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filterPrivacy="1" defaultThemeVersion="124226"/>
  <xr:revisionPtr revIDLastSave="0" documentId="13_ncr:1_{0F86D074-AE65-420B-B9F9-7975CFC6943B}" xr6:coauthVersionLast="45" xr6:coauthVersionMax="45" xr10:uidLastSave="{00000000-0000-0000-0000-000000000000}"/>
  <bookViews>
    <workbookView xWindow="18760" yWindow="340" windowWidth="9990" windowHeight="10200" firstSheet="11" activeTab="23" xr2:uid="{00000000-000D-0000-FFFF-FFFF00000000}"/>
  </bookViews>
  <sheets>
    <sheet name="RawSumOfSales" sheetId="2" r:id="rId1"/>
    <sheet name="Pivot" sheetId="3" r:id="rId2"/>
    <sheet name="RFM Summary" sheetId="15" r:id="rId3"/>
    <sheet name="R" sheetId="16" r:id="rId4"/>
    <sheet name="R Cont" sheetId="17" r:id="rId5"/>
    <sheet name="F" sheetId="18" r:id="rId6"/>
    <sheet name="F Cont" sheetId="19" r:id="rId7"/>
    <sheet name="M" sheetId="20" r:id="rId8"/>
    <sheet name="M Cont" sheetId="21" r:id="rId9"/>
    <sheet name="Side-by-Side" sheetId="5" r:id="rId10"/>
    <sheet name="RFM Summary (2)" sheetId="28" r:id="rId11"/>
    <sheet name="RF" sheetId="22" r:id="rId12"/>
    <sheet name="RF Cont" sheetId="23" r:id="rId13"/>
    <sheet name="RM" sheetId="24" r:id="rId14"/>
    <sheet name="RM Cont" sheetId="25" r:id="rId15"/>
    <sheet name="FM" sheetId="26" r:id="rId16"/>
    <sheet name="FM Cont" sheetId="27" r:id="rId17"/>
    <sheet name="Start" sheetId="8" r:id="rId18"/>
    <sheet name="RF1" sheetId="4" r:id="rId19"/>
    <sheet name="RF2" sheetId="11" r:id="rId20"/>
    <sheet name="RF3" sheetId="12" r:id="rId21"/>
    <sheet name="End" sheetId="9" r:id="rId22"/>
    <sheet name="Final_RFM_3D" sheetId="10" r:id="rId23"/>
    <sheet name="GP" sheetId="30" r:id="rId24"/>
  </sheets>
  <definedNames>
    <definedName name="solver_adj" localSheetId="5" hidden="1">F!$C$12:$E$12</definedName>
    <definedName name="solver_adj" localSheetId="6" hidden="1">'F Cont'!$C$12:$E$12</definedName>
    <definedName name="solver_adj" localSheetId="22" hidden="1">Final_RFM_3D!$G$2:$I$10</definedName>
    <definedName name="solver_adj" localSheetId="15" hidden="1">FM!$L$5:$N$7</definedName>
    <definedName name="solver_adj" localSheetId="16" hidden="1">'FM Cont'!$L$5:$N$7</definedName>
    <definedName name="solver_adj" localSheetId="23" hidden="1">GP!$C$3:$F$3,GP!$C$5:$E$7</definedName>
    <definedName name="solver_adj" localSheetId="7" hidden="1">M!$C$12:$E$12</definedName>
    <definedName name="solver_adj" localSheetId="8" hidden="1">'M Cont'!$C$12:$E$12</definedName>
    <definedName name="solver_adj" localSheetId="3" hidden="1">'R'!$C$12:$E$12</definedName>
    <definedName name="solver_adj" localSheetId="4" hidden="1">'R Cont'!$C$12:$E$12</definedName>
    <definedName name="solver_adj" localSheetId="11" hidden="1">RF!$L$5:$N$7</definedName>
    <definedName name="solver_adj" localSheetId="12" hidden="1">'RF Cont'!$L$5:$N$7</definedName>
    <definedName name="solver_adj" localSheetId="18" hidden="1">'RF1'!$J$6:$L$8</definedName>
    <definedName name="solver_adj" localSheetId="19" hidden="1">'RF2'!$J$6:$L$8</definedName>
    <definedName name="solver_adj" localSheetId="20" hidden="1">'RF3'!$J$6:$L$8</definedName>
    <definedName name="solver_adj" localSheetId="13" hidden="1">RM!$L$5:$N$7</definedName>
    <definedName name="solver_adj" localSheetId="14" hidden="1">'RM Cont'!$L$5:$N$7</definedName>
    <definedName name="solver_cvg" localSheetId="5" hidden="1">0.0001</definedName>
    <definedName name="solver_cvg" localSheetId="6" hidden="1">0.0001</definedName>
    <definedName name="solver_cvg" localSheetId="22" hidden="1">0.0001</definedName>
    <definedName name="solver_cvg" localSheetId="15" hidden="1">0.0001</definedName>
    <definedName name="solver_cvg" localSheetId="16" hidden="1">0.0001</definedName>
    <definedName name="solver_cvg" localSheetId="23" hidden="1">0.0001</definedName>
    <definedName name="solver_cvg" localSheetId="7" hidden="1">0.0001</definedName>
    <definedName name="solver_cvg" localSheetId="8" hidden="1">0.0001</definedName>
    <definedName name="solver_cvg" localSheetId="3" hidden="1">0.0001</definedName>
    <definedName name="solver_cvg" localSheetId="4" hidden="1">0.0001</definedName>
    <definedName name="solver_cvg" localSheetId="11" hidden="1">0.0001</definedName>
    <definedName name="solver_cvg" localSheetId="12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13" hidden="1">0.0001</definedName>
    <definedName name="solver_cvg" localSheetId="14" hidden="1">0.0001</definedName>
    <definedName name="solver_drv" localSheetId="5" hidden="1">1</definedName>
    <definedName name="solver_drv" localSheetId="6" hidden="1">1</definedName>
    <definedName name="solver_drv" localSheetId="22" hidden="1">1</definedName>
    <definedName name="solver_drv" localSheetId="15" hidden="1">1</definedName>
    <definedName name="solver_drv" localSheetId="16" hidden="1">1</definedName>
    <definedName name="solver_drv" localSheetId="23" hidden="1">2</definedName>
    <definedName name="solver_drv" localSheetId="7" hidden="1">1</definedName>
    <definedName name="solver_drv" localSheetId="8" hidden="1">1</definedName>
    <definedName name="solver_drv" localSheetId="3" hidden="1">1</definedName>
    <definedName name="solver_drv" localSheetId="4" hidden="1">1</definedName>
    <definedName name="solver_drv" localSheetId="11" hidden="1">1</definedName>
    <definedName name="solver_drv" localSheetId="12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13" hidden="1">1</definedName>
    <definedName name="solver_drv" localSheetId="14" hidden="1">1</definedName>
    <definedName name="solver_eng" localSheetId="5" hidden="1">2</definedName>
    <definedName name="solver_eng" localSheetId="6" hidden="1">2</definedName>
    <definedName name="solver_eng" localSheetId="22" hidden="1">2</definedName>
    <definedName name="solver_eng" localSheetId="15" hidden="1">2</definedName>
    <definedName name="solver_eng" localSheetId="16" hidden="1">2</definedName>
    <definedName name="solver_eng" localSheetId="23" hidden="1">2</definedName>
    <definedName name="solver_eng" localSheetId="7" hidden="1">2</definedName>
    <definedName name="solver_eng" localSheetId="8" hidden="1">2</definedName>
    <definedName name="solver_eng" localSheetId="3" hidden="1">2</definedName>
    <definedName name="solver_eng" localSheetId="4" hidden="1">2</definedName>
    <definedName name="solver_eng" localSheetId="11" hidden="1">2</definedName>
    <definedName name="solver_eng" localSheetId="12" hidden="1">2</definedName>
    <definedName name="solver_eng" localSheetId="18" hidden="1">2</definedName>
    <definedName name="solver_eng" localSheetId="19" hidden="1">2</definedName>
    <definedName name="solver_eng" localSheetId="20" hidden="1">1</definedName>
    <definedName name="solver_eng" localSheetId="13" hidden="1">2</definedName>
    <definedName name="solver_eng" localSheetId="14" hidden="1">2</definedName>
    <definedName name="solver_est" localSheetId="5" hidden="1">1</definedName>
    <definedName name="solver_est" localSheetId="6" hidden="1">1</definedName>
    <definedName name="solver_est" localSheetId="22" hidden="1">1</definedName>
    <definedName name="solver_est" localSheetId="15" hidden="1">1</definedName>
    <definedName name="solver_est" localSheetId="16" hidden="1">1</definedName>
    <definedName name="solver_est" localSheetId="23" hidden="1">1</definedName>
    <definedName name="solver_est" localSheetId="7" hidden="1">1</definedName>
    <definedName name="solver_est" localSheetId="8" hidden="1">1</definedName>
    <definedName name="solver_est" localSheetId="3" hidden="1">1</definedName>
    <definedName name="solver_est" localSheetId="4" hidden="1">1</definedName>
    <definedName name="solver_est" localSheetId="11" hidden="1">1</definedName>
    <definedName name="solver_est" localSheetId="12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13" hidden="1">1</definedName>
    <definedName name="solver_est" localSheetId="14" hidden="1">1</definedName>
    <definedName name="solver_itr" localSheetId="5" hidden="1">2147483647</definedName>
    <definedName name="solver_itr" localSheetId="6" hidden="1">2147483647</definedName>
    <definedName name="solver_itr" localSheetId="22" hidden="1">2147483647</definedName>
    <definedName name="solver_itr" localSheetId="15" hidden="1">2147483647</definedName>
    <definedName name="solver_itr" localSheetId="16" hidden="1">2147483647</definedName>
    <definedName name="solver_itr" localSheetId="23" hidden="1">2147483647</definedName>
    <definedName name="solver_itr" localSheetId="7" hidden="1">2147483647</definedName>
    <definedName name="solver_itr" localSheetId="8" hidden="1">2147483647</definedName>
    <definedName name="solver_itr" localSheetId="3" hidden="1">2147483647</definedName>
    <definedName name="solver_itr" localSheetId="4" hidden="1">2147483647</definedName>
    <definedName name="solver_itr" localSheetId="11" hidden="1">2147483647</definedName>
    <definedName name="solver_itr" localSheetId="12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13" hidden="1">2147483647</definedName>
    <definedName name="solver_itr" localSheetId="14" hidden="1">2147483647</definedName>
    <definedName name="solver_lhs1" localSheetId="5" hidden="1">F!$C$12:$E$12</definedName>
    <definedName name="solver_lhs1" localSheetId="6" hidden="1">'F Cont'!$C$12:$E$12</definedName>
    <definedName name="solver_lhs1" localSheetId="22" hidden="1">Final_RFM_3D!$C$2</definedName>
    <definedName name="solver_lhs1" localSheetId="15" hidden="1">FM!$L$5:$N$7</definedName>
    <definedName name="solver_lhs1" localSheetId="16" hidden="1">'FM Cont'!$L$5:$N$7</definedName>
    <definedName name="solver_lhs1" localSheetId="23" hidden="1">GP!$C$3:$F$3</definedName>
    <definedName name="solver_lhs1" localSheetId="7" hidden="1">M!$C$12:$E$12</definedName>
    <definedName name="solver_lhs1" localSheetId="8" hidden="1">'M Cont'!$C$12:$E$12</definedName>
    <definedName name="solver_lhs1" localSheetId="3" hidden="1">'R'!$C$12:$E$12</definedName>
    <definedName name="solver_lhs1" localSheetId="4" hidden="1">'R Cont'!$C$12:$E$12</definedName>
    <definedName name="solver_lhs1" localSheetId="11" hidden="1">RF!$L$5:$N$7</definedName>
    <definedName name="solver_lhs1" localSheetId="12" hidden="1">'RF Cont'!$L$5:$N$7</definedName>
    <definedName name="solver_lhs1" localSheetId="18" hidden="1">'RF1'!$J$6:$L$8</definedName>
    <definedName name="solver_lhs1" localSheetId="19" hidden="1">'RF2'!$J$6:$L$8</definedName>
    <definedName name="solver_lhs1" localSheetId="20" hidden="1">'RF3'!$J$6:$L$8</definedName>
    <definedName name="solver_lhs1" localSheetId="13" hidden="1">RM!$L$5:$N$7</definedName>
    <definedName name="solver_lhs1" localSheetId="14" hidden="1">'RM Cont'!$L$5:$N$7</definedName>
    <definedName name="solver_lhs2" localSheetId="5" hidden="1">F!$H$14</definedName>
    <definedName name="solver_lhs2" localSheetId="6" hidden="1">'F Cont'!$H$14</definedName>
    <definedName name="solver_lhs2" localSheetId="22" hidden="1">Final_RFM_3D!$G$2:$I$10</definedName>
    <definedName name="solver_lhs2" localSheetId="15" hidden="1">FM!$P$18</definedName>
    <definedName name="solver_lhs2" localSheetId="16" hidden="1">'FM Cont'!$P$18</definedName>
    <definedName name="solver_lhs2" localSheetId="23" hidden="1">GP!$C$5:$E$7</definedName>
    <definedName name="solver_lhs2" localSheetId="7" hidden="1">M!$H$14</definedName>
    <definedName name="solver_lhs2" localSheetId="8" hidden="1">'M Cont'!$H$14</definedName>
    <definedName name="solver_lhs2" localSheetId="3" hidden="1">'R'!$H$14</definedName>
    <definedName name="solver_lhs2" localSheetId="4" hidden="1">'R Cont'!$H$14</definedName>
    <definedName name="solver_lhs2" localSheetId="11" hidden="1">RF!$P$18</definedName>
    <definedName name="solver_lhs2" localSheetId="12" hidden="1">'RF Cont'!$P$18</definedName>
    <definedName name="solver_lhs2" localSheetId="18" hidden="1">'RF1'!$L$15</definedName>
    <definedName name="solver_lhs2" localSheetId="19" hidden="1">'RF2'!$L$15</definedName>
    <definedName name="solver_lhs2" localSheetId="20" hidden="1">'RF3'!$L$15</definedName>
    <definedName name="solver_lhs2" localSheetId="13" hidden="1">RM!$P$18</definedName>
    <definedName name="solver_lhs2" localSheetId="14" hidden="1">'RM Cont'!$P$18</definedName>
    <definedName name="solver_lhs3" localSheetId="23" hidden="1">GP!$I$5:$I$8</definedName>
    <definedName name="solver_lhs4" localSheetId="23" hidden="1">GP!$K$8</definedName>
    <definedName name="solver_lhs5" localSheetId="23" hidden="1">GP!$E$3</definedName>
    <definedName name="solver_mip" localSheetId="5" hidden="1">2147483647</definedName>
    <definedName name="solver_mip" localSheetId="6" hidden="1">2147483647</definedName>
    <definedName name="solver_mip" localSheetId="22" hidden="1">2147483647</definedName>
    <definedName name="solver_mip" localSheetId="15" hidden="1">2147483647</definedName>
    <definedName name="solver_mip" localSheetId="16" hidden="1">2147483647</definedName>
    <definedName name="solver_mip" localSheetId="23" hidden="1">2147483647</definedName>
    <definedName name="solver_mip" localSheetId="7" hidden="1">2147483647</definedName>
    <definedName name="solver_mip" localSheetId="8" hidden="1">2147483647</definedName>
    <definedName name="solver_mip" localSheetId="3" hidden="1">2147483647</definedName>
    <definedName name="solver_mip" localSheetId="4" hidden="1">2147483647</definedName>
    <definedName name="solver_mip" localSheetId="11" hidden="1">2147483647</definedName>
    <definedName name="solver_mip" localSheetId="12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13" hidden="1">2147483647</definedName>
    <definedName name="solver_mip" localSheetId="14" hidden="1">2147483647</definedName>
    <definedName name="solver_mni" localSheetId="5" hidden="1">30</definedName>
    <definedName name="solver_mni" localSheetId="6" hidden="1">30</definedName>
    <definedName name="solver_mni" localSheetId="22" hidden="1">30</definedName>
    <definedName name="solver_mni" localSheetId="15" hidden="1">30</definedName>
    <definedName name="solver_mni" localSheetId="16" hidden="1">30</definedName>
    <definedName name="solver_mni" localSheetId="23" hidden="1">30</definedName>
    <definedName name="solver_mni" localSheetId="7" hidden="1">30</definedName>
    <definedName name="solver_mni" localSheetId="8" hidden="1">30</definedName>
    <definedName name="solver_mni" localSheetId="3" hidden="1">30</definedName>
    <definedName name="solver_mni" localSheetId="4" hidden="1">30</definedName>
    <definedName name="solver_mni" localSheetId="11" hidden="1">30</definedName>
    <definedName name="solver_mni" localSheetId="12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13" hidden="1">30</definedName>
    <definedName name="solver_mni" localSheetId="14" hidden="1">30</definedName>
    <definedName name="solver_mrt" localSheetId="5" hidden="1">0.075</definedName>
    <definedName name="solver_mrt" localSheetId="6" hidden="1">0.075</definedName>
    <definedName name="solver_mrt" localSheetId="22" hidden="1">0.075</definedName>
    <definedName name="solver_mrt" localSheetId="15" hidden="1">0.075</definedName>
    <definedName name="solver_mrt" localSheetId="16" hidden="1">0.075</definedName>
    <definedName name="solver_mrt" localSheetId="23" hidden="1">0.075</definedName>
    <definedName name="solver_mrt" localSheetId="7" hidden="1">0.075</definedName>
    <definedName name="solver_mrt" localSheetId="8" hidden="1">0.075</definedName>
    <definedName name="solver_mrt" localSheetId="3" hidden="1">0.075</definedName>
    <definedName name="solver_mrt" localSheetId="4" hidden="1">0.075</definedName>
    <definedName name="solver_mrt" localSheetId="11" hidden="1">0.075</definedName>
    <definedName name="solver_mrt" localSheetId="12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13" hidden="1">0.075</definedName>
    <definedName name="solver_mrt" localSheetId="14" hidden="1">0.075</definedName>
    <definedName name="solver_msl" localSheetId="5" hidden="1">2</definedName>
    <definedName name="solver_msl" localSheetId="6" hidden="1">2</definedName>
    <definedName name="solver_msl" localSheetId="22" hidden="1">2</definedName>
    <definedName name="solver_msl" localSheetId="15" hidden="1">2</definedName>
    <definedName name="solver_msl" localSheetId="16" hidden="1">2</definedName>
    <definedName name="solver_msl" localSheetId="23" hidden="1">2</definedName>
    <definedName name="solver_msl" localSheetId="7" hidden="1">2</definedName>
    <definedName name="solver_msl" localSheetId="8" hidden="1">2</definedName>
    <definedName name="solver_msl" localSheetId="3" hidden="1">2</definedName>
    <definedName name="solver_msl" localSheetId="4" hidden="1">2</definedName>
    <definedName name="solver_msl" localSheetId="11" hidden="1">2</definedName>
    <definedName name="solver_msl" localSheetId="12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13" hidden="1">2</definedName>
    <definedName name="solver_msl" localSheetId="14" hidden="1">2</definedName>
    <definedName name="solver_neg" localSheetId="5" hidden="1">1</definedName>
    <definedName name="solver_neg" localSheetId="6" hidden="1">1</definedName>
    <definedName name="solver_neg" localSheetId="22" hidden="1">1</definedName>
    <definedName name="solver_neg" localSheetId="15" hidden="1">1</definedName>
    <definedName name="solver_neg" localSheetId="16" hidden="1">1</definedName>
    <definedName name="solver_neg" localSheetId="23" hidden="1">1</definedName>
    <definedName name="solver_neg" localSheetId="7" hidden="1">1</definedName>
    <definedName name="solver_neg" localSheetId="8" hidden="1">1</definedName>
    <definedName name="solver_neg" localSheetId="3" hidden="1">1</definedName>
    <definedName name="solver_neg" localSheetId="4" hidden="1">1</definedName>
    <definedName name="solver_neg" localSheetId="11" hidden="1">1</definedName>
    <definedName name="solver_neg" localSheetId="12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13" hidden="1">1</definedName>
    <definedName name="solver_neg" localSheetId="14" hidden="1">1</definedName>
    <definedName name="solver_nod" localSheetId="5" hidden="1">2147483647</definedName>
    <definedName name="solver_nod" localSheetId="6" hidden="1">2147483647</definedName>
    <definedName name="solver_nod" localSheetId="22" hidden="1">2147483647</definedName>
    <definedName name="solver_nod" localSheetId="15" hidden="1">2147483647</definedName>
    <definedName name="solver_nod" localSheetId="16" hidden="1">2147483647</definedName>
    <definedName name="solver_nod" localSheetId="23" hidden="1">2147483647</definedName>
    <definedName name="solver_nod" localSheetId="7" hidden="1">2147483647</definedName>
    <definedName name="solver_nod" localSheetId="8" hidden="1">2147483647</definedName>
    <definedName name="solver_nod" localSheetId="3" hidden="1">2147483647</definedName>
    <definedName name="solver_nod" localSheetId="4" hidden="1">2147483647</definedName>
    <definedName name="solver_nod" localSheetId="11" hidden="1">2147483647</definedName>
    <definedName name="solver_nod" localSheetId="12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13" hidden="1">2147483647</definedName>
    <definedName name="solver_nod" localSheetId="14" hidden="1">2147483647</definedName>
    <definedName name="solver_num" localSheetId="5" hidden="1">2</definedName>
    <definedName name="solver_num" localSheetId="6" hidden="1">2</definedName>
    <definedName name="solver_num" localSheetId="22" hidden="1">2</definedName>
    <definedName name="solver_num" localSheetId="15" hidden="1">2</definedName>
    <definedName name="solver_num" localSheetId="16" hidden="1">2</definedName>
    <definedName name="solver_num" localSheetId="23" hidden="1">4</definedName>
    <definedName name="solver_num" localSheetId="7" hidden="1">2</definedName>
    <definedName name="solver_num" localSheetId="8" hidden="1">2</definedName>
    <definedName name="solver_num" localSheetId="3" hidden="1">2</definedName>
    <definedName name="solver_num" localSheetId="4" hidden="1">2</definedName>
    <definedName name="solver_num" localSheetId="11" hidden="1">2</definedName>
    <definedName name="solver_num" localSheetId="12" hidden="1">2</definedName>
    <definedName name="solver_num" localSheetId="18" hidden="1">2</definedName>
    <definedName name="solver_num" localSheetId="19" hidden="1">2</definedName>
    <definedName name="solver_num" localSheetId="20" hidden="1">2</definedName>
    <definedName name="solver_num" localSheetId="13" hidden="1">2</definedName>
    <definedName name="solver_num" localSheetId="14" hidden="1">2</definedName>
    <definedName name="solver_nwt" localSheetId="5" hidden="1">1</definedName>
    <definedName name="solver_nwt" localSheetId="6" hidden="1">1</definedName>
    <definedName name="solver_nwt" localSheetId="22" hidden="1">1</definedName>
    <definedName name="solver_nwt" localSheetId="15" hidden="1">1</definedName>
    <definedName name="solver_nwt" localSheetId="16" hidden="1">1</definedName>
    <definedName name="solver_nwt" localSheetId="23" hidden="1">1</definedName>
    <definedName name="solver_nwt" localSheetId="7" hidden="1">1</definedName>
    <definedName name="solver_nwt" localSheetId="8" hidden="1">1</definedName>
    <definedName name="solver_nwt" localSheetId="3" hidden="1">1</definedName>
    <definedName name="solver_nwt" localSheetId="4" hidden="1">1</definedName>
    <definedName name="solver_nwt" localSheetId="11" hidden="1">1</definedName>
    <definedName name="solver_nwt" localSheetId="12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13" hidden="1">1</definedName>
    <definedName name="solver_nwt" localSheetId="14" hidden="1">1</definedName>
    <definedName name="solver_opt" localSheetId="5" hidden="1">F!$H$15</definedName>
    <definedName name="solver_opt" localSheetId="6" hidden="1">'F Cont'!$H$15</definedName>
    <definedName name="solver_opt" localSheetId="22" hidden="1">Final_RFM_3D!$C$3</definedName>
    <definedName name="solver_opt" localSheetId="15" hidden="1">FM!$P$26</definedName>
    <definedName name="solver_opt" localSheetId="16" hidden="1">'FM Cont'!$P$26</definedName>
    <definedName name="solver_opt" localSheetId="23" hidden="1">GP!$G$2</definedName>
    <definedName name="solver_opt" localSheetId="7" hidden="1">M!$H$15</definedName>
    <definedName name="solver_opt" localSheetId="8" hidden="1">'M Cont'!$H$15</definedName>
    <definedName name="solver_opt" localSheetId="3" hidden="1">'R'!$H$15</definedName>
    <definedName name="solver_opt" localSheetId="4" hidden="1">'R Cont'!$H$15</definedName>
    <definedName name="solver_opt" localSheetId="11" hidden="1">RF!$P$26</definedName>
    <definedName name="solver_opt" localSheetId="12" hidden="1">'RF Cont'!$P$26</definedName>
    <definedName name="solver_opt" localSheetId="18" hidden="1">'RF1'!$L$21</definedName>
    <definedName name="solver_opt" localSheetId="19" hidden="1">'RF2'!$L$21</definedName>
    <definedName name="solver_opt" localSheetId="20" hidden="1">'RF3'!$L$21</definedName>
    <definedName name="solver_opt" localSheetId="13" hidden="1">RM!$P$26</definedName>
    <definedName name="solver_opt" localSheetId="14" hidden="1">'RM Cont'!$P$26</definedName>
    <definedName name="solver_pre" localSheetId="5" hidden="1">0.000001</definedName>
    <definedName name="solver_pre" localSheetId="6" hidden="1">0.000001</definedName>
    <definedName name="solver_pre" localSheetId="22" hidden="1">0.000001</definedName>
    <definedName name="solver_pre" localSheetId="15" hidden="1">0.000001</definedName>
    <definedName name="solver_pre" localSheetId="16" hidden="1">0.000001</definedName>
    <definedName name="solver_pre" localSheetId="23" hidden="1">0.000001</definedName>
    <definedName name="solver_pre" localSheetId="7" hidden="1">0.000001</definedName>
    <definedName name="solver_pre" localSheetId="8" hidden="1">0.000001</definedName>
    <definedName name="solver_pre" localSheetId="3" hidden="1">0.000001</definedName>
    <definedName name="solver_pre" localSheetId="4" hidden="1">0.000001</definedName>
    <definedName name="solver_pre" localSheetId="11" hidden="1">0.000001</definedName>
    <definedName name="solver_pre" localSheetId="12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13" hidden="1">0.000001</definedName>
    <definedName name="solver_pre" localSheetId="14" hidden="1">0.000001</definedName>
    <definedName name="solver_rbv" localSheetId="5" hidden="1">1</definedName>
    <definedName name="solver_rbv" localSheetId="6" hidden="1">1</definedName>
    <definedName name="solver_rbv" localSheetId="22" hidden="1">1</definedName>
    <definedName name="solver_rbv" localSheetId="15" hidden="1">1</definedName>
    <definedName name="solver_rbv" localSheetId="16" hidden="1">1</definedName>
    <definedName name="solver_rbv" localSheetId="23" hidden="1">2</definedName>
    <definedName name="solver_rbv" localSheetId="7" hidden="1">1</definedName>
    <definedName name="solver_rbv" localSheetId="8" hidden="1">1</definedName>
    <definedName name="solver_rbv" localSheetId="3" hidden="1">1</definedName>
    <definedName name="solver_rbv" localSheetId="4" hidden="1">1</definedName>
    <definedName name="solver_rbv" localSheetId="11" hidden="1">1</definedName>
    <definedName name="solver_rbv" localSheetId="12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13" hidden="1">1</definedName>
    <definedName name="solver_rbv" localSheetId="14" hidden="1">1</definedName>
    <definedName name="solver_rel1" localSheetId="5" hidden="1">5</definedName>
    <definedName name="solver_rel1" localSheetId="6" hidden="1">1</definedName>
    <definedName name="solver_rel1" localSheetId="22" hidden="1">1</definedName>
    <definedName name="solver_rel1" localSheetId="15" hidden="1">5</definedName>
    <definedName name="solver_rel1" localSheetId="16" hidden="1">1</definedName>
    <definedName name="solver_rel1" localSheetId="23" hidden="1">3</definedName>
    <definedName name="solver_rel1" localSheetId="7" hidden="1">5</definedName>
    <definedName name="solver_rel1" localSheetId="8" hidden="1">1</definedName>
    <definedName name="solver_rel1" localSheetId="3" hidden="1">5</definedName>
    <definedName name="solver_rel1" localSheetId="4" hidden="1">1</definedName>
    <definedName name="solver_rel1" localSheetId="11" hidden="1">5</definedName>
    <definedName name="solver_rel1" localSheetId="12" hidden="1">1</definedName>
    <definedName name="solver_rel1" localSheetId="18" hidden="1">5</definedName>
    <definedName name="solver_rel1" localSheetId="19" hidden="1">5</definedName>
    <definedName name="solver_rel1" localSheetId="20" hidden="1">5</definedName>
    <definedName name="solver_rel1" localSheetId="13" hidden="1">5</definedName>
    <definedName name="solver_rel1" localSheetId="14" hidden="1">1</definedName>
    <definedName name="solver_rel2" localSheetId="5" hidden="1">1</definedName>
    <definedName name="solver_rel2" localSheetId="6" hidden="1">1</definedName>
    <definedName name="solver_rel2" localSheetId="22" hidden="1">5</definedName>
    <definedName name="solver_rel2" localSheetId="15" hidden="1">1</definedName>
    <definedName name="solver_rel2" localSheetId="16" hidden="1">1</definedName>
    <definedName name="solver_rel2" localSheetId="23" hidden="1">5</definedName>
    <definedName name="solver_rel2" localSheetId="7" hidden="1">1</definedName>
    <definedName name="solver_rel2" localSheetId="8" hidden="1">1</definedName>
    <definedName name="solver_rel2" localSheetId="3" hidden="1">1</definedName>
    <definedName name="solver_rel2" localSheetId="4" hidden="1">1</definedName>
    <definedName name="solver_rel2" localSheetId="11" hidden="1">1</definedName>
    <definedName name="solver_rel2" localSheetId="12" hidden="1">1</definedName>
    <definedName name="solver_rel2" localSheetId="18" hidden="1">1</definedName>
    <definedName name="solver_rel2" localSheetId="19" hidden="1">1</definedName>
    <definedName name="solver_rel2" localSheetId="20" hidden="1">1</definedName>
    <definedName name="solver_rel2" localSheetId="13" hidden="1">1</definedName>
    <definedName name="solver_rel2" localSheetId="14" hidden="1">1</definedName>
    <definedName name="solver_rel3" localSheetId="23" hidden="1">2</definedName>
    <definedName name="solver_rel4" localSheetId="23" hidden="1">1</definedName>
    <definedName name="solver_rel5" localSheetId="23" hidden="1">1</definedName>
    <definedName name="solver_rhs1" localSheetId="5" hidden="1">binary</definedName>
    <definedName name="solver_rhs1" localSheetId="6" hidden="1">1</definedName>
    <definedName name="solver_rhs1" localSheetId="22" hidden="1">Final_RFM_3D!$C$1</definedName>
    <definedName name="solver_rhs1" localSheetId="15" hidden="1">binary</definedName>
    <definedName name="solver_rhs1" localSheetId="16" hidden="1">1</definedName>
    <definedName name="solver_rhs1" localSheetId="23" hidden="1">0</definedName>
    <definedName name="solver_rhs1" localSheetId="7" hidden="1">binary</definedName>
    <definedName name="solver_rhs1" localSheetId="8" hidden="1">1</definedName>
    <definedName name="solver_rhs1" localSheetId="3" hidden="1">binary</definedName>
    <definedName name="solver_rhs1" localSheetId="4" hidden="1">1</definedName>
    <definedName name="solver_rhs1" localSheetId="11" hidden="1">binary</definedName>
    <definedName name="solver_rhs1" localSheetId="12" hidden="1">1</definedName>
    <definedName name="solver_rhs1" localSheetId="18" hidden="1">binary</definedName>
    <definedName name="solver_rhs1" localSheetId="19" hidden="1">binary</definedName>
    <definedName name="solver_rhs1" localSheetId="20" hidden="1">binary</definedName>
    <definedName name="solver_rhs1" localSheetId="13" hidden="1">binary</definedName>
    <definedName name="solver_rhs1" localSheetId="14" hidden="1">1</definedName>
    <definedName name="solver_rhs2" localSheetId="5" hidden="1">F!$E$1</definedName>
    <definedName name="solver_rhs2" localSheetId="6" hidden="1">'F Cont'!$E$1</definedName>
    <definedName name="solver_rhs2" localSheetId="22" hidden="1">binary</definedName>
    <definedName name="solver_rhs2" localSheetId="15" hidden="1">FM!$E$1</definedName>
    <definedName name="solver_rhs2" localSheetId="16" hidden="1">'FM Cont'!$E$1</definedName>
    <definedName name="solver_rhs2" localSheetId="23" hidden="1">binary</definedName>
    <definedName name="solver_rhs2" localSheetId="7" hidden="1">M!$E$1</definedName>
    <definedName name="solver_rhs2" localSheetId="8" hidden="1">'M Cont'!$E$1</definedName>
    <definedName name="solver_rhs2" localSheetId="3" hidden="1">'R'!$E$1</definedName>
    <definedName name="solver_rhs2" localSheetId="4" hidden="1">'R Cont'!$E$1</definedName>
    <definedName name="solver_rhs2" localSheetId="11" hidden="1">RF!$E$1</definedName>
    <definedName name="solver_rhs2" localSheetId="12" hidden="1">'RF Cont'!$E$1</definedName>
    <definedName name="solver_rhs2" localSheetId="18" hidden="1">'RF1'!$E$1</definedName>
    <definedName name="solver_rhs2" localSheetId="19" hidden="1">'RF2'!$E$1</definedName>
    <definedName name="solver_rhs2" localSheetId="20" hidden="1">'RF3'!$E$1</definedName>
    <definedName name="solver_rhs2" localSheetId="13" hidden="1">RM!$E$1</definedName>
    <definedName name="solver_rhs2" localSheetId="14" hidden="1">'RM Cont'!$E$1</definedName>
    <definedName name="solver_rhs3" localSheetId="23" hidden="1">GP!$J$5:$J$8</definedName>
    <definedName name="solver_rhs4" localSheetId="23" hidden="1">GP!$K$1</definedName>
    <definedName name="solver_rhs5" localSheetId="23" hidden="1">GP!$J$7</definedName>
    <definedName name="solver_rlx" localSheetId="5" hidden="1">2</definedName>
    <definedName name="solver_rlx" localSheetId="6" hidden="1">2</definedName>
    <definedName name="solver_rlx" localSheetId="22" hidden="1">2</definedName>
    <definedName name="solver_rlx" localSheetId="15" hidden="1">2</definedName>
    <definedName name="solver_rlx" localSheetId="16" hidden="1">2</definedName>
    <definedName name="solver_rlx" localSheetId="23" hidden="1">2</definedName>
    <definedName name="solver_rlx" localSheetId="7" hidden="1">2</definedName>
    <definedName name="solver_rlx" localSheetId="8" hidden="1">2</definedName>
    <definedName name="solver_rlx" localSheetId="3" hidden="1">2</definedName>
    <definedName name="solver_rlx" localSheetId="4" hidden="1">2</definedName>
    <definedName name="solver_rlx" localSheetId="11" hidden="1">2</definedName>
    <definedName name="solver_rlx" localSheetId="12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13" hidden="1">2</definedName>
    <definedName name="solver_rlx" localSheetId="14" hidden="1">2</definedName>
    <definedName name="solver_rsd" localSheetId="5" hidden="1">0</definedName>
    <definedName name="solver_rsd" localSheetId="6" hidden="1">0</definedName>
    <definedName name="solver_rsd" localSheetId="22" hidden="1">0</definedName>
    <definedName name="solver_rsd" localSheetId="15" hidden="1">0</definedName>
    <definedName name="solver_rsd" localSheetId="16" hidden="1">0</definedName>
    <definedName name="solver_rsd" localSheetId="23" hidden="1">0</definedName>
    <definedName name="solver_rsd" localSheetId="7" hidden="1">0</definedName>
    <definedName name="solver_rsd" localSheetId="8" hidden="1">0</definedName>
    <definedName name="solver_rsd" localSheetId="3" hidden="1">0</definedName>
    <definedName name="solver_rsd" localSheetId="4" hidden="1">0</definedName>
    <definedName name="solver_rsd" localSheetId="11" hidden="1">0</definedName>
    <definedName name="solver_rsd" localSheetId="12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13" hidden="1">0</definedName>
    <definedName name="solver_rsd" localSheetId="14" hidden="1">0</definedName>
    <definedName name="solver_scl" localSheetId="5" hidden="1">1</definedName>
    <definedName name="solver_scl" localSheetId="6" hidden="1">1</definedName>
    <definedName name="solver_scl" localSheetId="22" hidden="1">1</definedName>
    <definedName name="solver_scl" localSheetId="15" hidden="1">1</definedName>
    <definedName name="solver_scl" localSheetId="16" hidden="1">1</definedName>
    <definedName name="solver_scl" localSheetId="23" hidden="1">2</definedName>
    <definedName name="solver_scl" localSheetId="7" hidden="1">1</definedName>
    <definedName name="solver_scl" localSheetId="8" hidden="1">1</definedName>
    <definedName name="solver_scl" localSheetId="3" hidden="1">1</definedName>
    <definedName name="solver_scl" localSheetId="4" hidden="1">1</definedName>
    <definedName name="solver_scl" localSheetId="11" hidden="1">1</definedName>
    <definedName name="solver_scl" localSheetId="12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13" hidden="1">1</definedName>
    <definedName name="solver_scl" localSheetId="14" hidden="1">1</definedName>
    <definedName name="solver_sho" localSheetId="5" hidden="1">2</definedName>
    <definedName name="solver_sho" localSheetId="6" hidden="1">2</definedName>
    <definedName name="solver_sho" localSheetId="22" hidden="1">2</definedName>
    <definedName name="solver_sho" localSheetId="15" hidden="1">2</definedName>
    <definedName name="solver_sho" localSheetId="16" hidden="1">2</definedName>
    <definedName name="solver_sho" localSheetId="23" hidden="1">2</definedName>
    <definedName name="solver_sho" localSheetId="7" hidden="1">2</definedName>
    <definedName name="solver_sho" localSheetId="8" hidden="1">2</definedName>
    <definedName name="solver_sho" localSheetId="3" hidden="1">2</definedName>
    <definedName name="solver_sho" localSheetId="4" hidden="1">2</definedName>
    <definedName name="solver_sho" localSheetId="11" hidden="1">2</definedName>
    <definedName name="solver_sho" localSheetId="12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13" hidden="1">2</definedName>
    <definedName name="solver_sho" localSheetId="14" hidden="1">2</definedName>
    <definedName name="solver_ssz" localSheetId="5" hidden="1">100</definedName>
    <definedName name="solver_ssz" localSheetId="6" hidden="1">100</definedName>
    <definedName name="solver_ssz" localSheetId="22" hidden="1">100</definedName>
    <definedName name="solver_ssz" localSheetId="15" hidden="1">100</definedName>
    <definedName name="solver_ssz" localSheetId="16" hidden="1">100</definedName>
    <definedName name="solver_ssz" localSheetId="23" hidden="1">100</definedName>
    <definedName name="solver_ssz" localSheetId="7" hidden="1">100</definedName>
    <definedName name="solver_ssz" localSheetId="8" hidden="1">100</definedName>
    <definedName name="solver_ssz" localSheetId="3" hidden="1">100</definedName>
    <definedName name="solver_ssz" localSheetId="4" hidden="1">100</definedName>
    <definedName name="solver_ssz" localSheetId="11" hidden="1">100</definedName>
    <definedName name="solver_ssz" localSheetId="12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13" hidden="1">100</definedName>
    <definedName name="solver_ssz" localSheetId="14" hidden="1">100</definedName>
    <definedName name="solver_tim" localSheetId="5" hidden="1">2147483647</definedName>
    <definedName name="solver_tim" localSheetId="6" hidden="1">2147483647</definedName>
    <definedName name="solver_tim" localSheetId="22" hidden="1">2147483647</definedName>
    <definedName name="solver_tim" localSheetId="15" hidden="1">2147483647</definedName>
    <definedName name="solver_tim" localSheetId="16" hidden="1">2147483647</definedName>
    <definedName name="solver_tim" localSheetId="23" hidden="1">2147483647</definedName>
    <definedName name="solver_tim" localSheetId="7" hidden="1">2147483647</definedName>
    <definedName name="solver_tim" localSheetId="8" hidden="1">2147483647</definedName>
    <definedName name="solver_tim" localSheetId="3" hidden="1">2147483647</definedName>
    <definedName name="solver_tim" localSheetId="4" hidden="1">2147483647</definedName>
    <definedName name="solver_tim" localSheetId="11" hidden="1">2147483647</definedName>
    <definedName name="solver_tim" localSheetId="12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13" hidden="1">2147483647</definedName>
    <definedName name="solver_tim" localSheetId="14" hidden="1">2147483647</definedName>
    <definedName name="solver_tol" localSheetId="5" hidden="1">0.01</definedName>
    <definedName name="solver_tol" localSheetId="6" hidden="1">0.01</definedName>
    <definedName name="solver_tol" localSheetId="22" hidden="1">0.01</definedName>
    <definedName name="solver_tol" localSheetId="15" hidden="1">0.01</definedName>
    <definedName name="solver_tol" localSheetId="16" hidden="1">0.01</definedName>
    <definedName name="solver_tol" localSheetId="23" hidden="1">0.01</definedName>
    <definedName name="solver_tol" localSheetId="7" hidden="1">0.01</definedName>
    <definedName name="solver_tol" localSheetId="8" hidden="1">0.01</definedName>
    <definedName name="solver_tol" localSheetId="3" hidden="1">0.01</definedName>
    <definedName name="solver_tol" localSheetId="4" hidden="1">0.01</definedName>
    <definedName name="solver_tol" localSheetId="11" hidden="1">0.01</definedName>
    <definedName name="solver_tol" localSheetId="12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13" hidden="1">0.01</definedName>
    <definedName name="solver_tol" localSheetId="14" hidden="1">0.01</definedName>
    <definedName name="solver_typ" localSheetId="5" hidden="1">1</definedName>
    <definedName name="solver_typ" localSheetId="6" hidden="1">1</definedName>
    <definedName name="solver_typ" localSheetId="22" hidden="1">1</definedName>
    <definedName name="solver_typ" localSheetId="15" hidden="1">1</definedName>
    <definedName name="solver_typ" localSheetId="16" hidden="1">1</definedName>
    <definedName name="solver_typ" localSheetId="23" hidden="1">2</definedName>
    <definedName name="solver_typ" localSheetId="7" hidden="1">1</definedName>
    <definedName name="solver_typ" localSheetId="8" hidden="1">1</definedName>
    <definedName name="solver_typ" localSheetId="3" hidden="1">1</definedName>
    <definedName name="solver_typ" localSheetId="4" hidden="1">1</definedName>
    <definedName name="solver_typ" localSheetId="11" hidden="1">1</definedName>
    <definedName name="solver_typ" localSheetId="12" hidden="1">1</definedName>
    <definedName name="solver_typ" localSheetId="18" hidden="1">1</definedName>
    <definedName name="solver_typ" localSheetId="19" hidden="1">1</definedName>
    <definedName name="solver_typ" localSheetId="20" hidden="1">1</definedName>
    <definedName name="solver_typ" localSheetId="13" hidden="1">1</definedName>
    <definedName name="solver_typ" localSheetId="14" hidden="1">1</definedName>
    <definedName name="solver_val" localSheetId="5" hidden="1">0</definedName>
    <definedName name="solver_val" localSheetId="6" hidden="1">0</definedName>
    <definedName name="solver_val" localSheetId="22" hidden="1">0</definedName>
    <definedName name="solver_val" localSheetId="15" hidden="1">0</definedName>
    <definedName name="solver_val" localSheetId="16" hidden="1">0</definedName>
    <definedName name="solver_val" localSheetId="23" hidden="1">0</definedName>
    <definedName name="solver_val" localSheetId="7" hidden="1">0</definedName>
    <definedName name="solver_val" localSheetId="8" hidden="1">0</definedName>
    <definedName name="solver_val" localSheetId="3" hidden="1">0</definedName>
    <definedName name="solver_val" localSheetId="4" hidden="1">0</definedName>
    <definedName name="solver_val" localSheetId="11" hidden="1">0</definedName>
    <definedName name="solver_val" localSheetId="12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13" hidden="1">0</definedName>
    <definedName name="solver_val" localSheetId="14" hidden="1">0</definedName>
    <definedName name="solver_ver" localSheetId="5" hidden="1">3</definedName>
    <definedName name="solver_ver" localSheetId="6" hidden="1">3</definedName>
    <definedName name="solver_ver" localSheetId="22" hidden="1">3</definedName>
    <definedName name="solver_ver" localSheetId="15" hidden="1">3</definedName>
    <definedName name="solver_ver" localSheetId="16" hidden="1">3</definedName>
    <definedName name="solver_ver" localSheetId="23" hidden="1">3</definedName>
    <definedName name="solver_ver" localSheetId="7" hidden="1">3</definedName>
    <definedName name="solver_ver" localSheetId="8" hidden="1">3</definedName>
    <definedName name="solver_ver" localSheetId="3" hidden="1">3</definedName>
    <definedName name="solver_ver" localSheetId="4" hidden="1">3</definedName>
    <definedName name="solver_ver" localSheetId="11" hidden="1">3</definedName>
    <definedName name="solver_ver" localSheetId="12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13" hidden="1">3</definedName>
    <definedName name="solver_ver" localSheetId="14" hidden="1">3</definedName>
  </definedNames>
  <calcPr calcId="191029"/>
  <pivotCaches>
    <pivotCache cacheId="1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30" l="1"/>
  <c r="G2" i="30"/>
  <c r="K2" i="30"/>
  <c r="K1" i="30"/>
  <c r="F5" i="25" l="1"/>
  <c r="G5" i="25"/>
  <c r="F6" i="25"/>
  <c r="G6" i="25"/>
  <c r="F7" i="25"/>
  <c r="G7" i="25"/>
  <c r="C8" i="25"/>
  <c r="D8" i="25"/>
  <c r="E8" i="25"/>
  <c r="F8" i="25"/>
  <c r="G8" i="25"/>
  <c r="C9" i="25"/>
  <c r="D9" i="25"/>
  <c r="E9" i="25"/>
  <c r="F9" i="25"/>
  <c r="G9" i="25"/>
  <c r="F13" i="25"/>
  <c r="G13" i="25"/>
  <c r="F14" i="25"/>
  <c r="G14" i="25"/>
  <c r="F15" i="25"/>
  <c r="G15" i="25"/>
  <c r="C16" i="25"/>
  <c r="D16" i="25"/>
  <c r="E16" i="25"/>
  <c r="F16" i="25"/>
  <c r="G16" i="25"/>
  <c r="C17" i="25"/>
  <c r="D17" i="25"/>
  <c r="E17" i="25"/>
  <c r="F17" i="25"/>
  <c r="G17" i="25"/>
  <c r="E2" i="19"/>
  <c r="E2" i="20" s="1"/>
  <c r="E2" i="21" s="1"/>
  <c r="E2" i="22" s="1"/>
  <c r="E2" i="23" s="1"/>
  <c r="E2" i="18"/>
  <c r="E2" i="17"/>
  <c r="E1" i="17"/>
  <c r="G25" i="25"/>
  <c r="F25" i="25"/>
  <c r="E25" i="25"/>
  <c r="D24" i="25"/>
  <c r="F23" i="25"/>
  <c r="F21" i="25"/>
  <c r="B9" i="25"/>
  <c r="B8" i="25"/>
  <c r="B7" i="25"/>
  <c r="B6" i="25"/>
  <c r="B5" i="25"/>
  <c r="G4" i="25"/>
  <c r="F4" i="25"/>
  <c r="E4" i="25"/>
  <c r="D4" i="25"/>
  <c r="C4" i="25"/>
  <c r="B4" i="25"/>
  <c r="D25" i="25"/>
  <c r="C25" i="25"/>
  <c r="G24" i="25"/>
  <c r="F24" i="25"/>
  <c r="E24" i="25"/>
  <c r="C24" i="25"/>
  <c r="G23" i="25"/>
  <c r="G22" i="25"/>
  <c r="F22" i="25"/>
  <c r="E2" i="24" l="1"/>
  <c r="G21" i="25"/>
  <c r="E2" i="25" l="1"/>
  <c r="P17" i="25" l="1"/>
  <c r="P25" i="25" s="1"/>
  <c r="L17" i="25"/>
  <c r="L25" i="25" s="1"/>
  <c r="N16" i="25"/>
  <c r="N24" i="25" s="1"/>
  <c r="P15" i="25"/>
  <c r="P23" i="25" s="1"/>
  <c r="P13" i="25"/>
  <c r="P21" i="25" s="1"/>
  <c r="O17" i="25"/>
  <c r="O25" i="25" s="1"/>
  <c r="M16" i="25"/>
  <c r="M24" i="25" s="1"/>
  <c r="O15" i="25"/>
  <c r="O23" i="25" s="1"/>
  <c r="O13" i="25"/>
  <c r="O21" i="25" s="1"/>
  <c r="L16" i="25"/>
  <c r="L24" i="25" s="1"/>
  <c r="P14" i="25"/>
  <c r="P22" i="25" s="1"/>
  <c r="M17" i="25"/>
  <c r="M25" i="25" s="1"/>
  <c r="O16" i="25"/>
  <c r="O24" i="25" s="1"/>
  <c r="N17" i="25"/>
  <c r="N25" i="25" s="1"/>
  <c r="O14" i="25"/>
  <c r="O22" i="25" s="1"/>
  <c r="E2" i="26"/>
  <c r="P16" i="25"/>
  <c r="P24" i="25" s="1"/>
  <c r="E2" i="27" l="1"/>
  <c r="N17" i="27" l="1"/>
  <c r="N25" i="27" s="1"/>
  <c r="P16" i="27"/>
  <c r="P24" i="27" s="1"/>
  <c r="L16" i="27"/>
  <c r="L24" i="27" s="1"/>
  <c r="P14" i="27"/>
  <c r="P22" i="27" s="1"/>
  <c r="M17" i="27"/>
  <c r="M25" i="27" s="1"/>
  <c r="O16" i="27"/>
  <c r="O24" i="27" s="1"/>
  <c r="O14" i="27"/>
  <c r="O22" i="27" s="1"/>
  <c r="O17" i="27"/>
  <c r="O25" i="27" s="1"/>
  <c r="M16" i="27"/>
  <c r="M24" i="27" s="1"/>
  <c r="L17" i="27"/>
  <c r="L25" i="27" s="1"/>
  <c r="P13" i="27"/>
  <c r="P21" i="27" s="1"/>
  <c r="P17" i="27"/>
  <c r="P25" i="27" s="1"/>
  <c r="N16" i="27"/>
  <c r="N24" i="27" s="1"/>
  <c r="O15" i="27"/>
  <c r="O23" i="27" s="1"/>
  <c r="P15" i="27"/>
  <c r="P23" i="27" s="1"/>
  <c r="O13" i="27"/>
  <c r="O21" i="27" s="1"/>
  <c r="G5" i="5" l="1" a="1"/>
  <c r="G5" i="5" s="1"/>
  <c r="F5" i="5" a="1"/>
  <c r="F7" i="5" s="1"/>
  <c r="E5" i="5" a="1"/>
  <c r="E7" i="5" s="1"/>
  <c r="D5" i="5" a="1"/>
  <c r="D7" i="5" s="1"/>
  <c r="C5" i="5" a="1"/>
  <c r="C7" i="5" s="1"/>
  <c r="B5" i="5" a="1"/>
  <c r="B5" i="5" s="1"/>
  <c r="A3" i="15"/>
  <c r="A3" i="28" s="1"/>
  <c r="B3" i="15"/>
  <c r="C3" i="15"/>
  <c r="D3" i="15"/>
  <c r="A4" i="15"/>
  <c r="A4" i="28" s="1"/>
  <c r="B4" i="15"/>
  <c r="C4" i="15"/>
  <c r="D4" i="15"/>
  <c r="A5" i="15"/>
  <c r="A5" i="28" s="1"/>
  <c r="B5" i="15"/>
  <c r="C5" i="15"/>
  <c r="D5" i="15"/>
  <c r="A6" i="15"/>
  <c r="A6" i="28" s="1"/>
  <c r="B6" i="15"/>
  <c r="C6" i="15"/>
  <c r="D6" i="15"/>
  <c r="A7" i="15"/>
  <c r="A7" i="28" s="1"/>
  <c r="B7" i="15"/>
  <c r="C7" i="15"/>
  <c r="D7" i="15"/>
  <c r="A8" i="15"/>
  <c r="A8" i="28" s="1"/>
  <c r="B8" i="15"/>
  <c r="C8" i="15"/>
  <c r="D8" i="15"/>
  <c r="A9" i="15"/>
  <c r="A9" i="28" s="1"/>
  <c r="B9" i="15"/>
  <c r="C9" i="15"/>
  <c r="D9" i="15"/>
  <c r="A10" i="15"/>
  <c r="A10" i="28" s="1"/>
  <c r="B10" i="15"/>
  <c r="C10" i="15"/>
  <c r="D10" i="15"/>
  <c r="A11" i="15"/>
  <c r="A11" i="28" s="1"/>
  <c r="B11" i="15"/>
  <c r="C11" i="15"/>
  <c r="D11" i="15"/>
  <c r="A12" i="15"/>
  <c r="A12" i="28" s="1"/>
  <c r="B12" i="15"/>
  <c r="C12" i="15"/>
  <c r="D12" i="15"/>
  <c r="A13" i="15"/>
  <c r="A13" i="28" s="1"/>
  <c r="B13" i="15"/>
  <c r="C13" i="15"/>
  <c r="D13" i="15"/>
  <c r="A14" i="15"/>
  <c r="A14" i="28" s="1"/>
  <c r="B14" i="15"/>
  <c r="C14" i="15"/>
  <c r="D14" i="15"/>
  <c r="A15" i="15"/>
  <c r="A15" i="28" s="1"/>
  <c r="B15" i="15"/>
  <c r="C15" i="15"/>
  <c r="D15" i="15"/>
  <c r="A16" i="15"/>
  <c r="A16" i="28" s="1"/>
  <c r="B16" i="15"/>
  <c r="C16" i="15"/>
  <c r="D16" i="15"/>
  <c r="A17" i="15"/>
  <c r="A17" i="28" s="1"/>
  <c r="B17" i="15"/>
  <c r="C17" i="15"/>
  <c r="D17" i="15"/>
  <c r="A18" i="15"/>
  <c r="A18" i="28" s="1"/>
  <c r="B18" i="15"/>
  <c r="C18" i="15"/>
  <c r="D18" i="15"/>
  <c r="A19" i="15"/>
  <c r="A19" i="28" s="1"/>
  <c r="B19" i="15"/>
  <c r="C19" i="15"/>
  <c r="D19" i="15"/>
  <c r="A20" i="15"/>
  <c r="A20" i="28" s="1"/>
  <c r="B20" i="15"/>
  <c r="C20" i="15"/>
  <c r="D20" i="15"/>
  <c r="A21" i="15"/>
  <c r="A21" i="28" s="1"/>
  <c r="B21" i="15"/>
  <c r="C21" i="15"/>
  <c r="D21" i="15"/>
  <c r="A22" i="15"/>
  <c r="A22" i="28" s="1"/>
  <c r="B22" i="15"/>
  <c r="C22" i="15"/>
  <c r="D22" i="15"/>
  <c r="A23" i="15"/>
  <c r="A23" i="28" s="1"/>
  <c r="B23" i="15"/>
  <c r="C23" i="15"/>
  <c r="D23" i="15"/>
  <c r="A24" i="15"/>
  <c r="A24" i="28" s="1"/>
  <c r="B24" i="15"/>
  <c r="C24" i="15"/>
  <c r="D24" i="15"/>
  <c r="A25" i="15"/>
  <c r="A25" i="28" s="1"/>
  <c r="B25" i="15"/>
  <c r="C25" i="15"/>
  <c r="D25" i="15"/>
  <c r="A26" i="15"/>
  <c r="A26" i="28" s="1"/>
  <c r="B26" i="15"/>
  <c r="C26" i="15"/>
  <c r="D26" i="15"/>
  <c r="A27" i="15"/>
  <c r="A27" i="28" s="1"/>
  <c r="B27" i="15"/>
  <c r="C27" i="15"/>
  <c r="D27" i="15"/>
  <c r="A28" i="15"/>
  <c r="A28" i="28" s="1"/>
  <c r="B28" i="15"/>
  <c r="C28" i="15"/>
  <c r="D28" i="15"/>
  <c r="A29" i="15"/>
  <c r="A29" i="28" s="1"/>
  <c r="B29" i="15"/>
  <c r="C29" i="15"/>
  <c r="D29" i="15"/>
  <c r="A30" i="15"/>
  <c r="A30" i="28" s="1"/>
  <c r="B30" i="15"/>
  <c r="C30" i="15"/>
  <c r="D30" i="15"/>
  <c r="A31" i="15"/>
  <c r="A31" i="28" s="1"/>
  <c r="B31" i="15"/>
  <c r="C31" i="15"/>
  <c r="D31" i="15"/>
  <c r="A32" i="15"/>
  <c r="A32" i="28" s="1"/>
  <c r="B32" i="15"/>
  <c r="C32" i="15"/>
  <c r="D32" i="15"/>
  <c r="A33" i="15"/>
  <c r="A33" i="28" s="1"/>
  <c r="B33" i="15"/>
  <c r="C33" i="15"/>
  <c r="D33" i="15"/>
  <c r="A34" i="15"/>
  <c r="A34" i="28" s="1"/>
  <c r="B34" i="15"/>
  <c r="C34" i="15"/>
  <c r="D34" i="15"/>
  <c r="A35" i="15"/>
  <c r="A35" i="28" s="1"/>
  <c r="B35" i="15"/>
  <c r="C35" i="15"/>
  <c r="D35" i="15"/>
  <c r="A36" i="15"/>
  <c r="A36" i="28" s="1"/>
  <c r="B36" i="15"/>
  <c r="C36" i="15"/>
  <c r="D36" i="15"/>
  <c r="A37" i="15"/>
  <c r="A37" i="28" s="1"/>
  <c r="B37" i="15"/>
  <c r="C37" i="15"/>
  <c r="D37" i="15"/>
  <c r="A38" i="15"/>
  <c r="A38" i="28" s="1"/>
  <c r="B38" i="15"/>
  <c r="C38" i="15"/>
  <c r="D38" i="15"/>
  <c r="A39" i="15"/>
  <c r="A39" i="28" s="1"/>
  <c r="B39" i="15"/>
  <c r="C39" i="15"/>
  <c r="D39" i="15"/>
  <c r="A40" i="15"/>
  <c r="A40" i="28" s="1"/>
  <c r="B40" i="15"/>
  <c r="C40" i="15"/>
  <c r="D40" i="15"/>
  <c r="A41" i="15"/>
  <c r="A41" i="28" s="1"/>
  <c r="B41" i="15"/>
  <c r="C41" i="15"/>
  <c r="D41" i="15"/>
  <c r="A42" i="15"/>
  <c r="A42" i="28" s="1"/>
  <c r="B42" i="15"/>
  <c r="C42" i="15"/>
  <c r="D42" i="15"/>
  <c r="A43" i="15"/>
  <c r="A43" i="28" s="1"/>
  <c r="B43" i="15"/>
  <c r="C43" i="15"/>
  <c r="D43" i="15"/>
  <c r="A44" i="15"/>
  <c r="A44" i="28" s="1"/>
  <c r="B44" i="15"/>
  <c r="C44" i="15"/>
  <c r="D44" i="15"/>
  <c r="A45" i="15"/>
  <c r="A45" i="28" s="1"/>
  <c r="B45" i="15"/>
  <c r="C45" i="15"/>
  <c r="D45" i="15"/>
  <c r="A46" i="15"/>
  <c r="A46" i="28" s="1"/>
  <c r="B46" i="15"/>
  <c r="C46" i="15"/>
  <c r="D46" i="15"/>
  <c r="A47" i="15"/>
  <c r="A47" i="28" s="1"/>
  <c r="B47" i="15"/>
  <c r="C47" i="15"/>
  <c r="D47" i="15"/>
  <c r="A48" i="15"/>
  <c r="A48" i="28" s="1"/>
  <c r="B48" i="15"/>
  <c r="C48" i="15"/>
  <c r="D48" i="15"/>
  <c r="A49" i="15"/>
  <c r="A49" i="28" s="1"/>
  <c r="B49" i="15"/>
  <c r="C49" i="15"/>
  <c r="D49" i="15"/>
  <c r="A50" i="15"/>
  <c r="A50" i="28" s="1"/>
  <c r="B50" i="15"/>
  <c r="C50" i="15"/>
  <c r="D50" i="15"/>
  <c r="A51" i="15"/>
  <c r="A51" i="28" s="1"/>
  <c r="B51" i="15"/>
  <c r="C51" i="15"/>
  <c r="D51" i="15"/>
  <c r="A52" i="15"/>
  <c r="A52" i="28" s="1"/>
  <c r="B52" i="15"/>
  <c r="C52" i="15"/>
  <c r="D52" i="15"/>
  <c r="A53" i="15"/>
  <c r="A53" i="28" s="1"/>
  <c r="B53" i="15"/>
  <c r="C53" i="15"/>
  <c r="D53" i="15"/>
  <c r="A54" i="15"/>
  <c r="A54" i="28" s="1"/>
  <c r="B54" i="15"/>
  <c r="C54" i="15"/>
  <c r="D54" i="15"/>
  <c r="A55" i="15"/>
  <c r="A55" i="28" s="1"/>
  <c r="B55" i="15"/>
  <c r="C55" i="15"/>
  <c r="D55" i="15"/>
  <c r="A56" i="15"/>
  <c r="A56" i="28" s="1"/>
  <c r="B56" i="15"/>
  <c r="C56" i="15"/>
  <c r="D56" i="15"/>
  <c r="A57" i="15"/>
  <c r="A57" i="28" s="1"/>
  <c r="B57" i="15"/>
  <c r="C57" i="15"/>
  <c r="D57" i="15"/>
  <c r="A58" i="15"/>
  <c r="A58" i="28" s="1"/>
  <c r="B58" i="15"/>
  <c r="C58" i="15"/>
  <c r="D58" i="15"/>
  <c r="A59" i="15"/>
  <c r="A59" i="28" s="1"/>
  <c r="B59" i="15"/>
  <c r="C59" i="15"/>
  <c r="D59" i="15"/>
  <c r="A60" i="15"/>
  <c r="A60" i="28" s="1"/>
  <c r="B60" i="15"/>
  <c r="C60" i="15"/>
  <c r="D60" i="15"/>
  <c r="A61" i="15"/>
  <c r="A61" i="28" s="1"/>
  <c r="B61" i="15"/>
  <c r="C61" i="15"/>
  <c r="D61" i="15"/>
  <c r="A62" i="15"/>
  <c r="A62" i="28" s="1"/>
  <c r="B62" i="15"/>
  <c r="C62" i="15"/>
  <c r="D62" i="15"/>
  <c r="A63" i="15"/>
  <c r="A63" i="28" s="1"/>
  <c r="B63" i="15"/>
  <c r="C63" i="15"/>
  <c r="D63" i="15"/>
  <c r="A64" i="15"/>
  <c r="A64" i="28" s="1"/>
  <c r="B64" i="15"/>
  <c r="C64" i="15"/>
  <c r="D64" i="15"/>
  <c r="A65" i="15"/>
  <c r="A65" i="28" s="1"/>
  <c r="B65" i="15"/>
  <c r="C65" i="15"/>
  <c r="D65" i="15"/>
  <c r="A66" i="15"/>
  <c r="A66" i="28" s="1"/>
  <c r="B66" i="15"/>
  <c r="C66" i="15"/>
  <c r="D66" i="15"/>
  <c r="A67" i="15"/>
  <c r="A67" i="28" s="1"/>
  <c r="B67" i="15"/>
  <c r="C67" i="15"/>
  <c r="D67" i="15"/>
  <c r="A68" i="15"/>
  <c r="A68" i="28" s="1"/>
  <c r="B68" i="15"/>
  <c r="C68" i="15"/>
  <c r="D68" i="15"/>
  <c r="A69" i="15"/>
  <c r="A69" i="28" s="1"/>
  <c r="B69" i="15"/>
  <c r="C69" i="15"/>
  <c r="D69" i="15"/>
  <c r="A70" i="15"/>
  <c r="A70" i="28" s="1"/>
  <c r="B70" i="15"/>
  <c r="C70" i="15"/>
  <c r="D70" i="15"/>
  <c r="A71" i="15"/>
  <c r="A71" i="28" s="1"/>
  <c r="B71" i="15"/>
  <c r="C71" i="15"/>
  <c r="D71" i="15"/>
  <c r="A72" i="15"/>
  <c r="A72" i="28" s="1"/>
  <c r="B72" i="15"/>
  <c r="C72" i="15"/>
  <c r="D72" i="15"/>
  <c r="A73" i="15"/>
  <c r="A73" i="28" s="1"/>
  <c r="B73" i="15"/>
  <c r="C73" i="15"/>
  <c r="D73" i="15"/>
  <c r="A74" i="15"/>
  <c r="A74" i="28" s="1"/>
  <c r="B74" i="15"/>
  <c r="C74" i="15"/>
  <c r="D74" i="15"/>
  <c r="A75" i="15"/>
  <c r="A75" i="28" s="1"/>
  <c r="B75" i="15"/>
  <c r="C75" i="15"/>
  <c r="D75" i="15"/>
  <c r="A76" i="15"/>
  <c r="A76" i="28" s="1"/>
  <c r="B76" i="15"/>
  <c r="C76" i="15"/>
  <c r="D76" i="15"/>
  <c r="A77" i="15"/>
  <c r="A77" i="28" s="1"/>
  <c r="B77" i="15"/>
  <c r="C77" i="15"/>
  <c r="D77" i="15"/>
  <c r="A78" i="15"/>
  <c r="A78" i="28" s="1"/>
  <c r="B78" i="15"/>
  <c r="C78" i="15"/>
  <c r="D78" i="15"/>
  <c r="A79" i="15"/>
  <c r="A79" i="28" s="1"/>
  <c r="B79" i="15"/>
  <c r="C79" i="15"/>
  <c r="D79" i="15"/>
  <c r="A80" i="15"/>
  <c r="A80" i="28" s="1"/>
  <c r="B80" i="15"/>
  <c r="C80" i="15"/>
  <c r="D80" i="15"/>
  <c r="A81" i="15"/>
  <c r="A81" i="28" s="1"/>
  <c r="B81" i="15"/>
  <c r="C81" i="15"/>
  <c r="D81" i="15"/>
  <c r="A82" i="15"/>
  <c r="A82" i="28" s="1"/>
  <c r="B82" i="15"/>
  <c r="C82" i="15"/>
  <c r="D82" i="15"/>
  <c r="A83" i="15"/>
  <c r="A83" i="28" s="1"/>
  <c r="B83" i="15"/>
  <c r="C83" i="15"/>
  <c r="D83" i="15"/>
  <c r="A84" i="15"/>
  <c r="A84" i="28" s="1"/>
  <c r="B84" i="15"/>
  <c r="C84" i="15"/>
  <c r="D84" i="15"/>
  <c r="A85" i="15"/>
  <c r="A85" i="28" s="1"/>
  <c r="B85" i="15"/>
  <c r="C85" i="15"/>
  <c r="D85" i="15"/>
  <c r="A86" i="15"/>
  <c r="A86" i="28" s="1"/>
  <c r="B86" i="15"/>
  <c r="C86" i="15"/>
  <c r="D86" i="15"/>
  <c r="A87" i="15"/>
  <c r="A87" i="28" s="1"/>
  <c r="B87" i="15"/>
  <c r="C87" i="15"/>
  <c r="D87" i="15"/>
  <c r="A88" i="15"/>
  <c r="A88" i="28" s="1"/>
  <c r="B88" i="15"/>
  <c r="C88" i="15"/>
  <c r="D88" i="15"/>
  <c r="A89" i="15"/>
  <c r="A89" i="28" s="1"/>
  <c r="B89" i="15"/>
  <c r="C89" i="15"/>
  <c r="D89" i="15"/>
  <c r="A90" i="15"/>
  <c r="A90" i="28" s="1"/>
  <c r="B90" i="15"/>
  <c r="C90" i="15"/>
  <c r="D90" i="15"/>
  <c r="A91" i="15"/>
  <c r="A91" i="28" s="1"/>
  <c r="B91" i="15"/>
  <c r="C91" i="15"/>
  <c r="D91" i="15"/>
  <c r="A92" i="15"/>
  <c r="A92" i="28" s="1"/>
  <c r="B92" i="15"/>
  <c r="C92" i="15"/>
  <c r="D92" i="15"/>
  <c r="A93" i="15"/>
  <c r="A93" i="28" s="1"/>
  <c r="B93" i="15"/>
  <c r="C93" i="15"/>
  <c r="D93" i="15"/>
  <c r="A94" i="15"/>
  <c r="A94" i="28" s="1"/>
  <c r="B94" i="15"/>
  <c r="C94" i="15"/>
  <c r="D94" i="15"/>
  <c r="A95" i="15"/>
  <c r="A95" i="28" s="1"/>
  <c r="B95" i="15"/>
  <c r="C95" i="15"/>
  <c r="D95" i="15"/>
  <c r="A96" i="15"/>
  <c r="A96" i="28" s="1"/>
  <c r="B96" i="15"/>
  <c r="C96" i="15"/>
  <c r="D96" i="15"/>
  <c r="A97" i="15"/>
  <c r="A97" i="28" s="1"/>
  <c r="B97" i="15"/>
  <c r="C97" i="15"/>
  <c r="D97" i="15"/>
  <c r="A98" i="15"/>
  <c r="A98" i="28" s="1"/>
  <c r="B98" i="15"/>
  <c r="C98" i="15"/>
  <c r="D98" i="15"/>
  <c r="A99" i="15"/>
  <c r="A99" i="28" s="1"/>
  <c r="B99" i="15"/>
  <c r="C99" i="15"/>
  <c r="D99" i="15"/>
  <c r="A100" i="15"/>
  <c r="A100" i="28" s="1"/>
  <c r="B100" i="15"/>
  <c r="C100" i="15"/>
  <c r="D100" i="15"/>
  <c r="A101" i="15"/>
  <c r="A101" i="28" s="1"/>
  <c r="B101" i="15"/>
  <c r="C101" i="15"/>
  <c r="D101" i="15"/>
  <c r="A102" i="15"/>
  <c r="A102" i="28" s="1"/>
  <c r="B102" i="15"/>
  <c r="C102" i="15"/>
  <c r="D102" i="15"/>
  <c r="A103" i="15"/>
  <c r="A103" i="28" s="1"/>
  <c r="B103" i="15"/>
  <c r="C103" i="15"/>
  <c r="D103" i="15"/>
  <c r="A104" i="15"/>
  <c r="A104" i="28" s="1"/>
  <c r="B104" i="15"/>
  <c r="C104" i="15"/>
  <c r="D104" i="15"/>
  <c r="A105" i="15"/>
  <c r="A105" i="28" s="1"/>
  <c r="B105" i="15"/>
  <c r="C105" i="15"/>
  <c r="D105" i="15"/>
  <c r="A106" i="15"/>
  <c r="A106" i="28" s="1"/>
  <c r="B106" i="15"/>
  <c r="C106" i="15"/>
  <c r="D106" i="15"/>
  <c r="A107" i="15"/>
  <c r="A107" i="28" s="1"/>
  <c r="B107" i="15"/>
  <c r="C107" i="15"/>
  <c r="D107" i="15"/>
  <c r="A108" i="15"/>
  <c r="A108" i="28" s="1"/>
  <c r="B108" i="15"/>
  <c r="C108" i="15"/>
  <c r="D108" i="15"/>
  <c r="A109" i="15"/>
  <c r="A109" i="28" s="1"/>
  <c r="B109" i="15"/>
  <c r="C109" i="15"/>
  <c r="D109" i="15"/>
  <c r="A110" i="15"/>
  <c r="A110" i="28" s="1"/>
  <c r="B110" i="15"/>
  <c r="C110" i="15"/>
  <c r="D110" i="15"/>
  <c r="A111" i="15"/>
  <c r="A111" i="28" s="1"/>
  <c r="B111" i="15"/>
  <c r="C111" i="15"/>
  <c r="D111" i="15"/>
  <c r="A112" i="15"/>
  <c r="A112" i="28" s="1"/>
  <c r="B112" i="15"/>
  <c r="C112" i="15"/>
  <c r="D112" i="15"/>
  <c r="A113" i="15"/>
  <c r="A113" i="28" s="1"/>
  <c r="B113" i="15"/>
  <c r="C113" i="15"/>
  <c r="D113" i="15"/>
  <c r="A114" i="15"/>
  <c r="A114" i="28" s="1"/>
  <c r="B114" i="15"/>
  <c r="C114" i="15"/>
  <c r="D114" i="15"/>
  <c r="A115" i="15"/>
  <c r="A115" i="28" s="1"/>
  <c r="B115" i="15"/>
  <c r="C115" i="15"/>
  <c r="D115" i="15"/>
  <c r="A116" i="15"/>
  <c r="A116" i="28" s="1"/>
  <c r="B116" i="15"/>
  <c r="C116" i="15"/>
  <c r="D116" i="15"/>
  <c r="A117" i="15"/>
  <c r="A117" i="28" s="1"/>
  <c r="B117" i="15"/>
  <c r="C117" i="15"/>
  <c r="D117" i="15"/>
  <c r="A118" i="15"/>
  <c r="A118" i="28" s="1"/>
  <c r="B118" i="15"/>
  <c r="C118" i="15"/>
  <c r="D118" i="15"/>
  <c r="A119" i="15"/>
  <c r="A119" i="28" s="1"/>
  <c r="B119" i="15"/>
  <c r="C119" i="15"/>
  <c r="D119" i="15"/>
  <c r="A120" i="15"/>
  <c r="A120" i="28" s="1"/>
  <c r="B120" i="15"/>
  <c r="C120" i="15"/>
  <c r="D120" i="15"/>
  <c r="A121" i="15"/>
  <c r="A121" i="28" s="1"/>
  <c r="B121" i="15"/>
  <c r="C121" i="15"/>
  <c r="D121" i="15"/>
  <c r="A122" i="15"/>
  <c r="A122" i="28" s="1"/>
  <c r="B122" i="15"/>
  <c r="C122" i="15"/>
  <c r="D122" i="15"/>
  <c r="A123" i="15"/>
  <c r="A123" i="28" s="1"/>
  <c r="B123" i="15"/>
  <c r="C123" i="15"/>
  <c r="D123" i="15"/>
  <c r="A124" i="15"/>
  <c r="A124" i="28" s="1"/>
  <c r="B124" i="15"/>
  <c r="C124" i="15"/>
  <c r="D124" i="15"/>
  <c r="A125" i="15"/>
  <c r="A125" i="28" s="1"/>
  <c r="B125" i="15"/>
  <c r="C125" i="15"/>
  <c r="D125" i="15"/>
  <c r="A126" i="15"/>
  <c r="A126" i="28" s="1"/>
  <c r="B126" i="15"/>
  <c r="C126" i="15"/>
  <c r="D126" i="15"/>
  <c r="A127" i="15"/>
  <c r="A127" i="28" s="1"/>
  <c r="B127" i="15"/>
  <c r="C127" i="15"/>
  <c r="D127" i="15"/>
  <c r="A128" i="15"/>
  <c r="A128" i="28" s="1"/>
  <c r="B128" i="15"/>
  <c r="C128" i="15"/>
  <c r="D128" i="15"/>
  <c r="A129" i="15"/>
  <c r="A129" i="28" s="1"/>
  <c r="B129" i="15"/>
  <c r="C129" i="15"/>
  <c r="D129" i="15"/>
  <c r="A130" i="15"/>
  <c r="A130" i="28" s="1"/>
  <c r="B130" i="15"/>
  <c r="C130" i="15"/>
  <c r="D130" i="15"/>
  <c r="A131" i="15"/>
  <c r="A131" i="28" s="1"/>
  <c r="B131" i="15"/>
  <c r="C131" i="15"/>
  <c r="D131" i="15"/>
  <c r="A132" i="15"/>
  <c r="A132" i="28" s="1"/>
  <c r="B132" i="15"/>
  <c r="C132" i="15"/>
  <c r="D132" i="15"/>
  <c r="A133" i="15"/>
  <c r="A133" i="28" s="1"/>
  <c r="B133" i="15"/>
  <c r="C133" i="15"/>
  <c r="D133" i="15"/>
  <c r="A134" i="15"/>
  <c r="A134" i="28" s="1"/>
  <c r="B134" i="15"/>
  <c r="C134" i="15"/>
  <c r="D134" i="15"/>
  <c r="A135" i="15"/>
  <c r="A135" i="28" s="1"/>
  <c r="B135" i="15"/>
  <c r="C135" i="15"/>
  <c r="D135" i="15"/>
  <c r="A136" i="15"/>
  <c r="A136" i="28" s="1"/>
  <c r="B136" i="15"/>
  <c r="C136" i="15"/>
  <c r="D136" i="15"/>
  <c r="A137" i="15"/>
  <c r="A137" i="28" s="1"/>
  <c r="B137" i="15"/>
  <c r="C137" i="15"/>
  <c r="D137" i="15"/>
  <c r="A138" i="15"/>
  <c r="A138" i="28" s="1"/>
  <c r="B138" i="15"/>
  <c r="C138" i="15"/>
  <c r="D138" i="15"/>
  <c r="A139" i="15"/>
  <c r="A139" i="28" s="1"/>
  <c r="B139" i="15"/>
  <c r="C139" i="15"/>
  <c r="D139" i="15"/>
  <c r="A140" i="15"/>
  <c r="A140" i="28" s="1"/>
  <c r="B140" i="15"/>
  <c r="C140" i="15"/>
  <c r="D140" i="15"/>
  <c r="A141" i="15"/>
  <c r="A141" i="28" s="1"/>
  <c r="B141" i="15"/>
  <c r="C141" i="15"/>
  <c r="D141" i="15"/>
  <c r="A142" i="15"/>
  <c r="A142" i="28" s="1"/>
  <c r="B142" i="15"/>
  <c r="C142" i="15"/>
  <c r="D142" i="15"/>
  <c r="A143" i="15"/>
  <c r="A143" i="28" s="1"/>
  <c r="B143" i="15"/>
  <c r="C143" i="15"/>
  <c r="D143" i="15"/>
  <c r="A144" i="15"/>
  <c r="A144" i="28" s="1"/>
  <c r="B144" i="15"/>
  <c r="C144" i="15"/>
  <c r="D144" i="15"/>
  <c r="A145" i="15"/>
  <c r="A145" i="28" s="1"/>
  <c r="B145" i="15"/>
  <c r="C145" i="15"/>
  <c r="D145" i="15"/>
  <c r="A146" i="15"/>
  <c r="A146" i="28" s="1"/>
  <c r="B146" i="15"/>
  <c r="C146" i="15"/>
  <c r="D146" i="15"/>
  <c r="A147" i="15"/>
  <c r="A147" i="28" s="1"/>
  <c r="B147" i="15"/>
  <c r="C147" i="15"/>
  <c r="D147" i="15"/>
  <c r="A148" i="15"/>
  <c r="A148" i="28" s="1"/>
  <c r="B148" i="15"/>
  <c r="C148" i="15"/>
  <c r="D148" i="15"/>
  <c r="A149" i="15"/>
  <c r="A149" i="28" s="1"/>
  <c r="B149" i="15"/>
  <c r="C149" i="15"/>
  <c r="D149" i="15"/>
  <c r="A150" i="15"/>
  <c r="A150" i="28" s="1"/>
  <c r="B150" i="15"/>
  <c r="C150" i="15"/>
  <c r="D150" i="15"/>
  <c r="A151" i="15"/>
  <c r="A151" i="28" s="1"/>
  <c r="B151" i="15"/>
  <c r="C151" i="15"/>
  <c r="D151" i="15"/>
  <c r="A152" i="15"/>
  <c r="A152" i="28" s="1"/>
  <c r="B152" i="15"/>
  <c r="C152" i="15"/>
  <c r="D152" i="15"/>
  <c r="A153" i="15"/>
  <c r="A153" i="28" s="1"/>
  <c r="B153" i="15"/>
  <c r="C153" i="15"/>
  <c r="D153" i="15"/>
  <c r="A154" i="15"/>
  <c r="A154" i="28" s="1"/>
  <c r="B154" i="15"/>
  <c r="C154" i="15"/>
  <c r="D154" i="15"/>
  <c r="A155" i="15"/>
  <c r="A155" i="28" s="1"/>
  <c r="B155" i="15"/>
  <c r="C155" i="15"/>
  <c r="D155" i="15"/>
  <c r="A156" i="15"/>
  <c r="A156" i="28" s="1"/>
  <c r="B156" i="15"/>
  <c r="C156" i="15"/>
  <c r="D156" i="15"/>
  <c r="A157" i="15"/>
  <c r="A157" i="28" s="1"/>
  <c r="B157" i="15"/>
  <c r="C157" i="15"/>
  <c r="D157" i="15"/>
  <c r="A158" i="15"/>
  <c r="A158" i="28" s="1"/>
  <c r="B158" i="15"/>
  <c r="C158" i="15"/>
  <c r="D158" i="15"/>
  <c r="A159" i="15"/>
  <c r="A159" i="28" s="1"/>
  <c r="B159" i="15"/>
  <c r="C159" i="15"/>
  <c r="D159" i="15"/>
  <c r="A160" i="15"/>
  <c r="A160" i="28" s="1"/>
  <c r="B160" i="15"/>
  <c r="C160" i="15"/>
  <c r="D160" i="15"/>
  <c r="A161" i="15"/>
  <c r="A161" i="28" s="1"/>
  <c r="B161" i="15"/>
  <c r="C161" i="15"/>
  <c r="D161" i="15"/>
  <c r="A162" i="15"/>
  <c r="A162" i="28" s="1"/>
  <c r="B162" i="15"/>
  <c r="C162" i="15"/>
  <c r="D162" i="15"/>
  <c r="A163" i="15"/>
  <c r="A163" i="28" s="1"/>
  <c r="B163" i="15"/>
  <c r="C163" i="15"/>
  <c r="D163" i="15"/>
  <c r="A164" i="15"/>
  <c r="A164" i="28" s="1"/>
  <c r="B164" i="15"/>
  <c r="C164" i="15"/>
  <c r="D164" i="15"/>
  <c r="A165" i="15"/>
  <c r="A165" i="28" s="1"/>
  <c r="B165" i="15"/>
  <c r="C165" i="15"/>
  <c r="D165" i="15"/>
  <c r="A166" i="15"/>
  <c r="A166" i="28" s="1"/>
  <c r="B166" i="15"/>
  <c r="C166" i="15"/>
  <c r="D166" i="15"/>
  <c r="A167" i="15"/>
  <c r="A167" i="28" s="1"/>
  <c r="B167" i="15"/>
  <c r="C167" i="15"/>
  <c r="D167" i="15"/>
  <c r="A168" i="15"/>
  <c r="A168" i="28" s="1"/>
  <c r="B168" i="15"/>
  <c r="C168" i="15"/>
  <c r="D168" i="15"/>
  <c r="A169" i="15"/>
  <c r="A169" i="28" s="1"/>
  <c r="B169" i="15"/>
  <c r="C169" i="15"/>
  <c r="D169" i="15"/>
  <c r="A170" i="15"/>
  <c r="A170" i="28" s="1"/>
  <c r="B170" i="15"/>
  <c r="C170" i="15"/>
  <c r="D170" i="15"/>
  <c r="A171" i="15"/>
  <c r="A171" i="28" s="1"/>
  <c r="B171" i="15"/>
  <c r="C171" i="15"/>
  <c r="D171" i="15"/>
  <c r="A172" i="15"/>
  <c r="A172" i="28" s="1"/>
  <c r="B172" i="15"/>
  <c r="C172" i="15"/>
  <c r="D172" i="15"/>
  <c r="A173" i="15"/>
  <c r="A173" i="28" s="1"/>
  <c r="B173" i="15"/>
  <c r="C173" i="15"/>
  <c r="D173" i="15"/>
  <c r="A174" i="15"/>
  <c r="A174" i="28" s="1"/>
  <c r="B174" i="15"/>
  <c r="C174" i="15"/>
  <c r="D174" i="15"/>
  <c r="A175" i="15"/>
  <c r="A175" i="28" s="1"/>
  <c r="B175" i="15"/>
  <c r="C175" i="15"/>
  <c r="D175" i="15"/>
  <c r="A176" i="15"/>
  <c r="A176" i="28" s="1"/>
  <c r="B176" i="15"/>
  <c r="C176" i="15"/>
  <c r="D176" i="15"/>
  <c r="A177" i="15"/>
  <c r="A177" i="28" s="1"/>
  <c r="B177" i="15"/>
  <c r="C177" i="15"/>
  <c r="D177" i="15"/>
  <c r="A178" i="15"/>
  <c r="A178" i="28" s="1"/>
  <c r="B178" i="15"/>
  <c r="C178" i="15"/>
  <c r="D178" i="15"/>
  <c r="A179" i="15"/>
  <c r="A179" i="28" s="1"/>
  <c r="B179" i="15"/>
  <c r="C179" i="15"/>
  <c r="D179" i="15"/>
  <c r="A180" i="15"/>
  <c r="A180" i="28" s="1"/>
  <c r="B180" i="15"/>
  <c r="C180" i="15"/>
  <c r="D180" i="15"/>
  <c r="A181" i="15"/>
  <c r="A181" i="28" s="1"/>
  <c r="B181" i="15"/>
  <c r="C181" i="15"/>
  <c r="D181" i="15"/>
  <c r="A182" i="15"/>
  <c r="A182" i="28" s="1"/>
  <c r="B182" i="15"/>
  <c r="C182" i="15"/>
  <c r="D182" i="15"/>
  <c r="A183" i="15"/>
  <c r="A183" i="28" s="1"/>
  <c r="B183" i="15"/>
  <c r="C183" i="15"/>
  <c r="D183" i="15"/>
  <c r="A184" i="15"/>
  <c r="A184" i="28" s="1"/>
  <c r="B184" i="15"/>
  <c r="C184" i="15"/>
  <c r="D184" i="15"/>
  <c r="A185" i="15"/>
  <c r="A185" i="28" s="1"/>
  <c r="B185" i="15"/>
  <c r="C185" i="15"/>
  <c r="D185" i="15"/>
  <c r="A186" i="15"/>
  <c r="A186" i="28" s="1"/>
  <c r="B186" i="15"/>
  <c r="C186" i="15"/>
  <c r="D186" i="15"/>
  <c r="A187" i="15"/>
  <c r="A187" i="28" s="1"/>
  <c r="B187" i="15"/>
  <c r="C187" i="15"/>
  <c r="D187" i="15"/>
  <c r="A188" i="15"/>
  <c r="A188" i="28" s="1"/>
  <c r="B188" i="15"/>
  <c r="C188" i="15"/>
  <c r="D188" i="15"/>
  <c r="A189" i="15"/>
  <c r="A189" i="28" s="1"/>
  <c r="B189" i="15"/>
  <c r="C189" i="15"/>
  <c r="D189" i="15"/>
  <c r="A190" i="15"/>
  <c r="A190" i="28" s="1"/>
  <c r="B190" i="15"/>
  <c r="C190" i="15"/>
  <c r="D190" i="15"/>
  <c r="A191" i="15"/>
  <c r="A191" i="28" s="1"/>
  <c r="B191" i="15"/>
  <c r="C191" i="15"/>
  <c r="D191" i="15"/>
  <c r="A192" i="15"/>
  <c r="A192" i="28" s="1"/>
  <c r="B192" i="15"/>
  <c r="C192" i="15"/>
  <c r="D192" i="15"/>
  <c r="A193" i="15"/>
  <c r="A193" i="28" s="1"/>
  <c r="B193" i="15"/>
  <c r="C193" i="15"/>
  <c r="D193" i="15"/>
  <c r="A194" i="15"/>
  <c r="A194" i="28" s="1"/>
  <c r="B194" i="15"/>
  <c r="C194" i="15"/>
  <c r="D194" i="15"/>
  <c r="A195" i="15"/>
  <c r="A195" i="28" s="1"/>
  <c r="B195" i="15"/>
  <c r="C195" i="15"/>
  <c r="D195" i="15"/>
  <c r="A196" i="15"/>
  <c r="A196" i="28" s="1"/>
  <c r="B196" i="15"/>
  <c r="C196" i="15"/>
  <c r="D196" i="15"/>
  <c r="A197" i="15"/>
  <c r="A197" i="28" s="1"/>
  <c r="B197" i="15"/>
  <c r="C197" i="15"/>
  <c r="D197" i="15"/>
  <c r="A198" i="15"/>
  <c r="A198" i="28" s="1"/>
  <c r="B198" i="15"/>
  <c r="C198" i="15"/>
  <c r="D198" i="15"/>
  <c r="A199" i="15"/>
  <c r="A199" i="28" s="1"/>
  <c r="B199" i="15"/>
  <c r="C199" i="15"/>
  <c r="D199" i="15"/>
  <c r="A200" i="15"/>
  <c r="A200" i="28" s="1"/>
  <c r="B200" i="15"/>
  <c r="C200" i="15"/>
  <c r="D200" i="15"/>
  <c r="A201" i="15"/>
  <c r="A201" i="28" s="1"/>
  <c r="B201" i="15"/>
  <c r="C201" i="15"/>
  <c r="D201" i="15"/>
  <c r="A202" i="15"/>
  <c r="A202" i="28" s="1"/>
  <c r="B202" i="15"/>
  <c r="C202" i="15"/>
  <c r="D202" i="15"/>
  <c r="A203" i="15"/>
  <c r="A203" i="28" s="1"/>
  <c r="B203" i="15"/>
  <c r="C203" i="15"/>
  <c r="D203" i="15"/>
  <c r="A204" i="15"/>
  <c r="A204" i="28" s="1"/>
  <c r="B204" i="15"/>
  <c r="C204" i="15"/>
  <c r="D204" i="15"/>
  <c r="A205" i="15"/>
  <c r="A205" i="28" s="1"/>
  <c r="B205" i="15"/>
  <c r="C205" i="15"/>
  <c r="D205" i="15"/>
  <c r="A206" i="15"/>
  <c r="A206" i="28" s="1"/>
  <c r="B206" i="15"/>
  <c r="C206" i="15"/>
  <c r="D206" i="15"/>
  <c r="A207" i="15"/>
  <c r="A207" i="28" s="1"/>
  <c r="B207" i="15"/>
  <c r="C207" i="15"/>
  <c r="D207" i="15"/>
  <c r="A208" i="15"/>
  <c r="A208" i="28" s="1"/>
  <c r="B208" i="15"/>
  <c r="C208" i="15"/>
  <c r="D208" i="15"/>
  <c r="A209" i="15"/>
  <c r="A209" i="28" s="1"/>
  <c r="B209" i="15"/>
  <c r="C209" i="15"/>
  <c r="D209" i="15"/>
  <c r="A210" i="15"/>
  <c r="A210" i="28" s="1"/>
  <c r="B210" i="15"/>
  <c r="C210" i="15"/>
  <c r="D210" i="15"/>
  <c r="A211" i="15"/>
  <c r="A211" i="28" s="1"/>
  <c r="B211" i="15"/>
  <c r="C211" i="15"/>
  <c r="D211" i="15"/>
  <c r="A212" i="15"/>
  <c r="A212" i="28" s="1"/>
  <c r="B212" i="15"/>
  <c r="C212" i="15"/>
  <c r="D212" i="15"/>
  <c r="A213" i="15"/>
  <c r="A213" i="28" s="1"/>
  <c r="B213" i="15"/>
  <c r="C213" i="15"/>
  <c r="D213" i="15"/>
  <c r="A214" i="15"/>
  <c r="A214" i="28" s="1"/>
  <c r="B214" i="15"/>
  <c r="C214" i="15"/>
  <c r="D214" i="15"/>
  <c r="A215" i="15"/>
  <c r="A215" i="28" s="1"/>
  <c r="B215" i="15"/>
  <c r="C215" i="15"/>
  <c r="D215" i="15"/>
  <c r="A216" i="15"/>
  <c r="A216" i="28" s="1"/>
  <c r="B216" i="15"/>
  <c r="C216" i="15"/>
  <c r="D216" i="15"/>
  <c r="A217" i="15"/>
  <c r="A217" i="28" s="1"/>
  <c r="B217" i="15"/>
  <c r="C217" i="15"/>
  <c r="D217" i="15"/>
  <c r="A218" i="15"/>
  <c r="A218" i="28" s="1"/>
  <c r="B218" i="15"/>
  <c r="C218" i="15"/>
  <c r="D218" i="15"/>
  <c r="A219" i="15"/>
  <c r="A219" i="28" s="1"/>
  <c r="B219" i="15"/>
  <c r="C219" i="15"/>
  <c r="D219" i="15"/>
  <c r="A220" i="15"/>
  <c r="A220" i="28" s="1"/>
  <c r="B220" i="15"/>
  <c r="C220" i="15"/>
  <c r="D220" i="15"/>
  <c r="A221" i="15"/>
  <c r="A221" i="28" s="1"/>
  <c r="B221" i="15"/>
  <c r="C221" i="15"/>
  <c r="D221" i="15"/>
  <c r="A222" i="15"/>
  <c r="A222" i="28" s="1"/>
  <c r="B222" i="15"/>
  <c r="C222" i="15"/>
  <c r="D222" i="15"/>
  <c r="A223" i="15"/>
  <c r="A223" i="28" s="1"/>
  <c r="B223" i="15"/>
  <c r="C223" i="15"/>
  <c r="D223" i="15"/>
  <c r="A224" i="15"/>
  <c r="A224" i="28" s="1"/>
  <c r="B224" i="15"/>
  <c r="C224" i="15"/>
  <c r="D224" i="15"/>
  <c r="A225" i="15"/>
  <c r="A225" i="28" s="1"/>
  <c r="B225" i="15"/>
  <c r="C225" i="15"/>
  <c r="D225" i="15"/>
  <c r="A226" i="15"/>
  <c r="A226" i="28" s="1"/>
  <c r="B226" i="15"/>
  <c r="C226" i="15"/>
  <c r="D226" i="15"/>
  <c r="A227" i="15"/>
  <c r="A227" i="28" s="1"/>
  <c r="B227" i="15"/>
  <c r="C227" i="15"/>
  <c r="D227" i="15"/>
  <c r="A228" i="15"/>
  <c r="A228" i="28" s="1"/>
  <c r="B228" i="15"/>
  <c r="C228" i="15"/>
  <c r="D228" i="15"/>
  <c r="A229" i="15"/>
  <c r="A229" i="28" s="1"/>
  <c r="B229" i="15"/>
  <c r="C229" i="15"/>
  <c r="D229" i="15"/>
  <c r="A230" i="15"/>
  <c r="A230" i="28" s="1"/>
  <c r="B230" i="15"/>
  <c r="C230" i="15"/>
  <c r="D230" i="15"/>
  <c r="A231" i="15"/>
  <c r="A231" i="28" s="1"/>
  <c r="B231" i="15"/>
  <c r="C231" i="15"/>
  <c r="D231" i="15"/>
  <c r="A232" i="15"/>
  <c r="A232" i="28" s="1"/>
  <c r="B232" i="15"/>
  <c r="C232" i="15"/>
  <c r="D232" i="15"/>
  <c r="A233" i="15"/>
  <c r="A233" i="28" s="1"/>
  <c r="B233" i="15"/>
  <c r="C233" i="15"/>
  <c r="D233" i="15"/>
  <c r="A234" i="15"/>
  <c r="A234" i="28" s="1"/>
  <c r="B234" i="15"/>
  <c r="C234" i="15"/>
  <c r="D234" i="15"/>
  <c r="A235" i="15"/>
  <c r="A235" i="28" s="1"/>
  <c r="B235" i="15"/>
  <c r="C235" i="15"/>
  <c r="D235" i="15"/>
  <c r="A236" i="15"/>
  <c r="A236" i="28" s="1"/>
  <c r="B236" i="15"/>
  <c r="C236" i="15"/>
  <c r="D236" i="15"/>
  <c r="A237" i="15"/>
  <c r="A237" i="28" s="1"/>
  <c r="B237" i="15"/>
  <c r="C237" i="15"/>
  <c r="D237" i="15"/>
  <c r="A238" i="15"/>
  <c r="A238" i="28" s="1"/>
  <c r="B238" i="15"/>
  <c r="C238" i="15"/>
  <c r="D238" i="15"/>
  <c r="A239" i="15"/>
  <c r="A239" i="28" s="1"/>
  <c r="B239" i="15"/>
  <c r="C239" i="15"/>
  <c r="D239" i="15"/>
  <c r="A240" i="15"/>
  <c r="A240" i="28" s="1"/>
  <c r="B240" i="15"/>
  <c r="C240" i="15"/>
  <c r="D240" i="15"/>
  <c r="A241" i="15"/>
  <c r="A241" i="28" s="1"/>
  <c r="B241" i="15"/>
  <c r="C241" i="15"/>
  <c r="D241" i="15"/>
  <c r="A242" i="15"/>
  <c r="A242" i="28" s="1"/>
  <c r="B242" i="15"/>
  <c r="C242" i="15"/>
  <c r="D242" i="15"/>
  <c r="A243" i="15"/>
  <c r="A243" i="28" s="1"/>
  <c r="B243" i="15"/>
  <c r="C243" i="15"/>
  <c r="D243" i="15"/>
  <c r="A244" i="15"/>
  <c r="A244" i="28" s="1"/>
  <c r="B244" i="15"/>
  <c r="C244" i="15"/>
  <c r="D244" i="15"/>
  <c r="A245" i="15"/>
  <c r="A245" i="28" s="1"/>
  <c r="B245" i="15"/>
  <c r="C245" i="15"/>
  <c r="D245" i="15"/>
  <c r="A246" i="15"/>
  <c r="A246" i="28" s="1"/>
  <c r="B246" i="15"/>
  <c r="C246" i="15"/>
  <c r="D246" i="15"/>
  <c r="A247" i="15"/>
  <c r="A247" i="28" s="1"/>
  <c r="B247" i="15"/>
  <c r="C247" i="15"/>
  <c r="D247" i="15"/>
  <c r="A248" i="15"/>
  <c r="A248" i="28" s="1"/>
  <c r="B248" i="15"/>
  <c r="C248" i="15"/>
  <c r="D248" i="15"/>
  <c r="A249" i="15"/>
  <c r="A249" i="28" s="1"/>
  <c r="B249" i="15"/>
  <c r="C249" i="15"/>
  <c r="D249" i="15"/>
  <c r="A250" i="15"/>
  <c r="A250" i="28" s="1"/>
  <c r="B250" i="15"/>
  <c r="C250" i="15"/>
  <c r="D250" i="15"/>
  <c r="A251" i="15"/>
  <c r="A251" i="28" s="1"/>
  <c r="B251" i="15"/>
  <c r="C251" i="15"/>
  <c r="D251" i="15"/>
  <c r="A252" i="15"/>
  <c r="A252" i="28" s="1"/>
  <c r="B252" i="15"/>
  <c r="C252" i="15"/>
  <c r="D252" i="15"/>
  <c r="A253" i="15"/>
  <c r="A253" i="28" s="1"/>
  <c r="B253" i="15"/>
  <c r="C253" i="15"/>
  <c r="D253" i="15"/>
  <c r="A254" i="15"/>
  <c r="A254" i="28" s="1"/>
  <c r="B254" i="15"/>
  <c r="C254" i="15"/>
  <c r="D254" i="15"/>
  <c r="A255" i="15"/>
  <c r="A255" i="28" s="1"/>
  <c r="B255" i="15"/>
  <c r="C255" i="15"/>
  <c r="D255" i="15"/>
  <c r="A256" i="15"/>
  <c r="A256" i="28" s="1"/>
  <c r="B256" i="15"/>
  <c r="C256" i="15"/>
  <c r="D256" i="15"/>
  <c r="A257" i="15"/>
  <c r="A257" i="28" s="1"/>
  <c r="B257" i="15"/>
  <c r="C257" i="15"/>
  <c r="D257" i="15"/>
  <c r="A258" i="15"/>
  <c r="A258" i="28" s="1"/>
  <c r="B258" i="15"/>
  <c r="C258" i="15"/>
  <c r="D258" i="15"/>
  <c r="A259" i="15"/>
  <c r="A259" i="28" s="1"/>
  <c r="B259" i="15"/>
  <c r="C259" i="15"/>
  <c r="D259" i="15"/>
  <c r="A260" i="15"/>
  <c r="A260" i="28" s="1"/>
  <c r="B260" i="15"/>
  <c r="C260" i="15"/>
  <c r="D260" i="15"/>
  <c r="A261" i="15"/>
  <c r="A261" i="28" s="1"/>
  <c r="B261" i="15"/>
  <c r="C261" i="15"/>
  <c r="D261" i="15"/>
  <c r="A262" i="15"/>
  <c r="A262" i="28" s="1"/>
  <c r="B262" i="15"/>
  <c r="C262" i="15"/>
  <c r="D262" i="15"/>
  <c r="A263" i="15"/>
  <c r="A263" i="28" s="1"/>
  <c r="B263" i="15"/>
  <c r="C263" i="15"/>
  <c r="D263" i="15"/>
  <c r="A264" i="15"/>
  <c r="A264" i="28" s="1"/>
  <c r="B264" i="15"/>
  <c r="C264" i="15"/>
  <c r="D264" i="15"/>
  <c r="A265" i="15"/>
  <c r="A265" i="28" s="1"/>
  <c r="B265" i="15"/>
  <c r="C265" i="15"/>
  <c r="D265" i="15"/>
  <c r="A266" i="15"/>
  <c r="A266" i="28" s="1"/>
  <c r="B266" i="15"/>
  <c r="C266" i="15"/>
  <c r="D266" i="15"/>
  <c r="A267" i="15"/>
  <c r="A267" i="28" s="1"/>
  <c r="B267" i="15"/>
  <c r="C267" i="15"/>
  <c r="D267" i="15"/>
  <c r="A268" i="15"/>
  <c r="A268" i="28" s="1"/>
  <c r="B268" i="15"/>
  <c r="C268" i="15"/>
  <c r="D268" i="15"/>
  <c r="A269" i="15"/>
  <c r="A269" i="28" s="1"/>
  <c r="B269" i="15"/>
  <c r="C269" i="15"/>
  <c r="D269" i="15"/>
  <c r="A270" i="15"/>
  <c r="A270" i="28" s="1"/>
  <c r="B270" i="15"/>
  <c r="C270" i="15"/>
  <c r="D270" i="15"/>
  <c r="A271" i="15"/>
  <c r="A271" i="28" s="1"/>
  <c r="B271" i="15"/>
  <c r="C271" i="15"/>
  <c r="D271" i="15"/>
  <c r="A272" i="15"/>
  <c r="A272" i="28" s="1"/>
  <c r="B272" i="15"/>
  <c r="C272" i="15"/>
  <c r="D272" i="15"/>
  <c r="A273" i="15"/>
  <c r="A273" i="28" s="1"/>
  <c r="B273" i="15"/>
  <c r="C273" i="15"/>
  <c r="D273" i="15"/>
  <c r="A274" i="15"/>
  <c r="A274" i="28" s="1"/>
  <c r="B274" i="15"/>
  <c r="C274" i="15"/>
  <c r="D274" i="15"/>
  <c r="A275" i="15"/>
  <c r="A275" i="28" s="1"/>
  <c r="B275" i="15"/>
  <c r="C275" i="15"/>
  <c r="D275" i="15"/>
  <c r="A276" i="15"/>
  <c r="A276" i="28" s="1"/>
  <c r="B276" i="15"/>
  <c r="C276" i="15"/>
  <c r="D276" i="15"/>
  <c r="A277" i="15"/>
  <c r="A277" i="28" s="1"/>
  <c r="B277" i="15"/>
  <c r="C277" i="15"/>
  <c r="D277" i="15"/>
  <c r="A278" i="15"/>
  <c r="A278" i="28" s="1"/>
  <c r="B278" i="15"/>
  <c r="C278" i="15"/>
  <c r="D278" i="15"/>
  <c r="A279" i="15"/>
  <c r="A279" i="28" s="1"/>
  <c r="B279" i="15"/>
  <c r="C279" i="15"/>
  <c r="D279" i="15"/>
  <c r="A280" i="15"/>
  <c r="A280" i="28" s="1"/>
  <c r="B280" i="15"/>
  <c r="C280" i="15"/>
  <c r="D280" i="15"/>
  <c r="A281" i="15"/>
  <c r="A281" i="28" s="1"/>
  <c r="B281" i="15"/>
  <c r="C281" i="15"/>
  <c r="D281" i="15"/>
  <c r="A282" i="15"/>
  <c r="A282" i="28" s="1"/>
  <c r="B282" i="15"/>
  <c r="C282" i="15"/>
  <c r="D282" i="15"/>
  <c r="A283" i="15"/>
  <c r="A283" i="28" s="1"/>
  <c r="B283" i="15"/>
  <c r="C283" i="15"/>
  <c r="D283" i="15"/>
  <c r="A284" i="15"/>
  <c r="A284" i="28" s="1"/>
  <c r="B284" i="15"/>
  <c r="C284" i="15"/>
  <c r="D284" i="15"/>
  <c r="A285" i="15"/>
  <c r="A285" i="28" s="1"/>
  <c r="B285" i="15"/>
  <c r="C285" i="15"/>
  <c r="D285" i="15"/>
  <c r="A286" i="15"/>
  <c r="A286" i="28" s="1"/>
  <c r="B286" i="15"/>
  <c r="C286" i="15"/>
  <c r="D286" i="15"/>
  <c r="A287" i="15"/>
  <c r="A287" i="28" s="1"/>
  <c r="B287" i="15"/>
  <c r="C287" i="15"/>
  <c r="D287" i="15"/>
  <c r="A288" i="15"/>
  <c r="A288" i="28" s="1"/>
  <c r="B288" i="15"/>
  <c r="C288" i="15"/>
  <c r="D288" i="15"/>
  <c r="A289" i="15"/>
  <c r="A289" i="28" s="1"/>
  <c r="B289" i="15"/>
  <c r="C289" i="15"/>
  <c r="D289" i="15"/>
  <c r="A290" i="15"/>
  <c r="A290" i="28" s="1"/>
  <c r="B290" i="15"/>
  <c r="C290" i="15"/>
  <c r="D290" i="15"/>
  <c r="A291" i="15"/>
  <c r="A291" i="28" s="1"/>
  <c r="B291" i="15"/>
  <c r="C291" i="15"/>
  <c r="D291" i="15"/>
  <c r="A292" i="15"/>
  <c r="A292" i="28" s="1"/>
  <c r="B292" i="15"/>
  <c r="C292" i="15"/>
  <c r="D292" i="15"/>
  <c r="A293" i="15"/>
  <c r="A293" i="28" s="1"/>
  <c r="B293" i="15"/>
  <c r="C293" i="15"/>
  <c r="D293" i="15"/>
  <c r="A294" i="15"/>
  <c r="A294" i="28" s="1"/>
  <c r="B294" i="15"/>
  <c r="C294" i="15"/>
  <c r="D294" i="15"/>
  <c r="A295" i="15"/>
  <c r="A295" i="28" s="1"/>
  <c r="B295" i="15"/>
  <c r="C295" i="15"/>
  <c r="D295" i="15"/>
  <c r="A296" i="15"/>
  <c r="A296" i="28" s="1"/>
  <c r="B296" i="15"/>
  <c r="C296" i="15"/>
  <c r="D296" i="15"/>
  <c r="A297" i="15"/>
  <c r="A297" i="28" s="1"/>
  <c r="B297" i="15"/>
  <c r="C297" i="15"/>
  <c r="D297" i="15"/>
  <c r="A298" i="15"/>
  <c r="A298" i="28" s="1"/>
  <c r="B298" i="15"/>
  <c r="C298" i="15"/>
  <c r="D298" i="15"/>
  <c r="A299" i="15"/>
  <c r="A299" i="28" s="1"/>
  <c r="B299" i="15"/>
  <c r="C299" i="15"/>
  <c r="D299" i="15"/>
  <c r="A300" i="15"/>
  <c r="A300" i="28" s="1"/>
  <c r="B300" i="15"/>
  <c r="C300" i="15"/>
  <c r="D300" i="15"/>
  <c r="A301" i="15"/>
  <c r="A301" i="28" s="1"/>
  <c r="B301" i="15"/>
  <c r="C301" i="15"/>
  <c r="D301" i="15"/>
  <c r="A302" i="15"/>
  <c r="A302" i="28" s="1"/>
  <c r="B302" i="15"/>
  <c r="C302" i="15"/>
  <c r="D302" i="15"/>
  <c r="A303" i="15"/>
  <c r="A303" i="28" s="1"/>
  <c r="B303" i="15"/>
  <c r="C303" i="15"/>
  <c r="D303" i="15"/>
  <c r="A304" i="15"/>
  <c r="A304" i="28" s="1"/>
  <c r="B304" i="15"/>
  <c r="C304" i="15"/>
  <c r="D304" i="15"/>
  <c r="A305" i="15"/>
  <c r="A305" i="28" s="1"/>
  <c r="B305" i="15"/>
  <c r="C305" i="15"/>
  <c r="D305" i="15"/>
  <c r="A306" i="15"/>
  <c r="A306" i="28" s="1"/>
  <c r="B306" i="15"/>
  <c r="C306" i="15"/>
  <c r="D306" i="15"/>
  <c r="A307" i="15"/>
  <c r="A307" i="28" s="1"/>
  <c r="B307" i="15"/>
  <c r="C307" i="15"/>
  <c r="D307" i="15"/>
  <c r="A308" i="15"/>
  <c r="A308" i="28" s="1"/>
  <c r="B308" i="15"/>
  <c r="C308" i="15"/>
  <c r="D308" i="15"/>
  <c r="A309" i="15"/>
  <c r="A309" i="28" s="1"/>
  <c r="B309" i="15"/>
  <c r="C309" i="15"/>
  <c r="D309" i="15"/>
  <c r="A310" i="15"/>
  <c r="A310" i="28" s="1"/>
  <c r="B310" i="15"/>
  <c r="C310" i="15"/>
  <c r="D310" i="15"/>
  <c r="A311" i="15"/>
  <c r="A311" i="28" s="1"/>
  <c r="B311" i="15"/>
  <c r="C311" i="15"/>
  <c r="D311" i="15"/>
  <c r="A312" i="15"/>
  <c r="A312" i="28" s="1"/>
  <c r="B312" i="15"/>
  <c r="C312" i="15"/>
  <c r="D312" i="15"/>
  <c r="A313" i="15"/>
  <c r="A313" i="28" s="1"/>
  <c r="B313" i="15"/>
  <c r="C313" i="15"/>
  <c r="D313" i="15"/>
  <c r="A314" i="15"/>
  <c r="A314" i="28" s="1"/>
  <c r="B314" i="15"/>
  <c r="C314" i="15"/>
  <c r="D314" i="15"/>
  <c r="A315" i="15"/>
  <c r="A315" i="28" s="1"/>
  <c r="B315" i="15"/>
  <c r="C315" i="15"/>
  <c r="D315" i="15"/>
  <c r="A316" i="15"/>
  <c r="A316" i="28" s="1"/>
  <c r="B316" i="15"/>
  <c r="C316" i="15"/>
  <c r="D316" i="15"/>
  <c r="A317" i="15"/>
  <c r="A317" i="28" s="1"/>
  <c r="B317" i="15"/>
  <c r="C317" i="15"/>
  <c r="D317" i="15"/>
  <c r="A318" i="15"/>
  <c r="A318" i="28" s="1"/>
  <c r="B318" i="15"/>
  <c r="C318" i="15"/>
  <c r="D318" i="15"/>
  <c r="A319" i="15"/>
  <c r="A319" i="28" s="1"/>
  <c r="B319" i="15"/>
  <c r="C319" i="15"/>
  <c r="D319" i="15"/>
  <c r="A320" i="15"/>
  <c r="A320" i="28" s="1"/>
  <c r="B320" i="15"/>
  <c r="C320" i="15"/>
  <c r="D320" i="15"/>
  <c r="A321" i="15"/>
  <c r="A321" i="28" s="1"/>
  <c r="B321" i="15"/>
  <c r="C321" i="15"/>
  <c r="D321" i="15"/>
  <c r="A322" i="15"/>
  <c r="A322" i="28" s="1"/>
  <c r="B322" i="15"/>
  <c r="C322" i="15"/>
  <c r="D322" i="15"/>
  <c r="A323" i="15"/>
  <c r="A323" i="28" s="1"/>
  <c r="B323" i="15"/>
  <c r="C323" i="15"/>
  <c r="D323" i="15"/>
  <c r="A324" i="15"/>
  <c r="A324" i="28" s="1"/>
  <c r="B324" i="15"/>
  <c r="C324" i="15"/>
  <c r="D324" i="15"/>
  <c r="A325" i="15"/>
  <c r="A325" i="28" s="1"/>
  <c r="B325" i="15"/>
  <c r="C325" i="15"/>
  <c r="D325" i="15"/>
  <c r="A326" i="15"/>
  <c r="A326" i="28" s="1"/>
  <c r="B326" i="15"/>
  <c r="C326" i="15"/>
  <c r="D326" i="15"/>
  <c r="A327" i="15"/>
  <c r="A327" i="28" s="1"/>
  <c r="B327" i="15"/>
  <c r="C327" i="15"/>
  <c r="D327" i="15"/>
  <c r="A328" i="15"/>
  <c r="A328" i="28" s="1"/>
  <c r="B328" i="15"/>
  <c r="C328" i="15"/>
  <c r="D328" i="15"/>
  <c r="A329" i="15"/>
  <c r="A329" i="28" s="1"/>
  <c r="B329" i="15"/>
  <c r="C329" i="15"/>
  <c r="D329" i="15"/>
  <c r="A330" i="15"/>
  <c r="A330" i="28" s="1"/>
  <c r="B330" i="15"/>
  <c r="C330" i="15"/>
  <c r="D330" i="15"/>
  <c r="A331" i="15"/>
  <c r="A331" i="28" s="1"/>
  <c r="B331" i="15"/>
  <c r="C331" i="15"/>
  <c r="D331" i="15"/>
  <c r="A332" i="15"/>
  <c r="A332" i="28" s="1"/>
  <c r="B332" i="15"/>
  <c r="C332" i="15"/>
  <c r="D332" i="15"/>
  <c r="A333" i="15"/>
  <c r="A333" i="28" s="1"/>
  <c r="B333" i="15"/>
  <c r="C333" i="15"/>
  <c r="D333" i="15"/>
  <c r="A334" i="15"/>
  <c r="A334" i="28" s="1"/>
  <c r="B334" i="15"/>
  <c r="C334" i="15"/>
  <c r="D334" i="15"/>
  <c r="A335" i="15"/>
  <c r="A335" i="28" s="1"/>
  <c r="B335" i="15"/>
  <c r="C335" i="15"/>
  <c r="D335" i="15"/>
  <c r="A336" i="15"/>
  <c r="A336" i="28" s="1"/>
  <c r="B336" i="15"/>
  <c r="C336" i="15"/>
  <c r="D336" i="15"/>
  <c r="A337" i="15"/>
  <c r="A337" i="28" s="1"/>
  <c r="B337" i="15"/>
  <c r="C337" i="15"/>
  <c r="D337" i="15"/>
  <c r="A338" i="15"/>
  <c r="A338" i="28" s="1"/>
  <c r="B338" i="15"/>
  <c r="C338" i="15"/>
  <c r="D338" i="15"/>
  <c r="A339" i="15"/>
  <c r="A339" i="28" s="1"/>
  <c r="B339" i="15"/>
  <c r="C339" i="15"/>
  <c r="D339" i="15"/>
  <c r="A340" i="15"/>
  <c r="A340" i="28" s="1"/>
  <c r="B340" i="15"/>
  <c r="C340" i="15"/>
  <c r="D340" i="15"/>
  <c r="A341" i="15"/>
  <c r="A341" i="28" s="1"/>
  <c r="B341" i="15"/>
  <c r="C341" i="15"/>
  <c r="D341" i="15"/>
  <c r="A342" i="15"/>
  <c r="A342" i="28" s="1"/>
  <c r="B342" i="15"/>
  <c r="C342" i="15"/>
  <c r="D342" i="15"/>
  <c r="A343" i="15"/>
  <c r="A343" i="28" s="1"/>
  <c r="B343" i="15"/>
  <c r="C343" i="15"/>
  <c r="D343" i="15"/>
  <c r="A344" i="15"/>
  <c r="A344" i="28" s="1"/>
  <c r="B344" i="15"/>
  <c r="C344" i="15"/>
  <c r="D344" i="15"/>
  <c r="A345" i="15"/>
  <c r="A345" i="28" s="1"/>
  <c r="B345" i="15"/>
  <c r="C345" i="15"/>
  <c r="D345" i="15"/>
  <c r="A346" i="15"/>
  <c r="A346" i="28" s="1"/>
  <c r="B346" i="15"/>
  <c r="C346" i="15"/>
  <c r="D346" i="15"/>
  <c r="A347" i="15"/>
  <c r="A347" i="28" s="1"/>
  <c r="B347" i="15"/>
  <c r="C347" i="15"/>
  <c r="D347" i="15"/>
  <c r="A348" i="15"/>
  <c r="A348" i="28" s="1"/>
  <c r="B348" i="15"/>
  <c r="C348" i="15"/>
  <c r="D348" i="15"/>
  <c r="A349" i="15"/>
  <c r="A349" i="28" s="1"/>
  <c r="B349" i="15"/>
  <c r="C349" i="15"/>
  <c r="D349" i="15"/>
  <c r="A350" i="15"/>
  <c r="A350" i="28" s="1"/>
  <c r="B350" i="15"/>
  <c r="C350" i="15"/>
  <c r="D350" i="15"/>
  <c r="A351" i="15"/>
  <c r="A351" i="28" s="1"/>
  <c r="B351" i="15"/>
  <c r="C351" i="15"/>
  <c r="D351" i="15"/>
  <c r="A352" i="15"/>
  <c r="A352" i="28" s="1"/>
  <c r="B352" i="15"/>
  <c r="C352" i="15"/>
  <c r="D352" i="15"/>
  <c r="A353" i="15"/>
  <c r="A353" i="28" s="1"/>
  <c r="B353" i="15"/>
  <c r="C353" i="15"/>
  <c r="D353" i="15"/>
  <c r="A354" i="15"/>
  <c r="A354" i="28" s="1"/>
  <c r="B354" i="15"/>
  <c r="C354" i="15"/>
  <c r="D354" i="15"/>
  <c r="A355" i="15"/>
  <c r="A355" i="28" s="1"/>
  <c r="B355" i="15"/>
  <c r="C355" i="15"/>
  <c r="D355" i="15"/>
  <c r="A356" i="15"/>
  <c r="A356" i="28" s="1"/>
  <c r="B356" i="15"/>
  <c r="C356" i="15"/>
  <c r="D356" i="15"/>
  <c r="A357" i="15"/>
  <c r="A357" i="28" s="1"/>
  <c r="B357" i="15"/>
  <c r="C357" i="15"/>
  <c r="D357" i="15"/>
  <c r="A358" i="15"/>
  <c r="A358" i="28" s="1"/>
  <c r="B358" i="15"/>
  <c r="C358" i="15"/>
  <c r="D358" i="15"/>
  <c r="A359" i="15"/>
  <c r="A359" i="28" s="1"/>
  <c r="B359" i="15"/>
  <c r="C359" i="15"/>
  <c r="D359" i="15"/>
  <c r="A360" i="15"/>
  <c r="A360" i="28" s="1"/>
  <c r="B360" i="15"/>
  <c r="C360" i="15"/>
  <c r="D360" i="15"/>
  <c r="A361" i="15"/>
  <c r="A361" i="28" s="1"/>
  <c r="B361" i="15"/>
  <c r="C361" i="15"/>
  <c r="D361" i="15"/>
  <c r="A362" i="15"/>
  <c r="A362" i="28" s="1"/>
  <c r="B362" i="15"/>
  <c r="C362" i="15"/>
  <c r="D362" i="15"/>
  <c r="A363" i="15"/>
  <c r="A363" i="28" s="1"/>
  <c r="B363" i="15"/>
  <c r="C363" i="15"/>
  <c r="D363" i="15"/>
  <c r="A364" i="15"/>
  <c r="A364" i="28" s="1"/>
  <c r="B364" i="15"/>
  <c r="C364" i="15"/>
  <c r="D364" i="15"/>
  <c r="A365" i="15"/>
  <c r="A365" i="28" s="1"/>
  <c r="B365" i="15"/>
  <c r="C365" i="15"/>
  <c r="D365" i="15"/>
  <c r="A366" i="15"/>
  <c r="A366" i="28" s="1"/>
  <c r="B366" i="15"/>
  <c r="C366" i="15"/>
  <c r="D366" i="15"/>
  <c r="A367" i="15"/>
  <c r="A367" i="28" s="1"/>
  <c r="B367" i="15"/>
  <c r="C367" i="15"/>
  <c r="D367" i="15"/>
  <c r="A368" i="15"/>
  <c r="A368" i="28" s="1"/>
  <c r="B368" i="15"/>
  <c r="C368" i="15"/>
  <c r="D368" i="15"/>
  <c r="A369" i="15"/>
  <c r="A369" i="28" s="1"/>
  <c r="B369" i="15"/>
  <c r="C369" i="15"/>
  <c r="D369" i="15"/>
  <c r="A370" i="15"/>
  <c r="A370" i="28" s="1"/>
  <c r="B370" i="15"/>
  <c r="C370" i="15"/>
  <c r="D370" i="15"/>
  <c r="A371" i="15"/>
  <c r="A371" i="28" s="1"/>
  <c r="B371" i="15"/>
  <c r="C371" i="15"/>
  <c r="D371" i="15"/>
  <c r="A372" i="15"/>
  <c r="A372" i="28" s="1"/>
  <c r="B372" i="15"/>
  <c r="C372" i="15"/>
  <c r="D372" i="15"/>
  <c r="A373" i="15"/>
  <c r="A373" i="28" s="1"/>
  <c r="B373" i="15"/>
  <c r="C373" i="15"/>
  <c r="D373" i="15"/>
  <c r="A374" i="15"/>
  <c r="A374" i="28" s="1"/>
  <c r="B374" i="15"/>
  <c r="C374" i="15"/>
  <c r="D374" i="15"/>
  <c r="A375" i="15"/>
  <c r="A375" i="28" s="1"/>
  <c r="B375" i="15"/>
  <c r="C375" i="15"/>
  <c r="D375" i="15"/>
  <c r="A376" i="15"/>
  <c r="A376" i="28" s="1"/>
  <c r="B376" i="15"/>
  <c r="C376" i="15"/>
  <c r="D376" i="15"/>
  <c r="A377" i="15"/>
  <c r="A377" i="28" s="1"/>
  <c r="B377" i="15"/>
  <c r="C377" i="15"/>
  <c r="D377" i="15"/>
  <c r="A378" i="15"/>
  <c r="A378" i="28" s="1"/>
  <c r="B378" i="15"/>
  <c r="C378" i="15"/>
  <c r="D378" i="15"/>
  <c r="A379" i="15"/>
  <c r="A379" i="28" s="1"/>
  <c r="B379" i="15"/>
  <c r="C379" i="15"/>
  <c r="D379" i="15"/>
  <c r="A380" i="15"/>
  <c r="A380" i="28" s="1"/>
  <c r="B380" i="15"/>
  <c r="C380" i="15"/>
  <c r="D380" i="15"/>
  <c r="A381" i="15"/>
  <c r="A381" i="28" s="1"/>
  <c r="B381" i="15"/>
  <c r="C381" i="15"/>
  <c r="D381" i="15"/>
  <c r="A382" i="15"/>
  <c r="A382" i="28" s="1"/>
  <c r="B382" i="15"/>
  <c r="C382" i="15"/>
  <c r="D382" i="15"/>
  <c r="A383" i="15"/>
  <c r="A383" i="28" s="1"/>
  <c r="B383" i="15"/>
  <c r="C383" i="15"/>
  <c r="D383" i="15"/>
  <c r="A384" i="15"/>
  <c r="A384" i="28" s="1"/>
  <c r="B384" i="15"/>
  <c r="C384" i="15"/>
  <c r="D384" i="15"/>
  <c r="A385" i="15"/>
  <c r="A385" i="28" s="1"/>
  <c r="B385" i="15"/>
  <c r="C385" i="15"/>
  <c r="D385" i="15"/>
  <c r="A386" i="15"/>
  <c r="A386" i="28" s="1"/>
  <c r="B386" i="15"/>
  <c r="C386" i="15"/>
  <c r="D386" i="15"/>
  <c r="A387" i="15"/>
  <c r="A387" i="28" s="1"/>
  <c r="B387" i="15"/>
  <c r="C387" i="15"/>
  <c r="D387" i="15"/>
  <c r="A388" i="15"/>
  <c r="A388" i="28" s="1"/>
  <c r="B388" i="15"/>
  <c r="C388" i="15"/>
  <c r="D388" i="15"/>
  <c r="A389" i="15"/>
  <c r="A389" i="28" s="1"/>
  <c r="B389" i="15"/>
  <c r="C389" i="15"/>
  <c r="D389" i="15"/>
  <c r="A390" i="15"/>
  <c r="A390" i="28" s="1"/>
  <c r="B390" i="15"/>
  <c r="C390" i="15"/>
  <c r="D390" i="15"/>
  <c r="A391" i="15"/>
  <c r="A391" i="28" s="1"/>
  <c r="B391" i="15"/>
  <c r="C391" i="15"/>
  <c r="D391" i="15"/>
  <c r="A392" i="15"/>
  <c r="A392" i="28" s="1"/>
  <c r="B392" i="15"/>
  <c r="C392" i="15"/>
  <c r="D392" i="15"/>
  <c r="A393" i="15"/>
  <c r="A393" i="28" s="1"/>
  <c r="B393" i="15"/>
  <c r="C393" i="15"/>
  <c r="D393" i="15"/>
  <c r="A394" i="15"/>
  <c r="A394" i="28" s="1"/>
  <c r="B394" i="15"/>
  <c r="C394" i="15"/>
  <c r="D394" i="15"/>
  <c r="A395" i="15"/>
  <c r="A395" i="28" s="1"/>
  <c r="B395" i="15"/>
  <c r="C395" i="15"/>
  <c r="D395" i="15"/>
  <c r="A396" i="15"/>
  <c r="A396" i="28" s="1"/>
  <c r="B396" i="15"/>
  <c r="C396" i="15"/>
  <c r="D396" i="15"/>
  <c r="A397" i="15"/>
  <c r="A397" i="28" s="1"/>
  <c r="B397" i="15"/>
  <c r="C397" i="15"/>
  <c r="D397" i="15"/>
  <c r="A398" i="15"/>
  <c r="A398" i="28" s="1"/>
  <c r="B398" i="15"/>
  <c r="C398" i="15"/>
  <c r="D398" i="15"/>
  <c r="A399" i="15"/>
  <c r="A399" i="28" s="1"/>
  <c r="B399" i="15"/>
  <c r="C399" i="15"/>
  <c r="D399" i="15"/>
  <c r="A400" i="15"/>
  <c r="A400" i="28" s="1"/>
  <c r="B400" i="15"/>
  <c r="C400" i="15"/>
  <c r="D400" i="15"/>
  <c r="A401" i="15"/>
  <c r="A401" i="28" s="1"/>
  <c r="B401" i="15"/>
  <c r="C401" i="15"/>
  <c r="D401" i="15"/>
  <c r="A402" i="15"/>
  <c r="A402" i="28" s="1"/>
  <c r="B402" i="15"/>
  <c r="C402" i="15"/>
  <c r="D402" i="15"/>
  <c r="A403" i="15"/>
  <c r="A403" i="28" s="1"/>
  <c r="B403" i="15"/>
  <c r="C403" i="15"/>
  <c r="D403" i="15"/>
  <c r="A404" i="15"/>
  <c r="A404" i="28" s="1"/>
  <c r="B404" i="15"/>
  <c r="C404" i="15"/>
  <c r="D404" i="15"/>
  <c r="A405" i="15"/>
  <c r="A405" i="28" s="1"/>
  <c r="B405" i="15"/>
  <c r="C405" i="15"/>
  <c r="D405" i="15"/>
  <c r="A406" i="15"/>
  <c r="A406" i="28" s="1"/>
  <c r="B406" i="15"/>
  <c r="C406" i="15"/>
  <c r="D406" i="15"/>
  <c r="A407" i="15"/>
  <c r="A407" i="28" s="1"/>
  <c r="B407" i="15"/>
  <c r="C407" i="15"/>
  <c r="D407" i="15"/>
  <c r="A408" i="15"/>
  <c r="A408" i="28" s="1"/>
  <c r="B408" i="15"/>
  <c r="C408" i="15"/>
  <c r="D408" i="15"/>
  <c r="A409" i="15"/>
  <c r="A409" i="28" s="1"/>
  <c r="B409" i="15"/>
  <c r="C409" i="15"/>
  <c r="D409" i="15"/>
  <c r="A410" i="15"/>
  <c r="A410" i="28" s="1"/>
  <c r="B410" i="15"/>
  <c r="C410" i="15"/>
  <c r="D410" i="15"/>
  <c r="A411" i="15"/>
  <c r="A411" i="28" s="1"/>
  <c r="B411" i="15"/>
  <c r="C411" i="15"/>
  <c r="D411" i="15"/>
  <c r="A412" i="15"/>
  <c r="A412" i="28" s="1"/>
  <c r="B412" i="15"/>
  <c r="C412" i="15"/>
  <c r="D412" i="15"/>
  <c r="A413" i="15"/>
  <c r="A413" i="28" s="1"/>
  <c r="B413" i="15"/>
  <c r="C413" i="15"/>
  <c r="D413" i="15"/>
  <c r="A414" i="15"/>
  <c r="A414" i="28" s="1"/>
  <c r="B414" i="15"/>
  <c r="C414" i="15"/>
  <c r="D414" i="15"/>
  <c r="A415" i="15"/>
  <c r="A415" i="28" s="1"/>
  <c r="B415" i="15"/>
  <c r="C415" i="15"/>
  <c r="D415" i="15"/>
  <c r="A416" i="15"/>
  <c r="A416" i="28" s="1"/>
  <c r="B416" i="15"/>
  <c r="C416" i="15"/>
  <c r="D416" i="15"/>
  <c r="A417" i="15"/>
  <c r="A417" i="28" s="1"/>
  <c r="B417" i="15"/>
  <c r="C417" i="15"/>
  <c r="D417" i="15"/>
  <c r="A418" i="15"/>
  <c r="A418" i="28" s="1"/>
  <c r="B418" i="15"/>
  <c r="C418" i="15"/>
  <c r="D418" i="15"/>
  <c r="A419" i="15"/>
  <c r="A419" i="28" s="1"/>
  <c r="B419" i="15"/>
  <c r="C419" i="15"/>
  <c r="D419" i="15"/>
  <c r="A420" i="15"/>
  <c r="A420" i="28" s="1"/>
  <c r="B420" i="15"/>
  <c r="C420" i="15"/>
  <c r="D420" i="15"/>
  <c r="A421" i="15"/>
  <c r="A421" i="28" s="1"/>
  <c r="B421" i="15"/>
  <c r="C421" i="15"/>
  <c r="D421" i="15"/>
  <c r="A422" i="15"/>
  <c r="A422" i="28" s="1"/>
  <c r="B422" i="15"/>
  <c r="C422" i="15"/>
  <c r="D422" i="15"/>
  <c r="A423" i="15"/>
  <c r="A423" i="28" s="1"/>
  <c r="B423" i="15"/>
  <c r="C423" i="15"/>
  <c r="D423" i="15"/>
  <c r="A424" i="15"/>
  <c r="A424" i="28" s="1"/>
  <c r="B424" i="15"/>
  <c r="C424" i="15"/>
  <c r="D424" i="15"/>
  <c r="A425" i="15"/>
  <c r="A425" i="28" s="1"/>
  <c r="B425" i="15"/>
  <c r="C425" i="15"/>
  <c r="D425" i="15"/>
  <c r="A426" i="15"/>
  <c r="A426" i="28" s="1"/>
  <c r="B426" i="15"/>
  <c r="C426" i="15"/>
  <c r="D426" i="15"/>
  <c r="A427" i="15"/>
  <c r="A427" i="28" s="1"/>
  <c r="B427" i="15"/>
  <c r="C427" i="15"/>
  <c r="D427" i="15"/>
  <c r="A428" i="15"/>
  <c r="A428" i="28" s="1"/>
  <c r="B428" i="15"/>
  <c r="C428" i="15"/>
  <c r="D428" i="15"/>
  <c r="A429" i="15"/>
  <c r="A429" i="28" s="1"/>
  <c r="B429" i="15"/>
  <c r="C429" i="15"/>
  <c r="D429" i="15"/>
  <c r="A430" i="15"/>
  <c r="A430" i="28" s="1"/>
  <c r="B430" i="15"/>
  <c r="C430" i="15"/>
  <c r="D430" i="15"/>
  <c r="A431" i="15"/>
  <c r="A431" i="28" s="1"/>
  <c r="B431" i="15"/>
  <c r="C431" i="15"/>
  <c r="D431" i="15"/>
  <c r="A432" i="15"/>
  <c r="A432" i="28" s="1"/>
  <c r="B432" i="15"/>
  <c r="C432" i="15"/>
  <c r="D432" i="15"/>
  <c r="A433" i="15"/>
  <c r="A433" i="28" s="1"/>
  <c r="B433" i="15"/>
  <c r="C433" i="15"/>
  <c r="D433" i="15"/>
  <c r="A434" i="15"/>
  <c r="A434" i="28" s="1"/>
  <c r="B434" i="15"/>
  <c r="C434" i="15"/>
  <c r="D434" i="15"/>
  <c r="A435" i="15"/>
  <c r="A435" i="28" s="1"/>
  <c r="B435" i="15"/>
  <c r="C435" i="15"/>
  <c r="D435" i="15"/>
  <c r="A436" i="15"/>
  <c r="A436" i="28" s="1"/>
  <c r="B436" i="15"/>
  <c r="C436" i="15"/>
  <c r="D436" i="15"/>
  <c r="A437" i="15"/>
  <c r="A437" i="28" s="1"/>
  <c r="B437" i="15"/>
  <c r="C437" i="15"/>
  <c r="D437" i="15"/>
  <c r="A438" i="15"/>
  <c r="A438" i="28" s="1"/>
  <c r="B438" i="15"/>
  <c r="C438" i="15"/>
  <c r="D438" i="15"/>
  <c r="A439" i="15"/>
  <c r="A439" i="28" s="1"/>
  <c r="B439" i="15"/>
  <c r="C439" i="15"/>
  <c r="D439" i="15"/>
  <c r="A440" i="15"/>
  <c r="A440" i="28" s="1"/>
  <c r="B440" i="15"/>
  <c r="C440" i="15"/>
  <c r="D440" i="15"/>
  <c r="A441" i="15"/>
  <c r="A441" i="28" s="1"/>
  <c r="B441" i="15"/>
  <c r="C441" i="15"/>
  <c r="D441" i="15"/>
  <c r="A442" i="15"/>
  <c r="A442" i="28" s="1"/>
  <c r="B442" i="15"/>
  <c r="C442" i="15"/>
  <c r="D442" i="15"/>
  <c r="A443" i="15"/>
  <c r="A443" i="28" s="1"/>
  <c r="B443" i="15"/>
  <c r="C443" i="15"/>
  <c r="D443" i="15"/>
  <c r="A444" i="15"/>
  <c r="A444" i="28" s="1"/>
  <c r="B444" i="15"/>
  <c r="C444" i="15"/>
  <c r="D444" i="15"/>
  <c r="A445" i="15"/>
  <c r="A445" i="28" s="1"/>
  <c r="B445" i="15"/>
  <c r="C445" i="15"/>
  <c r="D445" i="15"/>
  <c r="A446" i="15"/>
  <c r="A446" i="28" s="1"/>
  <c r="B446" i="15"/>
  <c r="C446" i="15"/>
  <c r="D446" i="15"/>
  <c r="A447" i="15"/>
  <c r="A447" i="28" s="1"/>
  <c r="B447" i="15"/>
  <c r="C447" i="15"/>
  <c r="D447" i="15"/>
  <c r="A448" i="15"/>
  <c r="A448" i="28" s="1"/>
  <c r="B448" i="15"/>
  <c r="C448" i="15"/>
  <c r="D448" i="15"/>
  <c r="A449" i="15"/>
  <c r="A449" i="28" s="1"/>
  <c r="B449" i="15"/>
  <c r="C449" i="15"/>
  <c r="D449" i="15"/>
  <c r="A450" i="15"/>
  <c r="A450" i="28" s="1"/>
  <c r="B450" i="15"/>
  <c r="C450" i="15"/>
  <c r="D450" i="15"/>
  <c r="A451" i="15"/>
  <c r="A451" i="28" s="1"/>
  <c r="B451" i="15"/>
  <c r="C451" i="15"/>
  <c r="D451" i="15"/>
  <c r="A452" i="15"/>
  <c r="A452" i="28" s="1"/>
  <c r="B452" i="15"/>
  <c r="C452" i="15"/>
  <c r="D452" i="15"/>
  <c r="A453" i="15"/>
  <c r="A453" i="28" s="1"/>
  <c r="B453" i="15"/>
  <c r="C453" i="15"/>
  <c r="D453" i="15"/>
  <c r="A454" i="15"/>
  <c r="A454" i="28" s="1"/>
  <c r="B454" i="15"/>
  <c r="C454" i="15"/>
  <c r="D454" i="15"/>
  <c r="A455" i="15"/>
  <c r="A455" i="28" s="1"/>
  <c r="B455" i="15"/>
  <c r="C455" i="15"/>
  <c r="D455" i="15"/>
  <c r="A456" i="15"/>
  <c r="A456" i="28" s="1"/>
  <c r="B456" i="15"/>
  <c r="C456" i="15"/>
  <c r="D456" i="15"/>
  <c r="A457" i="15"/>
  <c r="A457" i="28" s="1"/>
  <c r="B457" i="15"/>
  <c r="C457" i="15"/>
  <c r="D457" i="15"/>
  <c r="A458" i="15"/>
  <c r="A458" i="28" s="1"/>
  <c r="B458" i="15"/>
  <c r="C458" i="15"/>
  <c r="D458" i="15"/>
  <c r="A459" i="15"/>
  <c r="A459" i="28" s="1"/>
  <c r="B459" i="15"/>
  <c r="C459" i="15"/>
  <c r="D459" i="15"/>
  <c r="A460" i="15"/>
  <c r="A460" i="28" s="1"/>
  <c r="B460" i="15"/>
  <c r="C460" i="15"/>
  <c r="D460" i="15"/>
  <c r="A461" i="15"/>
  <c r="A461" i="28" s="1"/>
  <c r="B461" i="15"/>
  <c r="C461" i="15"/>
  <c r="D461" i="15"/>
  <c r="A462" i="15"/>
  <c r="A462" i="28" s="1"/>
  <c r="B462" i="15"/>
  <c r="C462" i="15"/>
  <c r="D462" i="15"/>
  <c r="A463" i="15"/>
  <c r="A463" i="28" s="1"/>
  <c r="B463" i="15"/>
  <c r="C463" i="15"/>
  <c r="D463" i="15"/>
  <c r="A464" i="15"/>
  <c r="A464" i="28" s="1"/>
  <c r="B464" i="15"/>
  <c r="C464" i="15"/>
  <c r="D464" i="15"/>
  <c r="A465" i="15"/>
  <c r="A465" i="28" s="1"/>
  <c r="B465" i="15"/>
  <c r="C465" i="15"/>
  <c r="D465" i="15"/>
  <c r="A466" i="15"/>
  <c r="A466" i="28" s="1"/>
  <c r="B466" i="15"/>
  <c r="C466" i="15"/>
  <c r="D466" i="15"/>
  <c r="A467" i="15"/>
  <c r="A467" i="28" s="1"/>
  <c r="B467" i="15"/>
  <c r="C467" i="15"/>
  <c r="D467" i="15"/>
  <c r="A468" i="15"/>
  <c r="A468" i="28" s="1"/>
  <c r="B468" i="15"/>
  <c r="C468" i="15"/>
  <c r="D468" i="15"/>
  <c r="A469" i="15"/>
  <c r="A469" i="28" s="1"/>
  <c r="B469" i="15"/>
  <c r="C469" i="15"/>
  <c r="D469" i="15"/>
  <c r="A470" i="15"/>
  <c r="A470" i="28" s="1"/>
  <c r="B470" i="15"/>
  <c r="C470" i="15"/>
  <c r="D470" i="15"/>
  <c r="A471" i="15"/>
  <c r="A471" i="28" s="1"/>
  <c r="B471" i="15"/>
  <c r="C471" i="15"/>
  <c r="D471" i="15"/>
  <c r="A472" i="15"/>
  <c r="A472" i="28" s="1"/>
  <c r="B472" i="15"/>
  <c r="C472" i="15"/>
  <c r="D472" i="15"/>
  <c r="A473" i="15"/>
  <c r="A473" i="28" s="1"/>
  <c r="B473" i="15"/>
  <c r="C473" i="15"/>
  <c r="D473" i="15"/>
  <c r="A474" i="15"/>
  <c r="A474" i="28" s="1"/>
  <c r="B474" i="15"/>
  <c r="C474" i="15"/>
  <c r="D474" i="15"/>
  <c r="A475" i="15"/>
  <c r="A475" i="28" s="1"/>
  <c r="B475" i="15"/>
  <c r="C475" i="15"/>
  <c r="D475" i="15"/>
  <c r="A476" i="15"/>
  <c r="A476" i="28" s="1"/>
  <c r="B476" i="15"/>
  <c r="C476" i="15"/>
  <c r="D476" i="15"/>
  <c r="A477" i="15"/>
  <c r="A477" i="28" s="1"/>
  <c r="B477" i="15"/>
  <c r="C477" i="15"/>
  <c r="D477" i="15"/>
  <c r="A478" i="15"/>
  <c r="A478" i="28" s="1"/>
  <c r="B478" i="15"/>
  <c r="C478" i="15"/>
  <c r="D478" i="15"/>
  <c r="A479" i="15"/>
  <c r="A479" i="28" s="1"/>
  <c r="B479" i="15"/>
  <c r="C479" i="15"/>
  <c r="D479" i="15"/>
  <c r="A480" i="15"/>
  <c r="A480" i="28" s="1"/>
  <c r="B480" i="15"/>
  <c r="C480" i="15"/>
  <c r="D480" i="15"/>
  <c r="A481" i="15"/>
  <c r="A481" i="28" s="1"/>
  <c r="B481" i="15"/>
  <c r="C481" i="15"/>
  <c r="D481" i="15"/>
  <c r="A482" i="15"/>
  <c r="A482" i="28" s="1"/>
  <c r="B482" i="15"/>
  <c r="C482" i="15"/>
  <c r="D482" i="15"/>
  <c r="A483" i="15"/>
  <c r="A483" i="28" s="1"/>
  <c r="B483" i="15"/>
  <c r="C483" i="15"/>
  <c r="D483" i="15"/>
  <c r="A484" i="15"/>
  <c r="A484" i="28" s="1"/>
  <c r="B484" i="15"/>
  <c r="C484" i="15"/>
  <c r="D484" i="15"/>
  <c r="A485" i="15"/>
  <c r="A485" i="28" s="1"/>
  <c r="B485" i="15"/>
  <c r="C485" i="15"/>
  <c r="D485" i="15"/>
  <c r="A486" i="15"/>
  <c r="A486" i="28" s="1"/>
  <c r="B486" i="15"/>
  <c r="C486" i="15"/>
  <c r="D486" i="15"/>
  <c r="A487" i="15"/>
  <c r="A487" i="28" s="1"/>
  <c r="B487" i="15"/>
  <c r="C487" i="15"/>
  <c r="D487" i="15"/>
  <c r="A488" i="15"/>
  <c r="A488" i="28" s="1"/>
  <c r="B488" i="15"/>
  <c r="C488" i="15"/>
  <c r="D488" i="15"/>
  <c r="A489" i="15"/>
  <c r="A489" i="28" s="1"/>
  <c r="B489" i="15"/>
  <c r="C489" i="15"/>
  <c r="D489" i="15"/>
  <c r="A490" i="15"/>
  <c r="A490" i="28" s="1"/>
  <c r="B490" i="15"/>
  <c r="C490" i="15"/>
  <c r="D490" i="15"/>
  <c r="A491" i="15"/>
  <c r="A491" i="28" s="1"/>
  <c r="B491" i="15"/>
  <c r="C491" i="15"/>
  <c r="D491" i="15"/>
  <c r="A492" i="15"/>
  <c r="A492" i="28" s="1"/>
  <c r="B492" i="15"/>
  <c r="C492" i="15"/>
  <c r="D492" i="15"/>
  <c r="A493" i="15"/>
  <c r="A493" i="28" s="1"/>
  <c r="B493" i="15"/>
  <c r="C493" i="15"/>
  <c r="D493" i="15"/>
  <c r="A494" i="15"/>
  <c r="A494" i="28" s="1"/>
  <c r="B494" i="15"/>
  <c r="C494" i="15"/>
  <c r="D494" i="15"/>
  <c r="A495" i="15"/>
  <c r="A495" i="28" s="1"/>
  <c r="B495" i="15"/>
  <c r="C495" i="15"/>
  <c r="D495" i="15"/>
  <c r="A496" i="15"/>
  <c r="A496" i="28" s="1"/>
  <c r="B496" i="15"/>
  <c r="C496" i="15"/>
  <c r="D496" i="15"/>
  <c r="A497" i="15"/>
  <c r="A497" i="28" s="1"/>
  <c r="B497" i="15"/>
  <c r="C497" i="15"/>
  <c r="D497" i="15"/>
  <c r="A498" i="15"/>
  <c r="A498" i="28" s="1"/>
  <c r="B498" i="15"/>
  <c r="C498" i="15"/>
  <c r="D498" i="15"/>
  <c r="A499" i="15"/>
  <c r="A499" i="28" s="1"/>
  <c r="B499" i="15"/>
  <c r="C499" i="15"/>
  <c r="D499" i="15"/>
  <c r="A500" i="15"/>
  <c r="A500" i="28" s="1"/>
  <c r="B500" i="15"/>
  <c r="C500" i="15"/>
  <c r="D500" i="15"/>
  <c r="A501" i="15"/>
  <c r="A501" i="28" s="1"/>
  <c r="B501" i="15"/>
  <c r="C501" i="15"/>
  <c r="D501" i="15"/>
  <c r="A502" i="15"/>
  <c r="A502" i="28" s="1"/>
  <c r="B502" i="15"/>
  <c r="C502" i="15"/>
  <c r="D502" i="15"/>
  <c r="A503" i="15"/>
  <c r="A503" i="28" s="1"/>
  <c r="B503" i="15"/>
  <c r="C503" i="15"/>
  <c r="D503" i="15"/>
  <c r="A504" i="15"/>
  <c r="A504" i="28" s="1"/>
  <c r="B504" i="15"/>
  <c r="C504" i="15"/>
  <c r="D504" i="15"/>
  <c r="A505" i="15"/>
  <c r="A505" i="28" s="1"/>
  <c r="B505" i="15"/>
  <c r="C505" i="15"/>
  <c r="D505" i="15"/>
  <c r="A506" i="15"/>
  <c r="A506" i="28" s="1"/>
  <c r="B506" i="15"/>
  <c r="C506" i="15"/>
  <c r="D506" i="15"/>
  <c r="A507" i="15"/>
  <c r="A507" i="28" s="1"/>
  <c r="B507" i="15"/>
  <c r="C507" i="15"/>
  <c r="D507" i="15"/>
  <c r="A508" i="15"/>
  <c r="A508" i="28" s="1"/>
  <c r="B508" i="15"/>
  <c r="C508" i="15"/>
  <c r="D508" i="15"/>
  <c r="A509" i="15"/>
  <c r="A509" i="28" s="1"/>
  <c r="B509" i="15"/>
  <c r="C509" i="15"/>
  <c r="D509" i="15"/>
  <c r="A510" i="15"/>
  <c r="A510" i="28" s="1"/>
  <c r="B510" i="15"/>
  <c r="C510" i="15"/>
  <c r="D510" i="15"/>
  <c r="A511" i="15"/>
  <c r="A511" i="28" s="1"/>
  <c r="B511" i="15"/>
  <c r="C511" i="15"/>
  <c r="D511" i="15"/>
  <c r="A512" i="15"/>
  <c r="A512" i="28" s="1"/>
  <c r="B512" i="15"/>
  <c r="C512" i="15"/>
  <c r="D512" i="15"/>
  <c r="A513" i="15"/>
  <c r="A513" i="28" s="1"/>
  <c r="B513" i="15"/>
  <c r="C513" i="15"/>
  <c r="D513" i="15"/>
  <c r="A514" i="15"/>
  <c r="A514" i="28" s="1"/>
  <c r="B514" i="15"/>
  <c r="C514" i="15"/>
  <c r="D514" i="15"/>
  <c r="A515" i="15"/>
  <c r="A515" i="28" s="1"/>
  <c r="B515" i="15"/>
  <c r="C515" i="15"/>
  <c r="D515" i="15"/>
  <c r="A516" i="15"/>
  <c r="A516" i="28" s="1"/>
  <c r="B516" i="15"/>
  <c r="C516" i="15"/>
  <c r="D516" i="15"/>
  <c r="A517" i="15"/>
  <c r="A517" i="28" s="1"/>
  <c r="B517" i="15"/>
  <c r="C517" i="15"/>
  <c r="D517" i="15"/>
  <c r="A518" i="15"/>
  <c r="A518" i="28" s="1"/>
  <c r="B518" i="15"/>
  <c r="C518" i="15"/>
  <c r="D518" i="15"/>
  <c r="A519" i="15"/>
  <c r="A519" i="28" s="1"/>
  <c r="B519" i="15"/>
  <c r="C519" i="15"/>
  <c r="D519" i="15"/>
  <c r="A520" i="15"/>
  <c r="A520" i="28" s="1"/>
  <c r="B520" i="15"/>
  <c r="C520" i="15"/>
  <c r="D520" i="15"/>
  <c r="A521" i="15"/>
  <c r="A521" i="28" s="1"/>
  <c r="B521" i="15"/>
  <c r="C521" i="15"/>
  <c r="D521" i="15"/>
  <c r="A522" i="15"/>
  <c r="A522" i="28" s="1"/>
  <c r="B522" i="15"/>
  <c r="C522" i="15"/>
  <c r="D522" i="15"/>
  <c r="A523" i="15"/>
  <c r="A523" i="28" s="1"/>
  <c r="B523" i="15"/>
  <c r="C523" i="15"/>
  <c r="D523" i="15"/>
  <c r="A524" i="15"/>
  <c r="A524" i="28" s="1"/>
  <c r="B524" i="15"/>
  <c r="C524" i="15"/>
  <c r="D524" i="15"/>
  <c r="A525" i="15"/>
  <c r="A525" i="28" s="1"/>
  <c r="B525" i="15"/>
  <c r="C525" i="15"/>
  <c r="D525" i="15"/>
  <c r="A526" i="15"/>
  <c r="A526" i="28" s="1"/>
  <c r="B526" i="15"/>
  <c r="C526" i="15"/>
  <c r="D526" i="15"/>
  <c r="A527" i="15"/>
  <c r="A527" i="28" s="1"/>
  <c r="B527" i="15"/>
  <c r="C527" i="15"/>
  <c r="D527" i="15"/>
  <c r="A528" i="15"/>
  <c r="A528" i="28" s="1"/>
  <c r="B528" i="15"/>
  <c r="C528" i="15"/>
  <c r="D528" i="15"/>
  <c r="A529" i="15"/>
  <c r="A529" i="28" s="1"/>
  <c r="B529" i="15"/>
  <c r="C529" i="15"/>
  <c r="D529" i="15"/>
  <c r="A530" i="15"/>
  <c r="A530" i="28" s="1"/>
  <c r="B530" i="15"/>
  <c r="C530" i="15"/>
  <c r="D530" i="15"/>
  <c r="A531" i="15"/>
  <c r="A531" i="28" s="1"/>
  <c r="B531" i="15"/>
  <c r="C531" i="15"/>
  <c r="D531" i="15"/>
  <c r="A532" i="15"/>
  <c r="A532" i="28" s="1"/>
  <c r="B532" i="15"/>
  <c r="C532" i="15"/>
  <c r="D532" i="15"/>
  <c r="A533" i="15"/>
  <c r="A533" i="28" s="1"/>
  <c r="B533" i="15"/>
  <c r="C533" i="15"/>
  <c r="D533" i="15"/>
  <c r="A534" i="15"/>
  <c r="A534" i="28" s="1"/>
  <c r="B534" i="15"/>
  <c r="C534" i="15"/>
  <c r="D534" i="15"/>
  <c r="A535" i="15"/>
  <c r="A535" i="28" s="1"/>
  <c r="B535" i="15"/>
  <c r="C535" i="15"/>
  <c r="D535" i="15"/>
  <c r="A536" i="15"/>
  <c r="A536" i="28" s="1"/>
  <c r="B536" i="15"/>
  <c r="C536" i="15"/>
  <c r="D536" i="15"/>
  <c r="A537" i="15"/>
  <c r="A537" i="28" s="1"/>
  <c r="B537" i="15"/>
  <c r="C537" i="15"/>
  <c r="D537" i="15"/>
  <c r="A538" i="15"/>
  <c r="A538" i="28" s="1"/>
  <c r="B538" i="15"/>
  <c r="C538" i="15"/>
  <c r="D538" i="15"/>
  <c r="A539" i="15"/>
  <c r="A539" i="28" s="1"/>
  <c r="B539" i="15"/>
  <c r="C539" i="15"/>
  <c r="D539" i="15"/>
  <c r="A540" i="15"/>
  <c r="A540" i="28" s="1"/>
  <c r="B540" i="15"/>
  <c r="C540" i="15"/>
  <c r="D540" i="15"/>
  <c r="A541" i="15"/>
  <c r="A541" i="28" s="1"/>
  <c r="B541" i="15"/>
  <c r="C541" i="15"/>
  <c r="D541" i="15"/>
  <c r="A542" i="15"/>
  <c r="A542" i="28" s="1"/>
  <c r="B542" i="15"/>
  <c r="C542" i="15"/>
  <c r="D542" i="15"/>
  <c r="A543" i="15"/>
  <c r="A543" i="28" s="1"/>
  <c r="B543" i="15"/>
  <c r="C543" i="15"/>
  <c r="D543" i="15"/>
  <c r="A544" i="15"/>
  <c r="A544" i="28" s="1"/>
  <c r="B544" i="15"/>
  <c r="C544" i="15"/>
  <c r="D544" i="15"/>
  <c r="A545" i="15"/>
  <c r="A545" i="28" s="1"/>
  <c r="B545" i="15"/>
  <c r="C545" i="15"/>
  <c r="D545" i="15"/>
  <c r="A546" i="15"/>
  <c r="A546" i="28" s="1"/>
  <c r="B546" i="15"/>
  <c r="C546" i="15"/>
  <c r="D546" i="15"/>
  <c r="A547" i="15"/>
  <c r="A547" i="28" s="1"/>
  <c r="B547" i="15"/>
  <c r="C547" i="15"/>
  <c r="D547" i="15"/>
  <c r="A548" i="15"/>
  <c r="A548" i="28" s="1"/>
  <c r="B548" i="15"/>
  <c r="C548" i="15"/>
  <c r="D548" i="15"/>
  <c r="A549" i="15"/>
  <c r="A549" i="28" s="1"/>
  <c r="B549" i="15"/>
  <c r="C549" i="15"/>
  <c r="D549" i="15"/>
  <c r="A550" i="15"/>
  <c r="A550" i="28" s="1"/>
  <c r="B550" i="15"/>
  <c r="C550" i="15"/>
  <c r="D550" i="15"/>
  <c r="A551" i="15"/>
  <c r="A551" i="28" s="1"/>
  <c r="B551" i="15"/>
  <c r="C551" i="15"/>
  <c r="D551" i="15"/>
  <c r="A552" i="15"/>
  <c r="A552" i="28" s="1"/>
  <c r="B552" i="15"/>
  <c r="C552" i="15"/>
  <c r="D552" i="15"/>
  <c r="A553" i="15"/>
  <c r="A553" i="28" s="1"/>
  <c r="B553" i="15"/>
  <c r="C553" i="15"/>
  <c r="D553" i="15"/>
  <c r="A554" i="15"/>
  <c r="A554" i="28" s="1"/>
  <c r="B554" i="15"/>
  <c r="C554" i="15"/>
  <c r="D554" i="15"/>
  <c r="A555" i="15"/>
  <c r="A555" i="28" s="1"/>
  <c r="B555" i="15"/>
  <c r="C555" i="15"/>
  <c r="D555" i="15"/>
  <c r="A556" i="15"/>
  <c r="A556" i="28" s="1"/>
  <c r="B556" i="15"/>
  <c r="C556" i="15"/>
  <c r="D556" i="15"/>
  <c r="A557" i="15"/>
  <c r="A557" i="28" s="1"/>
  <c r="B557" i="15"/>
  <c r="C557" i="15"/>
  <c r="D557" i="15"/>
  <c r="A558" i="15"/>
  <c r="A558" i="28" s="1"/>
  <c r="B558" i="15"/>
  <c r="C558" i="15"/>
  <c r="D558" i="15"/>
  <c r="A559" i="15"/>
  <c r="A559" i="28" s="1"/>
  <c r="B559" i="15"/>
  <c r="C559" i="15"/>
  <c r="D559" i="15"/>
  <c r="A560" i="15"/>
  <c r="A560" i="28" s="1"/>
  <c r="B560" i="15"/>
  <c r="C560" i="15"/>
  <c r="D560" i="15"/>
  <c r="A561" i="15"/>
  <c r="A561" i="28" s="1"/>
  <c r="B561" i="15"/>
  <c r="C561" i="15"/>
  <c r="D561" i="15"/>
  <c r="A562" i="15"/>
  <c r="A562" i="28" s="1"/>
  <c r="B562" i="15"/>
  <c r="C562" i="15"/>
  <c r="D562" i="15"/>
  <c r="A563" i="15"/>
  <c r="A563" i="28" s="1"/>
  <c r="B563" i="15"/>
  <c r="C563" i="15"/>
  <c r="D563" i="15"/>
  <c r="A564" i="15"/>
  <c r="A564" i="28" s="1"/>
  <c r="B564" i="15"/>
  <c r="C564" i="15"/>
  <c r="D564" i="15"/>
  <c r="A565" i="15"/>
  <c r="A565" i="28" s="1"/>
  <c r="B565" i="15"/>
  <c r="C565" i="15"/>
  <c r="D565" i="15"/>
  <c r="A566" i="15"/>
  <c r="A566" i="28" s="1"/>
  <c r="B566" i="15"/>
  <c r="C566" i="15"/>
  <c r="D566" i="15"/>
  <c r="A567" i="15"/>
  <c r="A567" i="28" s="1"/>
  <c r="B567" i="15"/>
  <c r="C567" i="15"/>
  <c r="D567" i="15"/>
  <c r="A568" i="15"/>
  <c r="A568" i="28" s="1"/>
  <c r="B568" i="15"/>
  <c r="C568" i="15"/>
  <c r="D568" i="15"/>
  <c r="A569" i="15"/>
  <c r="A569" i="28" s="1"/>
  <c r="B569" i="15"/>
  <c r="C569" i="15"/>
  <c r="D569" i="15"/>
  <c r="A570" i="15"/>
  <c r="A570" i="28" s="1"/>
  <c r="B570" i="15"/>
  <c r="C570" i="15"/>
  <c r="D570" i="15"/>
  <c r="A571" i="15"/>
  <c r="A571" i="28" s="1"/>
  <c r="B571" i="15"/>
  <c r="C571" i="15"/>
  <c r="D571" i="15"/>
  <c r="A572" i="15"/>
  <c r="A572" i="28" s="1"/>
  <c r="B572" i="15"/>
  <c r="C572" i="15"/>
  <c r="D572" i="15"/>
  <c r="A573" i="15"/>
  <c r="A573" i="28" s="1"/>
  <c r="B573" i="15"/>
  <c r="C573" i="15"/>
  <c r="D573" i="15"/>
  <c r="A574" i="15"/>
  <c r="A574" i="28" s="1"/>
  <c r="B574" i="15"/>
  <c r="C574" i="15"/>
  <c r="D574" i="15"/>
  <c r="A575" i="15"/>
  <c r="A575" i="28" s="1"/>
  <c r="B575" i="15"/>
  <c r="C575" i="15"/>
  <c r="D575" i="15"/>
  <c r="A576" i="15"/>
  <c r="A576" i="28" s="1"/>
  <c r="B576" i="15"/>
  <c r="C576" i="15"/>
  <c r="D576" i="15"/>
  <c r="A577" i="15"/>
  <c r="A577" i="28" s="1"/>
  <c r="B577" i="15"/>
  <c r="C577" i="15"/>
  <c r="D577" i="15"/>
  <c r="A578" i="15"/>
  <c r="A578" i="28" s="1"/>
  <c r="B578" i="15"/>
  <c r="C578" i="15"/>
  <c r="D578" i="15"/>
  <c r="A579" i="15"/>
  <c r="A579" i="28" s="1"/>
  <c r="B579" i="15"/>
  <c r="C579" i="15"/>
  <c r="D579" i="15"/>
  <c r="A580" i="15"/>
  <c r="A580" i="28" s="1"/>
  <c r="B580" i="15"/>
  <c r="C580" i="15"/>
  <c r="D580" i="15"/>
  <c r="A581" i="15"/>
  <c r="A581" i="28" s="1"/>
  <c r="B581" i="15"/>
  <c r="C581" i="15"/>
  <c r="D581" i="15"/>
  <c r="A582" i="15"/>
  <c r="A582" i="28" s="1"/>
  <c r="B582" i="15"/>
  <c r="C582" i="15"/>
  <c r="D582" i="15"/>
  <c r="A583" i="15"/>
  <c r="A583" i="28" s="1"/>
  <c r="B583" i="15"/>
  <c r="C583" i="15"/>
  <c r="D583" i="15"/>
  <c r="A584" i="15"/>
  <c r="A584" i="28" s="1"/>
  <c r="B584" i="15"/>
  <c r="C584" i="15"/>
  <c r="D584" i="15"/>
  <c r="A585" i="15"/>
  <c r="A585" i="28" s="1"/>
  <c r="B585" i="15"/>
  <c r="C585" i="15"/>
  <c r="D585" i="15"/>
  <c r="A586" i="15"/>
  <c r="A586" i="28" s="1"/>
  <c r="B586" i="15"/>
  <c r="C586" i="15"/>
  <c r="D586" i="15"/>
  <c r="A587" i="15"/>
  <c r="A587" i="28" s="1"/>
  <c r="B587" i="15"/>
  <c r="C587" i="15"/>
  <c r="D587" i="15"/>
  <c r="A588" i="15"/>
  <c r="A588" i="28" s="1"/>
  <c r="B588" i="15"/>
  <c r="C588" i="15"/>
  <c r="D588" i="15"/>
  <c r="A589" i="15"/>
  <c r="A589" i="28" s="1"/>
  <c r="B589" i="15"/>
  <c r="C589" i="15"/>
  <c r="D589" i="15"/>
  <c r="A590" i="15"/>
  <c r="A590" i="28" s="1"/>
  <c r="B590" i="15"/>
  <c r="C590" i="15"/>
  <c r="D590" i="15"/>
  <c r="A591" i="15"/>
  <c r="A591" i="28" s="1"/>
  <c r="B591" i="15"/>
  <c r="C591" i="15"/>
  <c r="D591" i="15"/>
  <c r="A592" i="15"/>
  <c r="A592" i="28" s="1"/>
  <c r="B592" i="15"/>
  <c r="C592" i="15"/>
  <c r="D592" i="15"/>
  <c r="A593" i="15"/>
  <c r="A593" i="28" s="1"/>
  <c r="B593" i="15"/>
  <c r="C593" i="15"/>
  <c r="D593" i="15"/>
  <c r="A594" i="15"/>
  <c r="A594" i="28" s="1"/>
  <c r="B594" i="15"/>
  <c r="C594" i="15"/>
  <c r="D594" i="15"/>
  <c r="A595" i="15"/>
  <c r="A595" i="28" s="1"/>
  <c r="B595" i="15"/>
  <c r="C595" i="15"/>
  <c r="D595" i="15"/>
  <c r="A596" i="15"/>
  <c r="A596" i="28" s="1"/>
  <c r="B596" i="15"/>
  <c r="C596" i="15"/>
  <c r="D596" i="15"/>
  <c r="A597" i="15"/>
  <c r="A597" i="28" s="1"/>
  <c r="B597" i="15"/>
  <c r="C597" i="15"/>
  <c r="D597" i="15"/>
  <c r="A598" i="15"/>
  <c r="A598" i="28" s="1"/>
  <c r="B598" i="15"/>
  <c r="C598" i="15"/>
  <c r="D598" i="15"/>
  <c r="A599" i="15"/>
  <c r="A599" i="28" s="1"/>
  <c r="B599" i="15"/>
  <c r="C599" i="15"/>
  <c r="D599" i="15"/>
  <c r="A600" i="15"/>
  <c r="A600" i="28" s="1"/>
  <c r="B600" i="15"/>
  <c r="C600" i="15"/>
  <c r="D600" i="15"/>
  <c r="A601" i="15"/>
  <c r="A601" i="28" s="1"/>
  <c r="B601" i="15"/>
  <c r="C601" i="15"/>
  <c r="D601" i="15"/>
  <c r="A602" i="15"/>
  <c r="A602" i="28" s="1"/>
  <c r="B602" i="15"/>
  <c r="C602" i="15"/>
  <c r="D602" i="15"/>
  <c r="A603" i="15"/>
  <c r="A603" i="28" s="1"/>
  <c r="B603" i="15"/>
  <c r="C603" i="15"/>
  <c r="D603" i="15"/>
  <c r="A604" i="15"/>
  <c r="A604" i="28" s="1"/>
  <c r="B604" i="15"/>
  <c r="C604" i="15"/>
  <c r="D604" i="15"/>
  <c r="A605" i="15"/>
  <c r="A605" i="28" s="1"/>
  <c r="B605" i="15"/>
  <c r="C605" i="15"/>
  <c r="D605" i="15"/>
  <c r="A606" i="15"/>
  <c r="A606" i="28" s="1"/>
  <c r="B606" i="15"/>
  <c r="C606" i="15"/>
  <c r="D606" i="15"/>
  <c r="A607" i="15"/>
  <c r="A607" i="28" s="1"/>
  <c r="B607" i="15"/>
  <c r="C607" i="15"/>
  <c r="D607" i="15"/>
  <c r="A608" i="15"/>
  <c r="A608" i="28" s="1"/>
  <c r="B608" i="15"/>
  <c r="C608" i="15"/>
  <c r="D608" i="15"/>
  <c r="A609" i="15"/>
  <c r="A609" i="28" s="1"/>
  <c r="B609" i="15"/>
  <c r="C609" i="15"/>
  <c r="D609" i="15"/>
  <c r="A610" i="15"/>
  <c r="A610" i="28" s="1"/>
  <c r="B610" i="15"/>
  <c r="C610" i="15"/>
  <c r="D610" i="15"/>
  <c r="A611" i="15"/>
  <c r="A611" i="28" s="1"/>
  <c r="B611" i="15"/>
  <c r="C611" i="15"/>
  <c r="D611" i="15"/>
  <c r="A612" i="15"/>
  <c r="A612" i="28" s="1"/>
  <c r="B612" i="15"/>
  <c r="C612" i="15"/>
  <c r="D612" i="15"/>
  <c r="A613" i="15"/>
  <c r="A613" i="28" s="1"/>
  <c r="B613" i="15"/>
  <c r="C613" i="15"/>
  <c r="D613" i="15"/>
  <c r="A614" i="15"/>
  <c r="A614" i="28" s="1"/>
  <c r="B614" i="15"/>
  <c r="C614" i="15"/>
  <c r="D614" i="15"/>
  <c r="A615" i="15"/>
  <c r="A615" i="28" s="1"/>
  <c r="B615" i="15"/>
  <c r="C615" i="15"/>
  <c r="D615" i="15"/>
  <c r="A616" i="15"/>
  <c r="A616" i="28" s="1"/>
  <c r="B616" i="15"/>
  <c r="C616" i="15"/>
  <c r="D616" i="15"/>
  <c r="A617" i="15"/>
  <c r="A617" i="28" s="1"/>
  <c r="B617" i="15"/>
  <c r="C617" i="15"/>
  <c r="D617" i="15"/>
  <c r="A618" i="15"/>
  <c r="A618" i="28" s="1"/>
  <c r="B618" i="15"/>
  <c r="C618" i="15"/>
  <c r="D618" i="15"/>
  <c r="A619" i="15"/>
  <c r="A619" i="28" s="1"/>
  <c r="B619" i="15"/>
  <c r="C619" i="15"/>
  <c r="D619" i="15"/>
  <c r="A620" i="15"/>
  <c r="A620" i="28" s="1"/>
  <c r="B620" i="15"/>
  <c r="C620" i="15"/>
  <c r="D620" i="15"/>
  <c r="A621" i="15"/>
  <c r="A621" i="28" s="1"/>
  <c r="B621" i="15"/>
  <c r="C621" i="15"/>
  <c r="D621" i="15"/>
  <c r="A622" i="15"/>
  <c r="A622" i="28" s="1"/>
  <c r="B622" i="15"/>
  <c r="C622" i="15"/>
  <c r="D622" i="15"/>
  <c r="A623" i="15"/>
  <c r="A623" i="28" s="1"/>
  <c r="B623" i="15"/>
  <c r="C623" i="15"/>
  <c r="D623" i="15"/>
  <c r="A624" i="15"/>
  <c r="A624" i="28" s="1"/>
  <c r="B624" i="15"/>
  <c r="C624" i="15"/>
  <c r="D624" i="15"/>
  <c r="A625" i="15"/>
  <c r="A625" i="28" s="1"/>
  <c r="B625" i="15"/>
  <c r="C625" i="15"/>
  <c r="D625" i="15"/>
  <c r="A626" i="15"/>
  <c r="A626" i="28" s="1"/>
  <c r="B626" i="15"/>
  <c r="C626" i="15"/>
  <c r="D626" i="15"/>
  <c r="A627" i="15"/>
  <c r="A627" i="28" s="1"/>
  <c r="B627" i="15"/>
  <c r="C627" i="15"/>
  <c r="D627" i="15"/>
  <c r="A628" i="15"/>
  <c r="A628" i="28" s="1"/>
  <c r="B628" i="15"/>
  <c r="C628" i="15"/>
  <c r="D628" i="15"/>
  <c r="A629" i="15"/>
  <c r="A629" i="28" s="1"/>
  <c r="B629" i="15"/>
  <c r="C629" i="15"/>
  <c r="D629" i="15"/>
  <c r="A630" i="15"/>
  <c r="A630" i="28" s="1"/>
  <c r="B630" i="15"/>
  <c r="C630" i="15"/>
  <c r="D630" i="15"/>
  <c r="A631" i="15"/>
  <c r="A631" i="28" s="1"/>
  <c r="B631" i="15"/>
  <c r="C631" i="15"/>
  <c r="D631" i="15"/>
  <c r="A632" i="15"/>
  <c r="A632" i="28" s="1"/>
  <c r="B632" i="15"/>
  <c r="C632" i="15"/>
  <c r="D632" i="15"/>
  <c r="A633" i="15"/>
  <c r="A633" i="28" s="1"/>
  <c r="B633" i="15"/>
  <c r="C633" i="15"/>
  <c r="D633" i="15"/>
  <c r="A634" i="15"/>
  <c r="A634" i="28" s="1"/>
  <c r="B634" i="15"/>
  <c r="C634" i="15"/>
  <c r="D634" i="15"/>
  <c r="A635" i="15"/>
  <c r="A635" i="28" s="1"/>
  <c r="B635" i="15"/>
  <c r="C635" i="15"/>
  <c r="D635" i="15"/>
  <c r="A636" i="15"/>
  <c r="A636" i="28" s="1"/>
  <c r="B636" i="15"/>
  <c r="C636" i="15"/>
  <c r="D636" i="15"/>
  <c r="A637" i="15"/>
  <c r="A637" i="28" s="1"/>
  <c r="B637" i="15"/>
  <c r="C637" i="15"/>
  <c r="D637" i="15"/>
  <c r="A638" i="15"/>
  <c r="A638" i="28" s="1"/>
  <c r="B638" i="15"/>
  <c r="C638" i="15"/>
  <c r="D638" i="15"/>
  <c r="A639" i="15"/>
  <c r="A639" i="28" s="1"/>
  <c r="B639" i="15"/>
  <c r="C639" i="15"/>
  <c r="D639" i="15"/>
  <c r="A640" i="15"/>
  <c r="A640" i="28" s="1"/>
  <c r="B640" i="15"/>
  <c r="C640" i="15"/>
  <c r="D640" i="15"/>
  <c r="A641" i="15"/>
  <c r="A641" i="28" s="1"/>
  <c r="B641" i="15"/>
  <c r="C641" i="15"/>
  <c r="D641" i="15"/>
  <c r="A642" i="15"/>
  <c r="A642" i="28" s="1"/>
  <c r="B642" i="15"/>
  <c r="C642" i="15"/>
  <c r="D642" i="15"/>
  <c r="A643" i="15"/>
  <c r="A643" i="28" s="1"/>
  <c r="B643" i="15"/>
  <c r="C643" i="15"/>
  <c r="D643" i="15"/>
  <c r="A644" i="15"/>
  <c r="A644" i="28" s="1"/>
  <c r="B644" i="15"/>
  <c r="C644" i="15"/>
  <c r="D644" i="15"/>
  <c r="A645" i="15"/>
  <c r="A645" i="28" s="1"/>
  <c r="B645" i="15"/>
  <c r="C645" i="15"/>
  <c r="D645" i="15"/>
  <c r="A646" i="15"/>
  <c r="A646" i="28" s="1"/>
  <c r="B646" i="15"/>
  <c r="C646" i="15"/>
  <c r="D646" i="15"/>
  <c r="A647" i="15"/>
  <c r="A647" i="28" s="1"/>
  <c r="B647" i="15"/>
  <c r="C647" i="15"/>
  <c r="D647" i="15"/>
  <c r="A648" i="15"/>
  <c r="A648" i="28" s="1"/>
  <c r="B648" i="15"/>
  <c r="C648" i="15"/>
  <c r="D648" i="15"/>
  <c r="A649" i="15"/>
  <c r="A649" i="28" s="1"/>
  <c r="B649" i="15"/>
  <c r="C649" i="15"/>
  <c r="D649" i="15"/>
  <c r="A650" i="15"/>
  <c r="A650" i="28" s="1"/>
  <c r="B650" i="15"/>
  <c r="C650" i="15"/>
  <c r="D650" i="15"/>
  <c r="A651" i="15"/>
  <c r="A651" i="28" s="1"/>
  <c r="B651" i="15"/>
  <c r="C651" i="15"/>
  <c r="D651" i="15"/>
  <c r="A652" i="15"/>
  <c r="A652" i="28" s="1"/>
  <c r="B652" i="15"/>
  <c r="C652" i="15"/>
  <c r="D652" i="15"/>
  <c r="A653" i="15"/>
  <c r="A653" i="28" s="1"/>
  <c r="B653" i="15"/>
  <c r="C653" i="15"/>
  <c r="D653" i="15"/>
  <c r="A654" i="15"/>
  <c r="A654" i="28" s="1"/>
  <c r="B654" i="15"/>
  <c r="C654" i="15"/>
  <c r="D654" i="15"/>
  <c r="A655" i="15"/>
  <c r="A655" i="28" s="1"/>
  <c r="B655" i="15"/>
  <c r="C655" i="15"/>
  <c r="D655" i="15"/>
  <c r="A656" i="15"/>
  <c r="A656" i="28" s="1"/>
  <c r="B656" i="15"/>
  <c r="C656" i="15"/>
  <c r="D656" i="15"/>
  <c r="A657" i="15"/>
  <c r="A657" i="28" s="1"/>
  <c r="B657" i="15"/>
  <c r="C657" i="15"/>
  <c r="D657" i="15"/>
  <c r="A658" i="15"/>
  <c r="A658" i="28" s="1"/>
  <c r="B658" i="15"/>
  <c r="C658" i="15"/>
  <c r="D658" i="15"/>
  <c r="A659" i="15"/>
  <c r="A659" i="28" s="1"/>
  <c r="B659" i="15"/>
  <c r="C659" i="15"/>
  <c r="D659" i="15"/>
  <c r="A660" i="15"/>
  <c r="A660" i="28" s="1"/>
  <c r="B660" i="15"/>
  <c r="C660" i="15"/>
  <c r="D660" i="15"/>
  <c r="A661" i="15"/>
  <c r="A661" i="28" s="1"/>
  <c r="B661" i="15"/>
  <c r="C661" i="15"/>
  <c r="D661" i="15"/>
  <c r="A662" i="15"/>
  <c r="A662" i="28" s="1"/>
  <c r="B662" i="15"/>
  <c r="C662" i="15"/>
  <c r="D662" i="15"/>
  <c r="A663" i="15"/>
  <c r="A663" i="28" s="1"/>
  <c r="B663" i="15"/>
  <c r="C663" i="15"/>
  <c r="D663" i="15"/>
  <c r="A664" i="15"/>
  <c r="A664" i="28" s="1"/>
  <c r="B664" i="15"/>
  <c r="C664" i="15"/>
  <c r="D664" i="15"/>
  <c r="A665" i="15"/>
  <c r="A665" i="28" s="1"/>
  <c r="B665" i="15"/>
  <c r="C665" i="15"/>
  <c r="D665" i="15"/>
  <c r="A666" i="15"/>
  <c r="A666" i="28" s="1"/>
  <c r="B666" i="15"/>
  <c r="C666" i="15"/>
  <c r="D666" i="15"/>
  <c r="A667" i="15"/>
  <c r="A667" i="28" s="1"/>
  <c r="B667" i="15"/>
  <c r="C667" i="15"/>
  <c r="D667" i="15"/>
  <c r="A668" i="15"/>
  <c r="A668" i="28" s="1"/>
  <c r="B668" i="15"/>
  <c r="C668" i="15"/>
  <c r="D668" i="15"/>
  <c r="A669" i="15"/>
  <c r="A669" i="28" s="1"/>
  <c r="B669" i="15"/>
  <c r="C669" i="15"/>
  <c r="D669" i="15"/>
  <c r="A670" i="15"/>
  <c r="A670" i="28" s="1"/>
  <c r="B670" i="15"/>
  <c r="C670" i="15"/>
  <c r="D670" i="15"/>
  <c r="A671" i="15"/>
  <c r="A671" i="28" s="1"/>
  <c r="B671" i="15"/>
  <c r="C671" i="15"/>
  <c r="D671" i="15"/>
  <c r="A672" i="15"/>
  <c r="A672" i="28" s="1"/>
  <c r="B672" i="15"/>
  <c r="C672" i="15"/>
  <c r="D672" i="15"/>
  <c r="A673" i="15"/>
  <c r="A673" i="28" s="1"/>
  <c r="B673" i="15"/>
  <c r="C673" i="15"/>
  <c r="D673" i="15"/>
  <c r="A674" i="15"/>
  <c r="A674" i="28" s="1"/>
  <c r="B674" i="15"/>
  <c r="C674" i="15"/>
  <c r="D674" i="15"/>
  <c r="A675" i="15"/>
  <c r="A675" i="28" s="1"/>
  <c r="B675" i="15"/>
  <c r="C675" i="15"/>
  <c r="D675" i="15"/>
  <c r="A676" i="15"/>
  <c r="A676" i="28" s="1"/>
  <c r="B676" i="15"/>
  <c r="C676" i="15"/>
  <c r="D676" i="15"/>
  <c r="A677" i="15"/>
  <c r="A677" i="28" s="1"/>
  <c r="B677" i="15"/>
  <c r="C677" i="15"/>
  <c r="D677" i="15"/>
  <c r="A678" i="15"/>
  <c r="A678" i="28" s="1"/>
  <c r="B678" i="15"/>
  <c r="C678" i="15"/>
  <c r="D678" i="15"/>
  <c r="A679" i="15"/>
  <c r="A679" i="28" s="1"/>
  <c r="B679" i="15"/>
  <c r="C679" i="15"/>
  <c r="D679" i="15"/>
  <c r="A680" i="15"/>
  <c r="A680" i="28" s="1"/>
  <c r="B680" i="15"/>
  <c r="C680" i="15"/>
  <c r="D680" i="15"/>
  <c r="A681" i="15"/>
  <c r="A681" i="28" s="1"/>
  <c r="B681" i="15"/>
  <c r="C681" i="15"/>
  <c r="D681" i="15"/>
  <c r="A682" i="15"/>
  <c r="A682" i="28" s="1"/>
  <c r="B682" i="15"/>
  <c r="C682" i="15"/>
  <c r="D682" i="15"/>
  <c r="A683" i="15"/>
  <c r="A683" i="28" s="1"/>
  <c r="B683" i="15"/>
  <c r="C683" i="15"/>
  <c r="D683" i="15"/>
  <c r="A684" i="15"/>
  <c r="A684" i="28" s="1"/>
  <c r="B684" i="15"/>
  <c r="C684" i="15"/>
  <c r="D684" i="15"/>
  <c r="A685" i="15"/>
  <c r="A685" i="28" s="1"/>
  <c r="B685" i="15"/>
  <c r="C685" i="15"/>
  <c r="D685" i="15"/>
  <c r="A686" i="15"/>
  <c r="A686" i="28" s="1"/>
  <c r="B686" i="15"/>
  <c r="C686" i="15"/>
  <c r="D686" i="15"/>
  <c r="A687" i="15"/>
  <c r="A687" i="28" s="1"/>
  <c r="B687" i="15"/>
  <c r="C687" i="15"/>
  <c r="D687" i="15"/>
  <c r="A688" i="15"/>
  <c r="A688" i="28" s="1"/>
  <c r="B688" i="15"/>
  <c r="C688" i="15"/>
  <c r="D688" i="15"/>
  <c r="A689" i="15"/>
  <c r="A689" i="28" s="1"/>
  <c r="B689" i="15"/>
  <c r="C689" i="15"/>
  <c r="D689" i="15"/>
  <c r="A690" i="15"/>
  <c r="A690" i="28" s="1"/>
  <c r="B690" i="15"/>
  <c r="C690" i="15"/>
  <c r="D690" i="15"/>
  <c r="A691" i="15"/>
  <c r="A691" i="28" s="1"/>
  <c r="B691" i="15"/>
  <c r="C691" i="15"/>
  <c r="D691" i="15"/>
  <c r="A692" i="15"/>
  <c r="A692" i="28" s="1"/>
  <c r="B692" i="15"/>
  <c r="C692" i="15"/>
  <c r="D692" i="15"/>
  <c r="A693" i="15"/>
  <c r="A693" i="28" s="1"/>
  <c r="B693" i="15"/>
  <c r="C693" i="15"/>
  <c r="D693" i="15"/>
  <c r="A694" i="15"/>
  <c r="A694" i="28" s="1"/>
  <c r="B694" i="15"/>
  <c r="C694" i="15"/>
  <c r="D694" i="15"/>
  <c r="A695" i="15"/>
  <c r="A695" i="28" s="1"/>
  <c r="B695" i="15"/>
  <c r="C695" i="15"/>
  <c r="D695" i="15"/>
  <c r="A696" i="15"/>
  <c r="A696" i="28" s="1"/>
  <c r="B696" i="15"/>
  <c r="C696" i="15"/>
  <c r="D696" i="15"/>
  <c r="A697" i="15"/>
  <c r="A697" i="28" s="1"/>
  <c r="B697" i="15"/>
  <c r="C697" i="15"/>
  <c r="D697" i="15"/>
  <c r="A698" i="15"/>
  <c r="A698" i="28" s="1"/>
  <c r="B698" i="15"/>
  <c r="C698" i="15"/>
  <c r="D698" i="15"/>
  <c r="A699" i="15"/>
  <c r="A699" i="28" s="1"/>
  <c r="B699" i="15"/>
  <c r="C699" i="15"/>
  <c r="D699" i="15"/>
  <c r="A700" i="15"/>
  <c r="A700" i="28" s="1"/>
  <c r="B700" i="15"/>
  <c r="C700" i="15"/>
  <c r="D700" i="15"/>
  <c r="A701" i="15"/>
  <c r="A701" i="28" s="1"/>
  <c r="B701" i="15"/>
  <c r="C701" i="15"/>
  <c r="D701" i="15"/>
  <c r="A702" i="15"/>
  <c r="A702" i="28" s="1"/>
  <c r="B702" i="15"/>
  <c r="C702" i="15"/>
  <c r="D702" i="15"/>
  <c r="A703" i="15"/>
  <c r="A703" i="28" s="1"/>
  <c r="B703" i="15"/>
  <c r="C703" i="15"/>
  <c r="D703" i="15"/>
  <c r="A704" i="15"/>
  <c r="A704" i="28" s="1"/>
  <c r="B704" i="15"/>
  <c r="C704" i="15"/>
  <c r="D704" i="15"/>
  <c r="A705" i="15"/>
  <c r="A705" i="28" s="1"/>
  <c r="B705" i="15"/>
  <c r="C705" i="15"/>
  <c r="D705" i="15"/>
  <c r="A706" i="15"/>
  <c r="A706" i="28" s="1"/>
  <c r="B706" i="15"/>
  <c r="C706" i="15"/>
  <c r="D706" i="15"/>
  <c r="A707" i="15"/>
  <c r="A707" i="28" s="1"/>
  <c r="B707" i="15"/>
  <c r="C707" i="15"/>
  <c r="D707" i="15"/>
  <c r="A708" i="15"/>
  <c r="A708" i="28" s="1"/>
  <c r="B708" i="15"/>
  <c r="C708" i="15"/>
  <c r="D708" i="15"/>
  <c r="A709" i="15"/>
  <c r="A709" i="28" s="1"/>
  <c r="B709" i="15"/>
  <c r="C709" i="15"/>
  <c r="D709" i="15"/>
  <c r="A710" i="15"/>
  <c r="A710" i="28" s="1"/>
  <c r="B710" i="15"/>
  <c r="C710" i="15"/>
  <c r="D710" i="15"/>
  <c r="A711" i="15"/>
  <c r="A711" i="28" s="1"/>
  <c r="B711" i="15"/>
  <c r="C711" i="15"/>
  <c r="D711" i="15"/>
  <c r="A712" i="15"/>
  <c r="A712" i="28" s="1"/>
  <c r="B712" i="15"/>
  <c r="C712" i="15"/>
  <c r="D712" i="15"/>
  <c r="A713" i="15"/>
  <c r="A713" i="28" s="1"/>
  <c r="B713" i="15"/>
  <c r="C713" i="15"/>
  <c r="D713" i="15"/>
  <c r="A714" i="15"/>
  <c r="A714" i="28" s="1"/>
  <c r="B714" i="15"/>
  <c r="C714" i="15"/>
  <c r="D714" i="15"/>
  <c r="A715" i="15"/>
  <c r="A715" i="28" s="1"/>
  <c r="B715" i="15"/>
  <c r="C715" i="15"/>
  <c r="D715" i="15"/>
  <c r="A716" i="15"/>
  <c r="A716" i="28" s="1"/>
  <c r="B716" i="15"/>
  <c r="C716" i="15"/>
  <c r="D716" i="15"/>
  <c r="A717" i="15"/>
  <c r="A717" i="28" s="1"/>
  <c r="B717" i="15"/>
  <c r="C717" i="15"/>
  <c r="D717" i="15"/>
  <c r="A718" i="15"/>
  <c r="A718" i="28" s="1"/>
  <c r="B718" i="15"/>
  <c r="C718" i="15"/>
  <c r="D718" i="15"/>
  <c r="A719" i="15"/>
  <c r="A719" i="28" s="1"/>
  <c r="B719" i="15"/>
  <c r="C719" i="15"/>
  <c r="D719" i="15"/>
  <c r="A720" i="15"/>
  <c r="A720" i="28" s="1"/>
  <c r="B720" i="15"/>
  <c r="C720" i="15"/>
  <c r="D720" i="15"/>
  <c r="A721" i="15"/>
  <c r="A721" i="28" s="1"/>
  <c r="B721" i="15"/>
  <c r="C721" i="15"/>
  <c r="D721" i="15"/>
  <c r="A722" i="15"/>
  <c r="A722" i="28" s="1"/>
  <c r="B722" i="15"/>
  <c r="C722" i="15"/>
  <c r="D722" i="15"/>
  <c r="A723" i="15"/>
  <c r="A723" i="28" s="1"/>
  <c r="B723" i="15"/>
  <c r="C723" i="15"/>
  <c r="D723" i="15"/>
  <c r="A724" i="15"/>
  <c r="A724" i="28" s="1"/>
  <c r="B724" i="15"/>
  <c r="C724" i="15"/>
  <c r="D724" i="15"/>
  <c r="A725" i="15"/>
  <c r="A725" i="28" s="1"/>
  <c r="B725" i="15"/>
  <c r="C725" i="15"/>
  <c r="D725" i="15"/>
  <c r="A726" i="15"/>
  <c r="A726" i="28" s="1"/>
  <c r="B726" i="15"/>
  <c r="C726" i="15"/>
  <c r="D726" i="15"/>
  <c r="A727" i="15"/>
  <c r="A727" i="28" s="1"/>
  <c r="B727" i="15"/>
  <c r="C727" i="15"/>
  <c r="D727" i="15"/>
  <c r="A728" i="15"/>
  <c r="A728" i="28" s="1"/>
  <c r="B728" i="15"/>
  <c r="C728" i="15"/>
  <c r="D728" i="15"/>
  <c r="A729" i="15"/>
  <c r="A729" i="28" s="1"/>
  <c r="B729" i="15"/>
  <c r="C729" i="15"/>
  <c r="D729" i="15"/>
  <c r="A730" i="15"/>
  <c r="A730" i="28" s="1"/>
  <c r="B730" i="15"/>
  <c r="C730" i="15"/>
  <c r="D730" i="15"/>
  <c r="A731" i="15"/>
  <c r="A731" i="28" s="1"/>
  <c r="B731" i="15"/>
  <c r="C731" i="15"/>
  <c r="D731" i="15"/>
  <c r="A732" i="15"/>
  <c r="A732" i="28" s="1"/>
  <c r="B732" i="15"/>
  <c r="C732" i="15"/>
  <c r="D732" i="15"/>
  <c r="A733" i="15"/>
  <c r="A733" i="28" s="1"/>
  <c r="B733" i="15"/>
  <c r="C733" i="15"/>
  <c r="D733" i="15"/>
  <c r="A734" i="15"/>
  <c r="A734" i="28" s="1"/>
  <c r="B734" i="15"/>
  <c r="C734" i="15"/>
  <c r="D734" i="15"/>
  <c r="A735" i="15"/>
  <c r="A735" i="28" s="1"/>
  <c r="B735" i="15"/>
  <c r="C735" i="15"/>
  <c r="D735" i="15"/>
  <c r="A736" i="15"/>
  <c r="A736" i="28" s="1"/>
  <c r="B736" i="15"/>
  <c r="C736" i="15"/>
  <c r="D736" i="15"/>
  <c r="A737" i="15"/>
  <c r="A737" i="28" s="1"/>
  <c r="B737" i="15"/>
  <c r="C737" i="15"/>
  <c r="D737" i="15"/>
  <c r="A738" i="15"/>
  <c r="A738" i="28" s="1"/>
  <c r="B738" i="15"/>
  <c r="C738" i="15"/>
  <c r="D738" i="15"/>
  <c r="A739" i="15"/>
  <c r="A739" i="28" s="1"/>
  <c r="B739" i="15"/>
  <c r="C739" i="15"/>
  <c r="D739" i="15"/>
  <c r="A740" i="15"/>
  <c r="A740" i="28" s="1"/>
  <c r="B740" i="15"/>
  <c r="C740" i="15"/>
  <c r="D740" i="15"/>
  <c r="A741" i="15"/>
  <c r="A741" i="28" s="1"/>
  <c r="B741" i="15"/>
  <c r="C741" i="15"/>
  <c r="D741" i="15"/>
  <c r="A742" i="15"/>
  <c r="A742" i="28" s="1"/>
  <c r="B742" i="15"/>
  <c r="C742" i="15"/>
  <c r="D742" i="15"/>
  <c r="A743" i="15"/>
  <c r="A743" i="28" s="1"/>
  <c r="B743" i="15"/>
  <c r="C743" i="15"/>
  <c r="D743" i="15"/>
  <c r="A744" i="15"/>
  <c r="A744" i="28" s="1"/>
  <c r="B744" i="15"/>
  <c r="C744" i="15"/>
  <c r="D744" i="15"/>
  <c r="A745" i="15"/>
  <c r="A745" i="28" s="1"/>
  <c r="B745" i="15"/>
  <c r="C745" i="15"/>
  <c r="D745" i="15"/>
  <c r="A746" i="15"/>
  <c r="A746" i="28" s="1"/>
  <c r="B746" i="15"/>
  <c r="C746" i="15"/>
  <c r="D746" i="15"/>
  <c r="A747" i="15"/>
  <c r="A747" i="28" s="1"/>
  <c r="B747" i="15"/>
  <c r="C747" i="15"/>
  <c r="D747" i="15"/>
  <c r="A748" i="15"/>
  <c r="A748" i="28" s="1"/>
  <c r="B748" i="15"/>
  <c r="C748" i="15"/>
  <c r="D748" i="15"/>
  <c r="A749" i="15"/>
  <c r="A749" i="28" s="1"/>
  <c r="B749" i="15"/>
  <c r="C749" i="15"/>
  <c r="D749" i="15"/>
  <c r="A750" i="15"/>
  <c r="A750" i="28" s="1"/>
  <c r="B750" i="15"/>
  <c r="C750" i="15"/>
  <c r="D750" i="15"/>
  <c r="A751" i="15"/>
  <c r="A751" i="28" s="1"/>
  <c r="B751" i="15"/>
  <c r="C751" i="15"/>
  <c r="D751" i="15"/>
  <c r="A752" i="15"/>
  <c r="A752" i="28" s="1"/>
  <c r="B752" i="15"/>
  <c r="C752" i="15"/>
  <c r="D752" i="15"/>
  <c r="A753" i="15"/>
  <c r="A753" i="28" s="1"/>
  <c r="B753" i="15"/>
  <c r="C753" i="15"/>
  <c r="D753" i="15"/>
  <c r="A754" i="15"/>
  <c r="A754" i="28" s="1"/>
  <c r="B754" i="15"/>
  <c r="C754" i="15"/>
  <c r="D754" i="15"/>
  <c r="A755" i="15"/>
  <c r="A755" i="28" s="1"/>
  <c r="B755" i="15"/>
  <c r="C755" i="15"/>
  <c r="D755" i="15"/>
  <c r="A756" i="15"/>
  <c r="A756" i="28" s="1"/>
  <c r="B756" i="15"/>
  <c r="C756" i="15"/>
  <c r="D756" i="15"/>
  <c r="A757" i="15"/>
  <c r="A757" i="28" s="1"/>
  <c r="B757" i="15"/>
  <c r="C757" i="15"/>
  <c r="D757" i="15"/>
  <c r="A758" i="15"/>
  <c r="A758" i="28" s="1"/>
  <c r="B758" i="15"/>
  <c r="C758" i="15"/>
  <c r="D758" i="15"/>
  <c r="A759" i="15"/>
  <c r="A759" i="28" s="1"/>
  <c r="B759" i="15"/>
  <c r="C759" i="15"/>
  <c r="D759" i="15"/>
  <c r="A760" i="15"/>
  <c r="A760" i="28" s="1"/>
  <c r="B760" i="15"/>
  <c r="C760" i="15"/>
  <c r="D760" i="15"/>
  <c r="A761" i="15"/>
  <c r="A761" i="28" s="1"/>
  <c r="B761" i="15"/>
  <c r="C761" i="15"/>
  <c r="D761" i="15"/>
  <c r="A762" i="15"/>
  <c r="A762" i="28" s="1"/>
  <c r="B762" i="15"/>
  <c r="C762" i="15"/>
  <c r="D762" i="15"/>
  <c r="A763" i="15"/>
  <c r="A763" i="28" s="1"/>
  <c r="B763" i="15"/>
  <c r="C763" i="15"/>
  <c r="D763" i="15"/>
  <c r="A764" i="15"/>
  <c r="A764" i="28" s="1"/>
  <c r="B764" i="15"/>
  <c r="C764" i="15"/>
  <c r="D764" i="15"/>
  <c r="A765" i="15"/>
  <c r="A765" i="28" s="1"/>
  <c r="B765" i="15"/>
  <c r="C765" i="15"/>
  <c r="D765" i="15"/>
  <c r="A766" i="15"/>
  <c r="A766" i="28" s="1"/>
  <c r="B766" i="15"/>
  <c r="C766" i="15"/>
  <c r="D766" i="15"/>
  <c r="A767" i="15"/>
  <c r="A767" i="28" s="1"/>
  <c r="B767" i="15"/>
  <c r="C767" i="15"/>
  <c r="D767" i="15"/>
  <c r="A768" i="15"/>
  <c r="A768" i="28" s="1"/>
  <c r="B768" i="15"/>
  <c r="C768" i="15"/>
  <c r="D768" i="15"/>
  <c r="A769" i="15"/>
  <c r="A769" i="28" s="1"/>
  <c r="B769" i="15"/>
  <c r="C769" i="15"/>
  <c r="D769" i="15"/>
  <c r="A770" i="15"/>
  <c r="A770" i="28" s="1"/>
  <c r="B770" i="15"/>
  <c r="C770" i="15"/>
  <c r="D770" i="15"/>
  <c r="A771" i="15"/>
  <c r="A771" i="28" s="1"/>
  <c r="B771" i="15"/>
  <c r="C771" i="15"/>
  <c r="D771" i="15"/>
  <c r="A772" i="15"/>
  <c r="A772" i="28" s="1"/>
  <c r="B772" i="15"/>
  <c r="C772" i="15"/>
  <c r="D772" i="15"/>
  <c r="A773" i="15"/>
  <c r="A773" i="28" s="1"/>
  <c r="B773" i="15"/>
  <c r="C773" i="15"/>
  <c r="D773" i="15"/>
  <c r="A774" i="15"/>
  <c r="A774" i="28" s="1"/>
  <c r="B774" i="15"/>
  <c r="C774" i="15"/>
  <c r="D774" i="15"/>
  <c r="A775" i="15"/>
  <c r="A775" i="28" s="1"/>
  <c r="B775" i="15"/>
  <c r="C775" i="15"/>
  <c r="D775" i="15"/>
  <c r="A776" i="15"/>
  <c r="A776" i="28" s="1"/>
  <c r="B776" i="15"/>
  <c r="C776" i="15"/>
  <c r="D776" i="15"/>
  <c r="A777" i="15"/>
  <c r="A777" i="28" s="1"/>
  <c r="B777" i="15"/>
  <c r="C777" i="15"/>
  <c r="D777" i="15"/>
  <c r="A778" i="15"/>
  <c r="A778" i="28" s="1"/>
  <c r="B778" i="15"/>
  <c r="C778" i="15"/>
  <c r="D778" i="15"/>
  <c r="A779" i="15"/>
  <c r="A779" i="28" s="1"/>
  <c r="B779" i="15"/>
  <c r="C779" i="15"/>
  <c r="D779" i="15"/>
  <c r="A780" i="15"/>
  <c r="A780" i="28" s="1"/>
  <c r="B780" i="15"/>
  <c r="C780" i="15"/>
  <c r="D780" i="15"/>
  <c r="A781" i="15"/>
  <c r="A781" i="28" s="1"/>
  <c r="B781" i="15"/>
  <c r="C781" i="15"/>
  <c r="D781" i="15"/>
  <c r="A782" i="15"/>
  <c r="A782" i="28" s="1"/>
  <c r="B782" i="15"/>
  <c r="C782" i="15"/>
  <c r="D782" i="15"/>
  <c r="A783" i="15"/>
  <c r="A783" i="28" s="1"/>
  <c r="B783" i="15"/>
  <c r="C783" i="15"/>
  <c r="D783" i="15"/>
  <c r="A784" i="15"/>
  <c r="A784" i="28" s="1"/>
  <c r="B784" i="15"/>
  <c r="C784" i="15"/>
  <c r="D784" i="15"/>
  <c r="A785" i="15"/>
  <c r="A785" i="28" s="1"/>
  <c r="B785" i="15"/>
  <c r="C785" i="15"/>
  <c r="D785" i="15"/>
  <c r="A786" i="15"/>
  <c r="A786" i="28" s="1"/>
  <c r="B786" i="15"/>
  <c r="C786" i="15"/>
  <c r="D786" i="15"/>
  <c r="A787" i="15"/>
  <c r="A787" i="28" s="1"/>
  <c r="B787" i="15"/>
  <c r="C787" i="15"/>
  <c r="D787" i="15"/>
  <c r="A788" i="15"/>
  <c r="A788" i="28" s="1"/>
  <c r="B788" i="15"/>
  <c r="C788" i="15"/>
  <c r="D788" i="15"/>
  <c r="A789" i="15"/>
  <c r="A789" i="28" s="1"/>
  <c r="B789" i="15"/>
  <c r="C789" i="15"/>
  <c r="D789" i="15"/>
  <c r="A790" i="15"/>
  <c r="A790" i="28" s="1"/>
  <c r="B790" i="15"/>
  <c r="C790" i="15"/>
  <c r="D790" i="15"/>
  <c r="A791" i="15"/>
  <c r="A791" i="28" s="1"/>
  <c r="B791" i="15"/>
  <c r="C791" i="15"/>
  <c r="D791" i="15"/>
  <c r="A792" i="15"/>
  <c r="A792" i="28" s="1"/>
  <c r="B792" i="15"/>
  <c r="C792" i="15"/>
  <c r="D792" i="15"/>
  <c r="A793" i="15"/>
  <c r="A793" i="28" s="1"/>
  <c r="B793" i="15"/>
  <c r="C793" i="15"/>
  <c r="D793" i="15"/>
  <c r="A794" i="15"/>
  <c r="A794" i="28" s="1"/>
  <c r="B794" i="15"/>
  <c r="C794" i="15"/>
  <c r="D794" i="15"/>
  <c r="A795" i="15"/>
  <c r="A795" i="28" s="1"/>
  <c r="B795" i="15"/>
  <c r="C795" i="15"/>
  <c r="D795" i="15"/>
  <c r="A796" i="15"/>
  <c r="A796" i="28" s="1"/>
  <c r="B796" i="15"/>
  <c r="C796" i="15"/>
  <c r="D796" i="15"/>
  <c r="A797" i="15"/>
  <c r="A797" i="28" s="1"/>
  <c r="B797" i="15"/>
  <c r="C797" i="15"/>
  <c r="D797" i="15"/>
  <c r="A798" i="15"/>
  <c r="A798" i="28" s="1"/>
  <c r="B798" i="15"/>
  <c r="C798" i="15"/>
  <c r="D798" i="15"/>
  <c r="A799" i="15"/>
  <c r="A799" i="28" s="1"/>
  <c r="B799" i="15"/>
  <c r="C799" i="15"/>
  <c r="D799" i="15"/>
  <c r="A800" i="15"/>
  <c r="A800" i="28" s="1"/>
  <c r="B800" i="15"/>
  <c r="C800" i="15"/>
  <c r="D800" i="15"/>
  <c r="A801" i="15"/>
  <c r="A801" i="28" s="1"/>
  <c r="B801" i="15"/>
  <c r="C801" i="15"/>
  <c r="D801" i="15"/>
  <c r="A802" i="15"/>
  <c r="A802" i="28" s="1"/>
  <c r="B802" i="15"/>
  <c r="C802" i="15"/>
  <c r="D802" i="15"/>
  <c r="A803" i="15"/>
  <c r="A803" i="28" s="1"/>
  <c r="B803" i="15"/>
  <c r="C803" i="15"/>
  <c r="D803" i="15"/>
  <c r="A804" i="15"/>
  <c r="A804" i="28" s="1"/>
  <c r="B804" i="15"/>
  <c r="C804" i="15"/>
  <c r="D804" i="15"/>
  <c r="A805" i="15"/>
  <c r="A805" i="28" s="1"/>
  <c r="B805" i="15"/>
  <c r="C805" i="15"/>
  <c r="D805" i="15"/>
  <c r="A806" i="15"/>
  <c r="A806" i="28" s="1"/>
  <c r="B806" i="15"/>
  <c r="C806" i="15"/>
  <c r="D806" i="15"/>
  <c r="A807" i="15"/>
  <c r="A807" i="28" s="1"/>
  <c r="B807" i="15"/>
  <c r="C807" i="15"/>
  <c r="D807" i="15"/>
  <c r="A808" i="15"/>
  <c r="A808" i="28" s="1"/>
  <c r="B808" i="15"/>
  <c r="C808" i="15"/>
  <c r="D808" i="15"/>
  <c r="A809" i="15"/>
  <c r="A809" i="28" s="1"/>
  <c r="B809" i="15"/>
  <c r="C809" i="15"/>
  <c r="D809" i="15"/>
  <c r="A810" i="15"/>
  <c r="A810" i="28" s="1"/>
  <c r="B810" i="15"/>
  <c r="C810" i="15"/>
  <c r="D810" i="15"/>
  <c r="A811" i="15"/>
  <c r="A811" i="28" s="1"/>
  <c r="B811" i="15"/>
  <c r="C811" i="15"/>
  <c r="D811" i="15"/>
  <c r="A812" i="15"/>
  <c r="A812" i="28" s="1"/>
  <c r="B812" i="15"/>
  <c r="C812" i="15"/>
  <c r="D812" i="15"/>
  <c r="A813" i="15"/>
  <c r="A813" i="28" s="1"/>
  <c r="B813" i="15"/>
  <c r="C813" i="15"/>
  <c r="D813" i="15"/>
  <c r="A814" i="15"/>
  <c r="A814" i="28" s="1"/>
  <c r="B814" i="15"/>
  <c r="C814" i="15"/>
  <c r="D814" i="15"/>
  <c r="A815" i="15"/>
  <c r="A815" i="28" s="1"/>
  <c r="B815" i="15"/>
  <c r="C815" i="15"/>
  <c r="D815" i="15"/>
  <c r="A816" i="15"/>
  <c r="A816" i="28" s="1"/>
  <c r="B816" i="15"/>
  <c r="C816" i="15"/>
  <c r="D816" i="15"/>
  <c r="A817" i="15"/>
  <c r="A817" i="28" s="1"/>
  <c r="B817" i="15"/>
  <c r="C817" i="15"/>
  <c r="D817" i="15"/>
  <c r="A818" i="15"/>
  <c r="A818" i="28" s="1"/>
  <c r="B818" i="15"/>
  <c r="C818" i="15"/>
  <c r="D818" i="15"/>
  <c r="A819" i="15"/>
  <c r="A819" i="28" s="1"/>
  <c r="B819" i="15"/>
  <c r="C819" i="15"/>
  <c r="D819" i="15"/>
  <c r="A820" i="15"/>
  <c r="A820" i="28" s="1"/>
  <c r="B820" i="15"/>
  <c r="C820" i="15"/>
  <c r="D820" i="15"/>
  <c r="A821" i="15"/>
  <c r="A821" i="28" s="1"/>
  <c r="B821" i="15"/>
  <c r="C821" i="15"/>
  <c r="D821" i="15"/>
  <c r="A822" i="15"/>
  <c r="A822" i="28" s="1"/>
  <c r="B822" i="15"/>
  <c r="C822" i="15"/>
  <c r="D822" i="15"/>
  <c r="A823" i="15"/>
  <c r="A823" i="28" s="1"/>
  <c r="B823" i="15"/>
  <c r="C823" i="15"/>
  <c r="D823" i="15"/>
  <c r="A824" i="15"/>
  <c r="A824" i="28" s="1"/>
  <c r="B824" i="15"/>
  <c r="C824" i="15"/>
  <c r="D824" i="15"/>
  <c r="A825" i="15"/>
  <c r="A825" i="28" s="1"/>
  <c r="B825" i="15"/>
  <c r="C825" i="15"/>
  <c r="D825" i="15"/>
  <c r="A826" i="15"/>
  <c r="A826" i="28" s="1"/>
  <c r="B826" i="15"/>
  <c r="C826" i="15"/>
  <c r="D826" i="15"/>
  <c r="A827" i="15"/>
  <c r="A827" i="28" s="1"/>
  <c r="B827" i="15"/>
  <c r="C827" i="15"/>
  <c r="D827" i="15"/>
  <c r="A828" i="15"/>
  <c r="A828" i="28" s="1"/>
  <c r="B828" i="15"/>
  <c r="C828" i="15"/>
  <c r="D828" i="15"/>
  <c r="A829" i="15"/>
  <c r="A829" i="28" s="1"/>
  <c r="B829" i="15"/>
  <c r="C829" i="15"/>
  <c r="D829" i="15"/>
  <c r="A830" i="15"/>
  <c r="A830" i="28" s="1"/>
  <c r="B830" i="15"/>
  <c r="C830" i="15"/>
  <c r="D830" i="15"/>
  <c r="A831" i="15"/>
  <c r="A831" i="28" s="1"/>
  <c r="B831" i="15"/>
  <c r="C831" i="15"/>
  <c r="D831" i="15"/>
  <c r="A832" i="15"/>
  <c r="A832" i="28" s="1"/>
  <c r="B832" i="15"/>
  <c r="C832" i="15"/>
  <c r="D832" i="15"/>
  <c r="A833" i="15"/>
  <c r="A833" i="28" s="1"/>
  <c r="B833" i="15"/>
  <c r="C833" i="15"/>
  <c r="D833" i="15"/>
  <c r="A834" i="15"/>
  <c r="A834" i="28" s="1"/>
  <c r="B834" i="15"/>
  <c r="C834" i="15"/>
  <c r="D834" i="15"/>
  <c r="A835" i="15"/>
  <c r="A835" i="28" s="1"/>
  <c r="B835" i="15"/>
  <c r="C835" i="15"/>
  <c r="D835" i="15"/>
  <c r="A836" i="15"/>
  <c r="A836" i="28" s="1"/>
  <c r="B836" i="15"/>
  <c r="C836" i="15"/>
  <c r="D836" i="15"/>
  <c r="A837" i="15"/>
  <c r="A837" i="28" s="1"/>
  <c r="B837" i="15"/>
  <c r="C837" i="15"/>
  <c r="D837" i="15"/>
  <c r="A838" i="15"/>
  <c r="A838" i="28" s="1"/>
  <c r="B838" i="15"/>
  <c r="C838" i="15"/>
  <c r="D838" i="15"/>
  <c r="A839" i="15"/>
  <c r="A839" i="28" s="1"/>
  <c r="B839" i="15"/>
  <c r="C839" i="15"/>
  <c r="D839" i="15"/>
  <c r="A840" i="15"/>
  <c r="A840" i="28" s="1"/>
  <c r="B840" i="15"/>
  <c r="C840" i="15"/>
  <c r="D840" i="15"/>
  <c r="A841" i="15"/>
  <c r="A841" i="28" s="1"/>
  <c r="B841" i="15"/>
  <c r="C841" i="15"/>
  <c r="D841" i="15"/>
  <c r="A842" i="15"/>
  <c r="A842" i="28" s="1"/>
  <c r="B842" i="15"/>
  <c r="C842" i="15"/>
  <c r="D842" i="15"/>
  <c r="A843" i="15"/>
  <c r="A843" i="28" s="1"/>
  <c r="B843" i="15"/>
  <c r="C843" i="15"/>
  <c r="D843" i="15"/>
  <c r="A844" i="15"/>
  <c r="A844" i="28" s="1"/>
  <c r="B844" i="15"/>
  <c r="C844" i="15"/>
  <c r="D844" i="15"/>
  <c r="A845" i="15"/>
  <c r="A845" i="28" s="1"/>
  <c r="B845" i="15"/>
  <c r="C845" i="15"/>
  <c r="D845" i="15"/>
  <c r="A846" i="15"/>
  <c r="A846" i="28" s="1"/>
  <c r="B846" i="15"/>
  <c r="C846" i="15"/>
  <c r="D846" i="15"/>
  <c r="A847" i="15"/>
  <c r="A847" i="28" s="1"/>
  <c r="B847" i="15"/>
  <c r="C847" i="15"/>
  <c r="D847" i="15"/>
  <c r="A848" i="15"/>
  <c r="A848" i="28" s="1"/>
  <c r="B848" i="15"/>
  <c r="C848" i="15"/>
  <c r="D848" i="15"/>
  <c r="A849" i="15"/>
  <c r="A849" i="28" s="1"/>
  <c r="B849" i="15"/>
  <c r="C849" i="15"/>
  <c r="D849" i="15"/>
  <c r="A850" i="15"/>
  <c r="A850" i="28" s="1"/>
  <c r="B850" i="15"/>
  <c r="C850" i="15"/>
  <c r="D850" i="15"/>
  <c r="A851" i="15"/>
  <c r="A851" i="28" s="1"/>
  <c r="B851" i="15"/>
  <c r="C851" i="15"/>
  <c r="D851" i="15"/>
  <c r="A852" i="15"/>
  <c r="A852" i="28" s="1"/>
  <c r="B852" i="15"/>
  <c r="C852" i="15"/>
  <c r="D852" i="15"/>
  <c r="A853" i="15"/>
  <c r="A853" i="28" s="1"/>
  <c r="B853" i="15"/>
  <c r="C853" i="15"/>
  <c r="D853" i="15"/>
  <c r="A854" i="15"/>
  <c r="A854" i="28" s="1"/>
  <c r="B854" i="15"/>
  <c r="C854" i="15"/>
  <c r="D854" i="15"/>
  <c r="A855" i="15"/>
  <c r="A855" i="28" s="1"/>
  <c r="B855" i="15"/>
  <c r="C855" i="15"/>
  <c r="D855" i="15"/>
  <c r="A856" i="15"/>
  <c r="A856" i="28" s="1"/>
  <c r="B856" i="15"/>
  <c r="C856" i="15"/>
  <c r="D856" i="15"/>
  <c r="A857" i="15"/>
  <c r="A857" i="28" s="1"/>
  <c r="B857" i="15"/>
  <c r="C857" i="15"/>
  <c r="D857" i="15"/>
  <c r="A858" i="15"/>
  <c r="A858" i="28" s="1"/>
  <c r="B858" i="15"/>
  <c r="C858" i="15"/>
  <c r="D858" i="15"/>
  <c r="A859" i="15"/>
  <c r="A859" i="28" s="1"/>
  <c r="B859" i="15"/>
  <c r="C859" i="15"/>
  <c r="D859" i="15"/>
  <c r="A860" i="15"/>
  <c r="A860" i="28" s="1"/>
  <c r="B860" i="15"/>
  <c r="C860" i="15"/>
  <c r="D860" i="15"/>
  <c r="A861" i="15"/>
  <c r="A861" i="28" s="1"/>
  <c r="B861" i="15"/>
  <c r="C861" i="15"/>
  <c r="D861" i="15"/>
  <c r="A862" i="15"/>
  <c r="A862" i="28" s="1"/>
  <c r="B862" i="15"/>
  <c r="C862" i="15"/>
  <c r="D862" i="15"/>
  <c r="A863" i="15"/>
  <c r="A863" i="28" s="1"/>
  <c r="B863" i="15"/>
  <c r="C863" i="15"/>
  <c r="D863" i="15"/>
  <c r="A864" i="15"/>
  <c r="A864" i="28" s="1"/>
  <c r="B864" i="15"/>
  <c r="C864" i="15"/>
  <c r="D864" i="15"/>
  <c r="A865" i="15"/>
  <c r="A865" i="28" s="1"/>
  <c r="B865" i="15"/>
  <c r="C865" i="15"/>
  <c r="D865" i="15"/>
  <c r="A866" i="15"/>
  <c r="A866" i="28" s="1"/>
  <c r="B866" i="15"/>
  <c r="C866" i="15"/>
  <c r="D866" i="15"/>
  <c r="A867" i="15"/>
  <c r="A867" i="28" s="1"/>
  <c r="B867" i="15"/>
  <c r="C867" i="15"/>
  <c r="D867" i="15"/>
  <c r="A868" i="15"/>
  <c r="A868" i="28" s="1"/>
  <c r="B868" i="15"/>
  <c r="C868" i="15"/>
  <c r="D868" i="15"/>
  <c r="A869" i="15"/>
  <c r="A869" i="28" s="1"/>
  <c r="B869" i="15"/>
  <c r="C869" i="15"/>
  <c r="D869" i="15"/>
  <c r="A870" i="15"/>
  <c r="A870" i="28" s="1"/>
  <c r="B870" i="15"/>
  <c r="C870" i="15"/>
  <c r="D870" i="15"/>
  <c r="A871" i="15"/>
  <c r="A871" i="28" s="1"/>
  <c r="B871" i="15"/>
  <c r="C871" i="15"/>
  <c r="D871" i="15"/>
  <c r="A872" i="15"/>
  <c r="A872" i="28" s="1"/>
  <c r="B872" i="15"/>
  <c r="C872" i="15"/>
  <c r="D872" i="15"/>
  <c r="A873" i="15"/>
  <c r="A873" i="28" s="1"/>
  <c r="B873" i="15"/>
  <c r="C873" i="15"/>
  <c r="D873" i="15"/>
  <c r="A874" i="15"/>
  <c r="A874" i="28" s="1"/>
  <c r="B874" i="15"/>
  <c r="C874" i="15"/>
  <c r="D874" i="15"/>
  <c r="A875" i="15"/>
  <c r="A875" i="28" s="1"/>
  <c r="B875" i="15"/>
  <c r="C875" i="15"/>
  <c r="D875" i="15"/>
  <c r="A876" i="15"/>
  <c r="A876" i="28" s="1"/>
  <c r="B876" i="15"/>
  <c r="C876" i="15"/>
  <c r="D876" i="15"/>
  <c r="A877" i="15"/>
  <c r="A877" i="28" s="1"/>
  <c r="B877" i="15"/>
  <c r="C877" i="15"/>
  <c r="D877" i="15"/>
  <c r="A878" i="15"/>
  <c r="A878" i="28" s="1"/>
  <c r="B878" i="15"/>
  <c r="C878" i="15"/>
  <c r="D878" i="15"/>
  <c r="A879" i="15"/>
  <c r="A879" i="28" s="1"/>
  <c r="B879" i="15"/>
  <c r="C879" i="15"/>
  <c r="D879" i="15"/>
  <c r="A880" i="15"/>
  <c r="A880" i="28" s="1"/>
  <c r="B880" i="15"/>
  <c r="C880" i="15"/>
  <c r="D880" i="15"/>
  <c r="A881" i="15"/>
  <c r="A881" i="28" s="1"/>
  <c r="B881" i="15"/>
  <c r="C881" i="15"/>
  <c r="D881" i="15"/>
  <c r="A882" i="15"/>
  <c r="A882" i="28" s="1"/>
  <c r="B882" i="15"/>
  <c r="C882" i="15"/>
  <c r="D882" i="15"/>
  <c r="A883" i="15"/>
  <c r="A883" i="28" s="1"/>
  <c r="B883" i="15"/>
  <c r="C883" i="15"/>
  <c r="D883" i="15"/>
  <c r="A884" i="15"/>
  <c r="A884" i="28" s="1"/>
  <c r="B884" i="15"/>
  <c r="C884" i="15"/>
  <c r="D884" i="15"/>
  <c r="A885" i="15"/>
  <c r="A885" i="28" s="1"/>
  <c r="B885" i="15"/>
  <c r="C885" i="15"/>
  <c r="D885" i="15"/>
  <c r="A886" i="15"/>
  <c r="A886" i="28" s="1"/>
  <c r="B886" i="15"/>
  <c r="C886" i="15"/>
  <c r="D886" i="15"/>
  <c r="A887" i="15"/>
  <c r="A887" i="28" s="1"/>
  <c r="B887" i="15"/>
  <c r="C887" i="15"/>
  <c r="D887" i="15"/>
  <c r="A888" i="15"/>
  <c r="A888" i="28" s="1"/>
  <c r="B888" i="15"/>
  <c r="C888" i="15"/>
  <c r="D888" i="15"/>
  <c r="A889" i="15"/>
  <c r="A889" i="28" s="1"/>
  <c r="B889" i="15"/>
  <c r="C889" i="15"/>
  <c r="D889" i="15"/>
  <c r="A890" i="15"/>
  <c r="A890" i="28" s="1"/>
  <c r="B890" i="15"/>
  <c r="C890" i="15"/>
  <c r="D890" i="15"/>
  <c r="A891" i="15"/>
  <c r="A891" i="28" s="1"/>
  <c r="B891" i="15"/>
  <c r="C891" i="15"/>
  <c r="D891" i="15"/>
  <c r="A892" i="15"/>
  <c r="A892" i="28" s="1"/>
  <c r="B892" i="15"/>
  <c r="C892" i="15"/>
  <c r="D892" i="15"/>
  <c r="A893" i="15"/>
  <c r="A893" i="28" s="1"/>
  <c r="B893" i="15"/>
  <c r="C893" i="15"/>
  <c r="D893" i="15"/>
  <c r="A894" i="15"/>
  <c r="A894" i="28" s="1"/>
  <c r="B894" i="15"/>
  <c r="C894" i="15"/>
  <c r="D894" i="15"/>
  <c r="A895" i="15"/>
  <c r="A895" i="28" s="1"/>
  <c r="B895" i="15"/>
  <c r="C895" i="15"/>
  <c r="D895" i="15"/>
  <c r="A896" i="15"/>
  <c r="A896" i="28" s="1"/>
  <c r="B896" i="15"/>
  <c r="C896" i="15"/>
  <c r="D896" i="15"/>
  <c r="A897" i="15"/>
  <c r="A897" i="28" s="1"/>
  <c r="B897" i="15"/>
  <c r="C897" i="15"/>
  <c r="D897" i="15"/>
  <c r="A898" i="15"/>
  <c r="A898" i="28" s="1"/>
  <c r="B898" i="15"/>
  <c r="C898" i="15"/>
  <c r="D898" i="15"/>
  <c r="A899" i="15"/>
  <c r="A899" i="28" s="1"/>
  <c r="B899" i="15"/>
  <c r="C899" i="15"/>
  <c r="D899" i="15"/>
  <c r="A900" i="15"/>
  <c r="A900" i="28" s="1"/>
  <c r="B900" i="15"/>
  <c r="C900" i="15"/>
  <c r="D900" i="15"/>
  <c r="A901" i="15"/>
  <c r="A901" i="28" s="1"/>
  <c r="B901" i="15"/>
  <c r="C901" i="15"/>
  <c r="D901" i="15"/>
  <c r="A902" i="15"/>
  <c r="A902" i="28" s="1"/>
  <c r="B902" i="15"/>
  <c r="C902" i="15"/>
  <c r="D902" i="15"/>
  <c r="A903" i="15"/>
  <c r="A903" i="28" s="1"/>
  <c r="B903" i="15"/>
  <c r="C903" i="15"/>
  <c r="D903" i="15"/>
  <c r="A904" i="15"/>
  <c r="A904" i="28" s="1"/>
  <c r="B904" i="15"/>
  <c r="C904" i="15"/>
  <c r="D904" i="15"/>
  <c r="A905" i="15"/>
  <c r="A905" i="28" s="1"/>
  <c r="B905" i="15"/>
  <c r="C905" i="15"/>
  <c r="D905" i="15"/>
  <c r="A906" i="15"/>
  <c r="A906" i="28" s="1"/>
  <c r="B906" i="15"/>
  <c r="C906" i="15"/>
  <c r="D906" i="15"/>
  <c r="A907" i="15"/>
  <c r="A907" i="28" s="1"/>
  <c r="B907" i="15"/>
  <c r="C907" i="15"/>
  <c r="D907" i="15"/>
  <c r="A908" i="15"/>
  <c r="A908" i="28" s="1"/>
  <c r="B908" i="15"/>
  <c r="C908" i="15"/>
  <c r="D908" i="15"/>
  <c r="A909" i="15"/>
  <c r="A909" i="28" s="1"/>
  <c r="B909" i="15"/>
  <c r="C909" i="15"/>
  <c r="D909" i="15"/>
  <c r="A910" i="15"/>
  <c r="A910" i="28" s="1"/>
  <c r="B910" i="15"/>
  <c r="C910" i="15"/>
  <c r="D910" i="15"/>
  <c r="A911" i="15"/>
  <c r="A911" i="28" s="1"/>
  <c r="B911" i="15"/>
  <c r="C911" i="15"/>
  <c r="D911" i="15"/>
  <c r="A912" i="15"/>
  <c r="A912" i="28" s="1"/>
  <c r="B912" i="15"/>
  <c r="C912" i="15"/>
  <c r="D912" i="15"/>
  <c r="A913" i="15"/>
  <c r="A913" i="28" s="1"/>
  <c r="B913" i="15"/>
  <c r="C913" i="15"/>
  <c r="D913" i="15"/>
  <c r="A914" i="15"/>
  <c r="A914" i="28" s="1"/>
  <c r="B914" i="15"/>
  <c r="C914" i="15"/>
  <c r="D914" i="15"/>
  <c r="A915" i="15"/>
  <c r="A915" i="28" s="1"/>
  <c r="B915" i="15"/>
  <c r="C915" i="15"/>
  <c r="D915" i="15"/>
  <c r="A916" i="15"/>
  <c r="A916" i="28" s="1"/>
  <c r="B916" i="15"/>
  <c r="C916" i="15"/>
  <c r="D916" i="15"/>
  <c r="A917" i="15"/>
  <c r="A917" i="28" s="1"/>
  <c r="B917" i="15"/>
  <c r="C917" i="15"/>
  <c r="D917" i="15"/>
  <c r="A918" i="15"/>
  <c r="A918" i="28" s="1"/>
  <c r="B918" i="15"/>
  <c r="C918" i="15"/>
  <c r="D918" i="15"/>
  <c r="A919" i="15"/>
  <c r="A919" i="28" s="1"/>
  <c r="B919" i="15"/>
  <c r="C919" i="15"/>
  <c r="D919" i="15"/>
  <c r="A920" i="15"/>
  <c r="A920" i="28" s="1"/>
  <c r="B920" i="15"/>
  <c r="C920" i="15"/>
  <c r="D920" i="15"/>
  <c r="A921" i="15"/>
  <c r="A921" i="28" s="1"/>
  <c r="B921" i="15"/>
  <c r="C921" i="15"/>
  <c r="D921" i="15"/>
  <c r="A922" i="15"/>
  <c r="A922" i="28" s="1"/>
  <c r="B922" i="15"/>
  <c r="C922" i="15"/>
  <c r="D922" i="15"/>
  <c r="A923" i="15"/>
  <c r="A923" i="28" s="1"/>
  <c r="B923" i="15"/>
  <c r="C923" i="15"/>
  <c r="D923" i="15"/>
  <c r="A924" i="15"/>
  <c r="A924" i="28" s="1"/>
  <c r="B924" i="15"/>
  <c r="C924" i="15"/>
  <c r="D924" i="15"/>
  <c r="A925" i="15"/>
  <c r="A925" i="28" s="1"/>
  <c r="B925" i="15"/>
  <c r="C925" i="15"/>
  <c r="D925" i="15"/>
  <c r="A926" i="15"/>
  <c r="A926" i="28" s="1"/>
  <c r="B926" i="15"/>
  <c r="C926" i="15"/>
  <c r="D926" i="15"/>
  <c r="A927" i="15"/>
  <c r="A927" i="28" s="1"/>
  <c r="B927" i="15"/>
  <c r="C927" i="15"/>
  <c r="D927" i="15"/>
  <c r="A928" i="15"/>
  <c r="A928" i="28" s="1"/>
  <c r="B928" i="15"/>
  <c r="C928" i="15"/>
  <c r="D928" i="15"/>
  <c r="A929" i="15"/>
  <c r="A929" i="28" s="1"/>
  <c r="B929" i="15"/>
  <c r="C929" i="15"/>
  <c r="D929" i="15"/>
  <c r="A930" i="15"/>
  <c r="A930" i="28" s="1"/>
  <c r="B930" i="15"/>
  <c r="C930" i="15"/>
  <c r="D930" i="15"/>
  <c r="A931" i="15"/>
  <c r="A931" i="28" s="1"/>
  <c r="B931" i="15"/>
  <c r="C931" i="15"/>
  <c r="D931" i="15"/>
  <c r="A932" i="15"/>
  <c r="A932" i="28" s="1"/>
  <c r="B932" i="15"/>
  <c r="C932" i="15"/>
  <c r="D932" i="15"/>
  <c r="A933" i="15"/>
  <c r="A933" i="28" s="1"/>
  <c r="B933" i="15"/>
  <c r="C933" i="15"/>
  <c r="D933" i="15"/>
  <c r="A934" i="15"/>
  <c r="A934" i="28" s="1"/>
  <c r="B934" i="15"/>
  <c r="C934" i="15"/>
  <c r="D934" i="15"/>
  <c r="A935" i="15"/>
  <c r="A935" i="28" s="1"/>
  <c r="B935" i="15"/>
  <c r="C935" i="15"/>
  <c r="D935" i="15"/>
  <c r="A936" i="15"/>
  <c r="A936" i="28" s="1"/>
  <c r="B936" i="15"/>
  <c r="C936" i="15"/>
  <c r="D936" i="15"/>
  <c r="A937" i="15"/>
  <c r="A937" i="28" s="1"/>
  <c r="B937" i="15"/>
  <c r="C937" i="15"/>
  <c r="D937" i="15"/>
  <c r="A938" i="15"/>
  <c r="A938" i="28" s="1"/>
  <c r="B938" i="15"/>
  <c r="C938" i="15"/>
  <c r="D938" i="15"/>
  <c r="A939" i="15"/>
  <c r="A939" i="28" s="1"/>
  <c r="B939" i="15"/>
  <c r="C939" i="15"/>
  <c r="D939" i="15"/>
  <c r="A940" i="15"/>
  <c r="A940" i="28" s="1"/>
  <c r="B940" i="15"/>
  <c r="C940" i="15"/>
  <c r="D940" i="15"/>
  <c r="A941" i="15"/>
  <c r="A941" i="28" s="1"/>
  <c r="B941" i="15"/>
  <c r="C941" i="15"/>
  <c r="D941" i="15"/>
  <c r="A942" i="15"/>
  <c r="A942" i="28" s="1"/>
  <c r="B942" i="15"/>
  <c r="C942" i="15"/>
  <c r="D942" i="15"/>
  <c r="A943" i="15"/>
  <c r="A943" i="28" s="1"/>
  <c r="B943" i="15"/>
  <c r="C943" i="15"/>
  <c r="D943" i="15"/>
  <c r="A944" i="15"/>
  <c r="A944" i="28" s="1"/>
  <c r="B944" i="15"/>
  <c r="C944" i="15"/>
  <c r="D944" i="15"/>
  <c r="A945" i="15"/>
  <c r="A945" i="28" s="1"/>
  <c r="B945" i="15"/>
  <c r="C945" i="15"/>
  <c r="D945" i="15"/>
  <c r="A946" i="15"/>
  <c r="A946" i="28" s="1"/>
  <c r="B946" i="15"/>
  <c r="C946" i="15"/>
  <c r="D946" i="15"/>
  <c r="A947" i="15"/>
  <c r="A947" i="28" s="1"/>
  <c r="B947" i="15"/>
  <c r="C947" i="15"/>
  <c r="D947" i="15"/>
  <c r="A948" i="15"/>
  <c r="A948" i="28" s="1"/>
  <c r="B948" i="15"/>
  <c r="C948" i="15"/>
  <c r="D948" i="15"/>
  <c r="A949" i="15"/>
  <c r="A949" i="28" s="1"/>
  <c r="B949" i="15"/>
  <c r="C949" i="15"/>
  <c r="D949" i="15"/>
  <c r="A950" i="15"/>
  <c r="A950" i="28" s="1"/>
  <c r="B950" i="15"/>
  <c r="C950" i="15"/>
  <c r="D950" i="15"/>
  <c r="A951" i="15"/>
  <c r="A951" i="28" s="1"/>
  <c r="B951" i="15"/>
  <c r="C951" i="15"/>
  <c r="D951" i="15"/>
  <c r="A952" i="15"/>
  <c r="A952" i="28" s="1"/>
  <c r="B952" i="15"/>
  <c r="C952" i="15"/>
  <c r="D952" i="15"/>
  <c r="A953" i="15"/>
  <c r="A953" i="28" s="1"/>
  <c r="B953" i="15"/>
  <c r="C953" i="15"/>
  <c r="D953" i="15"/>
  <c r="A954" i="15"/>
  <c r="A954" i="28" s="1"/>
  <c r="B954" i="15"/>
  <c r="C954" i="15"/>
  <c r="D954" i="15"/>
  <c r="A955" i="15"/>
  <c r="A955" i="28" s="1"/>
  <c r="B955" i="15"/>
  <c r="C955" i="15"/>
  <c r="D955" i="15"/>
  <c r="A956" i="15"/>
  <c r="A956" i="28" s="1"/>
  <c r="B956" i="15"/>
  <c r="C956" i="15"/>
  <c r="D956" i="15"/>
  <c r="A957" i="15"/>
  <c r="A957" i="28" s="1"/>
  <c r="B957" i="15"/>
  <c r="C957" i="15"/>
  <c r="D957" i="15"/>
  <c r="A958" i="15"/>
  <c r="A958" i="28" s="1"/>
  <c r="B958" i="15"/>
  <c r="C958" i="15"/>
  <c r="D958" i="15"/>
  <c r="A959" i="15"/>
  <c r="A959" i="28" s="1"/>
  <c r="B959" i="15"/>
  <c r="C959" i="15"/>
  <c r="D959" i="15"/>
  <c r="A960" i="15"/>
  <c r="A960" i="28" s="1"/>
  <c r="B960" i="15"/>
  <c r="C960" i="15"/>
  <c r="D960" i="15"/>
  <c r="A961" i="15"/>
  <c r="A961" i="28" s="1"/>
  <c r="B961" i="15"/>
  <c r="C961" i="15"/>
  <c r="D961" i="15"/>
  <c r="A962" i="15"/>
  <c r="A962" i="28" s="1"/>
  <c r="B962" i="15"/>
  <c r="C962" i="15"/>
  <c r="D962" i="15"/>
  <c r="A963" i="15"/>
  <c r="A963" i="28" s="1"/>
  <c r="B963" i="15"/>
  <c r="C963" i="15"/>
  <c r="D963" i="15"/>
  <c r="A964" i="15"/>
  <c r="A964" i="28" s="1"/>
  <c r="B964" i="15"/>
  <c r="C964" i="15"/>
  <c r="D964" i="15"/>
  <c r="A965" i="15"/>
  <c r="A965" i="28" s="1"/>
  <c r="B965" i="15"/>
  <c r="C965" i="15"/>
  <c r="D965" i="15"/>
  <c r="A966" i="15"/>
  <c r="A966" i="28" s="1"/>
  <c r="B966" i="15"/>
  <c r="C966" i="15"/>
  <c r="D966" i="15"/>
  <c r="A967" i="15"/>
  <c r="A967" i="28" s="1"/>
  <c r="B967" i="15"/>
  <c r="C967" i="15"/>
  <c r="D967" i="15"/>
  <c r="A968" i="15"/>
  <c r="A968" i="28" s="1"/>
  <c r="B968" i="15"/>
  <c r="C968" i="15"/>
  <c r="D968" i="15"/>
  <c r="A969" i="15"/>
  <c r="A969" i="28" s="1"/>
  <c r="B969" i="15"/>
  <c r="C969" i="15"/>
  <c r="D969" i="15"/>
  <c r="A970" i="15"/>
  <c r="A970" i="28" s="1"/>
  <c r="B970" i="15"/>
  <c r="C970" i="15"/>
  <c r="D970" i="15"/>
  <c r="A971" i="15"/>
  <c r="A971" i="28" s="1"/>
  <c r="B971" i="15"/>
  <c r="C971" i="15"/>
  <c r="D971" i="15"/>
  <c r="A972" i="15"/>
  <c r="A972" i="28" s="1"/>
  <c r="B972" i="15"/>
  <c r="C972" i="15"/>
  <c r="D972" i="15"/>
  <c r="A973" i="15"/>
  <c r="A973" i="28" s="1"/>
  <c r="B973" i="15"/>
  <c r="C973" i="15"/>
  <c r="D973" i="15"/>
  <c r="A974" i="15"/>
  <c r="A974" i="28" s="1"/>
  <c r="B974" i="15"/>
  <c r="C974" i="15"/>
  <c r="D974" i="15"/>
  <c r="A975" i="15"/>
  <c r="A975" i="28" s="1"/>
  <c r="B975" i="15"/>
  <c r="C975" i="15"/>
  <c r="D975" i="15"/>
  <c r="A976" i="15"/>
  <c r="A976" i="28" s="1"/>
  <c r="B976" i="15"/>
  <c r="C976" i="15"/>
  <c r="D976" i="15"/>
  <c r="A977" i="15"/>
  <c r="A977" i="28" s="1"/>
  <c r="B977" i="15"/>
  <c r="C977" i="15"/>
  <c r="D977" i="15"/>
  <c r="A978" i="15"/>
  <c r="A978" i="28" s="1"/>
  <c r="B978" i="15"/>
  <c r="C978" i="15"/>
  <c r="D978" i="15"/>
  <c r="A979" i="15"/>
  <c r="A979" i="28" s="1"/>
  <c r="B979" i="15"/>
  <c r="C979" i="15"/>
  <c r="D979" i="15"/>
  <c r="A980" i="15"/>
  <c r="A980" i="28" s="1"/>
  <c r="B980" i="15"/>
  <c r="C980" i="15"/>
  <c r="D980" i="15"/>
  <c r="A981" i="15"/>
  <c r="A981" i="28" s="1"/>
  <c r="B981" i="15"/>
  <c r="C981" i="15"/>
  <c r="D981" i="15"/>
  <c r="A982" i="15"/>
  <c r="A982" i="28" s="1"/>
  <c r="B982" i="15"/>
  <c r="C982" i="15"/>
  <c r="D982" i="15"/>
  <c r="A983" i="15"/>
  <c r="A983" i="28" s="1"/>
  <c r="B983" i="15"/>
  <c r="C983" i="15"/>
  <c r="D983" i="15"/>
  <c r="A984" i="15"/>
  <c r="A984" i="28" s="1"/>
  <c r="B984" i="15"/>
  <c r="C984" i="15"/>
  <c r="D984" i="15"/>
  <c r="A985" i="15"/>
  <c r="A985" i="28" s="1"/>
  <c r="B985" i="15"/>
  <c r="C985" i="15"/>
  <c r="D985" i="15"/>
  <c r="A986" i="15"/>
  <c r="A986" i="28" s="1"/>
  <c r="B986" i="15"/>
  <c r="C986" i="15"/>
  <c r="D986" i="15"/>
  <c r="A987" i="15"/>
  <c r="A987" i="28" s="1"/>
  <c r="B987" i="15"/>
  <c r="C987" i="15"/>
  <c r="D987" i="15"/>
  <c r="A988" i="15"/>
  <c r="A988" i="28" s="1"/>
  <c r="B988" i="15"/>
  <c r="C988" i="15"/>
  <c r="D988" i="15"/>
  <c r="A989" i="15"/>
  <c r="A989" i="28" s="1"/>
  <c r="B989" i="15"/>
  <c r="C989" i="15"/>
  <c r="D989" i="15"/>
  <c r="A990" i="15"/>
  <c r="A990" i="28" s="1"/>
  <c r="B990" i="15"/>
  <c r="C990" i="15"/>
  <c r="D990" i="15"/>
  <c r="A991" i="15"/>
  <c r="A991" i="28" s="1"/>
  <c r="B991" i="15"/>
  <c r="C991" i="15"/>
  <c r="D991" i="15"/>
  <c r="A992" i="15"/>
  <c r="A992" i="28" s="1"/>
  <c r="B992" i="15"/>
  <c r="C992" i="15"/>
  <c r="D992" i="15"/>
  <c r="A993" i="15"/>
  <c r="A993" i="28" s="1"/>
  <c r="B993" i="15"/>
  <c r="C993" i="15"/>
  <c r="D993" i="15"/>
  <c r="A994" i="15"/>
  <c r="A994" i="28" s="1"/>
  <c r="B994" i="15"/>
  <c r="C994" i="15"/>
  <c r="D994" i="15"/>
  <c r="A995" i="15"/>
  <c r="A995" i="28" s="1"/>
  <c r="B995" i="15"/>
  <c r="C995" i="15"/>
  <c r="D995" i="15"/>
  <c r="A996" i="15"/>
  <c r="A996" i="28" s="1"/>
  <c r="B996" i="15"/>
  <c r="C996" i="15"/>
  <c r="D996" i="15"/>
  <c r="A997" i="15"/>
  <c r="A997" i="28" s="1"/>
  <c r="B997" i="15"/>
  <c r="C997" i="15"/>
  <c r="D997" i="15"/>
  <c r="A998" i="15"/>
  <c r="A998" i="28" s="1"/>
  <c r="B998" i="15"/>
  <c r="C998" i="15"/>
  <c r="D998" i="15"/>
  <c r="A999" i="15"/>
  <c r="A999" i="28" s="1"/>
  <c r="B999" i="15"/>
  <c r="C999" i="15"/>
  <c r="D999" i="15"/>
  <c r="A1000" i="15"/>
  <c r="A1000" i="28" s="1"/>
  <c r="B1000" i="15"/>
  <c r="C1000" i="15"/>
  <c r="D1000" i="15"/>
  <c r="A1001" i="15"/>
  <c r="A1001" i="28" s="1"/>
  <c r="B1001" i="15"/>
  <c r="C1001" i="15"/>
  <c r="D1001" i="15"/>
  <c r="A1002" i="15"/>
  <c r="A1002" i="28" s="1"/>
  <c r="B1002" i="15"/>
  <c r="C1002" i="15"/>
  <c r="D1002" i="15"/>
  <c r="A1003" i="15"/>
  <c r="A1003" i="28" s="1"/>
  <c r="B1003" i="15"/>
  <c r="C1003" i="15"/>
  <c r="D1003" i="15"/>
  <c r="A1004" i="15"/>
  <c r="A1004" i="28" s="1"/>
  <c r="B1004" i="15"/>
  <c r="C1004" i="15"/>
  <c r="D1004" i="15"/>
  <c r="A1005" i="15"/>
  <c r="A1005" i="28" s="1"/>
  <c r="B1005" i="15"/>
  <c r="C1005" i="15"/>
  <c r="D1005" i="15"/>
  <c r="A1006" i="15"/>
  <c r="A1006" i="28" s="1"/>
  <c r="B1006" i="15"/>
  <c r="C1006" i="15"/>
  <c r="D1006" i="15"/>
  <c r="A1007" i="15"/>
  <c r="A1007" i="28" s="1"/>
  <c r="B1007" i="15"/>
  <c r="C1007" i="15"/>
  <c r="D1007" i="15"/>
  <c r="A1008" i="15"/>
  <c r="A1008" i="28" s="1"/>
  <c r="B1008" i="15"/>
  <c r="C1008" i="15"/>
  <c r="D1008" i="15"/>
  <c r="A1009" i="15"/>
  <c r="A1009" i="28" s="1"/>
  <c r="B1009" i="15"/>
  <c r="C1009" i="15"/>
  <c r="D1009" i="15"/>
  <c r="A1010" i="15"/>
  <c r="A1010" i="28" s="1"/>
  <c r="B1010" i="15"/>
  <c r="C1010" i="15"/>
  <c r="D1010" i="15"/>
  <c r="A1011" i="15"/>
  <c r="A1011" i="28" s="1"/>
  <c r="B1011" i="15"/>
  <c r="C1011" i="15"/>
  <c r="D1011" i="15"/>
  <c r="A1012" i="15"/>
  <c r="A1012" i="28" s="1"/>
  <c r="B1012" i="15"/>
  <c r="C1012" i="15"/>
  <c r="D1012" i="15"/>
  <c r="A1013" i="15"/>
  <c r="A1013" i="28" s="1"/>
  <c r="B1013" i="15"/>
  <c r="C1013" i="15"/>
  <c r="D1013" i="15"/>
  <c r="A1014" i="15"/>
  <c r="A1014" i="28" s="1"/>
  <c r="B1014" i="15"/>
  <c r="C1014" i="15"/>
  <c r="D1014" i="15"/>
  <c r="A1015" i="15"/>
  <c r="A1015" i="28" s="1"/>
  <c r="B1015" i="15"/>
  <c r="C1015" i="15"/>
  <c r="D1015" i="15"/>
  <c r="A1016" i="15"/>
  <c r="A1016" i="28" s="1"/>
  <c r="B1016" i="15"/>
  <c r="C1016" i="15"/>
  <c r="D1016" i="15"/>
  <c r="A1017" i="15"/>
  <c r="A1017" i="28" s="1"/>
  <c r="B1017" i="15"/>
  <c r="C1017" i="15"/>
  <c r="D1017" i="15"/>
  <c r="A1018" i="15"/>
  <c r="A1018" i="28" s="1"/>
  <c r="B1018" i="15"/>
  <c r="C1018" i="15"/>
  <c r="D1018" i="15"/>
  <c r="A1019" i="15"/>
  <c r="A1019" i="28" s="1"/>
  <c r="B1019" i="15"/>
  <c r="C1019" i="15"/>
  <c r="D1019" i="15"/>
  <c r="A1020" i="15"/>
  <c r="A1020" i="28" s="1"/>
  <c r="B1020" i="15"/>
  <c r="C1020" i="15"/>
  <c r="D1020" i="15"/>
  <c r="A1021" i="15"/>
  <c r="A1021" i="28" s="1"/>
  <c r="B1021" i="15"/>
  <c r="C1021" i="15"/>
  <c r="D1021" i="15"/>
  <c r="A1022" i="15"/>
  <c r="A1022" i="28" s="1"/>
  <c r="B1022" i="15"/>
  <c r="C1022" i="15"/>
  <c r="D1022" i="15"/>
  <c r="A1023" i="15"/>
  <c r="A1023" i="28" s="1"/>
  <c r="B1023" i="15"/>
  <c r="C1023" i="15"/>
  <c r="D1023" i="15"/>
  <c r="A1024" i="15"/>
  <c r="A1024" i="28" s="1"/>
  <c r="B1024" i="15"/>
  <c r="C1024" i="15"/>
  <c r="D1024" i="15"/>
  <c r="A1025" i="15"/>
  <c r="A1025" i="28" s="1"/>
  <c r="B1025" i="15"/>
  <c r="C1025" i="15"/>
  <c r="D1025" i="15"/>
  <c r="A1026" i="15"/>
  <c r="A1026" i="28" s="1"/>
  <c r="B1026" i="15"/>
  <c r="C1026" i="15"/>
  <c r="D1026" i="15"/>
  <c r="A1027" i="15"/>
  <c r="A1027" i="28" s="1"/>
  <c r="B1027" i="15"/>
  <c r="C1027" i="15"/>
  <c r="D1027" i="15"/>
  <c r="A1028" i="15"/>
  <c r="A1028" i="28" s="1"/>
  <c r="B1028" i="15"/>
  <c r="C1028" i="15"/>
  <c r="D1028" i="15"/>
  <c r="A1029" i="15"/>
  <c r="A1029" i="28" s="1"/>
  <c r="B1029" i="15"/>
  <c r="C1029" i="15"/>
  <c r="D1029" i="15"/>
  <c r="A1030" i="15"/>
  <c r="A1030" i="28" s="1"/>
  <c r="B1030" i="15"/>
  <c r="C1030" i="15"/>
  <c r="D1030" i="15"/>
  <c r="A1031" i="15"/>
  <c r="A1031" i="28" s="1"/>
  <c r="B1031" i="15"/>
  <c r="C1031" i="15"/>
  <c r="D1031" i="15"/>
  <c r="A1032" i="15"/>
  <c r="A1032" i="28" s="1"/>
  <c r="B1032" i="15"/>
  <c r="C1032" i="15"/>
  <c r="D1032" i="15"/>
  <c r="A1033" i="15"/>
  <c r="A1033" i="28" s="1"/>
  <c r="B1033" i="15"/>
  <c r="C1033" i="15"/>
  <c r="D1033" i="15"/>
  <c r="A1034" i="15"/>
  <c r="A1034" i="28" s="1"/>
  <c r="B1034" i="15"/>
  <c r="C1034" i="15"/>
  <c r="D1034" i="15"/>
  <c r="A1035" i="15"/>
  <c r="A1035" i="28" s="1"/>
  <c r="B1035" i="15"/>
  <c r="C1035" i="15"/>
  <c r="D1035" i="15"/>
  <c r="A1036" i="15"/>
  <c r="A1036" i="28" s="1"/>
  <c r="B1036" i="15"/>
  <c r="C1036" i="15"/>
  <c r="D1036" i="15"/>
  <c r="A1037" i="15"/>
  <c r="A1037" i="28" s="1"/>
  <c r="B1037" i="15"/>
  <c r="C1037" i="15"/>
  <c r="D1037" i="15"/>
  <c r="A1038" i="15"/>
  <c r="A1038" i="28" s="1"/>
  <c r="B1038" i="15"/>
  <c r="C1038" i="15"/>
  <c r="D1038" i="15"/>
  <c r="A1039" i="15"/>
  <c r="A1039" i="28" s="1"/>
  <c r="B1039" i="15"/>
  <c r="C1039" i="15"/>
  <c r="D1039" i="15"/>
  <c r="A1040" i="15"/>
  <c r="A1040" i="28" s="1"/>
  <c r="B1040" i="15"/>
  <c r="C1040" i="15"/>
  <c r="D1040" i="15"/>
  <c r="A1041" i="15"/>
  <c r="A1041" i="28" s="1"/>
  <c r="B1041" i="15"/>
  <c r="C1041" i="15"/>
  <c r="D1041" i="15"/>
  <c r="A1042" i="15"/>
  <c r="A1042" i="28" s="1"/>
  <c r="B1042" i="15"/>
  <c r="C1042" i="15"/>
  <c r="D1042" i="15"/>
  <c r="A1043" i="15"/>
  <c r="A1043" i="28" s="1"/>
  <c r="B1043" i="15"/>
  <c r="C1043" i="15"/>
  <c r="D1043" i="15"/>
  <c r="A1044" i="15"/>
  <c r="A1044" i="28" s="1"/>
  <c r="B1044" i="15"/>
  <c r="C1044" i="15"/>
  <c r="D1044" i="15"/>
  <c r="A1045" i="15"/>
  <c r="A1045" i="28" s="1"/>
  <c r="B1045" i="15"/>
  <c r="C1045" i="15"/>
  <c r="D1045" i="15"/>
  <c r="A1046" i="15"/>
  <c r="A1046" i="28" s="1"/>
  <c r="B1046" i="15"/>
  <c r="C1046" i="15"/>
  <c r="D1046" i="15"/>
  <c r="A1047" i="15"/>
  <c r="A1047" i="28" s="1"/>
  <c r="B1047" i="15"/>
  <c r="C1047" i="15"/>
  <c r="D1047" i="15"/>
  <c r="A1048" i="15"/>
  <c r="A1048" i="28" s="1"/>
  <c r="B1048" i="15"/>
  <c r="C1048" i="15"/>
  <c r="D1048" i="15"/>
  <c r="A1049" i="15"/>
  <c r="A1049" i="28" s="1"/>
  <c r="B1049" i="15"/>
  <c r="C1049" i="15"/>
  <c r="D1049" i="15"/>
  <c r="A1050" i="15"/>
  <c r="A1050" i="28" s="1"/>
  <c r="B1050" i="15"/>
  <c r="C1050" i="15"/>
  <c r="D1050" i="15"/>
  <c r="A1051" i="15"/>
  <c r="A1051" i="28" s="1"/>
  <c r="B1051" i="15"/>
  <c r="C1051" i="15"/>
  <c r="D1051" i="15"/>
  <c r="A1052" i="15"/>
  <c r="A1052" i="28" s="1"/>
  <c r="B1052" i="15"/>
  <c r="C1052" i="15"/>
  <c r="D1052" i="15"/>
  <c r="A1053" i="15"/>
  <c r="A1053" i="28" s="1"/>
  <c r="B1053" i="15"/>
  <c r="C1053" i="15"/>
  <c r="D1053" i="15"/>
  <c r="A1054" i="15"/>
  <c r="A1054" i="28" s="1"/>
  <c r="B1054" i="15"/>
  <c r="C1054" i="15"/>
  <c r="D1054" i="15"/>
  <c r="A1055" i="15"/>
  <c r="A1055" i="28" s="1"/>
  <c r="B1055" i="15"/>
  <c r="C1055" i="15"/>
  <c r="D1055" i="15"/>
  <c r="A1056" i="15"/>
  <c r="A1056" i="28" s="1"/>
  <c r="B1056" i="15"/>
  <c r="C1056" i="15"/>
  <c r="D1056" i="15"/>
  <c r="A1057" i="15"/>
  <c r="A1057" i="28" s="1"/>
  <c r="B1057" i="15"/>
  <c r="C1057" i="15"/>
  <c r="D1057" i="15"/>
  <c r="A1058" i="15"/>
  <c r="A1058" i="28" s="1"/>
  <c r="B1058" i="15"/>
  <c r="C1058" i="15"/>
  <c r="D1058" i="15"/>
  <c r="A1059" i="15"/>
  <c r="A1059" i="28" s="1"/>
  <c r="B1059" i="15"/>
  <c r="C1059" i="15"/>
  <c r="D1059" i="15"/>
  <c r="A1060" i="15"/>
  <c r="A1060" i="28" s="1"/>
  <c r="B1060" i="15"/>
  <c r="C1060" i="15"/>
  <c r="D1060" i="15"/>
  <c r="A1061" i="15"/>
  <c r="A1061" i="28" s="1"/>
  <c r="B1061" i="15"/>
  <c r="C1061" i="15"/>
  <c r="D1061" i="15"/>
  <c r="A1062" i="15"/>
  <c r="A1062" i="28" s="1"/>
  <c r="B1062" i="15"/>
  <c r="C1062" i="15"/>
  <c r="D1062" i="15"/>
  <c r="A1063" i="15"/>
  <c r="A1063" i="28" s="1"/>
  <c r="B1063" i="15"/>
  <c r="C1063" i="15"/>
  <c r="D1063" i="15"/>
  <c r="A1064" i="15"/>
  <c r="A1064" i="28" s="1"/>
  <c r="B1064" i="15"/>
  <c r="C1064" i="15"/>
  <c r="D1064" i="15"/>
  <c r="A1065" i="15"/>
  <c r="A1065" i="28" s="1"/>
  <c r="B1065" i="15"/>
  <c r="C1065" i="15"/>
  <c r="D1065" i="15"/>
  <c r="A1066" i="15"/>
  <c r="A1066" i="28" s="1"/>
  <c r="B1066" i="15"/>
  <c r="C1066" i="15"/>
  <c r="D1066" i="15"/>
  <c r="A1067" i="15"/>
  <c r="A1067" i="28" s="1"/>
  <c r="B1067" i="15"/>
  <c r="C1067" i="15"/>
  <c r="D1067" i="15"/>
  <c r="A1068" i="15"/>
  <c r="A1068" i="28" s="1"/>
  <c r="B1068" i="15"/>
  <c r="C1068" i="15"/>
  <c r="D1068" i="15"/>
  <c r="A1069" i="15"/>
  <c r="A1069" i="28" s="1"/>
  <c r="B1069" i="15"/>
  <c r="C1069" i="15"/>
  <c r="D1069" i="15"/>
  <c r="A1070" i="15"/>
  <c r="A1070" i="28" s="1"/>
  <c r="B1070" i="15"/>
  <c r="C1070" i="15"/>
  <c r="D1070" i="15"/>
  <c r="A1071" i="15"/>
  <c r="A1071" i="28" s="1"/>
  <c r="B1071" i="15"/>
  <c r="C1071" i="15"/>
  <c r="D1071" i="15"/>
  <c r="A1072" i="15"/>
  <c r="A1072" i="28" s="1"/>
  <c r="B1072" i="15"/>
  <c r="C1072" i="15"/>
  <c r="D1072" i="15"/>
  <c r="A1073" i="15"/>
  <c r="A1073" i="28" s="1"/>
  <c r="B1073" i="15"/>
  <c r="C1073" i="15"/>
  <c r="D1073" i="15"/>
  <c r="A1074" i="15"/>
  <c r="A1074" i="28" s="1"/>
  <c r="B1074" i="15"/>
  <c r="C1074" i="15"/>
  <c r="D1074" i="15"/>
  <c r="A1075" i="15"/>
  <c r="A1075" i="28" s="1"/>
  <c r="B1075" i="15"/>
  <c r="C1075" i="15"/>
  <c r="D1075" i="15"/>
  <c r="A1076" i="15"/>
  <c r="A1076" i="28" s="1"/>
  <c r="B1076" i="15"/>
  <c r="C1076" i="15"/>
  <c r="D1076" i="15"/>
  <c r="A1077" i="15"/>
  <c r="A1077" i="28" s="1"/>
  <c r="B1077" i="15"/>
  <c r="C1077" i="15"/>
  <c r="D1077" i="15"/>
  <c r="A1078" i="15"/>
  <c r="A1078" i="28" s="1"/>
  <c r="B1078" i="15"/>
  <c r="C1078" i="15"/>
  <c r="D1078" i="15"/>
  <c r="A1079" i="15"/>
  <c r="A1079" i="28" s="1"/>
  <c r="B1079" i="15"/>
  <c r="C1079" i="15"/>
  <c r="D1079" i="15"/>
  <c r="A1080" i="15"/>
  <c r="A1080" i="28" s="1"/>
  <c r="B1080" i="15"/>
  <c r="C1080" i="15"/>
  <c r="D1080" i="15"/>
  <c r="A1081" i="15"/>
  <c r="A1081" i="28" s="1"/>
  <c r="B1081" i="15"/>
  <c r="C1081" i="15"/>
  <c r="D1081" i="15"/>
  <c r="A1082" i="15"/>
  <c r="A1082" i="28" s="1"/>
  <c r="B1082" i="15"/>
  <c r="C1082" i="15"/>
  <c r="D1082" i="15"/>
  <c r="A1083" i="15"/>
  <c r="A1083" i="28" s="1"/>
  <c r="B1083" i="15"/>
  <c r="C1083" i="15"/>
  <c r="D1083" i="15"/>
  <c r="A1084" i="15"/>
  <c r="A1084" i="28" s="1"/>
  <c r="B1084" i="15"/>
  <c r="C1084" i="15"/>
  <c r="D1084" i="15"/>
  <c r="A1085" i="15"/>
  <c r="A1085" i="28" s="1"/>
  <c r="B1085" i="15"/>
  <c r="C1085" i="15"/>
  <c r="D1085" i="15"/>
  <c r="A1086" i="15"/>
  <c r="A1086" i="28" s="1"/>
  <c r="B1086" i="15"/>
  <c r="C1086" i="15"/>
  <c r="D1086" i="15"/>
  <c r="A1087" i="15"/>
  <c r="A1087" i="28" s="1"/>
  <c r="B1087" i="15"/>
  <c r="C1087" i="15"/>
  <c r="D1087" i="15"/>
  <c r="A1088" i="15"/>
  <c r="A1088" i="28" s="1"/>
  <c r="B1088" i="15"/>
  <c r="C1088" i="15"/>
  <c r="D1088" i="15"/>
  <c r="A1089" i="15"/>
  <c r="A1089" i="28" s="1"/>
  <c r="B1089" i="15"/>
  <c r="C1089" i="15"/>
  <c r="D1089" i="15"/>
  <c r="A1090" i="15"/>
  <c r="A1090" i="28" s="1"/>
  <c r="B1090" i="15"/>
  <c r="C1090" i="15"/>
  <c r="D1090" i="15"/>
  <c r="A1091" i="15"/>
  <c r="A1091" i="28" s="1"/>
  <c r="B1091" i="15"/>
  <c r="C1091" i="15"/>
  <c r="D1091" i="15"/>
  <c r="A1092" i="15"/>
  <c r="A1092" i="28" s="1"/>
  <c r="B1092" i="15"/>
  <c r="C1092" i="15"/>
  <c r="D1092" i="15"/>
  <c r="A1093" i="15"/>
  <c r="A1093" i="28" s="1"/>
  <c r="B1093" i="15"/>
  <c r="C1093" i="15"/>
  <c r="D1093" i="15"/>
  <c r="A1094" i="15"/>
  <c r="A1094" i="28" s="1"/>
  <c r="B1094" i="15"/>
  <c r="C1094" i="15"/>
  <c r="D1094" i="15"/>
  <c r="A1095" i="15"/>
  <c r="A1095" i="28" s="1"/>
  <c r="B1095" i="15"/>
  <c r="C1095" i="15"/>
  <c r="D1095" i="15"/>
  <c r="A1096" i="15"/>
  <c r="A1096" i="28" s="1"/>
  <c r="B1096" i="15"/>
  <c r="C1096" i="15"/>
  <c r="D1096" i="15"/>
  <c r="A1097" i="15"/>
  <c r="A1097" i="28" s="1"/>
  <c r="B1097" i="15"/>
  <c r="C1097" i="15"/>
  <c r="D1097" i="15"/>
  <c r="A1098" i="15"/>
  <c r="A1098" i="28" s="1"/>
  <c r="B1098" i="15"/>
  <c r="C1098" i="15"/>
  <c r="D1098" i="15"/>
  <c r="A1099" i="15"/>
  <c r="A1099" i="28" s="1"/>
  <c r="B1099" i="15"/>
  <c r="C1099" i="15"/>
  <c r="D1099" i="15"/>
  <c r="A1100" i="15"/>
  <c r="A1100" i="28" s="1"/>
  <c r="B1100" i="15"/>
  <c r="C1100" i="15"/>
  <c r="D1100" i="15"/>
  <c r="A1101" i="15"/>
  <c r="A1101" i="28" s="1"/>
  <c r="B1101" i="15"/>
  <c r="C1101" i="15"/>
  <c r="D1101" i="15"/>
  <c r="A1102" i="15"/>
  <c r="A1102" i="28" s="1"/>
  <c r="B1102" i="15"/>
  <c r="C1102" i="15"/>
  <c r="D1102" i="15"/>
  <c r="A1103" i="15"/>
  <c r="A1103" i="28" s="1"/>
  <c r="B1103" i="15"/>
  <c r="C1103" i="15"/>
  <c r="D1103" i="15"/>
  <c r="A1104" i="15"/>
  <c r="A1104" i="28" s="1"/>
  <c r="B1104" i="15"/>
  <c r="C1104" i="15"/>
  <c r="D1104" i="15"/>
  <c r="A1105" i="15"/>
  <c r="A1105" i="28" s="1"/>
  <c r="B1105" i="15"/>
  <c r="C1105" i="15"/>
  <c r="D1105" i="15"/>
  <c r="A1106" i="15"/>
  <c r="A1106" i="28" s="1"/>
  <c r="B1106" i="15"/>
  <c r="C1106" i="15"/>
  <c r="D1106" i="15"/>
  <c r="A1107" i="15"/>
  <c r="A1107" i="28" s="1"/>
  <c r="B1107" i="15"/>
  <c r="C1107" i="15"/>
  <c r="D1107" i="15"/>
  <c r="A1108" i="15"/>
  <c r="A1108" i="28" s="1"/>
  <c r="B1108" i="15"/>
  <c r="C1108" i="15"/>
  <c r="D1108" i="15"/>
  <c r="A1109" i="15"/>
  <c r="A1109" i="28" s="1"/>
  <c r="B1109" i="15"/>
  <c r="C1109" i="15"/>
  <c r="D1109" i="15"/>
  <c r="A1110" i="15"/>
  <c r="A1110" i="28" s="1"/>
  <c r="B1110" i="15"/>
  <c r="C1110" i="15"/>
  <c r="D1110" i="15"/>
  <c r="A1111" i="15"/>
  <c r="A1111" i="28" s="1"/>
  <c r="B1111" i="15"/>
  <c r="C1111" i="15"/>
  <c r="D1111" i="15"/>
  <c r="A1112" i="15"/>
  <c r="A1112" i="28" s="1"/>
  <c r="B1112" i="15"/>
  <c r="C1112" i="15"/>
  <c r="D1112" i="15"/>
  <c r="A1113" i="15"/>
  <c r="A1113" i="28" s="1"/>
  <c r="B1113" i="15"/>
  <c r="C1113" i="15"/>
  <c r="D1113" i="15"/>
  <c r="A1114" i="15"/>
  <c r="A1114" i="28" s="1"/>
  <c r="B1114" i="15"/>
  <c r="C1114" i="15"/>
  <c r="D1114" i="15"/>
  <c r="A1115" i="15"/>
  <c r="A1115" i="28" s="1"/>
  <c r="B1115" i="15"/>
  <c r="C1115" i="15"/>
  <c r="D1115" i="15"/>
  <c r="A1116" i="15"/>
  <c r="A1116" i="28" s="1"/>
  <c r="B1116" i="15"/>
  <c r="C1116" i="15"/>
  <c r="D1116" i="15"/>
  <c r="A1117" i="15"/>
  <c r="A1117" i="28" s="1"/>
  <c r="B1117" i="15"/>
  <c r="C1117" i="15"/>
  <c r="D1117" i="15"/>
  <c r="A1118" i="15"/>
  <c r="A1118" i="28" s="1"/>
  <c r="B1118" i="15"/>
  <c r="C1118" i="15"/>
  <c r="D1118" i="15"/>
  <c r="A1119" i="15"/>
  <c r="A1119" i="28" s="1"/>
  <c r="B1119" i="15"/>
  <c r="C1119" i="15"/>
  <c r="D1119" i="15"/>
  <c r="A1120" i="15"/>
  <c r="A1120" i="28" s="1"/>
  <c r="B1120" i="15"/>
  <c r="C1120" i="15"/>
  <c r="D1120" i="15"/>
  <c r="A1121" i="15"/>
  <c r="A1121" i="28" s="1"/>
  <c r="B1121" i="15"/>
  <c r="C1121" i="15"/>
  <c r="D1121" i="15"/>
  <c r="A1122" i="15"/>
  <c r="A1122" i="28" s="1"/>
  <c r="B1122" i="15"/>
  <c r="C1122" i="15"/>
  <c r="D1122" i="15"/>
  <c r="A1123" i="15"/>
  <c r="A1123" i="28" s="1"/>
  <c r="B1123" i="15"/>
  <c r="C1123" i="15"/>
  <c r="D1123" i="15"/>
  <c r="A1124" i="15"/>
  <c r="A1124" i="28" s="1"/>
  <c r="B1124" i="15"/>
  <c r="C1124" i="15"/>
  <c r="D1124" i="15"/>
  <c r="A1125" i="15"/>
  <c r="A1125" i="28" s="1"/>
  <c r="B1125" i="15"/>
  <c r="C1125" i="15"/>
  <c r="D1125" i="15"/>
  <c r="A1126" i="15"/>
  <c r="A1126" i="28" s="1"/>
  <c r="B1126" i="15"/>
  <c r="C1126" i="15"/>
  <c r="D1126" i="15"/>
  <c r="A1127" i="15"/>
  <c r="A1127" i="28" s="1"/>
  <c r="B1127" i="15"/>
  <c r="C1127" i="15"/>
  <c r="D1127" i="15"/>
  <c r="A1128" i="15"/>
  <c r="A1128" i="28" s="1"/>
  <c r="B1128" i="15"/>
  <c r="C1128" i="15"/>
  <c r="D1128" i="15"/>
  <c r="A1129" i="15"/>
  <c r="A1129" i="28" s="1"/>
  <c r="B1129" i="15"/>
  <c r="C1129" i="15"/>
  <c r="D1129" i="15"/>
  <c r="A1130" i="15"/>
  <c r="A1130" i="28" s="1"/>
  <c r="B1130" i="15"/>
  <c r="C1130" i="15"/>
  <c r="D1130" i="15"/>
  <c r="A1131" i="15"/>
  <c r="A1131" i="28" s="1"/>
  <c r="B1131" i="15"/>
  <c r="C1131" i="15"/>
  <c r="D1131" i="15"/>
  <c r="A1132" i="15"/>
  <c r="A1132" i="28" s="1"/>
  <c r="B1132" i="15"/>
  <c r="C1132" i="15"/>
  <c r="D1132" i="15"/>
  <c r="A1133" i="15"/>
  <c r="A1133" i="28" s="1"/>
  <c r="B1133" i="15"/>
  <c r="C1133" i="15"/>
  <c r="D1133" i="15"/>
  <c r="A1134" i="15"/>
  <c r="A1134" i="28" s="1"/>
  <c r="B1134" i="15"/>
  <c r="C1134" i="15"/>
  <c r="D1134" i="15"/>
  <c r="A1135" i="15"/>
  <c r="A1135" i="28" s="1"/>
  <c r="B1135" i="15"/>
  <c r="C1135" i="15"/>
  <c r="D1135" i="15"/>
  <c r="A1136" i="15"/>
  <c r="A1136" i="28" s="1"/>
  <c r="B1136" i="15"/>
  <c r="C1136" i="15"/>
  <c r="D1136" i="15"/>
  <c r="A1137" i="15"/>
  <c r="A1137" i="28" s="1"/>
  <c r="B1137" i="15"/>
  <c r="C1137" i="15"/>
  <c r="D1137" i="15"/>
  <c r="A1138" i="15"/>
  <c r="A1138" i="28" s="1"/>
  <c r="B1138" i="15"/>
  <c r="C1138" i="15"/>
  <c r="D1138" i="15"/>
  <c r="A1139" i="15"/>
  <c r="A1139" i="28" s="1"/>
  <c r="B1139" i="15"/>
  <c r="C1139" i="15"/>
  <c r="D1139" i="15"/>
  <c r="A1140" i="15"/>
  <c r="A1140" i="28" s="1"/>
  <c r="B1140" i="15"/>
  <c r="C1140" i="15"/>
  <c r="D1140" i="15"/>
  <c r="A1141" i="15"/>
  <c r="A1141" i="28" s="1"/>
  <c r="B1141" i="15"/>
  <c r="C1141" i="15"/>
  <c r="D1141" i="15"/>
  <c r="A1142" i="15"/>
  <c r="A1142" i="28" s="1"/>
  <c r="B1142" i="15"/>
  <c r="C1142" i="15"/>
  <c r="D1142" i="15"/>
  <c r="A1143" i="15"/>
  <c r="A1143" i="28" s="1"/>
  <c r="B1143" i="15"/>
  <c r="C1143" i="15"/>
  <c r="D1143" i="15"/>
  <c r="A1144" i="15"/>
  <c r="A1144" i="28" s="1"/>
  <c r="B1144" i="15"/>
  <c r="C1144" i="15"/>
  <c r="D1144" i="15"/>
  <c r="A1145" i="15"/>
  <c r="A1145" i="28" s="1"/>
  <c r="B1145" i="15"/>
  <c r="C1145" i="15"/>
  <c r="D1145" i="15"/>
  <c r="A1146" i="15"/>
  <c r="A1146" i="28" s="1"/>
  <c r="B1146" i="15"/>
  <c r="C1146" i="15"/>
  <c r="D1146" i="15"/>
  <c r="A1147" i="15"/>
  <c r="A1147" i="28" s="1"/>
  <c r="B1147" i="15"/>
  <c r="C1147" i="15"/>
  <c r="D1147" i="15"/>
  <c r="A1148" i="15"/>
  <c r="A1148" i="28" s="1"/>
  <c r="B1148" i="15"/>
  <c r="C1148" i="15"/>
  <c r="D1148" i="15"/>
  <c r="A1149" i="15"/>
  <c r="A1149" i="28" s="1"/>
  <c r="B1149" i="15"/>
  <c r="C1149" i="15"/>
  <c r="D1149" i="15"/>
  <c r="A1150" i="15"/>
  <c r="A1150" i="28" s="1"/>
  <c r="B1150" i="15"/>
  <c r="C1150" i="15"/>
  <c r="D1150" i="15"/>
  <c r="A1151" i="15"/>
  <c r="A1151" i="28" s="1"/>
  <c r="B1151" i="15"/>
  <c r="C1151" i="15"/>
  <c r="D1151" i="15"/>
  <c r="A1152" i="15"/>
  <c r="A1152" i="28" s="1"/>
  <c r="B1152" i="15"/>
  <c r="C1152" i="15"/>
  <c r="D1152" i="15"/>
  <c r="A1153" i="15"/>
  <c r="A1153" i="28" s="1"/>
  <c r="B1153" i="15"/>
  <c r="C1153" i="15"/>
  <c r="D1153" i="15"/>
  <c r="A1154" i="15"/>
  <c r="A1154" i="28" s="1"/>
  <c r="B1154" i="15"/>
  <c r="C1154" i="15"/>
  <c r="D1154" i="15"/>
  <c r="A1155" i="15"/>
  <c r="A1155" i="28" s="1"/>
  <c r="B1155" i="15"/>
  <c r="C1155" i="15"/>
  <c r="D1155" i="15"/>
  <c r="A1156" i="15"/>
  <c r="A1156" i="28" s="1"/>
  <c r="B1156" i="15"/>
  <c r="C1156" i="15"/>
  <c r="D1156" i="15"/>
  <c r="A1157" i="15"/>
  <c r="A1157" i="28" s="1"/>
  <c r="B1157" i="15"/>
  <c r="C1157" i="15"/>
  <c r="D1157" i="15"/>
  <c r="A1158" i="15"/>
  <c r="A1158" i="28" s="1"/>
  <c r="B1158" i="15"/>
  <c r="C1158" i="15"/>
  <c r="D1158" i="15"/>
  <c r="A1159" i="15"/>
  <c r="A1159" i="28" s="1"/>
  <c r="B1159" i="15"/>
  <c r="C1159" i="15"/>
  <c r="D1159" i="15"/>
  <c r="A1160" i="15"/>
  <c r="A1160" i="28" s="1"/>
  <c r="B1160" i="15"/>
  <c r="C1160" i="15"/>
  <c r="D1160" i="15"/>
  <c r="A1161" i="15"/>
  <c r="A1161" i="28" s="1"/>
  <c r="B1161" i="15"/>
  <c r="C1161" i="15"/>
  <c r="D1161" i="15"/>
  <c r="A1162" i="15"/>
  <c r="A1162" i="28" s="1"/>
  <c r="B1162" i="15"/>
  <c r="C1162" i="15"/>
  <c r="D1162" i="15"/>
  <c r="A1163" i="15"/>
  <c r="A1163" i="28" s="1"/>
  <c r="B1163" i="15"/>
  <c r="C1163" i="15"/>
  <c r="D1163" i="15"/>
  <c r="A1164" i="15"/>
  <c r="A1164" i="28" s="1"/>
  <c r="B1164" i="15"/>
  <c r="C1164" i="15"/>
  <c r="D1164" i="15"/>
  <c r="A1165" i="15"/>
  <c r="A1165" i="28" s="1"/>
  <c r="B1165" i="15"/>
  <c r="C1165" i="15"/>
  <c r="D1165" i="15"/>
  <c r="A1166" i="15"/>
  <c r="A1166" i="28" s="1"/>
  <c r="B1166" i="15"/>
  <c r="C1166" i="15"/>
  <c r="D1166" i="15"/>
  <c r="A1167" i="15"/>
  <c r="A1167" i="28" s="1"/>
  <c r="B1167" i="15"/>
  <c r="C1167" i="15"/>
  <c r="D1167" i="15"/>
  <c r="A1168" i="15"/>
  <c r="A1168" i="28" s="1"/>
  <c r="B1168" i="15"/>
  <c r="C1168" i="15"/>
  <c r="D1168" i="15"/>
  <c r="A1169" i="15"/>
  <c r="A1169" i="28" s="1"/>
  <c r="B1169" i="15"/>
  <c r="C1169" i="15"/>
  <c r="D1169" i="15"/>
  <c r="A1170" i="15"/>
  <c r="A1170" i="28" s="1"/>
  <c r="B1170" i="15"/>
  <c r="C1170" i="15"/>
  <c r="D1170" i="15"/>
  <c r="A1171" i="15"/>
  <c r="A1171" i="28" s="1"/>
  <c r="B1171" i="15"/>
  <c r="C1171" i="15"/>
  <c r="D1171" i="15"/>
  <c r="A1172" i="15"/>
  <c r="A1172" i="28" s="1"/>
  <c r="B1172" i="15"/>
  <c r="C1172" i="15"/>
  <c r="D1172" i="15"/>
  <c r="A1173" i="15"/>
  <c r="A1173" i="28" s="1"/>
  <c r="B1173" i="15"/>
  <c r="C1173" i="15"/>
  <c r="D1173" i="15"/>
  <c r="A1174" i="15"/>
  <c r="A1174" i="28" s="1"/>
  <c r="B1174" i="15"/>
  <c r="C1174" i="15"/>
  <c r="D1174" i="15"/>
  <c r="A1175" i="15"/>
  <c r="A1175" i="28" s="1"/>
  <c r="B1175" i="15"/>
  <c r="C1175" i="15"/>
  <c r="D1175" i="15"/>
  <c r="A1176" i="15"/>
  <c r="A1176" i="28" s="1"/>
  <c r="B1176" i="15"/>
  <c r="C1176" i="15"/>
  <c r="D1176" i="15"/>
  <c r="A1177" i="15"/>
  <c r="A1177" i="28" s="1"/>
  <c r="B1177" i="15"/>
  <c r="C1177" i="15"/>
  <c r="D1177" i="15"/>
  <c r="A1178" i="15"/>
  <c r="A1178" i="28" s="1"/>
  <c r="B1178" i="15"/>
  <c r="C1178" i="15"/>
  <c r="D1178" i="15"/>
  <c r="A1179" i="15"/>
  <c r="A1179" i="28" s="1"/>
  <c r="B1179" i="15"/>
  <c r="C1179" i="15"/>
  <c r="D1179" i="15"/>
  <c r="A1180" i="15"/>
  <c r="A1180" i="28" s="1"/>
  <c r="B1180" i="15"/>
  <c r="C1180" i="15"/>
  <c r="D1180" i="15"/>
  <c r="A1181" i="15"/>
  <c r="A1181" i="28" s="1"/>
  <c r="B1181" i="15"/>
  <c r="C1181" i="15"/>
  <c r="D1181" i="15"/>
  <c r="A1182" i="15"/>
  <c r="A1182" i="28" s="1"/>
  <c r="B1182" i="15"/>
  <c r="C1182" i="15"/>
  <c r="D1182" i="15"/>
  <c r="A1183" i="15"/>
  <c r="A1183" i="28" s="1"/>
  <c r="B1183" i="15"/>
  <c r="C1183" i="15"/>
  <c r="D1183" i="15"/>
  <c r="A1184" i="15"/>
  <c r="A1184" i="28" s="1"/>
  <c r="B1184" i="15"/>
  <c r="C1184" i="15"/>
  <c r="D1184" i="15"/>
  <c r="A1185" i="15"/>
  <c r="A1185" i="28" s="1"/>
  <c r="B1185" i="15"/>
  <c r="C1185" i="15"/>
  <c r="D1185" i="15"/>
  <c r="A1186" i="15"/>
  <c r="A1186" i="28" s="1"/>
  <c r="B1186" i="15"/>
  <c r="C1186" i="15"/>
  <c r="D1186" i="15"/>
  <c r="A1187" i="15"/>
  <c r="A1187" i="28" s="1"/>
  <c r="B1187" i="15"/>
  <c r="C1187" i="15"/>
  <c r="D1187" i="15"/>
  <c r="A1188" i="15"/>
  <c r="A1188" i="28" s="1"/>
  <c r="B1188" i="15"/>
  <c r="C1188" i="15"/>
  <c r="D1188" i="15"/>
  <c r="A1189" i="15"/>
  <c r="A1189" i="28" s="1"/>
  <c r="B1189" i="15"/>
  <c r="C1189" i="15"/>
  <c r="D1189" i="15"/>
  <c r="A1190" i="15"/>
  <c r="A1190" i="28" s="1"/>
  <c r="B1190" i="15"/>
  <c r="C1190" i="15"/>
  <c r="D1190" i="15"/>
  <c r="A1191" i="15"/>
  <c r="A1191" i="28" s="1"/>
  <c r="B1191" i="15"/>
  <c r="C1191" i="15"/>
  <c r="D1191" i="15"/>
  <c r="A1192" i="15"/>
  <c r="A1192" i="28" s="1"/>
  <c r="B1192" i="15"/>
  <c r="C1192" i="15"/>
  <c r="D1192" i="15"/>
  <c r="A1193" i="15"/>
  <c r="A1193" i="28" s="1"/>
  <c r="B1193" i="15"/>
  <c r="C1193" i="15"/>
  <c r="D1193" i="15"/>
  <c r="A1194" i="15"/>
  <c r="A1194" i="28" s="1"/>
  <c r="B1194" i="15"/>
  <c r="C1194" i="15"/>
  <c r="D1194" i="15"/>
  <c r="A1195" i="15"/>
  <c r="A1195" i="28" s="1"/>
  <c r="B1195" i="15"/>
  <c r="C1195" i="15"/>
  <c r="D1195" i="15"/>
  <c r="A1196" i="15"/>
  <c r="A1196" i="28" s="1"/>
  <c r="B1196" i="15"/>
  <c r="C1196" i="15"/>
  <c r="D1196" i="15"/>
  <c r="A1197" i="15"/>
  <c r="A1197" i="28" s="1"/>
  <c r="B1197" i="15"/>
  <c r="C1197" i="15"/>
  <c r="D1197" i="15"/>
  <c r="A1198" i="15"/>
  <c r="A1198" i="28" s="1"/>
  <c r="B1198" i="15"/>
  <c r="C1198" i="15"/>
  <c r="D1198" i="15"/>
  <c r="A1199" i="15"/>
  <c r="A1199" i="28" s="1"/>
  <c r="B1199" i="15"/>
  <c r="C1199" i="15"/>
  <c r="D1199" i="15"/>
  <c r="A1200" i="15"/>
  <c r="A1200" i="28" s="1"/>
  <c r="B1200" i="15"/>
  <c r="C1200" i="15"/>
  <c r="D1200" i="15"/>
  <c r="A1201" i="15"/>
  <c r="A1201" i="28" s="1"/>
  <c r="B1201" i="15"/>
  <c r="C1201" i="15"/>
  <c r="D1201" i="15"/>
  <c r="A1202" i="15"/>
  <c r="A1202" i="28" s="1"/>
  <c r="B1202" i="15"/>
  <c r="C1202" i="15"/>
  <c r="D1202" i="15"/>
  <c r="A1203" i="15"/>
  <c r="A1203" i="28" s="1"/>
  <c r="B1203" i="15"/>
  <c r="C1203" i="15"/>
  <c r="D1203" i="15"/>
  <c r="A1204" i="15"/>
  <c r="A1204" i="28" s="1"/>
  <c r="B1204" i="15"/>
  <c r="C1204" i="15"/>
  <c r="D1204" i="15"/>
  <c r="A1205" i="15"/>
  <c r="A1205" i="28" s="1"/>
  <c r="B1205" i="15"/>
  <c r="C1205" i="15"/>
  <c r="D1205" i="15"/>
  <c r="A1206" i="15"/>
  <c r="A1206" i="28" s="1"/>
  <c r="B1206" i="15"/>
  <c r="C1206" i="15"/>
  <c r="D1206" i="15"/>
  <c r="A1207" i="15"/>
  <c r="A1207" i="28" s="1"/>
  <c r="B1207" i="15"/>
  <c r="C1207" i="15"/>
  <c r="D1207" i="15"/>
  <c r="A1208" i="15"/>
  <c r="A1208" i="28" s="1"/>
  <c r="B1208" i="15"/>
  <c r="C1208" i="15"/>
  <c r="D1208" i="15"/>
  <c r="A1209" i="15"/>
  <c r="A1209" i="28" s="1"/>
  <c r="B1209" i="15"/>
  <c r="C1209" i="15"/>
  <c r="D1209" i="15"/>
  <c r="A1210" i="15"/>
  <c r="A1210" i="28" s="1"/>
  <c r="B1210" i="15"/>
  <c r="C1210" i="15"/>
  <c r="D1210" i="15"/>
  <c r="A1211" i="15"/>
  <c r="A1211" i="28" s="1"/>
  <c r="B1211" i="15"/>
  <c r="C1211" i="15"/>
  <c r="D1211" i="15"/>
  <c r="A1212" i="15"/>
  <c r="A1212" i="28" s="1"/>
  <c r="B1212" i="15"/>
  <c r="C1212" i="15"/>
  <c r="D1212" i="15"/>
  <c r="A1213" i="15"/>
  <c r="A1213" i="28" s="1"/>
  <c r="B1213" i="15"/>
  <c r="C1213" i="15"/>
  <c r="D1213" i="15"/>
  <c r="A1214" i="15"/>
  <c r="A1214" i="28" s="1"/>
  <c r="B1214" i="15"/>
  <c r="C1214" i="15"/>
  <c r="D1214" i="15"/>
  <c r="A1215" i="15"/>
  <c r="A1215" i="28" s="1"/>
  <c r="B1215" i="15"/>
  <c r="C1215" i="15"/>
  <c r="D1215" i="15"/>
  <c r="A1216" i="15"/>
  <c r="A1216" i="28" s="1"/>
  <c r="B1216" i="15"/>
  <c r="C1216" i="15"/>
  <c r="D1216" i="15"/>
  <c r="A1217" i="15"/>
  <c r="A1217" i="28" s="1"/>
  <c r="B1217" i="15"/>
  <c r="C1217" i="15"/>
  <c r="D1217" i="15"/>
  <c r="A1218" i="15"/>
  <c r="A1218" i="28" s="1"/>
  <c r="B1218" i="15"/>
  <c r="C1218" i="15"/>
  <c r="D1218" i="15"/>
  <c r="A1219" i="15"/>
  <c r="A1219" i="28" s="1"/>
  <c r="B1219" i="15"/>
  <c r="C1219" i="15"/>
  <c r="D1219" i="15"/>
  <c r="A1220" i="15"/>
  <c r="A1220" i="28" s="1"/>
  <c r="B1220" i="15"/>
  <c r="C1220" i="15"/>
  <c r="D1220" i="15"/>
  <c r="A1221" i="15"/>
  <c r="A1221" i="28" s="1"/>
  <c r="B1221" i="15"/>
  <c r="C1221" i="15"/>
  <c r="D1221" i="15"/>
  <c r="A1222" i="15"/>
  <c r="A1222" i="28" s="1"/>
  <c r="B1222" i="15"/>
  <c r="C1222" i="15"/>
  <c r="D1222" i="15"/>
  <c r="A1223" i="15"/>
  <c r="A1223" i="28" s="1"/>
  <c r="B1223" i="15"/>
  <c r="C1223" i="15"/>
  <c r="D1223" i="15"/>
  <c r="A1224" i="15"/>
  <c r="A1224" i="28" s="1"/>
  <c r="B1224" i="15"/>
  <c r="C1224" i="15"/>
  <c r="D1224" i="15"/>
  <c r="A1225" i="15"/>
  <c r="A1225" i="28" s="1"/>
  <c r="B1225" i="15"/>
  <c r="C1225" i="15"/>
  <c r="D1225" i="15"/>
  <c r="A1226" i="15"/>
  <c r="A1226" i="28" s="1"/>
  <c r="B1226" i="15"/>
  <c r="C1226" i="15"/>
  <c r="D1226" i="15"/>
  <c r="A1227" i="15"/>
  <c r="A1227" i="28" s="1"/>
  <c r="B1227" i="15"/>
  <c r="C1227" i="15"/>
  <c r="D1227" i="15"/>
  <c r="A1228" i="15"/>
  <c r="A1228" i="28" s="1"/>
  <c r="B1228" i="15"/>
  <c r="C1228" i="15"/>
  <c r="D1228" i="15"/>
  <c r="A1229" i="15"/>
  <c r="A1229" i="28" s="1"/>
  <c r="B1229" i="15"/>
  <c r="C1229" i="15"/>
  <c r="D1229" i="15"/>
  <c r="A1230" i="15"/>
  <c r="A1230" i="28" s="1"/>
  <c r="B1230" i="15"/>
  <c r="C1230" i="15"/>
  <c r="D1230" i="15"/>
  <c r="A1231" i="15"/>
  <c r="A1231" i="28" s="1"/>
  <c r="B1231" i="15"/>
  <c r="C1231" i="15"/>
  <c r="D1231" i="15"/>
  <c r="A1232" i="15"/>
  <c r="A1232" i="28" s="1"/>
  <c r="B1232" i="15"/>
  <c r="C1232" i="15"/>
  <c r="D1232" i="15"/>
  <c r="A1233" i="15"/>
  <c r="A1233" i="28" s="1"/>
  <c r="B1233" i="15"/>
  <c r="C1233" i="15"/>
  <c r="D1233" i="15"/>
  <c r="A1234" i="15"/>
  <c r="A1234" i="28" s="1"/>
  <c r="B1234" i="15"/>
  <c r="C1234" i="15"/>
  <c r="D1234" i="15"/>
  <c r="A1235" i="15"/>
  <c r="A1235" i="28" s="1"/>
  <c r="B1235" i="15"/>
  <c r="C1235" i="15"/>
  <c r="D1235" i="15"/>
  <c r="A1236" i="15"/>
  <c r="A1236" i="28" s="1"/>
  <c r="B1236" i="15"/>
  <c r="C1236" i="15"/>
  <c r="D1236" i="15"/>
  <c r="A1237" i="15"/>
  <c r="A1237" i="28" s="1"/>
  <c r="B1237" i="15"/>
  <c r="C1237" i="15"/>
  <c r="D1237" i="15"/>
  <c r="A1238" i="15"/>
  <c r="A1238" i="28" s="1"/>
  <c r="B1238" i="15"/>
  <c r="C1238" i="15"/>
  <c r="D1238" i="15"/>
  <c r="A1239" i="15"/>
  <c r="A1239" i="28" s="1"/>
  <c r="B1239" i="15"/>
  <c r="C1239" i="15"/>
  <c r="D1239" i="15"/>
  <c r="A1240" i="15"/>
  <c r="A1240" i="28" s="1"/>
  <c r="B1240" i="15"/>
  <c r="C1240" i="15"/>
  <c r="D1240" i="15"/>
  <c r="A1241" i="15"/>
  <c r="A1241" i="28" s="1"/>
  <c r="B1241" i="15"/>
  <c r="C1241" i="15"/>
  <c r="D1241" i="15"/>
  <c r="A1242" i="15"/>
  <c r="A1242" i="28" s="1"/>
  <c r="B1242" i="15"/>
  <c r="C1242" i="15"/>
  <c r="D1242" i="15"/>
  <c r="A1243" i="15"/>
  <c r="A1243" i="28" s="1"/>
  <c r="B1243" i="15"/>
  <c r="C1243" i="15"/>
  <c r="D1243" i="15"/>
  <c r="A1244" i="15"/>
  <c r="A1244" i="28" s="1"/>
  <c r="B1244" i="15"/>
  <c r="C1244" i="15"/>
  <c r="D1244" i="15"/>
  <c r="A1245" i="15"/>
  <c r="A1245" i="28" s="1"/>
  <c r="B1245" i="15"/>
  <c r="C1245" i="15"/>
  <c r="D1245" i="15"/>
  <c r="A1246" i="15"/>
  <c r="A1246" i="28" s="1"/>
  <c r="B1246" i="15"/>
  <c r="C1246" i="15"/>
  <c r="D1246" i="15"/>
  <c r="A1247" i="15"/>
  <c r="A1247" i="28" s="1"/>
  <c r="B1247" i="15"/>
  <c r="C1247" i="15"/>
  <c r="D1247" i="15"/>
  <c r="A1248" i="15"/>
  <c r="A1248" i="28" s="1"/>
  <c r="B1248" i="15"/>
  <c r="C1248" i="15"/>
  <c r="D1248" i="15"/>
  <c r="A1249" i="15"/>
  <c r="A1249" i="28" s="1"/>
  <c r="B1249" i="15"/>
  <c r="C1249" i="15"/>
  <c r="D1249" i="15"/>
  <c r="A1250" i="15"/>
  <c r="A1250" i="28" s="1"/>
  <c r="B1250" i="15"/>
  <c r="C1250" i="15"/>
  <c r="D1250" i="15"/>
  <c r="A1251" i="15"/>
  <c r="A1251" i="28" s="1"/>
  <c r="B1251" i="15"/>
  <c r="C1251" i="15"/>
  <c r="D1251" i="15"/>
  <c r="A1252" i="15"/>
  <c r="A1252" i="28" s="1"/>
  <c r="B1252" i="15"/>
  <c r="C1252" i="15"/>
  <c r="D1252" i="15"/>
  <c r="A1253" i="15"/>
  <c r="A1253" i="28" s="1"/>
  <c r="B1253" i="15"/>
  <c r="C1253" i="15"/>
  <c r="D1253" i="15"/>
  <c r="A1254" i="15"/>
  <c r="A1254" i="28" s="1"/>
  <c r="B1254" i="15"/>
  <c r="C1254" i="15"/>
  <c r="D1254" i="15"/>
  <c r="A1255" i="15"/>
  <c r="A1255" i="28" s="1"/>
  <c r="B1255" i="15"/>
  <c r="C1255" i="15"/>
  <c r="D1255" i="15"/>
  <c r="A1256" i="15"/>
  <c r="A1256" i="28" s="1"/>
  <c r="B1256" i="15"/>
  <c r="C1256" i="15"/>
  <c r="D1256" i="15"/>
  <c r="A1257" i="15"/>
  <c r="A1257" i="28" s="1"/>
  <c r="B1257" i="15"/>
  <c r="C1257" i="15"/>
  <c r="D1257" i="15"/>
  <c r="A1258" i="15"/>
  <c r="A1258" i="28" s="1"/>
  <c r="B1258" i="15"/>
  <c r="C1258" i="15"/>
  <c r="D1258" i="15"/>
  <c r="A1259" i="15"/>
  <c r="A1259" i="28" s="1"/>
  <c r="B1259" i="15"/>
  <c r="C1259" i="15"/>
  <c r="D1259" i="15"/>
  <c r="A1260" i="15"/>
  <c r="A1260" i="28" s="1"/>
  <c r="B1260" i="15"/>
  <c r="C1260" i="15"/>
  <c r="D1260" i="15"/>
  <c r="A1261" i="15"/>
  <c r="A1261" i="28" s="1"/>
  <c r="B1261" i="15"/>
  <c r="C1261" i="15"/>
  <c r="D1261" i="15"/>
  <c r="A1262" i="15"/>
  <c r="A1262" i="28" s="1"/>
  <c r="B1262" i="15"/>
  <c r="C1262" i="15"/>
  <c r="D1262" i="15"/>
  <c r="A1263" i="15"/>
  <c r="A1263" i="28" s="1"/>
  <c r="B1263" i="15"/>
  <c r="C1263" i="15"/>
  <c r="D1263" i="15"/>
  <c r="A1264" i="15"/>
  <c r="A1264" i="28" s="1"/>
  <c r="B1264" i="15"/>
  <c r="C1264" i="15"/>
  <c r="D1264" i="15"/>
  <c r="A1265" i="15"/>
  <c r="A1265" i="28" s="1"/>
  <c r="B1265" i="15"/>
  <c r="C1265" i="15"/>
  <c r="D1265" i="15"/>
  <c r="A1266" i="15"/>
  <c r="A1266" i="28" s="1"/>
  <c r="B1266" i="15"/>
  <c r="C1266" i="15"/>
  <c r="D1266" i="15"/>
  <c r="A1267" i="15"/>
  <c r="A1267" i="28" s="1"/>
  <c r="B1267" i="15"/>
  <c r="C1267" i="15"/>
  <c r="D1267" i="15"/>
  <c r="A1268" i="15"/>
  <c r="A1268" i="28" s="1"/>
  <c r="B1268" i="15"/>
  <c r="C1268" i="15"/>
  <c r="D1268" i="15"/>
  <c r="A1269" i="15"/>
  <c r="A1269" i="28" s="1"/>
  <c r="B1269" i="15"/>
  <c r="C1269" i="15"/>
  <c r="D1269" i="15"/>
  <c r="A1270" i="15"/>
  <c r="A1270" i="28" s="1"/>
  <c r="B1270" i="15"/>
  <c r="C1270" i="15"/>
  <c r="D1270" i="15"/>
  <c r="A1271" i="15"/>
  <c r="A1271" i="28" s="1"/>
  <c r="B1271" i="15"/>
  <c r="C1271" i="15"/>
  <c r="D1271" i="15"/>
  <c r="A1272" i="15"/>
  <c r="A1272" i="28" s="1"/>
  <c r="B1272" i="15"/>
  <c r="C1272" i="15"/>
  <c r="D1272" i="15"/>
  <c r="A1273" i="15"/>
  <c r="A1273" i="28" s="1"/>
  <c r="B1273" i="15"/>
  <c r="C1273" i="15"/>
  <c r="D1273" i="15"/>
  <c r="A1274" i="15"/>
  <c r="A1274" i="28" s="1"/>
  <c r="B1274" i="15"/>
  <c r="C1274" i="15"/>
  <c r="D1274" i="15"/>
  <c r="A1275" i="15"/>
  <c r="A1275" i="28" s="1"/>
  <c r="B1275" i="15"/>
  <c r="C1275" i="15"/>
  <c r="D1275" i="15"/>
  <c r="A1276" i="15"/>
  <c r="A1276" i="28" s="1"/>
  <c r="B1276" i="15"/>
  <c r="C1276" i="15"/>
  <c r="D1276" i="15"/>
  <c r="A1277" i="15"/>
  <c r="A1277" i="28" s="1"/>
  <c r="B1277" i="15"/>
  <c r="C1277" i="15"/>
  <c r="D1277" i="15"/>
  <c r="A1278" i="15"/>
  <c r="A1278" i="28" s="1"/>
  <c r="B1278" i="15"/>
  <c r="C1278" i="15"/>
  <c r="D1278" i="15"/>
  <c r="A1279" i="15"/>
  <c r="A1279" i="28" s="1"/>
  <c r="B1279" i="15"/>
  <c r="C1279" i="15"/>
  <c r="D1279" i="15"/>
  <c r="A1280" i="15"/>
  <c r="A1280" i="28" s="1"/>
  <c r="B1280" i="15"/>
  <c r="C1280" i="15"/>
  <c r="D1280" i="15"/>
  <c r="A1281" i="15"/>
  <c r="A1281" i="28" s="1"/>
  <c r="B1281" i="15"/>
  <c r="C1281" i="15"/>
  <c r="D1281" i="15"/>
  <c r="A1282" i="15"/>
  <c r="A1282" i="28" s="1"/>
  <c r="B1282" i="15"/>
  <c r="C1282" i="15"/>
  <c r="D1282" i="15"/>
  <c r="A1283" i="15"/>
  <c r="A1283" i="28" s="1"/>
  <c r="B1283" i="15"/>
  <c r="C1283" i="15"/>
  <c r="D1283" i="15"/>
  <c r="A1284" i="15"/>
  <c r="A1284" i="28" s="1"/>
  <c r="B1284" i="15"/>
  <c r="C1284" i="15"/>
  <c r="D1284" i="15"/>
  <c r="A1285" i="15"/>
  <c r="A1285" i="28" s="1"/>
  <c r="B1285" i="15"/>
  <c r="C1285" i="15"/>
  <c r="D1285" i="15"/>
  <c r="A1286" i="15"/>
  <c r="A1286" i="28" s="1"/>
  <c r="B1286" i="15"/>
  <c r="C1286" i="15"/>
  <c r="D1286" i="15"/>
  <c r="A1287" i="15"/>
  <c r="A1287" i="28" s="1"/>
  <c r="B1287" i="15"/>
  <c r="C1287" i="15"/>
  <c r="D1287" i="15"/>
  <c r="A1288" i="15"/>
  <c r="A1288" i="28" s="1"/>
  <c r="B1288" i="15"/>
  <c r="C1288" i="15"/>
  <c r="D1288" i="15"/>
  <c r="A1289" i="15"/>
  <c r="A1289" i="28" s="1"/>
  <c r="B1289" i="15"/>
  <c r="C1289" i="15"/>
  <c r="D1289" i="15"/>
  <c r="A1290" i="15"/>
  <c r="A1290" i="28" s="1"/>
  <c r="B1290" i="15"/>
  <c r="C1290" i="15"/>
  <c r="D1290" i="15"/>
  <c r="A1291" i="15"/>
  <c r="A1291" i="28" s="1"/>
  <c r="B1291" i="15"/>
  <c r="C1291" i="15"/>
  <c r="D1291" i="15"/>
  <c r="A1292" i="15"/>
  <c r="A1292" i="28" s="1"/>
  <c r="B1292" i="15"/>
  <c r="C1292" i="15"/>
  <c r="D1292" i="15"/>
  <c r="A1293" i="15"/>
  <c r="A1293" i="28" s="1"/>
  <c r="B1293" i="15"/>
  <c r="C1293" i="15"/>
  <c r="D1293" i="15"/>
  <c r="A1294" i="15"/>
  <c r="A1294" i="28" s="1"/>
  <c r="B1294" i="15"/>
  <c r="C1294" i="15"/>
  <c r="D1294" i="15"/>
  <c r="A1295" i="15"/>
  <c r="A1295" i="28" s="1"/>
  <c r="B1295" i="15"/>
  <c r="C1295" i="15"/>
  <c r="D1295" i="15"/>
  <c r="A1296" i="15"/>
  <c r="A1296" i="28" s="1"/>
  <c r="B1296" i="15"/>
  <c r="C1296" i="15"/>
  <c r="D1296" i="15"/>
  <c r="A1297" i="15"/>
  <c r="A1297" i="28" s="1"/>
  <c r="B1297" i="15"/>
  <c r="C1297" i="15"/>
  <c r="D1297" i="15"/>
  <c r="A1298" i="15"/>
  <c r="A1298" i="28" s="1"/>
  <c r="B1298" i="15"/>
  <c r="C1298" i="15"/>
  <c r="D1298" i="15"/>
  <c r="A1299" i="15"/>
  <c r="A1299" i="28" s="1"/>
  <c r="B1299" i="15"/>
  <c r="C1299" i="15"/>
  <c r="D1299" i="15"/>
  <c r="A1300" i="15"/>
  <c r="A1300" i="28" s="1"/>
  <c r="B1300" i="15"/>
  <c r="C1300" i="15"/>
  <c r="D1300" i="15"/>
  <c r="A1301" i="15"/>
  <c r="A1301" i="28" s="1"/>
  <c r="B1301" i="15"/>
  <c r="C1301" i="15"/>
  <c r="D1301" i="15"/>
  <c r="A1302" i="15"/>
  <c r="A1302" i="28" s="1"/>
  <c r="B1302" i="15"/>
  <c r="C1302" i="15"/>
  <c r="D1302" i="15"/>
  <c r="A1303" i="15"/>
  <c r="A1303" i="28" s="1"/>
  <c r="B1303" i="15"/>
  <c r="C1303" i="15"/>
  <c r="D1303" i="15"/>
  <c r="A1304" i="15"/>
  <c r="A1304" i="28" s="1"/>
  <c r="B1304" i="15"/>
  <c r="C1304" i="15"/>
  <c r="D1304" i="15"/>
  <c r="A1305" i="15"/>
  <c r="A1305" i="28" s="1"/>
  <c r="B1305" i="15"/>
  <c r="C1305" i="15"/>
  <c r="D1305" i="15"/>
  <c r="A1306" i="15"/>
  <c r="A1306" i="28" s="1"/>
  <c r="B1306" i="15"/>
  <c r="C1306" i="15"/>
  <c r="D1306" i="15"/>
  <c r="A1307" i="15"/>
  <c r="A1307" i="28" s="1"/>
  <c r="B1307" i="15"/>
  <c r="C1307" i="15"/>
  <c r="D1307" i="15"/>
  <c r="A1308" i="15"/>
  <c r="A1308" i="28" s="1"/>
  <c r="B1308" i="15"/>
  <c r="C1308" i="15"/>
  <c r="D1308" i="15"/>
  <c r="A1309" i="15"/>
  <c r="A1309" i="28" s="1"/>
  <c r="B1309" i="15"/>
  <c r="C1309" i="15"/>
  <c r="D1309" i="15"/>
  <c r="A1310" i="15"/>
  <c r="A1310" i="28" s="1"/>
  <c r="B1310" i="15"/>
  <c r="C1310" i="15"/>
  <c r="D1310" i="15"/>
  <c r="A1311" i="15"/>
  <c r="A1311" i="28" s="1"/>
  <c r="B1311" i="15"/>
  <c r="C1311" i="15"/>
  <c r="D1311" i="15"/>
  <c r="A1312" i="15"/>
  <c r="A1312" i="28" s="1"/>
  <c r="B1312" i="15"/>
  <c r="C1312" i="15"/>
  <c r="D1312" i="15"/>
  <c r="A1313" i="15"/>
  <c r="A1313" i="28" s="1"/>
  <c r="B1313" i="15"/>
  <c r="C1313" i="15"/>
  <c r="D1313" i="15"/>
  <c r="A1314" i="15"/>
  <c r="A1314" i="28" s="1"/>
  <c r="B1314" i="15"/>
  <c r="C1314" i="15"/>
  <c r="D1314" i="15"/>
  <c r="A1315" i="15"/>
  <c r="A1315" i="28" s="1"/>
  <c r="B1315" i="15"/>
  <c r="C1315" i="15"/>
  <c r="D1315" i="15"/>
  <c r="A1316" i="15"/>
  <c r="A1316" i="28" s="1"/>
  <c r="B1316" i="15"/>
  <c r="C1316" i="15"/>
  <c r="D1316" i="15"/>
  <c r="A1317" i="15"/>
  <c r="A1317" i="28" s="1"/>
  <c r="B1317" i="15"/>
  <c r="C1317" i="15"/>
  <c r="D1317" i="15"/>
  <c r="A1318" i="15"/>
  <c r="A1318" i="28" s="1"/>
  <c r="B1318" i="15"/>
  <c r="C1318" i="15"/>
  <c r="D1318" i="15"/>
  <c r="A1319" i="15"/>
  <c r="A1319" i="28" s="1"/>
  <c r="B1319" i="15"/>
  <c r="C1319" i="15"/>
  <c r="D1319" i="15"/>
  <c r="A1320" i="15"/>
  <c r="A1320" i="28" s="1"/>
  <c r="B1320" i="15"/>
  <c r="C1320" i="15"/>
  <c r="D1320" i="15"/>
  <c r="A1321" i="15"/>
  <c r="A1321" i="28" s="1"/>
  <c r="B1321" i="15"/>
  <c r="C1321" i="15"/>
  <c r="D1321" i="15"/>
  <c r="A1322" i="15"/>
  <c r="A1322" i="28" s="1"/>
  <c r="B1322" i="15"/>
  <c r="C1322" i="15"/>
  <c r="D1322" i="15"/>
  <c r="A1323" i="15"/>
  <c r="A1323" i="28" s="1"/>
  <c r="B1323" i="15"/>
  <c r="C1323" i="15"/>
  <c r="D1323" i="15"/>
  <c r="A1324" i="15"/>
  <c r="A1324" i="28" s="1"/>
  <c r="B1324" i="15"/>
  <c r="C1324" i="15"/>
  <c r="D1324" i="15"/>
  <c r="A1325" i="15"/>
  <c r="A1325" i="28" s="1"/>
  <c r="B1325" i="15"/>
  <c r="C1325" i="15"/>
  <c r="D1325" i="15"/>
  <c r="A1326" i="15"/>
  <c r="A1326" i="28" s="1"/>
  <c r="B1326" i="15"/>
  <c r="C1326" i="15"/>
  <c r="D1326" i="15"/>
  <c r="A1327" i="15"/>
  <c r="A1327" i="28" s="1"/>
  <c r="B1327" i="15"/>
  <c r="C1327" i="15"/>
  <c r="D1327" i="15"/>
  <c r="A1328" i="15"/>
  <c r="A1328" i="28" s="1"/>
  <c r="B1328" i="15"/>
  <c r="C1328" i="15"/>
  <c r="D1328" i="15"/>
  <c r="A1329" i="15"/>
  <c r="A1329" i="28" s="1"/>
  <c r="B1329" i="15"/>
  <c r="C1329" i="15"/>
  <c r="D1329" i="15"/>
  <c r="A1330" i="15"/>
  <c r="A1330" i="28" s="1"/>
  <c r="B1330" i="15"/>
  <c r="C1330" i="15"/>
  <c r="D1330" i="15"/>
  <c r="A1331" i="15"/>
  <c r="A1331" i="28" s="1"/>
  <c r="B1331" i="15"/>
  <c r="C1331" i="15"/>
  <c r="D1331" i="15"/>
  <c r="A1332" i="15"/>
  <c r="A1332" i="28" s="1"/>
  <c r="B1332" i="15"/>
  <c r="C1332" i="15"/>
  <c r="D1332" i="15"/>
  <c r="A1333" i="15"/>
  <c r="A1333" i="28" s="1"/>
  <c r="B1333" i="15"/>
  <c r="C1333" i="15"/>
  <c r="D1333" i="15"/>
  <c r="A1334" i="15"/>
  <c r="A1334" i="28" s="1"/>
  <c r="B1334" i="15"/>
  <c r="C1334" i="15"/>
  <c r="D1334" i="15"/>
  <c r="A1335" i="15"/>
  <c r="A1335" i="28" s="1"/>
  <c r="B1335" i="15"/>
  <c r="C1335" i="15"/>
  <c r="D1335" i="15"/>
  <c r="A1336" i="15"/>
  <c r="A1336" i="28" s="1"/>
  <c r="B1336" i="15"/>
  <c r="C1336" i="15"/>
  <c r="D1336" i="15"/>
  <c r="A1337" i="15"/>
  <c r="A1337" i="28" s="1"/>
  <c r="B1337" i="15"/>
  <c r="C1337" i="15"/>
  <c r="D1337" i="15"/>
  <c r="A1338" i="15"/>
  <c r="A1338" i="28" s="1"/>
  <c r="B1338" i="15"/>
  <c r="C1338" i="15"/>
  <c r="D1338" i="15"/>
  <c r="A1339" i="15"/>
  <c r="A1339" i="28" s="1"/>
  <c r="B1339" i="15"/>
  <c r="C1339" i="15"/>
  <c r="D1339" i="15"/>
  <c r="A1340" i="15"/>
  <c r="A1340" i="28" s="1"/>
  <c r="B1340" i="15"/>
  <c r="C1340" i="15"/>
  <c r="D1340" i="15"/>
  <c r="A1341" i="15"/>
  <c r="A1341" i="28" s="1"/>
  <c r="B1341" i="15"/>
  <c r="C1341" i="15"/>
  <c r="D1341" i="15"/>
  <c r="A1342" i="15"/>
  <c r="A1342" i="28" s="1"/>
  <c r="B1342" i="15"/>
  <c r="C1342" i="15"/>
  <c r="D1342" i="15"/>
  <c r="A1343" i="15"/>
  <c r="A1343" i="28" s="1"/>
  <c r="B1343" i="15"/>
  <c r="C1343" i="15"/>
  <c r="D1343" i="15"/>
  <c r="A1344" i="15"/>
  <c r="A1344" i="28" s="1"/>
  <c r="B1344" i="15"/>
  <c r="C1344" i="15"/>
  <c r="D1344" i="15"/>
  <c r="A1345" i="15"/>
  <c r="A1345" i="28" s="1"/>
  <c r="B1345" i="15"/>
  <c r="C1345" i="15"/>
  <c r="D1345" i="15"/>
  <c r="A1346" i="15"/>
  <c r="A1346" i="28" s="1"/>
  <c r="B1346" i="15"/>
  <c r="C1346" i="15"/>
  <c r="D1346" i="15"/>
  <c r="A1347" i="15"/>
  <c r="A1347" i="28" s="1"/>
  <c r="B1347" i="15"/>
  <c r="C1347" i="15"/>
  <c r="D1347" i="15"/>
  <c r="A1348" i="15"/>
  <c r="A1348" i="28" s="1"/>
  <c r="B1348" i="15"/>
  <c r="C1348" i="15"/>
  <c r="D1348" i="15"/>
  <c r="A1349" i="15"/>
  <c r="A1349" i="28" s="1"/>
  <c r="B1349" i="15"/>
  <c r="C1349" i="15"/>
  <c r="D1349" i="15"/>
  <c r="A1350" i="15"/>
  <c r="A1350" i="28" s="1"/>
  <c r="B1350" i="15"/>
  <c r="C1350" i="15"/>
  <c r="D1350" i="15"/>
  <c r="A1351" i="15"/>
  <c r="A1351" i="28" s="1"/>
  <c r="B1351" i="15"/>
  <c r="C1351" i="15"/>
  <c r="D1351" i="15"/>
  <c r="A1352" i="15"/>
  <c r="A1352" i="28" s="1"/>
  <c r="B1352" i="15"/>
  <c r="C1352" i="15"/>
  <c r="D1352" i="15"/>
  <c r="A1353" i="15"/>
  <c r="A1353" i="28" s="1"/>
  <c r="B1353" i="15"/>
  <c r="C1353" i="15"/>
  <c r="D1353" i="15"/>
  <c r="A1354" i="15"/>
  <c r="A1354" i="28" s="1"/>
  <c r="B1354" i="15"/>
  <c r="C1354" i="15"/>
  <c r="D1354" i="15"/>
  <c r="A1355" i="15"/>
  <c r="A1355" i="28" s="1"/>
  <c r="B1355" i="15"/>
  <c r="C1355" i="15"/>
  <c r="D1355" i="15"/>
  <c r="A1356" i="15"/>
  <c r="A1356" i="28" s="1"/>
  <c r="B1356" i="15"/>
  <c r="C1356" i="15"/>
  <c r="D1356" i="15"/>
  <c r="A1357" i="15"/>
  <c r="A1357" i="28" s="1"/>
  <c r="B1357" i="15"/>
  <c r="C1357" i="15"/>
  <c r="D1357" i="15"/>
  <c r="A1358" i="15"/>
  <c r="A1358" i="28" s="1"/>
  <c r="B1358" i="15"/>
  <c r="C1358" i="15"/>
  <c r="D1358" i="15"/>
  <c r="A1359" i="15"/>
  <c r="A1359" i="28" s="1"/>
  <c r="B1359" i="15"/>
  <c r="C1359" i="15"/>
  <c r="D1359" i="15"/>
  <c r="A1360" i="15"/>
  <c r="A1360" i="28" s="1"/>
  <c r="B1360" i="15"/>
  <c r="C1360" i="15"/>
  <c r="D1360" i="15"/>
  <c r="A1361" i="15"/>
  <c r="A1361" i="28" s="1"/>
  <c r="B1361" i="15"/>
  <c r="C1361" i="15"/>
  <c r="D1361" i="15"/>
  <c r="A1362" i="15"/>
  <c r="A1362" i="28" s="1"/>
  <c r="B1362" i="15"/>
  <c r="C1362" i="15"/>
  <c r="D1362" i="15"/>
  <c r="A1363" i="15"/>
  <c r="A1363" i="28" s="1"/>
  <c r="B1363" i="15"/>
  <c r="C1363" i="15"/>
  <c r="D1363" i="15"/>
  <c r="A1364" i="15"/>
  <c r="A1364" i="28" s="1"/>
  <c r="B1364" i="15"/>
  <c r="C1364" i="15"/>
  <c r="D1364" i="15"/>
  <c r="A1365" i="15"/>
  <c r="A1365" i="28" s="1"/>
  <c r="B1365" i="15"/>
  <c r="C1365" i="15"/>
  <c r="D1365" i="15"/>
  <c r="A1366" i="15"/>
  <c r="A1366" i="28" s="1"/>
  <c r="B1366" i="15"/>
  <c r="C1366" i="15"/>
  <c r="D1366" i="15"/>
  <c r="A1367" i="15"/>
  <c r="A1367" i="28" s="1"/>
  <c r="B1367" i="15"/>
  <c r="C1367" i="15"/>
  <c r="D1367" i="15"/>
  <c r="A1368" i="15"/>
  <c r="A1368" i="28" s="1"/>
  <c r="B1368" i="15"/>
  <c r="C1368" i="15"/>
  <c r="D1368" i="15"/>
  <c r="A1369" i="15"/>
  <c r="A1369" i="28" s="1"/>
  <c r="B1369" i="15"/>
  <c r="C1369" i="15"/>
  <c r="D1369" i="15"/>
  <c r="A1370" i="15"/>
  <c r="A1370" i="28" s="1"/>
  <c r="B1370" i="15"/>
  <c r="C1370" i="15"/>
  <c r="D1370" i="15"/>
  <c r="A1371" i="15"/>
  <c r="A1371" i="28" s="1"/>
  <c r="B1371" i="15"/>
  <c r="C1371" i="15"/>
  <c r="D1371" i="15"/>
  <c r="A1372" i="15"/>
  <c r="A1372" i="28" s="1"/>
  <c r="B1372" i="15"/>
  <c r="C1372" i="15"/>
  <c r="D1372" i="15"/>
  <c r="A1373" i="15"/>
  <c r="A1373" i="28" s="1"/>
  <c r="B1373" i="15"/>
  <c r="C1373" i="15"/>
  <c r="D1373" i="15"/>
  <c r="A1374" i="15"/>
  <c r="A1374" i="28" s="1"/>
  <c r="B1374" i="15"/>
  <c r="C1374" i="15"/>
  <c r="D1374" i="15"/>
  <c r="A1375" i="15"/>
  <c r="A1375" i="28" s="1"/>
  <c r="B1375" i="15"/>
  <c r="C1375" i="15"/>
  <c r="D1375" i="15"/>
  <c r="A1376" i="15"/>
  <c r="A1376" i="28" s="1"/>
  <c r="B1376" i="15"/>
  <c r="C1376" i="15"/>
  <c r="D1376" i="15"/>
  <c r="A1377" i="15"/>
  <c r="A1377" i="28" s="1"/>
  <c r="B1377" i="15"/>
  <c r="C1377" i="15"/>
  <c r="D1377" i="15"/>
  <c r="A1378" i="15"/>
  <c r="A1378" i="28" s="1"/>
  <c r="B1378" i="15"/>
  <c r="C1378" i="15"/>
  <c r="D1378" i="15"/>
  <c r="A1379" i="15"/>
  <c r="A1379" i="28" s="1"/>
  <c r="B1379" i="15"/>
  <c r="C1379" i="15"/>
  <c r="D1379" i="15"/>
  <c r="A1380" i="15"/>
  <c r="A1380" i="28" s="1"/>
  <c r="B1380" i="15"/>
  <c r="C1380" i="15"/>
  <c r="D1380" i="15"/>
  <c r="A1381" i="15"/>
  <c r="A1381" i="28" s="1"/>
  <c r="B1381" i="15"/>
  <c r="C1381" i="15"/>
  <c r="D1381" i="15"/>
  <c r="A1382" i="15"/>
  <c r="A1382" i="28" s="1"/>
  <c r="B1382" i="15"/>
  <c r="C1382" i="15"/>
  <c r="D1382" i="15"/>
  <c r="A1383" i="15"/>
  <c r="A1383" i="28" s="1"/>
  <c r="B1383" i="15"/>
  <c r="C1383" i="15"/>
  <c r="D1383" i="15"/>
  <c r="A1384" i="15"/>
  <c r="A1384" i="28" s="1"/>
  <c r="B1384" i="15"/>
  <c r="C1384" i="15"/>
  <c r="D1384" i="15"/>
  <c r="A1385" i="15"/>
  <c r="A1385" i="28" s="1"/>
  <c r="B1385" i="15"/>
  <c r="C1385" i="15"/>
  <c r="D1385" i="15"/>
  <c r="A1386" i="15"/>
  <c r="A1386" i="28" s="1"/>
  <c r="B1386" i="15"/>
  <c r="C1386" i="15"/>
  <c r="D1386" i="15"/>
  <c r="A1387" i="15"/>
  <c r="A1387" i="28" s="1"/>
  <c r="B1387" i="15"/>
  <c r="C1387" i="15"/>
  <c r="D1387" i="15"/>
  <c r="A1388" i="15"/>
  <c r="A1388" i="28" s="1"/>
  <c r="B1388" i="15"/>
  <c r="C1388" i="15"/>
  <c r="D1388" i="15"/>
  <c r="A1389" i="15"/>
  <c r="A1389" i="28" s="1"/>
  <c r="B1389" i="15"/>
  <c r="C1389" i="15"/>
  <c r="D1389" i="15"/>
  <c r="A1390" i="15"/>
  <c r="A1390" i="28" s="1"/>
  <c r="B1390" i="15"/>
  <c r="C1390" i="15"/>
  <c r="D1390" i="15"/>
  <c r="A1391" i="15"/>
  <c r="A1391" i="28" s="1"/>
  <c r="B1391" i="15"/>
  <c r="C1391" i="15"/>
  <c r="D1391" i="15"/>
  <c r="A1392" i="15"/>
  <c r="A1392" i="28" s="1"/>
  <c r="B1392" i="15"/>
  <c r="C1392" i="15"/>
  <c r="D1392" i="15"/>
  <c r="A1393" i="15"/>
  <c r="A1393" i="28" s="1"/>
  <c r="B1393" i="15"/>
  <c r="C1393" i="15"/>
  <c r="D1393" i="15"/>
  <c r="A1394" i="15"/>
  <c r="A1394" i="28" s="1"/>
  <c r="B1394" i="15"/>
  <c r="C1394" i="15"/>
  <c r="D1394" i="15"/>
  <c r="A1395" i="15"/>
  <c r="A1395" i="28" s="1"/>
  <c r="B1395" i="15"/>
  <c r="C1395" i="15"/>
  <c r="D1395" i="15"/>
  <c r="A1396" i="15"/>
  <c r="A1396" i="28" s="1"/>
  <c r="B1396" i="15"/>
  <c r="C1396" i="15"/>
  <c r="D1396" i="15"/>
  <c r="A1397" i="15"/>
  <c r="A1397" i="28" s="1"/>
  <c r="B1397" i="15"/>
  <c r="C1397" i="15"/>
  <c r="D1397" i="15"/>
  <c r="A1398" i="15"/>
  <c r="A1398" i="28" s="1"/>
  <c r="B1398" i="15"/>
  <c r="C1398" i="15"/>
  <c r="D1398" i="15"/>
  <c r="A1399" i="15"/>
  <c r="A1399" i="28" s="1"/>
  <c r="B1399" i="15"/>
  <c r="C1399" i="15"/>
  <c r="D1399" i="15"/>
  <c r="A1400" i="15"/>
  <c r="A1400" i="28" s="1"/>
  <c r="B1400" i="15"/>
  <c r="C1400" i="15"/>
  <c r="D1400" i="15"/>
  <c r="A1401" i="15"/>
  <c r="A1401" i="28" s="1"/>
  <c r="B1401" i="15"/>
  <c r="C1401" i="15"/>
  <c r="D1401" i="15"/>
  <c r="A1402" i="15"/>
  <c r="A1402" i="28" s="1"/>
  <c r="B1402" i="15"/>
  <c r="C1402" i="15"/>
  <c r="D1402" i="15"/>
  <c r="A1403" i="15"/>
  <c r="A1403" i="28" s="1"/>
  <c r="B1403" i="15"/>
  <c r="C1403" i="15"/>
  <c r="D1403" i="15"/>
  <c r="A1404" i="15"/>
  <c r="A1404" i="28" s="1"/>
  <c r="B1404" i="15"/>
  <c r="C1404" i="15"/>
  <c r="D1404" i="15"/>
  <c r="A1405" i="15"/>
  <c r="A1405" i="28" s="1"/>
  <c r="B1405" i="15"/>
  <c r="C1405" i="15"/>
  <c r="D1405" i="15"/>
  <c r="A1406" i="15"/>
  <c r="A1406" i="28" s="1"/>
  <c r="B1406" i="15"/>
  <c r="C1406" i="15"/>
  <c r="D1406" i="15"/>
  <c r="A1407" i="15"/>
  <c r="A1407" i="28" s="1"/>
  <c r="B1407" i="15"/>
  <c r="C1407" i="15"/>
  <c r="D1407" i="15"/>
  <c r="A1408" i="15"/>
  <c r="A1408" i="28" s="1"/>
  <c r="B1408" i="15"/>
  <c r="C1408" i="15"/>
  <c r="D1408" i="15"/>
  <c r="A1409" i="15"/>
  <c r="A1409" i="28" s="1"/>
  <c r="B1409" i="15"/>
  <c r="C1409" i="15"/>
  <c r="D1409" i="15"/>
  <c r="A1410" i="15"/>
  <c r="A1410" i="28" s="1"/>
  <c r="B1410" i="15"/>
  <c r="C1410" i="15"/>
  <c r="D1410" i="15"/>
  <c r="A1411" i="15"/>
  <c r="A1411" i="28" s="1"/>
  <c r="B1411" i="15"/>
  <c r="C1411" i="15"/>
  <c r="D1411" i="15"/>
  <c r="A1412" i="15"/>
  <c r="A1412" i="28" s="1"/>
  <c r="B1412" i="15"/>
  <c r="C1412" i="15"/>
  <c r="D1412" i="15"/>
  <c r="A1413" i="15"/>
  <c r="A1413" i="28" s="1"/>
  <c r="B1413" i="15"/>
  <c r="C1413" i="15"/>
  <c r="D1413" i="15"/>
  <c r="A1414" i="15"/>
  <c r="A1414" i="28" s="1"/>
  <c r="B1414" i="15"/>
  <c r="C1414" i="15"/>
  <c r="D1414" i="15"/>
  <c r="A1415" i="15"/>
  <c r="A1415" i="28" s="1"/>
  <c r="B1415" i="15"/>
  <c r="C1415" i="15"/>
  <c r="D1415" i="15"/>
  <c r="A1416" i="15"/>
  <c r="A1416" i="28" s="1"/>
  <c r="B1416" i="15"/>
  <c r="C1416" i="15"/>
  <c r="D1416" i="15"/>
  <c r="A1417" i="15"/>
  <c r="A1417" i="28" s="1"/>
  <c r="B1417" i="15"/>
  <c r="C1417" i="15"/>
  <c r="D1417" i="15"/>
  <c r="A1418" i="15"/>
  <c r="A1418" i="28" s="1"/>
  <c r="B1418" i="15"/>
  <c r="C1418" i="15"/>
  <c r="D1418" i="15"/>
  <c r="A1419" i="15"/>
  <c r="A1419" i="28" s="1"/>
  <c r="B1419" i="15"/>
  <c r="C1419" i="15"/>
  <c r="D1419" i="15"/>
  <c r="A1420" i="15"/>
  <c r="A1420" i="28" s="1"/>
  <c r="B1420" i="15"/>
  <c r="C1420" i="15"/>
  <c r="D1420" i="15"/>
  <c r="A1421" i="15"/>
  <c r="A1421" i="28" s="1"/>
  <c r="B1421" i="15"/>
  <c r="C1421" i="15"/>
  <c r="D1421" i="15"/>
  <c r="A1422" i="15"/>
  <c r="A1422" i="28" s="1"/>
  <c r="B1422" i="15"/>
  <c r="C1422" i="15"/>
  <c r="D1422" i="15"/>
  <c r="A1423" i="15"/>
  <c r="A1423" i="28" s="1"/>
  <c r="B1423" i="15"/>
  <c r="C1423" i="15"/>
  <c r="D1423" i="15"/>
  <c r="A1424" i="15"/>
  <c r="A1424" i="28" s="1"/>
  <c r="B1424" i="15"/>
  <c r="C1424" i="15"/>
  <c r="D1424" i="15"/>
  <c r="A1425" i="15"/>
  <c r="A1425" i="28" s="1"/>
  <c r="B1425" i="15"/>
  <c r="C1425" i="15"/>
  <c r="D1425" i="15"/>
  <c r="A1426" i="15"/>
  <c r="A1426" i="28" s="1"/>
  <c r="B1426" i="15"/>
  <c r="C1426" i="15"/>
  <c r="D1426" i="15"/>
  <c r="A1427" i="15"/>
  <c r="A1427" i="28" s="1"/>
  <c r="B1427" i="15"/>
  <c r="C1427" i="15"/>
  <c r="D1427" i="15"/>
  <c r="A1428" i="15"/>
  <c r="A1428" i="28" s="1"/>
  <c r="B1428" i="15"/>
  <c r="C1428" i="15"/>
  <c r="D1428" i="15"/>
  <c r="A1429" i="15"/>
  <c r="A1429" i="28" s="1"/>
  <c r="B1429" i="15"/>
  <c r="C1429" i="15"/>
  <c r="D1429" i="15"/>
  <c r="A1430" i="15"/>
  <c r="A1430" i="28" s="1"/>
  <c r="B1430" i="15"/>
  <c r="C1430" i="15"/>
  <c r="D1430" i="15"/>
  <c r="A1431" i="15"/>
  <c r="A1431" i="28" s="1"/>
  <c r="B1431" i="15"/>
  <c r="C1431" i="15"/>
  <c r="D1431" i="15"/>
  <c r="A1432" i="15"/>
  <c r="A1432" i="28" s="1"/>
  <c r="B1432" i="15"/>
  <c r="C1432" i="15"/>
  <c r="D1432" i="15"/>
  <c r="A1433" i="15"/>
  <c r="A1433" i="28" s="1"/>
  <c r="B1433" i="15"/>
  <c r="C1433" i="15"/>
  <c r="D1433" i="15"/>
  <c r="A1434" i="15"/>
  <c r="A1434" i="28" s="1"/>
  <c r="B1434" i="15"/>
  <c r="C1434" i="15"/>
  <c r="D1434" i="15"/>
  <c r="A1435" i="15"/>
  <c r="A1435" i="28" s="1"/>
  <c r="B1435" i="15"/>
  <c r="C1435" i="15"/>
  <c r="D1435" i="15"/>
  <c r="A1436" i="15"/>
  <c r="A1436" i="28" s="1"/>
  <c r="B1436" i="15"/>
  <c r="C1436" i="15"/>
  <c r="D1436" i="15"/>
  <c r="A1437" i="15"/>
  <c r="A1437" i="28" s="1"/>
  <c r="B1437" i="15"/>
  <c r="C1437" i="15"/>
  <c r="D1437" i="15"/>
  <c r="A1438" i="15"/>
  <c r="A1438" i="28" s="1"/>
  <c r="B1438" i="15"/>
  <c r="C1438" i="15"/>
  <c r="D1438" i="15"/>
  <c r="A1439" i="15"/>
  <c r="A1439" i="28" s="1"/>
  <c r="B1439" i="15"/>
  <c r="C1439" i="15"/>
  <c r="D1439" i="15"/>
  <c r="A1440" i="15"/>
  <c r="A1440" i="28" s="1"/>
  <c r="B1440" i="15"/>
  <c r="C1440" i="15"/>
  <c r="D1440" i="15"/>
  <c r="A1441" i="15"/>
  <c r="A1441" i="28" s="1"/>
  <c r="B1441" i="15"/>
  <c r="C1441" i="15"/>
  <c r="D1441" i="15"/>
  <c r="A1442" i="15"/>
  <c r="A1442" i="28" s="1"/>
  <c r="B1442" i="15"/>
  <c r="C1442" i="15"/>
  <c r="D1442" i="15"/>
  <c r="A1443" i="15"/>
  <c r="A1443" i="28" s="1"/>
  <c r="B1443" i="15"/>
  <c r="C1443" i="15"/>
  <c r="D1443" i="15"/>
  <c r="A1444" i="15"/>
  <c r="A1444" i="28" s="1"/>
  <c r="B1444" i="15"/>
  <c r="C1444" i="15"/>
  <c r="D1444" i="15"/>
  <c r="A1445" i="15"/>
  <c r="A1445" i="28" s="1"/>
  <c r="B1445" i="15"/>
  <c r="C1445" i="15"/>
  <c r="D1445" i="15"/>
  <c r="A1446" i="15"/>
  <c r="A1446" i="28" s="1"/>
  <c r="B1446" i="15"/>
  <c r="C1446" i="15"/>
  <c r="D1446" i="15"/>
  <c r="A1447" i="15"/>
  <c r="A1447" i="28" s="1"/>
  <c r="B1447" i="15"/>
  <c r="C1447" i="15"/>
  <c r="D1447" i="15"/>
  <c r="A1448" i="15"/>
  <c r="A1448" i="28" s="1"/>
  <c r="B1448" i="15"/>
  <c r="C1448" i="15"/>
  <c r="D1448" i="15"/>
  <c r="A1449" i="15"/>
  <c r="A1449" i="28" s="1"/>
  <c r="B1449" i="15"/>
  <c r="C1449" i="15"/>
  <c r="D1449" i="15"/>
  <c r="A1450" i="15"/>
  <c r="A1450" i="28" s="1"/>
  <c r="B1450" i="15"/>
  <c r="C1450" i="15"/>
  <c r="D1450" i="15"/>
  <c r="A1451" i="15"/>
  <c r="A1451" i="28" s="1"/>
  <c r="B1451" i="15"/>
  <c r="C1451" i="15"/>
  <c r="D1451" i="15"/>
  <c r="A1452" i="15"/>
  <c r="A1452" i="28" s="1"/>
  <c r="B1452" i="15"/>
  <c r="C1452" i="15"/>
  <c r="D1452" i="15"/>
  <c r="A1453" i="15"/>
  <c r="A1453" i="28" s="1"/>
  <c r="B1453" i="15"/>
  <c r="C1453" i="15"/>
  <c r="D1453" i="15"/>
  <c r="A1454" i="15"/>
  <c r="A1454" i="28" s="1"/>
  <c r="B1454" i="15"/>
  <c r="C1454" i="15"/>
  <c r="D1454" i="15"/>
  <c r="A1455" i="15"/>
  <c r="A1455" i="28" s="1"/>
  <c r="B1455" i="15"/>
  <c r="C1455" i="15"/>
  <c r="D1455" i="15"/>
  <c r="A1456" i="15"/>
  <c r="A1456" i="28" s="1"/>
  <c r="B1456" i="15"/>
  <c r="C1456" i="15"/>
  <c r="D1456" i="15"/>
  <c r="A1457" i="15"/>
  <c r="A1457" i="28" s="1"/>
  <c r="B1457" i="15"/>
  <c r="C1457" i="15"/>
  <c r="D1457" i="15"/>
  <c r="A1458" i="15"/>
  <c r="A1458" i="28" s="1"/>
  <c r="B1458" i="15"/>
  <c r="C1458" i="15"/>
  <c r="D1458" i="15"/>
  <c r="A1459" i="15"/>
  <c r="A1459" i="28" s="1"/>
  <c r="B1459" i="15"/>
  <c r="C1459" i="15"/>
  <c r="D1459" i="15"/>
  <c r="A1460" i="15"/>
  <c r="A1460" i="28" s="1"/>
  <c r="B1460" i="15"/>
  <c r="C1460" i="15"/>
  <c r="D1460" i="15"/>
  <c r="A1461" i="15"/>
  <c r="A1461" i="28" s="1"/>
  <c r="B1461" i="15"/>
  <c r="C1461" i="15"/>
  <c r="D1461" i="15"/>
  <c r="A1462" i="15"/>
  <c r="A1462" i="28" s="1"/>
  <c r="B1462" i="15"/>
  <c r="C1462" i="15"/>
  <c r="D1462" i="15"/>
  <c r="A1463" i="15"/>
  <c r="A1463" i="28" s="1"/>
  <c r="B1463" i="15"/>
  <c r="C1463" i="15"/>
  <c r="D1463" i="15"/>
  <c r="A1464" i="15"/>
  <c r="A1464" i="28" s="1"/>
  <c r="B1464" i="15"/>
  <c r="C1464" i="15"/>
  <c r="D1464" i="15"/>
  <c r="A1465" i="15"/>
  <c r="A1465" i="28" s="1"/>
  <c r="B1465" i="15"/>
  <c r="C1465" i="15"/>
  <c r="D1465" i="15"/>
  <c r="A1466" i="15"/>
  <c r="A1466" i="28" s="1"/>
  <c r="B1466" i="15"/>
  <c r="C1466" i="15"/>
  <c r="D1466" i="15"/>
  <c r="A1467" i="15"/>
  <c r="A1467" i="28" s="1"/>
  <c r="B1467" i="15"/>
  <c r="C1467" i="15"/>
  <c r="D1467" i="15"/>
  <c r="A1468" i="15"/>
  <c r="A1468" i="28" s="1"/>
  <c r="B1468" i="15"/>
  <c r="C1468" i="15"/>
  <c r="D1468" i="15"/>
  <c r="A1469" i="15"/>
  <c r="A1469" i="28" s="1"/>
  <c r="B1469" i="15"/>
  <c r="C1469" i="15"/>
  <c r="D1469" i="15"/>
  <c r="A1470" i="15"/>
  <c r="A1470" i="28" s="1"/>
  <c r="B1470" i="15"/>
  <c r="C1470" i="15"/>
  <c r="D1470" i="15"/>
  <c r="A1471" i="15"/>
  <c r="A1471" i="28" s="1"/>
  <c r="B1471" i="15"/>
  <c r="C1471" i="15"/>
  <c r="D1471" i="15"/>
  <c r="A1472" i="15"/>
  <c r="A1472" i="28" s="1"/>
  <c r="B1472" i="15"/>
  <c r="C1472" i="15"/>
  <c r="D1472" i="15"/>
  <c r="A1473" i="15"/>
  <c r="A1473" i="28" s="1"/>
  <c r="B1473" i="15"/>
  <c r="C1473" i="15"/>
  <c r="D1473" i="15"/>
  <c r="A1474" i="15"/>
  <c r="A1474" i="28" s="1"/>
  <c r="B1474" i="15"/>
  <c r="C1474" i="15"/>
  <c r="D1474" i="15"/>
  <c r="A1475" i="15"/>
  <c r="A1475" i="28" s="1"/>
  <c r="B1475" i="15"/>
  <c r="C1475" i="15"/>
  <c r="D1475" i="15"/>
  <c r="A1476" i="15"/>
  <c r="A1476" i="28" s="1"/>
  <c r="B1476" i="15"/>
  <c r="C1476" i="15"/>
  <c r="D1476" i="15"/>
  <c r="A1477" i="15"/>
  <c r="A1477" i="28" s="1"/>
  <c r="B1477" i="15"/>
  <c r="C1477" i="15"/>
  <c r="D1477" i="15"/>
  <c r="A1478" i="15"/>
  <c r="A1478" i="28" s="1"/>
  <c r="B1478" i="15"/>
  <c r="C1478" i="15"/>
  <c r="D1478" i="15"/>
  <c r="A1479" i="15"/>
  <c r="A1479" i="28" s="1"/>
  <c r="B1479" i="15"/>
  <c r="C1479" i="15"/>
  <c r="D1479" i="15"/>
  <c r="A1480" i="15"/>
  <c r="A1480" i="28" s="1"/>
  <c r="B1480" i="15"/>
  <c r="C1480" i="15"/>
  <c r="D1480" i="15"/>
  <c r="A1481" i="15"/>
  <c r="A1481" i="28" s="1"/>
  <c r="B1481" i="15"/>
  <c r="C1481" i="15"/>
  <c r="D1481" i="15"/>
  <c r="A1482" i="15"/>
  <c r="A1482" i="28" s="1"/>
  <c r="B1482" i="15"/>
  <c r="C1482" i="15"/>
  <c r="D1482" i="15"/>
  <c r="A1483" i="15"/>
  <c r="A1483" i="28" s="1"/>
  <c r="B1483" i="15"/>
  <c r="C1483" i="15"/>
  <c r="D1483" i="15"/>
  <c r="A1484" i="15"/>
  <c r="A1484" i="28" s="1"/>
  <c r="B1484" i="15"/>
  <c r="C1484" i="15"/>
  <c r="D1484" i="15"/>
  <c r="A1485" i="15"/>
  <c r="A1485" i="28" s="1"/>
  <c r="B1485" i="15"/>
  <c r="C1485" i="15"/>
  <c r="D1485" i="15"/>
  <c r="A1486" i="15"/>
  <c r="A1486" i="28" s="1"/>
  <c r="B1486" i="15"/>
  <c r="C1486" i="15"/>
  <c r="D1486" i="15"/>
  <c r="A1487" i="15"/>
  <c r="A1487" i="28" s="1"/>
  <c r="B1487" i="15"/>
  <c r="C1487" i="15"/>
  <c r="D1487" i="15"/>
  <c r="A1488" i="15"/>
  <c r="A1488" i="28" s="1"/>
  <c r="B1488" i="15"/>
  <c r="C1488" i="15"/>
  <c r="D1488" i="15"/>
  <c r="A1489" i="15"/>
  <c r="A1489" i="28" s="1"/>
  <c r="B1489" i="15"/>
  <c r="C1489" i="15"/>
  <c r="D1489" i="15"/>
  <c r="A1490" i="15"/>
  <c r="A1490" i="28" s="1"/>
  <c r="B1490" i="15"/>
  <c r="C1490" i="15"/>
  <c r="D1490" i="15"/>
  <c r="A1491" i="15"/>
  <c r="A1491" i="28" s="1"/>
  <c r="B1491" i="15"/>
  <c r="C1491" i="15"/>
  <c r="D1491" i="15"/>
  <c r="A1492" i="15"/>
  <c r="A1492" i="28" s="1"/>
  <c r="B1492" i="15"/>
  <c r="C1492" i="15"/>
  <c r="D1492" i="15"/>
  <c r="A1493" i="15"/>
  <c r="A1493" i="28" s="1"/>
  <c r="B1493" i="15"/>
  <c r="C1493" i="15"/>
  <c r="D1493" i="15"/>
  <c r="A1494" i="15"/>
  <c r="A1494" i="28" s="1"/>
  <c r="B1494" i="15"/>
  <c r="C1494" i="15"/>
  <c r="D1494" i="15"/>
  <c r="A1495" i="15"/>
  <c r="A1495" i="28" s="1"/>
  <c r="B1495" i="15"/>
  <c r="C1495" i="15"/>
  <c r="D1495" i="15"/>
  <c r="A1496" i="15"/>
  <c r="A1496" i="28" s="1"/>
  <c r="B1496" i="15"/>
  <c r="C1496" i="15"/>
  <c r="D1496" i="15"/>
  <c r="A1497" i="15"/>
  <c r="A1497" i="28" s="1"/>
  <c r="B1497" i="15"/>
  <c r="C1497" i="15"/>
  <c r="D1497" i="15"/>
  <c r="A1498" i="15"/>
  <c r="A1498" i="28" s="1"/>
  <c r="B1498" i="15"/>
  <c r="C1498" i="15"/>
  <c r="D1498" i="15"/>
  <c r="A1499" i="15"/>
  <c r="A1499" i="28" s="1"/>
  <c r="B1499" i="15"/>
  <c r="C1499" i="15"/>
  <c r="D1499" i="15"/>
  <c r="A1500" i="15"/>
  <c r="A1500" i="28" s="1"/>
  <c r="B1500" i="15"/>
  <c r="C1500" i="15"/>
  <c r="D1500" i="15"/>
  <c r="A1501" i="15"/>
  <c r="A1501" i="28" s="1"/>
  <c r="B1501" i="15"/>
  <c r="C1501" i="15"/>
  <c r="D1501" i="15"/>
  <c r="A1502" i="15"/>
  <c r="A1502" i="28" s="1"/>
  <c r="B1502" i="15"/>
  <c r="C1502" i="15"/>
  <c r="D1502" i="15"/>
  <c r="A1503" i="15"/>
  <c r="A1503" i="28" s="1"/>
  <c r="B1503" i="15"/>
  <c r="C1503" i="15"/>
  <c r="D1503" i="15"/>
  <c r="A1504" i="15"/>
  <c r="A1504" i="28" s="1"/>
  <c r="B1504" i="15"/>
  <c r="C1504" i="15"/>
  <c r="D1504" i="15"/>
  <c r="A1505" i="15"/>
  <c r="A1505" i="28" s="1"/>
  <c r="B1505" i="15"/>
  <c r="C1505" i="15"/>
  <c r="D1505" i="15"/>
  <c r="A1506" i="15"/>
  <c r="A1506" i="28" s="1"/>
  <c r="B1506" i="15"/>
  <c r="C1506" i="15"/>
  <c r="D1506" i="15"/>
  <c r="A1507" i="15"/>
  <c r="A1507" i="28" s="1"/>
  <c r="B1507" i="15"/>
  <c r="C1507" i="15"/>
  <c r="D1507" i="15"/>
  <c r="A1508" i="15"/>
  <c r="A1508" i="28" s="1"/>
  <c r="B1508" i="15"/>
  <c r="C1508" i="15"/>
  <c r="D1508" i="15"/>
  <c r="A1509" i="15"/>
  <c r="A1509" i="28" s="1"/>
  <c r="B1509" i="15"/>
  <c r="C1509" i="15"/>
  <c r="D1509" i="15"/>
  <c r="A1510" i="15"/>
  <c r="A1510" i="28" s="1"/>
  <c r="B1510" i="15"/>
  <c r="C1510" i="15"/>
  <c r="D1510" i="15"/>
  <c r="A1511" i="15"/>
  <c r="A1511" i="28" s="1"/>
  <c r="B1511" i="15"/>
  <c r="C1511" i="15"/>
  <c r="D1511" i="15"/>
  <c r="A1512" i="15"/>
  <c r="A1512" i="28" s="1"/>
  <c r="B1512" i="15"/>
  <c r="C1512" i="15"/>
  <c r="D1512" i="15"/>
  <c r="A1513" i="15"/>
  <c r="A1513" i="28" s="1"/>
  <c r="B1513" i="15"/>
  <c r="C1513" i="15"/>
  <c r="D1513" i="15"/>
  <c r="A1514" i="15"/>
  <c r="A1514" i="28" s="1"/>
  <c r="B1514" i="15"/>
  <c r="C1514" i="15"/>
  <c r="D1514" i="15"/>
  <c r="A1515" i="15"/>
  <c r="A1515" i="28" s="1"/>
  <c r="B1515" i="15"/>
  <c r="C1515" i="15"/>
  <c r="D1515" i="15"/>
  <c r="A1516" i="15"/>
  <c r="A1516" i="28" s="1"/>
  <c r="B1516" i="15"/>
  <c r="C1516" i="15"/>
  <c r="D1516" i="15"/>
  <c r="A1517" i="15"/>
  <c r="A1517" i="28" s="1"/>
  <c r="B1517" i="15"/>
  <c r="C1517" i="15"/>
  <c r="D1517" i="15"/>
  <c r="A1518" i="15"/>
  <c r="A1518" i="28" s="1"/>
  <c r="B1518" i="15"/>
  <c r="C1518" i="15"/>
  <c r="D1518" i="15"/>
  <c r="A1519" i="15"/>
  <c r="A1519" i="28" s="1"/>
  <c r="B1519" i="15"/>
  <c r="C1519" i="15"/>
  <c r="D1519" i="15"/>
  <c r="A1520" i="15"/>
  <c r="A1520" i="28" s="1"/>
  <c r="B1520" i="15"/>
  <c r="C1520" i="15"/>
  <c r="D1520" i="15"/>
  <c r="A1521" i="15"/>
  <c r="A1521" i="28" s="1"/>
  <c r="B1521" i="15"/>
  <c r="C1521" i="15"/>
  <c r="D1521" i="15"/>
  <c r="A1522" i="15"/>
  <c r="A1522" i="28" s="1"/>
  <c r="B1522" i="15"/>
  <c r="C1522" i="15"/>
  <c r="D1522" i="15"/>
  <c r="A1523" i="15"/>
  <c r="A1523" i="28" s="1"/>
  <c r="B1523" i="15"/>
  <c r="C1523" i="15"/>
  <c r="D1523" i="15"/>
  <c r="A1524" i="15"/>
  <c r="A1524" i="28" s="1"/>
  <c r="B1524" i="15"/>
  <c r="C1524" i="15"/>
  <c r="D1524" i="15"/>
  <c r="A1525" i="15"/>
  <c r="A1525" i="28" s="1"/>
  <c r="B1525" i="15"/>
  <c r="C1525" i="15"/>
  <c r="D1525" i="15"/>
  <c r="A1526" i="15"/>
  <c r="A1526" i="28" s="1"/>
  <c r="B1526" i="15"/>
  <c r="C1526" i="15"/>
  <c r="D1526" i="15"/>
  <c r="A1527" i="15"/>
  <c r="A1527" i="28" s="1"/>
  <c r="B1527" i="15"/>
  <c r="C1527" i="15"/>
  <c r="D1527" i="15"/>
  <c r="A1528" i="15"/>
  <c r="A1528" i="28" s="1"/>
  <c r="B1528" i="15"/>
  <c r="C1528" i="15"/>
  <c r="D1528" i="15"/>
  <c r="A1529" i="15"/>
  <c r="A1529" i="28" s="1"/>
  <c r="B1529" i="15"/>
  <c r="C1529" i="15"/>
  <c r="D1529" i="15"/>
  <c r="A1530" i="15"/>
  <c r="A1530" i="28" s="1"/>
  <c r="B1530" i="15"/>
  <c r="C1530" i="15"/>
  <c r="D1530" i="15"/>
  <c r="A1531" i="15"/>
  <c r="A1531" i="28" s="1"/>
  <c r="B1531" i="15"/>
  <c r="C1531" i="15"/>
  <c r="D1531" i="15"/>
  <c r="A1532" i="15"/>
  <c r="A1532" i="28" s="1"/>
  <c r="B1532" i="15"/>
  <c r="C1532" i="15"/>
  <c r="D1532" i="15"/>
  <c r="A1533" i="15"/>
  <c r="A1533" i="28" s="1"/>
  <c r="B1533" i="15"/>
  <c r="C1533" i="15"/>
  <c r="D1533" i="15"/>
  <c r="A1534" i="15"/>
  <c r="A1534" i="28" s="1"/>
  <c r="B1534" i="15"/>
  <c r="C1534" i="15"/>
  <c r="D1534" i="15"/>
  <c r="A1535" i="15"/>
  <c r="A1535" i="28" s="1"/>
  <c r="B1535" i="15"/>
  <c r="C1535" i="15"/>
  <c r="D1535" i="15"/>
  <c r="A1536" i="15"/>
  <c r="A1536" i="28" s="1"/>
  <c r="B1536" i="15"/>
  <c r="C1536" i="15"/>
  <c r="D1536" i="15"/>
  <c r="A1537" i="15"/>
  <c r="A1537" i="28" s="1"/>
  <c r="B1537" i="15"/>
  <c r="C1537" i="15"/>
  <c r="D1537" i="15"/>
  <c r="A1538" i="15"/>
  <c r="A1538" i="28" s="1"/>
  <c r="B1538" i="15"/>
  <c r="C1538" i="15"/>
  <c r="D1538" i="15"/>
  <c r="A1539" i="15"/>
  <c r="A1539" i="28" s="1"/>
  <c r="B1539" i="15"/>
  <c r="C1539" i="15"/>
  <c r="D1539" i="15"/>
  <c r="A1540" i="15"/>
  <c r="A1540" i="28" s="1"/>
  <c r="B1540" i="15"/>
  <c r="C1540" i="15"/>
  <c r="D1540" i="15"/>
  <c r="A1541" i="15"/>
  <c r="A1541" i="28" s="1"/>
  <c r="B1541" i="15"/>
  <c r="C1541" i="15"/>
  <c r="D1541" i="15"/>
  <c r="A1542" i="15"/>
  <c r="A1542" i="28" s="1"/>
  <c r="B1542" i="15"/>
  <c r="C1542" i="15"/>
  <c r="D1542" i="15"/>
  <c r="A1543" i="15"/>
  <c r="A1543" i="28" s="1"/>
  <c r="B1543" i="15"/>
  <c r="C1543" i="15"/>
  <c r="D1543" i="15"/>
  <c r="A1544" i="15"/>
  <c r="A1544" i="28" s="1"/>
  <c r="B1544" i="15"/>
  <c r="C1544" i="15"/>
  <c r="D1544" i="15"/>
  <c r="A1545" i="15"/>
  <c r="A1545" i="28" s="1"/>
  <c r="B1545" i="15"/>
  <c r="C1545" i="15"/>
  <c r="D1545" i="15"/>
  <c r="A1546" i="15"/>
  <c r="A1546" i="28" s="1"/>
  <c r="B1546" i="15"/>
  <c r="C1546" i="15"/>
  <c r="D1546" i="15"/>
  <c r="A1547" i="15"/>
  <c r="A1547" i="28" s="1"/>
  <c r="B1547" i="15"/>
  <c r="C1547" i="15"/>
  <c r="D1547" i="15"/>
  <c r="A1548" i="15"/>
  <c r="A1548" i="28" s="1"/>
  <c r="B1548" i="15"/>
  <c r="C1548" i="15"/>
  <c r="D1548" i="15"/>
  <c r="A1549" i="15"/>
  <c r="A1549" i="28" s="1"/>
  <c r="B1549" i="15"/>
  <c r="C1549" i="15"/>
  <c r="D1549" i="15"/>
  <c r="A1550" i="15"/>
  <c r="A1550" i="28" s="1"/>
  <c r="B1550" i="15"/>
  <c r="C1550" i="15"/>
  <c r="D1550" i="15"/>
  <c r="A1551" i="15"/>
  <c r="A1551" i="28" s="1"/>
  <c r="B1551" i="15"/>
  <c r="C1551" i="15"/>
  <c r="D1551" i="15"/>
  <c r="A1552" i="15"/>
  <c r="A1552" i="28" s="1"/>
  <c r="B1552" i="15"/>
  <c r="C1552" i="15"/>
  <c r="D1552" i="15"/>
  <c r="A1553" i="15"/>
  <c r="A1553" i="28" s="1"/>
  <c r="B1553" i="15"/>
  <c r="C1553" i="15"/>
  <c r="D1553" i="15"/>
  <c r="A1554" i="15"/>
  <c r="A1554" i="28" s="1"/>
  <c r="B1554" i="15"/>
  <c r="C1554" i="15"/>
  <c r="D1554" i="15"/>
  <c r="A1555" i="15"/>
  <c r="A1555" i="28" s="1"/>
  <c r="B1555" i="15"/>
  <c r="C1555" i="15"/>
  <c r="D1555" i="15"/>
  <c r="A1556" i="15"/>
  <c r="A1556" i="28" s="1"/>
  <c r="B1556" i="15"/>
  <c r="C1556" i="15"/>
  <c r="D1556" i="15"/>
  <c r="A1557" i="15"/>
  <c r="A1557" i="28" s="1"/>
  <c r="B1557" i="15"/>
  <c r="C1557" i="15"/>
  <c r="D1557" i="15"/>
  <c r="A1558" i="15"/>
  <c r="A1558" i="28" s="1"/>
  <c r="B1558" i="15"/>
  <c r="C1558" i="15"/>
  <c r="D1558" i="15"/>
  <c r="A1559" i="15"/>
  <c r="A1559" i="28" s="1"/>
  <c r="B1559" i="15"/>
  <c r="C1559" i="15"/>
  <c r="D1559" i="15"/>
  <c r="A1560" i="15"/>
  <c r="A1560" i="28" s="1"/>
  <c r="B1560" i="15"/>
  <c r="C1560" i="15"/>
  <c r="D1560" i="15"/>
  <c r="A1561" i="15"/>
  <c r="A1561" i="28" s="1"/>
  <c r="B1561" i="15"/>
  <c r="C1561" i="15"/>
  <c r="D1561" i="15"/>
  <c r="A1562" i="15"/>
  <c r="A1562" i="28" s="1"/>
  <c r="B1562" i="15"/>
  <c r="C1562" i="15"/>
  <c r="D1562" i="15"/>
  <c r="A1563" i="15"/>
  <c r="A1563" i="28" s="1"/>
  <c r="B1563" i="15"/>
  <c r="C1563" i="15"/>
  <c r="D1563" i="15"/>
  <c r="A1564" i="15"/>
  <c r="A1564" i="28" s="1"/>
  <c r="B1564" i="15"/>
  <c r="C1564" i="15"/>
  <c r="D1564" i="15"/>
  <c r="A1565" i="15"/>
  <c r="A1565" i="28" s="1"/>
  <c r="B1565" i="15"/>
  <c r="C1565" i="15"/>
  <c r="D1565" i="15"/>
  <c r="A1566" i="15"/>
  <c r="A1566" i="28" s="1"/>
  <c r="B1566" i="15"/>
  <c r="C1566" i="15"/>
  <c r="D1566" i="15"/>
  <c r="A1567" i="15"/>
  <c r="A1567" i="28" s="1"/>
  <c r="B1567" i="15"/>
  <c r="C1567" i="15"/>
  <c r="D1567" i="15"/>
  <c r="A1568" i="15"/>
  <c r="A1568" i="28" s="1"/>
  <c r="B1568" i="15"/>
  <c r="C1568" i="15"/>
  <c r="D1568" i="15"/>
  <c r="A1569" i="15"/>
  <c r="A1569" i="28" s="1"/>
  <c r="B1569" i="15"/>
  <c r="C1569" i="15"/>
  <c r="D1569" i="15"/>
  <c r="A1570" i="15"/>
  <c r="A1570" i="28" s="1"/>
  <c r="B1570" i="15"/>
  <c r="C1570" i="15"/>
  <c r="D1570" i="15"/>
  <c r="A1571" i="15"/>
  <c r="A1571" i="28" s="1"/>
  <c r="B1571" i="15"/>
  <c r="C1571" i="15"/>
  <c r="D1571" i="15"/>
  <c r="A1572" i="15"/>
  <c r="A1572" i="28" s="1"/>
  <c r="B1572" i="15"/>
  <c r="C1572" i="15"/>
  <c r="D1572" i="15"/>
  <c r="A1573" i="15"/>
  <c r="A1573" i="28" s="1"/>
  <c r="B1573" i="15"/>
  <c r="C1573" i="15"/>
  <c r="D1573" i="15"/>
  <c r="A1574" i="15"/>
  <c r="A1574" i="28" s="1"/>
  <c r="B1574" i="15"/>
  <c r="C1574" i="15"/>
  <c r="D1574" i="15"/>
  <c r="A1575" i="15"/>
  <c r="A1575" i="28" s="1"/>
  <c r="B1575" i="15"/>
  <c r="C1575" i="15"/>
  <c r="D1575" i="15"/>
  <c r="A1576" i="15"/>
  <c r="A1576" i="28" s="1"/>
  <c r="B1576" i="15"/>
  <c r="C1576" i="15"/>
  <c r="D1576" i="15"/>
  <c r="A1577" i="15"/>
  <c r="A1577" i="28" s="1"/>
  <c r="B1577" i="15"/>
  <c r="C1577" i="15"/>
  <c r="D1577" i="15"/>
  <c r="A1578" i="15"/>
  <c r="A1578" i="28" s="1"/>
  <c r="B1578" i="15"/>
  <c r="C1578" i="15"/>
  <c r="D1578" i="15"/>
  <c r="A1579" i="15"/>
  <c r="A1579" i="28" s="1"/>
  <c r="B1579" i="15"/>
  <c r="C1579" i="15"/>
  <c r="D1579" i="15"/>
  <c r="A1580" i="15"/>
  <c r="A1580" i="28" s="1"/>
  <c r="B1580" i="15"/>
  <c r="C1580" i="15"/>
  <c r="D1580" i="15"/>
  <c r="A1581" i="15"/>
  <c r="A1581" i="28" s="1"/>
  <c r="B1581" i="15"/>
  <c r="C1581" i="15"/>
  <c r="D1581" i="15"/>
  <c r="A1582" i="15"/>
  <c r="A1582" i="28" s="1"/>
  <c r="B1582" i="15"/>
  <c r="C1582" i="15"/>
  <c r="D1582" i="15"/>
  <c r="A1583" i="15"/>
  <c r="A1583" i="28" s="1"/>
  <c r="B1583" i="15"/>
  <c r="C1583" i="15"/>
  <c r="D1583" i="15"/>
  <c r="A1584" i="15"/>
  <c r="A1584" i="28" s="1"/>
  <c r="B1584" i="15"/>
  <c r="C1584" i="15"/>
  <c r="D1584" i="15"/>
  <c r="A1585" i="15"/>
  <c r="A1585" i="28" s="1"/>
  <c r="B1585" i="15"/>
  <c r="C1585" i="15"/>
  <c r="D1585" i="15"/>
  <c r="A1586" i="15"/>
  <c r="A1586" i="28" s="1"/>
  <c r="B1586" i="15"/>
  <c r="C1586" i="15"/>
  <c r="D1586" i="15"/>
  <c r="A1587" i="15"/>
  <c r="A1587" i="28" s="1"/>
  <c r="B1587" i="15"/>
  <c r="C1587" i="15"/>
  <c r="D1587" i="15"/>
  <c r="A1588" i="15"/>
  <c r="A1588" i="28" s="1"/>
  <c r="B1588" i="15"/>
  <c r="C1588" i="15"/>
  <c r="D1588" i="15"/>
  <c r="A1589" i="15"/>
  <c r="A1589" i="28" s="1"/>
  <c r="B1589" i="15"/>
  <c r="C1589" i="15"/>
  <c r="D1589" i="15"/>
  <c r="A1590" i="15"/>
  <c r="A1590" i="28" s="1"/>
  <c r="B1590" i="15"/>
  <c r="C1590" i="15"/>
  <c r="D1590" i="15"/>
  <c r="A1591" i="15"/>
  <c r="A1591" i="28" s="1"/>
  <c r="B1591" i="15"/>
  <c r="C1591" i="15"/>
  <c r="D1591" i="15"/>
  <c r="A1592" i="15"/>
  <c r="A1592" i="28" s="1"/>
  <c r="B1592" i="15"/>
  <c r="C1592" i="15"/>
  <c r="D1592" i="15"/>
  <c r="A1593" i="15"/>
  <c r="A1593" i="28" s="1"/>
  <c r="B1593" i="15"/>
  <c r="C1593" i="15"/>
  <c r="D1593" i="15"/>
  <c r="A1594" i="15"/>
  <c r="A1594" i="28" s="1"/>
  <c r="B1594" i="15"/>
  <c r="C1594" i="15"/>
  <c r="D1594" i="15"/>
  <c r="A1595" i="15"/>
  <c r="A1595" i="28" s="1"/>
  <c r="B1595" i="15"/>
  <c r="C1595" i="15"/>
  <c r="D1595" i="15"/>
  <c r="A1596" i="15"/>
  <c r="A1596" i="28" s="1"/>
  <c r="B1596" i="15"/>
  <c r="C1596" i="15"/>
  <c r="D1596" i="15"/>
  <c r="A1597" i="15"/>
  <c r="A1597" i="28" s="1"/>
  <c r="B1597" i="15"/>
  <c r="C1597" i="15"/>
  <c r="D1597" i="15"/>
  <c r="A1598" i="15"/>
  <c r="A1598" i="28" s="1"/>
  <c r="B1598" i="15"/>
  <c r="C1598" i="15"/>
  <c r="D1598" i="15"/>
  <c r="A1599" i="15"/>
  <c r="A1599" i="28" s="1"/>
  <c r="B1599" i="15"/>
  <c r="C1599" i="15"/>
  <c r="D1599" i="15"/>
  <c r="A1600" i="15"/>
  <c r="A1600" i="28" s="1"/>
  <c r="B1600" i="15"/>
  <c r="C1600" i="15"/>
  <c r="D1600" i="15"/>
  <c r="A1601" i="15"/>
  <c r="A1601" i="28" s="1"/>
  <c r="B1601" i="15"/>
  <c r="C1601" i="15"/>
  <c r="D1601" i="15"/>
  <c r="A1602" i="15"/>
  <c r="A1602" i="28" s="1"/>
  <c r="B1602" i="15"/>
  <c r="C1602" i="15"/>
  <c r="D1602" i="15"/>
  <c r="A1603" i="15"/>
  <c r="A1603" i="28" s="1"/>
  <c r="B1603" i="15"/>
  <c r="C1603" i="15"/>
  <c r="D1603" i="15"/>
  <c r="A1604" i="15"/>
  <c r="A1604" i="28" s="1"/>
  <c r="B1604" i="15"/>
  <c r="C1604" i="15"/>
  <c r="D1604" i="15"/>
  <c r="A1605" i="15"/>
  <c r="A1605" i="28" s="1"/>
  <c r="B1605" i="15"/>
  <c r="C1605" i="15"/>
  <c r="D1605" i="15"/>
  <c r="A1606" i="15"/>
  <c r="A1606" i="28" s="1"/>
  <c r="B1606" i="15"/>
  <c r="C1606" i="15"/>
  <c r="D1606" i="15"/>
  <c r="A1607" i="15"/>
  <c r="A1607" i="28" s="1"/>
  <c r="B1607" i="15"/>
  <c r="C1607" i="15"/>
  <c r="D1607" i="15"/>
  <c r="A1608" i="15"/>
  <c r="A1608" i="28" s="1"/>
  <c r="B1608" i="15"/>
  <c r="C1608" i="15"/>
  <c r="D1608" i="15"/>
  <c r="A1609" i="15"/>
  <c r="A1609" i="28" s="1"/>
  <c r="B1609" i="15"/>
  <c r="C1609" i="15"/>
  <c r="D1609" i="15"/>
  <c r="A1610" i="15"/>
  <c r="A1610" i="28" s="1"/>
  <c r="B1610" i="15"/>
  <c r="C1610" i="15"/>
  <c r="D1610" i="15"/>
  <c r="A1611" i="15"/>
  <c r="A1611" i="28" s="1"/>
  <c r="B1611" i="15"/>
  <c r="C1611" i="15"/>
  <c r="D1611" i="15"/>
  <c r="A1612" i="15"/>
  <c r="A1612" i="28" s="1"/>
  <c r="B1612" i="15"/>
  <c r="C1612" i="15"/>
  <c r="D1612" i="15"/>
  <c r="A1613" i="15"/>
  <c r="A1613" i="28" s="1"/>
  <c r="B1613" i="15"/>
  <c r="C1613" i="15"/>
  <c r="D1613" i="15"/>
  <c r="A1614" i="15"/>
  <c r="A1614" i="28" s="1"/>
  <c r="B1614" i="15"/>
  <c r="C1614" i="15"/>
  <c r="D1614" i="15"/>
  <c r="A1615" i="15"/>
  <c r="A1615" i="28" s="1"/>
  <c r="B1615" i="15"/>
  <c r="C1615" i="15"/>
  <c r="D1615" i="15"/>
  <c r="A1616" i="15"/>
  <c r="A1616" i="28" s="1"/>
  <c r="B1616" i="15"/>
  <c r="C1616" i="15"/>
  <c r="D1616" i="15"/>
  <c r="A1617" i="15"/>
  <c r="A1617" i="28" s="1"/>
  <c r="B1617" i="15"/>
  <c r="C1617" i="15"/>
  <c r="D1617" i="15"/>
  <c r="A1618" i="15"/>
  <c r="A1618" i="28" s="1"/>
  <c r="B1618" i="15"/>
  <c r="C1618" i="15"/>
  <c r="D1618" i="15"/>
  <c r="A1619" i="15"/>
  <c r="A1619" i="28" s="1"/>
  <c r="B1619" i="15"/>
  <c r="C1619" i="15"/>
  <c r="D1619" i="15"/>
  <c r="A1620" i="15"/>
  <c r="A1620" i="28" s="1"/>
  <c r="B1620" i="15"/>
  <c r="C1620" i="15"/>
  <c r="D1620" i="15"/>
  <c r="A1621" i="15"/>
  <c r="A1621" i="28" s="1"/>
  <c r="B1621" i="15"/>
  <c r="C1621" i="15"/>
  <c r="D1621" i="15"/>
  <c r="A1622" i="15"/>
  <c r="A1622" i="28" s="1"/>
  <c r="B1622" i="15"/>
  <c r="C1622" i="15"/>
  <c r="D1622" i="15"/>
  <c r="A1623" i="15"/>
  <c r="A1623" i="28" s="1"/>
  <c r="B1623" i="15"/>
  <c r="C1623" i="15"/>
  <c r="D1623" i="15"/>
  <c r="A1624" i="15"/>
  <c r="A1624" i="28" s="1"/>
  <c r="B1624" i="15"/>
  <c r="C1624" i="15"/>
  <c r="D1624" i="15"/>
  <c r="A1625" i="15"/>
  <c r="A1625" i="28" s="1"/>
  <c r="B1625" i="15"/>
  <c r="C1625" i="15"/>
  <c r="D1625" i="15"/>
  <c r="A1626" i="15"/>
  <c r="A1626" i="28" s="1"/>
  <c r="B1626" i="15"/>
  <c r="C1626" i="15"/>
  <c r="D1626" i="15"/>
  <c r="A1627" i="15"/>
  <c r="A1627" i="28" s="1"/>
  <c r="B1627" i="15"/>
  <c r="C1627" i="15"/>
  <c r="D1627" i="15"/>
  <c r="A1628" i="15"/>
  <c r="A1628" i="28" s="1"/>
  <c r="B1628" i="15"/>
  <c r="C1628" i="15"/>
  <c r="D1628" i="15"/>
  <c r="A1629" i="15"/>
  <c r="A1629" i="28" s="1"/>
  <c r="B1629" i="15"/>
  <c r="C1629" i="15"/>
  <c r="D1629" i="15"/>
  <c r="A1630" i="15"/>
  <c r="A1630" i="28" s="1"/>
  <c r="B1630" i="15"/>
  <c r="C1630" i="15"/>
  <c r="D1630" i="15"/>
  <c r="A1631" i="15"/>
  <c r="A1631" i="28" s="1"/>
  <c r="B1631" i="15"/>
  <c r="C1631" i="15"/>
  <c r="D1631" i="15"/>
  <c r="A1632" i="15"/>
  <c r="A1632" i="28" s="1"/>
  <c r="B1632" i="15"/>
  <c r="C1632" i="15"/>
  <c r="D1632" i="15"/>
  <c r="A1633" i="15"/>
  <c r="A1633" i="28" s="1"/>
  <c r="B1633" i="15"/>
  <c r="C1633" i="15"/>
  <c r="D1633" i="15"/>
  <c r="A1634" i="15"/>
  <c r="A1634" i="28" s="1"/>
  <c r="B1634" i="15"/>
  <c r="C1634" i="15"/>
  <c r="D1634" i="15"/>
  <c r="A1635" i="15"/>
  <c r="A1635" i="28" s="1"/>
  <c r="B1635" i="15"/>
  <c r="C1635" i="15"/>
  <c r="D1635" i="15"/>
  <c r="A1636" i="15"/>
  <c r="A1636" i="28" s="1"/>
  <c r="B1636" i="15"/>
  <c r="C1636" i="15"/>
  <c r="D1636" i="15"/>
  <c r="A1637" i="15"/>
  <c r="A1637" i="28" s="1"/>
  <c r="B1637" i="15"/>
  <c r="C1637" i="15"/>
  <c r="D1637" i="15"/>
  <c r="A1638" i="15"/>
  <c r="A1638" i="28" s="1"/>
  <c r="B1638" i="15"/>
  <c r="C1638" i="15"/>
  <c r="D1638" i="15"/>
  <c r="A1639" i="15"/>
  <c r="A1639" i="28" s="1"/>
  <c r="B1639" i="15"/>
  <c r="C1639" i="15"/>
  <c r="D1639" i="15"/>
  <c r="A1640" i="15"/>
  <c r="A1640" i="28" s="1"/>
  <c r="B1640" i="15"/>
  <c r="C1640" i="15"/>
  <c r="D1640" i="15"/>
  <c r="A1641" i="15"/>
  <c r="A1641" i="28" s="1"/>
  <c r="B1641" i="15"/>
  <c r="C1641" i="15"/>
  <c r="D1641" i="15"/>
  <c r="A1642" i="15"/>
  <c r="A1642" i="28" s="1"/>
  <c r="B1642" i="15"/>
  <c r="C1642" i="15"/>
  <c r="D1642" i="15"/>
  <c r="A1643" i="15"/>
  <c r="A1643" i="28" s="1"/>
  <c r="B1643" i="15"/>
  <c r="C1643" i="15"/>
  <c r="D1643" i="15"/>
  <c r="A1644" i="15"/>
  <c r="A1644" i="28" s="1"/>
  <c r="B1644" i="15"/>
  <c r="C1644" i="15"/>
  <c r="D1644" i="15"/>
  <c r="A1645" i="15"/>
  <c r="A1645" i="28" s="1"/>
  <c r="B1645" i="15"/>
  <c r="C1645" i="15"/>
  <c r="D1645" i="15"/>
  <c r="A1646" i="15"/>
  <c r="A1646" i="28" s="1"/>
  <c r="B1646" i="15"/>
  <c r="C1646" i="15"/>
  <c r="D1646" i="15"/>
  <c r="A1647" i="15"/>
  <c r="A1647" i="28" s="1"/>
  <c r="B1647" i="15"/>
  <c r="C1647" i="15"/>
  <c r="D1647" i="15"/>
  <c r="A1648" i="15"/>
  <c r="A1648" i="28" s="1"/>
  <c r="B1648" i="15"/>
  <c r="C1648" i="15"/>
  <c r="D1648" i="15"/>
  <c r="A1649" i="15"/>
  <c r="A1649" i="28" s="1"/>
  <c r="B1649" i="15"/>
  <c r="C1649" i="15"/>
  <c r="D1649" i="15"/>
  <c r="A1650" i="15"/>
  <c r="A1650" i="28" s="1"/>
  <c r="B1650" i="15"/>
  <c r="C1650" i="15"/>
  <c r="D1650" i="15"/>
  <c r="A1651" i="15"/>
  <c r="A1651" i="28" s="1"/>
  <c r="B1651" i="15"/>
  <c r="C1651" i="15"/>
  <c r="D1651" i="15"/>
  <c r="A1652" i="15"/>
  <c r="A1652" i="28" s="1"/>
  <c r="B1652" i="15"/>
  <c r="C1652" i="15"/>
  <c r="D1652" i="15"/>
  <c r="A1653" i="15"/>
  <c r="A1653" i="28" s="1"/>
  <c r="B1653" i="15"/>
  <c r="C1653" i="15"/>
  <c r="D1653" i="15"/>
  <c r="A1654" i="15"/>
  <c r="A1654" i="28" s="1"/>
  <c r="B1654" i="15"/>
  <c r="C1654" i="15"/>
  <c r="D1654" i="15"/>
  <c r="A1655" i="15"/>
  <c r="A1655" i="28" s="1"/>
  <c r="B1655" i="15"/>
  <c r="C1655" i="15"/>
  <c r="D1655" i="15"/>
  <c r="A1656" i="15"/>
  <c r="A1656" i="28" s="1"/>
  <c r="B1656" i="15"/>
  <c r="C1656" i="15"/>
  <c r="D1656" i="15"/>
  <c r="A1657" i="15"/>
  <c r="A1657" i="28" s="1"/>
  <c r="B1657" i="15"/>
  <c r="C1657" i="15"/>
  <c r="D1657" i="15"/>
  <c r="A1658" i="15"/>
  <c r="A1658" i="28" s="1"/>
  <c r="B1658" i="15"/>
  <c r="C1658" i="15"/>
  <c r="D1658" i="15"/>
  <c r="A1659" i="15"/>
  <c r="A1659" i="28" s="1"/>
  <c r="B1659" i="15"/>
  <c r="C1659" i="15"/>
  <c r="D1659" i="15"/>
  <c r="A1660" i="15"/>
  <c r="A1660" i="28" s="1"/>
  <c r="B1660" i="15"/>
  <c r="C1660" i="15"/>
  <c r="D1660" i="15"/>
  <c r="A1661" i="15"/>
  <c r="A1661" i="28" s="1"/>
  <c r="B1661" i="15"/>
  <c r="C1661" i="15"/>
  <c r="D1661" i="15"/>
  <c r="A1662" i="15"/>
  <c r="A1662" i="28" s="1"/>
  <c r="B1662" i="15"/>
  <c r="C1662" i="15"/>
  <c r="D1662" i="15"/>
  <c r="A1663" i="15"/>
  <c r="A1663" i="28" s="1"/>
  <c r="B1663" i="15"/>
  <c r="C1663" i="15"/>
  <c r="D1663" i="15"/>
  <c r="A1664" i="15"/>
  <c r="A1664" i="28" s="1"/>
  <c r="B1664" i="15"/>
  <c r="C1664" i="15"/>
  <c r="D1664" i="15"/>
  <c r="A1665" i="15"/>
  <c r="A1665" i="28" s="1"/>
  <c r="B1665" i="15"/>
  <c r="C1665" i="15"/>
  <c r="D1665" i="15"/>
  <c r="A1666" i="15"/>
  <c r="A1666" i="28" s="1"/>
  <c r="B1666" i="15"/>
  <c r="C1666" i="15"/>
  <c r="D1666" i="15"/>
  <c r="A1667" i="15"/>
  <c r="A1667" i="28" s="1"/>
  <c r="B1667" i="15"/>
  <c r="C1667" i="15"/>
  <c r="D1667" i="15"/>
  <c r="A1668" i="15"/>
  <c r="A1668" i="28" s="1"/>
  <c r="B1668" i="15"/>
  <c r="C1668" i="15"/>
  <c r="D1668" i="15"/>
  <c r="A1669" i="15"/>
  <c r="A1669" i="28" s="1"/>
  <c r="B1669" i="15"/>
  <c r="C1669" i="15"/>
  <c r="D1669" i="15"/>
  <c r="A1670" i="15"/>
  <c r="A1670" i="28" s="1"/>
  <c r="B1670" i="15"/>
  <c r="C1670" i="15"/>
  <c r="D1670" i="15"/>
  <c r="A1671" i="15"/>
  <c r="A1671" i="28" s="1"/>
  <c r="B1671" i="15"/>
  <c r="C1671" i="15"/>
  <c r="D1671" i="15"/>
  <c r="A1672" i="15"/>
  <c r="A1672" i="28" s="1"/>
  <c r="B1672" i="15"/>
  <c r="C1672" i="15"/>
  <c r="D1672" i="15"/>
  <c r="A1673" i="15"/>
  <c r="A1673" i="28" s="1"/>
  <c r="B1673" i="15"/>
  <c r="C1673" i="15"/>
  <c r="D1673" i="15"/>
  <c r="A1674" i="15"/>
  <c r="A1674" i="28" s="1"/>
  <c r="B1674" i="15"/>
  <c r="C1674" i="15"/>
  <c r="D1674" i="15"/>
  <c r="A1675" i="15"/>
  <c r="A1675" i="28" s="1"/>
  <c r="B1675" i="15"/>
  <c r="C1675" i="15"/>
  <c r="D1675" i="15"/>
  <c r="A1676" i="15"/>
  <c r="A1676" i="28" s="1"/>
  <c r="B1676" i="15"/>
  <c r="C1676" i="15"/>
  <c r="D1676" i="15"/>
  <c r="A1677" i="15"/>
  <c r="A1677" i="28" s="1"/>
  <c r="B1677" i="15"/>
  <c r="C1677" i="15"/>
  <c r="D1677" i="15"/>
  <c r="A1678" i="15"/>
  <c r="A1678" i="28" s="1"/>
  <c r="B1678" i="15"/>
  <c r="C1678" i="15"/>
  <c r="D1678" i="15"/>
  <c r="A1679" i="15"/>
  <c r="A1679" i="28" s="1"/>
  <c r="B1679" i="15"/>
  <c r="C1679" i="15"/>
  <c r="D1679" i="15"/>
  <c r="A1680" i="15"/>
  <c r="A1680" i="28" s="1"/>
  <c r="B1680" i="15"/>
  <c r="C1680" i="15"/>
  <c r="D1680" i="15"/>
  <c r="A1681" i="15"/>
  <c r="A1681" i="28" s="1"/>
  <c r="B1681" i="15"/>
  <c r="C1681" i="15"/>
  <c r="D1681" i="15"/>
  <c r="A1682" i="15"/>
  <c r="A1682" i="28" s="1"/>
  <c r="B1682" i="15"/>
  <c r="C1682" i="15"/>
  <c r="D1682" i="15"/>
  <c r="A1683" i="15"/>
  <c r="A1683" i="28" s="1"/>
  <c r="B1683" i="15"/>
  <c r="C1683" i="15"/>
  <c r="D1683" i="15"/>
  <c r="A1684" i="15"/>
  <c r="A1684" i="28" s="1"/>
  <c r="B1684" i="15"/>
  <c r="C1684" i="15"/>
  <c r="D1684" i="15"/>
  <c r="A1685" i="15"/>
  <c r="A1685" i="28" s="1"/>
  <c r="B1685" i="15"/>
  <c r="C1685" i="15"/>
  <c r="D1685" i="15"/>
  <c r="A1686" i="15"/>
  <c r="A1686" i="28" s="1"/>
  <c r="B1686" i="15"/>
  <c r="C1686" i="15"/>
  <c r="D1686" i="15"/>
  <c r="A1687" i="15"/>
  <c r="A1687" i="28" s="1"/>
  <c r="B1687" i="15"/>
  <c r="C1687" i="15"/>
  <c r="D1687" i="15"/>
  <c r="A1688" i="15"/>
  <c r="A1688" i="28" s="1"/>
  <c r="B1688" i="15"/>
  <c r="C1688" i="15"/>
  <c r="D1688" i="15"/>
  <c r="A1689" i="15"/>
  <c r="A1689" i="28" s="1"/>
  <c r="B1689" i="15"/>
  <c r="C1689" i="15"/>
  <c r="D1689" i="15"/>
  <c r="A1690" i="15"/>
  <c r="A1690" i="28" s="1"/>
  <c r="B1690" i="15"/>
  <c r="C1690" i="15"/>
  <c r="D1690" i="15"/>
  <c r="A1691" i="15"/>
  <c r="A1691" i="28" s="1"/>
  <c r="B1691" i="15"/>
  <c r="C1691" i="15"/>
  <c r="D1691" i="15"/>
  <c r="A1692" i="15"/>
  <c r="A1692" i="28" s="1"/>
  <c r="B1692" i="15"/>
  <c r="C1692" i="15"/>
  <c r="D1692" i="15"/>
  <c r="A1693" i="15"/>
  <c r="A1693" i="28" s="1"/>
  <c r="B1693" i="15"/>
  <c r="C1693" i="15"/>
  <c r="D1693" i="15"/>
  <c r="A1694" i="15"/>
  <c r="A1694" i="28" s="1"/>
  <c r="B1694" i="15"/>
  <c r="C1694" i="15"/>
  <c r="D1694" i="15"/>
  <c r="A1695" i="15"/>
  <c r="A1695" i="28" s="1"/>
  <c r="B1695" i="15"/>
  <c r="C1695" i="15"/>
  <c r="D1695" i="15"/>
  <c r="A1696" i="15"/>
  <c r="A1696" i="28" s="1"/>
  <c r="B1696" i="15"/>
  <c r="C1696" i="15"/>
  <c r="D1696" i="15"/>
  <c r="A1697" i="15"/>
  <c r="A1697" i="28" s="1"/>
  <c r="B1697" i="15"/>
  <c r="C1697" i="15"/>
  <c r="D1697" i="15"/>
  <c r="A1698" i="15"/>
  <c r="A1698" i="28" s="1"/>
  <c r="B1698" i="15"/>
  <c r="C1698" i="15"/>
  <c r="D1698" i="15"/>
  <c r="A1699" i="15"/>
  <c r="A1699" i="28" s="1"/>
  <c r="B1699" i="15"/>
  <c r="C1699" i="15"/>
  <c r="D1699" i="15"/>
  <c r="A1700" i="15"/>
  <c r="A1700" i="28" s="1"/>
  <c r="B1700" i="15"/>
  <c r="C1700" i="15"/>
  <c r="D1700" i="15"/>
  <c r="A1701" i="15"/>
  <c r="A1701" i="28" s="1"/>
  <c r="B1701" i="15"/>
  <c r="C1701" i="15"/>
  <c r="D1701" i="15"/>
  <c r="A1702" i="15"/>
  <c r="A1702" i="28" s="1"/>
  <c r="B1702" i="15"/>
  <c r="C1702" i="15"/>
  <c r="D1702" i="15"/>
  <c r="A1703" i="15"/>
  <c r="A1703" i="28" s="1"/>
  <c r="B1703" i="15"/>
  <c r="C1703" i="15"/>
  <c r="D1703" i="15"/>
  <c r="A1704" i="15"/>
  <c r="A1704" i="28" s="1"/>
  <c r="B1704" i="15"/>
  <c r="C1704" i="15"/>
  <c r="D1704" i="15"/>
  <c r="A1705" i="15"/>
  <c r="A1705" i="28" s="1"/>
  <c r="B1705" i="15"/>
  <c r="C1705" i="15"/>
  <c r="D1705" i="15"/>
  <c r="A1706" i="15"/>
  <c r="A1706" i="28" s="1"/>
  <c r="B1706" i="15"/>
  <c r="C1706" i="15"/>
  <c r="D1706" i="15"/>
  <c r="A1707" i="15"/>
  <c r="A1707" i="28" s="1"/>
  <c r="B1707" i="15"/>
  <c r="C1707" i="15"/>
  <c r="D1707" i="15"/>
  <c r="A1708" i="15"/>
  <c r="A1708" i="28" s="1"/>
  <c r="B1708" i="15"/>
  <c r="C1708" i="15"/>
  <c r="D1708" i="15"/>
  <c r="A1709" i="15"/>
  <c r="A1709" i="28" s="1"/>
  <c r="B1709" i="15"/>
  <c r="C1709" i="15"/>
  <c r="D1709" i="15"/>
  <c r="A1710" i="15"/>
  <c r="A1710" i="28" s="1"/>
  <c r="B1710" i="15"/>
  <c r="C1710" i="15"/>
  <c r="D1710" i="15"/>
  <c r="A1711" i="15"/>
  <c r="A1711" i="28" s="1"/>
  <c r="B1711" i="15"/>
  <c r="C1711" i="15"/>
  <c r="D1711" i="15"/>
  <c r="A1712" i="15"/>
  <c r="A1712" i="28" s="1"/>
  <c r="B1712" i="15"/>
  <c r="C1712" i="15"/>
  <c r="D1712" i="15"/>
  <c r="A1713" i="15"/>
  <c r="A1713" i="28" s="1"/>
  <c r="B1713" i="15"/>
  <c r="C1713" i="15"/>
  <c r="D1713" i="15"/>
  <c r="A1714" i="15"/>
  <c r="A1714" i="28" s="1"/>
  <c r="B1714" i="15"/>
  <c r="C1714" i="15"/>
  <c r="D1714" i="15"/>
  <c r="A1715" i="15"/>
  <c r="A1715" i="28" s="1"/>
  <c r="B1715" i="15"/>
  <c r="C1715" i="15"/>
  <c r="D1715" i="15"/>
  <c r="A1716" i="15"/>
  <c r="A1716" i="28" s="1"/>
  <c r="B1716" i="15"/>
  <c r="C1716" i="15"/>
  <c r="D1716" i="15"/>
  <c r="A1717" i="15"/>
  <c r="A1717" i="28" s="1"/>
  <c r="B1717" i="15"/>
  <c r="C1717" i="15"/>
  <c r="D1717" i="15"/>
  <c r="A1718" i="15"/>
  <c r="A1718" i="28" s="1"/>
  <c r="B1718" i="15"/>
  <c r="C1718" i="15"/>
  <c r="D1718" i="15"/>
  <c r="A1719" i="15"/>
  <c r="A1719" i="28" s="1"/>
  <c r="B1719" i="15"/>
  <c r="C1719" i="15"/>
  <c r="D1719" i="15"/>
  <c r="A1720" i="15"/>
  <c r="A1720" i="28" s="1"/>
  <c r="B1720" i="15"/>
  <c r="C1720" i="15"/>
  <c r="D1720" i="15"/>
  <c r="A1721" i="15"/>
  <c r="A1721" i="28" s="1"/>
  <c r="B1721" i="15"/>
  <c r="C1721" i="15"/>
  <c r="D1721" i="15"/>
  <c r="A1722" i="15"/>
  <c r="A1722" i="28" s="1"/>
  <c r="B1722" i="15"/>
  <c r="C1722" i="15"/>
  <c r="D1722" i="15"/>
  <c r="A1723" i="15"/>
  <c r="A1723" i="28" s="1"/>
  <c r="B1723" i="15"/>
  <c r="C1723" i="15"/>
  <c r="D1723" i="15"/>
  <c r="A1724" i="15"/>
  <c r="A1724" i="28" s="1"/>
  <c r="B1724" i="15"/>
  <c r="C1724" i="15"/>
  <c r="D1724" i="15"/>
  <c r="A1725" i="15"/>
  <c r="A1725" i="28" s="1"/>
  <c r="B1725" i="15"/>
  <c r="C1725" i="15"/>
  <c r="D1725" i="15"/>
  <c r="A1726" i="15"/>
  <c r="A1726" i="28" s="1"/>
  <c r="B1726" i="15"/>
  <c r="C1726" i="15"/>
  <c r="D1726" i="15"/>
  <c r="A1727" i="15"/>
  <c r="A1727" i="28" s="1"/>
  <c r="B1727" i="15"/>
  <c r="C1727" i="15"/>
  <c r="D1727" i="15"/>
  <c r="A1728" i="15"/>
  <c r="A1728" i="28" s="1"/>
  <c r="B1728" i="15"/>
  <c r="C1728" i="15"/>
  <c r="D1728" i="15"/>
  <c r="A1729" i="15"/>
  <c r="A1729" i="28" s="1"/>
  <c r="B1729" i="15"/>
  <c r="C1729" i="15"/>
  <c r="D1729" i="15"/>
  <c r="A1730" i="15"/>
  <c r="A1730" i="28" s="1"/>
  <c r="B1730" i="15"/>
  <c r="C1730" i="15"/>
  <c r="D1730" i="15"/>
  <c r="A1731" i="15"/>
  <c r="A1731" i="28" s="1"/>
  <c r="B1731" i="15"/>
  <c r="C1731" i="15"/>
  <c r="D1731" i="15"/>
  <c r="A1732" i="15"/>
  <c r="A1732" i="28" s="1"/>
  <c r="B1732" i="15"/>
  <c r="C1732" i="15"/>
  <c r="D1732" i="15"/>
  <c r="A1733" i="15"/>
  <c r="A1733" i="28" s="1"/>
  <c r="B1733" i="15"/>
  <c r="C1733" i="15"/>
  <c r="D1733" i="15"/>
  <c r="A1734" i="15"/>
  <c r="A1734" i="28" s="1"/>
  <c r="B1734" i="15"/>
  <c r="C1734" i="15"/>
  <c r="D1734" i="15"/>
  <c r="A1735" i="15"/>
  <c r="A1735" i="28" s="1"/>
  <c r="B1735" i="15"/>
  <c r="C1735" i="15"/>
  <c r="D1735" i="15"/>
  <c r="A1736" i="15"/>
  <c r="A1736" i="28" s="1"/>
  <c r="B1736" i="15"/>
  <c r="C1736" i="15"/>
  <c r="D1736" i="15"/>
  <c r="A1737" i="15"/>
  <c r="A1737" i="28" s="1"/>
  <c r="B1737" i="15"/>
  <c r="C1737" i="15"/>
  <c r="D1737" i="15"/>
  <c r="A1738" i="15"/>
  <c r="A1738" i="28" s="1"/>
  <c r="B1738" i="15"/>
  <c r="C1738" i="15"/>
  <c r="D1738" i="15"/>
  <c r="A1739" i="15"/>
  <c r="A1739" i="28" s="1"/>
  <c r="B1739" i="15"/>
  <c r="C1739" i="15"/>
  <c r="D1739" i="15"/>
  <c r="A1740" i="15"/>
  <c r="A1740" i="28" s="1"/>
  <c r="B1740" i="15"/>
  <c r="C1740" i="15"/>
  <c r="D1740" i="15"/>
  <c r="A1741" i="15"/>
  <c r="A1741" i="28" s="1"/>
  <c r="B1741" i="15"/>
  <c r="C1741" i="15"/>
  <c r="D1741" i="15"/>
  <c r="A1742" i="15"/>
  <c r="A1742" i="28" s="1"/>
  <c r="B1742" i="15"/>
  <c r="C1742" i="15"/>
  <c r="D1742" i="15"/>
  <c r="A1743" i="15"/>
  <c r="A1743" i="28" s="1"/>
  <c r="B1743" i="15"/>
  <c r="C1743" i="15"/>
  <c r="D1743" i="15"/>
  <c r="A1744" i="15"/>
  <c r="A1744" i="28" s="1"/>
  <c r="B1744" i="15"/>
  <c r="C1744" i="15"/>
  <c r="D1744" i="15"/>
  <c r="A1745" i="15"/>
  <c r="A1745" i="28" s="1"/>
  <c r="B1745" i="15"/>
  <c r="C1745" i="15"/>
  <c r="D1745" i="15"/>
  <c r="A1746" i="15"/>
  <c r="A1746" i="28" s="1"/>
  <c r="B1746" i="15"/>
  <c r="C1746" i="15"/>
  <c r="D1746" i="15"/>
  <c r="A1747" i="15"/>
  <c r="A1747" i="28" s="1"/>
  <c r="B1747" i="15"/>
  <c r="C1747" i="15"/>
  <c r="D1747" i="15"/>
  <c r="A1748" i="15"/>
  <c r="A1748" i="28" s="1"/>
  <c r="B1748" i="15"/>
  <c r="C1748" i="15"/>
  <c r="D1748" i="15"/>
  <c r="A1749" i="15"/>
  <c r="A1749" i="28" s="1"/>
  <c r="B1749" i="15"/>
  <c r="C1749" i="15"/>
  <c r="D1749" i="15"/>
  <c r="A1750" i="15"/>
  <c r="A1750" i="28" s="1"/>
  <c r="B1750" i="15"/>
  <c r="C1750" i="15"/>
  <c r="D1750" i="15"/>
  <c r="A1751" i="15"/>
  <c r="A1751" i="28" s="1"/>
  <c r="B1751" i="15"/>
  <c r="C1751" i="15"/>
  <c r="D1751" i="15"/>
  <c r="A1752" i="15"/>
  <c r="A1752" i="28" s="1"/>
  <c r="B1752" i="15"/>
  <c r="C1752" i="15"/>
  <c r="D1752" i="15"/>
  <c r="A1753" i="15"/>
  <c r="A1753" i="28" s="1"/>
  <c r="B1753" i="15"/>
  <c r="C1753" i="15"/>
  <c r="D1753" i="15"/>
  <c r="A1754" i="15"/>
  <c r="A1754" i="28" s="1"/>
  <c r="B1754" i="15"/>
  <c r="C1754" i="15"/>
  <c r="D1754" i="15"/>
  <c r="A1755" i="15"/>
  <c r="A1755" i="28" s="1"/>
  <c r="B1755" i="15"/>
  <c r="C1755" i="15"/>
  <c r="D1755" i="15"/>
  <c r="A1756" i="15"/>
  <c r="A1756" i="28" s="1"/>
  <c r="B1756" i="15"/>
  <c r="C1756" i="15"/>
  <c r="D1756" i="15"/>
  <c r="A1757" i="15"/>
  <c r="A1757" i="28" s="1"/>
  <c r="B1757" i="15"/>
  <c r="C1757" i="15"/>
  <c r="D1757" i="15"/>
  <c r="A1758" i="15"/>
  <c r="A1758" i="28" s="1"/>
  <c r="B1758" i="15"/>
  <c r="C1758" i="15"/>
  <c r="D1758" i="15"/>
  <c r="A1759" i="15"/>
  <c r="A1759" i="28" s="1"/>
  <c r="B1759" i="15"/>
  <c r="C1759" i="15"/>
  <c r="D1759" i="15"/>
  <c r="A1760" i="15"/>
  <c r="A1760" i="28" s="1"/>
  <c r="B1760" i="15"/>
  <c r="C1760" i="15"/>
  <c r="D1760" i="15"/>
  <c r="A1761" i="15"/>
  <c r="A1761" i="28" s="1"/>
  <c r="B1761" i="15"/>
  <c r="C1761" i="15"/>
  <c r="D1761" i="15"/>
  <c r="A1762" i="15"/>
  <c r="A1762" i="28" s="1"/>
  <c r="B1762" i="15"/>
  <c r="C1762" i="15"/>
  <c r="D1762" i="15"/>
  <c r="A1763" i="15"/>
  <c r="A1763" i="28" s="1"/>
  <c r="B1763" i="15"/>
  <c r="C1763" i="15"/>
  <c r="D1763" i="15"/>
  <c r="A1764" i="15"/>
  <c r="A1764" i="28" s="1"/>
  <c r="B1764" i="15"/>
  <c r="C1764" i="15"/>
  <c r="D1764" i="15"/>
  <c r="A1765" i="15"/>
  <c r="A1765" i="28" s="1"/>
  <c r="B1765" i="15"/>
  <c r="C1765" i="15"/>
  <c r="D1765" i="15"/>
  <c r="A1766" i="15"/>
  <c r="A1766" i="28" s="1"/>
  <c r="B1766" i="15"/>
  <c r="C1766" i="15"/>
  <c r="D1766" i="15"/>
  <c r="A1767" i="15"/>
  <c r="A1767" i="28" s="1"/>
  <c r="B1767" i="15"/>
  <c r="C1767" i="15"/>
  <c r="D1767" i="15"/>
  <c r="A1768" i="15"/>
  <c r="A1768" i="28" s="1"/>
  <c r="B1768" i="15"/>
  <c r="C1768" i="15"/>
  <c r="D1768" i="15"/>
  <c r="A1769" i="15"/>
  <c r="A1769" i="28" s="1"/>
  <c r="B1769" i="15"/>
  <c r="C1769" i="15"/>
  <c r="D1769" i="15"/>
  <c r="A1770" i="15"/>
  <c r="A1770" i="28" s="1"/>
  <c r="B1770" i="15"/>
  <c r="C1770" i="15"/>
  <c r="D1770" i="15"/>
  <c r="A1771" i="15"/>
  <c r="A1771" i="28" s="1"/>
  <c r="B1771" i="15"/>
  <c r="C1771" i="15"/>
  <c r="D1771" i="15"/>
  <c r="A1772" i="15"/>
  <c r="A1772" i="28" s="1"/>
  <c r="B1772" i="15"/>
  <c r="C1772" i="15"/>
  <c r="D1772" i="15"/>
  <c r="A1773" i="15"/>
  <c r="A1773" i="28" s="1"/>
  <c r="B1773" i="15"/>
  <c r="C1773" i="15"/>
  <c r="D1773" i="15"/>
  <c r="A1774" i="15"/>
  <c r="A1774" i="28" s="1"/>
  <c r="B1774" i="15"/>
  <c r="C1774" i="15"/>
  <c r="D1774" i="15"/>
  <c r="A1775" i="15"/>
  <c r="A1775" i="28" s="1"/>
  <c r="B1775" i="15"/>
  <c r="C1775" i="15"/>
  <c r="D1775" i="15"/>
  <c r="A1776" i="15"/>
  <c r="A1776" i="28" s="1"/>
  <c r="B1776" i="15"/>
  <c r="C1776" i="15"/>
  <c r="D1776" i="15"/>
  <c r="A1777" i="15"/>
  <c r="A1777" i="28" s="1"/>
  <c r="B1777" i="15"/>
  <c r="C1777" i="15"/>
  <c r="D1777" i="15"/>
  <c r="A1778" i="15"/>
  <c r="A1778" i="28" s="1"/>
  <c r="B1778" i="15"/>
  <c r="C1778" i="15"/>
  <c r="D1778" i="15"/>
  <c r="A1779" i="15"/>
  <c r="A1779" i="28" s="1"/>
  <c r="B1779" i="15"/>
  <c r="C1779" i="15"/>
  <c r="D1779" i="15"/>
  <c r="A1780" i="15"/>
  <c r="A1780" i="28" s="1"/>
  <c r="B1780" i="15"/>
  <c r="C1780" i="15"/>
  <c r="D1780" i="15"/>
  <c r="A1781" i="15"/>
  <c r="A1781" i="28" s="1"/>
  <c r="B1781" i="15"/>
  <c r="C1781" i="15"/>
  <c r="D1781" i="15"/>
  <c r="A1782" i="15"/>
  <c r="A1782" i="28" s="1"/>
  <c r="B1782" i="15"/>
  <c r="C1782" i="15"/>
  <c r="D1782" i="15"/>
  <c r="A1783" i="15"/>
  <c r="A1783" i="28" s="1"/>
  <c r="B1783" i="15"/>
  <c r="C1783" i="15"/>
  <c r="D1783" i="15"/>
  <c r="A1784" i="15"/>
  <c r="A1784" i="28" s="1"/>
  <c r="B1784" i="15"/>
  <c r="C1784" i="15"/>
  <c r="D1784" i="15"/>
  <c r="A1785" i="15"/>
  <c r="A1785" i="28" s="1"/>
  <c r="B1785" i="15"/>
  <c r="C1785" i="15"/>
  <c r="D1785" i="15"/>
  <c r="A1786" i="15"/>
  <c r="A1786" i="28" s="1"/>
  <c r="B1786" i="15"/>
  <c r="C1786" i="15"/>
  <c r="D1786" i="15"/>
  <c r="A1787" i="15"/>
  <c r="A1787" i="28" s="1"/>
  <c r="B1787" i="15"/>
  <c r="C1787" i="15"/>
  <c r="D1787" i="15"/>
  <c r="A1788" i="15"/>
  <c r="A1788" i="28" s="1"/>
  <c r="B1788" i="15"/>
  <c r="C1788" i="15"/>
  <c r="D1788" i="15"/>
  <c r="A1789" i="15"/>
  <c r="A1789" i="28" s="1"/>
  <c r="B1789" i="15"/>
  <c r="C1789" i="15"/>
  <c r="D1789" i="15"/>
  <c r="A1790" i="15"/>
  <c r="A1790" i="28" s="1"/>
  <c r="B1790" i="15"/>
  <c r="C1790" i="15"/>
  <c r="D1790" i="15"/>
  <c r="A1791" i="15"/>
  <c r="A1791" i="28" s="1"/>
  <c r="B1791" i="15"/>
  <c r="C1791" i="15"/>
  <c r="D1791" i="15"/>
  <c r="A1792" i="15"/>
  <c r="A1792" i="28" s="1"/>
  <c r="B1792" i="15"/>
  <c r="C1792" i="15"/>
  <c r="D1792" i="15"/>
  <c r="A1793" i="15"/>
  <c r="A1793" i="28" s="1"/>
  <c r="B1793" i="15"/>
  <c r="C1793" i="15"/>
  <c r="D1793" i="15"/>
  <c r="A1794" i="15"/>
  <c r="A1794" i="28" s="1"/>
  <c r="B1794" i="15"/>
  <c r="C1794" i="15"/>
  <c r="D1794" i="15"/>
  <c r="A1795" i="15"/>
  <c r="A1795" i="28" s="1"/>
  <c r="B1795" i="15"/>
  <c r="C1795" i="15"/>
  <c r="D1795" i="15"/>
  <c r="A1796" i="15"/>
  <c r="A1796" i="28" s="1"/>
  <c r="B1796" i="15"/>
  <c r="C1796" i="15"/>
  <c r="D1796" i="15"/>
  <c r="A1797" i="15"/>
  <c r="A1797" i="28" s="1"/>
  <c r="B1797" i="15"/>
  <c r="C1797" i="15"/>
  <c r="D1797" i="15"/>
  <c r="A1798" i="15"/>
  <c r="A1798" i="28" s="1"/>
  <c r="B1798" i="15"/>
  <c r="C1798" i="15"/>
  <c r="D1798" i="15"/>
  <c r="A1799" i="15"/>
  <c r="A1799" i="28" s="1"/>
  <c r="B1799" i="15"/>
  <c r="C1799" i="15"/>
  <c r="D1799" i="15"/>
  <c r="A1800" i="15"/>
  <c r="A1800" i="28" s="1"/>
  <c r="B1800" i="15"/>
  <c r="C1800" i="15"/>
  <c r="D1800" i="15"/>
  <c r="A1801" i="15"/>
  <c r="A1801" i="28" s="1"/>
  <c r="B1801" i="15"/>
  <c r="C1801" i="15"/>
  <c r="D1801" i="15"/>
  <c r="A1802" i="15"/>
  <c r="A1802" i="28" s="1"/>
  <c r="B1802" i="15"/>
  <c r="C1802" i="15"/>
  <c r="D1802" i="15"/>
  <c r="A1803" i="15"/>
  <c r="A1803" i="28" s="1"/>
  <c r="B1803" i="15"/>
  <c r="C1803" i="15"/>
  <c r="D1803" i="15"/>
  <c r="A1804" i="15"/>
  <c r="A1804" i="28" s="1"/>
  <c r="B1804" i="15"/>
  <c r="C1804" i="15"/>
  <c r="D1804" i="15"/>
  <c r="A1805" i="15"/>
  <c r="A1805" i="28" s="1"/>
  <c r="B1805" i="15"/>
  <c r="C1805" i="15"/>
  <c r="D1805" i="15"/>
  <c r="A1806" i="15"/>
  <c r="A1806" i="28" s="1"/>
  <c r="B1806" i="15"/>
  <c r="C1806" i="15"/>
  <c r="D1806" i="15"/>
  <c r="A1807" i="15"/>
  <c r="A1807" i="28" s="1"/>
  <c r="B1807" i="15"/>
  <c r="C1807" i="15"/>
  <c r="D1807" i="15"/>
  <c r="A1808" i="15"/>
  <c r="A1808" i="28" s="1"/>
  <c r="B1808" i="15"/>
  <c r="C1808" i="15"/>
  <c r="D1808" i="15"/>
  <c r="A1809" i="15"/>
  <c r="A1809" i="28" s="1"/>
  <c r="B1809" i="15"/>
  <c r="C1809" i="15"/>
  <c r="D1809" i="15"/>
  <c r="A1810" i="15"/>
  <c r="A1810" i="28" s="1"/>
  <c r="B1810" i="15"/>
  <c r="C1810" i="15"/>
  <c r="D1810" i="15"/>
  <c r="A1811" i="15"/>
  <c r="A1811" i="28" s="1"/>
  <c r="B1811" i="15"/>
  <c r="C1811" i="15"/>
  <c r="D1811" i="15"/>
  <c r="A1812" i="15"/>
  <c r="A1812" i="28" s="1"/>
  <c r="B1812" i="15"/>
  <c r="C1812" i="15"/>
  <c r="D1812" i="15"/>
  <c r="A1813" i="15"/>
  <c r="A1813" i="28" s="1"/>
  <c r="B1813" i="15"/>
  <c r="C1813" i="15"/>
  <c r="D1813" i="15"/>
  <c r="A1814" i="15"/>
  <c r="A1814" i="28" s="1"/>
  <c r="B1814" i="15"/>
  <c r="C1814" i="15"/>
  <c r="D1814" i="15"/>
  <c r="A1815" i="15"/>
  <c r="A1815" i="28" s="1"/>
  <c r="B1815" i="15"/>
  <c r="C1815" i="15"/>
  <c r="D1815" i="15"/>
  <c r="A1816" i="15"/>
  <c r="A1816" i="28" s="1"/>
  <c r="B1816" i="15"/>
  <c r="C1816" i="15"/>
  <c r="D1816" i="15"/>
  <c r="A1817" i="15"/>
  <c r="A1817" i="28" s="1"/>
  <c r="B1817" i="15"/>
  <c r="C1817" i="15"/>
  <c r="D1817" i="15"/>
  <c r="A1818" i="15"/>
  <c r="A1818" i="28" s="1"/>
  <c r="B1818" i="15"/>
  <c r="C1818" i="15"/>
  <c r="D1818" i="15"/>
  <c r="A1819" i="15"/>
  <c r="A1819" i="28" s="1"/>
  <c r="B1819" i="15"/>
  <c r="C1819" i="15"/>
  <c r="D1819" i="15"/>
  <c r="A1820" i="15"/>
  <c r="A1820" i="28" s="1"/>
  <c r="B1820" i="15"/>
  <c r="C1820" i="15"/>
  <c r="D1820" i="15"/>
  <c r="A1821" i="15"/>
  <c r="A1821" i="28" s="1"/>
  <c r="B1821" i="15"/>
  <c r="C1821" i="15"/>
  <c r="D1821" i="15"/>
  <c r="A1822" i="15"/>
  <c r="A1822" i="28" s="1"/>
  <c r="B1822" i="15"/>
  <c r="C1822" i="15"/>
  <c r="D1822" i="15"/>
  <c r="A1823" i="15"/>
  <c r="A1823" i="28" s="1"/>
  <c r="B1823" i="15"/>
  <c r="C1823" i="15"/>
  <c r="D1823" i="15"/>
  <c r="A1824" i="15"/>
  <c r="A1824" i="28" s="1"/>
  <c r="B1824" i="15"/>
  <c r="C1824" i="15"/>
  <c r="D1824" i="15"/>
  <c r="A1825" i="15"/>
  <c r="A1825" i="28" s="1"/>
  <c r="B1825" i="15"/>
  <c r="C1825" i="15"/>
  <c r="D1825" i="15"/>
  <c r="A1826" i="15"/>
  <c r="A1826" i="28" s="1"/>
  <c r="B1826" i="15"/>
  <c r="C1826" i="15"/>
  <c r="D1826" i="15"/>
  <c r="A1827" i="15"/>
  <c r="A1827" i="28" s="1"/>
  <c r="B1827" i="15"/>
  <c r="C1827" i="15"/>
  <c r="D1827" i="15"/>
  <c r="A1828" i="15"/>
  <c r="A1828" i="28" s="1"/>
  <c r="B1828" i="15"/>
  <c r="C1828" i="15"/>
  <c r="D1828" i="15"/>
  <c r="A1829" i="15"/>
  <c r="A1829" i="28" s="1"/>
  <c r="B1829" i="15"/>
  <c r="C1829" i="15"/>
  <c r="D1829" i="15"/>
  <c r="A1830" i="15"/>
  <c r="A1830" i="28" s="1"/>
  <c r="B1830" i="15"/>
  <c r="C1830" i="15"/>
  <c r="D1830" i="15"/>
  <c r="A1831" i="15"/>
  <c r="A1831" i="28" s="1"/>
  <c r="B1831" i="15"/>
  <c r="C1831" i="15"/>
  <c r="D1831" i="15"/>
  <c r="A1832" i="15"/>
  <c r="A1832" i="28" s="1"/>
  <c r="B1832" i="15"/>
  <c r="C1832" i="15"/>
  <c r="D1832" i="15"/>
  <c r="A1833" i="15"/>
  <c r="A1833" i="28" s="1"/>
  <c r="B1833" i="15"/>
  <c r="C1833" i="15"/>
  <c r="D1833" i="15"/>
  <c r="A1834" i="15"/>
  <c r="A1834" i="28" s="1"/>
  <c r="B1834" i="15"/>
  <c r="C1834" i="15"/>
  <c r="D1834" i="15"/>
  <c r="A1835" i="15"/>
  <c r="A1835" i="28" s="1"/>
  <c r="B1835" i="15"/>
  <c r="C1835" i="15"/>
  <c r="D1835" i="15"/>
  <c r="A1836" i="15"/>
  <c r="A1836" i="28" s="1"/>
  <c r="B1836" i="15"/>
  <c r="C1836" i="15"/>
  <c r="D1836" i="15"/>
  <c r="A1837" i="15"/>
  <c r="A1837" i="28" s="1"/>
  <c r="B1837" i="15"/>
  <c r="C1837" i="15"/>
  <c r="D1837" i="15"/>
  <c r="A1838" i="15"/>
  <c r="A1838" i="28" s="1"/>
  <c r="B1838" i="15"/>
  <c r="C1838" i="15"/>
  <c r="D1838" i="15"/>
  <c r="A1839" i="15"/>
  <c r="A1839" i="28" s="1"/>
  <c r="B1839" i="15"/>
  <c r="C1839" i="15"/>
  <c r="D1839" i="15"/>
  <c r="A1840" i="15"/>
  <c r="A1840" i="28" s="1"/>
  <c r="B1840" i="15"/>
  <c r="C1840" i="15"/>
  <c r="D1840" i="15"/>
  <c r="A1841" i="15"/>
  <c r="A1841" i="28" s="1"/>
  <c r="B1841" i="15"/>
  <c r="C1841" i="15"/>
  <c r="D1841" i="15"/>
  <c r="A1842" i="15"/>
  <c r="A1842" i="28" s="1"/>
  <c r="B1842" i="15"/>
  <c r="C1842" i="15"/>
  <c r="D1842" i="15"/>
  <c r="A1843" i="15"/>
  <c r="A1843" i="28" s="1"/>
  <c r="B1843" i="15"/>
  <c r="C1843" i="15"/>
  <c r="D1843" i="15"/>
  <c r="A1844" i="15"/>
  <c r="A1844" i="28" s="1"/>
  <c r="B1844" i="15"/>
  <c r="C1844" i="15"/>
  <c r="D1844" i="15"/>
  <c r="A1845" i="15"/>
  <c r="A1845" i="28" s="1"/>
  <c r="B1845" i="15"/>
  <c r="C1845" i="15"/>
  <c r="D1845" i="15"/>
  <c r="A1846" i="15"/>
  <c r="A1846" i="28" s="1"/>
  <c r="B1846" i="15"/>
  <c r="C1846" i="15"/>
  <c r="D1846" i="15"/>
  <c r="A1847" i="15"/>
  <c r="A1847" i="28" s="1"/>
  <c r="B1847" i="15"/>
  <c r="C1847" i="15"/>
  <c r="D1847" i="15"/>
  <c r="A1848" i="15"/>
  <c r="A1848" i="28" s="1"/>
  <c r="B1848" i="15"/>
  <c r="C1848" i="15"/>
  <c r="D1848" i="15"/>
  <c r="A1849" i="15"/>
  <c r="A1849" i="28" s="1"/>
  <c r="B1849" i="15"/>
  <c r="C1849" i="15"/>
  <c r="D1849" i="15"/>
  <c r="A1850" i="15"/>
  <c r="A1850" i="28" s="1"/>
  <c r="B1850" i="15"/>
  <c r="C1850" i="15"/>
  <c r="D1850" i="15"/>
  <c r="A1851" i="15"/>
  <c r="A1851" i="28" s="1"/>
  <c r="B1851" i="15"/>
  <c r="C1851" i="15"/>
  <c r="D1851" i="15"/>
  <c r="A1852" i="15"/>
  <c r="A1852" i="28" s="1"/>
  <c r="B1852" i="15"/>
  <c r="C1852" i="15"/>
  <c r="D1852" i="15"/>
  <c r="A1853" i="15"/>
  <c r="A1853" i="28" s="1"/>
  <c r="B1853" i="15"/>
  <c r="C1853" i="15"/>
  <c r="D1853" i="15"/>
  <c r="A1854" i="15"/>
  <c r="A1854" i="28" s="1"/>
  <c r="B1854" i="15"/>
  <c r="C1854" i="15"/>
  <c r="D1854" i="15"/>
  <c r="A1855" i="15"/>
  <c r="A1855" i="28" s="1"/>
  <c r="B1855" i="15"/>
  <c r="C1855" i="15"/>
  <c r="D1855" i="15"/>
  <c r="A1856" i="15"/>
  <c r="A1856" i="28" s="1"/>
  <c r="B1856" i="15"/>
  <c r="C1856" i="15"/>
  <c r="D1856" i="15"/>
  <c r="A1857" i="15"/>
  <c r="A1857" i="28" s="1"/>
  <c r="B1857" i="15"/>
  <c r="C1857" i="15"/>
  <c r="D1857" i="15"/>
  <c r="A1858" i="15"/>
  <c r="A1858" i="28" s="1"/>
  <c r="B1858" i="15"/>
  <c r="C1858" i="15"/>
  <c r="D1858" i="15"/>
  <c r="A1859" i="15"/>
  <c r="A1859" i="28" s="1"/>
  <c r="B1859" i="15"/>
  <c r="C1859" i="15"/>
  <c r="D1859" i="15"/>
  <c r="A1860" i="15"/>
  <c r="A1860" i="28" s="1"/>
  <c r="B1860" i="15"/>
  <c r="C1860" i="15"/>
  <c r="D1860" i="15"/>
  <c r="A1861" i="15"/>
  <c r="A1861" i="28" s="1"/>
  <c r="B1861" i="15"/>
  <c r="C1861" i="15"/>
  <c r="D1861" i="15"/>
  <c r="A1862" i="15"/>
  <c r="A1862" i="28" s="1"/>
  <c r="B1862" i="15"/>
  <c r="C1862" i="15"/>
  <c r="D1862" i="15"/>
  <c r="A1863" i="15"/>
  <c r="A1863" i="28" s="1"/>
  <c r="B1863" i="15"/>
  <c r="C1863" i="15"/>
  <c r="D1863" i="15"/>
  <c r="A1864" i="15"/>
  <c r="A1864" i="28" s="1"/>
  <c r="B1864" i="15"/>
  <c r="C1864" i="15"/>
  <c r="D1864" i="15"/>
  <c r="A1865" i="15"/>
  <c r="A1865" i="28" s="1"/>
  <c r="B1865" i="15"/>
  <c r="C1865" i="15"/>
  <c r="D1865" i="15"/>
  <c r="A1866" i="15"/>
  <c r="A1866" i="28" s="1"/>
  <c r="B1866" i="15"/>
  <c r="C1866" i="15"/>
  <c r="D1866" i="15"/>
  <c r="A1867" i="15"/>
  <c r="A1867" i="28" s="1"/>
  <c r="B1867" i="15"/>
  <c r="C1867" i="15"/>
  <c r="D1867" i="15"/>
  <c r="A1868" i="15"/>
  <c r="A1868" i="28" s="1"/>
  <c r="B1868" i="15"/>
  <c r="C1868" i="15"/>
  <c r="D1868" i="15"/>
  <c r="A1869" i="15"/>
  <c r="A1869" i="28" s="1"/>
  <c r="B1869" i="15"/>
  <c r="C1869" i="15"/>
  <c r="D1869" i="15"/>
  <c r="A1870" i="15"/>
  <c r="A1870" i="28" s="1"/>
  <c r="B1870" i="15"/>
  <c r="C1870" i="15"/>
  <c r="D1870" i="15"/>
  <c r="A1871" i="15"/>
  <c r="A1871" i="28" s="1"/>
  <c r="B1871" i="15"/>
  <c r="C1871" i="15"/>
  <c r="D1871" i="15"/>
  <c r="A1872" i="15"/>
  <c r="A1872" i="28" s="1"/>
  <c r="B1872" i="15"/>
  <c r="C1872" i="15"/>
  <c r="D1872" i="15"/>
  <c r="A1873" i="15"/>
  <c r="A1873" i="28" s="1"/>
  <c r="B1873" i="15"/>
  <c r="C1873" i="15"/>
  <c r="D1873" i="15"/>
  <c r="A1874" i="15"/>
  <c r="A1874" i="28" s="1"/>
  <c r="B1874" i="15"/>
  <c r="C1874" i="15"/>
  <c r="D1874" i="15"/>
  <c r="A1875" i="15"/>
  <c r="A1875" i="28" s="1"/>
  <c r="B1875" i="15"/>
  <c r="C1875" i="15"/>
  <c r="D1875" i="15"/>
  <c r="A1876" i="15"/>
  <c r="A1876" i="28" s="1"/>
  <c r="B1876" i="15"/>
  <c r="C1876" i="15"/>
  <c r="D1876" i="15"/>
  <c r="A1877" i="15"/>
  <c r="A1877" i="28" s="1"/>
  <c r="B1877" i="15"/>
  <c r="C1877" i="15"/>
  <c r="D1877" i="15"/>
  <c r="A1878" i="15"/>
  <c r="A1878" i="28" s="1"/>
  <c r="B1878" i="15"/>
  <c r="C1878" i="15"/>
  <c r="D1878" i="15"/>
  <c r="A1879" i="15"/>
  <c r="A1879" i="28" s="1"/>
  <c r="B1879" i="15"/>
  <c r="C1879" i="15"/>
  <c r="D1879" i="15"/>
  <c r="A1880" i="15"/>
  <c r="A1880" i="28" s="1"/>
  <c r="B1880" i="15"/>
  <c r="C1880" i="15"/>
  <c r="D1880" i="15"/>
  <c r="A1881" i="15"/>
  <c r="A1881" i="28" s="1"/>
  <c r="B1881" i="15"/>
  <c r="C1881" i="15"/>
  <c r="D1881" i="15"/>
  <c r="A1882" i="15"/>
  <c r="A1882" i="28" s="1"/>
  <c r="B1882" i="15"/>
  <c r="C1882" i="15"/>
  <c r="D1882" i="15"/>
  <c r="A1883" i="15"/>
  <c r="A1883" i="28" s="1"/>
  <c r="B1883" i="15"/>
  <c r="C1883" i="15"/>
  <c r="D1883" i="15"/>
  <c r="A1884" i="15"/>
  <c r="A1884" i="28" s="1"/>
  <c r="B1884" i="15"/>
  <c r="C1884" i="15"/>
  <c r="D1884" i="15"/>
  <c r="A1885" i="15"/>
  <c r="A1885" i="28" s="1"/>
  <c r="B1885" i="15"/>
  <c r="C1885" i="15"/>
  <c r="D1885" i="15"/>
  <c r="A1886" i="15"/>
  <c r="A1886" i="28" s="1"/>
  <c r="B1886" i="15"/>
  <c r="C1886" i="15"/>
  <c r="D1886" i="15"/>
  <c r="A1887" i="15"/>
  <c r="A1887" i="28" s="1"/>
  <c r="B1887" i="15"/>
  <c r="C1887" i="15"/>
  <c r="D1887" i="15"/>
  <c r="A1888" i="15"/>
  <c r="A1888" i="28" s="1"/>
  <c r="B1888" i="15"/>
  <c r="C1888" i="15"/>
  <c r="D1888" i="15"/>
  <c r="A1889" i="15"/>
  <c r="A1889" i="28" s="1"/>
  <c r="B1889" i="15"/>
  <c r="C1889" i="15"/>
  <c r="D1889" i="15"/>
  <c r="A1890" i="15"/>
  <c r="A1890" i="28" s="1"/>
  <c r="B1890" i="15"/>
  <c r="C1890" i="15"/>
  <c r="D1890" i="15"/>
  <c r="A1891" i="15"/>
  <c r="A1891" i="28" s="1"/>
  <c r="B1891" i="15"/>
  <c r="C1891" i="15"/>
  <c r="D1891" i="15"/>
  <c r="A1892" i="15"/>
  <c r="A1892" i="28" s="1"/>
  <c r="B1892" i="15"/>
  <c r="C1892" i="15"/>
  <c r="D1892" i="15"/>
  <c r="A1893" i="15"/>
  <c r="A1893" i="28" s="1"/>
  <c r="B1893" i="15"/>
  <c r="C1893" i="15"/>
  <c r="D1893" i="15"/>
  <c r="A1894" i="15"/>
  <c r="A1894" i="28" s="1"/>
  <c r="B1894" i="15"/>
  <c r="C1894" i="15"/>
  <c r="D1894" i="15"/>
  <c r="A1895" i="15"/>
  <c r="A1895" i="28" s="1"/>
  <c r="B1895" i="15"/>
  <c r="C1895" i="15"/>
  <c r="D1895" i="15"/>
  <c r="A1896" i="15"/>
  <c r="A1896" i="28" s="1"/>
  <c r="B1896" i="15"/>
  <c r="C1896" i="15"/>
  <c r="D1896" i="15"/>
  <c r="A1897" i="15"/>
  <c r="A1897" i="28" s="1"/>
  <c r="B1897" i="15"/>
  <c r="C1897" i="15"/>
  <c r="D1897" i="15"/>
  <c r="A1898" i="15"/>
  <c r="A1898" i="28" s="1"/>
  <c r="B1898" i="15"/>
  <c r="C1898" i="15"/>
  <c r="D1898" i="15"/>
  <c r="A1899" i="15"/>
  <c r="A1899" i="28" s="1"/>
  <c r="B1899" i="15"/>
  <c r="C1899" i="15"/>
  <c r="D1899" i="15"/>
  <c r="A1900" i="15"/>
  <c r="A1900" i="28" s="1"/>
  <c r="B1900" i="15"/>
  <c r="C1900" i="15"/>
  <c r="D1900" i="15"/>
  <c r="A1901" i="15"/>
  <c r="A1901" i="28" s="1"/>
  <c r="B1901" i="15"/>
  <c r="C1901" i="15"/>
  <c r="D1901" i="15"/>
  <c r="A1902" i="15"/>
  <c r="A1902" i="28" s="1"/>
  <c r="B1902" i="15"/>
  <c r="C1902" i="15"/>
  <c r="D1902" i="15"/>
  <c r="A1903" i="15"/>
  <c r="A1903" i="28" s="1"/>
  <c r="B1903" i="15"/>
  <c r="C1903" i="15"/>
  <c r="D1903" i="15"/>
  <c r="A1904" i="15"/>
  <c r="A1904" i="28" s="1"/>
  <c r="B1904" i="15"/>
  <c r="C1904" i="15"/>
  <c r="D1904" i="15"/>
  <c r="A1905" i="15"/>
  <c r="A1905" i="28" s="1"/>
  <c r="B1905" i="15"/>
  <c r="C1905" i="15"/>
  <c r="D1905" i="15"/>
  <c r="A1906" i="15"/>
  <c r="A1906" i="28" s="1"/>
  <c r="B1906" i="15"/>
  <c r="C1906" i="15"/>
  <c r="D1906" i="15"/>
  <c r="A1907" i="15"/>
  <c r="A1907" i="28" s="1"/>
  <c r="B1907" i="15"/>
  <c r="C1907" i="15"/>
  <c r="D1907" i="15"/>
  <c r="A1908" i="15"/>
  <c r="A1908" i="28" s="1"/>
  <c r="B1908" i="15"/>
  <c r="C1908" i="15"/>
  <c r="D1908" i="15"/>
  <c r="A1909" i="15"/>
  <c r="A1909" i="28" s="1"/>
  <c r="B1909" i="15"/>
  <c r="C1909" i="15"/>
  <c r="D1909" i="15"/>
  <c r="A1910" i="15"/>
  <c r="A1910" i="28" s="1"/>
  <c r="B1910" i="15"/>
  <c r="C1910" i="15"/>
  <c r="D1910" i="15"/>
  <c r="A1911" i="15"/>
  <c r="A1911" i="28" s="1"/>
  <c r="B1911" i="15"/>
  <c r="C1911" i="15"/>
  <c r="D1911" i="15"/>
  <c r="A1912" i="15"/>
  <c r="A1912" i="28" s="1"/>
  <c r="B1912" i="15"/>
  <c r="C1912" i="15"/>
  <c r="D1912" i="15"/>
  <c r="A1913" i="15"/>
  <c r="A1913" i="28" s="1"/>
  <c r="B1913" i="15"/>
  <c r="C1913" i="15"/>
  <c r="D1913" i="15"/>
  <c r="A1914" i="15"/>
  <c r="A1914" i="28" s="1"/>
  <c r="B1914" i="15"/>
  <c r="C1914" i="15"/>
  <c r="D1914" i="15"/>
  <c r="A1915" i="15"/>
  <c r="A1915" i="28" s="1"/>
  <c r="B1915" i="15"/>
  <c r="C1915" i="15"/>
  <c r="D1915" i="15"/>
  <c r="A1916" i="15"/>
  <c r="A1916" i="28" s="1"/>
  <c r="B1916" i="15"/>
  <c r="C1916" i="15"/>
  <c r="D1916" i="15"/>
  <c r="A1917" i="15"/>
  <c r="A1917" i="28" s="1"/>
  <c r="B1917" i="15"/>
  <c r="C1917" i="15"/>
  <c r="D1917" i="15"/>
  <c r="A1918" i="15"/>
  <c r="A1918" i="28" s="1"/>
  <c r="B1918" i="15"/>
  <c r="C1918" i="15"/>
  <c r="D1918" i="15"/>
  <c r="A1919" i="15"/>
  <c r="A1919" i="28" s="1"/>
  <c r="B1919" i="15"/>
  <c r="C1919" i="15"/>
  <c r="D1919" i="15"/>
  <c r="A1920" i="15"/>
  <c r="A1920" i="28" s="1"/>
  <c r="B1920" i="15"/>
  <c r="C1920" i="15"/>
  <c r="D1920" i="15"/>
  <c r="A1921" i="15"/>
  <c r="A1921" i="28" s="1"/>
  <c r="B1921" i="15"/>
  <c r="C1921" i="15"/>
  <c r="D1921" i="15"/>
  <c r="A1922" i="15"/>
  <c r="A1922" i="28" s="1"/>
  <c r="B1922" i="15"/>
  <c r="C1922" i="15"/>
  <c r="D1922" i="15"/>
  <c r="A1923" i="15"/>
  <c r="A1923" i="28" s="1"/>
  <c r="B1923" i="15"/>
  <c r="C1923" i="15"/>
  <c r="D1923" i="15"/>
  <c r="A1924" i="15"/>
  <c r="A1924" i="28" s="1"/>
  <c r="B1924" i="15"/>
  <c r="C1924" i="15"/>
  <c r="D1924" i="15"/>
  <c r="A1925" i="15"/>
  <c r="A1925" i="28" s="1"/>
  <c r="B1925" i="15"/>
  <c r="C1925" i="15"/>
  <c r="D1925" i="15"/>
  <c r="A1926" i="15"/>
  <c r="A1926" i="28" s="1"/>
  <c r="B1926" i="15"/>
  <c r="C1926" i="15"/>
  <c r="D1926" i="15"/>
  <c r="A1927" i="15"/>
  <c r="A1927" i="28" s="1"/>
  <c r="B1927" i="15"/>
  <c r="C1927" i="15"/>
  <c r="D1927" i="15"/>
  <c r="A1928" i="15"/>
  <c r="A1928" i="28" s="1"/>
  <c r="B1928" i="15"/>
  <c r="C1928" i="15"/>
  <c r="D1928" i="15"/>
  <c r="A1929" i="15"/>
  <c r="A1929" i="28" s="1"/>
  <c r="B1929" i="15"/>
  <c r="C1929" i="15"/>
  <c r="D1929" i="15"/>
  <c r="A1930" i="15"/>
  <c r="A1930" i="28" s="1"/>
  <c r="B1930" i="15"/>
  <c r="C1930" i="15"/>
  <c r="D1930" i="15"/>
  <c r="A1931" i="15"/>
  <c r="A1931" i="28" s="1"/>
  <c r="B1931" i="15"/>
  <c r="C1931" i="15"/>
  <c r="D1931" i="15"/>
  <c r="A1932" i="15"/>
  <c r="A1932" i="28" s="1"/>
  <c r="B1932" i="15"/>
  <c r="C1932" i="15"/>
  <c r="D1932" i="15"/>
  <c r="A1933" i="15"/>
  <c r="A1933" i="28" s="1"/>
  <c r="B1933" i="15"/>
  <c r="C1933" i="15"/>
  <c r="D1933" i="15"/>
  <c r="A1934" i="15"/>
  <c r="A1934" i="28" s="1"/>
  <c r="B1934" i="15"/>
  <c r="C1934" i="15"/>
  <c r="D1934" i="15"/>
  <c r="A1935" i="15"/>
  <c r="A1935" i="28" s="1"/>
  <c r="B1935" i="15"/>
  <c r="C1935" i="15"/>
  <c r="D1935" i="15"/>
  <c r="A1936" i="15"/>
  <c r="A1936" i="28" s="1"/>
  <c r="B1936" i="15"/>
  <c r="C1936" i="15"/>
  <c r="D1936" i="15"/>
  <c r="A1937" i="15"/>
  <c r="A1937" i="28" s="1"/>
  <c r="B1937" i="15"/>
  <c r="C1937" i="15"/>
  <c r="D1937" i="15"/>
  <c r="A1938" i="15"/>
  <c r="A1938" i="28" s="1"/>
  <c r="B1938" i="15"/>
  <c r="C1938" i="15"/>
  <c r="D1938" i="15"/>
  <c r="A1939" i="15"/>
  <c r="A1939" i="28" s="1"/>
  <c r="B1939" i="15"/>
  <c r="C1939" i="15"/>
  <c r="D1939" i="15"/>
  <c r="A1940" i="15"/>
  <c r="A1940" i="28" s="1"/>
  <c r="B1940" i="15"/>
  <c r="C1940" i="15"/>
  <c r="D1940" i="15"/>
  <c r="A1941" i="15"/>
  <c r="A1941" i="28" s="1"/>
  <c r="B1941" i="15"/>
  <c r="C1941" i="15"/>
  <c r="D1941" i="15"/>
  <c r="A1942" i="15"/>
  <c r="A1942" i="28" s="1"/>
  <c r="B1942" i="15"/>
  <c r="C1942" i="15"/>
  <c r="D1942" i="15"/>
  <c r="A1943" i="15"/>
  <c r="A1943" i="28" s="1"/>
  <c r="B1943" i="15"/>
  <c r="C1943" i="15"/>
  <c r="D1943" i="15"/>
  <c r="A1944" i="15"/>
  <c r="A1944" i="28" s="1"/>
  <c r="B1944" i="15"/>
  <c r="C1944" i="15"/>
  <c r="D1944" i="15"/>
  <c r="A1945" i="15"/>
  <c r="A1945" i="28" s="1"/>
  <c r="B1945" i="15"/>
  <c r="C1945" i="15"/>
  <c r="D1945" i="15"/>
  <c r="A1946" i="15"/>
  <c r="A1946" i="28" s="1"/>
  <c r="B1946" i="15"/>
  <c r="C1946" i="15"/>
  <c r="D1946" i="15"/>
  <c r="A1947" i="15"/>
  <c r="A1947" i="28" s="1"/>
  <c r="B1947" i="15"/>
  <c r="C1947" i="15"/>
  <c r="D1947" i="15"/>
  <c r="A1948" i="15"/>
  <c r="A1948" i="28" s="1"/>
  <c r="B1948" i="15"/>
  <c r="C1948" i="15"/>
  <c r="D1948" i="15"/>
  <c r="A1949" i="15"/>
  <c r="A1949" i="28" s="1"/>
  <c r="B1949" i="15"/>
  <c r="C1949" i="15"/>
  <c r="D1949" i="15"/>
  <c r="A1950" i="15"/>
  <c r="A1950" i="28" s="1"/>
  <c r="B1950" i="15"/>
  <c r="C1950" i="15"/>
  <c r="D1950" i="15"/>
  <c r="A1951" i="15"/>
  <c r="A1951" i="28" s="1"/>
  <c r="B1951" i="15"/>
  <c r="C1951" i="15"/>
  <c r="D1951" i="15"/>
  <c r="A1952" i="15"/>
  <c r="A1952" i="28" s="1"/>
  <c r="B1952" i="15"/>
  <c r="C1952" i="15"/>
  <c r="D1952" i="15"/>
  <c r="A1953" i="15"/>
  <c r="A1953" i="28" s="1"/>
  <c r="B1953" i="15"/>
  <c r="C1953" i="15"/>
  <c r="D1953" i="15"/>
  <c r="A1954" i="15"/>
  <c r="A1954" i="28" s="1"/>
  <c r="B1954" i="15"/>
  <c r="C1954" i="15"/>
  <c r="D1954" i="15"/>
  <c r="A1955" i="15"/>
  <c r="A1955" i="28" s="1"/>
  <c r="B1955" i="15"/>
  <c r="C1955" i="15"/>
  <c r="D1955" i="15"/>
  <c r="A1956" i="15"/>
  <c r="A1956" i="28" s="1"/>
  <c r="B1956" i="15"/>
  <c r="C1956" i="15"/>
  <c r="D1956" i="15"/>
  <c r="A1957" i="15"/>
  <c r="A1957" i="28" s="1"/>
  <c r="B1957" i="15"/>
  <c r="C1957" i="15"/>
  <c r="D1957" i="15"/>
  <c r="A1958" i="15"/>
  <c r="A1958" i="28" s="1"/>
  <c r="B1958" i="15"/>
  <c r="C1958" i="15"/>
  <c r="D1958" i="15"/>
  <c r="A1959" i="15"/>
  <c r="A1959" i="28" s="1"/>
  <c r="B1959" i="15"/>
  <c r="C1959" i="15"/>
  <c r="D1959" i="15"/>
  <c r="A1960" i="15"/>
  <c r="A1960" i="28" s="1"/>
  <c r="B1960" i="15"/>
  <c r="C1960" i="15"/>
  <c r="D1960" i="15"/>
  <c r="A1961" i="15"/>
  <c r="A1961" i="28" s="1"/>
  <c r="B1961" i="15"/>
  <c r="C1961" i="15"/>
  <c r="D1961" i="15"/>
  <c r="A1962" i="15"/>
  <c r="A1962" i="28" s="1"/>
  <c r="B1962" i="15"/>
  <c r="C1962" i="15"/>
  <c r="D1962" i="15"/>
  <c r="A1963" i="15"/>
  <c r="A1963" i="28" s="1"/>
  <c r="B1963" i="15"/>
  <c r="C1963" i="15"/>
  <c r="D1963" i="15"/>
  <c r="A1964" i="15"/>
  <c r="A1964" i="28" s="1"/>
  <c r="B1964" i="15"/>
  <c r="C1964" i="15"/>
  <c r="D1964" i="15"/>
  <c r="A1965" i="15"/>
  <c r="A1965" i="28" s="1"/>
  <c r="B1965" i="15"/>
  <c r="C1965" i="15"/>
  <c r="D1965" i="15"/>
  <c r="A1966" i="15"/>
  <c r="A1966" i="28" s="1"/>
  <c r="B1966" i="15"/>
  <c r="C1966" i="15"/>
  <c r="D1966" i="15"/>
  <c r="A1967" i="15"/>
  <c r="A1967" i="28" s="1"/>
  <c r="B1967" i="15"/>
  <c r="C1967" i="15"/>
  <c r="D1967" i="15"/>
  <c r="A1968" i="15"/>
  <c r="A1968" i="28" s="1"/>
  <c r="B1968" i="15"/>
  <c r="C1968" i="15"/>
  <c r="D1968" i="15"/>
  <c r="A1969" i="15"/>
  <c r="A1969" i="28" s="1"/>
  <c r="B1969" i="15"/>
  <c r="C1969" i="15"/>
  <c r="D1969" i="15"/>
  <c r="A1970" i="15"/>
  <c r="A1970" i="28" s="1"/>
  <c r="B1970" i="15"/>
  <c r="C1970" i="15"/>
  <c r="D1970" i="15"/>
  <c r="A1971" i="15"/>
  <c r="A1971" i="28" s="1"/>
  <c r="B1971" i="15"/>
  <c r="C1971" i="15"/>
  <c r="D1971" i="15"/>
  <c r="A1972" i="15"/>
  <c r="A1972" i="28" s="1"/>
  <c r="B1972" i="15"/>
  <c r="C1972" i="15"/>
  <c r="D1972" i="15"/>
  <c r="A1973" i="15"/>
  <c r="A1973" i="28" s="1"/>
  <c r="B1973" i="15"/>
  <c r="C1973" i="15"/>
  <c r="D1973" i="15"/>
  <c r="A1974" i="15"/>
  <c r="A1974" i="28" s="1"/>
  <c r="B1974" i="15"/>
  <c r="C1974" i="15"/>
  <c r="D1974" i="15"/>
  <c r="A1975" i="15"/>
  <c r="A1975" i="28" s="1"/>
  <c r="B1975" i="15"/>
  <c r="C1975" i="15"/>
  <c r="D1975" i="15"/>
  <c r="A1976" i="15"/>
  <c r="A1976" i="28" s="1"/>
  <c r="B1976" i="15"/>
  <c r="C1976" i="15"/>
  <c r="D1976" i="15"/>
  <c r="A1977" i="15"/>
  <c r="A1977" i="28" s="1"/>
  <c r="B1977" i="15"/>
  <c r="C1977" i="15"/>
  <c r="D1977" i="15"/>
  <c r="A1978" i="15"/>
  <c r="A1978" i="28" s="1"/>
  <c r="B1978" i="15"/>
  <c r="C1978" i="15"/>
  <c r="D1978" i="15"/>
  <c r="A1979" i="15"/>
  <c r="A1979" i="28" s="1"/>
  <c r="B1979" i="15"/>
  <c r="C1979" i="15"/>
  <c r="D1979" i="15"/>
  <c r="A1980" i="15"/>
  <c r="A1980" i="28" s="1"/>
  <c r="B1980" i="15"/>
  <c r="C1980" i="15"/>
  <c r="D1980" i="15"/>
  <c r="A1981" i="15"/>
  <c r="A1981" i="28" s="1"/>
  <c r="B1981" i="15"/>
  <c r="C1981" i="15"/>
  <c r="D1981" i="15"/>
  <c r="A1982" i="15"/>
  <c r="A1982" i="28" s="1"/>
  <c r="B1982" i="15"/>
  <c r="C1982" i="15"/>
  <c r="D1982" i="15"/>
  <c r="A1983" i="15"/>
  <c r="A1983" i="28" s="1"/>
  <c r="B1983" i="15"/>
  <c r="C1983" i="15"/>
  <c r="D1983" i="15"/>
  <c r="A1984" i="15"/>
  <c r="A1984" i="28" s="1"/>
  <c r="B1984" i="15"/>
  <c r="C1984" i="15"/>
  <c r="D1984" i="15"/>
  <c r="A1985" i="15"/>
  <c r="A1985" i="28" s="1"/>
  <c r="B1985" i="15"/>
  <c r="C1985" i="15"/>
  <c r="D1985" i="15"/>
  <c r="A1986" i="15"/>
  <c r="A1986" i="28" s="1"/>
  <c r="B1986" i="15"/>
  <c r="C1986" i="15"/>
  <c r="D1986" i="15"/>
  <c r="A1987" i="15"/>
  <c r="A1987" i="28" s="1"/>
  <c r="B1987" i="15"/>
  <c r="C1987" i="15"/>
  <c r="D1987" i="15"/>
  <c r="A1988" i="15"/>
  <c r="A1988" i="28" s="1"/>
  <c r="B1988" i="15"/>
  <c r="C1988" i="15"/>
  <c r="D1988" i="15"/>
  <c r="A1989" i="15"/>
  <c r="A1989" i="28" s="1"/>
  <c r="B1989" i="15"/>
  <c r="C1989" i="15"/>
  <c r="D1989" i="15"/>
  <c r="A1990" i="15"/>
  <c r="A1990" i="28" s="1"/>
  <c r="B1990" i="15"/>
  <c r="C1990" i="15"/>
  <c r="D1990" i="15"/>
  <c r="A1991" i="15"/>
  <c r="A1991" i="28" s="1"/>
  <c r="B1991" i="15"/>
  <c r="C1991" i="15"/>
  <c r="D1991" i="15"/>
  <c r="A1992" i="15"/>
  <c r="A1992" i="28" s="1"/>
  <c r="B1992" i="15"/>
  <c r="C1992" i="15"/>
  <c r="D1992" i="15"/>
  <c r="A1993" i="15"/>
  <c r="A1993" i="28" s="1"/>
  <c r="B1993" i="15"/>
  <c r="C1993" i="15"/>
  <c r="D1993" i="15"/>
  <c r="A1994" i="15"/>
  <c r="A1994" i="28" s="1"/>
  <c r="B1994" i="15"/>
  <c r="C1994" i="15"/>
  <c r="D1994" i="15"/>
  <c r="A1995" i="15"/>
  <c r="A1995" i="28" s="1"/>
  <c r="B1995" i="15"/>
  <c r="C1995" i="15"/>
  <c r="D1995" i="15"/>
  <c r="A1996" i="15"/>
  <c r="A1996" i="28" s="1"/>
  <c r="B1996" i="15"/>
  <c r="C1996" i="15"/>
  <c r="D1996" i="15"/>
  <c r="A1997" i="15"/>
  <c r="A1997" i="28" s="1"/>
  <c r="B1997" i="15"/>
  <c r="C1997" i="15"/>
  <c r="D1997" i="15"/>
  <c r="A1998" i="15"/>
  <c r="A1998" i="28" s="1"/>
  <c r="B1998" i="15"/>
  <c r="C1998" i="15"/>
  <c r="D1998" i="15"/>
  <c r="A1999" i="15"/>
  <c r="A1999" i="28" s="1"/>
  <c r="B1999" i="15"/>
  <c r="C1999" i="15"/>
  <c r="D1999" i="15"/>
  <c r="A2000" i="15"/>
  <c r="A2000" i="28" s="1"/>
  <c r="B2000" i="15"/>
  <c r="C2000" i="15"/>
  <c r="D2000" i="15"/>
  <c r="A2001" i="15"/>
  <c r="A2001" i="28" s="1"/>
  <c r="B2001" i="15"/>
  <c r="C2001" i="15"/>
  <c r="D2001" i="15"/>
  <c r="A2002" i="15"/>
  <c r="A2002" i="28" s="1"/>
  <c r="B2002" i="15"/>
  <c r="C2002" i="15"/>
  <c r="D2002" i="15"/>
  <c r="A2003" i="15"/>
  <c r="A2003" i="28" s="1"/>
  <c r="B2003" i="15"/>
  <c r="C2003" i="15"/>
  <c r="D2003" i="15"/>
  <c r="A2004" i="15"/>
  <c r="A2004" i="28" s="1"/>
  <c r="B2004" i="15"/>
  <c r="C2004" i="15"/>
  <c r="D2004" i="15"/>
  <c r="A2005" i="15"/>
  <c r="A2005" i="28" s="1"/>
  <c r="B2005" i="15"/>
  <c r="C2005" i="15"/>
  <c r="D2005" i="15"/>
  <c r="A2006" i="15"/>
  <c r="A2006" i="28" s="1"/>
  <c r="B2006" i="15"/>
  <c r="C2006" i="15"/>
  <c r="D2006" i="15"/>
  <c r="A2007" i="15"/>
  <c r="A2007" i="28" s="1"/>
  <c r="B2007" i="15"/>
  <c r="C2007" i="15"/>
  <c r="D2007" i="15"/>
  <c r="A2008" i="15"/>
  <c r="A2008" i="28" s="1"/>
  <c r="B2008" i="15"/>
  <c r="C2008" i="15"/>
  <c r="D2008" i="15"/>
  <c r="A2009" i="15"/>
  <c r="A2009" i="28" s="1"/>
  <c r="B2009" i="15"/>
  <c r="C2009" i="15"/>
  <c r="D2009" i="15"/>
  <c r="A2010" i="15"/>
  <c r="A2010" i="28" s="1"/>
  <c r="B2010" i="15"/>
  <c r="C2010" i="15"/>
  <c r="D2010" i="15"/>
  <c r="A2011" i="15"/>
  <c r="A2011" i="28" s="1"/>
  <c r="B2011" i="15"/>
  <c r="C2011" i="15"/>
  <c r="D2011" i="15"/>
  <c r="A2012" i="15"/>
  <c r="A2012" i="28" s="1"/>
  <c r="B2012" i="15"/>
  <c r="C2012" i="15"/>
  <c r="D2012" i="15"/>
  <c r="A2013" i="15"/>
  <c r="A2013" i="28" s="1"/>
  <c r="B2013" i="15"/>
  <c r="C2013" i="15"/>
  <c r="D2013" i="15"/>
  <c r="A2014" i="15"/>
  <c r="A2014" i="28" s="1"/>
  <c r="B2014" i="15"/>
  <c r="C2014" i="15"/>
  <c r="D2014" i="15"/>
  <c r="A2015" i="15"/>
  <c r="A2015" i="28" s="1"/>
  <c r="B2015" i="15"/>
  <c r="C2015" i="15"/>
  <c r="D2015" i="15"/>
  <c r="A2016" i="15"/>
  <c r="A2016" i="28" s="1"/>
  <c r="B2016" i="15"/>
  <c r="C2016" i="15"/>
  <c r="D2016" i="15"/>
  <c r="A2017" i="15"/>
  <c r="A2017" i="28" s="1"/>
  <c r="B2017" i="15"/>
  <c r="C2017" i="15"/>
  <c r="D2017" i="15"/>
  <c r="A2018" i="15"/>
  <c r="A2018" i="28" s="1"/>
  <c r="B2018" i="15"/>
  <c r="C2018" i="15"/>
  <c r="D2018" i="15"/>
  <c r="A2019" i="15"/>
  <c r="A2019" i="28" s="1"/>
  <c r="B2019" i="15"/>
  <c r="C2019" i="15"/>
  <c r="D2019" i="15"/>
  <c r="A2020" i="15"/>
  <c r="A2020" i="28" s="1"/>
  <c r="B2020" i="15"/>
  <c r="C2020" i="15"/>
  <c r="D2020" i="15"/>
  <c r="A2021" i="15"/>
  <c r="A2021" i="28" s="1"/>
  <c r="B2021" i="15"/>
  <c r="C2021" i="15"/>
  <c r="D2021" i="15"/>
  <c r="A2022" i="15"/>
  <c r="A2022" i="28" s="1"/>
  <c r="B2022" i="15"/>
  <c r="C2022" i="15"/>
  <c r="D2022" i="15"/>
  <c r="A2023" i="15"/>
  <c r="A2023" i="28" s="1"/>
  <c r="B2023" i="15"/>
  <c r="C2023" i="15"/>
  <c r="D2023" i="15"/>
  <c r="A2024" i="15"/>
  <c r="A2024" i="28" s="1"/>
  <c r="B2024" i="15"/>
  <c r="C2024" i="15"/>
  <c r="D2024" i="15"/>
  <c r="A2025" i="15"/>
  <c r="A2025" i="28" s="1"/>
  <c r="B2025" i="15"/>
  <c r="C2025" i="15"/>
  <c r="D2025" i="15"/>
  <c r="A2026" i="15"/>
  <c r="A2026" i="28" s="1"/>
  <c r="B2026" i="15"/>
  <c r="C2026" i="15"/>
  <c r="D2026" i="15"/>
  <c r="A2027" i="15"/>
  <c r="A2027" i="28" s="1"/>
  <c r="B2027" i="15"/>
  <c r="C2027" i="15"/>
  <c r="D2027" i="15"/>
  <c r="A2028" i="15"/>
  <c r="A2028" i="28" s="1"/>
  <c r="B2028" i="15"/>
  <c r="C2028" i="15"/>
  <c r="D2028" i="15"/>
  <c r="A2029" i="15"/>
  <c r="A2029" i="28" s="1"/>
  <c r="B2029" i="15"/>
  <c r="C2029" i="15"/>
  <c r="D2029" i="15"/>
  <c r="A2030" i="15"/>
  <c r="A2030" i="28" s="1"/>
  <c r="B2030" i="15"/>
  <c r="C2030" i="15"/>
  <c r="D2030" i="15"/>
  <c r="A2031" i="15"/>
  <c r="A2031" i="28" s="1"/>
  <c r="B2031" i="15"/>
  <c r="C2031" i="15"/>
  <c r="D2031" i="15"/>
  <c r="A2032" i="15"/>
  <c r="A2032" i="28" s="1"/>
  <c r="B2032" i="15"/>
  <c r="C2032" i="15"/>
  <c r="D2032" i="15"/>
  <c r="A2033" i="15"/>
  <c r="A2033" i="28" s="1"/>
  <c r="B2033" i="15"/>
  <c r="C2033" i="15"/>
  <c r="D2033" i="15"/>
  <c r="A2034" i="15"/>
  <c r="A2034" i="28" s="1"/>
  <c r="B2034" i="15"/>
  <c r="C2034" i="15"/>
  <c r="D2034" i="15"/>
  <c r="A2035" i="15"/>
  <c r="A2035" i="28" s="1"/>
  <c r="B2035" i="15"/>
  <c r="C2035" i="15"/>
  <c r="D2035" i="15"/>
  <c r="A2036" i="15"/>
  <c r="A2036" i="28" s="1"/>
  <c r="B2036" i="15"/>
  <c r="C2036" i="15"/>
  <c r="D2036" i="15"/>
  <c r="A2037" i="15"/>
  <c r="A2037" i="28" s="1"/>
  <c r="B2037" i="15"/>
  <c r="C2037" i="15"/>
  <c r="D2037" i="15"/>
  <c r="A2038" i="15"/>
  <c r="A2038" i="28" s="1"/>
  <c r="B2038" i="15"/>
  <c r="C2038" i="15"/>
  <c r="D2038" i="15"/>
  <c r="A2039" i="15"/>
  <c r="A2039" i="28" s="1"/>
  <c r="B2039" i="15"/>
  <c r="C2039" i="15"/>
  <c r="D2039" i="15"/>
  <c r="A2040" i="15"/>
  <c r="A2040" i="28" s="1"/>
  <c r="B2040" i="15"/>
  <c r="C2040" i="15"/>
  <c r="D2040" i="15"/>
  <c r="A2041" i="15"/>
  <c r="A2041" i="28" s="1"/>
  <c r="B2041" i="15"/>
  <c r="C2041" i="15"/>
  <c r="D2041" i="15"/>
  <c r="A2042" i="15"/>
  <c r="A2042" i="28" s="1"/>
  <c r="B2042" i="15"/>
  <c r="C2042" i="15"/>
  <c r="D2042" i="15"/>
  <c r="A2043" i="15"/>
  <c r="A2043" i="28" s="1"/>
  <c r="B2043" i="15"/>
  <c r="C2043" i="15"/>
  <c r="D2043" i="15"/>
  <c r="A2044" i="15"/>
  <c r="A2044" i="28" s="1"/>
  <c r="B2044" i="15"/>
  <c r="C2044" i="15"/>
  <c r="D2044" i="15"/>
  <c r="A2045" i="15"/>
  <c r="A2045" i="28" s="1"/>
  <c r="B2045" i="15"/>
  <c r="C2045" i="15"/>
  <c r="D2045" i="15"/>
  <c r="A2046" i="15"/>
  <c r="A2046" i="28" s="1"/>
  <c r="B2046" i="15"/>
  <c r="C2046" i="15"/>
  <c r="D2046" i="15"/>
  <c r="A2047" i="15"/>
  <c r="A2047" i="28" s="1"/>
  <c r="B2047" i="15"/>
  <c r="C2047" i="15"/>
  <c r="D2047" i="15"/>
  <c r="A2048" i="15"/>
  <c r="A2048" i="28" s="1"/>
  <c r="B2048" i="15"/>
  <c r="C2048" i="15"/>
  <c r="D2048" i="15"/>
  <c r="A2049" i="15"/>
  <c r="A2049" i="28" s="1"/>
  <c r="B2049" i="15"/>
  <c r="C2049" i="15"/>
  <c r="D2049" i="15"/>
  <c r="A2050" i="15"/>
  <c r="A2050" i="28" s="1"/>
  <c r="B2050" i="15"/>
  <c r="C2050" i="15"/>
  <c r="D2050" i="15"/>
  <c r="A2051" i="15"/>
  <c r="A2051" i="28" s="1"/>
  <c r="B2051" i="15"/>
  <c r="C2051" i="15"/>
  <c r="D2051" i="15"/>
  <c r="A2052" i="15"/>
  <c r="A2052" i="28" s="1"/>
  <c r="B2052" i="15"/>
  <c r="C2052" i="15"/>
  <c r="D2052" i="15"/>
  <c r="A2053" i="15"/>
  <c r="A2053" i="28" s="1"/>
  <c r="B2053" i="15"/>
  <c r="C2053" i="15"/>
  <c r="D2053" i="15"/>
  <c r="A2054" i="15"/>
  <c r="A2054" i="28" s="1"/>
  <c r="B2054" i="15"/>
  <c r="C2054" i="15"/>
  <c r="D2054" i="15"/>
  <c r="A2055" i="15"/>
  <c r="A2055" i="28" s="1"/>
  <c r="B2055" i="15"/>
  <c r="C2055" i="15"/>
  <c r="D2055" i="15"/>
  <c r="A2056" i="15"/>
  <c r="A2056" i="28" s="1"/>
  <c r="B2056" i="15"/>
  <c r="C2056" i="15"/>
  <c r="D2056" i="15"/>
  <c r="A2057" i="15"/>
  <c r="A2057" i="28" s="1"/>
  <c r="B2057" i="15"/>
  <c r="C2057" i="15"/>
  <c r="D2057" i="15"/>
  <c r="A2058" i="15"/>
  <c r="A2058" i="28" s="1"/>
  <c r="B2058" i="15"/>
  <c r="C2058" i="15"/>
  <c r="D2058" i="15"/>
  <c r="A2059" i="15"/>
  <c r="A2059" i="28" s="1"/>
  <c r="B2059" i="15"/>
  <c r="C2059" i="15"/>
  <c r="D2059" i="15"/>
  <c r="A2060" i="15"/>
  <c r="A2060" i="28" s="1"/>
  <c r="B2060" i="15"/>
  <c r="C2060" i="15"/>
  <c r="D2060" i="15"/>
  <c r="A2061" i="15"/>
  <c r="A2061" i="28" s="1"/>
  <c r="B2061" i="15"/>
  <c r="C2061" i="15"/>
  <c r="D2061" i="15"/>
  <c r="A2062" i="15"/>
  <c r="A2062" i="28" s="1"/>
  <c r="B2062" i="15"/>
  <c r="C2062" i="15"/>
  <c r="D2062" i="15"/>
  <c r="A2063" i="15"/>
  <c r="A2063" i="28" s="1"/>
  <c r="B2063" i="15"/>
  <c r="C2063" i="15"/>
  <c r="D2063" i="15"/>
  <c r="A2064" i="15"/>
  <c r="A2064" i="28" s="1"/>
  <c r="B2064" i="15"/>
  <c r="C2064" i="15"/>
  <c r="D2064" i="15"/>
  <c r="A2065" i="15"/>
  <c r="A2065" i="28" s="1"/>
  <c r="B2065" i="15"/>
  <c r="C2065" i="15"/>
  <c r="D2065" i="15"/>
  <c r="A2066" i="15"/>
  <c r="A2066" i="28" s="1"/>
  <c r="B2066" i="15"/>
  <c r="C2066" i="15"/>
  <c r="D2066" i="15"/>
  <c r="A2067" i="15"/>
  <c r="A2067" i="28" s="1"/>
  <c r="B2067" i="15"/>
  <c r="C2067" i="15"/>
  <c r="D2067" i="15"/>
  <c r="A2068" i="15"/>
  <c r="A2068" i="28" s="1"/>
  <c r="B2068" i="15"/>
  <c r="C2068" i="15"/>
  <c r="D2068" i="15"/>
  <c r="A2069" i="15"/>
  <c r="A2069" i="28" s="1"/>
  <c r="B2069" i="15"/>
  <c r="C2069" i="15"/>
  <c r="D2069" i="15"/>
  <c r="A2070" i="15"/>
  <c r="A2070" i="28" s="1"/>
  <c r="B2070" i="15"/>
  <c r="C2070" i="15"/>
  <c r="D2070" i="15"/>
  <c r="A2071" i="15"/>
  <c r="A2071" i="28" s="1"/>
  <c r="B2071" i="15"/>
  <c r="C2071" i="15"/>
  <c r="D2071" i="15"/>
  <c r="A2072" i="15"/>
  <c r="A2072" i="28" s="1"/>
  <c r="B2072" i="15"/>
  <c r="C2072" i="15"/>
  <c r="D2072" i="15"/>
  <c r="A2073" i="15"/>
  <c r="A2073" i="28" s="1"/>
  <c r="B2073" i="15"/>
  <c r="C2073" i="15"/>
  <c r="D2073" i="15"/>
  <c r="A2074" i="15"/>
  <c r="A2074" i="28" s="1"/>
  <c r="B2074" i="15"/>
  <c r="C2074" i="15"/>
  <c r="D2074" i="15"/>
  <c r="A2075" i="15"/>
  <c r="A2075" i="28" s="1"/>
  <c r="B2075" i="15"/>
  <c r="C2075" i="15"/>
  <c r="D2075" i="15"/>
  <c r="A2076" i="15"/>
  <c r="A2076" i="28" s="1"/>
  <c r="B2076" i="15"/>
  <c r="C2076" i="15"/>
  <c r="D2076" i="15"/>
  <c r="A2077" i="15"/>
  <c r="A2077" i="28" s="1"/>
  <c r="B2077" i="15"/>
  <c r="C2077" i="15"/>
  <c r="D2077" i="15"/>
  <c r="A2078" i="15"/>
  <c r="A2078" i="28" s="1"/>
  <c r="B2078" i="15"/>
  <c r="C2078" i="15"/>
  <c r="D2078" i="15"/>
  <c r="A2079" i="15"/>
  <c r="A2079" i="28" s="1"/>
  <c r="B2079" i="15"/>
  <c r="C2079" i="15"/>
  <c r="D2079" i="15"/>
  <c r="A2080" i="15"/>
  <c r="A2080" i="28" s="1"/>
  <c r="B2080" i="15"/>
  <c r="C2080" i="15"/>
  <c r="D2080" i="15"/>
  <c r="A2081" i="15"/>
  <c r="A2081" i="28" s="1"/>
  <c r="B2081" i="15"/>
  <c r="C2081" i="15"/>
  <c r="D2081" i="15"/>
  <c r="A2082" i="15"/>
  <c r="A2082" i="28" s="1"/>
  <c r="B2082" i="15"/>
  <c r="C2082" i="15"/>
  <c r="D2082" i="15"/>
  <c r="A2083" i="15"/>
  <c r="A2083" i="28" s="1"/>
  <c r="B2083" i="15"/>
  <c r="C2083" i="15"/>
  <c r="D2083" i="15"/>
  <c r="A2084" i="15"/>
  <c r="A2084" i="28" s="1"/>
  <c r="B2084" i="15"/>
  <c r="C2084" i="15"/>
  <c r="D2084" i="15"/>
  <c r="A2085" i="15"/>
  <c r="A2085" i="28" s="1"/>
  <c r="B2085" i="15"/>
  <c r="C2085" i="15"/>
  <c r="D2085" i="15"/>
  <c r="A2086" i="15"/>
  <c r="A2086" i="28" s="1"/>
  <c r="B2086" i="15"/>
  <c r="C2086" i="15"/>
  <c r="D2086" i="15"/>
  <c r="A2087" i="15"/>
  <c r="A2087" i="28" s="1"/>
  <c r="B2087" i="15"/>
  <c r="C2087" i="15"/>
  <c r="D2087" i="15"/>
  <c r="A2088" i="15"/>
  <c r="A2088" i="28" s="1"/>
  <c r="B2088" i="15"/>
  <c r="C2088" i="15"/>
  <c r="D2088" i="15"/>
  <c r="A2089" i="15"/>
  <c r="A2089" i="28" s="1"/>
  <c r="B2089" i="15"/>
  <c r="C2089" i="15"/>
  <c r="D2089" i="15"/>
  <c r="A2090" i="15"/>
  <c r="A2090" i="28" s="1"/>
  <c r="B2090" i="15"/>
  <c r="C2090" i="15"/>
  <c r="D2090" i="15"/>
  <c r="A2091" i="15"/>
  <c r="A2091" i="28" s="1"/>
  <c r="B2091" i="15"/>
  <c r="C2091" i="15"/>
  <c r="D2091" i="15"/>
  <c r="A2092" i="15"/>
  <c r="A2092" i="28" s="1"/>
  <c r="B2092" i="15"/>
  <c r="C2092" i="15"/>
  <c r="D2092" i="15"/>
  <c r="A2093" i="15"/>
  <c r="A2093" i="28" s="1"/>
  <c r="B2093" i="15"/>
  <c r="C2093" i="15"/>
  <c r="D2093" i="15"/>
  <c r="A2094" i="15"/>
  <c r="A2094" i="28" s="1"/>
  <c r="B2094" i="15"/>
  <c r="C2094" i="15"/>
  <c r="D2094" i="15"/>
  <c r="A2095" i="15"/>
  <c r="A2095" i="28" s="1"/>
  <c r="B2095" i="15"/>
  <c r="C2095" i="15"/>
  <c r="D2095" i="15"/>
  <c r="A2096" i="15"/>
  <c r="A2096" i="28" s="1"/>
  <c r="B2096" i="15"/>
  <c r="C2096" i="15"/>
  <c r="D2096" i="15"/>
  <c r="A2097" i="15"/>
  <c r="A2097" i="28" s="1"/>
  <c r="B2097" i="15"/>
  <c r="C2097" i="15"/>
  <c r="D2097" i="15"/>
  <c r="A2098" i="15"/>
  <c r="A2098" i="28" s="1"/>
  <c r="B2098" i="15"/>
  <c r="C2098" i="15"/>
  <c r="D2098" i="15"/>
  <c r="A2099" i="15"/>
  <c r="A2099" i="28" s="1"/>
  <c r="B2099" i="15"/>
  <c r="C2099" i="15"/>
  <c r="D2099" i="15"/>
  <c r="A2100" i="15"/>
  <c r="A2100" i="28" s="1"/>
  <c r="B2100" i="15"/>
  <c r="C2100" i="15"/>
  <c r="D2100" i="15"/>
  <c r="A2101" i="15"/>
  <c r="A2101" i="28" s="1"/>
  <c r="B2101" i="15"/>
  <c r="C2101" i="15"/>
  <c r="D2101" i="15"/>
  <c r="A2102" i="15"/>
  <c r="A2102" i="28" s="1"/>
  <c r="B2102" i="15"/>
  <c r="C2102" i="15"/>
  <c r="D2102" i="15"/>
  <c r="A2103" i="15"/>
  <c r="A2103" i="28" s="1"/>
  <c r="B2103" i="15"/>
  <c r="C2103" i="15"/>
  <c r="D2103" i="15"/>
  <c r="A2104" i="15"/>
  <c r="A2104" i="28" s="1"/>
  <c r="B2104" i="15"/>
  <c r="C2104" i="15"/>
  <c r="D2104" i="15"/>
  <c r="A2105" i="15"/>
  <c r="A2105" i="28" s="1"/>
  <c r="B2105" i="15"/>
  <c r="C2105" i="15"/>
  <c r="D2105" i="15"/>
  <c r="A2106" i="15"/>
  <c r="A2106" i="28" s="1"/>
  <c r="B2106" i="15"/>
  <c r="C2106" i="15"/>
  <c r="D2106" i="15"/>
  <c r="A2107" i="15"/>
  <c r="A2107" i="28" s="1"/>
  <c r="B2107" i="15"/>
  <c r="C2107" i="15"/>
  <c r="D2107" i="15"/>
  <c r="A2108" i="15"/>
  <c r="A2108" i="28" s="1"/>
  <c r="B2108" i="15"/>
  <c r="C2108" i="15"/>
  <c r="D2108" i="15"/>
  <c r="A2109" i="15"/>
  <c r="A2109" i="28" s="1"/>
  <c r="B2109" i="15"/>
  <c r="C2109" i="15"/>
  <c r="D2109" i="15"/>
  <c r="A2110" i="15"/>
  <c r="A2110" i="28" s="1"/>
  <c r="B2110" i="15"/>
  <c r="C2110" i="15"/>
  <c r="D2110" i="15"/>
  <c r="A2111" i="15"/>
  <c r="A2111" i="28" s="1"/>
  <c r="B2111" i="15"/>
  <c r="C2111" i="15"/>
  <c r="D2111" i="15"/>
  <c r="A2112" i="15"/>
  <c r="A2112" i="28" s="1"/>
  <c r="B2112" i="15"/>
  <c r="C2112" i="15"/>
  <c r="D2112" i="15"/>
  <c r="A2113" i="15"/>
  <c r="A2113" i="28" s="1"/>
  <c r="B2113" i="15"/>
  <c r="C2113" i="15"/>
  <c r="D2113" i="15"/>
  <c r="A2114" i="15"/>
  <c r="A2114" i="28" s="1"/>
  <c r="B2114" i="15"/>
  <c r="C2114" i="15"/>
  <c r="D2114" i="15"/>
  <c r="A2115" i="15"/>
  <c r="A2115" i="28" s="1"/>
  <c r="B2115" i="15"/>
  <c r="C2115" i="15"/>
  <c r="D2115" i="15"/>
  <c r="A2116" i="15"/>
  <c r="A2116" i="28" s="1"/>
  <c r="B2116" i="15"/>
  <c r="C2116" i="15"/>
  <c r="D2116" i="15"/>
  <c r="A2117" i="15"/>
  <c r="A2117" i="28" s="1"/>
  <c r="B2117" i="15"/>
  <c r="C2117" i="15"/>
  <c r="D2117" i="15"/>
  <c r="A2118" i="15"/>
  <c r="A2118" i="28" s="1"/>
  <c r="B2118" i="15"/>
  <c r="C2118" i="15"/>
  <c r="D2118" i="15"/>
  <c r="A2119" i="15"/>
  <c r="A2119" i="28" s="1"/>
  <c r="B2119" i="15"/>
  <c r="C2119" i="15"/>
  <c r="D2119" i="15"/>
  <c r="A2120" i="15"/>
  <c r="A2120" i="28" s="1"/>
  <c r="B2120" i="15"/>
  <c r="C2120" i="15"/>
  <c r="D2120" i="15"/>
  <c r="A2121" i="15"/>
  <c r="A2121" i="28" s="1"/>
  <c r="B2121" i="15"/>
  <c r="C2121" i="15"/>
  <c r="D2121" i="15"/>
  <c r="A2122" i="15"/>
  <c r="A2122" i="28" s="1"/>
  <c r="B2122" i="15"/>
  <c r="C2122" i="15"/>
  <c r="D2122" i="15"/>
  <c r="A2123" i="15"/>
  <c r="A2123" i="28" s="1"/>
  <c r="B2123" i="15"/>
  <c r="C2123" i="15"/>
  <c r="D2123" i="15"/>
  <c r="A2124" i="15"/>
  <c r="A2124" i="28" s="1"/>
  <c r="B2124" i="15"/>
  <c r="C2124" i="15"/>
  <c r="D2124" i="15"/>
  <c r="A2125" i="15"/>
  <c r="A2125" i="28" s="1"/>
  <c r="B2125" i="15"/>
  <c r="C2125" i="15"/>
  <c r="D2125" i="15"/>
  <c r="A2126" i="15"/>
  <c r="A2126" i="28" s="1"/>
  <c r="B2126" i="15"/>
  <c r="C2126" i="15"/>
  <c r="D2126" i="15"/>
  <c r="A2127" i="15"/>
  <c r="A2127" i="28" s="1"/>
  <c r="B2127" i="15"/>
  <c r="C2127" i="15"/>
  <c r="D2127" i="15"/>
  <c r="A2128" i="15"/>
  <c r="A2128" i="28" s="1"/>
  <c r="B2128" i="15"/>
  <c r="C2128" i="15"/>
  <c r="D2128" i="15"/>
  <c r="A2129" i="15"/>
  <c r="A2129" i="28" s="1"/>
  <c r="B2129" i="15"/>
  <c r="C2129" i="15"/>
  <c r="D2129" i="15"/>
  <c r="A2130" i="15"/>
  <c r="A2130" i="28" s="1"/>
  <c r="B2130" i="15"/>
  <c r="C2130" i="15"/>
  <c r="D2130" i="15"/>
  <c r="A2131" i="15"/>
  <c r="A2131" i="28" s="1"/>
  <c r="B2131" i="15"/>
  <c r="C2131" i="15"/>
  <c r="D2131" i="15"/>
  <c r="A2132" i="15"/>
  <c r="A2132" i="28" s="1"/>
  <c r="B2132" i="15"/>
  <c r="C2132" i="15"/>
  <c r="D2132" i="15"/>
  <c r="A2133" i="15"/>
  <c r="A2133" i="28" s="1"/>
  <c r="B2133" i="15"/>
  <c r="C2133" i="15"/>
  <c r="D2133" i="15"/>
  <c r="A2134" i="15"/>
  <c r="A2134" i="28" s="1"/>
  <c r="B2134" i="15"/>
  <c r="C2134" i="15"/>
  <c r="D2134" i="15"/>
  <c r="A2135" i="15"/>
  <c r="A2135" i="28" s="1"/>
  <c r="B2135" i="15"/>
  <c r="C2135" i="15"/>
  <c r="D2135" i="15"/>
  <c r="A2136" i="15"/>
  <c r="A2136" i="28" s="1"/>
  <c r="B2136" i="15"/>
  <c r="C2136" i="15"/>
  <c r="D2136" i="15"/>
  <c r="A2137" i="15"/>
  <c r="A2137" i="28" s="1"/>
  <c r="B2137" i="15"/>
  <c r="C2137" i="15"/>
  <c r="D2137" i="15"/>
  <c r="A2138" i="15"/>
  <c r="A2138" i="28" s="1"/>
  <c r="B2138" i="15"/>
  <c r="C2138" i="15"/>
  <c r="D2138" i="15"/>
  <c r="A2139" i="15"/>
  <c r="A2139" i="28" s="1"/>
  <c r="B2139" i="15"/>
  <c r="C2139" i="15"/>
  <c r="D2139" i="15"/>
  <c r="A2140" i="15"/>
  <c r="A2140" i="28" s="1"/>
  <c r="B2140" i="15"/>
  <c r="C2140" i="15"/>
  <c r="D2140" i="15"/>
  <c r="A2141" i="15"/>
  <c r="A2141" i="28" s="1"/>
  <c r="B2141" i="15"/>
  <c r="C2141" i="15"/>
  <c r="D2141" i="15"/>
  <c r="A2142" i="15"/>
  <c r="A2142" i="28" s="1"/>
  <c r="B2142" i="15"/>
  <c r="C2142" i="15"/>
  <c r="D2142" i="15"/>
  <c r="A2143" i="15"/>
  <c r="A2143" i="28" s="1"/>
  <c r="B2143" i="15"/>
  <c r="C2143" i="15"/>
  <c r="D2143" i="15"/>
  <c r="A2144" i="15"/>
  <c r="A2144" i="28" s="1"/>
  <c r="B2144" i="15"/>
  <c r="C2144" i="15"/>
  <c r="D2144" i="15"/>
  <c r="A2145" i="15"/>
  <c r="A2145" i="28" s="1"/>
  <c r="B2145" i="15"/>
  <c r="C2145" i="15"/>
  <c r="D2145" i="15"/>
  <c r="A2146" i="15"/>
  <c r="A2146" i="28" s="1"/>
  <c r="B2146" i="15"/>
  <c r="C2146" i="15"/>
  <c r="D2146" i="15"/>
  <c r="A2147" i="15"/>
  <c r="A2147" i="28" s="1"/>
  <c r="B2147" i="15"/>
  <c r="C2147" i="15"/>
  <c r="D2147" i="15"/>
  <c r="A2148" i="15"/>
  <c r="A2148" i="28" s="1"/>
  <c r="B2148" i="15"/>
  <c r="C2148" i="15"/>
  <c r="D2148" i="15"/>
  <c r="A2149" i="15"/>
  <c r="A2149" i="28" s="1"/>
  <c r="B2149" i="15"/>
  <c r="C2149" i="15"/>
  <c r="D2149" i="15"/>
  <c r="A2150" i="15"/>
  <c r="A2150" i="28" s="1"/>
  <c r="B2150" i="15"/>
  <c r="C2150" i="15"/>
  <c r="D2150" i="15"/>
  <c r="A2151" i="15"/>
  <c r="A2151" i="28" s="1"/>
  <c r="B2151" i="15"/>
  <c r="C2151" i="15"/>
  <c r="D2151" i="15"/>
  <c r="A2152" i="15"/>
  <c r="A2152" i="28" s="1"/>
  <c r="B2152" i="15"/>
  <c r="C2152" i="15"/>
  <c r="D2152" i="15"/>
  <c r="A2153" i="15"/>
  <c r="A2153" i="28" s="1"/>
  <c r="B2153" i="15"/>
  <c r="C2153" i="15"/>
  <c r="D2153" i="15"/>
  <c r="A2154" i="15"/>
  <c r="A2154" i="28" s="1"/>
  <c r="B2154" i="15"/>
  <c r="C2154" i="15"/>
  <c r="D2154" i="15"/>
  <c r="A2155" i="15"/>
  <c r="A2155" i="28" s="1"/>
  <c r="B2155" i="15"/>
  <c r="C2155" i="15"/>
  <c r="D2155" i="15"/>
  <c r="A2156" i="15"/>
  <c r="A2156" i="28" s="1"/>
  <c r="B2156" i="15"/>
  <c r="C2156" i="15"/>
  <c r="D2156" i="15"/>
  <c r="I2156" i="15" s="1"/>
  <c r="A2157" i="15"/>
  <c r="A2157" i="28" s="1"/>
  <c r="B2157" i="15"/>
  <c r="C2157" i="15"/>
  <c r="D2157" i="15"/>
  <c r="A2158" i="15"/>
  <c r="A2158" i="28" s="1"/>
  <c r="B2158" i="15"/>
  <c r="C2158" i="15"/>
  <c r="D2158" i="15"/>
  <c r="A2159" i="15"/>
  <c r="A2159" i="28" s="1"/>
  <c r="B2159" i="15"/>
  <c r="C2159" i="15"/>
  <c r="D2159" i="15"/>
  <c r="A2160" i="15"/>
  <c r="A2160" i="28" s="1"/>
  <c r="B2160" i="15"/>
  <c r="C2160" i="15"/>
  <c r="D2160" i="15"/>
  <c r="A2161" i="15"/>
  <c r="A2161" i="28" s="1"/>
  <c r="B2161" i="15"/>
  <c r="C2161" i="15"/>
  <c r="D2161" i="15"/>
  <c r="A2162" i="15"/>
  <c r="A2162" i="28" s="1"/>
  <c r="B2162" i="15"/>
  <c r="C2162" i="15"/>
  <c r="D2162" i="15"/>
  <c r="A2163" i="15"/>
  <c r="A2163" i="28" s="1"/>
  <c r="B2163" i="15"/>
  <c r="C2163" i="15"/>
  <c r="D2163" i="15"/>
  <c r="A2164" i="15"/>
  <c r="A2164" i="28" s="1"/>
  <c r="B2164" i="15"/>
  <c r="C2164" i="15"/>
  <c r="D2164" i="15"/>
  <c r="A2165" i="15"/>
  <c r="A2165" i="28" s="1"/>
  <c r="B2165" i="15"/>
  <c r="C2165" i="15"/>
  <c r="D2165" i="15"/>
  <c r="A2166" i="15"/>
  <c r="A2166" i="28" s="1"/>
  <c r="B2166" i="15"/>
  <c r="C2166" i="15"/>
  <c r="D2166" i="15"/>
  <c r="A2167" i="15"/>
  <c r="A2167" i="28" s="1"/>
  <c r="B2167" i="15"/>
  <c r="C2167" i="15"/>
  <c r="D2167" i="15"/>
  <c r="A2168" i="15"/>
  <c r="A2168" i="28" s="1"/>
  <c r="B2168" i="15"/>
  <c r="C2168" i="15"/>
  <c r="D2168" i="15"/>
  <c r="A2169" i="15"/>
  <c r="A2169" i="28" s="1"/>
  <c r="B2169" i="15"/>
  <c r="C2169" i="15"/>
  <c r="D2169" i="15"/>
  <c r="A2170" i="15"/>
  <c r="A2170" i="28" s="1"/>
  <c r="B2170" i="15"/>
  <c r="C2170" i="15"/>
  <c r="D2170" i="15"/>
  <c r="A2171" i="15"/>
  <c r="A2171" i="28" s="1"/>
  <c r="B2171" i="15"/>
  <c r="C2171" i="15"/>
  <c r="D2171" i="15"/>
  <c r="A2172" i="15"/>
  <c r="A2172" i="28" s="1"/>
  <c r="B2172" i="15"/>
  <c r="C2172" i="15"/>
  <c r="D2172" i="15"/>
  <c r="A2173" i="15"/>
  <c r="A2173" i="28" s="1"/>
  <c r="B2173" i="15"/>
  <c r="C2173" i="15"/>
  <c r="D2173" i="15"/>
  <c r="A2174" i="15"/>
  <c r="A2174" i="28" s="1"/>
  <c r="B2174" i="15"/>
  <c r="C2174" i="15"/>
  <c r="D2174" i="15"/>
  <c r="A2175" i="15"/>
  <c r="A2175" i="28" s="1"/>
  <c r="B2175" i="15"/>
  <c r="C2175" i="15"/>
  <c r="D2175" i="15"/>
  <c r="A2176" i="15"/>
  <c r="A2176" i="28" s="1"/>
  <c r="B2176" i="15"/>
  <c r="C2176" i="15"/>
  <c r="D2176" i="15"/>
  <c r="A2177" i="15"/>
  <c r="A2177" i="28" s="1"/>
  <c r="B2177" i="15"/>
  <c r="C2177" i="15"/>
  <c r="D2177" i="15"/>
  <c r="A2178" i="15"/>
  <c r="A2178" i="28" s="1"/>
  <c r="B2178" i="15"/>
  <c r="C2178" i="15"/>
  <c r="D2178" i="15"/>
  <c r="A2179" i="15"/>
  <c r="A2179" i="28" s="1"/>
  <c r="B2179" i="15"/>
  <c r="C2179" i="15"/>
  <c r="D2179" i="15"/>
  <c r="A2180" i="15"/>
  <c r="A2180" i="28" s="1"/>
  <c r="B2180" i="15"/>
  <c r="C2180" i="15"/>
  <c r="D2180" i="15"/>
  <c r="A2181" i="15"/>
  <c r="A2181" i="28" s="1"/>
  <c r="B2181" i="15"/>
  <c r="C2181" i="15"/>
  <c r="D2181" i="15"/>
  <c r="A2182" i="15"/>
  <c r="A2182" i="28" s="1"/>
  <c r="B2182" i="15"/>
  <c r="C2182" i="15"/>
  <c r="D2182" i="15"/>
  <c r="A2183" i="15"/>
  <c r="A2183" i="28" s="1"/>
  <c r="B2183" i="15"/>
  <c r="C2183" i="15"/>
  <c r="D2183" i="15"/>
  <c r="A2184" i="15"/>
  <c r="A2184" i="28" s="1"/>
  <c r="B2184" i="15"/>
  <c r="C2184" i="15"/>
  <c r="D2184" i="15"/>
  <c r="A2185" i="15"/>
  <c r="A2185" i="28" s="1"/>
  <c r="B2185" i="15"/>
  <c r="C2185" i="15"/>
  <c r="D2185" i="15"/>
  <c r="A2186" i="15"/>
  <c r="A2186" i="28" s="1"/>
  <c r="B2186" i="15"/>
  <c r="C2186" i="15"/>
  <c r="D2186" i="15"/>
  <c r="A2187" i="15"/>
  <c r="A2187" i="28" s="1"/>
  <c r="B2187" i="15"/>
  <c r="C2187" i="15"/>
  <c r="D2187" i="15"/>
  <c r="A2188" i="15"/>
  <c r="A2188" i="28" s="1"/>
  <c r="B2188" i="15"/>
  <c r="C2188" i="15"/>
  <c r="D2188" i="15"/>
  <c r="A2189" i="15"/>
  <c r="A2189" i="28" s="1"/>
  <c r="B2189" i="15"/>
  <c r="C2189" i="15"/>
  <c r="D2189" i="15"/>
  <c r="A2190" i="15"/>
  <c r="A2190" i="28" s="1"/>
  <c r="B2190" i="15"/>
  <c r="C2190" i="15"/>
  <c r="D2190" i="15"/>
  <c r="A2191" i="15"/>
  <c r="A2191" i="28" s="1"/>
  <c r="B2191" i="15"/>
  <c r="C2191" i="15"/>
  <c r="D2191" i="15"/>
  <c r="A2192" i="15"/>
  <c r="A2192" i="28" s="1"/>
  <c r="B2192" i="15"/>
  <c r="C2192" i="15"/>
  <c r="D2192" i="15"/>
  <c r="A2193" i="15"/>
  <c r="A2193" i="28" s="1"/>
  <c r="B2193" i="15"/>
  <c r="C2193" i="15"/>
  <c r="D2193" i="15"/>
  <c r="A2194" i="15"/>
  <c r="A2194" i="28" s="1"/>
  <c r="B2194" i="15"/>
  <c r="C2194" i="15"/>
  <c r="D2194" i="15"/>
  <c r="A2195" i="15"/>
  <c r="A2195" i="28" s="1"/>
  <c r="B2195" i="15"/>
  <c r="C2195" i="15"/>
  <c r="D2195" i="15"/>
  <c r="A2196" i="15"/>
  <c r="A2196" i="28" s="1"/>
  <c r="B2196" i="15"/>
  <c r="C2196" i="15"/>
  <c r="D2196" i="15"/>
  <c r="A2197" i="15"/>
  <c r="A2197" i="28" s="1"/>
  <c r="B2197" i="15"/>
  <c r="C2197" i="15"/>
  <c r="D2197" i="15"/>
  <c r="A2198" i="15"/>
  <c r="A2198" i="28" s="1"/>
  <c r="B2198" i="15"/>
  <c r="C2198" i="15"/>
  <c r="D2198" i="15"/>
  <c r="A2199" i="15"/>
  <c r="A2199" i="28" s="1"/>
  <c r="B2199" i="15"/>
  <c r="C2199" i="15"/>
  <c r="D2199" i="15"/>
  <c r="A2200" i="15"/>
  <c r="A2200" i="28" s="1"/>
  <c r="B2200" i="15"/>
  <c r="C2200" i="15"/>
  <c r="D2200" i="15"/>
  <c r="A2201" i="15"/>
  <c r="A2201" i="28" s="1"/>
  <c r="B2201" i="15"/>
  <c r="C2201" i="15"/>
  <c r="D2201" i="15"/>
  <c r="A2202" i="15"/>
  <c r="A2202" i="28" s="1"/>
  <c r="B2202" i="15"/>
  <c r="C2202" i="15"/>
  <c r="D2202" i="15"/>
  <c r="A2203" i="15"/>
  <c r="A2203" i="28" s="1"/>
  <c r="B2203" i="15"/>
  <c r="C2203" i="15"/>
  <c r="D2203" i="15"/>
  <c r="A2204" i="15"/>
  <c r="A2204" i="28" s="1"/>
  <c r="B2204" i="15"/>
  <c r="C2204" i="15"/>
  <c r="D2204" i="15"/>
  <c r="A2205" i="15"/>
  <c r="A2205" i="28" s="1"/>
  <c r="B2205" i="15"/>
  <c r="C2205" i="15"/>
  <c r="D2205" i="15"/>
  <c r="A2206" i="15"/>
  <c r="A2206" i="28" s="1"/>
  <c r="B2206" i="15"/>
  <c r="C2206" i="15"/>
  <c r="D2206" i="15"/>
  <c r="A2207" i="15"/>
  <c r="A2207" i="28" s="1"/>
  <c r="B2207" i="15"/>
  <c r="C2207" i="15"/>
  <c r="D2207" i="15"/>
  <c r="A2208" i="15"/>
  <c r="A2208" i="28" s="1"/>
  <c r="B2208" i="15"/>
  <c r="C2208" i="15"/>
  <c r="D2208" i="15"/>
  <c r="A2209" i="15"/>
  <c r="A2209" i="28" s="1"/>
  <c r="B2209" i="15"/>
  <c r="C2209" i="15"/>
  <c r="D2209" i="15"/>
  <c r="A2210" i="15"/>
  <c r="A2210" i="28" s="1"/>
  <c r="B2210" i="15"/>
  <c r="C2210" i="15"/>
  <c r="D2210" i="15"/>
  <c r="A2211" i="15"/>
  <c r="A2211" i="28" s="1"/>
  <c r="B2211" i="15"/>
  <c r="C2211" i="15"/>
  <c r="D2211" i="15"/>
  <c r="A2212" i="15"/>
  <c r="A2212" i="28" s="1"/>
  <c r="B2212" i="15"/>
  <c r="C2212" i="15"/>
  <c r="D2212" i="15"/>
  <c r="A2213" i="15"/>
  <c r="A2213" i="28" s="1"/>
  <c r="B2213" i="15"/>
  <c r="C2213" i="15"/>
  <c r="D2213" i="15"/>
  <c r="A2214" i="15"/>
  <c r="A2214" i="28" s="1"/>
  <c r="B2214" i="15"/>
  <c r="C2214" i="15"/>
  <c r="D2214" i="15"/>
  <c r="A2215" i="15"/>
  <c r="A2215" i="28" s="1"/>
  <c r="B2215" i="15"/>
  <c r="C2215" i="15"/>
  <c r="D2215" i="15"/>
  <c r="A2216" i="15"/>
  <c r="A2216" i="28" s="1"/>
  <c r="B2216" i="15"/>
  <c r="C2216" i="15"/>
  <c r="D2216" i="15"/>
  <c r="A2217" i="15"/>
  <c r="A2217" i="28" s="1"/>
  <c r="B2217" i="15"/>
  <c r="C2217" i="15"/>
  <c r="D2217" i="15"/>
  <c r="A2218" i="15"/>
  <c r="A2218" i="28" s="1"/>
  <c r="B2218" i="15"/>
  <c r="C2218" i="15"/>
  <c r="D2218" i="15"/>
  <c r="A2219" i="15"/>
  <c r="A2219" i="28" s="1"/>
  <c r="B2219" i="15"/>
  <c r="C2219" i="15"/>
  <c r="D2219" i="15"/>
  <c r="A2220" i="15"/>
  <c r="A2220" i="28" s="1"/>
  <c r="B2220" i="15"/>
  <c r="C2220" i="15"/>
  <c r="D2220" i="15"/>
  <c r="A2221" i="15"/>
  <c r="A2221" i="28" s="1"/>
  <c r="B2221" i="15"/>
  <c r="C2221" i="15"/>
  <c r="D2221" i="15"/>
  <c r="A2222" i="15"/>
  <c r="A2222" i="28" s="1"/>
  <c r="B2222" i="15"/>
  <c r="C2222" i="15"/>
  <c r="D2222" i="15"/>
  <c r="A2223" i="15"/>
  <c r="A2223" i="28" s="1"/>
  <c r="B2223" i="15"/>
  <c r="C2223" i="15"/>
  <c r="D2223" i="15"/>
  <c r="A2224" i="15"/>
  <c r="A2224" i="28" s="1"/>
  <c r="B2224" i="15"/>
  <c r="C2224" i="15"/>
  <c r="D2224" i="15"/>
  <c r="A2225" i="15"/>
  <c r="A2225" i="28" s="1"/>
  <c r="B2225" i="15"/>
  <c r="C2225" i="15"/>
  <c r="D2225" i="15"/>
  <c r="A2226" i="15"/>
  <c r="A2226" i="28" s="1"/>
  <c r="B2226" i="15"/>
  <c r="C2226" i="15"/>
  <c r="D2226" i="15"/>
  <c r="A2227" i="15"/>
  <c r="A2227" i="28" s="1"/>
  <c r="B2227" i="15"/>
  <c r="C2227" i="15"/>
  <c r="D2227" i="15"/>
  <c r="A2228" i="15"/>
  <c r="A2228" i="28" s="1"/>
  <c r="B2228" i="15"/>
  <c r="C2228" i="15"/>
  <c r="D2228" i="15"/>
  <c r="A2229" i="15"/>
  <c r="A2229" i="28" s="1"/>
  <c r="B2229" i="15"/>
  <c r="C2229" i="15"/>
  <c r="D2229" i="15"/>
  <c r="A2230" i="15"/>
  <c r="A2230" i="28" s="1"/>
  <c r="B2230" i="15"/>
  <c r="C2230" i="15"/>
  <c r="D2230" i="15"/>
  <c r="A2231" i="15"/>
  <c r="A2231" i="28" s="1"/>
  <c r="B2231" i="15"/>
  <c r="C2231" i="15"/>
  <c r="D2231" i="15"/>
  <c r="A2232" i="15"/>
  <c r="A2232" i="28" s="1"/>
  <c r="B2232" i="15"/>
  <c r="C2232" i="15"/>
  <c r="D2232" i="15"/>
  <c r="A2233" i="15"/>
  <c r="A2233" i="28" s="1"/>
  <c r="B2233" i="15"/>
  <c r="C2233" i="15"/>
  <c r="D2233" i="15"/>
  <c r="A2234" i="15"/>
  <c r="A2234" i="28" s="1"/>
  <c r="B2234" i="15"/>
  <c r="C2234" i="15"/>
  <c r="D2234" i="15"/>
  <c r="A2235" i="15"/>
  <c r="A2235" i="28" s="1"/>
  <c r="B2235" i="15"/>
  <c r="C2235" i="15"/>
  <c r="D2235" i="15"/>
  <c r="A2236" i="15"/>
  <c r="A2236" i="28" s="1"/>
  <c r="B2236" i="15"/>
  <c r="C2236" i="15"/>
  <c r="D2236" i="15"/>
  <c r="A2237" i="15"/>
  <c r="A2237" i="28" s="1"/>
  <c r="B2237" i="15"/>
  <c r="C2237" i="15"/>
  <c r="D2237" i="15"/>
  <c r="A2238" i="15"/>
  <c r="A2238" i="28" s="1"/>
  <c r="B2238" i="15"/>
  <c r="C2238" i="15"/>
  <c r="D2238" i="15"/>
  <c r="A2239" i="15"/>
  <c r="A2239" i="28" s="1"/>
  <c r="B2239" i="15"/>
  <c r="C2239" i="15"/>
  <c r="D2239" i="15"/>
  <c r="A2240" i="15"/>
  <c r="A2240" i="28" s="1"/>
  <c r="B2240" i="15"/>
  <c r="C2240" i="15"/>
  <c r="D2240" i="15"/>
  <c r="A2241" i="15"/>
  <c r="A2241" i="28" s="1"/>
  <c r="B2241" i="15"/>
  <c r="C2241" i="15"/>
  <c r="D2241" i="15"/>
  <c r="A2242" i="15"/>
  <c r="A2242" i="28" s="1"/>
  <c r="B2242" i="15"/>
  <c r="C2242" i="15"/>
  <c r="D2242" i="15"/>
  <c r="A2243" i="15"/>
  <c r="A2243" i="28" s="1"/>
  <c r="B2243" i="15"/>
  <c r="C2243" i="15"/>
  <c r="D2243" i="15"/>
  <c r="A2244" i="15"/>
  <c r="A2244" i="28" s="1"/>
  <c r="B2244" i="15"/>
  <c r="C2244" i="15"/>
  <c r="D2244" i="15"/>
  <c r="A2245" i="15"/>
  <c r="A2245" i="28" s="1"/>
  <c r="B2245" i="15"/>
  <c r="C2245" i="15"/>
  <c r="D2245" i="15"/>
  <c r="A2246" i="15"/>
  <c r="A2246" i="28" s="1"/>
  <c r="B2246" i="15"/>
  <c r="C2246" i="15"/>
  <c r="D2246" i="15"/>
  <c r="A2247" i="15"/>
  <c r="A2247" i="28" s="1"/>
  <c r="B2247" i="15"/>
  <c r="C2247" i="15"/>
  <c r="D2247" i="15"/>
  <c r="A2248" i="15"/>
  <c r="A2248" i="28" s="1"/>
  <c r="B2248" i="15"/>
  <c r="C2248" i="15"/>
  <c r="D2248" i="15"/>
  <c r="A2249" i="15"/>
  <c r="A2249" i="28" s="1"/>
  <c r="B2249" i="15"/>
  <c r="C2249" i="15"/>
  <c r="D2249" i="15"/>
  <c r="A2250" i="15"/>
  <c r="A2250" i="28" s="1"/>
  <c r="B2250" i="15"/>
  <c r="C2250" i="15"/>
  <c r="D2250" i="15"/>
  <c r="A2251" i="15"/>
  <c r="A2251" i="28" s="1"/>
  <c r="B2251" i="15"/>
  <c r="C2251" i="15"/>
  <c r="D2251" i="15"/>
  <c r="A2252" i="15"/>
  <c r="A2252" i="28" s="1"/>
  <c r="B2252" i="15"/>
  <c r="C2252" i="15"/>
  <c r="D2252" i="15"/>
  <c r="I2252" i="15" s="1"/>
  <c r="A2253" i="15"/>
  <c r="A2253" i="28" s="1"/>
  <c r="B2253" i="15"/>
  <c r="C2253" i="15"/>
  <c r="D2253" i="15"/>
  <c r="A2254" i="15"/>
  <c r="A2254" i="28" s="1"/>
  <c r="B2254" i="15"/>
  <c r="C2254" i="15"/>
  <c r="D2254" i="15"/>
  <c r="A2255" i="15"/>
  <c r="A2255" i="28" s="1"/>
  <c r="B2255" i="15"/>
  <c r="C2255" i="15"/>
  <c r="D2255" i="15"/>
  <c r="A2256" i="15"/>
  <c r="A2256" i="28" s="1"/>
  <c r="B2256" i="15"/>
  <c r="C2256" i="15"/>
  <c r="D2256" i="15"/>
  <c r="A2257" i="15"/>
  <c r="A2257" i="28" s="1"/>
  <c r="B2257" i="15"/>
  <c r="C2257" i="15"/>
  <c r="D2257" i="15"/>
  <c r="A2258" i="15"/>
  <c r="A2258" i="28" s="1"/>
  <c r="B2258" i="15"/>
  <c r="C2258" i="15"/>
  <c r="D2258" i="15"/>
  <c r="A2259" i="15"/>
  <c r="A2259" i="28" s="1"/>
  <c r="B2259" i="15"/>
  <c r="C2259" i="15"/>
  <c r="D2259" i="15"/>
  <c r="A2260" i="15"/>
  <c r="A2260" i="28" s="1"/>
  <c r="B2260" i="15"/>
  <c r="C2260" i="15"/>
  <c r="D2260" i="15"/>
  <c r="A2261" i="15"/>
  <c r="A2261" i="28" s="1"/>
  <c r="B2261" i="15"/>
  <c r="C2261" i="15"/>
  <c r="D2261" i="15"/>
  <c r="A2262" i="15"/>
  <c r="A2262" i="28" s="1"/>
  <c r="B2262" i="15"/>
  <c r="C2262" i="15"/>
  <c r="D2262" i="15"/>
  <c r="A2263" i="15"/>
  <c r="A2263" i="28" s="1"/>
  <c r="B2263" i="15"/>
  <c r="C2263" i="15"/>
  <c r="D2263" i="15"/>
  <c r="A2264" i="15"/>
  <c r="A2264" i="28" s="1"/>
  <c r="B2264" i="15"/>
  <c r="C2264" i="15"/>
  <c r="D2264" i="15"/>
  <c r="A2265" i="15"/>
  <c r="A2265" i="28" s="1"/>
  <c r="B2265" i="15"/>
  <c r="C2265" i="15"/>
  <c r="D2265" i="15"/>
  <c r="A2266" i="15"/>
  <c r="A2266" i="28" s="1"/>
  <c r="B2266" i="15"/>
  <c r="C2266" i="15"/>
  <c r="D2266" i="15"/>
  <c r="A2267" i="15"/>
  <c r="A2267" i="28" s="1"/>
  <c r="B2267" i="15"/>
  <c r="C2267" i="15"/>
  <c r="D2267" i="15"/>
  <c r="A2268" i="15"/>
  <c r="A2268" i="28" s="1"/>
  <c r="B2268" i="15"/>
  <c r="C2268" i="15"/>
  <c r="D2268" i="15"/>
  <c r="A2269" i="15"/>
  <c r="A2269" i="28" s="1"/>
  <c r="B2269" i="15"/>
  <c r="C2269" i="15"/>
  <c r="D2269" i="15"/>
  <c r="A2270" i="15"/>
  <c r="A2270" i="28" s="1"/>
  <c r="B2270" i="15"/>
  <c r="C2270" i="15"/>
  <c r="D2270" i="15"/>
  <c r="A2271" i="15"/>
  <c r="A2271" i="28" s="1"/>
  <c r="B2271" i="15"/>
  <c r="C2271" i="15"/>
  <c r="D2271" i="15"/>
  <c r="A2272" i="15"/>
  <c r="A2272" i="28" s="1"/>
  <c r="B2272" i="15"/>
  <c r="C2272" i="15"/>
  <c r="D2272" i="15"/>
  <c r="A2273" i="15"/>
  <c r="A2273" i="28" s="1"/>
  <c r="B2273" i="15"/>
  <c r="C2273" i="15"/>
  <c r="D2273" i="15"/>
  <c r="A2274" i="15"/>
  <c r="A2274" i="28" s="1"/>
  <c r="B2274" i="15"/>
  <c r="C2274" i="15"/>
  <c r="D2274" i="15"/>
  <c r="A2275" i="15"/>
  <c r="A2275" i="28" s="1"/>
  <c r="B2275" i="15"/>
  <c r="C2275" i="15"/>
  <c r="D2275" i="15"/>
  <c r="A2276" i="15"/>
  <c r="A2276" i="28" s="1"/>
  <c r="B2276" i="15"/>
  <c r="C2276" i="15"/>
  <c r="D2276" i="15"/>
  <c r="A2277" i="15"/>
  <c r="A2277" i="28" s="1"/>
  <c r="B2277" i="15"/>
  <c r="C2277" i="15"/>
  <c r="D2277" i="15"/>
  <c r="A2278" i="15"/>
  <c r="A2278" i="28" s="1"/>
  <c r="B2278" i="15"/>
  <c r="C2278" i="15"/>
  <c r="D2278" i="15"/>
  <c r="A2279" i="15"/>
  <c r="A2279" i="28" s="1"/>
  <c r="B2279" i="15"/>
  <c r="C2279" i="15"/>
  <c r="D2279" i="15"/>
  <c r="A2280" i="15"/>
  <c r="A2280" i="28" s="1"/>
  <c r="B2280" i="15"/>
  <c r="C2280" i="15"/>
  <c r="D2280" i="15"/>
  <c r="A2281" i="15"/>
  <c r="A2281" i="28" s="1"/>
  <c r="B2281" i="15"/>
  <c r="C2281" i="15"/>
  <c r="D2281" i="15"/>
  <c r="A2282" i="15"/>
  <c r="A2282" i="28" s="1"/>
  <c r="B2282" i="15"/>
  <c r="C2282" i="15"/>
  <c r="D2282" i="15"/>
  <c r="A2283" i="15"/>
  <c r="A2283" i="28" s="1"/>
  <c r="B2283" i="15"/>
  <c r="C2283" i="15"/>
  <c r="D2283" i="15"/>
  <c r="A2284" i="15"/>
  <c r="A2284" i="28" s="1"/>
  <c r="B2284" i="15"/>
  <c r="C2284" i="15"/>
  <c r="D2284" i="15"/>
  <c r="A2285" i="15"/>
  <c r="A2285" i="28" s="1"/>
  <c r="B2285" i="15"/>
  <c r="C2285" i="15"/>
  <c r="D2285" i="15"/>
  <c r="A2286" i="15"/>
  <c r="A2286" i="28" s="1"/>
  <c r="B2286" i="15"/>
  <c r="C2286" i="15"/>
  <c r="D2286" i="15"/>
  <c r="A2287" i="15"/>
  <c r="A2287" i="28" s="1"/>
  <c r="B2287" i="15"/>
  <c r="C2287" i="15"/>
  <c r="D2287" i="15"/>
  <c r="A2288" i="15"/>
  <c r="A2288" i="28" s="1"/>
  <c r="B2288" i="15"/>
  <c r="C2288" i="15"/>
  <c r="D2288" i="15"/>
  <c r="A2289" i="15"/>
  <c r="A2289" i="28" s="1"/>
  <c r="B2289" i="15"/>
  <c r="C2289" i="15"/>
  <c r="D2289" i="15"/>
  <c r="A2290" i="15"/>
  <c r="A2290" i="28" s="1"/>
  <c r="B2290" i="15"/>
  <c r="C2290" i="15"/>
  <c r="D2290" i="15"/>
  <c r="A2291" i="15"/>
  <c r="A2291" i="28" s="1"/>
  <c r="B2291" i="15"/>
  <c r="C2291" i="15"/>
  <c r="D2291" i="15"/>
  <c r="A2292" i="15"/>
  <c r="A2292" i="28" s="1"/>
  <c r="B2292" i="15"/>
  <c r="C2292" i="15"/>
  <c r="D2292" i="15"/>
  <c r="A2293" i="15"/>
  <c r="A2293" i="28" s="1"/>
  <c r="B2293" i="15"/>
  <c r="C2293" i="15"/>
  <c r="D2293" i="15"/>
  <c r="A2294" i="15"/>
  <c r="A2294" i="28" s="1"/>
  <c r="B2294" i="15"/>
  <c r="C2294" i="15"/>
  <c r="D2294" i="15"/>
  <c r="A2295" i="15"/>
  <c r="A2295" i="28" s="1"/>
  <c r="B2295" i="15"/>
  <c r="C2295" i="15"/>
  <c r="D2295" i="15"/>
  <c r="A2296" i="15"/>
  <c r="A2296" i="28" s="1"/>
  <c r="B2296" i="15"/>
  <c r="C2296" i="15"/>
  <c r="D2296" i="15"/>
  <c r="A2297" i="15"/>
  <c r="A2297" i="28" s="1"/>
  <c r="B2297" i="15"/>
  <c r="C2297" i="15"/>
  <c r="D2297" i="15"/>
  <c r="A2298" i="15"/>
  <c r="A2298" i="28" s="1"/>
  <c r="B2298" i="15"/>
  <c r="C2298" i="15"/>
  <c r="D2298" i="15"/>
  <c r="A2299" i="15"/>
  <c r="A2299" i="28" s="1"/>
  <c r="B2299" i="15"/>
  <c r="C2299" i="15"/>
  <c r="D2299" i="15"/>
  <c r="A2300" i="15"/>
  <c r="A2300" i="28" s="1"/>
  <c r="B2300" i="15"/>
  <c r="C2300" i="15"/>
  <c r="D2300" i="15"/>
  <c r="A2301" i="15"/>
  <c r="A2301" i="28" s="1"/>
  <c r="B2301" i="15"/>
  <c r="C2301" i="15"/>
  <c r="D2301" i="15"/>
  <c r="A2302" i="15"/>
  <c r="A2302" i="28" s="1"/>
  <c r="B2302" i="15"/>
  <c r="C2302" i="15"/>
  <c r="D2302" i="15"/>
  <c r="A2303" i="15"/>
  <c r="A2303" i="28" s="1"/>
  <c r="B2303" i="15"/>
  <c r="C2303" i="15"/>
  <c r="D2303" i="15"/>
  <c r="A2304" i="15"/>
  <c r="A2304" i="28" s="1"/>
  <c r="B2304" i="15"/>
  <c r="C2304" i="15"/>
  <c r="D2304" i="15"/>
  <c r="A2305" i="15"/>
  <c r="A2305" i="28" s="1"/>
  <c r="B2305" i="15"/>
  <c r="C2305" i="15"/>
  <c r="D2305" i="15"/>
  <c r="A2306" i="15"/>
  <c r="A2306" i="28" s="1"/>
  <c r="B2306" i="15"/>
  <c r="C2306" i="15"/>
  <c r="D2306" i="15"/>
  <c r="A2307" i="15"/>
  <c r="A2307" i="28" s="1"/>
  <c r="B2307" i="15"/>
  <c r="C2307" i="15"/>
  <c r="D2307" i="15"/>
  <c r="A2308" i="15"/>
  <c r="A2308" i="28" s="1"/>
  <c r="B2308" i="15"/>
  <c r="C2308" i="15"/>
  <c r="D2308" i="15"/>
  <c r="A2309" i="15"/>
  <c r="A2309" i="28" s="1"/>
  <c r="B2309" i="15"/>
  <c r="C2309" i="15"/>
  <c r="D2309" i="15"/>
  <c r="A2310" i="15"/>
  <c r="A2310" i="28" s="1"/>
  <c r="B2310" i="15"/>
  <c r="C2310" i="15"/>
  <c r="D2310" i="15"/>
  <c r="A2311" i="15"/>
  <c r="A2311" i="28" s="1"/>
  <c r="B2311" i="15"/>
  <c r="C2311" i="15"/>
  <c r="D2311" i="15"/>
  <c r="A2312" i="15"/>
  <c r="A2312" i="28" s="1"/>
  <c r="B2312" i="15"/>
  <c r="C2312" i="15"/>
  <c r="D2312" i="15"/>
  <c r="A2313" i="15"/>
  <c r="A2313" i="28" s="1"/>
  <c r="B2313" i="15"/>
  <c r="C2313" i="15"/>
  <c r="D2313" i="15"/>
  <c r="A2314" i="15"/>
  <c r="A2314" i="28" s="1"/>
  <c r="B2314" i="15"/>
  <c r="C2314" i="15"/>
  <c r="D2314" i="15"/>
  <c r="A2315" i="15"/>
  <c r="A2315" i="28" s="1"/>
  <c r="B2315" i="15"/>
  <c r="C2315" i="15"/>
  <c r="D2315" i="15"/>
  <c r="A2316" i="15"/>
  <c r="A2316" i="28" s="1"/>
  <c r="B2316" i="15"/>
  <c r="C2316" i="15"/>
  <c r="D2316" i="15"/>
  <c r="A2317" i="15"/>
  <c r="A2317" i="28" s="1"/>
  <c r="B2317" i="15"/>
  <c r="C2317" i="15"/>
  <c r="D2317" i="15"/>
  <c r="A2318" i="15"/>
  <c r="A2318" i="28" s="1"/>
  <c r="B2318" i="15"/>
  <c r="C2318" i="15"/>
  <c r="D2318" i="15"/>
  <c r="A2319" i="15"/>
  <c r="A2319" i="28" s="1"/>
  <c r="B2319" i="15"/>
  <c r="C2319" i="15"/>
  <c r="D2319" i="15"/>
  <c r="A2320" i="15"/>
  <c r="A2320" i="28" s="1"/>
  <c r="B2320" i="15"/>
  <c r="C2320" i="15"/>
  <c r="D2320" i="15"/>
  <c r="A2321" i="15"/>
  <c r="A2321" i="28" s="1"/>
  <c r="B2321" i="15"/>
  <c r="C2321" i="15"/>
  <c r="D2321" i="15"/>
  <c r="B2" i="15"/>
  <c r="C2" i="15"/>
  <c r="D2" i="15"/>
  <c r="A2" i="15"/>
  <c r="A2" i="28" s="1"/>
  <c r="B5" i="21"/>
  <c r="B6" i="21"/>
  <c r="B7" i="21"/>
  <c r="B5" i="19"/>
  <c r="B6" i="19"/>
  <c r="B7" i="19"/>
  <c r="E1" i="18"/>
  <c r="E1" i="19" s="1"/>
  <c r="E1" i="20" s="1"/>
  <c r="E1" i="21" s="1"/>
  <c r="E1" i="22" s="1"/>
  <c r="E1" i="23" s="1"/>
  <c r="E1" i="24" s="1"/>
  <c r="E1" i="25" s="1"/>
  <c r="E1" i="26" s="1"/>
  <c r="E1" i="27" s="1"/>
  <c r="B5" i="17"/>
  <c r="B6" i="17"/>
  <c r="B7" i="17"/>
  <c r="I606" i="15"/>
  <c r="I670" i="15"/>
  <c r="I2100" i="15"/>
  <c r="I2104" i="15"/>
  <c r="I2110" i="15"/>
  <c r="I2116" i="15"/>
  <c r="I2120" i="15"/>
  <c r="I2126" i="15"/>
  <c r="I2128" i="15"/>
  <c r="I2132" i="15"/>
  <c r="I2134" i="15"/>
  <c r="I2140" i="15"/>
  <c r="I2150" i="15"/>
  <c r="I2152" i="15"/>
  <c r="I2158" i="15"/>
  <c r="I2164" i="15"/>
  <c r="I2174" i="15"/>
  <c r="I2176" i="15"/>
  <c r="I2182" i="15"/>
  <c r="I2188" i="15"/>
  <c r="I2192" i="15"/>
  <c r="I2196" i="15"/>
  <c r="I2200" i="15"/>
  <c r="I2206" i="15"/>
  <c r="I2212" i="15"/>
  <c r="I2216" i="15"/>
  <c r="I2222" i="15"/>
  <c r="I2224" i="15"/>
  <c r="I2228" i="15"/>
  <c r="I2230" i="15"/>
  <c r="I2236" i="15"/>
  <c r="I2246" i="15"/>
  <c r="I2248" i="15"/>
  <c r="I2254" i="15"/>
  <c r="I2256" i="15"/>
  <c r="I2260" i="15"/>
  <c r="I2270" i="15"/>
  <c r="I2272" i="15"/>
  <c r="I2278" i="15"/>
  <c r="I2284" i="15"/>
  <c r="I2286" i="15"/>
  <c r="I2288" i="15"/>
  <c r="I2296" i="15"/>
  <c r="I2302" i="15"/>
  <c r="I2308" i="15"/>
  <c r="I2312" i="15"/>
  <c r="I2318" i="15"/>
  <c r="I2320" i="15"/>
  <c r="G2313" i="15" l="1"/>
  <c r="G2313" i="28" s="1"/>
  <c r="D2313" i="28"/>
  <c r="G2304" i="15"/>
  <c r="G2304" i="28" s="1"/>
  <c r="D2304" i="28"/>
  <c r="I2304" i="15"/>
  <c r="G2295" i="15"/>
  <c r="G2295" i="28" s="1"/>
  <c r="D2295" i="28"/>
  <c r="G2283" i="15"/>
  <c r="G2283" i="28" s="1"/>
  <c r="D2283" i="28"/>
  <c r="G2274" i="15"/>
  <c r="G2274" i="28" s="1"/>
  <c r="D2274" i="28"/>
  <c r="G2265" i="15"/>
  <c r="G2265" i="28" s="1"/>
  <c r="D2265" i="28"/>
  <c r="G2256" i="15"/>
  <c r="G2256" i="28" s="1"/>
  <c r="D2256" i="28"/>
  <c r="G2247" i="15"/>
  <c r="G2247" i="28" s="1"/>
  <c r="D2247" i="28"/>
  <c r="G2238" i="15"/>
  <c r="G2238" i="28" s="1"/>
  <c r="D2238" i="28"/>
  <c r="G2229" i="15"/>
  <c r="G2229" i="28" s="1"/>
  <c r="D2229" i="28"/>
  <c r="G2217" i="15"/>
  <c r="G2217" i="28" s="1"/>
  <c r="D2217" i="28"/>
  <c r="G2208" i="15"/>
  <c r="G2208" i="28" s="1"/>
  <c r="D2208" i="28"/>
  <c r="I2208" i="15"/>
  <c r="G2190" i="15"/>
  <c r="G2190" i="28" s="1"/>
  <c r="D2190" i="28"/>
  <c r="G2172" i="15"/>
  <c r="G2172" i="28" s="1"/>
  <c r="D2172" i="28"/>
  <c r="I2172" i="15"/>
  <c r="G2148" i="15"/>
  <c r="G2148" i="28" s="1"/>
  <c r="D2148" i="28"/>
  <c r="I2148" i="15"/>
  <c r="G2082" i="15"/>
  <c r="G2082" i="28" s="1"/>
  <c r="D2082" i="28"/>
  <c r="G2076" i="15"/>
  <c r="G2076" i="28" s="1"/>
  <c r="D2076" i="28"/>
  <c r="G2073" i="15"/>
  <c r="G2073" i="28" s="1"/>
  <c r="D2073" i="28"/>
  <c r="G2067" i="15"/>
  <c r="G2067" i="28" s="1"/>
  <c r="D2067" i="28"/>
  <c r="G2064" i="15"/>
  <c r="G2064" i="28" s="1"/>
  <c r="D2064" i="28"/>
  <c r="G2061" i="15"/>
  <c r="G2061" i="28" s="1"/>
  <c r="D2061" i="28"/>
  <c r="G2058" i="15"/>
  <c r="G2058" i="28" s="1"/>
  <c r="D2058" i="28"/>
  <c r="G2055" i="15"/>
  <c r="G2055" i="28" s="1"/>
  <c r="D2055" i="28"/>
  <c r="G2052" i="15"/>
  <c r="G2052" i="28" s="1"/>
  <c r="D2052" i="28"/>
  <c r="G2049" i="15"/>
  <c r="G2049" i="28" s="1"/>
  <c r="D2049" i="28"/>
  <c r="G2043" i="15"/>
  <c r="G2043" i="28" s="1"/>
  <c r="D2043" i="28"/>
  <c r="G2037" i="15"/>
  <c r="G2037" i="28" s="1"/>
  <c r="D2037" i="28"/>
  <c r="G2034" i="15"/>
  <c r="G2034" i="28" s="1"/>
  <c r="D2034" i="28"/>
  <c r="G2031" i="15"/>
  <c r="G2031" i="28" s="1"/>
  <c r="D2031" i="28"/>
  <c r="G2028" i="15"/>
  <c r="G2028" i="28" s="1"/>
  <c r="D2028" i="28"/>
  <c r="G2025" i="15"/>
  <c r="G2025" i="28" s="1"/>
  <c r="D2025" i="28"/>
  <c r="G2022" i="15"/>
  <c r="G2022" i="28" s="1"/>
  <c r="D2022" i="28"/>
  <c r="G2019" i="15"/>
  <c r="G2019" i="28" s="1"/>
  <c r="D2019" i="28"/>
  <c r="G2016" i="15"/>
  <c r="G2016" i="28" s="1"/>
  <c r="D2016" i="28"/>
  <c r="G2013" i="15"/>
  <c r="G2013" i="28" s="1"/>
  <c r="D2013" i="28"/>
  <c r="G2010" i="15"/>
  <c r="G2010" i="28" s="1"/>
  <c r="D2010" i="28"/>
  <c r="G2007" i="15"/>
  <c r="G2007" i="28" s="1"/>
  <c r="D2007" i="28"/>
  <c r="G2004" i="15"/>
  <c r="G2004" i="28" s="1"/>
  <c r="D2004" i="28"/>
  <c r="G2001" i="15"/>
  <c r="G2001" i="28" s="1"/>
  <c r="D2001" i="28"/>
  <c r="G1998" i="15"/>
  <c r="G1998" i="28" s="1"/>
  <c r="D1998" i="28"/>
  <c r="G1995" i="15"/>
  <c r="G1995" i="28" s="1"/>
  <c r="D1995" i="28"/>
  <c r="G1992" i="15"/>
  <c r="G1992" i="28" s="1"/>
  <c r="D1992" i="28"/>
  <c r="G1989" i="15"/>
  <c r="G1989" i="28" s="1"/>
  <c r="D1989" i="28"/>
  <c r="G1986" i="15"/>
  <c r="G1986" i="28" s="1"/>
  <c r="D1986" i="28"/>
  <c r="G1983" i="15"/>
  <c r="G1983" i="28" s="1"/>
  <c r="D1983" i="28"/>
  <c r="G1980" i="15"/>
  <c r="G1980" i="28" s="1"/>
  <c r="D1980" i="28"/>
  <c r="G1977" i="15"/>
  <c r="G1977" i="28" s="1"/>
  <c r="D1977" i="28"/>
  <c r="G1974" i="15"/>
  <c r="G1974" i="28" s="1"/>
  <c r="D1974" i="28"/>
  <c r="G1971" i="15"/>
  <c r="G1971" i="28" s="1"/>
  <c r="D1971" i="28"/>
  <c r="G1968" i="15"/>
  <c r="G1968" i="28" s="1"/>
  <c r="D1968" i="28"/>
  <c r="G1965" i="15"/>
  <c r="G1965" i="28" s="1"/>
  <c r="D1965" i="28"/>
  <c r="G1962" i="15"/>
  <c r="G1962" i="28" s="1"/>
  <c r="D1962" i="28"/>
  <c r="G1959" i="15"/>
  <c r="G1959" i="28" s="1"/>
  <c r="D1959" i="28"/>
  <c r="G1956" i="15"/>
  <c r="G1956" i="28" s="1"/>
  <c r="D1956" i="28"/>
  <c r="G1953" i="15"/>
  <c r="G1953" i="28" s="1"/>
  <c r="D1953" i="28"/>
  <c r="G1950" i="15"/>
  <c r="G1950" i="28" s="1"/>
  <c r="D1950" i="28"/>
  <c r="G1947" i="15"/>
  <c r="G1947" i="28" s="1"/>
  <c r="D1947" i="28"/>
  <c r="G1944" i="15"/>
  <c r="G1944" i="28" s="1"/>
  <c r="D1944" i="28"/>
  <c r="G1941" i="15"/>
  <c r="G1941" i="28" s="1"/>
  <c r="D1941" i="28"/>
  <c r="G1938" i="15"/>
  <c r="G1938" i="28" s="1"/>
  <c r="D1938" i="28"/>
  <c r="G1935" i="15"/>
  <c r="G1935" i="28" s="1"/>
  <c r="D1935" i="28"/>
  <c r="G1929" i="15"/>
  <c r="G1929" i="28" s="1"/>
  <c r="D1929" i="28"/>
  <c r="G1923" i="15"/>
  <c r="G1923" i="28" s="1"/>
  <c r="D1923" i="28"/>
  <c r="G1920" i="15"/>
  <c r="G1920" i="28" s="1"/>
  <c r="D1920" i="28"/>
  <c r="G1917" i="15"/>
  <c r="G1917" i="28" s="1"/>
  <c r="D1917" i="28"/>
  <c r="G1914" i="15"/>
  <c r="G1914" i="28" s="1"/>
  <c r="D1914" i="28"/>
  <c r="G1911" i="15"/>
  <c r="G1911" i="28" s="1"/>
  <c r="D1911" i="28"/>
  <c r="G1908" i="15"/>
  <c r="G1908" i="28" s="1"/>
  <c r="D1908" i="28"/>
  <c r="G1905" i="15"/>
  <c r="G1905" i="28" s="1"/>
  <c r="D1905" i="28"/>
  <c r="G1902" i="15"/>
  <c r="G1902" i="28" s="1"/>
  <c r="D1902" i="28"/>
  <c r="G1899" i="15"/>
  <c r="G1899" i="28" s="1"/>
  <c r="D1899" i="28"/>
  <c r="G1896" i="15"/>
  <c r="G1896" i="28" s="1"/>
  <c r="D1896" i="28"/>
  <c r="G1893" i="15"/>
  <c r="G1893" i="28" s="1"/>
  <c r="D1893" i="28"/>
  <c r="G1890" i="15"/>
  <c r="G1890" i="28" s="1"/>
  <c r="D1890" i="28"/>
  <c r="G1887" i="15"/>
  <c r="G1887" i="28" s="1"/>
  <c r="D1887" i="28"/>
  <c r="G1884" i="15"/>
  <c r="G1884" i="28" s="1"/>
  <c r="D1884" i="28"/>
  <c r="G1881" i="15"/>
  <c r="G1881" i="28" s="1"/>
  <c r="D1881" i="28"/>
  <c r="G1878" i="15"/>
  <c r="G1878" i="28" s="1"/>
  <c r="D1878" i="28"/>
  <c r="G1875" i="15"/>
  <c r="G1875" i="28" s="1"/>
  <c r="D1875" i="28"/>
  <c r="G1872" i="15"/>
  <c r="G1872" i="28" s="1"/>
  <c r="D1872" i="28"/>
  <c r="G1869" i="15"/>
  <c r="G1869" i="28" s="1"/>
  <c r="D1869" i="28"/>
  <c r="G1866" i="15"/>
  <c r="G1866" i="28" s="1"/>
  <c r="D1866" i="28"/>
  <c r="G1863" i="15"/>
  <c r="G1863" i="28" s="1"/>
  <c r="D1863" i="28"/>
  <c r="G1860" i="15"/>
  <c r="G1860" i="28" s="1"/>
  <c r="D1860" i="28"/>
  <c r="G1857" i="15"/>
  <c r="G1857" i="28" s="1"/>
  <c r="D1857" i="28"/>
  <c r="G1854" i="15"/>
  <c r="G1854" i="28" s="1"/>
  <c r="D1854" i="28"/>
  <c r="G1851" i="15"/>
  <c r="G1851" i="28" s="1"/>
  <c r="D1851" i="28"/>
  <c r="G1848" i="15"/>
  <c r="G1848" i="28" s="1"/>
  <c r="D1848" i="28"/>
  <c r="G1845" i="15"/>
  <c r="G1845" i="28" s="1"/>
  <c r="D1845" i="28"/>
  <c r="G1842" i="15"/>
  <c r="G1842" i="28" s="1"/>
  <c r="D1842" i="28"/>
  <c r="G1839" i="15"/>
  <c r="G1839" i="28" s="1"/>
  <c r="D1839" i="28"/>
  <c r="G1836" i="15"/>
  <c r="G1836" i="28" s="1"/>
  <c r="D1836" i="28"/>
  <c r="G1833" i="15"/>
  <c r="G1833" i="28" s="1"/>
  <c r="D1833" i="28"/>
  <c r="G1830" i="15"/>
  <c r="G1830" i="28" s="1"/>
  <c r="D1830" i="28"/>
  <c r="G1827" i="15"/>
  <c r="G1827" i="28" s="1"/>
  <c r="D1827" i="28"/>
  <c r="G1824" i="15"/>
  <c r="G1824" i="28" s="1"/>
  <c r="D1824" i="28"/>
  <c r="G1821" i="15"/>
  <c r="G1821" i="28" s="1"/>
  <c r="D1821" i="28"/>
  <c r="G1818" i="15"/>
  <c r="G1818" i="28" s="1"/>
  <c r="D1818" i="28"/>
  <c r="G1815" i="15"/>
  <c r="G1815" i="28" s="1"/>
  <c r="D1815" i="28"/>
  <c r="G1812" i="15"/>
  <c r="G1812" i="28" s="1"/>
  <c r="D1812" i="28"/>
  <c r="G1809" i="15"/>
  <c r="G1809" i="28" s="1"/>
  <c r="D1809" i="28"/>
  <c r="G1806" i="15"/>
  <c r="G1806" i="28" s="1"/>
  <c r="D1806" i="28"/>
  <c r="G1803" i="15"/>
  <c r="G1803" i="28" s="1"/>
  <c r="D1803" i="28"/>
  <c r="G1800" i="15"/>
  <c r="G1800" i="28" s="1"/>
  <c r="D1800" i="28"/>
  <c r="G1797" i="15"/>
  <c r="G1797" i="28" s="1"/>
  <c r="D1797" i="28"/>
  <c r="G1794" i="15"/>
  <c r="G1794" i="28" s="1"/>
  <c r="D1794" i="28"/>
  <c r="G1791" i="15"/>
  <c r="G1791" i="28" s="1"/>
  <c r="D1791" i="28"/>
  <c r="G1788" i="15"/>
  <c r="G1788" i="28" s="1"/>
  <c r="D1788" i="28"/>
  <c r="G1785" i="15"/>
  <c r="G1785" i="28" s="1"/>
  <c r="D1785" i="28"/>
  <c r="G1782" i="15"/>
  <c r="G1782" i="28" s="1"/>
  <c r="D1782" i="28"/>
  <c r="G1779" i="15"/>
  <c r="G1779" i="28" s="1"/>
  <c r="D1779" i="28"/>
  <c r="G1776" i="15"/>
  <c r="G1776" i="28" s="1"/>
  <c r="D1776" i="28"/>
  <c r="G1773" i="15"/>
  <c r="G1773" i="28" s="1"/>
  <c r="D1773" i="28"/>
  <c r="G1770" i="15"/>
  <c r="G1770" i="28" s="1"/>
  <c r="D1770" i="28"/>
  <c r="G1767" i="15"/>
  <c r="G1767" i="28" s="1"/>
  <c r="D1767" i="28"/>
  <c r="G1764" i="15"/>
  <c r="G1764" i="28" s="1"/>
  <c r="D1764" i="28"/>
  <c r="G1761" i="15"/>
  <c r="G1761" i="28" s="1"/>
  <c r="D1761" i="28"/>
  <c r="G1758" i="15"/>
  <c r="G1758" i="28" s="1"/>
  <c r="D1758" i="28"/>
  <c r="G1755" i="15"/>
  <c r="G1755" i="28" s="1"/>
  <c r="D1755" i="28"/>
  <c r="G1752" i="15"/>
  <c r="G1752" i="28" s="1"/>
  <c r="D1752" i="28"/>
  <c r="G1749" i="15"/>
  <c r="G1749" i="28" s="1"/>
  <c r="D1749" i="28"/>
  <c r="G1746" i="15"/>
  <c r="G1746" i="28" s="1"/>
  <c r="D1746" i="28"/>
  <c r="G1743" i="15"/>
  <c r="G1743" i="28" s="1"/>
  <c r="D1743" i="28"/>
  <c r="G1740" i="15"/>
  <c r="G1740" i="28" s="1"/>
  <c r="D1740" i="28"/>
  <c r="G1737" i="15"/>
  <c r="G1737" i="28" s="1"/>
  <c r="D1737" i="28"/>
  <c r="G1734" i="15"/>
  <c r="G1734" i="28" s="1"/>
  <c r="D1734" i="28"/>
  <c r="G1731" i="15"/>
  <c r="G1731" i="28" s="1"/>
  <c r="D1731" i="28"/>
  <c r="G1728" i="15"/>
  <c r="G1728" i="28" s="1"/>
  <c r="D1728" i="28"/>
  <c r="G1725" i="15"/>
  <c r="G1725" i="28" s="1"/>
  <c r="D1725" i="28"/>
  <c r="G1722" i="15"/>
  <c r="G1722" i="28" s="1"/>
  <c r="D1722" i="28"/>
  <c r="G1719" i="15"/>
  <c r="G1719" i="28" s="1"/>
  <c r="D1719" i="28"/>
  <c r="G1716" i="15"/>
  <c r="G1716" i="28" s="1"/>
  <c r="D1716" i="28"/>
  <c r="G1713" i="15"/>
  <c r="G1713" i="28" s="1"/>
  <c r="D1713" i="28"/>
  <c r="G1710" i="15"/>
  <c r="G1710" i="28" s="1"/>
  <c r="D1710" i="28"/>
  <c r="G1707" i="15"/>
  <c r="G1707" i="28" s="1"/>
  <c r="D1707" i="28"/>
  <c r="G1704" i="15"/>
  <c r="G1704" i="28" s="1"/>
  <c r="D1704" i="28"/>
  <c r="G1701" i="15"/>
  <c r="G1701" i="28" s="1"/>
  <c r="D1701" i="28"/>
  <c r="G1698" i="15"/>
  <c r="G1698" i="28" s="1"/>
  <c r="D1698" i="28"/>
  <c r="G1695" i="15"/>
  <c r="G1695" i="28" s="1"/>
  <c r="D1695" i="28"/>
  <c r="G1692" i="15"/>
  <c r="G1692" i="28" s="1"/>
  <c r="D1692" i="28"/>
  <c r="G1689" i="15"/>
  <c r="G1689" i="28" s="1"/>
  <c r="D1689" i="28"/>
  <c r="G1686" i="15"/>
  <c r="G1686" i="28" s="1"/>
  <c r="D1686" i="28"/>
  <c r="G1683" i="15"/>
  <c r="G1683" i="28" s="1"/>
  <c r="D1683" i="28"/>
  <c r="G1680" i="15"/>
  <c r="G1680" i="28" s="1"/>
  <c r="D1680" i="28"/>
  <c r="G1677" i="15"/>
  <c r="G1677" i="28" s="1"/>
  <c r="D1677" i="28"/>
  <c r="G1674" i="15"/>
  <c r="G1674" i="28" s="1"/>
  <c r="D1674" i="28"/>
  <c r="G1671" i="15"/>
  <c r="G1671" i="28" s="1"/>
  <c r="D1671" i="28"/>
  <c r="G1668" i="15"/>
  <c r="G1668" i="28" s="1"/>
  <c r="D1668" i="28"/>
  <c r="G1665" i="15"/>
  <c r="G1665" i="28" s="1"/>
  <c r="D1665" i="28"/>
  <c r="G1662" i="15"/>
  <c r="G1662" i="28" s="1"/>
  <c r="D1662" i="28"/>
  <c r="G1659" i="15"/>
  <c r="G1659" i="28" s="1"/>
  <c r="D1659" i="28"/>
  <c r="G1656" i="15"/>
  <c r="G1656" i="28" s="1"/>
  <c r="D1656" i="28"/>
  <c r="G1653" i="15"/>
  <c r="G1653" i="28" s="1"/>
  <c r="D1653" i="28"/>
  <c r="G1650" i="15"/>
  <c r="G1650" i="28" s="1"/>
  <c r="D1650" i="28"/>
  <c r="G1647" i="15"/>
  <c r="G1647" i="28" s="1"/>
  <c r="D1647" i="28"/>
  <c r="G1644" i="15"/>
  <c r="G1644" i="28" s="1"/>
  <c r="D1644" i="28"/>
  <c r="G1641" i="15"/>
  <c r="G1641" i="28" s="1"/>
  <c r="D1641" i="28"/>
  <c r="G1638" i="15"/>
  <c r="G1638" i="28" s="1"/>
  <c r="D1638" i="28"/>
  <c r="G1635" i="15"/>
  <c r="G1635" i="28" s="1"/>
  <c r="D1635" i="28"/>
  <c r="G1632" i="15"/>
  <c r="G1632" i="28" s="1"/>
  <c r="D1632" i="28"/>
  <c r="G1629" i="15"/>
  <c r="G1629" i="28" s="1"/>
  <c r="D1629" i="28"/>
  <c r="G1626" i="15"/>
  <c r="G1626" i="28" s="1"/>
  <c r="D1626" i="28"/>
  <c r="G1623" i="15"/>
  <c r="G1623" i="28" s="1"/>
  <c r="D1623" i="28"/>
  <c r="G1620" i="15"/>
  <c r="G1620" i="28" s="1"/>
  <c r="D1620" i="28"/>
  <c r="G1617" i="15"/>
  <c r="G1617" i="28" s="1"/>
  <c r="D1617" i="28"/>
  <c r="G1614" i="15"/>
  <c r="G1614" i="28" s="1"/>
  <c r="D1614" i="28"/>
  <c r="G1611" i="15"/>
  <c r="G1611" i="28" s="1"/>
  <c r="D1611" i="28"/>
  <c r="G1608" i="15"/>
  <c r="G1608" i="28" s="1"/>
  <c r="D1608" i="28"/>
  <c r="G1605" i="15"/>
  <c r="G1605" i="28" s="1"/>
  <c r="D1605" i="28"/>
  <c r="G1602" i="15"/>
  <c r="G1602" i="28" s="1"/>
  <c r="D1602" i="28"/>
  <c r="G1599" i="15"/>
  <c r="G1599" i="28" s="1"/>
  <c r="D1599" i="28"/>
  <c r="G1596" i="15"/>
  <c r="G1596" i="28" s="1"/>
  <c r="D1596" i="28"/>
  <c r="G1593" i="15"/>
  <c r="G1593" i="28" s="1"/>
  <c r="D1593" i="28"/>
  <c r="G1590" i="15"/>
  <c r="G1590" i="28" s="1"/>
  <c r="D1590" i="28"/>
  <c r="G1587" i="15"/>
  <c r="G1587" i="28" s="1"/>
  <c r="D1587" i="28"/>
  <c r="G1584" i="15"/>
  <c r="G1584" i="28" s="1"/>
  <c r="D1584" i="28"/>
  <c r="G1581" i="15"/>
  <c r="G1581" i="28" s="1"/>
  <c r="D1581" i="28"/>
  <c r="G1578" i="15"/>
  <c r="G1578" i="28" s="1"/>
  <c r="D1578" i="28"/>
  <c r="G1575" i="15"/>
  <c r="G1575" i="28" s="1"/>
  <c r="D1575" i="28"/>
  <c r="G1572" i="15"/>
  <c r="G1572" i="28" s="1"/>
  <c r="D1572" i="28"/>
  <c r="G1569" i="15"/>
  <c r="G1569" i="28" s="1"/>
  <c r="D1569" i="28"/>
  <c r="G1566" i="15"/>
  <c r="G1566" i="28" s="1"/>
  <c r="D1566" i="28"/>
  <c r="G1563" i="15"/>
  <c r="G1563" i="28" s="1"/>
  <c r="D1563" i="28"/>
  <c r="G1560" i="15"/>
  <c r="G1560" i="28" s="1"/>
  <c r="D1560" i="28"/>
  <c r="G1557" i="15"/>
  <c r="G1557" i="28" s="1"/>
  <c r="D1557" i="28"/>
  <c r="G1554" i="15"/>
  <c r="G1554" i="28" s="1"/>
  <c r="D1554" i="28"/>
  <c r="G1551" i="15"/>
  <c r="G1551" i="28" s="1"/>
  <c r="D1551" i="28"/>
  <c r="G1548" i="15"/>
  <c r="G1548" i="28" s="1"/>
  <c r="D1548" i="28"/>
  <c r="G1545" i="15"/>
  <c r="G1545" i="28" s="1"/>
  <c r="D1545" i="28"/>
  <c r="G1542" i="15"/>
  <c r="G1542" i="28" s="1"/>
  <c r="D1542" i="28"/>
  <c r="G1539" i="15"/>
  <c r="G1539" i="28" s="1"/>
  <c r="D1539" i="28"/>
  <c r="G1536" i="15"/>
  <c r="G1536" i="28" s="1"/>
  <c r="D1536" i="28"/>
  <c r="G1533" i="15"/>
  <c r="G1533" i="28" s="1"/>
  <c r="D1533" i="28"/>
  <c r="G1530" i="15"/>
  <c r="G1530" i="28" s="1"/>
  <c r="D1530" i="28"/>
  <c r="G1527" i="15"/>
  <c r="G1527" i="28" s="1"/>
  <c r="D1527" i="28"/>
  <c r="G1524" i="15"/>
  <c r="G1524" i="28" s="1"/>
  <c r="D1524" i="28"/>
  <c r="G1521" i="15"/>
  <c r="G1521" i="28" s="1"/>
  <c r="D1521" i="28"/>
  <c r="G1518" i="15"/>
  <c r="G1518" i="28" s="1"/>
  <c r="D1518" i="28"/>
  <c r="G1515" i="15"/>
  <c r="G1515" i="28" s="1"/>
  <c r="D1515" i="28"/>
  <c r="G1512" i="15"/>
  <c r="G1512" i="28" s="1"/>
  <c r="D1512" i="28"/>
  <c r="G1509" i="15"/>
  <c r="G1509" i="28" s="1"/>
  <c r="D1509" i="28"/>
  <c r="G1506" i="15"/>
  <c r="G1506" i="28" s="1"/>
  <c r="D1506" i="28"/>
  <c r="G1503" i="15"/>
  <c r="G1503" i="28" s="1"/>
  <c r="D1503" i="28"/>
  <c r="G1500" i="15"/>
  <c r="G1500" i="28" s="1"/>
  <c r="D1500" i="28"/>
  <c r="G1497" i="15"/>
  <c r="G1497" i="28" s="1"/>
  <c r="D1497" i="28"/>
  <c r="G1494" i="15"/>
  <c r="G1494" i="28" s="1"/>
  <c r="D1494" i="28"/>
  <c r="G1491" i="15"/>
  <c r="G1491" i="28" s="1"/>
  <c r="D1491" i="28"/>
  <c r="G1488" i="15"/>
  <c r="G1488" i="28" s="1"/>
  <c r="D1488" i="28"/>
  <c r="G1485" i="15"/>
  <c r="G1485" i="28" s="1"/>
  <c r="D1485" i="28"/>
  <c r="G1482" i="15"/>
  <c r="G1482" i="28" s="1"/>
  <c r="D1482" i="28"/>
  <c r="G1479" i="15"/>
  <c r="G1479" i="28" s="1"/>
  <c r="D1479" i="28"/>
  <c r="G1476" i="15"/>
  <c r="G1476" i="28" s="1"/>
  <c r="D1476" i="28"/>
  <c r="G1473" i="15"/>
  <c r="G1473" i="28" s="1"/>
  <c r="D1473" i="28"/>
  <c r="G1470" i="15"/>
  <c r="G1470" i="28" s="1"/>
  <c r="D1470" i="28"/>
  <c r="G1467" i="15"/>
  <c r="G1467" i="28" s="1"/>
  <c r="D1467" i="28"/>
  <c r="G1464" i="15"/>
  <c r="G1464" i="28" s="1"/>
  <c r="D1464" i="28"/>
  <c r="G1461" i="15"/>
  <c r="G1461" i="28" s="1"/>
  <c r="D1461" i="28"/>
  <c r="G1458" i="15"/>
  <c r="G1458" i="28" s="1"/>
  <c r="D1458" i="28"/>
  <c r="G1455" i="15"/>
  <c r="G1455" i="28" s="1"/>
  <c r="D1455" i="28"/>
  <c r="G1452" i="15"/>
  <c r="G1452" i="28" s="1"/>
  <c r="D1452" i="28"/>
  <c r="G1449" i="15"/>
  <c r="G1449" i="28" s="1"/>
  <c r="D1449" i="28"/>
  <c r="G1446" i="15"/>
  <c r="G1446" i="28" s="1"/>
  <c r="D1446" i="28"/>
  <c r="G1443" i="15"/>
  <c r="G1443" i="28" s="1"/>
  <c r="D1443" i="28"/>
  <c r="G1440" i="15"/>
  <c r="G1440" i="28" s="1"/>
  <c r="D1440" i="28"/>
  <c r="G1437" i="15"/>
  <c r="G1437" i="28" s="1"/>
  <c r="D1437" i="28"/>
  <c r="G1434" i="15"/>
  <c r="G1434" i="28" s="1"/>
  <c r="D1434" i="28"/>
  <c r="G1431" i="15"/>
  <c r="G1431" i="28" s="1"/>
  <c r="D1431" i="28"/>
  <c r="G1428" i="15"/>
  <c r="G1428" i="28" s="1"/>
  <c r="D1428" i="28"/>
  <c r="G1425" i="15"/>
  <c r="G1425" i="28" s="1"/>
  <c r="D1425" i="28"/>
  <c r="G1422" i="15"/>
  <c r="G1422" i="28" s="1"/>
  <c r="D1422" i="28"/>
  <c r="G1419" i="15"/>
  <c r="G1419" i="28" s="1"/>
  <c r="D1419" i="28"/>
  <c r="G1416" i="15"/>
  <c r="G1416" i="28" s="1"/>
  <c r="D1416" i="28"/>
  <c r="G1413" i="15"/>
  <c r="G1413" i="28" s="1"/>
  <c r="D1413" i="28"/>
  <c r="G1410" i="15"/>
  <c r="G1410" i="28" s="1"/>
  <c r="D1410" i="28"/>
  <c r="G1407" i="15"/>
  <c r="G1407" i="28" s="1"/>
  <c r="D1407" i="28"/>
  <c r="G1404" i="15"/>
  <c r="G1404" i="28" s="1"/>
  <c r="D1404" i="28"/>
  <c r="G1401" i="15"/>
  <c r="G1401" i="28" s="1"/>
  <c r="D1401" i="28"/>
  <c r="G1398" i="15"/>
  <c r="G1398" i="28" s="1"/>
  <c r="D1398" i="28"/>
  <c r="G1395" i="15"/>
  <c r="G1395" i="28" s="1"/>
  <c r="D1395" i="28"/>
  <c r="G1392" i="15"/>
  <c r="G1392" i="28" s="1"/>
  <c r="D1392" i="28"/>
  <c r="G1389" i="15"/>
  <c r="G1389" i="28" s="1"/>
  <c r="D1389" i="28"/>
  <c r="G1386" i="15"/>
  <c r="G1386" i="28" s="1"/>
  <c r="D1386" i="28"/>
  <c r="G1383" i="15"/>
  <c r="G1383" i="28" s="1"/>
  <c r="D1383" i="28"/>
  <c r="G1380" i="15"/>
  <c r="G1380" i="28" s="1"/>
  <c r="D1380" i="28"/>
  <c r="G1377" i="15"/>
  <c r="G1377" i="28" s="1"/>
  <c r="D1377" i="28"/>
  <c r="G1374" i="15"/>
  <c r="G1374" i="28" s="1"/>
  <c r="D1374" i="28"/>
  <c r="G1371" i="15"/>
  <c r="G1371" i="28" s="1"/>
  <c r="D1371" i="28"/>
  <c r="G1368" i="15"/>
  <c r="G1368" i="28" s="1"/>
  <c r="D1368" i="28"/>
  <c r="G1365" i="15"/>
  <c r="G1365" i="28" s="1"/>
  <c r="D1365" i="28"/>
  <c r="G1362" i="15"/>
  <c r="G1362" i="28" s="1"/>
  <c r="D1362" i="28"/>
  <c r="G1359" i="15"/>
  <c r="G1359" i="28" s="1"/>
  <c r="D1359" i="28"/>
  <c r="G1356" i="15"/>
  <c r="G1356" i="28" s="1"/>
  <c r="D1356" i="28"/>
  <c r="G1353" i="15"/>
  <c r="G1353" i="28" s="1"/>
  <c r="D1353" i="28"/>
  <c r="G1350" i="15"/>
  <c r="G1350" i="28" s="1"/>
  <c r="D1350" i="28"/>
  <c r="G1347" i="15"/>
  <c r="G1347" i="28" s="1"/>
  <c r="D1347" i="28"/>
  <c r="G1344" i="15"/>
  <c r="G1344" i="28" s="1"/>
  <c r="D1344" i="28"/>
  <c r="G1341" i="15"/>
  <c r="G1341" i="28" s="1"/>
  <c r="D1341" i="28"/>
  <c r="G1338" i="15"/>
  <c r="G1338" i="28" s="1"/>
  <c r="D1338" i="28"/>
  <c r="G1335" i="15"/>
  <c r="G1335" i="28" s="1"/>
  <c r="D1335" i="28"/>
  <c r="G1332" i="15"/>
  <c r="G1332" i="28" s="1"/>
  <c r="D1332" i="28"/>
  <c r="G1329" i="15"/>
  <c r="G1329" i="28" s="1"/>
  <c r="D1329" i="28"/>
  <c r="G1326" i="15"/>
  <c r="G1326" i="28" s="1"/>
  <c r="D1326" i="28"/>
  <c r="G1323" i="15"/>
  <c r="G1323" i="28" s="1"/>
  <c r="D1323" i="28"/>
  <c r="G1320" i="15"/>
  <c r="G1320" i="28" s="1"/>
  <c r="D1320" i="28"/>
  <c r="G1317" i="15"/>
  <c r="G1317" i="28" s="1"/>
  <c r="D1317" i="28"/>
  <c r="G1314" i="15"/>
  <c r="G1314" i="28" s="1"/>
  <c r="D1314" i="28"/>
  <c r="G1311" i="15"/>
  <c r="G1311" i="28" s="1"/>
  <c r="D1311" i="28"/>
  <c r="G1308" i="15"/>
  <c r="G1308" i="28" s="1"/>
  <c r="D1308" i="28"/>
  <c r="G1305" i="15"/>
  <c r="G1305" i="28" s="1"/>
  <c r="D1305" i="28"/>
  <c r="G1302" i="15"/>
  <c r="G1302" i="28" s="1"/>
  <c r="D1302" i="28"/>
  <c r="G1299" i="15"/>
  <c r="G1299" i="28" s="1"/>
  <c r="D1299" i="28"/>
  <c r="G1296" i="15"/>
  <c r="G1296" i="28" s="1"/>
  <c r="D1296" i="28"/>
  <c r="G1293" i="15"/>
  <c r="G1293" i="28" s="1"/>
  <c r="D1293" i="28"/>
  <c r="G1290" i="15"/>
  <c r="G1290" i="28" s="1"/>
  <c r="D1290" i="28"/>
  <c r="G1287" i="15"/>
  <c r="G1287" i="28" s="1"/>
  <c r="D1287" i="28"/>
  <c r="G1284" i="15"/>
  <c r="G1284" i="28" s="1"/>
  <c r="D1284" i="28"/>
  <c r="G1281" i="15"/>
  <c r="G1281" i="28" s="1"/>
  <c r="D1281" i="28"/>
  <c r="G1278" i="15"/>
  <c r="G1278" i="28" s="1"/>
  <c r="D1278" i="28"/>
  <c r="G1275" i="15"/>
  <c r="G1275" i="28" s="1"/>
  <c r="D1275" i="28"/>
  <c r="G1272" i="15"/>
  <c r="G1272" i="28" s="1"/>
  <c r="D1272" i="28"/>
  <c r="G1269" i="15"/>
  <c r="G1269" i="28" s="1"/>
  <c r="D1269" i="28"/>
  <c r="G1266" i="15"/>
  <c r="G1266" i="28" s="1"/>
  <c r="D1266" i="28"/>
  <c r="G1263" i="15"/>
  <c r="G1263" i="28" s="1"/>
  <c r="D1263" i="28"/>
  <c r="G1260" i="15"/>
  <c r="G1260" i="28" s="1"/>
  <c r="D1260" i="28"/>
  <c r="G1257" i="15"/>
  <c r="G1257" i="28" s="1"/>
  <c r="D1257" i="28"/>
  <c r="G1254" i="15"/>
  <c r="G1254" i="28" s="1"/>
  <c r="D1254" i="28"/>
  <c r="G1251" i="15"/>
  <c r="G1251" i="28" s="1"/>
  <c r="D1251" i="28"/>
  <c r="G1248" i="15"/>
  <c r="G1248" i="28" s="1"/>
  <c r="D1248" i="28"/>
  <c r="G1245" i="15"/>
  <c r="G1245" i="28" s="1"/>
  <c r="D1245" i="28"/>
  <c r="G1242" i="15"/>
  <c r="G1242" i="28" s="1"/>
  <c r="D1242" i="28"/>
  <c r="G1239" i="15"/>
  <c r="G1239" i="28" s="1"/>
  <c r="D1239" i="28"/>
  <c r="G1236" i="15"/>
  <c r="G1236" i="28" s="1"/>
  <c r="D1236" i="28"/>
  <c r="G1233" i="15"/>
  <c r="G1233" i="28" s="1"/>
  <c r="D1233" i="28"/>
  <c r="G1230" i="15"/>
  <c r="G1230" i="28" s="1"/>
  <c r="D1230" i="28"/>
  <c r="G1227" i="15"/>
  <c r="G1227" i="28" s="1"/>
  <c r="D1227" i="28"/>
  <c r="G1224" i="15"/>
  <c r="G1224" i="28" s="1"/>
  <c r="D1224" i="28"/>
  <c r="G1221" i="15"/>
  <c r="G1221" i="28" s="1"/>
  <c r="D1221" i="28"/>
  <c r="G1218" i="15"/>
  <c r="G1218" i="28" s="1"/>
  <c r="D1218" i="28"/>
  <c r="G1215" i="15"/>
  <c r="G1215" i="28" s="1"/>
  <c r="D1215" i="28"/>
  <c r="G1212" i="15"/>
  <c r="G1212" i="28" s="1"/>
  <c r="D1212" i="28"/>
  <c r="G1209" i="15"/>
  <c r="G1209" i="28" s="1"/>
  <c r="D1209" i="28"/>
  <c r="G1206" i="15"/>
  <c r="G1206" i="28" s="1"/>
  <c r="D1206" i="28"/>
  <c r="G1203" i="15"/>
  <c r="G1203" i="28" s="1"/>
  <c r="D1203" i="28"/>
  <c r="G1200" i="15"/>
  <c r="G1200" i="28" s="1"/>
  <c r="D1200" i="28"/>
  <c r="G1197" i="15"/>
  <c r="G1197" i="28" s="1"/>
  <c r="D1197" i="28"/>
  <c r="G1194" i="15"/>
  <c r="G1194" i="28" s="1"/>
  <c r="D1194" i="28"/>
  <c r="G1191" i="15"/>
  <c r="G1191" i="28" s="1"/>
  <c r="D1191" i="28"/>
  <c r="G1188" i="15"/>
  <c r="G1188" i="28" s="1"/>
  <c r="D1188" i="28"/>
  <c r="G1185" i="15"/>
  <c r="G1185" i="28" s="1"/>
  <c r="D1185" i="28"/>
  <c r="G1182" i="15"/>
  <c r="G1182" i="28" s="1"/>
  <c r="D1182" i="28"/>
  <c r="G1179" i="15"/>
  <c r="G1179" i="28" s="1"/>
  <c r="D1179" i="28"/>
  <c r="G1176" i="15"/>
  <c r="G1176" i="28" s="1"/>
  <c r="D1176" i="28"/>
  <c r="G1173" i="15"/>
  <c r="G1173" i="28" s="1"/>
  <c r="D1173" i="28"/>
  <c r="G1170" i="15"/>
  <c r="G1170" i="28" s="1"/>
  <c r="D1170" i="28"/>
  <c r="G1167" i="15"/>
  <c r="G1167" i="28" s="1"/>
  <c r="D1167" i="28"/>
  <c r="G1164" i="15"/>
  <c r="G1164" i="28" s="1"/>
  <c r="D1164" i="28"/>
  <c r="G1161" i="15"/>
  <c r="G1161" i="28" s="1"/>
  <c r="D1161" i="28"/>
  <c r="G1158" i="15"/>
  <c r="G1158" i="28" s="1"/>
  <c r="D1158" i="28"/>
  <c r="G1155" i="15"/>
  <c r="G1155" i="28" s="1"/>
  <c r="D1155" i="28"/>
  <c r="G1152" i="15"/>
  <c r="G1152" i="28" s="1"/>
  <c r="D1152" i="28"/>
  <c r="G1149" i="15"/>
  <c r="G1149" i="28" s="1"/>
  <c r="D1149" i="28"/>
  <c r="G1146" i="15"/>
  <c r="G1146" i="28" s="1"/>
  <c r="D1146" i="28"/>
  <c r="G1143" i="15"/>
  <c r="G1143" i="28" s="1"/>
  <c r="D1143" i="28"/>
  <c r="G1140" i="15"/>
  <c r="G1140" i="28" s="1"/>
  <c r="D1140" i="28"/>
  <c r="G1137" i="15"/>
  <c r="G1137" i="28" s="1"/>
  <c r="D1137" i="28"/>
  <c r="G1134" i="15"/>
  <c r="G1134" i="28" s="1"/>
  <c r="D1134" i="28"/>
  <c r="G1131" i="15"/>
  <c r="G1131" i="28" s="1"/>
  <c r="D1131" i="28"/>
  <c r="G1128" i="15"/>
  <c r="G1128" i="28" s="1"/>
  <c r="D1128" i="28"/>
  <c r="G1125" i="15"/>
  <c r="G1125" i="28" s="1"/>
  <c r="D1125" i="28"/>
  <c r="G1122" i="15"/>
  <c r="G1122" i="28" s="1"/>
  <c r="D1122" i="28"/>
  <c r="G1119" i="15"/>
  <c r="G1119" i="28" s="1"/>
  <c r="D1119" i="28"/>
  <c r="G1116" i="15"/>
  <c r="G1116" i="28" s="1"/>
  <c r="D1116" i="28"/>
  <c r="G1113" i="15"/>
  <c r="G1113" i="28" s="1"/>
  <c r="D1113" i="28"/>
  <c r="G1110" i="15"/>
  <c r="G1110" i="28" s="1"/>
  <c r="D1110" i="28"/>
  <c r="G1107" i="15"/>
  <c r="G1107" i="28" s="1"/>
  <c r="D1107" i="28"/>
  <c r="G1104" i="15"/>
  <c r="G1104" i="28" s="1"/>
  <c r="D1104" i="28"/>
  <c r="G1101" i="15"/>
  <c r="G1101" i="28" s="1"/>
  <c r="D1101" i="28"/>
  <c r="G1098" i="15"/>
  <c r="G1098" i="28" s="1"/>
  <c r="D1098" i="28"/>
  <c r="G1095" i="15"/>
  <c r="G1095" i="28" s="1"/>
  <c r="D1095" i="28"/>
  <c r="G1092" i="15"/>
  <c r="G1092" i="28" s="1"/>
  <c r="D1092" i="28"/>
  <c r="G1089" i="15"/>
  <c r="G1089" i="28" s="1"/>
  <c r="D1089" i="28"/>
  <c r="G1086" i="15"/>
  <c r="G1086" i="28" s="1"/>
  <c r="D1086" i="28"/>
  <c r="G1083" i="15"/>
  <c r="G1083" i="28" s="1"/>
  <c r="D1083" i="28"/>
  <c r="G1080" i="15"/>
  <c r="G1080" i="28" s="1"/>
  <c r="D1080" i="28"/>
  <c r="G1077" i="15"/>
  <c r="G1077" i="28" s="1"/>
  <c r="D1077" i="28"/>
  <c r="G1074" i="15"/>
  <c r="G1074" i="28" s="1"/>
  <c r="D1074" i="28"/>
  <c r="G1071" i="15"/>
  <c r="G1071" i="28" s="1"/>
  <c r="D1071" i="28"/>
  <c r="G1068" i="15"/>
  <c r="G1068" i="28" s="1"/>
  <c r="D1068" i="28"/>
  <c r="G1065" i="15"/>
  <c r="G1065" i="28" s="1"/>
  <c r="D1065" i="28"/>
  <c r="G1062" i="15"/>
  <c r="G1062" i="28" s="1"/>
  <c r="D1062" i="28"/>
  <c r="G1059" i="15"/>
  <c r="G1059" i="28" s="1"/>
  <c r="D1059" i="28"/>
  <c r="G1056" i="15"/>
  <c r="G1056" i="28" s="1"/>
  <c r="D1056" i="28"/>
  <c r="G1053" i="15"/>
  <c r="G1053" i="28" s="1"/>
  <c r="D1053" i="28"/>
  <c r="G1050" i="15"/>
  <c r="G1050" i="28" s="1"/>
  <c r="D1050" i="28"/>
  <c r="G1047" i="15"/>
  <c r="G1047" i="28" s="1"/>
  <c r="D1047" i="28"/>
  <c r="G1044" i="15"/>
  <c r="G1044" i="28" s="1"/>
  <c r="D1044" i="28"/>
  <c r="G1041" i="15"/>
  <c r="G1041" i="28" s="1"/>
  <c r="D1041" i="28"/>
  <c r="G1038" i="15"/>
  <c r="G1038" i="28" s="1"/>
  <c r="D1038" i="28"/>
  <c r="G1035" i="15"/>
  <c r="G1035" i="28" s="1"/>
  <c r="D1035" i="28"/>
  <c r="G1032" i="15"/>
  <c r="G1032" i="28" s="1"/>
  <c r="D1032" i="28"/>
  <c r="G1029" i="15"/>
  <c r="G1029" i="28" s="1"/>
  <c r="D1029" i="28"/>
  <c r="G1026" i="15"/>
  <c r="G1026" i="28" s="1"/>
  <c r="D1026" i="28"/>
  <c r="G1023" i="15"/>
  <c r="G1023" i="28" s="1"/>
  <c r="D1023" i="28"/>
  <c r="G1020" i="15"/>
  <c r="G1020" i="28" s="1"/>
  <c r="D1020" i="28"/>
  <c r="G1017" i="15"/>
  <c r="G1017" i="28" s="1"/>
  <c r="D1017" i="28"/>
  <c r="G1014" i="15"/>
  <c r="G1014" i="28" s="1"/>
  <c r="D1014" i="28"/>
  <c r="G1011" i="15"/>
  <c r="G1011" i="28" s="1"/>
  <c r="D1011" i="28"/>
  <c r="G1008" i="15"/>
  <c r="G1008" i="28" s="1"/>
  <c r="D1008" i="28"/>
  <c r="G1005" i="15"/>
  <c r="G1005" i="28" s="1"/>
  <c r="D1005" i="28"/>
  <c r="G1002" i="15"/>
  <c r="G1002" i="28" s="1"/>
  <c r="D1002" i="28"/>
  <c r="G999" i="15"/>
  <c r="G999" i="28" s="1"/>
  <c r="D999" i="28"/>
  <c r="G996" i="15"/>
  <c r="G996" i="28" s="1"/>
  <c r="D996" i="28"/>
  <c r="G993" i="15"/>
  <c r="G993" i="28" s="1"/>
  <c r="D993" i="28"/>
  <c r="G990" i="15"/>
  <c r="G990" i="28" s="1"/>
  <c r="D990" i="28"/>
  <c r="G987" i="15"/>
  <c r="G987" i="28" s="1"/>
  <c r="D987" i="28"/>
  <c r="G984" i="15"/>
  <c r="G984" i="28" s="1"/>
  <c r="D984" i="28"/>
  <c r="G981" i="15"/>
  <c r="G981" i="28" s="1"/>
  <c r="D981" i="28"/>
  <c r="G978" i="15"/>
  <c r="G978" i="28" s="1"/>
  <c r="D978" i="28"/>
  <c r="G975" i="15"/>
  <c r="G975" i="28" s="1"/>
  <c r="D975" i="28"/>
  <c r="G972" i="15"/>
  <c r="G972" i="28" s="1"/>
  <c r="D972" i="28"/>
  <c r="G969" i="15"/>
  <c r="G969" i="28" s="1"/>
  <c r="D969" i="28"/>
  <c r="G966" i="15"/>
  <c r="G966" i="28" s="1"/>
  <c r="D966" i="28"/>
  <c r="G963" i="15"/>
  <c r="G963" i="28" s="1"/>
  <c r="D963" i="28"/>
  <c r="G960" i="15"/>
  <c r="G960" i="28" s="1"/>
  <c r="D960" i="28"/>
  <c r="G957" i="15"/>
  <c r="G957" i="28" s="1"/>
  <c r="D957" i="28"/>
  <c r="G954" i="15"/>
  <c r="G954" i="28" s="1"/>
  <c r="D954" i="28"/>
  <c r="G951" i="15"/>
  <c r="G951" i="28" s="1"/>
  <c r="D951" i="28"/>
  <c r="G948" i="15"/>
  <c r="G948" i="28" s="1"/>
  <c r="D948" i="28"/>
  <c r="G945" i="15"/>
  <c r="G945" i="28" s="1"/>
  <c r="D945" i="28"/>
  <c r="G942" i="15"/>
  <c r="G942" i="28" s="1"/>
  <c r="D942" i="28"/>
  <c r="G939" i="15"/>
  <c r="G939" i="28" s="1"/>
  <c r="D939" i="28"/>
  <c r="G936" i="15"/>
  <c r="G936" i="28" s="1"/>
  <c r="D936" i="28"/>
  <c r="G933" i="15"/>
  <c r="G933" i="28" s="1"/>
  <c r="D933" i="28"/>
  <c r="G930" i="15"/>
  <c r="G930" i="28" s="1"/>
  <c r="D930" i="28"/>
  <c r="G927" i="15"/>
  <c r="G927" i="28" s="1"/>
  <c r="D927" i="28"/>
  <c r="G924" i="15"/>
  <c r="G924" i="28" s="1"/>
  <c r="D924" i="28"/>
  <c r="G921" i="15"/>
  <c r="G921" i="28" s="1"/>
  <c r="D921" i="28"/>
  <c r="G918" i="15"/>
  <c r="G918" i="28" s="1"/>
  <c r="D918" i="28"/>
  <c r="G915" i="15"/>
  <c r="G915" i="28" s="1"/>
  <c r="D915" i="28"/>
  <c r="G912" i="15"/>
  <c r="G912" i="28" s="1"/>
  <c r="D912" i="28"/>
  <c r="G909" i="15"/>
  <c r="G909" i="28" s="1"/>
  <c r="D909" i="28"/>
  <c r="G906" i="15"/>
  <c r="G906" i="28" s="1"/>
  <c r="D906" i="28"/>
  <c r="G903" i="15"/>
  <c r="G903" i="28" s="1"/>
  <c r="D903" i="28"/>
  <c r="G900" i="15"/>
  <c r="G900" i="28" s="1"/>
  <c r="D900" i="28"/>
  <c r="G897" i="15"/>
  <c r="G897" i="28" s="1"/>
  <c r="D897" i="28"/>
  <c r="G894" i="15"/>
  <c r="G894" i="28" s="1"/>
  <c r="D894" i="28"/>
  <c r="G891" i="15"/>
  <c r="G891" i="28" s="1"/>
  <c r="D891" i="28"/>
  <c r="G888" i="15"/>
  <c r="G888" i="28" s="1"/>
  <c r="D888" i="28"/>
  <c r="G885" i="15"/>
  <c r="G885" i="28" s="1"/>
  <c r="D885" i="28"/>
  <c r="G882" i="15"/>
  <c r="G882" i="28" s="1"/>
  <c r="D882" i="28"/>
  <c r="G879" i="15"/>
  <c r="G879" i="28" s="1"/>
  <c r="D879" i="28"/>
  <c r="G876" i="15"/>
  <c r="G876" i="28" s="1"/>
  <c r="D876" i="28"/>
  <c r="G873" i="15"/>
  <c r="G873" i="28" s="1"/>
  <c r="D873" i="28"/>
  <c r="G870" i="15"/>
  <c r="G870" i="28" s="1"/>
  <c r="D870" i="28"/>
  <c r="G867" i="15"/>
  <c r="G867" i="28" s="1"/>
  <c r="D867" i="28"/>
  <c r="G864" i="15"/>
  <c r="G864" i="28" s="1"/>
  <c r="D864" i="28"/>
  <c r="G861" i="15"/>
  <c r="G861" i="28" s="1"/>
  <c r="D861" i="28"/>
  <c r="G858" i="15"/>
  <c r="G858" i="28" s="1"/>
  <c r="D858" i="28"/>
  <c r="G855" i="15"/>
  <c r="G855" i="28" s="1"/>
  <c r="D855" i="28"/>
  <c r="G852" i="15"/>
  <c r="G852" i="28" s="1"/>
  <c r="D852" i="28"/>
  <c r="G849" i="15"/>
  <c r="G849" i="28" s="1"/>
  <c r="D849" i="28"/>
  <c r="G846" i="15"/>
  <c r="G846" i="28" s="1"/>
  <c r="D846" i="28"/>
  <c r="G843" i="15"/>
  <c r="G843" i="28" s="1"/>
  <c r="D843" i="28"/>
  <c r="G840" i="15"/>
  <c r="G840" i="28" s="1"/>
  <c r="D840" i="28"/>
  <c r="G837" i="15"/>
  <c r="G837" i="28" s="1"/>
  <c r="D837" i="28"/>
  <c r="G834" i="15"/>
  <c r="G834" i="28" s="1"/>
  <c r="D834" i="28"/>
  <c r="G831" i="15"/>
  <c r="G831" i="28" s="1"/>
  <c r="D831" i="28"/>
  <c r="G828" i="15"/>
  <c r="G828" i="28" s="1"/>
  <c r="D828" i="28"/>
  <c r="G825" i="15"/>
  <c r="G825" i="28" s="1"/>
  <c r="D825" i="28"/>
  <c r="G822" i="15"/>
  <c r="G822" i="28" s="1"/>
  <c r="D822" i="28"/>
  <c r="G819" i="15"/>
  <c r="G819" i="28" s="1"/>
  <c r="D819" i="28"/>
  <c r="G816" i="15"/>
  <c r="G816" i="28" s="1"/>
  <c r="D816" i="28"/>
  <c r="G813" i="15"/>
  <c r="G813" i="28" s="1"/>
  <c r="D813" i="28"/>
  <c r="G810" i="15"/>
  <c r="G810" i="28" s="1"/>
  <c r="D810" i="28"/>
  <c r="G807" i="15"/>
  <c r="G807" i="28" s="1"/>
  <c r="D807" i="28"/>
  <c r="G804" i="15"/>
  <c r="G804" i="28" s="1"/>
  <c r="D804" i="28"/>
  <c r="G801" i="15"/>
  <c r="G801" i="28" s="1"/>
  <c r="D801" i="28"/>
  <c r="G798" i="15"/>
  <c r="G798" i="28" s="1"/>
  <c r="D798" i="28"/>
  <c r="G795" i="15"/>
  <c r="G795" i="28" s="1"/>
  <c r="D795" i="28"/>
  <c r="G792" i="15"/>
  <c r="G792" i="28" s="1"/>
  <c r="D792" i="28"/>
  <c r="G789" i="15"/>
  <c r="G789" i="28" s="1"/>
  <c r="D789" i="28"/>
  <c r="G786" i="15"/>
  <c r="G786" i="28" s="1"/>
  <c r="D786" i="28"/>
  <c r="G783" i="15"/>
  <c r="G783" i="28" s="1"/>
  <c r="D783" i="28"/>
  <c r="G780" i="15"/>
  <c r="G780" i="28" s="1"/>
  <c r="D780" i="28"/>
  <c r="G777" i="15"/>
  <c r="G777" i="28" s="1"/>
  <c r="D777" i="28"/>
  <c r="G774" i="15"/>
  <c r="G774" i="28" s="1"/>
  <c r="D774" i="28"/>
  <c r="G771" i="15"/>
  <c r="G771" i="28" s="1"/>
  <c r="D771" i="28"/>
  <c r="G768" i="15"/>
  <c r="G768" i="28" s="1"/>
  <c r="D768" i="28"/>
  <c r="G765" i="15"/>
  <c r="G765" i="28" s="1"/>
  <c r="D765" i="28"/>
  <c r="G762" i="15"/>
  <c r="G762" i="28" s="1"/>
  <c r="D762" i="28"/>
  <c r="G759" i="15"/>
  <c r="G759" i="28" s="1"/>
  <c r="D759" i="28"/>
  <c r="G756" i="15"/>
  <c r="G756" i="28" s="1"/>
  <c r="D756" i="28"/>
  <c r="G753" i="15"/>
  <c r="G753" i="28" s="1"/>
  <c r="D753" i="28"/>
  <c r="G750" i="15"/>
  <c r="G750" i="28" s="1"/>
  <c r="D750" i="28"/>
  <c r="G747" i="15"/>
  <c r="G747" i="28" s="1"/>
  <c r="D747" i="28"/>
  <c r="G744" i="15"/>
  <c r="G744" i="28" s="1"/>
  <c r="D744" i="28"/>
  <c r="G741" i="15"/>
  <c r="G741" i="28" s="1"/>
  <c r="D741" i="28"/>
  <c r="G738" i="15"/>
  <c r="G738" i="28" s="1"/>
  <c r="D738" i="28"/>
  <c r="G735" i="15"/>
  <c r="G735" i="28" s="1"/>
  <c r="D735" i="28"/>
  <c r="G732" i="15"/>
  <c r="G732" i="28" s="1"/>
  <c r="D732" i="28"/>
  <c r="G729" i="15"/>
  <c r="G729" i="28" s="1"/>
  <c r="D729" i="28"/>
  <c r="G726" i="15"/>
  <c r="G726" i="28" s="1"/>
  <c r="D726" i="28"/>
  <c r="G723" i="15"/>
  <c r="G723" i="28" s="1"/>
  <c r="D723" i="28"/>
  <c r="G720" i="15"/>
  <c r="G720" i="28" s="1"/>
  <c r="D720" i="28"/>
  <c r="G717" i="15"/>
  <c r="G717" i="28" s="1"/>
  <c r="D717" i="28"/>
  <c r="G714" i="15"/>
  <c r="G714" i="28" s="1"/>
  <c r="D714" i="28"/>
  <c r="G711" i="15"/>
  <c r="G711" i="28" s="1"/>
  <c r="D711" i="28"/>
  <c r="G708" i="15"/>
  <c r="G708" i="28" s="1"/>
  <c r="D708" i="28"/>
  <c r="G705" i="15"/>
  <c r="G705" i="28" s="1"/>
  <c r="D705" i="28"/>
  <c r="G702" i="15"/>
  <c r="G702" i="28" s="1"/>
  <c r="D702" i="28"/>
  <c r="G699" i="15"/>
  <c r="G699" i="28" s="1"/>
  <c r="D699" i="28"/>
  <c r="G696" i="15"/>
  <c r="G696" i="28" s="1"/>
  <c r="D696" i="28"/>
  <c r="G693" i="15"/>
  <c r="G693" i="28" s="1"/>
  <c r="D693" i="28"/>
  <c r="G690" i="15"/>
  <c r="G690" i="28" s="1"/>
  <c r="D690" i="28"/>
  <c r="G687" i="15"/>
  <c r="G687" i="28" s="1"/>
  <c r="D687" i="28"/>
  <c r="G684" i="15"/>
  <c r="G684" i="28" s="1"/>
  <c r="D684" i="28"/>
  <c r="G681" i="15"/>
  <c r="G681" i="28" s="1"/>
  <c r="D681" i="28"/>
  <c r="G678" i="15"/>
  <c r="G678" i="28" s="1"/>
  <c r="D678" i="28"/>
  <c r="G675" i="15"/>
  <c r="G675" i="28" s="1"/>
  <c r="D675" i="28"/>
  <c r="G672" i="15"/>
  <c r="G672" i="28" s="1"/>
  <c r="D672" i="28"/>
  <c r="G669" i="15"/>
  <c r="G669" i="28" s="1"/>
  <c r="D669" i="28"/>
  <c r="G666" i="15"/>
  <c r="G666" i="28" s="1"/>
  <c r="D666" i="28"/>
  <c r="G663" i="15"/>
  <c r="G663" i="28" s="1"/>
  <c r="D663" i="28"/>
  <c r="G660" i="15"/>
  <c r="G660" i="28" s="1"/>
  <c r="D660" i="28"/>
  <c r="G657" i="15"/>
  <c r="G657" i="28" s="1"/>
  <c r="D657" i="28"/>
  <c r="G654" i="15"/>
  <c r="G654" i="28" s="1"/>
  <c r="D654" i="28"/>
  <c r="G651" i="15"/>
  <c r="G651" i="28" s="1"/>
  <c r="D651" i="28"/>
  <c r="G648" i="15"/>
  <c r="G648" i="28" s="1"/>
  <c r="D648" i="28"/>
  <c r="G645" i="15"/>
  <c r="G645" i="28" s="1"/>
  <c r="D645" i="28"/>
  <c r="G642" i="15"/>
  <c r="G642" i="28" s="1"/>
  <c r="D642" i="28"/>
  <c r="G639" i="15"/>
  <c r="G639" i="28" s="1"/>
  <c r="D639" i="28"/>
  <c r="G636" i="15"/>
  <c r="G636" i="28" s="1"/>
  <c r="D636" i="28"/>
  <c r="G633" i="15"/>
  <c r="G633" i="28" s="1"/>
  <c r="D633" i="28"/>
  <c r="G630" i="15"/>
  <c r="G630" i="28" s="1"/>
  <c r="D630" i="28"/>
  <c r="G627" i="15"/>
  <c r="G627" i="28" s="1"/>
  <c r="D627" i="28"/>
  <c r="G624" i="15"/>
  <c r="G624" i="28" s="1"/>
  <c r="D624" i="28"/>
  <c r="G621" i="15"/>
  <c r="G621" i="28" s="1"/>
  <c r="D621" i="28"/>
  <c r="G618" i="15"/>
  <c r="G618" i="28" s="1"/>
  <c r="D618" i="28"/>
  <c r="G615" i="15"/>
  <c r="G615" i="28" s="1"/>
  <c r="D615" i="28"/>
  <c r="G612" i="15"/>
  <c r="G612" i="28" s="1"/>
  <c r="D612" i="28"/>
  <c r="G609" i="15"/>
  <c r="G609" i="28" s="1"/>
  <c r="D609" i="28"/>
  <c r="G606" i="15"/>
  <c r="G606" i="28" s="1"/>
  <c r="D606" i="28"/>
  <c r="G603" i="15"/>
  <c r="G603" i="28" s="1"/>
  <c r="D603" i="28"/>
  <c r="G600" i="15"/>
  <c r="G600" i="28" s="1"/>
  <c r="D600" i="28"/>
  <c r="G597" i="15"/>
  <c r="G597" i="28" s="1"/>
  <c r="D597" i="28"/>
  <c r="G594" i="15"/>
  <c r="G594" i="28" s="1"/>
  <c r="D594" i="28"/>
  <c r="G591" i="15"/>
  <c r="G591" i="28" s="1"/>
  <c r="D591" i="28"/>
  <c r="G588" i="15"/>
  <c r="G588" i="28" s="1"/>
  <c r="D588" i="28"/>
  <c r="G585" i="15"/>
  <c r="G585" i="28" s="1"/>
  <c r="D585" i="28"/>
  <c r="G582" i="15"/>
  <c r="G582" i="28" s="1"/>
  <c r="D582" i="28"/>
  <c r="G579" i="15"/>
  <c r="G579" i="28" s="1"/>
  <c r="D579" i="28"/>
  <c r="G576" i="15"/>
  <c r="G576" i="28" s="1"/>
  <c r="D576" i="28"/>
  <c r="G573" i="15"/>
  <c r="G573" i="28" s="1"/>
  <c r="D573" i="28"/>
  <c r="G570" i="15"/>
  <c r="G570" i="28" s="1"/>
  <c r="D570" i="28"/>
  <c r="G567" i="15"/>
  <c r="G567" i="28" s="1"/>
  <c r="D567" i="28"/>
  <c r="G564" i="15"/>
  <c r="G564" i="28" s="1"/>
  <c r="D564" i="28"/>
  <c r="G561" i="15"/>
  <c r="G561" i="28" s="1"/>
  <c r="D561" i="28"/>
  <c r="G558" i="15"/>
  <c r="G558" i="28" s="1"/>
  <c r="D558" i="28"/>
  <c r="G555" i="15"/>
  <c r="G555" i="28" s="1"/>
  <c r="D555" i="28"/>
  <c r="G552" i="15"/>
  <c r="G552" i="28" s="1"/>
  <c r="D552" i="28"/>
  <c r="G549" i="15"/>
  <c r="G549" i="28" s="1"/>
  <c r="D549" i="28"/>
  <c r="G546" i="15"/>
  <c r="G546" i="28" s="1"/>
  <c r="D546" i="28"/>
  <c r="G543" i="15"/>
  <c r="G543" i="28" s="1"/>
  <c r="D543" i="28"/>
  <c r="G540" i="15"/>
  <c r="G540" i="28" s="1"/>
  <c r="D540" i="28"/>
  <c r="G537" i="15"/>
  <c r="G537" i="28" s="1"/>
  <c r="D537" i="28"/>
  <c r="G534" i="15"/>
  <c r="G534" i="28" s="1"/>
  <c r="D534" i="28"/>
  <c r="G531" i="15"/>
  <c r="G531" i="28" s="1"/>
  <c r="D531" i="28"/>
  <c r="G528" i="15"/>
  <c r="G528" i="28" s="1"/>
  <c r="D528" i="28"/>
  <c r="G525" i="15"/>
  <c r="G525" i="28" s="1"/>
  <c r="D525" i="28"/>
  <c r="G522" i="15"/>
  <c r="G522" i="28" s="1"/>
  <c r="D522" i="28"/>
  <c r="G519" i="15"/>
  <c r="G519" i="28" s="1"/>
  <c r="D519" i="28"/>
  <c r="G516" i="15"/>
  <c r="G516" i="28" s="1"/>
  <c r="D516" i="28"/>
  <c r="G513" i="15"/>
  <c r="G513" i="28" s="1"/>
  <c r="D513" i="28"/>
  <c r="G510" i="15"/>
  <c r="G510" i="28" s="1"/>
  <c r="D510" i="28"/>
  <c r="G507" i="15"/>
  <c r="G507" i="28" s="1"/>
  <c r="D507" i="28"/>
  <c r="G504" i="15"/>
  <c r="G504" i="28" s="1"/>
  <c r="D504" i="28"/>
  <c r="G501" i="15"/>
  <c r="G501" i="28" s="1"/>
  <c r="D501" i="28"/>
  <c r="G498" i="15"/>
  <c r="G498" i="28" s="1"/>
  <c r="D498" i="28"/>
  <c r="G495" i="15"/>
  <c r="G495" i="28" s="1"/>
  <c r="D495" i="28"/>
  <c r="G492" i="15"/>
  <c r="G492" i="28" s="1"/>
  <c r="D492" i="28"/>
  <c r="G489" i="15"/>
  <c r="G489" i="28" s="1"/>
  <c r="D489" i="28"/>
  <c r="G486" i="15"/>
  <c r="G486" i="28" s="1"/>
  <c r="D486" i="28"/>
  <c r="G483" i="15"/>
  <c r="G483" i="28" s="1"/>
  <c r="D483" i="28"/>
  <c r="G480" i="15"/>
  <c r="G480" i="28" s="1"/>
  <c r="D480" i="28"/>
  <c r="G477" i="15"/>
  <c r="G477" i="28" s="1"/>
  <c r="D477" i="28"/>
  <c r="G474" i="15"/>
  <c r="G474" i="28" s="1"/>
  <c r="D474" i="28"/>
  <c r="G471" i="15"/>
  <c r="G471" i="28" s="1"/>
  <c r="D471" i="28"/>
  <c r="G468" i="15"/>
  <c r="G468" i="28" s="1"/>
  <c r="D468" i="28"/>
  <c r="G465" i="15"/>
  <c r="G465" i="28" s="1"/>
  <c r="D465" i="28"/>
  <c r="G462" i="15"/>
  <c r="G462" i="28" s="1"/>
  <c r="D462" i="28"/>
  <c r="G459" i="15"/>
  <c r="G459" i="28" s="1"/>
  <c r="D459" i="28"/>
  <c r="G456" i="15"/>
  <c r="G456" i="28" s="1"/>
  <c r="D456" i="28"/>
  <c r="G453" i="15"/>
  <c r="G453" i="28" s="1"/>
  <c r="D453" i="28"/>
  <c r="G450" i="15"/>
  <c r="G450" i="28" s="1"/>
  <c r="D450" i="28"/>
  <c r="G447" i="15"/>
  <c r="G447" i="28" s="1"/>
  <c r="D447" i="28"/>
  <c r="G444" i="15"/>
  <c r="G444" i="28" s="1"/>
  <c r="D444" i="28"/>
  <c r="G441" i="15"/>
  <c r="G441" i="28" s="1"/>
  <c r="D441" i="28"/>
  <c r="G438" i="15"/>
  <c r="G438" i="28" s="1"/>
  <c r="D438" i="28"/>
  <c r="G435" i="15"/>
  <c r="G435" i="28" s="1"/>
  <c r="D435" i="28"/>
  <c r="G432" i="15"/>
  <c r="G432" i="28" s="1"/>
  <c r="D432" i="28"/>
  <c r="G429" i="15"/>
  <c r="G429" i="28" s="1"/>
  <c r="D429" i="28"/>
  <c r="G426" i="15"/>
  <c r="G426" i="28" s="1"/>
  <c r="D426" i="28"/>
  <c r="G423" i="15"/>
  <c r="G423" i="28" s="1"/>
  <c r="D423" i="28"/>
  <c r="G420" i="15"/>
  <c r="G420" i="28" s="1"/>
  <c r="D420" i="28"/>
  <c r="G417" i="15"/>
  <c r="G417" i="28" s="1"/>
  <c r="D417" i="28"/>
  <c r="G414" i="15"/>
  <c r="G414" i="28" s="1"/>
  <c r="D414" i="28"/>
  <c r="G411" i="15"/>
  <c r="G411" i="28" s="1"/>
  <c r="D411" i="28"/>
  <c r="G408" i="15"/>
  <c r="G408" i="28" s="1"/>
  <c r="D408" i="28"/>
  <c r="G405" i="15"/>
  <c r="G405" i="28" s="1"/>
  <c r="D405" i="28"/>
  <c r="G402" i="15"/>
  <c r="G402" i="28" s="1"/>
  <c r="D402" i="28"/>
  <c r="G399" i="15"/>
  <c r="G399" i="28" s="1"/>
  <c r="D399" i="28"/>
  <c r="G396" i="15"/>
  <c r="G396" i="28" s="1"/>
  <c r="D396" i="28"/>
  <c r="G393" i="15"/>
  <c r="G393" i="28" s="1"/>
  <c r="D393" i="28"/>
  <c r="G390" i="15"/>
  <c r="G390" i="28" s="1"/>
  <c r="D390" i="28"/>
  <c r="G387" i="15"/>
  <c r="G387" i="28" s="1"/>
  <c r="D387" i="28"/>
  <c r="G384" i="15"/>
  <c r="G384" i="28" s="1"/>
  <c r="D384" i="28"/>
  <c r="G381" i="15"/>
  <c r="G381" i="28" s="1"/>
  <c r="D381" i="28"/>
  <c r="G378" i="15"/>
  <c r="G378" i="28" s="1"/>
  <c r="D378" i="28"/>
  <c r="G375" i="15"/>
  <c r="G375" i="28" s="1"/>
  <c r="D375" i="28"/>
  <c r="G372" i="15"/>
  <c r="G372" i="28" s="1"/>
  <c r="D372" i="28"/>
  <c r="G369" i="15"/>
  <c r="G369" i="28" s="1"/>
  <c r="D369" i="28"/>
  <c r="G366" i="15"/>
  <c r="G366" i="28" s="1"/>
  <c r="D366" i="28"/>
  <c r="G363" i="15"/>
  <c r="G363" i="28" s="1"/>
  <c r="D363" i="28"/>
  <c r="G360" i="15"/>
  <c r="G360" i="28" s="1"/>
  <c r="D360" i="28"/>
  <c r="G357" i="15"/>
  <c r="G357" i="28" s="1"/>
  <c r="D357" i="28"/>
  <c r="G354" i="15"/>
  <c r="G354" i="28" s="1"/>
  <c r="D354" i="28"/>
  <c r="G351" i="15"/>
  <c r="G351" i="28" s="1"/>
  <c r="D351" i="28"/>
  <c r="G348" i="15"/>
  <c r="G348" i="28" s="1"/>
  <c r="D348" i="28"/>
  <c r="G345" i="15"/>
  <c r="G345" i="28" s="1"/>
  <c r="D345" i="28"/>
  <c r="G342" i="15"/>
  <c r="G342" i="28" s="1"/>
  <c r="D342" i="28"/>
  <c r="G339" i="15"/>
  <c r="G339" i="28" s="1"/>
  <c r="D339" i="28"/>
  <c r="G336" i="15"/>
  <c r="G336" i="28" s="1"/>
  <c r="D336" i="28"/>
  <c r="G333" i="15"/>
  <c r="G333" i="28" s="1"/>
  <c r="D333" i="28"/>
  <c r="G330" i="15"/>
  <c r="G330" i="28" s="1"/>
  <c r="D330" i="28"/>
  <c r="G327" i="15"/>
  <c r="G327" i="28" s="1"/>
  <c r="D327" i="28"/>
  <c r="G324" i="15"/>
  <c r="G324" i="28" s="1"/>
  <c r="D324" i="28"/>
  <c r="G321" i="15"/>
  <c r="G321" i="28" s="1"/>
  <c r="D321" i="28"/>
  <c r="G318" i="15"/>
  <c r="G318" i="28" s="1"/>
  <c r="D318" i="28"/>
  <c r="G315" i="15"/>
  <c r="G315" i="28" s="1"/>
  <c r="D315" i="28"/>
  <c r="G312" i="15"/>
  <c r="G312" i="28" s="1"/>
  <c r="D312" i="28"/>
  <c r="G309" i="15"/>
  <c r="G309" i="28" s="1"/>
  <c r="D309" i="28"/>
  <c r="G306" i="15"/>
  <c r="G306" i="28" s="1"/>
  <c r="D306" i="28"/>
  <c r="G303" i="15"/>
  <c r="G303" i="28" s="1"/>
  <c r="D303" i="28"/>
  <c r="G300" i="15"/>
  <c r="G300" i="28" s="1"/>
  <c r="D300" i="28"/>
  <c r="G297" i="15"/>
  <c r="G297" i="28" s="1"/>
  <c r="D297" i="28"/>
  <c r="G294" i="15"/>
  <c r="G294" i="28" s="1"/>
  <c r="D294" i="28"/>
  <c r="G291" i="15"/>
  <c r="G291" i="28" s="1"/>
  <c r="D291" i="28"/>
  <c r="G288" i="15"/>
  <c r="G288" i="28" s="1"/>
  <c r="D288" i="28"/>
  <c r="G285" i="15"/>
  <c r="G285" i="28" s="1"/>
  <c r="D285" i="28"/>
  <c r="G282" i="15"/>
  <c r="G282" i="28" s="1"/>
  <c r="D282" i="28"/>
  <c r="G279" i="15"/>
  <c r="G279" i="28" s="1"/>
  <c r="D279" i="28"/>
  <c r="G276" i="15"/>
  <c r="G276" i="28" s="1"/>
  <c r="D276" i="28"/>
  <c r="G273" i="15"/>
  <c r="G273" i="28" s="1"/>
  <c r="D273" i="28"/>
  <c r="G270" i="15"/>
  <c r="G270" i="28" s="1"/>
  <c r="D270" i="28"/>
  <c r="G267" i="15"/>
  <c r="G267" i="28" s="1"/>
  <c r="D267" i="28"/>
  <c r="G264" i="15"/>
  <c r="G264" i="28" s="1"/>
  <c r="D264" i="28"/>
  <c r="G261" i="15"/>
  <c r="G261" i="28" s="1"/>
  <c r="D261" i="28"/>
  <c r="G258" i="15"/>
  <c r="G258" i="28" s="1"/>
  <c r="D258" i="28"/>
  <c r="G255" i="15"/>
  <c r="G255" i="28" s="1"/>
  <c r="D255" i="28"/>
  <c r="G252" i="15"/>
  <c r="G252" i="28" s="1"/>
  <c r="D252" i="28"/>
  <c r="G249" i="15"/>
  <c r="G249" i="28" s="1"/>
  <c r="D249" i="28"/>
  <c r="G246" i="15"/>
  <c r="G246" i="28" s="1"/>
  <c r="D246" i="28"/>
  <c r="G243" i="15"/>
  <c r="G243" i="28" s="1"/>
  <c r="D243" i="28"/>
  <c r="G240" i="15"/>
  <c r="G240" i="28" s="1"/>
  <c r="D240" i="28"/>
  <c r="G237" i="15"/>
  <c r="G237" i="28" s="1"/>
  <c r="D237" i="28"/>
  <c r="G234" i="15"/>
  <c r="G234" i="28" s="1"/>
  <c r="D234" i="28"/>
  <c r="G231" i="15"/>
  <c r="G231" i="28" s="1"/>
  <c r="D231" i="28"/>
  <c r="G228" i="15"/>
  <c r="G228" i="28" s="1"/>
  <c r="D228" i="28"/>
  <c r="G225" i="15"/>
  <c r="G225" i="28" s="1"/>
  <c r="D225" i="28"/>
  <c r="G222" i="15"/>
  <c r="G222" i="28" s="1"/>
  <c r="D222" i="28"/>
  <c r="G219" i="15"/>
  <c r="G219" i="28" s="1"/>
  <c r="D219" i="28"/>
  <c r="G216" i="15"/>
  <c r="G216" i="28" s="1"/>
  <c r="D216" i="28"/>
  <c r="G213" i="15"/>
  <c r="G213" i="28" s="1"/>
  <c r="D213" i="28"/>
  <c r="G210" i="15"/>
  <c r="G210" i="28" s="1"/>
  <c r="D210" i="28"/>
  <c r="G207" i="15"/>
  <c r="G207" i="28" s="1"/>
  <c r="D207" i="28"/>
  <c r="G204" i="15"/>
  <c r="G204" i="28" s="1"/>
  <c r="D204" i="28"/>
  <c r="G201" i="15"/>
  <c r="G201" i="28" s="1"/>
  <c r="D201" i="28"/>
  <c r="G198" i="15"/>
  <c r="G198" i="28" s="1"/>
  <c r="D198" i="28"/>
  <c r="G195" i="15"/>
  <c r="G195" i="28" s="1"/>
  <c r="D195" i="28"/>
  <c r="G192" i="15"/>
  <c r="G192" i="28" s="1"/>
  <c r="D192" i="28"/>
  <c r="G189" i="15"/>
  <c r="G189" i="28" s="1"/>
  <c r="D189" i="28"/>
  <c r="G186" i="15"/>
  <c r="G186" i="28" s="1"/>
  <c r="D186" i="28"/>
  <c r="G183" i="15"/>
  <c r="G183" i="28" s="1"/>
  <c r="D183" i="28"/>
  <c r="G180" i="15"/>
  <c r="G180" i="28" s="1"/>
  <c r="D180" i="28"/>
  <c r="G177" i="15"/>
  <c r="G177" i="28" s="1"/>
  <c r="D177" i="28"/>
  <c r="G174" i="15"/>
  <c r="G174" i="28" s="1"/>
  <c r="D174" i="28"/>
  <c r="G171" i="15"/>
  <c r="G171" i="28" s="1"/>
  <c r="D171" i="28"/>
  <c r="G168" i="15"/>
  <c r="G168" i="28" s="1"/>
  <c r="D168" i="28"/>
  <c r="G165" i="15"/>
  <c r="G165" i="28" s="1"/>
  <c r="D165" i="28"/>
  <c r="G162" i="15"/>
  <c r="G162" i="28" s="1"/>
  <c r="D162" i="28"/>
  <c r="G159" i="15"/>
  <c r="G159" i="28" s="1"/>
  <c r="D159" i="28"/>
  <c r="G156" i="15"/>
  <c r="G156" i="28" s="1"/>
  <c r="D156" i="28"/>
  <c r="G153" i="15"/>
  <c r="G153" i="28" s="1"/>
  <c r="D153" i="28"/>
  <c r="G150" i="15"/>
  <c r="G150" i="28" s="1"/>
  <c r="D150" i="28"/>
  <c r="G147" i="15"/>
  <c r="G147" i="28" s="1"/>
  <c r="D147" i="28"/>
  <c r="G144" i="15"/>
  <c r="G144" i="28" s="1"/>
  <c r="D144" i="28"/>
  <c r="G141" i="15"/>
  <c r="G141" i="28" s="1"/>
  <c r="D141" i="28"/>
  <c r="G138" i="15"/>
  <c r="G138" i="28" s="1"/>
  <c r="D138" i="28"/>
  <c r="G135" i="15"/>
  <c r="G135" i="28" s="1"/>
  <c r="D135" i="28"/>
  <c r="G132" i="15"/>
  <c r="G132" i="28" s="1"/>
  <c r="D132" i="28"/>
  <c r="G129" i="15"/>
  <c r="G129" i="28" s="1"/>
  <c r="D129" i="28"/>
  <c r="G126" i="15"/>
  <c r="G126" i="28" s="1"/>
  <c r="D126" i="28"/>
  <c r="G123" i="15"/>
  <c r="G123" i="28" s="1"/>
  <c r="D123" i="28"/>
  <c r="G120" i="15"/>
  <c r="G120" i="28" s="1"/>
  <c r="D120" i="28"/>
  <c r="G117" i="15"/>
  <c r="G117" i="28" s="1"/>
  <c r="D117" i="28"/>
  <c r="G114" i="15"/>
  <c r="G114" i="28" s="1"/>
  <c r="D114" i="28"/>
  <c r="G111" i="15"/>
  <c r="G111" i="28" s="1"/>
  <c r="D111" i="28"/>
  <c r="G108" i="15"/>
  <c r="G108" i="28" s="1"/>
  <c r="D108" i="28"/>
  <c r="G105" i="15"/>
  <c r="G105" i="28" s="1"/>
  <c r="D105" i="28"/>
  <c r="G102" i="15"/>
  <c r="G102" i="28" s="1"/>
  <c r="D102" i="28"/>
  <c r="G99" i="15"/>
  <c r="G99" i="28" s="1"/>
  <c r="D99" i="28"/>
  <c r="G96" i="15"/>
  <c r="G96" i="28" s="1"/>
  <c r="D96" i="28"/>
  <c r="G93" i="15"/>
  <c r="G93" i="28" s="1"/>
  <c r="D93" i="28"/>
  <c r="G90" i="15"/>
  <c r="G90" i="28" s="1"/>
  <c r="D90" i="28"/>
  <c r="G87" i="15"/>
  <c r="G87" i="28" s="1"/>
  <c r="D87" i="28"/>
  <c r="G84" i="15"/>
  <c r="G84" i="28" s="1"/>
  <c r="D84" i="28"/>
  <c r="G81" i="15"/>
  <c r="G81" i="28" s="1"/>
  <c r="D81" i="28"/>
  <c r="G78" i="15"/>
  <c r="G78" i="28" s="1"/>
  <c r="D78" i="28"/>
  <c r="G75" i="15"/>
  <c r="G75" i="28" s="1"/>
  <c r="D75" i="28"/>
  <c r="G72" i="15"/>
  <c r="G72" i="28" s="1"/>
  <c r="D72" i="28"/>
  <c r="G69" i="15"/>
  <c r="G69" i="28" s="1"/>
  <c r="D69" i="28"/>
  <c r="G66" i="15"/>
  <c r="G66" i="28" s="1"/>
  <c r="D66" i="28"/>
  <c r="G63" i="15"/>
  <c r="G63" i="28" s="1"/>
  <c r="D63" i="28"/>
  <c r="G60" i="15"/>
  <c r="G60" i="28" s="1"/>
  <c r="D60" i="28"/>
  <c r="G57" i="15"/>
  <c r="G57" i="28" s="1"/>
  <c r="D57" i="28"/>
  <c r="G54" i="15"/>
  <c r="G54" i="28" s="1"/>
  <c r="D54" i="28"/>
  <c r="G51" i="15"/>
  <c r="G51" i="28" s="1"/>
  <c r="D51" i="28"/>
  <c r="G48" i="15"/>
  <c r="G48" i="28" s="1"/>
  <c r="D48" i="28"/>
  <c r="G45" i="15"/>
  <c r="G45" i="28" s="1"/>
  <c r="D45" i="28"/>
  <c r="G42" i="15"/>
  <c r="G42" i="28" s="1"/>
  <c r="D42" i="28"/>
  <c r="G39" i="15"/>
  <c r="G39" i="28" s="1"/>
  <c r="D39" i="28"/>
  <c r="G36" i="15"/>
  <c r="G36" i="28" s="1"/>
  <c r="D36" i="28"/>
  <c r="G33" i="15"/>
  <c r="G33" i="28" s="1"/>
  <c r="D33" i="28"/>
  <c r="G30" i="15"/>
  <c r="G30" i="28" s="1"/>
  <c r="D30" i="28"/>
  <c r="G27" i="15"/>
  <c r="G27" i="28" s="1"/>
  <c r="D27" i="28"/>
  <c r="G24" i="15"/>
  <c r="G24" i="28" s="1"/>
  <c r="D24" i="28"/>
  <c r="G21" i="15"/>
  <c r="G21" i="28" s="1"/>
  <c r="D21" i="28"/>
  <c r="G18" i="15"/>
  <c r="G18" i="28" s="1"/>
  <c r="D18" i="28"/>
  <c r="G15" i="15"/>
  <c r="G15" i="28" s="1"/>
  <c r="D15" i="28"/>
  <c r="G12" i="15"/>
  <c r="G12" i="28" s="1"/>
  <c r="D12" i="28"/>
  <c r="G9" i="15"/>
  <c r="G9" i="28" s="1"/>
  <c r="D9" i="28"/>
  <c r="G6" i="15"/>
  <c r="G6" i="28" s="1"/>
  <c r="D6" i="28"/>
  <c r="G3" i="15"/>
  <c r="G3" i="28" s="1"/>
  <c r="D3" i="28"/>
  <c r="G2316" i="15"/>
  <c r="G2316" i="28" s="1"/>
  <c r="D2316" i="28"/>
  <c r="I2316" i="15"/>
  <c r="G2310" i="15"/>
  <c r="G2310" i="28" s="1"/>
  <c r="D2310" i="28"/>
  <c r="I2310" i="15"/>
  <c r="G2301" i="15"/>
  <c r="G2301" i="28" s="1"/>
  <c r="D2301" i="28"/>
  <c r="G2292" i="15"/>
  <c r="G2292" i="28" s="1"/>
  <c r="D2292" i="28"/>
  <c r="G2286" i="15"/>
  <c r="G2286" i="28" s="1"/>
  <c r="D2286" i="28"/>
  <c r="G2277" i="15"/>
  <c r="G2277" i="28" s="1"/>
  <c r="D2277" i="28"/>
  <c r="G2268" i="15"/>
  <c r="G2268" i="28" s="1"/>
  <c r="D2268" i="28"/>
  <c r="I2268" i="15"/>
  <c r="G2259" i="15"/>
  <c r="G2259" i="28" s="1"/>
  <c r="D2259" i="28"/>
  <c r="G2250" i="15"/>
  <c r="G2250" i="28" s="1"/>
  <c r="D2250" i="28"/>
  <c r="G2241" i="15"/>
  <c r="G2241" i="28" s="1"/>
  <c r="D2241" i="28"/>
  <c r="G2232" i="15"/>
  <c r="G2232" i="28" s="1"/>
  <c r="D2232" i="28"/>
  <c r="I2232" i="15"/>
  <c r="G2223" i="15"/>
  <c r="G2223" i="28" s="1"/>
  <c r="D2223" i="28"/>
  <c r="G2211" i="15"/>
  <c r="G2211" i="28" s="1"/>
  <c r="D2211" i="28"/>
  <c r="G2202" i="15"/>
  <c r="G2202" i="28" s="1"/>
  <c r="D2202" i="28"/>
  <c r="G2196" i="15"/>
  <c r="G2196" i="28" s="1"/>
  <c r="D2196" i="28"/>
  <c r="G2178" i="15"/>
  <c r="G2178" i="28" s="1"/>
  <c r="D2178" i="28"/>
  <c r="G2151" i="15"/>
  <c r="G2151" i="28" s="1"/>
  <c r="D2151" i="28"/>
  <c r="G2142" i="15"/>
  <c r="G2142" i="28" s="1"/>
  <c r="D2142" i="28"/>
  <c r="G2136" i="15"/>
  <c r="G2136" i="28" s="1"/>
  <c r="D2136" i="28"/>
  <c r="I2136" i="15"/>
  <c r="G2130" i="15"/>
  <c r="G2130" i="28" s="1"/>
  <c r="D2130" i="28"/>
  <c r="G2124" i="15"/>
  <c r="G2124" i="28" s="1"/>
  <c r="D2124" i="28"/>
  <c r="I2124" i="15"/>
  <c r="G2118" i="15"/>
  <c r="G2118" i="28" s="1"/>
  <c r="D2118" i="28"/>
  <c r="I2118" i="15"/>
  <c r="G2112" i="15"/>
  <c r="G2112" i="28" s="1"/>
  <c r="D2112" i="28"/>
  <c r="I2112" i="15"/>
  <c r="G2109" i="15"/>
  <c r="G2109" i="28" s="1"/>
  <c r="D2109" i="28"/>
  <c r="G2106" i="15"/>
  <c r="G2106" i="28" s="1"/>
  <c r="D2106" i="28"/>
  <c r="G2100" i="15"/>
  <c r="G2100" i="28" s="1"/>
  <c r="D2100" i="28"/>
  <c r="G2091" i="15"/>
  <c r="G2091" i="28" s="1"/>
  <c r="D2091" i="28"/>
  <c r="G2079" i="15"/>
  <c r="G2079" i="28" s="1"/>
  <c r="D2079" i="28"/>
  <c r="G2046" i="15"/>
  <c r="G2046" i="28" s="1"/>
  <c r="D2046" i="28"/>
  <c r="G1932" i="15"/>
  <c r="G1932" i="28" s="1"/>
  <c r="D1932" i="28"/>
  <c r="I2142" i="15"/>
  <c r="G2" i="15"/>
  <c r="G2" i="28" s="1"/>
  <c r="D2" i="28"/>
  <c r="F2316" i="15"/>
  <c r="F2316" i="28" s="1"/>
  <c r="C2316" i="28"/>
  <c r="I2316" i="28" s="1"/>
  <c r="F2310" i="15"/>
  <c r="F2310" i="28" s="1"/>
  <c r="C2310" i="28"/>
  <c r="F2301" i="15"/>
  <c r="F2301" i="28" s="1"/>
  <c r="C2301" i="28"/>
  <c r="I2301" i="28" s="1"/>
  <c r="F2292" i="15"/>
  <c r="F2292" i="28" s="1"/>
  <c r="C2292" i="28"/>
  <c r="I2292" i="28" s="1"/>
  <c r="F2286" i="15"/>
  <c r="F2286" i="28" s="1"/>
  <c r="C2286" i="28"/>
  <c r="I2286" i="28" s="1"/>
  <c r="F2277" i="15"/>
  <c r="F2277" i="28" s="1"/>
  <c r="C2277" i="28"/>
  <c r="F2271" i="15"/>
  <c r="F2271" i="28" s="1"/>
  <c r="C2271" i="28"/>
  <c r="F2265" i="15"/>
  <c r="F2265" i="28" s="1"/>
  <c r="C2265" i="28"/>
  <c r="I2265" i="28" s="1"/>
  <c r="F2259" i="15"/>
  <c r="F2259" i="28" s="1"/>
  <c r="C2259" i="28"/>
  <c r="I2259" i="28" s="1"/>
  <c r="F2253" i="15"/>
  <c r="F2253" i="28" s="1"/>
  <c r="C2253" i="28"/>
  <c r="F2247" i="15"/>
  <c r="F2247" i="28" s="1"/>
  <c r="C2247" i="28"/>
  <c r="I2247" i="28" s="1"/>
  <c r="F2238" i="15"/>
  <c r="F2238" i="28" s="1"/>
  <c r="C2238" i="28"/>
  <c r="I2238" i="28" s="1"/>
  <c r="F2226" i="15"/>
  <c r="F2226" i="28" s="1"/>
  <c r="C2226" i="28"/>
  <c r="F2217" i="15"/>
  <c r="F2217" i="28" s="1"/>
  <c r="C2217" i="28"/>
  <c r="F2208" i="15"/>
  <c r="F2208" i="28" s="1"/>
  <c r="C2208" i="28"/>
  <c r="I2208" i="28" s="1"/>
  <c r="F2202" i="15"/>
  <c r="F2202" i="28" s="1"/>
  <c r="C2202" i="28"/>
  <c r="I2202" i="28" s="1"/>
  <c r="F2196" i="15"/>
  <c r="F2196" i="28" s="1"/>
  <c r="C2196" i="28"/>
  <c r="I2196" i="28" s="1"/>
  <c r="F2190" i="15"/>
  <c r="F2190" i="28" s="1"/>
  <c r="C2190" i="28"/>
  <c r="I2190" i="28" s="1"/>
  <c r="F2178" i="15"/>
  <c r="F2178" i="28" s="1"/>
  <c r="C2178" i="28"/>
  <c r="I2178" i="28" s="1"/>
  <c r="F2166" i="15"/>
  <c r="F2166" i="28" s="1"/>
  <c r="C2166" i="28"/>
  <c r="I2166" i="28" s="1"/>
  <c r="F2157" i="15"/>
  <c r="F2157" i="28" s="1"/>
  <c r="C2157" i="28"/>
  <c r="I2157" i="28" s="1"/>
  <c r="F2148" i="15"/>
  <c r="F2148" i="28" s="1"/>
  <c r="C2148" i="28"/>
  <c r="I2148" i="28" s="1"/>
  <c r="F2139" i="15"/>
  <c r="F2139" i="28" s="1"/>
  <c r="C2139" i="28"/>
  <c r="I2139" i="28" s="1"/>
  <c r="F2130" i="15"/>
  <c r="F2130" i="28" s="1"/>
  <c r="C2130" i="28"/>
  <c r="F2124" i="15"/>
  <c r="F2124" i="28" s="1"/>
  <c r="C2124" i="28"/>
  <c r="I2124" i="28" s="1"/>
  <c r="F2118" i="15"/>
  <c r="F2118" i="28" s="1"/>
  <c r="C2118" i="28"/>
  <c r="I2118" i="28" s="1"/>
  <c r="F2112" i="15"/>
  <c r="F2112" i="28" s="1"/>
  <c r="C2112" i="28"/>
  <c r="I2112" i="28" s="1"/>
  <c r="F2103" i="15"/>
  <c r="F2103" i="28" s="1"/>
  <c r="C2103" i="28"/>
  <c r="F2091" i="15"/>
  <c r="F2091" i="28" s="1"/>
  <c r="C2091" i="28"/>
  <c r="I2091" i="28" s="1"/>
  <c r="F2082" i="15"/>
  <c r="F2082" i="28" s="1"/>
  <c r="C2082" i="28"/>
  <c r="I2082" i="28" s="1"/>
  <c r="F2076" i="15"/>
  <c r="F2076" i="28" s="1"/>
  <c r="C2076" i="28"/>
  <c r="F2070" i="15"/>
  <c r="F2070" i="28" s="1"/>
  <c r="C2070" i="28"/>
  <c r="I2070" i="28" s="1"/>
  <c r="F2064" i="15"/>
  <c r="F2064" i="28" s="1"/>
  <c r="C2064" i="28"/>
  <c r="I2064" i="28" s="1"/>
  <c r="F2061" i="15"/>
  <c r="F2061" i="28" s="1"/>
  <c r="C2061" i="28"/>
  <c r="I2061" i="28" s="1"/>
  <c r="F2055" i="15"/>
  <c r="F2055" i="28" s="1"/>
  <c r="C2055" i="28"/>
  <c r="I2055" i="28" s="1"/>
  <c r="F2046" i="15"/>
  <c r="F2046" i="28" s="1"/>
  <c r="C2046" i="28"/>
  <c r="I2046" i="28" s="1"/>
  <c r="F2037" i="15"/>
  <c r="F2037" i="28" s="1"/>
  <c r="C2037" i="28"/>
  <c r="I2037" i="28" s="1"/>
  <c r="F2022" i="15"/>
  <c r="F2022" i="28" s="1"/>
  <c r="C2022" i="28"/>
  <c r="I2022" i="28" s="1"/>
  <c r="F2013" i="15"/>
  <c r="F2013" i="28" s="1"/>
  <c r="C2013" i="28"/>
  <c r="I2013" i="28" s="1"/>
  <c r="F2004" i="15"/>
  <c r="F2004" i="28" s="1"/>
  <c r="C2004" i="28"/>
  <c r="I2004" i="28" s="1"/>
  <c r="F1995" i="15"/>
  <c r="F1995" i="28" s="1"/>
  <c r="C1995" i="28"/>
  <c r="I1995" i="28" s="1"/>
  <c r="F1989" i="15"/>
  <c r="F1989" i="28" s="1"/>
  <c r="C1989" i="28"/>
  <c r="I1989" i="28" s="1"/>
  <c r="F1983" i="15"/>
  <c r="F1983" i="28" s="1"/>
  <c r="C1983" i="28"/>
  <c r="F1974" i="15"/>
  <c r="F1974" i="28" s="1"/>
  <c r="C1974" i="28"/>
  <c r="I1974" i="28" s="1"/>
  <c r="F1965" i="15"/>
  <c r="F1965" i="28" s="1"/>
  <c r="C1965" i="28"/>
  <c r="I1965" i="28" s="1"/>
  <c r="F1956" i="15"/>
  <c r="F1956" i="28" s="1"/>
  <c r="C1956" i="28"/>
  <c r="I1956" i="28" s="1"/>
  <c r="F1947" i="15"/>
  <c r="F1947" i="28" s="1"/>
  <c r="C1947" i="28"/>
  <c r="I1947" i="28" s="1"/>
  <c r="F1938" i="15"/>
  <c r="F1938" i="28" s="1"/>
  <c r="C1938" i="28"/>
  <c r="I1938" i="28" s="1"/>
  <c r="F1929" i="15"/>
  <c r="F1929" i="28" s="1"/>
  <c r="C1929" i="28"/>
  <c r="I1929" i="28" s="1"/>
  <c r="F1923" i="15"/>
  <c r="F1923" i="28" s="1"/>
  <c r="C1923" i="28"/>
  <c r="I1923" i="28" s="1"/>
  <c r="F1914" i="15"/>
  <c r="F1914" i="28" s="1"/>
  <c r="C1914" i="28"/>
  <c r="I1914" i="28" s="1"/>
  <c r="F1908" i="15"/>
  <c r="F1908" i="28" s="1"/>
  <c r="C1908" i="28"/>
  <c r="I1908" i="28" s="1"/>
  <c r="F1899" i="15"/>
  <c r="F1899" i="28" s="1"/>
  <c r="C1899" i="28"/>
  <c r="I1899" i="28" s="1"/>
  <c r="F1890" i="15"/>
  <c r="F1890" i="28" s="1"/>
  <c r="C1890" i="28"/>
  <c r="I1890" i="28" s="1"/>
  <c r="F1878" i="15"/>
  <c r="F1878" i="28" s="1"/>
  <c r="C1878" i="28"/>
  <c r="I1878" i="28" s="1"/>
  <c r="F1869" i="15"/>
  <c r="F1869" i="28" s="1"/>
  <c r="C1869" i="28"/>
  <c r="I1869" i="28" s="1"/>
  <c r="F1857" i="15"/>
  <c r="F1857" i="28" s="1"/>
  <c r="C1857" i="28"/>
  <c r="I1857" i="28" s="1"/>
  <c r="F1851" i="15"/>
  <c r="F1851" i="28" s="1"/>
  <c r="C1851" i="28"/>
  <c r="I1851" i="28" s="1"/>
  <c r="F1842" i="15"/>
  <c r="F1842" i="28" s="1"/>
  <c r="C1842" i="28"/>
  <c r="I1842" i="28" s="1"/>
  <c r="F1833" i="15"/>
  <c r="F1833" i="28" s="1"/>
  <c r="C1833" i="28"/>
  <c r="I1833" i="28" s="1"/>
  <c r="F1812" i="15"/>
  <c r="F1812" i="28" s="1"/>
  <c r="C1812" i="28"/>
  <c r="I1812" i="28" s="1"/>
  <c r="F1773" i="15"/>
  <c r="F1773" i="28" s="1"/>
  <c r="C1773" i="28"/>
  <c r="I1773" i="28" s="1"/>
  <c r="F1767" i="15"/>
  <c r="F1767" i="28" s="1"/>
  <c r="C1767" i="28"/>
  <c r="I1767" i="28" s="1"/>
  <c r="F1758" i="15"/>
  <c r="F1758" i="28" s="1"/>
  <c r="C1758" i="28"/>
  <c r="I1758" i="28" s="1"/>
  <c r="F1746" i="15"/>
  <c r="F1746" i="28" s="1"/>
  <c r="C1746" i="28"/>
  <c r="I1746" i="28" s="1"/>
  <c r="F1740" i="15"/>
  <c r="F1740" i="28" s="1"/>
  <c r="C1740" i="28"/>
  <c r="I1740" i="28" s="1"/>
  <c r="F1731" i="15"/>
  <c r="F1731" i="28" s="1"/>
  <c r="C1731" i="28"/>
  <c r="I1731" i="28" s="1"/>
  <c r="F1722" i="15"/>
  <c r="F1722" i="28" s="1"/>
  <c r="C1722" i="28"/>
  <c r="I1722" i="28" s="1"/>
  <c r="F1716" i="15"/>
  <c r="F1716" i="28" s="1"/>
  <c r="C1716" i="28"/>
  <c r="I1716" i="28" s="1"/>
  <c r="F1707" i="15"/>
  <c r="F1707" i="28" s="1"/>
  <c r="C1707" i="28"/>
  <c r="I1707" i="28" s="1"/>
  <c r="F1701" i="15"/>
  <c r="F1701" i="28" s="1"/>
  <c r="C1701" i="28"/>
  <c r="I1701" i="28" s="1"/>
  <c r="F1692" i="15"/>
  <c r="F1692" i="28" s="1"/>
  <c r="C1692" i="28"/>
  <c r="I1692" i="28" s="1"/>
  <c r="F1680" i="15"/>
  <c r="F1680" i="28" s="1"/>
  <c r="C1680" i="28"/>
  <c r="I1680" i="28" s="1"/>
  <c r="F1671" i="15"/>
  <c r="F1671" i="28" s="1"/>
  <c r="C1671" i="28"/>
  <c r="I1671" i="28" s="1"/>
  <c r="F1662" i="15"/>
  <c r="F1662" i="28" s="1"/>
  <c r="C1662" i="28"/>
  <c r="I1662" i="28" s="1"/>
  <c r="F1653" i="15"/>
  <c r="F1653" i="28" s="1"/>
  <c r="C1653" i="28"/>
  <c r="I1653" i="28" s="1"/>
  <c r="F1644" i="15"/>
  <c r="F1644" i="28" s="1"/>
  <c r="C1644" i="28"/>
  <c r="I1644" i="28" s="1"/>
  <c r="F1638" i="15"/>
  <c r="F1638" i="28" s="1"/>
  <c r="C1638" i="28"/>
  <c r="F1629" i="15"/>
  <c r="F1629" i="28" s="1"/>
  <c r="C1629" i="28"/>
  <c r="I1629" i="28" s="1"/>
  <c r="F1620" i="15"/>
  <c r="F1620" i="28" s="1"/>
  <c r="C1620" i="28"/>
  <c r="I1620" i="28" s="1"/>
  <c r="F1611" i="15"/>
  <c r="F1611" i="28" s="1"/>
  <c r="C1611" i="28"/>
  <c r="I1611" i="28" s="1"/>
  <c r="F1599" i="15"/>
  <c r="F1599" i="28" s="1"/>
  <c r="C1599" i="28"/>
  <c r="I1599" i="28" s="1"/>
  <c r="F1587" i="15"/>
  <c r="F1587" i="28" s="1"/>
  <c r="C1587" i="28"/>
  <c r="I1587" i="28" s="1"/>
  <c r="F1581" i="15"/>
  <c r="F1581" i="28" s="1"/>
  <c r="C1581" i="28"/>
  <c r="I1581" i="28" s="1"/>
  <c r="F1572" i="15"/>
  <c r="F1572" i="28" s="1"/>
  <c r="C1572" i="28"/>
  <c r="I1572" i="28" s="1"/>
  <c r="F1566" i="15"/>
  <c r="F1566" i="28" s="1"/>
  <c r="C1566" i="28"/>
  <c r="I1566" i="28" s="1"/>
  <c r="F1560" i="15"/>
  <c r="F1560" i="28" s="1"/>
  <c r="C1560" i="28"/>
  <c r="I1560" i="28" s="1"/>
  <c r="F1554" i="15"/>
  <c r="F1554" i="28" s="1"/>
  <c r="C1554" i="28"/>
  <c r="I1554" i="28" s="1"/>
  <c r="F1545" i="15"/>
  <c r="F1545" i="28" s="1"/>
  <c r="C1545" i="28"/>
  <c r="I1545" i="28" s="1"/>
  <c r="F1533" i="15"/>
  <c r="F1533" i="28" s="1"/>
  <c r="C1533" i="28"/>
  <c r="I1533" i="28" s="1"/>
  <c r="F1524" i="15"/>
  <c r="F1524" i="28" s="1"/>
  <c r="C1524" i="28"/>
  <c r="I1524" i="28" s="1"/>
  <c r="F1518" i="15"/>
  <c r="F1518" i="28" s="1"/>
  <c r="C1518" i="28"/>
  <c r="F1512" i="15"/>
  <c r="F1512" i="28" s="1"/>
  <c r="C1512" i="28"/>
  <c r="I1512" i="28" s="1"/>
  <c r="F1509" i="15"/>
  <c r="F1509" i="28" s="1"/>
  <c r="C1509" i="28"/>
  <c r="I1509" i="28" s="1"/>
  <c r="F1506" i="15"/>
  <c r="F1506" i="28" s="1"/>
  <c r="C1506" i="28"/>
  <c r="I1506" i="28" s="1"/>
  <c r="F1503" i="15"/>
  <c r="F1503" i="28" s="1"/>
  <c r="C1503" i="28"/>
  <c r="I1503" i="28" s="1"/>
  <c r="F1497" i="15"/>
  <c r="F1497" i="28" s="1"/>
  <c r="C1497" i="28"/>
  <c r="I1497" i="28" s="1"/>
  <c r="F1494" i="15"/>
  <c r="F1494" i="28" s="1"/>
  <c r="C1494" i="28"/>
  <c r="I1494" i="28" s="1"/>
  <c r="F1491" i="15"/>
  <c r="F1491" i="28" s="1"/>
  <c r="C1491" i="28"/>
  <c r="I1491" i="28" s="1"/>
  <c r="F1488" i="15"/>
  <c r="F1488" i="28" s="1"/>
  <c r="C1488" i="28"/>
  <c r="I1488" i="28" s="1"/>
  <c r="F1485" i="15"/>
  <c r="F1485" i="28" s="1"/>
  <c r="C1485" i="28"/>
  <c r="I1485" i="28" s="1"/>
  <c r="F1482" i="15"/>
  <c r="F1482" i="28" s="1"/>
  <c r="C1482" i="28"/>
  <c r="I1482" i="28" s="1"/>
  <c r="F1479" i="15"/>
  <c r="F1479" i="28" s="1"/>
  <c r="C1479" i="28"/>
  <c r="I1479" i="28" s="1"/>
  <c r="F1476" i="15"/>
  <c r="F1476" i="28" s="1"/>
  <c r="C1476" i="28"/>
  <c r="I1476" i="28" s="1"/>
  <c r="F1473" i="15"/>
  <c r="F1473" i="28" s="1"/>
  <c r="C1473" i="28"/>
  <c r="I1473" i="28" s="1"/>
  <c r="F1470" i="15"/>
  <c r="F1470" i="28" s="1"/>
  <c r="C1470" i="28"/>
  <c r="I1470" i="28" s="1"/>
  <c r="F1464" i="15"/>
  <c r="F1464" i="28" s="1"/>
  <c r="C1464" i="28"/>
  <c r="I1464" i="28" s="1"/>
  <c r="F1461" i="15"/>
  <c r="F1461" i="28" s="1"/>
  <c r="C1461" i="28"/>
  <c r="F1458" i="15"/>
  <c r="F1458" i="28" s="1"/>
  <c r="C1458" i="28"/>
  <c r="I1458" i="28" s="1"/>
  <c r="F1455" i="15"/>
  <c r="F1455" i="28" s="1"/>
  <c r="C1455" i="28"/>
  <c r="I1455" i="28" s="1"/>
  <c r="F1452" i="15"/>
  <c r="F1452" i="28" s="1"/>
  <c r="C1452" i="28"/>
  <c r="I1452" i="28" s="1"/>
  <c r="F1449" i="15"/>
  <c r="F1449" i="28" s="1"/>
  <c r="C1449" i="28"/>
  <c r="I1449" i="28" s="1"/>
  <c r="F1446" i="15"/>
  <c r="F1446" i="28" s="1"/>
  <c r="C1446" i="28"/>
  <c r="I1446" i="28" s="1"/>
  <c r="F1443" i="15"/>
  <c r="F1443" i="28" s="1"/>
  <c r="C1443" i="28"/>
  <c r="I1443" i="28" s="1"/>
  <c r="F1440" i="15"/>
  <c r="F1440" i="28" s="1"/>
  <c r="C1440" i="28"/>
  <c r="I1440" i="28" s="1"/>
  <c r="F1437" i="15"/>
  <c r="F1437" i="28" s="1"/>
  <c r="C1437" i="28"/>
  <c r="I1437" i="28" s="1"/>
  <c r="F1434" i="15"/>
  <c r="F1434" i="28" s="1"/>
  <c r="C1434" i="28"/>
  <c r="I1434" i="28" s="1"/>
  <c r="F1431" i="15"/>
  <c r="F1431" i="28" s="1"/>
  <c r="C1431" i="28"/>
  <c r="I1431" i="28" s="1"/>
  <c r="F1428" i="15"/>
  <c r="F1428" i="28" s="1"/>
  <c r="C1428" i="28"/>
  <c r="I1428" i="28" s="1"/>
  <c r="F1425" i="15"/>
  <c r="F1425" i="28" s="1"/>
  <c r="C1425" i="28"/>
  <c r="I1425" i="28" s="1"/>
  <c r="F1422" i="15"/>
  <c r="F1422" i="28" s="1"/>
  <c r="C1422" i="28"/>
  <c r="I1422" i="28" s="1"/>
  <c r="F1419" i="15"/>
  <c r="F1419" i="28" s="1"/>
  <c r="C1419" i="28"/>
  <c r="I1419" i="28" s="1"/>
  <c r="F1416" i="15"/>
  <c r="F1416" i="28" s="1"/>
  <c r="C1416" i="28"/>
  <c r="I1416" i="28" s="1"/>
  <c r="F1413" i="15"/>
  <c r="F1413" i="28" s="1"/>
  <c r="C1413" i="28"/>
  <c r="I1413" i="28" s="1"/>
  <c r="F1410" i="15"/>
  <c r="F1410" i="28" s="1"/>
  <c r="C1410" i="28"/>
  <c r="I1410" i="28" s="1"/>
  <c r="F1407" i="15"/>
  <c r="F1407" i="28" s="1"/>
  <c r="C1407" i="28"/>
  <c r="I1407" i="28" s="1"/>
  <c r="F1404" i="15"/>
  <c r="F1404" i="28" s="1"/>
  <c r="C1404" i="28"/>
  <c r="I1404" i="28" s="1"/>
  <c r="F1401" i="15"/>
  <c r="F1401" i="28" s="1"/>
  <c r="C1401" i="28"/>
  <c r="I1401" i="28" s="1"/>
  <c r="F1398" i="15"/>
  <c r="F1398" i="28" s="1"/>
  <c r="C1398" i="28"/>
  <c r="I1398" i="28" s="1"/>
  <c r="F1395" i="15"/>
  <c r="F1395" i="28" s="1"/>
  <c r="C1395" i="28"/>
  <c r="I1395" i="28" s="1"/>
  <c r="F1392" i="15"/>
  <c r="F1392" i="28" s="1"/>
  <c r="C1392" i="28"/>
  <c r="I1392" i="28" s="1"/>
  <c r="F1389" i="15"/>
  <c r="F1389" i="28" s="1"/>
  <c r="C1389" i="28"/>
  <c r="I1389" i="28" s="1"/>
  <c r="F1386" i="15"/>
  <c r="F1386" i="28" s="1"/>
  <c r="C1386" i="28"/>
  <c r="I1386" i="28" s="1"/>
  <c r="F1383" i="15"/>
  <c r="F1383" i="28" s="1"/>
  <c r="C1383" i="28"/>
  <c r="I1383" i="28" s="1"/>
  <c r="F1380" i="15"/>
  <c r="F1380" i="28" s="1"/>
  <c r="C1380" i="28"/>
  <c r="I1380" i="28" s="1"/>
  <c r="F1377" i="15"/>
  <c r="F1377" i="28" s="1"/>
  <c r="C1377" i="28"/>
  <c r="I1377" i="28" s="1"/>
  <c r="F1374" i="15"/>
  <c r="F1374" i="28" s="1"/>
  <c r="C1374" i="28"/>
  <c r="I1374" i="28" s="1"/>
  <c r="F1371" i="15"/>
  <c r="F1371" i="28" s="1"/>
  <c r="C1371" i="28"/>
  <c r="I1371" i="28" s="1"/>
  <c r="F1368" i="15"/>
  <c r="F1368" i="28" s="1"/>
  <c r="C1368" i="28"/>
  <c r="I1368" i="28" s="1"/>
  <c r="F1365" i="15"/>
  <c r="F1365" i="28" s="1"/>
  <c r="C1365" i="28"/>
  <c r="I1365" i="28" s="1"/>
  <c r="F1362" i="15"/>
  <c r="F1362" i="28" s="1"/>
  <c r="C1362" i="28"/>
  <c r="I1362" i="28" s="1"/>
  <c r="F1359" i="15"/>
  <c r="F1359" i="28" s="1"/>
  <c r="C1359" i="28"/>
  <c r="I1359" i="28" s="1"/>
  <c r="F1356" i="15"/>
  <c r="F1356" i="28" s="1"/>
  <c r="C1356" i="28"/>
  <c r="I1356" i="28" s="1"/>
  <c r="F1353" i="15"/>
  <c r="F1353" i="28" s="1"/>
  <c r="C1353" i="28"/>
  <c r="I1353" i="28" s="1"/>
  <c r="F1350" i="15"/>
  <c r="F1350" i="28" s="1"/>
  <c r="C1350" i="28"/>
  <c r="I1350" i="28" s="1"/>
  <c r="F1347" i="15"/>
  <c r="F1347" i="28" s="1"/>
  <c r="C1347" i="28"/>
  <c r="I1347" i="28" s="1"/>
  <c r="F1344" i="15"/>
  <c r="F1344" i="28" s="1"/>
  <c r="C1344" i="28"/>
  <c r="I1344" i="28" s="1"/>
  <c r="F1341" i="15"/>
  <c r="F1341" i="28" s="1"/>
  <c r="C1341" i="28"/>
  <c r="I1341" i="28" s="1"/>
  <c r="F1338" i="15"/>
  <c r="F1338" i="28" s="1"/>
  <c r="C1338" i="28"/>
  <c r="F1335" i="15"/>
  <c r="F1335" i="28" s="1"/>
  <c r="C1335" i="28"/>
  <c r="I1335" i="28" s="1"/>
  <c r="F1332" i="15"/>
  <c r="F1332" i="28" s="1"/>
  <c r="C1332" i="28"/>
  <c r="I1332" i="28" s="1"/>
  <c r="F1329" i="15"/>
  <c r="F1329" i="28" s="1"/>
  <c r="C1329" i="28"/>
  <c r="I1329" i="28" s="1"/>
  <c r="F1326" i="15"/>
  <c r="F1326" i="28" s="1"/>
  <c r="C1326" i="28"/>
  <c r="I1326" i="28" s="1"/>
  <c r="F1323" i="15"/>
  <c r="F1323" i="28" s="1"/>
  <c r="C1323" i="28"/>
  <c r="F1320" i="15"/>
  <c r="F1320" i="28" s="1"/>
  <c r="C1320" i="28"/>
  <c r="I1320" i="28" s="1"/>
  <c r="F1317" i="15"/>
  <c r="F1317" i="28" s="1"/>
  <c r="C1317" i="28"/>
  <c r="I1317" i="28" s="1"/>
  <c r="F1314" i="15"/>
  <c r="F1314" i="28" s="1"/>
  <c r="C1314" i="28"/>
  <c r="I1314" i="28" s="1"/>
  <c r="F1311" i="15"/>
  <c r="F1311" i="28" s="1"/>
  <c r="C1311" i="28"/>
  <c r="I1311" i="28" s="1"/>
  <c r="F1308" i="15"/>
  <c r="F1308" i="28" s="1"/>
  <c r="C1308" i="28"/>
  <c r="I1308" i="28" s="1"/>
  <c r="F1305" i="15"/>
  <c r="F1305" i="28" s="1"/>
  <c r="C1305" i="28"/>
  <c r="I1305" i="28" s="1"/>
  <c r="F1302" i="15"/>
  <c r="F1302" i="28" s="1"/>
  <c r="C1302" i="28"/>
  <c r="I1302" i="28" s="1"/>
  <c r="F1299" i="15"/>
  <c r="F1299" i="28" s="1"/>
  <c r="C1299" i="28"/>
  <c r="I1299" i="28" s="1"/>
  <c r="F1296" i="15"/>
  <c r="F1296" i="28" s="1"/>
  <c r="C1296" i="28"/>
  <c r="I1296" i="28" s="1"/>
  <c r="F1293" i="15"/>
  <c r="F1293" i="28" s="1"/>
  <c r="C1293" i="28"/>
  <c r="I1293" i="28" s="1"/>
  <c r="F1287" i="15"/>
  <c r="F1287" i="28" s="1"/>
  <c r="C1287" i="28"/>
  <c r="I1287" i="28" s="1"/>
  <c r="F1284" i="15"/>
  <c r="F1284" i="28" s="1"/>
  <c r="C1284" i="28"/>
  <c r="I1284" i="28" s="1"/>
  <c r="F1281" i="15"/>
  <c r="F1281" i="28" s="1"/>
  <c r="C1281" i="28"/>
  <c r="F1278" i="15"/>
  <c r="F1278" i="28" s="1"/>
  <c r="C1278" i="28"/>
  <c r="I1278" i="28" s="1"/>
  <c r="F1275" i="15"/>
  <c r="F1275" i="28" s="1"/>
  <c r="C1275" i="28"/>
  <c r="I1275" i="28" s="1"/>
  <c r="F1272" i="15"/>
  <c r="F1272" i="28" s="1"/>
  <c r="C1272" i="28"/>
  <c r="I1272" i="28" s="1"/>
  <c r="F1269" i="15"/>
  <c r="F1269" i="28" s="1"/>
  <c r="C1269" i="28"/>
  <c r="I1269" i="28" s="1"/>
  <c r="F1266" i="15"/>
  <c r="F1266" i="28" s="1"/>
  <c r="C1266" i="28"/>
  <c r="F1263" i="15"/>
  <c r="F1263" i="28" s="1"/>
  <c r="C1263" i="28"/>
  <c r="I1263" i="28" s="1"/>
  <c r="F1260" i="15"/>
  <c r="F1260" i="28" s="1"/>
  <c r="C1260" i="28"/>
  <c r="I1260" i="28" s="1"/>
  <c r="F1257" i="15"/>
  <c r="F1257" i="28" s="1"/>
  <c r="C1257" i="28"/>
  <c r="I1257" i="28" s="1"/>
  <c r="F1254" i="15"/>
  <c r="F1254" i="28" s="1"/>
  <c r="C1254" i="28"/>
  <c r="I1254" i="28" s="1"/>
  <c r="F1251" i="15"/>
  <c r="F1251" i="28" s="1"/>
  <c r="C1251" i="28"/>
  <c r="I1251" i="28" s="1"/>
  <c r="F1248" i="15"/>
  <c r="F1248" i="28" s="1"/>
  <c r="C1248" i="28"/>
  <c r="I1248" i="28" s="1"/>
  <c r="F1245" i="15"/>
  <c r="F1245" i="28" s="1"/>
  <c r="C1245" i="28"/>
  <c r="I1245" i="28" s="1"/>
  <c r="F1242" i="15"/>
  <c r="F1242" i="28" s="1"/>
  <c r="C1242" i="28"/>
  <c r="I1242" i="28" s="1"/>
  <c r="F1239" i="15"/>
  <c r="F1239" i="28" s="1"/>
  <c r="C1239" i="28"/>
  <c r="I1239" i="28" s="1"/>
  <c r="F1236" i="15"/>
  <c r="F1236" i="28" s="1"/>
  <c r="C1236" i="28"/>
  <c r="I1236" i="28" s="1"/>
  <c r="F1233" i="15"/>
  <c r="F1233" i="28" s="1"/>
  <c r="C1233" i="28"/>
  <c r="I1233" i="28" s="1"/>
  <c r="F1230" i="15"/>
  <c r="F1230" i="28" s="1"/>
  <c r="C1230" i="28"/>
  <c r="I1230" i="28" s="1"/>
  <c r="F1227" i="15"/>
  <c r="F1227" i="28" s="1"/>
  <c r="C1227" i="28"/>
  <c r="I1227" i="28" s="1"/>
  <c r="F1224" i="15"/>
  <c r="F1224" i="28" s="1"/>
  <c r="C1224" i="28"/>
  <c r="I1224" i="28" s="1"/>
  <c r="F1221" i="15"/>
  <c r="F1221" i="28" s="1"/>
  <c r="C1221" i="28"/>
  <c r="I1221" i="28" s="1"/>
  <c r="F1218" i="15"/>
  <c r="F1218" i="28" s="1"/>
  <c r="C1218" i="28"/>
  <c r="I1218" i="28" s="1"/>
  <c r="F1215" i="15"/>
  <c r="F1215" i="28" s="1"/>
  <c r="C1215" i="28"/>
  <c r="I1215" i="28" s="1"/>
  <c r="F1212" i="15"/>
  <c r="F1212" i="28" s="1"/>
  <c r="C1212" i="28"/>
  <c r="I1212" i="28" s="1"/>
  <c r="F1209" i="15"/>
  <c r="F1209" i="28" s="1"/>
  <c r="C1209" i="28"/>
  <c r="I1209" i="28" s="1"/>
  <c r="F1206" i="15"/>
  <c r="F1206" i="28" s="1"/>
  <c r="C1206" i="28"/>
  <c r="I1206" i="28" s="1"/>
  <c r="F1203" i="15"/>
  <c r="F1203" i="28" s="1"/>
  <c r="C1203" i="28"/>
  <c r="I1203" i="28" s="1"/>
  <c r="F1200" i="15"/>
  <c r="F1200" i="28" s="1"/>
  <c r="C1200" i="28"/>
  <c r="I1200" i="28" s="1"/>
  <c r="F1197" i="15"/>
  <c r="F1197" i="28" s="1"/>
  <c r="C1197" i="28"/>
  <c r="F1194" i="15"/>
  <c r="F1194" i="28" s="1"/>
  <c r="C1194" i="28"/>
  <c r="I1194" i="28" s="1"/>
  <c r="F1191" i="15"/>
  <c r="F1191" i="28" s="1"/>
  <c r="C1191" i="28"/>
  <c r="I1191" i="28" s="1"/>
  <c r="F1188" i="15"/>
  <c r="F1188" i="28" s="1"/>
  <c r="C1188" i="28"/>
  <c r="I1188" i="28" s="1"/>
  <c r="F1185" i="15"/>
  <c r="F1185" i="28" s="1"/>
  <c r="C1185" i="28"/>
  <c r="I1185" i="28" s="1"/>
  <c r="F1182" i="15"/>
  <c r="F1182" i="28" s="1"/>
  <c r="C1182" i="28"/>
  <c r="I1182" i="28" s="1"/>
  <c r="F1179" i="15"/>
  <c r="F1179" i="28" s="1"/>
  <c r="C1179" i="28"/>
  <c r="I1179" i="28" s="1"/>
  <c r="F1176" i="15"/>
  <c r="F1176" i="28" s="1"/>
  <c r="C1176" i="28"/>
  <c r="F1173" i="15"/>
  <c r="F1173" i="28" s="1"/>
  <c r="C1173" i="28"/>
  <c r="I1173" i="28" s="1"/>
  <c r="F1170" i="15"/>
  <c r="F1170" i="28" s="1"/>
  <c r="C1170" i="28"/>
  <c r="I1170" i="28" s="1"/>
  <c r="F1167" i="15"/>
  <c r="F1167" i="28" s="1"/>
  <c r="C1167" i="28"/>
  <c r="I1167" i="28" s="1"/>
  <c r="F1164" i="15"/>
  <c r="F1164" i="28" s="1"/>
  <c r="C1164" i="28"/>
  <c r="I1164" i="28" s="1"/>
  <c r="F1161" i="15"/>
  <c r="F1161" i="28" s="1"/>
  <c r="C1161" i="28"/>
  <c r="I1161" i="28" s="1"/>
  <c r="F1158" i="15"/>
  <c r="F1158" i="28" s="1"/>
  <c r="C1158" i="28"/>
  <c r="I1158" i="28" s="1"/>
  <c r="F1155" i="15"/>
  <c r="F1155" i="28" s="1"/>
  <c r="C1155" i="28"/>
  <c r="F1152" i="15"/>
  <c r="F1152" i="28" s="1"/>
  <c r="C1152" i="28"/>
  <c r="I1152" i="28" s="1"/>
  <c r="F1149" i="15"/>
  <c r="F1149" i="28" s="1"/>
  <c r="C1149" i="28"/>
  <c r="I1149" i="28" s="1"/>
  <c r="F1146" i="15"/>
  <c r="F1146" i="28" s="1"/>
  <c r="C1146" i="28"/>
  <c r="I1146" i="28" s="1"/>
  <c r="F1143" i="15"/>
  <c r="F1143" i="28" s="1"/>
  <c r="C1143" i="28"/>
  <c r="I1143" i="28" s="1"/>
  <c r="F1140" i="15"/>
  <c r="F1140" i="28" s="1"/>
  <c r="C1140" i="28"/>
  <c r="I1140" i="28" s="1"/>
  <c r="F1137" i="15"/>
  <c r="F1137" i="28" s="1"/>
  <c r="C1137" i="28"/>
  <c r="I1137" i="28" s="1"/>
  <c r="F1134" i="15"/>
  <c r="F1134" i="28" s="1"/>
  <c r="C1134" i="28"/>
  <c r="I1134" i="28" s="1"/>
  <c r="F1131" i="15"/>
  <c r="F1131" i="28" s="1"/>
  <c r="C1131" i="28"/>
  <c r="I1131" i="28" s="1"/>
  <c r="F1128" i="15"/>
  <c r="F1128" i="28" s="1"/>
  <c r="C1128" i="28"/>
  <c r="I1128" i="28" s="1"/>
  <c r="F1125" i="15"/>
  <c r="F1125" i="28" s="1"/>
  <c r="C1125" i="28"/>
  <c r="I1125" i="28" s="1"/>
  <c r="F1122" i="15"/>
  <c r="F1122" i="28" s="1"/>
  <c r="C1122" i="28"/>
  <c r="I1122" i="28" s="1"/>
  <c r="F1119" i="15"/>
  <c r="F1119" i="28" s="1"/>
  <c r="C1119" i="28"/>
  <c r="I1119" i="28" s="1"/>
  <c r="F1116" i="15"/>
  <c r="F1116" i="28" s="1"/>
  <c r="C1116" i="28"/>
  <c r="I1116" i="28" s="1"/>
  <c r="F1113" i="15"/>
  <c r="F1113" i="28" s="1"/>
  <c r="C1113" i="28"/>
  <c r="I1113" i="28" s="1"/>
  <c r="F1110" i="15"/>
  <c r="F1110" i="28" s="1"/>
  <c r="C1110" i="28"/>
  <c r="I1110" i="28" s="1"/>
  <c r="F1107" i="15"/>
  <c r="F1107" i="28" s="1"/>
  <c r="C1107" i="28"/>
  <c r="I1107" i="28" s="1"/>
  <c r="F1104" i="15"/>
  <c r="F1104" i="28" s="1"/>
  <c r="C1104" i="28"/>
  <c r="I1104" i="28" s="1"/>
  <c r="F1101" i="15"/>
  <c r="F1101" i="28" s="1"/>
  <c r="C1101" i="28"/>
  <c r="F1098" i="15"/>
  <c r="F1098" i="28" s="1"/>
  <c r="C1098" i="28"/>
  <c r="I1098" i="28" s="1"/>
  <c r="F1095" i="15"/>
  <c r="F1095" i="28" s="1"/>
  <c r="C1095" i="28"/>
  <c r="I1095" i="28" s="1"/>
  <c r="F1092" i="15"/>
  <c r="F1092" i="28" s="1"/>
  <c r="C1092" i="28"/>
  <c r="I1092" i="28" s="1"/>
  <c r="F1089" i="15"/>
  <c r="F1089" i="28" s="1"/>
  <c r="C1089" i="28"/>
  <c r="I1089" i="28" s="1"/>
  <c r="F1086" i="15"/>
  <c r="F1086" i="28" s="1"/>
  <c r="C1086" i="28"/>
  <c r="I1086" i="28" s="1"/>
  <c r="F1083" i="15"/>
  <c r="F1083" i="28" s="1"/>
  <c r="C1083" i="28"/>
  <c r="I1083" i="28" s="1"/>
  <c r="F1080" i="15"/>
  <c r="F1080" i="28" s="1"/>
  <c r="C1080" i="28"/>
  <c r="F1077" i="15"/>
  <c r="F1077" i="28" s="1"/>
  <c r="C1077" i="28"/>
  <c r="I1077" i="28" s="1"/>
  <c r="F1074" i="15"/>
  <c r="F1074" i="28" s="1"/>
  <c r="C1074" i="28"/>
  <c r="I1074" i="28" s="1"/>
  <c r="F1071" i="15"/>
  <c r="F1071" i="28" s="1"/>
  <c r="C1071" i="28"/>
  <c r="I1071" i="28" s="1"/>
  <c r="F1068" i="15"/>
  <c r="F1068" i="28" s="1"/>
  <c r="C1068" i="28"/>
  <c r="I1068" i="28" s="1"/>
  <c r="F1065" i="15"/>
  <c r="F1065" i="28" s="1"/>
  <c r="C1065" i="28"/>
  <c r="I1065" i="28" s="1"/>
  <c r="F1062" i="15"/>
  <c r="F1062" i="28" s="1"/>
  <c r="C1062" i="28"/>
  <c r="I1062" i="28" s="1"/>
  <c r="F1059" i="15"/>
  <c r="F1059" i="28" s="1"/>
  <c r="C1059" i="28"/>
  <c r="F1056" i="15"/>
  <c r="F1056" i="28" s="1"/>
  <c r="C1056" i="28"/>
  <c r="I1056" i="28" s="1"/>
  <c r="F1053" i="15"/>
  <c r="F1053" i="28" s="1"/>
  <c r="C1053" i="28"/>
  <c r="I1053" i="28" s="1"/>
  <c r="F1050" i="15"/>
  <c r="F1050" i="28" s="1"/>
  <c r="C1050" i="28"/>
  <c r="I1050" i="28" s="1"/>
  <c r="F1047" i="15"/>
  <c r="F1047" i="28" s="1"/>
  <c r="C1047" i="28"/>
  <c r="I1047" i="28" s="1"/>
  <c r="F1044" i="15"/>
  <c r="F1044" i="28" s="1"/>
  <c r="C1044" i="28"/>
  <c r="I1044" i="28" s="1"/>
  <c r="F1041" i="15"/>
  <c r="F1041" i="28" s="1"/>
  <c r="C1041" i="28"/>
  <c r="I1041" i="28" s="1"/>
  <c r="F1038" i="15"/>
  <c r="F1038" i="28" s="1"/>
  <c r="C1038" i="28"/>
  <c r="I1038" i="28" s="1"/>
  <c r="F1035" i="15"/>
  <c r="F1035" i="28" s="1"/>
  <c r="C1035" i="28"/>
  <c r="I1035" i="28" s="1"/>
  <c r="F1032" i="15"/>
  <c r="F1032" i="28" s="1"/>
  <c r="C1032" i="28"/>
  <c r="I1032" i="28" s="1"/>
  <c r="F1029" i="15"/>
  <c r="F1029" i="28" s="1"/>
  <c r="C1029" i="28"/>
  <c r="I1029" i="28" s="1"/>
  <c r="F1026" i="15"/>
  <c r="F1026" i="28" s="1"/>
  <c r="C1026" i="28"/>
  <c r="I1026" i="28" s="1"/>
  <c r="F1023" i="15"/>
  <c r="F1023" i="28" s="1"/>
  <c r="C1023" i="28"/>
  <c r="I1023" i="28" s="1"/>
  <c r="F1020" i="15"/>
  <c r="F1020" i="28" s="1"/>
  <c r="C1020" i="28"/>
  <c r="I1020" i="28" s="1"/>
  <c r="F1017" i="15"/>
  <c r="F1017" i="28" s="1"/>
  <c r="C1017" i="28"/>
  <c r="I1017" i="28" s="1"/>
  <c r="F1014" i="15"/>
  <c r="F1014" i="28" s="1"/>
  <c r="C1014" i="28"/>
  <c r="I1014" i="28" s="1"/>
  <c r="F1011" i="15"/>
  <c r="F1011" i="28" s="1"/>
  <c r="C1011" i="28"/>
  <c r="I1011" i="28" s="1"/>
  <c r="F1008" i="15"/>
  <c r="F1008" i="28" s="1"/>
  <c r="C1008" i="28"/>
  <c r="I1008" i="28" s="1"/>
  <c r="F1005" i="15"/>
  <c r="F1005" i="28" s="1"/>
  <c r="C1005" i="28"/>
  <c r="F1002" i="15"/>
  <c r="F1002" i="28" s="1"/>
  <c r="C1002" i="28"/>
  <c r="I1002" i="28" s="1"/>
  <c r="F999" i="15"/>
  <c r="F999" i="28" s="1"/>
  <c r="C999" i="28"/>
  <c r="I999" i="28" s="1"/>
  <c r="F996" i="15"/>
  <c r="F996" i="28" s="1"/>
  <c r="C996" i="28"/>
  <c r="I996" i="28" s="1"/>
  <c r="F993" i="15"/>
  <c r="F993" i="28" s="1"/>
  <c r="C993" i="28"/>
  <c r="I993" i="28" s="1"/>
  <c r="F990" i="15"/>
  <c r="F990" i="28" s="1"/>
  <c r="C990" i="28"/>
  <c r="I990" i="28" s="1"/>
  <c r="F987" i="15"/>
  <c r="F987" i="28" s="1"/>
  <c r="C987" i="28"/>
  <c r="I987" i="28" s="1"/>
  <c r="F984" i="15"/>
  <c r="F984" i="28" s="1"/>
  <c r="C984" i="28"/>
  <c r="F981" i="15"/>
  <c r="F981" i="28" s="1"/>
  <c r="C981" i="28"/>
  <c r="I981" i="28" s="1"/>
  <c r="F978" i="15"/>
  <c r="F978" i="28" s="1"/>
  <c r="C978" i="28"/>
  <c r="I978" i="28" s="1"/>
  <c r="F975" i="15"/>
  <c r="F975" i="28" s="1"/>
  <c r="C975" i="28"/>
  <c r="I975" i="28" s="1"/>
  <c r="F972" i="15"/>
  <c r="F972" i="28" s="1"/>
  <c r="C972" i="28"/>
  <c r="I972" i="28" s="1"/>
  <c r="F969" i="15"/>
  <c r="F969" i="28" s="1"/>
  <c r="C969" i="28"/>
  <c r="I969" i="28" s="1"/>
  <c r="F966" i="15"/>
  <c r="F966" i="28" s="1"/>
  <c r="C966" i="28"/>
  <c r="I966" i="28" s="1"/>
  <c r="F963" i="15"/>
  <c r="F963" i="28" s="1"/>
  <c r="C963" i="28"/>
  <c r="I963" i="28" s="1"/>
  <c r="F960" i="15"/>
  <c r="F960" i="28" s="1"/>
  <c r="C960" i="28"/>
  <c r="F957" i="15"/>
  <c r="F957" i="28" s="1"/>
  <c r="C957" i="28"/>
  <c r="I957" i="28" s="1"/>
  <c r="F954" i="15"/>
  <c r="F954" i="28" s="1"/>
  <c r="C954" i="28"/>
  <c r="I954" i="28" s="1"/>
  <c r="F951" i="15"/>
  <c r="F951" i="28" s="1"/>
  <c r="C951" i="28"/>
  <c r="I951" i="28" s="1"/>
  <c r="F948" i="15"/>
  <c r="F948" i="28" s="1"/>
  <c r="C948" i="28"/>
  <c r="I948" i="28" s="1"/>
  <c r="F945" i="15"/>
  <c r="F945" i="28" s="1"/>
  <c r="C945" i="28"/>
  <c r="I945" i="28" s="1"/>
  <c r="F942" i="15"/>
  <c r="F942" i="28" s="1"/>
  <c r="C942" i="28"/>
  <c r="I942" i="28" s="1"/>
  <c r="F939" i="15"/>
  <c r="F939" i="28" s="1"/>
  <c r="C939" i="28"/>
  <c r="I939" i="28" s="1"/>
  <c r="F936" i="15"/>
  <c r="F936" i="28" s="1"/>
  <c r="C936" i="28"/>
  <c r="F933" i="15"/>
  <c r="F933" i="28" s="1"/>
  <c r="C933" i="28"/>
  <c r="I933" i="28" s="1"/>
  <c r="F930" i="15"/>
  <c r="F930" i="28" s="1"/>
  <c r="C930" i="28"/>
  <c r="I930" i="28" s="1"/>
  <c r="F927" i="15"/>
  <c r="F927" i="28" s="1"/>
  <c r="C927" i="28"/>
  <c r="I927" i="28" s="1"/>
  <c r="F924" i="15"/>
  <c r="F924" i="28" s="1"/>
  <c r="C924" i="28"/>
  <c r="I924" i="28" s="1"/>
  <c r="F921" i="15"/>
  <c r="F921" i="28" s="1"/>
  <c r="C921" i="28"/>
  <c r="I921" i="28" s="1"/>
  <c r="F918" i="15"/>
  <c r="F918" i="28" s="1"/>
  <c r="C918" i="28"/>
  <c r="I918" i="28" s="1"/>
  <c r="F915" i="15"/>
  <c r="F915" i="28" s="1"/>
  <c r="C915" i="28"/>
  <c r="I915" i="28" s="1"/>
  <c r="F912" i="15"/>
  <c r="F912" i="28" s="1"/>
  <c r="C912" i="28"/>
  <c r="F909" i="15"/>
  <c r="F909" i="28" s="1"/>
  <c r="C909" i="28"/>
  <c r="I909" i="28" s="1"/>
  <c r="F906" i="15"/>
  <c r="F906" i="28" s="1"/>
  <c r="C906" i="28"/>
  <c r="I906" i="28" s="1"/>
  <c r="F903" i="15"/>
  <c r="F903" i="28" s="1"/>
  <c r="C903" i="28"/>
  <c r="I903" i="28" s="1"/>
  <c r="F900" i="15"/>
  <c r="F900" i="28" s="1"/>
  <c r="C900" i="28"/>
  <c r="I900" i="28" s="1"/>
  <c r="F897" i="15"/>
  <c r="F897" i="28" s="1"/>
  <c r="C897" i="28"/>
  <c r="I897" i="28" s="1"/>
  <c r="F894" i="15"/>
  <c r="F894" i="28" s="1"/>
  <c r="C894" i="28"/>
  <c r="I894" i="28" s="1"/>
  <c r="F891" i="15"/>
  <c r="F891" i="28" s="1"/>
  <c r="C891" i="28"/>
  <c r="I891" i="28" s="1"/>
  <c r="F888" i="15"/>
  <c r="F888" i="28" s="1"/>
  <c r="C888" i="28"/>
  <c r="F885" i="15"/>
  <c r="F885" i="28" s="1"/>
  <c r="C885" i="28"/>
  <c r="I885" i="28" s="1"/>
  <c r="F882" i="15"/>
  <c r="F882" i="28" s="1"/>
  <c r="C882" i="28"/>
  <c r="I882" i="28" s="1"/>
  <c r="F879" i="15"/>
  <c r="F879" i="28" s="1"/>
  <c r="C879" i="28"/>
  <c r="I879" i="28" s="1"/>
  <c r="F876" i="15"/>
  <c r="F876" i="28" s="1"/>
  <c r="C876" i="28"/>
  <c r="I876" i="28" s="1"/>
  <c r="F873" i="15"/>
  <c r="F873" i="28" s="1"/>
  <c r="C873" i="28"/>
  <c r="I873" i="28" s="1"/>
  <c r="F870" i="15"/>
  <c r="F870" i="28" s="1"/>
  <c r="C870" i="28"/>
  <c r="I870" i="28" s="1"/>
  <c r="F867" i="15"/>
  <c r="F867" i="28" s="1"/>
  <c r="C867" i="28"/>
  <c r="I867" i="28" s="1"/>
  <c r="F864" i="15"/>
  <c r="F864" i="28" s="1"/>
  <c r="C864" i="28"/>
  <c r="F861" i="15"/>
  <c r="F861" i="28" s="1"/>
  <c r="C861" i="28"/>
  <c r="I861" i="28" s="1"/>
  <c r="F858" i="15"/>
  <c r="F858" i="28" s="1"/>
  <c r="C858" i="28"/>
  <c r="I858" i="28" s="1"/>
  <c r="F855" i="15"/>
  <c r="F855" i="28" s="1"/>
  <c r="C855" i="28"/>
  <c r="I855" i="28" s="1"/>
  <c r="F852" i="15"/>
  <c r="F852" i="28" s="1"/>
  <c r="C852" i="28"/>
  <c r="I852" i="28" s="1"/>
  <c r="F849" i="15"/>
  <c r="F849" i="28" s="1"/>
  <c r="C849" i="28"/>
  <c r="I849" i="28" s="1"/>
  <c r="F846" i="15"/>
  <c r="F846" i="28" s="1"/>
  <c r="C846" i="28"/>
  <c r="I846" i="28" s="1"/>
  <c r="F843" i="15"/>
  <c r="F843" i="28" s="1"/>
  <c r="C843" i="28"/>
  <c r="I843" i="28" s="1"/>
  <c r="F840" i="15"/>
  <c r="F840" i="28" s="1"/>
  <c r="C840" i="28"/>
  <c r="F837" i="15"/>
  <c r="F837" i="28" s="1"/>
  <c r="C837" i="28"/>
  <c r="I837" i="28" s="1"/>
  <c r="F834" i="15"/>
  <c r="F834" i="28" s="1"/>
  <c r="C834" i="28"/>
  <c r="I834" i="28" s="1"/>
  <c r="F831" i="15"/>
  <c r="F831" i="28" s="1"/>
  <c r="C831" i="28"/>
  <c r="I831" i="28" s="1"/>
  <c r="F828" i="15"/>
  <c r="F828" i="28" s="1"/>
  <c r="C828" i="28"/>
  <c r="I828" i="28" s="1"/>
  <c r="F825" i="15"/>
  <c r="F825" i="28" s="1"/>
  <c r="C825" i="28"/>
  <c r="I825" i="28" s="1"/>
  <c r="F822" i="15"/>
  <c r="F822" i="28" s="1"/>
  <c r="C822" i="28"/>
  <c r="I822" i="28" s="1"/>
  <c r="F819" i="15"/>
  <c r="F819" i="28" s="1"/>
  <c r="C819" i="28"/>
  <c r="I819" i="28" s="1"/>
  <c r="F816" i="15"/>
  <c r="F816" i="28" s="1"/>
  <c r="C816" i="28"/>
  <c r="F813" i="15"/>
  <c r="F813" i="28" s="1"/>
  <c r="C813" i="28"/>
  <c r="I813" i="28" s="1"/>
  <c r="F810" i="15"/>
  <c r="F810" i="28" s="1"/>
  <c r="C810" i="28"/>
  <c r="I810" i="28" s="1"/>
  <c r="F807" i="15"/>
  <c r="F807" i="28" s="1"/>
  <c r="C807" i="28"/>
  <c r="I807" i="28" s="1"/>
  <c r="F804" i="15"/>
  <c r="F804" i="28" s="1"/>
  <c r="C804" i="28"/>
  <c r="I804" i="28" s="1"/>
  <c r="F801" i="15"/>
  <c r="F801" i="28" s="1"/>
  <c r="C801" i="28"/>
  <c r="I801" i="28" s="1"/>
  <c r="F798" i="15"/>
  <c r="F798" i="28" s="1"/>
  <c r="C798" i="28"/>
  <c r="I798" i="28" s="1"/>
  <c r="F795" i="15"/>
  <c r="F795" i="28" s="1"/>
  <c r="C795" i="28"/>
  <c r="I795" i="28" s="1"/>
  <c r="F792" i="15"/>
  <c r="F792" i="28" s="1"/>
  <c r="C792" i="28"/>
  <c r="F789" i="15"/>
  <c r="F789" i="28" s="1"/>
  <c r="C789" i="28"/>
  <c r="I789" i="28" s="1"/>
  <c r="F786" i="15"/>
  <c r="F786" i="28" s="1"/>
  <c r="C786" i="28"/>
  <c r="I786" i="28" s="1"/>
  <c r="F783" i="15"/>
  <c r="F783" i="28" s="1"/>
  <c r="C783" i="28"/>
  <c r="I783" i="28" s="1"/>
  <c r="F780" i="15"/>
  <c r="F780" i="28" s="1"/>
  <c r="C780" i="28"/>
  <c r="I780" i="28" s="1"/>
  <c r="F777" i="15"/>
  <c r="F777" i="28" s="1"/>
  <c r="C777" i="28"/>
  <c r="I777" i="28" s="1"/>
  <c r="F774" i="15"/>
  <c r="F774" i="28" s="1"/>
  <c r="C774" i="28"/>
  <c r="I774" i="28" s="1"/>
  <c r="F771" i="15"/>
  <c r="F771" i="28" s="1"/>
  <c r="C771" i="28"/>
  <c r="I771" i="28" s="1"/>
  <c r="F768" i="15"/>
  <c r="F768" i="28" s="1"/>
  <c r="C768" i="28"/>
  <c r="F765" i="15"/>
  <c r="F765" i="28" s="1"/>
  <c r="C765" i="28"/>
  <c r="I765" i="28" s="1"/>
  <c r="F762" i="15"/>
  <c r="F762" i="28" s="1"/>
  <c r="C762" i="28"/>
  <c r="I762" i="28" s="1"/>
  <c r="F759" i="15"/>
  <c r="F759" i="28" s="1"/>
  <c r="C759" i="28"/>
  <c r="I759" i="28" s="1"/>
  <c r="F756" i="15"/>
  <c r="F756" i="28" s="1"/>
  <c r="C756" i="28"/>
  <c r="I756" i="28" s="1"/>
  <c r="F753" i="15"/>
  <c r="F753" i="28" s="1"/>
  <c r="C753" i="28"/>
  <c r="I753" i="28" s="1"/>
  <c r="F750" i="15"/>
  <c r="F750" i="28" s="1"/>
  <c r="C750" i="28"/>
  <c r="I750" i="28" s="1"/>
  <c r="F747" i="15"/>
  <c r="F747" i="28" s="1"/>
  <c r="C747" i="28"/>
  <c r="I747" i="28" s="1"/>
  <c r="F744" i="15"/>
  <c r="F744" i="28" s="1"/>
  <c r="C744" i="28"/>
  <c r="F741" i="15"/>
  <c r="F741" i="28" s="1"/>
  <c r="C741" i="28"/>
  <c r="I741" i="28" s="1"/>
  <c r="F738" i="15"/>
  <c r="F738" i="28" s="1"/>
  <c r="C738" i="28"/>
  <c r="I738" i="28" s="1"/>
  <c r="F735" i="15"/>
  <c r="F735" i="28" s="1"/>
  <c r="C735" i="28"/>
  <c r="I735" i="28" s="1"/>
  <c r="F732" i="15"/>
  <c r="F732" i="28" s="1"/>
  <c r="C732" i="28"/>
  <c r="I732" i="28" s="1"/>
  <c r="F729" i="15"/>
  <c r="F729" i="28" s="1"/>
  <c r="C729" i="28"/>
  <c r="I729" i="28" s="1"/>
  <c r="F726" i="15"/>
  <c r="F726" i="28" s="1"/>
  <c r="C726" i="28"/>
  <c r="I726" i="28" s="1"/>
  <c r="F723" i="15"/>
  <c r="F723" i="28" s="1"/>
  <c r="C723" i="28"/>
  <c r="I723" i="28" s="1"/>
  <c r="F720" i="15"/>
  <c r="F720" i="28" s="1"/>
  <c r="C720" i="28"/>
  <c r="F717" i="15"/>
  <c r="F717" i="28" s="1"/>
  <c r="C717" i="28"/>
  <c r="I717" i="28" s="1"/>
  <c r="F714" i="15"/>
  <c r="F714" i="28" s="1"/>
  <c r="C714" i="28"/>
  <c r="I714" i="28" s="1"/>
  <c r="F711" i="15"/>
  <c r="F711" i="28" s="1"/>
  <c r="C711" i="28"/>
  <c r="I711" i="28" s="1"/>
  <c r="F708" i="15"/>
  <c r="F708" i="28" s="1"/>
  <c r="C708" i="28"/>
  <c r="I708" i="28" s="1"/>
  <c r="F705" i="15"/>
  <c r="F705" i="28" s="1"/>
  <c r="C705" i="28"/>
  <c r="I705" i="28" s="1"/>
  <c r="F663" i="15"/>
  <c r="F663" i="28" s="1"/>
  <c r="C663" i="28"/>
  <c r="I663" i="28" s="1"/>
  <c r="G2319" i="15"/>
  <c r="G2319" i="28" s="1"/>
  <c r="D2319" i="28"/>
  <c r="G2307" i="15"/>
  <c r="G2307" i="28" s="1"/>
  <c r="D2307" i="28"/>
  <c r="G2298" i="15"/>
  <c r="G2298" i="28" s="1"/>
  <c r="D2298" i="28"/>
  <c r="G2289" i="15"/>
  <c r="G2289" i="28" s="1"/>
  <c r="D2289" i="28"/>
  <c r="G2280" i="15"/>
  <c r="G2280" i="28" s="1"/>
  <c r="D2280" i="28"/>
  <c r="G2271" i="15"/>
  <c r="G2271" i="28" s="1"/>
  <c r="D2271" i="28"/>
  <c r="G2262" i="15"/>
  <c r="G2262" i="28" s="1"/>
  <c r="D2262" i="28"/>
  <c r="I2262" i="15"/>
  <c r="G2253" i="15"/>
  <c r="G2253" i="28" s="1"/>
  <c r="D2253" i="28"/>
  <c r="G2244" i="15"/>
  <c r="G2244" i="28" s="1"/>
  <c r="D2244" i="28"/>
  <c r="I2244" i="15"/>
  <c r="G2235" i="15"/>
  <c r="G2235" i="28" s="1"/>
  <c r="D2235" i="28"/>
  <c r="G2226" i="15"/>
  <c r="G2226" i="28" s="1"/>
  <c r="D2226" i="28"/>
  <c r="G2220" i="15"/>
  <c r="G2220" i="28" s="1"/>
  <c r="D2220" i="28"/>
  <c r="I2220" i="15"/>
  <c r="G2214" i="15"/>
  <c r="G2214" i="28" s="1"/>
  <c r="D2214" i="28"/>
  <c r="I2214" i="15"/>
  <c r="G2205" i="15"/>
  <c r="G2205" i="28" s="1"/>
  <c r="D2205" i="28"/>
  <c r="G2199" i="15"/>
  <c r="G2199" i="28" s="1"/>
  <c r="D2199" i="28"/>
  <c r="G2193" i="15"/>
  <c r="G2193" i="28" s="1"/>
  <c r="D2193" i="28"/>
  <c r="G2187" i="15"/>
  <c r="G2187" i="28" s="1"/>
  <c r="D2187" i="28"/>
  <c r="G2184" i="15"/>
  <c r="G2184" i="28" s="1"/>
  <c r="D2184" i="28"/>
  <c r="G2181" i="15"/>
  <c r="G2181" i="28" s="1"/>
  <c r="D2181" i="28"/>
  <c r="G2175" i="15"/>
  <c r="G2175" i="28" s="1"/>
  <c r="D2175" i="28"/>
  <c r="G2169" i="15"/>
  <c r="G2169" i="28" s="1"/>
  <c r="D2169" i="28"/>
  <c r="G2166" i="15"/>
  <c r="G2166" i="28" s="1"/>
  <c r="D2166" i="28"/>
  <c r="I2166" i="15"/>
  <c r="G2163" i="15"/>
  <c r="G2163" i="28" s="1"/>
  <c r="D2163" i="28"/>
  <c r="G2160" i="15"/>
  <c r="G2160" i="28" s="1"/>
  <c r="D2160" i="28"/>
  <c r="G2157" i="15"/>
  <c r="G2157" i="28" s="1"/>
  <c r="D2157" i="28"/>
  <c r="G2154" i="15"/>
  <c r="G2154" i="28" s="1"/>
  <c r="D2154" i="28"/>
  <c r="G2145" i="15"/>
  <c r="G2145" i="28" s="1"/>
  <c r="D2145" i="28"/>
  <c r="G2139" i="15"/>
  <c r="G2139" i="28" s="1"/>
  <c r="D2139" i="28"/>
  <c r="G2133" i="15"/>
  <c r="G2133" i="28" s="1"/>
  <c r="D2133" i="28"/>
  <c r="G2127" i="15"/>
  <c r="G2127" i="28" s="1"/>
  <c r="D2127" i="28"/>
  <c r="G2121" i="15"/>
  <c r="G2121" i="28" s="1"/>
  <c r="D2121" i="28"/>
  <c r="G2115" i="15"/>
  <c r="G2115" i="28" s="1"/>
  <c r="D2115" i="28"/>
  <c r="G2103" i="15"/>
  <c r="G2103" i="28" s="1"/>
  <c r="D2103" i="28"/>
  <c r="G2097" i="15"/>
  <c r="G2097" i="28" s="1"/>
  <c r="D2097" i="28"/>
  <c r="G2094" i="15"/>
  <c r="G2094" i="28" s="1"/>
  <c r="D2094" i="28"/>
  <c r="G2088" i="15"/>
  <c r="G2088" i="28" s="1"/>
  <c r="D2088" i="28"/>
  <c r="G2085" i="15"/>
  <c r="G2085" i="28" s="1"/>
  <c r="D2085" i="28"/>
  <c r="G2070" i="15"/>
  <c r="G2070" i="28" s="1"/>
  <c r="D2070" i="28"/>
  <c r="G2040" i="15"/>
  <c r="G2040" i="28" s="1"/>
  <c r="D2040" i="28"/>
  <c r="G1926" i="15"/>
  <c r="G1926" i="28" s="1"/>
  <c r="D1926" i="28"/>
  <c r="I2292" i="15"/>
  <c r="F2319" i="15"/>
  <c r="F2319" i="28" s="1"/>
  <c r="C2319" i="28"/>
  <c r="I2319" i="28" s="1"/>
  <c r="F2313" i="15"/>
  <c r="F2313" i="28" s="1"/>
  <c r="C2313" i="28"/>
  <c r="I2313" i="28" s="1"/>
  <c r="F2307" i="15"/>
  <c r="F2307" i="28" s="1"/>
  <c r="C2307" i="28"/>
  <c r="F2304" i="15"/>
  <c r="F2304" i="28" s="1"/>
  <c r="C2304" i="28"/>
  <c r="I2304" i="28" s="1"/>
  <c r="F2298" i="15"/>
  <c r="F2298" i="28" s="1"/>
  <c r="C2298" i="28"/>
  <c r="F2295" i="15"/>
  <c r="F2295" i="28" s="1"/>
  <c r="C2295" i="28"/>
  <c r="I2295" i="28" s="1"/>
  <c r="F2289" i="15"/>
  <c r="F2289" i="28" s="1"/>
  <c r="C2289" i="28"/>
  <c r="I2289" i="28" s="1"/>
  <c r="F2283" i="15"/>
  <c r="F2283" i="28" s="1"/>
  <c r="C2283" i="28"/>
  <c r="I2283" i="28" s="1"/>
  <c r="F2280" i="15"/>
  <c r="F2280" i="28" s="1"/>
  <c r="C2280" i="28"/>
  <c r="F2274" i="15"/>
  <c r="F2274" i="28" s="1"/>
  <c r="C2274" i="28"/>
  <c r="F2268" i="15"/>
  <c r="F2268" i="28" s="1"/>
  <c r="C2268" i="28"/>
  <c r="I2268" i="28" s="1"/>
  <c r="F2262" i="15"/>
  <c r="F2262" i="28" s="1"/>
  <c r="C2262" i="28"/>
  <c r="I2262" i="28" s="1"/>
  <c r="F2256" i="15"/>
  <c r="F2256" i="28" s="1"/>
  <c r="C2256" i="28"/>
  <c r="I2256" i="28" s="1"/>
  <c r="F2250" i="15"/>
  <c r="F2250" i="28" s="1"/>
  <c r="C2250" i="28"/>
  <c r="I2250" i="28" s="1"/>
  <c r="F2244" i="15"/>
  <c r="F2244" i="28" s="1"/>
  <c r="C2244" i="28"/>
  <c r="I2244" i="28" s="1"/>
  <c r="F2241" i="15"/>
  <c r="F2241" i="28" s="1"/>
  <c r="C2241" i="28"/>
  <c r="I2241" i="28" s="1"/>
  <c r="F2235" i="15"/>
  <c r="F2235" i="28" s="1"/>
  <c r="C2235" i="28"/>
  <c r="F2232" i="15"/>
  <c r="F2232" i="28" s="1"/>
  <c r="C2232" i="28"/>
  <c r="I2232" i="28" s="1"/>
  <c r="F2229" i="15"/>
  <c r="F2229" i="28" s="1"/>
  <c r="C2229" i="28"/>
  <c r="I2229" i="28" s="1"/>
  <c r="F2223" i="15"/>
  <c r="F2223" i="28" s="1"/>
  <c r="C2223" i="28"/>
  <c r="I2223" i="28" s="1"/>
  <c r="F2220" i="15"/>
  <c r="F2220" i="28" s="1"/>
  <c r="C2220" i="28"/>
  <c r="I2220" i="28" s="1"/>
  <c r="F2214" i="15"/>
  <c r="F2214" i="28" s="1"/>
  <c r="C2214" i="28"/>
  <c r="I2214" i="28" s="1"/>
  <c r="F2211" i="15"/>
  <c r="F2211" i="28" s="1"/>
  <c r="C2211" i="28"/>
  <c r="I2211" i="28" s="1"/>
  <c r="F2205" i="15"/>
  <c r="F2205" i="28" s="1"/>
  <c r="C2205" i="28"/>
  <c r="I2205" i="28" s="1"/>
  <c r="F2199" i="15"/>
  <c r="F2199" i="28" s="1"/>
  <c r="C2199" i="28"/>
  <c r="I2199" i="28" s="1"/>
  <c r="F2193" i="15"/>
  <c r="F2193" i="28" s="1"/>
  <c r="C2193" i="28"/>
  <c r="I2193" i="28" s="1"/>
  <c r="F2187" i="15"/>
  <c r="F2187" i="28" s="1"/>
  <c r="C2187" i="28"/>
  <c r="I2187" i="28" s="1"/>
  <c r="F2184" i="15"/>
  <c r="F2184" i="28" s="1"/>
  <c r="C2184" i="28"/>
  <c r="F2181" i="15"/>
  <c r="F2181" i="28" s="1"/>
  <c r="C2181" i="28"/>
  <c r="F2175" i="15"/>
  <c r="F2175" i="28" s="1"/>
  <c r="C2175" i="28"/>
  <c r="I2175" i="28" s="1"/>
  <c r="F2172" i="15"/>
  <c r="F2172" i="28" s="1"/>
  <c r="C2172" i="28"/>
  <c r="I2172" i="28" s="1"/>
  <c r="F2169" i="15"/>
  <c r="F2169" i="28" s="1"/>
  <c r="C2169" i="28"/>
  <c r="I2169" i="28" s="1"/>
  <c r="F2163" i="15"/>
  <c r="F2163" i="28" s="1"/>
  <c r="C2163" i="28"/>
  <c r="I2163" i="28" s="1"/>
  <c r="F2160" i="15"/>
  <c r="F2160" i="28" s="1"/>
  <c r="C2160" i="28"/>
  <c r="I2160" i="28" s="1"/>
  <c r="F2154" i="15"/>
  <c r="F2154" i="28" s="1"/>
  <c r="C2154" i="28"/>
  <c r="I2154" i="28" s="1"/>
  <c r="F2151" i="15"/>
  <c r="F2151" i="28" s="1"/>
  <c r="C2151" i="28"/>
  <c r="I2151" i="28" s="1"/>
  <c r="F2145" i="15"/>
  <c r="F2145" i="28" s="1"/>
  <c r="C2145" i="28"/>
  <c r="I2145" i="28" s="1"/>
  <c r="F2142" i="15"/>
  <c r="F2142" i="28" s="1"/>
  <c r="C2142" i="28"/>
  <c r="I2142" i="28" s="1"/>
  <c r="F2136" i="15"/>
  <c r="F2136" i="28" s="1"/>
  <c r="C2136" i="28"/>
  <c r="I2136" i="28" s="1"/>
  <c r="F2133" i="15"/>
  <c r="F2133" i="28" s="1"/>
  <c r="C2133" i="28"/>
  <c r="I2133" i="28" s="1"/>
  <c r="F2127" i="15"/>
  <c r="F2127" i="28" s="1"/>
  <c r="C2127" i="28"/>
  <c r="I2127" i="28" s="1"/>
  <c r="F2121" i="15"/>
  <c r="F2121" i="28" s="1"/>
  <c r="C2121" i="28"/>
  <c r="I2121" i="28" s="1"/>
  <c r="F2115" i="15"/>
  <c r="F2115" i="28" s="1"/>
  <c r="C2115" i="28"/>
  <c r="I2115" i="28" s="1"/>
  <c r="F2109" i="15"/>
  <c r="F2109" i="28" s="1"/>
  <c r="C2109" i="28"/>
  <c r="I2109" i="28" s="1"/>
  <c r="F2106" i="15"/>
  <c r="F2106" i="28" s="1"/>
  <c r="C2106" i="28"/>
  <c r="I2106" i="28" s="1"/>
  <c r="F2100" i="15"/>
  <c r="F2100" i="28" s="1"/>
  <c r="C2100" i="28"/>
  <c r="I2100" i="28" s="1"/>
  <c r="F2097" i="15"/>
  <c r="F2097" i="28" s="1"/>
  <c r="C2097" i="28"/>
  <c r="I2097" i="28" s="1"/>
  <c r="F2094" i="15"/>
  <c r="F2094" i="28" s="1"/>
  <c r="C2094" i="28"/>
  <c r="I2094" i="28" s="1"/>
  <c r="F2088" i="15"/>
  <c r="F2088" i="28" s="1"/>
  <c r="C2088" i="28"/>
  <c r="I2088" i="28" s="1"/>
  <c r="F2085" i="15"/>
  <c r="F2085" i="28" s="1"/>
  <c r="C2085" i="28"/>
  <c r="I2085" i="28" s="1"/>
  <c r="F2079" i="15"/>
  <c r="F2079" i="28" s="1"/>
  <c r="C2079" i="28"/>
  <c r="I2079" i="28" s="1"/>
  <c r="F2073" i="15"/>
  <c r="F2073" i="28" s="1"/>
  <c r="C2073" i="28"/>
  <c r="I2073" i="28" s="1"/>
  <c r="F2067" i="15"/>
  <c r="F2067" i="28" s="1"/>
  <c r="C2067" i="28"/>
  <c r="I2067" i="28" s="1"/>
  <c r="F2058" i="15"/>
  <c r="F2058" i="28" s="1"/>
  <c r="C2058" i="28"/>
  <c r="I2058" i="28" s="1"/>
  <c r="F2052" i="15"/>
  <c r="F2052" i="28" s="1"/>
  <c r="C2052" i="28"/>
  <c r="I2052" i="28" s="1"/>
  <c r="F2049" i="15"/>
  <c r="F2049" i="28" s="1"/>
  <c r="C2049" i="28"/>
  <c r="I2049" i="28" s="1"/>
  <c r="F2043" i="15"/>
  <c r="F2043" i="28" s="1"/>
  <c r="C2043" i="28"/>
  <c r="I2043" i="28" s="1"/>
  <c r="F2040" i="15"/>
  <c r="F2040" i="28" s="1"/>
  <c r="C2040" i="28"/>
  <c r="I2040" i="28" s="1"/>
  <c r="F2034" i="15"/>
  <c r="F2034" i="28" s="1"/>
  <c r="C2034" i="28"/>
  <c r="I2034" i="28" s="1"/>
  <c r="F2031" i="15"/>
  <c r="F2031" i="28" s="1"/>
  <c r="C2031" i="28"/>
  <c r="I2031" i="28" s="1"/>
  <c r="F2028" i="15"/>
  <c r="F2028" i="28" s="1"/>
  <c r="C2028" i="28"/>
  <c r="I2028" i="28" s="1"/>
  <c r="F2025" i="15"/>
  <c r="F2025" i="28" s="1"/>
  <c r="C2025" i="28"/>
  <c r="I2025" i="28" s="1"/>
  <c r="F2019" i="15"/>
  <c r="F2019" i="28" s="1"/>
  <c r="C2019" i="28"/>
  <c r="I2019" i="28" s="1"/>
  <c r="F2016" i="15"/>
  <c r="F2016" i="28" s="1"/>
  <c r="C2016" i="28"/>
  <c r="I2016" i="28" s="1"/>
  <c r="F2010" i="15"/>
  <c r="F2010" i="28" s="1"/>
  <c r="C2010" i="28"/>
  <c r="I2010" i="28" s="1"/>
  <c r="F2007" i="15"/>
  <c r="F2007" i="28" s="1"/>
  <c r="C2007" i="28"/>
  <c r="I2007" i="28" s="1"/>
  <c r="F2001" i="15"/>
  <c r="F2001" i="28" s="1"/>
  <c r="C2001" i="28"/>
  <c r="I2001" i="28" s="1"/>
  <c r="F1998" i="15"/>
  <c r="F1998" i="28" s="1"/>
  <c r="C1998" i="28"/>
  <c r="I1998" i="28" s="1"/>
  <c r="F1992" i="15"/>
  <c r="F1992" i="28" s="1"/>
  <c r="C1992" i="28"/>
  <c r="I1992" i="28" s="1"/>
  <c r="F1986" i="15"/>
  <c r="F1986" i="28" s="1"/>
  <c r="C1986" i="28"/>
  <c r="I1986" i="28" s="1"/>
  <c r="F1980" i="15"/>
  <c r="F1980" i="28" s="1"/>
  <c r="C1980" i="28"/>
  <c r="I1980" i="28" s="1"/>
  <c r="F1977" i="15"/>
  <c r="F1977" i="28" s="1"/>
  <c r="C1977" i="28"/>
  <c r="I1977" i="28" s="1"/>
  <c r="F1971" i="15"/>
  <c r="F1971" i="28" s="1"/>
  <c r="C1971" i="28"/>
  <c r="I1971" i="28" s="1"/>
  <c r="F1968" i="15"/>
  <c r="F1968" i="28" s="1"/>
  <c r="C1968" i="28"/>
  <c r="I1968" i="28" s="1"/>
  <c r="F1962" i="15"/>
  <c r="F1962" i="28" s="1"/>
  <c r="C1962" i="28"/>
  <c r="I1962" i="28" s="1"/>
  <c r="F1959" i="15"/>
  <c r="F1959" i="28" s="1"/>
  <c r="C1959" i="28"/>
  <c r="I1959" i="28" s="1"/>
  <c r="F1953" i="15"/>
  <c r="F1953" i="28" s="1"/>
  <c r="C1953" i="28"/>
  <c r="I1953" i="28" s="1"/>
  <c r="F1950" i="15"/>
  <c r="F1950" i="28" s="1"/>
  <c r="C1950" i="28"/>
  <c r="I1950" i="28" s="1"/>
  <c r="F1944" i="15"/>
  <c r="F1944" i="28" s="1"/>
  <c r="C1944" i="28"/>
  <c r="I1944" i="28" s="1"/>
  <c r="F1941" i="15"/>
  <c r="F1941" i="28" s="1"/>
  <c r="C1941" i="28"/>
  <c r="I1941" i="28" s="1"/>
  <c r="F1935" i="15"/>
  <c r="F1935" i="28" s="1"/>
  <c r="C1935" i="28"/>
  <c r="I1935" i="28" s="1"/>
  <c r="F1932" i="15"/>
  <c r="F1932" i="28" s="1"/>
  <c r="C1932" i="28"/>
  <c r="I1932" i="28" s="1"/>
  <c r="F1926" i="15"/>
  <c r="F1926" i="28" s="1"/>
  <c r="C1926" i="28"/>
  <c r="I1926" i="28" s="1"/>
  <c r="F1920" i="15"/>
  <c r="F1920" i="28" s="1"/>
  <c r="C1920" i="28"/>
  <c r="I1920" i="28" s="1"/>
  <c r="F1917" i="15"/>
  <c r="F1917" i="28" s="1"/>
  <c r="C1917" i="28"/>
  <c r="I1917" i="28" s="1"/>
  <c r="F1911" i="15"/>
  <c r="F1911" i="28" s="1"/>
  <c r="C1911" i="28"/>
  <c r="F1905" i="15"/>
  <c r="F1905" i="28" s="1"/>
  <c r="C1905" i="28"/>
  <c r="I1905" i="28" s="1"/>
  <c r="F1902" i="15"/>
  <c r="F1902" i="28" s="1"/>
  <c r="C1902" i="28"/>
  <c r="I1902" i="28" s="1"/>
  <c r="F1896" i="15"/>
  <c r="F1896" i="28" s="1"/>
  <c r="C1896" i="28"/>
  <c r="I1896" i="28" s="1"/>
  <c r="F1893" i="15"/>
  <c r="F1893" i="28" s="1"/>
  <c r="C1893" i="28"/>
  <c r="I1893" i="28" s="1"/>
  <c r="F1887" i="15"/>
  <c r="F1887" i="28" s="1"/>
  <c r="C1887" i="28"/>
  <c r="I1887" i="28" s="1"/>
  <c r="F1884" i="15"/>
  <c r="F1884" i="28" s="1"/>
  <c r="C1884" i="28"/>
  <c r="I1884" i="28" s="1"/>
  <c r="F1881" i="15"/>
  <c r="F1881" i="28" s="1"/>
  <c r="C1881" i="28"/>
  <c r="I1881" i="28" s="1"/>
  <c r="F1875" i="15"/>
  <c r="F1875" i="28" s="1"/>
  <c r="C1875" i="28"/>
  <c r="I1875" i="28" s="1"/>
  <c r="F1872" i="15"/>
  <c r="F1872" i="28" s="1"/>
  <c r="C1872" i="28"/>
  <c r="I1872" i="28" s="1"/>
  <c r="F1866" i="15"/>
  <c r="F1866" i="28" s="1"/>
  <c r="C1866" i="28"/>
  <c r="I1866" i="28" s="1"/>
  <c r="F1863" i="15"/>
  <c r="F1863" i="28" s="1"/>
  <c r="C1863" i="28"/>
  <c r="I1863" i="28" s="1"/>
  <c r="F1860" i="15"/>
  <c r="F1860" i="28" s="1"/>
  <c r="C1860" i="28"/>
  <c r="I1860" i="28" s="1"/>
  <c r="F1854" i="15"/>
  <c r="F1854" i="28" s="1"/>
  <c r="C1854" i="28"/>
  <c r="I1854" i="28" s="1"/>
  <c r="F1848" i="15"/>
  <c r="F1848" i="28" s="1"/>
  <c r="C1848" i="28"/>
  <c r="I1848" i="28" s="1"/>
  <c r="F1845" i="15"/>
  <c r="F1845" i="28" s="1"/>
  <c r="C1845" i="28"/>
  <c r="I1845" i="28" s="1"/>
  <c r="F1839" i="15"/>
  <c r="F1839" i="28" s="1"/>
  <c r="C1839" i="28"/>
  <c r="I1839" i="28" s="1"/>
  <c r="F1836" i="15"/>
  <c r="F1836" i="28" s="1"/>
  <c r="C1836" i="28"/>
  <c r="I1836" i="28" s="1"/>
  <c r="F1830" i="15"/>
  <c r="F1830" i="28" s="1"/>
  <c r="C1830" i="28"/>
  <c r="I1830" i="28" s="1"/>
  <c r="F1827" i="15"/>
  <c r="F1827" i="28" s="1"/>
  <c r="C1827" i="28"/>
  <c r="I1827" i="28" s="1"/>
  <c r="F1824" i="15"/>
  <c r="F1824" i="28" s="1"/>
  <c r="C1824" i="28"/>
  <c r="I1824" i="28" s="1"/>
  <c r="F1821" i="15"/>
  <c r="F1821" i="28" s="1"/>
  <c r="C1821" i="28"/>
  <c r="I1821" i="28" s="1"/>
  <c r="F1818" i="15"/>
  <c r="F1818" i="28" s="1"/>
  <c r="C1818" i="28"/>
  <c r="I1818" i="28" s="1"/>
  <c r="F1815" i="15"/>
  <c r="F1815" i="28" s="1"/>
  <c r="C1815" i="28"/>
  <c r="I1815" i="28" s="1"/>
  <c r="F1809" i="15"/>
  <c r="F1809" i="28" s="1"/>
  <c r="C1809" i="28"/>
  <c r="F1806" i="15"/>
  <c r="F1806" i="28" s="1"/>
  <c r="C1806" i="28"/>
  <c r="I1806" i="28" s="1"/>
  <c r="F1803" i="15"/>
  <c r="F1803" i="28" s="1"/>
  <c r="C1803" i="28"/>
  <c r="I1803" i="28" s="1"/>
  <c r="F1800" i="15"/>
  <c r="F1800" i="28" s="1"/>
  <c r="C1800" i="28"/>
  <c r="I1800" i="28" s="1"/>
  <c r="F1797" i="15"/>
  <c r="F1797" i="28" s="1"/>
  <c r="C1797" i="28"/>
  <c r="I1797" i="28" s="1"/>
  <c r="F1794" i="15"/>
  <c r="F1794" i="28" s="1"/>
  <c r="C1794" i="28"/>
  <c r="I1794" i="28" s="1"/>
  <c r="F1791" i="15"/>
  <c r="F1791" i="28" s="1"/>
  <c r="C1791" i="28"/>
  <c r="I1791" i="28" s="1"/>
  <c r="F1788" i="15"/>
  <c r="F1788" i="28" s="1"/>
  <c r="C1788" i="28"/>
  <c r="I1788" i="28" s="1"/>
  <c r="F1785" i="15"/>
  <c r="F1785" i="28" s="1"/>
  <c r="C1785" i="28"/>
  <c r="I1785" i="28" s="1"/>
  <c r="F1782" i="15"/>
  <c r="F1782" i="28" s="1"/>
  <c r="C1782" i="28"/>
  <c r="I1782" i="28" s="1"/>
  <c r="F1779" i="15"/>
  <c r="F1779" i="28" s="1"/>
  <c r="C1779" i="28"/>
  <c r="I1779" i="28" s="1"/>
  <c r="F1776" i="15"/>
  <c r="F1776" i="28" s="1"/>
  <c r="C1776" i="28"/>
  <c r="I1776" i="28" s="1"/>
  <c r="F1770" i="15"/>
  <c r="F1770" i="28" s="1"/>
  <c r="C1770" i="28"/>
  <c r="I1770" i="28" s="1"/>
  <c r="F1764" i="15"/>
  <c r="F1764" i="28" s="1"/>
  <c r="C1764" i="28"/>
  <c r="I1764" i="28" s="1"/>
  <c r="F1761" i="15"/>
  <c r="F1761" i="28" s="1"/>
  <c r="C1761" i="28"/>
  <c r="I1761" i="28" s="1"/>
  <c r="F1755" i="15"/>
  <c r="F1755" i="28" s="1"/>
  <c r="C1755" i="28"/>
  <c r="I1755" i="28" s="1"/>
  <c r="F1752" i="15"/>
  <c r="F1752" i="28" s="1"/>
  <c r="C1752" i="28"/>
  <c r="I1752" i="28" s="1"/>
  <c r="F1749" i="15"/>
  <c r="F1749" i="28" s="1"/>
  <c r="C1749" i="28"/>
  <c r="I1749" i="28" s="1"/>
  <c r="F1743" i="15"/>
  <c r="F1743" i="28" s="1"/>
  <c r="C1743" i="28"/>
  <c r="I1743" i="28" s="1"/>
  <c r="F1737" i="15"/>
  <c r="F1737" i="28" s="1"/>
  <c r="C1737" i="28"/>
  <c r="I1737" i="28" s="1"/>
  <c r="F1734" i="15"/>
  <c r="F1734" i="28" s="1"/>
  <c r="C1734" i="28"/>
  <c r="I1734" i="28" s="1"/>
  <c r="F1728" i="15"/>
  <c r="F1728" i="28" s="1"/>
  <c r="C1728" i="28"/>
  <c r="I1728" i="28" s="1"/>
  <c r="F1725" i="15"/>
  <c r="F1725" i="28" s="1"/>
  <c r="C1725" i="28"/>
  <c r="I1725" i="28" s="1"/>
  <c r="F1719" i="15"/>
  <c r="F1719" i="28" s="1"/>
  <c r="C1719" i="28"/>
  <c r="I1719" i="28" s="1"/>
  <c r="F1713" i="15"/>
  <c r="F1713" i="28" s="1"/>
  <c r="C1713" i="28"/>
  <c r="I1713" i="28" s="1"/>
  <c r="F1710" i="15"/>
  <c r="F1710" i="28" s="1"/>
  <c r="C1710" i="28"/>
  <c r="I1710" i="28" s="1"/>
  <c r="F1704" i="15"/>
  <c r="F1704" i="28" s="1"/>
  <c r="C1704" i="28"/>
  <c r="I1704" i="28" s="1"/>
  <c r="F1698" i="15"/>
  <c r="F1698" i="28" s="1"/>
  <c r="C1698" i="28"/>
  <c r="I1698" i="28" s="1"/>
  <c r="F1695" i="15"/>
  <c r="F1695" i="28" s="1"/>
  <c r="C1695" i="28"/>
  <c r="I1695" i="28" s="1"/>
  <c r="F1689" i="15"/>
  <c r="F1689" i="28" s="1"/>
  <c r="C1689" i="28"/>
  <c r="I1689" i="28" s="1"/>
  <c r="F1686" i="15"/>
  <c r="F1686" i="28" s="1"/>
  <c r="C1686" i="28"/>
  <c r="I1686" i="28" s="1"/>
  <c r="F1683" i="15"/>
  <c r="F1683" i="28" s="1"/>
  <c r="C1683" i="28"/>
  <c r="I1683" i="28" s="1"/>
  <c r="F1677" i="15"/>
  <c r="F1677" i="28" s="1"/>
  <c r="C1677" i="28"/>
  <c r="I1677" i="28" s="1"/>
  <c r="F1674" i="15"/>
  <c r="F1674" i="28" s="1"/>
  <c r="C1674" i="28"/>
  <c r="I1674" i="28" s="1"/>
  <c r="F1668" i="15"/>
  <c r="F1668" i="28" s="1"/>
  <c r="C1668" i="28"/>
  <c r="I1668" i="28" s="1"/>
  <c r="F1665" i="15"/>
  <c r="F1665" i="28" s="1"/>
  <c r="C1665" i="28"/>
  <c r="I1665" i="28" s="1"/>
  <c r="F1659" i="15"/>
  <c r="F1659" i="28" s="1"/>
  <c r="C1659" i="28"/>
  <c r="I1659" i="28" s="1"/>
  <c r="F1656" i="15"/>
  <c r="F1656" i="28" s="1"/>
  <c r="C1656" i="28"/>
  <c r="I1656" i="28" s="1"/>
  <c r="F1650" i="15"/>
  <c r="F1650" i="28" s="1"/>
  <c r="C1650" i="28"/>
  <c r="I1650" i="28" s="1"/>
  <c r="F1647" i="15"/>
  <c r="F1647" i="28" s="1"/>
  <c r="C1647" i="28"/>
  <c r="I1647" i="28" s="1"/>
  <c r="F1641" i="15"/>
  <c r="F1641" i="28" s="1"/>
  <c r="C1641" i="28"/>
  <c r="I1641" i="28" s="1"/>
  <c r="F1635" i="15"/>
  <c r="F1635" i="28" s="1"/>
  <c r="C1635" i="28"/>
  <c r="I1635" i="28" s="1"/>
  <c r="F1632" i="15"/>
  <c r="F1632" i="28" s="1"/>
  <c r="C1632" i="28"/>
  <c r="I1632" i="28" s="1"/>
  <c r="F1626" i="15"/>
  <c r="F1626" i="28" s="1"/>
  <c r="C1626" i="28"/>
  <c r="I1626" i="28" s="1"/>
  <c r="F1623" i="15"/>
  <c r="F1623" i="28" s="1"/>
  <c r="C1623" i="28"/>
  <c r="I1623" i="28" s="1"/>
  <c r="F1617" i="15"/>
  <c r="F1617" i="28" s="1"/>
  <c r="C1617" i="28"/>
  <c r="I1617" i="28" s="1"/>
  <c r="F1614" i="15"/>
  <c r="F1614" i="28" s="1"/>
  <c r="C1614" i="28"/>
  <c r="I1614" i="28" s="1"/>
  <c r="F1608" i="15"/>
  <c r="F1608" i="28" s="1"/>
  <c r="C1608" i="28"/>
  <c r="I1608" i="28" s="1"/>
  <c r="F1605" i="15"/>
  <c r="F1605" i="28" s="1"/>
  <c r="C1605" i="28"/>
  <c r="I1605" i="28" s="1"/>
  <c r="F1602" i="15"/>
  <c r="F1602" i="28" s="1"/>
  <c r="C1602" i="28"/>
  <c r="I1602" i="28" s="1"/>
  <c r="F1596" i="15"/>
  <c r="F1596" i="28" s="1"/>
  <c r="C1596" i="28"/>
  <c r="I1596" i="28" s="1"/>
  <c r="F1593" i="15"/>
  <c r="F1593" i="28" s="1"/>
  <c r="C1593" i="28"/>
  <c r="I1593" i="28" s="1"/>
  <c r="F1590" i="15"/>
  <c r="F1590" i="28" s="1"/>
  <c r="C1590" i="28"/>
  <c r="I1590" i="28" s="1"/>
  <c r="F1584" i="15"/>
  <c r="F1584" i="28" s="1"/>
  <c r="C1584" i="28"/>
  <c r="I1584" i="28" s="1"/>
  <c r="F1578" i="15"/>
  <c r="F1578" i="28" s="1"/>
  <c r="C1578" i="28"/>
  <c r="I1578" i="28" s="1"/>
  <c r="F1575" i="15"/>
  <c r="F1575" i="28" s="1"/>
  <c r="C1575" i="28"/>
  <c r="I1575" i="28" s="1"/>
  <c r="F1569" i="15"/>
  <c r="F1569" i="28" s="1"/>
  <c r="C1569" i="28"/>
  <c r="I1569" i="28" s="1"/>
  <c r="F1563" i="15"/>
  <c r="F1563" i="28" s="1"/>
  <c r="C1563" i="28"/>
  <c r="I1563" i="28" s="1"/>
  <c r="F1557" i="15"/>
  <c r="F1557" i="28" s="1"/>
  <c r="C1557" i="28"/>
  <c r="I1557" i="28" s="1"/>
  <c r="F1551" i="15"/>
  <c r="F1551" i="28" s="1"/>
  <c r="C1551" i="28"/>
  <c r="I1551" i="28" s="1"/>
  <c r="F1548" i="15"/>
  <c r="F1548" i="28" s="1"/>
  <c r="C1548" i="28"/>
  <c r="I1548" i="28" s="1"/>
  <c r="F1542" i="15"/>
  <c r="F1542" i="28" s="1"/>
  <c r="C1542" i="28"/>
  <c r="I1542" i="28" s="1"/>
  <c r="F1539" i="15"/>
  <c r="F1539" i="28" s="1"/>
  <c r="C1539" i="28"/>
  <c r="I1539" i="28" s="1"/>
  <c r="F1536" i="15"/>
  <c r="F1536" i="28" s="1"/>
  <c r="C1536" i="28"/>
  <c r="I1536" i="28" s="1"/>
  <c r="F1530" i="15"/>
  <c r="F1530" i="28" s="1"/>
  <c r="C1530" i="28"/>
  <c r="I1530" i="28" s="1"/>
  <c r="F1527" i="15"/>
  <c r="F1527" i="28" s="1"/>
  <c r="C1527" i="28"/>
  <c r="I1527" i="28" s="1"/>
  <c r="F1521" i="15"/>
  <c r="F1521" i="28" s="1"/>
  <c r="C1521" i="28"/>
  <c r="I1521" i="28" s="1"/>
  <c r="F1515" i="15"/>
  <c r="F1515" i="28" s="1"/>
  <c r="C1515" i="28"/>
  <c r="I1515" i="28" s="1"/>
  <c r="F1500" i="15"/>
  <c r="F1500" i="28" s="1"/>
  <c r="C1500" i="28"/>
  <c r="I1500" i="28" s="1"/>
  <c r="F1467" i="15"/>
  <c r="F1467" i="28" s="1"/>
  <c r="C1467" i="28"/>
  <c r="I1467" i="28" s="1"/>
  <c r="F1290" i="15"/>
  <c r="F1290" i="28" s="1"/>
  <c r="C1290" i="28"/>
  <c r="I1290" i="28" s="1"/>
  <c r="I2238" i="15"/>
  <c r="I2190" i="15"/>
  <c r="E2" i="15"/>
  <c r="B2" i="28"/>
  <c r="I2184" i="15"/>
  <c r="I2280" i="15"/>
  <c r="I2160" i="15"/>
  <c r="F702" i="15"/>
  <c r="F702" i="28" s="1"/>
  <c r="C702" i="28"/>
  <c r="I702" i="28" s="1"/>
  <c r="F699" i="15"/>
  <c r="F699" i="28" s="1"/>
  <c r="C699" i="28"/>
  <c r="I699" i="28" s="1"/>
  <c r="F696" i="15"/>
  <c r="F696" i="28" s="1"/>
  <c r="C696" i="28"/>
  <c r="F693" i="15"/>
  <c r="F693" i="28" s="1"/>
  <c r="C693" i="28"/>
  <c r="I693" i="28" s="1"/>
  <c r="F690" i="15"/>
  <c r="F690" i="28" s="1"/>
  <c r="C690" i="28"/>
  <c r="I690" i="28" s="1"/>
  <c r="F687" i="15"/>
  <c r="F687" i="28" s="1"/>
  <c r="C687" i="28"/>
  <c r="I687" i="28" s="1"/>
  <c r="F684" i="15"/>
  <c r="F684" i="28" s="1"/>
  <c r="C684" i="28"/>
  <c r="I684" i="28" s="1"/>
  <c r="F681" i="15"/>
  <c r="F681" i="28" s="1"/>
  <c r="C681" i="28"/>
  <c r="I681" i="28" s="1"/>
  <c r="F678" i="15"/>
  <c r="F678" i="28" s="1"/>
  <c r="C678" i="28"/>
  <c r="I678" i="28" s="1"/>
  <c r="F675" i="15"/>
  <c r="F675" i="28" s="1"/>
  <c r="C675" i="28"/>
  <c r="I675" i="28" s="1"/>
  <c r="F672" i="15"/>
  <c r="F672" i="28" s="1"/>
  <c r="C672" i="28"/>
  <c r="F669" i="15"/>
  <c r="F669" i="28" s="1"/>
  <c r="C669" i="28"/>
  <c r="I669" i="28" s="1"/>
  <c r="F666" i="15"/>
  <c r="F666" i="28" s="1"/>
  <c r="C666" i="28"/>
  <c r="I666" i="28" s="1"/>
  <c r="F660" i="15"/>
  <c r="F660" i="28" s="1"/>
  <c r="C660" i="28"/>
  <c r="I660" i="28" s="1"/>
  <c r="F657" i="15"/>
  <c r="F657" i="28" s="1"/>
  <c r="C657" i="28"/>
  <c r="I657" i="28" s="1"/>
  <c r="F654" i="15"/>
  <c r="F654" i="28" s="1"/>
  <c r="C654" i="28"/>
  <c r="I654" i="28" s="1"/>
  <c r="F651" i="15"/>
  <c r="F651" i="28" s="1"/>
  <c r="C651" i="28"/>
  <c r="I651" i="28" s="1"/>
  <c r="F648" i="15"/>
  <c r="F648" i="28" s="1"/>
  <c r="C648" i="28"/>
  <c r="F645" i="15"/>
  <c r="F645" i="28" s="1"/>
  <c r="C645" i="28"/>
  <c r="I645" i="28" s="1"/>
  <c r="F642" i="15"/>
  <c r="F642" i="28" s="1"/>
  <c r="C642" i="28"/>
  <c r="I642" i="28" s="1"/>
  <c r="F639" i="15"/>
  <c r="F639" i="28" s="1"/>
  <c r="C639" i="28"/>
  <c r="I639" i="28" s="1"/>
  <c r="F636" i="15"/>
  <c r="F636" i="28" s="1"/>
  <c r="C636" i="28"/>
  <c r="I636" i="28" s="1"/>
  <c r="F633" i="15"/>
  <c r="F633" i="28" s="1"/>
  <c r="C633" i="28"/>
  <c r="I633" i="28" s="1"/>
  <c r="F630" i="15"/>
  <c r="F630" i="28" s="1"/>
  <c r="C630" i="28"/>
  <c r="I630" i="28" s="1"/>
  <c r="F627" i="15"/>
  <c r="F627" i="28" s="1"/>
  <c r="C627" i="28"/>
  <c r="I627" i="28" s="1"/>
  <c r="F624" i="15"/>
  <c r="F624" i="28" s="1"/>
  <c r="C624" i="28"/>
  <c r="F621" i="15"/>
  <c r="F621" i="28" s="1"/>
  <c r="C621" i="28"/>
  <c r="I621" i="28" s="1"/>
  <c r="F618" i="15"/>
  <c r="F618" i="28" s="1"/>
  <c r="C618" i="28"/>
  <c r="I618" i="28" s="1"/>
  <c r="F615" i="15"/>
  <c r="F615" i="28" s="1"/>
  <c r="C615" i="28"/>
  <c r="I615" i="28" s="1"/>
  <c r="F612" i="15"/>
  <c r="F612" i="28" s="1"/>
  <c r="C612" i="28"/>
  <c r="I612" i="28" s="1"/>
  <c r="F609" i="15"/>
  <c r="F609" i="28" s="1"/>
  <c r="C609" i="28"/>
  <c r="I609" i="28" s="1"/>
  <c r="F606" i="15"/>
  <c r="F606" i="28" s="1"/>
  <c r="C606" i="28"/>
  <c r="I606" i="28" s="1"/>
  <c r="F603" i="15"/>
  <c r="F603" i="28" s="1"/>
  <c r="C603" i="28"/>
  <c r="I603" i="28" s="1"/>
  <c r="F600" i="15"/>
  <c r="F600" i="28" s="1"/>
  <c r="C600" i="28"/>
  <c r="F597" i="15"/>
  <c r="F597" i="28" s="1"/>
  <c r="C597" i="28"/>
  <c r="I597" i="28" s="1"/>
  <c r="F594" i="15"/>
  <c r="F594" i="28" s="1"/>
  <c r="C594" i="28"/>
  <c r="I594" i="28" s="1"/>
  <c r="F591" i="15"/>
  <c r="F591" i="28" s="1"/>
  <c r="C591" i="28"/>
  <c r="I591" i="28" s="1"/>
  <c r="F588" i="15"/>
  <c r="F588" i="28" s="1"/>
  <c r="C588" i="28"/>
  <c r="I588" i="28" s="1"/>
  <c r="F585" i="15"/>
  <c r="F585" i="28" s="1"/>
  <c r="C585" i="28"/>
  <c r="I585" i="28" s="1"/>
  <c r="F582" i="15"/>
  <c r="F582" i="28" s="1"/>
  <c r="C582" i="28"/>
  <c r="I582" i="28" s="1"/>
  <c r="F579" i="15"/>
  <c r="F579" i="28" s="1"/>
  <c r="C579" i="28"/>
  <c r="I579" i="28" s="1"/>
  <c r="F576" i="15"/>
  <c r="F576" i="28" s="1"/>
  <c r="C576" i="28"/>
  <c r="F573" i="15"/>
  <c r="F573" i="28" s="1"/>
  <c r="C573" i="28"/>
  <c r="I573" i="28" s="1"/>
  <c r="F570" i="15"/>
  <c r="F570" i="28" s="1"/>
  <c r="C570" i="28"/>
  <c r="I570" i="28" s="1"/>
  <c r="F567" i="15"/>
  <c r="F567" i="28" s="1"/>
  <c r="C567" i="28"/>
  <c r="I567" i="28" s="1"/>
  <c r="F564" i="15"/>
  <c r="F564" i="28" s="1"/>
  <c r="C564" i="28"/>
  <c r="I564" i="28" s="1"/>
  <c r="F561" i="15"/>
  <c r="F561" i="28" s="1"/>
  <c r="C561" i="28"/>
  <c r="I561" i="28" s="1"/>
  <c r="F558" i="15"/>
  <c r="F558" i="28" s="1"/>
  <c r="C558" i="28"/>
  <c r="I558" i="28" s="1"/>
  <c r="F555" i="15"/>
  <c r="F555" i="28" s="1"/>
  <c r="C555" i="28"/>
  <c r="I555" i="28" s="1"/>
  <c r="F552" i="15"/>
  <c r="F552" i="28" s="1"/>
  <c r="C552" i="28"/>
  <c r="F549" i="15"/>
  <c r="F549" i="28" s="1"/>
  <c r="C549" i="28"/>
  <c r="I549" i="28" s="1"/>
  <c r="F546" i="15"/>
  <c r="F546" i="28" s="1"/>
  <c r="C546" i="28"/>
  <c r="I546" i="28" s="1"/>
  <c r="F543" i="15"/>
  <c r="F543" i="28" s="1"/>
  <c r="C543" i="28"/>
  <c r="I543" i="28" s="1"/>
  <c r="F540" i="15"/>
  <c r="F540" i="28" s="1"/>
  <c r="C540" i="28"/>
  <c r="I540" i="28" s="1"/>
  <c r="F537" i="15"/>
  <c r="F537" i="28" s="1"/>
  <c r="C537" i="28"/>
  <c r="I537" i="28" s="1"/>
  <c r="F534" i="15"/>
  <c r="F534" i="28" s="1"/>
  <c r="C534" i="28"/>
  <c r="I534" i="28" s="1"/>
  <c r="F531" i="15"/>
  <c r="F531" i="28" s="1"/>
  <c r="C531" i="28"/>
  <c r="I531" i="28" s="1"/>
  <c r="F528" i="15"/>
  <c r="F528" i="28" s="1"/>
  <c r="C528" i="28"/>
  <c r="F525" i="15"/>
  <c r="F525" i="28" s="1"/>
  <c r="C525" i="28"/>
  <c r="I525" i="28" s="1"/>
  <c r="F522" i="15"/>
  <c r="F522" i="28" s="1"/>
  <c r="C522" i="28"/>
  <c r="I522" i="28" s="1"/>
  <c r="F519" i="15"/>
  <c r="F519" i="28" s="1"/>
  <c r="C519" i="28"/>
  <c r="I519" i="28" s="1"/>
  <c r="F516" i="15"/>
  <c r="F516" i="28" s="1"/>
  <c r="C516" i="28"/>
  <c r="I516" i="28" s="1"/>
  <c r="F513" i="15"/>
  <c r="F513" i="28" s="1"/>
  <c r="C513" i="28"/>
  <c r="I513" i="28" s="1"/>
  <c r="F510" i="15"/>
  <c r="F510" i="28" s="1"/>
  <c r="C510" i="28"/>
  <c r="I510" i="28" s="1"/>
  <c r="F507" i="15"/>
  <c r="F507" i="28" s="1"/>
  <c r="C507" i="28"/>
  <c r="I507" i="28" s="1"/>
  <c r="F504" i="15"/>
  <c r="F504" i="28" s="1"/>
  <c r="C504" i="28"/>
  <c r="F501" i="15"/>
  <c r="F501" i="28" s="1"/>
  <c r="C501" i="28"/>
  <c r="I501" i="28" s="1"/>
  <c r="F498" i="15"/>
  <c r="F498" i="28" s="1"/>
  <c r="C498" i="28"/>
  <c r="I498" i="28" s="1"/>
  <c r="F495" i="15"/>
  <c r="F495" i="28" s="1"/>
  <c r="C495" i="28"/>
  <c r="I495" i="28" s="1"/>
  <c r="F492" i="15"/>
  <c r="F492" i="28" s="1"/>
  <c r="C492" i="28"/>
  <c r="I492" i="28" s="1"/>
  <c r="F489" i="15"/>
  <c r="F489" i="28" s="1"/>
  <c r="C489" i="28"/>
  <c r="I489" i="28" s="1"/>
  <c r="F486" i="15"/>
  <c r="F486" i="28" s="1"/>
  <c r="C486" i="28"/>
  <c r="I486" i="28" s="1"/>
  <c r="F483" i="15"/>
  <c r="F483" i="28" s="1"/>
  <c r="C483" i="28"/>
  <c r="I483" i="28" s="1"/>
  <c r="F480" i="15"/>
  <c r="F480" i="28" s="1"/>
  <c r="C480" i="28"/>
  <c r="F477" i="15"/>
  <c r="F477" i="28" s="1"/>
  <c r="C477" i="28"/>
  <c r="I477" i="28" s="1"/>
  <c r="F474" i="15"/>
  <c r="F474" i="28" s="1"/>
  <c r="C474" i="28"/>
  <c r="I474" i="28" s="1"/>
  <c r="F471" i="15"/>
  <c r="F471" i="28" s="1"/>
  <c r="C471" i="28"/>
  <c r="I471" i="28" s="1"/>
  <c r="F468" i="15"/>
  <c r="F468" i="28" s="1"/>
  <c r="C468" i="28"/>
  <c r="I468" i="28" s="1"/>
  <c r="F465" i="15"/>
  <c r="F465" i="28" s="1"/>
  <c r="C465" i="28"/>
  <c r="I465" i="28" s="1"/>
  <c r="F462" i="15"/>
  <c r="F462" i="28" s="1"/>
  <c r="C462" i="28"/>
  <c r="I462" i="28" s="1"/>
  <c r="F459" i="15"/>
  <c r="F459" i="28" s="1"/>
  <c r="C459" i="28"/>
  <c r="I459" i="28" s="1"/>
  <c r="F456" i="15"/>
  <c r="F456" i="28" s="1"/>
  <c r="C456" i="28"/>
  <c r="F453" i="15"/>
  <c r="F453" i="28" s="1"/>
  <c r="C453" i="28"/>
  <c r="I453" i="28" s="1"/>
  <c r="F450" i="15"/>
  <c r="F450" i="28" s="1"/>
  <c r="C450" i="28"/>
  <c r="I450" i="28" s="1"/>
  <c r="F447" i="15"/>
  <c r="F447" i="28" s="1"/>
  <c r="C447" i="28"/>
  <c r="I447" i="28" s="1"/>
  <c r="F444" i="15"/>
  <c r="F444" i="28" s="1"/>
  <c r="C444" i="28"/>
  <c r="I444" i="28" s="1"/>
  <c r="F441" i="15"/>
  <c r="F441" i="28" s="1"/>
  <c r="C441" i="28"/>
  <c r="I441" i="28" s="1"/>
  <c r="F438" i="15"/>
  <c r="F438" i="28" s="1"/>
  <c r="C438" i="28"/>
  <c r="I438" i="28" s="1"/>
  <c r="F435" i="15"/>
  <c r="F435" i="28" s="1"/>
  <c r="C435" i="28"/>
  <c r="I435" i="28" s="1"/>
  <c r="F432" i="15"/>
  <c r="F432" i="28" s="1"/>
  <c r="C432" i="28"/>
  <c r="F429" i="15"/>
  <c r="F429" i="28" s="1"/>
  <c r="C429" i="28"/>
  <c r="I429" i="28" s="1"/>
  <c r="F426" i="15"/>
  <c r="F426" i="28" s="1"/>
  <c r="C426" i="28"/>
  <c r="I426" i="28" s="1"/>
  <c r="F423" i="15"/>
  <c r="F423" i="28" s="1"/>
  <c r="C423" i="28"/>
  <c r="I423" i="28" s="1"/>
  <c r="F420" i="15"/>
  <c r="F420" i="28" s="1"/>
  <c r="C420" i="28"/>
  <c r="I420" i="28" s="1"/>
  <c r="F417" i="15"/>
  <c r="F417" i="28" s="1"/>
  <c r="C417" i="28"/>
  <c r="I417" i="28" s="1"/>
  <c r="F414" i="15"/>
  <c r="F414" i="28" s="1"/>
  <c r="C414" i="28"/>
  <c r="I414" i="28" s="1"/>
  <c r="F411" i="15"/>
  <c r="F411" i="28" s="1"/>
  <c r="C411" i="28"/>
  <c r="I411" i="28" s="1"/>
  <c r="F408" i="15"/>
  <c r="F408" i="28" s="1"/>
  <c r="C408" i="28"/>
  <c r="F405" i="15"/>
  <c r="F405" i="28" s="1"/>
  <c r="C405" i="28"/>
  <c r="I405" i="28" s="1"/>
  <c r="F402" i="15"/>
  <c r="F402" i="28" s="1"/>
  <c r="C402" i="28"/>
  <c r="I402" i="28" s="1"/>
  <c r="F399" i="15"/>
  <c r="F399" i="28" s="1"/>
  <c r="C399" i="28"/>
  <c r="I399" i="28" s="1"/>
  <c r="F396" i="15"/>
  <c r="F396" i="28" s="1"/>
  <c r="C396" i="28"/>
  <c r="I396" i="28" s="1"/>
  <c r="F393" i="15"/>
  <c r="F393" i="28" s="1"/>
  <c r="C393" i="28"/>
  <c r="I393" i="28" s="1"/>
  <c r="F390" i="15"/>
  <c r="F390" i="28" s="1"/>
  <c r="C390" i="28"/>
  <c r="I390" i="28" s="1"/>
  <c r="F387" i="15"/>
  <c r="F387" i="28" s="1"/>
  <c r="C387" i="28"/>
  <c r="I387" i="28" s="1"/>
  <c r="F384" i="15"/>
  <c r="F384" i="28" s="1"/>
  <c r="C384" i="28"/>
  <c r="F381" i="15"/>
  <c r="F381" i="28" s="1"/>
  <c r="C381" i="28"/>
  <c r="I381" i="28" s="1"/>
  <c r="F378" i="15"/>
  <c r="F378" i="28" s="1"/>
  <c r="C378" i="28"/>
  <c r="I378" i="28" s="1"/>
  <c r="F375" i="15"/>
  <c r="F375" i="28" s="1"/>
  <c r="C375" i="28"/>
  <c r="I375" i="28" s="1"/>
  <c r="F372" i="15"/>
  <c r="F372" i="28" s="1"/>
  <c r="C372" i="28"/>
  <c r="I372" i="28" s="1"/>
  <c r="F369" i="15"/>
  <c r="F369" i="28" s="1"/>
  <c r="C369" i="28"/>
  <c r="I369" i="28" s="1"/>
  <c r="F366" i="15"/>
  <c r="F366" i="28" s="1"/>
  <c r="C366" i="28"/>
  <c r="I366" i="28" s="1"/>
  <c r="F363" i="15"/>
  <c r="F363" i="28" s="1"/>
  <c r="C363" i="28"/>
  <c r="F360" i="15"/>
  <c r="F360" i="28" s="1"/>
  <c r="C360" i="28"/>
  <c r="I360" i="28" s="1"/>
  <c r="F357" i="15"/>
  <c r="F357" i="28" s="1"/>
  <c r="C357" i="28"/>
  <c r="F354" i="15"/>
  <c r="F354" i="28" s="1"/>
  <c r="C354" i="28"/>
  <c r="I354" i="28" s="1"/>
  <c r="F351" i="15"/>
  <c r="F351" i="28" s="1"/>
  <c r="C351" i="28"/>
  <c r="I351" i="28" s="1"/>
  <c r="F348" i="15"/>
  <c r="F348" i="28" s="1"/>
  <c r="C348" i="28"/>
  <c r="I348" i="28" s="1"/>
  <c r="F345" i="15"/>
  <c r="F345" i="28" s="1"/>
  <c r="C345" i="28"/>
  <c r="I345" i="28" s="1"/>
  <c r="F342" i="15"/>
  <c r="F342" i="28" s="1"/>
  <c r="C342" i="28"/>
  <c r="I342" i="28" s="1"/>
  <c r="F339" i="15"/>
  <c r="F339" i="28" s="1"/>
  <c r="C339" i="28"/>
  <c r="I339" i="28" s="1"/>
  <c r="F336" i="15"/>
  <c r="F336" i="28" s="1"/>
  <c r="C336" i="28"/>
  <c r="F333" i="15"/>
  <c r="F333" i="28" s="1"/>
  <c r="C333" i="28"/>
  <c r="I333" i="28" s="1"/>
  <c r="F330" i="15"/>
  <c r="F330" i="28" s="1"/>
  <c r="C330" i="28"/>
  <c r="I330" i="28" s="1"/>
  <c r="F327" i="15"/>
  <c r="F327" i="28" s="1"/>
  <c r="C327" i="28"/>
  <c r="I327" i="28" s="1"/>
  <c r="F324" i="15"/>
  <c r="F324" i="28" s="1"/>
  <c r="C324" i="28"/>
  <c r="I324" i="28" s="1"/>
  <c r="F321" i="15"/>
  <c r="F321" i="28" s="1"/>
  <c r="C321" i="28"/>
  <c r="I321" i="28" s="1"/>
  <c r="F318" i="15"/>
  <c r="F318" i="28" s="1"/>
  <c r="C318" i="28"/>
  <c r="I318" i="28" s="1"/>
  <c r="F315" i="15"/>
  <c r="F315" i="28" s="1"/>
  <c r="C315" i="28"/>
  <c r="F312" i="15"/>
  <c r="F312" i="28" s="1"/>
  <c r="C312" i="28"/>
  <c r="I312" i="28" s="1"/>
  <c r="F309" i="15"/>
  <c r="F309" i="28" s="1"/>
  <c r="C309" i="28"/>
  <c r="F306" i="15"/>
  <c r="F306" i="28" s="1"/>
  <c r="C306" i="28"/>
  <c r="I306" i="28" s="1"/>
  <c r="F303" i="15"/>
  <c r="F303" i="28" s="1"/>
  <c r="C303" i="28"/>
  <c r="I303" i="28" s="1"/>
  <c r="F300" i="15"/>
  <c r="F300" i="28" s="1"/>
  <c r="C300" i="28"/>
  <c r="I300" i="28" s="1"/>
  <c r="F297" i="15"/>
  <c r="F297" i="28" s="1"/>
  <c r="C297" i="28"/>
  <c r="I297" i="28" s="1"/>
  <c r="F294" i="15"/>
  <c r="F294" i="28" s="1"/>
  <c r="C294" i="28"/>
  <c r="I294" i="28" s="1"/>
  <c r="F291" i="15"/>
  <c r="F291" i="28" s="1"/>
  <c r="C291" i="28"/>
  <c r="I291" i="28" s="1"/>
  <c r="F288" i="15"/>
  <c r="F288" i="28" s="1"/>
  <c r="C288" i="28"/>
  <c r="F285" i="15"/>
  <c r="F285" i="28" s="1"/>
  <c r="C285" i="28"/>
  <c r="I285" i="28" s="1"/>
  <c r="F282" i="15"/>
  <c r="F282" i="28" s="1"/>
  <c r="C282" i="28"/>
  <c r="I282" i="28" s="1"/>
  <c r="F279" i="15"/>
  <c r="F279" i="28" s="1"/>
  <c r="C279" i="28"/>
  <c r="I279" i="28" s="1"/>
  <c r="F276" i="15"/>
  <c r="F276" i="28" s="1"/>
  <c r="C276" i="28"/>
  <c r="I276" i="28" s="1"/>
  <c r="F273" i="15"/>
  <c r="F273" i="28" s="1"/>
  <c r="C273" i="28"/>
  <c r="I273" i="28" s="1"/>
  <c r="F270" i="15"/>
  <c r="F270" i="28" s="1"/>
  <c r="C270" i="28"/>
  <c r="I270" i="28" s="1"/>
  <c r="F267" i="15"/>
  <c r="F267" i="28" s="1"/>
  <c r="C267" i="28"/>
  <c r="F264" i="15"/>
  <c r="F264" i="28" s="1"/>
  <c r="C264" i="28"/>
  <c r="I264" i="28" s="1"/>
  <c r="F261" i="15"/>
  <c r="F261" i="28" s="1"/>
  <c r="C261" i="28"/>
  <c r="F258" i="15"/>
  <c r="F258" i="28" s="1"/>
  <c r="C258" i="28"/>
  <c r="I258" i="28" s="1"/>
  <c r="F255" i="15"/>
  <c r="F255" i="28" s="1"/>
  <c r="C255" i="28"/>
  <c r="I255" i="28" s="1"/>
  <c r="F252" i="15"/>
  <c r="F252" i="28" s="1"/>
  <c r="C252" i="28"/>
  <c r="I252" i="28" s="1"/>
  <c r="F249" i="15"/>
  <c r="F249" i="28" s="1"/>
  <c r="C249" i="28"/>
  <c r="I249" i="28" s="1"/>
  <c r="F246" i="15"/>
  <c r="F246" i="28" s="1"/>
  <c r="C246" i="28"/>
  <c r="I246" i="28" s="1"/>
  <c r="F243" i="15"/>
  <c r="F243" i="28" s="1"/>
  <c r="C243" i="28"/>
  <c r="I243" i="28" s="1"/>
  <c r="F240" i="15"/>
  <c r="F240" i="28" s="1"/>
  <c r="C240" i="28"/>
  <c r="F237" i="15"/>
  <c r="F237" i="28" s="1"/>
  <c r="C237" i="28"/>
  <c r="I237" i="28" s="1"/>
  <c r="F234" i="15"/>
  <c r="F234" i="28" s="1"/>
  <c r="C234" i="28"/>
  <c r="I234" i="28" s="1"/>
  <c r="F231" i="15"/>
  <c r="F231" i="28" s="1"/>
  <c r="C231" i="28"/>
  <c r="I231" i="28" s="1"/>
  <c r="F228" i="15"/>
  <c r="F228" i="28" s="1"/>
  <c r="C228" i="28"/>
  <c r="I228" i="28" s="1"/>
  <c r="F225" i="15"/>
  <c r="F225" i="28" s="1"/>
  <c r="C225" i="28"/>
  <c r="I225" i="28" s="1"/>
  <c r="F222" i="15"/>
  <c r="F222" i="28" s="1"/>
  <c r="C222" i="28"/>
  <c r="I222" i="28" s="1"/>
  <c r="F219" i="15"/>
  <c r="F219" i="28" s="1"/>
  <c r="C219" i="28"/>
  <c r="F216" i="15"/>
  <c r="F216" i="28" s="1"/>
  <c r="C216" i="28"/>
  <c r="I216" i="28" s="1"/>
  <c r="F213" i="15"/>
  <c r="F213" i="28" s="1"/>
  <c r="C213" i="28"/>
  <c r="F210" i="15"/>
  <c r="F210" i="28" s="1"/>
  <c r="C210" i="28"/>
  <c r="I210" i="28" s="1"/>
  <c r="F207" i="15"/>
  <c r="F207" i="28" s="1"/>
  <c r="C207" i="28"/>
  <c r="I207" i="28" s="1"/>
  <c r="F204" i="15"/>
  <c r="F204" i="28" s="1"/>
  <c r="C204" i="28"/>
  <c r="I204" i="28" s="1"/>
  <c r="F201" i="15"/>
  <c r="F201" i="28" s="1"/>
  <c r="C201" i="28"/>
  <c r="I201" i="28" s="1"/>
  <c r="F198" i="15"/>
  <c r="F198" i="28" s="1"/>
  <c r="C198" i="28"/>
  <c r="I198" i="28" s="1"/>
  <c r="F195" i="15"/>
  <c r="F195" i="28" s="1"/>
  <c r="C195" i="28"/>
  <c r="I195" i="28" s="1"/>
  <c r="F192" i="15"/>
  <c r="F192" i="28" s="1"/>
  <c r="C192" i="28"/>
  <c r="F189" i="15"/>
  <c r="F189" i="28" s="1"/>
  <c r="C189" i="28"/>
  <c r="I189" i="28" s="1"/>
  <c r="F186" i="15"/>
  <c r="F186" i="28" s="1"/>
  <c r="C186" i="28"/>
  <c r="I186" i="28" s="1"/>
  <c r="F183" i="15"/>
  <c r="F183" i="28" s="1"/>
  <c r="C183" i="28"/>
  <c r="I183" i="28" s="1"/>
  <c r="F180" i="15"/>
  <c r="F180" i="28" s="1"/>
  <c r="C180" i="28"/>
  <c r="I180" i="28" s="1"/>
  <c r="F177" i="15"/>
  <c r="F177" i="28" s="1"/>
  <c r="C177" i="28"/>
  <c r="I177" i="28" s="1"/>
  <c r="F174" i="15"/>
  <c r="F174" i="28" s="1"/>
  <c r="C174" i="28"/>
  <c r="I174" i="28" s="1"/>
  <c r="F171" i="15"/>
  <c r="F171" i="28" s="1"/>
  <c r="C171" i="28"/>
  <c r="F168" i="15"/>
  <c r="F168" i="28" s="1"/>
  <c r="C168" i="28"/>
  <c r="I168" i="28" s="1"/>
  <c r="F165" i="15"/>
  <c r="F165" i="28" s="1"/>
  <c r="C165" i="28"/>
  <c r="F162" i="15"/>
  <c r="F162" i="28" s="1"/>
  <c r="C162" i="28"/>
  <c r="I162" i="28" s="1"/>
  <c r="F159" i="15"/>
  <c r="F159" i="28" s="1"/>
  <c r="C159" i="28"/>
  <c r="I159" i="28" s="1"/>
  <c r="F156" i="15"/>
  <c r="F156" i="28" s="1"/>
  <c r="C156" i="28"/>
  <c r="I156" i="28" s="1"/>
  <c r="F153" i="15"/>
  <c r="F153" i="28" s="1"/>
  <c r="C153" i="28"/>
  <c r="I153" i="28" s="1"/>
  <c r="F150" i="15"/>
  <c r="F150" i="28" s="1"/>
  <c r="C150" i="28"/>
  <c r="I150" i="28" s="1"/>
  <c r="F147" i="15"/>
  <c r="F147" i="28" s="1"/>
  <c r="C147" i="28"/>
  <c r="I147" i="28" s="1"/>
  <c r="F144" i="15"/>
  <c r="F144" i="28" s="1"/>
  <c r="C144" i="28"/>
  <c r="F141" i="15"/>
  <c r="F141" i="28" s="1"/>
  <c r="C141" i="28"/>
  <c r="I141" i="28" s="1"/>
  <c r="F138" i="15"/>
  <c r="F138" i="28" s="1"/>
  <c r="C138" i="28"/>
  <c r="I138" i="28" s="1"/>
  <c r="F135" i="15"/>
  <c r="F135" i="28" s="1"/>
  <c r="C135" i="28"/>
  <c r="I135" i="28" s="1"/>
  <c r="F132" i="15"/>
  <c r="F132" i="28" s="1"/>
  <c r="C132" i="28"/>
  <c r="I132" i="28" s="1"/>
  <c r="F129" i="15"/>
  <c r="F129" i="28" s="1"/>
  <c r="C129" i="28"/>
  <c r="I129" i="28" s="1"/>
  <c r="F126" i="15"/>
  <c r="F126" i="28" s="1"/>
  <c r="C126" i="28"/>
  <c r="I126" i="28" s="1"/>
  <c r="F123" i="15"/>
  <c r="F123" i="28" s="1"/>
  <c r="C123" i="28"/>
  <c r="F120" i="15"/>
  <c r="F120" i="28" s="1"/>
  <c r="C120" i="28"/>
  <c r="I120" i="28" s="1"/>
  <c r="F117" i="15"/>
  <c r="F117" i="28" s="1"/>
  <c r="C117" i="28"/>
  <c r="F114" i="15"/>
  <c r="F114" i="28" s="1"/>
  <c r="C114" i="28"/>
  <c r="I114" i="28" s="1"/>
  <c r="F111" i="15"/>
  <c r="F111" i="28" s="1"/>
  <c r="C111" i="28"/>
  <c r="I111" i="28" s="1"/>
  <c r="F108" i="15"/>
  <c r="F108" i="28" s="1"/>
  <c r="C108" i="28"/>
  <c r="I108" i="28" s="1"/>
  <c r="F105" i="15"/>
  <c r="F105" i="28" s="1"/>
  <c r="C105" i="28"/>
  <c r="I105" i="28" s="1"/>
  <c r="F102" i="15"/>
  <c r="F102" i="28" s="1"/>
  <c r="C102" i="28"/>
  <c r="I102" i="28" s="1"/>
  <c r="F99" i="15"/>
  <c r="F99" i="28" s="1"/>
  <c r="C99" i="28"/>
  <c r="I99" i="28" s="1"/>
  <c r="F96" i="15"/>
  <c r="F96" i="28" s="1"/>
  <c r="C96" i="28"/>
  <c r="F93" i="15"/>
  <c r="F93" i="28" s="1"/>
  <c r="C93" i="28"/>
  <c r="I93" i="28" s="1"/>
  <c r="F90" i="15"/>
  <c r="F90" i="28" s="1"/>
  <c r="C90" i="28"/>
  <c r="I90" i="28" s="1"/>
  <c r="F87" i="15"/>
  <c r="F87" i="28" s="1"/>
  <c r="C87" i="28"/>
  <c r="I87" i="28" s="1"/>
  <c r="F84" i="15"/>
  <c r="F84" i="28" s="1"/>
  <c r="C84" i="28"/>
  <c r="I84" i="28" s="1"/>
  <c r="F81" i="15"/>
  <c r="F81" i="28" s="1"/>
  <c r="C81" i="28"/>
  <c r="I81" i="28" s="1"/>
  <c r="F78" i="15"/>
  <c r="F78" i="28" s="1"/>
  <c r="C78" i="28"/>
  <c r="I78" i="28" s="1"/>
  <c r="F75" i="15"/>
  <c r="F75" i="28" s="1"/>
  <c r="C75" i="28"/>
  <c r="F72" i="15"/>
  <c r="F72" i="28" s="1"/>
  <c r="C72" i="28"/>
  <c r="I72" i="28" s="1"/>
  <c r="F69" i="15"/>
  <c r="F69" i="28" s="1"/>
  <c r="C69" i="28"/>
  <c r="F66" i="15"/>
  <c r="F66" i="28" s="1"/>
  <c r="C66" i="28"/>
  <c r="I66" i="28" s="1"/>
  <c r="F63" i="15"/>
  <c r="F63" i="28" s="1"/>
  <c r="C63" i="28"/>
  <c r="I63" i="28" s="1"/>
  <c r="F60" i="15"/>
  <c r="F60" i="28" s="1"/>
  <c r="C60" i="28"/>
  <c r="I60" i="28" s="1"/>
  <c r="F57" i="15"/>
  <c r="F57" i="28" s="1"/>
  <c r="C57" i="28"/>
  <c r="I57" i="28" s="1"/>
  <c r="F54" i="15"/>
  <c r="F54" i="28" s="1"/>
  <c r="C54" i="28"/>
  <c r="F51" i="15"/>
  <c r="F51" i="28" s="1"/>
  <c r="C51" i="28"/>
  <c r="I51" i="28" s="1"/>
  <c r="F48" i="15"/>
  <c r="F48" i="28" s="1"/>
  <c r="C48" i="28"/>
  <c r="I48" i="28" s="1"/>
  <c r="F45" i="15"/>
  <c r="F45" i="28" s="1"/>
  <c r="C45" i="28"/>
  <c r="I45" i="28" s="1"/>
  <c r="F42" i="15"/>
  <c r="F42" i="28" s="1"/>
  <c r="C42" i="28"/>
  <c r="F39" i="15"/>
  <c r="F39" i="28" s="1"/>
  <c r="C39" i="28"/>
  <c r="I39" i="28" s="1"/>
  <c r="F36" i="15"/>
  <c r="F36" i="28" s="1"/>
  <c r="C36" i="28"/>
  <c r="I36" i="28" s="1"/>
  <c r="F33" i="15"/>
  <c r="F33" i="28" s="1"/>
  <c r="C33" i="28"/>
  <c r="I33" i="28" s="1"/>
  <c r="F30" i="15"/>
  <c r="F30" i="28" s="1"/>
  <c r="C30" i="28"/>
  <c r="F27" i="15"/>
  <c r="F27" i="28" s="1"/>
  <c r="C27" i="28"/>
  <c r="I27" i="28" s="1"/>
  <c r="F24" i="15"/>
  <c r="F24" i="28" s="1"/>
  <c r="C24" i="28"/>
  <c r="I24" i="28" s="1"/>
  <c r="F21" i="15"/>
  <c r="F21" i="28" s="1"/>
  <c r="C21" i="28"/>
  <c r="I21" i="28" s="1"/>
  <c r="F18" i="15"/>
  <c r="F18" i="28" s="1"/>
  <c r="C18" i="28"/>
  <c r="F15" i="15"/>
  <c r="F15" i="28" s="1"/>
  <c r="C15" i="28"/>
  <c r="I15" i="28" s="1"/>
  <c r="F12" i="15"/>
  <c r="F12" i="28" s="1"/>
  <c r="C12" i="28"/>
  <c r="I12" i="28" s="1"/>
  <c r="F9" i="15"/>
  <c r="F9" i="28" s="1"/>
  <c r="C9" i="28"/>
  <c r="I9" i="28" s="1"/>
  <c r="F6" i="15"/>
  <c r="F6" i="28" s="1"/>
  <c r="C6" i="28"/>
  <c r="F3" i="15"/>
  <c r="F3" i="28" s="1"/>
  <c r="C3" i="28"/>
  <c r="I3" i="28" s="1"/>
  <c r="F2" i="15"/>
  <c r="F2" i="28" s="1"/>
  <c r="C2" i="28"/>
  <c r="E2319" i="15"/>
  <c r="E2319" i="28" s="1"/>
  <c r="B2319" i="28"/>
  <c r="E2316" i="15"/>
  <c r="E2316" i="28" s="1"/>
  <c r="B2316" i="28"/>
  <c r="E2313" i="15"/>
  <c r="E2313" i="28" s="1"/>
  <c r="B2313" i="28"/>
  <c r="E2310" i="15"/>
  <c r="E2310" i="28" s="1"/>
  <c r="B2310" i="28"/>
  <c r="E2307" i="15"/>
  <c r="E2307" i="28" s="1"/>
  <c r="B2307" i="28"/>
  <c r="E2304" i="15"/>
  <c r="E2304" i="28" s="1"/>
  <c r="B2304" i="28"/>
  <c r="E2301" i="15"/>
  <c r="E2301" i="28" s="1"/>
  <c r="B2301" i="28"/>
  <c r="E2298" i="15"/>
  <c r="E2298" i="28" s="1"/>
  <c r="B2298" i="28"/>
  <c r="E2295" i="15"/>
  <c r="E2295" i="28" s="1"/>
  <c r="B2295" i="28"/>
  <c r="E2292" i="15"/>
  <c r="E2292" i="28" s="1"/>
  <c r="B2292" i="28"/>
  <c r="E2289" i="15"/>
  <c r="E2289" i="28" s="1"/>
  <c r="B2289" i="28"/>
  <c r="E2286" i="15"/>
  <c r="E2286" i="28" s="1"/>
  <c r="B2286" i="28"/>
  <c r="E2283" i="15"/>
  <c r="E2283" i="28" s="1"/>
  <c r="B2283" i="28"/>
  <c r="E2280" i="15"/>
  <c r="E2280" i="28" s="1"/>
  <c r="B2280" i="28"/>
  <c r="E2277" i="15"/>
  <c r="E2277" i="28" s="1"/>
  <c r="B2277" i="28"/>
  <c r="E2274" i="15"/>
  <c r="E2274" i="28" s="1"/>
  <c r="B2274" i="28"/>
  <c r="E2271" i="15"/>
  <c r="E2271" i="28" s="1"/>
  <c r="B2271" i="28"/>
  <c r="E2268" i="15"/>
  <c r="E2268" i="28" s="1"/>
  <c r="B2268" i="28"/>
  <c r="E2265" i="15"/>
  <c r="E2265" i="28" s="1"/>
  <c r="B2265" i="28"/>
  <c r="E2262" i="15"/>
  <c r="E2262" i="28" s="1"/>
  <c r="B2262" i="28"/>
  <c r="E2259" i="15"/>
  <c r="E2259" i="28" s="1"/>
  <c r="B2259" i="28"/>
  <c r="E2256" i="15"/>
  <c r="E2256" i="28" s="1"/>
  <c r="B2256" i="28"/>
  <c r="E2253" i="15"/>
  <c r="E2253" i="28" s="1"/>
  <c r="B2253" i="28"/>
  <c r="E2250" i="15"/>
  <c r="E2250" i="28" s="1"/>
  <c r="B2250" i="28"/>
  <c r="E2247" i="15"/>
  <c r="E2247" i="28" s="1"/>
  <c r="B2247" i="28"/>
  <c r="E2244" i="15"/>
  <c r="E2244" i="28" s="1"/>
  <c r="B2244" i="28"/>
  <c r="E2241" i="15"/>
  <c r="E2241" i="28" s="1"/>
  <c r="B2241" i="28"/>
  <c r="E2238" i="15"/>
  <c r="E2238" i="28" s="1"/>
  <c r="B2238" i="28"/>
  <c r="E2235" i="15"/>
  <c r="E2235" i="28" s="1"/>
  <c r="B2235" i="28"/>
  <c r="E2232" i="15"/>
  <c r="E2232" i="28" s="1"/>
  <c r="B2232" i="28"/>
  <c r="E2229" i="15"/>
  <c r="E2229" i="28" s="1"/>
  <c r="B2229" i="28"/>
  <c r="E2226" i="15"/>
  <c r="E2226" i="28" s="1"/>
  <c r="B2226" i="28"/>
  <c r="E2223" i="15"/>
  <c r="E2223" i="28" s="1"/>
  <c r="B2223" i="28"/>
  <c r="E2220" i="15"/>
  <c r="E2220" i="28" s="1"/>
  <c r="B2220" i="28"/>
  <c r="E2217" i="15"/>
  <c r="E2217" i="28" s="1"/>
  <c r="B2217" i="28"/>
  <c r="E2214" i="15"/>
  <c r="E2214" i="28" s="1"/>
  <c r="B2214" i="28"/>
  <c r="E2211" i="15"/>
  <c r="E2211" i="28" s="1"/>
  <c r="B2211" i="28"/>
  <c r="E2208" i="15"/>
  <c r="E2208" i="28" s="1"/>
  <c r="B2208" i="28"/>
  <c r="E2205" i="15"/>
  <c r="E2205" i="28" s="1"/>
  <c r="B2205" i="28"/>
  <c r="E2202" i="15"/>
  <c r="E2202" i="28" s="1"/>
  <c r="B2202" i="28"/>
  <c r="E2199" i="15"/>
  <c r="E2199" i="28" s="1"/>
  <c r="B2199" i="28"/>
  <c r="E2196" i="15"/>
  <c r="E2196" i="28" s="1"/>
  <c r="B2196" i="28"/>
  <c r="E2193" i="15"/>
  <c r="E2193" i="28" s="1"/>
  <c r="B2193" i="28"/>
  <c r="E2190" i="15"/>
  <c r="E2190" i="28" s="1"/>
  <c r="B2190" i="28"/>
  <c r="E2187" i="15"/>
  <c r="E2187" i="28" s="1"/>
  <c r="B2187" i="28"/>
  <c r="E2184" i="15"/>
  <c r="E2184" i="28" s="1"/>
  <c r="B2184" i="28"/>
  <c r="E2181" i="15"/>
  <c r="E2181" i="28" s="1"/>
  <c r="B2181" i="28"/>
  <c r="E2178" i="15"/>
  <c r="E2178" i="28" s="1"/>
  <c r="B2178" i="28"/>
  <c r="E2175" i="15"/>
  <c r="E2175" i="28" s="1"/>
  <c r="B2175" i="28"/>
  <c r="E2172" i="15"/>
  <c r="E2172" i="28" s="1"/>
  <c r="B2172" i="28"/>
  <c r="E2169" i="15"/>
  <c r="E2169" i="28" s="1"/>
  <c r="B2169" i="28"/>
  <c r="E2166" i="15"/>
  <c r="E2166" i="28" s="1"/>
  <c r="B2166" i="28"/>
  <c r="E2163" i="15"/>
  <c r="E2163" i="28" s="1"/>
  <c r="B2163" i="28"/>
  <c r="E2160" i="15"/>
  <c r="E2160" i="28" s="1"/>
  <c r="B2160" i="28"/>
  <c r="E2157" i="15"/>
  <c r="E2157" i="28" s="1"/>
  <c r="B2157" i="28"/>
  <c r="E2154" i="15"/>
  <c r="E2154" i="28" s="1"/>
  <c r="B2154" i="28"/>
  <c r="E2151" i="15"/>
  <c r="E2151" i="28" s="1"/>
  <c r="B2151" i="28"/>
  <c r="E2148" i="15"/>
  <c r="E2148" i="28" s="1"/>
  <c r="B2148" i="28"/>
  <c r="E2145" i="15"/>
  <c r="E2145" i="28" s="1"/>
  <c r="B2145" i="28"/>
  <c r="E2142" i="15"/>
  <c r="E2142" i="28" s="1"/>
  <c r="B2142" i="28"/>
  <c r="E2139" i="15"/>
  <c r="E2139" i="28" s="1"/>
  <c r="B2139" i="28"/>
  <c r="E2136" i="15"/>
  <c r="E2136" i="28" s="1"/>
  <c r="B2136" i="28"/>
  <c r="E2133" i="15"/>
  <c r="E2133" i="28" s="1"/>
  <c r="B2133" i="28"/>
  <c r="E2130" i="15"/>
  <c r="E2130" i="28" s="1"/>
  <c r="B2130" i="28"/>
  <c r="E2127" i="15"/>
  <c r="E2127" i="28" s="1"/>
  <c r="B2127" i="28"/>
  <c r="E2124" i="15"/>
  <c r="E2124" i="28" s="1"/>
  <c r="B2124" i="28"/>
  <c r="E2121" i="15"/>
  <c r="E2121" i="28" s="1"/>
  <c r="B2121" i="28"/>
  <c r="E2118" i="15"/>
  <c r="E2118" i="28" s="1"/>
  <c r="B2118" i="28"/>
  <c r="E2115" i="15"/>
  <c r="E2115" i="28" s="1"/>
  <c r="B2115" i="28"/>
  <c r="E2112" i="15"/>
  <c r="E2112" i="28" s="1"/>
  <c r="B2112" i="28"/>
  <c r="E2109" i="15"/>
  <c r="E2109" i="28" s="1"/>
  <c r="B2109" i="28"/>
  <c r="E2106" i="15"/>
  <c r="E2106" i="28" s="1"/>
  <c r="B2106" i="28"/>
  <c r="E2103" i="15"/>
  <c r="E2103" i="28" s="1"/>
  <c r="B2103" i="28"/>
  <c r="E2100" i="15"/>
  <c r="E2100" i="28" s="1"/>
  <c r="B2100" i="28"/>
  <c r="E2097" i="15"/>
  <c r="E2097" i="28" s="1"/>
  <c r="B2097" i="28"/>
  <c r="E2094" i="15"/>
  <c r="E2094" i="28" s="1"/>
  <c r="B2094" i="28"/>
  <c r="E2091" i="15"/>
  <c r="E2091" i="28" s="1"/>
  <c r="B2091" i="28"/>
  <c r="E2088" i="15"/>
  <c r="E2088" i="28" s="1"/>
  <c r="B2088" i="28"/>
  <c r="E2085" i="15"/>
  <c r="E2085" i="28" s="1"/>
  <c r="B2085" i="28"/>
  <c r="E2082" i="15"/>
  <c r="E2082" i="28" s="1"/>
  <c r="B2082" i="28"/>
  <c r="E2079" i="15"/>
  <c r="E2079" i="28" s="1"/>
  <c r="B2079" i="28"/>
  <c r="E2076" i="15"/>
  <c r="E2076" i="28" s="1"/>
  <c r="B2076" i="28"/>
  <c r="E2073" i="15"/>
  <c r="E2073" i="28" s="1"/>
  <c r="B2073" i="28"/>
  <c r="E2070" i="15"/>
  <c r="E2070" i="28" s="1"/>
  <c r="B2070" i="28"/>
  <c r="E2067" i="15"/>
  <c r="E2067" i="28" s="1"/>
  <c r="B2067" i="28"/>
  <c r="E2064" i="15"/>
  <c r="E2064" i="28" s="1"/>
  <c r="B2064" i="28"/>
  <c r="E2061" i="15"/>
  <c r="E2061" i="28" s="1"/>
  <c r="B2061" i="28"/>
  <c r="E2058" i="15"/>
  <c r="E2058" i="28" s="1"/>
  <c r="B2058" i="28"/>
  <c r="E2055" i="15"/>
  <c r="E2055" i="28" s="1"/>
  <c r="B2055" i="28"/>
  <c r="E2052" i="15"/>
  <c r="E2052" i="28" s="1"/>
  <c r="B2052" i="28"/>
  <c r="E2049" i="15"/>
  <c r="E2049" i="28" s="1"/>
  <c r="B2049" i="28"/>
  <c r="E2046" i="15"/>
  <c r="E2046" i="28" s="1"/>
  <c r="B2046" i="28"/>
  <c r="E2043" i="15"/>
  <c r="E2043" i="28" s="1"/>
  <c r="B2043" i="28"/>
  <c r="E2040" i="15"/>
  <c r="E2040" i="28" s="1"/>
  <c r="B2040" i="28"/>
  <c r="E2037" i="15"/>
  <c r="E2037" i="28" s="1"/>
  <c r="B2037" i="28"/>
  <c r="E2034" i="15"/>
  <c r="E2034" i="28" s="1"/>
  <c r="B2034" i="28"/>
  <c r="E2031" i="15"/>
  <c r="E2031" i="28" s="1"/>
  <c r="B2031" i="28"/>
  <c r="E2028" i="15"/>
  <c r="E2028" i="28" s="1"/>
  <c r="B2028" i="28"/>
  <c r="E2025" i="15"/>
  <c r="E2025" i="28" s="1"/>
  <c r="B2025" i="28"/>
  <c r="E2022" i="15"/>
  <c r="E2022" i="28" s="1"/>
  <c r="B2022" i="28"/>
  <c r="E2019" i="15"/>
  <c r="E2019" i="28" s="1"/>
  <c r="B2019" i="28"/>
  <c r="E2016" i="15"/>
  <c r="E2016" i="28" s="1"/>
  <c r="B2016" i="28"/>
  <c r="E2013" i="15"/>
  <c r="E2013" i="28" s="1"/>
  <c r="B2013" i="28"/>
  <c r="E2010" i="15"/>
  <c r="E2010" i="28" s="1"/>
  <c r="B2010" i="28"/>
  <c r="E2007" i="15"/>
  <c r="E2007" i="28" s="1"/>
  <c r="B2007" i="28"/>
  <c r="E2004" i="15"/>
  <c r="E2004" i="28" s="1"/>
  <c r="B2004" i="28"/>
  <c r="E2001" i="15"/>
  <c r="E2001" i="28" s="1"/>
  <c r="B2001" i="28"/>
  <c r="E1998" i="15"/>
  <c r="E1998" i="28" s="1"/>
  <c r="B1998" i="28"/>
  <c r="E1995" i="15"/>
  <c r="E1995" i="28" s="1"/>
  <c r="B1995" i="28"/>
  <c r="E1992" i="15"/>
  <c r="E1992" i="28" s="1"/>
  <c r="B1992" i="28"/>
  <c r="E1989" i="15"/>
  <c r="E1989" i="28" s="1"/>
  <c r="B1989" i="28"/>
  <c r="E1986" i="15"/>
  <c r="E1986" i="28" s="1"/>
  <c r="B1986" i="28"/>
  <c r="E1983" i="15"/>
  <c r="E1983" i="28" s="1"/>
  <c r="B1983" i="28"/>
  <c r="E1980" i="15"/>
  <c r="E1980" i="28" s="1"/>
  <c r="B1980" i="28"/>
  <c r="E1977" i="15"/>
  <c r="E1977" i="28" s="1"/>
  <c r="B1977" i="28"/>
  <c r="E1974" i="15"/>
  <c r="E1974" i="28" s="1"/>
  <c r="B1974" i="28"/>
  <c r="E1971" i="15"/>
  <c r="E1971" i="28" s="1"/>
  <c r="B1971" i="28"/>
  <c r="E1968" i="15"/>
  <c r="E1968" i="28" s="1"/>
  <c r="B1968" i="28"/>
  <c r="E1965" i="15"/>
  <c r="E1965" i="28" s="1"/>
  <c r="B1965" i="28"/>
  <c r="E1962" i="15"/>
  <c r="E1962" i="28" s="1"/>
  <c r="B1962" i="28"/>
  <c r="E1959" i="15"/>
  <c r="E1959" i="28" s="1"/>
  <c r="B1959" i="28"/>
  <c r="E1956" i="15"/>
  <c r="E1956" i="28" s="1"/>
  <c r="B1956" i="28"/>
  <c r="E1953" i="15"/>
  <c r="E1953" i="28" s="1"/>
  <c r="B1953" i="28"/>
  <c r="E1950" i="15"/>
  <c r="E1950" i="28" s="1"/>
  <c r="B1950" i="28"/>
  <c r="E1947" i="15"/>
  <c r="E1947" i="28" s="1"/>
  <c r="B1947" i="28"/>
  <c r="E1944" i="15"/>
  <c r="E1944" i="28" s="1"/>
  <c r="B1944" i="28"/>
  <c r="E1941" i="15"/>
  <c r="E1941" i="28" s="1"/>
  <c r="B1941" i="28"/>
  <c r="E1938" i="15"/>
  <c r="E1938" i="28" s="1"/>
  <c r="B1938" i="28"/>
  <c r="E1935" i="15"/>
  <c r="E1935" i="28" s="1"/>
  <c r="B1935" i="28"/>
  <c r="E1932" i="15"/>
  <c r="E1932" i="28" s="1"/>
  <c r="B1932" i="28"/>
  <c r="E1929" i="15"/>
  <c r="E1929" i="28" s="1"/>
  <c r="B1929" i="28"/>
  <c r="E1926" i="15"/>
  <c r="E1926" i="28" s="1"/>
  <c r="B1926" i="28"/>
  <c r="E1923" i="15"/>
  <c r="E1923" i="28" s="1"/>
  <c r="B1923" i="28"/>
  <c r="E1920" i="15"/>
  <c r="E1920" i="28" s="1"/>
  <c r="B1920" i="28"/>
  <c r="E1917" i="15"/>
  <c r="E1917" i="28" s="1"/>
  <c r="B1917" i="28"/>
  <c r="E1914" i="15"/>
  <c r="E1914" i="28" s="1"/>
  <c r="B1914" i="28"/>
  <c r="E1911" i="15"/>
  <c r="E1911" i="28" s="1"/>
  <c r="B1911" i="28"/>
  <c r="E1908" i="15"/>
  <c r="E1908" i="28" s="1"/>
  <c r="B1908" i="28"/>
  <c r="E1905" i="15"/>
  <c r="E1905" i="28" s="1"/>
  <c r="B1905" i="28"/>
  <c r="E1902" i="15"/>
  <c r="E1902" i="28" s="1"/>
  <c r="B1902" i="28"/>
  <c r="E1899" i="15"/>
  <c r="E1899" i="28" s="1"/>
  <c r="B1899" i="28"/>
  <c r="E1896" i="15"/>
  <c r="E1896" i="28" s="1"/>
  <c r="B1896" i="28"/>
  <c r="E1893" i="15"/>
  <c r="E1893" i="28" s="1"/>
  <c r="B1893" i="28"/>
  <c r="E1890" i="15"/>
  <c r="E1890" i="28" s="1"/>
  <c r="B1890" i="28"/>
  <c r="E1887" i="15"/>
  <c r="E1887" i="28" s="1"/>
  <c r="B1887" i="28"/>
  <c r="E1884" i="15"/>
  <c r="E1884" i="28" s="1"/>
  <c r="B1884" i="28"/>
  <c r="E1881" i="15"/>
  <c r="E1881" i="28" s="1"/>
  <c r="B1881" i="28"/>
  <c r="E1878" i="15"/>
  <c r="E1878" i="28" s="1"/>
  <c r="B1878" i="28"/>
  <c r="E1875" i="15"/>
  <c r="E1875" i="28" s="1"/>
  <c r="B1875" i="28"/>
  <c r="E1872" i="15"/>
  <c r="E1872" i="28" s="1"/>
  <c r="B1872" i="28"/>
  <c r="E1869" i="15"/>
  <c r="E1869" i="28" s="1"/>
  <c r="B1869" i="28"/>
  <c r="E1866" i="15"/>
  <c r="E1866" i="28" s="1"/>
  <c r="B1866" i="28"/>
  <c r="E1863" i="15"/>
  <c r="E1863" i="28" s="1"/>
  <c r="B1863" i="28"/>
  <c r="E1860" i="15"/>
  <c r="E1860" i="28" s="1"/>
  <c r="B1860" i="28"/>
  <c r="E1857" i="15"/>
  <c r="E1857" i="28" s="1"/>
  <c r="B1857" i="28"/>
  <c r="E1854" i="15"/>
  <c r="E1854" i="28" s="1"/>
  <c r="B1854" i="28"/>
  <c r="E1851" i="15"/>
  <c r="E1851" i="28" s="1"/>
  <c r="B1851" i="28"/>
  <c r="E1848" i="15"/>
  <c r="E1848" i="28" s="1"/>
  <c r="B1848" i="28"/>
  <c r="E1845" i="15"/>
  <c r="E1845" i="28" s="1"/>
  <c r="B1845" i="28"/>
  <c r="E1842" i="15"/>
  <c r="E1842" i="28" s="1"/>
  <c r="B1842" i="28"/>
  <c r="E1839" i="15"/>
  <c r="E1839" i="28" s="1"/>
  <c r="B1839" i="28"/>
  <c r="E1836" i="15"/>
  <c r="E1836" i="28" s="1"/>
  <c r="B1836" i="28"/>
  <c r="E1833" i="15"/>
  <c r="E1833" i="28" s="1"/>
  <c r="B1833" i="28"/>
  <c r="E1830" i="15"/>
  <c r="E1830" i="28" s="1"/>
  <c r="B1830" i="28"/>
  <c r="E1827" i="15"/>
  <c r="E1827" i="28" s="1"/>
  <c r="B1827" i="28"/>
  <c r="E1824" i="15"/>
  <c r="E1824" i="28" s="1"/>
  <c r="B1824" i="28"/>
  <c r="E1821" i="15"/>
  <c r="E1821" i="28" s="1"/>
  <c r="B1821" i="28"/>
  <c r="E1818" i="15"/>
  <c r="E1818" i="28" s="1"/>
  <c r="B1818" i="28"/>
  <c r="E1815" i="15"/>
  <c r="E1815" i="28" s="1"/>
  <c r="B1815" i="28"/>
  <c r="E1812" i="15"/>
  <c r="E1812" i="28" s="1"/>
  <c r="B1812" i="28"/>
  <c r="E1809" i="15"/>
  <c r="E1809" i="28" s="1"/>
  <c r="B1809" i="28"/>
  <c r="E1806" i="15"/>
  <c r="E1806" i="28" s="1"/>
  <c r="B1806" i="28"/>
  <c r="E1803" i="15"/>
  <c r="E1803" i="28" s="1"/>
  <c r="B1803" i="28"/>
  <c r="E1800" i="15"/>
  <c r="E1800" i="28" s="1"/>
  <c r="B1800" i="28"/>
  <c r="E1797" i="15"/>
  <c r="E1797" i="28" s="1"/>
  <c r="B1797" i="28"/>
  <c r="E1794" i="15"/>
  <c r="E1794" i="28" s="1"/>
  <c r="B1794" i="28"/>
  <c r="E1791" i="15"/>
  <c r="E1791" i="28" s="1"/>
  <c r="B1791" i="28"/>
  <c r="E1788" i="15"/>
  <c r="E1788" i="28" s="1"/>
  <c r="B1788" i="28"/>
  <c r="E1785" i="15"/>
  <c r="E1785" i="28" s="1"/>
  <c r="B1785" i="28"/>
  <c r="E1782" i="15"/>
  <c r="E1782" i="28" s="1"/>
  <c r="B1782" i="28"/>
  <c r="E1779" i="15"/>
  <c r="E1779" i="28" s="1"/>
  <c r="B1779" i="28"/>
  <c r="E1776" i="15"/>
  <c r="E1776" i="28" s="1"/>
  <c r="B1776" i="28"/>
  <c r="E1773" i="15"/>
  <c r="E1773" i="28" s="1"/>
  <c r="B1773" i="28"/>
  <c r="E1770" i="15"/>
  <c r="E1770" i="28" s="1"/>
  <c r="B1770" i="28"/>
  <c r="E1767" i="15"/>
  <c r="E1767" i="28" s="1"/>
  <c r="B1767" i="28"/>
  <c r="E1764" i="15"/>
  <c r="E1764" i="28" s="1"/>
  <c r="B1764" i="28"/>
  <c r="E1761" i="15"/>
  <c r="E1761" i="28" s="1"/>
  <c r="B1761" i="28"/>
  <c r="E1758" i="15"/>
  <c r="E1758" i="28" s="1"/>
  <c r="B1758" i="28"/>
  <c r="E1755" i="15"/>
  <c r="E1755" i="28" s="1"/>
  <c r="B1755" i="28"/>
  <c r="E1752" i="15"/>
  <c r="E1752" i="28" s="1"/>
  <c r="B1752" i="28"/>
  <c r="E1749" i="15"/>
  <c r="E1749" i="28" s="1"/>
  <c r="B1749" i="28"/>
  <c r="E1746" i="15"/>
  <c r="E1746" i="28" s="1"/>
  <c r="B1746" i="28"/>
  <c r="E1743" i="15"/>
  <c r="E1743" i="28" s="1"/>
  <c r="B1743" i="28"/>
  <c r="E1740" i="15"/>
  <c r="E1740" i="28" s="1"/>
  <c r="B1740" i="28"/>
  <c r="E1737" i="15"/>
  <c r="E1737" i="28" s="1"/>
  <c r="B1737" i="28"/>
  <c r="E1734" i="15"/>
  <c r="E1734" i="28" s="1"/>
  <c r="B1734" i="28"/>
  <c r="E1731" i="15"/>
  <c r="E1731" i="28" s="1"/>
  <c r="B1731" i="28"/>
  <c r="E1728" i="15"/>
  <c r="E1728" i="28" s="1"/>
  <c r="B1728" i="28"/>
  <c r="E1725" i="15"/>
  <c r="E1725" i="28" s="1"/>
  <c r="B1725" i="28"/>
  <c r="E1722" i="15"/>
  <c r="E1722" i="28" s="1"/>
  <c r="B1722" i="28"/>
  <c r="E1719" i="15"/>
  <c r="E1719" i="28" s="1"/>
  <c r="B1719" i="28"/>
  <c r="E1716" i="15"/>
  <c r="E1716" i="28" s="1"/>
  <c r="B1716" i="28"/>
  <c r="E1713" i="15"/>
  <c r="E1713" i="28" s="1"/>
  <c r="B1713" i="28"/>
  <c r="E1710" i="15"/>
  <c r="E1710" i="28" s="1"/>
  <c r="B1710" i="28"/>
  <c r="E1707" i="15"/>
  <c r="E1707" i="28" s="1"/>
  <c r="B1707" i="28"/>
  <c r="E1704" i="15"/>
  <c r="E1704" i="28" s="1"/>
  <c r="B1704" i="28"/>
  <c r="E1701" i="15"/>
  <c r="E1701" i="28" s="1"/>
  <c r="B1701" i="28"/>
  <c r="E1698" i="15"/>
  <c r="E1698" i="28" s="1"/>
  <c r="B1698" i="28"/>
  <c r="E1695" i="15"/>
  <c r="E1695" i="28" s="1"/>
  <c r="B1695" i="28"/>
  <c r="E1692" i="15"/>
  <c r="E1692" i="28" s="1"/>
  <c r="B1692" i="28"/>
  <c r="E1689" i="15"/>
  <c r="E1689" i="28" s="1"/>
  <c r="B1689" i="28"/>
  <c r="E1686" i="15"/>
  <c r="E1686" i="28" s="1"/>
  <c r="B1686" i="28"/>
  <c r="E1683" i="15"/>
  <c r="E1683" i="28" s="1"/>
  <c r="B1683" i="28"/>
  <c r="E1680" i="15"/>
  <c r="E1680" i="28" s="1"/>
  <c r="B1680" i="28"/>
  <c r="E1677" i="15"/>
  <c r="E1677" i="28" s="1"/>
  <c r="B1677" i="28"/>
  <c r="E1674" i="15"/>
  <c r="E1674" i="28" s="1"/>
  <c r="B1674" i="28"/>
  <c r="E1671" i="15"/>
  <c r="E1671" i="28" s="1"/>
  <c r="B1671" i="28"/>
  <c r="E1668" i="15"/>
  <c r="E1668" i="28" s="1"/>
  <c r="B1668" i="28"/>
  <c r="E1665" i="15"/>
  <c r="E1665" i="28" s="1"/>
  <c r="B1665" i="28"/>
  <c r="E1662" i="15"/>
  <c r="E1662" i="28" s="1"/>
  <c r="B1662" i="28"/>
  <c r="E1659" i="15"/>
  <c r="E1659" i="28" s="1"/>
  <c r="B1659" i="28"/>
  <c r="E1656" i="15"/>
  <c r="E1656" i="28" s="1"/>
  <c r="B1656" i="28"/>
  <c r="E1653" i="15"/>
  <c r="E1653" i="28" s="1"/>
  <c r="B1653" i="28"/>
  <c r="E1650" i="15"/>
  <c r="E1650" i="28" s="1"/>
  <c r="B1650" i="28"/>
  <c r="E1647" i="15"/>
  <c r="E1647" i="28" s="1"/>
  <c r="B1647" i="28"/>
  <c r="E1644" i="15"/>
  <c r="E1644" i="28" s="1"/>
  <c r="B1644" i="28"/>
  <c r="E1641" i="15"/>
  <c r="E1641" i="28" s="1"/>
  <c r="B1641" i="28"/>
  <c r="E1638" i="15"/>
  <c r="E1638" i="28" s="1"/>
  <c r="B1638" i="28"/>
  <c r="E1635" i="15"/>
  <c r="E1635" i="28" s="1"/>
  <c r="B1635" i="28"/>
  <c r="E1632" i="15"/>
  <c r="E1632" i="28" s="1"/>
  <c r="B1632" i="28"/>
  <c r="E1629" i="15"/>
  <c r="E1629" i="28" s="1"/>
  <c r="B1629" i="28"/>
  <c r="E1626" i="15"/>
  <c r="E1626" i="28" s="1"/>
  <c r="B1626" i="28"/>
  <c r="E1623" i="15"/>
  <c r="E1623" i="28" s="1"/>
  <c r="B1623" i="28"/>
  <c r="E1620" i="15"/>
  <c r="E1620" i="28" s="1"/>
  <c r="B1620" i="28"/>
  <c r="E1617" i="15"/>
  <c r="E1617" i="28" s="1"/>
  <c r="B1617" i="28"/>
  <c r="E1614" i="15"/>
  <c r="E1614" i="28" s="1"/>
  <c r="B1614" i="28"/>
  <c r="E1611" i="15"/>
  <c r="E1611" i="28" s="1"/>
  <c r="B1611" i="28"/>
  <c r="E1608" i="15"/>
  <c r="E1608" i="28" s="1"/>
  <c r="B1608" i="28"/>
  <c r="E1605" i="15"/>
  <c r="E1605" i="28" s="1"/>
  <c r="B1605" i="28"/>
  <c r="E1602" i="15"/>
  <c r="E1602" i="28" s="1"/>
  <c r="B1602" i="28"/>
  <c r="E1599" i="15"/>
  <c r="E1599" i="28" s="1"/>
  <c r="B1599" i="28"/>
  <c r="E1596" i="15"/>
  <c r="E1596" i="28" s="1"/>
  <c r="B1596" i="28"/>
  <c r="E1593" i="15"/>
  <c r="E1593" i="28" s="1"/>
  <c r="B1593" i="28"/>
  <c r="E1590" i="15"/>
  <c r="E1590" i="28" s="1"/>
  <c r="B1590" i="28"/>
  <c r="E1587" i="15"/>
  <c r="E1587" i="28" s="1"/>
  <c r="B1587" i="28"/>
  <c r="E1584" i="15"/>
  <c r="E1584" i="28" s="1"/>
  <c r="B1584" i="28"/>
  <c r="E1581" i="15"/>
  <c r="E1581" i="28" s="1"/>
  <c r="B1581" i="28"/>
  <c r="E1578" i="15"/>
  <c r="E1578" i="28" s="1"/>
  <c r="B1578" i="28"/>
  <c r="E1575" i="15"/>
  <c r="E1575" i="28" s="1"/>
  <c r="B1575" i="28"/>
  <c r="E1572" i="15"/>
  <c r="E1572" i="28" s="1"/>
  <c r="B1572" i="28"/>
  <c r="E1569" i="15"/>
  <c r="E1569" i="28" s="1"/>
  <c r="B1569" i="28"/>
  <c r="E1566" i="15"/>
  <c r="E1566" i="28" s="1"/>
  <c r="B1566" i="28"/>
  <c r="E1563" i="15"/>
  <c r="E1563" i="28" s="1"/>
  <c r="B1563" i="28"/>
  <c r="E1560" i="15"/>
  <c r="E1560" i="28" s="1"/>
  <c r="B1560" i="28"/>
  <c r="E1557" i="15"/>
  <c r="E1557" i="28" s="1"/>
  <c r="B1557" i="28"/>
  <c r="E1554" i="15"/>
  <c r="E1554" i="28" s="1"/>
  <c r="B1554" i="28"/>
  <c r="E1551" i="15"/>
  <c r="E1551" i="28" s="1"/>
  <c r="B1551" i="28"/>
  <c r="E1548" i="15"/>
  <c r="E1548" i="28" s="1"/>
  <c r="B1548" i="28"/>
  <c r="E1545" i="15"/>
  <c r="E1545" i="28" s="1"/>
  <c r="B1545" i="28"/>
  <c r="E1542" i="15"/>
  <c r="E1542" i="28" s="1"/>
  <c r="B1542" i="28"/>
  <c r="E1539" i="15"/>
  <c r="E1539" i="28" s="1"/>
  <c r="B1539" i="28"/>
  <c r="E1536" i="15"/>
  <c r="E1536" i="28" s="1"/>
  <c r="B1536" i="28"/>
  <c r="E1533" i="15"/>
  <c r="E1533" i="28" s="1"/>
  <c r="B1533" i="28"/>
  <c r="E1530" i="15"/>
  <c r="E1530" i="28" s="1"/>
  <c r="B1530" i="28"/>
  <c r="E1527" i="15"/>
  <c r="E1527" i="28" s="1"/>
  <c r="B1527" i="28"/>
  <c r="E1524" i="15"/>
  <c r="E1524" i="28" s="1"/>
  <c r="B1524" i="28"/>
  <c r="E1521" i="15"/>
  <c r="E1521" i="28" s="1"/>
  <c r="B1521" i="28"/>
  <c r="E1518" i="15"/>
  <c r="E1518" i="28" s="1"/>
  <c r="B1518" i="28"/>
  <c r="E1515" i="15"/>
  <c r="E1515" i="28" s="1"/>
  <c r="B1515" i="28"/>
  <c r="E1512" i="15"/>
  <c r="E1512" i="28" s="1"/>
  <c r="B1512" i="28"/>
  <c r="E1509" i="15"/>
  <c r="E1509" i="28" s="1"/>
  <c r="B1509" i="28"/>
  <c r="E1506" i="15"/>
  <c r="E1506" i="28" s="1"/>
  <c r="B1506" i="28"/>
  <c r="E1503" i="15"/>
  <c r="E1503" i="28" s="1"/>
  <c r="B1503" i="28"/>
  <c r="E1500" i="15"/>
  <c r="E1500" i="28" s="1"/>
  <c r="B1500" i="28"/>
  <c r="E1497" i="15"/>
  <c r="E1497" i="28" s="1"/>
  <c r="B1497" i="28"/>
  <c r="E1494" i="15"/>
  <c r="E1494" i="28" s="1"/>
  <c r="B1494" i="28"/>
  <c r="E1491" i="15"/>
  <c r="E1491" i="28" s="1"/>
  <c r="B1491" i="28"/>
  <c r="E1488" i="15"/>
  <c r="E1488" i="28" s="1"/>
  <c r="B1488" i="28"/>
  <c r="E1485" i="15"/>
  <c r="E1485" i="28" s="1"/>
  <c r="B1485" i="28"/>
  <c r="E1482" i="15"/>
  <c r="E1482" i="28" s="1"/>
  <c r="B1482" i="28"/>
  <c r="E1479" i="15"/>
  <c r="E1479" i="28" s="1"/>
  <c r="B1479" i="28"/>
  <c r="E1476" i="15"/>
  <c r="E1476" i="28" s="1"/>
  <c r="B1476" i="28"/>
  <c r="E1473" i="15"/>
  <c r="E1473" i="28" s="1"/>
  <c r="B1473" i="28"/>
  <c r="E1470" i="15"/>
  <c r="E1470" i="28" s="1"/>
  <c r="B1470" i="28"/>
  <c r="E1467" i="15"/>
  <c r="E1467" i="28" s="1"/>
  <c r="B1467" i="28"/>
  <c r="E1464" i="15"/>
  <c r="E1464" i="28" s="1"/>
  <c r="B1464" i="28"/>
  <c r="E1461" i="15"/>
  <c r="E1461" i="28" s="1"/>
  <c r="B1461" i="28"/>
  <c r="E1458" i="15"/>
  <c r="E1458" i="28" s="1"/>
  <c r="B1458" i="28"/>
  <c r="E1455" i="15"/>
  <c r="E1455" i="28" s="1"/>
  <c r="B1455" i="28"/>
  <c r="E1452" i="15"/>
  <c r="E1452" i="28" s="1"/>
  <c r="B1452" i="28"/>
  <c r="E1449" i="15"/>
  <c r="E1449" i="28" s="1"/>
  <c r="B1449" i="28"/>
  <c r="E1446" i="15"/>
  <c r="E1446" i="28" s="1"/>
  <c r="B1446" i="28"/>
  <c r="E1443" i="15"/>
  <c r="E1443" i="28" s="1"/>
  <c r="B1443" i="28"/>
  <c r="E1440" i="15"/>
  <c r="E1440" i="28" s="1"/>
  <c r="B1440" i="28"/>
  <c r="E1437" i="15"/>
  <c r="E1437" i="28" s="1"/>
  <c r="B1437" i="28"/>
  <c r="E1434" i="15"/>
  <c r="E1434" i="28" s="1"/>
  <c r="B1434" i="28"/>
  <c r="E1431" i="15"/>
  <c r="E1431" i="28" s="1"/>
  <c r="B1431" i="28"/>
  <c r="E1428" i="15"/>
  <c r="E1428" i="28" s="1"/>
  <c r="B1428" i="28"/>
  <c r="E1425" i="15"/>
  <c r="E1425" i="28" s="1"/>
  <c r="B1425" i="28"/>
  <c r="E1422" i="15"/>
  <c r="E1422" i="28" s="1"/>
  <c r="B1422" i="28"/>
  <c r="E1419" i="15"/>
  <c r="E1419" i="28" s="1"/>
  <c r="B1419" i="28"/>
  <c r="E1416" i="15"/>
  <c r="E1416" i="28" s="1"/>
  <c r="B1416" i="28"/>
  <c r="E1413" i="15"/>
  <c r="E1413" i="28" s="1"/>
  <c r="B1413" i="28"/>
  <c r="E1410" i="15"/>
  <c r="E1410" i="28" s="1"/>
  <c r="B1410" i="28"/>
  <c r="E1407" i="15"/>
  <c r="E1407" i="28" s="1"/>
  <c r="B1407" i="28"/>
  <c r="E1404" i="15"/>
  <c r="E1404" i="28" s="1"/>
  <c r="B1404" i="28"/>
  <c r="E1401" i="15"/>
  <c r="E1401" i="28" s="1"/>
  <c r="B1401" i="28"/>
  <c r="E1398" i="15"/>
  <c r="E1398" i="28" s="1"/>
  <c r="B1398" i="28"/>
  <c r="E1395" i="15"/>
  <c r="E1395" i="28" s="1"/>
  <c r="B1395" i="28"/>
  <c r="E1392" i="15"/>
  <c r="E1392" i="28" s="1"/>
  <c r="B1392" i="28"/>
  <c r="E1389" i="15"/>
  <c r="E1389" i="28" s="1"/>
  <c r="B1389" i="28"/>
  <c r="E1386" i="15"/>
  <c r="E1386" i="28" s="1"/>
  <c r="B1386" i="28"/>
  <c r="E1383" i="15"/>
  <c r="E1383" i="28" s="1"/>
  <c r="B1383" i="28"/>
  <c r="E1380" i="15"/>
  <c r="E1380" i="28" s="1"/>
  <c r="B1380" i="28"/>
  <c r="E1377" i="15"/>
  <c r="E1377" i="28" s="1"/>
  <c r="B1377" i="28"/>
  <c r="E1374" i="15"/>
  <c r="E1374" i="28" s="1"/>
  <c r="B1374" i="28"/>
  <c r="E1371" i="15"/>
  <c r="E1371" i="28" s="1"/>
  <c r="B1371" i="28"/>
  <c r="E1368" i="15"/>
  <c r="E1368" i="28" s="1"/>
  <c r="B1368" i="28"/>
  <c r="E1365" i="15"/>
  <c r="E1365" i="28" s="1"/>
  <c r="B1365" i="28"/>
  <c r="E1362" i="15"/>
  <c r="E1362" i="28" s="1"/>
  <c r="B1362" i="28"/>
  <c r="E1359" i="15"/>
  <c r="E1359" i="28" s="1"/>
  <c r="B1359" i="28"/>
  <c r="E1356" i="15"/>
  <c r="E1356" i="28" s="1"/>
  <c r="B1356" i="28"/>
  <c r="E1353" i="15"/>
  <c r="E1353" i="28" s="1"/>
  <c r="B1353" i="28"/>
  <c r="E1350" i="15"/>
  <c r="E1350" i="28" s="1"/>
  <c r="B1350" i="28"/>
  <c r="E1347" i="15"/>
  <c r="E1347" i="28" s="1"/>
  <c r="B1347" i="28"/>
  <c r="E1344" i="15"/>
  <c r="E1344" i="28" s="1"/>
  <c r="B1344" i="28"/>
  <c r="E1341" i="15"/>
  <c r="E1341" i="28" s="1"/>
  <c r="B1341" i="28"/>
  <c r="E1338" i="15"/>
  <c r="E1338" i="28" s="1"/>
  <c r="B1338" i="28"/>
  <c r="E1335" i="15"/>
  <c r="E1335" i="28" s="1"/>
  <c r="B1335" i="28"/>
  <c r="E1332" i="15"/>
  <c r="E1332" i="28" s="1"/>
  <c r="B1332" i="28"/>
  <c r="E1329" i="15"/>
  <c r="E1329" i="28" s="1"/>
  <c r="B1329" i="28"/>
  <c r="E1326" i="15"/>
  <c r="E1326" i="28" s="1"/>
  <c r="B1326" i="28"/>
  <c r="E1323" i="15"/>
  <c r="E1323" i="28" s="1"/>
  <c r="B1323" i="28"/>
  <c r="E1320" i="15"/>
  <c r="E1320" i="28" s="1"/>
  <c r="B1320" i="28"/>
  <c r="E1317" i="15"/>
  <c r="E1317" i="28" s="1"/>
  <c r="B1317" i="28"/>
  <c r="E1314" i="15"/>
  <c r="E1314" i="28" s="1"/>
  <c r="B1314" i="28"/>
  <c r="E1311" i="15"/>
  <c r="E1311" i="28" s="1"/>
  <c r="B1311" i="28"/>
  <c r="E1308" i="15"/>
  <c r="E1308" i="28" s="1"/>
  <c r="B1308" i="28"/>
  <c r="E1305" i="15"/>
  <c r="E1305" i="28" s="1"/>
  <c r="B1305" i="28"/>
  <c r="E1302" i="15"/>
  <c r="E1302" i="28" s="1"/>
  <c r="B1302" i="28"/>
  <c r="E1299" i="15"/>
  <c r="E1299" i="28" s="1"/>
  <c r="B1299" i="28"/>
  <c r="E1296" i="15"/>
  <c r="E1296" i="28" s="1"/>
  <c r="B1296" i="28"/>
  <c r="E1293" i="15"/>
  <c r="E1293" i="28" s="1"/>
  <c r="B1293" i="28"/>
  <c r="E1290" i="15"/>
  <c r="E1290" i="28" s="1"/>
  <c r="B1290" i="28"/>
  <c r="E1287" i="15"/>
  <c r="E1287" i="28" s="1"/>
  <c r="B1287" i="28"/>
  <c r="E1284" i="15"/>
  <c r="E1284" i="28" s="1"/>
  <c r="B1284" i="28"/>
  <c r="E1281" i="15"/>
  <c r="E1281" i="28" s="1"/>
  <c r="B1281" i="28"/>
  <c r="E1278" i="15"/>
  <c r="E1278" i="28" s="1"/>
  <c r="B1278" i="28"/>
  <c r="E1275" i="15"/>
  <c r="E1275" i="28" s="1"/>
  <c r="B1275" i="28"/>
  <c r="E1272" i="15"/>
  <c r="E1272" i="28" s="1"/>
  <c r="B1272" i="28"/>
  <c r="E1269" i="15"/>
  <c r="E1269" i="28" s="1"/>
  <c r="B1269" i="28"/>
  <c r="E1266" i="15"/>
  <c r="E1266" i="28" s="1"/>
  <c r="B1266" i="28"/>
  <c r="E1263" i="15"/>
  <c r="E1263" i="28" s="1"/>
  <c r="B1263" i="28"/>
  <c r="E1260" i="15"/>
  <c r="E1260" i="28" s="1"/>
  <c r="B1260" i="28"/>
  <c r="E1257" i="15"/>
  <c r="E1257" i="28" s="1"/>
  <c r="B1257" i="28"/>
  <c r="E1254" i="15"/>
  <c r="E1254" i="28" s="1"/>
  <c r="B1254" i="28"/>
  <c r="E1251" i="15"/>
  <c r="E1251" i="28" s="1"/>
  <c r="B1251" i="28"/>
  <c r="E1248" i="15"/>
  <c r="E1248" i="28" s="1"/>
  <c r="B1248" i="28"/>
  <c r="E1245" i="15"/>
  <c r="E1245" i="28" s="1"/>
  <c r="B1245" i="28"/>
  <c r="E1242" i="15"/>
  <c r="E1242" i="28" s="1"/>
  <c r="B1242" i="28"/>
  <c r="E1239" i="15"/>
  <c r="E1239" i="28" s="1"/>
  <c r="B1239" i="28"/>
  <c r="E1236" i="15"/>
  <c r="E1236" i="28" s="1"/>
  <c r="B1236" i="28"/>
  <c r="E1233" i="15"/>
  <c r="E1233" i="28" s="1"/>
  <c r="B1233" i="28"/>
  <c r="E1230" i="15"/>
  <c r="E1230" i="28" s="1"/>
  <c r="B1230" i="28"/>
  <c r="E1227" i="15"/>
  <c r="E1227" i="28" s="1"/>
  <c r="B1227" i="28"/>
  <c r="E1224" i="15"/>
  <c r="E1224" i="28" s="1"/>
  <c r="B1224" i="28"/>
  <c r="E1221" i="15"/>
  <c r="E1221" i="28" s="1"/>
  <c r="B1221" i="28"/>
  <c r="E1218" i="15"/>
  <c r="E1218" i="28" s="1"/>
  <c r="B1218" i="28"/>
  <c r="E1215" i="15"/>
  <c r="E1215" i="28" s="1"/>
  <c r="B1215" i="28"/>
  <c r="E1212" i="15"/>
  <c r="E1212" i="28" s="1"/>
  <c r="B1212" i="28"/>
  <c r="E1209" i="15"/>
  <c r="E1209" i="28" s="1"/>
  <c r="B1209" i="28"/>
  <c r="E1206" i="15"/>
  <c r="E1206" i="28" s="1"/>
  <c r="B1206" i="28"/>
  <c r="E1203" i="15"/>
  <c r="E1203" i="28" s="1"/>
  <c r="B1203" i="28"/>
  <c r="E1200" i="15"/>
  <c r="E1200" i="28" s="1"/>
  <c r="B1200" i="28"/>
  <c r="E1197" i="15"/>
  <c r="E1197" i="28" s="1"/>
  <c r="B1197" i="28"/>
  <c r="E1194" i="15"/>
  <c r="E1194" i="28" s="1"/>
  <c r="B1194" i="28"/>
  <c r="E1191" i="15"/>
  <c r="E1191" i="28" s="1"/>
  <c r="B1191" i="28"/>
  <c r="E1188" i="15"/>
  <c r="E1188" i="28" s="1"/>
  <c r="B1188" i="28"/>
  <c r="E1185" i="15"/>
  <c r="E1185" i="28" s="1"/>
  <c r="B1185" i="28"/>
  <c r="E1182" i="15"/>
  <c r="E1182" i="28" s="1"/>
  <c r="B1182" i="28"/>
  <c r="E1179" i="15"/>
  <c r="E1179" i="28" s="1"/>
  <c r="B1179" i="28"/>
  <c r="E1176" i="15"/>
  <c r="E1176" i="28" s="1"/>
  <c r="B1176" i="28"/>
  <c r="E1173" i="15"/>
  <c r="E1173" i="28" s="1"/>
  <c r="B1173" i="28"/>
  <c r="E1170" i="15"/>
  <c r="E1170" i="28" s="1"/>
  <c r="B1170" i="28"/>
  <c r="E1167" i="15"/>
  <c r="E1167" i="28" s="1"/>
  <c r="B1167" i="28"/>
  <c r="E1164" i="15"/>
  <c r="E1164" i="28" s="1"/>
  <c r="B1164" i="28"/>
  <c r="E1161" i="15"/>
  <c r="E1161" i="28" s="1"/>
  <c r="B1161" i="28"/>
  <c r="E1158" i="15"/>
  <c r="E1158" i="28" s="1"/>
  <c r="B1158" i="28"/>
  <c r="E1155" i="15"/>
  <c r="E1155" i="28" s="1"/>
  <c r="B1155" i="28"/>
  <c r="E1152" i="15"/>
  <c r="E1152" i="28" s="1"/>
  <c r="B1152" i="28"/>
  <c r="E1149" i="15"/>
  <c r="E1149" i="28" s="1"/>
  <c r="B1149" i="28"/>
  <c r="E1146" i="15"/>
  <c r="E1146" i="28" s="1"/>
  <c r="B1146" i="28"/>
  <c r="E1143" i="15"/>
  <c r="E1143" i="28" s="1"/>
  <c r="B1143" i="28"/>
  <c r="E1140" i="15"/>
  <c r="E1140" i="28" s="1"/>
  <c r="B1140" i="28"/>
  <c r="E1137" i="15"/>
  <c r="E1137" i="28" s="1"/>
  <c r="B1137" i="28"/>
  <c r="E1134" i="15"/>
  <c r="E1134" i="28" s="1"/>
  <c r="B1134" i="28"/>
  <c r="E1131" i="15"/>
  <c r="E1131" i="28" s="1"/>
  <c r="B1131" i="28"/>
  <c r="E1128" i="15"/>
  <c r="E1128" i="28" s="1"/>
  <c r="B1128" i="28"/>
  <c r="E1125" i="15"/>
  <c r="E1125" i="28" s="1"/>
  <c r="B1125" i="28"/>
  <c r="E1122" i="15"/>
  <c r="E1122" i="28" s="1"/>
  <c r="B1122" i="28"/>
  <c r="E1119" i="15"/>
  <c r="E1119" i="28" s="1"/>
  <c r="B1119" i="28"/>
  <c r="E1116" i="15"/>
  <c r="E1116" i="28" s="1"/>
  <c r="B1116" i="28"/>
  <c r="E1113" i="15"/>
  <c r="E1113" i="28" s="1"/>
  <c r="B1113" i="28"/>
  <c r="E1110" i="15"/>
  <c r="E1110" i="28" s="1"/>
  <c r="B1110" i="28"/>
  <c r="E1107" i="15"/>
  <c r="E1107" i="28" s="1"/>
  <c r="B1107" i="28"/>
  <c r="E1104" i="15"/>
  <c r="E1104" i="28" s="1"/>
  <c r="B1104" i="28"/>
  <c r="E1101" i="15"/>
  <c r="E1101" i="28" s="1"/>
  <c r="B1101" i="28"/>
  <c r="E1098" i="15"/>
  <c r="E1098" i="28" s="1"/>
  <c r="B1098" i="28"/>
  <c r="E1095" i="15"/>
  <c r="E1095" i="28" s="1"/>
  <c r="B1095" i="28"/>
  <c r="E1092" i="15"/>
  <c r="E1092" i="28" s="1"/>
  <c r="B1092" i="28"/>
  <c r="E1089" i="15"/>
  <c r="E1089" i="28" s="1"/>
  <c r="B1089" i="28"/>
  <c r="E1086" i="15"/>
  <c r="E1086" i="28" s="1"/>
  <c r="B1086" i="28"/>
  <c r="E1083" i="15"/>
  <c r="E1083" i="28" s="1"/>
  <c r="B1083" i="28"/>
  <c r="E1080" i="15"/>
  <c r="E1080" i="28" s="1"/>
  <c r="B1080" i="28"/>
  <c r="E1077" i="15"/>
  <c r="E1077" i="28" s="1"/>
  <c r="B1077" i="28"/>
  <c r="E1074" i="15"/>
  <c r="E1074" i="28" s="1"/>
  <c r="B1074" i="28"/>
  <c r="E1071" i="15"/>
  <c r="E1071" i="28" s="1"/>
  <c r="B1071" i="28"/>
  <c r="E1068" i="15"/>
  <c r="E1068" i="28" s="1"/>
  <c r="B1068" i="28"/>
  <c r="E1065" i="15"/>
  <c r="E1065" i="28" s="1"/>
  <c r="B1065" i="28"/>
  <c r="E1062" i="15"/>
  <c r="E1062" i="28" s="1"/>
  <c r="B1062" i="28"/>
  <c r="E1059" i="15"/>
  <c r="E1059" i="28" s="1"/>
  <c r="B1059" i="28"/>
  <c r="E1056" i="15"/>
  <c r="E1056" i="28" s="1"/>
  <c r="B1056" i="28"/>
  <c r="E1053" i="15"/>
  <c r="E1053" i="28" s="1"/>
  <c r="B1053" i="28"/>
  <c r="E1050" i="15"/>
  <c r="E1050" i="28" s="1"/>
  <c r="B1050" i="28"/>
  <c r="E1047" i="15"/>
  <c r="E1047" i="28" s="1"/>
  <c r="B1047" i="28"/>
  <c r="E1044" i="15"/>
  <c r="E1044" i="28" s="1"/>
  <c r="B1044" i="28"/>
  <c r="E1041" i="15"/>
  <c r="E1041" i="28" s="1"/>
  <c r="B1041" i="28"/>
  <c r="E1038" i="15"/>
  <c r="E1038" i="28" s="1"/>
  <c r="B1038" i="28"/>
  <c r="E1035" i="15"/>
  <c r="E1035" i="28" s="1"/>
  <c r="B1035" i="28"/>
  <c r="E1032" i="15"/>
  <c r="E1032" i="28" s="1"/>
  <c r="B1032" i="28"/>
  <c r="E1029" i="15"/>
  <c r="E1029" i="28" s="1"/>
  <c r="B1029" i="28"/>
  <c r="E1026" i="15"/>
  <c r="E1026" i="28" s="1"/>
  <c r="B1026" i="28"/>
  <c r="E1023" i="15"/>
  <c r="E1023" i="28" s="1"/>
  <c r="B1023" i="28"/>
  <c r="E1020" i="15"/>
  <c r="E1020" i="28" s="1"/>
  <c r="B1020" i="28"/>
  <c r="E1017" i="15"/>
  <c r="E1017" i="28" s="1"/>
  <c r="B1017" i="28"/>
  <c r="E1014" i="15"/>
  <c r="E1014" i="28" s="1"/>
  <c r="B1014" i="28"/>
  <c r="E1011" i="15"/>
  <c r="E1011" i="28" s="1"/>
  <c r="B1011" i="28"/>
  <c r="E1008" i="15"/>
  <c r="E1008" i="28" s="1"/>
  <c r="B1008" i="28"/>
  <c r="E1005" i="15"/>
  <c r="E1005" i="28" s="1"/>
  <c r="B1005" i="28"/>
  <c r="E1002" i="15"/>
  <c r="E1002" i="28" s="1"/>
  <c r="B1002" i="28"/>
  <c r="E999" i="15"/>
  <c r="E999" i="28" s="1"/>
  <c r="B999" i="28"/>
  <c r="E996" i="15"/>
  <c r="E996" i="28" s="1"/>
  <c r="B996" i="28"/>
  <c r="E993" i="15"/>
  <c r="E993" i="28" s="1"/>
  <c r="B993" i="28"/>
  <c r="E990" i="15"/>
  <c r="E990" i="28" s="1"/>
  <c r="B990" i="28"/>
  <c r="E987" i="15"/>
  <c r="E987" i="28" s="1"/>
  <c r="B987" i="28"/>
  <c r="E984" i="15"/>
  <c r="E984" i="28" s="1"/>
  <c r="B984" i="28"/>
  <c r="E981" i="15"/>
  <c r="E981" i="28" s="1"/>
  <c r="B981" i="28"/>
  <c r="E978" i="15"/>
  <c r="E978" i="28" s="1"/>
  <c r="B978" i="28"/>
  <c r="E975" i="15"/>
  <c r="E975" i="28" s="1"/>
  <c r="B975" i="28"/>
  <c r="E972" i="15"/>
  <c r="E972" i="28" s="1"/>
  <c r="B972" i="28"/>
  <c r="B969" i="28"/>
  <c r="E969" i="15"/>
  <c r="E969" i="28" s="1"/>
  <c r="E966" i="15"/>
  <c r="E966" i="28" s="1"/>
  <c r="B966" i="28"/>
  <c r="E963" i="15"/>
  <c r="E963" i="28" s="1"/>
  <c r="B963" i="28"/>
  <c r="E960" i="15"/>
  <c r="E960" i="28" s="1"/>
  <c r="B960" i="28"/>
  <c r="E957" i="15"/>
  <c r="E957" i="28" s="1"/>
  <c r="B957" i="28"/>
  <c r="E954" i="15"/>
  <c r="E954" i="28" s="1"/>
  <c r="B954" i="28"/>
  <c r="E951" i="15"/>
  <c r="E951" i="28" s="1"/>
  <c r="B951" i="28"/>
  <c r="E948" i="15"/>
  <c r="E948" i="28" s="1"/>
  <c r="B948" i="28"/>
  <c r="E945" i="15"/>
  <c r="E945" i="28" s="1"/>
  <c r="B945" i="28"/>
  <c r="E942" i="15"/>
  <c r="E942" i="28" s="1"/>
  <c r="B942" i="28"/>
  <c r="E939" i="15"/>
  <c r="E939" i="28" s="1"/>
  <c r="B939" i="28"/>
  <c r="E936" i="15"/>
  <c r="E936" i="28" s="1"/>
  <c r="B936" i="28"/>
  <c r="E933" i="15"/>
  <c r="E933" i="28" s="1"/>
  <c r="B933" i="28"/>
  <c r="E930" i="15"/>
  <c r="E930" i="28" s="1"/>
  <c r="B930" i="28"/>
  <c r="E927" i="15"/>
  <c r="E927" i="28" s="1"/>
  <c r="B927" i="28"/>
  <c r="E924" i="15"/>
  <c r="E924" i="28" s="1"/>
  <c r="B924" i="28"/>
  <c r="E921" i="15"/>
  <c r="E921" i="28" s="1"/>
  <c r="B921" i="28"/>
  <c r="E918" i="15"/>
  <c r="E918" i="28" s="1"/>
  <c r="B918" i="28"/>
  <c r="E915" i="15"/>
  <c r="E915" i="28" s="1"/>
  <c r="B915" i="28"/>
  <c r="E912" i="15"/>
  <c r="E912" i="28" s="1"/>
  <c r="B912" i="28"/>
  <c r="E909" i="15"/>
  <c r="E909" i="28" s="1"/>
  <c r="B909" i="28"/>
  <c r="E906" i="15"/>
  <c r="E906" i="28" s="1"/>
  <c r="B906" i="28"/>
  <c r="E903" i="15"/>
  <c r="E903" i="28" s="1"/>
  <c r="B903" i="28"/>
  <c r="E900" i="15"/>
  <c r="E900" i="28" s="1"/>
  <c r="B900" i="28"/>
  <c r="E897" i="15"/>
  <c r="E897" i="28" s="1"/>
  <c r="B897" i="28"/>
  <c r="E894" i="15"/>
  <c r="E894" i="28" s="1"/>
  <c r="B894" i="28"/>
  <c r="E891" i="15"/>
  <c r="E891" i="28" s="1"/>
  <c r="B891" i="28"/>
  <c r="E888" i="15"/>
  <c r="E888" i="28" s="1"/>
  <c r="B888" i="28"/>
  <c r="E885" i="15"/>
  <c r="E885" i="28" s="1"/>
  <c r="B885" i="28"/>
  <c r="E882" i="15"/>
  <c r="E882" i="28" s="1"/>
  <c r="B882" i="28"/>
  <c r="E879" i="15"/>
  <c r="E879" i="28" s="1"/>
  <c r="B879" i="28"/>
  <c r="E876" i="15"/>
  <c r="E876" i="28" s="1"/>
  <c r="B876" i="28"/>
  <c r="E873" i="15"/>
  <c r="E873" i="28" s="1"/>
  <c r="B873" i="28"/>
  <c r="E870" i="15"/>
  <c r="E870" i="28" s="1"/>
  <c r="B870" i="28"/>
  <c r="E867" i="15"/>
  <c r="E867" i="28" s="1"/>
  <c r="B867" i="28"/>
  <c r="E864" i="15"/>
  <c r="E864" i="28" s="1"/>
  <c r="B864" i="28"/>
  <c r="E861" i="15"/>
  <c r="E861" i="28" s="1"/>
  <c r="B861" i="28"/>
  <c r="E858" i="15"/>
  <c r="E858" i="28" s="1"/>
  <c r="B858" i="28"/>
  <c r="E855" i="15"/>
  <c r="E855" i="28" s="1"/>
  <c r="B855" i="28"/>
  <c r="E852" i="15"/>
  <c r="E852" i="28" s="1"/>
  <c r="B852" i="28"/>
  <c r="E849" i="15"/>
  <c r="E849" i="28" s="1"/>
  <c r="B849" i="28"/>
  <c r="E846" i="15"/>
  <c r="E846" i="28" s="1"/>
  <c r="B846" i="28"/>
  <c r="E843" i="15"/>
  <c r="E843" i="28" s="1"/>
  <c r="B843" i="28"/>
  <c r="E840" i="15"/>
  <c r="E840" i="28" s="1"/>
  <c r="B840" i="28"/>
  <c r="E837" i="15"/>
  <c r="E837" i="28" s="1"/>
  <c r="B837" i="28"/>
  <c r="E834" i="15"/>
  <c r="E834" i="28" s="1"/>
  <c r="B834" i="28"/>
  <c r="E831" i="15"/>
  <c r="E831" i="28" s="1"/>
  <c r="B831" i="28"/>
  <c r="E828" i="15"/>
  <c r="E828" i="28" s="1"/>
  <c r="B828" i="28"/>
  <c r="E825" i="15"/>
  <c r="E825" i="28" s="1"/>
  <c r="B825" i="28"/>
  <c r="E822" i="15"/>
  <c r="E822" i="28" s="1"/>
  <c r="B822" i="28"/>
  <c r="E819" i="15"/>
  <c r="E819" i="28" s="1"/>
  <c r="B819" i="28"/>
  <c r="E816" i="15"/>
  <c r="E816" i="28" s="1"/>
  <c r="B816" i="28"/>
  <c r="E813" i="15"/>
  <c r="E813" i="28" s="1"/>
  <c r="B813" i="28"/>
  <c r="E810" i="15"/>
  <c r="E810" i="28" s="1"/>
  <c r="B810" i="28"/>
  <c r="E807" i="15"/>
  <c r="E807" i="28" s="1"/>
  <c r="B807" i="28"/>
  <c r="E804" i="15"/>
  <c r="E804" i="28" s="1"/>
  <c r="B804" i="28"/>
  <c r="E801" i="15"/>
  <c r="E801" i="28" s="1"/>
  <c r="B801" i="28"/>
  <c r="E798" i="15"/>
  <c r="E798" i="28" s="1"/>
  <c r="B798" i="28"/>
  <c r="E795" i="15"/>
  <c r="E795" i="28" s="1"/>
  <c r="B795" i="28"/>
  <c r="E792" i="15"/>
  <c r="E792" i="28" s="1"/>
  <c r="B792" i="28"/>
  <c r="E789" i="15"/>
  <c r="E789" i="28" s="1"/>
  <c r="B789" i="28"/>
  <c r="E786" i="15"/>
  <c r="E786" i="28" s="1"/>
  <c r="B786" i="28"/>
  <c r="E783" i="15"/>
  <c r="E783" i="28" s="1"/>
  <c r="B783" i="28"/>
  <c r="E780" i="15"/>
  <c r="E780" i="28" s="1"/>
  <c r="B780" i="28"/>
  <c r="E777" i="15"/>
  <c r="E777" i="28" s="1"/>
  <c r="B777" i="28"/>
  <c r="E774" i="15"/>
  <c r="E774" i="28" s="1"/>
  <c r="B774" i="28"/>
  <c r="E771" i="15"/>
  <c r="E771" i="28" s="1"/>
  <c r="B771" i="28"/>
  <c r="E768" i="15"/>
  <c r="E768" i="28" s="1"/>
  <c r="B768" i="28"/>
  <c r="E765" i="15"/>
  <c r="E765" i="28" s="1"/>
  <c r="B765" i="28"/>
  <c r="E762" i="15"/>
  <c r="E762" i="28" s="1"/>
  <c r="B762" i="28"/>
  <c r="E759" i="15"/>
  <c r="E759" i="28" s="1"/>
  <c r="B759" i="28"/>
  <c r="E756" i="15"/>
  <c r="E756" i="28" s="1"/>
  <c r="B756" i="28"/>
  <c r="E753" i="15"/>
  <c r="E753" i="28" s="1"/>
  <c r="B753" i="28"/>
  <c r="E750" i="15"/>
  <c r="E750" i="28" s="1"/>
  <c r="B750" i="28"/>
  <c r="E747" i="15"/>
  <c r="E747" i="28" s="1"/>
  <c r="B747" i="28"/>
  <c r="E744" i="15"/>
  <c r="E744" i="28" s="1"/>
  <c r="B744" i="28"/>
  <c r="E741" i="15"/>
  <c r="E741" i="28" s="1"/>
  <c r="B741" i="28"/>
  <c r="E738" i="15"/>
  <c r="E738" i="28" s="1"/>
  <c r="B738" i="28"/>
  <c r="E735" i="15"/>
  <c r="E735" i="28" s="1"/>
  <c r="B735" i="28"/>
  <c r="E732" i="15"/>
  <c r="E732" i="28" s="1"/>
  <c r="B732" i="28"/>
  <c r="E729" i="15"/>
  <c r="E729" i="28" s="1"/>
  <c r="B729" i="28"/>
  <c r="E726" i="15"/>
  <c r="E726" i="28" s="1"/>
  <c r="B726" i="28"/>
  <c r="E723" i="15"/>
  <c r="E723" i="28" s="1"/>
  <c r="B723" i="28"/>
  <c r="E720" i="15"/>
  <c r="E720" i="28" s="1"/>
  <c r="B720" i="28"/>
  <c r="E717" i="15"/>
  <c r="E717" i="28" s="1"/>
  <c r="B717" i="28"/>
  <c r="E714" i="15"/>
  <c r="E714" i="28" s="1"/>
  <c r="B714" i="28"/>
  <c r="E711" i="15"/>
  <c r="E711" i="28" s="1"/>
  <c r="B711" i="28"/>
  <c r="E708" i="15"/>
  <c r="E708" i="28" s="1"/>
  <c r="B708" i="28"/>
  <c r="E705" i="15"/>
  <c r="E705" i="28" s="1"/>
  <c r="B705" i="28"/>
  <c r="E702" i="15"/>
  <c r="E702" i="28" s="1"/>
  <c r="B702" i="28"/>
  <c r="E699" i="15"/>
  <c r="E699" i="28" s="1"/>
  <c r="B699" i="28"/>
  <c r="E696" i="15"/>
  <c r="E696" i="28" s="1"/>
  <c r="B696" i="28"/>
  <c r="E693" i="15"/>
  <c r="E693" i="28" s="1"/>
  <c r="B693" i="28"/>
  <c r="E690" i="15"/>
  <c r="E690" i="28" s="1"/>
  <c r="B690" i="28"/>
  <c r="E687" i="15"/>
  <c r="E687" i="28" s="1"/>
  <c r="B687" i="28"/>
  <c r="E684" i="15"/>
  <c r="E684" i="28" s="1"/>
  <c r="B684" i="28"/>
  <c r="E681" i="15"/>
  <c r="E681" i="28" s="1"/>
  <c r="B681" i="28"/>
  <c r="E678" i="15"/>
  <c r="E678" i="28" s="1"/>
  <c r="B678" i="28"/>
  <c r="E675" i="15"/>
  <c r="E675" i="28" s="1"/>
  <c r="B675" i="28"/>
  <c r="E672" i="15"/>
  <c r="E672" i="28" s="1"/>
  <c r="B672" i="28"/>
  <c r="E669" i="15"/>
  <c r="E669" i="28" s="1"/>
  <c r="B669" i="28"/>
  <c r="E666" i="15"/>
  <c r="E666" i="28" s="1"/>
  <c r="B666" i="28"/>
  <c r="E663" i="15"/>
  <c r="E663" i="28" s="1"/>
  <c r="B663" i="28"/>
  <c r="E660" i="15"/>
  <c r="E660" i="28" s="1"/>
  <c r="B660" i="28"/>
  <c r="E657" i="15"/>
  <c r="E657" i="28" s="1"/>
  <c r="B657" i="28"/>
  <c r="E654" i="15"/>
  <c r="E654" i="28" s="1"/>
  <c r="B654" i="28"/>
  <c r="E651" i="15"/>
  <c r="E651" i="28" s="1"/>
  <c r="B651" i="28"/>
  <c r="E648" i="15"/>
  <c r="E648" i="28" s="1"/>
  <c r="B648" i="28"/>
  <c r="E645" i="15"/>
  <c r="E645" i="28" s="1"/>
  <c r="B645" i="28"/>
  <c r="E642" i="15"/>
  <c r="E642" i="28" s="1"/>
  <c r="B642" i="28"/>
  <c r="E639" i="15"/>
  <c r="E639" i="28" s="1"/>
  <c r="B639" i="28"/>
  <c r="E636" i="15"/>
  <c r="E636" i="28" s="1"/>
  <c r="B636" i="28"/>
  <c r="E633" i="15"/>
  <c r="E633" i="28" s="1"/>
  <c r="B633" i="28"/>
  <c r="E630" i="15"/>
  <c r="E630" i="28" s="1"/>
  <c r="B630" i="28"/>
  <c r="E627" i="15"/>
  <c r="E627" i="28" s="1"/>
  <c r="B627" i="28"/>
  <c r="E624" i="15"/>
  <c r="E624" i="28" s="1"/>
  <c r="B624" i="28"/>
  <c r="E621" i="15"/>
  <c r="E621" i="28" s="1"/>
  <c r="B621" i="28"/>
  <c r="E618" i="15"/>
  <c r="E618" i="28" s="1"/>
  <c r="B618" i="28"/>
  <c r="E615" i="15"/>
  <c r="E615" i="28" s="1"/>
  <c r="B615" i="28"/>
  <c r="E612" i="15"/>
  <c r="E612" i="28" s="1"/>
  <c r="B612" i="28"/>
  <c r="E609" i="15"/>
  <c r="E609" i="28" s="1"/>
  <c r="B609" i="28"/>
  <c r="E606" i="15"/>
  <c r="E606" i="28" s="1"/>
  <c r="B606" i="28"/>
  <c r="E603" i="15"/>
  <c r="E603" i="28" s="1"/>
  <c r="B603" i="28"/>
  <c r="E600" i="15"/>
  <c r="E600" i="28" s="1"/>
  <c r="B600" i="28"/>
  <c r="E597" i="15"/>
  <c r="E597" i="28" s="1"/>
  <c r="B597" i="28"/>
  <c r="E594" i="15"/>
  <c r="E594" i="28" s="1"/>
  <c r="B594" i="28"/>
  <c r="E591" i="15"/>
  <c r="E591" i="28" s="1"/>
  <c r="B591" i="28"/>
  <c r="E588" i="15"/>
  <c r="E588" i="28" s="1"/>
  <c r="B588" i="28"/>
  <c r="E585" i="15"/>
  <c r="E585" i="28" s="1"/>
  <c r="B585" i="28"/>
  <c r="E582" i="15"/>
  <c r="E582" i="28" s="1"/>
  <c r="B582" i="28"/>
  <c r="E579" i="15"/>
  <c r="E579" i="28" s="1"/>
  <c r="B579" i="28"/>
  <c r="E576" i="15"/>
  <c r="E576" i="28" s="1"/>
  <c r="B576" i="28"/>
  <c r="E573" i="15"/>
  <c r="E573" i="28" s="1"/>
  <c r="B573" i="28"/>
  <c r="E570" i="15"/>
  <c r="E570" i="28" s="1"/>
  <c r="B570" i="28"/>
  <c r="E567" i="15"/>
  <c r="E567" i="28" s="1"/>
  <c r="B567" i="28"/>
  <c r="E564" i="15"/>
  <c r="E564" i="28" s="1"/>
  <c r="B564" i="28"/>
  <c r="E561" i="15"/>
  <c r="E561" i="28" s="1"/>
  <c r="B561" i="28"/>
  <c r="E558" i="15"/>
  <c r="E558" i="28" s="1"/>
  <c r="B558" i="28"/>
  <c r="E555" i="15"/>
  <c r="E555" i="28" s="1"/>
  <c r="B555" i="28"/>
  <c r="E552" i="15"/>
  <c r="E552" i="28" s="1"/>
  <c r="B552" i="28"/>
  <c r="E549" i="15"/>
  <c r="E549" i="28" s="1"/>
  <c r="B549" i="28"/>
  <c r="E546" i="15"/>
  <c r="E546" i="28" s="1"/>
  <c r="B546" i="28"/>
  <c r="E543" i="15"/>
  <c r="E543" i="28" s="1"/>
  <c r="B543" i="28"/>
  <c r="E540" i="15"/>
  <c r="E540" i="28" s="1"/>
  <c r="B540" i="28"/>
  <c r="E537" i="15"/>
  <c r="E537" i="28" s="1"/>
  <c r="B537" i="28"/>
  <c r="E534" i="15"/>
  <c r="E534" i="28" s="1"/>
  <c r="B534" i="28"/>
  <c r="E531" i="15"/>
  <c r="E531" i="28" s="1"/>
  <c r="B531" i="28"/>
  <c r="E528" i="15"/>
  <c r="E528" i="28" s="1"/>
  <c r="B528" i="28"/>
  <c r="E525" i="15"/>
  <c r="E525" i="28" s="1"/>
  <c r="B525" i="28"/>
  <c r="E522" i="15"/>
  <c r="E522" i="28" s="1"/>
  <c r="B522" i="28"/>
  <c r="E519" i="15"/>
  <c r="E519" i="28" s="1"/>
  <c r="B519" i="28"/>
  <c r="E516" i="15"/>
  <c r="E516" i="28" s="1"/>
  <c r="B516" i="28"/>
  <c r="E513" i="15"/>
  <c r="E513" i="28" s="1"/>
  <c r="B513" i="28"/>
  <c r="E510" i="15"/>
  <c r="E510" i="28" s="1"/>
  <c r="B510" i="28"/>
  <c r="E507" i="15"/>
  <c r="E507" i="28" s="1"/>
  <c r="B507" i="28"/>
  <c r="E504" i="15"/>
  <c r="E504" i="28" s="1"/>
  <c r="B504" i="28"/>
  <c r="E501" i="15"/>
  <c r="E501" i="28" s="1"/>
  <c r="B501" i="28"/>
  <c r="E498" i="15"/>
  <c r="E498" i="28" s="1"/>
  <c r="B498" i="28"/>
  <c r="E495" i="15"/>
  <c r="E495" i="28" s="1"/>
  <c r="B495" i="28"/>
  <c r="E492" i="15"/>
  <c r="E492" i="28" s="1"/>
  <c r="B492" i="28"/>
  <c r="E489" i="15"/>
  <c r="E489" i="28" s="1"/>
  <c r="B489" i="28"/>
  <c r="E486" i="15"/>
  <c r="E486" i="28" s="1"/>
  <c r="B486" i="28"/>
  <c r="E483" i="15"/>
  <c r="E483" i="28" s="1"/>
  <c r="B483" i="28"/>
  <c r="E480" i="15"/>
  <c r="E480" i="28" s="1"/>
  <c r="B480" i="28"/>
  <c r="E477" i="15"/>
  <c r="E477" i="28" s="1"/>
  <c r="B477" i="28"/>
  <c r="E474" i="15"/>
  <c r="E474" i="28" s="1"/>
  <c r="B474" i="28"/>
  <c r="E471" i="15"/>
  <c r="E471" i="28" s="1"/>
  <c r="B471" i="28"/>
  <c r="E468" i="15"/>
  <c r="E468" i="28" s="1"/>
  <c r="B468" i="28"/>
  <c r="E465" i="15"/>
  <c r="E465" i="28" s="1"/>
  <c r="B465" i="28"/>
  <c r="E462" i="15"/>
  <c r="E462" i="28" s="1"/>
  <c r="B462" i="28"/>
  <c r="E459" i="15"/>
  <c r="E459" i="28" s="1"/>
  <c r="B459" i="28"/>
  <c r="E456" i="15"/>
  <c r="E456" i="28" s="1"/>
  <c r="B456" i="28"/>
  <c r="E453" i="15"/>
  <c r="E453" i="28" s="1"/>
  <c r="B453" i="28"/>
  <c r="E450" i="15"/>
  <c r="E450" i="28" s="1"/>
  <c r="B450" i="28"/>
  <c r="E447" i="15"/>
  <c r="E447" i="28" s="1"/>
  <c r="B447" i="28"/>
  <c r="E444" i="15"/>
  <c r="E444" i="28" s="1"/>
  <c r="B444" i="28"/>
  <c r="E441" i="15"/>
  <c r="E441" i="28" s="1"/>
  <c r="B441" i="28"/>
  <c r="E438" i="15"/>
  <c r="E438" i="28" s="1"/>
  <c r="B438" i="28"/>
  <c r="E435" i="15"/>
  <c r="E435" i="28" s="1"/>
  <c r="B435" i="28"/>
  <c r="E432" i="15"/>
  <c r="E432" i="28" s="1"/>
  <c r="B432" i="28"/>
  <c r="E429" i="15"/>
  <c r="E429" i="28" s="1"/>
  <c r="B429" i="28"/>
  <c r="E426" i="15"/>
  <c r="E426" i="28" s="1"/>
  <c r="B426" i="28"/>
  <c r="E423" i="15"/>
  <c r="E423" i="28" s="1"/>
  <c r="B423" i="28"/>
  <c r="E420" i="15"/>
  <c r="E420" i="28" s="1"/>
  <c r="B420" i="28"/>
  <c r="E417" i="15"/>
  <c r="E417" i="28" s="1"/>
  <c r="B417" i="28"/>
  <c r="E414" i="15"/>
  <c r="E414" i="28" s="1"/>
  <c r="B414" i="28"/>
  <c r="E411" i="15"/>
  <c r="E411" i="28" s="1"/>
  <c r="B411" i="28"/>
  <c r="E408" i="15"/>
  <c r="E408" i="28" s="1"/>
  <c r="B408" i="28"/>
  <c r="E405" i="15"/>
  <c r="E405" i="28" s="1"/>
  <c r="B405" i="28"/>
  <c r="E402" i="15"/>
  <c r="E402" i="28" s="1"/>
  <c r="B402" i="28"/>
  <c r="E399" i="15"/>
  <c r="E399" i="28" s="1"/>
  <c r="B399" i="28"/>
  <c r="E396" i="15"/>
  <c r="E396" i="28" s="1"/>
  <c r="B396" i="28"/>
  <c r="E393" i="15"/>
  <c r="E393" i="28" s="1"/>
  <c r="B393" i="28"/>
  <c r="E390" i="15"/>
  <c r="E390" i="28" s="1"/>
  <c r="B390" i="28"/>
  <c r="E387" i="15"/>
  <c r="E387" i="28" s="1"/>
  <c r="B387" i="28"/>
  <c r="E384" i="15"/>
  <c r="E384" i="28" s="1"/>
  <c r="B384" i="28"/>
  <c r="E381" i="15"/>
  <c r="E381" i="28" s="1"/>
  <c r="B381" i="28"/>
  <c r="E378" i="15"/>
  <c r="E378" i="28" s="1"/>
  <c r="B378" i="28"/>
  <c r="E375" i="15"/>
  <c r="E375" i="28" s="1"/>
  <c r="B375" i="28"/>
  <c r="E372" i="15"/>
  <c r="E372" i="28" s="1"/>
  <c r="B372" i="28"/>
  <c r="E369" i="15"/>
  <c r="E369" i="28" s="1"/>
  <c r="B369" i="28"/>
  <c r="E366" i="15"/>
  <c r="E366" i="28" s="1"/>
  <c r="B366" i="28"/>
  <c r="E363" i="15"/>
  <c r="E363" i="28" s="1"/>
  <c r="B363" i="28"/>
  <c r="E360" i="15"/>
  <c r="E360" i="28" s="1"/>
  <c r="B360" i="28"/>
  <c r="E357" i="15"/>
  <c r="E357" i="28" s="1"/>
  <c r="B357" i="28"/>
  <c r="E354" i="15"/>
  <c r="E354" i="28" s="1"/>
  <c r="B354" i="28"/>
  <c r="E351" i="15"/>
  <c r="E351" i="28" s="1"/>
  <c r="B351" i="28"/>
  <c r="E348" i="15"/>
  <c r="E348" i="28" s="1"/>
  <c r="B348" i="28"/>
  <c r="E345" i="15"/>
  <c r="E345" i="28" s="1"/>
  <c r="B345" i="28"/>
  <c r="E342" i="15"/>
  <c r="E342" i="28" s="1"/>
  <c r="B342" i="28"/>
  <c r="E339" i="15"/>
  <c r="E339" i="28" s="1"/>
  <c r="B339" i="28"/>
  <c r="E336" i="15"/>
  <c r="E336" i="28" s="1"/>
  <c r="B336" i="28"/>
  <c r="E333" i="15"/>
  <c r="E333" i="28" s="1"/>
  <c r="B333" i="28"/>
  <c r="E330" i="15"/>
  <c r="E330" i="28" s="1"/>
  <c r="B330" i="28"/>
  <c r="E327" i="15"/>
  <c r="E327" i="28" s="1"/>
  <c r="B327" i="28"/>
  <c r="E324" i="15"/>
  <c r="E324" i="28" s="1"/>
  <c r="B324" i="28"/>
  <c r="E321" i="15"/>
  <c r="E321" i="28" s="1"/>
  <c r="B321" i="28"/>
  <c r="E318" i="15"/>
  <c r="E318" i="28" s="1"/>
  <c r="B318" i="28"/>
  <c r="E315" i="15"/>
  <c r="E315" i="28" s="1"/>
  <c r="B315" i="28"/>
  <c r="E312" i="15"/>
  <c r="E312" i="28" s="1"/>
  <c r="B312" i="28"/>
  <c r="E309" i="15"/>
  <c r="E309" i="28" s="1"/>
  <c r="B309" i="28"/>
  <c r="E306" i="15"/>
  <c r="E306" i="28" s="1"/>
  <c r="B306" i="28"/>
  <c r="E303" i="15"/>
  <c r="E303" i="28" s="1"/>
  <c r="B303" i="28"/>
  <c r="E300" i="15"/>
  <c r="E300" i="28" s="1"/>
  <c r="B300" i="28"/>
  <c r="E297" i="15"/>
  <c r="E297" i="28" s="1"/>
  <c r="B297" i="28"/>
  <c r="E294" i="15"/>
  <c r="E294" i="28" s="1"/>
  <c r="B294" i="28"/>
  <c r="E291" i="15"/>
  <c r="E291" i="28" s="1"/>
  <c r="B291" i="28"/>
  <c r="E288" i="15"/>
  <c r="E288" i="28" s="1"/>
  <c r="B288" i="28"/>
  <c r="E285" i="15"/>
  <c r="E285" i="28" s="1"/>
  <c r="B285" i="28"/>
  <c r="E282" i="15"/>
  <c r="E282" i="28" s="1"/>
  <c r="B282" i="28"/>
  <c r="E279" i="15"/>
  <c r="E279" i="28" s="1"/>
  <c r="B279" i="28"/>
  <c r="E276" i="15"/>
  <c r="E276" i="28" s="1"/>
  <c r="B276" i="28"/>
  <c r="E273" i="15"/>
  <c r="E273" i="28" s="1"/>
  <c r="B273" i="28"/>
  <c r="E270" i="15"/>
  <c r="E270" i="28" s="1"/>
  <c r="B270" i="28"/>
  <c r="E267" i="15"/>
  <c r="E267" i="28" s="1"/>
  <c r="B267" i="28"/>
  <c r="E264" i="15"/>
  <c r="E264" i="28" s="1"/>
  <c r="B264" i="28"/>
  <c r="E261" i="15"/>
  <c r="E261" i="28" s="1"/>
  <c r="B261" i="28"/>
  <c r="E258" i="15"/>
  <c r="E258" i="28" s="1"/>
  <c r="B258" i="28"/>
  <c r="E255" i="15"/>
  <c r="E255" i="28" s="1"/>
  <c r="B255" i="28"/>
  <c r="E252" i="15"/>
  <c r="E252" i="28" s="1"/>
  <c r="B252" i="28"/>
  <c r="E249" i="15"/>
  <c r="E249" i="28" s="1"/>
  <c r="B249" i="28"/>
  <c r="E246" i="15"/>
  <c r="E246" i="28" s="1"/>
  <c r="B246" i="28"/>
  <c r="E243" i="15"/>
  <c r="E243" i="28" s="1"/>
  <c r="B243" i="28"/>
  <c r="E240" i="15"/>
  <c r="E240" i="28" s="1"/>
  <c r="B240" i="28"/>
  <c r="E237" i="15"/>
  <c r="E237" i="28" s="1"/>
  <c r="B237" i="28"/>
  <c r="E234" i="15"/>
  <c r="E234" i="28" s="1"/>
  <c r="B234" i="28"/>
  <c r="E231" i="15"/>
  <c r="E231" i="28" s="1"/>
  <c r="B231" i="28"/>
  <c r="E228" i="15"/>
  <c r="E228" i="28" s="1"/>
  <c r="B228" i="28"/>
  <c r="E225" i="15"/>
  <c r="E225" i="28" s="1"/>
  <c r="B225" i="28"/>
  <c r="E222" i="15"/>
  <c r="E222" i="28" s="1"/>
  <c r="B222" i="28"/>
  <c r="E219" i="15"/>
  <c r="E219" i="28" s="1"/>
  <c r="B219" i="28"/>
  <c r="E216" i="15"/>
  <c r="E216" i="28" s="1"/>
  <c r="B216" i="28"/>
  <c r="E213" i="15"/>
  <c r="E213" i="28" s="1"/>
  <c r="B213" i="28"/>
  <c r="E210" i="15"/>
  <c r="E210" i="28" s="1"/>
  <c r="B210" i="28"/>
  <c r="E207" i="15"/>
  <c r="E207" i="28" s="1"/>
  <c r="B207" i="28"/>
  <c r="E204" i="15"/>
  <c r="E204" i="28" s="1"/>
  <c r="B204" i="28"/>
  <c r="E201" i="15"/>
  <c r="E201" i="28" s="1"/>
  <c r="B201" i="28"/>
  <c r="E198" i="15"/>
  <c r="E198" i="28" s="1"/>
  <c r="B198" i="28"/>
  <c r="E195" i="15"/>
  <c r="E195" i="28" s="1"/>
  <c r="B195" i="28"/>
  <c r="E192" i="15"/>
  <c r="E192" i="28" s="1"/>
  <c r="B192" i="28"/>
  <c r="E189" i="15"/>
  <c r="E189" i="28" s="1"/>
  <c r="B189" i="28"/>
  <c r="E186" i="15"/>
  <c r="E186" i="28" s="1"/>
  <c r="B186" i="28"/>
  <c r="E183" i="15"/>
  <c r="E183" i="28" s="1"/>
  <c r="B183" i="28"/>
  <c r="E180" i="15"/>
  <c r="E180" i="28" s="1"/>
  <c r="B180" i="28"/>
  <c r="E177" i="15"/>
  <c r="E177" i="28" s="1"/>
  <c r="B177" i="28"/>
  <c r="E174" i="15"/>
  <c r="E174" i="28" s="1"/>
  <c r="B174" i="28"/>
  <c r="E171" i="15"/>
  <c r="E171" i="28" s="1"/>
  <c r="B171" i="28"/>
  <c r="E168" i="15"/>
  <c r="E168" i="28" s="1"/>
  <c r="B168" i="28"/>
  <c r="E165" i="15"/>
  <c r="E165" i="28" s="1"/>
  <c r="B165" i="28"/>
  <c r="E162" i="15"/>
  <c r="E162" i="28" s="1"/>
  <c r="B162" i="28"/>
  <c r="E159" i="15"/>
  <c r="E159" i="28" s="1"/>
  <c r="B159" i="28"/>
  <c r="E156" i="15"/>
  <c r="E156" i="28" s="1"/>
  <c r="B156" i="28"/>
  <c r="E153" i="15"/>
  <c r="E153" i="28" s="1"/>
  <c r="B153" i="28"/>
  <c r="E150" i="15"/>
  <c r="E150" i="28" s="1"/>
  <c r="B150" i="28"/>
  <c r="E147" i="15"/>
  <c r="E147" i="28" s="1"/>
  <c r="B147" i="28"/>
  <c r="E144" i="15"/>
  <c r="E144" i="28" s="1"/>
  <c r="B144" i="28"/>
  <c r="E141" i="15"/>
  <c r="E141" i="28" s="1"/>
  <c r="B141" i="28"/>
  <c r="E138" i="15"/>
  <c r="E138" i="28" s="1"/>
  <c r="B138" i="28"/>
  <c r="E135" i="15"/>
  <c r="E135" i="28" s="1"/>
  <c r="B135" i="28"/>
  <c r="E132" i="15"/>
  <c r="E132" i="28" s="1"/>
  <c r="B132" i="28"/>
  <c r="E129" i="15"/>
  <c r="E129" i="28" s="1"/>
  <c r="B129" i="28"/>
  <c r="E126" i="15"/>
  <c r="E126" i="28" s="1"/>
  <c r="B126" i="28"/>
  <c r="E123" i="15"/>
  <c r="E123" i="28" s="1"/>
  <c r="B123" i="28"/>
  <c r="E120" i="15"/>
  <c r="E120" i="28" s="1"/>
  <c r="B120" i="28"/>
  <c r="E117" i="15"/>
  <c r="E117" i="28" s="1"/>
  <c r="B117" i="28"/>
  <c r="E114" i="15"/>
  <c r="E114" i="28" s="1"/>
  <c r="B114" i="28"/>
  <c r="E111" i="15"/>
  <c r="E111" i="28" s="1"/>
  <c r="B111" i="28"/>
  <c r="E108" i="15"/>
  <c r="E108" i="28" s="1"/>
  <c r="B108" i="28"/>
  <c r="E105" i="15"/>
  <c r="E105" i="28" s="1"/>
  <c r="B105" i="28"/>
  <c r="E102" i="15"/>
  <c r="E102" i="28" s="1"/>
  <c r="B102" i="28"/>
  <c r="E99" i="15"/>
  <c r="E99" i="28" s="1"/>
  <c r="B99" i="28"/>
  <c r="E96" i="15"/>
  <c r="E96" i="28" s="1"/>
  <c r="B96" i="28"/>
  <c r="E93" i="15"/>
  <c r="E93" i="28" s="1"/>
  <c r="B93" i="28"/>
  <c r="E90" i="15"/>
  <c r="E90" i="28" s="1"/>
  <c r="B90" i="28"/>
  <c r="E87" i="15"/>
  <c r="E87" i="28" s="1"/>
  <c r="B87" i="28"/>
  <c r="E84" i="15"/>
  <c r="E84" i="28" s="1"/>
  <c r="B84" i="28"/>
  <c r="E81" i="15"/>
  <c r="E81" i="28" s="1"/>
  <c r="B81" i="28"/>
  <c r="E78" i="15"/>
  <c r="E78" i="28" s="1"/>
  <c r="B78" i="28"/>
  <c r="E75" i="15"/>
  <c r="E75" i="28" s="1"/>
  <c r="B75" i="28"/>
  <c r="E72" i="15"/>
  <c r="E72" i="28" s="1"/>
  <c r="B72" i="28"/>
  <c r="E69" i="15"/>
  <c r="E69" i="28" s="1"/>
  <c r="B69" i="28"/>
  <c r="E66" i="15"/>
  <c r="E66" i="28" s="1"/>
  <c r="B66" i="28"/>
  <c r="E63" i="15"/>
  <c r="E63" i="28" s="1"/>
  <c r="B63" i="28"/>
  <c r="E60" i="15"/>
  <c r="E60" i="28" s="1"/>
  <c r="B60" i="28"/>
  <c r="E57" i="15"/>
  <c r="E57" i="28" s="1"/>
  <c r="B57" i="28"/>
  <c r="E54" i="15"/>
  <c r="E54" i="28" s="1"/>
  <c r="B54" i="28"/>
  <c r="E51" i="15"/>
  <c r="E51" i="28" s="1"/>
  <c r="B51" i="28"/>
  <c r="E48" i="15"/>
  <c r="E48" i="28" s="1"/>
  <c r="B48" i="28"/>
  <c r="E45" i="15"/>
  <c r="E45" i="28" s="1"/>
  <c r="B45" i="28"/>
  <c r="E42" i="15"/>
  <c r="E42" i="28" s="1"/>
  <c r="B42" i="28"/>
  <c r="E39" i="15"/>
  <c r="E39" i="28" s="1"/>
  <c r="B39" i="28"/>
  <c r="E36" i="15"/>
  <c r="E36" i="28" s="1"/>
  <c r="B36" i="28"/>
  <c r="E33" i="15"/>
  <c r="E33" i="28" s="1"/>
  <c r="B33" i="28"/>
  <c r="E30" i="15"/>
  <c r="E30" i="28" s="1"/>
  <c r="B30" i="28"/>
  <c r="E27" i="15"/>
  <c r="E27" i="28" s="1"/>
  <c r="B27" i="28"/>
  <c r="E24" i="15"/>
  <c r="E24" i="28" s="1"/>
  <c r="B24" i="28"/>
  <c r="E21" i="15"/>
  <c r="E21" i="28" s="1"/>
  <c r="B21" i="28"/>
  <c r="E18" i="15"/>
  <c r="E18" i="28" s="1"/>
  <c r="B18" i="28"/>
  <c r="E15" i="15"/>
  <c r="E15" i="28" s="1"/>
  <c r="B15" i="28"/>
  <c r="E12" i="15"/>
  <c r="E12" i="28" s="1"/>
  <c r="B12" i="28"/>
  <c r="E9" i="15"/>
  <c r="E9" i="28" s="1"/>
  <c r="B9" i="28"/>
  <c r="E6" i="15"/>
  <c r="E6" i="28" s="1"/>
  <c r="B6" i="28"/>
  <c r="E3" i="15"/>
  <c r="E3" i="28" s="1"/>
  <c r="B3" i="28"/>
  <c r="G2318" i="15"/>
  <c r="G2318" i="28" s="1"/>
  <c r="D2318" i="28"/>
  <c r="G2306" i="15"/>
  <c r="G2306" i="28" s="1"/>
  <c r="D2306" i="28"/>
  <c r="G2297" i="15"/>
  <c r="G2297" i="28" s="1"/>
  <c r="D2297" i="28"/>
  <c r="G2285" i="15"/>
  <c r="G2285" i="28" s="1"/>
  <c r="D2285" i="28"/>
  <c r="G2276" i="15"/>
  <c r="G2276" i="28" s="1"/>
  <c r="D2276" i="28"/>
  <c r="G2264" i="15"/>
  <c r="G2264" i="28" s="1"/>
  <c r="D2264" i="28"/>
  <c r="G2255" i="15"/>
  <c r="G2255" i="28" s="1"/>
  <c r="D2255" i="28"/>
  <c r="G2243" i="15"/>
  <c r="G2243" i="28" s="1"/>
  <c r="D2243" i="28"/>
  <c r="G2234" i="15"/>
  <c r="G2234" i="28" s="1"/>
  <c r="D2234" i="28"/>
  <c r="G2222" i="15"/>
  <c r="G2222" i="28" s="1"/>
  <c r="D2222" i="28"/>
  <c r="G2210" i="15"/>
  <c r="G2210" i="28" s="1"/>
  <c r="D2210" i="28"/>
  <c r="G2198" i="15"/>
  <c r="G2198" i="28" s="1"/>
  <c r="D2198" i="28"/>
  <c r="G2186" i="15"/>
  <c r="G2186" i="28" s="1"/>
  <c r="D2186" i="28"/>
  <c r="G2174" i="15"/>
  <c r="G2174" i="28" s="1"/>
  <c r="D2174" i="28"/>
  <c r="G2159" i="15"/>
  <c r="G2159" i="28" s="1"/>
  <c r="D2159" i="28"/>
  <c r="G2147" i="15"/>
  <c r="G2147" i="28" s="1"/>
  <c r="D2147" i="28"/>
  <c r="G2135" i="15"/>
  <c r="G2135" i="28" s="1"/>
  <c r="D2135" i="28"/>
  <c r="G2123" i="15"/>
  <c r="G2123" i="28" s="1"/>
  <c r="D2123" i="28"/>
  <c r="G2114" i="15"/>
  <c r="G2114" i="28" s="1"/>
  <c r="D2114" i="28"/>
  <c r="G2105" i="15"/>
  <c r="G2105" i="28" s="1"/>
  <c r="D2105" i="28"/>
  <c r="G2096" i="15"/>
  <c r="G2096" i="28" s="1"/>
  <c r="D2096" i="28"/>
  <c r="G2084" i="15"/>
  <c r="G2084" i="28" s="1"/>
  <c r="D2084" i="28"/>
  <c r="G2072" i="15"/>
  <c r="G2072" i="28" s="1"/>
  <c r="D2072" i="28"/>
  <c r="G2057" i="15"/>
  <c r="G2057" i="28" s="1"/>
  <c r="D2057" i="28"/>
  <c r="G2045" i="15"/>
  <c r="G2045" i="28" s="1"/>
  <c r="D2045" i="28"/>
  <c r="G2036" i="15"/>
  <c r="G2036" i="28" s="1"/>
  <c r="D2036" i="28"/>
  <c r="G2024" i="15"/>
  <c r="G2024" i="28" s="1"/>
  <c r="D2024" i="28"/>
  <c r="G2012" i="15"/>
  <c r="G2012" i="28" s="1"/>
  <c r="D2012" i="28"/>
  <c r="G2003" i="15"/>
  <c r="G2003" i="28" s="1"/>
  <c r="D2003" i="28"/>
  <c r="G1994" i="15"/>
  <c r="G1994" i="28" s="1"/>
  <c r="D1994" i="28"/>
  <c r="G1988" i="15"/>
  <c r="G1988" i="28" s="1"/>
  <c r="D1988" i="28"/>
  <c r="G1979" i="15"/>
  <c r="G1979" i="28" s="1"/>
  <c r="D1979" i="28"/>
  <c r="G1970" i="15"/>
  <c r="G1970" i="28" s="1"/>
  <c r="D1970" i="28"/>
  <c r="G1958" i="15"/>
  <c r="G1958" i="28" s="1"/>
  <c r="D1958" i="28"/>
  <c r="G1946" i="15"/>
  <c r="G1946" i="28" s="1"/>
  <c r="D1946" i="28"/>
  <c r="G1934" i="15"/>
  <c r="G1934" i="28" s="1"/>
  <c r="D1934" i="28"/>
  <c r="G1925" i="15"/>
  <c r="G1925" i="28" s="1"/>
  <c r="D1925" i="28"/>
  <c r="G1916" i="15"/>
  <c r="G1916" i="28" s="1"/>
  <c r="D1916" i="28"/>
  <c r="G1907" i="15"/>
  <c r="G1907" i="28" s="1"/>
  <c r="D1907" i="28"/>
  <c r="G1898" i="15"/>
  <c r="G1898" i="28" s="1"/>
  <c r="D1898" i="28"/>
  <c r="G1889" i="15"/>
  <c r="G1889" i="28" s="1"/>
  <c r="D1889" i="28"/>
  <c r="G1880" i="15"/>
  <c r="G1880" i="28" s="1"/>
  <c r="D1880" i="28"/>
  <c r="G1868" i="15"/>
  <c r="G1868" i="28" s="1"/>
  <c r="D1868" i="28"/>
  <c r="G1859" i="15"/>
  <c r="G1859" i="28" s="1"/>
  <c r="D1859" i="28"/>
  <c r="G1850" i="15"/>
  <c r="G1850" i="28" s="1"/>
  <c r="D1850" i="28"/>
  <c r="G1841" i="15"/>
  <c r="G1841" i="28" s="1"/>
  <c r="D1841" i="28"/>
  <c r="G1829" i="15"/>
  <c r="G1829" i="28" s="1"/>
  <c r="D1829" i="28"/>
  <c r="G1820" i="15"/>
  <c r="G1820" i="28" s="1"/>
  <c r="D1820" i="28"/>
  <c r="G1811" i="15"/>
  <c r="G1811" i="28" s="1"/>
  <c r="D1811" i="28"/>
  <c r="G1799" i="15"/>
  <c r="G1799" i="28" s="1"/>
  <c r="D1799" i="28"/>
  <c r="G1790" i="15"/>
  <c r="G1790" i="28" s="1"/>
  <c r="D1790" i="28"/>
  <c r="G1781" i="15"/>
  <c r="G1781" i="28" s="1"/>
  <c r="D1781" i="28"/>
  <c r="G1775" i="15"/>
  <c r="G1775" i="28" s="1"/>
  <c r="D1775" i="28"/>
  <c r="G1769" i="15"/>
  <c r="G1769" i="28" s="1"/>
  <c r="D1769" i="28"/>
  <c r="G1760" i="15"/>
  <c r="G1760" i="28" s="1"/>
  <c r="D1760" i="28"/>
  <c r="G1751" i="15"/>
  <c r="G1751" i="28" s="1"/>
  <c r="D1751" i="28"/>
  <c r="G1739" i="15"/>
  <c r="G1739" i="28" s="1"/>
  <c r="D1739" i="28"/>
  <c r="G1730" i="15"/>
  <c r="G1730" i="28" s="1"/>
  <c r="D1730" i="28"/>
  <c r="G1721" i="15"/>
  <c r="G1721" i="28" s="1"/>
  <c r="D1721" i="28"/>
  <c r="G1709" i="15"/>
  <c r="G1709" i="28" s="1"/>
  <c r="D1709" i="28"/>
  <c r="G1700" i="15"/>
  <c r="G1700" i="28" s="1"/>
  <c r="D1700" i="28"/>
  <c r="G1691" i="15"/>
  <c r="G1691" i="28" s="1"/>
  <c r="D1691" i="28"/>
  <c r="G1682" i="15"/>
  <c r="G1682" i="28" s="1"/>
  <c r="D1682" i="28"/>
  <c r="G1670" i="15"/>
  <c r="G1670" i="28" s="1"/>
  <c r="D1670" i="28"/>
  <c r="G1661" i="15"/>
  <c r="G1661" i="28" s="1"/>
  <c r="D1661" i="28"/>
  <c r="G1652" i="15"/>
  <c r="G1652" i="28" s="1"/>
  <c r="D1652" i="28"/>
  <c r="G1643" i="15"/>
  <c r="G1643" i="28" s="1"/>
  <c r="D1643" i="28"/>
  <c r="G1634" i="15"/>
  <c r="G1634" i="28" s="1"/>
  <c r="D1634" i="28"/>
  <c r="G1625" i="15"/>
  <c r="G1625" i="28" s="1"/>
  <c r="D1625" i="28"/>
  <c r="G1616" i="15"/>
  <c r="G1616" i="28" s="1"/>
  <c r="D1616" i="28"/>
  <c r="G1607" i="15"/>
  <c r="G1607" i="28" s="1"/>
  <c r="D1607" i="28"/>
  <c r="G1601" i="15"/>
  <c r="G1601" i="28" s="1"/>
  <c r="D1601" i="28"/>
  <c r="G1595" i="15"/>
  <c r="G1595" i="28" s="1"/>
  <c r="D1595" i="28"/>
  <c r="G1589" i="15"/>
  <c r="G1589" i="28" s="1"/>
  <c r="D1589" i="28"/>
  <c r="G1583" i="15"/>
  <c r="G1583" i="28" s="1"/>
  <c r="D1583" i="28"/>
  <c r="G1577" i="15"/>
  <c r="G1577" i="28" s="1"/>
  <c r="D1577" i="28"/>
  <c r="G1574" i="15"/>
  <c r="G1574" i="28" s="1"/>
  <c r="D1574" i="28"/>
  <c r="G1571" i="15"/>
  <c r="G1571" i="28" s="1"/>
  <c r="D1571" i="28"/>
  <c r="G1568" i="15"/>
  <c r="G1568" i="28" s="1"/>
  <c r="D1568" i="28"/>
  <c r="G1565" i="15"/>
  <c r="G1565" i="28" s="1"/>
  <c r="D1565" i="28"/>
  <c r="G1559" i="15"/>
  <c r="G1559" i="28" s="1"/>
  <c r="D1559" i="28"/>
  <c r="G1553" i="15"/>
  <c r="G1553" i="28" s="1"/>
  <c r="D1553" i="28"/>
  <c r="G1550" i="15"/>
  <c r="G1550" i="28" s="1"/>
  <c r="D1550" i="28"/>
  <c r="G1547" i="15"/>
  <c r="G1547" i="28" s="1"/>
  <c r="D1547" i="28"/>
  <c r="G1544" i="15"/>
  <c r="G1544" i="28" s="1"/>
  <c r="D1544" i="28"/>
  <c r="G1541" i="15"/>
  <c r="G1541" i="28" s="1"/>
  <c r="D1541" i="28"/>
  <c r="G1538" i="15"/>
  <c r="G1538" i="28" s="1"/>
  <c r="D1538" i="28"/>
  <c r="G1535" i="15"/>
  <c r="G1535" i="28" s="1"/>
  <c r="D1535" i="28"/>
  <c r="G1532" i="15"/>
  <c r="G1532" i="28" s="1"/>
  <c r="D1532" i="28"/>
  <c r="G1529" i="15"/>
  <c r="G1529" i="28" s="1"/>
  <c r="D1529" i="28"/>
  <c r="G1526" i="15"/>
  <c r="G1526" i="28" s="1"/>
  <c r="D1526" i="28"/>
  <c r="G1523" i="15"/>
  <c r="G1523" i="28" s="1"/>
  <c r="D1523" i="28"/>
  <c r="G1520" i="15"/>
  <c r="G1520" i="28" s="1"/>
  <c r="D1520" i="28"/>
  <c r="G1517" i="15"/>
  <c r="G1517" i="28" s="1"/>
  <c r="D1517" i="28"/>
  <c r="G1514" i="15"/>
  <c r="G1514" i="28" s="1"/>
  <c r="D1514" i="28"/>
  <c r="G1511" i="15"/>
  <c r="G1511" i="28" s="1"/>
  <c r="D1511" i="28"/>
  <c r="G1508" i="15"/>
  <c r="G1508" i="28" s="1"/>
  <c r="D1508" i="28"/>
  <c r="G1505" i="15"/>
  <c r="G1505" i="28" s="1"/>
  <c r="D1505" i="28"/>
  <c r="G1502" i="15"/>
  <c r="G1502" i="28" s="1"/>
  <c r="D1502" i="28"/>
  <c r="G1499" i="15"/>
  <c r="G1499" i="28" s="1"/>
  <c r="D1499" i="28"/>
  <c r="G1496" i="15"/>
  <c r="G1496" i="28" s="1"/>
  <c r="D1496" i="28"/>
  <c r="G1493" i="15"/>
  <c r="G1493" i="28" s="1"/>
  <c r="D1493" i="28"/>
  <c r="G1490" i="15"/>
  <c r="G1490" i="28" s="1"/>
  <c r="D1490" i="28"/>
  <c r="G1487" i="15"/>
  <c r="G1487" i="28" s="1"/>
  <c r="D1487" i="28"/>
  <c r="G1484" i="15"/>
  <c r="G1484" i="28" s="1"/>
  <c r="D1484" i="28"/>
  <c r="G1481" i="15"/>
  <c r="G1481" i="28" s="1"/>
  <c r="D1481" i="28"/>
  <c r="G1478" i="15"/>
  <c r="G1478" i="28" s="1"/>
  <c r="D1478" i="28"/>
  <c r="G1475" i="15"/>
  <c r="G1475" i="28" s="1"/>
  <c r="D1475" i="28"/>
  <c r="G1472" i="15"/>
  <c r="G1472" i="28" s="1"/>
  <c r="D1472" i="28"/>
  <c r="G1469" i="15"/>
  <c r="G1469" i="28" s="1"/>
  <c r="D1469" i="28"/>
  <c r="G1466" i="15"/>
  <c r="G1466" i="28" s="1"/>
  <c r="D1466" i="28"/>
  <c r="G1463" i="15"/>
  <c r="G1463" i="28" s="1"/>
  <c r="D1463" i="28"/>
  <c r="G1460" i="15"/>
  <c r="G1460" i="28" s="1"/>
  <c r="D1460" i="28"/>
  <c r="G1451" i="15"/>
  <c r="G1451" i="28" s="1"/>
  <c r="D1451" i="28"/>
  <c r="G1448" i="15"/>
  <c r="G1448" i="28" s="1"/>
  <c r="D1448" i="28"/>
  <c r="G1445" i="15"/>
  <c r="G1445" i="28" s="1"/>
  <c r="D1445" i="28"/>
  <c r="G1442" i="15"/>
  <c r="G1442" i="28" s="1"/>
  <c r="D1442" i="28"/>
  <c r="G1439" i="15"/>
  <c r="G1439" i="28" s="1"/>
  <c r="D1439" i="28"/>
  <c r="G1436" i="15"/>
  <c r="G1436" i="28" s="1"/>
  <c r="D1436" i="28"/>
  <c r="G1433" i="15"/>
  <c r="G1433" i="28" s="1"/>
  <c r="D1433" i="28"/>
  <c r="G1430" i="15"/>
  <c r="G1430" i="28" s="1"/>
  <c r="D1430" i="28"/>
  <c r="G1427" i="15"/>
  <c r="G1427" i="28" s="1"/>
  <c r="D1427" i="28"/>
  <c r="G1424" i="15"/>
  <c r="G1424" i="28" s="1"/>
  <c r="D1424" i="28"/>
  <c r="G1421" i="15"/>
  <c r="G1421" i="28" s="1"/>
  <c r="D1421" i="28"/>
  <c r="G1418" i="15"/>
  <c r="G1418" i="28" s="1"/>
  <c r="D1418" i="28"/>
  <c r="G1415" i="15"/>
  <c r="G1415" i="28" s="1"/>
  <c r="D1415" i="28"/>
  <c r="G1412" i="15"/>
  <c r="G1412" i="28" s="1"/>
  <c r="D1412" i="28"/>
  <c r="G1409" i="15"/>
  <c r="G1409" i="28" s="1"/>
  <c r="D1409" i="28"/>
  <c r="G1406" i="15"/>
  <c r="G1406" i="28" s="1"/>
  <c r="D1406" i="28"/>
  <c r="G1403" i="15"/>
  <c r="G1403" i="28" s="1"/>
  <c r="D1403" i="28"/>
  <c r="G1400" i="15"/>
  <c r="G1400" i="28" s="1"/>
  <c r="D1400" i="28"/>
  <c r="G1397" i="15"/>
  <c r="G1397" i="28" s="1"/>
  <c r="D1397" i="28"/>
  <c r="G1394" i="15"/>
  <c r="G1394" i="28" s="1"/>
  <c r="D1394" i="28"/>
  <c r="G1391" i="15"/>
  <c r="G1391" i="28" s="1"/>
  <c r="D1391" i="28"/>
  <c r="G1388" i="15"/>
  <c r="G1388" i="28" s="1"/>
  <c r="D1388" i="28"/>
  <c r="G1385" i="15"/>
  <c r="G1385" i="28" s="1"/>
  <c r="D1385" i="28"/>
  <c r="G1382" i="15"/>
  <c r="G1382" i="28" s="1"/>
  <c r="D1382" i="28"/>
  <c r="G1379" i="15"/>
  <c r="G1379" i="28" s="1"/>
  <c r="D1379" i="28"/>
  <c r="G1376" i="15"/>
  <c r="G1376" i="28" s="1"/>
  <c r="D1376" i="28"/>
  <c r="G1373" i="15"/>
  <c r="G1373" i="28" s="1"/>
  <c r="D1373" i="28"/>
  <c r="G1370" i="15"/>
  <c r="G1370" i="28" s="1"/>
  <c r="D1370" i="28"/>
  <c r="G1367" i="15"/>
  <c r="G1367" i="28" s="1"/>
  <c r="D1367" i="28"/>
  <c r="G1364" i="15"/>
  <c r="G1364" i="28" s="1"/>
  <c r="D1364" i="28"/>
  <c r="G1361" i="15"/>
  <c r="G1361" i="28" s="1"/>
  <c r="D1361" i="28"/>
  <c r="G1358" i="15"/>
  <c r="G1358" i="28" s="1"/>
  <c r="D1358" i="28"/>
  <c r="G1355" i="15"/>
  <c r="G1355" i="28" s="1"/>
  <c r="D1355" i="28"/>
  <c r="G1352" i="15"/>
  <c r="G1352" i="28" s="1"/>
  <c r="D1352" i="28"/>
  <c r="G1349" i="15"/>
  <c r="G1349" i="28" s="1"/>
  <c r="D1349" i="28"/>
  <c r="G1346" i="15"/>
  <c r="G1346" i="28" s="1"/>
  <c r="D1346" i="28"/>
  <c r="G1343" i="15"/>
  <c r="G1343" i="28" s="1"/>
  <c r="D1343" i="28"/>
  <c r="G1340" i="15"/>
  <c r="G1340" i="28" s="1"/>
  <c r="D1340" i="28"/>
  <c r="G1337" i="15"/>
  <c r="G1337" i="28" s="1"/>
  <c r="D1337" i="28"/>
  <c r="G1334" i="15"/>
  <c r="G1334" i="28" s="1"/>
  <c r="D1334" i="28"/>
  <c r="G1331" i="15"/>
  <c r="G1331" i="28" s="1"/>
  <c r="D1331" i="28"/>
  <c r="G1328" i="15"/>
  <c r="G1328" i="28" s="1"/>
  <c r="D1328" i="28"/>
  <c r="G1325" i="15"/>
  <c r="G1325" i="28" s="1"/>
  <c r="D1325" i="28"/>
  <c r="G1322" i="15"/>
  <c r="G1322" i="28" s="1"/>
  <c r="D1322" i="28"/>
  <c r="G1319" i="15"/>
  <c r="G1319" i="28" s="1"/>
  <c r="D1319" i="28"/>
  <c r="G1316" i="15"/>
  <c r="G1316" i="28" s="1"/>
  <c r="D1316" i="28"/>
  <c r="G1313" i="15"/>
  <c r="G1313" i="28" s="1"/>
  <c r="D1313" i="28"/>
  <c r="G1310" i="15"/>
  <c r="G1310" i="28" s="1"/>
  <c r="D1310" i="28"/>
  <c r="G1307" i="15"/>
  <c r="G1307" i="28" s="1"/>
  <c r="D1307" i="28"/>
  <c r="G1304" i="15"/>
  <c r="G1304" i="28" s="1"/>
  <c r="D1304" i="28"/>
  <c r="G1301" i="15"/>
  <c r="G1301" i="28" s="1"/>
  <c r="D1301" i="28"/>
  <c r="G1298" i="15"/>
  <c r="G1298" i="28" s="1"/>
  <c r="D1298" i="28"/>
  <c r="G1295" i="15"/>
  <c r="G1295" i="28" s="1"/>
  <c r="D1295" i="28"/>
  <c r="G1292" i="15"/>
  <c r="G1292" i="28" s="1"/>
  <c r="D1292" i="28"/>
  <c r="G1289" i="15"/>
  <c r="G1289" i="28" s="1"/>
  <c r="D1289" i="28"/>
  <c r="G1286" i="15"/>
  <c r="G1286" i="28" s="1"/>
  <c r="D1286" i="28"/>
  <c r="G1283" i="15"/>
  <c r="G1283" i="28" s="1"/>
  <c r="D1283" i="28"/>
  <c r="G1280" i="15"/>
  <c r="G1280" i="28" s="1"/>
  <c r="D1280" i="28"/>
  <c r="G1277" i="15"/>
  <c r="G1277" i="28" s="1"/>
  <c r="D1277" i="28"/>
  <c r="G1274" i="15"/>
  <c r="G1274" i="28" s="1"/>
  <c r="D1274" i="28"/>
  <c r="G1271" i="15"/>
  <c r="G1271" i="28" s="1"/>
  <c r="D1271" i="28"/>
  <c r="G1268" i="15"/>
  <c r="G1268" i="28" s="1"/>
  <c r="D1268" i="28"/>
  <c r="G1265" i="15"/>
  <c r="G1265" i="28" s="1"/>
  <c r="D1265" i="28"/>
  <c r="G1262" i="15"/>
  <c r="G1262" i="28" s="1"/>
  <c r="D1262" i="28"/>
  <c r="G1259" i="15"/>
  <c r="G1259" i="28" s="1"/>
  <c r="D1259" i="28"/>
  <c r="G1256" i="15"/>
  <c r="G1256" i="28" s="1"/>
  <c r="D1256" i="28"/>
  <c r="G1253" i="15"/>
  <c r="G1253" i="28" s="1"/>
  <c r="D1253" i="28"/>
  <c r="G1250" i="15"/>
  <c r="G1250" i="28" s="1"/>
  <c r="D1250" i="28"/>
  <c r="G1247" i="15"/>
  <c r="G1247" i="28" s="1"/>
  <c r="D1247" i="28"/>
  <c r="G1244" i="15"/>
  <c r="G1244" i="28" s="1"/>
  <c r="D1244" i="28"/>
  <c r="G1241" i="15"/>
  <c r="G1241" i="28" s="1"/>
  <c r="D1241" i="28"/>
  <c r="G1238" i="15"/>
  <c r="G1238" i="28" s="1"/>
  <c r="D1238" i="28"/>
  <c r="G1235" i="15"/>
  <c r="G1235" i="28" s="1"/>
  <c r="D1235" i="28"/>
  <c r="G1232" i="15"/>
  <c r="G1232" i="28" s="1"/>
  <c r="D1232" i="28"/>
  <c r="G1229" i="15"/>
  <c r="G1229" i="28" s="1"/>
  <c r="D1229" i="28"/>
  <c r="G1226" i="15"/>
  <c r="G1226" i="28" s="1"/>
  <c r="D1226" i="28"/>
  <c r="G1223" i="15"/>
  <c r="G1223" i="28" s="1"/>
  <c r="D1223" i="28"/>
  <c r="G1220" i="15"/>
  <c r="G1220" i="28" s="1"/>
  <c r="D1220" i="28"/>
  <c r="G1217" i="15"/>
  <c r="G1217" i="28" s="1"/>
  <c r="D1217" i="28"/>
  <c r="G1214" i="15"/>
  <c r="G1214" i="28" s="1"/>
  <c r="D1214" i="28"/>
  <c r="G1211" i="15"/>
  <c r="G1211" i="28" s="1"/>
  <c r="D1211" i="28"/>
  <c r="G1208" i="15"/>
  <c r="G1208" i="28" s="1"/>
  <c r="D1208" i="28"/>
  <c r="G1205" i="15"/>
  <c r="G1205" i="28" s="1"/>
  <c r="D1205" i="28"/>
  <c r="G1202" i="15"/>
  <c r="G1202" i="28" s="1"/>
  <c r="D1202" i="28"/>
  <c r="G1199" i="15"/>
  <c r="G1199" i="28" s="1"/>
  <c r="D1199" i="28"/>
  <c r="G1196" i="15"/>
  <c r="G1196" i="28" s="1"/>
  <c r="D1196" i="28"/>
  <c r="G1193" i="15"/>
  <c r="G1193" i="28" s="1"/>
  <c r="D1193" i="28"/>
  <c r="G1190" i="15"/>
  <c r="G1190" i="28" s="1"/>
  <c r="D1190" i="28"/>
  <c r="G1187" i="15"/>
  <c r="G1187" i="28" s="1"/>
  <c r="D1187" i="28"/>
  <c r="G1184" i="15"/>
  <c r="G1184" i="28" s="1"/>
  <c r="D1184" i="28"/>
  <c r="G1181" i="15"/>
  <c r="G1181" i="28" s="1"/>
  <c r="D1181" i="28"/>
  <c r="G1178" i="15"/>
  <c r="G1178" i="28" s="1"/>
  <c r="D1178" i="28"/>
  <c r="G1175" i="15"/>
  <c r="G1175" i="28" s="1"/>
  <c r="D1175" i="28"/>
  <c r="G1172" i="15"/>
  <c r="G1172" i="28" s="1"/>
  <c r="D1172" i="28"/>
  <c r="G1169" i="15"/>
  <c r="G1169" i="28" s="1"/>
  <c r="D1169" i="28"/>
  <c r="G1166" i="15"/>
  <c r="G1166" i="28" s="1"/>
  <c r="D1166" i="28"/>
  <c r="G1163" i="15"/>
  <c r="G1163" i="28" s="1"/>
  <c r="D1163" i="28"/>
  <c r="G1160" i="15"/>
  <c r="G1160" i="28" s="1"/>
  <c r="D1160" i="28"/>
  <c r="G1157" i="15"/>
  <c r="G1157" i="28" s="1"/>
  <c r="D1157" i="28"/>
  <c r="G1154" i="15"/>
  <c r="G1154" i="28" s="1"/>
  <c r="D1154" i="28"/>
  <c r="G1151" i="15"/>
  <c r="G1151" i="28" s="1"/>
  <c r="D1151" i="28"/>
  <c r="G1148" i="15"/>
  <c r="G1148" i="28" s="1"/>
  <c r="D1148" i="28"/>
  <c r="G1145" i="15"/>
  <c r="G1145" i="28" s="1"/>
  <c r="D1145" i="28"/>
  <c r="G1142" i="15"/>
  <c r="G1142" i="28" s="1"/>
  <c r="D1142" i="28"/>
  <c r="G1139" i="15"/>
  <c r="G1139" i="28" s="1"/>
  <c r="D1139" i="28"/>
  <c r="G1136" i="15"/>
  <c r="G1136" i="28" s="1"/>
  <c r="D1136" i="28"/>
  <c r="G1133" i="15"/>
  <c r="G1133" i="28" s="1"/>
  <c r="D1133" i="28"/>
  <c r="G1130" i="15"/>
  <c r="G1130" i="28" s="1"/>
  <c r="D1130" i="28"/>
  <c r="G1127" i="15"/>
  <c r="G1127" i="28" s="1"/>
  <c r="D1127" i="28"/>
  <c r="G1124" i="15"/>
  <c r="G1124" i="28" s="1"/>
  <c r="D1124" i="28"/>
  <c r="G1121" i="15"/>
  <c r="G1121" i="28" s="1"/>
  <c r="D1121" i="28"/>
  <c r="G1118" i="15"/>
  <c r="G1118" i="28" s="1"/>
  <c r="D1118" i="28"/>
  <c r="G1115" i="15"/>
  <c r="G1115" i="28" s="1"/>
  <c r="D1115" i="28"/>
  <c r="G1112" i="15"/>
  <c r="G1112" i="28" s="1"/>
  <c r="D1112" i="28"/>
  <c r="G1109" i="15"/>
  <c r="G1109" i="28" s="1"/>
  <c r="D1109" i="28"/>
  <c r="G1106" i="15"/>
  <c r="G1106" i="28" s="1"/>
  <c r="D1106" i="28"/>
  <c r="G1103" i="15"/>
  <c r="G1103" i="28" s="1"/>
  <c r="D1103" i="28"/>
  <c r="G1100" i="15"/>
  <c r="G1100" i="28" s="1"/>
  <c r="D1100" i="28"/>
  <c r="G1097" i="15"/>
  <c r="G1097" i="28" s="1"/>
  <c r="D1097" i="28"/>
  <c r="G1094" i="15"/>
  <c r="G1094" i="28" s="1"/>
  <c r="D1094" i="28"/>
  <c r="G1091" i="15"/>
  <c r="G1091" i="28" s="1"/>
  <c r="D1091" i="28"/>
  <c r="G1088" i="15"/>
  <c r="G1088" i="28" s="1"/>
  <c r="D1088" i="28"/>
  <c r="G1085" i="15"/>
  <c r="G1085" i="28" s="1"/>
  <c r="D1085" i="28"/>
  <c r="G1082" i="15"/>
  <c r="G1082" i="28" s="1"/>
  <c r="D1082" i="28"/>
  <c r="G1079" i="15"/>
  <c r="G1079" i="28" s="1"/>
  <c r="D1079" i="28"/>
  <c r="G1076" i="15"/>
  <c r="G1076" i="28" s="1"/>
  <c r="D1076" i="28"/>
  <c r="G1073" i="15"/>
  <c r="G1073" i="28" s="1"/>
  <c r="D1073" i="28"/>
  <c r="G1070" i="15"/>
  <c r="G1070" i="28" s="1"/>
  <c r="D1070" i="28"/>
  <c r="G1067" i="15"/>
  <c r="G1067" i="28" s="1"/>
  <c r="D1067" i="28"/>
  <c r="G1064" i="15"/>
  <c r="G1064" i="28" s="1"/>
  <c r="D1064" i="28"/>
  <c r="G1061" i="15"/>
  <c r="G1061" i="28" s="1"/>
  <c r="D1061" i="28"/>
  <c r="G1058" i="15"/>
  <c r="G1058" i="28" s="1"/>
  <c r="D1058" i="28"/>
  <c r="G1055" i="15"/>
  <c r="G1055" i="28" s="1"/>
  <c r="D1055" i="28"/>
  <c r="G1052" i="15"/>
  <c r="G1052" i="28" s="1"/>
  <c r="D1052" i="28"/>
  <c r="G1049" i="15"/>
  <c r="G1049" i="28" s="1"/>
  <c r="D1049" i="28"/>
  <c r="G1046" i="15"/>
  <c r="G1046" i="28" s="1"/>
  <c r="D1046" i="28"/>
  <c r="G1043" i="15"/>
  <c r="G1043" i="28" s="1"/>
  <c r="D1043" i="28"/>
  <c r="G1040" i="15"/>
  <c r="G1040" i="28" s="1"/>
  <c r="D1040" i="28"/>
  <c r="G1037" i="15"/>
  <c r="G1037" i="28" s="1"/>
  <c r="D1037" i="28"/>
  <c r="G1034" i="15"/>
  <c r="G1034" i="28" s="1"/>
  <c r="D1034" i="28"/>
  <c r="G1031" i="15"/>
  <c r="G1031" i="28" s="1"/>
  <c r="D1031" i="28"/>
  <c r="G1028" i="15"/>
  <c r="G1028" i="28" s="1"/>
  <c r="D1028" i="28"/>
  <c r="G1025" i="15"/>
  <c r="G1025" i="28" s="1"/>
  <c r="D1025" i="28"/>
  <c r="G1022" i="15"/>
  <c r="G1022" i="28" s="1"/>
  <c r="D1022" i="28"/>
  <c r="G1019" i="15"/>
  <c r="G1019" i="28" s="1"/>
  <c r="D1019" i="28"/>
  <c r="G1016" i="15"/>
  <c r="G1016" i="28" s="1"/>
  <c r="D1016" i="28"/>
  <c r="G1013" i="15"/>
  <c r="G1013" i="28" s="1"/>
  <c r="D1013" i="28"/>
  <c r="G1010" i="15"/>
  <c r="G1010" i="28" s="1"/>
  <c r="D1010" i="28"/>
  <c r="G1007" i="15"/>
  <c r="G1007" i="28" s="1"/>
  <c r="D1007" i="28"/>
  <c r="G1004" i="15"/>
  <c r="G1004" i="28" s="1"/>
  <c r="D1004" i="28"/>
  <c r="G1001" i="15"/>
  <c r="G1001" i="28" s="1"/>
  <c r="D1001" i="28"/>
  <c r="G998" i="15"/>
  <c r="G998" i="28" s="1"/>
  <c r="D998" i="28"/>
  <c r="G995" i="15"/>
  <c r="G995" i="28" s="1"/>
  <c r="D995" i="28"/>
  <c r="G992" i="15"/>
  <c r="G992" i="28" s="1"/>
  <c r="D992" i="28"/>
  <c r="G989" i="15"/>
  <c r="G989" i="28" s="1"/>
  <c r="D989" i="28"/>
  <c r="G986" i="15"/>
  <c r="G986" i="28" s="1"/>
  <c r="D986" i="28"/>
  <c r="G983" i="15"/>
  <c r="G983" i="28" s="1"/>
  <c r="D983" i="28"/>
  <c r="G980" i="15"/>
  <c r="G980" i="28" s="1"/>
  <c r="D980" i="28"/>
  <c r="G977" i="15"/>
  <c r="G977" i="28" s="1"/>
  <c r="D977" i="28"/>
  <c r="G974" i="15"/>
  <c r="G974" i="28" s="1"/>
  <c r="D974" i="28"/>
  <c r="G971" i="15"/>
  <c r="G971" i="28" s="1"/>
  <c r="D971" i="28"/>
  <c r="G968" i="15"/>
  <c r="G968" i="28" s="1"/>
  <c r="D968" i="28"/>
  <c r="G965" i="15"/>
  <c r="G965" i="28" s="1"/>
  <c r="D965" i="28"/>
  <c r="G962" i="15"/>
  <c r="G962" i="28" s="1"/>
  <c r="D962" i="28"/>
  <c r="G959" i="15"/>
  <c r="G959" i="28" s="1"/>
  <c r="D959" i="28"/>
  <c r="G956" i="15"/>
  <c r="G956" i="28" s="1"/>
  <c r="D956" i="28"/>
  <c r="G953" i="15"/>
  <c r="G953" i="28" s="1"/>
  <c r="D953" i="28"/>
  <c r="G950" i="15"/>
  <c r="G950" i="28" s="1"/>
  <c r="D950" i="28"/>
  <c r="G947" i="15"/>
  <c r="G947" i="28" s="1"/>
  <c r="D947" i="28"/>
  <c r="G944" i="15"/>
  <c r="G944" i="28" s="1"/>
  <c r="D944" i="28"/>
  <c r="G941" i="15"/>
  <c r="G941" i="28" s="1"/>
  <c r="D941" i="28"/>
  <c r="G938" i="15"/>
  <c r="G938" i="28" s="1"/>
  <c r="D938" i="28"/>
  <c r="G935" i="15"/>
  <c r="G935" i="28" s="1"/>
  <c r="D935" i="28"/>
  <c r="G932" i="15"/>
  <c r="G932" i="28" s="1"/>
  <c r="D932" i="28"/>
  <c r="G929" i="15"/>
  <c r="G929" i="28" s="1"/>
  <c r="D929" i="28"/>
  <c r="G926" i="15"/>
  <c r="G926" i="28" s="1"/>
  <c r="D926" i="28"/>
  <c r="G923" i="15"/>
  <c r="G923" i="28" s="1"/>
  <c r="D923" i="28"/>
  <c r="G920" i="15"/>
  <c r="G920" i="28" s="1"/>
  <c r="D920" i="28"/>
  <c r="G917" i="15"/>
  <c r="G917" i="28" s="1"/>
  <c r="D917" i="28"/>
  <c r="G914" i="15"/>
  <c r="G914" i="28" s="1"/>
  <c r="D914" i="28"/>
  <c r="G911" i="15"/>
  <c r="G911" i="28" s="1"/>
  <c r="D911" i="28"/>
  <c r="G908" i="15"/>
  <c r="G908" i="28" s="1"/>
  <c r="D908" i="28"/>
  <c r="G905" i="15"/>
  <c r="G905" i="28" s="1"/>
  <c r="D905" i="28"/>
  <c r="G902" i="15"/>
  <c r="G902" i="28" s="1"/>
  <c r="D902" i="28"/>
  <c r="G899" i="15"/>
  <c r="G899" i="28" s="1"/>
  <c r="D899" i="28"/>
  <c r="G896" i="15"/>
  <c r="G896" i="28" s="1"/>
  <c r="D896" i="28"/>
  <c r="G893" i="15"/>
  <c r="G893" i="28" s="1"/>
  <c r="D893" i="28"/>
  <c r="G890" i="15"/>
  <c r="G890" i="28" s="1"/>
  <c r="D890" i="28"/>
  <c r="G887" i="15"/>
  <c r="G887" i="28" s="1"/>
  <c r="D887" i="28"/>
  <c r="G884" i="15"/>
  <c r="G884" i="28" s="1"/>
  <c r="D884" i="28"/>
  <c r="G881" i="15"/>
  <c r="G881" i="28" s="1"/>
  <c r="D881" i="28"/>
  <c r="G878" i="15"/>
  <c r="G878" i="28" s="1"/>
  <c r="D878" i="28"/>
  <c r="G875" i="15"/>
  <c r="G875" i="28" s="1"/>
  <c r="D875" i="28"/>
  <c r="G872" i="15"/>
  <c r="G872" i="28" s="1"/>
  <c r="D872" i="28"/>
  <c r="G869" i="15"/>
  <c r="G869" i="28" s="1"/>
  <c r="D869" i="28"/>
  <c r="G866" i="15"/>
  <c r="G866" i="28" s="1"/>
  <c r="D866" i="28"/>
  <c r="G863" i="15"/>
  <c r="G863" i="28" s="1"/>
  <c r="D863" i="28"/>
  <c r="G860" i="15"/>
  <c r="G860" i="28" s="1"/>
  <c r="D860" i="28"/>
  <c r="G857" i="15"/>
  <c r="G857" i="28" s="1"/>
  <c r="D857" i="28"/>
  <c r="G854" i="15"/>
  <c r="G854" i="28" s="1"/>
  <c r="D854" i="28"/>
  <c r="G851" i="15"/>
  <c r="G851" i="28" s="1"/>
  <c r="D851" i="28"/>
  <c r="G848" i="15"/>
  <c r="G848" i="28" s="1"/>
  <c r="D848" i="28"/>
  <c r="G845" i="15"/>
  <c r="G845" i="28" s="1"/>
  <c r="D845" i="28"/>
  <c r="G842" i="15"/>
  <c r="G842" i="28" s="1"/>
  <c r="D842" i="28"/>
  <c r="G839" i="15"/>
  <c r="G839" i="28" s="1"/>
  <c r="D839" i="28"/>
  <c r="G836" i="15"/>
  <c r="G836" i="28" s="1"/>
  <c r="D836" i="28"/>
  <c r="G833" i="15"/>
  <c r="G833" i="28" s="1"/>
  <c r="D833" i="28"/>
  <c r="G830" i="15"/>
  <c r="G830" i="28" s="1"/>
  <c r="D830" i="28"/>
  <c r="G827" i="15"/>
  <c r="G827" i="28" s="1"/>
  <c r="D827" i="28"/>
  <c r="G824" i="15"/>
  <c r="G824" i="28" s="1"/>
  <c r="D824" i="28"/>
  <c r="G821" i="15"/>
  <c r="G821" i="28" s="1"/>
  <c r="D821" i="28"/>
  <c r="G818" i="15"/>
  <c r="G818" i="28" s="1"/>
  <c r="D818" i="28"/>
  <c r="G815" i="15"/>
  <c r="G815" i="28" s="1"/>
  <c r="D815" i="28"/>
  <c r="G812" i="15"/>
  <c r="G812" i="28" s="1"/>
  <c r="D812" i="28"/>
  <c r="G809" i="15"/>
  <c r="G809" i="28" s="1"/>
  <c r="D809" i="28"/>
  <c r="G806" i="15"/>
  <c r="G806" i="28" s="1"/>
  <c r="D806" i="28"/>
  <c r="G803" i="15"/>
  <c r="G803" i="28" s="1"/>
  <c r="D803" i="28"/>
  <c r="G800" i="15"/>
  <c r="G800" i="28" s="1"/>
  <c r="D800" i="28"/>
  <c r="G797" i="15"/>
  <c r="G797" i="28" s="1"/>
  <c r="D797" i="28"/>
  <c r="G794" i="15"/>
  <c r="G794" i="28" s="1"/>
  <c r="D794" i="28"/>
  <c r="G791" i="15"/>
  <c r="G791" i="28" s="1"/>
  <c r="D791" i="28"/>
  <c r="G788" i="15"/>
  <c r="G788" i="28" s="1"/>
  <c r="D788" i="28"/>
  <c r="G785" i="15"/>
  <c r="G785" i="28" s="1"/>
  <c r="D785" i="28"/>
  <c r="G782" i="15"/>
  <c r="G782" i="28" s="1"/>
  <c r="D782" i="28"/>
  <c r="G779" i="15"/>
  <c r="G779" i="28" s="1"/>
  <c r="D779" i="28"/>
  <c r="G776" i="15"/>
  <c r="G776" i="28" s="1"/>
  <c r="D776" i="28"/>
  <c r="G773" i="15"/>
  <c r="G773" i="28" s="1"/>
  <c r="D773" i="28"/>
  <c r="G770" i="15"/>
  <c r="G770" i="28" s="1"/>
  <c r="D770" i="28"/>
  <c r="G767" i="15"/>
  <c r="G767" i="28" s="1"/>
  <c r="D767" i="28"/>
  <c r="G764" i="15"/>
  <c r="G764" i="28" s="1"/>
  <c r="D764" i="28"/>
  <c r="G761" i="15"/>
  <c r="G761" i="28" s="1"/>
  <c r="D761" i="28"/>
  <c r="G758" i="15"/>
  <c r="G758" i="28" s="1"/>
  <c r="D758" i="28"/>
  <c r="G755" i="15"/>
  <c r="G755" i="28" s="1"/>
  <c r="D755" i="28"/>
  <c r="G752" i="15"/>
  <c r="G752" i="28" s="1"/>
  <c r="D752" i="28"/>
  <c r="G749" i="15"/>
  <c r="G749" i="28" s="1"/>
  <c r="D749" i="28"/>
  <c r="G746" i="15"/>
  <c r="G746" i="28" s="1"/>
  <c r="D746" i="28"/>
  <c r="G743" i="15"/>
  <c r="G743" i="28" s="1"/>
  <c r="D743" i="28"/>
  <c r="G740" i="15"/>
  <c r="G740" i="28" s="1"/>
  <c r="D740" i="28"/>
  <c r="G737" i="15"/>
  <c r="G737" i="28" s="1"/>
  <c r="D737" i="28"/>
  <c r="G734" i="15"/>
  <c r="G734" i="28" s="1"/>
  <c r="D734" i="28"/>
  <c r="G731" i="15"/>
  <c r="G731" i="28" s="1"/>
  <c r="D731" i="28"/>
  <c r="G728" i="15"/>
  <c r="G728" i="28" s="1"/>
  <c r="D728" i="28"/>
  <c r="G725" i="15"/>
  <c r="G725" i="28" s="1"/>
  <c r="D725" i="28"/>
  <c r="G722" i="15"/>
  <c r="G722" i="28" s="1"/>
  <c r="D722" i="28"/>
  <c r="G719" i="15"/>
  <c r="G719" i="28" s="1"/>
  <c r="D719" i="28"/>
  <c r="G716" i="15"/>
  <c r="G716" i="28" s="1"/>
  <c r="D716" i="28"/>
  <c r="G713" i="15"/>
  <c r="G713" i="28" s="1"/>
  <c r="D713" i="28"/>
  <c r="G710" i="15"/>
  <c r="G710" i="28" s="1"/>
  <c r="D710" i="28"/>
  <c r="G707" i="15"/>
  <c r="G707" i="28" s="1"/>
  <c r="D707" i="28"/>
  <c r="G704" i="15"/>
  <c r="G704" i="28" s="1"/>
  <c r="D704" i="28"/>
  <c r="G701" i="15"/>
  <c r="G701" i="28" s="1"/>
  <c r="D701" i="28"/>
  <c r="G698" i="15"/>
  <c r="G698" i="28" s="1"/>
  <c r="D698" i="28"/>
  <c r="G695" i="15"/>
  <c r="G695" i="28" s="1"/>
  <c r="D695" i="28"/>
  <c r="G692" i="15"/>
  <c r="G692" i="28" s="1"/>
  <c r="D692" i="28"/>
  <c r="G689" i="15"/>
  <c r="G689" i="28" s="1"/>
  <c r="D689" i="28"/>
  <c r="G686" i="15"/>
  <c r="G686" i="28" s="1"/>
  <c r="D686" i="28"/>
  <c r="G683" i="15"/>
  <c r="G683" i="28" s="1"/>
  <c r="D683" i="28"/>
  <c r="G680" i="15"/>
  <c r="G680" i="28" s="1"/>
  <c r="D680" i="28"/>
  <c r="G677" i="15"/>
  <c r="G677" i="28" s="1"/>
  <c r="D677" i="28"/>
  <c r="G674" i="15"/>
  <c r="G674" i="28" s="1"/>
  <c r="D674" i="28"/>
  <c r="G671" i="15"/>
  <c r="G671" i="28" s="1"/>
  <c r="D671" i="28"/>
  <c r="G668" i="15"/>
  <c r="G668" i="28" s="1"/>
  <c r="D668" i="28"/>
  <c r="G665" i="15"/>
  <c r="G665" i="28" s="1"/>
  <c r="D665" i="28"/>
  <c r="G662" i="15"/>
  <c r="G662" i="28" s="1"/>
  <c r="D662" i="28"/>
  <c r="G659" i="15"/>
  <c r="G659" i="28" s="1"/>
  <c r="D659" i="28"/>
  <c r="G656" i="15"/>
  <c r="G656" i="28" s="1"/>
  <c r="D656" i="28"/>
  <c r="G653" i="15"/>
  <c r="G653" i="28" s="1"/>
  <c r="D653" i="28"/>
  <c r="G650" i="15"/>
  <c r="G650" i="28" s="1"/>
  <c r="D650" i="28"/>
  <c r="G647" i="15"/>
  <c r="G647" i="28" s="1"/>
  <c r="D647" i="28"/>
  <c r="G644" i="15"/>
  <c r="G644" i="28" s="1"/>
  <c r="D644" i="28"/>
  <c r="G641" i="15"/>
  <c r="G641" i="28" s="1"/>
  <c r="D641" i="28"/>
  <c r="G638" i="15"/>
  <c r="G638" i="28" s="1"/>
  <c r="D638" i="28"/>
  <c r="G635" i="15"/>
  <c r="G635" i="28" s="1"/>
  <c r="D635" i="28"/>
  <c r="G632" i="15"/>
  <c r="G632" i="28" s="1"/>
  <c r="D632" i="28"/>
  <c r="G629" i="15"/>
  <c r="G629" i="28" s="1"/>
  <c r="D629" i="28"/>
  <c r="G626" i="15"/>
  <c r="G626" i="28" s="1"/>
  <c r="D626" i="28"/>
  <c r="G623" i="15"/>
  <c r="G623" i="28" s="1"/>
  <c r="D623" i="28"/>
  <c r="G620" i="15"/>
  <c r="G620" i="28" s="1"/>
  <c r="D620" i="28"/>
  <c r="G617" i="15"/>
  <c r="G617" i="28" s="1"/>
  <c r="D617" i="28"/>
  <c r="G614" i="15"/>
  <c r="G614" i="28" s="1"/>
  <c r="D614" i="28"/>
  <c r="G611" i="15"/>
  <c r="G611" i="28" s="1"/>
  <c r="D611" i="28"/>
  <c r="G608" i="15"/>
  <c r="G608" i="28" s="1"/>
  <c r="D608" i="28"/>
  <c r="G605" i="15"/>
  <c r="G605" i="28" s="1"/>
  <c r="D605" i="28"/>
  <c r="G602" i="15"/>
  <c r="G602" i="28" s="1"/>
  <c r="D602" i="28"/>
  <c r="G599" i="15"/>
  <c r="G599" i="28" s="1"/>
  <c r="D599" i="28"/>
  <c r="G596" i="15"/>
  <c r="G596" i="28" s="1"/>
  <c r="D596" i="28"/>
  <c r="G593" i="15"/>
  <c r="G593" i="28" s="1"/>
  <c r="D593" i="28"/>
  <c r="G590" i="15"/>
  <c r="G590" i="28" s="1"/>
  <c r="D590" i="28"/>
  <c r="G587" i="15"/>
  <c r="G587" i="28" s="1"/>
  <c r="D587" i="28"/>
  <c r="G584" i="15"/>
  <c r="G584" i="28" s="1"/>
  <c r="D584" i="28"/>
  <c r="G581" i="15"/>
  <c r="G581" i="28" s="1"/>
  <c r="D581" i="28"/>
  <c r="G578" i="15"/>
  <c r="G578" i="28" s="1"/>
  <c r="D578" i="28"/>
  <c r="G575" i="15"/>
  <c r="G575" i="28" s="1"/>
  <c r="D575" i="28"/>
  <c r="G572" i="15"/>
  <c r="G572" i="28" s="1"/>
  <c r="D572" i="28"/>
  <c r="G569" i="15"/>
  <c r="G569" i="28" s="1"/>
  <c r="D569" i="28"/>
  <c r="G566" i="15"/>
  <c r="G566" i="28" s="1"/>
  <c r="D566" i="28"/>
  <c r="G563" i="15"/>
  <c r="G563" i="28" s="1"/>
  <c r="D563" i="28"/>
  <c r="G560" i="15"/>
  <c r="G560" i="28" s="1"/>
  <c r="D560" i="28"/>
  <c r="G557" i="15"/>
  <c r="G557" i="28" s="1"/>
  <c r="D557" i="28"/>
  <c r="G554" i="15"/>
  <c r="G554" i="28" s="1"/>
  <c r="D554" i="28"/>
  <c r="G551" i="15"/>
  <c r="G551" i="28" s="1"/>
  <c r="D551" i="28"/>
  <c r="G548" i="15"/>
  <c r="G548" i="28" s="1"/>
  <c r="D548" i="28"/>
  <c r="G545" i="15"/>
  <c r="G545" i="28" s="1"/>
  <c r="D545" i="28"/>
  <c r="G542" i="15"/>
  <c r="G542" i="28" s="1"/>
  <c r="D542" i="28"/>
  <c r="G539" i="15"/>
  <c r="G539" i="28" s="1"/>
  <c r="D539" i="28"/>
  <c r="G536" i="15"/>
  <c r="G536" i="28" s="1"/>
  <c r="D536" i="28"/>
  <c r="G533" i="15"/>
  <c r="G533" i="28" s="1"/>
  <c r="D533" i="28"/>
  <c r="G530" i="15"/>
  <c r="G530" i="28" s="1"/>
  <c r="D530" i="28"/>
  <c r="G527" i="15"/>
  <c r="G527" i="28" s="1"/>
  <c r="D527" i="28"/>
  <c r="G524" i="15"/>
  <c r="G524" i="28" s="1"/>
  <c r="D524" i="28"/>
  <c r="G521" i="15"/>
  <c r="G521" i="28" s="1"/>
  <c r="D521" i="28"/>
  <c r="G518" i="15"/>
  <c r="G518" i="28" s="1"/>
  <c r="D518" i="28"/>
  <c r="G515" i="15"/>
  <c r="G515" i="28" s="1"/>
  <c r="D515" i="28"/>
  <c r="G512" i="15"/>
  <c r="G512" i="28" s="1"/>
  <c r="D512" i="28"/>
  <c r="G509" i="15"/>
  <c r="G509" i="28" s="1"/>
  <c r="D509" i="28"/>
  <c r="G506" i="15"/>
  <c r="G506" i="28" s="1"/>
  <c r="D506" i="28"/>
  <c r="G503" i="15"/>
  <c r="G503" i="28" s="1"/>
  <c r="D503" i="28"/>
  <c r="G500" i="15"/>
  <c r="G500" i="28" s="1"/>
  <c r="D500" i="28"/>
  <c r="G497" i="15"/>
  <c r="G497" i="28" s="1"/>
  <c r="D497" i="28"/>
  <c r="G494" i="15"/>
  <c r="G494" i="28" s="1"/>
  <c r="D494" i="28"/>
  <c r="G491" i="15"/>
  <c r="G491" i="28" s="1"/>
  <c r="D491" i="28"/>
  <c r="G488" i="15"/>
  <c r="G488" i="28" s="1"/>
  <c r="D488" i="28"/>
  <c r="G485" i="15"/>
  <c r="G485" i="28" s="1"/>
  <c r="D485" i="28"/>
  <c r="G482" i="15"/>
  <c r="G482" i="28" s="1"/>
  <c r="D482" i="28"/>
  <c r="G479" i="15"/>
  <c r="G479" i="28" s="1"/>
  <c r="D479" i="28"/>
  <c r="G476" i="15"/>
  <c r="G476" i="28" s="1"/>
  <c r="D476" i="28"/>
  <c r="G473" i="15"/>
  <c r="G473" i="28" s="1"/>
  <c r="D473" i="28"/>
  <c r="G470" i="15"/>
  <c r="G470" i="28" s="1"/>
  <c r="D470" i="28"/>
  <c r="G467" i="15"/>
  <c r="G467" i="28" s="1"/>
  <c r="D467" i="28"/>
  <c r="G464" i="15"/>
  <c r="G464" i="28" s="1"/>
  <c r="D464" i="28"/>
  <c r="G461" i="15"/>
  <c r="G461" i="28" s="1"/>
  <c r="D461" i="28"/>
  <c r="G458" i="15"/>
  <c r="G458" i="28" s="1"/>
  <c r="D458" i="28"/>
  <c r="G455" i="15"/>
  <c r="G455" i="28" s="1"/>
  <c r="D455" i="28"/>
  <c r="G452" i="15"/>
  <c r="G452" i="28" s="1"/>
  <c r="D452" i="28"/>
  <c r="G449" i="15"/>
  <c r="G449" i="28" s="1"/>
  <c r="D449" i="28"/>
  <c r="G446" i="15"/>
  <c r="G446" i="28" s="1"/>
  <c r="D446" i="28"/>
  <c r="G443" i="15"/>
  <c r="G443" i="28" s="1"/>
  <c r="D443" i="28"/>
  <c r="G440" i="15"/>
  <c r="G440" i="28" s="1"/>
  <c r="D440" i="28"/>
  <c r="G437" i="15"/>
  <c r="G437" i="28" s="1"/>
  <c r="D437" i="28"/>
  <c r="G434" i="15"/>
  <c r="G434" i="28" s="1"/>
  <c r="D434" i="28"/>
  <c r="G431" i="15"/>
  <c r="G431" i="28" s="1"/>
  <c r="D431" i="28"/>
  <c r="G428" i="15"/>
  <c r="G428" i="28" s="1"/>
  <c r="D428" i="28"/>
  <c r="G425" i="15"/>
  <c r="G425" i="28" s="1"/>
  <c r="D425" i="28"/>
  <c r="G422" i="15"/>
  <c r="G422" i="28" s="1"/>
  <c r="D422" i="28"/>
  <c r="G419" i="15"/>
  <c r="G419" i="28" s="1"/>
  <c r="D419" i="28"/>
  <c r="G416" i="15"/>
  <c r="G416" i="28" s="1"/>
  <c r="D416" i="28"/>
  <c r="G413" i="15"/>
  <c r="G413" i="28" s="1"/>
  <c r="D413" i="28"/>
  <c r="G410" i="15"/>
  <c r="G410" i="28" s="1"/>
  <c r="D410" i="28"/>
  <c r="G407" i="15"/>
  <c r="G407" i="28" s="1"/>
  <c r="D407" i="28"/>
  <c r="G404" i="15"/>
  <c r="G404" i="28" s="1"/>
  <c r="D404" i="28"/>
  <c r="G401" i="15"/>
  <c r="G401" i="28" s="1"/>
  <c r="D401" i="28"/>
  <c r="G398" i="15"/>
  <c r="G398" i="28" s="1"/>
  <c r="D398" i="28"/>
  <c r="G395" i="15"/>
  <c r="G395" i="28" s="1"/>
  <c r="D395" i="28"/>
  <c r="G392" i="15"/>
  <c r="G392" i="28" s="1"/>
  <c r="D392" i="28"/>
  <c r="G389" i="15"/>
  <c r="G389" i="28" s="1"/>
  <c r="D389" i="28"/>
  <c r="G386" i="15"/>
  <c r="G386" i="28" s="1"/>
  <c r="D386" i="28"/>
  <c r="G383" i="15"/>
  <c r="G383" i="28" s="1"/>
  <c r="D383" i="28"/>
  <c r="G380" i="15"/>
  <c r="G380" i="28" s="1"/>
  <c r="D380" i="28"/>
  <c r="G377" i="15"/>
  <c r="G377" i="28" s="1"/>
  <c r="D377" i="28"/>
  <c r="G374" i="15"/>
  <c r="G374" i="28" s="1"/>
  <c r="D374" i="28"/>
  <c r="G371" i="15"/>
  <c r="G371" i="28" s="1"/>
  <c r="D371" i="28"/>
  <c r="G368" i="15"/>
  <c r="G368" i="28" s="1"/>
  <c r="D368" i="28"/>
  <c r="G365" i="15"/>
  <c r="G365" i="28" s="1"/>
  <c r="D365" i="28"/>
  <c r="G362" i="15"/>
  <c r="G362" i="28" s="1"/>
  <c r="D362" i="28"/>
  <c r="G359" i="15"/>
  <c r="G359" i="28" s="1"/>
  <c r="D359" i="28"/>
  <c r="G356" i="15"/>
  <c r="G356" i="28" s="1"/>
  <c r="D356" i="28"/>
  <c r="G353" i="15"/>
  <c r="G353" i="28" s="1"/>
  <c r="D353" i="28"/>
  <c r="G350" i="15"/>
  <c r="G350" i="28" s="1"/>
  <c r="D350" i="28"/>
  <c r="G347" i="15"/>
  <c r="G347" i="28" s="1"/>
  <c r="D347" i="28"/>
  <c r="G344" i="15"/>
  <c r="G344" i="28" s="1"/>
  <c r="D344" i="28"/>
  <c r="G341" i="15"/>
  <c r="G341" i="28" s="1"/>
  <c r="D341" i="28"/>
  <c r="G338" i="15"/>
  <c r="G338" i="28" s="1"/>
  <c r="D338" i="28"/>
  <c r="G335" i="15"/>
  <c r="G335" i="28" s="1"/>
  <c r="D335" i="28"/>
  <c r="G332" i="15"/>
  <c r="G332" i="28" s="1"/>
  <c r="D332" i="28"/>
  <c r="G329" i="15"/>
  <c r="G329" i="28" s="1"/>
  <c r="D329" i="28"/>
  <c r="G326" i="15"/>
  <c r="G326" i="28" s="1"/>
  <c r="D326" i="28"/>
  <c r="G323" i="15"/>
  <c r="G323" i="28" s="1"/>
  <c r="D323" i="28"/>
  <c r="G320" i="15"/>
  <c r="G320" i="28" s="1"/>
  <c r="D320" i="28"/>
  <c r="G317" i="15"/>
  <c r="G317" i="28" s="1"/>
  <c r="D317" i="28"/>
  <c r="G314" i="15"/>
  <c r="G314" i="28" s="1"/>
  <c r="D314" i="28"/>
  <c r="G311" i="15"/>
  <c r="G311" i="28" s="1"/>
  <c r="D311" i="28"/>
  <c r="G308" i="15"/>
  <c r="G308" i="28" s="1"/>
  <c r="D308" i="28"/>
  <c r="G305" i="15"/>
  <c r="G305" i="28" s="1"/>
  <c r="D305" i="28"/>
  <c r="G302" i="15"/>
  <c r="G302" i="28" s="1"/>
  <c r="D302" i="28"/>
  <c r="G299" i="15"/>
  <c r="G299" i="28" s="1"/>
  <c r="D299" i="28"/>
  <c r="G296" i="15"/>
  <c r="G296" i="28" s="1"/>
  <c r="D296" i="28"/>
  <c r="G293" i="15"/>
  <c r="G293" i="28" s="1"/>
  <c r="D293" i="28"/>
  <c r="G290" i="15"/>
  <c r="G290" i="28" s="1"/>
  <c r="D290" i="28"/>
  <c r="G287" i="15"/>
  <c r="G287" i="28" s="1"/>
  <c r="D287" i="28"/>
  <c r="G284" i="15"/>
  <c r="G284" i="28" s="1"/>
  <c r="D284" i="28"/>
  <c r="G281" i="15"/>
  <c r="G281" i="28" s="1"/>
  <c r="D281" i="28"/>
  <c r="G278" i="15"/>
  <c r="G278" i="28" s="1"/>
  <c r="D278" i="28"/>
  <c r="G275" i="15"/>
  <c r="G275" i="28" s="1"/>
  <c r="D275" i="28"/>
  <c r="G272" i="15"/>
  <c r="G272" i="28" s="1"/>
  <c r="D272" i="28"/>
  <c r="G269" i="15"/>
  <c r="G269" i="28" s="1"/>
  <c r="D269" i="28"/>
  <c r="G266" i="15"/>
  <c r="G266" i="28" s="1"/>
  <c r="D266" i="28"/>
  <c r="G263" i="15"/>
  <c r="G263" i="28" s="1"/>
  <c r="D263" i="28"/>
  <c r="G260" i="15"/>
  <c r="G260" i="28" s="1"/>
  <c r="D260" i="28"/>
  <c r="G257" i="15"/>
  <c r="G257" i="28" s="1"/>
  <c r="D257" i="28"/>
  <c r="G254" i="15"/>
  <c r="G254" i="28" s="1"/>
  <c r="D254" i="28"/>
  <c r="G251" i="15"/>
  <c r="G251" i="28" s="1"/>
  <c r="D251" i="28"/>
  <c r="G248" i="15"/>
  <c r="G248" i="28" s="1"/>
  <c r="D248" i="28"/>
  <c r="G245" i="15"/>
  <c r="G245" i="28" s="1"/>
  <c r="D245" i="28"/>
  <c r="G242" i="15"/>
  <c r="G242" i="28" s="1"/>
  <c r="D242" i="28"/>
  <c r="G239" i="15"/>
  <c r="G239" i="28" s="1"/>
  <c r="D239" i="28"/>
  <c r="G236" i="15"/>
  <c r="G236" i="28" s="1"/>
  <c r="D236" i="28"/>
  <c r="G233" i="15"/>
  <c r="G233" i="28" s="1"/>
  <c r="D233" i="28"/>
  <c r="G230" i="15"/>
  <c r="G230" i="28" s="1"/>
  <c r="D230" i="28"/>
  <c r="G227" i="15"/>
  <c r="G227" i="28" s="1"/>
  <c r="D227" i="28"/>
  <c r="G224" i="15"/>
  <c r="G224" i="28" s="1"/>
  <c r="D224" i="28"/>
  <c r="G221" i="15"/>
  <c r="G221" i="28" s="1"/>
  <c r="D221" i="28"/>
  <c r="G218" i="15"/>
  <c r="G218" i="28" s="1"/>
  <c r="D218" i="28"/>
  <c r="G215" i="15"/>
  <c r="G215" i="28" s="1"/>
  <c r="D215" i="28"/>
  <c r="G212" i="15"/>
  <c r="G212" i="28" s="1"/>
  <c r="D212" i="28"/>
  <c r="G209" i="15"/>
  <c r="G209" i="28" s="1"/>
  <c r="D209" i="28"/>
  <c r="G206" i="15"/>
  <c r="G206" i="28" s="1"/>
  <c r="D206" i="28"/>
  <c r="G203" i="15"/>
  <c r="G203" i="28" s="1"/>
  <c r="D203" i="28"/>
  <c r="G200" i="15"/>
  <c r="G200" i="28" s="1"/>
  <c r="D200" i="28"/>
  <c r="G197" i="15"/>
  <c r="G197" i="28" s="1"/>
  <c r="D197" i="28"/>
  <c r="G194" i="15"/>
  <c r="G194" i="28" s="1"/>
  <c r="D194" i="28"/>
  <c r="G191" i="15"/>
  <c r="G191" i="28" s="1"/>
  <c r="D191" i="28"/>
  <c r="G188" i="15"/>
  <c r="G188" i="28" s="1"/>
  <c r="D188" i="28"/>
  <c r="G185" i="15"/>
  <c r="G185" i="28" s="1"/>
  <c r="D185" i="28"/>
  <c r="G182" i="15"/>
  <c r="G182" i="28" s="1"/>
  <c r="D182" i="28"/>
  <c r="G179" i="15"/>
  <c r="G179" i="28" s="1"/>
  <c r="D179" i="28"/>
  <c r="G176" i="15"/>
  <c r="G176" i="28" s="1"/>
  <c r="D176" i="28"/>
  <c r="G173" i="15"/>
  <c r="G173" i="28" s="1"/>
  <c r="D173" i="28"/>
  <c r="G170" i="15"/>
  <c r="G170" i="28" s="1"/>
  <c r="D170" i="28"/>
  <c r="G167" i="15"/>
  <c r="G167" i="28" s="1"/>
  <c r="D167" i="28"/>
  <c r="G164" i="15"/>
  <c r="G164" i="28" s="1"/>
  <c r="D164" i="28"/>
  <c r="G161" i="15"/>
  <c r="G161" i="28" s="1"/>
  <c r="D161" i="28"/>
  <c r="G158" i="15"/>
  <c r="G158" i="28" s="1"/>
  <c r="D158" i="28"/>
  <c r="G155" i="15"/>
  <c r="G155" i="28" s="1"/>
  <c r="D155" i="28"/>
  <c r="G152" i="15"/>
  <c r="G152" i="28" s="1"/>
  <c r="D152" i="28"/>
  <c r="G149" i="15"/>
  <c r="G149" i="28" s="1"/>
  <c r="D149" i="28"/>
  <c r="G146" i="15"/>
  <c r="G146" i="28" s="1"/>
  <c r="D146" i="28"/>
  <c r="G143" i="15"/>
  <c r="G143" i="28" s="1"/>
  <c r="D143" i="28"/>
  <c r="G140" i="15"/>
  <c r="G140" i="28" s="1"/>
  <c r="D140" i="28"/>
  <c r="G137" i="15"/>
  <c r="G137" i="28" s="1"/>
  <c r="D137" i="28"/>
  <c r="G134" i="15"/>
  <c r="G134" i="28" s="1"/>
  <c r="D134" i="28"/>
  <c r="G131" i="15"/>
  <c r="G131" i="28" s="1"/>
  <c r="D131" i="28"/>
  <c r="G128" i="15"/>
  <c r="G128" i="28" s="1"/>
  <c r="D128" i="28"/>
  <c r="G125" i="15"/>
  <c r="G125" i="28" s="1"/>
  <c r="D125" i="28"/>
  <c r="G122" i="15"/>
  <c r="G122" i="28" s="1"/>
  <c r="D122" i="28"/>
  <c r="G119" i="15"/>
  <c r="G119" i="28" s="1"/>
  <c r="D119" i="28"/>
  <c r="G116" i="15"/>
  <c r="G116" i="28" s="1"/>
  <c r="D116" i="28"/>
  <c r="G113" i="15"/>
  <c r="G113" i="28" s="1"/>
  <c r="D113" i="28"/>
  <c r="G110" i="15"/>
  <c r="G110" i="28" s="1"/>
  <c r="D110" i="28"/>
  <c r="G107" i="15"/>
  <c r="G107" i="28" s="1"/>
  <c r="D107" i="28"/>
  <c r="G104" i="15"/>
  <c r="G104" i="28" s="1"/>
  <c r="D104" i="28"/>
  <c r="G101" i="15"/>
  <c r="G101" i="28" s="1"/>
  <c r="D101" i="28"/>
  <c r="G98" i="15"/>
  <c r="G98" i="28" s="1"/>
  <c r="D98" i="28"/>
  <c r="G95" i="15"/>
  <c r="G95" i="28" s="1"/>
  <c r="D95" i="28"/>
  <c r="G92" i="15"/>
  <c r="G92" i="28" s="1"/>
  <c r="D92" i="28"/>
  <c r="G89" i="15"/>
  <c r="G89" i="28" s="1"/>
  <c r="D89" i="28"/>
  <c r="G86" i="15"/>
  <c r="G86" i="28" s="1"/>
  <c r="D86" i="28"/>
  <c r="G83" i="15"/>
  <c r="G83" i="28" s="1"/>
  <c r="D83" i="28"/>
  <c r="G80" i="15"/>
  <c r="G80" i="28" s="1"/>
  <c r="D80" i="28"/>
  <c r="G77" i="15"/>
  <c r="G77" i="28" s="1"/>
  <c r="D77" i="28"/>
  <c r="G74" i="15"/>
  <c r="G74" i="28" s="1"/>
  <c r="D74" i="28"/>
  <c r="G71" i="15"/>
  <c r="G71" i="28" s="1"/>
  <c r="D71" i="28"/>
  <c r="G68" i="15"/>
  <c r="G68" i="28" s="1"/>
  <c r="D68" i="28"/>
  <c r="G65" i="15"/>
  <c r="G65" i="28" s="1"/>
  <c r="D65" i="28"/>
  <c r="G62" i="15"/>
  <c r="G62" i="28" s="1"/>
  <c r="D62" i="28"/>
  <c r="G59" i="15"/>
  <c r="G59" i="28" s="1"/>
  <c r="D59" i="28"/>
  <c r="G56" i="15"/>
  <c r="G56" i="28" s="1"/>
  <c r="D56" i="28"/>
  <c r="G53" i="15"/>
  <c r="G53" i="28" s="1"/>
  <c r="D53" i="28"/>
  <c r="G50" i="15"/>
  <c r="G50" i="28" s="1"/>
  <c r="D50" i="28"/>
  <c r="G47" i="15"/>
  <c r="G47" i="28" s="1"/>
  <c r="D47" i="28"/>
  <c r="G44" i="15"/>
  <c r="G44" i="28" s="1"/>
  <c r="D44" i="28"/>
  <c r="G41" i="15"/>
  <c r="G41" i="28" s="1"/>
  <c r="D41" i="28"/>
  <c r="G38" i="15"/>
  <c r="G38" i="28" s="1"/>
  <c r="D38" i="28"/>
  <c r="G35" i="15"/>
  <c r="G35" i="28" s="1"/>
  <c r="D35" i="28"/>
  <c r="G32" i="15"/>
  <c r="G32" i="28" s="1"/>
  <c r="D32" i="28"/>
  <c r="G29" i="15"/>
  <c r="G29" i="28" s="1"/>
  <c r="D29" i="28"/>
  <c r="G26" i="15"/>
  <c r="G26" i="28" s="1"/>
  <c r="D26" i="28"/>
  <c r="G23" i="15"/>
  <c r="G23" i="28" s="1"/>
  <c r="D23" i="28"/>
  <c r="G20" i="15"/>
  <c r="G20" i="28" s="1"/>
  <c r="D20" i="28"/>
  <c r="G17" i="15"/>
  <c r="G17" i="28" s="1"/>
  <c r="D17" i="28"/>
  <c r="G14" i="15"/>
  <c r="G14" i="28" s="1"/>
  <c r="D14" i="28"/>
  <c r="G11" i="15"/>
  <c r="G11" i="28" s="1"/>
  <c r="D11" i="28"/>
  <c r="G8" i="15"/>
  <c r="G8" i="28" s="1"/>
  <c r="D8" i="28"/>
  <c r="G5" i="15"/>
  <c r="G5" i="28" s="1"/>
  <c r="D5" i="28"/>
  <c r="G2315" i="15"/>
  <c r="G2315" i="28" s="1"/>
  <c r="D2315" i="28"/>
  <c r="G2309" i="15"/>
  <c r="G2309" i="28" s="1"/>
  <c r="D2309" i="28"/>
  <c r="G2303" i="15"/>
  <c r="G2303" i="28" s="1"/>
  <c r="D2303" i="28"/>
  <c r="G2294" i="15"/>
  <c r="G2294" i="28" s="1"/>
  <c r="D2294" i="28"/>
  <c r="G2288" i="15"/>
  <c r="G2288" i="28" s="1"/>
  <c r="D2288" i="28"/>
  <c r="G2282" i="15"/>
  <c r="G2282" i="28" s="1"/>
  <c r="D2282" i="28"/>
  <c r="G2273" i="15"/>
  <c r="G2273" i="28" s="1"/>
  <c r="D2273" i="28"/>
  <c r="G2270" i="15"/>
  <c r="G2270" i="28" s="1"/>
  <c r="D2270" i="28"/>
  <c r="G2261" i="15"/>
  <c r="G2261" i="28" s="1"/>
  <c r="D2261" i="28"/>
  <c r="G2252" i="15"/>
  <c r="G2252" i="28" s="1"/>
  <c r="D2252" i="28"/>
  <c r="G2246" i="15"/>
  <c r="G2246" i="28" s="1"/>
  <c r="D2246" i="28"/>
  <c r="G2237" i="15"/>
  <c r="G2237" i="28" s="1"/>
  <c r="D2237" i="28"/>
  <c r="G2228" i="15"/>
  <c r="G2228" i="28" s="1"/>
  <c r="D2228" i="28"/>
  <c r="G2219" i="15"/>
  <c r="G2219" i="28" s="1"/>
  <c r="D2219" i="28"/>
  <c r="G2213" i="15"/>
  <c r="G2213" i="28" s="1"/>
  <c r="D2213" i="28"/>
  <c r="G2204" i="15"/>
  <c r="G2204" i="28" s="1"/>
  <c r="D2204" i="28"/>
  <c r="G2192" i="15"/>
  <c r="G2192" i="28" s="1"/>
  <c r="D2192" i="28"/>
  <c r="G2180" i="15"/>
  <c r="G2180" i="28" s="1"/>
  <c r="D2180" i="28"/>
  <c r="G2171" i="15"/>
  <c r="G2171" i="28" s="1"/>
  <c r="D2171" i="28"/>
  <c r="G2162" i="15"/>
  <c r="G2162" i="28" s="1"/>
  <c r="D2162" i="28"/>
  <c r="G2153" i="15"/>
  <c r="G2153" i="28" s="1"/>
  <c r="D2153" i="28"/>
  <c r="G2144" i="15"/>
  <c r="G2144" i="28" s="1"/>
  <c r="D2144" i="28"/>
  <c r="G2138" i="15"/>
  <c r="G2138" i="28" s="1"/>
  <c r="D2138" i="28"/>
  <c r="G2129" i="15"/>
  <c r="G2129" i="28" s="1"/>
  <c r="D2129" i="28"/>
  <c r="G2117" i="15"/>
  <c r="G2117" i="28" s="1"/>
  <c r="D2117" i="28"/>
  <c r="G2108" i="15"/>
  <c r="G2108" i="28" s="1"/>
  <c r="D2108" i="28"/>
  <c r="G2099" i="15"/>
  <c r="G2099" i="28" s="1"/>
  <c r="D2099" i="28"/>
  <c r="G2093" i="15"/>
  <c r="G2093" i="28" s="1"/>
  <c r="D2093" i="28"/>
  <c r="G2087" i="15"/>
  <c r="G2087" i="28" s="1"/>
  <c r="D2087" i="28"/>
  <c r="G2078" i="15"/>
  <c r="G2078" i="28" s="1"/>
  <c r="D2078" i="28"/>
  <c r="G2066" i="15"/>
  <c r="G2066" i="28" s="1"/>
  <c r="D2066" i="28"/>
  <c r="G2060" i="15"/>
  <c r="G2060" i="28" s="1"/>
  <c r="D2060" i="28"/>
  <c r="G2051" i="15"/>
  <c r="G2051" i="28" s="1"/>
  <c r="D2051" i="28"/>
  <c r="G2039" i="15"/>
  <c r="G2039" i="28" s="1"/>
  <c r="D2039" i="28"/>
  <c r="G2027" i="15"/>
  <c r="G2027" i="28" s="1"/>
  <c r="D2027" i="28"/>
  <c r="G2018" i="15"/>
  <c r="G2018" i="28" s="1"/>
  <c r="D2018" i="28"/>
  <c r="G2006" i="15"/>
  <c r="G2006" i="28" s="1"/>
  <c r="D2006" i="28"/>
  <c r="G1997" i="15"/>
  <c r="G1997" i="28" s="1"/>
  <c r="D1997" i="28"/>
  <c r="G1982" i="15"/>
  <c r="G1982" i="28" s="1"/>
  <c r="D1982" i="28"/>
  <c r="G1973" i="15"/>
  <c r="G1973" i="28" s="1"/>
  <c r="D1973" i="28"/>
  <c r="G1964" i="15"/>
  <c r="G1964" i="28" s="1"/>
  <c r="D1964" i="28"/>
  <c r="G1955" i="15"/>
  <c r="G1955" i="28" s="1"/>
  <c r="D1955" i="28"/>
  <c r="G1949" i="15"/>
  <c r="G1949" i="28" s="1"/>
  <c r="D1949" i="28"/>
  <c r="G1943" i="15"/>
  <c r="G1943" i="28" s="1"/>
  <c r="D1943" i="28"/>
  <c r="G1937" i="15"/>
  <c r="G1937" i="28" s="1"/>
  <c r="D1937" i="28"/>
  <c r="G1928" i="15"/>
  <c r="G1928" i="28" s="1"/>
  <c r="D1928" i="28"/>
  <c r="G1919" i="15"/>
  <c r="G1919" i="28" s="1"/>
  <c r="D1919" i="28"/>
  <c r="G1910" i="15"/>
  <c r="G1910" i="28" s="1"/>
  <c r="D1910" i="28"/>
  <c r="G1904" i="15"/>
  <c r="G1904" i="28" s="1"/>
  <c r="D1904" i="28"/>
  <c r="G1895" i="15"/>
  <c r="G1895" i="28" s="1"/>
  <c r="D1895" i="28"/>
  <c r="G1886" i="15"/>
  <c r="G1886" i="28" s="1"/>
  <c r="D1886" i="28"/>
  <c r="G1877" i="15"/>
  <c r="G1877" i="28" s="1"/>
  <c r="D1877" i="28"/>
  <c r="G1871" i="15"/>
  <c r="G1871" i="28" s="1"/>
  <c r="D1871" i="28"/>
  <c r="G1865" i="15"/>
  <c r="G1865" i="28" s="1"/>
  <c r="D1865" i="28"/>
  <c r="G1856" i="15"/>
  <c r="G1856" i="28" s="1"/>
  <c r="D1856" i="28"/>
  <c r="G1847" i="15"/>
  <c r="G1847" i="28" s="1"/>
  <c r="D1847" i="28"/>
  <c r="G1835" i="15"/>
  <c r="G1835" i="28" s="1"/>
  <c r="D1835" i="28"/>
  <c r="G1826" i="15"/>
  <c r="G1826" i="28" s="1"/>
  <c r="D1826" i="28"/>
  <c r="G1814" i="15"/>
  <c r="G1814" i="28" s="1"/>
  <c r="D1814" i="28"/>
  <c r="G1805" i="15"/>
  <c r="G1805" i="28" s="1"/>
  <c r="D1805" i="28"/>
  <c r="G1796" i="15"/>
  <c r="G1796" i="28" s="1"/>
  <c r="D1796" i="28"/>
  <c r="G1787" i="15"/>
  <c r="G1787" i="28" s="1"/>
  <c r="D1787" i="28"/>
  <c r="G1778" i="15"/>
  <c r="G1778" i="28" s="1"/>
  <c r="D1778" i="28"/>
  <c r="G1766" i="15"/>
  <c r="G1766" i="28" s="1"/>
  <c r="D1766" i="28"/>
  <c r="G1757" i="15"/>
  <c r="G1757" i="28" s="1"/>
  <c r="D1757" i="28"/>
  <c r="G1748" i="15"/>
  <c r="G1748" i="28" s="1"/>
  <c r="D1748" i="28"/>
  <c r="G1742" i="15"/>
  <c r="G1742" i="28" s="1"/>
  <c r="D1742" i="28"/>
  <c r="G1736" i="15"/>
  <c r="G1736" i="28" s="1"/>
  <c r="D1736" i="28"/>
  <c r="G1727" i="15"/>
  <c r="G1727" i="28" s="1"/>
  <c r="D1727" i="28"/>
  <c r="G1718" i="15"/>
  <c r="G1718" i="28" s="1"/>
  <c r="D1718" i="28"/>
  <c r="G1712" i="15"/>
  <c r="G1712" i="28" s="1"/>
  <c r="D1712" i="28"/>
  <c r="G1706" i="15"/>
  <c r="G1706" i="28" s="1"/>
  <c r="D1706" i="28"/>
  <c r="G1697" i="15"/>
  <c r="G1697" i="28" s="1"/>
  <c r="D1697" i="28"/>
  <c r="G1688" i="15"/>
  <c r="G1688" i="28" s="1"/>
  <c r="D1688" i="28"/>
  <c r="G1679" i="15"/>
  <c r="G1679" i="28" s="1"/>
  <c r="D1679" i="28"/>
  <c r="G1673" i="15"/>
  <c r="G1673" i="28" s="1"/>
  <c r="D1673" i="28"/>
  <c r="G1664" i="15"/>
  <c r="G1664" i="28" s="1"/>
  <c r="D1664" i="28"/>
  <c r="G1655" i="15"/>
  <c r="G1655" i="28" s="1"/>
  <c r="D1655" i="28"/>
  <c r="G1646" i="15"/>
  <c r="G1646" i="28" s="1"/>
  <c r="D1646" i="28"/>
  <c r="G1637" i="15"/>
  <c r="G1637" i="28" s="1"/>
  <c r="D1637" i="28"/>
  <c r="G1628" i="15"/>
  <c r="G1628" i="28" s="1"/>
  <c r="D1628" i="28"/>
  <c r="G1619" i="15"/>
  <c r="G1619" i="28" s="1"/>
  <c r="D1619" i="28"/>
  <c r="G1610" i="15"/>
  <c r="G1610" i="28" s="1"/>
  <c r="D1610" i="28"/>
  <c r="G1598" i="15"/>
  <c r="G1598" i="28" s="1"/>
  <c r="D1598" i="28"/>
  <c r="G1586" i="15"/>
  <c r="G1586" i="28" s="1"/>
  <c r="D1586" i="28"/>
  <c r="G1562" i="15"/>
  <c r="G1562" i="28" s="1"/>
  <c r="D1562" i="28"/>
  <c r="G1454" i="15"/>
  <c r="G1454" i="28" s="1"/>
  <c r="D1454" i="28"/>
  <c r="I2276" i="15"/>
  <c r="I2180" i="15"/>
  <c r="F2321" i="15"/>
  <c r="F2321" i="28" s="1"/>
  <c r="C2321" i="28"/>
  <c r="F2318" i="15"/>
  <c r="F2318" i="28" s="1"/>
  <c r="C2318" i="28"/>
  <c r="I2318" i="28" s="1"/>
  <c r="F2315" i="15"/>
  <c r="F2315" i="28" s="1"/>
  <c r="C2315" i="28"/>
  <c r="I2315" i="28" s="1"/>
  <c r="F2312" i="15"/>
  <c r="F2312" i="28" s="1"/>
  <c r="C2312" i="28"/>
  <c r="F2309" i="15"/>
  <c r="F2309" i="28" s="1"/>
  <c r="C2309" i="28"/>
  <c r="I2309" i="28" s="1"/>
  <c r="F2306" i="15"/>
  <c r="F2306" i="28" s="1"/>
  <c r="C2306" i="28"/>
  <c r="I2306" i="28" s="1"/>
  <c r="F2303" i="15"/>
  <c r="F2303" i="28" s="1"/>
  <c r="C2303" i="28"/>
  <c r="F2300" i="15"/>
  <c r="F2300" i="28" s="1"/>
  <c r="C2300" i="28"/>
  <c r="F2297" i="15"/>
  <c r="F2297" i="28" s="1"/>
  <c r="C2297" i="28"/>
  <c r="I2297" i="28" s="1"/>
  <c r="F2294" i="15"/>
  <c r="F2294" i="28" s="1"/>
  <c r="C2294" i="28"/>
  <c r="F2291" i="15"/>
  <c r="F2291" i="28" s="1"/>
  <c r="C2291" i="28"/>
  <c r="F2288" i="15"/>
  <c r="F2288" i="28" s="1"/>
  <c r="C2288" i="28"/>
  <c r="I2288" i="28" s="1"/>
  <c r="F2285" i="15"/>
  <c r="F2285" i="28" s="1"/>
  <c r="C2285" i="28"/>
  <c r="I2285" i="28" s="1"/>
  <c r="F2282" i="15"/>
  <c r="F2282" i="28" s="1"/>
  <c r="C2282" i="28"/>
  <c r="I2282" i="28" s="1"/>
  <c r="F2279" i="15"/>
  <c r="F2279" i="28" s="1"/>
  <c r="C2279" i="28"/>
  <c r="F2276" i="15"/>
  <c r="F2276" i="28" s="1"/>
  <c r="C2276" i="28"/>
  <c r="I2276" i="28" s="1"/>
  <c r="F2273" i="15"/>
  <c r="F2273" i="28" s="1"/>
  <c r="C2273" i="28"/>
  <c r="I2273" i="28" s="1"/>
  <c r="F2270" i="15"/>
  <c r="F2270" i="28" s="1"/>
  <c r="C2270" i="28"/>
  <c r="I2270" i="28" s="1"/>
  <c r="F2267" i="15"/>
  <c r="F2267" i="28" s="1"/>
  <c r="C2267" i="28"/>
  <c r="F2264" i="15"/>
  <c r="F2264" i="28" s="1"/>
  <c r="C2264" i="28"/>
  <c r="I2264" i="28" s="1"/>
  <c r="F2261" i="15"/>
  <c r="F2261" i="28" s="1"/>
  <c r="C2261" i="28"/>
  <c r="F2258" i="15"/>
  <c r="F2258" i="28" s="1"/>
  <c r="C2258" i="28"/>
  <c r="F2255" i="15"/>
  <c r="F2255" i="28" s="1"/>
  <c r="C2255" i="28"/>
  <c r="I2255" i="28" s="1"/>
  <c r="F2252" i="15"/>
  <c r="F2252" i="28" s="1"/>
  <c r="C2252" i="28"/>
  <c r="I2252" i="28" s="1"/>
  <c r="F2249" i="15"/>
  <c r="F2249" i="28" s="1"/>
  <c r="C2249" i="28"/>
  <c r="F2246" i="15"/>
  <c r="F2246" i="28" s="1"/>
  <c r="C2246" i="28"/>
  <c r="I2246" i="28" s="1"/>
  <c r="F2243" i="15"/>
  <c r="F2243" i="28" s="1"/>
  <c r="C2243" i="28"/>
  <c r="I2243" i="28" s="1"/>
  <c r="F2240" i="15"/>
  <c r="F2240" i="28" s="1"/>
  <c r="C2240" i="28"/>
  <c r="F2237" i="15"/>
  <c r="F2237" i="28" s="1"/>
  <c r="C2237" i="28"/>
  <c r="F2234" i="15"/>
  <c r="F2234" i="28" s="1"/>
  <c r="C2234" i="28"/>
  <c r="I2234" i="28" s="1"/>
  <c r="F2231" i="15"/>
  <c r="F2231" i="28" s="1"/>
  <c r="C2231" i="28"/>
  <c r="F2228" i="15"/>
  <c r="F2228" i="28" s="1"/>
  <c r="C2228" i="28"/>
  <c r="I2228" i="28" s="1"/>
  <c r="F2225" i="15"/>
  <c r="F2225" i="28" s="1"/>
  <c r="C2225" i="28"/>
  <c r="F2222" i="15"/>
  <c r="F2222" i="28" s="1"/>
  <c r="C2222" i="28"/>
  <c r="I2222" i="28" s="1"/>
  <c r="F2219" i="15"/>
  <c r="F2219" i="28" s="1"/>
  <c r="C2219" i="28"/>
  <c r="I2219" i="28" s="1"/>
  <c r="F2216" i="15"/>
  <c r="F2216" i="28" s="1"/>
  <c r="C2216" i="28"/>
  <c r="F2213" i="15"/>
  <c r="F2213" i="28" s="1"/>
  <c r="C2213" i="28"/>
  <c r="F2210" i="15"/>
  <c r="F2210" i="28" s="1"/>
  <c r="C2210" i="28"/>
  <c r="I2210" i="28" s="1"/>
  <c r="F2207" i="15"/>
  <c r="F2207" i="28" s="1"/>
  <c r="C2207" i="28"/>
  <c r="F2204" i="15"/>
  <c r="F2204" i="28" s="1"/>
  <c r="C2204" i="28"/>
  <c r="F2201" i="15"/>
  <c r="F2201" i="28" s="1"/>
  <c r="C2201" i="28"/>
  <c r="F2198" i="15"/>
  <c r="F2198" i="28" s="1"/>
  <c r="C2198" i="28"/>
  <c r="I2198" i="28" s="1"/>
  <c r="F2195" i="15"/>
  <c r="F2195" i="28" s="1"/>
  <c r="C2195" i="28"/>
  <c r="F2192" i="15"/>
  <c r="F2192" i="28" s="1"/>
  <c r="C2192" i="28"/>
  <c r="I2192" i="28" s="1"/>
  <c r="F2189" i="15"/>
  <c r="F2189" i="28" s="1"/>
  <c r="C2189" i="28"/>
  <c r="F2186" i="15"/>
  <c r="F2186" i="28" s="1"/>
  <c r="C2186" i="28"/>
  <c r="I2186" i="28" s="1"/>
  <c r="F2183" i="15"/>
  <c r="F2183" i="28" s="1"/>
  <c r="C2183" i="28"/>
  <c r="F2180" i="15"/>
  <c r="F2180" i="28" s="1"/>
  <c r="C2180" i="28"/>
  <c r="F2177" i="15"/>
  <c r="F2177" i="28" s="1"/>
  <c r="C2177" i="28"/>
  <c r="F2174" i="15"/>
  <c r="F2174" i="28" s="1"/>
  <c r="C2174" i="28"/>
  <c r="I2174" i="28" s="1"/>
  <c r="F2171" i="15"/>
  <c r="F2171" i="28" s="1"/>
  <c r="C2171" i="28"/>
  <c r="I2171" i="28" s="1"/>
  <c r="F2168" i="15"/>
  <c r="F2168" i="28" s="1"/>
  <c r="C2168" i="28"/>
  <c r="F2165" i="15"/>
  <c r="F2165" i="28" s="1"/>
  <c r="C2165" i="28"/>
  <c r="F2162" i="15"/>
  <c r="F2162" i="28" s="1"/>
  <c r="C2162" i="28"/>
  <c r="I2162" i="28" s="1"/>
  <c r="F2159" i="15"/>
  <c r="F2159" i="28" s="1"/>
  <c r="C2159" i="28"/>
  <c r="I2159" i="28" s="1"/>
  <c r="F2156" i="15"/>
  <c r="F2156" i="28" s="1"/>
  <c r="C2156" i="28"/>
  <c r="F2153" i="15"/>
  <c r="F2153" i="28" s="1"/>
  <c r="C2153" i="28"/>
  <c r="F2150" i="15"/>
  <c r="F2150" i="28" s="1"/>
  <c r="C2150" i="28"/>
  <c r="F2147" i="15"/>
  <c r="F2147" i="28" s="1"/>
  <c r="C2147" i="28"/>
  <c r="I2147" i="28" s="1"/>
  <c r="F2144" i="15"/>
  <c r="F2144" i="28" s="1"/>
  <c r="C2144" i="28"/>
  <c r="I2144" i="28" s="1"/>
  <c r="F2141" i="15"/>
  <c r="F2141" i="28" s="1"/>
  <c r="C2141" i="28"/>
  <c r="F2138" i="15"/>
  <c r="F2138" i="28" s="1"/>
  <c r="C2138" i="28"/>
  <c r="I2138" i="28" s="1"/>
  <c r="F2135" i="15"/>
  <c r="F2135" i="28" s="1"/>
  <c r="C2135" i="28"/>
  <c r="I2135" i="28" s="1"/>
  <c r="F2132" i="15"/>
  <c r="F2132" i="28" s="1"/>
  <c r="C2132" i="28"/>
  <c r="F2129" i="15"/>
  <c r="F2129" i="28" s="1"/>
  <c r="C2129" i="28"/>
  <c r="F2126" i="15"/>
  <c r="F2126" i="28" s="1"/>
  <c r="C2126" i="28"/>
  <c r="F2123" i="15"/>
  <c r="F2123" i="28" s="1"/>
  <c r="C2123" i="28"/>
  <c r="I2123" i="28" s="1"/>
  <c r="F2120" i="15"/>
  <c r="F2120" i="28" s="1"/>
  <c r="C2120" i="28"/>
  <c r="F2117" i="15"/>
  <c r="F2117" i="28" s="1"/>
  <c r="C2117" i="28"/>
  <c r="I2117" i="28" s="1"/>
  <c r="F2114" i="15"/>
  <c r="F2114" i="28" s="1"/>
  <c r="C2114" i="28"/>
  <c r="I2114" i="28" s="1"/>
  <c r="F2111" i="15"/>
  <c r="F2111" i="28" s="1"/>
  <c r="C2111" i="28"/>
  <c r="F2108" i="15"/>
  <c r="F2108" i="28" s="1"/>
  <c r="C2108" i="28"/>
  <c r="I2108" i="28" s="1"/>
  <c r="F2105" i="15"/>
  <c r="F2105" i="28" s="1"/>
  <c r="C2105" i="28"/>
  <c r="I2105" i="28" s="1"/>
  <c r="F2102" i="15"/>
  <c r="F2102" i="28" s="1"/>
  <c r="C2102" i="28"/>
  <c r="F2099" i="15"/>
  <c r="F2099" i="28" s="1"/>
  <c r="C2099" i="28"/>
  <c r="F2096" i="15"/>
  <c r="F2096" i="28" s="1"/>
  <c r="C2096" i="28"/>
  <c r="I2096" i="28" s="1"/>
  <c r="F2093" i="15"/>
  <c r="F2093" i="28" s="1"/>
  <c r="C2093" i="28"/>
  <c r="F2090" i="15"/>
  <c r="F2090" i="28" s="1"/>
  <c r="C2090" i="28"/>
  <c r="F2087" i="15"/>
  <c r="F2087" i="28" s="1"/>
  <c r="C2087" i="28"/>
  <c r="I2087" i="28" s="1"/>
  <c r="F2084" i="15"/>
  <c r="F2084" i="28" s="1"/>
  <c r="C2084" i="28"/>
  <c r="I2084" i="28" s="1"/>
  <c r="F2081" i="15"/>
  <c r="F2081" i="28" s="1"/>
  <c r="C2081" i="28"/>
  <c r="F2078" i="15"/>
  <c r="F2078" i="28" s="1"/>
  <c r="C2078" i="28"/>
  <c r="F2075" i="15"/>
  <c r="F2075" i="28" s="1"/>
  <c r="C2075" i="28"/>
  <c r="F2072" i="15"/>
  <c r="F2072" i="28" s="1"/>
  <c r="C2072" i="28"/>
  <c r="I2072" i="28" s="1"/>
  <c r="F2069" i="15"/>
  <c r="F2069" i="28" s="1"/>
  <c r="C2069" i="28"/>
  <c r="F2066" i="15"/>
  <c r="F2066" i="28" s="1"/>
  <c r="C2066" i="28"/>
  <c r="I2066" i="28" s="1"/>
  <c r="F2063" i="15"/>
  <c r="F2063" i="28" s="1"/>
  <c r="C2063" i="28"/>
  <c r="F2060" i="15"/>
  <c r="F2060" i="28" s="1"/>
  <c r="C2060" i="28"/>
  <c r="I2060" i="28" s="1"/>
  <c r="F2057" i="15"/>
  <c r="F2057" i="28" s="1"/>
  <c r="C2057" i="28"/>
  <c r="I2057" i="28" s="1"/>
  <c r="F2054" i="15"/>
  <c r="F2054" i="28" s="1"/>
  <c r="C2054" i="28"/>
  <c r="F2051" i="15"/>
  <c r="F2051" i="28" s="1"/>
  <c r="C2051" i="28"/>
  <c r="F2048" i="15"/>
  <c r="F2048" i="28" s="1"/>
  <c r="C2048" i="28"/>
  <c r="F2045" i="15"/>
  <c r="F2045" i="28" s="1"/>
  <c r="C2045" i="28"/>
  <c r="I2045" i="28" s="1"/>
  <c r="F2042" i="15"/>
  <c r="F2042" i="28" s="1"/>
  <c r="C2042" i="28"/>
  <c r="F2039" i="15"/>
  <c r="F2039" i="28" s="1"/>
  <c r="C2039" i="28"/>
  <c r="I2039" i="28" s="1"/>
  <c r="F2036" i="15"/>
  <c r="F2036" i="28" s="1"/>
  <c r="C2036" i="28"/>
  <c r="I2036" i="28" s="1"/>
  <c r="F2033" i="15"/>
  <c r="F2033" i="28" s="1"/>
  <c r="C2033" i="28"/>
  <c r="F2030" i="15"/>
  <c r="F2030" i="28" s="1"/>
  <c r="C2030" i="28"/>
  <c r="F2027" i="15"/>
  <c r="F2027" i="28" s="1"/>
  <c r="C2027" i="28"/>
  <c r="I2027" i="28" s="1"/>
  <c r="F2024" i="15"/>
  <c r="F2024" i="28" s="1"/>
  <c r="C2024" i="28"/>
  <c r="I2024" i="28" s="1"/>
  <c r="F2021" i="15"/>
  <c r="F2021" i="28" s="1"/>
  <c r="C2021" i="28"/>
  <c r="F2018" i="15"/>
  <c r="F2018" i="28" s="1"/>
  <c r="C2018" i="28"/>
  <c r="F2015" i="15"/>
  <c r="F2015" i="28" s="1"/>
  <c r="C2015" i="28"/>
  <c r="F2012" i="15"/>
  <c r="F2012" i="28" s="1"/>
  <c r="C2012" i="28"/>
  <c r="I2012" i="28" s="1"/>
  <c r="F2009" i="15"/>
  <c r="F2009" i="28" s="1"/>
  <c r="C2009" i="28"/>
  <c r="F2006" i="15"/>
  <c r="F2006" i="28" s="1"/>
  <c r="C2006" i="28"/>
  <c r="I2006" i="28" s="1"/>
  <c r="F2003" i="15"/>
  <c r="F2003" i="28" s="1"/>
  <c r="C2003" i="28"/>
  <c r="I2003" i="28" s="1"/>
  <c r="F2000" i="15"/>
  <c r="F2000" i="28" s="1"/>
  <c r="C2000" i="28"/>
  <c r="F1997" i="15"/>
  <c r="F1997" i="28" s="1"/>
  <c r="C1997" i="28"/>
  <c r="F1994" i="15"/>
  <c r="F1994" i="28" s="1"/>
  <c r="C1994" i="28"/>
  <c r="I1994" i="28" s="1"/>
  <c r="F1991" i="15"/>
  <c r="F1991" i="28" s="1"/>
  <c r="C1991" i="28"/>
  <c r="F1988" i="15"/>
  <c r="F1988" i="28" s="1"/>
  <c r="C1988" i="28"/>
  <c r="I1988" i="28" s="1"/>
  <c r="F1985" i="15"/>
  <c r="F1985" i="28" s="1"/>
  <c r="C1985" i="28"/>
  <c r="F1982" i="15"/>
  <c r="F1982" i="28" s="1"/>
  <c r="C1982" i="28"/>
  <c r="I1982" i="28" s="1"/>
  <c r="F1979" i="15"/>
  <c r="F1979" i="28" s="1"/>
  <c r="C1979" i="28"/>
  <c r="I1979" i="28" s="1"/>
  <c r="F1976" i="15"/>
  <c r="F1976" i="28" s="1"/>
  <c r="C1976" i="28"/>
  <c r="F1973" i="15"/>
  <c r="F1973" i="28" s="1"/>
  <c r="C1973" i="28"/>
  <c r="F1970" i="15"/>
  <c r="F1970" i="28" s="1"/>
  <c r="C1970" i="28"/>
  <c r="I1970" i="28" s="1"/>
  <c r="F1967" i="15"/>
  <c r="F1967" i="28" s="1"/>
  <c r="C1967" i="28"/>
  <c r="F1964" i="15"/>
  <c r="F1964" i="28" s="1"/>
  <c r="C1964" i="28"/>
  <c r="I1964" i="28" s="1"/>
  <c r="F1961" i="15"/>
  <c r="F1961" i="28" s="1"/>
  <c r="C1961" i="28"/>
  <c r="F1958" i="15"/>
  <c r="F1958" i="28" s="1"/>
  <c r="C1958" i="28"/>
  <c r="I1958" i="28" s="1"/>
  <c r="F1955" i="15"/>
  <c r="F1955" i="28" s="1"/>
  <c r="C1955" i="28"/>
  <c r="F1952" i="15"/>
  <c r="F1952" i="28" s="1"/>
  <c r="C1952" i="28"/>
  <c r="F1949" i="15"/>
  <c r="F1949" i="28" s="1"/>
  <c r="C1949" i="28"/>
  <c r="I1949" i="28" s="1"/>
  <c r="F1946" i="15"/>
  <c r="F1946" i="28" s="1"/>
  <c r="C1946" i="28"/>
  <c r="I1946" i="28" s="1"/>
  <c r="F1943" i="15"/>
  <c r="F1943" i="28" s="1"/>
  <c r="C1943" i="28"/>
  <c r="F1940" i="15"/>
  <c r="F1940" i="28" s="1"/>
  <c r="C1940" i="28"/>
  <c r="F1937" i="15"/>
  <c r="F1937" i="28" s="1"/>
  <c r="C1937" i="28"/>
  <c r="F1934" i="15"/>
  <c r="F1934" i="28" s="1"/>
  <c r="C1934" i="28"/>
  <c r="I1934" i="28" s="1"/>
  <c r="F1931" i="15"/>
  <c r="F1931" i="28" s="1"/>
  <c r="C1931" i="28"/>
  <c r="F1928" i="15"/>
  <c r="F1928" i="28" s="1"/>
  <c r="C1928" i="28"/>
  <c r="I1928" i="28" s="1"/>
  <c r="F1925" i="15"/>
  <c r="F1925" i="28" s="1"/>
  <c r="C1925" i="28"/>
  <c r="I1925" i="28" s="1"/>
  <c r="F1922" i="15"/>
  <c r="F1922" i="28" s="1"/>
  <c r="C1922" i="28"/>
  <c r="F1919" i="15"/>
  <c r="F1919" i="28" s="1"/>
  <c r="C1919" i="28"/>
  <c r="I1919" i="28" s="1"/>
  <c r="F1916" i="15"/>
  <c r="F1916" i="28" s="1"/>
  <c r="C1916" i="28"/>
  <c r="I1916" i="28" s="1"/>
  <c r="F1913" i="15"/>
  <c r="F1913" i="28" s="1"/>
  <c r="C1913" i="28"/>
  <c r="F1910" i="15"/>
  <c r="F1910" i="28" s="1"/>
  <c r="C1910" i="28"/>
  <c r="I1910" i="28" s="1"/>
  <c r="F1907" i="15"/>
  <c r="F1907" i="28" s="1"/>
  <c r="C1907" i="28"/>
  <c r="I1907" i="28" s="1"/>
  <c r="F1904" i="15"/>
  <c r="F1904" i="28" s="1"/>
  <c r="C1904" i="28"/>
  <c r="I1904" i="28" s="1"/>
  <c r="F1901" i="15"/>
  <c r="F1901" i="28" s="1"/>
  <c r="C1901" i="28"/>
  <c r="F1898" i="15"/>
  <c r="F1898" i="28" s="1"/>
  <c r="C1898" i="28"/>
  <c r="I1898" i="28" s="1"/>
  <c r="F1895" i="15"/>
  <c r="F1895" i="28" s="1"/>
  <c r="C1895" i="28"/>
  <c r="I1895" i="28" s="1"/>
  <c r="F1892" i="15"/>
  <c r="F1892" i="28" s="1"/>
  <c r="C1892" i="28"/>
  <c r="F1889" i="15"/>
  <c r="F1889" i="28" s="1"/>
  <c r="C1889" i="28"/>
  <c r="I1889" i="28" s="1"/>
  <c r="F1886" i="15"/>
  <c r="F1886" i="28" s="1"/>
  <c r="C1886" i="28"/>
  <c r="I1886" i="28" s="1"/>
  <c r="F1883" i="15"/>
  <c r="F1883" i="28" s="1"/>
  <c r="C1883" i="28"/>
  <c r="F1880" i="15"/>
  <c r="F1880" i="28" s="1"/>
  <c r="C1880" i="28"/>
  <c r="I1880" i="28" s="1"/>
  <c r="F1877" i="15"/>
  <c r="F1877" i="28" s="1"/>
  <c r="C1877" i="28"/>
  <c r="I1877" i="28" s="1"/>
  <c r="F1874" i="15"/>
  <c r="F1874" i="28" s="1"/>
  <c r="C1874" i="28"/>
  <c r="F1871" i="15"/>
  <c r="F1871" i="28" s="1"/>
  <c r="C1871" i="28"/>
  <c r="I1871" i="28" s="1"/>
  <c r="F1868" i="15"/>
  <c r="F1868" i="28" s="1"/>
  <c r="C1868" i="28"/>
  <c r="I1868" i="28" s="1"/>
  <c r="F1865" i="15"/>
  <c r="F1865" i="28" s="1"/>
  <c r="C1865" i="28"/>
  <c r="F1862" i="15"/>
  <c r="F1862" i="28" s="1"/>
  <c r="C1862" i="28"/>
  <c r="F1859" i="15"/>
  <c r="F1859" i="28" s="1"/>
  <c r="C1859" i="28"/>
  <c r="I1859" i="28" s="1"/>
  <c r="F1856" i="15"/>
  <c r="F1856" i="28" s="1"/>
  <c r="C1856" i="28"/>
  <c r="I1856" i="28" s="1"/>
  <c r="F1853" i="15"/>
  <c r="F1853" i="28" s="1"/>
  <c r="C1853" i="28"/>
  <c r="F1850" i="15"/>
  <c r="F1850" i="28" s="1"/>
  <c r="C1850" i="28"/>
  <c r="I1850" i="28" s="1"/>
  <c r="F1847" i="15"/>
  <c r="F1847" i="28" s="1"/>
  <c r="C1847" i="28"/>
  <c r="F1844" i="15"/>
  <c r="F1844" i="28" s="1"/>
  <c r="C1844" i="28"/>
  <c r="F1841" i="15"/>
  <c r="F1841" i="28" s="1"/>
  <c r="C1841" i="28"/>
  <c r="I1841" i="28" s="1"/>
  <c r="F1838" i="15"/>
  <c r="F1838" i="28" s="1"/>
  <c r="C1838" i="28"/>
  <c r="F1835" i="15"/>
  <c r="F1835" i="28" s="1"/>
  <c r="C1835" i="28"/>
  <c r="F1832" i="15"/>
  <c r="F1832" i="28" s="1"/>
  <c r="C1832" i="28"/>
  <c r="F1829" i="15"/>
  <c r="F1829" i="28" s="1"/>
  <c r="C1829" i="28"/>
  <c r="I1829" i="28" s="1"/>
  <c r="F1826" i="15"/>
  <c r="F1826" i="28" s="1"/>
  <c r="C1826" i="28"/>
  <c r="I1826" i="28" s="1"/>
  <c r="F1823" i="15"/>
  <c r="F1823" i="28" s="1"/>
  <c r="C1823" i="28"/>
  <c r="F1820" i="15"/>
  <c r="F1820" i="28" s="1"/>
  <c r="C1820" i="28"/>
  <c r="I1820" i="28" s="1"/>
  <c r="F1817" i="15"/>
  <c r="F1817" i="28" s="1"/>
  <c r="C1817" i="28"/>
  <c r="F1814" i="15"/>
  <c r="F1814" i="28" s="1"/>
  <c r="C1814" i="28"/>
  <c r="I1814" i="28" s="1"/>
  <c r="F1811" i="15"/>
  <c r="F1811" i="28" s="1"/>
  <c r="C1811" i="28"/>
  <c r="I1811" i="28" s="1"/>
  <c r="F1808" i="15"/>
  <c r="F1808" i="28" s="1"/>
  <c r="C1808" i="28"/>
  <c r="F1805" i="15"/>
  <c r="F1805" i="28" s="1"/>
  <c r="C1805" i="28"/>
  <c r="F1802" i="15"/>
  <c r="F1802" i="28" s="1"/>
  <c r="C1802" i="28"/>
  <c r="F1799" i="15"/>
  <c r="F1799" i="28" s="1"/>
  <c r="C1799" i="28"/>
  <c r="I1799" i="28" s="1"/>
  <c r="F1796" i="15"/>
  <c r="F1796" i="28" s="1"/>
  <c r="C1796" i="28"/>
  <c r="I1796" i="28" s="1"/>
  <c r="F1793" i="15"/>
  <c r="F1793" i="28" s="1"/>
  <c r="C1793" i="28"/>
  <c r="F1790" i="15"/>
  <c r="F1790" i="28" s="1"/>
  <c r="C1790" i="28"/>
  <c r="I1790" i="28" s="1"/>
  <c r="F1787" i="15"/>
  <c r="F1787" i="28" s="1"/>
  <c r="C1787" i="28"/>
  <c r="I1787" i="28" s="1"/>
  <c r="F1784" i="15"/>
  <c r="F1784" i="28" s="1"/>
  <c r="C1784" i="28"/>
  <c r="F1781" i="15"/>
  <c r="F1781" i="28" s="1"/>
  <c r="C1781" i="28"/>
  <c r="I1781" i="28" s="1"/>
  <c r="F1778" i="15"/>
  <c r="F1778" i="28" s="1"/>
  <c r="C1778" i="28"/>
  <c r="I1778" i="28" s="1"/>
  <c r="F1775" i="15"/>
  <c r="F1775" i="28" s="1"/>
  <c r="C1775" i="28"/>
  <c r="I1775" i="28" s="1"/>
  <c r="F1772" i="15"/>
  <c r="F1772" i="28" s="1"/>
  <c r="C1772" i="28"/>
  <c r="F1769" i="15"/>
  <c r="F1769" i="28" s="1"/>
  <c r="C1769" i="28"/>
  <c r="I1769" i="28" s="1"/>
  <c r="F1766" i="15"/>
  <c r="F1766" i="28" s="1"/>
  <c r="C1766" i="28"/>
  <c r="F1763" i="15"/>
  <c r="F1763" i="28" s="1"/>
  <c r="C1763" i="28"/>
  <c r="F1760" i="15"/>
  <c r="F1760" i="28" s="1"/>
  <c r="C1760" i="28"/>
  <c r="I1760" i="28" s="1"/>
  <c r="F1757" i="15"/>
  <c r="F1757" i="28" s="1"/>
  <c r="C1757" i="28"/>
  <c r="I1757" i="28" s="1"/>
  <c r="F1754" i="15"/>
  <c r="F1754" i="28" s="1"/>
  <c r="C1754" i="28"/>
  <c r="F1751" i="15"/>
  <c r="F1751" i="28" s="1"/>
  <c r="C1751" i="28"/>
  <c r="I1751" i="28" s="1"/>
  <c r="F1748" i="15"/>
  <c r="F1748" i="28" s="1"/>
  <c r="C1748" i="28"/>
  <c r="I1748" i="28" s="1"/>
  <c r="F1745" i="15"/>
  <c r="F1745" i="28" s="1"/>
  <c r="C1745" i="28"/>
  <c r="F1742" i="15"/>
  <c r="F1742" i="28" s="1"/>
  <c r="C1742" i="28"/>
  <c r="I1742" i="28" s="1"/>
  <c r="F1739" i="15"/>
  <c r="F1739" i="28" s="1"/>
  <c r="C1739" i="28"/>
  <c r="I1739" i="28" s="1"/>
  <c r="F1736" i="15"/>
  <c r="F1736" i="28" s="1"/>
  <c r="C1736" i="28"/>
  <c r="I1736" i="28" s="1"/>
  <c r="F1733" i="15"/>
  <c r="F1733" i="28" s="1"/>
  <c r="C1733" i="28"/>
  <c r="F1730" i="15"/>
  <c r="F1730" i="28" s="1"/>
  <c r="C1730" i="28"/>
  <c r="I1730" i="28" s="1"/>
  <c r="F1727" i="15"/>
  <c r="F1727" i="28" s="1"/>
  <c r="C1727" i="28"/>
  <c r="F1724" i="15"/>
  <c r="F1724" i="28" s="1"/>
  <c r="C1724" i="28"/>
  <c r="F1721" i="15"/>
  <c r="F1721" i="28" s="1"/>
  <c r="C1721" i="28"/>
  <c r="I1721" i="28" s="1"/>
  <c r="F1718" i="15"/>
  <c r="F1718" i="28" s="1"/>
  <c r="C1718" i="28"/>
  <c r="I1718" i="28" s="1"/>
  <c r="F1715" i="15"/>
  <c r="F1715" i="28" s="1"/>
  <c r="C1715" i="28"/>
  <c r="F1712" i="15"/>
  <c r="F1712" i="28" s="1"/>
  <c r="C1712" i="28"/>
  <c r="I1712" i="28" s="1"/>
  <c r="F1709" i="15"/>
  <c r="F1709" i="28" s="1"/>
  <c r="C1709" i="28"/>
  <c r="I1709" i="28" s="1"/>
  <c r="F1706" i="15"/>
  <c r="F1706" i="28" s="1"/>
  <c r="C1706" i="28"/>
  <c r="I1706" i="28" s="1"/>
  <c r="F1703" i="15"/>
  <c r="F1703" i="28" s="1"/>
  <c r="C1703" i="28"/>
  <c r="F1700" i="15"/>
  <c r="F1700" i="28" s="1"/>
  <c r="C1700" i="28"/>
  <c r="I1700" i="28" s="1"/>
  <c r="F1697" i="15"/>
  <c r="F1697" i="28" s="1"/>
  <c r="C1697" i="28"/>
  <c r="I1697" i="28" s="1"/>
  <c r="F1694" i="15"/>
  <c r="F1694" i="28" s="1"/>
  <c r="C1694" i="28"/>
  <c r="F1691" i="15"/>
  <c r="F1691" i="28" s="1"/>
  <c r="C1691" i="28"/>
  <c r="I1691" i="28" s="1"/>
  <c r="F1688" i="15"/>
  <c r="F1688" i="28" s="1"/>
  <c r="C1688" i="28"/>
  <c r="I1688" i="28" s="1"/>
  <c r="F1685" i="15"/>
  <c r="F1685" i="28" s="1"/>
  <c r="C1685" i="28"/>
  <c r="F1682" i="15"/>
  <c r="F1682" i="28" s="1"/>
  <c r="C1682" i="28"/>
  <c r="I1682" i="28" s="1"/>
  <c r="F1679" i="15"/>
  <c r="F1679" i="28" s="1"/>
  <c r="C1679" i="28"/>
  <c r="I1679" i="28" s="1"/>
  <c r="F1676" i="15"/>
  <c r="F1676" i="28" s="1"/>
  <c r="C1676" i="28"/>
  <c r="F1673" i="15"/>
  <c r="F1673" i="28" s="1"/>
  <c r="C1673" i="28"/>
  <c r="F1670" i="15"/>
  <c r="F1670" i="28" s="1"/>
  <c r="C1670" i="28"/>
  <c r="I1670" i="28" s="1"/>
  <c r="F1667" i="15"/>
  <c r="F1667" i="28" s="1"/>
  <c r="C1667" i="28"/>
  <c r="F1664" i="15"/>
  <c r="F1664" i="28" s="1"/>
  <c r="C1664" i="28"/>
  <c r="I1664" i="28" s="1"/>
  <c r="F1661" i="15"/>
  <c r="F1661" i="28" s="1"/>
  <c r="C1661" i="28"/>
  <c r="I1661" i="28" s="1"/>
  <c r="F1658" i="15"/>
  <c r="F1658" i="28" s="1"/>
  <c r="C1658" i="28"/>
  <c r="F1655" i="15"/>
  <c r="F1655" i="28" s="1"/>
  <c r="C1655" i="28"/>
  <c r="F1652" i="15"/>
  <c r="F1652" i="28" s="1"/>
  <c r="C1652" i="28"/>
  <c r="I1652" i="28" s="1"/>
  <c r="F1649" i="15"/>
  <c r="F1649" i="28" s="1"/>
  <c r="C1649" i="28"/>
  <c r="F1646" i="15"/>
  <c r="F1646" i="28" s="1"/>
  <c r="C1646" i="28"/>
  <c r="I1646" i="28" s="1"/>
  <c r="F1643" i="15"/>
  <c r="F1643" i="28" s="1"/>
  <c r="C1643" i="28"/>
  <c r="I1643" i="28" s="1"/>
  <c r="F1640" i="15"/>
  <c r="F1640" i="28" s="1"/>
  <c r="C1640" i="28"/>
  <c r="F1637" i="15"/>
  <c r="F1637" i="28" s="1"/>
  <c r="C1637" i="28"/>
  <c r="F1634" i="15"/>
  <c r="F1634" i="28" s="1"/>
  <c r="C1634" i="28"/>
  <c r="I1634" i="28" s="1"/>
  <c r="F1631" i="15"/>
  <c r="F1631" i="28" s="1"/>
  <c r="C1631" i="28"/>
  <c r="F1628" i="15"/>
  <c r="F1628" i="28" s="1"/>
  <c r="C1628" i="28"/>
  <c r="I1628" i="28" s="1"/>
  <c r="F1625" i="15"/>
  <c r="F1625" i="28" s="1"/>
  <c r="C1625" i="28"/>
  <c r="I1625" i="28" s="1"/>
  <c r="F1622" i="15"/>
  <c r="F1622" i="28" s="1"/>
  <c r="C1622" i="28"/>
  <c r="F1619" i="15"/>
  <c r="F1619" i="28" s="1"/>
  <c r="C1619" i="28"/>
  <c r="F1616" i="15"/>
  <c r="F1616" i="28" s="1"/>
  <c r="C1616" i="28"/>
  <c r="I1616" i="28" s="1"/>
  <c r="F1613" i="15"/>
  <c r="F1613" i="28" s="1"/>
  <c r="C1613" i="28"/>
  <c r="F1610" i="15"/>
  <c r="F1610" i="28" s="1"/>
  <c r="C1610" i="28"/>
  <c r="I1610" i="28" s="1"/>
  <c r="F1607" i="15"/>
  <c r="F1607" i="28" s="1"/>
  <c r="C1607" i="28"/>
  <c r="I1607" i="28" s="1"/>
  <c r="F1604" i="15"/>
  <c r="F1604" i="28" s="1"/>
  <c r="C1604" i="28"/>
  <c r="F1601" i="15"/>
  <c r="F1601" i="28" s="1"/>
  <c r="C1601" i="28"/>
  <c r="I1601" i="28" s="1"/>
  <c r="F1598" i="15"/>
  <c r="F1598" i="28" s="1"/>
  <c r="C1598" i="28"/>
  <c r="I1598" i="28" s="1"/>
  <c r="F1595" i="15"/>
  <c r="F1595" i="28" s="1"/>
  <c r="C1595" i="28"/>
  <c r="I1595" i="28" s="1"/>
  <c r="F1592" i="15"/>
  <c r="F1592" i="28" s="1"/>
  <c r="C1592" i="28"/>
  <c r="F1589" i="15"/>
  <c r="F1589" i="28" s="1"/>
  <c r="C1589" i="28"/>
  <c r="I1589" i="28" s="1"/>
  <c r="F1586" i="15"/>
  <c r="F1586" i="28" s="1"/>
  <c r="C1586" i="28"/>
  <c r="I1586" i="28" s="1"/>
  <c r="F1583" i="15"/>
  <c r="F1583" i="28" s="1"/>
  <c r="C1583" i="28"/>
  <c r="I1583" i="28" s="1"/>
  <c r="F1580" i="15"/>
  <c r="F1580" i="28" s="1"/>
  <c r="C1580" i="28"/>
  <c r="F1577" i="15"/>
  <c r="F1577" i="28" s="1"/>
  <c r="C1577" i="28"/>
  <c r="I1577" i="28" s="1"/>
  <c r="F1574" i="15"/>
  <c r="F1574" i="28" s="1"/>
  <c r="C1574" i="28"/>
  <c r="F1571" i="15"/>
  <c r="F1571" i="28" s="1"/>
  <c r="C1571" i="28"/>
  <c r="I1571" i="28" s="1"/>
  <c r="F1568" i="15"/>
  <c r="F1568" i="28" s="1"/>
  <c r="C1568" i="28"/>
  <c r="I1568" i="28" s="1"/>
  <c r="F1565" i="15"/>
  <c r="F1565" i="28" s="1"/>
  <c r="C1565" i="28"/>
  <c r="I1565" i="28" s="1"/>
  <c r="F1562" i="15"/>
  <c r="F1562" i="28" s="1"/>
  <c r="C1562" i="28"/>
  <c r="I1562" i="28" s="1"/>
  <c r="F1559" i="15"/>
  <c r="F1559" i="28" s="1"/>
  <c r="C1559" i="28"/>
  <c r="I1559" i="28" s="1"/>
  <c r="F1556" i="15"/>
  <c r="F1556" i="28" s="1"/>
  <c r="C1556" i="28"/>
  <c r="F1553" i="15"/>
  <c r="F1553" i="28" s="1"/>
  <c r="C1553" i="28"/>
  <c r="I1553" i="28" s="1"/>
  <c r="F1550" i="15"/>
  <c r="F1550" i="28" s="1"/>
  <c r="C1550" i="28"/>
  <c r="I1550" i="28" s="1"/>
  <c r="F1547" i="15"/>
  <c r="F1547" i="28" s="1"/>
  <c r="C1547" i="28"/>
  <c r="I1547" i="28" s="1"/>
  <c r="F1544" i="15"/>
  <c r="F1544" i="28" s="1"/>
  <c r="C1544" i="28"/>
  <c r="I1544" i="28" s="1"/>
  <c r="F1541" i="15"/>
  <c r="F1541" i="28" s="1"/>
  <c r="C1541" i="28"/>
  <c r="I1541" i="28" s="1"/>
  <c r="F1538" i="15"/>
  <c r="F1538" i="28" s="1"/>
  <c r="C1538" i="28"/>
  <c r="I1538" i="28" s="1"/>
  <c r="F1535" i="15"/>
  <c r="F1535" i="28" s="1"/>
  <c r="C1535" i="28"/>
  <c r="I1535" i="28" s="1"/>
  <c r="F1532" i="15"/>
  <c r="F1532" i="28" s="1"/>
  <c r="C1532" i="28"/>
  <c r="I1532" i="28" s="1"/>
  <c r="F1529" i="15"/>
  <c r="F1529" i="28" s="1"/>
  <c r="C1529" i="28"/>
  <c r="I1529" i="28" s="1"/>
  <c r="F1526" i="15"/>
  <c r="F1526" i="28" s="1"/>
  <c r="C1526" i="28"/>
  <c r="I1526" i="28" s="1"/>
  <c r="F1523" i="15"/>
  <c r="F1523" i="28" s="1"/>
  <c r="C1523" i="28"/>
  <c r="I1523" i="28" s="1"/>
  <c r="F1520" i="15"/>
  <c r="F1520" i="28" s="1"/>
  <c r="C1520" i="28"/>
  <c r="I1520" i="28" s="1"/>
  <c r="F1517" i="15"/>
  <c r="F1517" i="28" s="1"/>
  <c r="C1517" i="28"/>
  <c r="I1517" i="28" s="1"/>
  <c r="F1514" i="15"/>
  <c r="F1514" i="28" s="1"/>
  <c r="C1514" i="28"/>
  <c r="I1514" i="28" s="1"/>
  <c r="F1511" i="15"/>
  <c r="F1511" i="28" s="1"/>
  <c r="C1511" i="28"/>
  <c r="I1511" i="28" s="1"/>
  <c r="F1508" i="15"/>
  <c r="F1508" i="28" s="1"/>
  <c r="C1508" i="28"/>
  <c r="I1508" i="28" s="1"/>
  <c r="F1505" i="15"/>
  <c r="F1505" i="28" s="1"/>
  <c r="C1505" i="28"/>
  <c r="I1505" i="28" s="1"/>
  <c r="F1502" i="15"/>
  <c r="F1502" i="28" s="1"/>
  <c r="C1502" i="28"/>
  <c r="I1502" i="28" s="1"/>
  <c r="F1499" i="15"/>
  <c r="F1499" i="28" s="1"/>
  <c r="C1499" i="28"/>
  <c r="I1499" i="28" s="1"/>
  <c r="F1496" i="15"/>
  <c r="F1496" i="28" s="1"/>
  <c r="C1496" i="28"/>
  <c r="I1496" i="28" s="1"/>
  <c r="F1493" i="15"/>
  <c r="F1493" i="28" s="1"/>
  <c r="C1493" i="28"/>
  <c r="I1493" i="28" s="1"/>
  <c r="F1490" i="15"/>
  <c r="F1490" i="28" s="1"/>
  <c r="C1490" i="28"/>
  <c r="I1490" i="28" s="1"/>
  <c r="F1487" i="15"/>
  <c r="F1487" i="28" s="1"/>
  <c r="C1487" i="28"/>
  <c r="I1487" i="28" s="1"/>
  <c r="F1484" i="15"/>
  <c r="F1484" i="28" s="1"/>
  <c r="C1484" i="28"/>
  <c r="I1484" i="28" s="1"/>
  <c r="F1481" i="15"/>
  <c r="F1481" i="28" s="1"/>
  <c r="C1481" i="28"/>
  <c r="I1481" i="28" s="1"/>
  <c r="F1478" i="15"/>
  <c r="F1478" i="28" s="1"/>
  <c r="C1478" i="28"/>
  <c r="I1478" i="28" s="1"/>
  <c r="F1475" i="15"/>
  <c r="F1475" i="28" s="1"/>
  <c r="C1475" i="28"/>
  <c r="I1475" i="28" s="1"/>
  <c r="F1472" i="15"/>
  <c r="F1472" i="28" s="1"/>
  <c r="C1472" i="28"/>
  <c r="I1472" i="28" s="1"/>
  <c r="F1469" i="15"/>
  <c r="F1469" i="28" s="1"/>
  <c r="C1469" i="28"/>
  <c r="I1469" i="28" s="1"/>
  <c r="F1466" i="15"/>
  <c r="F1466" i="28" s="1"/>
  <c r="C1466" i="28"/>
  <c r="I1466" i="28" s="1"/>
  <c r="F1463" i="15"/>
  <c r="F1463" i="28" s="1"/>
  <c r="C1463" i="28"/>
  <c r="I1463" i="28" s="1"/>
  <c r="F1460" i="15"/>
  <c r="F1460" i="28" s="1"/>
  <c r="C1460" i="28"/>
  <c r="I1460" i="28" s="1"/>
  <c r="F1457" i="15"/>
  <c r="F1457" i="28" s="1"/>
  <c r="C1457" i="28"/>
  <c r="F1454" i="15"/>
  <c r="F1454" i="28" s="1"/>
  <c r="C1454" i="28"/>
  <c r="I1454" i="28" s="1"/>
  <c r="F1451" i="15"/>
  <c r="F1451" i="28" s="1"/>
  <c r="C1451" i="28"/>
  <c r="I1451" i="28" s="1"/>
  <c r="F1448" i="15"/>
  <c r="F1448" i="28" s="1"/>
  <c r="C1448" i="28"/>
  <c r="I1448" i="28" s="1"/>
  <c r="F1445" i="15"/>
  <c r="F1445" i="28" s="1"/>
  <c r="C1445" i="28"/>
  <c r="I1445" i="28" s="1"/>
  <c r="F1442" i="15"/>
  <c r="F1442" i="28" s="1"/>
  <c r="C1442" i="28"/>
  <c r="I1442" i="28" s="1"/>
  <c r="F1439" i="15"/>
  <c r="F1439" i="28" s="1"/>
  <c r="C1439" i="28"/>
  <c r="I1439" i="28" s="1"/>
  <c r="F1436" i="15"/>
  <c r="F1436" i="28" s="1"/>
  <c r="C1436" i="28"/>
  <c r="I1436" i="28" s="1"/>
  <c r="F1433" i="15"/>
  <c r="F1433" i="28" s="1"/>
  <c r="C1433" i="28"/>
  <c r="F1430" i="15"/>
  <c r="F1430" i="28" s="1"/>
  <c r="C1430" i="28"/>
  <c r="I1430" i="28" s="1"/>
  <c r="F1427" i="15"/>
  <c r="F1427" i="28" s="1"/>
  <c r="C1427" i="28"/>
  <c r="I1427" i="28" s="1"/>
  <c r="F1424" i="15"/>
  <c r="F1424" i="28" s="1"/>
  <c r="C1424" i="28"/>
  <c r="I1424" i="28" s="1"/>
  <c r="F1421" i="15"/>
  <c r="F1421" i="28" s="1"/>
  <c r="C1421" i="28"/>
  <c r="I1421" i="28" s="1"/>
  <c r="F1418" i="15"/>
  <c r="F1418" i="28" s="1"/>
  <c r="C1418" i="28"/>
  <c r="I1418" i="28" s="1"/>
  <c r="F1415" i="15"/>
  <c r="F1415" i="28" s="1"/>
  <c r="C1415" i="28"/>
  <c r="I1415" i="28" s="1"/>
  <c r="F1412" i="15"/>
  <c r="F1412" i="28" s="1"/>
  <c r="C1412" i="28"/>
  <c r="I1412" i="28" s="1"/>
  <c r="F1409" i="15"/>
  <c r="F1409" i="28" s="1"/>
  <c r="C1409" i="28"/>
  <c r="F1406" i="15"/>
  <c r="F1406" i="28" s="1"/>
  <c r="C1406" i="28"/>
  <c r="I1406" i="28" s="1"/>
  <c r="F1403" i="15"/>
  <c r="F1403" i="28" s="1"/>
  <c r="C1403" i="28"/>
  <c r="I1403" i="28" s="1"/>
  <c r="F1400" i="15"/>
  <c r="F1400" i="28" s="1"/>
  <c r="C1400" i="28"/>
  <c r="I1400" i="28" s="1"/>
  <c r="F1397" i="15"/>
  <c r="F1397" i="28" s="1"/>
  <c r="C1397" i="28"/>
  <c r="I1397" i="28" s="1"/>
  <c r="F1394" i="15"/>
  <c r="F1394" i="28" s="1"/>
  <c r="C1394" i="28"/>
  <c r="F1391" i="15"/>
  <c r="F1391" i="28" s="1"/>
  <c r="C1391" i="28"/>
  <c r="I1391" i="28" s="1"/>
  <c r="F1388" i="15"/>
  <c r="F1388" i="28" s="1"/>
  <c r="C1388" i="28"/>
  <c r="I1388" i="28" s="1"/>
  <c r="F1385" i="15"/>
  <c r="F1385" i="28" s="1"/>
  <c r="C1385" i="28"/>
  <c r="I1385" i="28" s="1"/>
  <c r="F1382" i="15"/>
  <c r="F1382" i="28" s="1"/>
  <c r="C1382" i="28"/>
  <c r="I1382" i="28" s="1"/>
  <c r="F1379" i="15"/>
  <c r="F1379" i="28" s="1"/>
  <c r="C1379" i="28"/>
  <c r="I1379" i="28" s="1"/>
  <c r="F1376" i="15"/>
  <c r="F1376" i="28" s="1"/>
  <c r="C1376" i="28"/>
  <c r="I1376" i="28" s="1"/>
  <c r="F1373" i="15"/>
  <c r="F1373" i="28" s="1"/>
  <c r="C1373" i="28"/>
  <c r="I1373" i="28" s="1"/>
  <c r="F1370" i="15"/>
  <c r="F1370" i="28" s="1"/>
  <c r="C1370" i="28"/>
  <c r="I1370" i="28" s="1"/>
  <c r="F1367" i="15"/>
  <c r="F1367" i="28" s="1"/>
  <c r="C1367" i="28"/>
  <c r="I1367" i="28" s="1"/>
  <c r="F1364" i="15"/>
  <c r="F1364" i="28" s="1"/>
  <c r="C1364" i="28"/>
  <c r="I1364" i="28" s="1"/>
  <c r="F1361" i="15"/>
  <c r="F1361" i="28" s="1"/>
  <c r="C1361" i="28"/>
  <c r="I1361" i="28" s="1"/>
  <c r="F1358" i="15"/>
  <c r="F1358" i="28" s="1"/>
  <c r="C1358" i="28"/>
  <c r="I1358" i="28" s="1"/>
  <c r="F1355" i="15"/>
  <c r="F1355" i="28" s="1"/>
  <c r="C1355" i="28"/>
  <c r="I1355" i="28" s="1"/>
  <c r="F1352" i="15"/>
  <c r="F1352" i="28" s="1"/>
  <c r="C1352" i="28"/>
  <c r="I1352" i="28" s="1"/>
  <c r="F1349" i="15"/>
  <c r="F1349" i="28" s="1"/>
  <c r="C1349" i="28"/>
  <c r="I1349" i="28" s="1"/>
  <c r="F1346" i="15"/>
  <c r="F1346" i="28" s="1"/>
  <c r="C1346" i="28"/>
  <c r="I1346" i="28" s="1"/>
  <c r="F1343" i="15"/>
  <c r="F1343" i="28" s="1"/>
  <c r="C1343" i="28"/>
  <c r="I1343" i="28" s="1"/>
  <c r="F1340" i="15"/>
  <c r="F1340" i="28" s="1"/>
  <c r="C1340" i="28"/>
  <c r="I1340" i="28" s="1"/>
  <c r="F1337" i="15"/>
  <c r="F1337" i="28" s="1"/>
  <c r="C1337" i="28"/>
  <c r="I1337" i="28" s="1"/>
  <c r="F1334" i="15"/>
  <c r="F1334" i="28" s="1"/>
  <c r="C1334" i="28"/>
  <c r="I1334" i="28" s="1"/>
  <c r="F1331" i="15"/>
  <c r="F1331" i="28" s="1"/>
  <c r="C1331" i="28"/>
  <c r="I1331" i="28" s="1"/>
  <c r="F1328" i="15"/>
  <c r="F1328" i="28" s="1"/>
  <c r="C1328" i="28"/>
  <c r="I1328" i="28" s="1"/>
  <c r="F1325" i="15"/>
  <c r="F1325" i="28" s="1"/>
  <c r="C1325" i="28"/>
  <c r="I1325" i="28" s="1"/>
  <c r="F1322" i="15"/>
  <c r="F1322" i="28" s="1"/>
  <c r="C1322" i="28"/>
  <c r="I1322" i="28" s="1"/>
  <c r="F1319" i="15"/>
  <c r="F1319" i="28" s="1"/>
  <c r="C1319" i="28"/>
  <c r="I1319" i="28" s="1"/>
  <c r="F1316" i="15"/>
  <c r="F1316" i="28" s="1"/>
  <c r="C1316" i="28"/>
  <c r="I1316" i="28" s="1"/>
  <c r="F1313" i="15"/>
  <c r="F1313" i="28" s="1"/>
  <c r="C1313" i="28"/>
  <c r="I1313" i="28" s="1"/>
  <c r="F1310" i="15"/>
  <c r="F1310" i="28" s="1"/>
  <c r="C1310" i="28"/>
  <c r="I1310" i="28" s="1"/>
  <c r="F1307" i="15"/>
  <c r="F1307" i="28" s="1"/>
  <c r="C1307" i="28"/>
  <c r="I1307" i="28" s="1"/>
  <c r="F1304" i="15"/>
  <c r="F1304" i="28" s="1"/>
  <c r="C1304" i="28"/>
  <c r="I1304" i="28" s="1"/>
  <c r="F1301" i="15"/>
  <c r="F1301" i="28" s="1"/>
  <c r="C1301" i="28"/>
  <c r="I1301" i="28" s="1"/>
  <c r="F1298" i="15"/>
  <c r="F1298" i="28" s="1"/>
  <c r="C1298" i="28"/>
  <c r="I1298" i="28" s="1"/>
  <c r="F1295" i="15"/>
  <c r="F1295" i="28" s="1"/>
  <c r="C1295" i="28"/>
  <c r="F1292" i="15"/>
  <c r="F1292" i="28" s="1"/>
  <c r="C1292" i="28"/>
  <c r="I1292" i="28" s="1"/>
  <c r="F1289" i="15"/>
  <c r="F1289" i="28" s="1"/>
  <c r="C1289" i="28"/>
  <c r="I1289" i="28" s="1"/>
  <c r="F1286" i="15"/>
  <c r="F1286" i="28" s="1"/>
  <c r="C1286" i="28"/>
  <c r="I1286" i="28" s="1"/>
  <c r="F1283" i="15"/>
  <c r="F1283" i="28" s="1"/>
  <c r="C1283" i="28"/>
  <c r="I1283" i="28" s="1"/>
  <c r="F1280" i="15"/>
  <c r="F1280" i="28" s="1"/>
  <c r="C1280" i="28"/>
  <c r="I1280" i="28" s="1"/>
  <c r="F1277" i="15"/>
  <c r="F1277" i="28" s="1"/>
  <c r="C1277" i="28"/>
  <c r="I1277" i="28" s="1"/>
  <c r="F1274" i="15"/>
  <c r="F1274" i="28" s="1"/>
  <c r="C1274" i="28"/>
  <c r="I1274" i="28" s="1"/>
  <c r="F1271" i="15"/>
  <c r="F1271" i="28" s="1"/>
  <c r="C1271" i="28"/>
  <c r="I1271" i="28" s="1"/>
  <c r="F1268" i="15"/>
  <c r="F1268" i="28" s="1"/>
  <c r="C1268" i="28"/>
  <c r="I1268" i="28" s="1"/>
  <c r="F1265" i="15"/>
  <c r="F1265" i="28" s="1"/>
  <c r="C1265" i="28"/>
  <c r="I1265" i="28" s="1"/>
  <c r="F1262" i="15"/>
  <c r="F1262" i="28" s="1"/>
  <c r="C1262" i="28"/>
  <c r="I1262" i="28" s="1"/>
  <c r="F1259" i="15"/>
  <c r="F1259" i="28" s="1"/>
  <c r="C1259" i="28"/>
  <c r="I1259" i="28" s="1"/>
  <c r="F1256" i="15"/>
  <c r="F1256" i="28" s="1"/>
  <c r="C1256" i="28"/>
  <c r="I1256" i="28" s="1"/>
  <c r="F1253" i="15"/>
  <c r="F1253" i="28" s="1"/>
  <c r="C1253" i="28"/>
  <c r="F1250" i="15"/>
  <c r="F1250" i="28" s="1"/>
  <c r="C1250" i="28"/>
  <c r="I1250" i="28" s="1"/>
  <c r="F1247" i="15"/>
  <c r="F1247" i="28" s="1"/>
  <c r="C1247" i="28"/>
  <c r="I1247" i="28" s="1"/>
  <c r="F1244" i="15"/>
  <c r="F1244" i="28" s="1"/>
  <c r="C1244" i="28"/>
  <c r="I1244" i="28" s="1"/>
  <c r="F1241" i="15"/>
  <c r="F1241" i="28" s="1"/>
  <c r="C1241" i="28"/>
  <c r="I1241" i="28" s="1"/>
  <c r="F1238" i="15"/>
  <c r="F1238" i="28" s="1"/>
  <c r="C1238" i="28"/>
  <c r="I1238" i="28" s="1"/>
  <c r="F1235" i="15"/>
  <c r="F1235" i="28" s="1"/>
  <c r="C1235" i="28"/>
  <c r="I1235" i="28" s="1"/>
  <c r="F1232" i="15"/>
  <c r="F1232" i="28" s="1"/>
  <c r="C1232" i="28"/>
  <c r="I1232" i="28" s="1"/>
  <c r="F1229" i="15"/>
  <c r="F1229" i="28" s="1"/>
  <c r="C1229" i="28"/>
  <c r="F1226" i="15"/>
  <c r="F1226" i="28" s="1"/>
  <c r="C1226" i="28"/>
  <c r="I1226" i="28" s="1"/>
  <c r="F1223" i="15"/>
  <c r="F1223" i="28" s="1"/>
  <c r="C1223" i="28"/>
  <c r="I1223" i="28" s="1"/>
  <c r="F1220" i="15"/>
  <c r="F1220" i="28" s="1"/>
  <c r="C1220" i="28"/>
  <c r="I1220" i="28" s="1"/>
  <c r="F1217" i="15"/>
  <c r="F1217" i="28" s="1"/>
  <c r="C1217" i="28"/>
  <c r="I1217" i="28" s="1"/>
  <c r="F1214" i="15"/>
  <c r="F1214" i="28" s="1"/>
  <c r="C1214" i="28"/>
  <c r="I1214" i="28" s="1"/>
  <c r="F1211" i="15"/>
  <c r="F1211" i="28" s="1"/>
  <c r="C1211" i="28"/>
  <c r="I1211" i="28" s="1"/>
  <c r="F1208" i="15"/>
  <c r="F1208" i="28" s="1"/>
  <c r="C1208" i="28"/>
  <c r="F1205" i="15"/>
  <c r="F1205" i="28" s="1"/>
  <c r="C1205" i="28"/>
  <c r="I1205" i="28" s="1"/>
  <c r="F1202" i="15"/>
  <c r="F1202" i="28" s="1"/>
  <c r="C1202" i="28"/>
  <c r="I1202" i="28" s="1"/>
  <c r="F1199" i="15"/>
  <c r="F1199" i="28" s="1"/>
  <c r="C1199" i="28"/>
  <c r="I1199" i="28" s="1"/>
  <c r="F1196" i="15"/>
  <c r="F1196" i="28" s="1"/>
  <c r="C1196" i="28"/>
  <c r="I1196" i="28" s="1"/>
  <c r="F1193" i="15"/>
  <c r="F1193" i="28" s="1"/>
  <c r="C1193" i="28"/>
  <c r="I1193" i="28" s="1"/>
  <c r="F1190" i="15"/>
  <c r="F1190" i="28" s="1"/>
  <c r="C1190" i="28"/>
  <c r="I1190" i="28" s="1"/>
  <c r="F1187" i="15"/>
  <c r="F1187" i="28" s="1"/>
  <c r="C1187" i="28"/>
  <c r="F1184" i="15"/>
  <c r="F1184" i="28" s="1"/>
  <c r="C1184" i="28"/>
  <c r="I1184" i="28" s="1"/>
  <c r="F1181" i="15"/>
  <c r="F1181" i="28" s="1"/>
  <c r="C1181" i="28"/>
  <c r="I1181" i="28" s="1"/>
  <c r="F1178" i="15"/>
  <c r="F1178" i="28" s="1"/>
  <c r="C1178" i="28"/>
  <c r="I1178" i="28" s="1"/>
  <c r="F1175" i="15"/>
  <c r="F1175" i="28" s="1"/>
  <c r="C1175" i="28"/>
  <c r="I1175" i="28" s="1"/>
  <c r="F1172" i="15"/>
  <c r="F1172" i="28" s="1"/>
  <c r="C1172" i="28"/>
  <c r="I1172" i="28" s="1"/>
  <c r="F1169" i="15"/>
  <c r="F1169" i="28" s="1"/>
  <c r="C1169" i="28"/>
  <c r="I1169" i="28" s="1"/>
  <c r="F1166" i="15"/>
  <c r="F1166" i="28" s="1"/>
  <c r="C1166" i="28"/>
  <c r="I1166" i="28" s="1"/>
  <c r="F1163" i="15"/>
  <c r="F1163" i="28" s="1"/>
  <c r="C1163" i="28"/>
  <c r="I1163" i="28" s="1"/>
  <c r="F1160" i="15"/>
  <c r="F1160" i="28" s="1"/>
  <c r="C1160" i="28"/>
  <c r="I1160" i="28" s="1"/>
  <c r="F1157" i="15"/>
  <c r="F1157" i="28" s="1"/>
  <c r="C1157" i="28"/>
  <c r="I1157" i="28" s="1"/>
  <c r="F1154" i="15"/>
  <c r="F1154" i="28" s="1"/>
  <c r="C1154" i="28"/>
  <c r="I1154" i="28" s="1"/>
  <c r="F1151" i="15"/>
  <c r="F1151" i="28" s="1"/>
  <c r="C1151" i="28"/>
  <c r="I1151" i="28" s="1"/>
  <c r="F1148" i="15"/>
  <c r="F1148" i="28" s="1"/>
  <c r="C1148" i="28"/>
  <c r="I1148" i="28" s="1"/>
  <c r="F1145" i="15"/>
  <c r="F1145" i="28" s="1"/>
  <c r="C1145" i="28"/>
  <c r="I1145" i="28" s="1"/>
  <c r="F1142" i="15"/>
  <c r="F1142" i="28" s="1"/>
  <c r="C1142" i="28"/>
  <c r="I1142" i="28" s="1"/>
  <c r="F1139" i="15"/>
  <c r="F1139" i="28" s="1"/>
  <c r="C1139" i="28"/>
  <c r="I1139" i="28" s="1"/>
  <c r="F1136" i="15"/>
  <c r="F1136" i="28" s="1"/>
  <c r="C1136" i="28"/>
  <c r="I1136" i="28" s="1"/>
  <c r="F1133" i="15"/>
  <c r="F1133" i="28" s="1"/>
  <c r="C1133" i="28"/>
  <c r="F1130" i="15"/>
  <c r="F1130" i="28" s="1"/>
  <c r="C1130" i="28"/>
  <c r="I1130" i="28" s="1"/>
  <c r="F1127" i="15"/>
  <c r="F1127" i="28" s="1"/>
  <c r="C1127" i="28"/>
  <c r="I1127" i="28" s="1"/>
  <c r="F1124" i="15"/>
  <c r="F1124" i="28" s="1"/>
  <c r="C1124" i="28"/>
  <c r="I1124" i="28" s="1"/>
  <c r="F1121" i="15"/>
  <c r="F1121" i="28" s="1"/>
  <c r="C1121" i="28"/>
  <c r="I1121" i="28" s="1"/>
  <c r="F1118" i="15"/>
  <c r="F1118" i="28" s="1"/>
  <c r="C1118" i="28"/>
  <c r="I1118" i="28" s="1"/>
  <c r="F1115" i="15"/>
  <c r="F1115" i="28" s="1"/>
  <c r="C1115" i="28"/>
  <c r="I1115" i="28" s="1"/>
  <c r="F1112" i="15"/>
  <c r="F1112" i="28" s="1"/>
  <c r="C1112" i="28"/>
  <c r="F1109" i="15"/>
  <c r="F1109" i="28" s="1"/>
  <c r="C1109" i="28"/>
  <c r="I1109" i="28" s="1"/>
  <c r="F1106" i="15"/>
  <c r="F1106" i="28" s="1"/>
  <c r="C1106" i="28"/>
  <c r="I1106" i="28" s="1"/>
  <c r="F1103" i="15"/>
  <c r="F1103" i="28" s="1"/>
  <c r="C1103" i="28"/>
  <c r="I1103" i="28" s="1"/>
  <c r="F1100" i="15"/>
  <c r="F1100" i="28" s="1"/>
  <c r="C1100" i="28"/>
  <c r="I1100" i="28" s="1"/>
  <c r="F1097" i="15"/>
  <c r="F1097" i="28" s="1"/>
  <c r="C1097" i="28"/>
  <c r="I1097" i="28" s="1"/>
  <c r="F1094" i="15"/>
  <c r="F1094" i="28" s="1"/>
  <c r="C1094" i="28"/>
  <c r="I1094" i="28" s="1"/>
  <c r="F1091" i="15"/>
  <c r="F1091" i="28" s="1"/>
  <c r="C1091" i="28"/>
  <c r="F1088" i="15"/>
  <c r="F1088" i="28" s="1"/>
  <c r="C1088" i="28"/>
  <c r="I1088" i="28" s="1"/>
  <c r="F1085" i="15"/>
  <c r="F1085" i="28" s="1"/>
  <c r="C1085" i="28"/>
  <c r="I1085" i="28" s="1"/>
  <c r="F1082" i="15"/>
  <c r="F1082" i="28" s="1"/>
  <c r="C1082" i="28"/>
  <c r="I1082" i="28" s="1"/>
  <c r="F1079" i="15"/>
  <c r="F1079" i="28" s="1"/>
  <c r="C1079" i="28"/>
  <c r="I1079" i="28" s="1"/>
  <c r="F1076" i="15"/>
  <c r="F1076" i="28" s="1"/>
  <c r="C1076" i="28"/>
  <c r="I1076" i="28" s="1"/>
  <c r="F1073" i="15"/>
  <c r="F1073" i="28" s="1"/>
  <c r="C1073" i="28"/>
  <c r="I1073" i="28" s="1"/>
  <c r="F1070" i="15"/>
  <c r="F1070" i="28" s="1"/>
  <c r="C1070" i="28"/>
  <c r="I1070" i="28" s="1"/>
  <c r="F1067" i="15"/>
  <c r="F1067" i="28" s="1"/>
  <c r="C1067" i="28"/>
  <c r="I1067" i="28" s="1"/>
  <c r="F1064" i="15"/>
  <c r="F1064" i="28" s="1"/>
  <c r="C1064" i="28"/>
  <c r="I1064" i="28" s="1"/>
  <c r="F1061" i="15"/>
  <c r="F1061" i="28" s="1"/>
  <c r="C1061" i="28"/>
  <c r="I1061" i="28" s="1"/>
  <c r="F1058" i="15"/>
  <c r="F1058" i="28" s="1"/>
  <c r="C1058" i="28"/>
  <c r="I1058" i="28" s="1"/>
  <c r="F1055" i="15"/>
  <c r="F1055" i="28" s="1"/>
  <c r="C1055" i="28"/>
  <c r="I1055" i="28" s="1"/>
  <c r="F1052" i="15"/>
  <c r="F1052" i="28" s="1"/>
  <c r="C1052" i="28"/>
  <c r="I1052" i="28" s="1"/>
  <c r="F1049" i="15"/>
  <c r="F1049" i="28" s="1"/>
  <c r="C1049" i="28"/>
  <c r="I1049" i="28" s="1"/>
  <c r="F1046" i="15"/>
  <c r="F1046" i="28" s="1"/>
  <c r="C1046" i="28"/>
  <c r="I1046" i="28" s="1"/>
  <c r="F1043" i="15"/>
  <c r="F1043" i="28" s="1"/>
  <c r="C1043" i="28"/>
  <c r="I1043" i="28" s="1"/>
  <c r="F1040" i="15"/>
  <c r="F1040" i="28" s="1"/>
  <c r="C1040" i="28"/>
  <c r="I1040" i="28" s="1"/>
  <c r="F1037" i="15"/>
  <c r="F1037" i="28" s="1"/>
  <c r="C1037" i="28"/>
  <c r="F1034" i="15"/>
  <c r="F1034" i="28" s="1"/>
  <c r="C1034" i="28"/>
  <c r="I1034" i="28" s="1"/>
  <c r="F1031" i="15"/>
  <c r="F1031" i="28" s="1"/>
  <c r="C1031" i="28"/>
  <c r="I1031" i="28" s="1"/>
  <c r="F1028" i="15"/>
  <c r="F1028" i="28" s="1"/>
  <c r="C1028" i="28"/>
  <c r="I1028" i="28" s="1"/>
  <c r="F1025" i="15"/>
  <c r="F1025" i="28" s="1"/>
  <c r="C1025" i="28"/>
  <c r="I1025" i="28" s="1"/>
  <c r="F1022" i="15"/>
  <c r="F1022" i="28" s="1"/>
  <c r="C1022" i="28"/>
  <c r="I1022" i="28" s="1"/>
  <c r="F1019" i="15"/>
  <c r="F1019" i="28" s="1"/>
  <c r="C1019" i="28"/>
  <c r="I1019" i="28" s="1"/>
  <c r="F1016" i="15"/>
  <c r="F1016" i="28" s="1"/>
  <c r="C1016" i="28"/>
  <c r="F1013" i="15"/>
  <c r="F1013" i="28" s="1"/>
  <c r="C1013" i="28"/>
  <c r="I1013" i="28" s="1"/>
  <c r="F1010" i="15"/>
  <c r="F1010" i="28" s="1"/>
  <c r="C1010" i="28"/>
  <c r="I1010" i="28" s="1"/>
  <c r="F1007" i="15"/>
  <c r="F1007" i="28" s="1"/>
  <c r="C1007" i="28"/>
  <c r="I1007" i="28" s="1"/>
  <c r="F1004" i="15"/>
  <c r="F1004" i="28" s="1"/>
  <c r="C1004" i="28"/>
  <c r="I1004" i="28" s="1"/>
  <c r="F1001" i="15"/>
  <c r="F1001" i="28" s="1"/>
  <c r="C1001" i="28"/>
  <c r="I1001" i="28" s="1"/>
  <c r="F998" i="15"/>
  <c r="F998" i="28" s="1"/>
  <c r="C998" i="28"/>
  <c r="I998" i="28" s="1"/>
  <c r="F995" i="15"/>
  <c r="F995" i="28" s="1"/>
  <c r="C995" i="28"/>
  <c r="F992" i="15"/>
  <c r="F992" i="28" s="1"/>
  <c r="C992" i="28"/>
  <c r="I992" i="28" s="1"/>
  <c r="F989" i="15"/>
  <c r="F989" i="28" s="1"/>
  <c r="C989" i="28"/>
  <c r="I989" i="28" s="1"/>
  <c r="F986" i="15"/>
  <c r="F986" i="28" s="1"/>
  <c r="C986" i="28"/>
  <c r="I986" i="28" s="1"/>
  <c r="F983" i="15"/>
  <c r="F983" i="28" s="1"/>
  <c r="C983" i="28"/>
  <c r="I983" i="28" s="1"/>
  <c r="F980" i="15"/>
  <c r="F980" i="28" s="1"/>
  <c r="C980" i="28"/>
  <c r="I980" i="28" s="1"/>
  <c r="F977" i="15"/>
  <c r="F977" i="28" s="1"/>
  <c r="C977" i="28"/>
  <c r="I977" i="28" s="1"/>
  <c r="F974" i="15"/>
  <c r="F974" i="28" s="1"/>
  <c r="C974" i="28"/>
  <c r="I974" i="28" s="1"/>
  <c r="F971" i="15"/>
  <c r="F971" i="28" s="1"/>
  <c r="C971" i="28"/>
  <c r="I971" i="28" s="1"/>
  <c r="F968" i="15"/>
  <c r="F968" i="28" s="1"/>
  <c r="C968" i="28"/>
  <c r="F965" i="15"/>
  <c r="F965" i="28" s="1"/>
  <c r="C965" i="28"/>
  <c r="I965" i="28" s="1"/>
  <c r="F962" i="15"/>
  <c r="F962" i="28" s="1"/>
  <c r="C962" i="28"/>
  <c r="I962" i="28" s="1"/>
  <c r="F959" i="15"/>
  <c r="F959" i="28" s="1"/>
  <c r="C959" i="28"/>
  <c r="I959" i="28" s="1"/>
  <c r="F956" i="15"/>
  <c r="F956" i="28" s="1"/>
  <c r="C956" i="28"/>
  <c r="I956" i="28" s="1"/>
  <c r="F953" i="15"/>
  <c r="F953" i="28" s="1"/>
  <c r="C953" i="28"/>
  <c r="I953" i="28" s="1"/>
  <c r="F950" i="15"/>
  <c r="F950" i="28" s="1"/>
  <c r="C950" i="28"/>
  <c r="I950" i="28" s="1"/>
  <c r="F947" i="15"/>
  <c r="F947" i="28" s="1"/>
  <c r="C947" i="28"/>
  <c r="I947" i="28" s="1"/>
  <c r="F944" i="15"/>
  <c r="F944" i="28" s="1"/>
  <c r="C944" i="28"/>
  <c r="F941" i="15"/>
  <c r="F941" i="28" s="1"/>
  <c r="C941" i="28"/>
  <c r="I941" i="28" s="1"/>
  <c r="F938" i="15"/>
  <c r="F938" i="28" s="1"/>
  <c r="C938" i="28"/>
  <c r="I938" i="28" s="1"/>
  <c r="F935" i="15"/>
  <c r="F935" i="28" s="1"/>
  <c r="C935" i="28"/>
  <c r="I935" i="28" s="1"/>
  <c r="F932" i="15"/>
  <c r="F932" i="28" s="1"/>
  <c r="C932" i="28"/>
  <c r="I932" i="28" s="1"/>
  <c r="F929" i="15"/>
  <c r="F929" i="28" s="1"/>
  <c r="C929" i="28"/>
  <c r="I929" i="28" s="1"/>
  <c r="F926" i="15"/>
  <c r="F926" i="28" s="1"/>
  <c r="C926" i="28"/>
  <c r="I926" i="28" s="1"/>
  <c r="F923" i="15"/>
  <c r="F923" i="28" s="1"/>
  <c r="C923" i="28"/>
  <c r="I923" i="28" s="1"/>
  <c r="F920" i="15"/>
  <c r="F920" i="28" s="1"/>
  <c r="C920" i="28"/>
  <c r="F917" i="15"/>
  <c r="F917" i="28" s="1"/>
  <c r="C917" i="28"/>
  <c r="I917" i="28" s="1"/>
  <c r="F914" i="15"/>
  <c r="F914" i="28" s="1"/>
  <c r="C914" i="28"/>
  <c r="I914" i="28" s="1"/>
  <c r="F911" i="15"/>
  <c r="F911" i="28" s="1"/>
  <c r="C911" i="28"/>
  <c r="I911" i="28" s="1"/>
  <c r="F908" i="15"/>
  <c r="F908" i="28" s="1"/>
  <c r="C908" i="28"/>
  <c r="I908" i="28" s="1"/>
  <c r="F905" i="15"/>
  <c r="F905" i="28" s="1"/>
  <c r="C905" i="28"/>
  <c r="I905" i="28" s="1"/>
  <c r="F902" i="15"/>
  <c r="F902" i="28" s="1"/>
  <c r="C902" i="28"/>
  <c r="I902" i="28" s="1"/>
  <c r="F899" i="15"/>
  <c r="F899" i="28" s="1"/>
  <c r="C899" i="28"/>
  <c r="I899" i="28" s="1"/>
  <c r="F896" i="15"/>
  <c r="F896" i="28" s="1"/>
  <c r="C896" i="28"/>
  <c r="F893" i="15"/>
  <c r="F893" i="28" s="1"/>
  <c r="C893" i="28"/>
  <c r="I893" i="28" s="1"/>
  <c r="F890" i="15"/>
  <c r="F890" i="28" s="1"/>
  <c r="C890" i="28"/>
  <c r="I890" i="28" s="1"/>
  <c r="F887" i="15"/>
  <c r="F887" i="28" s="1"/>
  <c r="C887" i="28"/>
  <c r="I887" i="28" s="1"/>
  <c r="F884" i="15"/>
  <c r="F884" i="28" s="1"/>
  <c r="C884" i="28"/>
  <c r="I884" i="28" s="1"/>
  <c r="F881" i="15"/>
  <c r="F881" i="28" s="1"/>
  <c r="C881" i="28"/>
  <c r="I881" i="28" s="1"/>
  <c r="F878" i="15"/>
  <c r="F878" i="28" s="1"/>
  <c r="C878" i="28"/>
  <c r="I878" i="28" s="1"/>
  <c r="F875" i="15"/>
  <c r="F875" i="28" s="1"/>
  <c r="C875" i="28"/>
  <c r="I875" i="28" s="1"/>
  <c r="F872" i="15"/>
  <c r="F872" i="28" s="1"/>
  <c r="C872" i="28"/>
  <c r="F869" i="15"/>
  <c r="F869" i="28" s="1"/>
  <c r="C869" i="28"/>
  <c r="I869" i="28" s="1"/>
  <c r="F866" i="15"/>
  <c r="F866" i="28" s="1"/>
  <c r="C866" i="28"/>
  <c r="I866" i="28" s="1"/>
  <c r="F863" i="15"/>
  <c r="F863" i="28" s="1"/>
  <c r="C863" i="28"/>
  <c r="I863" i="28" s="1"/>
  <c r="F860" i="15"/>
  <c r="F860" i="28" s="1"/>
  <c r="C860" i="28"/>
  <c r="I860" i="28" s="1"/>
  <c r="F857" i="15"/>
  <c r="F857" i="28" s="1"/>
  <c r="C857" i="28"/>
  <c r="I857" i="28" s="1"/>
  <c r="F854" i="15"/>
  <c r="F854" i="28" s="1"/>
  <c r="C854" i="28"/>
  <c r="I854" i="28" s="1"/>
  <c r="F851" i="15"/>
  <c r="F851" i="28" s="1"/>
  <c r="C851" i="28"/>
  <c r="I851" i="28" s="1"/>
  <c r="F848" i="15"/>
  <c r="F848" i="28" s="1"/>
  <c r="C848" i="28"/>
  <c r="F845" i="15"/>
  <c r="F845" i="28" s="1"/>
  <c r="C845" i="28"/>
  <c r="I845" i="28" s="1"/>
  <c r="F842" i="15"/>
  <c r="F842" i="28" s="1"/>
  <c r="C842" i="28"/>
  <c r="I842" i="28" s="1"/>
  <c r="F839" i="15"/>
  <c r="F839" i="28" s="1"/>
  <c r="C839" i="28"/>
  <c r="I839" i="28" s="1"/>
  <c r="F836" i="15"/>
  <c r="F836" i="28" s="1"/>
  <c r="C836" i="28"/>
  <c r="I836" i="28" s="1"/>
  <c r="F833" i="15"/>
  <c r="F833" i="28" s="1"/>
  <c r="C833" i="28"/>
  <c r="I833" i="28" s="1"/>
  <c r="F830" i="15"/>
  <c r="F830" i="28" s="1"/>
  <c r="C830" i="28"/>
  <c r="I830" i="28" s="1"/>
  <c r="F827" i="15"/>
  <c r="F827" i="28" s="1"/>
  <c r="C827" i="28"/>
  <c r="I827" i="28" s="1"/>
  <c r="F824" i="15"/>
  <c r="F824" i="28" s="1"/>
  <c r="C824" i="28"/>
  <c r="F821" i="15"/>
  <c r="F821" i="28" s="1"/>
  <c r="C821" i="28"/>
  <c r="I821" i="28" s="1"/>
  <c r="F818" i="15"/>
  <c r="F818" i="28" s="1"/>
  <c r="C818" i="28"/>
  <c r="I818" i="28" s="1"/>
  <c r="F815" i="15"/>
  <c r="F815" i="28" s="1"/>
  <c r="C815" i="28"/>
  <c r="I815" i="28" s="1"/>
  <c r="F812" i="15"/>
  <c r="F812" i="28" s="1"/>
  <c r="C812" i="28"/>
  <c r="I812" i="28" s="1"/>
  <c r="F809" i="15"/>
  <c r="F809" i="28" s="1"/>
  <c r="C809" i="28"/>
  <c r="I809" i="28" s="1"/>
  <c r="F806" i="15"/>
  <c r="F806" i="28" s="1"/>
  <c r="C806" i="28"/>
  <c r="I806" i="28" s="1"/>
  <c r="F803" i="15"/>
  <c r="F803" i="28" s="1"/>
  <c r="C803" i="28"/>
  <c r="I803" i="28" s="1"/>
  <c r="F800" i="15"/>
  <c r="F800" i="28" s="1"/>
  <c r="C800" i="28"/>
  <c r="F797" i="15"/>
  <c r="F797" i="28" s="1"/>
  <c r="C797" i="28"/>
  <c r="I797" i="28" s="1"/>
  <c r="F794" i="15"/>
  <c r="F794" i="28" s="1"/>
  <c r="C794" i="28"/>
  <c r="I794" i="28" s="1"/>
  <c r="F791" i="15"/>
  <c r="F791" i="28" s="1"/>
  <c r="C791" i="28"/>
  <c r="I791" i="28" s="1"/>
  <c r="F788" i="15"/>
  <c r="F788" i="28" s="1"/>
  <c r="C788" i="28"/>
  <c r="I788" i="28" s="1"/>
  <c r="F785" i="15"/>
  <c r="F785" i="28" s="1"/>
  <c r="C785" i="28"/>
  <c r="I785" i="28" s="1"/>
  <c r="F782" i="15"/>
  <c r="F782" i="28" s="1"/>
  <c r="C782" i="28"/>
  <c r="I782" i="28" s="1"/>
  <c r="F779" i="15"/>
  <c r="F779" i="28" s="1"/>
  <c r="C779" i="28"/>
  <c r="I779" i="28" s="1"/>
  <c r="F776" i="15"/>
  <c r="F776" i="28" s="1"/>
  <c r="C776" i="28"/>
  <c r="F773" i="15"/>
  <c r="F773" i="28" s="1"/>
  <c r="C773" i="28"/>
  <c r="I773" i="28" s="1"/>
  <c r="F770" i="15"/>
  <c r="F770" i="28" s="1"/>
  <c r="C770" i="28"/>
  <c r="I770" i="28" s="1"/>
  <c r="F767" i="15"/>
  <c r="F767" i="28" s="1"/>
  <c r="C767" i="28"/>
  <c r="I767" i="28" s="1"/>
  <c r="F764" i="15"/>
  <c r="F764" i="28" s="1"/>
  <c r="C764" i="28"/>
  <c r="I764" i="28" s="1"/>
  <c r="F761" i="15"/>
  <c r="F761" i="28" s="1"/>
  <c r="C761" i="28"/>
  <c r="I761" i="28" s="1"/>
  <c r="F758" i="15"/>
  <c r="F758" i="28" s="1"/>
  <c r="C758" i="28"/>
  <c r="I758" i="28" s="1"/>
  <c r="F755" i="15"/>
  <c r="F755" i="28" s="1"/>
  <c r="C755" i="28"/>
  <c r="I755" i="28" s="1"/>
  <c r="F752" i="15"/>
  <c r="F752" i="28" s="1"/>
  <c r="C752" i="28"/>
  <c r="F749" i="15"/>
  <c r="F749" i="28" s="1"/>
  <c r="C749" i="28"/>
  <c r="I749" i="28" s="1"/>
  <c r="F746" i="15"/>
  <c r="F746" i="28" s="1"/>
  <c r="C746" i="28"/>
  <c r="I746" i="28" s="1"/>
  <c r="F743" i="15"/>
  <c r="F743" i="28" s="1"/>
  <c r="C743" i="28"/>
  <c r="I743" i="28" s="1"/>
  <c r="F740" i="15"/>
  <c r="F740" i="28" s="1"/>
  <c r="C740" i="28"/>
  <c r="I740" i="28" s="1"/>
  <c r="F737" i="15"/>
  <c r="F737" i="28" s="1"/>
  <c r="C737" i="28"/>
  <c r="I737" i="28" s="1"/>
  <c r="F734" i="15"/>
  <c r="F734" i="28" s="1"/>
  <c r="C734" i="28"/>
  <c r="I734" i="28" s="1"/>
  <c r="F731" i="15"/>
  <c r="F731" i="28" s="1"/>
  <c r="C731" i="28"/>
  <c r="I731" i="28" s="1"/>
  <c r="F728" i="15"/>
  <c r="F728" i="28" s="1"/>
  <c r="C728" i="28"/>
  <c r="F725" i="15"/>
  <c r="F725" i="28" s="1"/>
  <c r="C725" i="28"/>
  <c r="I725" i="28" s="1"/>
  <c r="F722" i="15"/>
  <c r="F722" i="28" s="1"/>
  <c r="C722" i="28"/>
  <c r="I722" i="28" s="1"/>
  <c r="F719" i="15"/>
  <c r="F719" i="28" s="1"/>
  <c r="C719" i="28"/>
  <c r="I719" i="28" s="1"/>
  <c r="F716" i="15"/>
  <c r="F716" i="28" s="1"/>
  <c r="C716" i="28"/>
  <c r="I716" i="28" s="1"/>
  <c r="F713" i="15"/>
  <c r="F713" i="28" s="1"/>
  <c r="C713" i="28"/>
  <c r="I713" i="28" s="1"/>
  <c r="F710" i="15"/>
  <c r="F710" i="28" s="1"/>
  <c r="C710" i="28"/>
  <c r="I710" i="28" s="1"/>
  <c r="F707" i="15"/>
  <c r="F707" i="28" s="1"/>
  <c r="C707" i="28"/>
  <c r="I707" i="28" s="1"/>
  <c r="F704" i="15"/>
  <c r="F704" i="28" s="1"/>
  <c r="C704" i="28"/>
  <c r="F701" i="15"/>
  <c r="F701" i="28" s="1"/>
  <c r="C701" i="28"/>
  <c r="I701" i="28" s="1"/>
  <c r="F698" i="15"/>
  <c r="F698" i="28" s="1"/>
  <c r="C698" i="28"/>
  <c r="I698" i="28" s="1"/>
  <c r="F695" i="15"/>
  <c r="F695" i="28" s="1"/>
  <c r="C695" i="28"/>
  <c r="I695" i="28" s="1"/>
  <c r="F692" i="15"/>
  <c r="F692" i="28" s="1"/>
  <c r="C692" i="28"/>
  <c r="I692" i="28" s="1"/>
  <c r="F689" i="15"/>
  <c r="F689" i="28" s="1"/>
  <c r="C689" i="28"/>
  <c r="I689" i="28" s="1"/>
  <c r="F686" i="15"/>
  <c r="F686" i="28" s="1"/>
  <c r="C686" i="28"/>
  <c r="I686" i="28" s="1"/>
  <c r="F683" i="15"/>
  <c r="F683" i="28" s="1"/>
  <c r="C683" i="28"/>
  <c r="I683" i="28" s="1"/>
  <c r="F680" i="15"/>
  <c r="F680" i="28" s="1"/>
  <c r="C680" i="28"/>
  <c r="F677" i="15"/>
  <c r="F677" i="28" s="1"/>
  <c r="C677" i="28"/>
  <c r="I677" i="28" s="1"/>
  <c r="F674" i="15"/>
  <c r="F674" i="28" s="1"/>
  <c r="C674" i="28"/>
  <c r="I674" i="28" s="1"/>
  <c r="F671" i="15"/>
  <c r="F671" i="28" s="1"/>
  <c r="C671" i="28"/>
  <c r="I671" i="28" s="1"/>
  <c r="F668" i="15"/>
  <c r="F668" i="28" s="1"/>
  <c r="C668" i="28"/>
  <c r="I668" i="28" s="1"/>
  <c r="F665" i="15"/>
  <c r="F665" i="28" s="1"/>
  <c r="C665" i="28"/>
  <c r="I665" i="28" s="1"/>
  <c r="F662" i="15"/>
  <c r="F662" i="28" s="1"/>
  <c r="C662" i="28"/>
  <c r="I662" i="28" s="1"/>
  <c r="F659" i="15"/>
  <c r="F659" i="28" s="1"/>
  <c r="C659" i="28"/>
  <c r="I659" i="28" s="1"/>
  <c r="F656" i="15"/>
  <c r="F656" i="28" s="1"/>
  <c r="C656" i="28"/>
  <c r="F653" i="15"/>
  <c r="F653" i="28" s="1"/>
  <c r="C653" i="28"/>
  <c r="I653" i="28" s="1"/>
  <c r="F650" i="15"/>
  <c r="F650" i="28" s="1"/>
  <c r="C650" i="28"/>
  <c r="I650" i="28" s="1"/>
  <c r="F647" i="15"/>
  <c r="F647" i="28" s="1"/>
  <c r="C647" i="28"/>
  <c r="I647" i="28" s="1"/>
  <c r="F644" i="15"/>
  <c r="F644" i="28" s="1"/>
  <c r="C644" i="28"/>
  <c r="I644" i="28" s="1"/>
  <c r="F641" i="15"/>
  <c r="F641" i="28" s="1"/>
  <c r="C641" i="28"/>
  <c r="I641" i="28" s="1"/>
  <c r="F638" i="15"/>
  <c r="F638" i="28" s="1"/>
  <c r="C638" i="28"/>
  <c r="I638" i="28" s="1"/>
  <c r="F635" i="15"/>
  <c r="F635" i="28" s="1"/>
  <c r="C635" i="28"/>
  <c r="I635" i="28" s="1"/>
  <c r="F632" i="15"/>
  <c r="F632" i="28" s="1"/>
  <c r="C632" i="28"/>
  <c r="F629" i="15"/>
  <c r="F629" i="28" s="1"/>
  <c r="C629" i="28"/>
  <c r="I629" i="28" s="1"/>
  <c r="F626" i="15"/>
  <c r="F626" i="28" s="1"/>
  <c r="C626" i="28"/>
  <c r="I626" i="28" s="1"/>
  <c r="F623" i="15"/>
  <c r="F623" i="28" s="1"/>
  <c r="C623" i="28"/>
  <c r="I623" i="28" s="1"/>
  <c r="F620" i="15"/>
  <c r="F620" i="28" s="1"/>
  <c r="C620" i="28"/>
  <c r="I620" i="28" s="1"/>
  <c r="F617" i="15"/>
  <c r="F617" i="28" s="1"/>
  <c r="C617" i="28"/>
  <c r="I617" i="28" s="1"/>
  <c r="F614" i="15"/>
  <c r="F614" i="28" s="1"/>
  <c r="C614" i="28"/>
  <c r="I614" i="28" s="1"/>
  <c r="F611" i="15"/>
  <c r="F611" i="28" s="1"/>
  <c r="C611" i="28"/>
  <c r="I611" i="28" s="1"/>
  <c r="F608" i="15"/>
  <c r="F608" i="28" s="1"/>
  <c r="C608" i="28"/>
  <c r="F605" i="15"/>
  <c r="F605" i="28" s="1"/>
  <c r="C605" i="28"/>
  <c r="I605" i="28" s="1"/>
  <c r="F602" i="15"/>
  <c r="F602" i="28" s="1"/>
  <c r="C602" i="28"/>
  <c r="I602" i="28" s="1"/>
  <c r="F599" i="15"/>
  <c r="F599" i="28" s="1"/>
  <c r="C599" i="28"/>
  <c r="I599" i="28" s="1"/>
  <c r="F596" i="15"/>
  <c r="F596" i="28" s="1"/>
  <c r="C596" i="28"/>
  <c r="I596" i="28" s="1"/>
  <c r="F593" i="15"/>
  <c r="F593" i="28" s="1"/>
  <c r="C593" i="28"/>
  <c r="I593" i="28" s="1"/>
  <c r="F590" i="15"/>
  <c r="F590" i="28" s="1"/>
  <c r="C590" i="28"/>
  <c r="I590" i="28" s="1"/>
  <c r="F587" i="15"/>
  <c r="F587" i="28" s="1"/>
  <c r="C587" i="28"/>
  <c r="I587" i="28" s="1"/>
  <c r="F584" i="15"/>
  <c r="F584" i="28" s="1"/>
  <c r="C584" i="28"/>
  <c r="F581" i="15"/>
  <c r="F581" i="28" s="1"/>
  <c r="C581" i="28"/>
  <c r="I581" i="28" s="1"/>
  <c r="F578" i="15"/>
  <c r="F578" i="28" s="1"/>
  <c r="C578" i="28"/>
  <c r="I578" i="28" s="1"/>
  <c r="F575" i="15"/>
  <c r="F575" i="28" s="1"/>
  <c r="C575" i="28"/>
  <c r="I575" i="28" s="1"/>
  <c r="F572" i="15"/>
  <c r="F572" i="28" s="1"/>
  <c r="C572" i="28"/>
  <c r="I572" i="28" s="1"/>
  <c r="F569" i="15"/>
  <c r="F569" i="28" s="1"/>
  <c r="C569" i="28"/>
  <c r="I569" i="28" s="1"/>
  <c r="F566" i="15"/>
  <c r="F566" i="28" s="1"/>
  <c r="C566" i="28"/>
  <c r="I566" i="28" s="1"/>
  <c r="F563" i="15"/>
  <c r="F563" i="28" s="1"/>
  <c r="C563" i="28"/>
  <c r="I563" i="28" s="1"/>
  <c r="F560" i="15"/>
  <c r="F560" i="28" s="1"/>
  <c r="C560" i="28"/>
  <c r="F557" i="15"/>
  <c r="F557" i="28" s="1"/>
  <c r="C557" i="28"/>
  <c r="I557" i="28" s="1"/>
  <c r="F554" i="15"/>
  <c r="F554" i="28" s="1"/>
  <c r="C554" i="28"/>
  <c r="I554" i="28" s="1"/>
  <c r="F551" i="15"/>
  <c r="F551" i="28" s="1"/>
  <c r="C551" i="28"/>
  <c r="I551" i="28" s="1"/>
  <c r="F548" i="15"/>
  <c r="F548" i="28" s="1"/>
  <c r="C548" i="28"/>
  <c r="I548" i="28" s="1"/>
  <c r="F545" i="15"/>
  <c r="F545" i="28" s="1"/>
  <c r="C545" i="28"/>
  <c r="I545" i="28" s="1"/>
  <c r="F542" i="15"/>
  <c r="F542" i="28" s="1"/>
  <c r="C542" i="28"/>
  <c r="I542" i="28" s="1"/>
  <c r="F539" i="15"/>
  <c r="F539" i="28" s="1"/>
  <c r="C539" i="28"/>
  <c r="I539" i="28" s="1"/>
  <c r="F536" i="15"/>
  <c r="F536" i="28" s="1"/>
  <c r="C536" i="28"/>
  <c r="F533" i="15"/>
  <c r="F533" i="28" s="1"/>
  <c r="C533" i="28"/>
  <c r="I533" i="28" s="1"/>
  <c r="F530" i="15"/>
  <c r="F530" i="28" s="1"/>
  <c r="C530" i="28"/>
  <c r="I530" i="28" s="1"/>
  <c r="F527" i="15"/>
  <c r="F527" i="28" s="1"/>
  <c r="C527" i="28"/>
  <c r="I527" i="28" s="1"/>
  <c r="F524" i="15"/>
  <c r="F524" i="28" s="1"/>
  <c r="C524" i="28"/>
  <c r="I524" i="28" s="1"/>
  <c r="F521" i="15"/>
  <c r="F521" i="28" s="1"/>
  <c r="C521" i="28"/>
  <c r="I521" i="28" s="1"/>
  <c r="F518" i="15"/>
  <c r="F518" i="28" s="1"/>
  <c r="C518" i="28"/>
  <c r="I518" i="28" s="1"/>
  <c r="F515" i="15"/>
  <c r="F515" i="28" s="1"/>
  <c r="C515" i="28"/>
  <c r="I515" i="28" s="1"/>
  <c r="F512" i="15"/>
  <c r="F512" i="28" s="1"/>
  <c r="C512" i="28"/>
  <c r="F509" i="15"/>
  <c r="F509" i="28" s="1"/>
  <c r="C509" i="28"/>
  <c r="I509" i="28" s="1"/>
  <c r="F506" i="15"/>
  <c r="F506" i="28" s="1"/>
  <c r="C506" i="28"/>
  <c r="I506" i="28" s="1"/>
  <c r="F503" i="15"/>
  <c r="F503" i="28" s="1"/>
  <c r="C503" i="28"/>
  <c r="I503" i="28" s="1"/>
  <c r="F500" i="15"/>
  <c r="F500" i="28" s="1"/>
  <c r="C500" i="28"/>
  <c r="I500" i="28" s="1"/>
  <c r="F497" i="15"/>
  <c r="F497" i="28" s="1"/>
  <c r="C497" i="28"/>
  <c r="I497" i="28" s="1"/>
  <c r="F494" i="15"/>
  <c r="F494" i="28" s="1"/>
  <c r="C494" i="28"/>
  <c r="I494" i="28" s="1"/>
  <c r="F491" i="15"/>
  <c r="F491" i="28" s="1"/>
  <c r="C491" i="28"/>
  <c r="I491" i="28" s="1"/>
  <c r="F488" i="15"/>
  <c r="F488" i="28" s="1"/>
  <c r="C488" i="28"/>
  <c r="F485" i="15"/>
  <c r="F485" i="28" s="1"/>
  <c r="C485" i="28"/>
  <c r="I485" i="28" s="1"/>
  <c r="F482" i="15"/>
  <c r="F482" i="28" s="1"/>
  <c r="C482" i="28"/>
  <c r="I482" i="28" s="1"/>
  <c r="F479" i="15"/>
  <c r="F479" i="28" s="1"/>
  <c r="C479" i="28"/>
  <c r="I479" i="28" s="1"/>
  <c r="F476" i="15"/>
  <c r="F476" i="28" s="1"/>
  <c r="C476" i="28"/>
  <c r="I476" i="28" s="1"/>
  <c r="F473" i="15"/>
  <c r="F473" i="28" s="1"/>
  <c r="C473" i="28"/>
  <c r="I473" i="28" s="1"/>
  <c r="F470" i="15"/>
  <c r="F470" i="28" s="1"/>
  <c r="C470" i="28"/>
  <c r="I470" i="28" s="1"/>
  <c r="F467" i="15"/>
  <c r="F467" i="28" s="1"/>
  <c r="C467" i="28"/>
  <c r="I467" i="28" s="1"/>
  <c r="F464" i="15"/>
  <c r="F464" i="28" s="1"/>
  <c r="C464" i="28"/>
  <c r="F461" i="15"/>
  <c r="F461" i="28" s="1"/>
  <c r="C461" i="28"/>
  <c r="I461" i="28" s="1"/>
  <c r="F458" i="15"/>
  <c r="F458" i="28" s="1"/>
  <c r="C458" i="28"/>
  <c r="I458" i="28" s="1"/>
  <c r="F455" i="15"/>
  <c r="F455" i="28" s="1"/>
  <c r="C455" i="28"/>
  <c r="I455" i="28" s="1"/>
  <c r="F452" i="15"/>
  <c r="F452" i="28" s="1"/>
  <c r="C452" i="28"/>
  <c r="I452" i="28" s="1"/>
  <c r="F449" i="15"/>
  <c r="F449" i="28" s="1"/>
  <c r="C449" i="28"/>
  <c r="I449" i="28" s="1"/>
  <c r="F446" i="15"/>
  <c r="F446" i="28" s="1"/>
  <c r="C446" i="28"/>
  <c r="I446" i="28" s="1"/>
  <c r="F443" i="15"/>
  <c r="F443" i="28" s="1"/>
  <c r="C443" i="28"/>
  <c r="I443" i="28" s="1"/>
  <c r="F440" i="15"/>
  <c r="F440" i="28" s="1"/>
  <c r="C440" i="28"/>
  <c r="F437" i="15"/>
  <c r="F437" i="28" s="1"/>
  <c r="C437" i="28"/>
  <c r="I437" i="28" s="1"/>
  <c r="F434" i="15"/>
  <c r="F434" i="28" s="1"/>
  <c r="C434" i="28"/>
  <c r="I434" i="28" s="1"/>
  <c r="F431" i="15"/>
  <c r="F431" i="28" s="1"/>
  <c r="C431" i="28"/>
  <c r="I431" i="28" s="1"/>
  <c r="F428" i="15"/>
  <c r="F428" i="28" s="1"/>
  <c r="C428" i="28"/>
  <c r="I428" i="28" s="1"/>
  <c r="F425" i="15"/>
  <c r="F425" i="28" s="1"/>
  <c r="C425" i="28"/>
  <c r="I425" i="28" s="1"/>
  <c r="F422" i="15"/>
  <c r="F422" i="28" s="1"/>
  <c r="C422" i="28"/>
  <c r="I422" i="28" s="1"/>
  <c r="F419" i="15"/>
  <c r="F419" i="28" s="1"/>
  <c r="C419" i="28"/>
  <c r="I419" i="28" s="1"/>
  <c r="F416" i="15"/>
  <c r="F416" i="28" s="1"/>
  <c r="C416" i="28"/>
  <c r="F413" i="15"/>
  <c r="F413" i="28" s="1"/>
  <c r="C413" i="28"/>
  <c r="I413" i="28" s="1"/>
  <c r="F410" i="15"/>
  <c r="F410" i="28" s="1"/>
  <c r="C410" i="28"/>
  <c r="I410" i="28" s="1"/>
  <c r="F407" i="15"/>
  <c r="F407" i="28" s="1"/>
  <c r="C407" i="28"/>
  <c r="I407" i="28" s="1"/>
  <c r="F404" i="15"/>
  <c r="F404" i="28" s="1"/>
  <c r="C404" i="28"/>
  <c r="I404" i="28" s="1"/>
  <c r="F401" i="15"/>
  <c r="F401" i="28" s="1"/>
  <c r="C401" i="28"/>
  <c r="I401" i="28" s="1"/>
  <c r="F398" i="15"/>
  <c r="F398" i="28" s="1"/>
  <c r="C398" i="28"/>
  <c r="I398" i="28" s="1"/>
  <c r="F395" i="15"/>
  <c r="F395" i="28" s="1"/>
  <c r="C395" i="28"/>
  <c r="I395" i="28" s="1"/>
  <c r="F392" i="15"/>
  <c r="F392" i="28" s="1"/>
  <c r="C392" i="28"/>
  <c r="F389" i="15"/>
  <c r="F389" i="28" s="1"/>
  <c r="C389" i="28"/>
  <c r="I389" i="28" s="1"/>
  <c r="F386" i="15"/>
  <c r="F386" i="28" s="1"/>
  <c r="C386" i="28"/>
  <c r="I386" i="28" s="1"/>
  <c r="F383" i="15"/>
  <c r="F383" i="28" s="1"/>
  <c r="C383" i="28"/>
  <c r="I383" i="28" s="1"/>
  <c r="F380" i="15"/>
  <c r="F380" i="28" s="1"/>
  <c r="C380" i="28"/>
  <c r="I380" i="28" s="1"/>
  <c r="F377" i="15"/>
  <c r="F377" i="28" s="1"/>
  <c r="C377" i="28"/>
  <c r="I377" i="28" s="1"/>
  <c r="F374" i="15"/>
  <c r="F374" i="28" s="1"/>
  <c r="C374" i="28"/>
  <c r="I374" i="28" s="1"/>
  <c r="F371" i="15"/>
  <c r="F371" i="28" s="1"/>
  <c r="C371" i="28"/>
  <c r="I371" i="28" s="1"/>
  <c r="F368" i="15"/>
  <c r="F368" i="28" s="1"/>
  <c r="C368" i="28"/>
  <c r="F365" i="15"/>
  <c r="F365" i="28" s="1"/>
  <c r="C365" i="28"/>
  <c r="I365" i="28" s="1"/>
  <c r="F362" i="15"/>
  <c r="F362" i="28" s="1"/>
  <c r="C362" i="28"/>
  <c r="I362" i="28" s="1"/>
  <c r="F359" i="15"/>
  <c r="F359" i="28" s="1"/>
  <c r="C359" i="28"/>
  <c r="I359" i="28" s="1"/>
  <c r="F356" i="15"/>
  <c r="F356" i="28" s="1"/>
  <c r="C356" i="28"/>
  <c r="I356" i="28" s="1"/>
  <c r="F353" i="15"/>
  <c r="F353" i="28" s="1"/>
  <c r="C353" i="28"/>
  <c r="I353" i="28" s="1"/>
  <c r="F350" i="15"/>
  <c r="F350" i="28" s="1"/>
  <c r="C350" i="28"/>
  <c r="I350" i="28" s="1"/>
  <c r="F347" i="15"/>
  <c r="F347" i="28" s="1"/>
  <c r="C347" i="28"/>
  <c r="F344" i="15"/>
  <c r="F344" i="28" s="1"/>
  <c r="C344" i="28"/>
  <c r="I344" i="28" s="1"/>
  <c r="F341" i="15"/>
  <c r="F341" i="28" s="1"/>
  <c r="C341" i="28"/>
  <c r="F338" i="15"/>
  <c r="F338" i="28" s="1"/>
  <c r="C338" i="28"/>
  <c r="I338" i="28" s="1"/>
  <c r="F335" i="15"/>
  <c r="F335" i="28" s="1"/>
  <c r="C335" i="28"/>
  <c r="I335" i="28" s="1"/>
  <c r="F332" i="15"/>
  <c r="F332" i="28" s="1"/>
  <c r="C332" i="28"/>
  <c r="I332" i="28" s="1"/>
  <c r="F329" i="15"/>
  <c r="F329" i="28" s="1"/>
  <c r="C329" i="28"/>
  <c r="I329" i="28" s="1"/>
  <c r="F326" i="15"/>
  <c r="F326" i="28" s="1"/>
  <c r="C326" i="28"/>
  <c r="I326" i="28" s="1"/>
  <c r="F323" i="15"/>
  <c r="F323" i="28" s="1"/>
  <c r="C323" i="28"/>
  <c r="I323" i="28" s="1"/>
  <c r="F320" i="15"/>
  <c r="F320" i="28" s="1"/>
  <c r="C320" i="28"/>
  <c r="F317" i="15"/>
  <c r="F317" i="28" s="1"/>
  <c r="C317" i="28"/>
  <c r="I317" i="28" s="1"/>
  <c r="F314" i="15"/>
  <c r="F314" i="28" s="1"/>
  <c r="C314" i="28"/>
  <c r="I314" i="28" s="1"/>
  <c r="F311" i="15"/>
  <c r="F311" i="28" s="1"/>
  <c r="C311" i="28"/>
  <c r="I311" i="28" s="1"/>
  <c r="F308" i="15"/>
  <c r="F308" i="28" s="1"/>
  <c r="C308" i="28"/>
  <c r="I308" i="28" s="1"/>
  <c r="F305" i="15"/>
  <c r="F305" i="28" s="1"/>
  <c r="C305" i="28"/>
  <c r="I305" i="28" s="1"/>
  <c r="F302" i="15"/>
  <c r="F302" i="28" s="1"/>
  <c r="C302" i="28"/>
  <c r="I302" i="28" s="1"/>
  <c r="F299" i="15"/>
  <c r="F299" i="28" s="1"/>
  <c r="C299" i="28"/>
  <c r="F296" i="15"/>
  <c r="F296" i="28" s="1"/>
  <c r="C296" i="28"/>
  <c r="I296" i="28" s="1"/>
  <c r="F293" i="15"/>
  <c r="F293" i="28" s="1"/>
  <c r="C293" i="28"/>
  <c r="F290" i="15"/>
  <c r="F290" i="28" s="1"/>
  <c r="C290" i="28"/>
  <c r="I290" i="28" s="1"/>
  <c r="F287" i="15"/>
  <c r="F287" i="28" s="1"/>
  <c r="C287" i="28"/>
  <c r="I287" i="28" s="1"/>
  <c r="F284" i="15"/>
  <c r="F284" i="28" s="1"/>
  <c r="C284" i="28"/>
  <c r="I284" i="28" s="1"/>
  <c r="F281" i="15"/>
  <c r="F281" i="28" s="1"/>
  <c r="C281" i="28"/>
  <c r="I281" i="28" s="1"/>
  <c r="F278" i="15"/>
  <c r="F278" i="28" s="1"/>
  <c r="C278" i="28"/>
  <c r="I278" i="28" s="1"/>
  <c r="F275" i="15"/>
  <c r="F275" i="28" s="1"/>
  <c r="C275" i="28"/>
  <c r="I275" i="28" s="1"/>
  <c r="F272" i="15"/>
  <c r="F272" i="28" s="1"/>
  <c r="C272" i="28"/>
  <c r="F269" i="15"/>
  <c r="F269" i="28" s="1"/>
  <c r="C269" i="28"/>
  <c r="I269" i="28" s="1"/>
  <c r="F266" i="15"/>
  <c r="F266" i="28" s="1"/>
  <c r="C266" i="28"/>
  <c r="I266" i="28" s="1"/>
  <c r="F263" i="15"/>
  <c r="F263" i="28" s="1"/>
  <c r="C263" i="28"/>
  <c r="I263" i="28" s="1"/>
  <c r="F260" i="15"/>
  <c r="F260" i="28" s="1"/>
  <c r="C260" i="28"/>
  <c r="I260" i="28" s="1"/>
  <c r="F257" i="15"/>
  <c r="F257" i="28" s="1"/>
  <c r="C257" i="28"/>
  <c r="I257" i="28" s="1"/>
  <c r="F254" i="15"/>
  <c r="F254" i="28" s="1"/>
  <c r="C254" i="28"/>
  <c r="I254" i="28" s="1"/>
  <c r="F251" i="15"/>
  <c r="F251" i="28" s="1"/>
  <c r="C251" i="28"/>
  <c r="F248" i="15"/>
  <c r="F248" i="28" s="1"/>
  <c r="C248" i="28"/>
  <c r="I248" i="28" s="1"/>
  <c r="F245" i="15"/>
  <c r="F245" i="28" s="1"/>
  <c r="C245" i="28"/>
  <c r="F242" i="15"/>
  <c r="F242" i="28" s="1"/>
  <c r="C242" i="28"/>
  <c r="I242" i="28" s="1"/>
  <c r="F239" i="15"/>
  <c r="F239" i="28" s="1"/>
  <c r="C239" i="28"/>
  <c r="I239" i="28" s="1"/>
  <c r="F236" i="15"/>
  <c r="F236" i="28" s="1"/>
  <c r="C236" i="28"/>
  <c r="I236" i="28" s="1"/>
  <c r="F233" i="15"/>
  <c r="F233" i="28" s="1"/>
  <c r="C233" i="28"/>
  <c r="I233" i="28" s="1"/>
  <c r="F230" i="15"/>
  <c r="F230" i="28" s="1"/>
  <c r="C230" i="28"/>
  <c r="I230" i="28" s="1"/>
  <c r="F227" i="15"/>
  <c r="F227" i="28" s="1"/>
  <c r="C227" i="28"/>
  <c r="I227" i="28" s="1"/>
  <c r="F224" i="15"/>
  <c r="F224" i="28" s="1"/>
  <c r="C224" i="28"/>
  <c r="F221" i="15"/>
  <c r="F221" i="28" s="1"/>
  <c r="C221" i="28"/>
  <c r="I221" i="28" s="1"/>
  <c r="F218" i="15"/>
  <c r="F218" i="28" s="1"/>
  <c r="C218" i="28"/>
  <c r="I218" i="28" s="1"/>
  <c r="F215" i="15"/>
  <c r="F215" i="28" s="1"/>
  <c r="C215" i="28"/>
  <c r="I215" i="28" s="1"/>
  <c r="F212" i="15"/>
  <c r="F212" i="28" s="1"/>
  <c r="C212" i="28"/>
  <c r="I212" i="28" s="1"/>
  <c r="F209" i="15"/>
  <c r="F209" i="28" s="1"/>
  <c r="C209" i="28"/>
  <c r="I209" i="28" s="1"/>
  <c r="F206" i="15"/>
  <c r="F206" i="28" s="1"/>
  <c r="C206" i="28"/>
  <c r="I206" i="28" s="1"/>
  <c r="F203" i="15"/>
  <c r="F203" i="28" s="1"/>
  <c r="C203" i="28"/>
  <c r="F200" i="15"/>
  <c r="F200" i="28" s="1"/>
  <c r="C200" i="28"/>
  <c r="I200" i="28" s="1"/>
  <c r="F197" i="15"/>
  <c r="F197" i="28" s="1"/>
  <c r="C197" i="28"/>
  <c r="F194" i="15"/>
  <c r="F194" i="28" s="1"/>
  <c r="C194" i="28"/>
  <c r="I194" i="28" s="1"/>
  <c r="F191" i="15"/>
  <c r="F191" i="28" s="1"/>
  <c r="C191" i="28"/>
  <c r="I191" i="28" s="1"/>
  <c r="F188" i="15"/>
  <c r="F188" i="28" s="1"/>
  <c r="C188" i="28"/>
  <c r="I188" i="28" s="1"/>
  <c r="F185" i="15"/>
  <c r="F185" i="28" s="1"/>
  <c r="C185" i="28"/>
  <c r="I185" i="28" s="1"/>
  <c r="F182" i="15"/>
  <c r="F182" i="28" s="1"/>
  <c r="C182" i="28"/>
  <c r="I182" i="28" s="1"/>
  <c r="F179" i="15"/>
  <c r="F179" i="28" s="1"/>
  <c r="C179" i="28"/>
  <c r="I179" i="28" s="1"/>
  <c r="F176" i="15"/>
  <c r="F176" i="28" s="1"/>
  <c r="C176" i="28"/>
  <c r="F173" i="15"/>
  <c r="F173" i="28" s="1"/>
  <c r="C173" i="28"/>
  <c r="I173" i="28" s="1"/>
  <c r="F170" i="15"/>
  <c r="F170" i="28" s="1"/>
  <c r="C170" i="28"/>
  <c r="I170" i="28" s="1"/>
  <c r="F167" i="15"/>
  <c r="F167" i="28" s="1"/>
  <c r="C167" i="28"/>
  <c r="I167" i="28" s="1"/>
  <c r="F164" i="15"/>
  <c r="F164" i="28" s="1"/>
  <c r="C164" i="28"/>
  <c r="I164" i="28" s="1"/>
  <c r="F161" i="15"/>
  <c r="F161" i="28" s="1"/>
  <c r="C161" i="28"/>
  <c r="I161" i="28" s="1"/>
  <c r="F158" i="15"/>
  <c r="F158" i="28" s="1"/>
  <c r="C158" i="28"/>
  <c r="I158" i="28" s="1"/>
  <c r="F155" i="15"/>
  <c r="F155" i="28" s="1"/>
  <c r="C155" i="28"/>
  <c r="F152" i="15"/>
  <c r="F152" i="28" s="1"/>
  <c r="C152" i="28"/>
  <c r="I152" i="28" s="1"/>
  <c r="F149" i="15"/>
  <c r="F149" i="28" s="1"/>
  <c r="C149" i="28"/>
  <c r="F146" i="15"/>
  <c r="F146" i="28" s="1"/>
  <c r="C146" i="28"/>
  <c r="I146" i="28" s="1"/>
  <c r="F143" i="15"/>
  <c r="F143" i="28" s="1"/>
  <c r="C143" i="28"/>
  <c r="I143" i="28" s="1"/>
  <c r="F140" i="15"/>
  <c r="F140" i="28" s="1"/>
  <c r="C140" i="28"/>
  <c r="I140" i="28" s="1"/>
  <c r="F137" i="15"/>
  <c r="F137" i="28" s="1"/>
  <c r="C137" i="28"/>
  <c r="I137" i="28" s="1"/>
  <c r="F134" i="15"/>
  <c r="F134" i="28" s="1"/>
  <c r="C134" i="28"/>
  <c r="I134" i="28" s="1"/>
  <c r="F131" i="15"/>
  <c r="F131" i="28" s="1"/>
  <c r="C131" i="28"/>
  <c r="I131" i="28" s="1"/>
  <c r="F128" i="15"/>
  <c r="F128" i="28" s="1"/>
  <c r="C128" i="28"/>
  <c r="F125" i="15"/>
  <c r="F125" i="28" s="1"/>
  <c r="C125" i="28"/>
  <c r="I125" i="28" s="1"/>
  <c r="F122" i="15"/>
  <c r="F122" i="28" s="1"/>
  <c r="C122" i="28"/>
  <c r="I122" i="28" s="1"/>
  <c r="F119" i="15"/>
  <c r="F119" i="28" s="1"/>
  <c r="C119" i="28"/>
  <c r="I119" i="28" s="1"/>
  <c r="F116" i="15"/>
  <c r="F116" i="28" s="1"/>
  <c r="C116" i="28"/>
  <c r="I116" i="28" s="1"/>
  <c r="F113" i="15"/>
  <c r="F113" i="28" s="1"/>
  <c r="C113" i="28"/>
  <c r="I113" i="28" s="1"/>
  <c r="F110" i="15"/>
  <c r="F110" i="28" s="1"/>
  <c r="C110" i="28"/>
  <c r="I110" i="28" s="1"/>
  <c r="F107" i="15"/>
  <c r="F107" i="28" s="1"/>
  <c r="C107" i="28"/>
  <c r="F104" i="15"/>
  <c r="F104" i="28" s="1"/>
  <c r="C104" i="28"/>
  <c r="I104" i="28" s="1"/>
  <c r="F101" i="15"/>
  <c r="F101" i="28" s="1"/>
  <c r="C101" i="28"/>
  <c r="F98" i="15"/>
  <c r="F98" i="28" s="1"/>
  <c r="C98" i="28"/>
  <c r="I98" i="28" s="1"/>
  <c r="F95" i="15"/>
  <c r="F95" i="28" s="1"/>
  <c r="C95" i="28"/>
  <c r="I95" i="28" s="1"/>
  <c r="F92" i="15"/>
  <c r="F92" i="28" s="1"/>
  <c r="C92" i="28"/>
  <c r="I92" i="28" s="1"/>
  <c r="F89" i="15"/>
  <c r="F89" i="28" s="1"/>
  <c r="C89" i="28"/>
  <c r="I89" i="28" s="1"/>
  <c r="F86" i="15"/>
  <c r="F86" i="28" s="1"/>
  <c r="C86" i="28"/>
  <c r="I86" i="28" s="1"/>
  <c r="F83" i="15"/>
  <c r="F83" i="28" s="1"/>
  <c r="C83" i="28"/>
  <c r="I83" i="28" s="1"/>
  <c r="F80" i="15"/>
  <c r="F80" i="28" s="1"/>
  <c r="C80" i="28"/>
  <c r="F77" i="15"/>
  <c r="F77" i="28" s="1"/>
  <c r="C77" i="28"/>
  <c r="I77" i="28" s="1"/>
  <c r="F74" i="15"/>
  <c r="F74" i="28" s="1"/>
  <c r="C74" i="28"/>
  <c r="I74" i="28" s="1"/>
  <c r="F71" i="15"/>
  <c r="F71" i="28" s="1"/>
  <c r="C71" i="28"/>
  <c r="I71" i="28" s="1"/>
  <c r="F68" i="15"/>
  <c r="F68" i="28" s="1"/>
  <c r="C68" i="28"/>
  <c r="I68" i="28" s="1"/>
  <c r="F65" i="15"/>
  <c r="F65" i="28" s="1"/>
  <c r="C65" i="28"/>
  <c r="I65" i="28" s="1"/>
  <c r="F62" i="15"/>
  <c r="F62" i="28" s="1"/>
  <c r="C62" i="28"/>
  <c r="I62" i="28" s="1"/>
  <c r="F59" i="15"/>
  <c r="F59" i="28" s="1"/>
  <c r="C59" i="28"/>
  <c r="F56" i="15"/>
  <c r="F56" i="28" s="1"/>
  <c r="C56" i="28"/>
  <c r="I56" i="28" s="1"/>
  <c r="F53" i="15"/>
  <c r="F53" i="28" s="1"/>
  <c r="C53" i="28"/>
  <c r="I53" i="28" s="1"/>
  <c r="F50" i="15"/>
  <c r="F50" i="28" s="1"/>
  <c r="C50" i="28"/>
  <c r="F47" i="15"/>
  <c r="F47" i="28" s="1"/>
  <c r="C47" i="28"/>
  <c r="I47" i="28" s="1"/>
  <c r="F44" i="15"/>
  <c r="F44" i="28" s="1"/>
  <c r="C44" i="28"/>
  <c r="I44" i="28" s="1"/>
  <c r="F41" i="15"/>
  <c r="F41" i="28" s="1"/>
  <c r="C41" i="28"/>
  <c r="I41" i="28" s="1"/>
  <c r="F38" i="15"/>
  <c r="F38" i="28" s="1"/>
  <c r="C38" i="28"/>
  <c r="F35" i="15"/>
  <c r="F35" i="28" s="1"/>
  <c r="C35" i="28"/>
  <c r="I35" i="28" s="1"/>
  <c r="F32" i="15"/>
  <c r="F32" i="28" s="1"/>
  <c r="C32" i="28"/>
  <c r="I32" i="28" s="1"/>
  <c r="F29" i="15"/>
  <c r="F29" i="28" s="1"/>
  <c r="C29" i="28"/>
  <c r="I29" i="28" s="1"/>
  <c r="F26" i="15"/>
  <c r="F26" i="28" s="1"/>
  <c r="C26" i="28"/>
  <c r="F23" i="15"/>
  <c r="F23" i="28" s="1"/>
  <c r="C23" i="28"/>
  <c r="I23" i="28" s="1"/>
  <c r="F20" i="15"/>
  <c r="F20" i="28" s="1"/>
  <c r="C20" i="28"/>
  <c r="I20" i="28" s="1"/>
  <c r="F17" i="15"/>
  <c r="F17" i="28" s="1"/>
  <c r="C17" i="28"/>
  <c r="I17" i="28" s="1"/>
  <c r="F14" i="15"/>
  <c r="F14" i="28" s="1"/>
  <c r="C14" i="28"/>
  <c r="F11" i="15"/>
  <c r="F11" i="28" s="1"/>
  <c r="C11" i="28"/>
  <c r="I11" i="28" s="1"/>
  <c r="F8" i="15"/>
  <c r="F8" i="28" s="1"/>
  <c r="C8" i="28"/>
  <c r="I8" i="28" s="1"/>
  <c r="F5" i="15"/>
  <c r="F5" i="28" s="1"/>
  <c r="C5" i="28"/>
  <c r="I5" i="28" s="1"/>
  <c r="G2321" i="15"/>
  <c r="G2321" i="28" s="1"/>
  <c r="D2321" i="28"/>
  <c r="G2312" i="15"/>
  <c r="G2312" i="28" s="1"/>
  <c r="D2312" i="28"/>
  <c r="G2300" i="15"/>
  <c r="G2300" i="28" s="1"/>
  <c r="D2300" i="28"/>
  <c r="G2291" i="15"/>
  <c r="G2291" i="28" s="1"/>
  <c r="D2291" i="28"/>
  <c r="G2279" i="15"/>
  <c r="G2279" i="28" s="1"/>
  <c r="D2279" i="28"/>
  <c r="G2267" i="15"/>
  <c r="G2267" i="28" s="1"/>
  <c r="D2267" i="28"/>
  <c r="G2258" i="15"/>
  <c r="G2258" i="28" s="1"/>
  <c r="D2258" i="28"/>
  <c r="G2249" i="15"/>
  <c r="G2249" i="28" s="1"/>
  <c r="D2249" i="28"/>
  <c r="G2240" i="15"/>
  <c r="G2240" i="28" s="1"/>
  <c r="D2240" i="28"/>
  <c r="G2231" i="15"/>
  <c r="G2231" i="28" s="1"/>
  <c r="D2231" i="28"/>
  <c r="G2225" i="15"/>
  <c r="G2225" i="28" s="1"/>
  <c r="D2225" i="28"/>
  <c r="G2216" i="15"/>
  <c r="G2216" i="28" s="1"/>
  <c r="D2216" i="28"/>
  <c r="G2207" i="15"/>
  <c r="G2207" i="28" s="1"/>
  <c r="D2207" i="28"/>
  <c r="G2201" i="15"/>
  <c r="G2201" i="28" s="1"/>
  <c r="D2201" i="28"/>
  <c r="G2195" i="15"/>
  <c r="G2195" i="28" s="1"/>
  <c r="D2195" i="28"/>
  <c r="G2189" i="15"/>
  <c r="G2189" i="28" s="1"/>
  <c r="D2189" i="28"/>
  <c r="G2183" i="15"/>
  <c r="G2183" i="28" s="1"/>
  <c r="D2183" i="28"/>
  <c r="G2177" i="15"/>
  <c r="G2177" i="28" s="1"/>
  <c r="D2177" i="28"/>
  <c r="G2168" i="15"/>
  <c r="G2168" i="28" s="1"/>
  <c r="D2168" i="28"/>
  <c r="G2165" i="15"/>
  <c r="G2165" i="28" s="1"/>
  <c r="D2165" i="28"/>
  <c r="G2156" i="15"/>
  <c r="G2156" i="28" s="1"/>
  <c r="D2156" i="28"/>
  <c r="G2150" i="15"/>
  <c r="G2150" i="28" s="1"/>
  <c r="D2150" i="28"/>
  <c r="G2141" i="15"/>
  <c r="G2141" i="28" s="1"/>
  <c r="D2141" i="28"/>
  <c r="G2132" i="15"/>
  <c r="G2132" i="28" s="1"/>
  <c r="D2132" i="28"/>
  <c r="G2126" i="15"/>
  <c r="G2126" i="28" s="1"/>
  <c r="D2126" i="28"/>
  <c r="G2120" i="15"/>
  <c r="G2120" i="28" s="1"/>
  <c r="D2120" i="28"/>
  <c r="G2111" i="15"/>
  <c r="G2111" i="28" s="1"/>
  <c r="D2111" i="28"/>
  <c r="G2102" i="15"/>
  <c r="G2102" i="28" s="1"/>
  <c r="D2102" i="28"/>
  <c r="G2090" i="15"/>
  <c r="G2090" i="28" s="1"/>
  <c r="D2090" i="28"/>
  <c r="G2081" i="15"/>
  <c r="G2081" i="28" s="1"/>
  <c r="D2081" i="28"/>
  <c r="G2075" i="15"/>
  <c r="G2075" i="28" s="1"/>
  <c r="D2075" i="28"/>
  <c r="G2069" i="15"/>
  <c r="G2069" i="28" s="1"/>
  <c r="D2069" i="28"/>
  <c r="G2063" i="15"/>
  <c r="G2063" i="28" s="1"/>
  <c r="D2063" i="28"/>
  <c r="G2054" i="15"/>
  <c r="G2054" i="28" s="1"/>
  <c r="D2054" i="28"/>
  <c r="G2048" i="15"/>
  <c r="G2048" i="28" s="1"/>
  <c r="D2048" i="28"/>
  <c r="G2042" i="15"/>
  <c r="G2042" i="28" s="1"/>
  <c r="D2042" i="28"/>
  <c r="G2033" i="15"/>
  <c r="G2033" i="28" s="1"/>
  <c r="D2033" i="28"/>
  <c r="G2030" i="15"/>
  <c r="G2030" i="28" s="1"/>
  <c r="D2030" i="28"/>
  <c r="G2021" i="15"/>
  <c r="G2021" i="28" s="1"/>
  <c r="D2021" i="28"/>
  <c r="G2015" i="15"/>
  <c r="G2015" i="28" s="1"/>
  <c r="D2015" i="28"/>
  <c r="G2009" i="15"/>
  <c r="G2009" i="28" s="1"/>
  <c r="D2009" i="28"/>
  <c r="G2000" i="15"/>
  <c r="G2000" i="28" s="1"/>
  <c r="D2000" i="28"/>
  <c r="G1991" i="15"/>
  <c r="G1991" i="28" s="1"/>
  <c r="D1991" i="28"/>
  <c r="G1985" i="15"/>
  <c r="G1985" i="28" s="1"/>
  <c r="D1985" i="28"/>
  <c r="G1976" i="15"/>
  <c r="G1976" i="28" s="1"/>
  <c r="D1976" i="28"/>
  <c r="G1967" i="15"/>
  <c r="G1967" i="28" s="1"/>
  <c r="D1967" i="28"/>
  <c r="G1961" i="15"/>
  <c r="G1961" i="28" s="1"/>
  <c r="D1961" i="28"/>
  <c r="G1952" i="15"/>
  <c r="G1952" i="28" s="1"/>
  <c r="D1952" i="28"/>
  <c r="G1940" i="15"/>
  <c r="G1940" i="28" s="1"/>
  <c r="D1940" i="28"/>
  <c r="G1931" i="15"/>
  <c r="G1931" i="28" s="1"/>
  <c r="D1931" i="28"/>
  <c r="G1922" i="15"/>
  <c r="G1922" i="28" s="1"/>
  <c r="D1922" i="28"/>
  <c r="G1913" i="15"/>
  <c r="G1913" i="28" s="1"/>
  <c r="D1913" i="28"/>
  <c r="G1901" i="15"/>
  <c r="G1901" i="28" s="1"/>
  <c r="D1901" i="28"/>
  <c r="G1892" i="15"/>
  <c r="G1892" i="28" s="1"/>
  <c r="D1892" i="28"/>
  <c r="G1883" i="15"/>
  <c r="G1883" i="28" s="1"/>
  <c r="D1883" i="28"/>
  <c r="G1874" i="15"/>
  <c r="G1874" i="28" s="1"/>
  <c r="D1874" i="28"/>
  <c r="G1862" i="15"/>
  <c r="G1862" i="28" s="1"/>
  <c r="D1862" i="28"/>
  <c r="G1853" i="15"/>
  <c r="G1853" i="28" s="1"/>
  <c r="D1853" i="28"/>
  <c r="G1844" i="15"/>
  <c r="G1844" i="28" s="1"/>
  <c r="D1844" i="28"/>
  <c r="G1838" i="15"/>
  <c r="G1838" i="28" s="1"/>
  <c r="D1838" i="28"/>
  <c r="G1832" i="15"/>
  <c r="G1832" i="28" s="1"/>
  <c r="D1832" i="28"/>
  <c r="G1823" i="15"/>
  <c r="G1823" i="28" s="1"/>
  <c r="D1823" i="28"/>
  <c r="G1817" i="15"/>
  <c r="G1817" i="28" s="1"/>
  <c r="D1817" i="28"/>
  <c r="G1808" i="15"/>
  <c r="G1808" i="28" s="1"/>
  <c r="D1808" i="28"/>
  <c r="G1802" i="15"/>
  <c r="G1802" i="28" s="1"/>
  <c r="D1802" i="28"/>
  <c r="G1793" i="15"/>
  <c r="G1793" i="28" s="1"/>
  <c r="D1793" i="28"/>
  <c r="G1784" i="15"/>
  <c r="G1784" i="28" s="1"/>
  <c r="D1784" i="28"/>
  <c r="G1772" i="15"/>
  <c r="G1772" i="28" s="1"/>
  <c r="D1772" i="28"/>
  <c r="G1763" i="15"/>
  <c r="G1763" i="28" s="1"/>
  <c r="D1763" i="28"/>
  <c r="G1754" i="15"/>
  <c r="G1754" i="28" s="1"/>
  <c r="D1754" i="28"/>
  <c r="G1745" i="15"/>
  <c r="G1745" i="28" s="1"/>
  <c r="D1745" i="28"/>
  <c r="G1733" i="15"/>
  <c r="G1733" i="28" s="1"/>
  <c r="D1733" i="28"/>
  <c r="G1724" i="15"/>
  <c r="G1724" i="28" s="1"/>
  <c r="D1724" i="28"/>
  <c r="I1724" i="28" s="1"/>
  <c r="G1715" i="15"/>
  <c r="G1715" i="28" s="1"/>
  <c r="D1715" i="28"/>
  <c r="G1703" i="15"/>
  <c r="G1703" i="28" s="1"/>
  <c r="D1703" i="28"/>
  <c r="G1694" i="15"/>
  <c r="G1694" i="28" s="1"/>
  <c r="D1694" i="28"/>
  <c r="G1685" i="15"/>
  <c r="G1685" i="28" s="1"/>
  <c r="D1685" i="28"/>
  <c r="G1676" i="15"/>
  <c r="G1676" i="28" s="1"/>
  <c r="D1676" i="28"/>
  <c r="G1667" i="15"/>
  <c r="G1667" i="28" s="1"/>
  <c r="D1667" i="28"/>
  <c r="G1658" i="15"/>
  <c r="G1658" i="28" s="1"/>
  <c r="D1658" i="28"/>
  <c r="G1649" i="15"/>
  <c r="G1649" i="28" s="1"/>
  <c r="D1649" i="28"/>
  <c r="G1640" i="15"/>
  <c r="G1640" i="28" s="1"/>
  <c r="D1640" i="28"/>
  <c r="G1631" i="15"/>
  <c r="G1631" i="28" s="1"/>
  <c r="D1631" i="28"/>
  <c r="G1622" i="15"/>
  <c r="G1622" i="28" s="1"/>
  <c r="D1622" i="28"/>
  <c r="G1613" i="15"/>
  <c r="G1613" i="28" s="1"/>
  <c r="D1613" i="28"/>
  <c r="G1604" i="15"/>
  <c r="G1604" i="28" s="1"/>
  <c r="D1604" i="28"/>
  <c r="I1604" i="28" s="1"/>
  <c r="G1592" i="15"/>
  <c r="G1592" i="28" s="1"/>
  <c r="D1592" i="28"/>
  <c r="G1580" i="15"/>
  <c r="G1580" i="28" s="1"/>
  <c r="D1580" i="28"/>
  <c r="G1556" i="15"/>
  <c r="G1556" i="28" s="1"/>
  <c r="D1556" i="28"/>
  <c r="G1457" i="15"/>
  <c r="G1457" i="28" s="1"/>
  <c r="D1457" i="28"/>
  <c r="I2240" i="15"/>
  <c r="I2144" i="15"/>
  <c r="E2321" i="15"/>
  <c r="E2321" i="28" s="1"/>
  <c r="B2321" i="28"/>
  <c r="E2318" i="15"/>
  <c r="E2318" i="28" s="1"/>
  <c r="B2318" i="28"/>
  <c r="E2315" i="15"/>
  <c r="E2315" i="28" s="1"/>
  <c r="B2315" i="28"/>
  <c r="E2312" i="15"/>
  <c r="E2312" i="28" s="1"/>
  <c r="B2312" i="28"/>
  <c r="E2309" i="15"/>
  <c r="E2309" i="28" s="1"/>
  <c r="B2309" i="28"/>
  <c r="E2306" i="15"/>
  <c r="E2306" i="28" s="1"/>
  <c r="B2306" i="28"/>
  <c r="E2303" i="15"/>
  <c r="E2303" i="28" s="1"/>
  <c r="B2303" i="28"/>
  <c r="E2300" i="15"/>
  <c r="E2300" i="28" s="1"/>
  <c r="B2300" i="28"/>
  <c r="E2297" i="15"/>
  <c r="E2297" i="28" s="1"/>
  <c r="B2297" i="28"/>
  <c r="E2294" i="15"/>
  <c r="E2294" i="28" s="1"/>
  <c r="B2294" i="28"/>
  <c r="E2291" i="15"/>
  <c r="E2291" i="28" s="1"/>
  <c r="B2291" i="28"/>
  <c r="E2288" i="15"/>
  <c r="E2288" i="28" s="1"/>
  <c r="B2288" i="28"/>
  <c r="E2285" i="15"/>
  <c r="E2285" i="28" s="1"/>
  <c r="B2285" i="28"/>
  <c r="E2282" i="15"/>
  <c r="E2282" i="28" s="1"/>
  <c r="B2282" i="28"/>
  <c r="E2279" i="15"/>
  <c r="E2279" i="28" s="1"/>
  <c r="B2279" i="28"/>
  <c r="E2276" i="15"/>
  <c r="E2276" i="28" s="1"/>
  <c r="B2276" i="28"/>
  <c r="E2273" i="15"/>
  <c r="E2273" i="28" s="1"/>
  <c r="B2273" i="28"/>
  <c r="E2270" i="15"/>
  <c r="E2270" i="28" s="1"/>
  <c r="B2270" i="28"/>
  <c r="E2267" i="15"/>
  <c r="E2267" i="28" s="1"/>
  <c r="B2267" i="28"/>
  <c r="E2264" i="15"/>
  <c r="E2264" i="28" s="1"/>
  <c r="B2264" i="28"/>
  <c r="E2261" i="15"/>
  <c r="E2261" i="28" s="1"/>
  <c r="B2261" i="28"/>
  <c r="E2258" i="15"/>
  <c r="E2258" i="28" s="1"/>
  <c r="B2258" i="28"/>
  <c r="E2255" i="15"/>
  <c r="E2255" i="28" s="1"/>
  <c r="B2255" i="28"/>
  <c r="E2252" i="15"/>
  <c r="E2252" i="28" s="1"/>
  <c r="B2252" i="28"/>
  <c r="E2249" i="15"/>
  <c r="E2249" i="28" s="1"/>
  <c r="B2249" i="28"/>
  <c r="E2246" i="15"/>
  <c r="E2246" i="28" s="1"/>
  <c r="B2246" i="28"/>
  <c r="E2243" i="15"/>
  <c r="E2243" i="28" s="1"/>
  <c r="B2243" i="28"/>
  <c r="E2240" i="15"/>
  <c r="E2240" i="28" s="1"/>
  <c r="B2240" i="28"/>
  <c r="E2237" i="15"/>
  <c r="E2237" i="28" s="1"/>
  <c r="B2237" i="28"/>
  <c r="E2234" i="15"/>
  <c r="E2234" i="28" s="1"/>
  <c r="B2234" i="28"/>
  <c r="E2231" i="15"/>
  <c r="E2231" i="28" s="1"/>
  <c r="B2231" i="28"/>
  <c r="E2228" i="15"/>
  <c r="E2228" i="28" s="1"/>
  <c r="B2228" i="28"/>
  <c r="E2225" i="15"/>
  <c r="E2225" i="28" s="1"/>
  <c r="B2225" i="28"/>
  <c r="E2222" i="15"/>
  <c r="E2222" i="28" s="1"/>
  <c r="B2222" i="28"/>
  <c r="E2219" i="15"/>
  <c r="E2219" i="28" s="1"/>
  <c r="B2219" i="28"/>
  <c r="E2216" i="15"/>
  <c r="E2216" i="28" s="1"/>
  <c r="B2216" i="28"/>
  <c r="E2213" i="15"/>
  <c r="E2213" i="28" s="1"/>
  <c r="B2213" i="28"/>
  <c r="E2210" i="15"/>
  <c r="E2210" i="28" s="1"/>
  <c r="B2210" i="28"/>
  <c r="E2207" i="15"/>
  <c r="E2207" i="28" s="1"/>
  <c r="B2207" i="28"/>
  <c r="E2204" i="15"/>
  <c r="E2204" i="28" s="1"/>
  <c r="B2204" i="28"/>
  <c r="E2201" i="15"/>
  <c r="E2201" i="28" s="1"/>
  <c r="B2201" i="28"/>
  <c r="E2198" i="15"/>
  <c r="E2198" i="28" s="1"/>
  <c r="B2198" i="28"/>
  <c r="E2195" i="15"/>
  <c r="E2195" i="28" s="1"/>
  <c r="B2195" i="28"/>
  <c r="E2192" i="15"/>
  <c r="E2192" i="28" s="1"/>
  <c r="B2192" i="28"/>
  <c r="E2189" i="15"/>
  <c r="E2189" i="28" s="1"/>
  <c r="B2189" i="28"/>
  <c r="E2186" i="15"/>
  <c r="E2186" i="28" s="1"/>
  <c r="B2186" i="28"/>
  <c r="E2183" i="15"/>
  <c r="E2183" i="28" s="1"/>
  <c r="B2183" i="28"/>
  <c r="E2180" i="15"/>
  <c r="E2180" i="28" s="1"/>
  <c r="B2180" i="28"/>
  <c r="E2177" i="15"/>
  <c r="E2177" i="28" s="1"/>
  <c r="B2177" i="28"/>
  <c r="E2174" i="15"/>
  <c r="E2174" i="28" s="1"/>
  <c r="B2174" i="28"/>
  <c r="E2171" i="15"/>
  <c r="E2171" i="28" s="1"/>
  <c r="B2171" i="28"/>
  <c r="E2168" i="15"/>
  <c r="E2168" i="28" s="1"/>
  <c r="B2168" i="28"/>
  <c r="E2165" i="15"/>
  <c r="E2165" i="28" s="1"/>
  <c r="B2165" i="28"/>
  <c r="E2162" i="15"/>
  <c r="E2162" i="28" s="1"/>
  <c r="B2162" i="28"/>
  <c r="E2159" i="15"/>
  <c r="E2159" i="28" s="1"/>
  <c r="B2159" i="28"/>
  <c r="E2156" i="15"/>
  <c r="E2156" i="28" s="1"/>
  <c r="B2156" i="28"/>
  <c r="E2153" i="15"/>
  <c r="E2153" i="28" s="1"/>
  <c r="B2153" i="28"/>
  <c r="E2150" i="15"/>
  <c r="E2150" i="28" s="1"/>
  <c r="B2150" i="28"/>
  <c r="E2147" i="15"/>
  <c r="E2147" i="28" s="1"/>
  <c r="B2147" i="28"/>
  <c r="E2144" i="15"/>
  <c r="E2144" i="28" s="1"/>
  <c r="B2144" i="28"/>
  <c r="E2141" i="15"/>
  <c r="E2141" i="28" s="1"/>
  <c r="B2141" i="28"/>
  <c r="E2138" i="15"/>
  <c r="E2138" i="28" s="1"/>
  <c r="B2138" i="28"/>
  <c r="E2135" i="15"/>
  <c r="E2135" i="28" s="1"/>
  <c r="B2135" i="28"/>
  <c r="E2132" i="15"/>
  <c r="E2132" i="28" s="1"/>
  <c r="B2132" i="28"/>
  <c r="E2129" i="15"/>
  <c r="E2129" i="28" s="1"/>
  <c r="B2129" i="28"/>
  <c r="E2126" i="15"/>
  <c r="E2126" i="28" s="1"/>
  <c r="B2126" i="28"/>
  <c r="E2123" i="15"/>
  <c r="E2123" i="28" s="1"/>
  <c r="B2123" i="28"/>
  <c r="E2120" i="15"/>
  <c r="E2120" i="28" s="1"/>
  <c r="B2120" i="28"/>
  <c r="E2117" i="15"/>
  <c r="E2117" i="28" s="1"/>
  <c r="B2117" i="28"/>
  <c r="E2114" i="15"/>
  <c r="E2114" i="28" s="1"/>
  <c r="B2114" i="28"/>
  <c r="E2111" i="15"/>
  <c r="E2111" i="28" s="1"/>
  <c r="B2111" i="28"/>
  <c r="E2108" i="15"/>
  <c r="E2108" i="28" s="1"/>
  <c r="B2108" i="28"/>
  <c r="E2105" i="15"/>
  <c r="E2105" i="28" s="1"/>
  <c r="B2105" i="28"/>
  <c r="E2102" i="15"/>
  <c r="E2102" i="28" s="1"/>
  <c r="B2102" i="28"/>
  <c r="E2099" i="15"/>
  <c r="E2099" i="28" s="1"/>
  <c r="B2099" i="28"/>
  <c r="E2096" i="15"/>
  <c r="E2096" i="28" s="1"/>
  <c r="B2096" i="28"/>
  <c r="E2093" i="15"/>
  <c r="E2093" i="28" s="1"/>
  <c r="B2093" i="28"/>
  <c r="E2090" i="15"/>
  <c r="E2090" i="28" s="1"/>
  <c r="B2090" i="28"/>
  <c r="E2087" i="15"/>
  <c r="E2087" i="28" s="1"/>
  <c r="B2087" i="28"/>
  <c r="E2084" i="15"/>
  <c r="E2084" i="28" s="1"/>
  <c r="B2084" i="28"/>
  <c r="E2081" i="15"/>
  <c r="E2081" i="28" s="1"/>
  <c r="B2081" i="28"/>
  <c r="E2078" i="15"/>
  <c r="E2078" i="28" s="1"/>
  <c r="B2078" i="28"/>
  <c r="E2075" i="15"/>
  <c r="E2075" i="28" s="1"/>
  <c r="B2075" i="28"/>
  <c r="E2072" i="15"/>
  <c r="E2072" i="28" s="1"/>
  <c r="B2072" i="28"/>
  <c r="E2069" i="15"/>
  <c r="E2069" i="28" s="1"/>
  <c r="B2069" i="28"/>
  <c r="E2066" i="15"/>
  <c r="E2066" i="28" s="1"/>
  <c r="B2066" i="28"/>
  <c r="E2063" i="15"/>
  <c r="E2063" i="28" s="1"/>
  <c r="B2063" i="28"/>
  <c r="E2060" i="15"/>
  <c r="E2060" i="28" s="1"/>
  <c r="B2060" i="28"/>
  <c r="E2057" i="15"/>
  <c r="E2057" i="28" s="1"/>
  <c r="B2057" i="28"/>
  <c r="E2054" i="15"/>
  <c r="E2054" i="28" s="1"/>
  <c r="B2054" i="28"/>
  <c r="E2051" i="15"/>
  <c r="E2051" i="28" s="1"/>
  <c r="B2051" i="28"/>
  <c r="E2048" i="15"/>
  <c r="E2048" i="28" s="1"/>
  <c r="B2048" i="28"/>
  <c r="E2045" i="15"/>
  <c r="E2045" i="28" s="1"/>
  <c r="B2045" i="28"/>
  <c r="E2042" i="15"/>
  <c r="E2042" i="28" s="1"/>
  <c r="B2042" i="28"/>
  <c r="E2039" i="15"/>
  <c r="E2039" i="28" s="1"/>
  <c r="B2039" i="28"/>
  <c r="E2036" i="15"/>
  <c r="E2036" i="28" s="1"/>
  <c r="B2036" i="28"/>
  <c r="E2033" i="15"/>
  <c r="E2033" i="28" s="1"/>
  <c r="B2033" i="28"/>
  <c r="E2030" i="15"/>
  <c r="E2030" i="28" s="1"/>
  <c r="B2030" i="28"/>
  <c r="E2027" i="15"/>
  <c r="E2027" i="28" s="1"/>
  <c r="B2027" i="28"/>
  <c r="E2024" i="15"/>
  <c r="E2024" i="28" s="1"/>
  <c r="B2024" i="28"/>
  <c r="E2021" i="15"/>
  <c r="E2021" i="28" s="1"/>
  <c r="B2021" i="28"/>
  <c r="E2018" i="15"/>
  <c r="E2018" i="28" s="1"/>
  <c r="B2018" i="28"/>
  <c r="E2015" i="15"/>
  <c r="E2015" i="28" s="1"/>
  <c r="B2015" i="28"/>
  <c r="E2012" i="15"/>
  <c r="E2012" i="28" s="1"/>
  <c r="B2012" i="28"/>
  <c r="E2009" i="15"/>
  <c r="E2009" i="28" s="1"/>
  <c r="B2009" i="28"/>
  <c r="E2006" i="15"/>
  <c r="E2006" i="28" s="1"/>
  <c r="B2006" i="28"/>
  <c r="B2003" i="28"/>
  <c r="E2003" i="15"/>
  <c r="E2003" i="28" s="1"/>
  <c r="E2000" i="15"/>
  <c r="E2000" i="28" s="1"/>
  <c r="B2000" i="28"/>
  <c r="E1997" i="15"/>
  <c r="E1997" i="28" s="1"/>
  <c r="B1997" i="28"/>
  <c r="E1994" i="15"/>
  <c r="E1994" i="28" s="1"/>
  <c r="B1994" i="28"/>
  <c r="E1991" i="15"/>
  <c r="E1991" i="28" s="1"/>
  <c r="B1991" i="28"/>
  <c r="E1988" i="15"/>
  <c r="E1988" i="28" s="1"/>
  <c r="B1988" i="28"/>
  <c r="E1985" i="15"/>
  <c r="E1985" i="28" s="1"/>
  <c r="B1985" i="28"/>
  <c r="E1982" i="15"/>
  <c r="E1982" i="28" s="1"/>
  <c r="B1982" i="28"/>
  <c r="E1979" i="15"/>
  <c r="E1979" i="28" s="1"/>
  <c r="B1979" i="28"/>
  <c r="E1976" i="15"/>
  <c r="E1976" i="28" s="1"/>
  <c r="B1976" i="28"/>
  <c r="E1973" i="15"/>
  <c r="E1973" i="28" s="1"/>
  <c r="B1973" i="28"/>
  <c r="E1970" i="15"/>
  <c r="E1970" i="28" s="1"/>
  <c r="B1970" i="28"/>
  <c r="E1967" i="15"/>
  <c r="E1967" i="28" s="1"/>
  <c r="B1967" i="28"/>
  <c r="E1964" i="15"/>
  <c r="E1964" i="28" s="1"/>
  <c r="B1964" i="28"/>
  <c r="E1961" i="15"/>
  <c r="E1961" i="28" s="1"/>
  <c r="B1961" i="28"/>
  <c r="E1958" i="15"/>
  <c r="E1958" i="28" s="1"/>
  <c r="B1958" i="28"/>
  <c r="E1955" i="15"/>
  <c r="E1955" i="28" s="1"/>
  <c r="B1955" i="28"/>
  <c r="E1952" i="15"/>
  <c r="E1952" i="28" s="1"/>
  <c r="B1952" i="28"/>
  <c r="E1949" i="15"/>
  <c r="E1949" i="28" s="1"/>
  <c r="B1949" i="28"/>
  <c r="E1946" i="15"/>
  <c r="E1946" i="28" s="1"/>
  <c r="B1946" i="28"/>
  <c r="E1943" i="15"/>
  <c r="E1943" i="28" s="1"/>
  <c r="B1943" i="28"/>
  <c r="E1940" i="15"/>
  <c r="E1940" i="28" s="1"/>
  <c r="B1940" i="28"/>
  <c r="E1937" i="15"/>
  <c r="E1937" i="28" s="1"/>
  <c r="B1937" i="28"/>
  <c r="E1934" i="15"/>
  <c r="E1934" i="28" s="1"/>
  <c r="B1934" i="28"/>
  <c r="E1931" i="15"/>
  <c r="E1931" i="28" s="1"/>
  <c r="B1931" i="28"/>
  <c r="E1928" i="15"/>
  <c r="E1928" i="28" s="1"/>
  <c r="B1928" i="28"/>
  <c r="E1925" i="15"/>
  <c r="E1925" i="28" s="1"/>
  <c r="B1925" i="28"/>
  <c r="E1922" i="15"/>
  <c r="E1922" i="28" s="1"/>
  <c r="B1922" i="28"/>
  <c r="E1919" i="15"/>
  <c r="E1919" i="28" s="1"/>
  <c r="B1919" i="28"/>
  <c r="E1916" i="15"/>
  <c r="E1916" i="28" s="1"/>
  <c r="B1916" i="28"/>
  <c r="E1913" i="15"/>
  <c r="E1913" i="28" s="1"/>
  <c r="B1913" i="28"/>
  <c r="E1910" i="15"/>
  <c r="E1910" i="28" s="1"/>
  <c r="B1910" i="28"/>
  <c r="E1907" i="15"/>
  <c r="E1907" i="28" s="1"/>
  <c r="B1907" i="28"/>
  <c r="E1904" i="15"/>
  <c r="E1904" i="28" s="1"/>
  <c r="B1904" i="28"/>
  <c r="E1901" i="15"/>
  <c r="E1901" i="28" s="1"/>
  <c r="B1901" i="28"/>
  <c r="E1898" i="15"/>
  <c r="E1898" i="28" s="1"/>
  <c r="B1898" i="28"/>
  <c r="E1895" i="15"/>
  <c r="E1895" i="28" s="1"/>
  <c r="B1895" i="28"/>
  <c r="E1892" i="15"/>
  <c r="E1892" i="28" s="1"/>
  <c r="B1892" i="28"/>
  <c r="E1889" i="15"/>
  <c r="E1889" i="28" s="1"/>
  <c r="B1889" i="28"/>
  <c r="E1886" i="15"/>
  <c r="E1886" i="28" s="1"/>
  <c r="B1886" i="28"/>
  <c r="E1883" i="15"/>
  <c r="E1883" i="28" s="1"/>
  <c r="B1883" i="28"/>
  <c r="E1880" i="15"/>
  <c r="E1880" i="28" s="1"/>
  <c r="B1880" i="28"/>
  <c r="E1877" i="15"/>
  <c r="E1877" i="28" s="1"/>
  <c r="B1877" i="28"/>
  <c r="E1874" i="15"/>
  <c r="E1874" i="28" s="1"/>
  <c r="B1874" i="28"/>
  <c r="E1871" i="15"/>
  <c r="E1871" i="28" s="1"/>
  <c r="B1871" i="28"/>
  <c r="E1868" i="15"/>
  <c r="E1868" i="28" s="1"/>
  <c r="B1868" i="28"/>
  <c r="E1865" i="15"/>
  <c r="E1865" i="28" s="1"/>
  <c r="B1865" i="28"/>
  <c r="E1862" i="15"/>
  <c r="E1862" i="28" s="1"/>
  <c r="B1862" i="28"/>
  <c r="E1859" i="15"/>
  <c r="E1859" i="28" s="1"/>
  <c r="B1859" i="28"/>
  <c r="E1856" i="15"/>
  <c r="E1856" i="28" s="1"/>
  <c r="B1856" i="28"/>
  <c r="E1853" i="15"/>
  <c r="E1853" i="28" s="1"/>
  <c r="B1853" i="28"/>
  <c r="E1850" i="15"/>
  <c r="E1850" i="28" s="1"/>
  <c r="B1850" i="28"/>
  <c r="E1847" i="15"/>
  <c r="E1847" i="28" s="1"/>
  <c r="B1847" i="28"/>
  <c r="E1844" i="15"/>
  <c r="E1844" i="28" s="1"/>
  <c r="B1844" i="28"/>
  <c r="E1841" i="15"/>
  <c r="E1841" i="28" s="1"/>
  <c r="B1841" i="28"/>
  <c r="E1838" i="15"/>
  <c r="E1838" i="28" s="1"/>
  <c r="B1838" i="28"/>
  <c r="E1835" i="15"/>
  <c r="E1835" i="28" s="1"/>
  <c r="B1835" i="28"/>
  <c r="E1832" i="15"/>
  <c r="E1832" i="28" s="1"/>
  <c r="B1832" i="28"/>
  <c r="E1829" i="15"/>
  <c r="E1829" i="28" s="1"/>
  <c r="B1829" i="28"/>
  <c r="E1826" i="15"/>
  <c r="E1826" i="28" s="1"/>
  <c r="B1826" i="28"/>
  <c r="E1823" i="15"/>
  <c r="E1823" i="28" s="1"/>
  <c r="B1823" i="28"/>
  <c r="E1820" i="15"/>
  <c r="E1820" i="28" s="1"/>
  <c r="B1820" i="28"/>
  <c r="E1817" i="15"/>
  <c r="E1817" i="28" s="1"/>
  <c r="B1817" i="28"/>
  <c r="E1814" i="15"/>
  <c r="E1814" i="28" s="1"/>
  <c r="B1814" i="28"/>
  <c r="E1811" i="15"/>
  <c r="E1811" i="28" s="1"/>
  <c r="B1811" i="28"/>
  <c r="E1808" i="15"/>
  <c r="E1808" i="28" s="1"/>
  <c r="B1808" i="28"/>
  <c r="E1805" i="15"/>
  <c r="E1805" i="28" s="1"/>
  <c r="B1805" i="28"/>
  <c r="E1802" i="15"/>
  <c r="E1802" i="28" s="1"/>
  <c r="B1802" i="28"/>
  <c r="E1799" i="15"/>
  <c r="E1799" i="28" s="1"/>
  <c r="B1799" i="28"/>
  <c r="E1796" i="15"/>
  <c r="E1796" i="28" s="1"/>
  <c r="B1796" i="28"/>
  <c r="E1793" i="15"/>
  <c r="E1793" i="28" s="1"/>
  <c r="B1793" i="28"/>
  <c r="E1790" i="15"/>
  <c r="E1790" i="28" s="1"/>
  <c r="B1790" i="28"/>
  <c r="E1787" i="15"/>
  <c r="E1787" i="28" s="1"/>
  <c r="B1787" i="28"/>
  <c r="E1784" i="15"/>
  <c r="E1784" i="28" s="1"/>
  <c r="B1784" i="28"/>
  <c r="E1781" i="15"/>
  <c r="E1781" i="28" s="1"/>
  <c r="B1781" i="28"/>
  <c r="E1778" i="15"/>
  <c r="E1778" i="28" s="1"/>
  <c r="B1778" i="28"/>
  <c r="E1775" i="15"/>
  <c r="E1775" i="28" s="1"/>
  <c r="B1775" i="28"/>
  <c r="E1772" i="15"/>
  <c r="E1772" i="28" s="1"/>
  <c r="B1772" i="28"/>
  <c r="E1769" i="15"/>
  <c r="E1769" i="28" s="1"/>
  <c r="B1769" i="28"/>
  <c r="E1766" i="15"/>
  <c r="E1766" i="28" s="1"/>
  <c r="B1766" i="28"/>
  <c r="E1763" i="15"/>
  <c r="E1763" i="28" s="1"/>
  <c r="B1763" i="28"/>
  <c r="E1760" i="15"/>
  <c r="E1760" i="28" s="1"/>
  <c r="B1760" i="28"/>
  <c r="E1757" i="15"/>
  <c r="E1757" i="28" s="1"/>
  <c r="B1757" i="28"/>
  <c r="E1754" i="15"/>
  <c r="E1754" i="28" s="1"/>
  <c r="B1754" i="28"/>
  <c r="E1751" i="15"/>
  <c r="E1751" i="28" s="1"/>
  <c r="B1751" i="28"/>
  <c r="E1748" i="15"/>
  <c r="E1748" i="28" s="1"/>
  <c r="B1748" i="28"/>
  <c r="E1745" i="15"/>
  <c r="E1745" i="28" s="1"/>
  <c r="B1745" i="28"/>
  <c r="E1742" i="15"/>
  <c r="E1742" i="28" s="1"/>
  <c r="B1742" i="28"/>
  <c r="E1739" i="15"/>
  <c r="E1739" i="28" s="1"/>
  <c r="B1739" i="28"/>
  <c r="E1736" i="15"/>
  <c r="E1736" i="28" s="1"/>
  <c r="B1736" i="28"/>
  <c r="E1733" i="15"/>
  <c r="E1733" i="28" s="1"/>
  <c r="B1733" i="28"/>
  <c r="E1730" i="15"/>
  <c r="E1730" i="28" s="1"/>
  <c r="B1730" i="28"/>
  <c r="E1727" i="15"/>
  <c r="E1727" i="28" s="1"/>
  <c r="B1727" i="28"/>
  <c r="E1724" i="15"/>
  <c r="E1724" i="28" s="1"/>
  <c r="B1724" i="28"/>
  <c r="E1721" i="15"/>
  <c r="E1721" i="28" s="1"/>
  <c r="B1721" i="28"/>
  <c r="E1718" i="15"/>
  <c r="E1718" i="28" s="1"/>
  <c r="B1718" i="28"/>
  <c r="E1715" i="15"/>
  <c r="E1715" i="28" s="1"/>
  <c r="B1715" i="28"/>
  <c r="E1712" i="15"/>
  <c r="E1712" i="28" s="1"/>
  <c r="B1712" i="28"/>
  <c r="E1709" i="15"/>
  <c r="E1709" i="28" s="1"/>
  <c r="B1709" i="28"/>
  <c r="E1706" i="15"/>
  <c r="E1706" i="28" s="1"/>
  <c r="B1706" i="28"/>
  <c r="E1703" i="15"/>
  <c r="E1703" i="28" s="1"/>
  <c r="B1703" i="28"/>
  <c r="E1700" i="15"/>
  <c r="E1700" i="28" s="1"/>
  <c r="B1700" i="28"/>
  <c r="E1697" i="15"/>
  <c r="E1697" i="28" s="1"/>
  <c r="B1697" i="28"/>
  <c r="E1694" i="15"/>
  <c r="E1694" i="28" s="1"/>
  <c r="B1694" i="28"/>
  <c r="E1691" i="15"/>
  <c r="E1691" i="28" s="1"/>
  <c r="B1691" i="28"/>
  <c r="E1688" i="15"/>
  <c r="E1688" i="28" s="1"/>
  <c r="B1688" i="28"/>
  <c r="E1685" i="15"/>
  <c r="E1685" i="28" s="1"/>
  <c r="B1685" i="28"/>
  <c r="E1682" i="15"/>
  <c r="E1682" i="28" s="1"/>
  <c r="B1682" i="28"/>
  <c r="E1679" i="15"/>
  <c r="E1679" i="28" s="1"/>
  <c r="B1679" i="28"/>
  <c r="E1676" i="15"/>
  <c r="E1676" i="28" s="1"/>
  <c r="B1676" i="28"/>
  <c r="E1673" i="15"/>
  <c r="E1673" i="28" s="1"/>
  <c r="B1673" i="28"/>
  <c r="E1670" i="15"/>
  <c r="E1670" i="28" s="1"/>
  <c r="B1670" i="28"/>
  <c r="E1667" i="15"/>
  <c r="E1667" i="28" s="1"/>
  <c r="B1667" i="28"/>
  <c r="E1664" i="15"/>
  <c r="E1664" i="28" s="1"/>
  <c r="B1664" i="28"/>
  <c r="E1661" i="15"/>
  <c r="E1661" i="28" s="1"/>
  <c r="B1661" i="28"/>
  <c r="E1658" i="15"/>
  <c r="E1658" i="28" s="1"/>
  <c r="B1658" i="28"/>
  <c r="E1655" i="15"/>
  <c r="E1655" i="28" s="1"/>
  <c r="B1655" i="28"/>
  <c r="E1652" i="15"/>
  <c r="E1652" i="28" s="1"/>
  <c r="B1652" i="28"/>
  <c r="E1649" i="15"/>
  <c r="E1649" i="28" s="1"/>
  <c r="B1649" i="28"/>
  <c r="E1646" i="15"/>
  <c r="E1646" i="28" s="1"/>
  <c r="B1646" i="28"/>
  <c r="E1643" i="15"/>
  <c r="E1643" i="28" s="1"/>
  <c r="B1643" i="28"/>
  <c r="E1640" i="15"/>
  <c r="E1640" i="28" s="1"/>
  <c r="B1640" i="28"/>
  <c r="E1637" i="15"/>
  <c r="E1637" i="28" s="1"/>
  <c r="B1637" i="28"/>
  <c r="E1634" i="15"/>
  <c r="E1634" i="28" s="1"/>
  <c r="B1634" i="28"/>
  <c r="E1631" i="15"/>
  <c r="E1631" i="28" s="1"/>
  <c r="B1631" i="28"/>
  <c r="E1628" i="15"/>
  <c r="E1628" i="28" s="1"/>
  <c r="B1628" i="28"/>
  <c r="E1625" i="15"/>
  <c r="E1625" i="28" s="1"/>
  <c r="B1625" i="28"/>
  <c r="E1622" i="15"/>
  <c r="E1622" i="28" s="1"/>
  <c r="B1622" i="28"/>
  <c r="E1619" i="15"/>
  <c r="E1619" i="28" s="1"/>
  <c r="B1619" i="28"/>
  <c r="E1616" i="15"/>
  <c r="E1616" i="28" s="1"/>
  <c r="B1616" i="28"/>
  <c r="E1613" i="15"/>
  <c r="E1613" i="28" s="1"/>
  <c r="B1613" i="28"/>
  <c r="E1610" i="15"/>
  <c r="E1610" i="28" s="1"/>
  <c r="B1610" i="28"/>
  <c r="E1607" i="15"/>
  <c r="E1607" i="28" s="1"/>
  <c r="B1607" i="28"/>
  <c r="E1604" i="15"/>
  <c r="E1604" i="28" s="1"/>
  <c r="B1604" i="28"/>
  <c r="E1601" i="15"/>
  <c r="E1601" i="28" s="1"/>
  <c r="B1601" i="28"/>
  <c r="E1598" i="15"/>
  <c r="E1598" i="28" s="1"/>
  <c r="B1598" i="28"/>
  <c r="E1595" i="15"/>
  <c r="E1595" i="28" s="1"/>
  <c r="B1595" i="28"/>
  <c r="E1592" i="15"/>
  <c r="E1592" i="28" s="1"/>
  <c r="B1592" i="28"/>
  <c r="E1589" i="15"/>
  <c r="E1589" i="28" s="1"/>
  <c r="B1589" i="28"/>
  <c r="E1586" i="15"/>
  <c r="E1586" i="28" s="1"/>
  <c r="B1586" i="28"/>
  <c r="E1583" i="15"/>
  <c r="E1583" i="28" s="1"/>
  <c r="B1583" i="28"/>
  <c r="E1580" i="15"/>
  <c r="E1580" i="28" s="1"/>
  <c r="B1580" i="28"/>
  <c r="E1577" i="15"/>
  <c r="E1577" i="28" s="1"/>
  <c r="B1577" i="28"/>
  <c r="E1574" i="15"/>
  <c r="E1574" i="28" s="1"/>
  <c r="B1574" i="28"/>
  <c r="E1571" i="15"/>
  <c r="E1571" i="28" s="1"/>
  <c r="B1571" i="28"/>
  <c r="E1568" i="15"/>
  <c r="E1568" i="28" s="1"/>
  <c r="B1568" i="28"/>
  <c r="E1565" i="15"/>
  <c r="E1565" i="28" s="1"/>
  <c r="B1565" i="28"/>
  <c r="E1562" i="15"/>
  <c r="E1562" i="28" s="1"/>
  <c r="B1562" i="28"/>
  <c r="E1559" i="15"/>
  <c r="E1559" i="28" s="1"/>
  <c r="B1559" i="28"/>
  <c r="E1556" i="15"/>
  <c r="E1556" i="28" s="1"/>
  <c r="B1556" i="28"/>
  <c r="E1553" i="15"/>
  <c r="E1553" i="28" s="1"/>
  <c r="B1553" i="28"/>
  <c r="E1550" i="15"/>
  <c r="E1550" i="28" s="1"/>
  <c r="B1550" i="28"/>
  <c r="E1547" i="15"/>
  <c r="E1547" i="28" s="1"/>
  <c r="B1547" i="28"/>
  <c r="E1544" i="15"/>
  <c r="E1544" i="28" s="1"/>
  <c r="B1544" i="28"/>
  <c r="E1541" i="15"/>
  <c r="E1541" i="28" s="1"/>
  <c r="B1541" i="28"/>
  <c r="E1538" i="15"/>
  <c r="E1538" i="28" s="1"/>
  <c r="B1538" i="28"/>
  <c r="E1535" i="15"/>
  <c r="E1535" i="28" s="1"/>
  <c r="B1535" i="28"/>
  <c r="E1532" i="15"/>
  <c r="E1532" i="28" s="1"/>
  <c r="B1532" i="28"/>
  <c r="E1529" i="15"/>
  <c r="E1529" i="28" s="1"/>
  <c r="B1529" i="28"/>
  <c r="E1526" i="15"/>
  <c r="E1526" i="28" s="1"/>
  <c r="B1526" i="28"/>
  <c r="E1523" i="15"/>
  <c r="E1523" i="28" s="1"/>
  <c r="B1523" i="28"/>
  <c r="E1520" i="15"/>
  <c r="E1520" i="28" s="1"/>
  <c r="B1520" i="28"/>
  <c r="E1517" i="15"/>
  <c r="E1517" i="28" s="1"/>
  <c r="B1517" i="28"/>
  <c r="E1514" i="15"/>
  <c r="E1514" i="28" s="1"/>
  <c r="B1514" i="28"/>
  <c r="E1511" i="15"/>
  <c r="E1511" i="28" s="1"/>
  <c r="B1511" i="28"/>
  <c r="E1508" i="15"/>
  <c r="E1508" i="28" s="1"/>
  <c r="B1508" i="28"/>
  <c r="E1505" i="15"/>
  <c r="E1505" i="28" s="1"/>
  <c r="B1505" i="28"/>
  <c r="E1502" i="15"/>
  <c r="E1502" i="28" s="1"/>
  <c r="B1502" i="28"/>
  <c r="E1499" i="15"/>
  <c r="E1499" i="28" s="1"/>
  <c r="B1499" i="28"/>
  <c r="E1496" i="15"/>
  <c r="E1496" i="28" s="1"/>
  <c r="B1496" i="28"/>
  <c r="E1493" i="15"/>
  <c r="E1493" i="28" s="1"/>
  <c r="B1493" i="28"/>
  <c r="E1490" i="15"/>
  <c r="E1490" i="28" s="1"/>
  <c r="B1490" i="28"/>
  <c r="E1487" i="15"/>
  <c r="E1487" i="28" s="1"/>
  <c r="B1487" i="28"/>
  <c r="E1484" i="15"/>
  <c r="E1484" i="28" s="1"/>
  <c r="B1484" i="28"/>
  <c r="E1481" i="15"/>
  <c r="E1481" i="28" s="1"/>
  <c r="B1481" i="28"/>
  <c r="E1478" i="15"/>
  <c r="E1478" i="28" s="1"/>
  <c r="B1478" i="28"/>
  <c r="E1475" i="15"/>
  <c r="E1475" i="28" s="1"/>
  <c r="B1475" i="28"/>
  <c r="E1472" i="15"/>
  <c r="E1472" i="28" s="1"/>
  <c r="B1472" i="28"/>
  <c r="E1469" i="15"/>
  <c r="E1469" i="28" s="1"/>
  <c r="B1469" i="28"/>
  <c r="E1466" i="15"/>
  <c r="E1466" i="28" s="1"/>
  <c r="B1466" i="28"/>
  <c r="E1463" i="15"/>
  <c r="E1463" i="28" s="1"/>
  <c r="B1463" i="28"/>
  <c r="E1460" i="15"/>
  <c r="E1460" i="28" s="1"/>
  <c r="B1460" i="28"/>
  <c r="E1457" i="15"/>
  <c r="E1457" i="28" s="1"/>
  <c r="B1457" i="28"/>
  <c r="E1454" i="15"/>
  <c r="E1454" i="28" s="1"/>
  <c r="B1454" i="28"/>
  <c r="E1451" i="15"/>
  <c r="E1451" i="28" s="1"/>
  <c r="B1451" i="28"/>
  <c r="E1448" i="15"/>
  <c r="E1448" i="28" s="1"/>
  <c r="B1448" i="28"/>
  <c r="E1445" i="15"/>
  <c r="E1445" i="28" s="1"/>
  <c r="B1445" i="28"/>
  <c r="E1442" i="15"/>
  <c r="E1442" i="28" s="1"/>
  <c r="B1442" i="28"/>
  <c r="E1439" i="15"/>
  <c r="E1439" i="28" s="1"/>
  <c r="B1439" i="28"/>
  <c r="E1436" i="15"/>
  <c r="E1436" i="28" s="1"/>
  <c r="B1436" i="28"/>
  <c r="E1433" i="15"/>
  <c r="E1433" i="28" s="1"/>
  <c r="B1433" i="28"/>
  <c r="E1430" i="15"/>
  <c r="E1430" i="28" s="1"/>
  <c r="B1430" i="28"/>
  <c r="E1427" i="15"/>
  <c r="E1427" i="28" s="1"/>
  <c r="B1427" i="28"/>
  <c r="E1424" i="15"/>
  <c r="E1424" i="28" s="1"/>
  <c r="B1424" i="28"/>
  <c r="E1421" i="15"/>
  <c r="E1421" i="28" s="1"/>
  <c r="B1421" i="28"/>
  <c r="E1418" i="15"/>
  <c r="E1418" i="28" s="1"/>
  <c r="B1418" i="28"/>
  <c r="E1415" i="15"/>
  <c r="E1415" i="28" s="1"/>
  <c r="B1415" i="28"/>
  <c r="E1412" i="15"/>
  <c r="E1412" i="28" s="1"/>
  <c r="B1412" i="28"/>
  <c r="E1409" i="15"/>
  <c r="E1409" i="28" s="1"/>
  <c r="B1409" i="28"/>
  <c r="E1406" i="15"/>
  <c r="E1406" i="28" s="1"/>
  <c r="B1406" i="28"/>
  <c r="E1403" i="15"/>
  <c r="E1403" i="28" s="1"/>
  <c r="B1403" i="28"/>
  <c r="E1400" i="15"/>
  <c r="E1400" i="28" s="1"/>
  <c r="B1400" i="28"/>
  <c r="E1397" i="15"/>
  <c r="E1397" i="28" s="1"/>
  <c r="B1397" i="28"/>
  <c r="E1394" i="15"/>
  <c r="E1394" i="28" s="1"/>
  <c r="B1394" i="28"/>
  <c r="E1391" i="15"/>
  <c r="E1391" i="28" s="1"/>
  <c r="B1391" i="28"/>
  <c r="E1388" i="15"/>
  <c r="E1388" i="28" s="1"/>
  <c r="B1388" i="28"/>
  <c r="E1385" i="15"/>
  <c r="E1385" i="28" s="1"/>
  <c r="B1385" i="28"/>
  <c r="E1382" i="15"/>
  <c r="E1382" i="28" s="1"/>
  <c r="B1382" i="28"/>
  <c r="E1379" i="15"/>
  <c r="E1379" i="28" s="1"/>
  <c r="B1379" i="28"/>
  <c r="E1376" i="15"/>
  <c r="E1376" i="28" s="1"/>
  <c r="B1376" i="28"/>
  <c r="E1373" i="15"/>
  <c r="E1373" i="28" s="1"/>
  <c r="B1373" i="28"/>
  <c r="E1370" i="15"/>
  <c r="E1370" i="28" s="1"/>
  <c r="B1370" i="28"/>
  <c r="E1367" i="15"/>
  <c r="E1367" i="28" s="1"/>
  <c r="B1367" i="28"/>
  <c r="E1364" i="15"/>
  <c r="E1364" i="28" s="1"/>
  <c r="B1364" i="28"/>
  <c r="E1361" i="15"/>
  <c r="E1361" i="28" s="1"/>
  <c r="B1361" i="28"/>
  <c r="E1358" i="15"/>
  <c r="E1358" i="28" s="1"/>
  <c r="B1358" i="28"/>
  <c r="E1355" i="15"/>
  <c r="E1355" i="28" s="1"/>
  <c r="B1355" i="28"/>
  <c r="E1352" i="15"/>
  <c r="E1352" i="28" s="1"/>
  <c r="B1352" i="28"/>
  <c r="E1349" i="15"/>
  <c r="E1349" i="28" s="1"/>
  <c r="B1349" i="28"/>
  <c r="E1346" i="15"/>
  <c r="E1346" i="28" s="1"/>
  <c r="B1346" i="28"/>
  <c r="E1343" i="15"/>
  <c r="E1343" i="28" s="1"/>
  <c r="B1343" i="28"/>
  <c r="E1340" i="15"/>
  <c r="E1340" i="28" s="1"/>
  <c r="B1340" i="28"/>
  <c r="E1337" i="15"/>
  <c r="E1337" i="28" s="1"/>
  <c r="B1337" i="28"/>
  <c r="E1334" i="15"/>
  <c r="E1334" i="28" s="1"/>
  <c r="B1334" i="28"/>
  <c r="E1331" i="15"/>
  <c r="E1331" i="28" s="1"/>
  <c r="B1331" i="28"/>
  <c r="E1328" i="15"/>
  <c r="E1328" i="28" s="1"/>
  <c r="B1328" i="28"/>
  <c r="E1325" i="15"/>
  <c r="E1325" i="28" s="1"/>
  <c r="B1325" i="28"/>
  <c r="E1322" i="15"/>
  <c r="E1322" i="28" s="1"/>
  <c r="B1322" i="28"/>
  <c r="E1319" i="15"/>
  <c r="E1319" i="28" s="1"/>
  <c r="B1319" i="28"/>
  <c r="E1316" i="15"/>
  <c r="E1316" i="28" s="1"/>
  <c r="B1316" i="28"/>
  <c r="E1313" i="15"/>
  <c r="E1313" i="28" s="1"/>
  <c r="B1313" i="28"/>
  <c r="E1310" i="15"/>
  <c r="E1310" i="28" s="1"/>
  <c r="B1310" i="28"/>
  <c r="E1307" i="15"/>
  <c r="E1307" i="28" s="1"/>
  <c r="B1307" i="28"/>
  <c r="E1304" i="15"/>
  <c r="E1304" i="28" s="1"/>
  <c r="B1304" i="28"/>
  <c r="E1301" i="15"/>
  <c r="E1301" i="28" s="1"/>
  <c r="B1301" i="28"/>
  <c r="E1298" i="15"/>
  <c r="E1298" i="28" s="1"/>
  <c r="B1298" i="28"/>
  <c r="E1295" i="15"/>
  <c r="E1295" i="28" s="1"/>
  <c r="B1295" i="28"/>
  <c r="E1292" i="15"/>
  <c r="E1292" i="28" s="1"/>
  <c r="B1292" i="28"/>
  <c r="E1289" i="15"/>
  <c r="E1289" i="28" s="1"/>
  <c r="B1289" i="28"/>
  <c r="E1286" i="15"/>
  <c r="E1286" i="28" s="1"/>
  <c r="B1286" i="28"/>
  <c r="E1283" i="15"/>
  <c r="E1283" i="28" s="1"/>
  <c r="B1283" i="28"/>
  <c r="E1280" i="15"/>
  <c r="E1280" i="28" s="1"/>
  <c r="B1280" i="28"/>
  <c r="E1277" i="15"/>
  <c r="E1277" i="28" s="1"/>
  <c r="B1277" i="28"/>
  <c r="E1274" i="15"/>
  <c r="E1274" i="28" s="1"/>
  <c r="B1274" i="28"/>
  <c r="E1271" i="15"/>
  <c r="E1271" i="28" s="1"/>
  <c r="B1271" i="28"/>
  <c r="E1268" i="15"/>
  <c r="E1268" i="28" s="1"/>
  <c r="B1268" i="28"/>
  <c r="E1265" i="15"/>
  <c r="E1265" i="28" s="1"/>
  <c r="B1265" i="28"/>
  <c r="E1262" i="15"/>
  <c r="E1262" i="28" s="1"/>
  <c r="B1262" i="28"/>
  <c r="E1259" i="15"/>
  <c r="E1259" i="28" s="1"/>
  <c r="B1259" i="28"/>
  <c r="E1256" i="15"/>
  <c r="E1256" i="28" s="1"/>
  <c r="B1256" i="28"/>
  <c r="E1253" i="15"/>
  <c r="E1253" i="28" s="1"/>
  <c r="B1253" i="28"/>
  <c r="E1250" i="15"/>
  <c r="E1250" i="28" s="1"/>
  <c r="B1250" i="28"/>
  <c r="E1247" i="15"/>
  <c r="E1247" i="28" s="1"/>
  <c r="B1247" i="28"/>
  <c r="E1244" i="15"/>
  <c r="E1244" i="28" s="1"/>
  <c r="B1244" i="28"/>
  <c r="E1241" i="15"/>
  <c r="E1241" i="28" s="1"/>
  <c r="B1241" i="28"/>
  <c r="E1238" i="15"/>
  <c r="E1238" i="28" s="1"/>
  <c r="B1238" i="28"/>
  <c r="E1235" i="15"/>
  <c r="E1235" i="28" s="1"/>
  <c r="B1235" i="28"/>
  <c r="E1232" i="15"/>
  <c r="E1232" i="28" s="1"/>
  <c r="B1232" i="28"/>
  <c r="E1229" i="15"/>
  <c r="E1229" i="28" s="1"/>
  <c r="B1229" i="28"/>
  <c r="E1226" i="15"/>
  <c r="E1226" i="28" s="1"/>
  <c r="B1226" i="28"/>
  <c r="E1223" i="15"/>
  <c r="E1223" i="28" s="1"/>
  <c r="B1223" i="28"/>
  <c r="E1220" i="15"/>
  <c r="E1220" i="28" s="1"/>
  <c r="B1220" i="28"/>
  <c r="E1217" i="15"/>
  <c r="E1217" i="28" s="1"/>
  <c r="B1217" i="28"/>
  <c r="E1214" i="15"/>
  <c r="E1214" i="28" s="1"/>
  <c r="B1214" i="28"/>
  <c r="E1211" i="15"/>
  <c r="E1211" i="28" s="1"/>
  <c r="B1211" i="28"/>
  <c r="E1208" i="15"/>
  <c r="E1208" i="28" s="1"/>
  <c r="B1208" i="28"/>
  <c r="E1205" i="15"/>
  <c r="E1205" i="28" s="1"/>
  <c r="B1205" i="28"/>
  <c r="E1202" i="15"/>
  <c r="E1202" i="28" s="1"/>
  <c r="B1202" i="28"/>
  <c r="E1199" i="15"/>
  <c r="E1199" i="28" s="1"/>
  <c r="B1199" i="28"/>
  <c r="E1196" i="15"/>
  <c r="E1196" i="28" s="1"/>
  <c r="B1196" i="28"/>
  <c r="E1193" i="15"/>
  <c r="E1193" i="28" s="1"/>
  <c r="B1193" i="28"/>
  <c r="E1190" i="15"/>
  <c r="E1190" i="28" s="1"/>
  <c r="B1190" i="28"/>
  <c r="E1187" i="15"/>
  <c r="E1187" i="28" s="1"/>
  <c r="B1187" i="28"/>
  <c r="E1184" i="15"/>
  <c r="E1184" i="28" s="1"/>
  <c r="B1184" i="28"/>
  <c r="E1181" i="15"/>
  <c r="E1181" i="28" s="1"/>
  <c r="B1181" i="28"/>
  <c r="E1178" i="15"/>
  <c r="E1178" i="28" s="1"/>
  <c r="B1178" i="28"/>
  <c r="E1175" i="15"/>
  <c r="E1175" i="28" s="1"/>
  <c r="B1175" i="28"/>
  <c r="E1172" i="15"/>
  <c r="E1172" i="28" s="1"/>
  <c r="B1172" i="28"/>
  <c r="E1169" i="15"/>
  <c r="E1169" i="28" s="1"/>
  <c r="B1169" i="28"/>
  <c r="E1166" i="15"/>
  <c r="E1166" i="28" s="1"/>
  <c r="B1166" i="28"/>
  <c r="E1163" i="15"/>
  <c r="E1163" i="28" s="1"/>
  <c r="B1163" i="28"/>
  <c r="E1160" i="15"/>
  <c r="E1160" i="28" s="1"/>
  <c r="B1160" i="28"/>
  <c r="E1157" i="15"/>
  <c r="E1157" i="28" s="1"/>
  <c r="B1157" i="28"/>
  <c r="E1154" i="15"/>
  <c r="E1154" i="28" s="1"/>
  <c r="B1154" i="28"/>
  <c r="E1151" i="15"/>
  <c r="E1151" i="28" s="1"/>
  <c r="B1151" i="28"/>
  <c r="E1148" i="15"/>
  <c r="E1148" i="28" s="1"/>
  <c r="B1148" i="28"/>
  <c r="E1145" i="15"/>
  <c r="E1145" i="28" s="1"/>
  <c r="B1145" i="28"/>
  <c r="E1142" i="15"/>
  <c r="E1142" i="28" s="1"/>
  <c r="B1142" i="28"/>
  <c r="E1139" i="15"/>
  <c r="E1139" i="28" s="1"/>
  <c r="B1139" i="28"/>
  <c r="E1136" i="15"/>
  <c r="E1136" i="28" s="1"/>
  <c r="B1136" i="28"/>
  <c r="E1133" i="15"/>
  <c r="E1133" i="28" s="1"/>
  <c r="B1133" i="28"/>
  <c r="E1130" i="15"/>
  <c r="E1130" i="28" s="1"/>
  <c r="B1130" i="28"/>
  <c r="E1127" i="15"/>
  <c r="E1127" i="28" s="1"/>
  <c r="B1127" i="28"/>
  <c r="E1124" i="15"/>
  <c r="E1124" i="28" s="1"/>
  <c r="B1124" i="28"/>
  <c r="E1121" i="15"/>
  <c r="E1121" i="28" s="1"/>
  <c r="B1121" i="28"/>
  <c r="E1118" i="15"/>
  <c r="E1118" i="28" s="1"/>
  <c r="B1118" i="28"/>
  <c r="E1115" i="15"/>
  <c r="E1115" i="28" s="1"/>
  <c r="B1115" i="28"/>
  <c r="E1112" i="15"/>
  <c r="E1112" i="28" s="1"/>
  <c r="B1112" i="28"/>
  <c r="E1109" i="15"/>
  <c r="E1109" i="28" s="1"/>
  <c r="B1109" i="28"/>
  <c r="E1106" i="15"/>
  <c r="E1106" i="28" s="1"/>
  <c r="B1106" i="28"/>
  <c r="E1103" i="15"/>
  <c r="E1103" i="28" s="1"/>
  <c r="B1103" i="28"/>
  <c r="E1100" i="15"/>
  <c r="E1100" i="28" s="1"/>
  <c r="B1100" i="28"/>
  <c r="E1097" i="15"/>
  <c r="E1097" i="28" s="1"/>
  <c r="B1097" i="28"/>
  <c r="E1094" i="15"/>
  <c r="E1094" i="28" s="1"/>
  <c r="B1094" i="28"/>
  <c r="E1091" i="15"/>
  <c r="E1091" i="28" s="1"/>
  <c r="B1091" i="28"/>
  <c r="E1088" i="15"/>
  <c r="E1088" i="28" s="1"/>
  <c r="B1088" i="28"/>
  <c r="E1085" i="15"/>
  <c r="E1085" i="28" s="1"/>
  <c r="B1085" i="28"/>
  <c r="E1082" i="15"/>
  <c r="E1082" i="28" s="1"/>
  <c r="B1082" i="28"/>
  <c r="E1079" i="15"/>
  <c r="E1079" i="28" s="1"/>
  <c r="B1079" i="28"/>
  <c r="E1076" i="15"/>
  <c r="E1076" i="28" s="1"/>
  <c r="B1076" i="28"/>
  <c r="E1073" i="15"/>
  <c r="E1073" i="28" s="1"/>
  <c r="B1073" i="28"/>
  <c r="E1070" i="15"/>
  <c r="E1070" i="28" s="1"/>
  <c r="B1070" i="28"/>
  <c r="E1067" i="15"/>
  <c r="E1067" i="28" s="1"/>
  <c r="B1067" i="28"/>
  <c r="E1064" i="15"/>
  <c r="E1064" i="28" s="1"/>
  <c r="B1064" i="28"/>
  <c r="E1061" i="15"/>
  <c r="E1061" i="28" s="1"/>
  <c r="B1061" i="28"/>
  <c r="E1058" i="15"/>
  <c r="E1058" i="28" s="1"/>
  <c r="B1058" i="28"/>
  <c r="E1055" i="15"/>
  <c r="E1055" i="28" s="1"/>
  <c r="B1055" i="28"/>
  <c r="E1052" i="15"/>
  <c r="E1052" i="28" s="1"/>
  <c r="B1052" i="28"/>
  <c r="E1049" i="15"/>
  <c r="E1049" i="28" s="1"/>
  <c r="B1049" i="28"/>
  <c r="E1046" i="15"/>
  <c r="E1046" i="28" s="1"/>
  <c r="B1046" i="28"/>
  <c r="E1043" i="15"/>
  <c r="E1043" i="28" s="1"/>
  <c r="B1043" i="28"/>
  <c r="E1040" i="15"/>
  <c r="E1040" i="28" s="1"/>
  <c r="B1040" i="28"/>
  <c r="E1037" i="15"/>
  <c r="E1037" i="28" s="1"/>
  <c r="B1037" i="28"/>
  <c r="E1034" i="15"/>
  <c r="E1034" i="28" s="1"/>
  <c r="B1034" i="28"/>
  <c r="E1031" i="15"/>
  <c r="E1031" i="28" s="1"/>
  <c r="B1031" i="28"/>
  <c r="E1028" i="15"/>
  <c r="E1028" i="28" s="1"/>
  <c r="B1028" i="28"/>
  <c r="E1025" i="15"/>
  <c r="E1025" i="28" s="1"/>
  <c r="B1025" i="28"/>
  <c r="E1022" i="15"/>
  <c r="E1022" i="28" s="1"/>
  <c r="B1022" i="28"/>
  <c r="E1019" i="15"/>
  <c r="E1019" i="28" s="1"/>
  <c r="B1019" i="28"/>
  <c r="E1016" i="15"/>
  <c r="E1016" i="28" s="1"/>
  <c r="B1016" i="28"/>
  <c r="E1013" i="15"/>
  <c r="E1013" i="28" s="1"/>
  <c r="B1013" i="28"/>
  <c r="E1010" i="15"/>
  <c r="E1010" i="28" s="1"/>
  <c r="B1010" i="28"/>
  <c r="E1007" i="15"/>
  <c r="E1007" i="28" s="1"/>
  <c r="B1007" i="28"/>
  <c r="E1004" i="15"/>
  <c r="E1004" i="28" s="1"/>
  <c r="B1004" i="28"/>
  <c r="E1001" i="15"/>
  <c r="E1001" i="28" s="1"/>
  <c r="B1001" i="28"/>
  <c r="E998" i="15"/>
  <c r="E998" i="28" s="1"/>
  <c r="B998" i="28"/>
  <c r="E995" i="15"/>
  <c r="E995" i="28" s="1"/>
  <c r="B995" i="28"/>
  <c r="E992" i="15"/>
  <c r="E992" i="28" s="1"/>
  <c r="B992" i="28"/>
  <c r="E989" i="15"/>
  <c r="E989" i="28" s="1"/>
  <c r="B989" i="28"/>
  <c r="E986" i="15"/>
  <c r="E986" i="28" s="1"/>
  <c r="B986" i="28"/>
  <c r="E983" i="15"/>
  <c r="E983" i="28" s="1"/>
  <c r="B983" i="28"/>
  <c r="E980" i="15"/>
  <c r="E980" i="28" s="1"/>
  <c r="B980" i="28"/>
  <c r="E977" i="15"/>
  <c r="E977" i="28" s="1"/>
  <c r="B977" i="28"/>
  <c r="E974" i="15"/>
  <c r="E974" i="28" s="1"/>
  <c r="B974" i="28"/>
  <c r="E971" i="15"/>
  <c r="E971" i="28" s="1"/>
  <c r="B971" i="28"/>
  <c r="E968" i="15"/>
  <c r="E968" i="28" s="1"/>
  <c r="B968" i="28"/>
  <c r="E965" i="15"/>
  <c r="E965" i="28" s="1"/>
  <c r="B965" i="28"/>
  <c r="E962" i="15"/>
  <c r="E962" i="28" s="1"/>
  <c r="B962" i="28"/>
  <c r="E959" i="15"/>
  <c r="E959" i="28" s="1"/>
  <c r="B959" i="28"/>
  <c r="E956" i="15"/>
  <c r="E956" i="28" s="1"/>
  <c r="B956" i="28"/>
  <c r="E953" i="15"/>
  <c r="E953" i="28" s="1"/>
  <c r="B953" i="28"/>
  <c r="E950" i="15"/>
  <c r="E950" i="28" s="1"/>
  <c r="B950" i="28"/>
  <c r="E947" i="15"/>
  <c r="E947" i="28" s="1"/>
  <c r="B947" i="28"/>
  <c r="E944" i="15"/>
  <c r="E944" i="28" s="1"/>
  <c r="B944" i="28"/>
  <c r="E941" i="15"/>
  <c r="E941" i="28" s="1"/>
  <c r="B941" i="28"/>
  <c r="E938" i="15"/>
  <c r="E938" i="28" s="1"/>
  <c r="B938" i="28"/>
  <c r="E935" i="15"/>
  <c r="E935" i="28" s="1"/>
  <c r="B935" i="28"/>
  <c r="E932" i="15"/>
  <c r="E932" i="28" s="1"/>
  <c r="B932" i="28"/>
  <c r="E929" i="15"/>
  <c r="E929" i="28" s="1"/>
  <c r="B929" i="28"/>
  <c r="E926" i="15"/>
  <c r="E926" i="28" s="1"/>
  <c r="B926" i="28"/>
  <c r="E923" i="15"/>
  <c r="E923" i="28" s="1"/>
  <c r="B923" i="28"/>
  <c r="E920" i="15"/>
  <c r="E920" i="28" s="1"/>
  <c r="B920" i="28"/>
  <c r="E917" i="15"/>
  <c r="E917" i="28" s="1"/>
  <c r="B917" i="28"/>
  <c r="E914" i="15"/>
  <c r="E914" i="28" s="1"/>
  <c r="B914" i="28"/>
  <c r="E911" i="15"/>
  <c r="E911" i="28" s="1"/>
  <c r="B911" i="28"/>
  <c r="E908" i="15"/>
  <c r="E908" i="28" s="1"/>
  <c r="B908" i="28"/>
  <c r="E905" i="15"/>
  <c r="E905" i="28" s="1"/>
  <c r="B905" i="28"/>
  <c r="E902" i="15"/>
  <c r="E902" i="28" s="1"/>
  <c r="B902" i="28"/>
  <c r="E899" i="15"/>
  <c r="E899" i="28" s="1"/>
  <c r="B899" i="28"/>
  <c r="E896" i="15"/>
  <c r="E896" i="28" s="1"/>
  <c r="B896" i="28"/>
  <c r="E893" i="15"/>
  <c r="E893" i="28" s="1"/>
  <c r="B893" i="28"/>
  <c r="E890" i="15"/>
  <c r="E890" i="28" s="1"/>
  <c r="B890" i="28"/>
  <c r="E887" i="15"/>
  <c r="E887" i="28" s="1"/>
  <c r="B887" i="28"/>
  <c r="E884" i="15"/>
  <c r="E884" i="28" s="1"/>
  <c r="B884" i="28"/>
  <c r="E881" i="15"/>
  <c r="E881" i="28" s="1"/>
  <c r="B881" i="28"/>
  <c r="E878" i="15"/>
  <c r="E878" i="28" s="1"/>
  <c r="B878" i="28"/>
  <c r="E875" i="15"/>
  <c r="E875" i="28" s="1"/>
  <c r="B875" i="28"/>
  <c r="E872" i="15"/>
  <c r="E872" i="28" s="1"/>
  <c r="B872" i="28"/>
  <c r="E869" i="15"/>
  <c r="E869" i="28" s="1"/>
  <c r="B869" i="28"/>
  <c r="E866" i="15"/>
  <c r="E866" i="28" s="1"/>
  <c r="B866" i="28"/>
  <c r="E863" i="15"/>
  <c r="E863" i="28" s="1"/>
  <c r="B863" i="28"/>
  <c r="E860" i="15"/>
  <c r="E860" i="28" s="1"/>
  <c r="B860" i="28"/>
  <c r="E857" i="15"/>
  <c r="E857" i="28" s="1"/>
  <c r="B857" i="28"/>
  <c r="E854" i="15"/>
  <c r="E854" i="28" s="1"/>
  <c r="B854" i="28"/>
  <c r="E851" i="15"/>
  <c r="E851" i="28" s="1"/>
  <c r="B851" i="28"/>
  <c r="E848" i="15"/>
  <c r="E848" i="28" s="1"/>
  <c r="B848" i="28"/>
  <c r="E845" i="15"/>
  <c r="E845" i="28" s="1"/>
  <c r="B845" i="28"/>
  <c r="E842" i="15"/>
  <c r="E842" i="28" s="1"/>
  <c r="B842" i="28"/>
  <c r="E839" i="15"/>
  <c r="E839" i="28" s="1"/>
  <c r="B839" i="28"/>
  <c r="E836" i="15"/>
  <c r="E836" i="28" s="1"/>
  <c r="B836" i="28"/>
  <c r="E833" i="15"/>
  <c r="E833" i="28" s="1"/>
  <c r="B833" i="28"/>
  <c r="E830" i="15"/>
  <c r="E830" i="28" s="1"/>
  <c r="B830" i="28"/>
  <c r="E827" i="15"/>
  <c r="E827" i="28" s="1"/>
  <c r="B827" i="28"/>
  <c r="E824" i="15"/>
  <c r="E824" i="28" s="1"/>
  <c r="B824" i="28"/>
  <c r="E821" i="15"/>
  <c r="E821" i="28" s="1"/>
  <c r="B821" i="28"/>
  <c r="E818" i="15"/>
  <c r="E818" i="28" s="1"/>
  <c r="B818" i="28"/>
  <c r="E815" i="15"/>
  <c r="E815" i="28" s="1"/>
  <c r="B815" i="28"/>
  <c r="E812" i="15"/>
  <c r="E812" i="28" s="1"/>
  <c r="B812" i="28"/>
  <c r="E809" i="15"/>
  <c r="E809" i="28" s="1"/>
  <c r="B809" i="28"/>
  <c r="E806" i="15"/>
  <c r="E806" i="28" s="1"/>
  <c r="B806" i="28"/>
  <c r="E803" i="15"/>
  <c r="E803" i="28" s="1"/>
  <c r="B803" i="28"/>
  <c r="E800" i="15"/>
  <c r="E800" i="28" s="1"/>
  <c r="B800" i="28"/>
  <c r="E797" i="15"/>
  <c r="E797" i="28" s="1"/>
  <c r="B797" i="28"/>
  <c r="E794" i="15"/>
  <c r="E794" i="28" s="1"/>
  <c r="B794" i="28"/>
  <c r="E791" i="15"/>
  <c r="E791" i="28" s="1"/>
  <c r="B791" i="28"/>
  <c r="E788" i="15"/>
  <c r="E788" i="28" s="1"/>
  <c r="B788" i="28"/>
  <c r="E785" i="15"/>
  <c r="E785" i="28" s="1"/>
  <c r="B785" i="28"/>
  <c r="E782" i="15"/>
  <c r="E782" i="28" s="1"/>
  <c r="B782" i="28"/>
  <c r="E779" i="15"/>
  <c r="E779" i="28" s="1"/>
  <c r="B779" i="28"/>
  <c r="E776" i="15"/>
  <c r="E776" i="28" s="1"/>
  <c r="B776" i="28"/>
  <c r="E773" i="15"/>
  <c r="E773" i="28" s="1"/>
  <c r="B773" i="28"/>
  <c r="E770" i="15"/>
  <c r="E770" i="28" s="1"/>
  <c r="B770" i="28"/>
  <c r="E767" i="15"/>
  <c r="E767" i="28" s="1"/>
  <c r="B767" i="28"/>
  <c r="E764" i="15"/>
  <c r="E764" i="28" s="1"/>
  <c r="B764" i="28"/>
  <c r="E761" i="15"/>
  <c r="E761" i="28" s="1"/>
  <c r="B761" i="28"/>
  <c r="E758" i="15"/>
  <c r="E758" i="28" s="1"/>
  <c r="B758" i="28"/>
  <c r="E755" i="15"/>
  <c r="E755" i="28" s="1"/>
  <c r="B755" i="28"/>
  <c r="E752" i="15"/>
  <c r="E752" i="28" s="1"/>
  <c r="B752" i="28"/>
  <c r="E749" i="15"/>
  <c r="E749" i="28" s="1"/>
  <c r="B749" i="28"/>
  <c r="E746" i="15"/>
  <c r="E746" i="28" s="1"/>
  <c r="B746" i="28"/>
  <c r="E743" i="15"/>
  <c r="E743" i="28" s="1"/>
  <c r="B743" i="28"/>
  <c r="E740" i="15"/>
  <c r="E740" i="28" s="1"/>
  <c r="B740" i="28"/>
  <c r="E737" i="15"/>
  <c r="E737" i="28" s="1"/>
  <c r="B737" i="28"/>
  <c r="E734" i="15"/>
  <c r="E734" i="28" s="1"/>
  <c r="B734" i="28"/>
  <c r="E731" i="15"/>
  <c r="E731" i="28" s="1"/>
  <c r="B731" i="28"/>
  <c r="E728" i="15"/>
  <c r="E728" i="28" s="1"/>
  <c r="B728" i="28"/>
  <c r="E725" i="15"/>
  <c r="E725" i="28" s="1"/>
  <c r="B725" i="28"/>
  <c r="E722" i="15"/>
  <c r="E722" i="28" s="1"/>
  <c r="B722" i="28"/>
  <c r="E719" i="15"/>
  <c r="E719" i="28" s="1"/>
  <c r="B719" i="28"/>
  <c r="E716" i="15"/>
  <c r="E716" i="28" s="1"/>
  <c r="B716" i="28"/>
  <c r="E713" i="15"/>
  <c r="E713" i="28" s="1"/>
  <c r="B713" i="28"/>
  <c r="E710" i="15"/>
  <c r="E710" i="28" s="1"/>
  <c r="B710" i="28"/>
  <c r="E707" i="15"/>
  <c r="E707" i="28" s="1"/>
  <c r="B707" i="28"/>
  <c r="E704" i="15"/>
  <c r="E704" i="28" s="1"/>
  <c r="B704" i="28"/>
  <c r="E701" i="15"/>
  <c r="E701" i="28" s="1"/>
  <c r="B701" i="28"/>
  <c r="E698" i="15"/>
  <c r="E698" i="28" s="1"/>
  <c r="B698" i="28"/>
  <c r="E695" i="15"/>
  <c r="E695" i="28" s="1"/>
  <c r="B695" i="28"/>
  <c r="E692" i="15"/>
  <c r="E692" i="28" s="1"/>
  <c r="B692" i="28"/>
  <c r="E689" i="15"/>
  <c r="E689" i="28" s="1"/>
  <c r="B689" i="28"/>
  <c r="E686" i="15"/>
  <c r="E686" i="28" s="1"/>
  <c r="B686" i="28"/>
  <c r="E683" i="15"/>
  <c r="E683" i="28" s="1"/>
  <c r="B683" i="28"/>
  <c r="E680" i="15"/>
  <c r="E680" i="28" s="1"/>
  <c r="B680" i="28"/>
  <c r="E677" i="15"/>
  <c r="E677" i="28" s="1"/>
  <c r="B677" i="28"/>
  <c r="E674" i="15"/>
  <c r="E674" i="28" s="1"/>
  <c r="B674" i="28"/>
  <c r="E671" i="15"/>
  <c r="E671" i="28" s="1"/>
  <c r="B671" i="28"/>
  <c r="E668" i="15"/>
  <c r="E668" i="28" s="1"/>
  <c r="B668" i="28"/>
  <c r="E665" i="15"/>
  <c r="E665" i="28" s="1"/>
  <c r="B665" i="28"/>
  <c r="E662" i="15"/>
  <c r="E662" i="28" s="1"/>
  <c r="B662" i="28"/>
  <c r="E659" i="15"/>
  <c r="E659" i="28" s="1"/>
  <c r="B659" i="28"/>
  <c r="E656" i="15"/>
  <c r="E656" i="28" s="1"/>
  <c r="B656" i="28"/>
  <c r="E653" i="15"/>
  <c r="E653" i="28" s="1"/>
  <c r="B653" i="28"/>
  <c r="E650" i="15"/>
  <c r="E650" i="28" s="1"/>
  <c r="B650" i="28"/>
  <c r="E647" i="15"/>
  <c r="E647" i="28" s="1"/>
  <c r="B647" i="28"/>
  <c r="E644" i="15"/>
  <c r="E644" i="28" s="1"/>
  <c r="B644" i="28"/>
  <c r="E641" i="15"/>
  <c r="E641" i="28" s="1"/>
  <c r="B641" i="28"/>
  <c r="E638" i="15"/>
  <c r="E638" i="28" s="1"/>
  <c r="B638" i="28"/>
  <c r="E635" i="15"/>
  <c r="E635" i="28" s="1"/>
  <c r="B635" i="28"/>
  <c r="E632" i="15"/>
  <c r="E632" i="28" s="1"/>
  <c r="B632" i="28"/>
  <c r="E629" i="15"/>
  <c r="E629" i="28" s="1"/>
  <c r="B629" i="28"/>
  <c r="E626" i="15"/>
  <c r="E626" i="28" s="1"/>
  <c r="B626" i="28"/>
  <c r="E623" i="15"/>
  <c r="E623" i="28" s="1"/>
  <c r="B623" i="28"/>
  <c r="E620" i="15"/>
  <c r="E620" i="28" s="1"/>
  <c r="B620" i="28"/>
  <c r="E617" i="15"/>
  <c r="E617" i="28" s="1"/>
  <c r="B617" i="28"/>
  <c r="E614" i="15"/>
  <c r="E614" i="28" s="1"/>
  <c r="B614" i="28"/>
  <c r="E611" i="15"/>
  <c r="E611" i="28" s="1"/>
  <c r="B611" i="28"/>
  <c r="E608" i="15"/>
  <c r="E608" i="28" s="1"/>
  <c r="B608" i="28"/>
  <c r="E605" i="15"/>
  <c r="E605" i="28" s="1"/>
  <c r="B605" i="28"/>
  <c r="E602" i="15"/>
  <c r="E602" i="28" s="1"/>
  <c r="B602" i="28"/>
  <c r="E599" i="15"/>
  <c r="E599" i="28" s="1"/>
  <c r="B599" i="28"/>
  <c r="E596" i="15"/>
  <c r="E596" i="28" s="1"/>
  <c r="B596" i="28"/>
  <c r="E593" i="15"/>
  <c r="E593" i="28" s="1"/>
  <c r="B593" i="28"/>
  <c r="E590" i="15"/>
  <c r="E590" i="28" s="1"/>
  <c r="B590" i="28"/>
  <c r="E587" i="15"/>
  <c r="E587" i="28" s="1"/>
  <c r="B587" i="28"/>
  <c r="E584" i="15"/>
  <c r="E584" i="28" s="1"/>
  <c r="B584" i="28"/>
  <c r="E581" i="15"/>
  <c r="E581" i="28" s="1"/>
  <c r="B581" i="28"/>
  <c r="E578" i="15"/>
  <c r="E578" i="28" s="1"/>
  <c r="B578" i="28"/>
  <c r="E575" i="15"/>
  <c r="E575" i="28" s="1"/>
  <c r="B575" i="28"/>
  <c r="E572" i="15"/>
  <c r="E572" i="28" s="1"/>
  <c r="B572" i="28"/>
  <c r="E569" i="15"/>
  <c r="E569" i="28" s="1"/>
  <c r="B569" i="28"/>
  <c r="E566" i="15"/>
  <c r="E566" i="28" s="1"/>
  <c r="B566" i="28"/>
  <c r="E563" i="15"/>
  <c r="E563" i="28" s="1"/>
  <c r="B563" i="28"/>
  <c r="E560" i="15"/>
  <c r="E560" i="28" s="1"/>
  <c r="B560" i="28"/>
  <c r="E557" i="15"/>
  <c r="E557" i="28" s="1"/>
  <c r="B557" i="28"/>
  <c r="E554" i="15"/>
  <c r="E554" i="28" s="1"/>
  <c r="B554" i="28"/>
  <c r="E551" i="15"/>
  <c r="E551" i="28" s="1"/>
  <c r="B551" i="28"/>
  <c r="E548" i="15"/>
  <c r="E548" i="28" s="1"/>
  <c r="B548" i="28"/>
  <c r="E545" i="15"/>
  <c r="E545" i="28" s="1"/>
  <c r="B545" i="28"/>
  <c r="E542" i="15"/>
  <c r="E542" i="28" s="1"/>
  <c r="B542" i="28"/>
  <c r="E539" i="15"/>
  <c r="E539" i="28" s="1"/>
  <c r="B539" i="28"/>
  <c r="E536" i="15"/>
  <c r="E536" i="28" s="1"/>
  <c r="B536" i="28"/>
  <c r="E533" i="15"/>
  <c r="E533" i="28" s="1"/>
  <c r="B533" i="28"/>
  <c r="E530" i="15"/>
  <c r="E530" i="28" s="1"/>
  <c r="B530" i="28"/>
  <c r="E527" i="15"/>
  <c r="E527" i="28" s="1"/>
  <c r="B527" i="28"/>
  <c r="E524" i="15"/>
  <c r="E524" i="28" s="1"/>
  <c r="B524" i="28"/>
  <c r="E521" i="15"/>
  <c r="E521" i="28" s="1"/>
  <c r="B521" i="28"/>
  <c r="E518" i="15"/>
  <c r="E518" i="28" s="1"/>
  <c r="B518" i="28"/>
  <c r="E515" i="15"/>
  <c r="E515" i="28" s="1"/>
  <c r="B515" i="28"/>
  <c r="E512" i="15"/>
  <c r="E512" i="28" s="1"/>
  <c r="B512" i="28"/>
  <c r="E509" i="15"/>
  <c r="E509" i="28" s="1"/>
  <c r="B509" i="28"/>
  <c r="E506" i="15"/>
  <c r="E506" i="28" s="1"/>
  <c r="B506" i="28"/>
  <c r="E503" i="15"/>
  <c r="E503" i="28" s="1"/>
  <c r="B503" i="28"/>
  <c r="E500" i="15"/>
  <c r="E500" i="28" s="1"/>
  <c r="B500" i="28"/>
  <c r="E497" i="15"/>
  <c r="E497" i="28" s="1"/>
  <c r="B497" i="28"/>
  <c r="E494" i="15"/>
  <c r="E494" i="28" s="1"/>
  <c r="B494" i="28"/>
  <c r="E491" i="15"/>
  <c r="E491" i="28" s="1"/>
  <c r="B491" i="28"/>
  <c r="E488" i="15"/>
  <c r="E488" i="28" s="1"/>
  <c r="B488" i="28"/>
  <c r="E485" i="15"/>
  <c r="E485" i="28" s="1"/>
  <c r="B485" i="28"/>
  <c r="E482" i="15"/>
  <c r="E482" i="28" s="1"/>
  <c r="B482" i="28"/>
  <c r="E479" i="15"/>
  <c r="E479" i="28" s="1"/>
  <c r="B479" i="28"/>
  <c r="E476" i="15"/>
  <c r="E476" i="28" s="1"/>
  <c r="B476" i="28"/>
  <c r="E473" i="15"/>
  <c r="E473" i="28" s="1"/>
  <c r="B473" i="28"/>
  <c r="E470" i="15"/>
  <c r="E470" i="28" s="1"/>
  <c r="B470" i="28"/>
  <c r="E467" i="15"/>
  <c r="E467" i="28" s="1"/>
  <c r="B467" i="28"/>
  <c r="E464" i="15"/>
  <c r="E464" i="28" s="1"/>
  <c r="B464" i="28"/>
  <c r="E461" i="15"/>
  <c r="E461" i="28" s="1"/>
  <c r="B461" i="28"/>
  <c r="E458" i="15"/>
  <c r="E458" i="28" s="1"/>
  <c r="B458" i="28"/>
  <c r="E455" i="15"/>
  <c r="E455" i="28" s="1"/>
  <c r="B455" i="28"/>
  <c r="E452" i="15"/>
  <c r="E452" i="28" s="1"/>
  <c r="B452" i="28"/>
  <c r="E449" i="15"/>
  <c r="E449" i="28" s="1"/>
  <c r="B449" i="28"/>
  <c r="E446" i="15"/>
  <c r="E446" i="28" s="1"/>
  <c r="B446" i="28"/>
  <c r="E443" i="15"/>
  <c r="E443" i="28" s="1"/>
  <c r="B443" i="28"/>
  <c r="E440" i="15"/>
  <c r="E440" i="28" s="1"/>
  <c r="B440" i="28"/>
  <c r="E437" i="15"/>
  <c r="E437" i="28" s="1"/>
  <c r="B437" i="28"/>
  <c r="E434" i="15"/>
  <c r="E434" i="28" s="1"/>
  <c r="B434" i="28"/>
  <c r="E431" i="15"/>
  <c r="E431" i="28" s="1"/>
  <c r="B431" i="28"/>
  <c r="E428" i="15"/>
  <c r="E428" i="28" s="1"/>
  <c r="B428" i="28"/>
  <c r="E425" i="15"/>
  <c r="E425" i="28" s="1"/>
  <c r="B425" i="28"/>
  <c r="E422" i="15"/>
  <c r="E422" i="28" s="1"/>
  <c r="B422" i="28"/>
  <c r="E419" i="15"/>
  <c r="E419" i="28" s="1"/>
  <c r="B419" i="28"/>
  <c r="E416" i="15"/>
  <c r="E416" i="28" s="1"/>
  <c r="B416" i="28"/>
  <c r="E413" i="15"/>
  <c r="E413" i="28" s="1"/>
  <c r="B413" i="28"/>
  <c r="E410" i="15"/>
  <c r="E410" i="28" s="1"/>
  <c r="B410" i="28"/>
  <c r="E407" i="15"/>
  <c r="E407" i="28" s="1"/>
  <c r="B407" i="28"/>
  <c r="E404" i="15"/>
  <c r="E404" i="28" s="1"/>
  <c r="B404" i="28"/>
  <c r="E401" i="15"/>
  <c r="E401" i="28" s="1"/>
  <c r="B401" i="28"/>
  <c r="E398" i="15"/>
  <c r="E398" i="28" s="1"/>
  <c r="B398" i="28"/>
  <c r="E395" i="15"/>
  <c r="E395" i="28" s="1"/>
  <c r="B395" i="28"/>
  <c r="E392" i="15"/>
  <c r="E392" i="28" s="1"/>
  <c r="B392" i="28"/>
  <c r="E389" i="15"/>
  <c r="E389" i="28" s="1"/>
  <c r="B389" i="28"/>
  <c r="E386" i="15"/>
  <c r="E386" i="28" s="1"/>
  <c r="B386" i="28"/>
  <c r="E383" i="15"/>
  <c r="E383" i="28" s="1"/>
  <c r="B383" i="28"/>
  <c r="E380" i="15"/>
  <c r="E380" i="28" s="1"/>
  <c r="B380" i="28"/>
  <c r="E377" i="15"/>
  <c r="E377" i="28" s="1"/>
  <c r="B377" i="28"/>
  <c r="E374" i="15"/>
  <c r="E374" i="28" s="1"/>
  <c r="B374" i="28"/>
  <c r="E371" i="15"/>
  <c r="E371" i="28" s="1"/>
  <c r="B371" i="28"/>
  <c r="E368" i="15"/>
  <c r="E368" i="28" s="1"/>
  <c r="B368" i="28"/>
  <c r="E365" i="15"/>
  <c r="E365" i="28" s="1"/>
  <c r="B365" i="28"/>
  <c r="E362" i="15"/>
  <c r="E362" i="28" s="1"/>
  <c r="B362" i="28"/>
  <c r="E359" i="15"/>
  <c r="E359" i="28" s="1"/>
  <c r="B359" i="28"/>
  <c r="E356" i="15"/>
  <c r="E356" i="28" s="1"/>
  <c r="B356" i="28"/>
  <c r="E353" i="15"/>
  <c r="E353" i="28" s="1"/>
  <c r="B353" i="28"/>
  <c r="E350" i="15"/>
  <c r="E350" i="28" s="1"/>
  <c r="B350" i="28"/>
  <c r="E347" i="15"/>
  <c r="E347" i="28" s="1"/>
  <c r="B347" i="28"/>
  <c r="E344" i="15"/>
  <c r="E344" i="28" s="1"/>
  <c r="B344" i="28"/>
  <c r="E341" i="15"/>
  <c r="E341" i="28" s="1"/>
  <c r="B341" i="28"/>
  <c r="E338" i="15"/>
  <c r="E338" i="28" s="1"/>
  <c r="B338" i="28"/>
  <c r="E335" i="15"/>
  <c r="E335" i="28" s="1"/>
  <c r="B335" i="28"/>
  <c r="E332" i="15"/>
  <c r="E332" i="28" s="1"/>
  <c r="B332" i="28"/>
  <c r="E329" i="15"/>
  <c r="E329" i="28" s="1"/>
  <c r="B329" i="28"/>
  <c r="E326" i="15"/>
  <c r="E326" i="28" s="1"/>
  <c r="B326" i="28"/>
  <c r="E323" i="15"/>
  <c r="E323" i="28" s="1"/>
  <c r="B323" i="28"/>
  <c r="E320" i="15"/>
  <c r="E320" i="28" s="1"/>
  <c r="B320" i="28"/>
  <c r="E317" i="15"/>
  <c r="E317" i="28" s="1"/>
  <c r="B317" i="28"/>
  <c r="E314" i="15"/>
  <c r="E314" i="28" s="1"/>
  <c r="B314" i="28"/>
  <c r="E311" i="15"/>
  <c r="E311" i="28" s="1"/>
  <c r="B311" i="28"/>
  <c r="E308" i="15"/>
  <c r="E308" i="28" s="1"/>
  <c r="B308" i="28"/>
  <c r="E305" i="15"/>
  <c r="E305" i="28" s="1"/>
  <c r="B305" i="28"/>
  <c r="E302" i="15"/>
  <c r="E302" i="28" s="1"/>
  <c r="B302" i="28"/>
  <c r="E299" i="15"/>
  <c r="E299" i="28" s="1"/>
  <c r="B299" i="28"/>
  <c r="E296" i="15"/>
  <c r="E296" i="28" s="1"/>
  <c r="B296" i="28"/>
  <c r="E293" i="15"/>
  <c r="E293" i="28" s="1"/>
  <c r="B293" i="28"/>
  <c r="E290" i="15"/>
  <c r="E290" i="28" s="1"/>
  <c r="B290" i="28"/>
  <c r="E287" i="15"/>
  <c r="E287" i="28" s="1"/>
  <c r="B287" i="28"/>
  <c r="E284" i="15"/>
  <c r="E284" i="28" s="1"/>
  <c r="B284" i="28"/>
  <c r="E281" i="15"/>
  <c r="E281" i="28" s="1"/>
  <c r="B281" i="28"/>
  <c r="E278" i="15"/>
  <c r="E278" i="28" s="1"/>
  <c r="B278" i="28"/>
  <c r="E275" i="15"/>
  <c r="E275" i="28" s="1"/>
  <c r="B275" i="28"/>
  <c r="E272" i="15"/>
  <c r="E272" i="28" s="1"/>
  <c r="B272" i="28"/>
  <c r="E269" i="15"/>
  <c r="E269" i="28" s="1"/>
  <c r="B269" i="28"/>
  <c r="E266" i="15"/>
  <c r="E266" i="28" s="1"/>
  <c r="B266" i="28"/>
  <c r="E263" i="15"/>
  <c r="E263" i="28" s="1"/>
  <c r="B263" i="28"/>
  <c r="E260" i="15"/>
  <c r="E260" i="28" s="1"/>
  <c r="B260" i="28"/>
  <c r="E257" i="15"/>
  <c r="E257" i="28" s="1"/>
  <c r="B257" i="28"/>
  <c r="E254" i="15"/>
  <c r="E254" i="28" s="1"/>
  <c r="B254" i="28"/>
  <c r="E251" i="15"/>
  <c r="E251" i="28" s="1"/>
  <c r="B251" i="28"/>
  <c r="E248" i="15"/>
  <c r="E248" i="28" s="1"/>
  <c r="B248" i="28"/>
  <c r="E245" i="15"/>
  <c r="E245" i="28" s="1"/>
  <c r="B245" i="28"/>
  <c r="E242" i="15"/>
  <c r="E242" i="28" s="1"/>
  <c r="B242" i="28"/>
  <c r="E239" i="15"/>
  <c r="E239" i="28" s="1"/>
  <c r="B239" i="28"/>
  <c r="E236" i="15"/>
  <c r="E236" i="28" s="1"/>
  <c r="B236" i="28"/>
  <c r="E233" i="15"/>
  <c r="E233" i="28" s="1"/>
  <c r="B233" i="28"/>
  <c r="E230" i="15"/>
  <c r="E230" i="28" s="1"/>
  <c r="B230" i="28"/>
  <c r="E227" i="15"/>
  <c r="E227" i="28" s="1"/>
  <c r="B227" i="28"/>
  <c r="E224" i="15"/>
  <c r="E224" i="28" s="1"/>
  <c r="B224" i="28"/>
  <c r="E221" i="15"/>
  <c r="E221" i="28" s="1"/>
  <c r="B221" i="28"/>
  <c r="E218" i="15"/>
  <c r="E218" i="28" s="1"/>
  <c r="B218" i="28"/>
  <c r="E215" i="15"/>
  <c r="E215" i="28" s="1"/>
  <c r="B215" i="28"/>
  <c r="E212" i="15"/>
  <c r="E212" i="28" s="1"/>
  <c r="B212" i="28"/>
  <c r="E209" i="15"/>
  <c r="E209" i="28" s="1"/>
  <c r="B209" i="28"/>
  <c r="E206" i="15"/>
  <c r="E206" i="28" s="1"/>
  <c r="B206" i="28"/>
  <c r="E203" i="15"/>
  <c r="E203" i="28" s="1"/>
  <c r="B203" i="28"/>
  <c r="E200" i="15"/>
  <c r="E200" i="28" s="1"/>
  <c r="B200" i="28"/>
  <c r="E197" i="15"/>
  <c r="E197" i="28" s="1"/>
  <c r="B197" i="28"/>
  <c r="E194" i="15"/>
  <c r="E194" i="28" s="1"/>
  <c r="B194" i="28"/>
  <c r="E191" i="15"/>
  <c r="E191" i="28" s="1"/>
  <c r="B191" i="28"/>
  <c r="E188" i="15"/>
  <c r="E188" i="28" s="1"/>
  <c r="B188" i="28"/>
  <c r="E185" i="15"/>
  <c r="E185" i="28" s="1"/>
  <c r="B185" i="28"/>
  <c r="E182" i="15"/>
  <c r="E182" i="28" s="1"/>
  <c r="B182" i="28"/>
  <c r="E179" i="15"/>
  <c r="E179" i="28" s="1"/>
  <c r="B179" i="28"/>
  <c r="E176" i="15"/>
  <c r="E176" i="28" s="1"/>
  <c r="B176" i="28"/>
  <c r="E173" i="15"/>
  <c r="E173" i="28" s="1"/>
  <c r="B173" i="28"/>
  <c r="E170" i="15"/>
  <c r="E170" i="28" s="1"/>
  <c r="B170" i="28"/>
  <c r="E167" i="15"/>
  <c r="E167" i="28" s="1"/>
  <c r="B167" i="28"/>
  <c r="E164" i="15"/>
  <c r="E164" i="28" s="1"/>
  <c r="B164" i="28"/>
  <c r="E161" i="15"/>
  <c r="E161" i="28" s="1"/>
  <c r="B161" i="28"/>
  <c r="E158" i="15"/>
  <c r="E158" i="28" s="1"/>
  <c r="B158" i="28"/>
  <c r="E155" i="15"/>
  <c r="E155" i="28" s="1"/>
  <c r="B155" i="28"/>
  <c r="E152" i="15"/>
  <c r="E152" i="28" s="1"/>
  <c r="B152" i="28"/>
  <c r="E149" i="15"/>
  <c r="E149" i="28" s="1"/>
  <c r="B149" i="28"/>
  <c r="E146" i="15"/>
  <c r="E146" i="28" s="1"/>
  <c r="B146" i="28"/>
  <c r="E143" i="15"/>
  <c r="E143" i="28" s="1"/>
  <c r="B143" i="28"/>
  <c r="E140" i="15"/>
  <c r="E140" i="28" s="1"/>
  <c r="B140" i="28"/>
  <c r="E137" i="15"/>
  <c r="E137" i="28" s="1"/>
  <c r="B137" i="28"/>
  <c r="E134" i="15"/>
  <c r="E134" i="28" s="1"/>
  <c r="B134" i="28"/>
  <c r="E131" i="15"/>
  <c r="E131" i="28" s="1"/>
  <c r="B131" i="28"/>
  <c r="E128" i="15"/>
  <c r="E128" i="28" s="1"/>
  <c r="B128" i="28"/>
  <c r="E125" i="15"/>
  <c r="E125" i="28" s="1"/>
  <c r="B125" i="28"/>
  <c r="E122" i="15"/>
  <c r="E122" i="28" s="1"/>
  <c r="B122" i="28"/>
  <c r="E119" i="15"/>
  <c r="E119" i="28" s="1"/>
  <c r="B119" i="28"/>
  <c r="E116" i="15"/>
  <c r="E116" i="28" s="1"/>
  <c r="B116" i="28"/>
  <c r="E113" i="15"/>
  <c r="E113" i="28" s="1"/>
  <c r="B113" i="28"/>
  <c r="E110" i="15"/>
  <c r="E110" i="28" s="1"/>
  <c r="B110" i="28"/>
  <c r="E107" i="15"/>
  <c r="E107" i="28" s="1"/>
  <c r="B107" i="28"/>
  <c r="E104" i="15"/>
  <c r="E104" i="28" s="1"/>
  <c r="B104" i="28"/>
  <c r="E101" i="15"/>
  <c r="E101" i="28" s="1"/>
  <c r="B101" i="28"/>
  <c r="E98" i="15"/>
  <c r="E98" i="28" s="1"/>
  <c r="B98" i="28"/>
  <c r="E95" i="15"/>
  <c r="E95" i="28" s="1"/>
  <c r="B95" i="28"/>
  <c r="E92" i="15"/>
  <c r="E92" i="28" s="1"/>
  <c r="B92" i="28"/>
  <c r="E89" i="15"/>
  <c r="E89" i="28" s="1"/>
  <c r="B89" i="28"/>
  <c r="E86" i="15"/>
  <c r="E86" i="28" s="1"/>
  <c r="B86" i="28"/>
  <c r="E83" i="15"/>
  <c r="E83" i="28" s="1"/>
  <c r="B83" i="28"/>
  <c r="E80" i="15"/>
  <c r="E80" i="28" s="1"/>
  <c r="B80" i="28"/>
  <c r="E77" i="15"/>
  <c r="E77" i="28" s="1"/>
  <c r="B77" i="28"/>
  <c r="E74" i="15"/>
  <c r="E74" i="28" s="1"/>
  <c r="B74" i="28"/>
  <c r="E71" i="15"/>
  <c r="E71" i="28" s="1"/>
  <c r="B71" i="28"/>
  <c r="E68" i="15"/>
  <c r="E68" i="28" s="1"/>
  <c r="B68" i="28"/>
  <c r="B65" i="28"/>
  <c r="E65" i="15"/>
  <c r="E65" i="28" s="1"/>
  <c r="E62" i="15"/>
  <c r="E62" i="28" s="1"/>
  <c r="B62" i="28"/>
  <c r="E59" i="15"/>
  <c r="E59" i="28" s="1"/>
  <c r="B59" i="28"/>
  <c r="E56" i="15"/>
  <c r="E56" i="28" s="1"/>
  <c r="B56" i="28"/>
  <c r="E53" i="15"/>
  <c r="E53" i="28" s="1"/>
  <c r="B53" i="28"/>
  <c r="E50" i="15"/>
  <c r="E50" i="28" s="1"/>
  <c r="B50" i="28"/>
  <c r="E47" i="15"/>
  <c r="E47" i="28" s="1"/>
  <c r="B47" i="28"/>
  <c r="E44" i="15"/>
  <c r="E44" i="28" s="1"/>
  <c r="B44" i="28"/>
  <c r="E41" i="15"/>
  <c r="E41" i="28" s="1"/>
  <c r="B41" i="28"/>
  <c r="E38" i="15"/>
  <c r="E38" i="28" s="1"/>
  <c r="B38" i="28"/>
  <c r="E35" i="15"/>
  <c r="E35" i="28" s="1"/>
  <c r="B35" i="28"/>
  <c r="E32" i="15"/>
  <c r="E32" i="28" s="1"/>
  <c r="B32" i="28"/>
  <c r="E29" i="15"/>
  <c r="E29" i="28" s="1"/>
  <c r="B29" i="28"/>
  <c r="E26" i="15"/>
  <c r="E26" i="28" s="1"/>
  <c r="B26" i="28"/>
  <c r="E23" i="15"/>
  <c r="E23" i="28" s="1"/>
  <c r="B23" i="28"/>
  <c r="E20" i="15"/>
  <c r="E20" i="28" s="1"/>
  <c r="B20" i="28"/>
  <c r="E17" i="15"/>
  <c r="E17" i="28" s="1"/>
  <c r="B17" i="28"/>
  <c r="E14" i="15"/>
  <c r="E14" i="28" s="1"/>
  <c r="B14" i="28"/>
  <c r="E11" i="15"/>
  <c r="E11" i="28" s="1"/>
  <c r="B11" i="28"/>
  <c r="E8" i="15"/>
  <c r="E8" i="28" s="1"/>
  <c r="B8" i="28"/>
  <c r="E5" i="15"/>
  <c r="E5" i="28" s="1"/>
  <c r="B5" i="28"/>
  <c r="I2204" i="15"/>
  <c r="I2108" i="15"/>
  <c r="G2320" i="15"/>
  <c r="G2320" i="28" s="1"/>
  <c r="D2320" i="28"/>
  <c r="G2317" i="15"/>
  <c r="G2317" i="28" s="1"/>
  <c r="D2317" i="28"/>
  <c r="G2314" i="15"/>
  <c r="G2314" i="28" s="1"/>
  <c r="D2314" i="28"/>
  <c r="G2311" i="15"/>
  <c r="G2311" i="28" s="1"/>
  <c r="D2311" i="28"/>
  <c r="G2308" i="15"/>
  <c r="G2308" i="28" s="1"/>
  <c r="D2308" i="28"/>
  <c r="G2305" i="15"/>
  <c r="G2305" i="28" s="1"/>
  <c r="D2305" i="28"/>
  <c r="G2302" i="15"/>
  <c r="G2302" i="28" s="1"/>
  <c r="D2302" i="28"/>
  <c r="G2299" i="15"/>
  <c r="G2299" i="28" s="1"/>
  <c r="D2299" i="28"/>
  <c r="G2296" i="15"/>
  <c r="G2296" i="28" s="1"/>
  <c r="D2296" i="28"/>
  <c r="G2293" i="15"/>
  <c r="G2293" i="28" s="1"/>
  <c r="D2293" i="28"/>
  <c r="G2290" i="15"/>
  <c r="G2290" i="28" s="1"/>
  <c r="D2290" i="28"/>
  <c r="G2287" i="15"/>
  <c r="G2287" i="28" s="1"/>
  <c r="D2287" i="28"/>
  <c r="G2284" i="15"/>
  <c r="G2284" i="28" s="1"/>
  <c r="D2284" i="28"/>
  <c r="G2281" i="15"/>
  <c r="G2281" i="28" s="1"/>
  <c r="D2281" i="28"/>
  <c r="G2278" i="15"/>
  <c r="G2278" i="28" s="1"/>
  <c r="D2278" i="28"/>
  <c r="G2275" i="15"/>
  <c r="G2275" i="28" s="1"/>
  <c r="D2275" i="28"/>
  <c r="G2272" i="15"/>
  <c r="G2272" i="28" s="1"/>
  <c r="D2272" i="28"/>
  <c r="G2269" i="15"/>
  <c r="G2269" i="28" s="1"/>
  <c r="D2269" i="28"/>
  <c r="G2266" i="15"/>
  <c r="G2266" i="28" s="1"/>
  <c r="D2266" i="28"/>
  <c r="G2263" i="15"/>
  <c r="G2263" i="28" s="1"/>
  <c r="D2263" i="28"/>
  <c r="G2260" i="15"/>
  <c r="G2260" i="28" s="1"/>
  <c r="D2260" i="28"/>
  <c r="G2257" i="15"/>
  <c r="G2257" i="28" s="1"/>
  <c r="D2257" i="28"/>
  <c r="G2254" i="15"/>
  <c r="G2254" i="28" s="1"/>
  <c r="D2254" i="28"/>
  <c r="G2251" i="15"/>
  <c r="G2251" i="28" s="1"/>
  <c r="D2251" i="28"/>
  <c r="G2248" i="15"/>
  <c r="G2248" i="28" s="1"/>
  <c r="D2248" i="28"/>
  <c r="G2245" i="15"/>
  <c r="G2245" i="28" s="1"/>
  <c r="D2245" i="28"/>
  <c r="G2242" i="15"/>
  <c r="G2242" i="28" s="1"/>
  <c r="D2242" i="28"/>
  <c r="G2239" i="15"/>
  <c r="G2239" i="28" s="1"/>
  <c r="D2239" i="28"/>
  <c r="G2236" i="15"/>
  <c r="G2236" i="28" s="1"/>
  <c r="D2236" i="28"/>
  <c r="G2233" i="15"/>
  <c r="G2233" i="28" s="1"/>
  <c r="D2233" i="28"/>
  <c r="G2230" i="15"/>
  <c r="G2230" i="28" s="1"/>
  <c r="D2230" i="28"/>
  <c r="G2227" i="15"/>
  <c r="G2227" i="28" s="1"/>
  <c r="D2227" i="28"/>
  <c r="G2224" i="15"/>
  <c r="G2224" i="28" s="1"/>
  <c r="D2224" i="28"/>
  <c r="G2221" i="15"/>
  <c r="G2221" i="28" s="1"/>
  <c r="D2221" i="28"/>
  <c r="G2218" i="15"/>
  <c r="G2218" i="28" s="1"/>
  <c r="D2218" i="28"/>
  <c r="G2215" i="15"/>
  <c r="G2215" i="28" s="1"/>
  <c r="D2215" i="28"/>
  <c r="G2212" i="15"/>
  <c r="G2212" i="28" s="1"/>
  <c r="D2212" i="28"/>
  <c r="G2209" i="15"/>
  <c r="G2209" i="28" s="1"/>
  <c r="D2209" i="28"/>
  <c r="G2206" i="15"/>
  <c r="G2206" i="28" s="1"/>
  <c r="D2206" i="28"/>
  <c r="G2203" i="15"/>
  <c r="G2203" i="28" s="1"/>
  <c r="D2203" i="28"/>
  <c r="G2200" i="15"/>
  <c r="G2200" i="28" s="1"/>
  <c r="D2200" i="28"/>
  <c r="G2197" i="15"/>
  <c r="G2197" i="28" s="1"/>
  <c r="D2197" i="28"/>
  <c r="G2194" i="15"/>
  <c r="G2194" i="28" s="1"/>
  <c r="D2194" i="28"/>
  <c r="G2191" i="15"/>
  <c r="G2191" i="28" s="1"/>
  <c r="D2191" i="28"/>
  <c r="G2188" i="15"/>
  <c r="G2188" i="28" s="1"/>
  <c r="D2188" i="28"/>
  <c r="G2185" i="15"/>
  <c r="G2185" i="28" s="1"/>
  <c r="D2185" i="28"/>
  <c r="G2182" i="15"/>
  <c r="G2182" i="28" s="1"/>
  <c r="D2182" i="28"/>
  <c r="G2179" i="15"/>
  <c r="G2179" i="28" s="1"/>
  <c r="D2179" i="28"/>
  <c r="G2176" i="15"/>
  <c r="G2176" i="28" s="1"/>
  <c r="D2176" i="28"/>
  <c r="G2173" i="15"/>
  <c r="G2173" i="28" s="1"/>
  <c r="D2173" i="28"/>
  <c r="G2170" i="15"/>
  <c r="G2170" i="28" s="1"/>
  <c r="D2170" i="28"/>
  <c r="G2167" i="15"/>
  <c r="G2167" i="28" s="1"/>
  <c r="D2167" i="28"/>
  <c r="G2164" i="15"/>
  <c r="G2164" i="28" s="1"/>
  <c r="D2164" i="28"/>
  <c r="G2161" i="15"/>
  <c r="G2161" i="28" s="1"/>
  <c r="D2161" i="28"/>
  <c r="G2158" i="15"/>
  <c r="G2158" i="28" s="1"/>
  <c r="D2158" i="28"/>
  <c r="G2155" i="15"/>
  <c r="G2155" i="28" s="1"/>
  <c r="D2155" i="28"/>
  <c r="G2152" i="15"/>
  <c r="G2152" i="28" s="1"/>
  <c r="D2152" i="28"/>
  <c r="G2149" i="15"/>
  <c r="G2149" i="28" s="1"/>
  <c r="D2149" i="28"/>
  <c r="G2146" i="15"/>
  <c r="G2146" i="28" s="1"/>
  <c r="D2146" i="28"/>
  <c r="G2143" i="15"/>
  <c r="G2143" i="28" s="1"/>
  <c r="D2143" i="28"/>
  <c r="G2140" i="15"/>
  <c r="G2140" i="28" s="1"/>
  <c r="D2140" i="28"/>
  <c r="G2137" i="15"/>
  <c r="G2137" i="28" s="1"/>
  <c r="D2137" i="28"/>
  <c r="G2134" i="15"/>
  <c r="G2134" i="28" s="1"/>
  <c r="D2134" i="28"/>
  <c r="G2131" i="15"/>
  <c r="G2131" i="28" s="1"/>
  <c r="D2131" i="28"/>
  <c r="G2128" i="15"/>
  <c r="G2128" i="28" s="1"/>
  <c r="D2128" i="28"/>
  <c r="G2125" i="15"/>
  <c r="G2125" i="28" s="1"/>
  <c r="D2125" i="28"/>
  <c r="G2122" i="15"/>
  <c r="G2122" i="28" s="1"/>
  <c r="D2122" i="28"/>
  <c r="G2119" i="15"/>
  <c r="G2119" i="28" s="1"/>
  <c r="D2119" i="28"/>
  <c r="G2116" i="15"/>
  <c r="G2116" i="28" s="1"/>
  <c r="D2116" i="28"/>
  <c r="G2113" i="15"/>
  <c r="G2113" i="28" s="1"/>
  <c r="D2113" i="28"/>
  <c r="G2110" i="15"/>
  <c r="G2110" i="28" s="1"/>
  <c r="D2110" i="28"/>
  <c r="G2107" i="15"/>
  <c r="G2107" i="28" s="1"/>
  <c r="D2107" i="28"/>
  <c r="G2104" i="15"/>
  <c r="G2104" i="28" s="1"/>
  <c r="D2104" i="28"/>
  <c r="G2101" i="15"/>
  <c r="G2101" i="28" s="1"/>
  <c r="D2101" i="28"/>
  <c r="G2098" i="15"/>
  <c r="G2098" i="28" s="1"/>
  <c r="D2098" i="28"/>
  <c r="G2095" i="15"/>
  <c r="G2095" i="28" s="1"/>
  <c r="D2095" i="28"/>
  <c r="G2092" i="15"/>
  <c r="G2092" i="28" s="1"/>
  <c r="D2092" i="28"/>
  <c r="G2089" i="15"/>
  <c r="G2089" i="28" s="1"/>
  <c r="D2089" i="28"/>
  <c r="G2086" i="15"/>
  <c r="G2086" i="28" s="1"/>
  <c r="D2086" i="28"/>
  <c r="G2083" i="15"/>
  <c r="G2083" i="28" s="1"/>
  <c r="D2083" i="28"/>
  <c r="G2080" i="15"/>
  <c r="G2080" i="28" s="1"/>
  <c r="D2080" i="28"/>
  <c r="G2077" i="15"/>
  <c r="G2077" i="28" s="1"/>
  <c r="D2077" i="28"/>
  <c r="G2074" i="15"/>
  <c r="G2074" i="28" s="1"/>
  <c r="D2074" i="28"/>
  <c r="G2071" i="15"/>
  <c r="G2071" i="28" s="1"/>
  <c r="D2071" i="28"/>
  <c r="G2068" i="15"/>
  <c r="G2068" i="28" s="1"/>
  <c r="D2068" i="28"/>
  <c r="G2065" i="15"/>
  <c r="G2065" i="28" s="1"/>
  <c r="D2065" i="28"/>
  <c r="G2062" i="15"/>
  <c r="G2062" i="28" s="1"/>
  <c r="D2062" i="28"/>
  <c r="G2059" i="15"/>
  <c r="G2059" i="28" s="1"/>
  <c r="D2059" i="28"/>
  <c r="G2056" i="15"/>
  <c r="G2056" i="28" s="1"/>
  <c r="D2056" i="28"/>
  <c r="G2053" i="15"/>
  <c r="G2053" i="28" s="1"/>
  <c r="D2053" i="28"/>
  <c r="G2050" i="15"/>
  <c r="G2050" i="28" s="1"/>
  <c r="D2050" i="28"/>
  <c r="G2047" i="15"/>
  <c r="G2047" i="28" s="1"/>
  <c r="D2047" i="28"/>
  <c r="G2044" i="15"/>
  <c r="G2044" i="28" s="1"/>
  <c r="D2044" i="28"/>
  <c r="G2041" i="15"/>
  <c r="G2041" i="28" s="1"/>
  <c r="D2041" i="28"/>
  <c r="G2038" i="15"/>
  <c r="G2038" i="28" s="1"/>
  <c r="D2038" i="28"/>
  <c r="G2035" i="15"/>
  <c r="G2035" i="28" s="1"/>
  <c r="D2035" i="28"/>
  <c r="G2032" i="15"/>
  <c r="G2032" i="28" s="1"/>
  <c r="D2032" i="28"/>
  <c r="G2029" i="15"/>
  <c r="G2029" i="28" s="1"/>
  <c r="D2029" i="28"/>
  <c r="G2026" i="15"/>
  <c r="G2026" i="28" s="1"/>
  <c r="D2026" i="28"/>
  <c r="G2023" i="15"/>
  <c r="G2023" i="28" s="1"/>
  <c r="D2023" i="28"/>
  <c r="G2020" i="15"/>
  <c r="G2020" i="28" s="1"/>
  <c r="D2020" i="28"/>
  <c r="G2017" i="15"/>
  <c r="G2017" i="28" s="1"/>
  <c r="D2017" i="28"/>
  <c r="G2014" i="15"/>
  <c r="G2014" i="28" s="1"/>
  <c r="D2014" i="28"/>
  <c r="G2011" i="15"/>
  <c r="G2011" i="28" s="1"/>
  <c r="D2011" i="28"/>
  <c r="G2008" i="15"/>
  <c r="G2008" i="28" s="1"/>
  <c r="D2008" i="28"/>
  <c r="G2005" i="15"/>
  <c r="G2005" i="28" s="1"/>
  <c r="D2005" i="28"/>
  <c r="G2002" i="15"/>
  <c r="G2002" i="28" s="1"/>
  <c r="D2002" i="28"/>
  <c r="G1999" i="15"/>
  <c r="G1999" i="28" s="1"/>
  <c r="D1999" i="28"/>
  <c r="G1996" i="15"/>
  <c r="G1996" i="28" s="1"/>
  <c r="D1996" i="28"/>
  <c r="G1993" i="15"/>
  <c r="G1993" i="28" s="1"/>
  <c r="D1993" i="28"/>
  <c r="G1990" i="15"/>
  <c r="G1990" i="28" s="1"/>
  <c r="D1990" i="28"/>
  <c r="G1987" i="15"/>
  <c r="G1987" i="28" s="1"/>
  <c r="D1987" i="28"/>
  <c r="G1984" i="15"/>
  <c r="G1984" i="28" s="1"/>
  <c r="D1984" i="28"/>
  <c r="G1981" i="15"/>
  <c r="G1981" i="28" s="1"/>
  <c r="D1981" i="28"/>
  <c r="G1978" i="15"/>
  <c r="G1978" i="28" s="1"/>
  <c r="D1978" i="28"/>
  <c r="G1975" i="15"/>
  <c r="G1975" i="28" s="1"/>
  <c r="D1975" i="28"/>
  <c r="G1972" i="15"/>
  <c r="G1972" i="28" s="1"/>
  <c r="D1972" i="28"/>
  <c r="G1969" i="15"/>
  <c r="G1969" i="28" s="1"/>
  <c r="D1969" i="28"/>
  <c r="G1966" i="15"/>
  <c r="G1966" i="28" s="1"/>
  <c r="D1966" i="28"/>
  <c r="G1963" i="15"/>
  <c r="G1963" i="28" s="1"/>
  <c r="D1963" i="28"/>
  <c r="G1960" i="15"/>
  <c r="G1960" i="28" s="1"/>
  <c r="D1960" i="28"/>
  <c r="G1957" i="15"/>
  <c r="G1957" i="28" s="1"/>
  <c r="D1957" i="28"/>
  <c r="G1954" i="15"/>
  <c r="G1954" i="28" s="1"/>
  <c r="D1954" i="28"/>
  <c r="G1951" i="15"/>
  <c r="G1951" i="28" s="1"/>
  <c r="D1951" i="28"/>
  <c r="G1948" i="15"/>
  <c r="G1948" i="28" s="1"/>
  <c r="D1948" i="28"/>
  <c r="G1945" i="15"/>
  <c r="G1945" i="28" s="1"/>
  <c r="D1945" i="28"/>
  <c r="G1942" i="15"/>
  <c r="G1942" i="28" s="1"/>
  <c r="D1942" i="28"/>
  <c r="G1939" i="15"/>
  <c r="G1939" i="28" s="1"/>
  <c r="D1939" i="28"/>
  <c r="G1936" i="15"/>
  <c r="G1936" i="28" s="1"/>
  <c r="D1936" i="28"/>
  <c r="G1933" i="15"/>
  <c r="G1933" i="28" s="1"/>
  <c r="D1933" i="28"/>
  <c r="G1930" i="15"/>
  <c r="G1930" i="28" s="1"/>
  <c r="D1930" i="28"/>
  <c r="G1927" i="15"/>
  <c r="G1927" i="28" s="1"/>
  <c r="D1927" i="28"/>
  <c r="G1924" i="15"/>
  <c r="G1924" i="28" s="1"/>
  <c r="D1924" i="28"/>
  <c r="G1921" i="15"/>
  <c r="G1921" i="28" s="1"/>
  <c r="D1921" i="28"/>
  <c r="G1918" i="15"/>
  <c r="G1918" i="28" s="1"/>
  <c r="D1918" i="28"/>
  <c r="G1915" i="15"/>
  <c r="G1915" i="28" s="1"/>
  <c r="D1915" i="28"/>
  <c r="G1912" i="15"/>
  <c r="G1912" i="28" s="1"/>
  <c r="D1912" i="28"/>
  <c r="G1909" i="15"/>
  <c r="G1909" i="28" s="1"/>
  <c r="D1909" i="28"/>
  <c r="G1906" i="15"/>
  <c r="G1906" i="28" s="1"/>
  <c r="D1906" i="28"/>
  <c r="G1903" i="15"/>
  <c r="G1903" i="28" s="1"/>
  <c r="D1903" i="28"/>
  <c r="G1900" i="15"/>
  <c r="G1900" i="28" s="1"/>
  <c r="D1900" i="28"/>
  <c r="G1897" i="15"/>
  <c r="G1897" i="28" s="1"/>
  <c r="D1897" i="28"/>
  <c r="G1894" i="15"/>
  <c r="G1894" i="28" s="1"/>
  <c r="D1894" i="28"/>
  <c r="G1891" i="15"/>
  <c r="G1891" i="28" s="1"/>
  <c r="D1891" i="28"/>
  <c r="G1888" i="15"/>
  <c r="G1888" i="28" s="1"/>
  <c r="D1888" i="28"/>
  <c r="G1885" i="15"/>
  <c r="G1885" i="28" s="1"/>
  <c r="D1885" i="28"/>
  <c r="G1882" i="15"/>
  <c r="G1882" i="28" s="1"/>
  <c r="D1882" i="28"/>
  <c r="G1879" i="15"/>
  <c r="G1879" i="28" s="1"/>
  <c r="D1879" i="28"/>
  <c r="G1876" i="15"/>
  <c r="G1876" i="28" s="1"/>
  <c r="D1876" i="28"/>
  <c r="G1873" i="15"/>
  <c r="G1873" i="28" s="1"/>
  <c r="D1873" i="28"/>
  <c r="G1870" i="15"/>
  <c r="G1870" i="28" s="1"/>
  <c r="D1870" i="28"/>
  <c r="G1867" i="15"/>
  <c r="G1867" i="28" s="1"/>
  <c r="D1867" i="28"/>
  <c r="G1864" i="15"/>
  <c r="G1864" i="28" s="1"/>
  <c r="D1864" i="28"/>
  <c r="G1861" i="15"/>
  <c r="G1861" i="28" s="1"/>
  <c r="D1861" i="28"/>
  <c r="G1858" i="15"/>
  <c r="G1858" i="28" s="1"/>
  <c r="D1858" i="28"/>
  <c r="G1855" i="15"/>
  <c r="G1855" i="28" s="1"/>
  <c r="D1855" i="28"/>
  <c r="G1852" i="15"/>
  <c r="G1852" i="28" s="1"/>
  <c r="D1852" i="28"/>
  <c r="G1849" i="15"/>
  <c r="G1849" i="28" s="1"/>
  <c r="D1849" i="28"/>
  <c r="G1846" i="15"/>
  <c r="G1846" i="28" s="1"/>
  <c r="D1846" i="28"/>
  <c r="G1843" i="15"/>
  <c r="G1843" i="28" s="1"/>
  <c r="D1843" i="28"/>
  <c r="G1840" i="15"/>
  <c r="G1840" i="28" s="1"/>
  <c r="D1840" i="28"/>
  <c r="G1837" i="15"/>
  <c r="G1837" i="28" s="1"/>
  <c r="D1837" i="28"/>
  <c r="G1834" i="15"/>
  <c r="G1834" i="28" s="1"/>
  <c r="D1834" i="28"/>
  <c r="G1831" i="15"/>
  <c r="G1831" i="28" s="1"/>
  <c r="D1831" i="28"/>
  <c r="G1828" i="15"/>
  <c r="G1828" i="28" s="1"/>
  <c r="D1828" i="28"/>
  <c r="G1825" i="15"/>
  <c r="G1825" i="28" s="1"/>
  <c r="D1825" i="28"/>
  <c r="G1822" i="15"/>
  <c r="G1822" i="28" s="1"/>
  <c r="D1822" i="28"/>
  <c r="G1819" i="15"/>
  <c r="G1819" i="28" s="1"/>
  <c r="D1819" i="28"/>
  <c r="G1816" i="15"/>
  <c r="G1816" i="28" s="1"/>
  <c r="D1816" i="28"/>
  <c r="G1813" i="15"/>
  <c r="G1813" i="28" s="1"/>
  <c r="D1813" i="28"/>
  <c r="G1810" i="15"/>
  <c r="G1810" i="28" s="1"/>
  <c r="D1810" i="28"/>
  <c r="G1807" i="15"/>
  <c r="G1807" i="28" s="1"/>
  <c r="D1807" i="28"/>
  <c r="G1804" i="15"/>
  <c r="G1804" i="28" s="1"/>
  <c r="D1804" i="28"/>
  <c r="G1801" i="15"/>
  <c r="G1801" i="28" s="1"/>
  <c r="D1801" i="28"/>
  <c r="G1798" i="15"/>
  <c r="G1798" i="28" s="1"/>
  <c r="D1798" i="28"/>
  <c r="G1795" i="15"/>
  <c r="G1795" i="28" s="1"/>
  <c r="D1795" i="28"/>
  <c r="G1792" i="15"/>
  <c r="G1792" i="28" s="1"/>
  <c r="D1792" i="28"/>
  <c r="G1789" i="15"/>
  <c r="G1789" i="28" s="1"/>
  <c r="D1789" i="28"/>
  <c r="G1786" i="15"/>
  <c r="G1786" i="28" s="1"/>
  <c r="D1786" i="28"/>
  <c r="G1783" i="15"/>
  <c r="G1783" i="28" s="1"/>
  <c r="D1783" i="28"/>
  <c r="G1780" i="15"/>
  <c r="G1780" i="28" s="1"/>
  <c r="D1780" i="28"/>
  <c r="G1777" i="15"/>
  <c r="G1777" i="28" s="1"/>
  <c r="D1777" i="28"/>
  <c r="G1774" i="15"/>
  <c r="G1774" i="28" s="1"/>
  <c r="D1774" i="28"/>
  <c r="G1771" i="15"/>
  <c r="G1771" i="28" s="1"/>
  <c r="D1771" i="28"/>
  <c r="G1768" i="15"/>
  <c r="G1768" i="28" s="1"/>
  <c r="D1768" i="28"/>
  <c r="G1765" i="15"/>
  <c r="G1765" i="28" s="1"/>
  <c r="D1765" i="28"/>
  <c r="G1762" i="15"/>
  <c r="G1762" i="28" s="1"/>
  <c r="D1762" i="28"/>
  <c r="G1759" i="15"/>
  <c r="G1759" i="28" s="1"/>
  <c r="D1759" i="28"/>
  <c r="G1756" i="15"/>
  <c r="G1756" i="28" s="1"/>
  <c r="D1756" i="28"/>
  <c r="G1753" i="15"/>
  <c r="G1753" i="28" s="1"/>
  <c r="D1753" i="28"/>
  <c r="G1750" i="15"/>
  <c r="G1750" i="28" s="1"/>
  <c r="D1750" i="28"/>
  <c r="G1747" i="15"/>
  <c r="G1747" i="28" s="1"/>
  <c r="D1747" i="28"/>
  <c r="G1744" i="15"/>
  <c r="G1744" i="28" s="1"/>
  <c r="D1744" i="28"/>
  <c r="G1741" i="15"/>
  <c r="G1741" i="28" s="1"/>
  <c r="D1741" i="28"/>
  <c r="G1738" i="15"/>
  <c r="G1738" i="28" s="1"/>
  <c r="D1738" i="28"/>
  <c r="G1735" i="15"/>
  <c r="G1735" i="28" s="1"/>
  <c r="D1735" i="28"/>
  <c r="G1732" i="15"/>
  <c r="G1732" i="28" s="1"/>
  <c r="D1732" i="28"/>
  <c r="G1729" i="15"/>
  <c r="G1729" i="28" s="1"/>
  <c r="D1729" i="28"/>
  <c r="G1726" i="15"/>
  <c r="G1726" i="28" s="1"/>
  <c r="D1726" i="28"/>
  <c r="G1723" i="15"/>
  <c r="G1723" i="28" s="1"/>
  <c r="D1723" i="28"/>
  <c r="G1720" i="15"/>
  <c r="G1720" i="28" s="1"/>
  <c r="D1720" i="28"/>
  <c r="G1717" i="15"/>
  <c r="G1717" i="28" s="1"/>
  <c r="D1717" i="28"/>
  <c r="G1714" i="15"/>
  <c r="G1714" i="28" s="1"/>
  <c r="D1714" i="28"/>
  <c r="G1711" i="15"/>
  <c r="G1711" i="28" s="1"/>
  <c r="D1711" i="28"/>
  <c r="G1708" i="15"/>
  <c r="G1708" i="28" s="1"/>
  <c r="D1708" i="28"/>
  <c r="G1705" i="15"/>
  <c r="G1705" i="28" s="1"/>
  <c r="D1705" i="28"/>
  <c r="G1702" i="15"/>
  <c r="G1702" i="28" s="1"/>
  <c r="D1702" i="28"/>
  <c r="G1699" i="15"/>
  <c r="G1699" i="28" s="1"/>
  <c r="D1699" i="28"/>
  <c r="G1696" i="15"/>
  <c r="G1696" i="28" s="1"/>
  <c r="D1696" i="28"/>
  <c r="G1693" i="15"/>
  <c r="G1693" i="28" s="1"/>
  <c r="D1693" i="28"/>
  <c r="G1690" i="15"/>
  <c r="G1690" i="28" s="1"/>
  <c r="D1690" i="28"/>
  <c r="G1687" i="15"/>
  <c r="G1687" i="28" s="1"/>
  <c r="D1687" i="28"/>
  <c r="G1684" i="15"/>
  <c r="G1684" i="28" s="1"/>
  <c r="D1684" i="28"/>
  <c r="G1681" i="15"/>
  <c r="G1681" i="28" s="1"/>
  <c r="D1681" i="28"/>
  <c r="G1678" i="15"/>
  <c r="G1678" i="28" s="1"/>
  <c r="D1678" i="28"/>
  <c r="G1675" i="15"/>
  <c r="G1675" i="28" s="1"/>
  <c r="D1675" i="28"/>
  <c r="G1672" i="15"/>
  <c r="G1672" i="28" s="1"/>
  <c r="D1672" i="28"/>
  <c r="G1669" i="15"/>
  <c r="G1669" i="28" s="1"/>
  <c r="D1669" i="28"/>
  <c r="G1666" i="15"/>
  <c r="G1666" i="28" s="1"/>
  <c r="D1666" i="28"/>
  <c r="G1663" i="15"/>
  <c r="G1663" i="28" s="1"/>
  <c r="D1663" i="28"/>
  <c r="G1660" i="15"/>
  <c r="G1660" i="28" s="1"/>
  <c r="D1660" i="28"/>
  <c r="G1657" i="15"/>
  <c r="G1657" i="28" s="1"/>
  <c r="D1657" i="28"/>
  <c r="G1654" i="15"/>
  <c r="G1654" i="28" s="1"/>
  <c r="D1654" i="28"/>
  <c r="G1651" i="15"/>
  <c r="G1651" i="28" s="1"/>
  <c r="D1651" i="28"/>
  <c r="G1648" i="15"/>
  <c r="G1648" i="28" s="1"/>
  <c r="D1648" i="28"/>
  <c r="G1645" i="15"/>
  <c r="G1645" i="28" s="1"/>
  <c r="D1645" i="28"/>
  <c r="G1642" i="15"/>
  <c r="G1642" i="28" s="1"/>
  <c r="D1642" i="28"/>
  <c r="G1639" i="15"/>
  <c r="G1639" i="28" s="1"/>
  <c r="D1639" i="28"/>
  <c r="G1636" i="15"/>
  <c r="G1636" i="28" s="1"/>
  <c r="D1636" i="28"/>
  <c r="G1633" i="15"/>
  <c r="G1633" i="28" s="1"/>
  <c r="D1633" i="28"/>
  <c r="G1630" i="15"/>
  <c r="G1630" i="28" s="1"/>
  <c r="D1630" i="28"/>
  <c r="G1627" i="15"/>
  <c r="G1627" i="28" s="1"/>
  <c r="D1627" i="28"/>
  <c r="G1624" i="15"/>
  <c r="G1624" i="28" s="1"/>
  <c r="D1624" i="28"/>
  <c r="G1621" i="15"/>
  <c r="G1621" i="28" s="1"/>
  <c r="D1621" i="28"/>
  <c r="G1618" i="15"/>
  <c r="G1618" i="28" s="1"/>
  <c r="D1618" i="28"/>
  <c r="G1615" i="15"/>
  <c r="G1615" i="28" s="1"/>
  <c r="D1615" i="28"/>
  <c r="G1612" i="15"/>
  <c r="G1612" i="28" s="1"/>
  <c r="D1612" i="28"/>
  <c r="G1609" i="15"/>
  <c r="G1609" i="28" s="1"/>
  <c r="D1609" i="28"/>
  <c r="G1606" i="15"/>
  <c r="G1606" i="28" s="1"/>
  <c r="D1606" i="28"/>
  <c r="G1603" i="15"/>
  <c r="G1603" i="28" s="1"/>
  <c r="D1603" i="28"/>
  <c r="G1600" i="15"/>
  <c r="G1600" i="28" s="1"/>
  <c r="D1600" i="28"/>
  <c r="G1597" i="15"/>
  <c r="G1597" i="28" s="1"/>
  <c r="D1597" i="28"/>
  <c r="G1594" i="15"/>
  <c r="G1594" i="28" s="1"/>
  <c r="D1594" i="28"/>
  <c r="G1591" i="15"/>
  <c r="G1591" i="28" s="1"/>
  <c r="D1591" i="28"/>
  <c r="G1588" i="15"/>
  <c r="G1588" i="28" s="1"/>
  <c r="D1588" i="28"/>
  <c r="G1585" i="15"/>
  <c r="G1585" i="28" s="1"/>
  <c r="D1585" i="28"/>
  <c r="G1582" i="15"/>
  <c r="G1582" i="28" s="1"/>
  <c r="D1582" i="28"/>
  <c r="G1579" i="15"/>
  <c r="G1579" i="28" s="1"/>
  <c r="D1579" i="28"/>
  <c r="G1576" i="15"/>
  <c r="G1576" i="28" s="1"/>
  <c r="D1576" i="28"/>
  <c r="G1573" i="15"/>
  <c r="G1573" i="28" s="1"/>
  <c r="D1573" i="28"/>
  <c r="G1570" i="15"/>
  <c r="G1570" i="28" s="1"/>
  <c r="D1570" i="28"/>
  <c r="G1567" i="15"/>
  <c r="G1567" i="28" s="1"/>
  <c r="D1567" i="28"/>
  <c r="G1564" i="15"/>
  <c r="G1564" i="28" s="1"/>
  <c r="D1564" i="28"/>
  <c r="G1561" i="15"/>
  <c r="G1561" i="28" s="1"/>
  <c r="D1561" i="28"/>
  <c r="G1558" i="15"/>
  <c r="G1558" i="28" s="1"/>
  <c r="D1558" i="28"/>
  <c r="G1555" i="15"/>
  <c r="G1555" i="28" s="1"/>
  <c r="D1555" i="28"/>
  <c r="G1552" i="15"/>
  <c r="G1552" i="28" s="1"/>
  <c r="D1552" i="28"/>
  <c r="G1549" i="15"/>
  <c r="G1549" i="28" s="1"/>
  <c r="D1549" i="28"/>
  <c r="G1546" i="15"/>
  <c r="G1546" i="28" s="1"/>
  <c r="D1546" i="28"/>
  <c r="G1543" i="15"/>
  <c r="G1543" i="28" s="1"/>
  <c r="D1543" i="28"/>
  <c r="G1540" i="15"/>
  <c r="G1540" i="28" s="1"/>
  <c r="D1540" i="28"/>
  <c r="G1537" i="15"/>
  <c r="G1537" i="28" s="1"/>
  <c r="D1537" i="28"/>
  <c r="G1534" i="15"/>
  <c r="G1534" i="28" s="1"/>
  <c r="D1534" i="28"/>
  <c r="G1531" i="15"/>
  <c r="G1531" i="28" s="1"/>
  <c r="D1531" i="28"/>
  <c r="G1528" i="15"/>
  <c r="G1528" i="28" s="1"/>
  <c r="D1528" i="28"/>
  <c r="G1525" i="15"/>
  <c r="G1525" i="28" s="1"/>
  <c r="D1525" i="28"/>
  <c r="G1522" i="15"/>
  <c r="G1522" i="28" s="1"/>
  <c r="D1522" i="28"/>
  <c r="G1519" i="15"/>
  <c r="G1519" i="28" s="1"/>
  <c r="D1519" i="28"/>
  <c r="G1516" i="15"/>
  <c r="G1516" i="28" s="1"/>
  <c r="D1516" i="28"/>
  <c r="G1513" i="15"/>
  <c r="G1513" i="28" s="1"/>
  <c r="D1513" i="28"/>
  <c r="G1510" i="15"/>
  <c r="G1510" i="28" s="1"/>
  <c r="D1510" i="28"/>
  <c r="G1507" i="15"/>
  <c r="G1507" i="28" s="1"/>
  <c r="D1507" i="28"/>
  <c r="G1504" i="15"/>
  <c r="G1504" i="28" s="1"/>
  <c r="D1504" i="28"/>
  <c r="G1501" i="15"/>
  <c r="G1501" i="28" s="1"/>
  <c r="D1501" i="28"/>
  <c r="G1498" i="15"/>
  <c r="G1498" i="28" s="1"/>
  <c r="D1498" i="28"/>
  <c r="G1495" i="15"/>
  <c r="G1495" i="28" s="1"/>
  <c r="D1495" i="28"/>
  <c r="G1492" i="15"/>
  <c r="G1492" i="28" s="1"/>
  <c r="D1492" i="28"/>
  <c r="G1489" i="15"/>
  <c r="G1489" i="28" s="1"/>
  <c r="D1489" i="28"/>
  <c r="G1486" i="15"/>
  <c r="G1486" i="28" s="1"/>
  <c r="D1486" i="28"/>
  <c r="G1483" i="15"/>
  <c r="G1483" i="28" s="1"/>
  <c r="D1483" i="28"/>
  <c r="G1480" i="15"/>
  <c r="G1480" i="28" s="1"/>
  <c r="D1480" i="28"/>
  <c r="G1477" i="15"/>
  <c r="G1477" i="28" s="1"/>
  <c r="D1477" i="28"/>
  <c r="G1474" i="15"/>
  <c r="G1474" i="28" s="1"/>
  <c r="D1474" i="28"/>
  <c r="G1471" i="15"/>
  <c r="G1471" i="28" s="1"/>
  <c r="D1471" i="28"/>
  <c r="G1468" i="15"/>
  <c r="G1468" i="28" s="1"/>
  <c r="D1468" i="28"/>
  <c r="G1465" i="15"/>
  <c r="G1465" i="28" s="1"/>
  <c r="D1465" i="28"/>
  <c r="G1462" i="15"/>
  <c r="G1462" i="28" s="1"/>
  <c r="D1462" i="28"/>
  <c r="G1459" i="15"/>
  <c r="G1459" i="28" s="1"/>
  <c r="D1459" i="28"/>
  <c r="G1456" i="15"/>
  <c r="G1456" i="28" s="1"/>
  <c r="D1456" i="28"/>
  <c r="G1453" i="15"/>
  <c r="G1453" i="28" s="1"/>
  <c r="D1453" i="28"/>
  <c r="G1450" i="15"/>
  <c r="G1450" i="28" s="1"/>
  <c r="D1450" i="28"/>
  <c r="G1447" i="15"/>
  <c r="G1447" i="28" s="1"/>
  <c r="D1447" i="28"/>
  <c r="G1444" i="15"/>
  <c r="G1444" i="28" s="1"/>
  <c r="D1444" i="28"/>
  <c r="G1441" i="15"/>
  <c r="G1441" i="28" s="1"/>
  <c r="D1441" i="28"/>
  <c r="G1438" i="15"/>
  <c r="G1438" i="28" s="1"/>
  <c r="D1438" i="28"/>
  <c r="G1435" i="15"/>
  <c r="G1435" i="28" s="1"/>
  <c r="D1435" i="28"/>
  <c r="G1432" i="15"/>
  <c r="G1432" i="28" s="1"/>
  <c r="D1432" i="28"/>
  <c r="G1429" i="15"/>
  <c r="G1429" i="28" s="1"/>
  <c r="D1429" i="28"/>
  <c r="G1426" i="15"/>
  <c r="G1426" i="28" s="1"/>
  <c r="D1426" i="28"/>
  <c r="G1423" i="15"/>
  <c r="G1423" i="28" s="1"/>
  <c r="D1423" i="28"/>
  <c r="G1420" i="15"/>
  <c r="G1420" i="28" s="1"/>
  <c r="D1420" i="28"/>
  <c r="G1417" i="15"/>
  <c r="G1417" i="28" s="1"/>
  <c r="D1417" i="28"/>
  <c r="G1414" i="15"/>
  <c r="G1414" i="28" s="1"/>
  <c r="D1414" i="28"/>
  <c r="G1411" i="15"/>
  <c r="G1411" i="28" s="1"/>
  <c r="D1411" i="28"/>
  <c r="G1408" i="15"/>
  <c r="G1408" i="28" s="1"/>
  <c r="D1408" i="28"/>
  <c r="G1405" i="15"/>
  <c r="G1405" i="28" s="1"/>
  <c r="D1405" i="28"/>
  <c r="G1402" i="15"/>
  <c r="G1402" i="28" s="1"/>
  <c r="D1402" i="28"/>
  <c r="G1399" i="15"/>
  <c r="G1399" i="28" s="1"/>
  <c r="D1399" i="28"/>
  <c r="G1396" i="15"/>
  <c r="G1396" i="28" s="1"/>
  <c r="D1396" i="28"/>
  <c r="G1393" i="15"/>
  <c r="G1393" i="28" s="1"/>
  <c r="D1393" i="28"/>
  <c r="G1390" i="15"/>
  <c r="G1390" i="28" s="1"/>
  <c r="D1390" i="28"/>
  <c r="G1387" i="15"/>
  <c r="G1387" i="28" s="1"/>
  <c r="D1387" i="28"/>
  <c r="G1384" i="15"/>
  <c r="G1384" i="28" s="1"/>
  <c r="D1384" i="28"/>
  <c r="G1381" i="15"/>
  <c r="G1381" i="28" s="1"/>
  <c r="D1381" i="28"/>
  <c r="G1378" i="15"/>
  <c r="G1378" i="28" s="1"/>
  <c r="D1378" i="28"/>
  <c r="G1375" i="15"/>
  <c r="G1375" i="28" s="1"/>
  <c r="D1375" i="28"/>
  <c r="G1372" i="15"/>
  <c r="G1372" i="28" s="1"/>
  <c r="D1372" i="28"/>
  <c r="G1369" i="15"/>
  <c r="G1369" i="28" s="1"/>
  <c r="D1369" i="28"/>
  <c r="G1366" i="15"/>
  <c r="G1366" i="28" s="1"/>
  <c r="D1366" i="28"/>
  <c r="G1363" i="15"/>
  <c r="G1363" i="28" s="1"/>
  <c r="D1363" i="28"/>
  <c r="G1360" i="15"/>
  <c r="G1360" i="28" s="1"/>
  <c r="D1360" i="28"/>
  <c r="G1357" i="15"/>
  <c r="G1357" i="28" s="1"/>
  <c r="D1357" i="28"/>
  <c r="G1354" i="15"/>
  <c r="G1354" i="28" s="1"/>
  <c r="D1354" i="28"/>
  <c r="G1351" i="15"/>
  <c r="G1351" i="28" s="1"/>
  <c r="D1351" i="28"/>
  <c r="G1348" i="15"/>
  <c r="G1348" i="28" s="1"/>
  <c r="D1348" i="28"/>
  <c r="G1345" i="15"/>
  <c r="G1345" i="28" s="1"/>
  <c r="D1345" i="28"/>
  <c r="G1342" i="15"/>
  <c r="G1342" i="28" s="1"/>
  <c r="D1342" i="28"/>
  <c r="G1339" i="15"/>
  <c r="G1339" i="28" s="1"/>
  <c r="D1339" i="28"/>
  <c r="G1336" i="15"/>
  <c r="G1336" i="28" s="1"/>
  <c r="D1336" i="28"/>
  <c r="G1333" i="15"/>
  <c r="G1333" i="28" s="1"/>
  <c r="D1333" i="28"/>
  <c r="G1330" i="15"/>
  <c r="G1330" i="28" s="1"/>
  <c r="D1330" i="28"/>
  <c r="G1327" i="15"/>
  <c r="G1327" i="28" s="1"/>
  <c r="D1327" i="28"/>
  <c r="G1324" i="15"/>
  <c r="G1324" i="28" s="1"/>
  <c r="D1324" i="28"/>
  <c r="G1321" i="15"/>
  <c r="G1321" i="28" s="1"/>
  <c r="D1321" i="28"/>
  <c r="G1318" i="15"/>
  <c r="G1318" i="28" s="1"/>
  <c r="D1318" i="28"/>
  <c r="G1315" i="15"/>
  <c r="G1315" i="28" s="1"/>
  <c r="D1315" i="28"/>
  <c r="G1312" i="15"/>
  <c r="G1312" i="28" s="1"/>
  <c r="D1312" i="28"/>
  <c r="G1309" i="15"/>
  <c r="G1309" i="28" s="1"/>
  <c r="D1309" i="28"/>
  <c r="G1306" i="15"/>
  <c r="G1306" i="28" s="1"/>
  <c r="D1306" i="28"/>
  <c r="G1303" i="15"/>
  <c r="G1303" i="28" s="1"/>
  <c r="D1303" i="28"/>
  <c r="G1300" i="15"/>
  <c r="G1300" i="28" s="1"/>
  <c r="D1300" i="28"/>
  <c r="G1297" i="15"/>
  <c r="G1297" i="28" s="1"/>
  <c r="D1297" i="28"/>
  <c r="G1294" i="15"/>
  <c r="G1294" i="28" s="1"/>
  <c r="D1294" i="28"/>
  <c r="G1291" i="15"/>
  <c r="G1291" i="28" s="1"/>
  <c r="D1291" i="28"/>
  <c r="G1288" i="15"/>
  <c r="G1288" i="28" s="1"/>
  <c r="D1288" i="28"/>
  <c r="G1285" i="15"/>
  <c r="G1285" i="28" s="1"/>
  <c r="D1285" i="28"/>
  <c r="G1282" i="15"/>
  <c r="G1282" i="28" s="1"/>
  <c r="D1282" i="28"/>
  <c r="G1279" i="15"/>
  <c r="G1279" i="28" s="1"/>
  <c r="D1279" i="28"/>
  <c r="G1276" i="15"/>
  <c r="G1276" i="28" s="1"/>
  <c r="D1276" i="28"/>
  <c r="G1273" i="15"/>
  <c r="G1273" i="28" s="1"/>
  <c r="D1273" i="28"/>
  <c r="G1270" i="15"/>
  <c r="G1270" i="28" s="1"/>
  <c r="D1270" i="28"/>
  <c r="G1267" i="15"/>
  <c r="G1267" i="28" s="1"/>
  <c r="D1267" i="28"/>
  <c r="G1264" i="15"/>
  <c r="G1264" i="28" s="1"/>
  <c r="D1264" i="28"/>
  <c r="G1261" i="15"/>
  <c r="G1261" i="28" s="1"/>
  <c r="D1261" i="28"/>
  <c r="G1258" i="15"/>
  <c r="G1258" i="28" s="1"/>
  <c r="D1258" i="28"/>
  <c r="G1255" i="15"/>
  <c r="G1255" i="28" s="1"/>
  <c r="D1255" i="28"/>
  <c r="G1252" i="15"/>
  <c r="G1252" i="28" s="1"/>
  <c r="D1252" i="28"/>
  <c r="G1249" i="15"/>
  <c r="G1249" i="28" s="1"/>
  <c r="D1249" i="28"/>
  <c r="G1246" i="15"/>
  <c r="G1246" i="28" s="1"/>
  <c r="D1246" i="28"/>
  <c r="G1243" i="15"/>
  <c r="G1243" i="28" s="1"/>
  <c r="D1243" i="28"/>
  <c r="G1240" i="15"/>
  <c r="G1240" i="28" s="1"/>
  <c r="D1240" i="28"/>
  <c r="G1237" i="15"/>
  <c r="G1237" i="28" s="1"/>
  <c r="D1237" i="28"/>
  <c r="G1234" i="15"/>
  <c r="G1234" i="28" s="1"/>
  <c r="D1234" i="28"/>
  <c r="G1231" i="15"/>
  <c r="G1231" i="28" s="1"/>
  <c r="D1231" i="28"/>
  <c r="G1228" i="15"/>
  <c r="G1228" i="28" s="1"/>
  <c r="D1228" i="28"/>
  <c r="G1225" i="15"/>
  <c r="G1225" i="28" s="1"/>
  <c r="D1225" i="28"/>
  <c r="G1222" i="15"/>
  <c r="G1222" i="28" s="1"/>
  <c r="D1222" i="28"/>
  <c r="G1219" i="15"/>
  <c r="G1219" i="28" s="1"/>
  <c r="D1219" i="28"/>
  <c r="G1216" i="15"/>
  <c r="G1216" i="28" s="1"/>
  <c r="D1216" i="28"/>
  <c r="G1213" i="15"/>
  <c r="G1213" i="28" s="1"/>
  <c r="D1213" i="28"/>
  <c r="G1210" i="15"/>
  <c r="G1210" i="28" s="1"/>
  <c r="D1210" i="28"/>
  <c r="G1207" i="15"/>
  <c r="G1207" i="28" s="1"/>
  <c r="D1207" i="28"/>
  <c r="G1204" i="15"/>
  <c r="G1204" i="28" s="1"/>
  <c r="D1204" i="28"/>
  <c r="G1201" i="15"/>
  <c r="G1201" i="28" s="1"/>
  <c r="D1201" i="28"/>
  <c r="G1198" i="15"/>
  <c r="G1198" i="28" s="1"/>
  <c r="D1198" i="28"/>
  <c r="G1195" i="15"/>
  <c r="G1195" i="28" s="1"/>
  <c r="D1195" i="28"/>
  <c r="G1192" i="15"/>
  <c r="G1192" i="28" s="1"/>
  <c r="D1192" i="28"/>
  <c r="G1189" i="15"/>
  <c r="G1189" i="28" s="1"/>
  <c r="D1189" i="28"/>
  <c r="G1186" i="15"/>
  <c r="G1186" i="28" s="1"/>
  <c r="D1186" i="28"/>
  <c r="G1183" i="15"/>
  <c r="G1183" i="28" s="1"/>
  <c r="D1183" i="28"/>
  <c r="G1180" i="15"/>
  <c r="G1180" i="28" s="1"/>
  <c r="D1180" i="28"/>
  <c r="G1177" i="15"/>
  <c r="G1177" i="28" s="1"/>
  <c r="D1177" i="28"/>
  <c r="G1174" i="15"/>
  <c r="G1174" i="28" s="1"/>
  <c r="D1174" i="28"/>
  <c r="G1171" i="15"/>
  <c r="G1171" i="28" s="1"/>
  <c r="D1171" i="28"/>
  <c r="G1168" i="15"/>
  <c r="G1168" i="28" s="1"/>
  <c r="D1168" i="28"/>
  <c r="G1165" i="15"/>
  <c r="G1165" i="28" s="1"/>
  <c r="D1165" i="28"/>
  <c r="G1162" i="15"/>
  <c r="G1162" i="28" s="1"/>
  <c r="D1162" i="28"/>
  <c r="G1159" i="15"/>
  <c r="G1159" i="28" s="1"/>
  <c r="D1159" i="28"/>
  <c r="G1156" i="15"/>
  <c r="G1156" i="28" s="1"/>
  <c r="D1156" i="28"/>
  <c r="G1153" i="15"/>
  <c r="G1153" i="28" s="1"/>
  <c r="D1153" i="28"/>
  <c r="G1150" i="15"/>
  <c r="G1150" i="28" s="1"/>
  <c r="D1150" i="28"/>
  <c r="G1147" i="15"/>
  <c r="G1147" i="28" s="1"/>
  <c r="D1147" i="28"/>
  <c r="G1144" i="15"/>
  <c r="G1144" i="28" s="1"/>
  <c r="D1144" i="28"/>
  <c r="G1141" i="15"/>
  <c r="G1141" i="28" s="1"/>
  <c r="D1141" i="28"/>
  <c r="G1138" i="15"/>
  <c r="G1138" i="28" s="1"/>
  <c r="D1138" i="28"/>
  <c r="G1135" i="15"/>
  <c r="G1135" i="28" s="1"/>
  <c r="D1135" i="28"/>
  <c r="G1132" i="15"/>
  <c r="G1132" i="28" s="1"/>
  <c r="D1132" i="28"/>
  <c r="G1129" i="15"/>
  <c r="G1129" i="28" s="1"/>
  <c r="D1129" i="28"/>
  <c r="G1126" i="15"/>
  <c r="G1126" i="28" s="1"/>
  <c r="D1126" i="28"/>
  <c r="G1123" i="15"/>
  <c r="G1123" i="28" s="1"/>
  <c r="D1123" i="28"/>
  <c r="G1120" i="15"/>
  <c r="G1120" i="28" s="1"/>
  <c r="D1120" i="28"/>
  <c r="G1117" i="15"/>
  <c r="G1117" i="28" s="1"/>
  <c r="D1117" i="28"/>
  <c r="G1114" i="15"/>
  <c r="G1114" i="28" s="1"/>
  <c r="D1114" i="28"/>
  <c r="G1111" i="15"/>
  <c r="G1111" i="28" s="1"/>
  <c r="D1111" i="28"/>
  <c r="G1108" i="15"/>
  <c r="G1108" i="28" s="1"/>
  <c r="D1108" i="28"/>
  <c r="G1105" i="15"/>
  <c r="G1105" i="28" s="1"/>
  <c r="D1105" i="28"/>
  <c r="G1102" i="15"/>
  <c r="G1102" i="28" s="1"/>
  <c r="D1102" i="28"/>
  <c r="G1099" i="15"/>
  <c r="G1099" i="28" s="1"/>
  <c r="D1099" i="28"/>
  <c r="G1096" i="15"/>
  <c r="G1096" i="28" s="1"/>
  <c r="D1096" i="28"/>
  <c r="G1093" i="15"/>
  <c r="G1093" i="28" s="1"/>
  <c r="D1093" i="28"/>
  <c r="G1090" i="15"/>
  <c r="G1090" i="28" s="1"/>
  <c r="D1090" i="28"/>
  <c r="G1087" i="15"/>
  <c r="G1087" i="28" s="1"/>
  <c r="D1087" i="28"/>
  <c r="G1084" i="15"/>
  <c r="G1084" i="28" s="1"/>
  <c r="D1084" i="28"/>
  <c r="G1081" i="15"/>
  <c r="G1081" i="28" s="1"/>
  <c r="D1081" i="28"/>
  <c r="G1078" i="15"/>
  <c r="G1078" i="28" s="1"/>
  <c r="D1078" i="28"/>
  <c r="G1075" i="15"/>
  <c r="G1075" i="28" s="1"/>
  <c r="D1075" i="28"/>
  <c r="G1072" i="15"/>
  <c r="G1072" i="28" s="1"/>
  <c r="D1072" i="28"/>
  <c r="G1069" i="15"/>
  <c r="G1069" i="28" s="1"/>
  <c r="D1069" i="28"/>
  <c r="G1066" i="15"/>
  <c r="G1066" i="28" s="1"/>
  <c r="D1066" i="28"/>
  <c r="G1063" i="15"/>
  <c r="G1063" i="28" s="1"/>
  <c r="D1063" i="28"/>
  <c r="G1060" i="15"/>
  <c r="G1060" i="28" s="1"/>
  <c r="D1060" i="28"/>
  <c r="G1057" i="15"/>
  <c r="G1057" i="28" s="1"/>
  <c r="D1057" i="28"/>
  <c r="G1054" i="15"/>
  <c r="G1054" i="28" s="1"/>
  <c r="D1054" i="28"/>
  <c r="G1051" i="15"/>
  <c r="G1051" i="28" s="1"/>
  <c r="D1051" i="28"/>
  <c r="G1048" i="15"/>
  <c r="G1048" i="28" s="1"/>
  <c r="D1048" i="28"/>
  <c r="G1045" i="15"/>
  <c r="G1045" i="28" s="1"/>
  <c r="D1045" i="28"/>
  <c r="G1042" i="15"/>
  <c r="G1042" i="28" s="1"/>
  <c r="D1042" i="28"/>
  <c r="G1039" i="15"/>
  <c r="G1039" i="28" s="1"/>
  <c r="D1039" i="28"/>
  <c r="G1036" i="15"/>
  <c r="G1036" i="28" s="1"/>
  <c r="D1036" i="28"/>
  <c r="G1033" i="15"/>
  <c r="G1033" i="28" s="1"/>
  <c r="D1033" i="28"/>
  <c r="G1030" i="15"/>
  <c r="G1030" i="28" s="1"/>
  <c r="D1030" i="28"/>
  <c r="G1027" i="15"/>
  <c r="G1027" i="28" s="1"/>
  <c r="D1027" i="28"/>
  <c r="G1024" i="15"/>
  <c r="G1024" i="28" s="1"/>
  <c r="D1024" i="28"/>
  <c r="G1021" i="15"/>
  <c r="G1021" i="28" s="1"/>
  <c r="D1021" i="28"/>
  <c r="G1018" i="15"/>
  <c r="G1018" i="28" s="1"/>
  <c r="D1018" i="28"/>
  <c r="G1015" i="15"/>
  <c r="G1015" i="28" s="1"/>
  <c r="D1015" i="28"/>
  <c r="G1012" i="15"/>
  <c r="G1012" i="28" s="1"/>
  <c r="D1012" i="28"/>
  <c r="G1009" i="15"/>
  <c r="G1009" i="28" s="1"/>
  <c r="D1009" i="28"/>
  <c r="G1006" i="15"/>
  <c r="G1006" i="28" s="1"/>
  <c r="D1006" i="28"/>
  <c r="G1003" i="15"/>
  <c r="G1003" i="28" s="1"/>
  <c r="D1003" i="28"/>
  <c r="G1000" i="15"/>
  <c r="G1000" i="28" s="1"/>
  <c r="D1000" i="28"/>
  <c r="G997" i="15"/>
  <c r="G997" i="28" s="1"/>
  <c r="D997" i="28"/>
  <c r="G994" i="15"/>
  <c r="G994" i="28" s="1"/>
  <c r="D994" i="28"/>
  <c r="G991" i="15"/>
  <c r="G991" i="28" s="1"/>
  <c r="D991" i="28"/>
  <c r="G988" i="15"/>
  <c r="G988" i="28" s="1"/>
  <c r="D988" i="28"/>
  <c r="G985" i="15"/>
  <c r="G985" i="28" s="1"/>
  <c r="D985" i="28"/>
  <c r="G982" i="15"/>
  <c r="G982" i="28" s="1"/>
  <c r="D982" i="28"/>
  <c r="G979" i="15"/>
  <c r="G979" i="28" s="1"/>
  <c r="D979" i="28"/>
  <c r="G976" i="15"/>
  <c r="G976" i="28" s="1"/>
  <c r="D976" i="28"/>
  <c r="G973" i="15"/>
  <c r="G973" i="28" s="1"/>
  <c r="D973" i="28"/>
  <c r="G970" i="15"/>
  <c r="G970" i="28" s="1"/>
  <c r="D970" i="28"/>
  <c r="G967" i="15"/>
  <c r="G967" i="28" s="1"/>
  <c r="D967" i="28"/>
  <c r="G964" i="15"/>
  <c r="G964" i="28" s="1"/>
  <c r="D964" i="28"/>
  <c r="G961" i="15"/>
  <c r="G961" i="28" s="1"/>
  <c r="D961" i="28"/>
  <c r="G958" i="15"/>
  <c r="G958" i="28" s="1"/>
  <c r="D958" i="28"/>
  <c r="G955" i="15"/>
  <c r="G955" i="28" s="1"/>
  <c r="D955" i="28"/>
  <c r="G952" i="15"/>
  <c r="G952" i="28" s="1"/>
  <c r="D952" i="28"/>
  <c r="G949" i="15"/>
  <c r="G949" i="28" s="1"/>
  <c r="D949" i="28"/>
  <c r="G946" i="15"/>
  <c r="G946" i="28" s="1"/>
  <c r="D946" i="28"/>
  <c r="G943" i="15"/>
  <c r="G943" i="28" s="1"/>
  <c r="D943" i="28"/>
  <c r="G940" i="15"/>
  <c r="G940" i="28" s="1"/>
  <c r="D940" i="28"/>
  <c r="G937" i="15"/>
  <c r="G937" i="28" s="1"/>
  <c r="D937" i="28"/>
  <c r="G934" i="15"/>
  <c r="G934" i="28" s="1"/>
  <c r="D934" i="28"/>
  <c r="G931" i="15"/>
  <c r="G931" i="28" s="1"/>
  <c r="D931" i="28"/>
  <c r="G928" i="15"/>
  <c r="G928" i="28" s="1"/>
  <c r="D928" i="28"/>
  <c r="G925" i="15"/>
  <c r="G925" i="28" s="1"/>
  <c r="D925" i="28"/>
  <c r="G922" i="15"/>
  <c r="G922" i="28" s="1"/>
  <c r="D922" i="28"/>
  <c r="G919" i="15"/>
  <c r="G919" i="28" s="1"/>
  <c r="D919" i="28"/>
  <c r="G916" i="15"/>
  <c r="G916" i="28" s="1"/>
  <c r="D916" i="28"/>
  <c r="G913" i="15"/>
  <c r="G913" i="28" s="1"/>
  <c r="D913" i="28"/>
  <c r="G910" i="15"/>
  <c r="G910" i="28" s="1"/>
  <c r="D910" i="28"/>
  <c r="G907" i="15"/>
  <c r="G907" i="28" s="1"/>
  <c r="D907" i="28"/>
  <c r="G904" i="15"/>
  <c r="G904" i="28" s="1"/>
  <c r="D904" i="28"/>
  <c r="G901" i="15"/>
  <c r="G901" i="28" s="1"/>
  <c r="D901" i="28"/>
  <c r="G898" i="15"/>
  <c r="G898" i="28" s="1"/>
  <c r="D898" i="28"/>
  <c r="G895" i="15"/>
  <c r="G895" i="28" s="1"/>
  <c r="D895" i="28"/>
  <c r="G892" i="15"/>
  <c r="G892" i="28" s="1"/>
  <c r="D892" i="28"/>
  <c r="G889" i="15"/>
  <c r="G889" i="28" s="1"/>
  <c r="D889" i="28"/>
  <c r="G886" i="15"/>
  <c r="G886" i="28" s="1"/>
  <c r="D886" i="28"/>
  <c r="G883" i="15"/>
  <c r="G883" i="28" s="1"/>
  <c r="D883" i="28"/>
  <c r="G880" i="15"/>
  <c r="G880" i="28" s="1"/>
  <c r="D880" i="28"/>
  <c r="G877" i="15"/>
  <c r="G877" i="28" s="1"/>
  <c r="D877" i="28"/>
  <c r="G874" i="15"/>
  <c r="G874" i="28" s="1"/>
  <c r="D874" i="28"/>
  <c r="G871" i="15"/>
  <c r="G871" i="28" s="1"/>
  <c r="D871" i="28"/>
  <c r="G868" i="15"/>
  <c r="G868" i="28" s="1"/>
  <c r="D868" i="28"/>
  <c r="G865" i="15"/>
  <c r="G865" i="28" s="1"/>
  <c r="D865" i="28"/>
  <c r="G862" i="15"/>
  <c r="G862" i="28" s="1"/>
  <c r="D862" i="28"/>
  <c r="G859" i="15"/>
  <c r="G859" i="28" s="1"/>
  <c r="D859" i="28"/>
  <c r="G856" i="15"/>
  <c r="G856" i="28" s="1"/>
  <c r="D856" i="28"/>
  <c r="G853" i="15"/>
  <c r="G853" i="28" s="1"/>
  <c r="D853" i="28"/>
  <c r="G850" i="15"/>
  <c r="G850" i="28" s="1"/>
  <c r="D850" i="28"/>
  <c r="G847" i="15"/>
  <c r="G847" i="28" s="1"/>
  <c r="D847" i="28"/>
  <c r="G844" i="15"/>
  <c r="G844" i="28" s="1"/>
  <c r="D844" i="28"/>
  <c r="G841" i="15"/>
  <c r="G841" i="28" s="1"/>
  <c r="D841" i="28"/>
  <c r="G838" i="15"/>
  <c r="G838" i="28" s="1"/>
  <c r="D838" i="28"/>
  <c r="G835" i="15"/>
  <c r="G835" i="28" s="1"/>
  <c r="D835" i="28"/>
  <c r="G832" i="15"/>
  <c r="G832" i="28" s="1"/>
  <c r="D832" i="28"/>
  <c r="G829" i="15"/>
  <c r="G829" i="28" s="1"/>
  <c r="D829" i="28"/>
  <c r="G826" i="15"/>
  <c r="G826" i="28" s="1"/>
  <c r="D826" i="28"/>
  <c r="G823" i="15"/>
  <c r="G823" i="28" s="1"/>
  <c r="D823" i="28"/>
  <c r="G820" i="15"/>
  <c r="G820" i="28" s="1"/>
  <c r="D820" i="28"/>
  <c r="G817" i="15"/>
  <c r="G817" i="28" s="1"/>
  <c r="D817" i="28"/>
  <c r="G814" i="15"/>
  <c r="G814" i="28" s="1"/>
  <c r="D814" i="28"/>
  <c r="G811" i="15"/>
  <c r="G811" i="28" s="1"/>
  <c r="D811" i="28"/>
  <c r="G808" i="15"/>
  <c r="G808" i="28" s="1"/>
  <c r="D808" i="28"/>
  <c r="G805" i="15"/>
  <c r="G805" i="28" s="1"/>
  <c r="D805" i="28"/>
  <c r="G802" i="15"/>
  <c r="G802" i="28" s="1"/>
  <c r="D802" i="28"/>
  <c r="G799" i="15"/>
  <c r="G799" i="28" s="1"/>
  <c r="D799" i="28"/>
  <c r="G796" i="15"/>
  <c r="G796" i="28" s="1"/>
  <c r="D796" i="28"/>
  <c r="G793" i="15"/>
  <c r="G793" i="28" s="1"/>
  <c r="D793" i="28"/>
  <c r="G790" i="15"/>
  <c r="G790" i="28" s="1"/>
  <c r="D790" i="28"/>
  <c r="G787" i="15"/>
  <c r="G787" i="28" s="1"/>
  <c r="D787" i="28"/>
  <c r="G784" i="15"/>
  <c r="G784" i="28" s="1"/>
  <c r="D784" i="28"/>
  <c r="G781" i="15"/>
  <c r="G781" i="28" s="1"/>
  <c r="D781" i="28"/>
  <c r="G778" i="15"/>
  <c r="G778" i="28" s="1"/>
  <c r="D778" i="28"/>
  <c r="G775" i="15"/>
  <c r="G775" i="28" s="1"/>
  <c r="D775" i="28"/>
  <c r="G772" i="15"/>
  <c r="G772" i="28" s="1"/>
  <c r="D772" i="28"/>
  <c r="G769" i="15"/>
  <c r="G769" i="28" s="1"/>
  <c r="D769" i="28"/>
  <c r="G766" i="15"/>
  <c r="G766" i="28" s="1"/>
  <c r="D766" i="28"/>
  <c r="G763" i="15"/>
  <c r="G763" i="28" s="1"/>
  <c r="D763" i="28"/>
  <c r="G760" i="15"/>
  <c r="G760" i="28" s="1"/>
  <c r="D760" i="28"/>
  <c r="G757" i="15"/>
  <c r="G757" i="28" s="1"/>
  <c r="D757" i="28"/>
  <c r="G754" i="15"/>
  <c r="G754" i="28" s="1"/>
  <c r="D754" i="28"/>
  <c r="G751" i="15"/>
  <c r="G751" i="28" s="1"/>
  <c r="D751" i="28"/>
  <c r="G748" i="15"/>
  <c r="G748" i="28" s="1"/>
  <c r="D748" i="28"/>
  <c r="G745" i="15"/>
  <c r="G745" i="28" s="1"/>
  <c r="D745" i="28"/>
  <c r="G742" i="15"/>
  <c r="G742" i="28" s="1"/>
  <c r="D742" i="28"/>
  <c r="G739" i="15"/>
  <c r="G739" i="28" s="1"/>
  <c r="D739" i="28"/>
  <c r="G736" i="15"/>
  <c r="G736" i="28" s="1"/>
  <c r="D736" i="28"/>
  <c r="G733" i="15"/>
  <c r="G733" i="28" s="1"/>
  <c r="D733" i="28"/>
  <c r="G730" i="15"/>
  <c r="G730" i="28" s="1"/>
  <c r="D730" i="28"/>
  <c r="G727" i="15"/>
  <c r="G727" i="28" s="1"/>
  <c r="D727" i="28"/>
  <c r="G724" i="15"/>
  <c r="G724" i="28" s="1"/>
  <c r="D724" i="28"/>
  <c r="G721" i="15"/>
  <c r="G721" i="28" s="1"/>
  <c r="D721" i="28"/>
  <c r="G718" i="15"/>
  <c r="G718" i="28" s="1"/>
  <c r="D718" i="28"/>
  <c r="G715" i="15"/>
  <c r="G715" i="28" s="1"/>
  <c r="D715" i="28"/>
  <c r="G712" i="15"/>
  <c r="G712" i="28" s="1"/>
  <c r="D712" i="28"/>
  <c r="G709" i="15"/>
  <c r="G709" i="28" s="1"/>
  <c r="D709" i="28"/>
  <c r="G706" i="15"/>
  <c r="G706" i="28" s="1"/>
  <c r="D706" i="28"/>
  <c r="G703" i="15"/>
  <c r="G703" i="28" s="1"/>
  <c r="D703" i="28"/>
  <c r="G700" i="15"/>
  <c r="G700" i="28" s="1"/>
  <c r="D700" i="28"/>
  <c r="G697" i="15"/>
  <c r="G697" i="28" s="1"/>
  <c r="D697" i="28"/>
  <c r="G694" i="15"/>
  <c r="G694" i="28" s="1"/>
  <c r="D694" i="28"/>
  <c r="G691" i="15"/>
  <c r="G691" i="28" s="1"/>
  <c r="D691" i="28"/>
  <c r="G688" i="15"/>
  <c r="G688" i="28" s="1"/>
  <c r="D688" i="28"/>
  <c r="G685" i="15"/>
  <c r="G685" i="28" s="1"/>
  <c r="D685" i="28"/>
  <c r="G682" i="15"/>
  <c r="G682" i="28" s="1"/>
  <c r="D682" i="28"/>
  <c r="G679" i="15"/>
  <c r="G679" i="28" s="1"/>
  <c r="D679" i="28"/>
  <c r="G676" i="15"/>
  <c r="G676" i="28" s="1"/>
  <c r="D676" i="28"/>
  <c r="G673" i="15"/>
  <c r="G673" i="28" s="1"/>
  <c r="D673" i="28"/>
  <c r="G670" i="15"/>
  <c r="G670" i="28" s="1"/>
  <c r="D670" i="28"/>
  <c r="G667" i="15"/>
  <c r="G667" i="28" s="1"/>
  <c r="D667" i="28"/>
  <c r="G664" i="15"/>
  <c r="G664" i="28" s="1"/>
  <c r="D664" i="28"/>
  <c r="G661" i="15"/>
  <c r="G661" i="28" s="1"/>
  <c r="D661" i="28"/>
  <c r="G658" i="15"/>
  <c r="G658" i="28" s="1"/>
  <c r="D658" i="28"/>
  <c r="G655" i="15"/>
  <c r="G655" i="28" s="1"/>
  <c r="D655" i="28"/>
  <c r="G652" i="15"/>
  <c r="G652" i="28" s="1"/>
  <c r="D652" i="28"/>
  <c r="G649" i="15"/>
  <c r="G649" i="28" s="1"/>
  <c r="D649" i="28"/>
  <c r="G646" i="15"/>
  <c r="G646" i="28" s="1"/>
  <c r="D646" i="28"/>
  <c r="G643" i="15"/>
  <c r="G643" i="28" s="1"/>
  <c r="D643" i="28"/>
  <c r="G640" i="15"/>
  <c r="G640" i="28" s="1"/>
  <c r="D640" i="28"/>
  <c r="G637" i="15"/>
  <c r="G637" i="28" s="1"/>
  <c r="D637" i="28"/>
  <c r="G634" i="15"/>
  <c r="G634" i="28" s="1"/>
  <c r="D634" i="28"/>
  <c r="G631" i="15"/>
  <c r="G631" i="28" s="1"/>
  <c r="D631" i="28"/>
  <c r="G628" i="15"/>
  <c r="G628" i="28" s="1"/>
  <c r="D628" i="28"/>
  <c r="G625" i="15"/>
  <c r="G625" i="28" s="1"/>
  <c r="D625" i="28"/>
  <c r="G622" i="15"/>
  <c r="G622" i="28" s="1"/>
  <c r="D622" i="28"/>
  <c r="G619" i="15"/>
  <c r="G619" i="28" s="1"/>
  <c r="D619" i="28"/>
  <c r="G616" i="15"/>
  <c r="G616" i="28" s="1"/>
  <c r="D616" i="28"/>
  <c r="G613" i="15"/>
  <c r="G613" i="28" s="1"/>
  <c r="D613" i="28"/>
  <c r="G610" i="15"/>
  <c r="G610" i="28" s="1"/>
  <c r="D610" i="28"/>
  <c r="G607" i="15"/>
  <c r="G607" i="28" s="1"/>
  <c r="D607" i="28"/>
  <c r="G604" i="15"/>
  <c r="G604" i="28" s="1"/>
  <c r="D604" i="28"/>
  <c r="G601" i="15"/>
  <c r="G601" i="28" s="1"/>
  <c r="D601" i="28"/>
  <c r="G598" i="15"/>
  <c r="G598" i="28" s="1"/>
  <c r="D598" i="28"/>
  <c r="G595" i="15"/>
  <c r="G595" i="28" s="1"/>
  <c r="D595" i="28"/>
  <c r="G592" i="15"/>
  <c r="G592" i="28" s="1"/>
  <c r="D592" i="28"/>
  <c r="G589" i="15"/>
  <c r="G589" i="28" s="1"/>
  <c r="D589" i="28"/>
  <c r="G586" i="15"/>
  <c r="G586" i="28" s="1"/>
  <c r="D586" i="28"/>
  <c r="G583" i="15"/>
  <c r="G583" i="28" s="1"/>
  <c r="D583" i="28"/>
  <c r="G580" i="15"/>
  <c r="G580" i="28" s="1"/>
  <c r="D580" i="28"/>
  <c r="G577" i="15"/>
  <c r="G577" i="28" s="1"/>
  <c r="D577" i="28"/>
  <c r="G574" i="15"/>
  <c r="G574" i="28" s="1"/>
  <c r="D574" i="28"/>
  <c r="G571" i="15"/>
  <c r="G571" i="28" s="1"/>
  <c r="D571" i="28"/>
  <c r="G568" i="15"/>
  <c r="G568" i="28" s="1"/>
  <c r="D568" i="28"/>
  <c r="G565" i="15"/>
  <c r="G565" i="28" s="1"/>
  <c r="D565" i="28"/>
  <c r="G562" i="15"/>
  <c r="G562" i="28" s="1"/>
  <c r="D562" i="28"/>
  <c r="G559" i="15"/>
  <c r="G559" i="28" s="1"/>
  <c r="D559" i="28"/>
  <c r="G556" i="15"/>
  <c r="G556" i="28" s="1"/>
  <c r="D556" i="28"/>
  <c r="G553" i="15"/>
  <c r="G553" i="28" s="1"/>
  <c r="D553" i="28"/>
  <c r="G550" i="15"/>
  <c r="G550" i="28" s="1"/>
  <c r="D550" i="28"/>
  <c r="G547" i="15"/>
  <c r="G547" i="28" s="1"/>
  <c r="D547" i="28"/>
  <c r="G544" i="15"/>
  <c r="G544" i="28" s="1"/>
  <c r="D544" i="28"/>
  <c r="G541" i="15"/>
  <c r="G541" i="28" s="1"/>
  <c r="D541" i="28"/>
  <c r="G538" i="15"/>
  <c r="G538" i="28" s="1"/>
  <c r="D538" i="28"/>
  <c r="G535" i="15"/>
  <c r="G535" i="28" s="1"/>
  <c r="D535" i="28"/>
  <c r="G532" i="15"/>
  <c r="G532" i="28" s="1"/>
  <c r="D532" i="28"/>
  <c r="G529" i="15"/>
  <c r="G529" i="28" s="1"/>
  <c r="D529" i="28"/>
  <c r="G526" i="15"/>
  <c r="G526" i="28" s="1"/>
  <c r="D526" i="28"/>
  <c r="G523" i="15"/>
  <c r="G523" i="28" s="1"/>
  <c r="D523" i="28"/>
  <c r="G520" i="15"/>
  <c r="G520" i="28" s="1"/>
  <c r="D520" i="28"/>
  <c r="G517" i="15"/>
  <c r="G517" i="28" s="1"/>
  <c r="D517" i="28"/>
  <c r="G514" i="15"/>
  <c r="G514" i="28" s="1"/>
  <c r="D514" i="28"/>
  <c r="G511" i="15"/>
  <c r="G511" i="28" s="1"/>
  <c r="D511" i="28"/>
  <c r="G508" i="15"/>
  <c r="G508" i="28" s="1"/>
  <c r="D508" i="28"/>
  <c r="G505" i="15"/>
  <c r="G505" i="28" s="1"/>
  <c r="D505" i="28"/>
  <c r="G502" i="15"/>
  <c r="G502" i="28" s="1"/>
  <c r="D502" i="28"/>
  <c r="G499" i="15"/>
  <c r="G499" i="28" s="1"/>
  <c r="D499" i="28"/>
  <c r="G496" i="15"/>
  <c r="G496" i="28" s="1"/>
  <c r="D496" i="28"/>
  <c r="G493" i="15"/>
  <c r="G493" i="28" s="1"/>
  <c r="D493" i="28"/>
  <c r="G490" i="15"/>
  <c r="G490" i="28" s="1"/>
  <c r="D490" i="28"/>
  <c r="G487" i="15"/>
  <c r="G487" i="28" s="1"/>
  <c r="D487" i="28"/>
  <c r="G484" i="15"/>
  <c r="G484" i="28" s="1"/>
  <c r="D484" i="28"/>
  <c r="G481" i="15"/>
  <c r="G481" i="28" s="1"/>
  <c r="D481" i="28"/>
  <c r="G478" i="15"/>
  <c r="G478" i="28" s="1"/>
  <c r="D478" i="28"/>
  <c r="G475" i="15"/>
  <c r="G475" i="28" s="1"/>
  <c r="D475" i="28"/>
  <c r="G472" i="15"/>
  <c r="G472" i="28" s="1"/>
  <c r="D472" i="28"/>
  <c r="G469" i="15"/>
  <c r="G469" i="28" s="1"/>
  <c r="D469" i="28"/>
  <c r="G466" i="15"/>
  <c r="G466" i="28" s="1"/>
  <c r="D466" i="28"/>
  <c r="G463" i="15"/>
  <c r="G463" i="28" s="1"/>
  <c r="D463" i="28"/>
  <c r="G460" i="15"/>
  <c r="G460" i="28" s="1"/>
  <c r="D460" i="28"/>
  <c r="G457" i="15"/>
  <c r="G457" i="28" s="1"/>
  <c r="D457" i="28"/>
  <c r="G454" i="15"/>
  <c r="G454" i="28" s="1"/>
  <c r="D454" i="28"/>
  <c r="G451" i="15"/>
  <c r="G451" i="28" s="1"/>
  <c r="D451" i="28"/>
  <c r="G448" i="15"/>
  <c r="G448" i="28" s="1"/>
  <c r="D448" i="28"/>
  <c r="G445" i="15"/>
  <c r="G445" i="28" s="1"/>
  <c r="D445" i="28"/>
  <c r="G442" i="15"/>
  <c r="G442" i="28" s="1"/>
  <c r="D442" i="28"/>
  <c r="G439" i="15"/>
  <c r="G439" i="28" s="1"/>
  <c r="D439" i="28"/>
  <c r="G436" i="15"/>
  <c r="G436" i="28" s="1"/>
  <c r="D436" i="28"/>
  <c r="G433" i="15"/>
  <c r="G433" i="28" s="1"/>
  <c r="D433" i="28"/>
  <c r="G430" i="15"/>
  <c r="G430" i="28" s="1"/>
  <c r="D430" i="28"/>
  <c r="G427" i="15"/>
  <c r="G427" i="28" s="1"/>
  <c r="D427" i="28"/>
  <c r="G424" i="15"/>
  <c r="G424" i="28" s="1"/>
  <c r="D424" i="28"/>
  <c r="G421" i="15"/>
  <c r="G421" i="28" s="1"/>
  <c r="D421" i="28"/>
  <c r="G418" i="15"/>
  <c r="G418" i="28" s="1"/>
  <c r="D418" i="28"/>
  <c r="G415" i="15"/>
  <c r="G415" i="28" s="1"/>
  <c r="D415" i="28"/>
  <c r="G412" i="15"/>
  <c r="G412" i="28" s="1"/>
  <c r="D412" i="28"/>
  <c r="G409" i="15"/>
  <c r="G409" i="28" s="1"/>
  <c r="D409" i="28"/>
  <c r="G406" i="15"/>
  <c r="G406" i="28" s="1"/>
  <c r="D406" i="28"/>
  <c r="G403" i="15"/>
  <c r="G403" i="28" s="1"/>
  <c r="D403" i="28"/>
  <c r="G400" i="15"/>
  <c r="G400" i="28" s="1"/>
  <c r="D400" i="28"/>
  <c r="G397" i="15"/>
  <c r="G397" i="28" s="1"/>
  <c r="D397" i="28"/>
  <c r="G394" i="15"/>
  <c r="G394" i="28" s="1"/>
  <c r="D394" i="28"/>
  <c r="G391" i="15"/>
  <c r="G391" i="28" s="1"/>
  <c r="D391" i="28"/>
  <c r="G388" i="15"/>
  <c r="G388" i="28" s="1"/>
  <c r="D388" i="28"/>
  <c r="G385" i="15"/>
  <c r="G385" i="28" s="1"/>
  <c r="D385" i="28"/>
  <c r="G382" i="15"/>
  <c r="G382" i="28" s="1"/>
  <c r="D382" i="28"/>
  <c r="G379" i="15"/>
  <c r="G379" i="28" s="1"/>
  <c r="D379" i="28"/>
  <c r="G376" i="15"/>
  <c r="G376" i="28" s="1"/>
  <c r="D376" i="28"/>
  <c r="G373" i="15"/>
  <c r="G373" i="28" s="1"/>
  <c r="D373" i="28"/>
  <c r="G370" i="15"/>
  <c r="G370" i="28" s="1"/>
  <c r="D370" i="28"/>
  <c r="G367" i="15"/>
  <c r="G367" i="28" s="1"/>
  <c r="D367" i="28"/>
  <c r="G364" i="15"/>
  <c r="G364" i="28" s="1"/>
  <c r="D364" i="28"/>
  <c r="G361" i="15"/>
  <c r="G361" i="28" s="1"/>
  <c r="D361" i="28"/>
  <c r="G358" i="15"/>
  <c r="G358" i="28" s="1"/>
  <c r="D358" i="28"/>
  <c r="G355" i="15"/>
  <c r="G355" i="28" s="1"/>
  <c r="D355" i="28"/>
  <c r="G352" i="15"/>
  <c r="G352" i="28" s="1"/>
  <c r="D352" i="28"/>
  <c r="G349" i="15"/>
  <c r="G349" i="28" s="1"/>
  <c r="D349" i="28"/>
  <c r="G346" i="15"/>
  <c r="G346" i="28" s="1"/>
  <c r="D346" i="28"/>
  <c r="G343" i="15"/>
  <c r="G343" i="28" s="1"/>
  <c r="D343" i="28"/>
  <c r="G340" i="15"/>
  <c r="G340" i="28" s="1"/>
  <c r="D340" i="28"/>
  <c r="G337" i="15"/>
  <c r="G337" i="28" s="1"/>
  <c r="D337" i="28"/>
  <c r="G334" i="15"/>
  <c r="G334" i="28" s="1"/>
  <c r="D334" i="28"/>
  <c r="G331" i="15"/>
  <c r="G331" i="28" s="1"/>
  <c r="D331" i="28"/>
  <c r="G328" i="15"/>
  <c r="G328" i="28" s="1"/>
  <c r="D328" i="28"/>
  <c r="G325" i="15"/>
  <c r="G325" i="28" s="1"/>
  <c r="D325" i="28"/>
  <c r="G322" i="15"/>
  <c r="G322" i="28" s="1"/>
  <c r="D322" i="28"/>
  <c r="G319" i="15"/>
  <c r="G319" i="28" s="1"/>
  <c r="D319" i="28"/>
  <c r="G316" i="15"/>
  <c r="G316" i="28" s="1"/>
  <c r="D316" i="28"/>
  <c r="G313" i="15"/>
  <c r="G313" i="28" s="1"/>
  <c r="D313" i="28"/>
  <c r="G310" i="15"/>
  <c r="G310" i="28" s="1"/>
  <c r="D310" i="28"/>
  <c r="G307" i="15"/>
  <c r="G307" i="28" s="1"/>
  <c r="D307" i="28"/>
  <c r="G304" i="15"/>
  <c r="G304" i="28" s="1"/>
  <c r="D304" i="28"/>
  <c r="G301" i="15"/>
  <c r="G301" i="28" s="1"/>
  <c r="D301" i="28"/>
  <c r="G298" i="15"/>
  <c r="G298" i="28" s="1"/>
  <c r="D298" i="28"/>
  <c r="G295" i="15"/>
  <c r="G295" i="28" s="1"/>
  <c r="D295" i="28"/>
  <c r="G292" i="15"/>
  <c r="G292" i="28" s="1"/>
  <c r="D292" i="28"/>
  <c r="G289" i="15"/>
  <c r="G289" i="28" s="1"/>
  <c r="D289" i="28"/>
  <c r="G286" i="15"/>
  <c r="G286" i="28" s="1"/>
  <c r="D286" i="28"/>
  <c r="G283" i="15"/>
  <c r="G283" i="28" s="1"/>
  <c r="D283" i="28"/>
  <c r="G280" i="15"/>
  <c r="G280" i="28" s="1"/>
  <c r="D280" i="28"/>
  <c r="G277" i="15"/>
  <c r="G277" i="28" s="1"/>
  <c r="D277" i="28"/>
  <c r="G274" i="15"/>
  <c r="G274" i="28" s="1"/>
  <c r="D274" i="28"/>
  <c r="G271" i="15"/>
  <c r="G271" i="28" s="1"/>
  <c r="D271" i="28"/>
  <c r="G268" i="15"/>
  <c r="G268" i="28" s="1"/>
  <c r="D268" i="28"/>
  <c r="G265" i="15"/>
  <c r="G265" i="28" s="1"/>
  <c r="D265" i="28"/>
  <c r="G262" i="15"/>
  <c r="G262" i="28" s="1"/>
  <c r="D262" i="28"/>
  <c r="G259" i="15"/>
  <c r="G259" i="28" s="1"/>
  <c r="D259" i="28"/>
  <c r="G256" i="15"/>
  <c r="G256" i="28" s="1"/>
  <c r="D256" i="28"/>
  <c r="G253" i="15"/>
  <c r="G253" i="28" s="1"/>
  <c r="D253" i="28"/>
  <c r="G250" i="15"/>
  <c r="G250" i="28" s="1"/>
  <c r="D250" i="28"/>
  <c r="G247" i="15"/>
  <c r="G247" i="28" s="1"/>
  <c r="D247" i="28"/>
  <c r="G244" i="15"/>
  <c r="G244" i="28" s="1"/>
  <c r="D244" i="28"/>
  <c r="G241" i="15"/>
  <c r="G241" i="28" s="1"/>
  <c r="D241" i="28"/>
  <c r="G238" i="15"/>
  <c r="G238" i="28" s="1"/>
  <c r="D238" i="28"/>
  <c r="G235" i="15"/>
  <c r="G235" i="28" s="1"/>
  <c r="D235" i="28"/>
  <c r="G232" i="15"/>
  <c r="G232" i="28" s="1"/>
  <c r="D232" i="28"/>
  <c r="G229" i="15"/>
  <c r="G229" i="28" s="1"/>
  <c r="D229" i="28"/>
  <c r="G226" i="15"/>
  <c r="G226" i="28" s="1"/>
  <c r="D226" i="28"/>
  <c r="G223" i="15"/>
  <c r="G223" i="28" s="1"/>
  <c r="D223" i="28"/>
  <c r="G220" i="15"/>
  <c r="G220" i="28" s="1"/>
  <c r="D220" i="28"/>
  <c r="G217" i="15"/>
  <c r="G217" i="28" s="1"/>
  <c r="D217" i="28"/>
  <c r="G214" i="15"/>
  <c r="G214" i="28" s="1"/>
  <c r="D214" i="28"/>
  <c r="G211" i="15"/>
  <c r="G211" i="28" s="1"/>
  <c r="D211" i="28"/>
  <c r="G208" i="15"/>
  <c r="G208" i="28" s="1"/>
  <c r="D208" i="28"/>
  <c r="G205" i="15"/>
  <c r="G205" i="28" s="1"/>
  <c r="D205" i="28"/>
  <c r="G202" i="15"/>
  <c r="G202" i="28" s="1"/>
  <c r="D202" i="28"/>
  <c r="G199" i="15"/>
  <c r="G199" i="28" s="1"/>
  <c r="D199" i="28"/>
  <c r="G196" i="15"/>
  <c r="G196" i="28" s="1"/>
  <c r="D196" i="28"/>
  <c r="G193" i="15"/>
  <c r="G193" i="28" s="1"/>
  <c r="D193" i="28"/>
  <c r="G190" i="15"/>
  <c r="G190" i="28" s="1"/>
  <c r="D190" i="28"/>
  <c r="G187" i="15"/>
  <c r="G187" i="28" s="1"/>
  <c r="D187" i="28"/>
  <c r="G184" i="15"/>
  <c r="G184" i="28" s="1"/>
  <c r="D184" i="28"/>
  <c r="G181" i="15"/>
  <c r="G181" i="28" s="1"/>
  <c r="D181" i="28"/>
  <c r="G178" i="15"/>
  <c r="G178" i="28" s="1"/>
  <c r="D178" i="28"/>
  <c r="G175" i="15"/>
  <c r="G175" i="28" s="1"/>
  <c r="D175" i="28"/>
  <c r="G172" i="15"/>
  <c r="G172" i="28" s="1"/>
  <c r="D172" i="28"/>
  <c r="G169" i="15"/>
  <c r="G169" i="28" s="1"/>
  <c r="D169" i="28"/>
  <c r="G166" i="15"/>
  <c r="G166" i="28" s="1"/>
  <c r="D166" i="28"/>
  <c r="G163" i="15"/>
  <c r="G163" i="28" s="1"/>
  <c r="D163" i="28"/>
  <c r="G160" i="15"/>
  <c r="G160" i="28" s="1"/>
  <c r="D160" i="28"/>
  <c r="G157" i="15"/>
  <c r="G157" i="28" s="1"/>
  <c r="D157" i="28"/>
  <c r="G154" i="15"/>
  <c r="G154" i="28" s="1"/>
  <c r="D154" i="28"/>
  <c r="G151" i="15"/>
  <c r="G151" i="28" s="1"/>
  <c r="D151" i="28"/>
  <c r="G148" i="15"/>
  <c r="G148" i="28" s="1"/>
  <c r="D148" i="28"/>
  <c r="G145" i="15"/>
  <c r="G145" i="28" s="1"/>
  <c r="D145" i="28"/>
  <c r="G142" i="15"/>
  <c r="G142" i="28" s="1"/>
  <c r="D142" i="28"/>
  <c r="G139" i="15"/>
  <c r="G139" i="28" s="1"/>
  <c r="D139" i="28"/>
  <c r="G136" i="15"/>
  <c r="G136" i="28" s="1"/>
  <c r="D136" i="28"/>
  <c r="G133" i="15"/>
  <c r="G133" i="28" s="1"/>
  <c r="D133" i="28"/>
  <c r="G130" i="15"/>
  <c r="G130" i="28" s="1"/>
  <c r="D130" i="28"/>
  <c r="G127" i="15"/>
  <c r="G127" i="28" s="1"/>
  <c r="D127" i="28"/>
  <c r="G124" i="15"/>
  <c r="G124" i="28" s="1"/>
  <c r="D124" i="28"/>
  <c r="G121" i="15"/>
  <c r="G121" i="28" s="1"/>
  <c r="D121" i="28"/>
  <c r="G118" i="15"/>
  <c r="G118" i="28" s="1"/>
  <c r="D118" i="28"/>
  <c r="G115" i="15"/>
  <c r="G115" i="28" s="1"/>
  <c r="D115" i="28"/>
  <c r="G112" i="15"/>
  <c r="G112" i="28" s="1"/>
  <c r="D112" i="28"/>
  <c r="G109" i="15"/>
  <c r="G109" i="28" s="1"/>
  <c r="D109" i="28"/>
  <c r="G106" i="15"/>
  <c r="G106" i="28" s="1"/>
  <c r="D106" i="28"/>
  <c r="G103" i="15"/>
  <c r="G103" i="28" s="1"/>
  <c r="D103" i="28"/>
  <c r="G100" i="15"/>
  <c r="G100" i="28" s="1"/>
  <c r="D100" i="28"/>
  <c r="G97" i="15"/>
  <c r="G97" i="28" s="1"/>
  <c r="D97" i="28"/>
  <c r="G94" i="15"/>
  <c r="G94" i="28" s="1"/>
  <c r="D94" i="28"/>
  <c r="G91" i="15"/>
  <c r="G91" i="28" s="1"/>
  <c r="D91" i="28"/>
  <c r="G88" i="15"/>
  <c r="G88" i="28" s="1"/>
  <c r="D88" i="28"/>
  <c r="G85" i="15"/>
  <c r="G85" i="28" s="1"/>
  <c r="D85" i="28"/>
  <c r="G82" i="15"/>
  <c r="G82" i="28" s="1"/>
  <c r="D82" i="28"/>
  <c r="G79" i="15"/>
  <c r="G79" i="28" s="1"/>
  <c r="D79" i="28"/>
  <c r="G76" i="15"/>
  <c r="G76" i="28" s="1"/>
  <c r="D76" i="28"/>
  <c r="G73" i="15"/>
  <c r="G73" i="28" s="1"/>
  <c r="D73" i="28"/>
  <c r="G70" i="15"/>
  <c r="G70" i="28" s="1"/>
  <c r="D70" i="28"/>
  <c r="G67" i="15"/>
  <c r="G67" i="28" s="1"/>
  <c r="D67" i="28"/>
  <c r="G64" i="15"/>
  <c r="G64" i="28" s="1"/>
  <c r="D64" i="28"/>
  <c r="G61" i="15"/>
  <c r="G61" i="28" s="1"/>
  <c r="D61" i="28"/>
  <c r="G58" i="15"/>
  <c r="G58" i="28" s="1"/>
  <c r="D58" i="28"/>
  <c r="G55" i="15"/>
  <c r="G55" i="28" s="1"/>
  <c r="D55" i="28"/>
  <c r="G52" i="15"/>
  <c r="G52" i="28" s="1"/>
  <c r="D52" i="28"/>
  <c r="G49" i="15"/>
  <c r="G49" i="28" s="1"/>
  <c r="D49" i="28"/>
  <c r="G46" i="15"/>
  <c r="G46" i="28" s="1"/>
  <c r="D46" i="28"/>
  <c r="G43" i="15"/>
  <c r="G43" i="28" s="1"/>
  <c r="D43" i="28"/>
  <c r="G40" i="15"/>
  <c r="G40" i="28" s="1"/>
  <c r="D40" i="28"/>
  <c r="G37" i="15"/>
  <c r="G37" i="28" s="1"/>
  <c r="D37" i="28"/>
  <c r="G34" i="15"/>
  <c r="G34" i="28" s="1"/>
  <c r="D34" i="28"/>
  <c r="G31" i="15"/>
  <c r="G31" i="28" s="1"/>
  <c r="D31" i="28"/>
  <c r="G28" i="15"/>
  <c r="G28" i="28" s="1"/>
  <c r="D28" i="28"/>
  <c r="G25" i="15"/>
  <c r="G25" i="28" s="1"/>
  <c r="D25" i="28"/>
  <c r="G22" i="15"/>
  <c r="G22" i="28" s="1"/>
  <c r="D22" i="28"/>
  <c r="G19" i="15"/>
  <c r="G19" i="28" s="1"/>
  <c r="D19" i="28"/>
  <c r="G16" i="15"/>
  <c r="G16" i="28" s="1"/>
  <c r="D16" i="28"/>
  <c r="G13" i="15"/>
  <c r="G13" i="28" s="1"/>
  <c r="D13" i="28"/>
  <c r="G10" i="15"/>
  <c r="G10" i="28" s="1"/>
  <c r="D10" i="28"/>
  <c r="G7" i="15"/>
  <c r="G7" i="28" s="1"/>
  <c r="D7" i="28"/>
  <c r="G4" i="15"/>
  <c r="G4" i="28" s="1"/>
  <c r="D4" i="28"/>
  <c r="I2300" i="15"/>
  <c r="I2264" i="15"/>
  <c r="I2168" i="15"/>
  <c r="F2320" i="15"/>
  <c r="F2320" i="28" s="1"/>
  <c r="C2320" i="28"/>
  <c r="I2320" i="28" s="1"/>
  <c r="F2317" i="15"/>
  <c r="F2317" i="28" s="1"/>
  <c r="C2317" i="28"/>
  <c r="I2317" i="28" s="1"/>
  <c r="F2314" i="15"/>
  <c r="F2314" i="28" s="1"/>
  <c r="C2314" i="28"/>
  <c r="I2314" i="28" s="1"/>
  <c r="F2311" i="15"/>
  <c r="F2311" i="28" s="1"/>
  <c r="C2311" i="28"/>
  <c r="I2311" i="28" s="1"/>
  <c r="F2308" i="15"/>
  <c r="F2308" i="28" s="1"/>
  <c r="C2308" i="28"/>
  <c r="I2308" i="28" s="1"/>
  <c r="F2305" i="15"/>
  <c r="F2305" i="28" s="1"/>
  <c r="C2305" i="28"/>
  <c r="I2305" i="28" s="1"/>
  <c r="F2302" i="15"/>
  <c r="F2302" i="28" s="1"/>
  <c r="C2302" i="28"/>
  <c r="I2302" i="28" s="1"/>
  <c r="F2299" i="15"/>
  <c r="F2299" i="28" s="1"/>
  <c r="C2299" i="28"/>
  <c r="I2299" i="28" s="1"/>
  <c r="F2296" i="15"/>
  <c r="F2296" i="28" s="1"/>
  <c r="C2296" i="28"/>
  <c r="I2296" i="28" s="1"/>
  <c r="F2293" i="15"/>
  <c r="F2293" i="28" s="1"/>
  <c r="C2293" i="28"/>
  <c r="I2293" i="28" s="1"/>
  <c r="F2290" i="15"/>
  <c r="F2290" i="28" s="1"/>
  <c r="C2290" i="28"/>
  <c r="I2290" i="28" s="1"/>
  <c r="F2287" i="15"/>
  <c r="F2287" i="28" s="1"/>
  <c r="C2287" i="28"/>
  <c r="I2287" i="28" s="1"/>
  <c r="F2284" i="15"/>
  <c r="F2284" i="28" s="1"/>
  <c r="C2284" i="28"/>
  <c r="I2284" i="28" s="1"/>
  <c r="F2281" i="15"/>
  <c r="F2281" i="28" s="1"/>
  <c r="C2281" i="28"/>
  <c r="I2281" i="28" s="1"/>
  <c r="F2278" i="15"/>
  <c r="F2278" i="28" s="1"/>
  <c r="C2278" i="28"/>
  <c r="I2278" i="28" s="1"/>
  <c r="F2275" i="15"/>
  <c r="F2275" i="28" s="1"/>
  <c r="C2275" i="28"/>
  <c r="I2275" i="28" s="1"/>
  <c r="F2272" i="15"/>
  <c r="F2272" i="28" s="1"/>
  <c r="C2272" i="28"/>
  <c r="I2272" i="28" s="1"/>
  <c r="F2269" i="15"/>
  <c r="F2269" i="28" s="1"/>
  <c r="C2269" i="28"/>
  <c r="I2269" i="28" s="1"/>
  <c r="F2266" i="15"/>
  <c r="F2266" i="28" s="1"/>
  <c r="C2266" i="28"/>
  <c r="I2266" i="28" s="1"/>
  <c r="F2263" i="15"/>
  <c r="F2263" i="28" s="1"/>
  <c r="C2263" i="28"/>
  <c r="I2263" i="28" s="1"/>
  <c r="F2260" i="15"/>
  <c r="F2260" i="28" s="1"/>
  <c r="C2260" i="28"/>
  <c r="I2260" i="28" s="1"/>
  <c r="F2257" i="15"/>
  <c r="F2257" i="28" s="1"/>
  <c r="C2257" i="28"/>
  <c r="I2257" i="28" s="1"/>
  <c r="F2254" i="15"/>
  <c r="F2254" i="28" s="1"/>
  <c r="C2254" i="28"/>
  <c r="I2254" i="28" s="1"/>
  <c r="F2251" i="15"/>
  <c r="F2251" i="28" s="1"/>
  <c r="C2251" i="28"/>
  <c r="I2251" i="28" s="1"/>
  <c r="F2248" i="15"/>
  <c r="F2248" i="28" s="1"/>
  <c r="C2248" i="28"/>
  <c r="I2248" i="28" s="1"/>
  <c r="F2245" i="15"/>
  <c r="F2245" i="28" s="1"/>
  <c r="C2245" i="28"/>
  <c r="I2245" i="28" s="1"/>
  <c r="F2242" i="15"/>
  <c r="F2242" i="28" s="1"/>
  <c r="C2242" i="28"/>
  <c r="I2242" i="28" s="1"/>
  <c r="F2239" i="15"/>
  <c r="F2239" i="28" s="1"/>
  <c r="C2239" i="28"/>
  <c r="I2239" i="28" s="1"/>
  <c r="F2236" i="15"/>
  <c r="F2236" i="28" s="1"/>
  <c r="C2236" i="28"/>
  <c r="I2236" i="28" s="1"/>
  <c r="F2233" i="15"/>
  <c r="F2233" i="28" s="1"/>
  <c r="C2233" i="28"/>
  <c r="I2233" i="28" s="1"/>
  <c r="F2230" i="15"/>
  <c r="F2230" i="28" s="1"/>
  <c r="C2230" i="28"/>
  <c r="I2230" i="28" s="1"/>
  <c r="F2227" i="15"/>
  <c r="F2227" i="28" s="1"/>
  <c r="C2227" i="28"/>
  <c r="I2227" i="28" s="1"/>
  <c r="F2224" i="15"/>
  <c r="F2224" i="28" s="1"/>
  <c r="C2224" i="28"/>
  <c r="I2224" i="28" s="1"/>
  <c r="F2221" i="15"/>
  <c r="F2221" i="28" s="1"/>
  <c r="C2221" i="28"/>
  <c r="I2221" i="28" s="1"/>
  <c r="F2218" i="15"/>
  <c r="F2218" i="28" s="1"/>
  <c r="C2218" i="28"/>
  <c r="I2218" i="28" s="1"/>
  <c r="F2215" i="15"/>
  <c r="F2215" i="28" s="1"/>
  <c r="C2215" i="28"/>
  <c r="I2215" i="28" s="1"/>
  <c r="F2212" i="15"/>
  <c r="F2212" i="28" s="1"/>
  <c r="C2212" i="28"/>
  <c r="I2212" i="28" s="1"/>
  <c r="F2209" i="15"/>
  <c r="F2209" i="28" s="1"/>
  <c r="C2209" i="28"/>
  <c r="I2209" i="28" s="1"/>
  <c r="F2206" i="15"/>
  <c r="F2206" i="28" s="1"/>
  <c r="C2206" i="28"/>
  <c r="I2206" i="28" s="1"/>
  <c r="F2203" i="15"/>
  <c r="F2203" i="28" s="1"/>
  <c r="C2203" i="28"/>
  <c r="I2203" i="28" s="1"/>
  <c r="F2200" i="15"/>
  <c r="F2200" i="28" s="1"/>
  <c r="C2200" i="28"/>
  <c r="I2200" i="28" s="1"/>
  <c r="F2197" i="15"/>
  <c r="F2197" i="28" s="1"/>
  <c r="C2197" i="28"/>
  <c r="I2197" i="28" s="1"/>
  <c r="F2194" i="15"/>
  <c r="F2194" i="28" s="1"/>
  <c r="C2194" i="28"/>
  <c r="I2194" i="28" s="1"/>
  <c r="F2191" i="15"/>
  <c r="F2191" i="28" s="1"/>
  <c r="C2191" i="28"/>
  <c r="I2191" i="28" s="1"/>
  <c r="F2188" i="15"/>
  <c r="F2188" i="28" s="1"/>
  <c r="C2188" i="28"/>
  <c r="I2188" i="28" s="1"/>
  <c r="F2185" i="15"/>
  <c r="F2185" i="28" s="1"/>
  <c r="C2185" i="28"/>
  <c r="I2185" i="28" s="1"/>
  <c r="F2182" i="15"/>
  <c r="F2182" i="28" s="1"/>
  <c r="C2182" i="28"/>
  <c r="I2182" i="28" s="1"/>
  <c r="F2179" i="15"/>
  <c r="F2179" i="28" s="1"/>
  <c r="C2179" i="28"/>
  <c r="I2179" i="28" s="1"/>
  <c r="F2176" i="15"/>
  <c r="F2176" i="28" s="1"/>
  <c r="C2176" i="28"/>
  <c r="F2173" i="15"/>
  <c r="F2173" i="28" s="1"/>
  <c r="C2173" i="28"/>
  <c r="I2173" i="28" s="1"/>
  <c r="F2170" i="15"/>
  <c r="F2170" i="28" s="1"/>
  <c r="C2170" i="28"/>
  <c r="I2170" i="28" s="1"/>
  <c r="F2167" i="15"/>
  <c r="F2167" i="28" s="1"/>
  <c r="C2167" i="28"/>
  <c r="I2167" i="28" s="1"/>
  <c r="F2164" i="15"/>
  <c r="F2164" i="28" s="1"/>
  <c r="C2164" i="28"/>
  <c r="I2164" i="28" s="1"/>
  <c r="F2161" i="15"/>
  <c r="F2161" i="28" s="1"/>
  <c r="C2161" i="28"/>
  <c r="I2161" i="28" s="1"/>
  <c r="F2158" i="15"/>
  <c r="F2158" i="28" s="1"/>
  <c r="C2158" i="28"/>
  <c r="I2158" i="28" s="1"/>
  <c r="F2155" i="15"/>
  <c r="F2155" i="28" s="1"/>
  <c r="C2155" i="28"/>
  <c r="I2155" i="28" s="1"/>
  <c r="F2152" i="15"/>
  <c r="F2152" i="28" s="1"/>
  <c r="C2152" i="28"/>
  <c r="I2152" i="28" s="1"/>
  <c r="F2149" i="15"/>
  <c r="F2149" i="28" s="1"/>
  <c r="C2149" i="28"/>
  <c r="I2149" i="28" s="1"/>
  <c r="F2146" i="15"/>
  <c r="F2146" i="28" s="1"/>
  <c r="C2146" i="28"/>
  <c r="I2146" i="28" s="1"/>
  <c r="F2143" i="15"/>
  <c r="F2143" i="28" s="1"/>
  <c r="C2143" i="28"/>
  <c r="I2143" i="28" s="1"/>
  <c r="F2140" i="15"/>
  <c r="F2140" i="28" s="1"/>
  <c r="C2140" i="28"/>
  <c r="I2140" i="28" s="1"/>
  <c r="F2137" i="15"/>
  <c r="F2137" i="28" s="1"/>
  <c r="C2137" i="28"/>
  <c r="I2137" i="28" s="1"/>
  <c r="F2134" i="15"/>
  <c r="F2134" i="28" s="1"/>
  <c r="C2134" i="28"/>
  <c r="I2134" i="28" s="1"/>
  <c r="F2131" i="15"/>
  <c r="F2131" i="28" s="1"/>
  <c r="C2131" i="28"/>
  <c r="I2131" i="28" s="1"/>
  <c r="F2128" i="15"/>
  <c r="F2128" i="28" s="1"/>
  <c r="C2128" i="28"/>
  <c r="I2128" i="28" s="1"/>
  <c r="F2125" i="15"/>
  <c r="F2125" i="28" s="1"/>
  <c r="C2125" i="28"/>
  <c r="I2125" i="28" s="1"/>
  <c r="F2122" i="15"/>
  <c r="F2122" i="28" s="1"/>
  <c r="C2122" i="28"/>
  <c r="I2122" i="28" s="1"/>
  <c r="F2119" i="15"/>
  <c r="F2119" i="28" s="1"/>
  <c r="C2119" i="28"/>
  <c r="I2119" i="28" s="1"/>
  <c r="F2116" i="15"/>
  <c r="F2116" i="28" s="1"/>
  <c r="C2116" i="28"/>
  <c r="I2116" i="28" s="1"/>
  <c r="F2113" i="15"/>
  <c r="F2113" i="28" s="1"/>
  <c r="C2113" i="28"/>
  <c r="I2113" i="28" s="1"/>
  <c r="F2110" i="15"/>
  <c r="F2110" i="28" s="1"/>
  <c r="C2110" i="28"/>
  <c r="I2110" i="28" s="1"/>
  <c r="F2107" i="15"/>
  <c r="F2107" i="28" s="1"/>
  <c r="C2107" i="28"/>
  <c r="I2107" i="28" s="1"/>
  <c r="F2104" i="15"/>
  <c r="F2104" i="28" s="1"/>
  <c r="C2104" i="28"/>
  <c r="I2104" i="28" s="1"/>
  <c r="F2101" i="15"/>
  <c r="F2101" i="28" s="1"/>
  <c r="C2101" i="28"/>
  <c r="I2101" i="28" s="1"/>
  <c r="F2098" i="15"/>
  <c r="F2098" i="28" s="1"/>
  <c r="C2098" i="28"/>
  <c r="I2098" i="28" s="1"/>
  <c r="F2095" i="15"/>
  <c r="F2095" i="28" s="1"/>
  <c r="C2095" i="28"/>
  <c r="I2095" i="28" s="1"/>
  <c r="F2092" i="15"/>
  <c r="F2092" i="28" s="1"/>
  <c r="C2092" i="28"/>
  <c r="I2092" i="28" s="1"/>
  <c r="F2089" i="15"/>
  <c r="F2089" i="28" s="1"/>
  <c r="C2089" i="28"/>
  <c r="I2089" i="28" s="1"/>
  <c r="F2086" i="15"/>
  <c r="F2086" i="28" s="1"/>
  <c r="C2086" i="28"/>
  <c r="I2086" i="28" s="1"/>
  <c r="F2083" i="15"/>
  <c r="F2083" i="28" s="1"/>
  <c r="C2083" i="28"/>
  <c r="I2083" i="28" s="1"/>
  <c r="F2080" i="15"/>
  <c r="F2080" i="28" s="1"/>
  <c r="C2080" i="28"/>
  <c r="I2080" i="28" s="1"/>
  <c r="F2077" i="15"/>
  <c r="F2077" i="28" s="1"/>
  <c r="C2077" i="28"/>
  <c r="I2077" i="28" s="1"/>
  <c r="F2074" i="15"/>
  <c r="F2074" i="28" s="1"/>
  <c r="C2074" i="28"/>
  <c r="I2074" i="28" s="1"/>
  <c r="F2071" i="15"/>
  <c r="F2071" i="28" s="1"/>
  <c r="C2071" i="28"/>
  <c r="I2071" i="28" s="1"/>
  <c r="F2068" i="15"/>
  <c r="F2068" i="28" s="1"/>
  <c r="C2068" i="28"/>
  <c r="I2068" i="28" s="1"/>
  <c r="F2065" i="15"/>
  <c r="F2065" i="28" s="1"/>
  <c r="C2065" i="28"/>
  <c r="I2065" i="28" s="1"/>
  <c r="F2062" i="15"/>
  <c r="F2062" i="28" s="1"/>
  <c r="C2062" i="28"/>
  <c r="I2062" i="28" s="1"/>
  <c r="F2059" i="15"/>
  <c r="F2059" i="28" s="1"/>
  <c r="C2059" i="28"/>
  <c r="I2059" i="28" s="1"/>
  <c r="F2056" i="15"/>
  <c r="F2056" i="28" s="1"/>
  <c r="C2056" i="28"/>
  <c r="I2056" i="28" s="1"/>
  <c r="F2053" i="15"/>
  <c r="F2053" i="28" s="1"/>
  <c r="C2053" i="28"/>
  <c r="I2053" i="28" s="1"/>
  <c r="F2050" i="15"/>
  <c r="F2050" i="28" s="1"/>
  <c r="C2050" i="28"/>
  <c r="I2050" i="28" s="1"/>
  <c r="F2047" i="15"/>
  <c r="F2047" i="28" s="1"/>
  <c r="C2047" i="28"/>
  <c r="I2047" i="28" s="1"/>
  <c r="F2044" i="15"/>
  <c r="F2044" i="28" s="1"/>
  <c r="C2044" i="28"/>
  <c r="I2044" i="28" s="1"/>
  <c r="F2041" i="15"/>
  <c r="F2041" i="28" s="1"/>
  <c r="C2041" i="28"/>
  <c r="I2041" i="28" s="1"/>
  <c r="F2038" i="15"/>
  <c r="F2038" i="28" s="1"/>
  <c r="C2038" i="28"/>
  <c r="I2038" i="28" s="1"/>
  <c r="F2035" i="15"/>
  <c r="F2035" i="28" s="1"/>
  <c r="C2035" i="28"/>
  <c r="I2035" i="28" s="1"/>
  <c r="F2032" i="15"/>
  <c r="F2032" i="28" s="1"/>
  <c r="C2032" i="28"/>
  <c r="I2032" i="28" s="1"/>
  <c r="F2029" i="15"/>
  <c r="F2029" i="28" s="1"/>
  <c r="C2029" i="28"/>
  <c r="I2029" i="28" s="1"/>
  <c r="F2026" i="15"/>
  <c r="F2026" i="28" s="1"/>
  <c r="C2026" i="28"/>
  <c r="I2026" i="28" s="1"/>
  <c r="F2023" i="15"/>
  <c r="F2023" i="28" s="1"/>
  <c r="C2023" i="28"/>
  <c r="I2023" i="28" s="1"/>
  <c r="F2020" i="15"/>
  <c r="F2020" i="28" s="1"/>
  <c r="C2020" i="28"/>
  <c r="I2020" i="28" s="1"/>
  <c r="F2017" i="15"/>
  <c r="F2017" i="28" s="1"/>
  <c r="C2017" i="28"/>
  <c r="I2017" i="28" s="1"/>
  <c r="F2014" i="15"/>
  <c r="F2014" i="28" s="1"/>
  <c r="C2014" i="28"/>
  <c r="I2014" i="28" s="1"/>
  <c r="F2011" i="15"/>
  <c r="F2011" i="28" s="1"/>
  <c r="C2011" i="28"/>
  <c r="I2011" i="28" s="1"/>
  <c r="F2008" i="15"/>
  <c r="F2008" i="28" s="1"/>
  <c r="C2008" i="28"/>
  <c r="I2008" i="28" s="1"/>
  <c r="F2005" i="15"/>
  <c r="F2005" i="28" s="1"/>
  <c r="C2005" i="28"/>
  <c r="I2005" i="28" s="1"/>
  <c r="F2002" i="15"/>
  <c r="F2002" i="28" s="1"/>
  <c r="C2002" i="28"/>
  <c r="I2002" i="28" s="1"/>
  <c r="F1999" i="15"/>
  <c r="F1999" i="28" s="1"/>
  <c r="C1999" i="28"/>
  <c r="I1999" i="28" s="1"/>
  <c r="F1996" i="15"/>
  <c r="F1996" i="28" s="1"/>
  <c r="C1996" i="28"/>
  <c r="I1996" i="28" s="1"/>
  <c r="F1993" i="15"/>
  <c r="F1993" i="28" s="1"/>
  <c r="C1993" i="28"/>
  <c r="I1993" i="28" s="1"/>
  <c r="F1990" i="15"/>
  <c r="F1990" i="28" s="1"/>
  <c r="C1990" i="28"/>
  <c r="I1990" i="28" s="1"/>
  <c r="F1987" i="15"/>
  <c r="F1987" i="28" s="1"/>
  <c r="C1987" i="28"/>
  <c r="I1987" i="28" s="1"/>
  <c r="F1984" i="15"/>
  <c r="F1984" i="28" s="1"/>
  <c r="C1984" i="28"/>
  <c r="I1984" i="28" s="1"/>
  <c r="F1981" i="15"/>
  <c r="F1981" i="28" s="1"/>
  <c r="C1981" i="28"/>
  <c r="I1981" i="28" s="1"/>
  <c r="F1978" i="15"/>
  <c r="F1978" i="28" s="1"/>
  <c r="C1978" i="28"/>
  <c r="I1978" i="28" s="1"/>
  <c r="F1975" i="15"/>
  <c r="F1975" i="28" s="1"/>
  <c r="C1975" i="28"/>
  <c r="I1975" i="28" s="1"/>
  <c r="F1972" i="15"/>
  <c r="F1972" i="28" s="1"/>
  <c r="C1972" i="28"/>
  <c r="I1972" i="28" s="1"/>
  <c r="F1969" i="15"/>
  <c r="F1969" i="28" s="1"/>
  <c r="C1969" i="28"/>
  <c r="I1969" i="28" s="1"/>
  <c r="F1966" i="15"/>
  <c r="F1966" i="28" s="1"/>
  <c r="C1966" i="28"/>
  <c r="I1966" i="28" s="1"/>
  <c r="F1963" i="15"/>
  <c r="F1963" i="28" s="1"/>
  <c r="C1963" i="28"/>
  <c r="I1963" i="28" s="1"/>
  <c r="F1960" i="15"/>
  <c r="F1960" i="28" s="1"/>
  <c r="C1960" i="28"/>
  <c r="I1960" i="28" s="1"/>
  <c r="F1957" i="15"/>
  <c r="F1957" i="28" s="1"/>
  <c r="C1957" i="28"/>
  <c r="I1957" i="28" s="1"/>
  <c r="F1954" i="15"/>
  <c r="F1954" i="28" s="1"/>
  <c r="C1954" i="28"/>
  <c r="I1954" i="28" s="1"/>
  <c r="F1951" i="15"/>
  <c r="F1951" i="28" s="1"/>
  <c r="C1951" i="28"/>
  <c r="I1951" i="28" s="1"/>
  <c r="F1948" i="15"/>
  <c r="F1948" i="28" s="1"/>
  <c r="C1948" i="28"/>
  <c r="I1948" i="28" s="1"/>
  <c r="F1945" i="15"/>
  <c r="F1945" i="28" s="1"/>
  <c r="C1945" i="28"/>
  <c r="I1945" i="28" s="1"/>
  <c r="F1942" i="15"/>
  <c r="F1942" i="28" s="1"/>
  <c r="C1942" i="28"/>
  <c r="I1942" i="28" s="1"/>
  <c r="F1939" i="15"/>
  <c r="F1939" i="28" s="1"/>
  <c r="C1939" i="28"/>
  <c r="I1939" i="28" s="1"/>
  <c r="F1936" i="15"/>
  <c r="F1936" i="28" s="1"/>
  <c r="C1936" i="28"/>
  <c r="I1936" i="28" s="1"/>
  <c r="F1933" i="15"/>
  <c r="F1933" i="28" s="1"/>
  <c r="C1933" i="28"/>
  <c r="I1933" i="28" s="1"/>
  <c r="F1930" i="15"/>
  <c r="F1930" i="28" s="1"/>
  <c r="C1930" i="28"/>
  <c r="I1930" i="28" s="1"/>
  <c r="F1927" i="15"/>
  <c r="F1927" i="28" s="1"/>
  <c r="C1927" i="28"/>
  <c r="I1927" i="28" s="1"/>
  <c r="F1924" i="15"/>
  <c r="F1924" i="28" s="1"/>
  <c r="C1924" i="28"/>
  <c r="I1924" i="28" s="1"/>
  <c r="F1921" i="15"/>
  <c r="F1921" i="28" s="1"/>
  <c r="C1921" i="28"/>
  <c r="I1921" i="28" s="1"/>
  <c r="F1918" i="15"/>
  <c r="F1918" i="28" s="1"/>
  <c r="C1918" i="28"/>
  <c r="I1918" i="28" s="1"/>
  <c r="F1915" i="15"/>
  <c r="F1915" i="28" s="1"/>
  <c r="C1915" i="28"/>
  <c r="I1915" i="28" s="1"/>
  <c r="F1912" i="15"/>
  <c r="F1912" i="28" s="1"/>
  <c r="C1912" i="28"/>
  <c r="I1912" i="28" s="1"/>
  <c r="F1909" i="15"/>
  <c r="F1909" i="28" s="1"/>
  <c r="C1909" i="28"/>
  <c r="I1909" i="28" s="1"/>
  <c r="F1906" i="15"/>
  <c r="F1906" i="28" s="1"/>
  <c r="C1906" i="28"/>
  <c r="I1906" i="28" s="1"/>
  <c r="F1903" i="15"/>
  <c r="F1903" i="28" s="1"/>
  <c r="C1903" i="28"/>
  <c r="I1903" i="28" s="1"/>
  <c r="F1900" i="15"/>
  <c r="F1900" i="28" s="1"/>
  <c r="C1900" i="28"/>
  <c r="I1900" i="28" s="1"/>
  <c r="F1897" i="15"/>
  <c r="F1897" i="28" s="1"/>
  <c r="C1897" i="28"/>
  <c r="I1897" i="28" s="1"/>
  <c r="F1894" i="15"/>
  <c r="F1894" i="28" s="1"/>
  <c r="C1894" i="28"/>
  <c r="I1894" i="28" s="1"/>
  <c r="F1891" i="15"/>
  <c r="F1891" i="28" s="1"/>
  <c r="C1891" i="28"/>
  <c r="I1891" i="28" s="1"/>
  <c r="F1888" i="15"/>
  <c r="F1888" i="28" s="1"/>
  <c r="C1888" i="28"/>
  <c r="I1888" i="28" s="1"/>
  <c r="F1885" i="15"/>
  <c r="F1885" i="28" s="1"/>
  <c r="C1885" i="28"/>
  <c r="I1885" i="28" s="1"/>
  <c r="F1882" i="15"/>
  <c r="F1882" i="28" s="1"/>
  <c r="C1882" i="28"/>
  <c r="I1882" i="28" s="1"/>
  <c r="F1879" i="15"/>
  <c r="F1879" i="28" s="1"/>
  <c r="C1879" i="28"/>
  <c r="I1879" i="28" s="1"/>
  <c r="F1876" i="15"/>
  <c r="F1876" i="28" s="1"/>
  <c r="C1876" i="28"/>
  <c r="I1876" i="28" s="1"/>
  <c r="F1873" i="15"/>
  <c r="F1873" i="28" s="1"/>
  <c r="C1873" i="28"/>
  <c r="I1873" i="28" s="1"/>
  <c r="F1870" i="15"/>
  <c r="F1870" i="28" s="1"/>
  <c r="C1870" i="28"/>
  <c r="I1870" i="28" s="1"/>
  <c r="F1867" i="15"/>
  <c r="F1867" i="28" s="1"/>
  <c r="C1867" i="28"/>
  <c r="I1867" i="28" s="1"/>
  <c r="F1864" i="15"/>
  <c r="F1864" i="28" s="1"/>
  <c r="C1864" i="28"/>
  <c r="I1864" i="28" s="1"/>
  <c r="F1861" i="15"/>
  <c r="F1861" i="28" s="1"/>
  <c r="C1861" i="28"/>
  <c r="I1861" i="28" s="1"/>
  <c r="F1858" i="15"/>
  <c r="F1858" i="28" s="1"/>
  <c r="C1858" i="28"/>
  <c r="I1858" i="28" s="1"/>
  <c r="F1855" i="15"/>
  <c r="F1855" i="28" s="1"/>
  <c r="C1855" i="28"/>
  <c r="F1852" i="15"/>
  <c r="F1852" i="28" s="1"/>
  <c r="C1852" i="28"/>
  <c r="I1852" i="28" s="1"/>
  <c r="F1849" i="15"/>
  <c r="F1849" i="28" s="1"/>
  <c r="C1849" i="28"/>
  <c r="I1849" i="28" s="1"/>
  <c r="F1846" i="15"/>
  <c r="F1846" i="28" s="1"/>
  <c r="C1846" i="28"/>
  <c r="I1846" i="28" s="1"/>
  <c r="F1843" i="15"/>
  <c r="F1843" i="28" s="1"/>
  <c r="C1843" i="28"/>
  <c r="I1843" i="28" s="1"/>
  <c r="F1840" i="15"/>
  <c r="F1840" i="28" s="1"/>
  <c r="C1840" i="28"/>
  <c r="I1840" i="28" s="1"/>
  <c r="F1837" i="15"/>
  <c r="F1837" i="28" s="1"/>
  <c r="C1837" i="28"/>
  <c r="I1837" i="28" s="1"/>
  <c r="F1834" i="15"/>
  <c r="F1834" i="28" s="1"/>
  <c r="C1834" i="28"/>
  <c r="I1834" i="28" s="1"/>
  <c r="F1831" i="15"/>
  <c r="F1831" i="28" s="1"/>
  <c r="C1831" i="28"/>
  <c r="I1831" i="28" s="1"/>
  <c r="F1828" i="15"/>
  <c r="F1828" i="28" s="1"/>
  <c r="C1828" i="28"/>
  <c r="I1828" i="28" s="1"/>
  <c r="F1825" i="15"/>
  <c r="F1825" i="28" s="1"/>
  <c r="C1825" i="28"/>
  <c r="I1825" i="28" s="1"/>
  <c r="F1822" i="15"/>
  <c r="F1822" i="28" s="1"/>
  <c r="C1822" i="28"/>
  <c r="I1822" i="28" s="1"/>
  <c r="F1819" i="15"/>
  <c r="F1819" i="28" s="1"/>
  <c r="C1819" i="28"/>
  <c r="I1819" i="28" s="1"/>
  <c r="F1816" i="15"/>
  <c r="F1816" i="28" s="1"/>
  <c r="C1816" i="28"/>
  <c r="I1816" i="28" s="1"/>
  <c r="F1813" i="15"/>
  <c r="F1813" i="28" s="1"/>
  <c r="C1813" i="28"/>
  <c r="I1813" i="28" s="1"/>
  <c r="F1810" i="15"/>
  <c r="F1810" i="28" s="1"/>
  <c r="C1810" i="28"/>
  <c r="I1810" i="28" s="1"/>
  <c r="F1807" i="15"/>
  <c r="F1807" i="28" s="1"/>
  <c r="C1807" i="28"/>
  <c r="I1807" i="28" s="1"/>
  <c r="F1804" i="15"/>
  <c r="F1804" i="28" s="1"/>
  <c r="C1804" i="28"/>
  <c r="I1804" i="28" s="1"/>
  <c r="F1801" i="15"/>
  <c r="F1801" i="28" s="1"/>
  <c r="C1801" i="28"/>
  <c r="I1801" i="28" s="1"/>
  <c r="F1798" i="15"/>
  <c r="F1798" i="28" s="1"/>
  <c r="C1798" i="28"/>
  <c r="I1798" i="28" s="1"/>
  <c r="F1795" i="15"/>
  <c r="F1795" i="28" s="1"/>
  <c r="C1795" i="28"/>
  <c r="I1795" i="28" s="1"/>
  <c r="F1792" i="15"/>
  <c r="F1792" i="28" s="1"/>
  <c r="C1792" i="28"/>
  <c r="I1792" i="28" s="1"/>
  <c r="F1789" i="15"/>
  <c r="F1789" i="28" s="1"/>
  <c r="C1789" i="28"/>
  <c r="I1789" i="28" s="1"/>
  <c r="F1786" i="15"/>
  <c r="F1786" i="28" s="1"/>
  <c r="C1786" i="28"/>
  <c r="I1786" i="28" s="1"/>
  <c r="F1783" i="15"/>
  <c r="F1783" i="28" s="1"/>
  <c r="C1783" i="28"/>
  <c r="I1783" i="28" s="1"/>
  <c r="F1780" i="15"/>
  <c r="F1780" i="28" s="1"/>
  <c r="C1780" i="28"/>
  <c r="I1780" i="28" s="1"/>
  <c r="F1777" i="15"/>
  <c r="F1777" i="28" s="1"/>
  <c r="C1777" i="28"/>
  <c r="I1777" i="28" s="1"/>
  <c r="F1774" i="15"/>
  <c r="F1774" i="28" s="1"/>
  <c r="C1774" i="28"/>
  <c r="I1774" i="28" s="1"/>
  <c r="F1771" i="15"/>
  <c r="F1771" i="28" s="1"/>
  <c r="C1771" i="28"/>
  <c r="I1771" i="28" s="1"/>
  <c r="F1768" i="15"/>
  <c r="F1768" i="28" s="1"/>
  <c r="C1768" i="28"/>
  <c r="I1768" i="28" s="1"/>
  <c r="F1765" i="15"/>
  <c r="F1765" i="28" s="1"/>
  <c r="C1765" i="28"/>
  <c r="I1765" i="28" s="1"/>
  <c r="F1762" i="15"/>
  <c r="F1762" i="28" s="1"/>
  <c r="C1762" i="28"/>
  <c r="I1762" i="28" s="1"/>
  <c r="F1759" i="15"/>
  <c r="F1759" i="28" s="1"/>
  <c r="C1759" i="28"/>
  <c r="I1759" i="28" s="1"/>
  <c r="F1756" i="15"/>
  <c r="F1756" i="28" s="1"/>
  <c r="C1756" i="28"/>
  <c r="I1756" i="28" s="1"/>
  <c r="F1753" i="15"/>
  <c r="F1753" i="28" s="1"/>
  <c r="C1753" i="28"/>
  <c r="I1753" i="28" s="1"/>
  <c r="F1750" i="15"/>
  <c r="F1750" i="28" s="1"/>
  <c r="C1750" i="28"/>
  <c r="I1750" i="28" s="1"/>
  <c r="F1747" i="15"/>
  <c r="F1747" i="28" s="1"/>
  <c r="C1747" i="28"/>
  <c r="I1747" i="28" s="1"/>
  <c r="F1744" i="15"/>
  <c r="F1744" i="28" s="1"/>
  <c r="C1744" i="28"/>
  <c r="I1744" i="28" s="1"/>
  <c r="F1741" i="15"/>
  <c r="F1741" i="28" s="1"/>
  <c r="C1741" i="28"/>
  <c r="I1741" i="28" s="1"/>
  <c r="F1738" i="15"/>
  <c r="F1738" i="28" s="1"/>
  <c r="C1738" i="28"/>
  <c r="I1738" i="28" s="1"/>
  <c r="F1735" i="15"/>
  <c r="F1735" i="28" s="1"/>
  <c r="C1735" i="28"/>
  <c r="I1735" i="28" s="1"/>
  <c r="F1732" i="15"/>
  <c r="F1732" i="28" s="1"/>
  <c r="C1732" i="28"/>
  <c r="I1732" i="28" s="1"/>
  <c r="F1729" i="15"/>
  <c r="F1729" i="28" s="1"/>
  <c r="C1729" i="28"/>
  <c r="I1729" i="28" s="1"/>
  <c r="F1726" i="15"/>
  <c r="F1726" i="28" s="1"/>
  <c r="C1726" i="28"/>
  <c r="I1726" i="28" s="1"/>
  <c r="F1723" i="15"/>
  <c r="F1723" i="28" s="1"/>
  <c r="C1723" i="28"/>
  <c r="I1723" i="28" s="1"/>
  <c r="F1720" i="15"/>
  <c r="F1720" i="28" s="1"/>
  <c r="C1720" i="28"/>
  <c r="I1720" i="28" s="1"/>
  <c r="F1717" i="15"/>
  <c r="F1717" i="28" s="1"/>
  <c r="C1717" i="28"/>
  <c r="I1717" i="28" s="1"/>
  <c r="F1714" i="15"/>
  <c r="F1714" i="28" s="1"/>
  <c r="C1714" i="28"/>
  <c r="I1714" i="28" s="1"/>
  <c r="F1711" i="15"/>
  <c r="F1711" i="28" s="1"/>
  <c r="C1711" i="28"/>
  <c r="I1711" i="28" s="1"/>
  <c r="F1708" i="15"/>
  <c r="F1708" i="28" s="1"/>
  <c r="C1708" i="28"/>
  <c r="I1708" i="28" s="1"/>
  <c r="F1705" i="15"/>
  <c r="F1705" i="28" s="1"/>
  <c r="C1705" i="28"/>
  <c r="I1705" i="28" s="1"/>
  <c r="F1702" i="15"/>
  <c r="F1702" i="28" s="1"/>
  <c r="C1702" i="28"/>
  <c r="I1702" i="28" s="1"/>
  <c r="F1699" i="15"/>
  <c r="F1699" i="28" s="1"/>
  <c r="C1699" i="28"/>
  <c r="I1699" i="28" s="1"/>
  <c r="F1696" i="15"/>
  <c r="F1696" i="28" s="1"/>
  <c r="C1696" i="28"/>
  <c r="I1696" i="28" s="1"/>
  <c r="F1693" i="15"/>
  <c r="F1693" i="28" s="1"/>
  <c r="C1693" i="28"/>
  <c r="I1693" i="28" s="1"/>
  <c r="F1690" i="15"/>
  <c r="F1690" i="28" s="1"/>
  <c r="C1690" i="28"/>
  <c r="I1690" i="28" s="1"/>
  <c r="F1687" i="15"/>
  <c r="F1687" i="28" s="1"/>
  <c r="C1687" i="28"/>
  <c r="I1687" i="28" s="1"/>
  <c r="F1684" i="15"/>
  <c r="F1684" i="28" s="1"/>
  <c r="C1684" i="28"/>
  <c r="I1684" i="28" s="1"/>
  <c r="F1681" i="15"/>
  <c r="F1681" i="28" s="1"/>
  <c r="C1681" i="28"/>
  <c r="F1678" i="15"/>
  <c r="F1678" i="28" s="1"/>
  <c r="C1678" i="28"/>
  <c r="I1678" i="28" s="1"/>
  <c r="F1675" i="15"/>
  <c r="F1675" i="28" s="1"/>
  <c r="C1675" i="28"/>
  <c r="I1675" i="28" s="1"/>
  <c r="F1672" i="15"/>
  <c r="F1672" i="28" s="1"/>
  <c r="C1672" i="28"/>
  <c r="I1672" i="28" s="1"/>
  <c r="F1669" i="15"/>
  <c r="F1669" i="28" s="1"/>
  <c r="C1669" i="28"/>
  <c r="I1669" i="28" s="1"/>
  <c r="F1666" i="15"/>
  <c r="F1666" i="28" s="1"/>
  <c r="C1666" i="28"/>
  <c r="I1666" i="28" s="1"/>
  <c r="F1663" i="15"/>
  <c r="F1663" i="28" s="1"/>
  <c r="C1663" i="28"/>
  <c r="I1663" i="28" s="1"/>
  <c r="F1660" i="15"/>
  <c r="F1660" i="28" s="1"/>
  <c r="C1660" i="28"/>
  <c r="I1660" i="28" s="1"/>
  <c r="F1657" i="15"/>
  <c r="F1657" i="28" s="1"/>
  <c r="C1657" i="28"/>
  <c r="I1657" i="28" s="1"/>
  <c r="F1654" i="15"/>
  <c r="F1654" i="28" s="1"/>
  <c r="C1654" i="28"/>
  <c r="I1654" i="28" s="1"/>
  <c r="F1651" i="15"/>
  <c r="F1651" i="28" s="1"/>
  <c r="C1651" i="28"/>
  <c r="I1651" i="28" s="1"/>
  <c r="F1648" i="15"/>
  <c r="F1648" i="28" s="1"/>
  <c r="C1648" i="28"/>
  <c r="I1648" i="28" s="1"/>
  <c r="F1645" i="15"/>
  <c r="F1645" i="28" s="1"/>
  <c r="C1645" i="28"/>
  <c r="I1645" i="28" s="1"/>
  <c r="F1642" i="15"/>
  <c r="F1642" i="28" s="1"/>
  <c r="C1642" i="28"/>
  <c r="I1642" i="28" s="1"/>
  <c r="F1639" i="15"/>
  <c r="F1639" i="28" s="1"/>
  <c r="C1639" i="28"/>
  <c r="I1639" i="28" s="1"/>
  <c r="F1636" i="15"/>
  <c r="F1636" i="28" s="1"/>
  <c r="C1636" i="28"/>
  <c r="I1636" i="28" s="1"/>
  <c r="F1633" i="15"/>
  <c r="F1633" i="28" s="1"/>
  <c r="C1633" i="28"/>
  <c r="I1633" i="28" s="1"/>
  <c r="F1630" i="15"/>
  <c r="F1630" i="28" s="1"/>
  <c r="C1630" i="28"/>
  <c r="I1630" i="28" s="1"/>
  <c r="F1627" i="15"/>
  <c r="F1627" i="28" s="1"/>
  <c r="C1627" i="28"/>
  <c r="I1627" i="28" s="1"/>
  <c r="F1624" i="15"/>
  <c r="F1624" i="28" s="1"/>
  <c r="C1624" i="28"/>
  <c r="I1624" i="28" s="1"/>
  <c r="F1621" i="15"/>
  <c r="F1621" i="28" s="1"/>
  <c r="C1621" i="28"/>
  <c r="I1621" i="28" s="1"/>
  <c r="F1618" i="15"/>
  <c r="F1618" i="28" s="1"/>
  <c r="C1618" i="28"/>
  <c r="I1618" i="28" s="1"/>
  <c r="F1615" i="15"/>
  <c r="F1615" i="28" s="1"/>
  <c r="C1615" i="28"/>
  <c r="I1615" i="28" s="1"/>
  <c r="F1612" i="15"/>
  <c r="F1612" i="28" s="1"/>
  <c r="C1612" i="28"/>
  <c r="I1612" i="28" s="1"/>
  <c r="F1609" i="15"/>
  <c r="F1609" i="28" s="1"/>
  <c r="C1609" i="28"/>
  <c r="I1609" i="28" s="1"/>
  <c r="F1606" i="15"/>
  <c r="F1606" i="28" s="1"/>
  <c r="C1606" i="28"/>
  <c r="I1606" i="28" s="1"/>
  <c r="F1603" i="15"/>
  <c r="F1603" i="28" s="1"/>
  <c r="C1603" i="28"/>
  <c r="I1603" i="28" s="1"/>
  <c r="F1600" i="15"/>
  <c r="F1600" i="28" s="1"/>
  <c r="C1600" i="28"/>
  <c r="I1600" i="28" s="1"/>
  <c r="F1597" i="15"/>
  <c r="F1597" i="28" s="1"/>
  <c r="C1597" i="28"/>
  <c r="I1597" i="28" s="1"/>
  <c r="F1594" i="15"/>
  <c r="F1594" i="28" s="1"/>
  <c r="C1594" i="28"/>
  <c r="I1594" i="28" s="1"/>
  <c r="F1591" i="15"/>
  <c r="F1591" i="28" s="1"/>
  <c r="C1591" i="28"/>
  <c r="I1591" i="28" s="1"/>
  <c r="F1588" i="15"/>
  <c r="F1588" i="28" s="1"/>
  <c r="C1588" i="28"/>
  <c r="I1588" i="28" s="1"/>
  <c r="F1585" i="15"/>
  <c r="F1585" i="28" s="1"/>
  <c r="C1585" i="28"/>
  <c r="I1585" i="28" s="1"/>
  <c r="F1582" i="15"/>
  <c r="F1582" i="28" s="1"/>
  <c r="C1582" i="28"/>
  <c r="I1582" i="28" s="1"/>
  <c r="F1579" i="15"/>
  <c r="F1579" i="28" s="1"/>
  <c r="C1579" i="28"/>
  <c r="I1579" i="28" s="1"/>
  <c r="F1576" i="15"/>
  <c r="F1576" i="28" s="1"/>
  <c r="C1576" i="28"/>
  <c r="I1576" i="28" s="1"/>
  <c r="F1573" i="15"/>
  <c r="F1573" i="28" s="1"/>
  <c r="C1573" i="28"/>
  <c r="I1573" i="28" s="1"/>
  <c r="F1570" i="15"/>
  <c r="F1570" i="28" s="1"/>
  <c r="C1570" i="28"/>
  <c r="I1570" i="28" s="1"/>
  <c r="F1567" i="15"/>
  <c r="F1567" i="28" s="1"/>
  <c r="C1567" i="28"/>
  <c r="I1567" i="28" s="1"/>
  <c r="F1564" i="15"/>
  <c r="F1564" i="28" s="1"/>
  <c r="C1564" i="28"/>
  <c r="I1564" i="28" s="1"/>
  <c r="F1561" i="15"/>
  <c r="F1561" i="28" s="1"/>
  <c r="C1561" i="28"/>
  <c r="I1561" i="28" s="1"/>
  <c r="F1558" i="15"/>
  <c r="F1558" i="28" s="1"/>
  <c r="C1558" i="28"/>
  <c r="I1558" i="28" s="1"/>
  <c r="F1555" i="15"/>
  <c r="F1555" i="28" s="1"/>
  <c r="C1555" i="28"/>
  <c r="I1555" i="28" s="1"/>
  <c r="F1552" i="15"/>
  <c r="F1552" i="28" s="1"/>
  <c r="C1552" i="28"/>
  <c r="I1552" i="28" s="1"/>
  <c r="F1549" i="15"/>
  <c r="F1549" i="28" s="1"/>
  <c r="C1549" i="28"/>
  <c r="I1549" i="28" s="1"/>
  <c r="F1546" i="15"/>
  <c r="F1546" i="28" s="1"/>
  <c r="C1546" i="28"/>
  <c r="F1543" i="15"/>
  <c r="F1543" i="28" s="1"/>
  <c r="C1543" i="28"/>
  <c r="I1543" i="28" s="1"/>
  <c r="F1540" i="15"/>
  <c r="F1540" i="28" s="1"/>
  <c r="C1540" i="28"/>
  <c r="I1540" i="28" s="1"/>
  <c r="F1537" i="15"/>
  <c r="F1537" i="28" s="1"/>
  <c r="C1537" i="28"/>
  <c r="I1537" i="28" s="1"/>
  <c r="F1534" i="15"/>
  <c r="F1534" i="28" s="1"/>
  <c r="C1534" i="28"/>
  <c r="I1534" i="28" s="1"/>
  <c r="F1531" i="15"/>
  <c r="F1531" i="28" s="1"/>
  <c r="C1531" i="28"/>
  <c r="I1531" i="28" s="1"/>
  <c r="F1528" i="15"/>
  <c r="F1528" i="28" s="1"/>
  <c r="C1528" i="28"/>
  <c r="I1528" i="28" s="1"/>
  <c r="F1525" i="15"/>
  <c r="F1525" i="28" s="1"/>
  <c r="C1525" i="28"/>
  <c r="I1525" i="28" s="1"/>
  <c r="F1522" i="15"/>
  <c r="F1522" i="28" s="1"/>
  <c r="C1522" i="28"/>
  <c r="I1522" i="28" s="1"/>
  <c r="F1519" i="15"/>
  <c r="F1519" i="28" s="1"/>
  <c r="C1519" i="28"/>
  <c r="I1519" i="28" s="1"/>
  <c r="F1516" i="15"/>
  <c r="F1516" i="28" s="1"/>
  <c r="C1516" i="28"/>
  <c r="I1516" i="28" s="1"/>
  <c r="F1513" i="15"/>
  <c r="F1513" i="28" s="1"/>
  <c r="C1513" i="28"/>
  <c r="I1513" i="28" s="1"/>
  <c r="F1510" i="15"/>
  <c r="F1510" i="28" s="1"/>
  <c r="C1510" i="28"/>
  <c r="I1510" i="28" s="1"/>
  <c r="F1507" i="15"/>
  <c r="F1507" i="28" s="1"/>
  <c r="C1507" i="28"/>
  <c r="I1507" i="28" s="1"/>
  <c r="F1504" i="15"/>
  <c r="F1504" i="28" s="1"/>
  <c r="C1504" i="28"/>
  <c r="I1504" i="28" s="1"/>
  <c r="F1501" i="15"/>
  <c r="F1501" i="28" s="1"/>
  <c r="C1501" i="28"/>
  <c r="I1501" i="28" s="1"/>
  <c r="F1498" i="15"/>
  <c r="F1498" i="28" s="1"/>
  <c r="C1498" i="28"/>
  <c r="I1498" i="28" s="1"/>
  <c r="F1495" i="15"/>
  <c r="F1495" i="28" s="1"/>
  <c r="C1495" i="28"/>
  <c r="I1495" i="28" s="1"/>
  <c r="F1492" i="15"/>
  <c r="F1492" i="28" s="1"/>
  <c r="C1492" i="28"/>
  <c r="I1492" i="28" s="1"/>
  <c r="F1489" i="15"/>
  <c r="F1489" i="28" s="1"/>
  <c r="C1489" i="28"/>
  <c r="F1486" i="15"/>
  <c r="F1486" i="28" s="1"/>
  <c r="C1486" i="28"/>
  <c r="I1486" i="28" s="1"/>
  <c r="F1483" i="15"/>
  <c r="F1483" i="28" s="1"/>
  <c r="C1483" i="28"/>
  <c r="I1483" i="28" s="1"/>
  <c r="F1480" i="15"/>
  <c r="F1480" i="28" s="1"/>
  <c r="C1480" i="28"/>
  <c r="I1480" i="28" s="1"/>
  <c r="F1477" i="15"/>
  <c r="F1477" i="28" s="1"/>
  <c r="C1477" i="28"/>
  <c r="I1477" i="28" s="1"/>
  <c r="F1474" i="15"/>
  <c r="F1474" i="28" s="1"/>
  <c r="C1474" i="28"/>
  <c r="I1474" i="28" s="1"/>
  <c r="F1471" i="15"/>
  <c r="F1471" i="28" s="1"/>
  <c r="C1471" i="28"/>
  <c r="I1471" i="28" s="1"/>
  <c r="F1468" i="15"/>
  <c r="F1468" i="28" s="1"/>
  <c r="C1468" i="28"/>
  <c r="I1468" i="28" s="1"/>
  <c r="F1465" i="15"/>
  <c r="F1465" i="28" s="1"/>
  <c r="C1465" i="28"/>
  <c r="I1465" i="28" s="1"/>
  <c r="F1462" i="15"/>
  <c r="F1462" i="28" s="1"/>
  <c r="C1462" i="28"/>
  <c r="I1462" i="28" s="1"/>
  <c r="F1459" i="15"/>
  <c r="F1459" i="28" s="1"/>
  <c r="C1459" i="28"/>
  <c r="I1459" i="28" s="1"/>
  <c r="F1456" i="15"/>
  <c r="F1456" i="28" s="1"/>
  <c r="C1456" i="28"/>
  <c r="I1456" i="28" s="1"/>
  <c r="F1453" i="15"/>
  <c r="F1453" i="28" s="1"/>
  <c r="C1453" i="28"/>
  <c r="I1453" i="28" s="1"/>
  <c r="F1450" i="15"/>
  <c r="F1450" i="28" s="1"/>
  <c r="C1450" i="28"/>
  <c r="I1450" i="28" s="1"/>
  <c r="F1447" i="15"/>
  <c r="F1447" i="28" s="1"/>
  <c r="C1447" i="28"/>
  <c r="I1447" i="28" s="1"/>
  <c r="F1444" i="15"/>
  <c r="F1444" i="28" s="1"/>
  <c r="C1444" i="28"/>
  <c r="I1444" i="28" s="1"/>
  <c r="F1441" i="15"/>
  <c r="F1441" i="28" s="1"/>
  <c r="C1441" i="28"/>
  <c r="I1441" i="28" s="1"/>
  <c r="F1438" i="15"/>
  <c r="F1438" i="28" s="1"/>
  <c r="C1438" i="28"/>
  <c r="I1438" i="28" s="1"/>
  <c r="F1435" i="15"/>
  <c r="F1435" i="28" s="1"/>
  <c r="C1435" i="28"/>
  <c r="I1435" i="28" s="1"/>
  <c r="F1432" i="15"/>
  <c r="F1432" i="28" s="1"/>
  <c r="C1432" i="28"/>
  <c r="I1432" i="28" s="1"/>
  <c r="F1429" i="15"/>
  <c r="F1429" i="28" s="1"/>
  <c r="C1429" i="28"/>
  <c r="I1429" i="28" s="1"/>
  <c r="F1426" i="15"/>
  <c r="F1426" i="28" s="1"/>
  <c r="C1426" i="28"/>
  <c r="I1426" i="28" s="1"/>
  <c r="F1423" i="15"/>
  <c r="F1423" i="28" s="1"/>
  <c r="C1423" i="28"/>
  <c r="I1423" i="28" s="1"/>
  <c r="F1420" i="15"/>
  <c r="F1420" i="28" s="1"/>
  <c r="C1420" i="28"/>
  <c r="I1420" i="28" s="1"/>
  <c r="F1417" i="15"/>
  <c r="F1417" i="28" s="1"/>
  <c r="C1417" i="28"/>
  <c r="I1417" i="28" s="1"/>
  <c r="F1414" i="15"/>
  <c r="F1414" i="28" s="1"/>
  <c r="C1414" i="28"/>
  <c r="I1414" i="28" s="1"/>
  <c r="F1411" i="15"/>
  <c r="F1411" i="28" s="1"/>
  <c r="C1411" i="28"/>
  <c r="I1411" i="28" s="1"/>
  <c r="F1408" i="15"/>
  <c r="F1408" i="28" s="1"/>
  <c r="C1408" i="28"/>
  <c r="I1408" i="28" s="1"/>
  <c r="F1405" i="15"/>
  <c r="F1405" i="28" s="1"/>
  <c r="C1405" i="28"/>
  <c r="I1405" i="28" s="1"/>
  <c r="F1402" i="15"/>
  <c r="F1402" i="28" s="1"/>
  <c r="C1402" i="28"/>
  <c r="I1402" i="28" s="1"/>
  <c r="F1399" i="15"/>
  <c r="F1399" i="28" s="1"/>
  <c r="C1399" i="28"/>
  <c r="I1399" i="28" s="1"/>
  <c r="F1396" i="15"/>
  <c r="F1396" i="28" s="1"/>
  <c r="C1396" i="28"/>
  <c r="I1396" i="28" s="1"/>
  <c r="F1393" i="15"/>
  <c r="F1393" i="28" s="1"/>
  <c r="C1393" i="28"/>
  <c r="I1393" i="28" s="1"/>
  <c r="F1390" i="15"/>
  <c r="F1390" i="28" s="1"/>
  <c r="C1390" i="28"/>
  <c r="I1390" i="28" s="1"/>
  <c r="F1387" i="15"/>
  <c r="F1387" i="28" s="1"/>
  <c r="C1387" i="28"/>
  <c r="I1387" i="28" s="1"/>
  <c r="F1384" i="15"/>
  <c r="F1384" i="28" s="1"/>
  <c r="C1384" i="28"/>
  <c r="I1384" i="28" s="1"/>
  <c r="F1381" i="15"/>
  <c r="F1381" i="28" s="1"/>
  <c r="C1381" i="28"/>
  <c r="F1378" i="15"/>
  <c r="F1378" i="28" s="1"/>
  <c r="C1378" i="28"/>
  <c r="I1378" i="28" s="1"/>
  <c r="F1375" i="15"/>
  <c r="F1375" i="28" s="1"/>
  <c r="C1375" i="28"/>
  <c r="I1375" i="28" s="1"/>
  <c r="F1372" i="15"/>
  <c r="F1372" i="28" s="1"/>
  <c r="C1372" i="28"/>
  <c r="I1372" i="28" s="1"/>
  <c r="F1369" i="15"/>
  <c r="F1369" i="28" s="1"/>
  <c r="C1369" i="28"/>
  <c r="I1369" i="28" s="1"/>
  <c r="F1366" i="15"/>
  <c r="F1366" i="28" s="1"/>
  <c r="C1366" i="28"/>
  <c r="F1363" i="15"/>
  <c r="F1363" i="28" s="1"/>
  <c r="C1363" i="28"/>
  <c r="I1363" i="28" s="1"/>
  <c r="F1360" i="15"/>
  <c r="F1360" i="28" s="1"/>
  <c r="C1360" i="28"/>
  <c r="I1360" i="28" s="1"/>
  <c r="F1357" i="15"/>
  <c r="F1357" i="28" s="1"/>
  <c r="C1357" i="28"/>
  <c r="I1357" i="28" s="1"/>
  <c r="F1354" i="15"/>
  <c r="F1354" i="28" s="1"/>
  <c r="C1354" i="28"/>
  <c r="I1354" i="28" s="1"/>
  <c r="F1351" i="15"/>
  <c r="F1351" i="28" s="1"/>
  <c r="C1351" i="28"/>
  <c r="F1348" i="15"/>
  <c r="F1348" i="28" s="1"/>
  <c r="C1348" i="28"/>
  <c r="I1348" i="28" s="1"/>
  <c r="F1345" i="15"/>
  <c r="F1345" i="28" s="1"/>
  <c r="C1345" i="28"/>
  <c r="I1345" i="28" s="1"/>
  <c r="F1342" i="15"/>
  <c r="F1342" i="28" s="1"/>
  <c r="C1342" i="28"/>
  <c r="I1342" i="28" s="1"/>
  <c r="F1339" i="15"/>
  <c r="F1339" i="28" s="1"/>
  <c r="C1339" i="28"/>
  <c r="I1339" i="28" s="1"/>
  <c r="F1336" i="15"/>
  <c r="F1336" i="28" s="1"/>
  <c r="C1336" i="28"/>
  <c r="I1336" i="28" s="1"/>
  <c r="F1333" i="15"/>
  <c r="F1333" i="28" s="1"/>
  <c r="C1333" i="28"/>
  <c r="I1333" i="28" s="1"/>
  <c r="F1330" i="15"/>
  <c r="F1330" i="28" s="1"/>
  <c r="C1330" i="28"/>
  <c r="I1330" i="28" s="1"/>
  <c r="F1327" i="15"/>
  <c r="F1327" i="28" s="1"/>
  <c r="C1327" i="28"/>
  <c r="I1327" i="28" s="1"/>
  <c r="F1324" i="15"/>
  <c r="F1324" i="28" s="1"/>
  <c r="C1324" i="28"/>
  <c r="I1324" i="28" s="1"/>
  <c r="F1321" i="15"/>
  <c r="F1321" i="28" s="1"/>
  <c r="C1321" i="28"/>
  <c r="I1321" i="28" s="1"/>
  <c r="F1318" i="15"/>
  <c r="F1318" i="28" s="1"/>
  <c r="C1318" i="28"/>
  <c r="I1318" i="28" s="1"/>
  <c r="F1315" i="15"/>
  <c r="F1315" i="28" s="1"/>
  <c r="C1315" i="28"/>
  <c r="I1315" i="28" s="1"/>
  <c r="F1312" i="15"/>
  <c r="F1312" i="28" s="1"/>
  <c r="C1312" i="28"/>
  <c r="I1312" i="28" s="1"/>
  <c r="F1309" i="15"/>
  <c r="F1309" i="28" s="1"/>
  <c r="C1309" i="28"/>
  <c r="F1306" i="15"/>
  <c r="F1306" i="28" s="1"/>
  <c r="C1306" i="28"/>
  <c r="I1306" i="28" s="1"/>
  <c r="F1303" i="15"/>
  <c r="F1303" i="28" s="1"/>
  <c r="C1303" i="28"/>
  <c r="I1303" i="28" s="1"/>
  <c r="F1300" i="15"/>
  <c r="F1300" i="28" s="1"/>
  <c r="C1300" i="28"/>
  <c r="I1300" i="28" s="1"/>
  <c r="F1297" i="15"/>
  <c r="F1297" i="28" s="1"/>
  <c r="C1297" i="28"/>
  <c r="I1297" i="28" s="1"/>
  <c r="F1294" i="15"/>
  <c r="F1294" i="28" s="1"/>
  <c r="C1294" i="28"/>
  <c r="I1294" i="28" s="1"/>
  <c r="F1291" i="15"/>
  <c r="F1291" i="28" s="1"/>
  <c r="C1291" i="28"/>
  <c r="I1291" i="28" s="1"/>
  <c r="F1288" i="15"/>
  <c r="F1288" i="28" s="1"/>
  <c r="C1288" i="28"/>
  <c r="I1288" i="28" s="1"/>
  <c r="F1285" i="15"/>
  <c r="F1285" i="28" s="1"/>
  <c r="C1285" i="28"/>
  <c r="I1285" i="28" s="1"/>
  <c r="F1282" i="15"/>
  <c r="F1282" i="28" s="1"/>
  <c r="C1282" i="28"/>
  <c r="I1282" i="28" s="1"/>
  <c r="F1279" i="15"/>
  <c r="F1279" i="28" s="1"/>
  <c r="C1279" i="28"/>
  <c r="I1279" i="28" s="1"/>
  <c r="F1276" i="15"/>
  <c r="F1276" i="28" s="1"/>
  <c r="C1276" i="28"/>
  <c r="I1276" i="28" s="1"/>
  <c r="F1273" i="15"/>
  <c r="F1273" i="28" s="1"/>
  <c r="C1273" i="28"/>
  <c r="I1273" i="28" s="1"/>
  <c r="F1270" i="15"/>
  <c r="F1270" i="28" s="1"/>
  <c r="C1270" i="28"/>
  <c r="I1270" i="28" s="1"/>
  <c r="F1267" i="15"/>
  <c r="F1267" i="28" s="1"/>
  <c r="C1267" i="28"/>
  <c r="I1267" i="28" s="1"/>
  <c r="F1264" i="15"/>
  <c r="F1264" i="28" s="1"/>
  <c r="C1264" i="28"/>
  <c r="I1264" i="28" s="1"/>
  <c r="F1261" i="15"/>
  <c r="F1261" i="28" s="1"/>
  <c r="C1261" i="28"/>
  <c r="I1261" i="28" s="1"/>
  <c r="F1258" i="15"/>
  <c r="F1258" i="28" s="1"/>
  <c r="C1258" i="28"/>
  <c r="I1258" i="28" s="1"/>
  <c r="F1255" i="15"/>
  <c r="F1255" i="28" s="1"/>
  <c r="C1255" i="28"/>
  <c r="I1255" i="28" s="1"/>
  <c r="F1252" i="15"/>
  <c r="F1252" i="28" s="1"/>
  <c r="C1252" i="28"/>
  <c r="I1252" i="28" s="1"/>
  <c r="F1249" i="15"/>
  <c r="F1249" i="28" s="1"/>
  <c r="C1249" i="28"/>
  <c r="I1249" i="28" s="1"/>
  <c r="F1246" i="15"/>
  <c r="F1246" i="28" s="1"/>
  <c r="C1246" i="28"/>
  <c r="I1246" i="28" s="1"/>
  <c r="F1243" i="15"/>
  <c r="F1243" i="28" s="1"/>
  <c r="C1243" i="28"/>
  <c r="I1243" i="28" s="1"/>
  <c r="F1240" i="15"/>
  <c r="F1240" i="28" s="1"/>
  <c r="C1240" i="28"/>
  <c r="F1237" i="15"/>
  <c r="F1237" i="28" s="1"/>
  <c r="C1237" i="28"/>
  <c r="I1237" i="28" s="1"/>
  <c r="F1234" i="15"/>
  <c r="F1234" i="28" s="1"/>
  <c r="C1234" i="28"/>
  <c r="I1234" i="28" s="1"/>
  <c r="F1231" i="15"/>
  <c r="F1231" i="28" s="1"/>
  <c r="C1231" i="28"/>
  <c r="I1231" i="28" s="1"/>
  <c r="F1228" i="15"/>
  <c r="F1228" i="28" s="1"/>
  <c r="C1228" i="28"/>
  <c r="I1228" i="28" s="1"/>
  <c r="F1225" i="15"/>
  <c r="F1225" i="28" s="1"/>
  <c r="C1225" i="28"/>
  <c r="I1225" i="28" s="1"/>
  <c r="F1222" i="15"/>
  <c r="F1222" i="28" s="1"/>
  <c r="C1222" i="28"/>
  <c r="I1222" i="28" s="1"/>
  <c r="F1219" i="15"/>
  <c r="F1219" i="28" s="1"/>
  <c r="C1219" i="28"/>
  <c r="F1216" i="15"/>
  <c r="F1216" i="28" s="1"/>
  <c r="C1216" i="28"/>
  <c r="I1216" i="28" s="1"/>
  <c r="F1213" i="15"/>
  <c r="F1213" i="28" s="1"/>
  <c r="C1213" i="28"/>
  <c r="I1213" i="28" s="1"/>
  <c r="F1210" i="15"/>
  <c r="F1210" i="28" s="1"/>
  <c r="C1210" i="28"/>
  <c r="I1210" i="28" s="1"/>
  <c r="F1207" i="15"/>
  <c r="F1207" i="28" s="1"/>
  <c r="C1207" i="28"/>
  <c r="I1207" i="28" s="1"/>
  <c r="F1204" i="15"/>
  <c r="F1204" i="28" s="1"/>
  <c r="C1204" i="28"/>
  <c r="I1204" i="28" s="1"/>
  <c r="F1201" i="15"/>
  <c r="F1201" i="28" s="1"/>
  <c r="C1201" i="28"/>
  <c r="I1201" i="28" s="1"/>
  <c r="F1198" i="15"/>
  <c r="F1198" i="28" s="1"/>
  <c r="C1198" i="28"/>
  <c r="I1198" i="28" s="1"/>
  <c r="F1195" i="15"/>
  <c r="F1195" i="28" s="1"/>
  <c r="C1195" i="28"/>
  <c r="I1195" i="28" s="1"/>
  <c r="F1192" i="15"/>
  <c r="F1192" i="28" s="1"/>
  <c r="C1192" i="28"/>
  <c r="I1192" i="28" s="1"/>
  <c r="F1189" i="15"/>
  <c r="F1189" i="28" s="1"/>
  <c r="C1189" i="28"/>
  <c r="I1189" i="28" s="1"/>
  <c r="F1186" i="15"/>
  <c r="F1186" i="28" s="1"/>
  <c r="C1186" i="28"/>
  <c r="I1186" i="28" s="1"/>
  <c r="F1183" i="15"/>
  <c r="F1183" i="28" s="1"/>
  <c r="C1183" i="28"/>
  <c r="I1183" i="28" s="1"/>
  <c r="F1180" i="15"/>
  <c r="F1180" i="28" s="1"/>
  <c r="C1180" i="28"/>
  <c r="I1180" i="28" s="1"/>
  <c r="F1177" i="15"/>
  <c r="F1177" i="28" s="1"/>
  <c r="C1177" i="28"/>
  <c r="I1177" i="28" s="1"/>
  <c r="F1174" i="15"/>
  <c r="F1174" i="28" s="1"/>
  <c r="C1174" i="28"/>
  <c r="I1174" i="28" s="1"/>
  <c r="F1171" i="15"/>
  <c r="F1171" i="28" s="1"/>
  <c r="C1171" i="28"/>
  <c r="I1171" i="28" s="1"/>
  <c r="F1168" i="15"/>
  <c r="F1168" i="28" s="1"/>
  <c r="C1168" i="28"/>
  <c r="I1168" i="28" s="1"/>
  <c r="F1165" i="15"/>
  <c r="F1165" i="28" s="1"/>
  <c r="C1165" i="28"/>
  <c r="F1162" i="15"/>
  <c r="F1162" i="28" s="1"/>
  <c r="C1162" i="28"/>
  <c r="I1162" i="28" s="1"/>
  <c r="F1159" i="15"/>
  <c r="F1159" i="28" s="1"/>
  <c r="C1159" i="28"/>
  <c r="I1159" i="28" s="1"/>
  <c r="F1156" i="15"/>
  <c r="F1156" i="28" s="1"/>
  <c r="C1156" i="28"/>
  <c r="I1156" i="28" s="1"/>
  <c r="F1153" i="15"/>
  <c r="F1153" i="28" s="1"/>
  <c r="C1153" i="28"/>
  <c r="I1153" i="28" s="1"/>
  <c r="F1150" i="15"/>
  <c r="F1150" i="28" s="1"/>
  <c r="C1150" i="28"/>
  <c r="I1150" i="28" s="1"/>
  <c r="F1147" i="15"/>
  <c r="F1147" i="28" s="1"/>
  <c r="C1147" i="28"/>
  <c r="I1147" i="28" s="1"/>
  <c r="F1144" i="15"/>
  <c r="F1144" i="28" s="1"/>
  <c r="C1144" i="28"/>
  <c r="F1141" i="15"/>
  <c r="F1141" i="28" s="1"/>
  <c r="C1141" i="28"/>
  <c r="I1141" i="28" s="1"/>
  <c r="F1138" i="15"/>
  <c r="F1138" i="28" s="1"/>
  <c r="C1138" i="28"/>
  <c r="I1138" i="28" s="1"/>
  <c r="F1135" i="15"/>
  <c r="F1135" i="28" s="1"/>
  <c r="C1135" i="28"/>
  <c r="I1135" i="28" s="1"/>
  <c r="F1132" i="15"/>
  <c r="F1132" i="28" s="1"/>
  <c r="C1132" i="28"/>
  <c r="I1132" i="28" s="1"/>
  <c r="F1129" i="15"/>
  <c r="F1129" i="28" s="1"/>
  <c r="C1129" i="28"/>
  <c r="I1129" i="28" s="1"/>
  <c r="F1126" i="15"/>
  <c r="F1126" i="28" s="1"/>
  <c r="C1126" i="28"/>
  <c r="I1126" i="28" s="1"/>
  <c r="F1123" i="15"/>
  <c r="F1123" i="28" s="1"/>
  <c r="C1123" i="28"/>
  <c r="F1120" i="15"/>
  <c r="F1120" i="28" s="1"/>
  <c r="C1120" i="28"/>
  <c r="I1120" i="28" s="1"/>
  <c r="F1117" i="15"/>
  <c r="F1117" i="28" s="1"/>
  <c r="C1117" i="28"/>
  <c r="I1117" i="28" s="1"/>
  <c r="F1114" i="15"/>
  <c r="F1114" i="28" s="1"/>
  <c r="C1114" i="28"/>
  <c r="I1114" i="28" s="1"/>
  <c r="F1111" i="15"/>
  <c r="F1111" i="28" s="1"/>
  <c r="C1111" i="28"/>
  <c r="I1111" i="28" s="1"/>
  <c r="F1108" i="15"/>
  <c r="F1108" i="28" s="1"/>
  <c r="C1108" i="28"/>
  <c r="I1108" i="28" s="1"/>
  <c r="F1105" i="15"/>
  <c r="F1105" i="28" s="1"/>
  <c r="C1105" i="28"/>
  <c r="I1105" i="28" s="1"/>
  <c r="F1102" i="15"/>
  <c r="F1102" i="28" s="1"/>
  <c r="C1102" i="28"/>
  <c r="I1102" i="28" s="1"/>
  <c r="F1099" i="15"/>
  <c r="F1099" i="28" s="1"/>
  <c r="C1099" i="28"/>
  <c r="I1099" i="28" s="1"/>
  <c r="F1096" i="15"/>
  <c r="F1096" i="28" s="1"/>
  <c r="C1096" i="28"/>
  <c r="I1096" i="28" s="1"/>
  <c r="F1093" i="15"/>
  <c r="F1093" i="28" s="1"/>
  <c r="C1093" i="28"/>
  <c r="I1093" i="28" s="1"/>
  <c r="F1090" i="15"/>
  <c r="F1090" i="28" s="1"/>
  <c r="C1090" i="28"/>
  <c r="I1090" i="28" s="1"/>
  <c r="F1087" i="15"/>
  <c r="F1087" i="28" s="1"/>
  <c r="C1087" i="28"/>
  <c r="I1087" i="28" s="1"/>
  <c r="F1084" i="15"/>
  <c r="F1084" i="28" s="1"/>
  <c r="C1084" i="28"/>
  <c r="I1084" i="28" s="1"/>
  <c r="F1081" i="15"/>
  <c r="F1081" i="28" s="1"/>
  <c r="C1081" i="28"/>
  <c r="I1081" i="28" s="1"/>
  <c r="F1078" i="15"/>
  <c r="F1078" i="28" s="1"/>
  <c r="C1078" i="28"/>
  <c r="I1078" i="28" s="1"/>
  <c r="F1075" i="15"/>
  <c r="F1075" i="28" s="1"/>
  <c r="C1075" i="28"/>
  <c r="I1075" i="28" s="1"/>
  <c r="F1072" i="15"/>
  <c r="F1072" i="28" s="1"/>
  <c r="C1072" i="28"/>
  <c r="I1072" i="28" s="1"/>
  <c r="F1069" i="15"/>
  <c r="F1069" i="28" s="1"/>
  <c r="C1069" i="28"/>
  <c r="F1066" i="15"/>
  <c r="F1066" i="28" s="1"/>
  <c r="C1066" i="28"/>
  <c r="I1066" i="28" s="1"/>
  <c r="F1063" i="15"/>
  <c r="F1063" i="28" s="1"/>
  <c r="C1063" i="28"/>
  <c r="I1063" i="28" s="1"/>
  <c r="F1060" i="15"/>
  <c r="F1060" i="28" s="1"/>
  <c r="C1060" i="28"/>
  <c r="I1060" i="28" s="1"/>
  <c r="F1057" i="15"/>
  <c r="F1057" i="28" s="1"/>
  <c r="C1057" i="28"/>
  <c r="I1057" i="28" s="1"/>
  <c r="F1054" i="15"/>
  <c r="F1054" i="28" s="1"/>
  <c r="C1054" i="28"/>
  <c r="I1054" i="28" s="1"/>
  <c r="F1051" i="15"/>
  <c r="F1051" i="28" s="1"/>
  <c r="C1051" i="28"/>
  <c r="I1051" i="28" s="1"/>
  <c r="F1048" i="15"/>
  <c r="F1048" i="28" s="1"/>
  <c r="C1048" i="28"/>
  <c r="F1045" i="15"/>
  <c r="F1045" i="28" s="1"/>
  <c r="C1045" i="28"/>
  <c r="I1045" i="28" s="1"/>
  <c r="F1042" i="15"/>
  <c r="F1042" i="28" s="1"/>
  <c r="C1042" i="28"/>
  <c r="I1042" i="28" s="1"/>
  <c r="F1039" i="15"/>
  <c r="F1039" i="28" s="1"/>
  <c r="C1039" i="28"/>
  <c r="I1039" i="28" s="1"/>
  <c r="F1036" i="15"/>
  <c r="F1036" i="28" s="1"/>
  <c r="C1036" i="28"/>
  <c r="I1036" i="28" s="1"/>
  <c r="F1033" i="15"/>
  <c r="F1033" i="28" s="1"/>
  <c r="C1033" i="28"/>
  <c r="I1033" i="28" s="1"/>
  <c r="F1030" i="15"/>
  <c r="F1030" i="28" s="1"/>
  <c r="C1030" i="28"/>
  <c r="I1030" i="28" s="1"/>
  <c r="F1027" i="15"/>
  <c r="F1027" i="28" s="1"/>
  <c r="C1027" i="28"/>
  <c r="F1024" i="15"/>
  <c r="F1024" i="28" s="1"/>
  <c r="C1024" i="28"/>
  <c r="I1024" i="28" s="1"/>
  <c r="F1021" i="15"/>
  <c r="F1021" i="28" s="1"/>
  <c r="C1021" i="28"/>
  <c r="I1021" i="28" s="1"/>
  <c r="F1018" i="15"/>
  <c r="F1018" i="28" s="1"/>
  <c r="C1018" i="28"/>
  <c r="I1018" i="28" s="1"/>
  <c r="F1015" i="15"/>
  <c r="F1015" i="28" s="1"/>
  <c r="C1015" i="28"/>
  <c r="I1015" i="28" s="1"/>
  <c r="F1012" i="15"/>
  <c r="F1012" i="28" s="1"/>
  <c r="C1012" i="28"/>
  <c r="I1012" i="28" s="1"/>
  <c r="F1009" i="15"/>
  <c r="F1009" i="28" s="1"/>
  <c r="C1009" i="28"/>
  <c r="I1009" i="28" s="1"/>
  <c r="F1006" i="15"/>
  <c r="F1006" i="28" s="1"/>
  <c r="C1006" i="28"/>
  <c r="I1006" i="28" s="1"/>
  <c r="F1003" i="15"/>
  <c r="F1003" i="28" s="1"/>
  <c r="C1003" i="28"/>
  <c r="I1003" i="28" s="1"/>
  <c r="F1000" i="15"/>
  <c r="F1000" i="28" s="1"/>
  <c r="C1000" i="28"/>
  <c r="I1000" i="28" s="1"/>
  <c r="F997" i="15"/>
  <c r="F997" i="28" s="1"/>
  <c r="C997" i="28"/>
  <c r="I997" i="28" s="1"/>
  <c r="F994" i="15"/>
  <c r="F994" i="28" s="1"/>
  <c r="C994" i="28"/>
  <c r="I994" i="28" s="1"/>
  <c r="F991" i="15"/>
  <c r="F991" i="28" s="1"/>
  <c r="C991" i="28"/>
  <c r="I991" i="28" s="1"/>
  <c r="F988" i="15"/>
  <c r="F988" i="28" s="1"/>
  <c r="C988" i="28"/>
  <c r="I988" i="28" s="1"/>
  <c r="F985" i="15"/>
  <c r="F985" i="28" s="1"/>
  <c r="C985" i="28"/>
  <c r="I985" i="28" s="1"/>
  <c r="F982" i="15"/>
  <c r="F982" i="28" s="1"/>
  <c r="C982" i="28"/>
  <c r="I982" i="28" s="1"/>
  <c r="F979" i="15"/>
  <c r="F979" i="28" s="1"/>
  <c r="C979" i="28"/>
  <c r="I979" i="28" s="1"/>
  <c r="F976" i="15"/>
  <c r="F976" i="28" s="1"/>
  <c r="C976" i="28"/>
  <c r="F973" i="15"/>
  <c r="F973" i="28" s="1"/>
  <c r="C973" i="28"/>
  <c r="I973" i="28" s="1"/>
  <c r="F970" i="15"/>
  <c r="F970" i="28" s="1"/>
  <c r="C970" i="28"/>
  <c r="I970" i="28" s="1"/>
  <c r="F967" i="15"/>
  <c r="F967" i="28" s="1"/>
  <c r="C967" i="28"/>
  <c r="I967" i="28" s="1"/>
  <c r="F964" i="15"/>
  <c r="F964" i="28" s="1"/>
  <c r="C964" i="28"/>
  <c r="I964" i="28" s="1"/>
  <c r="F961" i="15"/>
  <c r="F961" i="28" s="1"/>
  <c r="C961" i="28"/>
  <c r="I961" i="28" s="1"/>
  <c r="F958" i="15"/>
  <c r="F958" i="28" s="1"/>
  <c r="C958" i="28"/>
  <c r="I958" i="28" s="1"/>
  <c r="F955" i="15"/>
  <c r="F955" i="28" s="1"/>
  <c r="C955" i="28"/>
  <c r="I955" i="28" s="1"/>
  <c r="F952" i="15"/>
  <c r="F952" i="28" s="1"/>
  <c r="C952" i="28"/>
  <c r="F949" i="15"/>
  <c r="F949" i="28" s="1"/>
  <c r="C949" i="28"/>
  <c r="I949" i="28" s="1"/>
  <c r="F946" i="15"/>
  <c r="F946" i="28" s="1"/>
  <c r="C946" i="28"/>
  <c r="I946" i="28" s="1"/>
  <c r="F943" i="15"/>
  <c r="F943" i="28" s="1"/>
  <c r="C943" i="28"/>
  <c r="I943" i="28" s="1"/>
  <c r="F940" i="15"/>
  <c r="F940" i="28" s="1"/>
  <c r="C940" i="28"/>
  <c r="I940" i="28" s="1"/>
  <c r="F937" i="15"/>
  <c r="F937" i="28" s="1"/>
  <c r="C937" i="28"/>
  <c r="I937" i="28" s="1"/>
  <c r="F934" i="15"/>
  <c r="F934" i="28" s="1"/>
  <c r="C934" i="28"/>
  <c r="I934" i="28" s="1"/>
  <c r="F931" i="15"/>
  <c r="F931" i="28" s="1"/>
  <c r="C931" i="28"/>
  <c r="I931" i="28" s="1"/>
  <c r="F928" i="15"/>
  <c r="F928" i="28" s="1"/>
  <c r="C928" i="28"/>
  <c r="F925" i="15"/>
  <c r="F925" i="28" s="1"/>
  <c r="C925" i="28"/>
  <c r="I925" i="28" s="1"/>
  <c r="F922" i="15"/>
  <c r="F922" i="28" s="1"/>
  <c r="C922" i="28"/>
  <c r="I922" i="28" s="1"/>
  <c r="F919" i="15"/>
  <c r="F919" i="28" s="1"/>
  <c r="C919" i="28"/>
  <c r="I919" i="28" s="1"/>
  <c r="F916" i="15"/>
  <c r="F916" i="28" s="1"/>
  <c r="C916" i="28"/>
  <c r="I916" i="28" s="1"/>
  <c r="F913" i="15"/>
  <c r="F913" i="28" s="1"/>
  <c r="C913" i="28"/>
  <c r="I913" i="28" s="1"/>
  <c r="F910" i="15"/>
  <c r="F910" i="28" s="1"/>
  <c r="C910" i="28"/>
  <c r="I910" i="28" s="1"/>
  <c r="F907" i="15"/>
  <c r="F907" i="28" s="1"/>
  <c r="C907" i="28"/>
  <c r="I907" i="28" s="1"/>
  <c r="F904" i="15"/>
  <c r="F904" i="28" s="1"/>
  <c r="C904" i="28"/>
  <c r="F901" i="15"/>
  <c r="F901" i="28" s="1"/>
  <c r="C901" i="28"/>
  <c r="I901" i="28" s="1"/>
  <c r="F898" i="15"/>
  <c r="F898" i="28" s="1"/>
  <c r="C898" i="28"/>
  <c r="I898" i="28" s="1"/>
  <c r="F895" i="15"/>
  <c r="F895" i="28" s="1"/>
  <c r="C895" i="28"/>
  <c r="I895" i="28" s="1"/>
  <c r="F892" i="15"/>
  <c r="F892" i="28" s="1"/>
  <c r="C892" i="28"/>
  <c r="I892" i="28" s="1"/>
  <c r="F889" i="15"/>
  <c r="F889" i="28" s="1"/>
  <c r="C889" i="28"/>
  <c r="I889" i="28" s="1"/>
  <c r="F886" i="15"/>
  <c r="F886" i="28" s="1"/>
  <c r="C886" i="28"/>
  <c r="I886" i="28" s="1"/>
  <c r="F883" i="15"/>
  <c r="F883" i="28" s="1"/>
  <c r="C883" i="28"/>
  <c r="I883" i="28" s="1"/>
  <c r="F880" i="15"/>
  <c r="F880" i="28" s="1"/>
  <c r="C880" i="28"/>
  <c r="F877" i="15"/>
  <c r="F877" i="28" s="1"/>
  <c r="C877" i="28"/>
  <c r="I877" i="28" s="1"/>
  <c r="F874" i="15"/>
  <c r="F874" i="28" s="1"/>
  <c r="C874" i="28"/>
  <c r="I874" i="28" s="1"/>
  <c r="F871" i="15"/>
  <c r="F871" i="28" s="1"/>
  <c r="C871" i="28"/>
  <c r="I871" i="28" s="1"/>
  <c r="F868" i="15"/>
  <c r="F868" i="28" s="1"/>
  <c r="C868" i="28"/>
  <c r="I868" i="28" s="1"/>
  <c r="F865" i="15"/>
  <c r="F865" i="28" s="1"/>
  <c r="C865" i="28"/>
  <c r="I865" i="28" s="1"/>
  <c r="F862" i="15"/>
  <c r="F862" i="28" s="1"/>
  <c r="C862" i="28"/>
  <c r="I862" i="28" s="1"/>
  <c r="F859" i="15"/>
  <c r="F859" i="28" s="1"/>
  <c r="C859" i="28"/>
  <c r="I859" i="28" s="1"/>
  <c r="F856" i="15"/>
  <c r="F856" i="28" s="1"/>
  <c r="C856" i="28"/>
  <c r="F853" i="15"/>
  <c r="F853" i="28" s="1"/>
  <c r="C853" i="28"/>
  <c r="I853" i="28" s="1"/>
  <c r="F850" i="15"/>
  <c r="F850" i="28" s="1"/>
  <c r="C850" i="28"/>
  <c r="I850" i="28" s="1"/>
  <c r="F847" i="15"/>
  <c r="F847" i="28" s="1"/>
  <c r="C847" i="28"/>
  <c r="I847" i="28" s="1"/>
  <c r="F844" i="15"/>
  <c r="F844" i="28" s="1"/>
  <c r="C844" i="28"/>
  <c r="I844" i="28" s="1"/>
  <c r="F841" i="15"/>
  <c r="F841" i="28" s="1"/>
  <c r="C841" i="28"/>
  <c r="I841" i="28" s="1"/>
  <c r="F838" i="15"/>
  <c r="F838" i="28" s="1"/>
  <c r="C838" i="28"/>
  <c r="I838" i="28" s="1"/>
  <c r="F835" i="15"/>
  <c r="F835" i="28" s="1"/>
  <c r="C835" i="28"/>
  <c r="I835" i="28" s="1"/>
  <c r="F832" i="15"/>
  <c r="F832" i="28" s="1"/>
  <c r="C832" i="28"/>
  <c r="F829" i="15"/>
  <c r="F829" i="28" s="1"/>
  <c r="C829" i="28"/>
  <c r="I829" i="28" s="1"/>
  <c r="F826" i="15"/>
  <c r="F826" i="28" s="1"/>
  <c r="C826" i="28"/>
  <c r="I826" i="28" s="1"/>
  <c r="F823" i="15"/>
  <c r="F823" i="28" s="1"/>
  <c r="C823" i="28"/>
  <c r="I823" i="28" s="1"/>
  <c r="F820" i="15"/>
  <c r="F820" i="28" s="1"/>
  <c r="C820" i="28"/>
  <c r="I820" i="28" s="1"/>
  <c r="F817" i="15"/>
  <c r="F817" i="28" s="1"/>
  <c r="C817" i="28"/>
  <c r="I817" i="28" s="1"/>
  <c r="F814" i="15"/>
  <c r="F814" i="28" s="1"/>
  <c r="C814" i="28"/>
  <c r="I814" i="28" s="1"/>
  <c r="F811" i="15"/>
  <c r="F811" i="28" s="1"/>
  <c r="C811" i="28"/>
  <c r="I811" i="28" s="1"/>
  <c r="F808" i="15"/>
  <c r="F808" i="28" s="1"/>
  <c r="C808" i="28"/>
  <c r="F805" i="15"/>
  <c r="F805" i="28" s="1"/>
  <c r="C805" i="28"/>
  <c r="I805" i="28" s="1"/>
  <c r="F802" i="15"/>
  <c r="F802" i="28" s="1"/>
  <c r="C802" i="28"/>
  <c r="I802" i="28" s="1"/>
  <c r="F799" i="15"/>
  <c r="F799" i="28" s="1"/>
  <c r="C799" i="28"/>
  <c r="I799" i="28" s="1"/>
  <c r="F796" i="15"/>
  <c r="F796" i="28" s="1"/>
  <c r="C796" i="28"/>
  <c r="I796" i="28" s="1"/>
  <c r="F793" i="15"/>
  <c r="F793" i="28" s="1"/>
  <c r="C793" i="28"/>
  <c r="I793" i="28" s="1"/>
  <c r="F790" i="15"/>
  <c r="F790" i="28" s="1"/>
  <c r="C790" i="28"/>
  <c r="I790" i="28" s="1"/>
  <c r="F787" i="15"/>
  <c r="F787" i="28" s="1"/>
  <c r="C787" i="28"/>
  <c r="I787" i="28" s="1"/>
  <c r="F784" i="15"/>
  <c r="F784" i="28" s="1"/>
  <c r="C784" i="28"/>
  <c r="F781" i="15"/>
  <c r="F781" i="28" s="1"/>
  <c r="C781" i="28"/>
  <c r="I781" i="28" s="1"/>
  <c r="F778" i="15"/>
  <c r="F778" i="28" s="1"/>
  <c r="C778" i="28"/>
  <c r="I778" i="28" s="1"/>
  <c r="F775" i="15"/>
  <c r="F775" i="28" s="1"/>
  <c r="C775" i="28"/>
  <c r="I775" i="28" s="1"/>
  <c r="F772" i="15"/>
  <c r="F772" i="28" s="1"/>
  <c r="C772" i="28"/>
  <c r="I772" i="28" s="1"/>
  <c r="F769" i="15"/>
  <c r="F769" i="28" s="1"/>
  <c r="C769" i="28"/>
  <c r="I769" i="28" s="1"/>
  <c r="F766" i="15"/>
  <c r="F766" i="28" s="1"/>
  <c r="C766" i="28"/>
  <c r="I766" i="28" s="1"/>
  <c r="F763" i="15"/>
  <c r="F763" i="28" s="1"/>
  <c r="C763" i="28"/>
  <c r="I763" i="28" s="1"/>
  <c r="F760" i="15"/>
  <c r="F760" i="28" s="1"/>
  <c r="C760" i="28"/>
  <c r="F757" i="15"/>
  <c r="F757" i="28" s="1"/>
  <c r="C757" i="28"/>
  <c r="I757" i="28" s="1"/>
  <c r="F754" i="15"/>
  <c r="F754" i="28" s="1"/>
  <c r="C754" i="28"/>
  <c r="I754" i="28" s="1"/>
  <c r="F751" i="15"/>
  <c r="F751" i="28" s="1"/>
  <c r="C751" i="28"/>
  <c r="I751" i="28" s="1"/>
  <c r="F748" i="15"/>
  <c r="F748" i="28" s="1"/>
  <c r="C748" i="28"/>
  <c r="I748" i="28" s="1"/>
  <c r="F745" i="15"/>
  <c r="F745" i="28" s="1"/>
  <c r="C745" i="28"/>
  <c r="I745" i="28" s="1"/>
  <c r="F742" i="15"/>
  <c r="F742" i="28" s="1"/>
  <c r="C742" i="28"/>
  <c r="I742" i="28" s="1"/>
  <c r="F739" i="15"/>
  <c r="F739" i="28" s="1"/>
  <c r="C739" i="28"/>
  <c r="I739" i="28" s="1"/>
  <c r="F736" i="15"/>
  <c r="F736" i="28" s="1"/>
  <c r="C736" i="28"/>
  <c r="F733" i="15"/>
  <c r="F733" i="28" s="1"/>
  <c r="C733" i="28"/>
  <c r="I733" i="28" s="1"/>
  <c r="F730" i="15"/>
  <c r="F730" i="28" s="1"/>
  <c r="C730" i="28"/>
  <c r="I730" i="28" s="1"/>
  <c r="F727" i="15"/>
  <c r="F727" i="28" s="1"/>
  <c r="C727" i="28"/>
  <c r="I727" i="28" s="1"/>
  <c r="F724" i="15"/>
  <c r="F724" i="28" s="1"/>
  <c r="C724" i="28"/>
  <c r="I724" i="28" s="1"/>
  <c r="F721" i="15"/>
  <c r="F721" i="28" s="1"/>
  <c r="C721" i="28"/>
  <c r="I721" i="28" s="1"/>
  <c r="F718" i="15"/>
  <c r="F718" i="28" s="1"/>
  <c r="C718" i="28"/>
  <c r="I718" i="28" s="1"/>
  <c r="F715" i="15"/>
  <c r="F715" i="28" s="1"/>
  <c r="C715" i="28"/>
  <c r="I715" i="28" s="1"/>
  <c r="F712" i="15"/>
  <c r="F712" i="28" s="1"/>
  <c r="C712" i="28"/>
  <c r="F709" i="15"/>
  <c r="F709" i="28" s="1"/>
  <c r="C709" i="28"/>
  <c r="I709" i="28" s="1"/>
  <c r="F706" i="15"/>
  <c r="F706" i="28" s="1"/>
  <c r="C706" i="28"/>
  <c r="I706" i="28" s="1"/>
  <c r="F703" i="15"/>
  <c r="F703" i="28" s="1"/>
  <c r="C703" i="28"/>
  <c r="I703" i="28" s="1"/>
  <c r="F700" i="15"/>
  <c r="F700" i="28" s="1"/>
  <c r="C700" i="28"/>
  <c r="I700" i="28" s="1"/>
  <c r="F697" i="15"/>
  <c r="F697" i="28" s="1"/>
  <c r="C697" i="28"/>
  <c r="I697" i="28" s="1"/>
  <c r="F694" i="15"/>
  <c r="F694" i="28" s="1"/>
  <c r="C694" i="28"/>
  <c r="I694" i="28" s="1"/>
  <c r="F691" i="15"/>
  <c r="F691" i="28" s="1"/>
  <c r="C691" i="28"/>
  <c r="I691" i="28" s="1"/>
  <c r="F688" i="15"/>
  <c r="F688" i="28" s="1"/>
  <c r="C688" i="28"/>
  <c r="F685" i="15"/>
  <c r="F685" i="28" s="1"/>
  <c r="C685" i="28"/>
  <c r="I685" i="28" s="1"/>
  <c r="F682" i="15"/>
  <c r="F682" i="28" s="1"/>
  <c r="C682" i="28"/>
  <c r="I682" i="28" s="1"/>
  <c r="F679" i="15"/>
  <c r="F679" i="28" s="1"/>
  <c r="C679" i="28"/>
  <c r="I679" i="28" s="1"/>
  <c r="F676" i="15"/>
  <c r="F676" i="28" s="1"/>
  <c r="C676" i="28"/>
  <c r="I676" i="28" s="1"/>
  <c r="F673" i="15"/>
  <c r="F673" i="28" s="1"/>
  <c r="C673" i="28"/>
  <c r="I673" i="28" s="1"/>
  <c r="F670" i="15"/>
  <c r="F670" i="28" s="1"/>
  <c r="C670" i="28"/>
  <c r="I670" i="28" s="1"/>
  <c r="F667" i="15"/>
  <c r="F667" i="28" s="1"/>
  <c r="C667" i="28"/>
  <c r="I667" i="28" s="1"/>
  <c r="F664" i="15"/>
  <c r="F664" i="28" s="1"/>
  <c r="C664" i="28"/>
  <c r="F661" i="15"/>
  <c r="F661" i="28" s="1"/>
  <c r="C661" i="28"/>
  <c r="I661" i="28" s="1"/>
  <c r="F658" i="15"/>
  <c r="F658" i="28" s="1"/>
  <c r="C658" i="28"/>
  <c r="I658" i="28" s="1"/>
  <c r="F655" i="15"/>
  <c r="F655" i="28" s="1"/>
  <c r="C655" i="28"/>
  <c r="I655" i="28" s="1"/>
  <c r="F652" i="15"/>
  <c r="F652" i="28" s="1"/>
  <c r="C652" i="28"/>
  <c r="I652" i="28" s="1"/>
  <c r="F649" i="15"/>
  <c r="F649" i="28" s="1"/>
  <c r="C649" i="28"/>
  <c r="I649" i="28" s="1"/>
  <c r="F646" i="15"/>
  <c r="F646" i="28" s="1"/>
  <c r="C646" i="28"/>
  <c r="I646" i="28" s="1"/>
  <c r="F643" i="15"/>
  <c r="F643" i="28" s="1"/>
  <c r="C643" i="28"/>
  <c r="I643" i="28" s="1"/>
  <c r="F640" i="15"/>
  <c r="F640" i="28" s="1"/>
  <c r="C640" i="28"/>
  <c r="F637" i="15"/>
  <c r="F637" i="28" s="1"/>
  <c r="C637" i="28"/>
  <c r="I637" i="28" s="1"/>
  <c r="F634" i="15"/>
  <c r="F634" i="28" s="1"/>
  <c r="C634" i="28"/>
  <c r="I634" i="28" s="1"/>
  <c r="F631" i="15"/>
  <c r="F631" i="28" s="1"/>
  <c r="C631" i="28"/>
  <c r="I631" i="28" s="1"/>
  <c r="F628" i="15"/>
  <c r="F628" i="28" s="1"/>
  <c r="C628" i="28"/>
  <c r="I628" i="28" s="1"/>
  <c r="F625" i="15"/>
  <c r="F625" i="28" s="1"/>
  <c r="C625" i="28"/>
  <c r="I625" i="28" s="1"/>
  <c r="F622" i="15"/>
  <c r="F622" i="28" s="1"/>
  <c r="C622" i="28"/>
  <c r="I622" i="28" s="1"/>
  <c r="F619" i="15"/>
  <c r="F619" i="28" s="1"/>
  <c r="C619" i="28"/>
  <c r="I619" i="28" s="1"/>
  <c r="F616" i="15"/>
  <c r="F616" i="28" s="1"/>
  <c r="C616" i="28"/>
  <c r="F613" i="15"/>
  <c r="F613" i="28" s="1"/>
  <c r="C613" i="28"/>
  <c r="I613" i="28" s="1"/>
  <c r="F610" i="15"/>
  <c r="F610" i="28" s="1"/>
  <c r="C610" i="28"/>
  <c r="I610" i="28" s="1"/>
  <c r="F607" i="15"/>
  <c r="F607" i="28" s="1"/>
  <c r="C607" i="28"/>
  <c r="I607" i="28" s="1"/>
  <c r="F604" i="15"/>
  <c r="F604" i="28" s="1"/>
  <c r="C604" i="28"/>
  <c r="I604" i="28" s="1"/>
  <c r="F601" i="15"/>
  <c r="F601" i="28" s="1"/>
  <c r="C601" i="28"/>
  <c r="I601" i="28" s="1"/>
  <c r="F598" i="15"/>
  <c r="F598" i="28" s="1"/>
  <c r="C598" i="28"/>
  <c r="I598" i="28" s="1"/>
  <c r="F595" i="15"/>
  <c r="F595" i="28" s="1"/>
  <c r="C595" i="28"/>
  <c r="I595" i="28" s="1"/>
  <c r="F592" i="15"/>
  <c r="F592" i="28" s="1"/>
  <c r="C592" i="28"/>
  <c r="F589" i="15"/>
  <c r="F589" i="28" s="1"/>
  <c r="C589" i="28"/>
  <c r="I589" i="28" s="1"/>
  <c r="F586" i="15"/>
  <c r="F586" i="28" s="1"/>
  <c r="C586" i="28"/>
  <c r="I586" i="28" s="1"/>
  <c r="F583" i="15"/>
  <c r="F583" i="28" s="1"/>
  <c r="C583" i="28"/>
  <c r="I583" i="28" s="1"/>
  <c r="F580" i="15"/>
  <c r="F580" i="28" s="1"/>
  <c r="C580" i="28"/>
  <c r="I580" i="28" s="1"/>
  <c r="F577" i="15"/>
  <c r="F577" i="28" s="1"/>
  <c r="C577" i="28"/>
  <c r="I577" i="28" s="1"/>
  <c r="F574" i="15"/>
  <c r="F574" i="28" s="1"/>
  <c r="C574" i="28"/>
  <c r="I574" i="28" s="1"/>
  <c r="F571" i="15"/>
  <c r="F571" i="28" s="1"/>
  <c r="C571" i="28"/>
  <c r="I571" i="28" s="1"/>
  <c r="F568" i="15"/>
  <c r="F568" i="28" s="1"/>
  <c r="C568" i="28"/>
  <c r="F565" i="15"/>
  <c r="F565" i="28" s="1"/>
  <c r="C565" i="28"/>
  <c r="I565" i="28" s="1"/>
  <c r="F562" i="15"/>
  <c r="F562" i="28" s="1"/>
  <c r="C562" i="28"/>
  <c r="I562" i="28" s="1"/>
  <c r="F559" i="15"/>
  <c r="F559" i="28" s="1"/>
  <c r="C559" i="28"/>
  <c r="I559" i="28" s="1"/>
  <c r="F556" i="15"/>
  <c r="F556" i="28" s="1"/>
  <c r="C556" i="28"/>
  <c r="I556" i="28" s="1"/>
  <c r="F553" i="15"/>
  <c r="F553" i="28" s="1"/>
  <c r="C553" i="28"/>
  <c r="I553" i="28" s="1"/>
  <c r="F550" i="15"/>
  <c r="F550" i="28" s="1"/>
  <c r="C550" i="28"/>
  <c r="I550" i="28" s="1"/>
  <c r="F547" i="15"/>
  <c r="F547" i="28" s="1"/>
  <c r="C547" i="28"/>
  <c r="I547" i="28" s="1"/>
  <c r="F544" i="15"/>
  <c r="F544" i="28" s="1"/>
  <c r="C544" i="28"/>
  <c r="F541" i="15"/>
  <c r="F541" i="28" s="1"/>
  <c r="C541" i="28"/>
  <c r="I541" i="28" s="1"/>
  <c r="F538" i="15"/>
  <c r="F538" i="28" s="1"/>
  <c r="C538" i="28"/>
  <c r="I538" i="28" s="1"/>
  <c r="F535" i="15"/>
  <c r="F535" i="28" s="1"/>
  <c r="C535" i="28"/>
  <c r="I535" i="28" s="1"/>
  <c r="F532" i="15"/>
  <c r="F532" i="28" s="1"/>
  <c r="C532" i="28"/>
  <c r="I532" i="28" s="1"/>
  <c r="F529" i="15"/>
  <c r="F529" i="28" s="1"/>
  <c r="C529" i="28"/>
  <c r="I529" i="28" s="1"/>
  <c r="F526" i="15"/>
  <c r="F526" i="28" s="1"/>
  <c r="C526" i="28"/>
  <c r="I526" i="28" s="1"/>
  <c r="F523" i="15"/>
  <c r="F523" i="28" s="1"/>
  <c r="C523" i="28"/>
  <c r="I523" i="28" s="1"/>
  <c r="F520" i="15"/>
  <c r="F520" i="28" s="1"/>
  <c r="C520" i="28"/>
  <c r="F517" i="15"/>
  <c r="F517" i="28" s="1"/>
  <c r="C517" i="28"/>
  <c r="I517" i="28" s="1"/>
  <c r="F514" i="15"/>
  <c r="F514" i="28" s="1"/>
  <c r="C514" i="28"/>
  <c r="I514" i="28" s="1"/>
  <c r="F511" i="15"/>
  <c r="F511" i="28" s="1"/>
  <c r="C511" i="28"/>
  <c r="I511" i="28" s="1"/>
  <c r="F508" i="15"/>
  <c r="F508" i="28" s="1"/>
  <c r="C508" i="28"/>
  <c r="I508" i="28" s="1"/>
  <c r="F505" i="15"/>
  <c r="F505" i="28" s="1"/>
  <c r="C505" i="28"/>
  <c r="I505" i="28" s="1"/>
  <c r="F502" i="15"/>
  <c r="F502" i="28" s="1"/>
  <c r="C502" i="28"/>
  <c r="I502" i="28" s="1"/>
  <c r="F499" i="15"/>
  <c r="F499" i="28" s="1"/>
  <c r="C499" i="28"/>
  <c r="I499" i="28" s="1"/>
  <c r="F496" i="15"/>
  <c r="F496" i="28" s="1"/>
  <c r="C496" i="28"/>
  <c r="F493" i="15"/>
  <c r="F493" i="28" s="1"/>
  <c r="C493" i="28"/>
  <c r="I493" i="28" s="1"/>
  <c r="F490" i="15"/>
  <c r="F490" i="28" s="1"/>
  <c r="C490" i="28"/>
  <c r="I490" i="28" s="1"/>
  <c r="F487" i="15"/>
  <c r="F487" i="28" s="1"/>
  <c r="C487" i="28"/>
  <c r="I487" i="28" s="1"/>
  <c r="F484" i="15"/>
  <c r="F484" i="28" s="1"/>
  <c r="C484" i="28"/>
  <c r="I484" i="28" s="1"/>
  <c r="F481" i="15"/>
  <c r="F481" i="28" s="1"/>
  <c r="C481" i="28"/>
  <c r="I481" i="28" s="1"/>
  <c r="F478" i="15"/>
  <c r="F478" i="28" s="1"/>
  <c r="C478" i="28"/>
  <c r="I478" i="28" s="1"/>
  <c r="F475" i="15"/>
  <c r="F475" i="28" s="1"/>
  <c r="C475" i="28"/>
  <c r="I475" i="28" s="1"/>
  <c r="F472" i="15"/>
  <c r="F472" i="28" s="1"/>
  <c r="C472" i="28"/>
  <c r="F469" i="15"/>
  <c r="F469" i="28" s="1"/>
  <c r="C469" i="28"/>
  <c r="I469" i="28" s="1"/>
  <c r="F466" i="15"/>
  <c r="F466" i="28" s="1"/>
  <c r="C466" i="28"/>
  <c r="I466" i="28" s="1"/>
  <c r="F463" i="15"/>
  <c r="F463" i="28" s="1"/>
  <c r="C463" i="28"/>
  <c r="I463" i="28" s="1"/>
  <c r="F460" i="15"/>
  <c r="F460" i="28" s="1"/>
  <c r="C460" i="28"/>
  <c r="I460" i="28" s="1"/>
  <c r="F457" i="15"/>
  <c r="F457" i="28" s="1"/>
  <c r="C457" i="28"/>
  <c r="I457" i="28" s="1"/>
  <c r="F454" i="15"/>
  <c r="F454" i="28" s="1"/>
  <c r="C454" i="28"/>
  <c r="I454" i="28" s="1"/>
  <c r="F451" i="15"/>
  <c r="F451" i="28" s="1"/>
  <c r="C451" i="28"/>
  <c r="I451" i="28" s="1"/>
  <c r="F448" i="15"/>
  <c r="F448" i="28" s="1"/>
  <c r="C448" i="28"/>
  <c r="F445" i="15"/>
  <c r="F445" i="28" s="1"/>
  <c r="C445" i="28"/>
  <c r="I445" i="28" s="1"/>
  <c r="F442" i="15"/>
  <c r="F442" i="28" s="1"/>
  <c r="C442" i="28"/>
  <c r="I442" i="28" s="1"/>
  <c r="F439" i="15"/>
  <c r="F439" i="28" s="1"/>
  <c r="C439" i="28"/>
  <c r="I439" i="28" s="1"/>
  <c r="F436" i="15"/>
  <c r="F436" i="28" s="1"/>
  <c r="C436" i="28"/>
  <c r="I436" i="28" s="1"/>
  <c r="F433" i="15"/>
  <c r="F433" i="28" s="1"/>
  <c r="C433" i="28"/>
  <c r="I433" i="28" s="1"/>
  <c r="F430" i="15"/>
  <c r="F430" i="28" s="1"/>
  <c r="C430" i="28"/>
  <c r="I430" i="28" s="1"/>
  <c r="F427" i="15"/>
  <c r="F427" i="28" s="1"/>
  <c r="C427" i="28"/>
  <c r="I427" i="28" s="1"/>
  <c r="F424" i="15"/>
  <c r="F424" i="28" s="1"/>
  <c r="C424" i="28"/>
  <c r="F421" i="15"/>
  <c r="F421" i="28" s="1"/>
  <c r="C421" i="28"/>
  <c r="I421" i="28" s="1"/>
  <c r="F418" i="15"/>
  <c r="F418" i="28" s="1"/>
  <c r="C418" i="28"/>
  <c r="I418" i="28" s="1"/>
  <c r="F415" i="15"/>
  <c r="F415" i="28" s="1"/>
  <c r="C415" i="28"/>
  <c r="I415" i="28" s="1"/>
  <c r="F412" i="15"/>
  <c r="F412" i="28" s="1"/>
  <c r="C412" i="28"/>
  <c r="I412" i="28" s="1"/>
  <c r="F409" i="15"/>
  <c r="F409" i="28" s="1"/>
  <c r="C409" i="28"/>
  <c r="I409" i="28" s="1"/>
  <c r="F406" i="15"/>
  <c r="F406" i="28" s="1"/>
  <c r="C406" i="28"/>
  <c r="I406" i="28" s="1"/>
  <c r="F403" i="15"/>
  <c r="F403" i="28" s="1"/>
  <c r="C403" i="28"/>
  <c r="I403" i="28" s="1"/>
  <c r="F400" i="15"/>
  <c r="F400" i="28" s="1"/>
  <c r="C400" i="28"/>
  <c r="F397" i="15"/>
  <c r="F397" i="28" s="1"/>
  <c r="C397" i="28"/>
  <c r="I397" i="28" s="1"/>
  <c r="F394" i="15"/>
  <c r="F394" i="28" s="1"/>
  <c r="C394" i="28"/>
  <c r="I394" i="28" s="1"/>
  <c r="F391" i="15"/>
  <c r="F391" i="28" s="1"/>
  <c r="C391" i="28"/>
  <c r="I391" i="28" s="1"/>
  <c r="F388" i="15"/>
  <c r="F388" i="28" s="1"/>
  <c r="C388" i="28"/>
  <c r="I388" i="28" s="1"/>
  <c r="F385" i="15"/>
  <c r="F385" i="28" s="1"/>
  <c r="C385" i="28"/>
  <c r="I385" i="28" s="1"/>
  <c r="F382" i="15"/>
  <c r="F382" i="28" s="1"/>
  <c r="C382" i="28"/>
  <c r="I382" i="28" s="1"/>
  <c r="F379" i="15"/>
  <c r="F379" i="28" s="1"/>
  <c r="C379" i="28"/>
  <c r="I379" i="28" s="1"/>
  <c r="F376" i="15"/>
  <c r="F376" i="28" s="1"/>
  <c r="C376" i="28"/>
  <c r="F373" i="15"/>
  <c r="F373" i="28" s="1"/>
  <c r="C373" i="28"/>
  <c r="I373" i="28" s="1"/>
  <c r="F370" i="15"/>
  <c r="F370" i="28" s="1"/>
  <c r="C370" i="28"/>
  <c r="I370" i="28" s="1"/>
  <c r="F367" i="15"/>
  <c r="F367" i="28" s="1"/>
  <c r="C367" i="28"/>
  <c r="I367" i="28" s="1"/>
  <c r="F364" i="15"/>
  <c r="F364" i="28" s="1"/>
  <c r="C364" i="28"/>
  <c r="I364" i="28" s="1"/>
  <c r="F361" i="15"/>
  <c r="F361" i="28" s="1"/>
  <c r="C361" i="28"/>
  <c r="I361" i="28" s="1"/>
  <c r="F358" i="15"/>
  <c r="F358" i="28" s="1"/>
  <c r="C358" i="28"/>
  <c r="I358" i="28" s="1"/>
  <c r="F355" i="15"/>
  <c r="F355" i="28" s="1"/>
  <c r="C355" i="28"/>
  <c r="I355" i="28" s="1"/>
  <c r="F352" i="15"/>
  <c r="F352" i="28" s="1"/>
  <c r="C352" i="28"/>
  <c r="F349" i="15"/>
  <c r="F349" i="28" s="1"/>
  <c r="C349" i="28"/>
  <c r="I349" i="28" s="1"/>
  <c r="F346" i="15"/>
  <c r="F346" i="28" s="1"/>
  <c r="C346" i="28"/>
  <c r="I346" i="28" s="1"/>
  <c r="F343" i="15"/>
  <c r="F343" i="28" s="1"/>
  <c r="C343" i="28"/>
  <c r="I343" i="28" s="1"/>
  <c r="F340" i="15"/>
  <c r="F340" i="28" s="1"/>
  <c r="C340" i="28"/>
  <c r="I340" i="28" s="1"/>
  <c r="F337" i="15"/>
  <c r="F337" i="28" s="1"/>
  <c r="C337" i="28"/>
  <c r="I337" i="28" s="1"/>
  <c r="F334" i="15"/>
  <c r="F334" i="28" s="1"/>
  <c r="C334" i="28"/>
  <c r="I334" i="28" s="1"/>
  <c r="F331" i="15"/>
  <c r="F331" i="28" s="1"/>
  <c r="C331" i="28"/>
  <c r="F328" i="15"/>
  <c r="F328" i="28" s="1"/>
  <c r="C328" i="28"/>
  <c r="I328" i="28" s="1"/>
  <c r="F325" i="15"/>
  <c r="F325" i="28" s="1"/>
  <c r="C325" i="28"/>
  <c r="F322" i="15"/>
  <c r="F322" i="28" s="1"/>
  <c r="C322" i="28"/>
  <c r="I322" i="28" s="1"/>
  <c r="F319" i="15"/>
  <c r="F319" i="28" s="1"/>
  <c r="C319" i="28"/>
  <c r="I319" i="28" s="1"/>
  <c r="F316" i="15"/>
  <c r="F316" i="28" s="1"/>
  <c r="C316" i="28"/>
  <c r="I316" i="28" s="1"/>
  <c r="F313" i="15"/>
  <c r="F313" i="28" s="1"/>
  <c r="C313" i="28"/>
  <c r="I313" i="28" s="1"/>
  <c r="F310" i="15"/>
  <c r="F310" i="28" s="1"/>
  <c r="C310" i="28"/>
  <c r="I310" i="28" s="1"/>
  <c r="F307" i="15"/>
  <c r="F307" i="28" s="1"/>
  <c r="C307" i="28"/>
  <c r="I307" i="28" s="1"/>
  <c r="F304" i="15"/>
  <c r="F304" i="28" s="1"/>
  <c r="C304" i="28"/>
  <c r="F301" i="15"/>
  <c r="F301" i="28" s="1"/>
  <c r="C301" i="28"/>
  <c r="I301" i="28" s="1"/>
  <c r="F298" i="15"/>
  <c r="F298" i="28" s="1"/>
  <c r="C298" i="28"/>
  <c r="I298" i="28" s="1"/>
  <c r="F295" i="15"/>
  <c r="F295" i="28" s="1"/>
  <c r="C295" i="28"/>
  <c r="I295" i="28" s="1"/>
  <c r="F292" i="15"/>
  <c r="F292" i="28" s="1"/>
  <c r="C292" i="28"/>
  <c r="I292" i="28" s="1"/>
  <c r="F289" i="15"/>
  <c r="F289" i="28" s="1"/>
  <c r="C289" i="28"/>
  <c r="I289" i="28" s="1"/>
  <c r="F286" i="15"/>
  <c r="F286" i="28" s="1"/>
  <c r="C286" i="28"/>
  <c r="I286" i="28" s="1"/>
  <c r="F283" i="15"/>
  <c r="F283" i="28" s="1"/>
  <c r="C283" i="28"/>
  <c r="F280" i="15"/>
  <c r="F280" i="28" s="1"/>
  <c r="C280" i="28"/>
  <c r="I280" i="28" s="1"/>
  <c r="F277" i="15"/>
  <c r="F277" i="28" s="1"/>
  <c r="C277" i="28"/>
  <c r="F274" i="15"/>
  <c r="F274" i="28" s="1"/>
  <c r="C274" i="28"/>
  <c r="I274" i="28" s="1"/>
  <c r="F271" i="15"/>
  <c r="F271" i="28" s="1"/>
  <c r="C271" i="28"/>
  <c r="I271" i="28" s="1"/>
  <c r="F268" i="15"/>
  <c r="F268" i="28" s="1"/>
  <c r="C268" i="28"/>
  <c r="I268" i="28" s="1"/>
  <c r="F265" i="15"/>
  <c r="F265" i="28" s="1"/>
  <c r="C265" i="28"/>
  <c r="I265" i="28" s="1"/>
  <c r="F262" i="15"/>
  <c r="F262" i="28" s="1"/>
  <c r="C262" i="28"/>
  <c r="I262" i="28" s="1"/>
  <c r="F259" i="15"/>
  <c r="F259" i="28" s="1"/>
  <c r="C259" i="28"/>
  <c r="I259" i="28" s="1"/>
  <c r="F256" i="15"/>
  <c r="F256" i="28" s="1"/>
  <c r="C256" i="28"/>
  <c r="F253" i="15"/>
  <c r="F253" i="28" s="1"/>
  <c r="C253" i="28"/>
  <c r="I253" i="28" s="1"/>
  <c r="F250" i="15"/>
  <c r="F250" i="28" s="1"/>
  <c r="C250" i="28"/>
  <c r="I250" i="28" s="1"/>
  <c r="F247" i="15"/>
  <c r="F247" i="28" s="1"/>
  <c r="C247" i="28"/>
  <c r="I247" i="28" s="1"/>
  <c r="F244" i="15"/>
  <c r="F244" i="28" s="1"/>
  <c r="C244" i="28"/>
  <c r="I244" i="28" s="1"/>
  <c r="F241" i="15"/>
  <c r="F241" i="28" s="1"/>
  <c r="C241" i="28"/>
  <c r="I241" i="28" s="1"/>
  <c r="F238" i="15"/>
  <c r="F238" i="28" s="1"/>
  <c r="C238" i="28"/>
  <c r="I238" i="28" s="1"/>
  <c r="F235" i="15"/>
  <c r="F235" i="28" s="1"/>
  <c r="C235" i="28"/>
  <c r="F232" i="15"/>
  <c r="F232" i="28" s="1"/>
  <c r="C232" i="28"/>
  <c r="I232" i="28" s="1"/>
  <c r="F229" i="15"/>
  <c r="F229" i="28" s="1"/>
  <c r="C229" i="28"/>
  <c r="F226" i="15"/>
  <c r="F226" i="28" s="1"/>
  <c r="C226" i="28"/>
  <c r="I226" i="28" s="1"/>
  <c r="F223" i="15"/>
  <c r="F223" i="28" s="1"/>
  <c r="C223" i="28"/>
  <c r="I223" i="28" s="1"/>
  <c r="F220" i="15"/>
  <c r="F220" i="28" s="1"/>
  <c r="C220" i="28"/>
  <c r="I220" i="28" s="1"/>
  <c r="F217" i="15"/>
  <c r="F217" i="28" s="1"/>
  <c r="C217" i="28"/>
  <c r="I217" i="28" s="1"/>
  <c r="F214" i="15"/>
  <c r="F214" i="28" s="1"/>
  <c r="C214" i="28"/>
  <c r="I214" i="28" s="1"/>
  <c r="F211" i="15"/>
  <c r="F211" i="28" s="1"/>
  <c r="C211" i="28"/>
  <c r="I211" i="28" s="1"/>
  <c r="F208" i="15"/>
  <c r="F208" i="28" s="1"/>
  <c r="C208" i="28"/>
  <c r="F205" i="15"/>
  <c r="F205" i="28" s="1"/>
  <c r="C205" i="28"/>
  <c r="I205" i="28" s="1"/>
  <c r="F202" i="15"/>
  <c r="F202" i="28" s="1"/>
  <c r="C202" i="28"/>
  <c r="I202" i="28" s="1"/>
  <c r="F199" i="15"/>
  <c r="F199" i="28" s="1"/>
  <c r="C199" i="28"/>
  <c r="I199" i="28" s="1"/>
  <c r="F196" i="15"/>
  <c r="F196" i="28" s="1"/>
  <c r="C196" i="28"/>
  <c r="I196" i="28" s="1"/>
  <c r="F193" i="15"/>
  <c r="F193" i="28" s="1"/>
  <c r="C193" i="28"/>
  <c r="I193" i="28" s="1"/>
  <c r="F190" i="15"/>
  <c r="F190" i="28" s="1"/>
  <c r="C190" i="28"/>
  <c r="I190" i="28" s="1"/>
  <c r="F187" i="15"/>
  <c r="F187" i="28" s="1"/>
  <c r="C187" i="28"/>
  <c r="F184" i="15"/>
  <c r="F184" i="28" s="1"/>
  <c r="C184" i="28"/>
  <c r="I184" i="28" s="1"/>
  <c r="F181" i="15"/>
  <c r="F181" i="28" s="1"/>
  <c r="C181" i="28"/>
  <c r="F178" i="15"/>
  <c r="F178" i="28" s="1"/>
  <c r="C178" i="28"/>
  <c r="I178" i="28" s="1"/>
  <c r="F175" i="15"/>
  <c r="F175" i="28" s="1"/>
  <c r="C175" i="28"/>
  <c r="I175" i="28" s="1"/>
  <c r="F172" i="15"/>
  <c r="F172" i="28" s="1"/>
  <c r="C172" i="28"/>
  <c r="I172" i="28" s="1"/>
  <c r="F169" i="15"/>
  <c r="F169" i="28" s="1"/>
  <c r="C169" i="28"/>
  <c r="I169" i="28" s="1"/>
  <c r="F166" i="15"/>
  <c r="F166" i="28" s="1"/>
  <c r="C166" i="28"/>
  <c r="I166" i="28" s="1"/>
  <c r="F163" i="15"/>
  <c r="F163" i="28" s="1"/>
  <c r="C163" i="28"/>
  <c r="I163" i="28" s="1"/>
  <c r="F160" i="15"/>
  <c r="F160" i="28" s="1"/>
  <c r="C160" i="28"/>
  <c r="F157" i="15"/>
  <c r="F157" i="28" s="1"/>
  <c r="C157" i="28"/>
  <c r="I157" i="28" s="1"/>
  <c r="F154" i="15"/>
  <c r="F154" i="28" s="1"/>
  <c r="C154" i="28"/>
  <c r="I154" i="28" s="1"/>
  <c r="F151" i="15"/>
  <c r="F151" i="28" s="1"/>
  <c r="C151" i="28"/>
  <c r="I151" i="28" s="1"/>
  <c r="F148" i="15"/>
  <c r="F148" i="28" s="1"/>
  <c r="C148" i="28"/>
  <c r="I148" i="28" s="1"/>
  <c r="F145" i="15"/>
  <c r="F145" i="28" s="1"/>
  <c r="C145" i="28"/>
  <c r="I145" i="28" s="1"/>
  <c r="F142" i="15"/>
  <c r="F142" i="28" s="1"/>
  <c r="C142" i="28"/>
  <c r="I142" i="28" s="1"/>
  <c r="F139" i="15"/>
  <c r="F139" i="28" s="1"/>
  <c r="C139" i="28"/>
  <c r="F136" i="15"/>
  <c r="F136" i="28" s="1"/>
  <c r="C136" i="28"/>
  <c r="I136" i="28" s="1"/>
  <c r="F133" i="15"/>
  <c r="F133" i="28" s="1"/>
  <c r="C133" i="28"/>
  <c r="F130" i="15"/>
  <c r="F130" i="28" s="1"/>
  <c r="C130" i="28"/>
  <c r="I130" i="28" s="1"/>
  <c r="F127" i="15"/>
  <c r="F127" i="28" s="1"/>
  <c r="C127" i="28"/>
  <c r="I127" i="28" s="1"/>
  <c r="F124" i="15"/>
  <c r="F124" i="28" s="1"/>
  <c r="C124" i="28"/>
  <c r="I124" i="28" s="1"/>
  <c r="F121" i="15"/>
  <c r="F121" i="28" s="1"/>
  <c r="C121" i="28"/>
  <c r="I121" i="28" s="1"/>
  <c r="F118" i="15"/>
  <c r="F118" i="28" s="1"/>
  <c r="C118" i="28"/>
  <c r="I118" i="28" s="1"/>
  <c r="F115" i="15"/>
  <c r="F115" i="28" s="1"/>
  <c r="C115" i="28"/>
  <c r="I115" i="28" s="1"/>
  <c r="F112" i="15"/>
  <c r="F112" i="28" s="1"/>
  <c r="C112" i="28"/>
  <c r="F109" i="15"/>
  <c r="F109" i="28" s="1"/>
  <c r="C109" i="28"/>
  <c r="I109" i="28" s="1"/>
  <c r="F106" i="15"/>
  <c r="F106" i="28" s="1"/>
  <c r="C106" i="28"/>
  <c r="I106" i="28" s="1"/>
  <c r="F103" i="15"/>
  <c r="F103" i="28" s="1"/>
  <c r="C103" i="28"/>
  <c r="I103" i="28" s="1"/>
  <c r="F100" i="15"/>
  <c r="F100" i="28" s="1"/>
  <c r="C100" i="28"/>
  <c r="I100" i="28" s="1"/>
  <c r="F97" i="15"/>
  <c r="F97" i="28" s="1"/>
  <c r="C97" i="28"/>
  <c r="I97" i="28" s="1"/>
  <c r="F94" i="15"/>
  <c r="F94" i="28" s="1"/>
  <c r="C94" i="28"/>
  <c r="I94" i="28" s="1"/>
  <c r="F91" i="15"/>
  <c r="F91" i="28" s="1"/>
  <c r="C91" i="28"/>
  <c r="F88" i="15"/>
  <c r="F88" i="28" s="1"/>
  <c r="C88" i="28"/>
  <c r="I88" i="28" s="1"/>
  <c r="F85" i="15"/>
  <c r="F85" i="28" s="1"/>
  <c r="C85" i="28"/>
  <c r="F82" i="15"/>
  <c r="F82" i="28" s="1"/>
  <c r="C82" i="28"/>
  <c r="I82" i="28" s="1"/>
  <c r="F79" i="15"/>
  <c r="F79" i="28" s="1"/>
  <c r="C79" i="28"/>
  <c r="I79" i="28" s="1"/>
  <c r="F76" i="15"/>
  <c r="F76" i="28" s="1"/>
  <c r="C76" i="28"/>
  <c r="I76" i="28" s="1"/>
  <c r="F73" i="15"/>
  <c r="F73" i="28" s="1"/>
  <c r="C73" i="28"/>
  <c r="I73" i="28" s="1"/>
  <c r="F70" i="15"/>
  <c r="F70" i="28" s="1"/>
  <c r="C70" i="28"/>
  <c r="I70" i="28" s="1"/>
  <c r="F67" i="15"/>
  <c r="F67" i="28" s="1"/>
  <c r="C67" i="28"/>
  <c r="I67" i="28" s="1"/>
  <c r="F64" i="15"/>
  <c r="F64" i="28" s="1"/>
  <c r="C64" i="28"/>
  <c r="F61" i="15"/>
  <c r="F61" i="28" s="1"/>
  <c r="C61" i="28"/>
  <c r="I61" i="28" s="1"/>
  <c r="F58" i="15"/>
  <c r="F58" i="28" s="1"/>
  <c r="C58" i="28"/>
  <c r="I58" i="28" s="1"/>
  <c r="F55" i="15"/>
  <c r="F55" i="28" s="1"/>
  <c r="C55" i="28"/>
  <c r="I55" i="28" s="1"/>
  <c r="F52" i="15"/>
  <c r="F52" i="28" s="1"/>
  <c r="C52" i="28"/>
  <c r="I52" i="28" s="1"/>
  <c r="F49" i="15"/>
  <c r="F49" i="28" s="1"/>
  <c r="C49" i="28"/>
  <c r="I49" i="28" s="1"/>
  <c r="F46" i="15"/>
  <c r="F46" i="28" s="1"/>
  <c r="C46" i="28"/>
  <c r="F43" i="15"/>
  <c r="F43" i="28" s="1"/>
  <c r="C43" i="28"/>
  <c r="I43" i="28" s="1"/>
  <c r="F40" i="15"/>
  <c r="F40" i="28" s="1"/>
  <c r="C40" i="28"/>
  <c r="I40" i="28" s="1"/>
  <c r="F37" i="15"/>
  <c r="F37" i="28" s="1"/>
  <c r="C37" i="28"/>
  <c r="I37" i="28" s="1"/>
  <c r="F34" i="15"/>
  <c r="F34" i="28" s="1"/>
  <c r="C34" i="28"/>
  <c r="F31" i="15"/>
  <c r="F31" i="28" s="1"/>
  <c r="C31" i="28"/>
  <c r="I31" i="28" s="1"/>
  <c r="F28" i="15"/>
  <c r="F28" i="28" s="1"/>
  <c r="C28" i="28"/>
  <c r="I28" i="28" s="1"/>
  <c r="F25" i="15"/>
  <c r="F25" i="28" s="1"/>
  <c r="C25" i="28"/>
  <c r="I25" i="28" s="1"/>
  <c r="F22" i="15"/>
  <c r="F22" i="28" s="1"/>
  <c r="C22" i="28"/>
  <c r="I22" i="28" s="1"/>
  <c r="F19" i="15"/>
  <c r="F19" i="28" s="1"/>
  <c r="C19" i="28"/>
  <c r="I19" i="28" s="1"/>
  <c r="F16" i="15"/>
  <c r="F16" i="28" s="1"/>
  <c r="C16" i="28"/>
  <c r="I16" i="28" s="1"/>
  <c r="F13" i="15"/>
  <c r="F13" i="28" s="1"/>
  <c r="C13" i="28"/>
  <c r="I13" i="28" s="1"/>
  <c r="F10" i="15"/>
  <c r="F10" i="28" s="1"/>
  <c r="C10" i="28"/>
  <c r="F7" i="15"/>
  <c r="F7" i="28" s="1"/>
  <c r="C7" i="28"/>
  <c r="I7" i="28" s="1"/>
  <c r="F4" i="15"/>
  <c r="F4" i="28" s="1"/>
  <c r="C4" i="28"/>
  <c r="I4" i="28" s="1"/>
  <c r="G6" i="5"/>
  <c r="I2294" i="15"/>
  <c r="I2198" i="15"/>
  <c r="I2102" i="15"/>
  <c r="E2320" i="15"/>
  <c r="E2320" i="28" s="1"/>
  <c r="B2320" i="28"/>
  <c r="E2317" i="15"/>
  <c r="E2317" i="28" s="1"/>
  <c r="B2317" i="28"/>
  <c r="E2314" i="15"/>
  <c r="E2314" i="28" s="1"/>
  <c r="B2314" i="28"/>
  <c r="E2311" i="15"/>
  <c r="E2311" i="28" s="1"/>
  <c r="B2311" i="28"/>
  <c r="E2308" i="15"/>
  <c r="E2308" i="28" s="1"/>
  <c r="B2308" i="28"/>
  <c r="E2305" i="15"/>
  <c r="E2305" i="28" s="1"/>
  <c r="B2305" i="28"/>
  <c r="E2302" i="15"/>
  <c r="E2302" i="28" s="1"/>
  <c r="B2302" i="28"/>
  <c r="E2299" i="15"/>
  <c r="E2299" i="28" s="1"/>
  <c r="B2299" i="28"/>
  <c r="E2296" i="15"/>
  <c r="E2296" i="28" s="1"/>
  <c r="B2296" i="28"/>
  <c r="E2293" i="15"/>
  <c r="E2293" i="28" s="1"/>
  <c r="B2293" i="28"/>
  <c r="E2290" i="15"/>
  <c r="E2290" i="28" s="1"/>
  <c r="B2290" i="28"/>
  <c r="E2287" i="15"/>
  <c r="E2287" i="28" s="1"/>
  <c r="B2287" i="28"/>
  <c r="E2284" i="15"/>
  <c r="E2284" i="28" s="1"/>
  <c r="B2284" i="28"/>
  <c r="E2281" i="15"/>
  <c r="E2281" i="28" s="1"/>
  <c r="B2281" i="28"/>
  <c r="E2278" i="15"/>
  <c r="E2278" i="28" s="1"/>
  <c r="B2278" i="28"/>
  <c r="E2275" i="15"/>
  <c r="E2275" i="28" s="1"/>
  <c r="B2275" i="28"/>
  <c r="E2272" i="15"/>
  <c r="E2272" i="28" s="1"/>
  <c r="B2272" i="28"/>
  <c r="E2269" i="15"/>
  <c r="E2269" i="28" s="1"/>
  <c r="B2269" i="28"/>
  <c r="E2266" i="15"/>
  <c r="E2266" i="28" s="1"/>
  <c r="B2266" i="28"/>
  <c r="E2263" i="15"/>
  <c r="E2263" i="28" s="1"/>
  <c r="B2263" i="28"/>
  <c r="E2260" i="15"/>
  <c r="E2260" i="28" s="1"/>
  <c r="B2260" i="28"/>
  <c r="E2257" i="15"/>
  <c r="E2257" i="28" s="1"/>
  <c r="B2257" i="28"/>
  <c r="E2254" i="15"/>
  <c r="E2254" i="28" s="1"/>
  <c r="B2254" i="28"/>
  <c r="E2251" i="15"/>
  <c r="E2251" i="28" s="1"/>
  <c r="B2251" i="28"/>
  <c r="E2248" i="15"/>
  <c r="E2248" i="28" s="1"/>
  <c r="B2248" i="28"/>
  <c r="E2245" i="15"/>
  <c r="E2245" i="28" s="1"/>
  <c r="B2245" i="28"/>
  <c r="E2242" i="15"/>
  <c r="E2242" i="28" s="1"/>
  <c r="B2242" i="28"/>
  <c r="E2239" i="15"/>
  <c r="E2239" i="28" s="1"/>
  <c r="B2239" i="28"/>
  <c r="E2236" i="15"/>
  <c r="E2236" i="28" s="1"/>
  <c r="B2236" i="28"/>
  <c r="E2233" i="15"/>
  <c r="E2233" i="28" s="1"/>
  <c r="B2233" i="28"/>
  <c r="E2230" i="15"/>
  <c r="E2230" i="28" s="1"/>
  <c r="B2230" i="28"/>
  <c r="E2227" i="15"/>
  <c r="E2227" i="28" s="1"/>
  <c r="B2227" i="28"/>
  <c r="E2224" i="15"/>
  <c r="E2224" i="28" s="1"/>
  <c r="B2224" i="28"/>
  <c r="E2221" i="15"/>
  <c r="E2221" i="28" s="1"/>
  <c r="B2221" i="28"/>
  <c r="E2218" i="15"/>
  <c r="E2218" i="28" s="1"/>
  <c r="B2218" i="28"/>
  <c r="E2215" i="15"/>
  <c r="E2215" i="28" s="1"/>
  <c r="B2215" i="28"/>
  <c r="E2212" i="15"/>
  <c r="E2212" i="28" s="1"/>
  <c r="B2212" i="28"/>
  <c r="E2209" i="15"/>
  <c r="E2209" i="28" s="1"/>
  <c r="B2209" i="28"/>
  <c r="E2206" i="15"/>
  <c r="E2206" i="28" s="1"/>
  <c r="B2206" i="28"/>
  <c r="E2203" i="15"/>
  <c r="E2203" i="28" s="1"/>
  <c r="B2203" i="28"/>
  <c r="E2200" i="15"/>
  <c r="E2200" i="28" s="1"/>
  <c r="B2200" i="28"/>
  <c r="E2197" i="15"/>
  <c r="E2197" i="28" s="1"/>
  <c r="B2197" i="28"/>
  <c r="E2194" i="15"/>
  <c r="E2194" i="28" s="1"/>
  <c r="B2194" i="28"/>
  <c r="E2191" i="15"/>
  <c r="E2191" i="28" s="1"/>
  <c r="B2191" i="28"/>
  <c r="E2188" i="15"/>
  <c r="E2188" i="28" s="1"/>
  <c r="B2188" i="28"/>
  <c r="E2185" i="15"/>
  <c r="E2185" i="28" s="1"/>
  <c r="B2185" i="28"/>
  <c r="E2182" i="15"/>
  <c r="E2182" i="28" s="1"/>
  <c r="B2182" i="28"/>
  <c r="E2179" i="15"/>
  <c r="E2179" i="28" s="1"/>
  <c r="B2179" i="28"/>
  <c r="E2176" i="15"/>
  <c r="E2176" i="28" s="1"/>
  <c r="B2176" i="28"/>
  <c r="E2173" i="15"/>
  <c r="E2173" i="28" s="1"/>
  <c r="B2173" i="28"/>
  <c r="E2170" i="15"/>
  <c r="E2170" i="28" s="1"/>
  <c r="B2170" i="28"/>
  <c r="E2167" i="15"/>
  <c r="E2167" i="28" s="1"/>
  <c r="B2167" i="28"/>
  <c r="E2164" i="15"/>
  <c r="E2164" i="28" s="1"/>
  <c r="B2164" i="28"/>
  <c r="E2161" i="15"/>
  <c r="E2161" i="28" s="1"/>
  <c r="B2161" i="28"/>
  <c r="E2158" i="15"/>
  <c r="E2158" i="28" s="1"/>
  <c r="B2158" i="28"/>
  <c r="E2155" i="15"/>
  <c r="E2155" i="28" s="1"/>
  <c r="B2155" i="28"/>
  <c r="E2152" i="15"/>
  <c r="E2152" i="28" s="1"/>
  <c r="B2152" i="28"/>
  <c r="E2149" i="15"/>
  <c r="E2149" i="28" s="1"/>
  <c r="B2149" i="28"/>
  <c r="E2146" i="15"/>
  <c r="E2146" i="28" s="1"/>
  <c r="B2146" i="28"/>
  <c r="E2143" i="15"/>
  <c r="E2143" i="28" s="1"/>
  <c r="B2143" i="28"/>
  <c r="E2140" i="15"/>
  <c r="E2140" i="28" s="1"/>
  <c r="B2140" i="28"/>
  <c r="E2137" i="15"/>
  <c r="E2137" i="28" s="1"/>
  <c r="B2137" i="28"/>
  <c r="E2134" i="15"/>
  <c r="E2134" i="28" s="1"/>
  <c r="B2134" i="28"/>
  <c r="E2131" i="15"/>
  <c r="E2131" i="28" s="1"/>
  <c r="B2131" i="28"/>
  <c r="E2128" i="15"/>
  <c r="E2128" i="28" s="1"/>
  <c r="B2128" i="28"/>
  <c r="E2125" i="15"/>
  <c r="E2125" i="28" s="1"/>
  <c r="B2125" i="28"/>
  <c r="E2122" i="15"/>
  <c r="E2122" i="28" s="1"/>
  <c r="B2122" i="28"/>
  <c r="E2119" i="15"/>
  <c r="E2119" i="28" s="1"/>
  <c r="B2119" i="28"/>
  <c r="E2116" i="15"/>
  <c r="E2116" i="28" s="1"/>
  <c r="B2116" i="28"/>
  <c r="E2113" i="15"/>
  <c r="E2113" i="28" s="1"/>
  <c r="B2113" i="28"/>
  <c r="E2110" i="15"/>
  <c r="E2110" i="28" s="1"/>
  <c r="B2110" i="28"/>
  <c r="E2107" i="15"/>
  <c r="E2107" i="28" s="1"/>
  <c r="B2107" i="28"/>
  <c r="E2104" i="15"/>
  <c r="E2104" i="28" s="1"/>
  <c r="B2104" i="28"/>
  <c r="E2101" i="15"/>
  <c r="E2101" i="28" s="1"/>
  <c r="B2101" i="28"/>
  <c r="E2098" i="15"/>
  <c r="E2098" i="28" s="1"/>
  <c r="B2098" i="28"/>
  <c r="E2095" i="15"/>
  <c r="E2095" i="28" s="1"/>
  <c r="B2095" i="28"/>
  <c r="E2092" i="15"/>
  <c r="E2092" i="28" s="1"/>
  <c r="B2092" i="28"/>
  <c r="E2089" i="15"/>
  <c r="E2089" i="28" s="1"/>
  <c r="B2089" i="28"/>
  <c r="E2086" i="15"/>
  <c r="E2086" i="28" s="1"/>
  <c r="B2086" i="28"/>
  <c r="E2083" i="15"/>
  <c r="E2083" i="28" s="1"/>
  <c r="B2083" i="28"/>
  <c r="E2080" i="15"/>
  <c r="E2080" i="28" s="1"/>
  <c r="B2080" i="28"/>
  <c r="E2077" i="15"/>
  <c r="E2077" i="28" s="1"/>
  <c r="B2077" i="28"/>
  <c r="E2074" i="15"/>
  <c r="E2074" i="28" s="1"/>
  <c r="B2074" i="28"/>
  <c r="E2071" i="15"/>
  <c r="E2071" i="28" s="1"/>
  <c r="B2071" i="28"/>
  <c r="E2068" i="15"/>
  <c r="E2068" i="28" s="1"/>
  <c r="B2068" i="28"/>
  <c r="E2065" i="15"/>
  <c r="E2065" i="28" s="1"/>
  <c r="B2065" i="28"/>
  <c r="E2062" i="15"/>
  <c r="E2062" i="28" s="1"/>
  <c r="B2062" i="28"/>
  <c r="E2059" i="15"/>
  <c r="E2059" i="28" s="1"/>
  <c r="B2059" i="28"/>
  <c r="E2056" i="15"/>
  <c r="E2056" i="28" s="1"/>
  <c r="B2056" i="28"/>
  <c r="E2053" i="15"/>
  <c r="E2053" i="28" s="1"/>
  <c r="B2053" i="28"/>
  <c r="E2050" i="15"/>
  <c r="E2050" i="28" s="1"/>
  <c r="B2050" i="28"/>
  <c r="E2047" i="15"/>
  <c r="E2047" i="28" s="1"/>
  <c r="B2047" i="28"/>
  <c r="E2044" i="15"/>
  <c r="E2044" i="28" s="1"/>
  <c r="B2044" i="28"/>
  <c r="E2041" i="15"/>
  <c r="E2041" i="28" s="1"/>
  <c r="B2041" i="28"/>
  <c r="E2038" i="15"/>
  <c r="E2038" i="28" s="1"/>
  <c r="B2038" i="28"/>
  <c r="E2035" i="15"/>
  <c r="E2035" i="28" s="1"/>
  <c r="B2035" i="28"/>
  <c r="E2032" i="15"/>
  <c r="E2032" i="28" s="1"/>
  <c r="B2032" i="28"/>
  <c r="E2029" i="15"/>
  <c r="E2029" i="28" s="1"/>
  <c r="B2029" i="28"/>
  <c r="E2026" i="15"/>
  <c r="E2026" i="28" s="1"/>
  <c r="B2026" i="28"/>
  <c r="E2023" i="15"/>
  <c r="E2023" i="28" s="1"/>
  <c r="B2023" i="28"/>
  <c r="E2020" i="15"/>
  <c r="E2020" i="28" s="1"/>
  <c r="B2020" i="28"/>
  <c r="E2017" i="15"/>
  <c r="E2017" i="28" s="1"/>
  <c r="B2017" i="28"/>
  <c r="E2014" i="15"/>
  <c r="E2014" i="28" s="1"/>
  <c r="B2014" i="28"/>
  <c r="E2011" i="15"/>
  <c r="E2011" i="28" s="1"/>
  <c r="B2011" i="28"/>
  <c r="E2008" i="15"/>
  <c r="E2008" i="28" s="1"/>
  <c r="B2008" i="28"/>
  <c r="E2005" i="15"/>
  <c r="E2005" i="28" s="1"/>
  <c r="B2005" i="28"/>
  <c r="E2002" i="15"/>
  <c r="E2002" i="28" s="1"/>
  <c r="B2002" i="28"/>
  <c r="E1999" i="15"/>
  <c r="E1999" i="28" s="1"/>
  <c r="B1999" i="28"/>
  <c r="E1996" i="15"/>
  <c r="E1996" i="28" s="1"/>
  <c r="B1996" i="28"/>
  <c r="E1993" i="15"/>
  <c r="E1993" i="28" s="1"/>
  <c r="B1993" i="28"/>
  <c r="E1990" i="15"/>
  <c r="E1990" i="28" s="1"/>
  <c r="B1990" i="28"/>
  <c r="E1987" i="15"/>
  <c r="E1987" i="28" s="1"/>
  <c r="B1987" i="28"/>
  <c r="E1984" i="15"/>
  <c r="E1984" i="28" s="1"/>
  <c r="B1984" i="28"/>
  <c r="E1981" i="15"/>
  <c r="E1981" i="28" s="1"/>
  <c r="B1981" i="28"/>
  <c r="E1978" i="15"/>
  <c r="E1978" i="28" s="1"/>
  <c r="B1978" i="28"/>
  <c r="E1975" i="15"/>
  <c r="E1975" i="28" s="1"/>
  <c r="B1975" i="28"/>
  <c r="E1972" i="15"/>
  <c r="E1972" i="28" s="1"/>
  <c r="B1972" i="28"/>
  <c r="E1969" i="15"/>
  <c r="E1969" i="28" s="1"/>
  <c r="B1969" i="28"/>
  <c r="E1966" i="15"/>
  <c r="E1966" i="28" s="1"/>
  <c r="B1966" i="28"/>
  <c r="E1963" i="15"/>
  <c r="E1963" i="28" s="1"/>
  <c r="B1963" i="28"/>
  <c r="E1960" i="15"/>
  <c r="E1960" i="28" s="1"/>
  <c r="B1960" i="28"/>
  <c r="E1957" i="15"/>
  <c r="E1957" i="28" s="1"/>
  <c r="B1957" i="28"/>
  <c r="E1954" i="15"/>
  <c r="E1954" i="28" s="1"/>
  <c r="B1954" i="28"/>
  <c r="E1951" i="15"/>
  <c r="E1951" i="28" s="1"/>
  <c r="B1951" i="28"/>
  <c r="E1948" i="15"/>
  <c r="E1948" i="28" s="1"/>
  <c r="B1948" i="28"/>
  <c r="E1945" i="15"/>
  <c r="E1945" i="28" s="1"/>
  <c r="B1945" i="28"/>
  <c r="E1942" i="15"/>
  <c r="E1942" i="28" s="1"/>
  <c r="B1942" i="28"/>
  <c r="E1939" i="15"/>
  <c r="E1939" i="28" s="1"/>
  <c r="B1939" i="28"/>
  <c r="E1936" i="15"/>
  <c r="E1936" i="28" s="1"/>
  <c r="B1936" i="28"/>
  <c r="E1933" i="15"/>
  <c r="E1933" i="28" s="1"/>
  <c r="B1933" i="28"/>
  <c r="E1930" i="15"/>
  <c r="E1930" i="28" s="1"/>
  <c r="B1930" i="28"/>
  <c r="E1927" i="15"/>
  <c r="E1927" i="28" s="1"/>
  <c r="B1927" i="28"/>
  <c r="E1924" i="15"/>
  <c r="E1924" i="28" s="1"/>
  <c r="B1924" i="28"/>
  <c r="E1921" i="15"/>
  <c r="E1921" i="28" s="1"/>
  <c r="B1921" i="28"/>
  <c r="E1918" i="15"/>
  <c r="E1918" i="28" s="1"/>
  <c r="B1918" i="28"/>
  <c r="E1915" i="15"/>
  <c r="E1915" i="28" s="1"/>
  <c r="B1915" i="28"/>
  <c r="E1912" i="15"/>
  <c r="E1912" i="28" s="1"/>
  <c r="B1912" i="28"/>
  <c r="E1909" i="15"/>
  <c r="E1909" i="28" s="1"/>
  <c r="B1909" i="28"/>
  <c r="E1906" i="15"/>
  <c r="E1906" i="28" s="1"/>
  <c r="B1906" i="28"/>
  <c r="E1903" i="15"/>
  <c r="E1903" i="28" s="1"/>
  <c r="B1903" i="28"/>
  <c r="E1900" i="15"/>
  <c r="E1900" i="28" s="1"/>
  <c r="B1900" i="28"/>
  <c r="E1897" i="15"/>
  <c r="E1897" i="28" s="1"/>
  <c r="B1897" i="28"/>
  <c r="E1894" i="15"/>
  <c r="E1894" i="28" s="1"/>
  <c r="B1894" i="28"/>
  <c r="E1891" i="15"/>
  <c r="E1891" i="28" s="1"/>
  <c r="B1891" i="28"/>
  <c r="E1888" i="15"/>
  <c r="E1888" i="28" s="1"/>
  <c r="B1888" i="28"/>
  <c r="E1885" i="15"/>
  <c r="E1885" i="28" s="1"/>
  <c r="B1885" i="28"/>
  <c r="E1882" i="15"/>
  <c r="E1882" i="28" s="1"/>
  <c r="B1882" i="28"/>
  <c r="E1879" i="15"/>
  <c r="E1879" i="28" s="1"/>
  <c r="B1879" i="28"/>
  <c r="E1876" i="15"/>
  <c r="E1876" i="28" s="1"/>
  <c r="B1876" i="28"/>
  <c r="E1873" i="15"/>
  <c r="E1873" i="28" s="1"/>
  <c r="B1873" i="28"/>
  <c r="E1870" i="15"/>
  <c r="E1870" i="28" s="1"/>
  <c r="B1870" i="28"/>
  <c r="E1867" i="15"/>
  <c r="E1867" i="28" s="1"/>
  <c r="B1867" i="28"/>
  <c r="E1864" i="15"/>
  <c r="E1864" i="28" s="1"/>
  <c r="B1864" i="28"/>
  <c r="E1861" i="15"/>
  <c r="E1861" i="28" s="1"/>
  <c r="B1861" i="28"/>
  <c r="E1858" i="15"/>
  <c r="E1858" i="28" s="1"/>
  <c r="B1858" i="28"/>
  <c r="E1855" i="15"/>
  <c r="E1855" i="28" s="1"/>
  <c r="B1855" i="28"/>
  <c r="E1852" i="15"/>
  <c r="E1852" i="28" s="1"/>
  <c r="B1852" i="28"/>
  <c r="E1849" i="15"/>
  <c r="E1849" i="28" s="1"/>
  <c r="B1849" i="28"/>
  <c r="E1846" i="15"/>
  <c r="E1846" i="28" s="1"/>
  <c r="B1846" i="28"/>
  <c r="E1843" i="15"/>
  <c r="E1843" i="28" s="1"/>
  <c r="B1843" i="28"/>
  <c r="E1840" i="15"/>
  <c r="E1840" i="28" s="1"/>
  <c r="B1840" i="28"/>
  <c r="E1837" i="15"/>
  <c r="E1837" i="28" s="1"/>
  <c r="B1837" i="28"/>
  <c r="E1834" i="15"/>
  <c r="E1834" i="28" s="1"/>
  <c r="B1834" i="28"/>
  <c r="E1831" i="15"/>
  <c r="E1831" i="28" s="1"/>
  <c r="B1831" i="28"/>
  <c r="E1828" i="15"/>
  <c r="E1828" i="28" s="1"/>
  <c r="B1828" i="28"/>
  <c r="E1825" i="15"/>
  <c r="E1825" i="28" s="1"/>
  <c r="B1825" i="28"/>
  <c r="E1822" i="15"/>
  <c r="E1822" i="28" s="1"/>
  <c r="B1822" i="28"/>
  <c r="E1819" i="15"/>
  <c r="E1819" i="28" s="1"/>
  <c r="B1819" i="28"/>
  <c r="E1816" i="15"/>
  <c r="E1816" i="28" s="1"/>
  <c r="B1816" i="28"/>
  <c r="E1813" i="15"/>
  <c r="E1813" i="28" s="1"/>
  <c r="B1813" i="28"/>
  <c r="E1810" i="15"/>
  <c r="E1810" i="28" s="1"/>
  <c r="B1810" i="28"/>
  <c r="E1807" i="15"/>
  <c r="E1807" i="28" s="1"/>
  <c r="B1807" i="28"/>
  <c r="E1804" i="15"/>
  <c r="E1804" i="28" s="1"/>
  <c r="B1804" i="28"/>
  <c r="E1801" i="15"/>
  <c r="E1801" i="28" s="1"/>
  <c r="B1801" i="28"/>
  <c r="E1798" i="15"/>
  <c r="E1798" i="28" s="1"/>
  <c r="B1798" i="28"/>
  <c r="E1795" i="15"/>
  <c r="E1795" i="28" s="1"/>
  <c r="B1795" i="28"/>
  <c r="E1792" i="15"/>
  <c r="E1792" i="28" s="1"/>
  <c r="B1792" i="28"/>
  <c r="E1789" i="15"/>
  <c r="E1789" i="28" s="1"/>
  <c r="B1789" i="28"/>
  <c r="E1786" i="15"/>
  <c r="E1786" i="28" s="1"/>
  <c r="B1786" i="28"/>
  <c r="E1783" i="15"/>
  <c r="E1783" i="28" s="1"/>
  <c r="B1783" i="28"/>
  <c r="E1780" i="15"/>
  <c r="E1780" i="28" s="1"/>
  <c r="B1780" i="28"/>
  <c r="E1777" i="15"/>
  <c r="E1777" i="28" s="1"/>
  <c r="B1777" i="28"/>
  <c r="E1774" i="15"/>
  <c r="E1774" i="28" s="1"/>
  <c r="B1774" i="28"/>
  <c r="E1771" i="15"/>
  <c r="E1771" i="28" s="1"/>
  <c r="B1771" i="28"/>
  <c r="E1768" i="15"/>
  <c r="E1768" i="28" s="1"/>
  <c r="B1768" i="28"/>
  <c r="E1765" i="15"/>
  <c r="E1765" i="28" s="1"/>
  <c r="B1765" i="28"/>
  <c r="E1762" i="15"/>
  <c r="E1762" i="28" s="1"/>
  <c r="B1762" i="28"/>
  <c r="E1759" i="15"/>
  <c r="E1759" i="28" s="1"/>
  <c r="B1759" i="28"/>
  <c r="E1756" i="15"/>
  <c r="E1756" i="28" s="1"/>
  <c r="B1756" i="28"/>
  <c r="E1753" i="15"/>
  <c r="E1753" i="28" s="1"/>
  <c r="B1753" i="28"/>
  <c r="E1750" i="15"/>
  <c r="E1750" i="28" s="1"/>
  <c r="B1750" i="28"/>
  <c r="E1747" i="15"/>
  <c r="E1747" i="28" s="1"/>
  <c r="B1747" i="28"/>
  <c r="E1744" i="15"/>
  <c r="E1744" i="28" s="1"/>
  <c r="B1744" i="28"/>
  <c r="E1741" i="15"/>
  <c r="E1741" i="28" s="1"/>
  <c r="B1741" i="28"/>
  <c r="E1738" i="15"/>
  <c r="E1738" i="28" s="1"/>
  <c r="B1738" i="28"/>
  <c r="E1735" i="15"/>
  <c r="E1735" i="28" s="1"/>
  <c r="B1735" i="28"/>
  <c r="E1732" i="15"/>
  <c r="E1732" i="28" s="1"/>
  <c r="B1732" i="28"/>
  <c r="E1729" i="15"/>
  <c r="E1729" i="28" s="1"/>
  <c r="B1729" i="28"/>
  <c r="E1726" i="15"/>
  <c r="E1726" i="28" s="1"/>
  <c r="B1726" i="28"/>
  <c r="E1723" i="15"/>
  <c r="E1723" i="28" s="1"/>
  <c r="B1723" i="28"/>
  <c r="E1720" i="15"/>
  <c r="E1720" i="28" s="1"/>
  <c r="B1720" i="28"/>
  <c r="E1717" i="15"/>
  <c r="E1717" i="28" s="1"/>
  <c r="B1717" i="28"/>
  <c r="E1714" i="15"/>
  <c r="E1714" i="28" s="1"/>
  <c r="B1714" i="28"/>
  <c r="E1711" i="15"/>
  <c r="E1711" i="28" s="1"/>
  <c r="B1711" i="28"/>
  <c r="E1708" i="15"/>
  <c r="E1708" i="28" s="1"/>
  <c r="B1708" i="28"/>
  <c r="E1705" i="15"/>
  <c r="E1705" i="28" s="1"/>
  <c r="B1705" i="28"/>
  <c r="E1702" i="15"/>
  <c r="E1702" i="28" s="1"/>
  <c r="B1702" i="28"/>
  <c r="E1699" i="15"/>
  <c r="E1699" i="28" s="1"/>
  <c r="B1699" i="28"/>
  <c r="E1696" i="15"/>
  <c r="E1696" i="28" s="1"/>
  <c r="B1696" i="28"/>
  <c r="E1693" i="15"/>
  <c r="E1693" i="28" s="1"/>
  <c r="B1693" i="28"/>
  <c r="E1690" i="15"/>
  <c r="E1690" i="28" s="1"/>
  <c r="B1690" i="28"/>
  <c r="E1687" i="15"/>
  <c r="E1687" i="28" s="1"/>
  <c r="B1687" i="28"/>
  <c r="E1684" i="15"/>
  <c r="E1684" i="28" s="1"/>
  <c r="B1684" i="28"/>
  <c r="E1681" i="15"/>
  <c r="E1681" i="28" s="1"/>
  <c r="B1681" i="28"/>
  <c r="E1678" i="15"/>
  <c r="E1678" i="28" s="1"/>
  <c r="B1678" i="28"/>
  <c r="E1675" i="15"/>
  <c r="E1675" i="28" s="1"/>
  <c r="B1675" i="28"/>
  <c r="E1672" i="15"/>
  <c r="E1672" i="28" s="1"/>
  <c r="B1672" i="28"/>
  <c r="E1669" i="15"/>
  <c r="E1669" i="28" s="1"/>
  <c r="B1669" i="28"/>
  <c r="E1666" i="15"/>
  <c r="E1666" i="28" s="1"/>
  <c r="B1666" i="28"/>
  <c r="E1663" i="15"/>
  <c r="E1663" i="28" s="1"/>
  <c r="B1663" i="28"/>
  <c r="E1660" i="15"/>
  <c r="E1660" i="28" s="1"/>
  <c r="B1660" i="28"/>
  <c r="E1657" i="15"/>
  <c r="E1657" i="28" s="1"/>
  <c r="B1657" i="28"/>
  <c r="E1654" i="15"/>
  <c r="E1654" i="28" s="1"/>
  <c r="B1654" i="28"/>
  <c r="E1651" i="15"/>
  <c r="E1651" i="28" s="1"/>
  <c r="B1651" i="28"/>
  <c r="E1648" i="15"/>
  <c r="E1648" i="28" s="1"/>
  <c r="B1648" i="28"/>
  <c r="E1645" i="15"/>
  <c r="E1645" i="28" s="1"/>
  <c r="B1645" i="28"/>
  <c r="E1642" i="15"/>
  <c r="E1642" i="28" s="1"/>
  <c r="B1642" i="28"/>
  <c r="E1639" i="15"/>
  <c r="E1639" i="28" s="1"/>
  <c r="B1639" i="28"/>
  <c r="E1636" i="15"/>
  <c r="E1636" i="28" s="1"/>
  <c r="B1636" i="28"/>
  <c r="E1633" i="15"/>
  <c r="E1633" i="28" s="1"/>
  <c r="B1633" i="28"/>
  <c r="E1630" i="15"/>
  <c r="E1630" i="28" s="1"/>
  <c r="B1630" i="28"/>
  <c r="E1627" i="15"/>
  <c r="E1627" i="28" s="1"/>
  <c r="B1627" i="28"/>
  <c r="E1624" i="15"/>
  <c r="E1624" i="28" s="1"/>
  <c r="B1624" i="28"/>
  <c r="E1621" i="15"/>
  <c r="E1621" i="28" s="1"/>
  <c r="B1621" i="28"/>
  <c r="E1618" i="15"/>
  <c r="E1618" i="28" s="1"/>
  <c r="B1618" i="28"/>
  <c r="E1615" i="15"/>
  <c r="E1615" i="28" s="1"/>
  <c r="B1615" i="28"/>
  <c r="E1612" i="15"/>
  <c r="E1612" i="28" s="1"/>
  <c r="B1612" i="28"/>
  <c r="E1609" i="15"/>
  <c r="E1609" i="28" s="1"/>
  <c r="B1609" i="28"/>
  <c r="E1606" i="15"/>
  <c r="E1606" i="28" s="1"/>
  <c r="B1606" i="28"/>
  <c r="E1603" i="15"/>
  <c r="E1603" i="28" s="1"/>
  <c r="B1603" i="28"/>
  <c r="E1600" i="15"/>
  <c r="E1600" i="28" s="1"/>
  <c r="B1600" i="28"/>
  <c r="E1597" i="15"/>
  <c r="E1597" i="28" s="1"/>
  <c r="B1597" i="28"/>
  <c r="E1594" i="15"/>
  <c r="E1594" i="28" s="1"/>
  <c r="B1594" i="28"/>
  <c r="E1591" i="15"/>
  <c r="E1591" i="28" s="1"/>
  <c r="B1591" i="28"/>
  <c r="E1588" i="15"/>
  <c r="E1588" i="28" s="1"/>
  <c r="B1588" i="28"/>
  <c r="E1585" i="15"/>
  <c r="E1585" i="28" s="1"/>
  <c r="B1585" i="28"/>
  <c r="E1582" i="15"/>
  <c r="E1582" i="28" s="1"/>
  <c r="B1582" i="28"/>
  <c r="E1579" i="15"/>
  <c r="E1579" i="28" s="1"/>
  <c r="B1579" i="28"/>
  <c r="E1576" i="15"/>
  <c r="E1576" i="28" s="1"/>
  <c r="B1576" i="28"/>
  <c r="E1573" i="15"/>
  <c r="E1573" i="28" s="1"/>
  <c r="B1573" i="28"/>
  <c r="E1570" i="15"/>
  <c r="E1570" i="28" s="1"/>
  <c r="B1570" i="28"/>
  <c r="E1567" i="15"/>
  <c r="E1567" i="28" s="1"/>
  <c r="B1567" i="28"/>
  <c r="E1564" i="15"/>
  <c r="E1564" i="28" s="1"/>
  <c r="B1564" i="28"/>
  <c r="E1561" i="15"/>
  <c r="E1561" i="28" s="1"/>
  <c r="B1561" i="28"/>
  <c r="E1558" i="15"/>
  <c r="E1558" i="28" s="1"/>
  <c r="B1558" i="28"/>
  <c r="E1555" i="15"/>
  <c r="E1555" i="28" s="1"/>
  <c r="B1555" i="28"/>
  <c r="E1552" i="15"/>
  <c r="E1552" i="28" s="1"/>
  <c r="B1552" i="28"/>
  <c r="E1549" i="15"/>
  <c r="E1549" i="28" s="1"/>
  <c r="B1549" i="28"/>
  <c r="E1546" i="15"/>
  <c r="E1546" i="28" s="1"/>
  <c r="B1546" i="28"/>
  <c r="E1543" i="15"/>
  <c r="E1543" i="28" s="1"/>
  <c r="B1543" i="28"/>
  <c r="E1540" i="15"/>
  <c r="E1540" i="28" s="1"/>
  <c r="B1540" i="28"/>
  <c r="E1537" i="15"/>
  <c r="E1537" i="28" s="1"/>
  <c r="B1537" i="28"/>
  <c r="E1534" i="15"/>
  <c r="E1534" i="28" s="1"/>
  <c r="B1534" i="28"/>
  <c r="E1531" i="15"/>
  <c r="E1531" i="28" s="1"/>
  <c r="B1531" i="28"/>
  <c r="E1528" i="15"/>
  <c r="E1528" i="28" s="1"/>
  <c r="B1528" i="28"/>
  <c r="E1525" i="15"/>
  <c r="E1525" i="28" s="1"/>
  <c r="B1525" i="28"/>
  <c r="E1522" i="15"/>
  <c r="E1522" i="28" s="1"/>
  <c r="B1522" i="28"/>
  <c r="E1519" i="15"/>
  <c r="E1519" i="28" s="1"/>
  <c r="B1519" i="28"/>
  <c r="E1516" i="15"/>
  <c r="E1516" i="28" s="1"/>
  <c r="B1516" i="28"/>
  <c r="E1513" i="15"/>
  <c r="E1513" i="28" s="1"/>
  <c r="B1513" i="28"/>
  <c r="E1510" i="15"/>
  <c r="E1510" i="28" s="1"/>
  <c r="B1510" i="28"/>
  <c r="E1507" i="15"/>
  <c r="E1507" i="28" s="1"/>
  <c r="B1507" i="28"/>
  <c r="E1504" i="15"/>
  <c r="E1504" i="28" s="1"/>
  <c r="B1504" i="28"/>
  <c r="E1501" i="15"/>
  <c r="E1501" i="28" s="1"/>
  <c r="B1501" i="28"/>
  <c r="E1498" i="15"/>
  <c r="E1498" i="28" s="1"/>
  <c r="B1498" i="28"/>
  <c r="E1495" i="15"/>
  <c r="E1495" i="28" s="1"/>
  <c r="B1495" i="28"/>
  <c r="E1492" i="15"/>
  <c r="E1492" i="28" s="1"/>
  <c r="B1492" i="28"/>
  <c r="E1489" i="15"/>
  <c r="E1489" i="28" s="1"/>
  <c r="B1489" i="28"/>
  <c r="E1486" i="15"/>
  <c r="E1486" i="28" s="1"/>
  <c r="B1486" i="28"/>
  <c r="E1483" i="15"/>
  <c r="E1483" i="28" s="1"/>
  <c r="B1483" i="28"/>
  <c r="E1480" i="15"/>
  <c r="E1480" i="28" s="1"/>
  <c r="B1480" i="28"/>
  <c r="E1477" i="15"/>
  <c r="E1477" i="28" s="1"/>
  <c r="B1477" i="28"/>
  <c r="E1474" i="15"/>
  <c r="E1474" i="28" s="1"/>
  <c r="B1474" i="28"/>
  <c r="E1471" i="15"/>
  <c r="E1471" i="28" s="1"/>
  <c r="B1471" i="28"/>
  <c r="E1468" i="15"/>
  <c r="E1468" i="28" s="1"/>
  <c r="B1468" i="28"/>
  <c r="E1465" i="15"/>
  <c r="E1465" i="28" s="1"/>
  <c r="B1465" i="28"/>
  <c r="E1462" i="15"/>
  <c r="E1462" i="28" s="1"/>
  <c r="B1462" i="28"/>
  <c r="E1459" i="15"/>
  <c r="E1459" i="28" s="1"/>
  <c r="B1459" i="28"/>
  <c r="E1456" i="15"/>
  <c r="E1456" i="28" s="1"/>
  <c r="B1456" i="28"/>
  <c r="E1453" i="15"/>
  <c r="E1453" i="28" s="1"/>
  <c r="B1453" i="28"/>
  <c r="E1450" i="15"/>
  <c r="E1450" i="28" s="1"/>
  <c r="B1450" i="28"/>
  <c r="E1447" i="15"/>
  <c r="E1447" i="28" s="1"/>
  <c r="B1447" i="28"/>
  <c r="E1444" i="15"/>
  <c r="E1444" i="28" s="1"/>
  <c r="B1444" i="28"/>
  <c r="E1441" i="15"/>
  <c r="E1441" i="28" s="1"/>
  <c r="B1441" i="28"/>
  <c r="E1438" i="15"/>
  <c r="E1438" i="28" s="1"/>
  <c r="B1438" i="28"/>
  <c r="E1435" i="15"/>
  <c r="E1435" i="28" s="1"/>
  <c r="B1435" i="28"/>
  <c r="E1432" i="15"/>
  <c r="E1432" i="28" s="1"/>
  <c r="B1432" i="28"/>
  <c r="E1429" i="15"/>
  <c r="E1429" i="28" s="1"/>
  <c r="B1429" i="28"/>
  <c r="E1426" i="15"/>
  <c r="E1426" i="28" s="1"/>
  <c r="B1426" i="28"/>
  <c r="E1423" i="15"/>
  <c r="E1423" i="28" s="1"/>
  <c r="B1423" i="28"/>
  <c r="E1420" i="15"/>
  <c r="E1420" i="28" s="1"/>
  <c r="B1420" i="28"/>
  <c r="E1417" i="15"/>
  <c r="E1417" i="28" s="1"/>
  <c r="B1417" i="28"/>
  <c r="E1414" i="15"/>
  <c r="E1414" i="28" s="1"/>
  <c r="B1414" i="28"/>
  <c r="E1411" i="15"/>
  <c r="E1411" i="28" s="1"/>
  <c r="B1411" i="28"/>
  <c r="E1408" i="15"/>
  <c r="E1408" i="28" s="1"/>
  <c r="B1408" i="28"/>
  <c r="E1405" i="15"/>
  <c r="E1405" i="28" s="1"/>
  <c r="B1405" i="28"/>
  <c r="E1402" i="15"/>
  <c r="E1402" i="28" s="1"/>
  <c r="B1402" i="28"/>
  <c r="E1399" i="15"/>
  <c r="E1399" i="28" s="1"/>
  <c r="B1399" i="28"/>
  <c r="E1396" i="15"/>
  <c r="E1396" i="28" s="1"/>
  <c r="B1396" i="28"/>
  <c r="E1393" i="15"/>
  <c r="E1393" i="28" s="1"/>
  <c r="B1393" i="28"/>
  <c r="E1390" i="15"/>
  <c r="E1390" i="28" s="1"/>
  <c r="B1390" i="28"/>
  <c r="E1387" i="15"/>
  <c r="E1387" i="28" s="1"/>
  <c r="B1387" i="28"/>
  <c r="E1384" i="15"/>
  <c r="E1384" i="28" s="1"/>
  <c r="B1384" i="28"/>
  <c r="E1381" i="15"/>
  <c r="E1381" i="28" s="1"/>
  <c r="B1381" i="28"/>
  <c r="E1378" i="15"/>
  <c r="E1378" i="28" s="1"/>
  <c r="B1378" i="28"/>
  <c r="E1375" i="15"/>
  <c r="E1375" i="28" s="1"/>
  <c r="B1375" i="28"/>
  <c r="E1372" i="15"/>
  <c r="E1372" i="28" s="1"/>
  <c r="B1372" i="28"/>
  <c r="E1369" i="15"/>
  <c r="E1369" i="28" s="1"/>
  <c r="B1369" i="28"/>
  <c r="E1366" i="15"/>
  <c r="E1366" i="28" s="1"/>
  <c r="B1366" i="28"/>
  <c r="E1363" i="15"/>
  <c r="E1363" i="28" s="1"/>
  <c r="B1363" i="28"/>
  <c r="E1360" i="15"/>
  <c r="E1360" i="28" s="1"/>
  <c r="B1360" i="28"/>
  <c r="E1357" i="15"/>
  <c r="E1357" i="28" s="1"/>
  <c r="B1357" i="28"/>
  <c r="E1354" i="15"/>
  <c r="E1354" i="28" s="1"/>
  <c r="B1354" i="28"/>
  <c r="E1351" i="15"/>
  <c r="E1351" i="28" s="1"/>
  <c r="B1351" i="28"/>
  <c r="E1348" i="15"/>
  <c r="E1348" i="28" s="1"/>
  <c r="B1348" i="28"/>
  <c r="E1345" i="15"/>
  <c r="E1345" i="28" s="1"/>
  <c r="B1345" i="28"/>
  <c r="E1342" i="15"/>
  <c r="E1342" i="28" s="1"/>
  <c r="B1342" i="28"/>
  <c r="E1339" i="15"/>
  <c r="E1339" i="28" s="1"/>
  <c r="B1339" i="28"/>
  <c r="E1336" i="15"/>
  <c r="E1336" i="28" s="1"/>
  <c r="B1336" i="28"/>
  <c r="E1333" i="15"/>
  <c r="E1333" i="28" s="1"/>
  <c r="B1333" i="28"/>
  <c r="E1330" i="15"/>
  <c r="E1330" i="28" s="1"/>
  <c r="B1330" i="28"/>
  <c r="E1327" i="15"/>
  <c r="E1327" i="28" s="1"/>
  <c r="B1327" i="28"/>
  <c r="E1324" i="15"/>
  <c r="E1324" i="28" s="1"/>
  <c r="B1324" i="28"/>
  <c r="E1321" i="15"/>
  <c r="E1321" i="28" s="1"/>
  <c r="B1321" i="28"/>
  <c r="E1318" i="15"/>
  <c r="E1318" i="28" s="1"/>
  <c r="B1318" i="28"/>
  <c r="E1315" i="15"/>
  <c r="E1315" i="28" s="1"/>
  <c r="B1315" i="28"/>
  <c r="E1312" i="15"/>
  <c r="E1312" i="28" s="1"/>
  <c r="B1312" i="28"/>
  <c r="E1309" i="15"/>
  <c r="E1309" i="28" s="1"/>
  <c r="B1309" i="28"/>
  <c r="E1306" i="15"/>
  <c r="E1306" i="28" s="1"/>
  <c r="B1306" i="28"/>
  <c r="E1303" i="15"/>
  <c r="E1303" i="28" s="1"/>
  <c r="B1303" i="28"/>
  <c r="E1300" i="15"/>
  <c r="E1300" i="28" s="1"/>
  <c r="B1300" i="28"/>
  <c r="E1297" i="15"/>
  <c r="E1297" i="28" s="1"/>
  <c r="B1297" i="28"/>
  <c r="E1294" i="15"/>
  <c r="E1294" i="28" s="1"/>
  <c r="B1294" i="28"/>
  <c r="E1291" i="15"/>
  <c r="E1291" i="28" s="1"/>
  <c r="B1291" i="28"/>
  <c r="E1288" i="15"/>
  <c r="E1288" i="28" s="1"/>
  <c r="B1288" i="28"/>
  <c r="E1285" i="15"/>
  <c r="E1285" i="28" s="1"/>
  <c r="B1285" i="28"/>
  <c r="E1282" i="15"/>
  <c r="E1282" i="28" s="1"/>
  <c r="B1282" i="28"/>
  <c r="E1279" i="15"/>
  <c r="E1279" i="28" s="1"/>
  <c r="B1279" i="28"/>
  <c r="E1276" i="15"/>
  <c r="E1276" i="28" s="1"/>
  <c r="B1276" i="28"/>
  <c r="E1273" i="15"/>
  <c r="E1273" i="28" s="1"/>
  <c r="B1273" i="28"/>
  <c r="E1270" i="15"/>
  <c r="E1270" i="28" s="1"/>
  <c r="B1270" i="28"/>
  <c r="E1267" i="15"/>
  <c r="E1267" i="28" s="1"/>
  <c r="B1267" i="28"/>
  <c r="E1264" i="15"/>
  <c r="E1264" i="28" s="1"/>
  <c r="B1264" i="28"/>
  <c r="E1261" i="15"/>
  <c r="E1261" i="28" s="1"/>
  <c r="B1261" i="28"/>
  <c r="E1258" i="15"/>
  <c r="E1258" i="28" s="1"/>
  <c r="B1258" i="28"/>
  <c r="E1255" i="15"/>
  <c r="E1255" i="28" s="1"/>
  <c r="B1255" i="28"/>
  <c r="E1252" i="15"/>
  <c r="E1252" i="28" s="1"/>
  <c r="B1252" i="28"/>
  <c r="E1249" i="15"/>
  <c r="E1249" i="28" s="1"/>
  <c r="B1249" i="28"/>
  <c r="E1246" i="15"/>
  <c r="E1246" i="28" s="1"/>
  <c r="B1246" i="28"/>
  <c r="E1243" i="15"/>
  <c r="E1243" i="28" s="1"/>
  <c r="B1243" i="28"/>
  <c r="E1240" i="15"/>
  <c r="E1240" i="28" s="1"/>
  <c r="B1240" i="28"/>
  <c r="E1237" i="15"/>
  <c r="E1237" i="28" s="1"/>
  <c r="B1237" i="28"/>
  <c r="E1234" i="15"/>
  <c r="E1234" i="28" s="1"/>
  <c r="B1234" i="28"/>
  <c r="E1231" i="15"/>
  <c r="E1231" i="28" s="1"/>
  <c r="B1231" i="28"/>
  <c r="E1228" i="15"/>
  <c r="E1228" i="28" s="1"/>
  <c r="B1228" i="28"/>
  <c r="E1225" i="15"/>
  <c r="E1225" i="28" s="1"/>
  <c r="B1225" i="28"/>
  <c r="E1222" i="15"/>
  <c r="E1222" i="28" s="1"/>
  <c r="B1222" i="28"/>
  <c r="E1219" i="15"/>
  <c r="E1219" i="28" s="1"/>
  <c r="B1219" i="28"/>
  <c r="E1216" i="15"/>
  <c r="E1216" i="28" s="1"/>
  <c r="B1216" i="28"/>
  <c r="E1213" i="15"/>
  <c r="E1213" i="28" s="1"/>
  <c r="B1213" i="28"/>
  <c r="E1210" i="15"/>
  <c r="E1210" i="28" s="1"/>
  <c r="B1210" i="28"/>
  <c r="E1207" i="15"/>
  <c r="E1207" i="28" s="1"/>
  <c r="B1207" i="28"/>
  <c r="E1204" i="15"/>
  <c r="E1204" i="28" s="1"/>
  <c r="B1204" i="28"/>
  <c r="E1201" i="15"/>
  <c r="E1201" i="28" s="1"/>
  <c r="B1201" i="28"/>
  <c r="E1198" i="15"/>
  <c r="E1198" i="28" s="1"/>
  <c r="B1198" i="28"/>
  <c r="E1195" i="15"/>
  <c r="E1195" i="28" s="1"/>
  <c r="B1195" i="28"/>
  <c r="E1192" i="15"/>
  <c r="E1192" i="28" s="1"/>
  <c r="B1192" i="28"/>
  <c r="E1189" i="15"/>
  <c r="E1189" i="28" s="1"/>
  <c r="B1189" i="28"/>
  <c r="E1186" i="15"/>
  <c r="E1186" i="28" s="1"/>
  <c r="B1186" i="28"/>
  <c r="E1183" i="15"/>
  <c r="E1183" i="28" s="1"/>
  <c r="B1183" i="28"/>
  <c r="E1180" i="15"/>
  <c r="E1180" i="28" s="1"/>
  <c r="B1180" i="28"/>
  <c r="E1177" i="15"/>
  <c r="E1177" i="28" s="1"/>
  <c r="B1177" i="28"/>
  <c r="E1174" i="15"/>
  <c r="E1174" i="28" s="1"/>
  <c r="B1174" i="28"/>
  <c r="E1171" i="15"/>
  <c r="E1171" i="28" s="1"/>
  <c r="B1171" i="28"/>
  <c r="E1168" i="15"/>
  <c r="E1168" i="28" s="1"/>
  <c r="B1168" i="28"/>
  <c r="E1165" i="15"/>
  <c r="E1165" i="28" s="1"/>
  <c r="B1165" i="28"/>
  <c r="E1162" i="15"/>
  <c r="E1162" i="28" s="1"/>
  <c r="B1162" i="28"/>
  <c r="E1159" i="15"/>
  <c r="E1159" i="28" s="1"/>
  <c r="B1159" i="28"/>
  <c r="E1156" i="15"/>
  <c r="E1156" i="28" s="1"/>
  <c r="B1156" i="28"/>
  <c r="E1153" i="15"/>
  <c r="E1153" i="28" s="1"/>
  <c r="B1153" i="28"/>
  <c r="E1150" i="15"/>
  <c r="E1150" i="28" s="1"/>
  <c r="B1150" i="28"/>
  <c r="E1147" i="15"/>
  <c r="E1147" i="28" s="1"/>
  <c r="B1147" i="28"/>
  <c r="E1144" i="15"/>
  <c r="E1144" i="28" s="1"/>
  <c r="B1144" i="28"/>
  <c r="E1141" i="15"/>
  <c r="E1141" i="28" s="1"/>
  <c r="B1141" i="28"/>
  <c r="E1138" i="15"/>
  <c r="E1138" i="28" s="1"/>
  <c r="B1138" i="28"/>
  <c r="E1135" i="15"/>
  <c r="E1135" i="28" s="1"/>
  <c r="B1135" i="28"/>
  <c r="E1132" i="15"/>
  <c r="E1132" i="28" s="1"/>
  <c r="B1132" i="28"/>
  <c r="E1129" i="15"/>
  <c r="E1129" i="28" s="1"/>
  <c r="B1129" i="28"/>
  <c r="E1126" i="15"/>
  <c r="E1126" i="28" s="1"/>
  <c r="B1126" i="28"/>
  <c r="E1123" i="15"/>
  <c r="E1123" i="28" s="1"/>
  <c r="B1123" i="28"/>
  <c r="E1120" i="15"/>
  <c r="E1120" i="28" s="1"/>
  <c r="B1120" i="28"/>
  <c r="E1117" i="15"/>
  <c r="E1117" i="28" s="1"/>
  <c r="B1117" i="28"/>
  <c r="E1114" i="15"/>
  <c r="E1114" i="28" s="1"/>
  <c r="B1114" i="28"/>
  <c r="E1111" i="15"/>
  <c r="E1111" i="28" s="1"/>
  <c r="B1111" i="28"/>
  <c r="E1108" i="15"/>
  <c r="E1108" i="28" s="1"/>
  <c r="B1108" i="28"/>
  <c r="E1105" i="15"/>
  <c r="E1105" i="28" s="1"/>
  <c r="B1105" i="28"/>
  <c r="E1102" i="15"/>
  <c r="E1102" i="28" s="1"/>
  <c r="B1102" i="28"/>
  <c r="E1099" i="15"/>
  <c r="E1099" i="28" s="1"/>
  <c r="B1099" i="28"/>
  <c r="E1096" i="15"/>
  <c r="E1096" i="28" s="1"/>
  <c r="B1096" i="28"/>
  <c r="E1093" i="15"/>
  <c r="E1093" i="28" s="1"/>
  <c r="B1093" i="28"/>
  <c r="E1090" i="15"/>
  <c r="E1090" i="28" s="1"/>
  <c r="B1090" i="28"/>
  <c r="E1087" i="15"/>
  <c r="E1087" i="28" s="1"/>
  <c r="B1087" i="28"/>
  <c r="E1084" i="15"/>
  <c r="E1084" i="28" s="1"/>
  <c r="B1084" i="28"/>
  <c r="E1081" i="15"/>
  <c r="E1081" i="28" s="1"/>
  <c r="B1081" i="28"/>
  <c r="E1078" i="15"/>
  <c r="E1078" i="28" s="1"/>
  <c r="B1078" i="28"/>
  <c r="E1075" i="15"/>
  <c r="E1075" i="28" s="1"/>
  <c r="B1075" i="28"/>
  <c r="E1072" i="15"/>
  <c r="E1072" i="28" s="1"/>
  <c r="B1072" i="28"/>
  <c r="E1069" i="15"/>
  <c r="E1069" i="28" s="1"/>
  <c r="B1069" i="28"/>
  <c r="E1066" i="15"/>
  <c r="E1066" i="28" s="1"/>
  <c r="B1066" i="28"/>
  <c r="E1063" i="15"/>
  <c r="E1063" i="28" s="1"/>
  <c r="B1063" i="28"/>
  <c r="E1060" i="15"/>
  <c r="E1060" i="28" s="1"/>
  <c r="B1060" i="28"/>
  <c r="E1057" i="15"/>
  <c r="E1057" i="28" s="1"/>
  <c r="B1057" i="28"/>
  <c r="E1054" i="15"/>
  <c r="E1054" i="28" s="1"/>
  <c r="B1054" i="28"/>
  <c r="E1051" i="15"/>
  <c r="E1051" i="28" s="1"/>
  <c r="B1051" i="28"/>
  <c r="E1048" i="15"/>
  <c r="E1048" i="28" s="1"/>
  <c r="B1048" i="28"/>
  <c r="E1045" i="15"/>
  <c r="E1045" i="28" s="1"/>
  <c r="B1045" i="28"/>
  <c r="E1042" i="15"/>
  <c r="E1042" i="28" s="1"/>
  <c r="B1042" i="28"/>
  <c r="E1039" i="15"/>
  <c r="E1039" i="28" s="1"/>
  <c r="B1039" i="28"/>
  <c r="E1036" i="15"/>
  <c r="E1036" i="28" s="1"/>
  <c r="B1036" i="28"/>
  <c r="E1033" i="15"/>
  <c r="E1033" i="28" s="1"/>
  <c r="B1033" i="28"/>
  <c r="E1030" i="15"/>
  <c r="E1030" i="28" s="1"/>
  <c r="B1030" i="28"/>
  <c r="E1027" i="15"/>
  <c r="E1027" i="28" s="1"/>
  <c r="B1027" i="28"/>
  <c r="E1024" i="15"/>
  <c r="E1024" i="28" s="1"/>
  <c r="B1024" i="28"/>
  <c r="E1021" i="15"/>
  <c r="E1021" i="28" s="1"/>
  <c r="B1021" i="28"/>
  <c r="E1018" i="15"/>
  <c r="E1018" i="28" s="1"/>
  <c r="B1018" i="28"/>
  <c r="E1015" i="15"/>
  <c r="E1015" i="28" s="1"/>
  <c r="B1015" i="28"/>
  <c r="E1012" i="15"/>
  <c r="E1012" i="28" s="1"/>
  <c r="B1012" i="28"/>
  <c r="E1009" i="15"/>
  <c r="E1009" i="28" s="1"/>
  <c r="B1009" i="28"/>
  <c r="E1006" i="15"/>
  <c r="E1006" i="28" s="1"/>
  <c r="B1006" i="28"/>
  <c r="E1003" i="15"/>
  <c r="E1003" i="28" s="1"/>
  <c r="B1003" i="28"/>
  <c r="E1000" i="15"/>
  <c r="E1000" i="28" s="1"/>
  <c r="B1000" i="28"/>
  <c r="E997" i="15"/>
  <c r="E997" i="28" s="1"/>
  <c r="B997" i="28"/>
  <c r="E994" i="15"/>
  <c r="E994" i="28" s="1"/>
  <c r="B994" i="28"/>
  <c r="E991" i="15"/>
  <c r="E991" i="28" s="1"/>
  <c r="B991" i="28"/>
  <c r="E988" i="15"/>
  <c r="E988" i="28" s="1"/>
  <c r="B988" i="28"/>
  <c r="E985" i="15"/>
  <c r="E985" i="28" s="1"/>
  <c r="B985" i="28"/>
  <c r="E982" i="15"/>
  <c r="E982" i="28" s="1"/>
  <c r="B982" i="28"/>
  <c r="E979" i="15"/>
  <c r="E979" i="28" s="1"/>
  <c r="B979" i="28"/>
  <c r="E976" i="15"/>
  <c r="E976" i="28" s="1"/>
  <c r="B976" i="28"/>
  <c r="E973" i="15"/>
  <c r="E973" i="28" s="1"/>
  <c r="B973" i="28"/>
  <c r="E970" i="15"/>
  <c r="E970" i="28" s="1"/>
  <c r="B970" i="28"/>
  <c r="E967" i="15"/>
  <c r="E967" i="28" s="1"/>
  <c r="B967" i="28"/>
  <c r="E964" i="15"/>
  <c r="E964" i="28" s="1"/>
  <c r="B964" i="28"/>
  <c r="E961" i="15"/>
  <c r="E961" i="28" s="1"/>
  <c r="B961" i="28"/>
  <c r="E958" i="15"/>
  <c r="E958" i="28" s="1"/>
  <c r="B958" i="28"/>
  <c r="E955" i="15"/>
  <c r="E955" i="28" s="1"/>
  <c r="B955" i="28"/>
  <c r="E952" i="15"/>
  <c r="E952" i="28" s="1"/>
  <c r="B952" i="28"/>
  <c r="E949" i="15"/>
  <c r="E949" i="28" s="1"/>
  <c r="B949" i="28"/>
  <c r="E946" i="15"/>
  <c r="E946" i="28" s="1"/>
  <c r="B946" i="28"/>
  <c r="E943" i="15"/>
  <c r="E943" i="28" s="1"/>
  <c r="B943" i="28"/>
  <c r="E940" i="15"/>
  <c r="E940" i="28" s="1"/>
  <c r="B940" i="28"/>
  <c r="E937" i="15"/>
  <c r="E937" i="28" s="1"/>
  <c r="B937" i="28"/>
  <c r="E934" i="15"/>
  <c r="E934" i="28" s="1"/>
  <c r="B934" i="28"/>
  <c r="E931" i="15"/>
  <c r="E931" i="28" s="1"/>
  <c r="B931" i="28"/>
  <c r="E928" i="15"/>
  <c r="E928" i="28" s="1"/>
  <c r="B928" i="28"/>
  <c r="E925" i="15"/>
  <c r="E925" i="28" s="1"/>
  <c r="B925" i="28"/>
  <c r="E922" i="15"/>
  <c r="E922" i="28" s="1"/>
  <c r="B922" i="28"/>
  <c r="E919" i="15"/>
  <c r="E919" i="28" s="1"/>
  <c r="B919" i="28"/>
  <c r="E916" i="15"/>
  <c r="E916" i="28" s="1"/>
  <c r="B916" i="28"/>
  <c r="E913" i="15"/>
  <c r="E913" i="28" s="1"/>
  <c r="B913" i="28"/>
  <c r="E910" i="15"/>
  <c r="E910" i="28" s="1"/>
  <c r="B910" i="28"/>
  <c r="E907" i="15"/>
  <c r="E907" i="28" s="1"/>
  <c r="B907" i="28"/>
  <c r="E904" i="15"/>
  <c r="E904" i="28" s="1"/>
  <c r="B904" i="28"/>
  <c r="E901" i="15"/>
  <c r="E901" i="28" s="1"/>
  <c r="B901" i="28"/>
  <c r="E898" i="15"/>
  <c r="E898" i="28" s="1"/>
  <c r="B898" i="28"/>
  <c r="E895" i="15"/>
  <c r="E895" i="28" s="1"/>
  <c r="B895" i="28"/>
  <c r="E892" i="15"/>
  <c r="E892" i="28" s="1"/>
  <c r="B892" i="28"/>
  <c r="E889" i="15"/>
  <c r="E889" i="28" s="1"/>
  <c r="B889" i="28"/>
  <c r="E886" i="15"/>
  <c r="E886" i="28" s="1"/>
  <c r="B886" i="28"/>
  <c r="E883" i="15"/>
  <c r="E883" i="28" s="1"/>
  <c r="B883" i="28"/>
  <c r="E880" i="15"/>
  <c r="E880" i="28" s="1"/>
  <c r="B880" i="28"/>
  <c r="E877" i="15"/>
  <c r="E877" i="28" s="1"/>
  <c r="B877" i="28"/>
  <c r="E874" i="15"/>
  <c r="E874" i="28" s="1"/>
  <c r="B874" i="28"/>
  <c r="E871" i="15"/>
  <c r="E871" i="28" s="1"/>
  <c r="B871" i="28"/>
  <c r="E868" i="15"/>
  <c r="E868" i="28" s="1"/>
  <c r="B868" i="28"/>
  <c r="E865" i="15"/>
  <c r="E865" i="28" s="1"/>
  <c r="B865" i="28"/>
  <c r="E862" i="15"/>
  <c r="E862" i="28" s="1"/>
  <c r="B862" i="28"/>
  <c r="E859" i="15"/>
  <c r="E859" i="28" s="1"/>
  <c r="B859" i="28"/>
  <c r="E856" i="15"/>
  <c r="E856" i="28" s="1"/>
  <c r="B856" i="28"/>
  <c r="E853" i="15"/>
  <c r="E853" i="28" s="1"/>
  <c r="B853" i="28"/>
  <c r="E850" i="15"/>
  <c r="E850" i="28" s="1"/>
  <c r="B850" i="28"/>
  <c r="E847" i="15"/>
  <c r="E847" i="28" s="1"/>
  <c r="B847" i="28"/>
  <c r="E844" i="15"/>
  <c r="E844" i="28" s="1"/>
  <c r="B844" i="28"/>
  <c r="E841" i="15"/>
  <c r="E841" i="28" s="1"/>
  <c r="B841" i="28"/>
  <c r="E838" i="15"/>
  <c r="E838" i="28" s="1"/>
  <c r="B838" i="28"/>
  <c r="E835" i="15"/>
  <c r="E835" i="28" s="1"/>
  <c r="B835" i="28"/>
  <c r="E832" i="15"/>
  <c r="E832" i="28" s="1"/>
  <c r="B832" i="28"/>
  <c r="E829" i="15"/>
  <c r="E829" i="28" s="1"/>
  <c r="B829" i="28"/>
  <c r="E826" i="15"/>
  <c r="E826" i="28" s="1"/>
  <c r="B826" i="28"/>
  <c r="E823" i="15"/>
  <c r="E823" i="28" s="1"/>
  <c r="B823" i="28"/>
  <c r="E820" i="15"/>
  <c r="E820" i="28" s="1"/>
  <c r="B820" i="28"/>
  <c r="E817" i="15"/>
  <c r="E817" i="28" s="1"/>
  <c r="B817" i="28"/>
  <c r="E814" i="15"/>
  <c r="E814" i="28" s="1"/>
  <c r="B814" i="28"/>
  <c r="E811" i="15"/>
  <c r="E811" i="28" s="1"/>
  <c r="B811" i="28"/>
  <c r="E808" i="15"/>
  <c r="E808" i="28" s="1"/>
  <c r="B808" i="28"/>
  <c r="E805" i="15"/>
  <c r="E805" i="28" s="1"/>
  <c r="B805" i="28"/>
  <c r="E802" i="15"/>
  <c r="E802" i="28" s="1"/>
  <c r="B802" i="28"/>
  <c r="E799" i="15"/>
  <c r="E799" i="28" s="1"/>
  <c r="B799" i="28"/>
  <c r="E796" i="15"/>
  <c r="E796" i="28" s="1"/>
  <c r="B796" i="28"/>
  <c r="E793" i="15"/>
  <c r="E793" i="28" s="1"/>
  <c r="B793" i="28"/>
  <c r="E790" i="15"/>
  <c r="E790" i="28" s="1"/>
  <c r="B790" i="28"/>
  <c r="E787" i="15"/>
  <c r="E787" i="28" s="1"/>
  <c r="B787" i="28"/>
  <c r="E784" i="15"/>
  <c r="E784" i="28" s="1"/>
  <c r="B784" i="28"/>
  <c r="E781" i="15"/>
  <c r="E781" i="28" s="1"/>
  <c r="B781" i="28"/>
  <c r="E778" i="15"/>
  <c r="E778" i="28" s="1"/>
  <c r="B778" i="28"/>
  <c r="E775" i="15"/>
  <c r="E775" i="28" s="1"/>
  <c r="B775" i="28"/>
  <c r="E772" i="15"/>
  <c r="E772" i="28" s="1"/>
  <c r="B772" i="28"/>
  <c r="E769" i="15"/>
  <c r="E769" i="28" s="1"/>
  <c r="B769" i="28"/>
  <c r="E766" i="15"/>
  <c r="E766" i="28" s="1"/>
  <c r="B766" i="28"/>
  <c r="E763" i="15"/>
  <c r="E763" i="28" s="1"/>
  <c r="B763" i="28"/>
  <c r="E760" i="15"/>
  <c r="E760" i="28" s="1"/>
  <c r="B760" i="28"/>
  <c r="E757" i="15"/>
  <c r="E757" i="28" s="1"/>
  <c r="B757" i="28"/>
  <c r="E754" i="15"/>
  <c r="E754" i="28" s="1"/>
  <c r="B754" i="28"/>
  <c r="E751" i="15"/>
  <c r="E751" i="28" s="1"/>
  <c r="B751" i="28"/>
  <c r="E748" i="15"/>
  <c r="E748" i="28" s="1"/>
  <c r="B748" i="28"/>
  <c r="E745" i="15"/>
  <c r="E745" i="28" s="1"/>
  <c r="B745" i="28"/>
  <c r="E742" i="15"/>
  <c r="E742" i="28" s="1"/>
  <c r="B742" i="28"/>
  <c r="E739" i="15"/>
  <c r="E739" i="28" s="1"/>
  <c r="B739" i="28"/>
  <c r="E736" i="15"/>
  <c r="E736" i="28" s="1"/>
  <c r="B736" i="28"/>
  <c r="E733" i="15"/>
  <c r="E733" i="28" s="1"/>
  <c r="B733" i="28"/>
  <c r="E730" i="15"/>
  <c r="E730" i="28" s="1"/>
  <c r="B730" i="28"/>
  <c r="E727" i="15"/>
  <c r="E727" i="28" s="1"/>
  <c r="B727" i="28"/>
  <c r="E724" i="15"/>
  <c r="E724" i="28" s="1"/>
  <c r="B724" i="28"/>
  <c r="E721" i="15"/>
  <c r="E721" i="28" s="1"/>
  <c r="B721" i="28"/>
  <c r="E718" i="15"/>
  <c r="E718" i="28" s="1"/>
  <c r="B718" i="28"/>
  <c r="E715" i="15"/>
  <c r="E715" i="28" s="1"/>
  <c r="B715" i="28"/>
  <c r="E712" i="15"/>
  <c r="E712" i="28" s="1"/>
  <c r="B712" i="28"/>
  <c r="E709" i="15"/>
  <c r="E709" i="28" s="1"/>
  <c r="B709" i="28"/>
  <c r="E706" i="15"/>
  <c r="E706" i="28" s="1"/>
  <c r="B706" i="28"/>
  <c r="E703" i="15"/>
  <c r="E703" i="28" s="1"/>
  <c r="B703" i="28"/>
  <c r="E700" i="15"/>
  <c r="E700" i="28" s="1"/>
  <c r="B700" i="28"/>
  <c r="E697" i="15"/>
  <c r="E697" i="28" s="1"/>
  <c r="B697" i="28"/>
  <c r="E694" i="15"/>
  <c r="E694" i="28" s="1"/>
  <c r="B694" i="28"/>
  <c r="E691" i="15"/>
  <c r="E691" i="28" s="1"/>
  <c r="B691" i="28"/>
  <c r="E688" i="15"/>
  <c r="E688" i="28" s="1"/>
  <c r="B688" i="28"/>
  <c r="E685" i="15"/>
  <c r="E685" i="28" s="1"/>
  <c r="B685" i="28"/>
  <c r="E682" i="15"/>
  <c r="E682" i="28" s="1"/>
  <c r="B682" i="28"/>
  <c r="E679" i="15"/>
  <c r="E679" i="28" s="1"/>
  <c r="B679" i="28"/>
  <c r="E676" i="15"/>
  <c r="E676" i="28" s="1"/>
  <c r="B676" i="28"/>
  <c r="E673" i="15"/>
  <c r="E673" i="28" s="1"/>
  <c r="B673" i="28"/>
  <c r="E670" i="15"/>
  <c r="E670" i="28" s="1"/>
  <c r="B670" i="28"/>
  <c r="E667" i="15"/>
  <c r="E667" i="28" s="1"/>
  <c r="B667" i="28"/>
  <c r="E664" i="15"/>
  <c r="E664" i="28" s="1"/>
  <c r="B664" i="28"/>
  <c r="E661" i="15"/>
  <c r="E661" i="28" s="1"/>
  <c r="B661" i="28"/>
  <c r="E658" i="15"/>
  <c r="E658" i="28" s="1"/>
  <c r="B658" i="28"/>
  <c r="E655" i="15"/>
  <c r="E655" i="28" s="1"/>
  <c r="B655" i="28"/>
  <c r="E652" i="15"/>
  <c r="E652" i="28" s="1"/>
  <c r="B652" i="28"/>
  <c r="E649" i="15"/>
  <c r="E649" i="28" s="1"/>
  <c r="B649" i="28"/>
  <c r="E646" i="15"/>
  <c r="E646" i="28" s="1"/>
  <c r="B646" i="28"/>
  <c r="E643" i="15"/>
  <c r="E643" i="28" s="1"/>
  <c r="B643" i="28"/>
  <c r="E640" i="15"/>
  <c r="E640" i="28" s="1"/>
  <c r="B640" i="28"/>
  <c r="E637" i="15"/>
  <c r="E637" i="28" s="1"/>
  <c r="B637" i="28"/>
  <c r="E634" i="15"/>
  <c r="E634" i="28" s="1"/>
  <c r="B634" i="28"/>
  <c r="E631" i="15"/>
  <c r="E631" i="28" s="1"/>
  <c r="B631" i="28"/>
  <c r="E628" i="15"/>
  <c r="E628" i="28" s="1"/>
  <c r="B628" i="28"/>
  <c r="E625" i="15"/>
  <c r="E625" i="28" s="1"/>
  <c r="B625" i="28"/>
  <c r="E622" i="15"/>
  <c r="E622" i="28" s="1"/>
  <c r="B622" i="28"/>
  <c r="E619" i="15"/>
  <c r="E619" i="28" s="1"/>
  <c r="B619" i="28"/>
  <c r="E616" i="15"/>
  <c r="E616" i="28" s="1"/>
  <c r="B616" i="28"/>
  <c r="E613" i="15"/>
  <c r="E613" i="28" s="1"/>
  <c r="B613" i="28"/>
  <c r="E610" i="15"/>
  <c r="E610" i="28" s="1"/>
  <c r="B610" i="28"/>
  <c r="E607" i="15"/>
  <c r="E607" i="28" s="1"/>
  <c r="B607" i="28"/>
  <c r="E604" i="15"/>
  <c r="E604" i="28" s="1"/>
  <c r="B604" i="28"/>
  <c r="E601" i="15"/>
  <c r="E601" i="28" s="1"/>
  <c r="B601" i="28"/>
  <c r="E598" i="15"/>
  <c r="E598" i="28" s="1"/>
  <c r="B598" i="28"/>
  <c r="E595" i="15"/>
  <c r="E595" i="28" s="1"/>
  <c r="B595" i="28"/>
  <c r="E592" i="15"/>
  <c r="E592" i="28" s="1"/>
  <c r="B592" i="28"/>
  <c r="E589" i="15"/>
  <c r="E589" i="28" s="1"/>
  <c r="B589" i="28"/>
  <c r="E586" i="15"/>
  <c r="E586" i="28" s="1"/>
  <c r="B586" i="28"/>
  <c r="E583" i="15"/>
  <c r="E583" i="28" s="1"/>
  <c r="B583" i="28"/>
  <c r="E580" i="15"/>
  <c r="E580" i="28" s="1"/>
  <c r="B580" i="28"/>
  <c r="E577" i="15"/>
  <c r="E577" i="28" s="1"/>
  <c r="B577" i="28"/>
  <c r="E574" i="15"/>
  <c r="E574" i="28" s="1"/>
  <c r="B574" i="28"/>
  <c r="E571" i="15"/>
  <c r="E571" i="28" s="1"/>
  <c r="B571" i="28"/>
  <c r="E568" i="15"/>
  <c r="E568" i="28" s="1"/>
  <c r="B568" i="28"/>
  <c r="E565" i="15"/>
  <c r="E565" i="28" s="1"/>
  <c r="B565" i="28"/>
  <c r="E562" i="15"/>
  <c r="E562" i="28" s="1"/>
  <c r="B562" i="28"/>
  <c r="E559" i="15"/>
  <c r="E559" i="28" s="1"/>
  <c r="B559" i="28"/>
  <c r="E556" i="15"/>
  <c r="E556" i="28" s="1"/>
  <c r="B556" i="28"/>
  <c r="E553" i="15"/>
  <c r="E553" i="28" s="1"/>
  <c r="B553" i="28"/>
  <c r="E550" i="15"/>
  <c r="E550" i="28" s="1"/>
  <c r="B550" i="28"/>
  <c r="E547" i="15"/>
  <c r="E547" i="28" s="1"/>
  <c r="B547" i="28"/>
  <c r="E544" i="15"/>
  <c r="E544" i="28" s="1"/>
  <c r="B544" i="28"/>
  <c r="E541" i="15"/>
  <c r="E541" i="28" s="1"/>
  <c r="B541" i="28"/>
  <c r="E538" i="15"/>
  <c r="E538" i="28" s="1"/>
  <c r="B538" i="28"/>
  <c r="E535" i="15"/>
  <c r="E535" i="28" s="1"/>
  <c r="B535" i="28"/>
  <c r="E532" i="15"/>
  <c r="E532" i="28" s="1"/>
  <c r="B532" i="28"/>
  <c r="E529" i="15"/>
  <c r="E529" i="28" s="1"/>
  <c r="B529" i="28"/>
  <c r="E526" i="15"/>
  <c r="E526" i="28" s="1"/>
  <c r="B526" i="28"/>
  <c r="E523" i="15"/>
  <c r="E523" i="28" s="1"/>
  <c r="B523" i="28"/>
  <c r="E520" i="15"/>
  <c r="E520" i="28" s="1"/>
  <c r="B520" i="28"/>
  <c r="E517" i="15"/>
  <c r="E517" i="28" s="1"/>
  <c r="B517" i="28"/>
  <c r="E514" i="15"/>
  <c r="E514" i="28" s="1"/>
  <c r="B514" i="28"/>
  <c r="E511" i="15"/>
  <c r="E511" i="28" s="1"/>
  <c r="B511" i="28"/>
  <c r="E508" i="15"/>
  <c r="E508" i="28" s="1"/>
  <c r="B508" i="28"/>
  <c r="E505" i="15"/>
  <c r="E505" i="28" s="1"/>
  <c r="B505" i="28"/>
  <c r="E502" i="15"/>
  <c r="E502" i="28" s="1"/>
  <c r="B502" i="28"/>
  <c r="E499" i="15"/>
  <c r="E499" i="28" s="1"/>
  <c r="B499" i="28"/>
  <c r="E496" i="15"/>
  <c r="E496" i="28" s="1"/>
  <c r="B496" i="28"/>
  <c r="E493" i="15"/>
  <c r="E493" i="28" s="1"/>
  <c r="B493" i="28"/>
  <c r="E490" i="15"/>
  <c r="E490" i="28" s="1"/>
  <c r="B490" i="28"/>
  <c r="E487" i="15"/>
  <c r="E487" i="28" s="1"/>
  <c r="B487" i="28"/>
  <c r="E484" i="15"/>
  <c r="E484" i="28" s="1"/>
  <c r="B484" i="28"/>
  <c r="E481" i="15"/>
  <c r="E481" i="28" s="1"/>
  <c r="B481" i="28"/>
  <c r="E478" i="15"/>
  <c r="E478" i="28" s="1"/>
  <c r="B478" i="28"/>
  <c r="E475" i="15"/>
  <c r="E475" i="28" s="1"/>
  <c r="B475" i="28"/>
  <c r="E472" i="15"/>
  <c r="E472" i="28" s="1"/>
  <c r="B472" i="28"/>
  <c r="E469" i="15"/>
  <c r="E469" i="28" s="1"/>
  <c r="B469" i="28"/>
  <c r="E466" i="15"/>
  <c r="E466" i="28" s="1"/>
  <c r="B466" i="28"/>
  <c r="E463" i="15"/>
  <c r="E463" i="28" s="1"/>
  <c r="B463" i="28"/>
  <c r="E460" i="15"/>
  <c r="E460" i="28" s="1"/>
  <c r="B460" i="28"/>
  <c r="E457" i="15"/>
  <c r="E457" i="28" s="1"/>
  <c r="B457" i="28"/>
  <c r="E454" i="15"/>
  <c r="E454" i="28" s="1"/>
  <c r="B454" i="28"/>
  <c r="E451" i="15"/>
  <c r="E451" i="28" s="1"/>
  <c r="B451" i="28"/>
  <c r="E448" i="15"/>
  <c r="E448" i="28" s="1"/>
  <c r="B448" i="28"/>
  <c r="E445" i="15"/>
  <c r="E445" i="28" s="1"/>
  <c r="B445" i="28"/>
  <c r="E442" i="15"/>
  <c r="E442" i="28" s="1"/>
  <c r="B442" i="28"/>
  <c r="E439" i="15"/>
  <c r="E439" i="28" s="1"/>
  <c r="B439" i="28"/>
  <c r="E436" i="15"/>
  <c r="E436" i="28" s="1"/>
  <c r="B436" i="28"/>
  <c r="E433" i="15"/>
  <c r="E433" i="28" s="1"/>
  <c r="B433" i="28"/>
  <c r="E430" i="15"/>
  <c r="E430" i="28" s="1"/>
  <c r="B430" i="28"/>
  <c r="E427" i="15"/>
  <c r="E427" i="28" s="1"/>
  <c r="B427" i="28"/>
  <c r="E424" i="15"/>
  <c r="E424" i="28" s="1"/>
  <c r="B424" i="28"/>
  <c r="B421" i="28"/>
  <c r="E421" i="15"/>
  <c r="E421" i="28" s="1"/>
  <c r="E418" i="15"/>
  <c r="E418" i="28" s="1"/>
  <c r="B418" i="28"/>
  <c r="E415" i="15"/>
  <c r="E415" i="28" s="1"/>
  <c r="B415" i="28"/>
  <c r="E412" i="15"/>
  <c r="E412" i="28" s="1"/>
  <c r="B412" i="28"/>
  <c r="E409" i="15"/>
  <c r="E409" i="28" s="1"/>
  <c r="B409" i="28"/>
  <c r="E406" i="15"/>
  <c r="E406" i="28" s="1"/>
  <c r="B406" i="28"/>
  <c r="E403" i="15"/>
  <c r="E403" i="28" s="1"/>
  <c r="B403" i="28"/>
  <c r="E400" i="15"/>
  <c r="E400" i="28" s="1"/>
  <c r="B400" i="28"/>
  <c r="E397" i="15"/>
  <c r="E397" i="28" s="1"/>
  <c r="B397" i="28"/>
  <c r="E394" i="15"/>
  <c r="E394" i="28" s="1"/>
  <c r="B394" i="28"/>
  <c r="E391" i="15"/>
  <c r="E391" i="28" s="1"/>
  <c r="B391" i="28"/>
  <c r="E388" i="15"/>
  <c r="E388" i="28" s="1"/>
  <c r="B388" i="28"/>
  <c r="B385" i="28"/>
  <c r="E385" i="15"/>
  <c r="E385" i="28" s="1"/>
  <c r="E382" i="15"/>
  <c r="E382" i="28" s="1"/>
  <c r="B382" i="28"/>
  <c r="E379" i="15"/>
  <c r="E379" i="28" s="1"/>
  <c r="B379" i="28"/>
  <c r="E376" i="15"/>
  <c r="E376" i="28" s="1"/>
  <c r="B376" i="28"/>
  <c r="E373" i="15"/>
  <c r="E373" i="28" s="1"/>
  <c r="B373" i="28"/>
  <c r="E370" i="15"/>
  <c r="E370" i="28" s="1"/>
  <c r="B370" i="28"/>
  <c r="E367" i="15"/>
  <c r="E367" i="28" s="1"/>
  <c r="B367" i="28"/>
  <c r="E364" i="15"/>
  <c r="E364" i="28" s="1"/>
  <c r="B364" i="28"/>
  <c r="E361" i="15"/>
  <c r="E361" i="28" s="1"/>
  <c r="B361" i="28"/>
  <c r="E358" i="15"/>
  <c r="E358" i="28" s="1"/>
  <c r="B358" i="28"/>
  <c r="B355" i="28"/>
  <c r="E355" i="15"/>
  <c r="E355" i="28" s="1"/>
  <c r="E352" i="15"/>
  <c r="E352" i="28" s="1"/>
  <c r="B352" i="28"/>
  <c r="E349" i="15"/>
  <c r="E349" i="28" s="1"/>
  <c r="B349" i="28"/>
  <c r="E346" i="15"/>
  <c r="E346" i="28" s="1"/>
  <c r="B346" i="28"/>
  <c r="E343" i="15"/>
  <c r="E343" i="28" s="1"/>
  <c r="B343" i="28"/>
  <c r="E340" i="15"/>
  <c r="E340" i="28" s="1"/>
  <c r="B340" i="28"/>
  <c r="B337" i="28"/>
  <c r="E337" i="15"/>
  <c r="E337" i="28" s="1"/>
  <c r="E334" i="15"/>
  <c r="E334" i="28" s="1"/>
  <c r="B334" i="28"/>
  <c r="E331" i="15"/>
  <c r="E331" i="28" s="1"/>
  <c r="B331" i="28"/>
  <c r="E328" i="15"/>
  <c r="E328" i="28" s="1"/>
  <c r="B328" i="28"/>
  <c r="E325" i="15"/>
  <c r="E325" i="28" s="1"/>
  <c r="B325" i="28"/>
  <c r="E322" i="15"/>
  <c r="E322" i="28" s="1"/>
  <c r="B322" i="28"/>
  <c r="E319" i="15"/>
  <c r="E319" i="28" s="1"/>
  <c r="B319" i="28"/>
  <c r="E316" i="15"/>
  <c r="E316" i="28" s="1"/>
  <c r="B316" i="28"/>
  <c r="E313" i="15"/>
  <c r="E313" i="28" s="1"/>
  <c r="B313" i="28"/>
  <c r="E310" i="15"/>
  <c r="E310" i="28" s="1"/>
  <c r="B310" i="28"/>
  <c r="E307" i="15"/>
  <c r="E307" i="28" s="1"/>
  <c r="B307" i="28"/>
  <c r="E304" i="15"/>
  <c r="E304" i="28" s="1"/>
  <c r="B304" i="28"/>
  <c r="E301" i="15"/>
  <c r="E301" i="28" s="1"/>
  <c r="B301" i="28"/>
  <c r="E298" i="15"/>
  <c r="E298" i="28" s="1"/>
  <c r="B298" i="28"/>
  <c r="E295" i="15"/>
  <c r="E295" i="28" s="1"/>
  <c r="B295" i="28"/>
  <c r="E292" i="15"/>
  <c r="E292" i="28" s="1"/>
  <c r="B292" i="28"/>
  <c r="E289" i="15"/>
  <c r="E289" i="28" s="1"/>
  <c r="B289" i="28"/>
  <c r="E286" i="15"/>
  <c r="E286" i="28" s="1"/>
  <c r="B286" i="28"/>
  <c r="E283" i="15"/>
  <c r="E283" i="28" s="1"/>
  <c r="B283" i="28"/>
  <c r="E280" i="15"/>
  <c r="E280" i="28" s="1"/>
  <c r="B280" i="28"/>
  <c r="E277" i="15"/>
  <c r="E277" i="28" s="1"/>
  <c r="B277" i="28"/>
  <c r="E274" i="15"/>
  <c r="E274" i="28" s="1"/>
  <c r="B274" i="28"/>
  <c r="E271" i="15"/>
  <c r="E271" i="28" s="1"/>
  <c r="B271" i="28"/>
  <c r="E268" i="15"/>
  <c r="E268" i="28" s="1"/>
  <c r="B268" i="28"/>
  <c r="E265" i="15"/>
  <c r="E265" i="28" s="1"/>
  <c r="B265" i="28"/>
  <c r="E262" i="15"/>
  <c r="E262" i="28" s="1"/>
  <c r="B262" i="28"/>
  <c r="E259" i="15"/>
  <c r="E259" i="28" s="1"/>
  <c r="B259" i="28"/>
  <c r="E256" i="15"/>
  <c r="E256" i="28" s="1"/>
  <c r="B256" i="28"/>
  <c r="E253" i="15"/>
  <c r="E253" i="28" s="1"/>
  <c r="B253" i="28"/>
  <c r="E250" i="15"/>
  <c r="E250" i="28" s="1"/>
  <c r="B250" i="28"/>
  <c r="E247" i="15"/>
  <c r="E247" i="28" s="1"/>
  <c r="B247" i="28"/>
  <c r="E244" i="15"/>
  <c r="E244" i="28" s="1"/>
  <c r="B244" i="28"/>
  <c r="E241" i="15"/>
  <c r="E241" i="28" s="1"/>
  <c r="B241" i="28"/>
  <c r="E238" i="15"/>
  <c r="E238" i="28" s="1"/>
  <c r="B238" i="28"/>
  <c r="E235" i="15"/>
  <c r="E235" i="28" s="1"/>
  <c r="B235" i="28"/>
  <c r="E232" i="15"/>
  <c r="E232" i="28" s="1"/>
  <c r="B232" i="28"/>
  <c r="E229" i="15"/>
  <c r="E229" i="28" s="1"/>
  <c r="B229" i="28"/>
  <c r="E226" i="15"/>
  <c r="E226" i="28" s="1"/>
  <c r="B226" i="28"/>
  <c r="E223" i="15"/>
  <c r="E223" i="28" s="1"/>
  <c r="B223" i="28"/>
  <c r="E220" i="15"/>
  <c r="E220" i="28" s="1"/>
  <c r="B220" i="28"/>
  <c r="E217" i="15"/>
  <c r="E217" i="28" s="1"/>
  <c r="B217" i="28"/>
  <c r="E214" i="15"/>
  <c r="E214" i="28" s="1"/>
  <c r="B214" i="28"/>
  <c r="E211" i="15"/>
  <c r="E211" i="28" s="1"/>
  <c r="B211" i="28"/>
  <c r="E208" i="15"/>
  <c r="E208" i="28" s="1"/>
  <c r="B208" i="28"/>
  <c r="E205" i="15"/>
  <c r="E205" i="28" s="1"/>
  <c r="B205" i="28"/>
  <c r="E202" i="15"/>
  <c r="E202" i="28" s="1"/>
  <c r="B202" i="28"/>
  <c r="E199" i="15"/>
  <c r="E199" i="28" s="1"/>
  <c r="B199" i="28"/>
  <c r="E196" i="15"/>
  <c r="E196" i="28" s="1"/>
  <c r="B196" i="28"/>
  <c r="E193" i="15"/>
  <c r="E193" i="28" s="1"/>
  <c r="B193" i="28"/>
  <c r="E190" i="15"/>
  <c r="E190" i="28" s="1"/>
  <c r="B190" i="28"/>
  <c r="E187" i="15"/>
  <c r="E187" i="28" s="1"/>
  <c r="B187" i="28"/>
  <c r="E184" i="15"/>
  <c r="E184" i="28" s="1"/>
  <c r="B184" i="28"/>
  <c r="E181" i="15"/>
  <c r="E181" i="28" s="1"/>
  <c r="B181" i="28"/>
  <c r="E178" i="15"/>
  <c r="E178" i="28" s="1"/>
  <c r="B178" i="28"/>
  <c r="E175" i="15"/>
  <c r="E175" i="28" s="1"/>
  <c r="B175" i="28"/>
  <c r="E172" i="15"/>
  <c r="E172" i="28" s="1"/>
  <c r="B172" i="28"/>
  <c r="E169" i="15"/>
  <c r="E169" i="28" s="1"/>
  <c r="B169" i="28"/>
  <c r="E166" i="15"/>
  <c r="E166" i="28" s="1"/>
  <c r="B166" i="28"/>
  <c r="B163" i="28"/>
  <c r="E163" i="15"/>
  <c r="E163" i="28" s="1"/>
  <c r="E160" i="15"/>
  <c r="E160" i="28" s="1"/>
  <c r="B160" i="28"/>
  <c r="E157" i="15"/>
  <c r="E157" i="28" s="1"/>
  <c r="B157" i="28"/>
  <c r="E154" i="15"/>
  <c r="E154" i="28" s="1"/>
  <c r="B154" i="28"/>
  <c r="E151" i="15"/>
  <c r="E151" i="28" s="1"/>
  <c r="B151" i="28"/>
  <c r="E148" i="15"/>
  <c r="E148" i="28" s="1"/>
  <c r="B148" i="28"/>
  <c r="B145" i="28"/>
  <c r="E145" i="15"/>
  <c r="E145" i="28" s="1"/>
  <c r="E142" i="15"/>
  <c r="E142" i="28" s="1"/>
  <c r="B142" i="28"/>
  <c r="E139" i="15"/>
  <c r="E139" i="28" s="1"/>
  <c r="B139" i="28"/>
  <c r="E136" i="15"/>
  <c r="E136" i="28" s="1"/>
  <c r="B136" i="28"/>
  <c r="E133" i="15"/>
  <c r="E133" i="28" s="1"/>
  <c r="B133" i="28"/>
  <c r="E130" i="15"/>
  <c r="E130" i="28" s="1"/>
  <c r="B130" i="28"/>
  <c r="E127" i="15"/>
  <c r="E127" i="28" s="1"/>
  <c r="B127" i="28"/>
  <c r="E124" i="15"/>
  <c r="E124" i="28" s="1"/>
  <c r="B124" i="28"/>
  <c r="E121" i="15"/>
  <c r="E121" i="28" s="1"/>
  <c r="B121" i="28"/>
  <c r="E118" i="15"/>
  <c r="E118" i="28" s="1"/>
  <c r="B118" i="28"/>
  <c r="E115" i="15"/>
  <c r="E115" i="28" s="1"/>
  <c r="B115" i="28"/>
  <c r="E112" i="15"/>
  <c r="E112" i="28" s="1"/>
  <c r="B112" i="28"/>
  <c r="E109" i="15"/>
  <c r="E109" i="28" s="1"/>
  <c r="B109" i="28"/>
  <c r="E106" i="15"/>
  <c r="E106" i="28" s="1"/>
  <c r="B106" i="28"/>
  <c r="E103" i="15"/>
  <c r="E103" i="28" s="1"/>
  <c r="B103" i="28"/>
  <c r="E100" i="15"/>
  <c r="E100" i="28" s="1"/>
  <c r="B100" i="28"/>
  <c r="E97" i="15"/>
  <c r="E97" i="28" s="1"/>
  <c r="B97" i="28"/>
  <c r="E94" i="15"/>
  <c r="E94" i="28" s="1"/>
  <c r="B94" i="28"/>
  <c r="E91" i="15"/>
  <c r="E91" i="28" s="1"/>
  <c r="B91" i="28"/>
  <c r="E88" i="15"/>
  <c r="E88" i="28" s="1"/>
  <c r="B88" i="28"/>
  <c r="E85" i="15"/>
  <c r="E85" i="28" s="1"/>
  <c r="B85" i="28"/>
  <c r="E82" i="15"/>
  <c r="E82" i="28" s="1"/>
  <c r="B82" i="28"/>
  <c r="B79" i="28"/>
  <c r="E79" i="15"/>
  <c r="E79" i="28" s="1"/>
  <c r="E76" i="15"/>
  <c r="E76" i="28" s="1"/>
  <c r="B76" i="28"/>
  <c r="E73" i="15"/>
  <c r="E73" i="28" s="1"/>
  <c r="B73" i="28"/>
  <c r="E70" i="15"/>
  <c r="E70" i="28" s="1"/>
  <c r="B70" i="28"/>
  <c r="E67" i="15"/>
  <c r="E67" i="28" s="1"/>
  <c r="B67" i="28"/>
  <c r="E64" i="15"/>
  <c r="E64" i="28" s="1"/>
  <c r="B64" i="28"/>
  <c r="E61" i="15"/>
  <c r="E61" i="28" s="1"/>
  <c r="B61" i="28"/>
  <c r="E58" i="15"/>
  <c r="E58" i="28" s="1"/>
  <c r="B58" i="28"/>
  <c r="E55" i="15"/>
  <c r="E55" i="28" s="1"/>
  <c r="B55" i="28"/>
  <c r="E52" i="15"/>
  <c r="E52" i="28" s="1"/>
  <c r="B52" i="28"/>
  <c r="E49" i="15"/>
  <c r="E49" i="28" s="1"/>
  <c r="B49" i="28"/>
  <c r="E46" i="15"/>
  <c r="E46" i="28" s="1"/>
  <c r="B46" i="28"/>
  <c r="E43" i="15"/>
  <c r="E43" i="28" s="1"/>
  <c r="B43" i="28"/>
  <c r="E40" i="15"/>
  <c r="E40" i="28" s="1"/>
  <c r="B40" i="28"/>
  <c r="E37" i="15"/>
  <c r="E37" i="28" s="1"/>
  <c r="B37" i="28"/>
  <c r="E34" i="15"/>
  <c r="E34" i="28" s="1"/>
  <c r="B34" i="28"/>
  <c r="E31" i="15"/>
  <c r="E31" i="28" s="1"/>
  <c r="B31" i="28"/>
  <c r="E28" i="15"/>
  <c r="E28" i="28" s="1"/>
  <c r="B28" i="28"/>
  <c r="E25" i="15"/>
  <c r="E25" i="28" s="1"/>
  <c r="B25" i="28"/>
  <c r="E22" i="15"/>
  <c r="E22" i="28" s="1"/>
  <c r="B22" i="28"/>
  <c r="E19" i="15"/>
  <c r="E19" i="28" s="1"/>
  <c r="B19" i="28"/>
  <c r="E16" i="15"/>
  <c r="E16" i="28" s="1"/>
  <c r="B16" i="28"/>
  <c r="E13" i="15"/>
  <c r="E13" i="28" s="1"/>
  <c r="B13" i="28"/>
  <c r="E10" i="15"/>
  <c r="E10" i="28" s="1"/>
  <c r="B10" i="28"/>
  <c r="B7" i="28"/>
  <c r="E7" i="15"/>
  <c r="E7" i="28" s="1"/>
  <c r="E4" i="15"/>
  <c r="E4" i="28" s="1"/>
  <c r="B4" i="28"/>
  <c r="G7" i="5"/>
  <c r="F6" i="5"/>
  <c r="F5" i="5"/>
  <c r="E6" i="5"/>
  <c r="E5" i="5"/>
  <c r="D6" i="5"/>
  <c r="D5" i="5"/>
  <c r="C5" i="5"/>
  <c r="C6" i="5"/>
  <c r="B7" i="5"/>
  <c r="B6" i="5"/>
  <c r="I2" i="15"/>
  <c r="I2314" i="15"/>
  <c r="I2306" i="15"/>
  <c r="I2298" i="15"/>
  <c r="I2290" i="15"/>
  <c r="I2282" i="15"/>
  <c r="I2274" i="15"/>
  <c r="I2266" i="15"/>
  <c r="I2258" i="15"/>
  <c r="I2250" i="15"/>
  <c r="I2242" i="15"/>
  <c r="I2234" i="15"/>
  <c r="I2226" i="15"/>
  <c r="I2218" i="15"/>
  <c r="I2210" i="15"/>
  <c r="I2202" i="15"/>
  <c r="I2194" i="15"/>
  <c r="I2186" i="15"/>
  <c r="I2178" i="15"/>
  <c r="I2170" i="15"/>
  <c r="I2162" i="15"/>
  <c r="I2154" i="15"/>
  <c r="I2146" i="15"/>
  <c r="I2138" i="15"/>
  <c r="I2130" i="15"/>
  <c r="I2122" i="15"/>
  <c r="I2114" i="15"/>
  <c r="I2106" i="15"/>
  <c r="I1794" i="15"/>
  <c r="I1790" i="15"/>
  <c r="I1786" i="15"/>
  <c r="I1782" i="15"/>
  <c r="I1778" i="15"/>
  <c r="I1774" i="15"/>
  <c r="I1770" i="15"/>
  <c r="I1766" i="15"/>
  <c r="I1762" i="15"/>
  <c r="I1758" i="15"/>
  <c r="I1754" i="15"/>
  <c r="I1750" i="15"/>
  <c r="I1746" i="15"/>
  <c r="I1742" i="15"/>
  <c r="I1738" i="15"/>
  <c r="I1734" i="15"/>
  <c r="I1730" i="15"/>
  <c r="I1726" i="15"/>
  <c r="I1722" i="15"/>
  <c r="I1718" i="15"/>
  <c r="I1714" i="15"/>
  <c r="I1710" i="15"/>
  <c r="I1706" i="15"/>
  <c r="I1702" i="15"/>
  <c r="I1698" i="15"/>
  <c r="I1694" i="15"/>
  <c r="I1690" i="15"/>
  <c r="I1686" i="15"/>
  <c r="I1682" i="15"/>
  <c r="I1678" i="15"/>
  <c r="I1674" i="15"/>
  <c r="I1670" i="15"/>
  <c r="I1666" i="15"/>
  <c r="I1662" i="15"/>
  <c r="I1658" i="15"/>
  <c r="I1654" i="15"/>
  <c r="I1650" i="15"/>
  <c r="I1646" i="15"/>
  <c r="I1642" i="15"/>
  <c r="I1638" i="15"/>
  <c r="I1634" i="15"/>
  <c r="I1630" i="15"/>
  <c r="I1626" i="15"/>
  <c r="I1622" i="15"/>
  <c r="I1618" i="15"/>
  <c r="I1614" i="15"/>
  <c r="I1610" i="15"/>
  <c r="I1606" i="15"/>
  <c r="I1602" i="15"/>
  <c r="I1598" i="15"/>
  <c r="I1594" i="15"/>
  <c r="I1590" i="15"/>
  <c r="I1586" i="15"/>
  <c r="I1582" i="15"/>
  <c r="I1578" i="15"/>
  <c r="I1574" i="15"/>
  <c r="I1570" i="15"/>
  <c r="I1566" i="15"/>
  <c r="I1562" i="15"/>
  <c r="I1558" i="15"/>
  <c r="I1554" i="15"/>
  <c r="I1550" i="15"/>
  <c r="I1546" i="15"/>
  <c r="I1542" i="15"/>
  <c r="I1538" i="15"/>
  <c r="I1534" i="15"/>
  <c r="I1530" i="15"/>
  <c r="I1526" i="15"/>
  <c r="I1522" i="15"/>
  <c r="I1518" i="15"/>
  <c r="I1514" i="15"/>
  <c r="I1510" i="15"/>
  <c r="I1506" i="15"/>
  <c r="I1502" i="15"/>
  <c r="I1498" i="15"/>
  <c r="I1494" i="15"/>
  <c r="I1490" i="15"/>
  <c r="I1486" i="15"/>
  <c r="I1482" i="15"/>
  <c r="I1478" i="15"/>
  <c r="I1474" i="15"/>
  <c r="I1470" i="15"/>
  <c r="I1466" i="15"/>
  <c r="I1462" i="15"/>
  <c r="I1458" i="15"/>
  <c r="I1454" i="15"/>
  <c r="I1450" i="15"/>
  <c r="I1446" i="15"/>
  <c r="I1442" i="15"/>
  <c r="I1438" i="15"/>
  <c r="I1434" i="15"/>
  <c r="I1430" i="15"/>
  <c r="I1426" i="15"/>
  <c r="I1422" i="15"/>
  <c r="I1418" i="15"/>
  <c r="I1414" i="15"/>
  <c r="I1410" i="15"/>
  <c r="I1406" i="15"/>
  <c r="I1402" i="15"/>
  <c r="I1398" i="15"/>
  <c r="I1394" i="15"/>
  <c r="I1390" i="15"/>
  <c r="I1386" i="15"/>
  <c r="I1382" i="15"/>
  <c r="I1378" i="15"/>
  <c r="I1374" i="15"/>
  <c r="I1370" i="15"/>
  <c r="I1366" i="15"/>
  <c r="I1362" i="15"/>
  <c r="I1358" i="15"/>
  <c r="I1354" i="15"/>
  <c r="I1350" i="15"/>
  <c r="I1346" i="15"/>
  <c r="I1342" i="15"/>
  <c r="I1338" i="15"/>
  <c r="I1334" i="15"/>
  <c r="I1330" i="15"/>
  <c r="I1326" i="15"/>
  <c r="I1322" i="15"/>
  <c r="I1318" i="15"/>
  <c r="I1314" i="15"/>
  <c r="I1310" i="15"/>
  <c r="I1306" i="15"/>
  <c r="I1302" i="15"/>
  <c r="I1298" i="15"/>
  <c r="I1294" i="15"/>
  <c r="I1290" i="15"/>
  <c r="I1286" i="15"/>
  <c r="I1282" i="15"/>
  <c r="I1278" i="15"/>
  <c r="I1274" i="15"/>
  <c r="I1270" i="15"/>
  <c r="I1266" i="15"/>
  <c r="I1262" i="15"/>
  <c r="I1258" i="15"/>
  <c r="I1254" i="15"/>
  <c r="I1250" i="15"/>
  <c r="I1246" i="15"/>
  <c r="I1242" i="15"/>
  <c r="I1238" i="15"/>
  <c r="I1234" i="15"/>
  <c r="I1230" i="15"/>
  <c r="I1226" i="15"/>
  <c r="I1222" i="15"/>
  <c r="I1218" i="15"/>
  <c r="I1214" i="15"/>
  <c r="I1210" i="15"/>
  <c r="I1206" i="15"/>
  <c r="I1202" i="15"/>
  <c r="I1198" i="15"/>
  <c r="I1194" i="15"/>
  <c r="I1190" i="15"/>
  <c r="I1186" i="15"/>
  <c r="I1182" i="15"/>
  <c r="I1178" i="15"/>
  <c r="I1174" i="15"/>
  <c r="I1170" i="15"/>
  <c r="I1166" i="15"/>
  <c r="I1162" i="15"/>
  <c r="I1158" i="15"/>
  <c r="I1154" i="15"/>
  <c r="I1150" i="15"/>
  <c r="I1146" i="15"/>
  <c r="I1142" i="15"/>
  <c r="I1138" i="15"/>
  <c r="I1134" i="15"/>
  <c r="I1130" i="15"/>
  <c r="I1126" i="15"/>
  <c r="I1122" i="15"/>
  <c r="I1118" i="15"/>
  <c r="I1114" i="15"/>
  <c r="I1110" i="15"/>
  <c r="I1106" i="15"/>
  <c r="I1102" i="15"/>
  <c r="I1098" i="15"/>
  <c r="I1094" i="15"/>
  <c r="I1090" i="15"/>
  <c r="I1086" i="15"/>
  <c r="I1082" i="15"/>
  <c r="I1078" i="15"/>
  <c r="I1074" i="15"/>
  <c r="I1070" i="15"/>
  <c r="I1066" i="15"/>
  <c r="I1062" i="15"/>
  <c r="I1058" i="15"/>
  <c r="I1054" i="15"/>
  <c r="I1046" i="15"/>
  <c r="I1038" i="15"/>
  <c r="I1030" i="15"/>
  <c r="I1022" i="15"/>
  <c r="I1014" i="15"/>
  <c r="I1006" i="15"/>
  <c r="I998" i="15"/>
  <c r="I990" i="15"/>
  <c r="I982" i="15"/>
  <c r="I974" i="15"/>
  <c r="I966" i="15"/>
  <c r="I958" i="15"/>
  <c r="I950" i="15"/>
  <c r="I942" i="15"/>
  <c r="I934" i="15"/>
  <c r="I926" i="15"/>
  <c r="I918" i="15"/>
  <c r="I910" i="15"/>
  <c r="I902" i="15"/>
  <c r="I894" i="15"/>
  <c r="I886" i="15"/>
  <c r="I878" i="15"/>
  <c r="I870" i="15"/>
  <c r="I862" i="15"/>
  <c r="I854" i="15"/>
  <c r="I846" i="15"/>
  <c r="I838" i="15"/>
  <c r="I830" i="15"/>
  <c r="I822" i="15"/>
  <c r="I814" i="15"/>
  <c r="I806" i="15"/>
  <c r="I798" i="15"/>
  <c r="I790" i="15"/>
  <c r="I782" i="15"/>
  <c r="I774" i="15"/>
  <c r="I766" i="15"/>
  <c r="I758" i="15"/>
  <c r="I750" i="15"/>
  <c r="I742" i="15"/>
  <c r="I734" i="15"/>
  <c r="I726" i="15"/>
  <c r="I718" i="15"/>
  <c r="I577" i="15"/>
  <c r="I561" i="15"/>
  <c r="I545" i="15"/>
  <c r="I529" i="15"/>
  <c r="I513" i="15"/>
  <c r="I497" i="15"/>
  <c r="I481" i="15"/>
  <c r="I465" i="15"/>
  <c r="I449" i="15"/>
  <c r="I433" i="15"/>
  <c r="I417" i="15"/>
  <c r="I401" i="15"/>
  <c r="I385" i="15"/>
  <c r="I369" i="15"/>
  <c r="I353" i="15"/>
  <c r="I337" i="15"/>
  <c r="I303" i="15"/>
  <c r="I282" i="15"/>
  <c r="I239" i="15"/>
  <c r="I2098" i="15"/>
  <c r="I2096" i="15"/>
  <c r="I2094" i="15"/>
  <c r="I2092" i="15"/>
  <c r="I2090" i="15"/>
  <c r="I2087" i="15"/>
  <c r="I2085" i="15"/>
  <c r="I2083" i="15"/>
  <c r="I2081" i="15"/>
  <c r="I2079" i="15"/>
  <c r="I2077" i="15"/>
  <c r="I2074" i="15"/>
  <c r="I2072" i="15"/>
  <c r="I2070" i="15"/>
  <c r="I2068" i="15"/>
  <c r="I2067" i="15"/>
  <c r="I2065" i="15"/>
  <c r="I2063" i="15"/>
  <c r="I2061" i="15"/>
  <c r="I2059" i="15"/>
  <c r="I2056" i="15"/>
  <c r="I2054" i="15"/>
  <c r="I2052" i="15"/>
  <c r="I2050" i="15"/>
  <c r="I2048" i="15"/>
  <c r="I2046" i="15"/>
  <c r="I2044" i="15"/>
  <c r="I2042" i="15"/>
  <c r="I2040" i="15"/>
  <c r="I2038" i="15"/>
  <c r="I2036" i="15"/>
  <c r="I2035" i="15"/>
  <c r="I2033" i="15"/>
  <c r="I2031" i="15"/>
  <c r="I2029" i="15"/>
  <c r="I2027" i="15"/>
  <c r="I2025" i="15"/>
  <c r="I2023" i="15"/>
  <c r="I2021" i="15"/>
  <c r="I2019" i="15"/>
  <c r="I2017" i="15"/>
  <c r="I2016" i="15"/>
  <c r="I2014" i="15"/>
  <c r="I2012" i="15"/>
  <c r="I2010" i="15"/>
  <c r="I2008" i="15"/>
  <c r="I2006" i="15"/>
  <c r="I2004" i="15"/>
  <c r="I2002" i="15"/>
  <c r="I2000" i="15"/>
  <c r="I1998" i="15"/>
  <c r="I1995" i="15"/>
  <c r="I1993" i="15"/>
  <c r="I1991" i="15"/>
  <c r="I1989" i="15"/>
  <c r="I1984" i="15"/>
  <c r="I1969" i="15"/>
  <c r="I1967" i="15"/>
  <c r="I1965" i="15"/>
  <c r="I1963" i="15"/>
  <c r="I1961" i="15"/>
  <c r="I1959" i="15"/>
  <c r="I1957" i="15"/>
  <c r="I1955" i="15"/>
  <c r="I1953" i="15"/>
  <c r="I1951" i="15"/>
  <c r="I1949" i="15"/>
  <c r="I1947" i="15"/>
  <c r="I1945" i="15"/>
  <c r="I1943" i="15"/>
  <c r="I1941" i="15"/>
  <c r="I1939" i="15"/>
  <c r="I1937" i="15"/>
  <c r="I1935" i="15"/>
  <c r="I1933" i="15"/>
  <c r="I1930" i="15"/>
  <c r="I1928" i="15"/>
  <c r="I1926" i="15"/>
  <c r="I1924" i="15"/>
  <c r="I1923" i="15"/>
  <c r="I1921" i="15"/>
  <c r="I1919" i="15"/>
  <c r="I1918" i="15"/>
  <c r="I1916" i="15"/>
  <c r="I1914" i="15"/>
  <c r="I1912" i="15"/>
  <c r="I1910" i="15"/>
  <c r="I1909" i="15"/>
  <c r="I1908" i="15"/>
  <c r="I1906" i="15"/>
  <c r="I1904" i="15"/>
  <c r="I1901" i="15"/>
  <c r="I1899" i="15"/>
  <c r="I1897" i="15"/>
  <c r="I1895" i="15"/>
  <c r="I1893" i="15"/>
  <c r="I1891" i="15"/>
  <c r="I1889" i="15"/>
  <c r="I1887" i="15"/>
  <c r="I1885" i="15"/>
  <c r="I1883" i="15"/>
  <c r="I1881" i="15"/>
  <c r="I1879" i="15"/>
  <c r="I1877" i="15"/>
  <c r="I1875" i="15"/>
  <c r="I1873" i="15"/>
  <c r="I1871" i="15"/>
  <c r="I1869" i="15"/>
  <c r="I1867" i="15"/>
  <c r="I1865" i="15"/>
  <c r="I1863" i="15"/>
  <c r="I1862" i="15"/>
  <c r="I1860" i="15"/>
  <c r="I1858" i="15"/>
  <c r="I1855" i="15"/>
  <c r="I1853" i="15"/>
  <c r="I1852" i="15"/>
  <c r="I1850" i="15"/>
  <c r="I1848" i="15"/>
  <c r="I1846" i="15"/>
  <c r="I1844" i="15"/>
  <c r="I1842" i="15"/>
  <c r="I1840" i="15"/>
  <c r="I1838" i="15"/>
  <c r="I1836" i="15"/>
  <c r="I1834" i="15"/>
  <c r="I1832" i="15"/>
  <c r="I1830" i="15"/>
  <c r="I1828" i="15"/>
  <c r="I1826" i="15"/>
  <c r="I1824" i="15"/>
  <c r="I1822" i="15"/>
  <c r="I1820" i="15"/>
  <c r="I1818" i="15"/>
  <c r="I1816" i="15"/>
  <c r="I1814" i="15"/>
  <c r="I1812" i="15"/>
  <c r="I1811" i="15"/>
  <c r="I1809" i="15"/>
  <c r="I1807" i="15"/>
  <c r="I1805" i="15"/>
  <c r="I1803" i="15"/>
  <c r="I1801" i="15"/>
  <c r="I1799" i="15"/>
  <c r="I1797" i="15"/>
  <c r="I1796" i="15"/>
  <c r="I1789" i="15"/>
  <c r="I1788" i="15"/>
  <c r="I1781" i="15"/>
  <c r="I1780" i="15"/>
  <c r="I1773" i="15"/>
  <c r="I1772" i="15"/>
  <c r="I1769" i="15"/>
  <c r="I1768" i="15"/>
  <c r="I1761" i="15"/>
  <c r="I1760" i="15"/>
  <c r="I1753" i="15"/>
  <c r="I1752" i="15"/>
  <c r="I1745" i="15"/>
  <c r="I1744" i="15"/>
  <c r="I1737" i="15"/>
  <c r="I1736" i="15"/>
  <c r="I1733" i="15"/>
  <c r="I1732" i="15"/>
  <c r="I1729" i="15"/>
  <c r="I1728" i="15"/>
  <c r="I1725" i="15"/>
  <c r="I1724" i="15"/>
  <c r="I1717" i="15"/>
  <c r="I1716" i="15"/>
  <c r="I1705" i="15"/>
  <c r="I1704" i="15"/>
  <c r="I1697" i="15"/>
  <c r="I1696" i="15"/>
  <c r="I1689" i="15"/>
  <c r="I1685" i="15"/>
  <c r="I1684" i="15"/>
  <c r="I1677" i="15"/>
  <c r="I1676" i="15"/>
  <c r="I1669" i="15"/>
  <c r="I1668" i="15"/>
  <c r="I1664" i="15"/>
  <c r="I1657" i="15"/>
  <c r="I1656" i="15"/>
  <c r="I1649" i="15"/>
  <c r="I1648" i="15"/>
  <c r="I1641" i="15"/>
  <c r="I1637" i="15"/>
  <c r="I1636" i="15"/>
  <c r="I1629" i="15"/>
  <c r="I1628" i="15"/>
  <c r="I1621" i="15"/>
  <c r="I1620" i="15"/>
  <c r="I1613" i="15"/>
  <c r="I1612" i="15"/>
  <c r="I1597" i="15"/>
  <c r="I1593" i="15"/>
  <c r="I1592" i="15"/>
  <c r="I1585" i="15"/>
  <c r="I1584" i="15"/>
  <c r="I1580" i="15"/>
  <c r="I1573" i="15"/>
  <c r="I1572" i="15"/>
  <c r="I1565" i="15"/>
  <c r="I1564" i="15"/>
  <c r="I1553" i="15"/>
  <c r="I1552" i="15"/>
  <c r="I1549" i="15"/>
  <c r="I1548" i="15"/>
  <c r="I1541" i="15"/>
  <c r="I1540" i="15"/>
  <c r="I1537" i="15"/>
  <c r="I1536" i="15"/>
  <c r="I1525" i="15"/>
  <c r="I1521" i="15"/>
  <c r="I1520" i="15"/>
  <c r="I1509" i="15"/>
  <c r="I1508" i="15"/>
  <c r="I1501" i="15"/>
  <c r="I1500" i="15"/>
  <c r="I1493" i="15"/>
  <c r="I1492" i="15"/>
  <c r="I1485" i="15"/>
  <c r="I1484" i="15"/>
  <c r="I1473" i="15"/>
  <c r="I1472" i="15"/>
  <c r="I1465" i="15"/>
  <c r="I1464" i="15"/>
  <c r="I1457" i="15"/>
  <c r="I1456" i="15"/>
  <c r="I1437" i="15"/>
  <c r="I1436" i="15"/>
  <c r="I1429" i="15"/>
  <c r="I1428" i="15"/>
  <c r="I1417" i="15"/>
  <c r="I1413" i="15"/>
  <c r="I1412" i="15"/>
  <c r="I1409" i="15"/>
  <c r="I1408" i="15"/>
  <c r="I1401" i="15"/>
  <c r="I1399" i="15"/>
  <c r="I1397" i="15"/>
  <c r="I1392" i="15"/>
  <c r="I1388" i="15"/>
  <c r="I1387" i="15"/>
  <c r="I1385" i="15"/>
  <c r="I1380" i="15"/>
  <c r="I1377" i="15"/>
  <c r="I1375" i="15"/>
  <c r="I1373" i="15"/>
  <c r="I1369" i="15"/>
  <c r="I1367" i="15"/>
  <c r="I1365" i="15"/>
  <c r="I1360" i="15"/>
  <c r="I1356" i="15"/>
  <c r="I1355" i="15"/>
  <c r="I1353" i="15"/>
  <c r="I1351" i="15"/>
  <c r="I1349" i="15"/>
  <c r="I1344" i="15"/>
  <c r="I1343" i="15"/>
  <c r="I1341" i="15"/>
  <c r="I1337" i="15"/>
  <c r="I1335" i="15"/>
  <c r="I1333" i="15"/>
  <c r="I1331" i="15"/>
  <c r="I1329" i="15"/>
  <c r="I1324" i="15"/>
  <c r="I1323" i="15"/>
  <c r="I1321" i="15"/>
  <c r="I1316" i="15"/>
  <c r="I1315" i="15"/>
  <c r="I1313" i="15"/>
  <c r="I1308" i="15"/>
  <c r="I1307" i="15"/>
  <c r="I1305" i="15"/>
  <c r="I1300" i="15"/>
  <c r="I1299" i="15"/>
  <c r="I1297" i="15"/>
  <c r="I1295" i="15"/>
  <c r="I1293" i="15"/>
  <c r="I1288" i="15"/>
  <c r="I1287" i="15"/>
  <c r="I1285" i="15"/>
  <c r="I1283" i="15"/>
  <c r="I1281" i="15"/>
  <c r="I1276" i="15"/>
  <c r="I1275" i="15"/>
  <c r="I1273" i="15"/>
  <c r="I1268" i="15"/>
  <c r="I1267" i="15"/>
  <c r="I1265" i="15"/>
  <c r="I1260" i="15"/>
  <c r="I1259" i="15"/>
  <c r="I1257" i="15"/>
  <c r="I1253" i="15"/>
  <c r="I1248" i="15"/>
  <c r="I1247" i="15"/>
  <c r="I1245" i="15"/>
  <c r="I1240" i="15"/>
  <c r="I1239" i="15"/>
  <c r="I1237" i="15"/>
  <c r="I1232" i="15"/>
  <c r="I1228" i="15"/>
  <c r="I1227" i="15"/>
  <c r="I1225" i="15"/>
  <c r="I1220" i="15"/>
  <c r="I1219" i="15"/>
  <c r="I1217" i="15"/>
  <c r="I1212" i="15"/>
  <c r="I1208" i="15"/>
  <c r="I1207" i="15"/>
  <c r="I1205" i="15"/>
  <c r="I1203" i="15"/>
  <c r="I1201" i="15"/>
  <c r="I1196" i="15"/>
  <c r="I1195" i="15"/>
  <c r="I1193" i="15"/>
  <c r="I1188" i="15"/>
  <c r="I1187" i="15"/>
  <c r="I1185" i="15"/>
  <c r="I1180" i="15"/>
  <c r="I1179" i="15"/>
  <c r="I1177" i="15"/>
  <c r="I1172" i="15"/>
  <c r="I1171" i="15"/>
  <c r="I1169" i="15"/>
  <c r="I1164" i="15"/>
  <c r="I1160" i="15"/>
  <c r="I1159" i="15"/>
  <c r="I1157" i="15"/>
  <c r="I1152" i="15"/>
  <c r="I1151" i="15"/>
  <c r="I1149" i="15"/>
  <c r="I1145" i="15"/>
  <c r="I1143" i="15"/>
  <c r="I1141" i="15"/>
  <c r="I1136" i="15"/>
  <c r="I1132" i="15"/>
  <c r="I1131" i="15"/>
  <c r="I1129" i="15"/>
  <c r="I1127" i="15"/>
  <c r="I1125" i="15"/>
  <c r="I1121" i="15"/>
  <c r="I1119" i="15"/>
  <c r="I1117" i="15"/>
  <c r="I1112" i="15"/>
  <c r="I1111" i="15"/>
  <c r="I1109" i="15"/>
  <c r="I1104" i="15"/>
  <c r="I1103" i="15"/>
  <c r="I1101" i="15"/>
  <c r="I1099" i="15"/>
  <c r="I1097" i="15"/>
  <c r="I1095" i="15"/>
  <c r="I1093" i="15"/>
  <c r="I1084" i="15"/>
  <c r="I1080" i="15"/>
  <c r="I1079" i="15"/>
  <c r="I1077" i="15"/>
  <c r="I1075" i="15"/>
  <c r="I1073" i="15"/>
  <c r="I1068" i="15"/>
  <c r="I1064" i="15"/>
  <c r="I1063" i="15"/>
  <c r="I1061" i="15"/>
  <c r="I1056" i="15"/>
  <c r="I1055" i="15"/>
  <c r="I1053" i="15"/>
  <c r="I1051" i="15"/>
  <c r="I1049" i="15"/>
  <c r="I1047" i="15"/>
  <c r="I1045" i="15"/>
  <c r="I1043" i="15"/>
  <c r="I1041" i="15"/>
  <c r="I1036" i="15"/>
  <c r="I1035" i="15"/>
  <c r="I1033" i="15"/>
  <c r="I1031" i="15"/>
  <c r="I1029" i="15"/>
  <c r="I1027" i="15"/>
  <c r="I1024" i="15"/>
  <c r="I1020" i="15"/>
  <c r="I1018" i="15"/>
  <c r="I1016" i="15"/>
  <c r="I1015" i="15"/>
  <c r="I1013" i="15"/>
  <c r="I1011" i="15"/>
  <c r="I1009" i="15"/>
  <c r="I1004" i="15"/>
  <c r="I1002" i="15"/>
  <c r="I1000" i="15"/>
  <c r="I999" i="15"/>
  <c r="I997" i="15"/>
  <c r="I996" i="15"/>
  <c r="I994" i="15"/>
  <c r="I992" i="15"/>
  <c r="I991" i="15"/>
  <c r="I989" i="15"/>
  <c r="I987" i="15"/>
  <c r="I985" i="15"/>
  <c r="I983" i="15"/>
  <c r="I981" i="15"/>
  <c r="I979" i="15"/>
  <c r="I977" i="15"/>
  <c r="I972" i="15"/>
  <c r="I970" i="15"/>
  <c r="I969" i="15"/>
  <c r="I967" i="15"/>
  <c r="I964" i="15"/>
  <c r="I962" i="15"/>
  <c r="I960" i="15"/>
  <c r="I959" i="15"/>
  <c r="I957" i="15"/>
  <c r="I955" i="15"/>
  <c r="I953" i="15"/>
  <c r="I948" i="15"/>
  <c r="I946" i="15"/>
  <c r="I945" i="15"/>
  <c r="I943" i="15"/>
  <c r="I941" i="15"/>
  <c r="I939" i="15"/>
  <c r="I937" i="15"/>
  <c r="I932" i="15"/>
  <c r="I931" i="15"/>
  <c r="I929" i="15"/>
  <c r="I924" i="15"/>
  <c r="I922" i="15"/>
  <c r="I920" i="15"/>
  <c r="I919" i="15"/>
  <c r="I917" i="15"/>
  <c r="I915" i="15"/>
  <c r="I913" i="15"/>
  <c r="I908" i="15"/>
  <c r="I906" i="15"/>
  <c r="I904" i="15"/>
  <c r="I900" i="15"/>
  <c r="I898" i="15"/>
  <c r="I896" i="15"/>
  <c r="I895" i="15"/>
  <c r="I893" i="15"/>
  <c r="I891" i="15"/>
  <c r="I889" i="15"/>
  <c r="I884" i="15"/>
  <c r="I882" i="15"/>
  <c r="I880" i="15"/>
  <c r="I879" i="15"/>
  <c r="I877" i="15"/>
  <c r="I875" i="15"/>
  <c r="I873" i="15"/>
  <c r="I869" i="15"/>
  <c r="I867" i="15"/>
  <c r="I865" i="15"/>
  <c r="I860" i="15"/>
  <c r="I858" i="15"/>
  <c r="I856" i="15"/>
  <c r="I855" i="15"/>
  <c r="I853" i="15"/>
  <c r="I851" i="15"/>
  <c r="I849" i="15"/>
  <c r="I844" i="15"/>
  <c r="I842" i="15"/>
  <c r="I840" i="15"/>
  <c r="I839" i="15"/>
  <c r="I837" i="15"/>
  <c r="I835" i="15"/>
  <c r="I832" i="15"/>
  <c r="I828" i="15"/>
  <c r="I826" i="15"/>
  <c r="I824" i="15"/>
  <c r="I823" i="15"/>
  <c r="I821" i="15"/>
  <c r="I819" i="15"/>
  <c r="I817" i="15"/>
  <c r="I815" i="15"/>
  <c r="I813" i="15"/>
  <c r="I811" i="15"/>
  <c r="I810" i="15"/>
  <c r="I808" i="15"/>
  <c r="I807" i="15"/>
  <c r="I805" i="15"/>
  <c r="I802" i="15"/>
  <c r="I800" i="15"/>
  <c r="I799" i="15"/>
  <c r="I797" i="15"/>
  <c r="I795" i="15"/>
  <c r="I793" i="15"/>
  <c r="I791" i="15"/>
  <c r="I789" i="15"/>
  <c r="I787" i="15"/>
  <c r="I785" i="15"/>
  <c r="I780" i="15"/>
  <c r="I778" i="15"/>
  <c r="I776" i="15"/>
  <c r="I775" i="15"/>
  <c r="I773" i="15"/>
  <c r="I771" i="15"/>
  <c r="I769" i="15"/>
  <c r="I765" i="15"/>
  <c r="I763" i="15"/>
  <c r="I761" i="15"/>
  <c r="I756" i="15"/>
  <c r="I754" i="15"/>
  <c r="I752" i="15"/>
  <c r="I748" i="15"/>
  <c r="I746" i="15"/>
  <c r="I744" i="15"/>
  <c r="I743" i="15"/>
  <c r="I741" i="15"/>
  <c r="I739" i="15"/>
  <c r="I737" i="15"/>
  <c r="I732" i="15"/>
  <c r="I730" i="15"/>
  <c r="I728" i="15"/>
  <c r="I727" i="15"/>
  <c r="I725" i="15"/>
  <c r="I723" i="15"/>
  <c r="I721" i="15"/>
  <c r="I716" i="15"/>
  <c r="I714" i="15"/>
  <c r="I712" i="15"/>
  <c r="I710" i="15"/>
  <c r="I708" i="15"/>
  <c r="I706" i="15"/>
  <c r="I700" i="15"/>
  <c r="I698" i="15"/>
  <c r="I696" i="15"/>
  <c r="I694" i="15"/>
  <c r="I692" i="15"/>
  <c r="I690" i="15"/>
  <c r="I684" i="15"/>
  <c r="I683" i="15"/>
  <c r="I681" i="15"/>
  <c r="I679" i="15"/>
  <c r="I677" i="15"/>
  <c r="I674" i="15"/>
  <c r="I668" i="15"/>
  <c r="I666" i="15"/>
  <c r="I664" i="15"/>
  <c r="I663" i="15"/>
  <c r="I661" i="15"/>
  <c r="I659" i="15"/>
  <c r="I657" i="15"/>
  <c r="I656" i="15"/>
  <c r="I655" i="15"/>
  <c r="I653" i="15"/>
  <c r="I651" i="15"/>
  <c r="I649" i="15"/>
  <c r="I647" i="15"/>
  <c r="I645" i="15"/>
  <c r="I643" i="15"/>
  <c r="I641" i="15"/>
  <c r="I640" i="15"/>
  <c r="I639" i="15"/>
  <c r="I637" i="15"/>
  <c r="I636" i="15"/>
  <c r="I634" i="15"/>
  <c r="I632" i="15"/>
  <c r="I630" i="15"/>
  <c r="I627" i="15"/>
  <c r="I620" i="15"/>
  <c r="I619" i="15"/>
  <c r="I617" i="15"/>
  <c r="I615" i="15"/>
  <c r="I613" i="15"/>
  <c r="I611" i="15"/>
  <c r="I609" i="15"/>
  <c r="I608" i="15"/>
  <c r="I607" i="15"/>
  <c r="I605" i="15"/>
  <c r="I603" i="15"/>
  <c r="I601" i="15"/>
  <c r="I599" i="15"/>
  <c r="I597" i="15"/>
  <c r="I595" i="15"/>
  <c r="I593" i="15"/>
  <c r="I592" i="15"/>
  <c r="I591" i="15"/>
  <c r="I589" i="15"/>
  <c r="I587" i="15"/>
  <c r="I585" i="15"/>
  <c r="I583" i="15"/>
  <c r="I581" i="15"/>
  <c r="I579" i="15"/>
  <c r="I576" i="15"/>
  <c r="I575" i="15"/>
  <c r="I573" i="15"/>
  <c r="I571" i="15"/>
  <c r="I569" i="15"/>
  <c r="I567" i="15"/>
  <c r="I565" i="15"/>
  <c r="I564" i="15"/>
  <c r="I562" i="15"/>
  <c r="I555" i="15"/>
  <c r="I553" i="15"/>
  <c r="I551" i="15"/>
  <c r="I549" i="15"/>
  <c r="I548" i="15"/>
  <c r="I546" i="15"/>
  <c r="I540" i="15"/>
  <c r="I539" i="15"/>
  <c r="I537" i="15"/>
  <c r="I536" i="15"/>
  <c r="I534" i="15"/>
  <c r="I532" i="15"/>
  <c r="I524" i="15"/>
  <c r="I522" i="15"/>
  <c r="I519" i="15"/>
  <c r="I517" i="15"/>
  <c r="I515" i="15"/>
  <c r="I512" i="15"/>
  <c r="I511" i="15"/>
  <c r="I509" i="15"/>
  <c r="I507" i="15"/>
  <c r="I505" i="15"/>
  <c r="I503" i="15"/>
  <c r="I502" i="15"/>
  <c r="I500" i="15"/>
  <c r="I498" i="15"/>
  <c r="I492" i="15"/>
  <c r="I490" i="15"/>
  <c r="I488" i="15"/>
  <c r="I485" i="15"/>
  <c r="I483" i="15"/>
  <c r="I482" i="15"/>
  <c r="I476" i="15"/>
  <c r="I474" i="15"/>
  <c r="I471" i="15"/>
  <c r="I469" i="15"/>
  <c r="I467" i="15"/>
  <c r="I464" i="15"/>
  <c r="I463" i="15"/>
  <c r="I461" i="15"/>
  <c r="I458" i="15"/>
  <c r="I456" i="15"/>
  <c r="I454" i="15"/>
  <c r="I452" i="15"/>
  <c r="I450" i="15"/>
  <c r="I444" i="15"/>
  <c r="I442" i="15"/>
  <c r="I440" i="15"/>
  <c r="I438" i="15"/>
  <c r="I436" i="15"/>
  <c r="I432" i="15"/>
  <c r="I431" i="15"/>
  <c r="I429" i="15"/>
  <c r="I427" i="15"/>
  <c r="I425" i="15"/>
  <c r="I423" i="15"/>
  <c r="I421" i="15"/>
  <c r="I419" i="15"/>
  <c r="I412" i="15"/>
  <c r="I410" i="15"/>
  <c r="I408" i="15"/>
  <c r="I406" i="15"/>
  <c r="I404" i="15"/>
  <c r="I396" i="15"/>
  <c r="I395" i="15"/>
  <c r="I393" i="15"/>
  <c r="I391" i="15"/>
  <c r="I389" i="15"/>
  <c r="I387" i="15"/>
  <c r="I384" i="15"/>
  <c r="I383" i="15"/>
  <c r="I381" i="15"/>
  <c r="I379" i="15"/>
  <c r="I377" i="15"/>
  <c r="I375" i="15"/>
  <c r="I372" i="15"/>
  <c r="I370" i="15"/>
  <c r="I363" i="15"/>
  <c r="I361" i="15"/>
  <c r="I359" i="15"/>
  <c r="I357" i="15"/>
  <c r="I355" i="15"/>
  <c r="I352" i="15"/>
  <c r="I351" i="15"/>
  <c r="I349" i="15"/>
  <c r="I347" i="15"/>
  <c r="I345" i="15"/>
  <c r="I343" i="15"/>
  <c r="I341" i="15"/>
  <c r="I339" i="15"/>
  <c r="I336" i="15"/>
  <c r="I335" i="15"/>
  <c r="I333" i="15"/>
  <c r="I332" i="15"/>
  <c r="I330" i="15"/>
  <c r="I328" i="15"/>
  <c r="I325" i="15"/>
  <c r="I323" i="15"/>
  <c r="I322" i="15"/>
  <c r="I320" i="15"/>
  <c r="I318" i="15"/>
  <c r="I316" i="15"/>
  <c r="I314" i="15"/>
  <c r="I312" i="15"/>
  <c r="I310" i="15"/>
  <c r="I308" i="15"/>
  <c r="I306" i="15"/>
  <c r="I302" i="15"/>
  <c r="I300" i="15"/>
  <c r="I298" i="15"/>
  <c r="I296" i="15"/>
  <c r="I294" i="15"/>
  <c r="I292" i="15"/>
  <c r="I290" i="15"/>
  <c r="I289" i="15"/>
  <c r="I287" i="15"/>
  <c r="I284" i="15"/>
  <c r="I283" i="15"/>
  <c r="I281" i="15"/>
  <c r="I279" i="15"/>
  <c r="I277" i="15"/>
  <c r="I275" i="15"/>
  <c r="I273" i="15"/>
  <c r="I271" i="15"/>
  <c r="I269" i="15"/>
  <c r="I267" i="15"/>
  <c r="I265" i="15"/>
  <c r="I263" i="15"/>
  <c r="I261" i="15"/>
  <c r="I259" i="15"/>
  <c r="I257" i="15"/>
  <c r="I255" i="15"/>
  <c r="I253" i="15"/>
  <c r="I251" i="15"/>
  <c r="I249" i="15"/>
  <c r="I247" i="15"/>
  <c r="I245" i="15"/>
  <c r="I243" i="15"/>
  <c r="I237" i="15"/>
  <c r="I235" i="15"/>
  <c r="I233" i="15"/>
  <c r="I231" i="15"/>
  <c r="I229" i="15"/>
  <c r="I227" i="15"/>
  <c r="I226" i="15"/>
  <c r="I224" i="15"/>
  <c r="I222" i="15"/>
  <c r="I220" i="15"/>
  <c r="I218" i="15"/>
  <c r="I216" i="15"/>
  <c r="I215" i="15"/>
  <c r="I213" i="15"/>
  <c r="I211" i="15"/>
  <c r="I210" i="15"/>
  <c r="I209" i="15"/>
  <c r="I207" i="15"/>
  <c r="I206" i="15"/>
  <c r="I203" i="15"/>
  <c r="I201" i="15"/>
  <c r="I199" i="15"/>
  <c r="I197" i="15"/>
  <c r="I195" i="15"/>
  <c r="I193" i="15"/>
  <c r="I192" i="15"/>
  <c r="I190" i="15"/>
  <c r="I187" i="15"/>
  <c r="I185" i="15"/>
  <c r="I183" i="15"/>
  <c r="I182" i="15"/>
  <c r="I180" i="15"/>
  <c r="I178" i="15"/>
  <c r="I175" i="15"/>
  <c r="I173" i="15"/>
  <c r="I172" i="15"/>
  <c r="I170" i="15"/>
  <c r="I167" i="15"/>
  <c r="I165" i="15"/>
  <c r="I163" i="15"/>
  <c r="I161" i="15"/>
  <c r="I159" i="15"/>
  <c r="I157" i="15"/>
  <c r="I155" i="15"/>
  <c r="I153" i="15"/>
  <c r="I151" i="15"/>
  <c r="I148" i="15"/>
  <c r="I146" i="15"/>
  <c r="I144" i="15"/>
  <c r="I142" i="15"/>
  <c r="I141" i="15"/>
  <c r="I139" i="15"/>
  <c r="I137" i="15"/>
  <c r="I135" i="15"/>
  <c r="I133" i="15"/>
  <c r="I131" i="15"/>
  <c r="I130" i="15"/>
  <c r="I128" i="15"/>
  <c r="I127" i="15"/>
  <c r="I126" i="15"/>
  <c r="I125" i="15"/>
  <c r="I123" i="15"/>
  <c r="I122" i="15"/>
  <c r="I120" i="15"/>
  <c r="I118" i="15"/>
  <c r="I116" i="15"/>
  <c r="I114" i="15"/>
  <c r="I112" i="15"/>
  <c r="I110" i="15"/>
  <c r="I109" i="15"/>
  <c r="I107" i="15"/>
  <c r="I105" i="15"/>
  <c r="I103" i="15"/>
  <c r="I101" i="15"/>
  <c r="I99" i="15"/>
  <c r="I97" i="15"/>
  <c r="I95" i="15"/>
  <c r="I93" i="15"/>
  <c r="I91" i="15"/>
  <c r="I89" i="15"/>
  <c r="I87" i="15"/>
  <c r="I85" i="15"/>
  <c r="I83" i="15"/>
  <c r="I81" i="15"/>
  <c r="I79" i="15"/>
  <c r="I77" i="15"/>
  <c r="I75" i="15"/>
  <c r="I73" i="15"/>
  <c r="I71" i="15"/>
  <c r="I70" i="15"/>
  <c r="I68" i="15"/>
  <c r="I66" i="15"/>
  <c r="I63" i="15"/>
  <c r="I61" i="15"/>
  <c r="I59" i="15"/>
  <c r="I57" i="15"/>
  <c r="I55" i="15"/>
  <c r="I53" i="15"/>
  <c r="I52" i="15"/>
  <c r="I50" i="15"/>
  <c r="I48" i="15"/>
  <c r="I46" i="15"/>
  <c r="I44" i="15"/>
  <c r="I42" i="15"/>
  <c r="I40" i="15"/>
  <c r="I38" i="15"/>
  <c r="I36" i="15"/>
  <c r="I34" i="15"/>
  <c r="I32" i="15"/>
  <c r="I30" i="15"/>
  <c r="I28" i="15"/>
  <c r="I26" i="15"/>
  <c r="I24" i="15"/>
  <c r="I22" i="15"/>
  <c r="I20" i="15"/>
  <c r="I18" i="15"/>
  <c r="I16" i="15"/>
  <c r="I14" i="15"/>
  <c r="I12" i="15"/>
  <c r="I10" i="15"/>
  <c r="I8" i="15"/>
  <c r="I7" i="15"/>
  <c r="I5" i="15"/>
  <c r="I3" i="15"/>
  <c r="I1791" i="15"/>
  <c r="I1767" i="15"/>
  <c r="I1759" i="15"/>
  <c r="I1751" i="15"/>
  <c r="I1735" i="15"/>
  <c r="I1719" i="15"/>
  <c r="I1703" i="15"/>
  <c r="I1679" i="15"/>
  <c r="I1663" i="15"/>
  <c r="I1647" i="15"/>
  <c r="I1631" i="15"/>
  <c r="I1623" i="15"/>
  <c r="I1607" i="15"/>
  <c r="I1591" i="15"/>
  <c r="I1575" i="15"/>
  <c r="I1559" i="15"/>
  <c r="I1543" i="15"/>
  <c r="I1535" i="15"/>
  <c r="I1511" i="15"/>
  <c r="I1495" i="15"/>
  <c r="I1487" i="15"/>
  <c r="I1471" i="15"/>
  <c r="I1455" i="15"/>
  <c r="I1439" i="15"/>
  <c r="I1423" i="15"/>
  <c r="I1407" i="15"/>
  <c r="I654" i="15"/>
  <c r="I590" i="15"/>
  <c r="I494" i="15"/>
  <c r="I334" i="15"/>
  <c r="I2321" i="15"/>
  <c r="I2319" i="15"/>
  <c r="I2317" i="15"/>
  <c r="I2315" i="15"/>
  <c r="I2313" i="15"/>
  <c r="I2311" i="15"/>
  <c r="I2309" i="15"/>
  <c r="I2307" i="15"/>
  <c r="I2305" i="15"/>
  <c r="I2303" i="15"/>
  <c r="I2301" i="15"/>
  <c r="I2299" i="15"/>
  <c r="I2297" i="15"/>
  <c r="I2295" i="15"/>
  <c r="I2293" i="15"/>
  <c r="I2291" i="15"/>
  <c r="I2289" i="15"/>
  <c r="I2287" i="15"/>
  <c r="I2285" i="15"/>
  <c r="I2283" i="15"/>
  <c r="I2281" i="15"/>
  <c r="I2279" i="15"/>
  <c r="I2277" i="15"/>
  <c r="I2275" i="15"/>
  <c r="I2273" i="15"/>
  <c r="I2271" i="15"/>
  <c r="I2269" i="15"/>
  <c r="I2267" i="15"/>
  <c r="I2265" i="15"/>
  <c r="I2263" i="15"/>
  <c r="I2261" i="15"/>
  <c r="I2259" i="15"/>
  <c r="I2257" i="15"/>
  <c r="I2255" i="15"/>
  <c r="I2253" i="15"/>
  <c r="I2251" i="15"/>
  <c r="I2249" i="15"/>
  <c r="I2247" i="15"/>
  <c r="I2245" i="15"/>
  <c r="I2243" i="15"/>
  <c r="I2241" i="15"/>
  <c r="I2239" i="15"/>
  <c r="I2237" i="15"/>
  <c r="I2235" i="15"/>
  <c r="I2233" i="15"/>
  <c r="I2231" i="15"/>
  <c r="I2229" i="15"/>
  <c r="I2227" i="15"/>
  <c r="I2225" i="15"/>
  <c r="I2223" i="15"/>
  <c r="I2221" i="15"/>
  <c r="I2219" i="15"/>
  <c r="I2217" i="15"/>
  <c r="I2215" i="15"/>
  <c r="I2213" i="15"/>
  <c r="I2211" i="15"/>
  <c r="I2209" i="15"/>
  <c r="I2207" i="15"/>
  <c r="I2205" i="15"/>
  <c r="I2203" i="15"/>
  <c r="I2201" i="15"/>
  <c r="I2199" i="15"/>
  <c r="I2197" i="15"/>
  <c r="I2195" i="15"/>
  <c r="I2193" i="15"/>
  <c r="I2191" i="15"/>
  <c r="I2189" i="15"/>
  <c r="I2187" i="15"/>
  <c r="I2185" i="15"/>
  <c r="I2183" i="15"/>
  <c r="I2181" i="15"/>
  <c r="I2179" i="15"/>
  <c r="I2177" i="15"/>
  <c r="I2175" i="15"/>
  <c r="I2173" i="15"/>
  <c r="I2171" i="15"/>
  <c r="I2169" i="15"/>
  <c r="I2167" i="15"/>
  <c r="I2165" i="15"/>
  <c r="I2163" i="15"/>
  <c r="I2161" i="15"/>
  <c r="I2159" i="15"/>
  <c r="I2157" i="15"/>
  <c r="I2155" i="15"/>
  <c r="I2153" i="15"/>
  <c r="I2151" i="15"/>
  <c r="I2149" i="15"/>
  <c r="I2147" i="15"/>
  <c r="I2145" i="15"/>
  <c r="I2143" i="15"/>
  <c r="I2141" i="15"/>
  <c r="I2139" i="15"/>
  <c r="I2137" i="15"/>
  <c r="I2135" i="15"/>
  <c r="I2133" i="15"/>
  <c r="I2131" i="15"/>
  <c r="I2129" i="15"/>
  <c r="I2127" i="15"/>
  <c r="I2125" i="15"/>
  <c r="I2123" i="15"/>
  <c r="I2121" i="15"/>
  <c r="I2119" i="15"/>
  <c r="I2117" i="15"/>
  <c r="I2115" i="15"/>
  <c r="I2113" i="15"/>
  <c r="I2111" i="15"/>
  <c r="I2109" i="15"/>
  <c r="I2107" i="15"/>
  <c r="I2105" i="15"/>
  <c r="I2103" i="15"/>
  <c r="I2101" i="15"/>
  <c r="I2099" i="15"/>
  <c r="I702" i="15"/>
  <c r="I638" i="15"/>
  <c r="I2097" i="15"/>
  <c r="I2095" i="15"/>
  <c r="I2093" i="15"/>
  <c r="I2091" i="15"/>
  <c r="I2089" i="15"/>
  <c r="I2088" i="15"/>
  <c r="I2086" i="15"/>
  <c r="I2084" i="15"/>
  <c r="I2082" i="15"/>
  <c r="I2080" i="15"/>
  <c r="I2078" i="15"/>
  <c r="I2076" i="15"/>
  <c r="I2075" i="15"/>
  <c r="I2073" i="15"/>
  <c r="I2071" i="15"/>
  <c r="I2069" i="15"/>
  <c r="I2066" i="15"/>
  <c r="I2064" i="15"/>
  <c r="I2062" i="15"/>
  <c r="I2060" i="15"/>
  <c r="I2058" i="15"/>
  <c r="I2057" i="15"/>
  <c r="I2055" i="15"/>
  <c r="I2053" i="15"/>
  <c r="I2051" i="15"/>
  <c r="I2049" i="15"/>
  <c r="I2047" i="15"/>
  <c r="I2045" i="15"/>
  <c r="I2043" i="15"/>
  <c r="I2041" i="15"/>
  <c r="I2039" i="15"/>
  <c r="I2037" i="15"/>
  <c r="I2034" i="15"/>
  <c r="I2032" i="15"/>
  <c r="I2030" i="15"/>
  <c r="I2028" i="15"/>
  <c r="I2026" i="15"/>
  <c r="I2024" i="15"/>
  <c r="I2022" i="15"/>
  <c r="I2020" i="15"/>
  <c r="I2018" i="15"/>
  <c r="I2015" i="15"/>
  <c r="I2013" i="15"/>
  <c r="I2011" i="15"/>
  <c r="I2009" i="15"/>
  <c r="I2007" i="15"/>
  <c r="I2005" i="15"/>
  <c r="I2003" i="15"/>
  <c r="I2001" i="15"/>
  <c r="I1999" i="15"/>
  <c r="I1997" i="15"/>
  <c r="I1996" i="15"/>
  <c r="I1994" i="15"/>
  <c r="I1992" i="15"/>
  <c r="I1990" i="15"/>
  <c r="I1988" i="15"/>
  <c r="I1987" i="15"/>
  <c r="I1986" i="15"/>
  <c r="I1985" i="15"/>
  <c r="I1983" i="15"/>
  <c r="I1982" i="15"/>
  <c r="I1981" i="15"/>
  <c r="I1980" i="15"/>
  <c r="I1979" i="15"/>
  <c r="I1978" i="15"/>
  <c r="I1977" i="15"/>
  <c r="I1976" i="15"/>
  <c r="I1975" i="15"/>
  <c r="I1974" i="15"/>
  <c r="I1973" i="15"/>
  <c r="I1972" i="15"/>
  <c r="I1971" i="15"/>
  <c r="I1970" i="15"/>
  <c r="I1968" i="15"/>
  <c r="I1966" i="15"/>
  <c r="I1964" i="15"/>
  <c r="I1962" i="15"/>
  <c r="I1960" i="15"/>
  <c r="I1958" i="15"/>
  <c r="I1956" i="15"/>
  <c r="I1954" i="15"/>
  <c r="I1952" i="15"/>
  <c r="I1950" i="15"/>
  <c r="I1948" i="15"/>
  <c r="I1946" i="15"/>
  <c r="I1944" i="15"/>
  <c r="I1942" i="15"/>
  <c r="I1940" i="15"/>
  <c r="I1938" i="15"/>
  <c r="I1936" i="15"/>
  <c r="I1934" i="15"/>
  <c r="I1932" i="15"/>
  <c r="I1931" i="15"/>
  <c r="I1929" i="15"/>
  <c r="I1927" i="15"/>
  <c r="I1925" i="15"/>
  <c r="I1922" i="15"/>
  <c r="I1920" i="15"/>
  <c r="I1917" i="15"/>
  <c r="I1915" i="15"/>
  <c r="I1913" i="15"/>
  <c r="I1911" i="15"/>
  <c r="I1907" i="15"/>
  <c r="I1905" i="15"/>
  <c r="I1903" i="15"/>
  <c r="I1902" i="15"/>
  <c r="I1900" i="15"/>
  <c r="I1898" i="15"/>
  <c r="I1896" i="15"/>
  <c r="I1894" i="15"/>
  <c r="I1892" i="15"/>
  <c r="I1890" i="15"/>
  <c r="I1888" i="15"/>
  <c r="I1886" i="15"/>
  <c r="I1884" i="15"/>
  <c r="I1882" i="15"/>
  <c r="I1880" i="15"/>
  <c r="I1878" i="15"/>
  <c r="I1876" i="15"/>
  <c r="I1874" i="15"/>
  <c r="I1872" i="15"/>
  <c r="I1870" i="15"/>
  <c r="I1868" i="15"/>
  <c r="I1866" i="15"/>
  <c r="I1864" i="15"/>
  <c r="I1861" i="15"/>
  <c r="I1859" i="15"/>
  <c r="I1857" i="15"/>
  <c r="I1856" i="15"/>
  <c r="I1854" i="15"/>
  <c r="I1851" i="15"/>
  <c r="I1849" i="15"/>
  <c r="I1847" i="15"/>
  <c r="I1845" i="15"/>
  <c r="I1843" i="15"/>
  <c r="I1841" i="15"/>
  <c r="I1839" i="15"/>
  <c r="I1837" i="15"/>
  <c r="I1835" i="15"/>
  <c r="I1833" i="15"/>
  <c r="I1831" i="15"/>
  <c r="I1829" i="15"/>
  <c r="I1827" i="15"/>
  <c r="I1825" i="15"/>
  <c r="I1823" i="15"/>
  <c r="I1821" i="15"/>
  <c r="I1819" i="15"/>
  <c r="I1817" i="15"/>
  <c r="I1815" i="15"/>
  <c r="I1813" i="15"/>
  <c r="I1810" i="15"/>
  <c r="I1808" i="15"/>
  <c r="I1806" i="15"/>
  <c r="I1804" i="15"/>
  <c r="I1802" i="15"/>
  <c r="I1800" i="15"/>
  <c r="I1798" i="15"/>
  <c r="I1793" i="15"/>
  <c r="I1792" i="15"/>
  <c r="I1785" i="15"/>
  <c r="I1784" i="15"/>
  <c r="I1777" i="15"/>
  <c r="I1776" i="15"/>
  <c r="I1765" i="15"/>
  <c r="I1764" i="15"/>
  <c r="I1757" i="15"/>
  <c r="I1756" i="15"/>
  <c r="I1749" i="15"/>
  <c r="I1748" i="15"/>
  <c r="I1741" i="15"/>
  <c r="I1740" i="15"/>
  <c r="I1721" i="15"/>
  <c r="I1720" i="15"/>
  <c r="I1713" i="15"/>
  <c r="I1712" i="15"/>
  <c r="I1709" i="15"/>
  <c r="I1708" i="15"/>
  <c r="I1701" i="15"/>
  <c r="I1700" i="15"/>
  <c r="I1693" i="15"/>
  <c r="I1692" i="15"/>
  <c r="I1688" i="15"/>
  <c r="I1681" i="15"/>
  <c r="I1680" i="15"/>
  <c r="I1673" i="15"/>
  <c r="I1672" i="15"/>
  <c r="I1665" i="15"/>
  <c r="I1661" i="15"/>
  <c r="I1660" i="15"/>
  <c r="I1653" i="15"/>
  <c r="I1652" i="15"/>
  <c r="I1645" i="15"/>
  <c r="I1644" i="15"/>
  <c r="I1640" i="15"/>
  <c r="I1633" i="15"/>
  <c r="I1632" i="15"/>
  <c r="I1625" i="15"/>
  <c r="I1624" i="15"/>
  <c r="I1617" i="15"/>
  <c r="I1616" i="15"/>
  <c r="I1609" i="15"/>
  <c r="I1608" i="15"/>
  <c r="I1605" i="15"/>
  <c r="I1604" i="15"/>
  <c r="I1601" i="15"/>
  <c r="I1600" i="15"/>
  <c r="I1596" i="15"/>
  <c r="I1589" i="15"/>
  <c r="I1588" i="15"/>
  <c r="I1581" i="15"/>
  <c r="I1577" i="15"/>
  <c r="I1576" i="15"/>
  <c r="I1569" i="15"/>
  <c r="I1568" i="15"/>
  <c r="I1561" i="15"/>
  <c r="I1560" i="15"/>
  <c r="I1557" i="15"/>
  <c r="I1556" i="15"/>
  <c r="I1545" i="15"/>
  <c r="I1544" i="15"/>
  <c r="I1533" i="15"/>
  <c r="I1532" i="15"/>
  <c r="I1529" i="15"/>
  <c r="I1528" i="15"/>
  <c r="I1524" i="15"/>
  <c r="I1517" i="15"/>
  <c r="I1516" i="15"/>
  <c r="I1513" i="15"/>
  <c r="I1512" i="15"/>
  <c r="I1505" i="15"/>
  <c r="I1504" i="15"/>
  <c r="I1497" i="15"/>
  <c r="I1496" i="15"/>
  <c r="I1489" i="15"/>
  <c r="I1488" i="15"/>
  <c r="I1481" i="15"/>
  <c r="I1480" i="15"/>
  <c r="I1477" i="15"/>
  <c r="I1476" i="15"/>
  <c r="I1469" i="15"/>
  <c r="I1468" i="15"/>
  <c r="I1461" i="15"/>
  <c r="I1460" i="15"/>
  <c r="I1453" i="15"/>
  <c r="I1452" i="15"/>
  <c r="I1449" i="15"/>
  <c r="I1448" i="15"/>
  <c r="I1445" i="15"/>
  <c r="I1444" i="15"/>
  <c r="I1441" i="15"/>
  <c r="I1440" i="15"/>
  <c r="I1433" i="15"/>
  <c r="I1432" i="15"/>
  <c r="I1425" i="15"/>
  <c r="I1424" i="15"/>
  <c r="I1421" i="15"/>
  <c r="I1420" i="15"/>
  <c r="I1416" i="15"/>
  <c r="I1405" i="15"/>
  <c r="I1404" i="15"/>
  <c r="I1400" i="15"/>
  <c r="I1396" i="15"/>
  <c r="I1395" i="15"/>
  <c r="I1393" i="15"/>
  <c r="I1391" i="15"/>
  <c r="I1389" i="15"/>
  <c r="I1384" i="15"/>
  <c r="I1383" i="15"/>
  <c r="I1381" i="15"/>
  <c r="I1379" i="15"/>
  <c r="I1376" i="15"/>
  <c r="I1372" i="15"/>
  <c r="I1371" i="15"/>
  <c r="I1368" i="15"/>
  <c r="I1364" i="15"/>
  <c r="I1363" i="15"/>
  <c r="I1361" i="15"/>
  <c r="I1359" i="15"/>
  <c r="I1357" i="15"/>
  <c r="I1352" i="15"/>
  <c r="I1348" i="15"/>
  <c r="I1347" i="15"/>
  <c r="I1345" i="15"/>
  <c r="I1340" i="15"/>
  <c r="I1339" i="15"/>
  <c r="I1336" i="15"/>
  <c r="I1332" i="15"/>
  <c r="I1328" i="15"/>
  <c r="I1327" i="15"/>
  <c r="I1325" i="15"/>
  <c r="I1320" i="15"/>
  <c r="I1319" i="15"/>
  <c r="I1317" i="15"/>
  <c r="I1312" i="15"/>
  <c r="I1311" i="15"/>
  <c r="I1309" i="15"/>
  <c r="I1304" i="15"/>
  <c r="I1303" i="15"/>
  <c r="I1301" i="15"/>
  <c r="I1296" i="15"/>
  <c r="I1292" i="15"/>
  <c r="I1291" i="15"/>
  <c r="I1289" i="15"/>
  <c r="I1284" i="15"/>
  <c r="I1280" i="15"/>
  <c r="I1279" i="15"/>
  <c r="I1277" i="15"/>
  <c r="I1272" i="15"/>
  <c r="I1271" i="15"/>
  <c r="I1269" i="15"/>
  <c r="I1264" i="15"/>
  <c r="I1263" i="15"/>
  <c r="I1261" i="15"/>
  <c r="I1256" i="15"/>
  <c r="I1255" i="15"/>
  <c r="I1252" i="15"/>
  <c r="I1251" i="15"/>
  <c r="I1249" i="15"/>
  <c r="I1244" i="15"/>
  <c r="I1243" i="15"/>
  <c r="I1241" i="15"/>
  <c r="I1236" i="15"/>
  <c r="I1235" i="15"/>
  <c r="I1233" i="15"/>
  <c r="I1231" i="15"/>
  <c r="I1229" i="15"/>
  <c r="I1224" i="15"/>
  <c r="I1223" i="15"/>
  <c r="I1221" i="15"/>
  <c r="I1216" i="15"/>
  <c r="I1215" i="15"/>
  <c r="I1213" i="15"/>
  <c r="I1211" i="15"/>
  <c r="I1209" i="15"/>
  <c r="I1204" i="15"/>
  <c r="I1200" i="15"/>
  <c r="I1199" i="15"/>
  <c r="I1197" i="15"/>
  <c r="I1192" i="15"/>
  <c r="I1191" i="15"/>
  <c r="I1189" i="15"/>
  <c r="I1184" i="15"/>
  <c r="I1183" i="15"/>
  <c r="I1181" i="15"/>
  <c r="I1176" i="15"/>
  <c r="I1175" i="15"/>
  <c r="I1173" i="15"/>
  <c r="I1168" i="15"/>
  <c r="I1167" i="15"/>
  <c r="I1165" i="15"/>
  <c r="I1163" i="15"/>
  <c r="I1161" i="15"/>
  <c r="I1156" i="15"/>
  <c r="I1155" i="15"/>
  <c r="I1153" i="15"/>
  <c r="I1148" i="15"/>
  <c r="I1147" i="15"/>
  <c r="I1144" i="15"/>
  <c r="I1140" i="15"/>
  <c r="I1139" i="15"/>
  <c r="I1137" i="15"/>
  <c r="I1135" i="15"/>
  <c r="I1133" i="15"/>
  <c r="I1128" i="15"/>
  <c r="I1124" i="15"/>
  <c r="I1123" i="15"/>
  <c r="I1120" i="15"/>
  <c r="I1116" i="15"/>
  <c r="I1115" i="15"/>
  <c r="I1113" i="15"/>
  <c r="I1108" i="15"/>
  <c r="I1107" i="15"/>
  <c r="I1105" i="15"/>
  <c r="I1100" i="15"/>
  <c r="I1096" i="15"/>
  <c r="I1092" i="15"/>
  <c r="I1091" i="15"/>
  <c r="I1089" i="15"/>
  <c r="I1088" i="15"/>
  <c r="I1087" i="15"/>
  <c r="I1085" i="15"/>
  <c r="I1083" i="15"/>
  <c r="I1081" i="15"/>
  <c r="I1076" i="15"/>
  <c r="I1072" i="15"/>
  <c r="I1071" i="15"/>
  <c r="I1069" i="15"/>
  <c r="I1067" i="15"/>
  <c r="I1065" i="15"/>
  <c r="I1060" i="15"/>
  <c r="I1059" i="15"/>
  <c r="I1057" i="15"/>
  <c r="I1052" i="15"/>
  <c r="I1050" i="15"/>
  <c r="I1048" i="15"/>
  <c r="I1044" i="15"/>
  <c r="I1042" i="15"/>
  <c r="I1040" i="15"/>
  <c r="I1039" i="15"/>
  <c r="I1037" i="15"/>
  <c r="I1034" i="15"/>
  <c r="I1032" i="15"/>
  <c r="I1028" i="15"/>
  <c r="I1026" i="15"/>
  <c r="I1025" i="15"/>
  <c r="I1023" i="15"/>
  <c r="I1021" i="15"/>
  <c r="I1019" i="15"/>
  <c r="I1017" i="15"/>
  <c r="I1012" i="15"/>
  <c r="I1010" i="15"/>
  <c r="I1008" i="15"/>
  <c r="I1007" i="15"/>
  <c r="I1005" i="15"/>
  <c r="I1003" i="15"/>
  <c r="I1001" i="15"/>
  <c r="I995" i="15"/>
  <c r="I993" i="15"/>
  <c r="I988" i="15"/>
  <c r="I986" i="15"/>
  <c r="I984" i="15"/>
  <c r="I980" i="15"/>
  <c r="I978" i="15"/>
  <c r="I976" i="15"/>
  <c r="I975" i="15"/>
  <c r="I973" i="15"/>
  <c r="I971" i="15"/>
  <c r="I968" i="15"/>
  <c r="I965" i="15"/>
  <c r="I963" i="15"/>
  <c r="I961" i="15"/>
  <c r="I956" i="15"/>
  <c r="I954" i="15"/>
  <c r="I952" i="15"/>
  <c r="I951" i="15"/>
  <c r="I949" i="15"/>
  <c r="I947" i="15"/>
  <c r="I944" i="15"/>
  <c r="I940" i="15"/>
  <c r="I938" i="15"/>
  <c r="I936" i="15"/>
  <c r="I935" i="15"/>
  <c r="I933" i="15"/>
  <c r="I930" i="15"/>
  <c r="I928" i="15"/>
  <c r="I927" i="15"/>
  <c r="I925" i="15"/>
  <c r="I923" i="15"/>
  <c r="I921" i="15"/>
  <c r="I916" i="15"/>
  <c r="I914" i="15"/>
  <c r="I912" i="15"/>
  <c r="I911" i="15"/>
  <c r="I909" i="15"/>
  <c r="I907" i="15"/>
  <c r="I905" i="15"/>
  <c r="I903" i="15"/>
  <c r="I901" i="15"/>
  <c r="I899" i="15"/>
  <c r="I897" i="15"/>
  <c r="I892" i="15"/>
  <c r="I890" i="15"/>
  <c r="I888" i="15"/>
  <c r="I887" i="15"/>
  <c r="I885" i="15"/>
  <c r="I883" i="15"/>
  <c r="I881" i="15"/>
  <c r="I876" i="15"/>
  <c r="I874" i="15"/>
  <c r="I872" i="15"/>
  <c r="I871" i="15"/>
  <c r="I868" i="15"/>
  <c r="I866" i="15"/>
  <c r="I864" i="15"/>
  <c r="I863" i="15"/>
  <c r="I861" i="15"/>
  <c r="I859" i="15"/>
  <c r="I857" i="15"/>
  <c r="I852" i="15"/>
  <c r="I850" i="15"/>
  <c r="I848" i="15"/>
  <c r="I847" i="15"/>
  <c r="I845" i="15"/>
  <c r="I843" i="15"/>
  <c r="I841" i="15"/>
  <c r="I836" i="15"/>
  <c r="I834" i="15"/>
  <c r="I833" i="15"/>
  <c r="I831" i="15"/>
  <c r="I829" i="15"/>
  <c r="I827" i="15"/>
  <c r="I825" i="15"/>
  <c r="I820" i="15"/>
  <c r="I818" i="15"/>
  <c r="I816" i="15"/>
  <c r="I812" i="15"/>
  <c r="I809" i="15"/>
  <c r="I804" i="15"/>
  <c r="I803" i="15"/>
  <c r="I801" i="15"/>
  <c r="I796" i="15"/>
  <c r="I794" i="15"/>
  <c r="I792" i="15"/>
  <c r="I788" i="15"/>
  <c r="I786" i="15"/>
  <c r="I784" i="15"/>
  <c r="I783" i="15"/>
  <c r="I781" i="15"/>
  <c r="I779" i="15"/>
  <c r="I777" i="15"/>
  <c r="I772" i="15"/>
  <c r="I770" i="15"/>
  <c r="I768" i="15"/>
  <c r="I767" i="15"/>
  <c r="I764" i="15"/>
  <c r="I762" i="15"/>
  <c r="I760" i="15"/>
  <c r="I759" i="15"/>
  <c r="I757" i="15"/>
  <c r="I755" i="15"/>
  <c r="I753" i="15"/>
  <c r="I751" i="15"/>
  <c r="I749" i="15"/>
  <c r="I747" i="15"/>
  <c r="I745" i="15"/>
  <c r="I740" i="15"/>
  <c r="I738" i="15"/>
  <c r="I736" i="15"/>
  <c r="I735" i="15"/>
  <c r="I733" i="15"/>
  <c r="I731" i="15"/>
  <c r="I729" i="15"/>
  <c r="I724" i="15"/>
  <c r="I722" i="15"/>
  <c r="I720" i="15"/>
  <c r="I719" i="15"/>
  <c r="I717" i="15"/>
  <c r="I715" i="15"/>
  <c r="I713" i="15"/>
  <c r="I711" i="15"/>
  <c r="I709" i="15"/>
  <c r="I707" i="15"/>
  <c r="I705" i="15"/>
  <c r="I704" i="15"/>
  <c r="I703" i="15"/>
  <c r="I701" i="15"/>
  <c r="I699" i="15"/>
  <c r="I697" i="15"/>
  <c r="I695" i="15"/>
  <c r="I693" i="15"/>
  <c r="I691" i="15"/>
  <c r="I689" i="15"/>
  <c r="I688" i="15"/>
  <c r="I687" i="15"/>
  <c r="I685" i="15"/>
  <c r="I682" i="15"/>
  <c r="I680" i="15"/>
  <c r="I678" i="15"/>
  <c r="I676" i="15"/>
  <c r="I675" i="15"/>
  <c r="I673" i="15"/>
  <c r="I672" i="15"/>
  <c r="I671" i="15"/>
  <c r="I669" i="15"/>
  <c r="I667" i="15"/>
  <c r="I665" i="15"/>
  <c r="I662" i="15"/>
  <c r="I660" i="15"/>
  <c r="I658" i="15"/>
  <c r="I652" i="15"/>
  <c r="I650" i="15"/>
  <c r="I648" i="15"/>
  <c r="I646" i="15"/>
  <c r="I644" i="15"/>
  <c r="I642" i="15"/>
  <c r="I635" i="15"/>
  <c r="I633" i="15"/>
  <c r="I631" i="15"/>
  <c r="I629" i="15"/>
  <c r="I628" i="15"/>
  <c r="I626" i="15"/>
  <c r="I625" i="15"/>
  <c r="I624" i="15"/>
  <c r="I623" i="15"/>
  <c r="I621" i="15"/>
  <c r="I618" i="15"/>
  <c r="I616" i="15"/>
  <c r="I614" i="15"/>
  <c r="I612" i="15"/>
  <c r="I610" i="15"/>
  <c r="I604" i="15"/>
  <c r="I602" i="15"/>
  <c r="I600" i="15"/>
  <c r="I598" i="15"/>
  <c r="I596" i="15"/>
  <c r="I594" i="15"/>
  <c r="I588" i="15"/>
  <c r="I586" i="15"/>
  <c r="I584" i="15"/>
  <c r="I582" i="15"/>
  <c r="I580" i="15"/>
  <c r="I578" i="15"/>
  <c r="I572" i="15"/>
  <c r="I570" i="15"/>
  <c r="I568" i="15"/>
  <c r="I566" i="15"/>
  <c r="I563" i="15"/>
  <c r="I560" i="15"/>
  <c r="I559" i="15"/>
  <c r="I557" i="15"/>
  <c r="I556" i="15"/>
  <c r="I554" i="15"/>
  <c r="I552" i="15"/>
  <c r="I550" i="15"/>
  <c r="I547" i="15"/>
  <c r="I544" i="15"/>
  <c r="I543" i="15"/>
  <c r="I541" i="15"/>
  <c r="I538" i="15"/>
  <c r="I535" i="15"/>
  <c r="I533" i="15"/>
  <c r="I531" i="15"/>
  <c r="I530" i="15"/>
  <c r="I528" i="15"/>
  <c r="I527" i="15"/>
  <c r="I525" i="15"/>
  <c r="I523" i="15"/>
  <c r="I521" i="15"/>
  <c r="I520" i="15"/>
  <c r="I518" i="15"/>
  <c r="I516" i="15"/>
  <c r="I514" i="15"/>
  <c r="I508" i="15"/>
  <c r="I506" i="15"/>
  <c r="I504" i="15"/>
  <c r="I501" i="15"/>
  <c r="I499" i="15"/>
  <c r="I496" i="15"/>
  <c r="I495" i="15"/>
  <c r="I493" i="15"/>
  <c r="I491" i="15"/>
  <c r="I489" i="15"/>
  <c r="I487" i="15"/>
  <c r="I486" i="15"/>
  <c r="I484" i="15"/>
  <c r="I480" i="15"/>
  <c r="I479" i="15"/>
  <c r="I477" i="15"/>
  <c r="I475" i="15"/>
  <c r="I473" i="15"/>
  <c r="I472" i="15"/>
  <c r="I470" i="15"/>
  <c r="I468" i="15"/>
  <c r="I466" i="15"/>
  <c r="I460" i="15"/>
  <c r="I459" i="15"/>
  <c r="I457" i="15"/>
  <c r="I455" i="15"/>
  <c r="I453" i="15"/>
  <c r="I451" i="15"/>
  <c r="I448" i="15"/>
  <c r="I447" i="15"/>
  <c r="I445" i="15"/>
  <c r="I443" i="15"/>
  <c r="I441" i="15"/>
  <c r="I439" i="15"/>
  <c r="I437" i="15"/>
  <c r="I435" i="15"/>
  <c r="I434" i="15"/>
  <c r="I428" i="15"/>
  <c r="I426" i="15"/>
  <c r="I424" i="15"/>
  <c r="I422" i="15"/>
  <c r="I420" i="15"/>
  <c r="I418" i="15"/>
  <c r="I416" i="15"/>
  <c r="I415" i="15"/>
  <c r="I413" i="15"/>
  <c r="I411" i="15"/>
  <c r="I409" i="15"/>
  <c r="I407" i="15"/>
  <c r="I405" i="15"/>
  <c r="I403" i="15"/>
  <c r="I402" i="15"/>
  <c r="I400" i="15"/>
  <c r="I399" i="15"/>
  <c r="I397" i="15"/>
  <c r="I394" i="15"/>
  <c r="I392" i="15"/>
  <c r="I390" i="15"/>
  <c r="I388" i="15"/>
  <c r="I386" i="15"/>
  <c r="I380" i="15"/>
  <c r="I378" i="15"/>
  <c r="I376" i="15"/>
  <c r="I374" i="15"/>
  <c r="I373" i="15"/>
  <c r="I371" i="15"/>
  <c r="I368" i="15"/>
  <c r="I367" i="15"/>
  <c r="I365" i="15"/>
  <c r="I364" i="15"/>
  <c r="I362" i="15"/>
  <c r="I360" i="15"/>
  <c r="I358" i="15"/>
  <c r="I356" i="15"/>
  <c r="I354" i="15"/>
  <c r="I348" i="15"/>
  <c r="I346" i="15"/>
  <c r="I344" i="15"/>
  <c r="I342" i="15"/>
  <c r="I340" i="15"/>
  <c r="I338" i="15"/>
  <c r="I331" i="15"/>
  <c r="I329" i="15"/>
  <c r="I327" i="15"/>
  <c r="I326" i="15"/>
  <c r="I324" i="15"/>
  <c r="I321" i="15"/>
  <c r="I319" i="15"/>
  <c r="I317" i="15"/>
  <c r="I315" i="15"/>
  <c r="I313" i="15"/>
  <c r="I311" i="15"/>
  <c r="I309" i="15"/>
  <c r="I307" i="15"/>
  <c r="I305" i="15"/>
  <c r="I304" i="15"/>
  <c r="I301" i="15"/>
  <c r="I299" i="15"/>
  <c r="I297" i="15"/>
  <c r="I295" i="15"/>
  <c r="I293" i="15"/>
  <c r="I291" i="15"/>
  <c r="I288" i="15"/>
  <c r="I286" i="15"/>
  <c r="I285" i="15"/>
  <c r="I280" i="15"/>
  <c r="I278" i="15"/>
  <c r="I276" i="15"/>
  <c r="I274" i="15"/>
  <c r="I272" i="15"/>
  <c r="I270" i="15"/>
  <c r="I268" i="15"/>
  <c r="I266" i="15"/>
  <c r="I264" i="15"/>
  <c r="I262" i="15"/>
  <c r="I260" i="15"/>
  <c r="I258" i="15"/>
  <c r="I256" i="15"/>
  <c r="I254" i="15"/>
  <c r="I252" i="15"/>
  <c r="I250" i="15"/>
  <c r="I248" i="15"/>
  <c r="I246" i="15"/>
  <c r="I244" i="15"/>
  <c r="I242" i="15"/>
  <c r="I241" i="15"/>
  <c r="I240" i="15"/>
  <c r="I238" i="15"/>
  <c r="I236" i="15"/>
  <c r="I234" i="15"/>
  <c r="I232" i="15"/>
  <c r="I230" i="15"/>
  <c r="I228" i="15"/>
  <c r="I225" i="15"/>
  <c r="I223" i="15"/>
  <c r="I221" i="15"/>
  <c r="I219" i="15"/>
  <c r="I217" i="15"/>
  <c r="I214" i="15"/>
  <c r="I212" i="15"/>
  <c r="I205" i="15"/>
  <c r="I204" i="15"/>
  <c r="I202" i="15"/>
  <c r="I200" i="15"/>
  <c r="I198" i="15"/>
  <c r="I196" i="15"/>
  <c r="I194" i="15"/>
  <c r="I191" i="15"/>
  <c r="I189" i="15"/>
  <c r="I188" i="15"/>
  <c r="I186" i="15"/>
  <c r="I184" i="15"/>
  <c r="I181" i="15"/>
  <c r="I179" i="15"/>
  <c r="I177" i="15"/>
  <c r="I176" i="15"/>
  <c r="I174" i="15"/>
  <c r="I171" i="15"/>
  <c r="I169" i="15"/>
  <c r="I168" i="15"/>
  <c r="I166" i="15"/>
  <c r="I164" i="15"/>
  <c r="I162" i="15"/>
  <c r="I160" i="15"/>
  <c r="I158" i="15"/>
  <c r="I156" i="15"/>
  <c r="I154" i="15"/>
  <c r="I152" i="15"/>
  <c r="I150" i="15"/>
  <c r="I149" i="15"/>
  <c r="I147" i="15"/>
  <c r="I145" i="15"/>
  <c r="I143" i="15"/>
  <c r="I140" i="15"/>
  <c r="I138" i="15"/>
  <c r="I136" i="15"/>
  <c r="I134" i="15"/>
  <c r="I132" i="15"/>
  <c r="I129" i="15"/>
  <c r="I121" i="15"/>
  <c r="I119" i="15"/>
  <c r="I117" i="15"/>
  <c r="I115" i="15"/>
  <c r="I113" i="15"/>
  <c r="I111" i="15"/>
  <c r="I108" i="15"/>
  <c r="I106" i="15"/>
  <c r="I104" i="15"/>
  <c r="I102" i="15"/>
  <c r="I100" i="15"/>
  <c r="I98" i="15"/>
  <c r="I96" i="15"/>
  <c r="I94" i="15"/>
  <c r="I92" i="15"/>
  <c r="I90" i="15"/>
  <c r="I88" i="15"/>
  <c r="I86" i="15"/>
  <c r="I84" i="15"/>
  <c r="I82" i="15"/>
  <c r="I80" i="15"/>
  <c r="I78" i="15"/>
  <c r="I76" i="15"/>
  <c r="I74" i="15"/>
  <c r="I72" i="15"/>
  <c r="I69" i="15"/>
  <c r="I67" i="15"/>
  <c r="I65" i="15"/>
  <c r="I64" i="15"/>
  <c r="I62" i="15"/>
  <c r="I60" i="15"/>
  <c r="I58" i="15"/>
  <c r="I56" i="15"/>
  <c r="I54" i="15"/>
  <c r="I51" i="15"/>
  <c r="I49" i="15"/>
  <c r="I47" i="15"/>
  <c r="I45" i="15"/>
  <c r="I43" i="15"/>
  <c r="I41" i="15"/>
  <c r="I39" i="15"/>
  <c r="I37" i="15"/>
  <c r="I35" i="15"/>
  <c r="I33" i="15"/>
  <c r="I31" i="15"/>
  <c r="I29" i="15"/>
  <c r="I27" i="15"/>
  <c r="I25" i="15"/>
  <c r="I23" i="15"/>
  <c r="I21" i="15"/>
  <c r="I19" i="15"/>
  <c r="I17" i="15"/>
  <c r="I15" i="15"/>
  <c r="I13" i="15"/>
  <c r="I11" i="15"/>
  <c r="I9" i="15"/>
  <c r="I6" i="15"/>
  <c r="I4" i="15"/>
  <c r="I1783" i="15"/>
  <c r="I1775" i="15"/>
  <c r="I1743" i="15"/>
  <c r="I1727" i="15"/>
  <c r="I1711" i="15"/>
  <c r="I1695" i="15"/>
  <c r="I1687" i="15"/>
  <c r="I1671" i="15"/>
  <c r="I1655" i="15"/>
  <c r="I1639" i="15"/>
  <c r="I1615" i="15"/>
  <c r="I1599" i="15"/>
  <c r="I1583" i="15"/>
  <c r="I1567" i="15"/>
  <c r="I1551" i="15"/>
  <c r="I1527" i="15"/>
  <c r="I1519" i="15"/>
  <c r="I1503" i="15"/>
  <c r="I1479" i="15"/>
  <c r="I1463" i="15"/>
  <c r="I1447" i="15"/>
  <c r="I1431" i="15"/>
  <c r="I1415" i="15"/>
  <c r="I558" i="15"/>
  <c r="I526" i="15"/>
  <c r="I462" i="15"/>
  <c r="I430" i="15"/>
  <c r="I398" i="15"/>
  <c r="I366" i="15"/>
  <c r="I124" i="15"/>
  <c r="I1795" i="15"/>
  <c r="I1787" i="15"/>
  <c r="I1779" i="15"/>
  <c r="I1771" i="15"/>
  <c r="I1763" i="15"/>
  <c r="I1755" i="15"/>
  <c r="I1747" i="15"/>
  <c r="I1739" i="15"/>
  <c r="I1731" i="15"/>
  <c r="I1723" i="15"/>
  <c r="I1715" i="15"/>
  <c r="I1707" i="15"/>
  <c r="I1699" i="15"/>
  <c r="I1691" i="15"/>
  <c r="I1683" i="15"/>
  <c r="I1675" i="15"/>
  <c r="I1667" i="15"/>
  <c r="I1659" i="15"/>
  <c r="I1651" i="15"/>
  <c r="I1643" i="15"/>
  <c r="I1635" i="15"/>
  <c r="I1627" i="15"/>
  <c r="I1619" i="15"/>
  <c r="I1611" i="15"/>
  <c r="I1603" i="15"/>
  <c r="I1595" i="15"/>
  <c r="I1587" i="15"/>
  <c r="I1579" i="15"/>
  <c r="I1571" i="15"/>
  <c r="I1563" i="15"/>
  <c r="I1555" i="15"/>
  <c r="I1547" i="15"/>
  <c r="I1539" i="15"/>
  <c r="I1531" i="15"/>
  <c r="I1523" i="15"/>
  <c r="I1515" i="15"/>
  <c r="I1507" i="15"/>
  <c r="I1499" i="15"/>
  <c r="I1491" i="15"/>
  <c r="I1483" i="15"/>
  <c r="I1475" i="15"/>
  <c r="I1467" i="15"/>
  <c r="I1459" i="15"/>
  <c r="I1451" i="15"/>
  <c r="I1443" i="15"/>
  <c r="I1435" i="15"/>
  <c r="I1427" i="15"/>
  <c r="I1419" i="15"/>
  <c r="I1411" i="15"/>
  <c r="I1403" i="15"/>
  <c r="I686" i="15"/>
  <c r="I622" i="15"/>
  <c r="I574" i="15"/>
  <c r="I542" i="15"/>
  <c r="I510" i="15"/>
  <c r="I478" i="15"/>
  <c r="I446" i="15"/>
  <c r="I414" i="15"/>
  <c r="I382" i="15"/>
  <c r="I350" i="15"/>
  <c r="I208" i="15"/>
  <c r="D2351" i="15"/>
  <c r="F18028" i="2"/>
  <c r="M3" i="15" l="1"/>
  <c r="I91" i="28"/>
  <c r="I181" i="28"/>
  <c r="I235" i="28"/>
  <c r="I325" i="28"/>
  <c r="I1027" i="28"/>
  <c r="I1351" i="28"/>
  <c r="I1855" i="28"/>
  <c r="I1622" i="28"/>
  <c r="I1640" i="28"/>
  <c r="I1658" i="28"/>
  <c r="I1676" i="28"/>
  <c r="I1694" i="28"/>
  <c r="I1784" i="28"/>
  <c r="I1802" i="28"/>
  <c r="I1838" i="28"/>
  <c r="I1874" i="28"/>
  <c r="I1892" i="28"/>
  <c r="I2000" i="28"/>
  <c r="I2018" i="28"/>
  <c r="I2054" i="28"/>
  <c r="I2090" i="28"/>
  <c r="I2126" i="28"/>
  <c r="I2180" i="28"/>
  <c r="I2216" i="28"/>
  <c r="I1766" i="28"/>
  <c r="I101" i="28"/>
  <c r="I155" i="28"/>
  <c r="I245" i="28"/>
  <c r="I299" i="28"/>
  <c r="I1037" i="28"/>
  <c r="I1091" i="28"/>
  <c r="I1253" i="28"/>
  <c r="I1433" i="28"/>
  <c r="I30" i="28"/>
  <c r="I192" i="28"/>
  <c r="I336" i="28"/>
  <c r="I408" i="28"/>
  <c r="I480" i="28"/>
  <c r="I552" i="28"/>
  <c r="I624" i="28"/>
  <c r="I696" i="28"/>
  <c r="I768" i="28"/>
  <c r="I840" i="28"/>
  <c r="I912" i="28"/>
  <c r="I984" i="28"/>
  <c r="I112" i="28"/>
  <c r="I256" i="28"/>
  <c r="I400" i="28"/>
  <c r="I472" i="28"/>
  <c r="I544" i="28"/>
  <c r="I616" i="28"/>
  <c r="I688" i="28"/>
  <c r="I760" i="28"/>
  <c r="I832" i="28"/>
  <c r="I904" i="28"/>
  <c r="I976" i="28"/>
  <c r="I1048" i="28"/>
  <c r="I1715" i="28"/>
  <c r="I1733" i="28"/>
  <c r="I1805" i="28"/>
  <c r="I1823" i="28"/>
  <c r="I1913" i="28"/>
  <c r="I1931" i="28"/>
  <c r="I1967" i="28"/>
  <c r="I1985" i="28"/>
  <c r="I2021" i="28"/>
  <c r="I2075" i="28"/>
  <c r="I2093" i="28"/>
  <c r="I2111" i="28"/>
  <c r="I2129" i="28"/>
  <c r="I2165" i="28"/>
  <c r="I2183" i="28"/>
  <c r="I2201" i="28"/>
  <c r="I2237" i="28"/>
  <c r="I2291" i="28"/>
  <c r="I14" i="28"/>
  <c r="I50" i="28"/>
  <c r="I176" i="28"/>
  <c r="I320" i="28"/>
  <c r="I392" i="28"/>
  <c r="I464" i="28"/>
  <c r="I536" i="28"/>
  <c r="I608" i="28"/>
  <c r="I680" i="28"/>
  <c r="I752" i="28"/>
  <c r="I824" i="28"/>
  <c r="I896" i="28"/>
  <c r="I968" i="28"/>
  <c r="I1112" i="28"/>
  <c r="I1574" i="28"/>
  <c r="D13" i="12"/>
  <c r="E13" i="12"/>
  <c r="C7" i="12"/>
  <c r="D7" i="12"/>
  <c r="D14" i="12"/>
  <c r="E18" i="12"/>
  <c r="C13" i="11"/>
  <c r="C8" i="11"/>
  <c r="D12" i="4"/>
  <c r="C19" i="4"/>
  <c r="D12" i="12"/>
  <c r="E8" i="11"/>
  <c r="E19" i="4"/>
  <c r="D19" i="11"/>
  <c r="C7" i="4"/>
  <c r="C12" i="12"/>
  <c r="D14" i="11"/>
  <c r="D7" i="4"/>
  <c r="E7" i="12"/>
  <c r="E14" i="12"/>
  <c r="C18" i="12"/>
  <c r="D13" i="11"/>
  <c r="D8" i="11"/>
  <c r="E12" i="4"/>
  <c r="D19" i="4"/>
  <c r="C19" i="11"/>
  <c r="E13" i="11"/>
  <c r="C12" i="4"/>
  <c r="E12" i="12"/>
  <c r="C14" i="11"/>
  <c r="D6" i="11"/>
  <c r="C20" i="4"/>
  <c r="E19" i="11"/>
  <c r="E6" i="11"/>
  <c r="D20" i="4"/>
  <c r="C8" i="12"/>
  <c r="D8" i="12"/>
  <c r="E8" i="12"/>
  <c r="D6" i="12"/>
  <c r="C19" i="12"/>
  <c r="C20" i="11"/>
  <c r="E14" i="11"/>
  <c r="C6" i="11"/>
  <c r="E7" i="4"/>
  <c r="E20" i="4"/>
  <c r="D19" i="12"/>
  <c r="D20" i="11"/>
  <c r="D12" i="11"/>
  <c r="C13" i="4"/>
  <c r="C8" i="4"/>
  <c r="D18" i="4"/>
  <c r="C6" i="4"/>
  <c r="E6" i="12"/>
  <c r="C6" i="12"/>
  <c r="E19" i="12"/>
  <c r="E20" i="11"/>
  <c r="E12" i="11"/>
  <c r="D13" i="4"/>
  <c r="D8" i="4"/>
  <c r="E18" i="4"/>
  <c r="C14" i="4"/>
  <c r="C18" i="11"/>
  <c r="D14" i="4"/>
  <c r="D18" i="12"/>
  <c r="E7" i="11"/>
  <c r="C13" i="12"/>
  <c r="C20" i="12"/>
  <c r="D18" i="11"/>
  <c r="C12" i="11"/>
  <c r="E13" i="4"/>
  <c r="E8" i="4"/>
  <c r="D20" i="12"/>
  <c r="E18" i="11"/>
  <c r="C7" i="11"/>
  <c r="D6" i="4"/>
  <c r="E20" i="12"/>
  <c r="D7" i="11"/>
  <c r="E6" i="4"/>
  <c r="C14" i="12"/>
  <c r="C18" i="4"/>
  <c r="E14" i="4"/>
  <c r="E2" i="28"/>
  <c r="I69" i="28"/>
  <c r="I123" i="28"/>
  <c r="I213" i="28"/>
  <c r="I267" i="28"/>
  <c r="I357" i="28"/>
  <c r="I1005" i="28"/>
  <c r="I1059" i="28"/>
  <c r="I1983" i="28"/>
  <c r="I2217" i="28"/>
  <c r="I2310" i="28"/>
  <c r="O19" i="15"/>
  <c r="I133" i="28"/>
  <c r="I187" i="28"/>
  <c r="I277" i="28"/>
  <c r="I331" i="28"/>
  <c r="I1069" i="28"/>
  <c r="I1123" i="28"/>
  <c r="I1681" i="28"/>
  <c r="I1556" i="28"/>
  <c r="I1592" i="28"/>
  <c r="I1754" i="28"/>
  <c r="I1772" i="28"/>
  <c r="I1808" i="28"/>
  <c r="I1844" i="28"/>
  <c r="I1862" i="28"/>
  <c r="I1952" i="28"/>
  <c r="I2042" i="28"/>
  <c r="I2078" i="28"/>
  <c r="I2132" i="28"/>
  <c r="I2150" i="28"/>
  <c r="I2168" i="28"/>
  <c r="I2204" i="28"/>
  <c r="I2240" i="28"/>
  <c r="I2258" i="28"/>
  <c r="I2294" i="28"/>
  <c r="I2312" i="28"/>
  <c r="I107" i="28"/>
  <c r="I197" i="28"/>
  <c r="I251" i="28"/>
  <c r="I341" i="28"/>
  <c r="I1133" i="28"/>
  <c r="I1187" i="28"/>
  <c r="I1295" i="28"/>
  <c r="I2277" i="28"/>
  <c r="I18" i="28"/>
  <c r="O13" i="28" s="1"/>
  <c r="E6" i="24" s="1"/>
  <c r="E6" i="25" s="1"/>
  <c r="I54" i="28"/>
  <c r="I144" i="28"/>
  <c r="I288" i="28"/>
  <c r="I432" i="28"/>
  <c r="I504" i="28"/>
  <c r="I576" i="28"/>
  <c r="I648" i="28"/>
  <c r="I720" i="28"/>
  <c r="I792" i="28"/>
  <c r="I864" i="28"/>
  <c r="I936" i="28"/>
  <c r="I1080" i="28"/>
  <c r="I1638" i="28"/>
  <c r="I2226" i="28"/>
  <c r="I2271" i="28"/>
  <c r="M4" i="15"/>
  <c r="O3" i="15"/>
  <c r="O5" i="15"/>
  <c r="I10" i="28"/>
  <c r="I46" i="28"/>
  <c r="I64" i="28"/>
  <c r="I208" i="28"/>
  <c r="M21" i="28" s="1"/>
  <c r="C5" i="26" s="1" a="1"/>
  <c r="I352" i="28"/>
  <c r="I424" i="28"/>
  <c r="I496" i="28"/>
  <c r="I568" i="28"/>
  <c r="I640" i="28"/>
  <c r="I712" i="28"/>
  <c r="I784" i="28"/>
  <c r="I856" i="28"/>
  <c r="I928" i="28"/>
  <c r="I1144" i="28"/>
  <c r="I1613" i="28"/>
  <c r="I1631" i="28"/>
  <c r="I1649" i="28"/>
  <c r="I1667" i="28"/>
  <c r="I1685" i="28"/>
  <c r="I1703" i="28"/>
  <c r="I1793" i="28"/>
  <c r="I1847" i="28"/>
  <c r="I1865" i="28"/>
  <c r="I1883" i="28"/>
  <c r="I1901" i="28"/>
  <c r="I1937" i="28"/>
  <c r="I1955" i="28"/>
  <c r="I1973" i="28"/>
  <c r="I1991" i="28"/>
  <c r="I2009" i="28"/>
  <c r="I2063" i="28"/>
  <c r="I2081" i="28"/>
  <c r="I2099" i="28"/>
  <c r="I2153" i="28"/>
  <c r="I2189" i="28"/>
  <c r="I2207" i="28"/>
  <c r="I2225" i="28"/>
  <c r="I2261" i="28"/>
  <c r="I2279" i="28"/>
  <c r="I38" i="28"/>
  <c r="I128" i="28"/>
  <c r="I272" i="28"/>
  <c r="I416" i="28"/>
  <c r="I488" i="28"/>
  <c r="I560" i="28"/>
  <c r="I632" i="28"/>
  <c r="I704" i="28"/>
  <c r="I776" i="28"/>
  <c r="I848" i="28"/>
  <c r="I920" i="28"/>
  <c r="I1208" i="28"/>
  <c r="I75" i="28"/>
  <c r="N13" i="28" s="1"/>
  <c r="D6" i="24" s="1"/>
  <c r="D6" i="25" s="1"/>
  <c r="I165" i="28"/>
  <c r="I219" i="28"/>
  <c r="I309" i="28"/>
  <c r="I363" i="28"/>
  <c r="I1101" i="28"/>
  <c r="I1155" i="28"/>
  <c r="I1281" i="28"/>
  <c r="I1461" i="28"/>
  <c r="I1911" i="28"/>
  <c r="I2181" i="28"/>
  <c r="I2235" i="28"/>
  <c r="I2298" i="28"/>
  <c r="I2130" i="28"/>
  <c r="I2" i="28"/>
  <c r="N3" i="15"/>
  <c r="N5" i="15"/>
  <c r="I85" i="28"/>
  <c r="I139" i="28"/>
  <c r="I229" i="28"/>
  <c r="I283" i="28"/>
  <c r="I1165" i="28"/>
  <c r="I1219" i="28"/>
  <c r="I1309" i="28"/>
  <c r="I1381" i="28"/>
  <c r="I1489" i="28"/>
  <c r="I1580" i="28"/>
  <c r="I1832" i="28"/>
  <c r="I1922" i="28"/>
  <c r="I1940" i="28"/>
  <c r="I1976" i="28"/>
  <c r="I2030" i="28"/>
  <c r="I2048" i="28"/>
  <c r="I2102" i="28"/>
  <c r="I2120" i="28"/>
  <c r="I2156" i="28"/>
  <c r="I2300" i="28"/>
  <c r="I59" i="28"/>
  <c r="O14" i="28" s="1"/>
  <c r="E7" i="24" s="1"/>
  <c r="E7" i="25" s="1"/>
  <c r="I149" i="28"/>
  <c r="I203" i="28"/>
  <c r="M14" i="28" s="1"/>
  <c r="C7" i="24" s="1"/>
  <c r="C7" i="25" s="1"/>
  <c r="I293" i="28"/>
  <c r="I347" i="28"/>
  <c r="I995" i="28"/>
  <c r="I1229" i="28"/>
  <c r="I1409" i="28"/>
  <c r="W12" i="28"/>
  <c r="S12" i="28"/>
  <c r="D13" i="24" s="1"/>
  <c r="D13" i="25" s="1"/>
  <c r="T12" i="28"/>
  <c r="E13" i="24" s="1"/>
  <c r="E13" i="25" s="1"/>
  <c r="S13" i="28"/>
  <c r="D14" i="24" s="1"/>
  <c r="D14" i="25" s="1"/>
  <c r="X12" i="28"/>
  <c r="D21" i="24" s="1"/>
  <c r="T13" i="28"/>
  <c r="E14" i="24" s="1"/>
  <c r="E14" i="25" s="1"/>
  <c r="N12" i="28"/>
  <c r="D5" i="24" s="1"/>
  <c r="D5" i="25" s="1"/>
  <c r="Y12" i="28"/>
  <c r="E21" i="24" s="1"/>
  <c r="S14" i="28"/>
  <c r="D15" i="24" s="1"/>
  <c r="D15" i="25" s="1"/>
  <c r="O12" i="28"/>
  <c r="E5" i="24" s="1"/>
  <c r="E5" i="25" s="1"/>
  <c r="X13" i="28"/>
  <c r="D22" i="24" s="1"/>
  <c r="T14" i="28"/>
  <c r="E15" i="24" s="1"/>
  <c r="E15" i="25" s="1"/>
  <c r="Y13" i="28"/>
  <c r="E22" i="24" s="1"/>
  <c r="R13" i="28"/>
  <c r="C14" i="24" s="1"/>
  <c r="C14" i="25" s="1"/>
  <c r="X14" i="28"/>
  <c r="D23" i="24" s="1"/>
  <c r="R14" i="28"/>
  <c r="C15" i="24" s="1"/>
  <c r="C15" i="25" s="1"/>
  <c r="Y14" i="28"/>
  <c r="E23" i="24" s="1"/>
  <c r="R12" i="28"/>
  <c r="C13" i="24" s="1"/>
  <c r="C13" i="25" s="1"/>
  <c r="W13" i="28"/>
  <c r="C22" i="24" s="1"/>
  <c r="W14" i="28"/>
  <c r="C23" i="24" s="1"/>
  <c r="I6" i="28"/>
  <c r="N21" i="28" s="1"/>
  <c r="I42" i="28"/>
  <c r="I96" i="28"/>
  <c r="I240" i="28"/>
  <c r="I384" i="28"/>
  <c r="I456" i="28"/>
  <c r="I528" i="28"/>
  <c r="I600" i="28"/>
  <c r="I672" i="28"/>
  <c r="I744" i="28"/>
  <c r="I816" i="28"/>
  <c r="I888" i="28"/>
  <c r="I960" i="28"/>
  <c r="M22" i="28" s="1"/>
  <c r="I1176" i="28"/>
  <c r="I1266" i="28"/>
  <c r="I1338" i="28"/>
  <c r="I1518" i="28"/>
  <c r="O4" i="15"/>
  <c r="I2184" i="28"/>
  <c r="I2274" i="28"/>
  <c r="M5" i="15"/>
  <c r="N4" i="15"/>
  <c r="C6" i="16" s="1" a="1"/>
  <c r="E6" i="16" s="1"/>
  <c r="P7" i="30" s="1"/>
  <c r="I34" i="28"/>
  <c r="I160" i="28"/>
  <c r="I304" i="28"/>
  <c r="N23" i="28" s="1"/>
  <c r="I376" i="28"/>
  <c r="I448" i="28"/>
  <c r="I520" i="28"/>
  <c r="I592" i="28"/>
  <c r="I664" i="28"/>
  <c r="I736" i="28"/>
  <c r="I808" i="28"/>
  <c r="I880" i="28"/>
  <c r="I952" i="28"/>
  <c r="I1240" i="28"/>
  <c r="I1366" i="28"/>
  <c r="I1546" i="28"/>
  <c r="I2176" i="28"/>
  <c r="I1457" i="28"/>
  <c r="I1619" i="28"/>
  <c r="I1637" i="28"/>
  <c r="I1655" i="28"/>
  <c r="I1673" i="28"/>
  <c r="I1727" i="28"/>
  <c r="I1745" i="28"/>
  <c r="I1763" i="28"/>
  <c r="I1817" i="28"/>
  <c r="N14" i="28" s="1"/>
  <c r="D7" i="24" s="1"/>
  <c r="D7" i="25" s="1"/>
  <c r="I1835" i="28"/>
  <c r="I1853" i="28"/>
  <c r="I1943" i="28"/>
  <c r="I1961" i="28"/>
  <c r="I1997" i="28"/>
  <c r="I2015" i="28"/>
  <c r="I2033" i="28"/>
  <c r="I2051" i="28"/>
  <c r="I2069" i="28"/>
  <c r="I2141" i="28"/>
  <c r="I2177" i="28"/>
  <c r="I2195" i="28"/>
  <c r="I2213" i="28"/>
  <c r="I2231" i="28"/>
  <c r="I2249" i="28"/>
  <c r="I2267" i="28"/>
  <c r="I2303" i="28"/>
  <c r="I2321" i="28"/>
  <c r="I26" i="28"/>
  <c r="I80" i="28"/>
  <c r="I224" i="28"/>
  <c r="I368" i="28"/>
  <c r="I440" i="28"/>
  <c r="I512" i="28"/>
  <c r="I584" i="28"/>
  <c r="I656" i="28"/>
  <c r="I728" i="28"/>
  <c r="I800" i="28"/>
  <c r="M12" i="28" s="1"/>
  <c r="C5" i="24" s="1"/>
  <c r="I872" i="28"/>
  <c r="I944" i="28"/>
  <c r="I1016" i="28"/>
  <c r="I1394" i="28"/>
  <c r="I117" i="28"/>
  <c r="I171" i="28"/>
  <c r="I261" i="28"/>
  <c r="I315" i="28"/>
  <c r="I1197" i="28"/>
  <c r="I1323" i="28"/>
  <c r="I1809" i="28"/>
  <c r="I2076" i="28"/>
  <c r="N19" i="15"/>
  <c r="W22" i="28"/>
  <c r="R23" i="28"/>
  <c r="O23" i="28"/>
  <c r="X22" i="28"/>
  <c r="S23" i="28"/>
  <c r="Y22" i="28"/>
  <c r="T23" i="28"/>
  <c r="O21" i="28"/>
  <c r="W23" i="28"/>
  <c r="S21" i="28"/>
  <c r="X23" i="28"/>
  <c r="T21" i="28"/>
  <c r="Y23" i="28"/>
  <c r="R21" i="28"/>
  <c r="X21" i="28"/>
  <c r="Y21" i="28"/>
  <c r="W21" i="28"/>
  <c r="N22" i="28"/>
  <c r="R22" i="28"/>
  <c r="O22" i="28"/>
  <c r="T22" i="28"/>
  <c r="S22" i="28"/>
  <c r="M23" i="28"/>
  <c r="I2280" i="28"/>
  <c r="I2307" i="28"/>
  <c r="I2103" i="28"/>
  <c r="I2253" i="28"/>
  <c r="C5" i="16" a="1"/>
  <c r="N20" i="15"/>
  <c r="M21" i="15"/>
  <c r="O21" i="15"/>
  <c r="M20" i="15"/>
  <c r="O20" i="15"/>
  <c r="N21" i="15"/>
  <c r="M19" i="15"/>
  <c r="M12" i="15"/>
  <c r="N13" i="15"/>
  <c r="M11" i="15"/>
  <c r="N12" i="15"/>
  <c r="O13" i="15"/>
  <c r="O11" i="15"/>
  <c r="N11" i="15"/>
  <c r="O12" i="15"/>
  <c r="M13" i="15"/>
  <c r="O8" i="15"/>
  <c r="J7" i="12"/>
  <c r="K7" i="12"/>
  <c r="L7" i="12"/>
  <c r="J8" i="12"/>
  <c r="K8" i="12"/>
  <c r="L8" i="12"/>
  <c r="K6" i="12"/>
  <c r="L6" i="12"/>
  <c r="J6" i="12"/>
  <c r="J7" i="11"/>
  <c r="K7" i="11"/>
  <c r="L7" i="11"/>
  <c r="J8" i="11"/>
  <c r="K8" i="11"/>
  <c r="L8" i="11"/>
  <c r="K6" i="11"/>
  <c r="L6" i="11"/>
  <c r="J6" i="11"/>
  <c r="J7" i="4"/>
  <c r="K7" i="4"/>
  <c r="L7" i="4"/>
  <c r="J8" i="4"/>
  <c r="K8" i="4"/>
  <c r="L8" i="4"/>
  <c r="K6" i="4"/>
  <c r="L6" i="4"/>
  <c r="J6" i="4"/>
  <c r="D2330" i="3"/>
  <c r="D2331" i="3"/>
  <c r="C2330" i="3"/>
  <c r="B2331" i="3"/>
  <c r="B2330" i="3"/>
  <c r="B2329" i="3"/>
  <c r="D2332" i="3"/>
  <c r="C2332" i="3"/>
  <c r="C2331" i="3"/>
  <c r="C5" i="26" l="1"/>
  <c r="D7" i="26"/>
  <c r="D7" i="27" s="1"/>
  <c r="D5" i="26"/>
  <c r="D5" i="27" s="1"/>
  <c r="E5" i="26"/>
  <c r="E5" i="27" s="1"/>
  <c r="C6" i="26"/>
  <c r="C6" i="27" s="1"/>
  <c r="C7" i="26"/>
  <c r="C7" i="27" s="1"/>
  <c r="E6" i="26"/>
  <c r="E6" i="27" s="1"/>
  <c r="E7" i="26"/>
  <c r="E7" i="27" s="1"/>
  <c r="D6" i="26"/>
  <c r="D6" i="27" s="1"/>
  <c r="C5" i="25"/>
  <c r="C21" i="26" a="1"/>
  <c r="Z27" i="28"/>
  <c r="M13" i="28"/>
  <c r="C6" i="24" s="1"/>
  <c r="C6" i="25" s="1"/>
  <c r="D22" i="25"/>
  <c r="M14" i="25" s="1"/>
  <c r="M22" i="25" s="1"/>
  <c r="M14" i="24"/>
  <c r="M22" i="24" s="1"/>
  <c r="C23" i="25"/>
  <c r="L15" i="25" s="1"/>
  <c r="L23" i="25" s="1"/>
  <c r="L15" i="24"/>
  <c r="L23" i="24" s="1"/>
  <c r="C21" i="24"/>
  <c r="Z17" i="28"/>
  <c r="C22" i="25"/>
  <c r="L14" i="25" s="1"/>
  <c r="L14" i="24"/>
  <c r="C13" i="26" a="1"/>
  <c r="E21" i="25"/>
  <c r="N13" i="25" s="1"/>
  <c r="N21" i="25" s="1"/>
  <c r="N13" i="24"/>
  <c r="N21" i="24" s="1"/>
  <c r="C7" i="16" a="1"/>
  <c r="E23" i="25"/>
  <c r="N15" i="25" s="1"/>
  <c r="N23" i="25" s="1"/>
  <c r="N15" i="24"/>
  <c r="N23" i="24" s="1"/>
  <c r="Y5" i="28"/>
  <c r="R5" i="28"/>
  <c r="W4" i="28"/>
  <c r="N3" i="28"/>
  <c r="W5" i="28"/>
  <c r="O3" i="28"/>
  <c r="W3" i="28"/>
  <c r="N4" i="28"/>
  <c r="R3" i="28"/>
  <c r="O4" i="28"/>
  <c r="S3" i="28"/>
  <c r="N5" i="28"/>
  <c r="X3" i="28"/>
  <c r="R4" i="28"/>
  <c r="M4" i="28"/>
  <c r="Y3" i="28"/>
  <c r="S4" i="28"/>
  <c r="M5" i="28"/>
  <c r="X4" i="28"/>
  <c r="Y4" i="28"/>
  <c r="X5" i="28"/>
  <c r="T3" i="28"/>
  <c r="T4" i="28"/>
  <c r="S5" i="28"/>
  <c r="T5" i="28"/>
  <c r="O5" i="28"/>
  <c r="M3" i="28"/>
  <c r="D21" i="25"/>
  <c r="M13" i="25" s="1"/>
  <c r="M21" i="25" s="1"/>
  <c r="M13" i="24"/>
  <c r="M21" i="24" s="1"/>
  <c r="D23" i="25"/>
  <c r="M15" i="25" s="1"/>
  <c r="M23" i="25" s="1"/>
  <c r="M15" i="24"/>
  <c r="M23" i="24" s="1"/>
  <c r="E22" i="25"/>
  <c r="N14" i="25" s="1"/>
  <c r="N22" i="25" s="1"/>
  <c r="N14" i="24"/>
  <c r="N22" i="24" s="1"/>
  <c r="D6" i="16"/>
  <c r="C6" i="16"/>
  <c r="C5" i="20" a="1"/>
  <c r="C7" i="18" a="1"/>
  <c r="O16" i="15"/>
  <c r="C6" i="18" a="1"/>
  <c r="C5" i="18" a="1"/>
  <c r="O24" i="15"/>
  <c r="C5" i="16"/>
  <c r="N2" i="30" s="1"/>
  <c r="D5" i="16"/>
  <c r="O2" i="30" s="1"/>
  <c r="E5" i="16"/>
  <c r="P2" i="30" s="1"/>
  <c r="E6" i="17"/>
  <c r="C13" i="22" l="1" a="1"/>
  <c r="C21" i="22" a="1"/>
  <c r="Z8" i="28"/>
  <c r="C13" i="26"/>
  <c r="C13" i="27" s="1"/>
  <c r="D13" i="26"/>
  <c r="D13" i="27" s="1"/>
  <c r="E13" i="26"/>
  <c r="E13" i="27" s="1"/>
  <c r="C14" i="26"/>
  <c r="C14" i="27" s="1"/>
  <c r="E14" i="26"/>
  <c r="E14" i="27" s="1"/>
  <c r="C15" i="26"/>
  <c r="C15" i="27" s="1"/>
  <c r="D15" i="26"/>
  <c r="D15" i="27" s="1"/>
  <c r="E15" i="26"/>
  <c r="E15" i="27" s="1"/>
  <c r="D14" i="26"/>
  <c r="D14" i="27" s="1"/>
  <c r="L22" i="24"/>
  <c r="V29" i="24"/>
  <c r="L22" i="25"/>
  <c r="C5" i="22" a="1"/>
  <c r="E26" i="24"/>
  <c r="C21" i="25"/>
  <c r="L13" i="25" s="1"/>
  <c r="P18" i="25" s="1"/>
  <c r="L13" i="24"/>
  <c r="C7" i="16"/>
  <c r="N12" i="30" s="1"/>
  <c r="C9" i="30" s="1"/>
  <c r="D7" i="16"/>
  <c r="O12" i="30" s="1"/>
  <c r="E7" i="16"/>
  <c r="P12" i="30" s="1"/>
  <c r="E9" i="30" s="1"/>
  <c r="C6" i="17"/>
  <c r="N7" i="30"/>
  <c r="C14" i="30" s="1"/>
  <c r="D6" i="17"/>
  <c r="O7" i="30"/>
  <c r="D14" i="30" s="1"/>
  <c r="C21" i="26"/>
  <c r="D21" i="26"/>
  <c r="E21" i="26"/>
  <c r="C22" i="26"/>
  <c r="E22" i="26"/>
  <c r="C23" i="26"/>
  <c r="D23" i="26"/>
  <c r="E23" i="26"/>
  <c r="D22" i="26"/>
  <c r="C5" i="27"/>
  <c r="D5" i="18"/>
  <c r="E5" i="18"/>
  <c r="C5" i="18"/>
  <c r="C5" i="20"/>
  <c r="E6" i="20"/>
  <c r="D5" i="20"/>
  <c r="C7" i="20"/>
  <c r="E5" i="20"/>
  <c r="C6" i="20"/>
  <c r="D7" i="20"/>
  <c r="E7" i="20"/>
  <c r="P14" i="30" s="1"/>
  <c r="E11" i="30" s="1"/>
  <c r="D6" i="20"/>
  <c r="C6" i="18"/>
  <c r="D6" i="18"/>
  <c r="E6" i="18"/>
  <c r="D7" i="18"/>
  <c r="C7" i="18"/>
  <c r="E7" i="18"/>
  <c r="C7" i="21"/>
  <c r="C14" i="21" s="1"/>
  <c r="C7" i="17"/>
  <c r="C14" i="17" s="1"/>
  <c r="E5" i="17"/>
  <c r="D5" i="17"/>
  <c r="G14" i="19"/>
  <c r="F14" i="19"/>
  <c r="C5" i="17"/>
  <c r="E7" i="17"/>
  <c r="E14" i="17" s="1"/>
  <c r="E14" i="16"/>
  <c r="E15" i="16" s="1"/>
  <c r="H14" i="30" l="1"/>
  <c r="H5" i="30" s="1"/>
  <c r="C14" i="20"/>
  <c r="N14" i="30"/>
  <c r="C11" i="30" s="1"/>
  <c r="C23" i="27"/>
  <c r="L15" i="27" s="1"/>
  <c r="L23" i="27" s="1"/>
  <c r="L15" i="26"/>
  <c r="L23" i="26" s="1"/>
  <c r="E21" i="27"/>
  <c r="N13" i="27" s="1"/>
  <c r="N21" i="27" s="1"/>
  <c r="N13" i="26"/>
  <c r="N21" i="26" s="1"/>
  <c r="C5" i="22"/>
  <c r="E5" i="22"/>
  <c r="C6" i="22"/>
  <c r="E6" i="22"/>
  <c r="E6" i="23" s="1"/>
  <c r="C7" i="22"/>
  <c r="D7" i="22"/>
  <c r="D5" i="22"/>
  <c r="E7" i="22"/>
  <c r="D6" i="22"/>
  <c r="C13" i="22"/>
  <c r="C13" i="23" s="1"/>
  <c r="D13" i="22"/>
  <c r="D13" i="23" s="1"/>
  <c r="E13" i="22"/>
  <c r="E13" i="23" s="1"/>
  <c r="C14" i="22"/>
  <c r="C14" i="23" s="1"/>
  <c r="E14" i="22"/>
  <c r="E14" i="23" s="1"/>
  <c r="C15" i="22"/>
  <c r="C15" i="23" s="1"/>
  <c r="D15" i="22"/>
  <c r="D15" i="23" s="1"/>
  <c r="D14" i="22"/>
  <c r="D14" i="23" s="1"/>
  <c r="E15" i="22"/>
  <c r="E15" i="23" s="1"/>
  <c r="P18" i="24"/>
  <c r="L21" i="24"/>
  <c r="P26" i="24" s="1"/>
  <c r="C7" i="19"/>
  <c r="C14" i="19" s="1"/>
  <c r="N13" i="30"/>
  <c r="C22" i="27"/>
  <c r="L14" i="27" s="1"/>
  <c r="L22" i="27" s="1"/>
  <c r="L14" i="26"/>
  <c r="L22" i="26" s="1"/>
  <c r="L21" i="25"/>
  <c r="P26" i="25" s="1"/>
  <c r="D23" i="27"/>
  <c r="M15" i="27" s="1"/>
  <c r="M23" i="27" s="1"/>
  <c r="M15" i="26"/>
  <c r="M23" i="26" s="1"/>
  <c r="E7" i="19"/>
  <c r="E14" i="19" s="1"/>
  <c r="H14" i="19" s="1"/>
  <c r="E4" i="5" s="1"/>
  <c r="P13" i="30"/>
  <c r="E10" i="30" s="1"/>
  <c r="E6" i="21"/>
  <c r="P9" i="30"/>
  <c r="E14" i="18"/>
  <c r="E15" i="18" s="1"/>
  <c r="D7" i="19"/>
  <c r="D14" i="19" s="1"/>
  <c r="O13" i="30"/>
  <c r="D10" i="30" s="1"/>
  <c r="E6" i="19"/>
  <c r="P8" i="30"/>
  <c r="C5" i="19"/>
  <c r="N3" i="30"/>
  <c r="D21" i="27"/>
  <c r="M13" i="27" s="1"/>
  <c r="M21" i="27" s="1"/>
  <c r="M13" i="26"/>
  <c r="M21" i="26" s="1"/>
  <c r="D6" i="19"/>
  <c r="D15" i="19" s="1"/>
  <c r="O8" i="30"/>
  <c r="E5" i="19"/>
  <c r="E15" i="19" s="1"/>
  <c r="P3" i="30"/>
  <c r="E15" i="30" s="1"/>
  <c r="E26" i="26"/>
  <c r="C21" i="27"/>
  <c r="L13" i="27" s="1"/>
  <c r="L13" i="26"/>
  <c r="D5" i="19"/>
  <c r="O3" i="30"/>
  <c r="D15" i="30" s="1"/>
  <c r="D7" i="17"/>
  <c r="D14" i="17" s="1"/>
  <c r="D5" i="21"/>
  <c r="D15" i="21" s="1"/>
  <c r="O4" i="30"/>
  <c r="E22" i="27"/>
  <c r="N14" i="27" s="1"/>
  <c r="N22" i="27" s="1"/>
  <c r="N14" i="26"/>
  <c r="N22" i="26" s="1"/>
  <c r="C5" i="21"/>
  <c r="N4" i="30"/>
  <c r="C16" i="30" s="1"/>
  <c r="C6" i="19"/>
  <c r="N8" i="30"/>
  <c r="D6" i="21"/>
  <c r="O9" i="30"/>
  <c r="L21" i="26"/>
  <c r="E5" i="21"/>
  <c r="P4" i="30"/>
  <c r="E16" i="30" s="1"/>
  <c r="D14" i="16"/>
  <c r="D15" i="16" s="1"/>
  <c r="E21" i="22"/>
  <c r="E22" i="22"/>
  <c r="D23" i="22"/>
  <c r="E23" i="22"/>
  <c r="C21" i="22"/>
  <c r="D21" i="22"/>
  <c r="D22" i="22"/>
  <c r="C22" i="22"/>
  <c r="C23" i="22"/>
  <c r="R7" i="16"/>
  <c r="D7" i="21"/>
  <c r="D14" i="21" s="1"/>
  <c r="O14" i="30"/>
  <c r="D22" i="27"/>
  <c r="M14" i="27" s="1"/>
  <c r="M22" i="27" s="1"/>
  <c r="M14" i="26"/>
  <c r="M22" i="26" s="1"/>
  <c r="S12" i="30"/>
  <c r="D9" i="30"/>
  <c r="H9" i="30" s="1"/>
  <c r="K5" i="30" s="1"/>
  <c r="C14" i="16"/>
  <c r="C15" i="16" s="1"/>
  <c r="C6" i="21"/>
  <c r="N9" i="30"/>
  <c r="E23" i="27"/>
  <c r="N15" i="27" s="1"/>
  <c r="N23" i="27" s="1"/>
  <c r="N15" i="26"/>
  <c r="N23" i="26" s="1"/>
  <c r="E14" i="30"/>
  <c r="D14" i="20"/>
  <c r="D15" i="20" s="1"/>
  <c r="D14" i="18"/>
  <c r="D15" i="18" s="1"/>
  <c r="C15" i="20"/>
  <c r="C14" i="18"/>
  <c r="H14" i="18" s="1"/>
  <c r="D4" i="5" s="1"/>
  <c r="E7" i="21"/>
  <c r="E14" i="21" s="1"/>
  <c r="E14" i="20"/>
  <c r="E15" i="20" s="1"/>
  <c r="C15" i="21"/>
  <c r="D15" i="17"/>
  <c r="F15" i="19"/>
  <c r="H15" i="16"/>
  <c r="E15" i="17"/>
  <c r="C15" i="17"/>
  <c r="G15" i="19"/>
  <c r="C15" i="19"/>
  <c r="H14" i="17"/>
  <c r="C4" i="5" s="1"/>
  <c r="S14" i="30" l="1"/>
  <c r="D11" i="30"/>
  <c r="D16" i="30"/>
  <c r="C6" i="23"/>
  <c r="L22" i="23" s="1"/>
  <c r="C15" i="30"/>
  <c r="H15" i="30" s="1"/>
  <c r="H6" i="30" s="1"/>
  <c r="J6" i="30" s="1"/>
  <c r="E5" i="23"/>
  <c r="J5" i="30"/>
  <c r="H2" i="30"/>
  <c r="L15" i="22"/>
  <c r="C23" i="23"/>
  <c r="L15" i="23" s="1"/>
  <c r="P26" i="26"/>
  <c r="C5" i="23"/>
  <c r="T4" i="22"/>
  <c r="H16" i="30"/>
  <c r="H7" i="30" s="1"/>
  <c r="J7" i="30" s="1"/>
  <c r="C22" i="23"/>
  <c r="L14" i="23" s="1"/>
  <c r="L14" i="22"/>
  <c r="L22" i="22" s="1"/>
  <c r="P18" i="26"/>
  <c r="E23" i="23"/>
  <c r="N15" i="23" s="1"/>
  <c r="N15" i="22"/>
  <c r="N23" i="22" s="1"/>
  <c r="B3" i="5"/>
  <c r="I5" i="30"/>
  <c r="N13" i="22"/>
  <c r="N21" i="22" s="1"/>
  <c r="E21" i="23"/>
  <c r="N13" i="23" s="1"/>
  <c r="C7" i="23"/>
  <c r="L23" i="22"/>
  <c r="H14" i="16"/>
  <c r="B4" i="5" s="1"/>
  <c r="D21" i="23"/>
  <c r="M13" i="23" s="1"/>
  <c r="M13" i="22"/>
  <c r="P18" i="27"/>
  <c r="S13" i="30"/>
  <c r="C10" i="30"/>
  <c r="H10" i="30" s="1"/>
  <c r="K6" i="30" s="1"/>
  <c r="K8" i="30" s="1"/>
  <c r="H8" i="30" s="1"/>
  <c r="J8" i="30" s="1"/>
  <c r="D22" i="23"/>
  <c r="M14" i="23" s="1"/>
  <c r="M14" i="22"/>
  <c r="H14" i="21"/>
  <c r="G4" i="5" s="1"/>
  <c r="L21" i="27"/>
  <c r="P26" i="27" s="1"/>
  <c r="C21" i="23"/>
  <c r="L13" i="23" s="1"/>
  <c r="L13" i="22"/>
  <c r="L21" i="22" s="1"/>
  <c r="E26" i="22"/>
  <c r="E26" i="23" s="1"/>
  <c r="D6" i="23"/>
  <c r="M22" i="23" s="1"/>
  <c r="M22" i="22"/>
  <c r="E7" i="23"/>
  <c r="N23" i="23" s="1"/>
  <c r="D23" i="23"/>
  <c r="M15" i="23" s="1"/>
  <c r="M15" i="22"/>
  <c r="D5" i="23"/>
  <c r="M21" i="22"/>
  <c r="H11" i="30"/>
  <c r="K7" i="30" s="1"/>
  <c r="E22" i="23"/>
  <c r="N14" i="23" s="1"/>
  <c r="N14" i="22"/>
  <c r="N22" i="22" s="1"/>
  <c r="D7" i="23"/>
  <c r="M23" i="22"/>
  <c r="C15" i="18"/>
  <c r="H15" i="18" s="1"/>
  <c r="H14" i="20"/>
  <c r="F4" i="5" s="1"/>
  <c r="K14" i="12"/>
  <c r="L12" i="11"/>
  <c r="L12" i="4"/>
  <c r="L12" i="12"/>
  <c r="L13" i="11"/>
  <c r="K12" i="11"/>
  <c r="K14" i="4"/>
  <c r="L13" i="12"/>
  <c r="K12" i="12"/>
  <c r="L14" i="11"/>
  <c r="K13" i="11"/>
  <c r="K13" i="4"/>
  <c r="L14" i="4"/>
  <c r="L14" i="12"/>
  <c r="K13" i="12"/>
  <c r="K14" i="11"/>
  <c r="K20" i="11" s="1"/>
  <c r="L13" i="4"/>
  <c r="K12" i="4"/>
  <c r="K18" i="4" s="1"/>
  <c r="H15" i="20"/>
  <c r="E15" i="21"/>
  <c r="H15" i="21" s="1"/>
  <c r="G3" i="5" s="1"/>
  <c r="H15" i="17"/>
  <c r="C3" i="5" s="1"/>
  <c r="H15" i="19"/>
  <c r="E3" i="5" s="1"/>
  <c r="P26" i="22" l="1"/>
  <c r="D3" i="5"/>
  <c r="I6" i="30"/>
  <c r="M23" i="23"/>
  <c r="P18" i="23"/>
  <c r="N22" i="23"/>
  <c r="N21" i="23"/>
  <c r="L21" i="23"/>
  <c r="P18" i="22"/>
  <c r="F3" i="5"/>
  <c r="I7" i="30"/>
  <c r="M21" i="23"/>
  <c r="L23" i="23"/>
  <c r="K19" i="11"/>
  <c r="K18" i="12"/>
  <c r="L18" i="12"/>
  <c r="L18" i="11"/>
  <c r="K18" i="11"/>
  <c r="F18" i="11"/>
  <c r="J12" i="11"/>
  <c r="J12" i="12"/>
  <c r="F18" i="12"/>
  <c r="J13" i="4"/>
  <c r="J19" i="4" s="1"/>
  <c r="F19" i="4"/>
  <c r="L20" i="4"/>
  <c r="K20" i="4"/>
  <c r="L20" i="12"/>
  <c r="J12" i="4"/>
  <c r="F18" i="4"/>
  <c r="K19" i="12"/>
  <c r="J13" i="11"/>
  <c r="J19" i="11" s="1"/>
  <c r="F19" i="11"/>
  <c r="L19" i="11"/>
  <c r="J14" i="4"/>
  <c r="J20" i="4" s="1"/>
  <c r="F20" i="4"/>
  <c r="F19" i="12"/>
  <c r="J13" i="12"/>
  <c r="J19" i="12" s="1"/>
  <c r="L18" i="4"/>
  <c r="K19" i="4"/>
  <c r="L19" i="4"/>
  <c r="L20" i="11"/>
  <c r="L19" i="12"/>
  <c r="F20" i="12"/>
  <c r="J14" i="12"/>
  <c r="J20" i="12" s="1"/>
  <c r="J14" i="11"/>
  <c r="J20" i="11" s="1"/>
  <c r="F20" i="11"/>
  <c r="K20" i="12"/>
  <c r="P26" i="23" l="1"/>
  <c r="L15" i="4"/>
  <c r="F21" i="11"/>
  <c r="J18" i="12"/>
  <c r="L21" i="12" s="1"/>
  <c r="L15" i="12"/>
  <c r="J18" i="11"/>
  <c r="L21" i="11" s="1"/>
  <c r="L15" i="11"/>
  <c r="J18" i="4"/>
  <c r="L21" i="4" s="1"/>
  <c r="F21" i="4"/>
  <c r="F21" i="12"/>
  <c r="C2" i="10" l="1"/>
  <c r="C3" i="10"/>
  <c r="C4" i="10"/>
</calcChain>
</file>

<file path=xl/sharedStrings.xml><?xml version="1.0" encoding="utf-8"?>
<sst xmlns="http://schemas.openxmlformats.org/spreadsheetml/2006/main" count="20823" uniqueCount="2431">
  <si>
    <t>Sales</t>
  </si>
  <si>
    <t>10609000000009</t>
  </si>
  <si>
    <t>10609000000014</t>
  </si>
  <si>
    <t>10609000000024</t>
  </si>
  <si>
    <t>10609000000027</t>
  </si>
  <si>
    <t>10609000001304</t>
  </si>
  <si>
    <t>10609000002291</t>
  </si>
  <si>
    <t>10609000017689</t>
  </si>
  <si>
    <t>10609000022794</t>
  </si>
  <si>
    <t>10609000095974</t>
  </si>
  <si>
    <t>10609000763676</t>
  </si>
  <si>
    <t>10609000850186</t>
  </si>
  <si>
    <t>10609000850735</t>
  </si>
  <si>
    <t>10609000850969</t>
  </si>
  <si>
    <t>10609000851288</t>
  </si>
  <si>
    <t>10609000851400</t>
  </si>
  <si>
    <t>10609000851584</t>
  </si>
  <si>
    <t>10609000851760</t>
  </si>
  <si>
    <t>10609000852674</t>
  </si>
  <si>
    <t>10609000853227</t>
  </si>
  <si>
    <t>10609000853368</t>
  </si>
  <si>
    <t>10609000853583</t>
  </si>
  <si>
    <t>10609000853858</t>
  </si>
  <si>
    <t>10609000854454</t>
  </si>
  <si>
    <t>10609000854560</t>
  </si>
  <si>
    <t>10609000854741</t>
  </si>
  <si>
    <t>10609000870186</t>
  </si>
  <si>
    <t>10609000870361</t>
  </si>
  <si>
    <t>10609000870483</t>
  </si>
  <si>
    <t>10609000870925</t>
  </si>
  <si>
    <t>10609000871212</t>
  </si>
  <si>
    <t>10609000871328</t>
  </si>
  <si>
    <t>10609000871479</t>
  </si>
  <si>
    <t>10609000871660</t>
  </si>
  <si>
    <t>10609000871843</t>
  </si>
  <si>
    <t>10609000871952</t>
  </si>
  <si>
    <t>10609000872612</t>
  </si>
  <si>
    <t>10609000873060</t>
  </si>
  <si>
    <t>10609000873129</t>
  </si>
  <si>
    <t>10609000873406</t>
  </si>
  <si>
    <t>10609000873572</t>
  </si>
  <si>
    <t>10609000873661</t>
  </si>
  <si>
    <t>10609000874161</t>
  </si>
  <si>
    <t>10609000874252</t>
  </si>
  <si>
    <t>10609000874416</t>
  </si>
  <si>
    <t>10609000874583</t>
  </si>
  <si>
    <t>10609000875257</t>
  </si>
  <si>
    <t>10609000875609</t>
  </si>
  <si>
    <t>10609000876330</t>
  </si>
  <si>
    <t>10609000876470</t>
  </si>
  <si>
    <t>10609000876537</t>
  </si>
  <si>
    <t>10609000876781</t>
  </si>
  <si>
    <t>10609000876975</t>
  </si>
  <si>
    <t>10609000877021</t>
  </si>
  <si>
    <t>10609000877289</t>
  </si>
  <si>
    <t>10609000877486</t>
  </si>
  <si>
    <t>10609000877527</t>
  </si>
  <si>
    <t>10609000877614</t>
  </si>
  <si>
    <t>10609000877705</t>
  </si>
  <si>
    <t>10609000878739</t>
  </si>
  <si>
    <t>10609000879084</t>
  </si>
  <si>
    <t>10609000879407</t>
  </si>
  <si>
    <t>10609000880358</t>
  </si>
  <si>
    <t>10609000880884</t>
  </si>
  <si>
    <t>10609000881114</t>
  </si>
  <si>
    <t>10609000881890</t>
  </si>
  <si>
    <t>10609000882410</t>
  </si>
  <si>
    <t>10609000882769</t>
  </si>
  <si>
    <t>10609000883023</t>
  </si>
  <si>
    <t>10609000883195</t>
  </si>
  <si>
    <t>10609000883528</t>
  </si>
  <si>
    <t>10609000883691</t>
  </si>
  <si>
    <t>10609000883935</t>
  </si>
  <si>
    <t>10609000885652</t>
  </si>
  <si>
    <t>10609000885780</t>
  </si>
  <si>
    <t>10609000885845</t>
  </si>
  <si>
    <t>10609000886138</t>
  </si>
  <si>
    <t>10609000886278</t>
  </si>
  <si>
    <t>10609000886447</t>
  </si>
  <si>
    <t>10609000886881</t>
  </si>
  <si>
    <t>10609000887359</t>
  </si>
  <si>
    <t>10609000887574</t>
  </si>
  <si>
    <t>10609000887677</t>
  </si>
  <si>
    <t>10609000887745</t>
  </si>
  <si>
    <t>10609000888151</t>
  </si>
  <si>
    <t>10609000888331</t>
  </si>
  <si>
    <t>10609000888666</t>
  </si>
  <si>
    <t>10609000888732</t>
  </si>
  <si>
    <t>10609000889103</t>
  </si>
  <si>
    <t>10609000889475</t>
  </si>
  <si>
    <t>10609000889576</t>
  </si>
  <si>
    <t>10609000889661</t>
  </si>
  <si>
    <t>10609000889858</t>
  </si>
  <si>
    <t>10609000890093</t>
  </si>
  <si>
    <t>10609000890181</t>
  </si>
  <si>
    <t>10609000890242</t>
  </si>
  <si>
    <t>10609000890474</t>
  </si>
  <si>
    <t>10609000890620</t>
  </si>
  <si>
    <t>10609000890767</t>
  </si>
  <si>
    <t>10609000890819</t>
  </si>
  <si>
    <t>10609000891049</t>
  </si>
  <si>
    <t>10609000891187</t>
  </si>
  <si>
    <t>10609000891732</t>
  </si>
  <si>
    <t>10609000891946</t>
  </si>
  <si>
    <t>10609000892049</t>
  </si>
  <si>
    <t>10609000892112</t>
  </si>
  <si>
    <t>10609000892201</t>
  </si>
  <si>
    <t>10609000900510</t>
  </si>
  <si>
    <t>10609000901471</t>
  </si>
  <si>
    <t>10609000901537</t>
  </si>
  <si>
    <t>10609000901698</t>
  </si>
  <si>
    <t>10609000902390</t>
  </si>
  <si>
    <t>10609000902949</t>
  </si>
  <si>
    <t>10609000903061</t>
  </si>
  <si>
    <t>10609000903252</t>
  </si>
  <si>
    <t>10609000904057</t>
  </si>
  <si>
    <t>10609000905868</t>
  </si>
  <si>
    <t>10609000906357</t>
  </si>
  <si>
    <t>10609000906445</t>
  </si>
  <si>
    <t>10609000906753</t>
  </si>
  <si>
    <t>10609000907144</t>
  </si>
  <si>
    <t>10609000907420</t>
  </si>
  <si>
    <t>10609000908132</t>
  </si>
  <si>
    <t>10609000908416</t>
  </si>
  <si>
    <t>10609000909711</t>
  </si>
  <si>
    <t>10609000910029</t>
  </si>
  <si>
    <t>10609000910343</t>
  </si>
  <si>
    <t>10609000910684</t>
  </si>
  <si>
    <t>10609000910718</t>
  </si>
  <si>
    <t>10609000911289</t>
  </si>
  <si>
    <t>10609000911765</t>
  </si>
  <si>
    <t>10609000912345</t>
  </si>
  <si>
    <t>10609000912411</t>
  </si>
  <si>
    <t>10609000912832</t>
  </si>
  <si>
    <t>10609000913240</t>
  </si>
  <si>
    <t>10609000913374</t>
  </si>
  <si>
    <t>10609000913831</t>
  </si>
  <si>
    <t>10609000914672</t>
  </si>
  <si>
    <t>10609000914729</t>
  </si>
  <si>
    <t>10609000915001</t>
  </si>
  <si>
    <t>10609000920494</t>
  </si>
  <si>
    <t>10609000921005</t>
  </si>
  <si>
    <t>10609000921455</t>
  </si>
  <si>
    <t>10609000921989</t>
  </si>
  <si>
    <t>10609000922124</t>
  </si>
  <si>
    <t>10609000922500</t>
  </si>
  <si>
    <t>10609000923469</t>
  </si>
  <si>
    <t>10609000923716</t>
  </si>
  <si>
    <t>10609000923876</t>
  </si>
  <si>
    <t>10609000924147</t>
  </si>
  <si>
    <t>10609000924558</t>
  </si>
  <si>
    <t>10609000997688</t>
  </si>
  <si>
    <t>10609001000089</t>
  </si>
  <si>
    <t>10609001002615</t>
  </si>
  <si>
    <t>10609001002900</t>
  </si>
  <si>
    <t>10609001012938</t>
  </si>
  <si>
    <t>10609001014323</t>
  </si>
  <si>
    <t>10609001014802</t>
  </si>
  <si>
    <t>10609001014963</t>
  </si>
  <si>
    <t>10609001025121</t>
  </si>
  <si>
    <t>10609001025285</t>
  </si>
  <si>
    <t>10609001025321</t>
  </si>
  <si>
    <t>10609001025468</t>
  </si>
  <si>
    <t>10609001025555</t>
  </si>
  <si>
    <t>10609001025667</t>
  </si>
  <si>
    <t>10609001025738</t>
  </si>
  <si>
    <t>10609001025850</t>
  </si>
  <si>
    <t>10609001025962</t>
  </si>
  <si>
    <t>10609001026050</t>
  </si>
  <si>
    <t>10609001026133</t>
  </si>
  <si>
    <t>10609001026251</t>
  </si>
  <si>
    <t>10609001026365</t>
  </si>
  <si>
    <t>10609001026466</t>
  </si>
  <si>
    <t>10609001026871</t>
  </si>
  <si>
    <t>10609001026993</t>
  </si>
  <si>
    <t>10609001027027</t>
  </si>
  <si>
    <t>10609001027151</t>
  </si>
  <si>
    <t>10609001027231</t>
  </si>
  <si>
    <t>10609001027534</t>
  </si>
  <si>
    <t>10609001027696</t>
  </si>
  <si>
    <t>10609001027763</t>
  </si>
  <si>
    <t>10609001027830</t>
  </si>
  <si>
    <t>10609001027902</t>
  </si>
  <si>
    <t>10609001028047</t>
  </si>
  <si>
    <t>10609001028168</t>
  </si>
  <si>
    <t>10609001028255</t>
  </si>
  <si>
    <t>10609001028394</t>
  </si>
  <si>
    <t>10609001028694</t>
  </si>
  <si>
    <t>10609001028757</t>
  </si>
  <si>
    <t>10609001028809</t>
  </si>
  <si>
    <t>10609001028963</t>
  </si>
  <si>
    <t>10609001029060</t>
  </si>
  <si>
    <t>10609001029187</t>
  </si>
  <si>
    <t>10609001029268</t>
  </si>
  <si>
    <t>10609001029337</t>
  </si>
  <si>
    <t>10609001029437</t>
  </si>
  <si>
    <t>10609001029507</t>
  </si>
  <si>
    <t>10609001029691</t>
  </si>
  <si>
    <t>10609001029746</t>
  </si>
  <si>
    <t>10609001029876</t>
  </si>
  <si>
    <t>10609001029987</t>
  </si>
  <si>
    <t>10609001030099</t>
  </si>
  <si>
    <t>10609001030146</t>
  </si>
  <si>
    <t>10609001030227</t>
  </si>
  <si>
    <t>10609001030373</t>
  </si>
  <si>
    <t>10609001030418</t>
  </si>
  <si>
    <t>10609001030557</t>
  </si>
  <si>
    <t>10609001030634</t>
  </si>
  <si>
    <t>10609001030713</t>
  </si>
  <si>
    <t>10609001030821</t>
  </si>
  <si>
    <t>10609001030923</t>
  </si>
  <si>
    <t>10609001031035</t>
  </si>
  <si>
    <t>10609001031199</t>
  </si>
  <si>
    <t>10609001031202</t>
  </si>
  <si>
    <t>10609001031460</t>
  </si>
  <si>
    <t>10609001031516</t>
  </si>
  <si>
    <t>10609001031606</t>
  </si>
  <si>
    <t>10609001031864</t>
  </si>
  <si>
    <t>10609001031925</t>
  </si>
  <si>
    <t>10609001032099</t>
  </si>
  <si>
    <t>10609001032152</t>
  </si>
  <si>
    <t>10609001032293</t>
  </si>
  <si>
    <t>10609001032380</t>
  </si>
  <si>
    <t>10609001032416</t>
  </si>
  <si>
    <t>10609001032512</t>
  </si>
  <si>
    <t>10609001032648</t>
  </si>
  <si>
    <t>10609001032704</t>
  </si>
  <si>
    <t>10609001032839</t>
  </si>
  <si>
    <t>10609001032917</t>
  </si>
  <si>
    <t>10609001033069</t>
  </si>
  <si>
    <t>10609001033151</t>
  </si>
  <si>
    <t>10609001033287</t>
  </si>
  <si>
    <t>10609001033359</t>
  </si>
  <si>
    <t>10609001033487</t>
  </si>
  <si>
    <t>10609001033529</t>
  </si>
  <si>
    <t>10609001033759</t>
  </si>
  <si>
    <t>10609001033891</t>
  </si>
  <si>
    <t>10609001034094</t>
  </si>
  <si>
    <t>10609001034168</t>
  </si>
  <si>
    <t>10609001034239</t>
  </si>
  <si>
    <t>10609001034379</t>
  </si>
  <si>
    <t>10609001034450</t>
  </si>
  <si>
    <t>10609001034520</t>
  </si>
  <si>
    <t>10609001034688</t>
  </si>
  <si>
    <t>10609001034817</t>
  </si>
  <si>
    <t>10609001034961</t>
  </si>
  <si>
    <t>10609001035075</t>
  </si>
  <si>
    <t>10609001035109</t>
  </si>
  <si>
    <t>10609001037570</t>
  </si>
  <si>
    <t>10609001045195</t>
  </si>
  <si>
    <t>10609001045246</t>
  </si>
  <si>
    <t>10609001045344</t>
  </si>
  <si>
    <t>10609001045462</t>
  </si>
  <si>
    <t>10609001045893</t>
  </si>
  <si>
    <t>10609001046084</t>
  </si>
  <si>
    <t>10609001046148</t>
  </si>
  <si>
    <t>10609001046284</t>
  </si>
  <si>
    <t>10609001046393</t>
  </si>
  <si>
    <t>10609001046474</t>
  </si>
  <si>
    <t>10609001046563</t>
  </si>
  <si>
    <t>10609001046605</t>
  </si>
  <si>
    <t>10609001046780</t>
  </si>
  <si>
    <t>10609001046986</t>
  </si>
  <si>
    <t>10609001047087</t>
  </si>
  <si>
    <t>10609001047290</t>
  </si>
  <si>
    <t>10609001047561</t>
  </si>
  <si>
    <t>10609001047621</t>
  </si>
  <si>
    <t>10609001047754</t>
  </si>
  <si>
    <t>10609001047815</t>
  </si>
  <si>
    <t>10609001047924</t>
  </si>
  <si>
    <t>10609001048017</t>
  </si>
  <si>
    <t>10609001048190</t>
  </si>
  <si>
    <t>10609001048252</t>
  </si>
  <si>
    <t>10609001048345</t>
  </si>
  <si>
    <t>10609001048467</t>
  </si>
  <si>
    <t>10609001048555</t>
  </si>
  <si>
    <t>10609001048643</t>
  </si>
  <si>
    <t>10609001048730</t>
  </si>
  <si>
    <t>10609001048861</t>
  </si>
  <si>
    <t>10609001048965</t>
  </si>
  <si>
    <t>10609001049099</t>
  </si>
  <si>
    <t>10609001049159</t>
  </si>
  <si>
    <t>10609001049533</t>
  </si>
  <si>
    <t>10609001049607</t>
  </si>
  <si>
    <t>10609001049713</t>
  </si>
  <si>
    <t>10609001049851</t>
  </si>
  <si>
    <t>10609001049961</t>
  </si>
  <si>
    <t>10609001050005</t>
  </si>
  <si>
    <t>10609001052608</t>
  </si>
  <si>
    <t>10609001052716</t>
  </si>
  <si>
    <t>10609001052806</t>
  </si>
  <si>
    <t>10609001052932</t>
  </si>
  <si>
    <t>10609001053297</t>
  </si>
  <si>
    <t>10609001053344</t>
  </si>
  <si>
    <t>10609001053470</t>
  </si>
  <si>
    <t>10609001053534</t>
  </si>
  <si>
    <t>10609001053662</t>
  </si>
  <si>
    <t>10609001053723</t>
  </si>
  <si>
    <t>10609001053879</t>
  </si>
  <si>
    <t>10609001053982</t>
  </si>
  <si>
    <t>10609001054008</t>
  </si>
  <si>
    <t>10609001054154</t>
  </si>
  <si>
    <t>10609001054226</t>
  </si>
  <si>
    <t>10609001054327</t>
  </si>
  <si>
    <t>10609001054486</t>
  </si>
  <si>
    <t>10609001054530</t>
  </si>
  <si>
    <t>10609001054710</t>
  </si>
  <si>
    <t>10609001054827</t>
  </si>
  <si>
    <t>10609001054978</t>
  </si>
  <si>
    <t>10609001055002</t>
  </si>
  <si>
    <t>10609001055146</t>
  </si>
  <si>
    <t>10609001055273</t>
  </si>
  <si>
    <t>10609001055340</t>
  </si>
  <si>
    <t>10609001056699</t>
  </si>
  <si>
    <t>10609001057563</t>
  </si>
  <si>
    <t>10609001057673</t>
  </si>
  <si>
    <t>10609001057719</t>
  </si>
  <si>
    <t>10609001057884</t>
  </si>
  <si>
    <t>10609001057905</t>
  </si>
  <si>
    <t>10609001058009</t>
  </si>
  <si>
    <t>10609001058137</t>
  </si>
  <si>
    <t>10609001058263</t>
  </si>
  <si>
    <t>10609001058397</t>
  </si>
  <si>
    <t>10609001058463</t>
  </si>
  <si>
    <t>10609001058597</t>
  </si>
  <si>
    <t>10609001058683</t>
  </si>
  <si>
    <t>10609001058773</t>
  </si>
  <si>
    <t>10609001058840</t>
  </si>
  <si>
    <t>10609001058928</t>
  </si>
  <si>
    <t>10609001059193</t>
  </si>
  <si>
    <t>10609001059251</t>
  </si>
  <si>
    <t>10609001059325</t>
  </si>
  <si>
    <t>10609001059435</t>
  </si>
  <si>
    <t>10609001059504</t>
  </si>
  <si>
    <t>10609001059633</t>
  </si>
  <si>
    <t>10609001059722</t>
  </si>
  <si>
    <t>10609001059822</t>
  </si>
  <si>
    <t>10609001059967</t>
  </si>
  <si>
    <t>10609001060049</t>
  </si>
  <si>
    <t>10609001060193</t>
  </si>
  <si>
    <t>10609001060289</t>
  </si>
  <si>
    <t>10609001060314</t>
  </si>
  <si>
    <t>10609001060544</t>
  </si>
  <si>
    <t>10609001060607</t>
  </si>
  <si>
    <t>10609001060792</t>
  </si>
  <si>
    <t>10609001060855</t>
  </si>
  <si>
    <t>10609001060980</t>
  </si>
  <si>
    <t>10609001061755</t>
  </si>
  <si>
    <t>10609001061890</t>
  </si>
  <si>
    <t>10609001061911</t>
  </si>
  <si>
    <t>10609001062017</t>
  </si>
  <si>
    <t>10609001062190</t>
  </si>
  <si>
    <t>10609001062260</t>
  </si>
  <si>
    <t>10609001062326</t>
  </si>
  <si>
    <t>10609001062491</t>
  </si>
  <si>
    <t>10609001062511</t>
  </si>
  <si>
    <t>10609001062681</t>
  </si>
  <si>
    <t>10609001062760</t>
  </si>
  <si>
    <t>10609001062850</t>
  </si>
  <si>
    <t>10609001062910</t>
  </si>
  <si>
    <t>10609001063037</t>
  </si>
  <si>
    <t>10609001063130</t>
  </si>
  <si>
    <t>10609001063246</t>
  </si>
  <si>
    <t>10609001063386</t>
  </si>
  <si>
    <t>10609001063442</t>
  </si>
  <si>
    <t>10609001063567</t>
  </si>
  <si>
    <t>10609001063680</t>
  </si>
  <si>
    <t>10609001063742</t>
  </si>
  <si>
    <t>10609001063828</t>
  </si>
  <si>
    <t>10609001063905</t>
  </si>
  <si>
    <t>10609001064028</t>
  </si>
  <si>
    <t>10609001064135</t>
  </si>
  <si>
    <t>10609001064533</t>
  </si>
  <si>
    <t>10609001064636</t>
  </si>
  <si>
    <t>10609001064779</t>
  </si>
  <si>
    <t>10609001064816</t>
  </si>
  <si>
    <t>10609001064984</t>
  </si>
  <si>
    <t>10609001066540</t>
  </si>
  <si>
    <t>10609001066697</t>
  </si>
  <si>
    <t>10609001066741</t>
  </si>
  <si>
    <t>10609001066804</t>
  </si>
  <si>
    <t>10609001066987</t>
  </si>
  <si>
    <t>10609001067187</t>
  </si>
  <si>
    <t>10609001067248</t>
  </si>
  <si>
    <t>10609001067359</t>
  </si>
  <si>
    <t>10609001067483</t>
  </si>
  <si>
    <t>10609001067576</t>
  </si>
  <si>
    <t>10609001067635</t>
  </si>
  <si>
    <t>10609001067757</t>
  </si>
  <si>
    <t>10609001067856</t>
  </si>
  <si>
    <t>10609001067902</t>
  </si>
  <si>
    <t>10609001068084</t>
  </si>
  <si>
    <t>10609001068145</t>
  </si>
  <si>
    <t>10609001068295</t>
  </si>
  <si>
    <t>10609001068355</t>
  </si>
  <si>
    <t>10609001068483</t>
  </si>
  <si>
    <t>10609001068551</t>
  </si>
  <si>
    <t>10609001068660</t>
  </si>
  <si>
    <t>10609001068856</t>
  </si>
  <si>
    <t>10609001068924</t>
  </si>
  <si>
    <t>10609001069025</t>
  </si>
  <si>
    <t>10609001069198</t>
  </si>
  <si>
    <t>10609001069245</t>
  </si>
  <si>
    <t>10609001069376</t>
  </si>
  <si>
    <t>10609001069402</t>
  </si>
  <si>
    <t>10609001069573</t>
  </si>
  <si>
    <t>10609001069665</t>
  </si>
  <si>
    <t>10609001069731</t>
  </si>
  <si>
    <t>10609001069852</t>
  </si>
  <si>
    <t>10609001069989</t>
  </si>
  <si>
    <t>10609001070045</t>
  </si>
  <si>
    <t>10609001070143</t>
  </si>
  <si>
    <t>10609001070267</t>
  </si>
  <si>
    <t>10609001070311</t>
  </si>
  <si>
    <t>10609001070450</t>
  </si>
  <si>
    <t>10609001070577</t>
  </si>
  <si>
    <t>10609001070672</t>
  </si>
  <si>
    <t>10609001070776</t>
  </si>
  <si>
    <t>10609001070857</t>
  </si>
  <si>
    <t>10609001070967</t>
  </si>
  <si>
    <t>10609001071092</t>
  </si>
  <si>
    <t>10609001071448</t>
  </si>
  <si>
    <t>10609001071523</t>
  </si>
  <si>
    <t>10609001071688</t>
  </si>
  <si>
    <t>10609001071715</t>
  </si>
  <si>
    <t>10609001071858</t>
  </si>
  <si>
    <t>10609001071951</t>
  </si>
  <si>
    <t>10609001072026</t>
  </si>
  <si>
    <t>10609001072195</t>
  </si>
  <si>
    <t>10609001072204</t>
  </si>
  <si>
    <t>10609001072358</t>
  </si>
  <si>
    <t>10609001072416</t>
  </si>
  <si>
    <t>10609001072526</t>
  </si>
  <si>
    <t>10609001072644</t>
  </si>
  <si>
    <t>10609001072797</t>
  </si>
  <si>
    <t>10609001072843</t>
  </si>
  <si>
    <t>10609001072937</t>
  </si>
  <si>
    <t>10609001073073</t>
  </si>
  <si>
    <t>10609001073186</t>
  </si>
  <si>
    <t>10609001073231</t>
  </si>
  <si>
    <t>10609001073449</t>
  </si>
  <si>
    <t>10609001073909</t>
  </si>
  <si>
    <t>10609001074096</t>
  </si>
  <si>
    <t>10609001074143</t>
  </si>
  <si>
    <t>10609001074214</t>
  </si>
  <si>
    <t>10609001074375</t>
  </si>
  <si>
    <t>10609001074484</t>
  </si>
  <si>
    <t>10609001074585</t>
  </si>
  <si>
    <t>10609001074670</t>
  </si>
  <si>
    <t>10609001074773</t>
  </si>
  <si>
    <t>10609001074841</t>
  </si>
  <si>
    <t>10609001074926</t>
  </si>
  <si>
    <t>10609001164120</t>
  </si>
  <si>
    <t>10609001164272</t>
  </si>
  <si>
    <t>10609001164312</t>
  </si>
  <si>
    <t>10609001164415</t>
  </si>
  <si>
    <t>10609001164513</t>
  </si>
  <si>
    <t>10609001164652</t>
  </si>
  <si>
    <t>10609001164704</t>
  </si>
  <si>
    <t>10609001164851</t>
  </si>
  <si>
    <t>10609001164914</t>
  </si>
  <si>
    <t>10609001165001</t>
  </si>
  <si>
    <t>10609001165124</t>
  </si>
  <si>
    <t>10609001165274</t>
  </si>
  <si>
    <t>10609001165325</t>
  </si>
  <si>
    <t>10609001165461</t>
  </si>
  <si>
    <t>10609001165511</t>
  </si>
  <si>
    <t>10609001165626</t>
  </si>
  <si>
    <t>10609001165716</t>
  </si>
  <si>
    <t>10609001165847</t>
  </si>
  <si>
    <t>10609001165908</t>
  </si>
  <si>
    <t>10609001166076</t>
  </si>
  <si>
    <t>10609001166194</t>
  </si>
  <si>
    <t>10609001166233</t>
  </si>
  <si>
    <t>10609001166338</t>
  </si>
  <si>
    <t>10609001166487</t>
  </si>
  <si>
    <t>10609001166589</t>
  </si>
  <si>
    <t>10609001166631</t>
  </si>
  <si>
    <t>10609001166788</t>
  </si>
  <si>
    <t>10609001166809</t>
  </si>
  <si>
    <t>10609001166960</t>
  </si>
  <si>
    <t>10609001167060</t>
  </si>
  <si>
    <t>10609001167322</t>
  </si>
  <si>
    <t>10609001167433</t>
  </si>
  <si>
    <t>10609001167678</t>
  </si>
  <si>
    <t>10609001167738</t>
  </si>
  <si>
    <t>10609001167859</t>
  </si>
  <si>
    <t>10609001167929</t>
  </si>
  <si>
    <t>10609001168037</t>
  </si>
  <si>
    <t>10609001168130</t>
  </si>
  <si>
    <t>10609001168285</t>
  </si>
  <si>
    <t>10609001168481</t>
  </si>
  <si>
    <t>10609001168565</t>
  </si>
  <si>
    <t>10609001168670</t>
  </si>
  <si>
    <t>10609001168737</t>
  </si>
  <si>
    <t>10609001168853</t>
  </si>
  <si>
    <t>10609001168949</t>
  </si>
  <si>
    <t>10609001169092</t>
  </si>
  <si>
    <t>10609001169135</t>
  </si>
  <si>
    <t>10609001169234</t>
  </si>
  <si>
    <t>10609001169350</t>
  </si>
  <si>
    <t>10609001169407</t>
  </si>
  <si>
    <t>10609001169596</t>
  </si>
  <si>
    <t>10609001169639</t>
  </si>
  <si>
    <t>10609001169789</t>
  </si>
  <si>
    <t>10609001169874</t>
  </si>
  <si>
    <t>10609001169984</t>
  </si>
  <si>
    <t>10609001170036</t>
  </si>
  <si>
    <t>10609001207696</t>
  </si>
  <si>
    <t>10609001207788</t>
  </si>
  <si>
    <t>10609001207813</t>
  </si>
  <si>
    <t>10609001207910</t>
  </si>
  <si>
    <t>10609001208094</t>
  </si>
  <si>
    <t>10609001208157</t>
  </si>
  <si>
    <t>10609001208294</t>
  </si>
  <si>
    <t>10609001208354</t>
  </si>
  <si>
    <t>10609001208472</t>
  </si>
  <si>
    <t>10609001208503</t>
  </si>
  <si>
    <t>10609001208673</t>
  </si>
  <si>
    <t>10609001208777</t>
  </si>
  <si>
    <t>10609001209048</t>
  </si>
  <si>
    <t>10609001209179</t>
  </si>
  <si>
    <t>10609001209261</t>
  </si>
  <si>
    <t>10609001209325</t>
  </si>
  <si>
    <t>10609001209480</t>
  </si>
  <si>
    <t>10609001209519</t>
  </si>
  <si>
    <t>10609001209671</t>
  </si>
  <si>
    <t>10609001209714</t>
  </si>
  <si>
    <t>10609001209883</t>
  </si>
  <si>
    <t>10609001209940</t>
  </si>
  <si>
    <t>10609001210019</t>
  </si>
  <si>
    <t>10609001211214</t>
  </si>
  <si>
    <t>10609001211316</t>
  </si>
  <si>
    <t>10609001211424</t>
  </si>
  <si>
    <t>10609001211536</t>
  </si>
  <si>
    <t>10609001211791</t>
  </si>
  <si>
    <t>10609001211834</t>
  </si>
  <si>
    <t>10609001211993</t>
  </si>
  <si>
    <t>10609001212043</t>
  </si>
  <si>
    <t>10609001212196</t>
  </si>
  <si>
    <t>10609001212220</t>
  </si>
  <si>
    <t>10609001212382</t>
  </si>
  <si>
    <t>10609001212459</t>
  </si>
  <si>
    <t>10609001212588</t>
  </si>
  <si>
    <t>10609001213087</t>
  </si>
  <si>
    <t>10609001213238</t>
  </si>
  <si>
    <t>10609001213365</t>
  </si>
  <si>
    <t>10609001213487</t>
  </si>
  <si>
    <t>10609001213570</t>
  </si>
  <si>
    <t>10609001213620</t>
  </si>
  <si>
    <t>10609001213789</t>
  </si>
  <si>
    <t>10609001213871</t>
  </si>
  <si>
    <t>10609001214030</t>
  </si>
  <si>
    <t>10609001214102</t>
  </si>
  <si>
    <t>10609001214239</t>
  </si>
  <si>
    <t>10609001214305</t>
  </si>
  <si>
    <t>10609001217980</t>
  </si>
  <si>
    <t>10609001218202</t>
  </si>
  <si>
    <t>10609001218361</t>
  </si>
  <si>
    <t>10609001218513</t>
  </si>
  <si>
    <t>10609001218638</t>
  </si>
  <si>
    <t>10609001219468</t>
  </si>
  <si>
    <t>10609001219562</t>
  </si>
  <si>
    <t>10609001220723</t>
  </si>
  <si>
    <t>10609001220834</t>
  </si>
  <si>
    <t>10609001220936</t>
  </si>
  <si>
    <t>10609001221058</t>
  </si>
  <si>
    <t>10609001221107</t>
  </si>
  <si>
    <t>10609001221252</t>
  </si>
  <si>
    <t>10609001221328</t>
  </si>
  <si>
    <t>10609001221481</t>
  </si>
  <si>
    <t>10609001221590</t>
  </si>
  <si>
    <t>10609001221694</t>
  </si>
  <si>
    <t>10609001221719</t>
  </si>
  <si>
    <t>10609001221850</t>
  </si>
  <si>
    <t>10609001221952</t>
  </si>
  <si>
    <t>10609001222017</t>
  </si>
  <si>
    <t>10609001222143</t>
  </si>
  <si>
    <t>10609001222255</t>
  </si>
  <si>
    <t>10609001222330</t>
  </si>
  <si>
    <t>10609001222413</t>
  </si>
  <si>
    <t>10609001232343</t>
  </si>
  <si>
    <t>10609001236047</t>
  </si>
  <si>
    <t>10609001236183</t>
  </si>
  <si>
    <t>10609001236233</t>
  </si>
  <si>
    <t>10609001236497</t>
  </si>
  <si>
    <t>10609001236556</t>
  </si>
  <si>
    <t>10609001236610</t>
  </si>
  <si>
    <t>10609001236764</t>
  </si>
  <si>
    <t>10609001236898</t>
  </si>
  <si>
    <t>10609001236909</t>
  </si>
  <si>
    <t>10609001237147</t>
  </si>
  <si>
    <t>10609001237278</t>
  </si>
  <si>
    <t>10609001237464</t>
  </si>
  <si>
    <t>10609001237547</t>
  </si>
  <si>
    <t>10609001237606</t>
  </si>
  <si>
    <t>10609001237764</t>
  </si>
  <si>
    <t>10609001237831</t>
  </si>
  <si>
    <t>10609001237967</t>
  </si>
  <si>
    <t>10609001238071</t>
  </si>
  <si>
    <t>10609001238158</t>
  </si>
  <si>
    <t>10609001238399</t>
  </si>
  <si>
    <t>10609001238452</t>
  </si>
  <si>
    <t>10609001240055</t>
  </si>
  <si>
    <t>10609001240125</t>
  </si>
  <si>
    <t>10609001240317</t>
  </si>
  <si>
    <t>10609001240600</t>
  </si>
  <si>
    <t>10609001240841</t>
  </si>
  <si>
    <t>10609001241083</t>
  </si>
  <si>
    <t>10609001241158</t>
  </si>
  <si>
    <t>10609001241266</t>
  </si>
  <si>
    <t>10609001241814</t>
  </si>
  <si>
    <t>10609001241966</t>
  </si>
  <si>
    <t>10609001242036</t>
  </si>
  <si>
    <t>10609001242257</t>
  </si>
  <si>
    <t>10609001242346</t>
  </si>
  <si>
    <t>10609001242427</t>
  </si>
  <si>
    <t>10609001242550</t>
  </si>
  <si>
    <t>10609001247680</t>
  </si>
  <si>
    <t>10609001247782</t>
  </si>
  <si>
    <t>10609001247870</t>
  </si>
  <si>
    <t>10609001247912</t>
  </si>
  <si>
    <t>10609001248041</t>
  </si>
  <si>
    <t>10609001248160</t>
  </si>
  <si>
    <t>10609001248245</t>
  </si>
  <si>
    <t>10609001248375</t>
  </si>
  <si>
    <t>10609001248485</t>
  </si>
  <si>
    <t>10609001248546</t>
  </si>
  <si>
    <t>10609001248619</t>
  </si>
  <si>
    <t>10609001248861</t>
  </si>
  <si>
    <t>10609001248963</t>
  </si>
  <si>
    <t>10609001249048</t>
  </si>
  <si>
    <t>10609001249179</t>
  </si>
  <si>
    <t>10609001249243</t>
  </si>
  <si>
    <t>10609001249343</t>
  </si>
  <si>
    <t>10609001249541</t>
  </si>
  <si>
    <t>10609001249654</t>
  </si>
  <si>
    <t>10609001249812</t>
  </si>
  <si>
    <t>10609001249975</t>
  </si>
  <si>
    <t>10609001250053</t>
  </si>
  <si>
    <t>10609001250253</t>
  </si>
  <si>
    <t>10609001250309</t>
  </si>
  <si>
    <t>10609001250442</t>
  </si>
  <si>
    <t>10609001251523</t>
  </si>
  <si>
    <t>10609001251656</t>
  </si>
  <si>
    <t>10609001251773</t>
  </si>
  <si>
    <t>10609001251811</t>
  </si>
  <si>
    <t>10609001251963</t>
  </si>
  <si>
    <t>10609001252056</t>
  </si>
  <si>
    <t>10609001252115</t>
  </si>
  <si>
    <t>10609001252278</t>
  </si>
  <si>
    <t>10609001252335</t>
  </si>
  <si>
    <t>10609001252458</t>
  </si>
  <si>
    <t>10609001252573</t>
  </si>
  <si>
    <t>10609001297698</t>
  </si>
  <si>
    <t>10609001297758</t>
  </si>
  <si>
    <t>10609001297825</t>
  </si>
  <si>
    <t>10609001297903</t>
  </si>
  <si>
    <t>10609001298032</t>
  </si>
  <si>
    <t>10609001298137</t>
  </si>
  <si>
    <t>10609001299661</t>
  </si>
  <si>
    <t>10609001299722</t>
  </si>
  <si>
    <t>10609001299868</t>
  </si>
  <si>
    <t>10609001300039</t>
  </si>
  <si>
    <t>10609001302697</t>
  </si>
  <si>
    <t>10609001302720</t>
  </si>
  <si>
    <t>10609001302843</t>
  </si>
  <si>
    <t>10609001302925</t>
  </si>
  <si>
    <t>10609001303074</t>
  </si>
  <si>
    <t>10609001303121</t>
  </si>
  <si>
    <t>10609001303230</t>
  </si>
  <si>
    <t>10609001303368</t>
  </si>
  <si>
    <t>10609001303430</t>
  </si>
  <si>
    <t>10609001303588</t>
  </si>
  <si>
    <t>10609001303640</t>
  </si>
  <si>
    <t>10609001303797</t>
  </si>
  <si>
    <t>10609001303852</t>
  </si>
  <si>
    <t>10609001303902</t>
  </si>
  <si>
    <t>10609001304049</t>
  </si>
  <si>
    <t>10609001304287</t>
  </si>
  <si>
    <t>10609001305054</t>
  </si>
  <si>
    <t>10609001354707</t>
  </si>
  <si>
    <t>10609001367870</t>
  </si>
  <si>
    <t>10609001380163</t>
  </si>
  <si>
    <t>10609001380227</t>
  </si>
  <si>
    <t>10609001380386</t>
  </si>
  <si>
    <t>10609001380403</t>
  </si>
  <si>
    <t>10609001380506</t>
  </si>
  <si>
    <t>10609001380688</t>
  </si>
  <si>
    <t>10609001380756</t>
  </si>
  <si>
    <t>10609001380874</t>
  </si>
  <si>
    <t>10609001380931</t>
  </si>
  <si>
    <t>10609001381096</t>
  </si>
  <si>
    <t>10609001381131</t>
  </si>
  <si>
    <t>10609001381275</t>
  </si>
  <si>
    <t>10609001381316</t>
  </si>
  <si>
    <t>10609001381423</t>
  </si>
  <si>
    <t>10609001381520</t>
  </si>
  <si>
    <t>10609001382366</t>
  </si>
  <si>
    <t>10609001382469</t>
  </si>
  <si>
    <t>10609001680178</t>
  </si>
  <si>
    <t>10609001680335</t>
  </si>
  <si>
    <t>10609001680582</t>
  </si>
  <si>
    <t>10609001680665</t>
  </si>
  <si>
    <t>10609001680749</t>
  </si>
  <si>
    <t>10609001680822</t>
  </si>
  <si>
    <t>10609001680905</t>
  </si>
  <si>
    <t>10609001681085</t>
  </si>
  <si>
    <t>10609001681242</t>
  </si>
  <si>
    <t>10609001681325</t>
  </si>
  <si>
    <t>10609001681655</t>
  </si>
  <si>
    <t>10609001681994</t>
  </si>
  <si>
    <t>10609001682075</t>
  </si>
  <si>
    <t>10609001682232</t>
  </si>
  <si>
    <t>10609001682315</t>
  </si>
  <si>
    <t>10609001682497</t>
  </si>
  <si>
    <t>10609001682646</t>
  </si>
  <si>
    <t>10609001682729</t>
  </si>
  <si>
    <t>10609001682984</t>
  </si>
  <si>
    <t>10609001683065</t>
  </si>
  <si>
    <t>10609001683149</t>
  </si>
  <si>
    <t>10609001683222</t>
  </si>
  <si>
    <t>10609001683305</t>
  </si>
  <si>
    <t>10609001683487</t>
  </si>
  <si>
    <t>10609001683552</t>
  </si>
  <si>
    <t>10609001683636</t>
  </si>
  <si>
    <t>10609001683719</t>
  </si>
  <si>
    <t>10609001683891</t>
  </si>
  <si>
    <t>10609001683974</t>
  </si>
  <si>
    <t>10609001684212</t>
  </si>
  <si>
    <t>10609001684394</t>
  </si>
  <si>
    <t>10609001684477</t>
  </si>
  <si>
    <t>10609001684626</t>
  </si>
  <si>
    <t>10609001684709</t>
  </si>
  <si>
    <t>10609001684881</t>
  </si>
  <si>
    <t>10609001684964</t>
  </si>
  <si>
    <t>10609001685045</t>
  </si>
  <si>
    <t>10609001685128</t>
  </si>
  <si>
    <t>10609001685201</t>
  </si>
  <si>
    <t>10609001685383</t>
  </si>
  <si>
    <t>10609001685532</t>
  </si>
  <si>
    <t>10609001685615</t>
  </si>
  <si>
    <t>10609001685797</t>
  </si>
  <si>
    <t>10609001685870</t>
  </si>
  <si>
    <t>10609001685953</t>
  </si>
  <si>
    <t>10609001686035</t>
  </si>
  <si>
    <t>10609001686373</t>
  </si>
  <si>
    <t>10609001686456</t>
  </si>
  <si>
    <t>10609001686605</t>
  </si>
  <si>
    <t>10609001686787</t>
  </si>
  <si>
    <t>10609001686860</t>
  </si>
  <si>
    <t>10609001686944</t>
  </si>
  <si>
    <t>10609001687025</t>
  </si>
  <si>
    <t>10609001687108</t>
  </si>
  <si>
    <t>10609001687280</t>
  </si>
  <si>
    <t>10609001687363</t>
  </si>
  <si>
    <t>10609001687447</t>
  </si>
  <si>
    <t>10609001687512</t>
  </si>
  <si>
    <t>10609001687694</t>
  </si>
  <si>
    <t>10609001687777</t>
  </si>
  <si>
    <t>10609001687850</t>
  </si>
  <si>
    <t>10609001687934</t>
  </si>
  <si>
    <t>10609001688015</t>
  </si>
  <si>
    <t>10609001688197</t>
  </si>
  <si>
    <t>10609001688270</t>
  </si>
  <si>
    <t>10609001688353</t>
  </si>
  <si>
    <t>10609001688437</t>
  </si>
  <si>
    <t>10609001688502</t>
  </si>
  <si>
    <t>10609001688684</t>
  </si>
  <si>
    <t>10609001688767</t>
  </si>
  <si>
    <t>10609001688841</t>
  </si>
  <si>
    <t>10609001688924</t>
  </si>
  <si>
    <t>10609001689005</t>
  </si>
  <si>
    <t>10609001689187</t>
  </si>
  <si>
    <t>10609001689260</t>
  </si>
  <si>
    <t>10609001689344</t>
  </si>
  <si>
    <t>10609001689427</t>
  </si>
  <si>
    <t>10609001689591</t>
  </si>
  <si>
    <t>10609001689674</t>
  </si>
  <si>
    <t>10609001689757</t>
  </si>
  <si>
    <t>10609001689831</t>
  </si>
  <si>
    <t>10609001689914</t>
  </si>
  <si>
    <t>10609001690078</t>
  </si>
  <si>
    <t>10609001690151</t>
  </si>
  <si>
    <t>10609001690235</t>
  </si>
  <si>
    <t>10609001690318</t>
  </si>
  <si>
    <t>10609001690490</t>
  </si>
  <si>
    <t>10609001690565</t>
  </si>
  <si>
    <t>10609001690649</t>
  </si>
  <si>
    <t>10609001690722</t>
  </si>
  <si>
    <t>10609001690805</t>
  </si>
  <si>
    <t>10609001690987</t>
  </si>
  <si>
    <t>10609001691068</t>
  </si>
  <si>
    <t>10609001691142</t>
  </si>
  <si>
    <t>10609001691225</t>
  </si>
  <si>
    <t>10609001691308</t>
  </si>
  <si>
    <t>10609001691480</t>
  </si>
  <si>
    <t>10609001691555</t>
  </si>
  <si>
    <t>10609001691894</t>
  </si>
  <si>
    <t>10609001691977</t>
  </si>
  <si>
    <t>10609001692132</t>
  </si>
  <si>
    <t>10609001692215</t>
  </si>
  <si>
    <t>10609001692397</t>
  </si>
  <si>
    <t>10609001692470</t>
  </si>
  <si>
    <t>10609001692546</t>
  </si>
  <si>
    <t>10609001692629</t>
  </si>
  <si>
    <t>10609001692702</t>
  </si>
  <si>
    <t>10609001692884</t>
  </si>
  <si>
    <t>10609001692967</t>
  </si>
  <si>
    <t>10609001693049</t>
  </si>
  <si>
    <t>10609001693205</t>
  </si>
  <si>
    <t>10609001693387</t>
  </si>
  <si>
    <t>10609001693619</t>
  </si>
  <si>
    <t>10609001693791</t>
  </si>
  <si>
    <t>10609001693874</t>
  </si>
  <si>
    <t>10609001693957</t>
  </si>
  <si>
    <t>10609001694039</t>
  </si>
  <si>
    <t>10609001694112</t>
  </si>
  <si>
    <t>10609001694294</t>
  </si>
  <si>
    <t>10609001694377</t>
  </si>
  <si>
    <t>10609001694450</t>
  </si>
  <si>
    <t>10609001694526</t>
  </si>
  <si>
    <t>10609001694609</t>
  </si>
  <si>
    <t>10609001694864</t>
  </si>
  <si>
    <t>10609001695028</t>
  </si>
  <si>
    <t>10609001695101</t>
  </si>
  <si>
    <t>10609001695283</t>
  </si>
  <si>
    <t>10609001695366</t>
  </si>
  <si>
    <t>10609001695440</t>
  </si>
  <si>
    <t>10609001695515</t>
  </si>
  <si>
    <t>10609001695697</t>
  </si>
  <si>
    <t>10609001695770</t>
  </si>
  <si>
    <t>10609001695853</t>
  </si>
  <si>
    <t>10609001695937</t>
  </si>
  <si>
    <t>10609001696190</t>
  </si>
  <si>
    <t>10609001696273</t>
  </si>
  <si>
    <t>10609001696356</t>
  </si>
  <si>
    <t>10609001696430</t>
  </si>
  <si>
    <t>10609001696505</t>
  </si>
  <si>
    <t>10609001696760</t>
  </si>
  <si>
    <t>10609001696844</t>
  </si>
  <si>
    <t>10609001696927</t>
  </si>
  <si>
    <t>10609001697008</t>
  </si>
  <si>
    <t>10609001697263</t>
  </si>
  <si>
    <t>10609001697347</t>
  </si>
  <si>
    <t>10609001697420</t>
  </si>
  <si>
    <t>10609001697594</t>
  </si>
  <si>
    <t>10609001697677</t>
  </si>
  <si>
    <t>10609001697750</t>
  </si>
  <si>
    <t>10609001697834</t>
  </si>
  <si>
    <t>10609001697917</t>
  </si>
  <si>
    <t>10609001698097</t>
  </si>
  <si>
    <t>10609001698170</t>
  </si>
  <si>
    <t>10609001698253</t>
  </si>
  <si>
    <t>10609001698337</t>
  </si>
  <si>
    <t>10609001698410</t>
  </si>
  <si>
    <t>10609001698584</t>
  </si>
  <si>
    <t>10609001698667</t>
  </si>
  <si>
    <t>10609001698741</t>
  </si>
  <si>
    <t>10609001698824</t>
  </si>
  <si>
    <t>10609001698907</t>
  </si>
  <si>
    <t>10609001699087</t>
  </si>
  <si>
    <t>10609001699160</t>
  </si>
  <si>
    <t>10609001699244</t>
  </si>
  <si>
    <t>10609001699327</t>
  </si>
  <si>
    <t>10609001699400</t>
  </si>
  <si>
    <t>10609001699574</t>
  </si>
  <si>
    <t>10609001699657</t>
  </si>
  <si>
    <t>10609001699731</t>
  </si>
  <si>
    <t>10609001699814</t>
  </si>
  <si>
    <t>10609001699996</t>
  </si>
  <si>
    <t>10609001700059</t>
  </si>
  <si>
    <t>10609001700133</t>
  </si>
  <si>
    <t>10609001700398</t>
  </si>
  <si>
    <t>10609001700471</t>
  </si>
  <si>
    <t>10609001700547</t>
  </si>
  <si>
    <t>10609001700620</t>
  </si>
  <si>
    <t>10609001700703</t>
  </si>
  <si>
    <t>10609001700885</t>
  </si>
  <si>
    <t>10609001700968</t>
  </si>
  <si>
    <t>10609001701040</t>
  </si>
  <si>
    <t>10609001701123</t>
  </si>
  <si>
    <t>10609001701206</t>
  </si>
  <si>
    <t>10609001701461</t>
  </si>
  <si>
    <t>10609001701537</t>
  </si>
  <si>
    <t>10609001701610</t>
  </si>
  <si>
    <t>10609001701792</t>
  </si>
  <si>
    <t>10609001701958</t>
  </si>
  <si>
    <t>10609001702030</t>
  </si>
  <si>
    <t>10609001702113</t>
  </si>
  <si>
    <t>10609001702295</t>
  </si>
  <si>
    <t>10609001702378</t>
  </si>
  <si>
    <t>10609001702451</t>
  </si>
  <si>
    <t>10609001702600</t>
  </si>
  <si>
    <t>10609001702782</t>
  </si>
  <si>
    <t>10609001702865</t>
  </si>
  <si>
    <t>10609001702949</t>
  </si>
  <si>
    <t>10609001703020</t>
  </si>
  <si>
    <t>10609001703103</t>
  </si>
  <si>
    <t>10609001703285</t>
  </si>
  <si>
    <t>10609001703368</t>
  </si>
  <si>
    <t>10609001703442</t>
  </si>
  <si>
    <t>10609001703699</t>
  </si>
  <si>
    <t>10609001703772</t>
  </si>
  <si>
    <t>10609001703855</t>
  </si>
  <si>
    <t>10609001703939</t>
  </si>
  <si>
    <t>10609001704010</t>
  </si>
  <si>
    <t>10609001704192</t>
  </si>
  <si>
    <t>10609001704275</t>
  </si>
  <si>
    <t>10609001704358</t>
  </si>
  <si>
    <t>10609001704432</t>
  </si>
  <si>
    <t>10609001704507</t>
  </si>
  <si>
    <t>10609001704689</t>
  </si>
  <si>
    <t>10609001704846</t>
  </si>
  <si>
    <t>10609001704929</t>
  </si>
  <si>
    <t>10609001705348</t>
  </si>
  <si>
    <t>10609001705421</t>
  </si>
  <si>
    <t>10609001705595</t>
  </si>
  <si>
    <t>10609001705678</t>
  </si>
  <si>
    <t>10609001705751</t>
  </si>
  <si>
    <t>10609001705835</t>
  </si>
  <si>
    <t>10609001705918</t>
  </si>
  <si>
    <t>10609001706098</t>
  </si>
  <si>
    <t>10609001706171</t>
  </si>
  <si>
    <t>10609001706254</t>
  </si>
  <si>
    <t>10609001706338</t>
  </si>
  <si>
    <t>10609001706411</t>
  </si>
  <si>
    <t>10609001706585</t>
  </si>
  <si>
    <t>10609001706668</t>
  </si>
  <si>
    <t>10609001706742</t>
  </si>
  <si>
    <t>10609001706908</t>
  </si>
  <si>
    <t>10609001707088</t>
  </si>
  <si>
    <t>10609001707161</t>
  </si>
  <si>
    <t>10609001707245</t>
  </si>
  <si>
    <t>10609001707328</t>
  </si>
  <si>
    <t>10609001707658</t>
  </si>
  <si>
    <t>10609001707732</t>
  </si>
  <si>
    <t>10609001707815</t>
  </si>
  <si>
    <t>10609001708078</t>
  </si>
  <si>
    <t>10609001708235</t>
  </si>
  <si>
    <t>10609001708318</t>
  </si>
  <si>
    <t>10609001708490</t>
  </si>
  <si>
    <t>10609001708565</t>
  </si>
  <si>
    <t>10609001708649</t>
  </si>
  <si>
    <t>10609001708722</t>
  </si>
  <si>
    <t>10609001708805</t>
  </si>
  <si>
    <t>10609001708987</t>
  </si>
  <si>
    <t>10609001709068</t>
  </si>
  <si>
    <t>10609001709142</t>
  </si>
  <si>
    <t>10609001709225</t>
  </si>
  <si>
    <t>10609001709308</t>
  </si>
  <si>
    <t>10609001709480</t>
  </si>
  <si>
    <t>10609001709555</t>
  </si>
  <si>
    <t>10609001709639</t>
  </si>
  <si>
    <t>10609001709712</t>
  </si>
  <si>
    <t>10609001709977</t>
  </si>
  <si>
    <t>10609001710033</t>
  </si>
  <si>
    <t>10609001710116</t>
  </si>
  <si>
    <t>10609001710298</t>
  </si>
  <si>
    <t>10609001710371</t>
  </si>
  <si>
    <t>10609001710454</t>
  </si>
  <si>
    <t>10609001710520</t>
  </si>
  <si>
    <t>10609001710603</t>
  </si>
  <si>
    <t>10609001710785</t>
  </si>
  <si>
    <t>10609001710942</t>
  </si>
  <si>
    <t>10609001711023</t>
  </si>
  <si>
    <t>10609001711106</t>
  </si>
  <si>
    <t>10609001711288</t>
  </si>
  <si>
    <t>10609001711361</t>
  </si>
  <si>
    <t>10609001711445</t>
  </si>
  <si>
    <t>10609001711510</t>
  </si>
  <si>
    <t>10609001711692</t>
  </si>
  <si>
    <t>10609001711775</t>
  </si>
  <si>
    <t>10609001711858</t>
  </si>
  <si>
    <t>10609001711932</t>
  </si>
  <si>
    <t>10609001712013</t>
  </si>
  <si>
    <t>10609001712195</t>
  </si>
  <si>
    <t>10609001712278</t>
  </si>
  <si>
    <t>10609001712351</t>
  </si>
  <si>
    <t>10609001712435</t>
  </si>
  <si>
    <t>10609001712682</t>
  </si>
  <si>
    <t>10609001712765</t>
  </si>
  <si>
    <t>10609001712849</t>
  </si>
  <si>
    <t>10609001712922</t>
  </si>
  <si>
    <t>10609001713003</t>
  </si>
  <si>
    <t>10609001713185</t>
  </si>
  <si>
    <t>10609001713268</t>
  </si>
  <si>
    <t>10609001713425</t>
  </si>
  <si>
    <t>10609001713599</t>
  </si>
  <si>
    <t>10609001713672</t>
  </si>
  <si>
    <t>10609001713755</t>
  </si>
  <si>
    <t>10609001713839</t>
  </si>
  <si>
    <t>10609001713912</t>
  </si>
  <si>
    <t>10609001714092</t>
  </si>
  <si>
    <t>10609001714175</t>
  </si>
  <si>
    <t>10609001714258</t>
  </si>
  <si>
    <t>10609001714332</t>
  </si>
  <si>
    <t>10609001714415</t>
  </si>
  <si>
    <t>10609001714589</t>
  </si>
  <si>
    <t>10609001714662</t>
  </si>
  <si>
    <t>10609001714746</t>
  </si>
  <si>
    <t>10609001714829</t>
  </si>
  <si>
    <t>10609001714902</t>
  </si>
  <si>
    <t>10609001715081</t>
  </si>
  <si>
    <t>10609001715164</t>
  </si>
  <si>
    <t>10609001715248</t>
  </si>
  <si>
    <t>10609001715321</t>
  </si>
  <si>
    <t>10609001715404</t>
  </si>
  <si>
    <t>10609001715578</t>
  </si>
  <si>
    <t>10609001715651</t>
  </si>
  <si>
    <t>10609001715735</t>
  </si>
  <si>
    <t>10609001715818</t>
  </si>
  <si>
    <t>10609001715990</t>
  </si>
  <si>
    <t>10609001716071</t>
  </si>
  <si>
    <t>10609001716154</t>
  </si>
  <si>
    <t>10609001716238</t>
  </si>
  <si>
    <t>10609001716493</t>
  </si>
  <si>
    <t>10609001716568</t>
  </si>
  <si>
    <t>10609001716642</t>
  </si>
  <si>
    <t>10609001716725</t>
  </si>
  <si>
    <t>10609001716808</t>
  </si>
  <si>
    <t>10609001716980</t>
  </si>
  <si>
    <t>10609001717061</t>
  </si>
  <si>
    <t>10609001717228</t>
  </si>
  <si>
    <t>10609001717301</t>
  </si>
  <si>
    <t>10609001717483</t>
  </si>
  <si>
    <t>10609001717558</t>
  </si>
  <si>
    <t>10609001717632</t>
  </si>
  <si>
    <t>10609001717715</t>
  </si>
  <si>
    <t>10609001717897</t>
  </si>
  <si>
    <t>10609001717970</t>
  </si>
  <si>
    <t>10609001718051</t>
  </si>
  <si>
    <t>10609001718135</t>
  </si>
  <si>
    <t>10609001718390</t>
  </si>
  <si>
    <t>10609001718473</t>
  </si>
  <si>
    <t>10609001718549</t>
  </si>
  <si>
    <t>10609001718705</t>
  </si>
  <si>
    <t>10609001718887</t>
  </si>
  <si>
    <t>10609001718960</t>
  </si>
  <si>
    <t>10609001719042</t>
  </si>
  <si>
    <t>10609001719125</t>
  </si>
  <si>
    <t>10609001719208</t>
  </si>
  <si>
    <t>10609001719380</t>
  </si>
  <si>
    <t>10609001719463</t>
  </si>
  <si>
    <t>10609001719877</t>
  </si>
  <si>
    <t>10609001720016</t>
  </si>
  <si>
    <t>10609001720198</t>
  </si>
  <si>
    <t>10609001720271</t>
  </si>
  <si>
    <t>10609001720354</t>
  </si>
  <si>
    <t>10609001720438</t>
  </si>
  <si>
    <t>10609001720503</t>
  </si>
  <si>
    <t>10609001720685</t>
  </si>
  <si>
    <t>10609001720925</t>
  </si>
  <si>
    <t>10609001721006</t>
  </si>
  <si>
    <t>10609001721345</t>
  </si>
  <si>
    <t>10609001721428</t>
  </si>
  <si>
    <t>10609001721592</t>
  </si>
  <si>
    <t>10609001721675</t>
  </si>
  <si>
    <t>10609001721758</t>
  </si>
  <si>
    <t>10609001721832</t>
  </si>
  <si>
    <t>10609001721915</t>
  </si>
  <si>
    <t>10609001722095</t>
  </si>
  <si>
    <t>10609001722178</t>
  </si>
  <si>
    <t>10609001722335</t>
  </si>
  <si>
    <t>10609001722418</t>
  </si>
  <si>
    <t>10609001722582</t>
  </si>
  <si>
    <t>10609001722665</t>
  </si>
  <si>
    <t>10609001722749</t>
  </si>
  <si>
    <t>10609001722822</t>
  </si>
  <si>
    <t>10609001723085</t>
  </si>
  <si>
    <t>10609001723168</t>
  </si>
  <si>
    <t>10609001723242</t>
  </si>
  <si>
    <t>10609001723325</t>
  </si>
  <si>
    <t>10609001723572</t>
  </si>
  <si>
    <t>10609001723655</t>
  </si>
  <si>
    <t>10609001723739</t>
  </si>
  <si>
    <t>10609001723812</t>
  </si>
  <si>
    <t>10609001723994</t>
  </si>
  <si>
    <t>10609001724075</t>
  </si>
  <si>
    <t>10609001724232</t>
  </si>
  <si>
    <t>10609001724315</t>
  </si>
  <si>
    <t>10609001724497</t>
  </si>
  <si>
    <t>10609001724646</t>
  </si>
  <si>
    <t>10609001724729</t>
  </si>
  <si>
    <t>10609001724802</t>
  </si>
  <si>
    <t>10609001724984</t>
  </si>
  <si>
    <t>10609001725064</t>
  </si>
  <si>
    <t>10609001725148</t>
  </si>
  <si>
    <t>10609001725221</t>
  </si>
  <si>
    <t>10609001725304</t>
  </si>
  <si>
    <t>10609001725486</t>
  </si>
  <si>
    <t>10609001725551</t>
  </si>
  <si>
    <t>10609001725718</t>
  </si>
  <si>
    <t>10609001725890</t>
  </si>
  <si>
    <t>10609001725973</t>
  </si>
  <si>
    <t>10609001726138</t>
  </si>
  <si>
    <t>10609001726393</t>
  </si>
  <si>
    <t>10609001726476</t>
  </si>
  <si>
    <t>10609001726542</t>
  </si>
  <si>
    <t>10609001726625</t>
  </si>
  <si>
    <t>10609001726963</t>
  </si>
  <si>
    <t>10609001727128</t>
  </si>
  <si>
    <t>10609001727532</t>
  </si>
  <si>
    <t>10609001727615</t>
  </si>
  <si>
    <t>10609001727870</t>
  </si>
  <si>
    <t>10609001727953</t>
  </si>
  <si>
    <t>10609001728035</t>
  </si>
  <si>
    <t>10609001728118</t>
  </si>
  <si>
    <t>10609001728290</t>
  </si>
  <si>
    <t>10609001728373</t>
  </si>
  <si>
    <t>10609001728456</t>
  </si>
  <si>
    <t>10609001728522</t>
  </si>
  <si>
    <t>10609001728605</t>
  </si>
  <si>
    <t>10609001728860</t>
  </si>
  <si>
    <t>10609001728944</t>
  </si>
  <si>
    <t>10609001729363</t>
  </si>
  <si>
    <t>10609001729447</t>
  </si>
  <si>
    <t>10609001729512</t>
  </si>
  <si>
    <t>10609001729694</t>
  </si>
  <si>
    <t>10609001729850</t>
  </si>
  <si>
    <t>10609001729934</t>
  </si>
  <si>
    <t>10609001730098</t>
  </si>
  <si>
    <t>10609001730338</t>
  </si>
  <si>
    <t>10609001730411</t>
  </si>
  <si>
    <t>10609001730585</t>
  </si>
  <si>
    <t>10609001730668</t>
  </si>
  <si>
    <t>10609001730742</t>
  </si>
  <si>
    <t>10609001730825</t>
  </si>
  <si>
    <t>10609001730908</t>
  </si>
  <si>
    <t>10609001731088</t>
  </si>
  <si>
    <t>10609001731328</t>
  </si>
  <si>
    <t>10609001731401</t>
  </si>
  <si>
    <t>10609001731575</t>
  </si>
  <si>
    <t>10609001731732</t>
  </si>
  <si>
    <t>10609001731815</t>
  </si>
  <si>
    <t>10609001731997</t>
  </si>
  <si>
    <t>10609001732151</t>
  </si>
  <si>
    <t>10609001732235</t>
  </si>
  <si>
    <t>10609001732318</t>
  </si>
  <si>
    <t>10609001732490</t>
  </si>
  <si>
    <t>10609001732565</t>
  </si>
  <si>
    <t>10609001732649</t>
  </si>
  <si>
    <t>10609001732722</t>
  </si>
  <si>
    <t>10609001732805</t>
  </si>
  <si>
    <t>10609001732987</t>
  </si>
  <si>
    <t>10609001733068</t>
  </si>
  <si>
    <t>10609001733142</t>
  </si>
  <si>
    <t>10609001733225</t>
  </si>
  <si>
    <t>10609001733308</t>
  </si>
  <si>
    <t>10609001733480</t>
  </si>
  <si>
    <t>10609001733639</t>
  </si>
  <si>
    <t>10609001733712</t>
  </si>
  <si>
    <t>10609001733894</t>
  </si>
  <si>
    <t>10609001733977</t>
  </si>
  <si>
    <t>10609001734132</t>
  </si>
  <si>
    <t>10609001734215</t>
  </si>
  <si>
    <t>10609001734397</t>
  </si>
  <si>
    <t>10609001734470</t>
  </si>
  <si>
    <t>10609001734546</t>
  </si>
  <si>
    <t>10609001734629</t>
  </si>
  <si>
    <t>10609001734702</t>
  </si>
  <si>
    <t>10609001734884</t>
  </si>
  <si>
    <t>10609001735048</t>
  </si>
  <si>
    <t>10609001735121</t>
  </si>
  <si>
    <t>10609001735386</t>
  </si>
  <si>
    <t>10609001735469</t>
  </si>
  <si>
    <t>10609001735618</t>
  </si>
  <si>
    <t>10609001735790</t>
  </si>
  <si>
    <t>10609001735956</t>
  </si>
  <si>
    <t>10609001736038</t>
  </si>
  <si>
    <t>10609001736111</t>
  </si>
  <si>
    <t>10609001736293</t>
  </si>
  <si>
    <t>10609001736376</t>
  </si>
  <si>
    <t>10609001736459</t>
  </si>
  <si>
    <t>10609001736608</t>
  </si>
  <si>
    <t>10609001736780</t>
  </si>
  <si>
    <t>10609001736863</t>
  </si>
  <si>
    <t>10609001736947</t>
  </si>
  <si>
    <t>10609001737028</t>
  </si>
  <si>
    <t>10609001737101</t>
  </si>
  <si>
    <t>10609001737283</t>
  </si>
  <si>
    <t>10609001737366</t>
  </si>
  <si>
    <t>10609001737440</t>
  </si>
  <si>
    <t>10609001737515</t>
  </si>
  <si>
    <t>10609001737697</t>
  </si>
  <si>
    <t>10609001737853</t>
  </si>
  <si>
    <t>10609001738018</t>
  </si>
  <si>
    <t>10609001738190</t>
  </si>
  <si>
    <t>10609001738273</t>
  </si>
  <si>
    <t>10609001738356</t>
  </si>
  <si>
    <t>10609001738430</t>
  </si>
  <si>
    <t>10609001738505</t>
  </si>
  <si>
    <t>10609001738687</t>
  </si>
  <si>
    <t>10609001738760</t>
  </si>
  <si>
    <t>10609001738844</t>
  </si>
  <si>
    <t>10609001738927</t>
  </si>
  <si>
    <t>10609001739008</t>
  </si>
  <si>
    <t>10609001739180</t>
  </si>
  <si>
    <t>10609001739263</t>
  </si>
  <si>
    <t>10609001739347</t>
  </si>
  <si>
    <t>10609001739420</t>
  </si>
  <si>
    <t>10609001739594</t>
  </si>
  <si>
    <t>10609001739677</t>
  </si>
  <si>
    <t>10609001739750</t>
  </si>
  <si>
    <t>10609001739834</t>
  </si>
  <si>
    <t>10609001739917</t>
  </si>
  <si>
    <t>10609001740071</t>
  </si>
  <si>
    <t>10609001740154</t>
  </si>
  <si>
    <t>10609001740238</t>
  </si>
  <si>
    <t>10609001740311</t>
  </si>
  <si>
    <t>10609001740493</t>
  </si>
  <si>
    <t>10609001740725</t>
  </si>
  <si>
    <t>10609001740980</t>
  </si>
  <si>
    <t>10609001741061</t>
  </si>
  <si>
    <t>10609001741145</t>
  </si>
  <si>
    <t>10609001741228</t>
  </si>
  <si>
    <t>10609001741301</t>
  </si>
  <si>
    <t>10609001741483</t>
  </si>
  <si>
    <t>10609001741558</t>
  </si>
  <si>
    <t>10609001741632</t>
  </si>
  <si>
    <t>10609001741897</t>
  </si>
  <si>
    <t>10609001741970</t>
  </si>
  <si>
    <t>10609001742051</t>
  </si>
  <si>
    <t>10609001742135</t>
  </si>
  <si>
    <t>10609001742218</t>
  </si>
  <si>
    <t>10609001742390</t>
  </si>
  <si>
    <t>10609001742473</t>
  </si>
  <si>
    <t>10609001742622</t>
  </si>
  <si>
    <t>10609001743208</t>
  </si>
  <si>
    <t>10609001743380</t>
  </si>
  <si>
    <t>10609001743463</t>
  </si>
  <si>
    <t>10609001743539</t>
  </si>
  <si>
    <t>10609001743612</t>
  </si>
  <si>
    <t>10609001743950</t>
  </si>
  <si>
    <t>10609001744032</t>
  </si>
  <si>
    <t>10609001744115</t>
  </si>
  <si>
    <t>10609001744297</t>
  </si>
  <si>
    <t>10609001744453</t>
  </si>
  <si>
    <t>10609001744529</t>
  </si>
  <si>
    <t>10609001744602</t>
  </si>
  <si>
    <t>10609001744784</t>
  </si>
  <si>
    <t>10609001744867</t>
  </si>
  <si>
    <t>10609001744941</t>
  </si>
  <si>
    <t>10609001745021</t>
  </si>
  <si>
    <t>10609001745104</t>
  </si>
  <si>
    <t>10609001745286</t>
  </si>
  <si>
    <t>10609001745369</t>
  </si>
  <si>
    <t>10609001745443</t>
  </si>
  <si>
    <t>10609001745518</t>
  </si>
  <si>
    <t>10609001745773</t>
  </si>
  <si>
    <t>10609001745856</t>
  </si>
  <si>
    <t>10609001745930</t>
  </si>
  <si>
    <t>10609001746011</t>
  </si>
  <si>
    <t>10609001746193</t>
  </si>
  <si>
    <t>10609001746359</t>
  </si>
  <si>
    <t>10609001746433</t>
  </si>
  <si>
    <t>10609001746508</t>
  </si>
  <si>
    <t>10609001746763</t>
  </si>
  <si>
    <t>10609001746847</t>
  </si>
  <si>
    <t>10609001746920</t>
  </si>
  <si>
    <t>10609001747001</t>
  </si>
  <si>
    <t>10609001747183</t>
  </si>
  <si>
    <t>10609001747266</t>
  </si>
  <si>
    <t>10609001747340</t>
  </si>
  <si>
    <t>10609001747423</t>
  </si>
  <si>
    <t>10609001747670</t>
  </si>
  <si>
    <t>10609001747753</t>
  </si>
  <si>
    <t>10609001747910</t>
  </si>
  <si>
    <t>10609001748256</t>
  </si>
  <si>
    <t>10609001748330</t>
  </si>
  <si>
    <t>10609001748413</t>
  </si>
  <si>
    <t>10609001748587</t>
  </si>
  <si>
    <t>10609001748660</t>
  </si>
  <si>
    <t>10609001748827</t>
  </si>
  <si>
    <t>10609001748900</t>
  </si>
  <si>
    <t>10609001749080</t>
  </si>
  <si>
    <t>10609001749163</t>
  </si>
  <si>
    <t>10609001749320</t>
  </si>
  <si>
    <t>10609001749403</t>
  </si>
  <si>
    <t>10609001749577</t>
  </si>
  <si>
    <t>10609001749650</t>
  </si>
  <si>
    <t>10609001749734</t>
  </si>
  <si>
    <t>10609001750047</t>
  </si>
  <si>
    <t>10609001750203</t>
  </si>
  <si>
    <t>10609001750468</t>
  </si>
  <si>
    <t>10609001750534</t>
  </si>
  <si>
    <t>10609001750617</t>
  </si>
  <si>
    <t>10609001750872</t>
  </si>
  <si>
    <t>10609001751037</t>
  </si>
  <si>
    <t>10609001751110</t>
  </si>
  <si>
    <t>10609001751292</t>
  </si>
  <si>
    <t>10609001751375</t>
  </si>
  <si>
    <t>10609001751458</t>
  </si>
  <si>
    <t>10609001751524</t>
  </si>
  <si>
    <t>10609001751607</t>
  </si>
  <si>
    <t>10609001751789</t>
  </si>
  <si>
    <t>10609001751862</t>
  </si>
  <si>
    <t>10609001752027</t>
  </si>
  <si>
    <t>10609001752100</t>
  </si>
  <si>
    <t>10609001752282</t>
  </si>
  <si>
    <t>10609001752365</t>
  </si>
  <si>
    <t>10609001752449</t>
  </si>
  <si>
    <t>10609001752514</t>
  </si>
  <si>
    <t>10609001752696</t>
  </si>
  <si>
    <t>10609001752779</t>
  </si>
  <si>
    <t>10609001752852</t>
  </si>
  <si>
    <t>10609001753199</t>
  </si>
  <si>
    <t>10609001753272</t>
  </si>
  <si>
    <t>10609001753355</t>
  </si>
  <si>
    <t>10609001753439</t>
  </si>
  <si>
    <t>10609001753504</t>
  </si>
  <si>
    <t>10609001753686</t>
  </si>
  <si>
    <t>10609001753769</t>
  </si>
  <si>
    <t>10609001753843</t>
  </si>
  <si>
    <t>10609001753926</t>
  </si>
  <si>
    <t>10609001754007</t>
  </si>
  <si>
    <t>10609001754189</t>
  </si>
  <si>
    <t>10609001754262</t>
  </si>
  <si>
    <t>10609001754346</t>
  </si>
  <si>
    <t>10609001754593</t>
  </si>
  <si>
    <t>10609001754676</t>
  </si>
  <si>
    <t>10609001754759</t>
  </si>
  <si>
    <t>10609001754833</t>
  </si>
  <si>
    <t>10609001754916</t>
  </si>
  <si>
    <t>10609001755095</t>
  </si>
  <si>
    <t>10609001755178</t>
  </si>
  <si>
    <t>10609001755251</t>
  </si>
  <si>
    <t>10609001755335</t>
  </si>
  <si>
    <t>10609001755418</t>
  </si>
  <si>
    <t>10609001755582</t>
  </si>
  <si>
    <t>10609001755665</t>
  </si>
  <si>
    <t>10609001755749</t>
  </si>
  <si>
    <t>10609001756085</t>
  </si>
  <si>
    <t>10609001756168</t>
  </si>
  <si>
    <t>10609001756242</t>
  </si>
  <si>
    <t>10609001756572</t>
  </si>
  <si>
    <t>10609001756812</t>
  </si>
  <si>
    <t>10609001756994</t>
  </si>
  <si>
    <t>10609001757158</t>
  </si>
  <si>
    <t>10609001757232</t>
  </si>
  <si>
    <t>10609001757315</t>
  </si>
  <si>
    <t>10609001757562</t>
  </si>
  <si>
    <t>10609001757646</t>
  </si>
  <si>
    <t>10609001757802</t>
  </si>
  <si>
    <t>10609001757984</t>
  </si>
  <si>
    <t>10609001758065</t>
  </si>
  <si>
    <t>10609001758305</t>
  </si>
  <si>
    <t>10609001758487</t>
  </si>
  <si>
    <t>10609001758552</t>
  </si>
  <si>
    <t>10609001758636</t>
  </si>
  <si>
    <t>10609001758891</t>
  </si>
  <si>
    <t>10609001758974</t>
  </si>
  <si>
    <t>10609001759055</t>
  </si>
  <si>
    <t>10609001759139</t>
  </si>
  <si>
    <t>10609001759212</t>
  </si>
  <si>
    <t>10609001759394</t>
  </si>
  <si>
    <t>10609001759477</t>
  </si>
  <si>
    <t>10609001759543</t>
  </si>
  <si>
    <t>10609001759626</t>
  </si>
  <si>
    <t>10609001759881</t>
  </si>
  <si>
    <t>10609001760103</t>
  </si>
  <si>
    <t>10609001760285</t>
  </si>
  <si>
    <t>10609001760368</t>
  </si>
  <si>
    <t>10609001760442</t>
  </si>
  <si>
    <t>10609001760772</t>
  </si>
  <si>
    <t>10609001760939</t>
  </si>
  <si>
    <t>10609001761010</t>
  </si>
  <si>
    <t>10609001761192</t>
  </si>
  <si>
    <t>10609001761358</t>
  </si>
  <si>
    <t>10609001761432</t>
  </si>
  <si>
    <t>10609001761507</t>
  </si>
  <si>
    <t>10609001761689</t>
  </si>
  <si>
    <t>10609001761762</t>
  </si>
  <si>
    <t>10609001761846</t>
  </si>
  <si>
    <t>10609001761929</t>
  </si>
  <si>
    <t>10609001762182</t>
  </si>
  <si>
    <t>10609001762265</t>
  </si>
  <si>
    <t>10609001762349</t>
  </si>
  <si>
    <t>10609001762422</t>
  </si>
  <si>
    <t>10609001762596</t>
  </si>
  <si>
    <t>10609001762752</t>
  </si>
  <si>
    <t>10609001762836</t>
  </si>
  <si>
    <t>10609001762919</t>
  </si>
  <si>
    <t>10609001763172</t>
  </si>
  <si>
    <t>10609001763255</t>
  </si>
  <si>
    <t>10609001763412</t>
  </si>
  <si>
    <t>10609001763586</t>
  </si>
  <si>
    <t>10609001763743</t>
  </si>
  <si>
    <t>10609001763826</t>
  </si>
  <si>
    <t>10609001763909</t>
  </si>
  <si>
    <t>10609001764089</t>
  </si>
  <si>
    <t>10609001764402</t>
  </si>
  <si>
    <t>10609001764576</t>
  </si>
  <si>
    <t>10609001764659</t>
  </si>
  <si>
    <t>10609001764733</t>
  </si>
  <si>
    <t>10609001764816</t>
  </si>
  <si>
    <t>10609001765151</t>
  </si>
  <si>
    <t>10609001765235</t>
  </si>
  <si>
    <t>10609001765318</t>
  </si>
  <si>
    <t>10609001765490</t>
  </si>
  <si>
    <t>10609001765565</t>
  </si>
  <si>
    <t>10609001765649</t>
  </si>
  <si>
    <t>10609001765722</t>
  </si>
  <si>
    <t>10609001765805</t>
  </si>
  <si>
    <t>10609001765987</t>
  </si>
  <si>
    <t>10609001766068</t>
  </si>
  <si>
    <t>10609001766142</t>
  </si>
  <si>
    <t>10609001766225</t>
  </si>
  <si>
    <t>10609001766308</t>
  </si>
  <si>
    <t>10609001766480</t>
  </si>
  <si>
    <t>10609001766555</t>
  </si>
  <si>
    <t>10609001766639</t>
  </si>
  <si>
    <t>10609001766712</t>
  </si>
  <si>
    <t>10609001766894</t>
  </si>
  <si>
    <t>10609001766977</t>
  </si>
  <si>
    <t>10609001767058</t>
  </si>
  <si>
    <t>10609001767132</t>
  </si>
  <si>
    <t>10609001767215</t>
  </si>
  <si>
    <t>10609001767397</t>
  </si>
  <si>
    <t>10609001767629</t>
  </si>
  <si>
    <t>10609001767884</t>
  </si>
  <si>
    <t>10609001767967</t>
  </si>
  <si>
    <t>10609001768049</t>
  </si>
  <si>
    <t>10609001768122</t>
  </si>
  <si>
    <t>10609001768205</t>
  </si>
  <si>
    <t>10609001768460</t>
  </si>
  <si>
    <t>10609001768536</t>
  </si>
  <si>
    <t>10609001768619</t>
  </si>
  <si>
    <t>10609001768791</t>
  </si>
  <si>
    <t>10609001768874</t>
  </si>
  <si>
    <t>10609001768957</t>
  </si>
  <si>
    <t>10609001769039</t>
  </si>
  <si>
    <t>10609001769112</t>
  </si>
  <si>
    <t>10609001769294</t>
  </si>
  <si>
    <t>10609001769377</t>
  </si>
  <si>
    <t>10609001769609</t>
  </si>
  <si>
    <t>10609001769781</t>
  </si>
  <si>
    <t>10609001769864</t>
  </si>
  <si>
    <t>10609001769948</t>
  </si>
  <si>
    <t>10609001770185</t>
  </si>
  <si>
    <t>10609001770268</t>
  </si>
  <si>
    <t>10609001770342</t>
  </si>
  <si>
    <t>10609001770599</t>
  </si>
  <si>
    <t>10609001770672</t>
  </si>
  <si>
    <t>10609001770755</t>
  </si>
  <si>
    <t>10609001770839</t>
  </si>
  <si>
    <t>10609001770912</t>
  </si>
  <si>
    <t>10609001771175</t>
  </si>
  <si>
    <t>10609001771258</t>
  </si>
  <si>
    <t>10609001771589</t>
  </si>
  <si>
    <t>10609001771662</t>
  </si>
  <si>
    <t>10609001771746</t>
  </si>
  <si>
    <t>10609001771902</t>
  </si>
  <si>
    <t>10609001772165</t>
  </si>
  <si>
    <t>10609001772249</t>
  </si>
  <si>
    <t>10609001772322</t>
  </si>
  <si>
    <t>10609001772819</t>
  </si>
  <si>
    <t>10609001773155</t>
  </si>
  <si>
    <t>10609001773239</t>
  </si>
  <si>
    <t>10609001773494</t>
  </si>
  <si>
    <t>10609001773569</t>
  </si>
  <si>
    <t>10609001773643</t>
  </si>
  <si>
    <t>10609001773726</t>
  </si>
  <si>
    <t>10609001773809</t>
  </si>
  <si>
    <t>10609001774146</t>
  </si>
  <si>
    <t>10609001774229</t>
  </si>
  <si>
    <t>10609001774302</t>
  </si>
  <si>
    <t>10609001774484</t>
  </si>
  <si>
    <t>10609001774559</t>
  </si>
  <si>
    <t>10609001774633</t>
  </si>
  <si>
    <t>10609001774716</t>
  </si>
  <si>
    <t>10609001774971</t>
  </si>
  <si>
    <t>10609001775051</t>
  </si>
  <si>
    <t>10609001775135</t>
  </si>
  <si>
    <t>10609001775218</t>
  </si>
  <si>
    <t>10609001775390</t>
  </si>
  <si>
    <t>10609001775473</t>
  </si>
  <si>
    <t>10609001775549</t>
  </si>
  <si>
    <t>10609001775622</t>
  </si>
  <si>
    <t>10609001775705</t>
  </si>
  <si>
    <t>10609001775887</t>
  </si>
  <si>
    <t>10609001775960</t>
  </si>
  <si>
    <t>10609001776042</t>
  </si>
  <si>
    <t>10609001776125</t>
  </si>
  <si>
    <t>10609001776208</t>
  </si>
  <si>
    <t>10609001776380</t>
  </si>
  <si>
    <t>10609001776463</t>
  </si>
  <si>
    <t>10609001776539</t>
  </si>
  <si>
    <t>10609001776612</t>
  </si>
  <si>
    <t>10609001776794</t>
  </si>
  <si>
    <t>10609001776950</t>
  </si>
  <si>
    <t>10609001777032</t>
  </si>
  <si>
    <t>10609001777115</t>
  </si>
  <si>
    <t>10609001777297</t>
  </si>
  <si>
    <t>10609001777370</t>
  </si>
  <si>
    <t>10609001777453</t>
  </si>
  <si>
    <t>10609001777529</t>
  </si>
  <si>
    <t>10609001777602</t>
  </si>
  <si>
    <t>10609001777784</t>
  </si>
  <si>
    <t>10609001777867</t>
  </si>
  <si>
    <t>10609001777941</t>
  </si>
  <si>
    <t>10609001778022</t>
  </si>
  <si>
    <t>10609001778105</t>
  </si>
  <si>
    <t>10609001778287</t>
  </si>
  <si>
    <t>10609001778360</t>
  </si>
  <si>
    <t>10609001778519</t>
  </si>
  <si>
    <t>10609001778774</t>
  </si>
  <si>
    <t>10609001778857</t>
  </si>
  <si>
    <t>10609001778931</t>
  </si>
  <si>
    <t>10609001779012</t>
  </si>
  <si>
    <t>10609001779194</t>
  </si>
  <si>
    <t>10609001779277</t>
  </si>
  <si>
    <t>10609001779350</t>
  </si>
  <si>
    <t>10609001779434</t>
  </si>
  <si>
    <t>10609001779509</t>
  </si>
  <si>
    <t>10609001779681</t>
  </si>
  <si>
    <t>10609001779764</t>
  </si>
  <si>
    <t>10609001779848</t>
  </si>
  <si>
    <t>10609001779921</t>
  </si>
  <si>
    <t>10609001780168</t>
  </si>
  <si>
    <t>10609001780242</t>
  </si>
  <si>
    <t>10609001780325</t>
  </si>
  <si>
    <t>10609001780408</t>
  </si>
  <si>
    <t>10609001780572</t>
  </si>
  <si>
    <t>10609001780655</t>
  </si>
  <si>
    <t>10609001780739</t>
  </si>
  <si>
    <t>10609001780812</t>
  </si>
  <si>
    <t>10609001780994</t>
  </si>
  <si>
    <t>10609001781075</t>
  </si>
  <si>
    <t>10609001781158</t>
  </si>
  <si>
    <t>10609001781232</t>
  </si>
  <si>
    <t>10609001781315</t>
  </si>
  <si>
    <t>10609001781497</t>
  </si>
  <si>
    <t>10609001781562</t>
  </si>
  <si>
    <t>10609001781646</t>
  </si>
  <si>
    <t>10609001781729</t>
  </si>
  <si>
    <t>10609001781802</t>
  </si>
  <si>
    <t>10609001781984</t>
  </si>
  <si>
    <t>10609001782065</t>
  </si>
  <si>
    <t>10609001782149</t>
  </si>
  <si>
    <t>10609001782222</t>
  </si>
  <si>
    <t>10609001782305</t>
  </si>
  <si>
    <t>10609001782487</t>
  </si>
  <si>
    <t>10609001782552</t>
  </si>
  <si>
    <t>10609001782636</t>
  </si>
  <si>
    <t>10609001782719</t>
  </si>
  <si>
    <t>10609001782891</t>
  </si>
  <si>
    <t>10609001782974</t>
  </si>
  <si>
    <t>10609001783055</t>
  </si>
  <si>
    <t>10609001783139</t>
  </si>
  <si>
    <t>10609001783394</t>
  </si>
  <si>
    <t>10609001783477</t>
  </si>
  <si>
    <t>10609001783543</t>
  </si>
  <si>
    <t>10609001783626</t>
  </si>
  <si>
    <t>10609001783709</t>
  </si>
  <si>
    <t>10609001783881</t>
  </si>
  <si>
    <t>10609001783964</t>
  </si>
  <si>
    <t>10609001784046</t>
  </si>
  <si>
    <t>10609001784129</t>
  </si>
  <si>
    <t>10609001784202</t>
  </si>
  <si>
    <t>10609001784384</t>
  </si>
  <si>
    <t>10609001784467</t>
  </si>
  <si>
    <t>10609001784533</t>
  </si>
  <si>
    <t>10609001784616</t>
  </si>
  <si>
    <t>10609001784798</t>
  </si>
  <si>
    <t>10609001784871</t>
  </si>
  <si>
    <t>10609001784954</t>
  </si>
  <si>
    <t>10609001785035</t>
  </si>
  <si>
    <t>10609001785118</t>
  </si>
  <si>
    <t>10609001785373</t>
  </si>
  <si>
    <t>10609001785456</t>
  </si>
  <si>
    <t>10609001785522</t>
  </si>
  <si>
    <t>10609001785605</t>
  </si>
  <si>
    <t>10609001785787</t>
  </si>
  <si>
    <t>10609001785860</t>
  </si>
  <si>
    <t>10609001785944</t>
  </si>
  <si>
    <t>10609001786025</t>
  </si>
  <si>
    <t>10609001786108</t>
  </si>
  <si>
    <t>10609001786280</t>
  </si>
  <si>
    <t>10609001786363</t>
  </si>
  <si>
    <t>10609001786447</t>
  </si>
  <si>
    <t>10609001786512</t>
  </si>
  <si>
    <t>10609001786777</t>
  </si>
  <si>
    <t>10609001786850</t>
  </si>
  <si>
    <t>10609001786934</t>
  </si>
  <si>
    <t>10609001787015</t>
  </si>
  <si>
    <t>10609001787197</t>
  </si>
  <si>
    <t>10609001787270</t>
  </si>
  <si>
    <t>10609001787353</t>
  </si>
  <si>
    <t>10609001787437</t>
  </si>
  <si>
    <t>10609001787502</t>
  </si>
  <si>
    <t>10609001787684</t>
  </si>
  <si>
    <t>10609001787841</t>
  </si>
  <si>
    <t>10609001787924</t>
  </si>
  <si>
    <t>10609001788005</t>
  </si>
  <si>
    <t>10609001788187</t>
  </si>
  <si>
    <t>10609001788260</t>
  </si>
  <si>
    <t>10609001788344</t>
  </si>
  <si>
    <t>10609001788427</t>
  </si>
  <si>
    <t>10609001788591</t>
  </si>
  <si>
    <t>10609001788674</t>
  </si>
  <si>
    <t>10609001788831</t>
  </si>
  <si>
    <t>10609001788914</t>
  </si>
  <si>
    <t>10609001789094</t>
  </si>
  <si>
    <t>10609001789177</t>
  </si>
  <si>
    <t>10609001789250</t>
  </si>
  <si>
    <t>10609001789334</t>
  </si>
  <si>
    <t>10609001789417</t>
  </si>
  <si>
    <t>10609001789581</t>
  </si>
  <si>
    <t>10609001789664</t>
  </si>
  <si>
    <t>10609001789748</t>
  </si>
  <si>
    <t>10609001789821</t>
  </si>
  <si>
    <t>10609001789904</t>
  </si>
  <si>
    <t>10609001790142</t>
  </si>
  <si>
    <t>10609001790308</t>
  </si>
  <si>
    <t>10609001790480</t>
  </si>
  <si>
    <t>10609001790555</t>
  </si>
  <si>
    <t>10609001790639</t>
  </si>
  <si>
    <t>10609001790712</t>
  </si>
  <si>
    <t>10609001790894</t>
  </si>
  <si>
    <t>10609001790977</t>
  </si>
  <si>
    <t>10609001791058</t>
  </si>
  <si>
    <t>10609001791215</t>
  </si>
  <si>
    <t>10609001791397</t>
  </si>
  <si>
    <t>10609001791470</t>
  </si>
  <si>
    <t>10609001791546</t>
  </si>
  <si>
    <t>10609001791629</t>
  </si>
  <si>
    <t>10609001791884</t>
  </si>
  <si>
    <t>10609001791967</t>
  </si>
  <si>
    <t>10609001792049</t>
  </si>
  <si>
    <t>10609001792122</t>
  </si>
  <si>
    <t>10609001792205</t>
  </si>
  <si>
    <t>10609001792387</t>
  </si>
  <si>
    <t>10609001792460</t>
  </si>
  <si>
    <t>10609001792536</t>
  </si>
  <si>
    <t>10609001792619</t>
  </si>
  <si>
    <t>10609001792791</t>
  </si>
  <si>
    <t>10609001792874</t>
  </si>
  <si>
    <t>10609001792957</t>
  </si>
  <si>
    <t>10609001793039</t>
  </si>
  <si>
    <t>10609001793112</t>
  </si>
  <si>
    <t>10609001793294</t>
  </si>
  <si>
    <t>10609001793377</t>
  </si>
  <si>
    <t>10609001793450</t>
  </si>
  <si>
    <t>10609001793526</t>
  </si>
  <si>
    <t>10609001793609</t>
  </si>
  <si>
    <t>10609001793864</t>
  </si>
  <si>
    <t>10609001793948</t>
  </si>
  <si>
    <t>10609001794029</t>
  </si>
  <si>
    <t>10609001794102</t>
  </si>
  <si>
    <t>10609001794367</t>
  </si>
  <si>
    <t>10609001794441</t>
  </si>
  <si>
    <t>10609001794516</t>
  </si>
  <si>
    <t>10609001794698</t>
  </si>
  <si>
    <t>10609001794771</t>
  </si>
  <si>
    <t>10609001794854</t>
  </si>
  <si>
    <t>10609001794938</t>
  </si>
  <si>
    <t>10609001795018</t>
  </si>
  <si>
    <t>10609001795190</t>
  </si>
  <si>
    <t>10609001795273</t>
  </si>
  <si>
    <t>10609001795356</t>
  </si>
  <si>
    <t>10609001795505</t>
  </si>
  <si>
    <t>10609001795687</t>
  </si>
  <si>
    <t>10609001795760</t>
  </si>
  <si>
    <t>10609001795927</t>
  </si>
  <si>
    <t>10609001796008</t>
  </si>
  <si>
    <t>10609001796180</t>
  </si>
  <si>
    <t>10609001796263</t>
  </si>
  <si>
    <t>10609001796347</t>
  </si>
  <si>
    <t>10609001796420</t>
  </si>
  <si>
    <t>10609001796594</t>
  </si>
  <si>
    <t>10609001796677</t>
  </si>
  <si>
    <t>10609001796750</t>
  </si>
  <si>
    <t>10609001796834</t>
  </si>
  <si>
    <t>10609001797097</t>
  </si>
  <si>
    <t>10609001797170</t>
  </si>
  <si>
    <t>10609001797253</t>
  </si>
  <si>
    <t>10609001797337</t>
  </si>
  <si>
    <t>10609001797584</t>
  </si>
  <si>
    <t>10609001797667</t>
  </si>
  <si>
    <t>10609001797741</t>
  </si>
  <si>
    <t>10609001797824</t>
  </si>
  <si>
    <t>10609001797907</t>
  </si>
  <si>
    <t>10609001798087</t>
  </si>
  <si>
    <t>10609001798244</t>
  </si>
  <si>
    <t>10609001798327</t>
  </si>
  <si>
    <t>10609001798400</t>
  </si>
  <si>
    <t>10609001798574</t>
  </si>
  <si>
    <t>10609001798657</t>
  </si>
  <si>
    <t>10609001798731</t>
  </si>
  <si>
    <t>10609001798996</t>
  </si>
  <si>
    <t>10609001799077</t>
  </si>
  <si>
    <t>10609001799150</t>
  </si>
  <si>
    <t>10609001799234</t>
  </si>
  <si>
    <t>10609001799564</t>
  </si>
  <si>
    <t>10609001799648</t>
  </si>
  <si>
    <t>10609001799721</t>
  </si>
  <si>
    <t>10609001799804</t>
  </si>
  <si>
    <t>10609001799986</t>
  </si>
  <si>
    <t>10609001800040</t>
  </si>
  <si>
    <t>10609001800123</t>
  </si>
  <si>
    <t>10609001800206</t>
  </si>
  <si>
    <t>10609001800388</t>
  </si>
  <si>
    <t>10609001800461</t>
  </si>
  <si>
    <t>10609001800792</t>
  </si>
  <si>
    <t>10609001800875</t>
  </si>
  <si>
    <t>10609001800958</t>
  </si>
  <si>
    <t>10609001801030</t>
  </si>
  <si>
    <t>10609001801113</t>
  </si>
  <si>
    <t>10609001801295</t>
  </si>
  <si>
    <t>10609001801378</t>
  </si>
  <si>
    <t>10609001801451</t>
  </si>
  <si>
    <t>10609001801527</t>
  </si>
  <si>
    <t>10609001801600</t>
  </si>
  <si>
    <t>10609001801782</t>
  </si>
  <si>
    <t>10609001801865</t>
  </si>
  <si>
    <t>10609001802020</t>
  </si>
  <si>
    <t>10609001802103</t>
  </si>
  <si>
    <t>10609001802285</t>
  </si>
  <si>
    <t>10609001802368</t>
  </si>
  <si>
    <t>10609001802442</t>
  </si>
  <si>
    <t>10609001802517</t>
  </si>
  <si>
    <t>10609001802699</t>
  </si>
  <si>
    <t>10609001802772</t>
  </si>
  <si>
    <t>10609001802855</t>
  </si>
  <si>
    <t>10609001802939</t>
  </si>
  <si>
    <t>10609001803010</t>
  </si>
  <si>
    <t>10609001803192</t>
  </si>
  <si>
    <t>10609001803275</t>
  </si>
  <si>
    <t>10609001803358</t>
  </si>
  <si>
    <t>10609001803432</t>
  </si>
  <si>
    <t>10609001803507</t>
  </si>
  <si>
    <t>10609001803689</t>
  </si>
  <si>
    <t>10609001803762</t>
  </si>
  <si>
    <t>10609001803846</t>
  </si>
  <si>
    <t>10609001803929</t>
  </si>
  <si>
    <t>10609001804000</t>
  </si>
  <si>
    <t>10609001804182</t>
  </si>
  <si>
    <t>10609001804265</t>
  </si>
  <si>
    <t>10609001804349</t>
  </si>
  <si>
    <t>10609001804422</t>
  </si>
  <si>
    <t>10609001804596</t>
  </si>
  <si>
    <t>10609001804679</t>
  </si>
  <si>
    <t>10609001804752</t>
  </si>
  <si>
    <t>10609001804919</t>
  </si>
  <si>
    <t>10609001805098</t>
  </si>
  <si>
    <t>10609001805171</t>
  </si>
  <si>
    <t>10609001805254</t>
  </si>
  <si>
    <t>10609001805338</t>
  </si>
  <si>
    <t>10609001805411</t>
  </si>
  <si>
    <t>10609001805585</t>
  </si>
  <si>
    <t>10609001805668</t>
  </si>
  <si>
    <t>10609001805742</t>
  </si>
  <si>
    <t>10609001805825</t>
  </si>
  <si>
    <t>10609001805908</t>
  </si>
  <si>
    <t>10609001806088</t>
  </si>
  <si>
    <t>10609001806245</t>
  </si>
  <si>
    <t>10609001806328</t>
  </si>
  <si>
    <t>10609001806401</t>
  </si>
  <si>
    <t>10609001806575</t>
  </si>
  <si>
    <t>10609001806658</t>
  </si>
  <si>
    <t>10609001806732</t>
  </si>
  <si>
    <t>10609001807078</t>
  </si>
  <si>
    <t>10609001807235</t>
  </si>
  <si>
    <t>10609001807318</t>
  </si>
  <si>
    <t>10609001807490</t>
  </si>
  <si>
    <t>10609001807565</t>
  </si>
  <si>
    <t>10609001807649</t>
  </si>
  <si>
    <t>10609001807722</t>
  </si>
  <si>
    <t>10609001807805</t>
  </si>
  <si>
    <t>10609001807987</t>
  </si>
  <si>
    <t>10609001808068</t>
  </si>
  <si>
    <t>10609001808142</t>
  </si>
  <si>
    <t>10609001808225</t>
  </si>
  <si>
    <t>10609001808308</t>
  </si>
  <si>
    <t>10609001808480</t>
  </si>
  <si>
    <t>10609001808555</t>
  </si>
  <si>
    <t>10609001808639</t>
  </si>
  <si>
    <t>10609001808712</t>
  </si>
  <si>
    <t>10609001808894</t>
  </si>
  <si>
    <t>10609001808977</t>
  </si>
  <si>
    <t>10609001809058</t>
  </si>
  <si>
    <t>10609001809132</t>
  </si>
  <si>
    <t>10609001809215</t>
  </si>
  <si>
    <t>10609001809397</t>
  </si>
  <si>
    <t>10609001809470</t>
  </si>
  <si>
    <t>10609001809546</t>
  </si>
  <si>
    <t>10609001809629</t>
  </si>
  <si>
    <t>10609001809702</t>
  </si>
  <si>
    <t>10609001809884</t>
  </si>
  <si>
    <t>10609001809967</t>
  </si>
  <si>
    <t>10609001810023</t>
  </si>
  <si>
    <t>10609001810106</t>
  </si>
  <si>
    <t>10609001810288</t>
  </si>
  <si>
    <t>10609001810361</t>
  </si>
  <si>
    <t>10609001810510</t>
  </si>
  <si>
    <t>10609001810692</t>
  </si>
  <si>
    <t>10609001810775</t>
  </si>
  <si>
    <t>10609001810858</t>
  </si>
  <si>
    <t>10609001811013</t>
  </si>
  <si>
    <t>10609001811195</t>
  </si>
  <si>
    <t>10609001811351</t>
  </si>
  <si>
    <t>10609001811435</t>
  </si>
  <si>
    <t>10609001811500</t>
  </si>
  <si>
    <t>10609001811765</t>
  </si>
  <si>
    <t>10609001811849</t>
  </si>
  <si>
    <t>10609001811922</t>
  </si>
  <si>
    <t>10609001812003</t>
  </si>
  <si>
    <t>10609001812185</t>
  </si>
  <si>
    <t>10609001812268</t>
  </si>
  <si>
    <t>10609001812342</t>
  </si>
  <si>
    <t>10609001812425</t>
  </si>
  <si>
    <t>10609001812599</t>
  </si>
  <si>
    <t>10609001812672</t>
  </si>
  <si>
    <t>10609001812755</t>
  </si>
  <si>
    <t>10609001812839</t>
  </si>
  <si>
    <t>10609001812912</t>
  </si>
  <si>
    <t>10609001813092</t>
  </si>
  <si>
    <t>10609001813175</t>
  </si>
  <si>
    <t>10609001813258</t>
  </si>
  <si>
    <t>10609001813332</t>
  </si>
  <si>
    <t>10609001813415</t>
  </si>
  <si>
    <t>10609001813589</t>
  </si>
  <si>
    <t>10609001813662</t>
  </si>
  <si>
    <t>10609001813746</t>
  </si>
  <si>
    <t>10609001813829</t>
  </si>
  <si>
    <t>10609001813902</t>
  </si>
  <si>
    <t>10609001814082</t>
  </si>
  <si>
    <t>10609001814249</t>
  </si>
  <si>
    <t>10609001814322</t>
  </si>
  <si>
    <t>10609001814579</t>
  </si>
  <si>
    <t>10609001814652</t>
  </si>
  <si>
    <t>10609001814736</t>
  </si>
  <si>
    <t>10609001814819</t>
  </si>
  <si>
    <t>10609001814991</t>
  </si>
  <si>
    <t>10609001815071</t>
  </si>
  <si>
    <t>10609001815154</t>
  </si>
  <si>
    <t>10609001815238</t>
  </si>
  <si>
    <t>10609001815311</t>
  </si>
  <si>
    <t>10609001815568</t>
  </si>
  <si>
    <t>10609001815725</t>
  </si>
  <si>
    <t>10609001815808</t>
  </si>
  <si>
    <t>10609001816061</t>
  </si>
  <si>
    <t>10609001816145</t>
  </si>
  <si>
    <t>10609001816228</t>
  </si>
  <si>
    <t>10609001816301</t>
  </si>
  <si>
    <t>10609001816483</t>
  </si>
  <si>
    <t>10609001816558</t>
  </si>
  <si>
    <t>10609001816632</t>
  </si>
  <si>
    <t>10609001816715</t>
  </si>
  <si>
    <t>10609001816897</t>
  </si>
  <si>
    <t>10609001816970</t>
  </si>
  <si>
    <t>10609001817051</t>
  </si>
  <si>
    <t>10609001817135</t>
  </si>
  <si>
    <t>10609001817473</t>
  </si>
  <si>
    <t>10609001817549</t>
  </si>
  <si>
    <t>10609001817622</t>
  </si>
  <si>
    <t>10609001817887</t>
  </si>
  <si>
    <t>10609001817960</t>
  </si>
  <si>
    <t>10609001818042</t>
  </si>
  <si>
    <t>10609001818125</t>
  </si>
  <si>
    <t>10609001818208</t>
  </si>
  <si>
    <t>10609001818539</t>
  </si>
  <si>
    <t>10609001818612</t>
  </si>
  <si>
    <t>10609001818794</t>
  </si>
  <si>
    <t>10609001818877</t>
  </si>
  <si>
    <t>10609001818950</t>
  </si>
  <si>
    <t>10609001819032</t>
  </si>
  <si>
    <t>10609001819115</t>
  </si>
  <si>
    <t>10609001819297</t>
  </si>
  <si>
    <t>10609001819370</t>
  </si>
  <si>
    <t>10609001819784</t>
  </si>
  <si>
    <t>10609001819867</t>
  </si>
  <si>
    <t>10609001819941</t>
  </si>
  <si>
    <t>10609001820006</t>
  </si>
  <si>
    <t>10609001820188</t>
  </si>
  <si>
    <t>10609001820428</t>
  </si>
  <si>
    <t>10609001820592</t>
  </si>
  <si>
    <t>10609001820675</t>
  </si>
  <si>
    <t>10609001820758</t>
  </si>
  <si>
    <t>10609001820832</t>
  </si>
  <si>
    <t>10609001820915</t>
  </si>
  <si>
    <t>10609001821095</t>
  </si>
  <si>
    <t>10609001821178</t>
  </si>
  <si>
    <t>10609001821251</t>
  </si>
  <si>
    <t>10609001821335</t>
  </si>
  <si>
    <t>10609001821418</t>
  </si>
  <si>
    <t>10609001821582</t>
  </si>
  <si>
    <t>10609001821665</t>
  </si>
  <si>
    <t>10609001821749</t>
  </si>
  <si>
    <t>10609001821905</t>
  </si>
  <si>
    <t>10609001822085</t>
  </si>
  <si>
    <t>10609001822168</t>
  </si>
  <si>
    <t>10609001822242</t>
  </si>
  <si>
    <t>10609001822408</t>
  </si>
  <si>
    <t>10609001822572</t>
  </si>
  <si>
    <t>10609001822655</t>
  </si>
  <si>
    <t>10609001822812</t>
  </si>
  <si>
    <t>10609001822994</t>
  </si>
  <si>
    <t>10609001823075</t>
  </si>
  <si>
    <t>10609001823158</t>
  </si>
  <si>
    <t>10609001823315</t>
  </si>
  <si>
    <t>10609001823497</t>
  </si>
  <si>
    <t>10609001823562</t>
  </si>
  <si>
    <t>10609001823729</t>
  </si>
  <si>
    <t>10609001823802</t>
  </si>
  <si>
    <t>10609001823984</t>
  </si>
  <si>
    <t>10609001824065</t>
  </si>
  <si>
    <t>10609001824149</t>
  </si>
  <si>
    <t>10609001824222</t>
  </si>
  <si>
    <t>10609001824487</t>
  </si>
  <si>
    <t>10609001824552</t>
  </si>
  <si>
    <t>10609001824636</t>
  </si>
  <si>
    <t>10609001824719</t>
  </si>
  <si>
    <t>10609001824891</t>
  </si>
  <si>
    <t>10609001824974</t>
  </si>
  <si>
    <t>10609001825054</t>
  </si>
  <si>
    <t>10609001825138</t>
  </si>
  <si>
    <t>10609001825211</t>
  </si>
  <si>
    <t>10609001825393</t>
  </si>
  <si>
    <t>10609001825476</t>
  </si>
  <si>
    <t>10609001825542</t>
  </si>
  <si>
    <t>10609001825625</t>
  </si>
  <si>
    <t>10609001825708</t>
  </si>
  <si>
    <t>10609001825880</t>
  </si>
  <si>
    <t>10609001825963</t>
  </si>
  <si>
    <t>10609001826045</t>
  </si>
  <si>
    <t>10609001826128</t>
  </si>
  <si>
    <t>10609001826201</t>
  </si>
  <si>
    <t>10609001826383</t>
  </si>
  <si>
    <t>10609001826466</t>
  </si>
  <si>
    <t>10609001826615</t>
  </si>
  <si>
    <t>10609001826797</t>
  </si>
  <si>
    <t>10609001826870</t>
  </si>
  <si>
    <t>10609001827118</t>
  </si>
  <si>
    <t>10609001827290</t>
  </si>
  <si>
    <t>10609001827373</t>
  </si>
  <si>
    <t>10609001827456</t>
  </si>
  <si>
    <t>10609001827522</t>
  </si>
  <si>
    <t>10609001827605</t>
  </si>
  <si>
    <t>10609001827787</t>
  </si>
  <si>
    <t>10609001827860</t>
  </si>
  <si>
    <t>10609001827944</t>
  </si>
  <si>
    <t>10609001828025</t>
  </si>
  <si>
    <t>10609001828280</t>
  </si>
  <si>
    <t>10609001828363</t>
  </si>
  <si>
    <t>10609001828447</t>
  </si>
  <si>
    <t>10609001828512</t>
  </si>
  <si>
    <t>10609001828694</t>
  </si>
  <si>
    <t>10609001828777</t>
  </si>
  <si>
    <t>10609001828850</t>
  </si>
  <si>
    <t>10609001828934</t>
  </si>
  <si>
    <t>10609001829197</t>
  </si>
  <si>
    <t>10609001829270</t>
  </si>
  <si>
    <t>10609001829353</t>
  </si>
  <si>
    <t>10609001829437</t>
  </si>
  <si>
    <t>10609001829502</t>
  </si>
  <si>
    <t>10609001829684</t>
  </si>
  <si>
    <t>10609001829767</t>
  </si>
  <si>
    <t>10609001829841</t>
  </si>
  <si>
    <t>10609001829924</t>
  </si>
  <si>
    <t>10609001830088</t>
  </si>
  <si>
    <t>10609001830161</t>
  </si>
  <si>
    <t>10609001830245</t>
  </si>
  <si>
    <t>10609001830328</t>
  </si>
  <si>
    <t>10609001830401</t>
  </si>
  <si>
    <t>10609001830575</t>
  </si>
  <si>
    <t>10609001830658</t>
  </si>
  <si>
    <t>10609001830732</t>
  </si>
  <si>
    <t>10609001830815</t>
  </si>
  <si>
    <t>10609001830997</t>
  </si>
  <si>
    <t>10609001831078</t>
  </si>
  <si>
    <t>10609001831151</t>
  </si>
  <si>
    <t>10609001831235</t>
  </si>
  <si>
    <t>10609001831318</t>
  </si>
  <si>
    <t>10609001831490</t>
  </si>
  <si>
    <t>10609001831565</t>
  </si>
  <si>
    <t>10609001831722</t>
  </si>
  <si>
    <t>10609001831805</t>
  </si>
  <si>
    <t>10609001832068</t>
  </si>
  <si>
    <t>10609001832142</t>
  </si>
  <si>
    <t>10609001832308</t>
  </si>
  <si>
    <t>10609001832894</t>
  </si>
  <si>
    <t>10609001832977</t>
  </si>
  <si>
    <t>10609001833058</t>
  </si>
  <si>
    <t>10609001833132</t>
  </si>
  <si>
    <t>10609001833215</t>
  </si>
  <si>
    <t>10609001833397</t>
  </si>
  <si>
    <t>10609001833470</t>
  </si>
  <si>
    <t>10609001833546</t>
  </si>
  <si>
    <t>10609001833629</t>
  </si>
  <si>
    <t>10609001833702</t>
  </si>
  <si>
    <t>10609001833884</t>
  </si>
  <si>
    <t>10609001833967</t>
  </si>
  <si>
    <t>10609001834049</t>
  </si>
  <si>
    <t>10609001834122</t>
  </si>
  <si>
    <t>10609001834205</t>
  </si>
  <si>
    <t>10609001834619</t>
  </si>
  <si>
    <t>10609001834791</t>
  </si>
  <si>
    <t>10609001834874</t>
  </si>
  <si>
    <t>10609001835038</t>
  </si>
  <si>
    <t>10609001835111</t>
  </si>
  <si>
    <t>10609001835293</t>
  </si>
  <si>
    <t>10609001835376</t>
  </si>
  <si>
    <t>10609001835459</t>
  </si>
  <si>
    <t>10609001835525</t>
  </si>
  <si>
    <t>10609001835608</t>
  </si>
  <si>
    <t>10609001835780</t>
  </si>
  <si>
    <t>10609001835863</t>
  </si>
  <si>
    <t>10609001835947</t>
  </si>
  <si>
    <t>10609001836028</t>
  </si>
  <si>
    <t>10609001836101</t>
  </si>
  <si>
    <t>10609001836283</t>
  </si>
  <si>
    <t>10609001836366</t>
  </si>
  <si>
    <t>10609001836440</t>
  </si>
  <si>
    <t>10609001836515</t>
  </si>
  <si>
    <t>10609001836697</t>
  </si>
  <si>
    <t>10609001836770</t>
  </si>
  <si>
    <t>10609001836937</t>
  </si>
  <si>
    <t>10609001837018</t>
  </si>
  <si>
    <t>10609001837273</t>
  </si>
  <si>
    <t>10609001837356</t>
  </si>
  <si>
    <t>10609001837430</t>
  </si>
  <si>
    <t>10609001837505</t>
  </si>
  <si>
    <t>10609001837687</t>
  </si>
  <si>
    <t>10609001837760</t>
  </si>
  <si>
    <t>10609001837844</t>
  </si>
  <si>
    <t>10609001837927</t>
  </si>
  <si>
    <t>10609001838008</t>
  </si>
  <si>
    <t>10609001838180</t>
  </si>
  <si>
    <t>10609001838263</t>
  </si>
  <si>
    <t>10609001838347</t>
  </si>
  <si>
    <t>10609001838420</t>
  </si>
  <si>
    <t>10609001838594</t>
  </si>
  <si>
    <t>10609001838677</t>
  </si>
  <si>
    <t>10609001838750</t>
  </si>
  <si>
    <t>10609001838834</t>
  </si>
  <si>
    <t>10609001838917</t>
  </si>
  <si>
    <t>10609001839097</t>
  </si>
  <si>
    <t>10609001839170</t>
  </si>
  <si>
    <t>10609001839253</t>
  </si>
  <si>
    <t>10609001839667</t>
  </si>
  <si>
    <t>10609001839741</t>
  </si>
  <si>
    <t>10609001839824</t>
  </si>
  <si>
    <t>10609001839907</t>
  </si>
  <si>
    <t>10609001840061</t>
  </si>
  <si>
    <t>10609001840145</t>
  </si>
  <si>
    <t>10609001840228</t>
  </si>
  <si>
    <t>10609001840301</t>
  </si>
  <si>
    <t>10609001840483</t>
  </si>
  <si>
    <t>10609001840558</t>
  </si>
  <si>
    <t>10609001840632</t>
  </si>
  <si>
    <t>10609001840715</t>
  </si>
  <si>
    <t>10609001840897</t>
  </si>
  <si>
    <t>10609001840970</t>
  </si>
  <si>
    <t>10609001841051</t>
  </si>
  <si>
    <t>10609001841135</t>
  </si>
  <si>
    <t>10609001841218</t>
  </si>
  <si>
    <t>10609001841390</t>
  </si>
  <si>
    <t>10609001841473</t>
  </si>
  <si>
    <t>10609001841549</t>
  </si>
  <si>
    <t>10609001841622</t>
  </si>
  <si>
    <t>10609001841705</t>
  </si>
  <si>
    <t>10609001841887</t>
  </si>
  <si>
    <t>10609001841960</t>
  </si>
  <si>
    <t>10609001843453</t>
  </si>
  <si>
    <t>10609001843529</t>
  </si>
  <si>
    <t>10609001843602</t>
  </si>
  <si>
    <t>10609001843867</t>
  </si>
  <si>
    <t>10609001843941</t>
  </si>
  <si>
    <t>10609001844022</t>
  </si>
  <si>
    <t>10609001844105</t>
  </si>
  <si>
    <t>10609001844691</t>
  </si>
  <si>
    <t>10609001844931</t>
  </si>
  <si>
    <t>10609001845011</t>
  </si>
  <si>
    <t>10609001845193</t>
  </si>
  <si>
    <t>10609001845276</t>
  </si>
  <si>
    <t>10609001845359</t>
  </si>
  <si>
    <t>10609001845433</t>
  </si>
  <si>
    <t>10609001845508</t>
  </si>
  <si>
    <t>10609001845680</t>
  </si>
  <si>
    <t>10609001845763</t>
  </si>
  <si>
    <t>10609001845847</t>
  </si>
  <si>
    <t>10609001845920</t>
  </si>
  <si>
    <t>10609001846001</t>
  </si>
  <si>
    <t>10609001846183</t>
  </si>
  <si>
    <t>10609001846266</t>
  </si>
  <si>
    <t>10609001846340</t>
  </si>
  <si>
    <t>10609001846423</t>
  </si>
  <si>
    <t>10609001846597</t>
  </si>
  <si>
    <t>10609001846670</t>
  </si>
  <si>
    <t>10609001846837</t>
  </si>
  <si>
    <t>10609001846910</t>
  </si>
  <si>
    <t>10609001847090</t>
  </si>
  <si>
    <t>10609001847173</t>
  </si>
  <si>
    <t>10609001847256</t>
  </si>
  <si>
    <t>10609001847330</t>
  </si>
  <si>
    <t>10609001847413</t>
  </si>
  <si>
    <t>10609001847587</t>
  </si>
  <si>
    <t>10609001847660</t>
  </si>
  <si>
    <t>10609001847744</t>
  </si>
  <si>
    <t>10609001847827</t>
  </si>
  <si>
    <t>10609001847900</t>
  </si>
  <si>
    <t>10609001848080</t>
  </si>
  <si>
    <t>10609001848163</t>
  </si>
  <si>
    <t>10609001848247</t>
  </si>
  <si>
    <t>10609001848320</t>
  </si>
  <si>
    <t>10609001848403</t>
  </si>
  <si>
    <t>10609001848650</t>
  </si>
  <si>
    <t>10609001848734</t>
  </si>
  <si>
    <t>10609001848817</t>
  </si>
  <si>
    <t>10609001849070</t>
  </si>
  <si>
    <t>10609001849153</t>
  </si>
  <si>
    <t>10609001849237</t>
  </si>
  <si>
    <t>10609001849310</t>
  </si>
  <si>
    <t>10609001849492</t>
  </si>
  <si>
    <t>10609001849567</t>
  </si>
  <si>
    <t>10609001849641</t>
  </si>
  <si>
    <t>10609001849724</t>
  </si>
  <si>
    <t>10609001849807</t>
  </si>
  <si>
    <t>10609001849989</t>
  </si>
  <si>
    <t>10609001850037</t>
  </si>
  <si>
    <t>10609001850110</t>
  </si>
  <si>
    <t>10609001850292</t>
  </si>
  <si>
    <t>10609001850375</t>
  </si>
  <si>
    <t>10609001850458</t>
  </si>
  <si>
    <t>10609001850607</t>
  </si>
  <si>
    <t>10609001850789</t>
  </si>
  <si>
    <t>10609001850862</t>
  </si>
  <si>
    <t>10609001850946</t>
  </si>
  <si>
    <t>10609001851027</t>
  </si>
  <si>
    <t>10609001851100</t>
  </si>
  <si>
    <t>10609001851282</t>
  </si>
  <si>
    <t>10609001851365</t>
  </si>
  <si>
    <t>10609001851449</t>
  </si>
  <si>
    <t>10609001851514</t>
  </si>
  <si>
    <t>10609001851696</t>
  </si>
  <si>
    <t>10609001851852</t>
  </si>
  <si>
    <t>10609001851936</t>
  </si>
  <si>
    <t>10609001852017</t>
  </si>
  <si>
    <t>10609001852199</t>
  </si>
  <si>
    <t>10609001852272</t>
  </si>
  <si>
    <t>10609001852355</t>
  </si>
  <si>
    <t>10609001852439</t>
  </si>
  <si>
    <t>10609001852504</t>
  </si>
  <si>
    <t>10609001852686</t>
  </si>
  <si>
    <t>10609001852769</t>
  </si>
  <si>
    <t>10609001852843</t>
  </si>
  <si>
    <t>10609001852926</t>
  </si>
  <si>
    <t>10609001853007</t>
  </si>
  <si>
    <t>10609001853189</t>
  </si>
  <si>
    <t>10609001853262</t>
  </si>
  <si>
    <t>10609001853346</t>
  </si>
  <si>
    <t>10609001853429</t>
  </si>
  <si>
    <t>10609001853593</t>
  </si>
  <si>
    <t>10609001853676</t>
  </si>
  <si>
    <t>10609001853759</t>
  </si>
  <si>
    <t>10609001853833</t>
  </si>
  <si>
    <t>10609001853916</t>
  </si>
  <si>
    <t>10609001854096</t>
  </si>
  <si>
    <t>10609001854179</t>
  </si>
  <si>
    <t>10609001854252</t>
  </si>
  <si>
    <t>10609001854336</t>
  </si>
  <si>
    <t>10609001854419</t>
  </si>
  <si>
    <t>10609001854666</t>
  </si>
  <si>
    <t>10609001854740</t>
  </si>
  <si>
    <t>10609001854823</t>
  </si>
  <si>
    <t>10609001855085</t>
  </si>
  <si>
    <t>10609001855168</t>
  </si>
  <si>
    <t>10609001855242</t>
  </si>
  <si>
    <t>10609001855325</t>
  </si>
  <si>
    <t>10609001855572</t>
  </si>
  <si>
    <t>10609001855655</t>
  </si>
  <si>
    <t>10609001855739</t>
  </si>
  <si>
    <t>10609001855812</t>
  </si>
  <si>
    <t>10609001856075</t>
  </si>
  <si>
    <t>10609001856158</t>
  </si>
  <si>
    <t>10609001856232</t>
  </si>
  <si>
    <t>10609001856315</t>
  </si>
  <si>
    <t>10609001856497</t>
  </si>
  <si>
    <t>10609001856562</t>
  </si>
  <si>
    <t>10609001856646</t>
  </si>
  <si>
    <t>10609001856729</t>
  </si>
  <si>
    <t>10609001856802</t>
  </si>
  <si>
    <t>10609001856984</t>
  </si>
  <si>
    <t>10609001857149</t>
  </si>
  <si>
    <t>10609001857222</t>
  </si>
  <si>
    <t>10609001857305</t>
  </si>
  <si>
    <t>10609001857487</t>
  </si>
  <si>
    <t>10609001857552</t>
  </si>
  <si>
    <t>10609001857636</t>
  </si>
  <si>
    <t>10609001857719</t>
  </si>
  <si>
    <t>10609001857891</t>
  </si>
  <si>
    <t>10609001857974</t>
  </si>
  <si>
    <t>10609001858055</t>
  </si>
  <si>
    <t>10609001858139</t>
  </si>
  <si>
    <t>10609001858212</t>
  </si>
  <si>
    <t>10609001858394</t>
  </si>
  <si>
    <t>10609001858477</t>
  </si>
  <si>
    <t>10609001858543</t>
  </si>
  <si>
    <t>10609001858626</t>
  </si>
  <si>
    <t>10609001858709</t>
  </si>
  <si>
    <t>10609001858881</t>
  </si>
  <si>
    <t>10609001859046</t>
  </si>
  <si>
    <t>10609001859129</t>
  </si>
  <si>
    <t>10609001859202</t>
  </si>
  <si>
    <t>10609001859384</t>
  </si>
  <si>
    <t>10609001859467</t>
  </si>
  <si>
    <t>10609001859533</t>
  </si>
  <si>
    <t>10609001859616</t>
  </si>
  <si>
    <t>10609001859798</t>
  </si>
  <si>
    <t>10609001859871</t>
  </si>
  <si>
    <t>10609001859954</t>
  </si>
  <si>
    <t>10609001860010</t>
  </si>
  <si>
    <t>10609001860192</t>
  </si>
  <si>
    <t>10609001860275</t>
  </si>
  <si>
    <t>10609001860358</t>
  </si>
  <si>
    <t>10609001860432</t>
  </si>
  <si>
    <t>10609001860507</t>
  </si>
  <si>
    <t>10609001860689</t>
  </si>
  <si>
    <t>10609001860762</t>
  </si>
  <si>
    <t>10609001860846</t>
  </si>
  <si>
    <t>10609001860929</t>
  </si>
  <si>
    <t>10609001861000</t>
  </si>
  <si>
    <t>10609001861182</t>
  </si>
  <si>
    <t>10609001861265</t>
  </si>
  <si>
    <t>10609001861349</t>
  </si>
  <si>
    <t>10609001861422</t>
  </si>
  <si>
    <t>10609001861596</t>
  </si>
  <si>
    <t>10609001861679</t>
  </si>
  <si>
    <t>10609001861752</t>
  </si>
  <si>
    <t>10609001861919</t>
  </si>
  <si>
    <t>10609001862099</t>
  </si>
  <si>
    <t>10609001862172</t>
  </si>
  <si>
    <t>10609001862255</t>
  </si>
  <si>
    <t>10609001862586</t>
  </si>
  <si>
    <t>10609001862743</t>
  </si>
  <si>
    <t>10609001862826</t>
  </si>
  <si>
    <t>10609001862909</t>
  </si>
  <si>
    <t>10609001863089</t>
  </si>
  <si>
    <t>10609001863246</t>
  </si>
  <si>
    <t>10609001863329</t>
  </si>
  <si>
    <t>10609001863402</t>
  </si>
  <si>
    <t>10609001863576</t>
  </si>
  <si>
    <t>10609001863659</t>
  </si>
  <si>
    <t>10609001863733</t>
  </si>
  <si>
    <t>10609001863816</t>
  </si>
  <si>
    <t>10609001863998</t>
  </si>
  <si>
    <t>10609001864079</t>
  </si>
  <si>
    <t>10609001864152</t>
  </si>
  <si>
    <t>10609001864236</t>
  </si>
  <si>
    <t>10609001864319</t>
  </si>
  <si>
    <t>10609001864491</t>
  </si>
  <si>
    <t>10609001864566</t>
  </si>
  <si>
    <t>10609001864723</t>
  </si>
  <si>
    <t>10609001864988</t>
  </si>
  <si>
    <t>10609001865068</t>
  </si>
  <si>
    <t>10609001865142</t>
  </si>
  <si>
    <t>10609001865225</t>
  </si>
  <si>
    <t>10609001865308</t>
  </si>
  <si>
    <t>10609001865480</t>
  </si>
  <si>
    <t>10609001865555</t>
  </si>
  <si>
    <t>10609001865639</t>
  </si>
  <si>
    <t>10609001865712</t>
  </si>
  <si>
    <t>10609001865894</t>
  </si>
  <si>
    <t>10609001865977</t>
  </si>
  <si>
    <t>10609001866058</t>
  </si>
  <si>
    <t>10609001866132</t>
  </si>
  <si>
    <t>10609001866397</t>
  </si>
  <si>
    <t>10609001866967</t>
  </si>
  <si>
    <t>10609001867049</t>
  </si>
  <si>
    <t>10609001867122</t>
  </si>
  <si>
    <t>10609001867205</t>
  </si>
  <si>
    <t>10609001867387</t>
  </si>
  <si>
    <t>10609001867460</t>
  </si>
  <si>
    <t>10609001867536</t>
  </si>
  <si>
    <t>10609001867619</t>
  </si>
  <si>
    <t>10609001867791</t>
  </si>
  <si>
    <t>10609001867874</t>
  </si>
  <si>
    <t>10609001867957</t>
  </si>
  <si>
    <t>10609001868039</t>
  </si>
  <si>
    <t>10609001868112</t>
  </si>
  <si>
    <t>10609001868377</t>
  </si>
  <si>
    <t>10609001868450</t>
  </si>
  <si>
    <t>10609001868526</t>
  </si>
  <si>
    <t>10609001868609</t>
  </si>
  <si>
    <t>10609001868781</t>
  </si>
  <si>
    <t>10609001868948</t>
  </si>
  <si>
    <t>10609001869029</t>
  </si>
  <si>
    <t>10609001869284</t>
  </si>
  <si>
    <t>10609001869367</t>
  </si>
  <si>
    <t>10609001869441</t>
  </si>
  <si>
    <t>10609001869516</t>
  </si>
  <si>
    <t>10609001869698</t>
  </si>
  <si>
    <t>10609001869771</t>
  </si>
  <si>
    <t>10609001869854</t>
  </si>
  <si>
    <t>10609001869938</t>
  </si>
  <si>
    <t>10609001870092</t>
  </si>
  <si>
    <t>10609001870175</t>
  </si>
  <si>
    <t>10609001870332</t>
  </si>
  <si>
    <t>10609001870415</t>
  </si>
  <si>
    <t>10609001870589</t>
  </si>
  <si>
    <t>10609001870662</t>
  </si>
  <si>
    <t>10609001870746</t>
  </si>
  <si>
    <t>10609001870829</t>
  </si>
  <si>
    <t>10609001870902</t>
  </si>
  <si>
    <t>10609001871082</t>
  </si>
  <si>
    <t>10609001871165</t>
  </si>
  <si>
    <t>10609001871249</t>
  </si>
  <si>
    <t>10609001871322</t>
  </si>
  <si>
    <t>10609001871405</t>
  </si>
  <si>
    <t>10609001871579</t>
  </si>
  <si>
    <t>10609001871652</t>
  </si>
  <si>
    <t>10609001871736</t>
  </si>
  <si>
    <t>10609001871991</t>
  </si>
  <si>
    <t>10609001872072</t>
  </si>
  <si>
    <t>10609001872155</t>
  </si>
  <si>
    <t>10609001872239</t>
  </si>
  <si>
    <t>10609001872312</t>
  </si>
  <si>
    <t>10609001872494</t>
  </si>
  <si>
    <t>10609001872569</t>
  </si>
  <si>
    <t>Row Labels</t>
  </si>
  <si>
    <t>(blank)</t>
  </si>
  <si>
    <t>Grand Total</t>
  </si>
  <si>
    <t>Recency</t>
  </si>
  <si>
    <t>Frequency</t>
  </si>
  <si>
    <t>Monetary</t>
  </si>
  <si>
    <t>Count</t>
  </si>
  <si>
    <t>Min</t>
  </si>
  <si>
    <t>Max</t>
  </si>
  <si>
    <t>Average</t>
  </si>
  <si>
    <t>Recency Cutoffs</t>
  </si>
  <si>
    <t>Frequency Cutoffs</t>
  </si>
  <si>
    <t>Monetary Cutoffs</t>
  </si>
  <si>
    <t>Recency Score</t>
  </si>
  <si>
    <t>Decision Variables</t>
  </si>
  <si>
    <t>Vij</t>
  </si>
  <si>
    <t>Xij</t>
  </si>
  <si>
    <t>Pij</t>
  </si>
  <si>
    <t>Total Budget</t>
  </si>
  <si>
    <t>Budget</t>
  </si>
  <si>
    <t>Cost to Reach Each Customer:</t>
  </si>
  <si>
    <t>R-score</t>
  </si>
  <si>
    <t>F-Score</t>
  </si>
  <si>
    <t>M-Score</t>
  </si>
  <si>
    <t>M score =</t>
  </si>
  <si>
    <t>Cost of Campaign</t>
  </si>
  <si>
    <t>Profit</t>
  </si>
  <si>
    <t>Score</t>
  </si>
  <si>
    <t>total</t>
  </si>
  <si>
    <t>Cost</t>
  </si>
  <si>
    <t>Revenue</t>
  </si>
  <si>
    <t>#Customers</t>
  </si>
  <si>
    <t>M = 1</t>
  </si>
  <si>
    <t>M = 2</t>
  </si>
  <si>
    <t>M = 3</t>
  </si>
  <si>
    <t>Slack</t>
  </si>
  <si>
    <t>Binary</t>
  </si>
  <si>
    <t>3,</t>
  </si>
  <si>
    <t>Passport Number</t>
  </si>
  <si>
    <t>Transaction Number</t>
  </si>
  <si>
    <t>Sales Amount</t>
  </si>
  <si>
    <t>Date of Visit</t>
  </si>
  <si>
    <t>Nk</t>
  </si>
  <si>
    <t>Pk</t>
  </si>
  <si>
    <t>Vk</t>
  </si>
  <si>
    <t>Nj</t>
  </si>
  <si>
    <t>pj</t>
  </si>
  <si>
    <t>Vj</t>
  </si>
  <si>
    <t>Ni</t>
  </si>
  <si>
    <t>pi</t>
  </si>
  <si>
    <t>Vi</t>
  </si>
  <si>
    <t>Response Rate</t>
  </si>
  <si>
    <t>Cust ID</t>
  </si>
  <si>
    <t>Total</t>
  </si>
  <si>
    <t>xi</t>
  </si>
  <si>
    <t>vi</t>
  </si>
  <si>
    <t>Cost to Reach:</t>
  </si>
  <si>
    <t>Budget B=</t>
  </si>
  <si>
    <t>Xj</t>
  </si>
  <si>
    <t>Frequency Score</t>
  </si>
  <si>
    <t>Pj</t>
  </si>
  <si>
    <t>xk</t>
  </si>
  <si>
    <t>Monetary Score</t>
  </si>
  <si>
    <t>pk</t>
  </si>
  <si>
    <t>Xk</t>
  </si>
  <si>
    <t>Continuous</t>
  </si>
  <si>
    <t>Objective Function (Revenue)</t>
  </si>
  <si>
    <t>Constraint (Budget)</t>
  </si>
  <si>
    <t>Decision</t>
  </si>
  <si>
    <t>Nij</t>
  </si>
  <si>
    <t>Total Revenue</t>
  </si>
  <si>
    <t>Sum</t>
  </si>
  <si>
    <t>Purchases</t>
  </si>
  <si>
    <t>Frequency: Vij</t>
  </si>
  <si>
    <t>Frequency: pij</t>
  </si>
  <si>
    <t>Frequency: Nij</t>
  </si>
  <si>
    <t>Recency: Vij</t>
  </si>
  <si>
    <t>Recency: pij</t>
  </si>
  <si>
    <t>Recency: Nij</t>
  </si>
  <si>
    <t>Monetary: Vij</t>
  </si>
  <si>
    <t>Monetary: pij</t>
  </si>
  <si>
    <t>Monetary: Nij</t>
  </si>
  <si>
    <t>Recency Priority</t>
  </si>
  <si>
    <t>Frequency Priority</t>
  </si>
  <si>
    <t>Monetary Value Priority</t>
  </si>
  <si>
    <t>Goal</t>
  </si>
  <si>
    <t>v1</t>
  </si>
  <si>
    <t>v2</t>
  </si>
  <si>
    <t>v3</t>
  </si>
  <si>
    <t>Weights</t>
  </si>
  <si>
    <t>C=</t>
  </si>
  <si>
    <t>R</t>
  </si>
  <si>
    <t>F</t>
  </si>
  <si>
    <t>Optimal Solution</t>
  </si>
  <si>
    <t>Max Revenue</t>
  </si>
  <si>
    <t>Used Budget</t>
  </si>
  <si>
    <t>M</t>
  </si>
  <si>
    <t>Recency (Xi)</t>
  </si>
  <si>
    <t>Frequency (Xj)</t>
  </si>
  <si>
    <t>p1</t>
  </si>
  <si>
    <t>p2</t>
  </si>
  <si>
    <t>p3</t>
  </si>
  <si>
    <t>Monetary (Xk)</t>
  </si>
  <si>
    <t>Campaign Cost-R</t>
  </si>
  <si>
    <t>Campaign Cost-F</t>
  </si>
  <si>
    <t>Campaign Cost-M</t>
  </si>
  <si>
    <t>N1</t>
  </si>
  <si>
    <t>N2</t>
  </si>
  <si>
    <t>N3</t>
  </si>
  <si>
    <t>Budget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</si>
</sst>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dd\-mmm\-yy"/>
    <numFmt numFmtId="167" formatCode="m/d/yyyy;@"/>
    <numFmt numFmtId="168" formatCode="&quot;$&quot;#,##0.00"/>
    <numFmt numFmtId="169" formatCode="&quot;$&quot;#,##0"/>
    <numFmt numFmtId="170" formatCode="_(&quot;$&quot;* #,##0_);_(&quot;$&quot;* \(#,##0\);_(&quot;$&quot;* &quot;-&quot;??_);_(@_)"/>
    <numFmt numFmtId="171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9" tint="-0.249977111117893"/>
      <name val="Calibri"/>
      <family val="2"/>
      <scheme val="minor"/>
    </font>
    <font>
      <b/>
      <sz val="11"/>
      <color theme="8" tint="0.59999389629810485"/>
      <name val="Calibri"/>
      <family val="2"/>
      <scheme val="minor"/>
    </font>
    <font>
      <b/>
      <sz val="11"/>
      <color theme="8" tint="0.3999755851924192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0" fontId="7" fillId="6" borderId="0"/>
    <xf numFmtId="0" fontId="8" fillId="6" borderId="0"/>
    <xf numFmtId="164" fontId="8" fillId="6" borderId="0" applyFont="0" applyFill="0" applyBorder="0" applyAlignment="0" applyProtection="0"/>
    <xf numFmtId="165" fontId="8" fillId="6" borderId="0" applyFont="0" applyFill="0" applyBorder="0" applyAlignment="0" applyProtection="0"/>
    <xf numFmtId="9" fontId="8" fillId="6" borderId="0" applyFont="0" applyFill="0" applyBorder="0" applyAlignment="0" applyProtection="0"/>
    <xf numFmtId="0" fontId="8" fillId="6" borderId="0"/>
    <xf numFmtId="0" fontId="8" fillId="6" borderId="0"/>
    <xf numFmtId="0" fontId="8" fillId="6" borderId="0"/>
    <xf numFmtId="0" fontId="8" fillId="6" borderId="0"/>
    <xf numFmtId="0" fontId="8" fillId="6" borderId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3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" fontId="0" fillId="0" borderId="0" xfId="0" applyNumberFormat="1"/>
    <xf numFmtId="0" fontId="1" fillId="2" borderId="0" xfId="0" applyFont="1" applyFill="1" applyBorder="1" applyAlignment="1" applyProtection="1">
      <alignment horizontal="center" vertical="center"/>
    </xf>
    <xf numFmtId="0" fontId="0" fillId="0" borderId="0" xfId="0" applyBorder="1" applyAlignment="1"/>
    <xf numFmtId="0" fontId="2" fillId="3" borderId="0" xfId="0" applyFont="1" applyFill="1" applyBorder="1" applyAlignment="1" applyProtection="1">
      <alignment vertical="center"/>
    </xf>
    <xf numFmtId="166" fontId="3" fillId="4" borderId="0" xfId="0" applyNumberFormat="1" applyFont="1" applyFill="1" applyBorder="1" applyAlignment="1" applyProtection="1">
      <alignment horizontal="right" vertical="center"/>
    </xf>
    <xf numFmtId="0" fontId="5" fillId="6" borderId="0" xfId="0" applyFont="1" applyFill="1" applyBorder="1" applyAlignment="1" applyProtection="1">
      <alignment horizontal="right" vertical="center"/>
    </xf>
    <xf numFmtId="0" fontId="4" fillId="5" borderId="0" xfId="0" applyFont="1" applyFill="1" applyBorder="1" applyAlignment="1" applyProtection="1">
      <alignment horizontal="right" vertical="center"/>
    </xf>
    <xf numFmtId="0" fontId="6" fillId="6" borderId="0" xfId="1" applyFont="1" applyFill="1" applyBorder="1" applyAlignment="1"/>
    <xf numFmtId="166" fontId="6" fillId="6" borderId="0" xfId="1" applyNumberFormat="1" applyFont="1" applyFill="1" applyBorder="1" applyAlignment="1">
      <alignment horizontal="right"/>
    </xf>
    <xf numFmtId="0" fontId="6" fillId="6" borderId="0" xfId="1" applyFont="1" applyFill="1" applyBorder="1" applyAlignment="1">
      <alignment horizontal="right"/>
    </xf>
    <xf numFmtId="168" fontId="0" fillId="0" borderId="0" xfId="0" applyNumberFormat="1"/>
    <xf numFmtId="0" fontId="8" fillId="6" borderId="0" xfId="2"/>
    <xf numFmtId="164" fontId="0" fillId="6" borderId="0" xfId="3" applyFont="1" applyAlignment="1">
      <alignment horizontal="left"/>
    </xf>
    <xf numFmtId="0" fontId="8" fillId="6" borderId="1" xfId="6" applyBorder="1"/>
    <xf numFmtId="14" fontId="8" fillId="6" borderId="1" xfId="6" applyNumberFormat="1" applyBorder="1"/>
    <xf numFmtId="169" fontId="8" fillId="6" borderId="1" xfId="6" applyNumberFormat="1" applyBorder="1"/>
    <xf numFmtId="16" fontId="0" fillId="0" borderId="0" xfId="0" applyNumberFormat="1"/>
    <xf numFmtId="0" fontId="8" fillId="6" borderId="0" xfId="9"/>
    <xf numFmtId="164" fontId="0" fillId="6" borderId="0" xfId="3" applyFont="1"/>
    <xf numFmtId="164" fontId="8" fillId="6" borderId="0" xfId="9" applyNumberFormat="1"/>
    <xf numFmtId="0" fontId="9" fillId="6" borderId="0" xfId="9" applyFont="1"/>
    <xf numFmtId="0" fontId="8" fillId="6" borderId="0" xfId="9" applyAlignment="1">
      <alignment horizontal="right"/>
    </xf>
    <xf numFmtId="0" fontId="9" fillId="6" borderId="0" xfId="9" applyFont="1" applyAlignment="1">
      <alignment horizontal="right"/>
    </xf>
    <xf numFmtId="164" fontId="0" fillId="6" borderId="0" xfId="3" applyFont="1" applyAlignment="1">
      <alignment horizontal="right"/>
    </xf>
    <xf numFmtId="9" fontId="0" fillId="6" borderId="0" xfId="5" applyFont="1"/>
    <xf numFmtId="168" fontId="8" fillId="6" borderId="0" xfId="9" applyNumberFormat="1"/>
    <xf numFmtId="0" fontId="0" fillId="6" borderId="0" xfId="3" applyNumberFormat="1" applyFont="1" applyAlignment="1">
      <alignment horizontal="right"/>
    </xf>
    <xf numFmtId="168" fontId="0" fillId="6" borderId="0" xfId="3" applyNumberFormat="1" applyFont="1" applyBorder="1"/>
    <xf numFmtId="0" fontId="8" fillId="6" borderId="0" xfId="9" applyAlignment="1"/>
    <xf numFmtId="170" fontId="0" fillId="6" borderId="0" xfId="3" applyNumberFormat="1" applyFont="1"/>
    <xf numFmtId="168" fontId="8" fillId="6" borderId="0" xfId="9" applyNumberFormat="1" applyAlignment="1">
      <alignment horizontal="right"/>
    </xf>
    <xf numFmtId="1" fontId="9" fillId="6" borderId="0" xfId="9" applyNumberFormat="1" applyFont="1" applyBorder="1"/>
    <xf numFmtId="2" fontId="0" fillId="6" borderId="0" xfId="4" applyNumberFormat="1" applyFont="1" applyAlignment="1">
      <alignment horizontal="right"/>
    </xf>
    <xf numFmtId="1" fontId="11" fillId="6" borderId="0" xfId="9" applyNumberFormat="1" applyFont="1" applyFill="1" applyBorder="1" applyAlignment="1">
      <alignment horizontal="right"/>
    </xf>
    <xf numFmtId="0" fontId="8" fillId="6" borderId="0" xfId="9" quotePrefix="1"/>
    <xf numFmtId="164" fontId="0" fillId="6" borderId="0" xfId="3" applyFont="1" applyAlignment="1">
      <alignment horizontal="center"/>
    </xf>
    <xf numFmtId="0" fontId="8" fillId="6" borderId="0" xfId="9" applyAlignment="1">
      <alignment readingOrder="1"/>
    </xf>
    <xf numFmtId="0" fontId="8" fillId="6" borderId="0" xfId="9" applyAlignment="1">
      <alignment horizontal="left"/>
    </xf>
    <xf numFmtId="164" fontId="10" fillId="6" borderId="0" xfId="3" applyFont="1" applyAlignment="1">
      <alignment horizontal="right"/>
    </xf>
    <xf numFmtId="0" fontId="8" fillId="6" borderId="0" xfId="9" applyBorder="1" applyAlignment="1">
      <alignment horizontal="left"/>
    </xf>
    <xf numFmtId="0" fontId="11" fillId="6" borderId="0" xfId="9" applyFont="1" applyFill="1" applyBorder="1" applyAlignment="1">
      <alignment horizontal="left"/>
    </xf>
    <xf numFmtId="0" fontId="8" fillId="6" borderId="0" xfId="10"/>
    <xf numFmtId="164" fontId="0" fillId="6" borderId="0" xfId="3" applyFont="1"/>
    <xf numFmtId="164" fontId="0" fillId="6" borderId="0" xfId="3" applyFont="1" applyAlignment="1">
      <alignment horizontal="right"/>
    </xf>
    <xf numFmtId="9" fontId="0" fillId="6" borderId="0" xfId="5" applyFont="1"/>
    <xf numFmtId="165" fontId="0" fillId="6" borderId="0" xfId="4" applyFont="1" applyAlignment="1">
      <alignment horizontal="center"/>
    </xf>
    <xf numFmtId="0" fontId="0" fillId="6" borderId="0" xfId="3" applyNumberFormat="1" applyFont="1" applyAlignment="1">
      <alignment horizontal="right"/>
    </xf>
    <xf numFmtId="168" fontId="0" fillId="6" borderId="0" xfId="3" applyNumberFormat="1" applyFont="1" applyBorder="1"/>
    <xf numFmtId="170" fontId="0" fillId="6" borderId="0" xfId="3" applyNumberFormat="1" applyFont="1"/>
    <xf numFmtId="2" fontId="0" fillId="6" borderId="0" xfId="4" applyNumberFormat="1" applyFont="1" applyAlignment="1">
      <alignment horizontal="right"/>
    </xf>
    <xf numFmtId="164" fontId="0" fillId="6" borderId="0" xfId="3" applyFont="1" applyAlignment="1"/>
    <xf numFmtId="164" fontId="0" fillId="6" borderId="0" xfId="3" applyFont="1" applyAlignment="1">
      <alignment horizontal="center"/>
    </xf>
    <xf numFmtId="0" fontId="0" fillId="6" borderId="0" xfId="9" applyFont="1" applyAlignment="1">
      <alignment horizontal="right"/>
    </xf>
    <xf numFmtId="169" fontId="0" fillId="0" borderId="0" xfId="0" applyNumberFormat="1"/>
    <xf numFmtId="0" fontId="8" fillId="6" borderId="4" xfId="9" applyBorder="1"/>
    <xf numFmtId="0" fontId="8" fillId="6" borderId="5" xfId="9" applyBorder="1"/>
    <xf numFmtId="0" fontId="8" fillId="6" borderId="6" xfId="9" applyBorder="1"/>
    <xf numFmtId="0" fontId="8" fillId="6" borderId="6" xfId="9" applyBorder="1" applyAlignment="1">
      <alignment horizontal="right"/>
    </xf>
    <xf numFmtId="0" fontId="0" fillId="6" borderId="0" xfId="9" applyFont="1" applyAlignment="1"/>
    <xf numFmtId="0" fontId="8" fillId="6" borderId="5" xfId="9" applyFont="1" applyBorder="1" applyAlignment="1">
      <alignment horizontal="right"/>
    </xf>
    <xf numFmtId="0" fontId="8" fillId="6" borderId="4" xfId="9" applyFont="1" applyBorder="1"/>
    <xf numFmtId="0" fontId="8" fillId="6" borderId="6" xfId="9" applyFont="1" applyBorder="1" applyAlignment="1">
      <alignment horizontal="right"/>
    </xf>
    <xf numFmtId="164" fontId="8" fillId="6" borderId="5" xfId="3" applyFont="1" applyBorder="1" applyAlignment="1">
      <alignment horizontal="right"/>
    </xf>
    <xf numFmtId="0" fontId="8" fillId="6" borderId="6" xfId="3" applyNumberFormat="1" applyFont="1" applyBorder="1" applyAlignment="1">
      <alignment horizontal="right"/>
    </xf>
    <xf numFmtId="1" fontId="8" fillId="6" borderId="0" xfId="9" applyNumberFormat="1" applyFont="1" applyBorder="1"/>
    <xf numFmtId="1" fontId="8" fillId="6" borderId="0" xfId="9" applyNumberFormat="1" applyAlignment="1">
      <alignment horizontal="right"/>
    </xf>
    <xf numFmtId="0" fontId="10" fillId="6" borderId="0" xfId="9" applyFont="1" applyAlignment="1">
      <alignment horizontal="right"/>
    </xf>
    <xf numFmtId="0" fontId="8" fillId="6" borderId="0" xfId="9" applyFont="1" applyAlignment="1">
      <alignment readingOrder="1"/>
    </xf>
    <xf numFmtId="169" fontId="8" fillId="6" borderId="0" xfId="9" applyNumberFormat="1" applyFont="1"/>
    <xf numFmtId="0" fontId="8" fillId="6" borderId="0" xfId="9" applyFont="1" applyAlignment="1"/>
    <xf numFmtId="0" fontId="8" fillId="7" borderId="0" xfId="9" applyFont="1" applyFill="1"/>
    <xf numFmtId="0" fontId="8" fillId="6" borderId="0" xfId="9" applyFont="1" applyAlignment="1">
      <alignment horizontal="right"/>
    </xf>
    <xf numFmtId="0" fontId="8" fillId="6" borderId="0" xfId="9" applyFont="1"/>
    <xf numFmtId="0" fontId="8" fillId="6" borderId="0" xfId="9" applyFont="1" applyAlignment="1">
      <alignment textRotation="90"/>
    </xf>
    <xf numFmtId="0" fontId="12" fillId="0" borderId="0" xfId="0" applyFont="1"/>
    <xf numFmtId="0" fontId="10" fillId="0" borderId="0" xfId="0" applyFont="1"/>
    <xf numFmtId="168" fontId="10" fillId="0" borderId="0" xfId="0" applyNumberFormat="1" applyFont="1"/>
    <xf numFmtId="0" fontId="8" fillId="8" borderId="0" xfId="9" applyFill="1"/>
    <xf numFmtId="0" fontId="8" fillId="9" borderId="0" xfId="9" applyFill="1"/>
    <xf numFmtId="0" fontId="8" fillId="10" borderId="0" xfId="9" applyFill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0" xfId="0" applyFont="1" applyFill="1" applyAlignment="1">
      <alignment horizontal="right"/>
    </xf>
    <xf numFmtId="14" fontId="0" fillId="0" borderId="0" xfId="0" applyNumberFormat="1" applyBorder="1" applyAlignment="1"/>
    <xf numFmtId="168" fontId="8" fillId="6" borderId="0" xfId="2" applyNumberFormat="1"/>
    <xf numFmtId="14" fontId="8" fillId="6" borderId="0" xfId="2" applyNumberFormat="1"/>
    <xf numFmtId="0" fontId="8" fillId="6" borderId="1" xfId="2" applyBorder="1"/>
    <xf numFmtId="165" fontId="0" fillId="6" borderId="1" xfId="4" applyFont="1" applyBorder="1"/>
    <xf numFmtId="168" fontId="8" fillId="6" borderId="1" xfId="2" applyNumberFormat="1" applyBorder="1"/>
    <xf numFmtId="169" fontId="8" fillId="6" borderId="1" xfId="2" applyNumberFormat="1" applyBorder="1"/>
    <xf numFmtId="165" fontId="0" fillId="6" borderId="0" xfId="4" applyFont="1"/>
    <xf numFmtId="0" fontId="8" fillId="6" borderId="7" xfId="2" applyFill="1" applyBorder="1"/>
    <xf numFmtId="14" fontId="8" fillId="6" borderId="1" xfId="2" applyNumberFormat="1" applyBorder="1"/>
    <xf numFmtId="0" fontId="8" fillId="11" borderId="0" xfId="2" applyFill="1"/>
    <xf numFmtId="0" fontId="11" fillId="6" borderId="0" xfId="2" applyFont="1" applyFill="1" applyBorder="1"/>
    <xf numFmtId="0" fontId="11" fillId="6" borderId="0" xfId="2" applyFont="1" applyFill="1" applyBorder="1" applyAlignment="1">
      <alignment horizontal="left"/>
    </xf>
    <xf numFmtId="164" fontId="11" fillId="6" borderId="0" xfId="3" applyFont="1" applyFill="1" applyBorder="1"/>
    <xf numFmtId="0" fontId="9" fillId="6" borderId="0" xfId="2" applyFont="1"/>
    <xf numFmtId="169" fontId="11" fillId="6" borderId="0" xfId="2" applyNumberFormat="1" applyFont="1" applyFill="1" applyBorder="1"/>
    <xf numFmtId="170" fontId="11" fillId="6" borderId="0" xfId="2" applyNumberFormat="1" applyFont="1" applyFill="1" applyBorder="1"/>
    <xf numFmtId="0" fontId="16" fillId="6" borderId="0" xfId="2" applyFont="1" applyFill="1" applyBorder="1"/>
    <xf numFmtId="164" fontId="9" fillId="6" borderId="0" xfId="3" applyFont="1" applyAlignment="1">
      <alignment horizontal="right"/>
    </xf>
    <xf numFmtId="164" fontId="11" fillId="6" borderId="0" xfId="2" applyNumberFormat="1" applyFont="1" applyFill="1" applyBorder="1"/>
    <xf numFmtId="1" fontId="11" fillId="6" borderId="0" xfId="2" applyNumberFormat="1" applyFont="1" applyFill="1" applyBorder="1"/>
    <xf numFmtId="1" fontId="17" fillId="6" borderId="8" xfId="2" applyNumberFormat="1" applyFont="1" applyBorder="1"/>
    <xf numFmtId="0" fontId="17" fillId="6" borderId="0" xfId="3" applyNumberFormat="1" applyFont="1" applyAlignment="1">
      <alignment horizontal="left"/>
    </xf>
    <xf numFmtId="2" fontId="17" fillId="6" borderId="1" xfId="2" applyNumberFormat="1" applyFont="1" applyBorder="1"/>
    <xf numFmtId="0" fontId="17" fillId="6" borderId="0" xfId="2" applyFont="1" applyAlignment="1">
      <alignment horizontal="left"/>
    </xf>
    <xf numFmtId="169" fontId="17" fillId="6" borderId="1" xfId="3" applyNumberFormat="1" applyFont="1" applyBorder="1"/>
    <xf numFmtId="9" fontId="16" fillId="6" borderId="0" xfId="5" applyFont="1" applyFill="1" applyBorder="1"/>
    <xf numFmtId="169" fontId="0" fillId="6" borderId="1" xfId="3" applyNumberFormat="1" applyFont="1" applyBorder="1"/>
    <xf numFmtId="0" fontId="0" fillId="6" borderId="1" xfId="3" applyNumberFormat="1" applyFont="1" applyBorder="1"/>
    <xf numFmtId="0" fontId="8" fillId="6" borderId="0" xfId="2" applyAlignment="1">
      <alignment horizontal="left"/>
    </xf>
    <xf numFmtId="164" fontId="8" fillId="6" borderId="0" xfId="12" applyFill="1"/>
    <xf numFmtId="165" fontId="17" fillId="6" borderId="1" xfId="11" applyFont="1" applyFill="1" applyBorder="1"/>
    <xf numFmtId="171" fontId="17" fillId="6" borderId="1" xfId="11" applyNumberFormat="1" applyFont="1" applyFill="1" applyBorder="1"/>
    <xf numFmtId="164" fontId="8" fillId="6" borderId="0" xfId="12" applyFill="1" applyAlignment="1">
      <alignment horizontal="left"/>
    </xf>
    <xf numFmtId="165" fontId="8" fillId="6" borderId="0" xfId="11" applyFill="1" applyAlignment="1">
      <alignment horizontal="left"/>
    </xf>
    <xf numFmtId="171" fontId="8" fillId="6" borderId="0" xfId="11" applyNumberFormat="1" applyFill="1" applyAlignment="1">
      <alignment horizontal="left"/>
    </xf>
    <xf numFmtId="165" fontId="0" fillId="0" borderId="0" xfId="11" applyFont="1"/>
    <xf numFmtId="0" fontId="0" fillId="0" borderId="1" xfId="0" applyBorder="1"/>
    <xf numFmtId="167" fontId="0" fillId="0" borderId="1" xfId="0" applyNumberFormat="1" applyBorder="1"/>
    <xf numFmtId="164" fontId="0" fillId="0" borderId="1" xfId="12" applyFont="1" applyBorder="1"/>
    <xf numFmtId="171" fontId="0" fillId="0" borderId="1" xfId="11" applyNumberFormat="1" applyFont="1" applyBorder="1"/>
    <xf numFmtId="9" fontId="0" fillId="0" borderId="1" xfId="13" applyFont="1" applyBorder="1"/>
    <xf numFmtId="0" fontId="17" fillId="6" borderId="0" xfId="2" applyFont="1"/>
    <xf numFmtId="0" fontId="18" fillId="6" borderId="0" xfId="2" applyFont="1" applyFill="1" applyBorder="1" applyAlignment="1">
      <alignment horizontal="right"/>
    </xf>
    <xf numFmtId="0" fontId="18" fillId="6" borderId="0" xfId="2" applyFont="1" applyFill="1" applyBorder="1"/>
    <xf numFmtId="164" fontId="17" fillId="6" borderId="0" xfId="3" applyFont="1" applyAlignment="1">
      <alignment horizontal="right"/>
    </xf>
    <xf numFmtId="170" fontId="17" fillId="6" borderId="0" xfId="3" applyNumberFormat="1" applyFont="1"/>
    <xf numFmtId="0" fontId="17" fillId="6" borderId="0" xfId="2" applyFont="1" applyAlignment="1">
      <alignment horizontal="right"/>
    </xf>
    <xf numFmtId="164" fontId="17" fillId="6" borderId="0" xfId="3" applyFont="1"/>
    <xf numFmtId="169" fontId="17" fillId="6" borderId="0" xfId="2" applyNumberFormat="1" applyFont="1"/>
    <xf numFmtId="0" fontId="17" fillId="12" borderId="0" xfId="2" applyFont="1" applyFill="1"/>
    <xf numFmtId="0" fontId="17" fillId="6" borderId="0" xfId="2" applyFont="1" applyAlignment="1">
      <alignment textRotation="90"/>
    </xf>
    <xf numFmtId="168" fontId="17" fillId="6" borderId="0" xfId="3" applyNumberFormat="1" applyFont="1" applyBorder="1"/>
    <xf numFmtId="2" fontId="17" fillId="6" borderId="0" xfId="4" applyNumberFormat="1" applyFont="1" applyAlignment="1">
      <alignment horizontal="right"/>
    </xf>
    <xf numFmtId="9" fontId="17" fillId="6" borderId="0" xfId="5" applyFont="1"/>
    <xf numFmtId="168" fontId="17" fillId="6" borderId="0" xfId="2" applyNumberFormat="1" applyFont="1"/>
    <xf numFmtId="168" fontId="17" fillId="6" borderId="0" xfId="2" applyNumberFormat="1" applyFont="1" applyAlignment="1">
      <alignment horizontal="right"/>
    </xf>
    <xf numFmtId="164" fontId="17" fillId="6" borderId="0" xfId="2" applyNumberFormat="1" applyFont="1"/>
    <xf numFmtId="0" fontId="17" fillId="6" borderId="4" xfId="2" applyFont="1" applyBorder="1"/>
    <xf numFmtId="0" fontId="17" fillId="6" borderId="0" xfId="3" applyNumberFormat="1" applyFont="1" applyAlignment="1">
      <alignment horizontal="right"/>
    </xf>
    <xf numFmtId="1" fontId="18" fillId="6" borderId="0" xfId="2" applyNumberFormat="1" applyFont="1" applyFill="1" applyBorder="1" applyAlignment="1">
      <alignment horizontal="right"/>
    </xf>
    <xf numFmtId="1" fontId="17" fillId="6" borderId="0" xfId="2" applyNumberFormat="1" applyFont="1" applyBorder="1"/>
    <xf numFmtId="164" fontId="18" fillId="6" borderId="0" xfId="3" applyFont="1" applyFill="1" applyBorder="1" applyAlignment="1">
      <alignment horizontal="right"/>
    </xf>
    <xf numFmtId="164" fontId="18" fillId="6" borderId="0" xfId="3" applyFont="1" applyFill="1" applyBorder="1"/>
    <xf numFmtId="164" fontId="18" fillId="6" borderId="0" xfId="2" applyNumberFormat="1" applyFont="1" applyFill="1" applyBorder="1"/>
    <xf numFmtId="164" fontId="18" fillId="6" borderId="0" xfId="2" applyNumberFormat="1" applyFont="1" applyFill="1" applyBorder="1" applyAlignment="1">
      <alignment horizontal="right"/>
    </xf>
    <xf numFmtId="37" fontId="18" fillId="6" borderId="0" xfId="3" applyNumberFormat="1" applyFont="1" applyFill="1" applyBorder="1"/>
    <xf numFmtId="9" fontId="17" fillId="12" borderId="0" xfId="5" applyFont="1" applyFill="1"/>
    <xf numFmtId="0" fontId="17" fillId="6" borderId="0" xfId="2" applyNumberFormat="1" applyFont="1"/>
    <xf numFmtId="165" fontId="17" fillId="6" borderId="0" xfId="11" applyFont="1" applyFill="1"/>
    <xf numFmtId="165" fontId="0" fillId="6" borderId="0" xfId="11" applyFont="1" applyFill="1"/>
    <xf numFmtId="165" fontId="18" fillId="6" borderId="0" xfId="11" applyFont="1" applyFill="1" applyBorder="1"/>
    <xf numFmtId="169" fontId="8" fillId="6" borderId="0" xfId="2" applyNumberFormat="1"/>
    <xf numFmtId="168" fontId="0" fillId="6" borderId="1" xfId="4" applyNumberFormat="1" applyFont="1" applyBorder="1"/>
    <xf numFmtId="165" fontId="0" fillId="11" borderId="1" xfId="4" applyNumberFormat="1" applyFont="1" applyFill="1" applyBorder="1"/>
    <xf numFmtId="171" fontId="0" fillId="6" borderId="1" xfId="4" applyNumberFormat="1" applyFont="1" applyBorder="1"/>
    <xf numFmtId="165" fontId="0" fillId="6" borderId="1" xfId="4" applyNumberFormat="1" applyFont="1" applyBorder="1"/>
    <xf numFmtId="171" fontId="0" fillId="11" borderId="1" xfId="4" applyNumberFormat="1" applyFont="1" applyFill="1" applyBorder="1"/>
    <xf numFmtId="0" fontId="8" fillId="6" borderId="1" xfId="2" applyBorder="1" applyAlignment="1">
      <alignment horizontal="center"/>
    </xf>
    <xf numFmtId="171" fontId="8" fillId="6" borderId="0" xfId="11" applyNumberFormat="1" applyFill="1"/>
    <xf numFmtId="164" fontId="17" fillId="6" borderId="1" xfId="12" applyFont="1" applyFill="1" applyBorder="1"/>
    <xf numFmtId="0" fontId="8" fillId="6" borderId="0" xfId="2" applyBorder="1" applyAlignment="1">
      <alignment horizontal="right" wrapText="1"/>
    </xf>
    <xf numFmtId="0" fontId="8" fillId="6" borderId="0" xfId="2" applyBorder="1" applyAlignment="1">
      <alignment wrapText="1"/>
    </xf>
    <xf numFmtId="0" fontId="0" fillId="6" borderId="1" xfId="2" applyFont="1" applyBorder="1" applyAlignment="1">
      <alignment wrapText="1"/>
    </xf>
    <xf numFmtId="0" fontId="0" fillId="13" borderId="1" xfId="2" applyFont="1" applyFill="1" applyBorder="1" applyAlignment="1">
      <alignment horizontal="right" wrapText="1"/>
    </xf>
    <xf numFmtId="164" fontId="0" fillId="13" borderId="1" xfId="2" applyNumberFormat="1" applyFont="1" applyFill="1" applyBorder="1" applyAlignment="1">
      <alignment wrapText="1"/>
    </xf>
    <xf numFmtId="164" fontId="0" fillId="13" borderId="3" xfId="3" applyFont="1" applyFill="1" applyBorder="1" applyAlignment="1">
      <alignment wrapText="1"/>
    </xf>
    <xf numFmtId="0" fontId="8" fillId="6" borderId="1" xfId="2" applyBorder="1" applyAlignment="1">
      <alignment wrapText="1"/>
    </xf>
    <xf numFmtId="0" fontId="8" fillId="6" borderId="0" xfId="2" applyBorder="1" applyAlignment="1">
      <alignment horizontal="right"/>
    </xf>
    <xf numFmtId="0" fontId="8" fillId="6" borderId="0" xfId="2" applyBorder="1"/>
    <xf numFmtId="1" fontId="19" fillId="6" borderId="0" xfId="2" applyNumberFormat="1" applyFont="1" applyBorder="1"/>
    <xf numFmtId="170" fontId="0" fillId="13" borderId="1" xfId="2" applyNumberFormat="1" applyFont="1" applyFill="1" applyBorder="1"/>
    <xf numFmtId="0" fontId="0" fillId="6" borderId="1" xfId="2" applyFont="1" applyBorder="1"/>
    <xf numFmtId="0" fontId="0" fillId="13" borderId="1" xfId="2" applyFont="1" applyFill="1" applyBorder="1" applyAlignment="1">
      <alignment horizontal="right"/>
    </xf>
    <xf numFmtId="164" fontId="0" fillId="13" borderId="1" xfId="2" applyNumberFormat="1" applyFont="1" applyFill="1" applyBorder="1"/>
    <xf numFmtId="49" fontId="8" fillId="13" borderId="3" xfId="2" applyNumberFormat="1" applyFill="1" applyBorder="1" applyAlignment="1">
      <alignment horizontal="right"/>
    </xf>
    <xf numFmtId="169" fontId="8" fillId="13" borderId="1" xfId="2" applyNumberFormat="1" applyFill="1" applyBorder="1"/>
    <xf numFmtId="171" fontId="0" fillId="11" borderId="2" xfId="4" applyNumberFormat="1" applyFont="1" applyFill="1" applyBorder="1"/>
    <xf numFmtId="171" fontId="0" fillId="11" borderId="9" xfId="4" applyNumberFormat="1" applyFont="1" applyFill="1" applyBorder="1"/>
    <xf numFmtId="171" fontId="0" fillId="11" borderId="3" xfId="4" applyNumberFormat="1" applyFont="1" applyFill="1" applyBorder="1"/>
    <xf numFmtId="0" fontId="8" fillId="13" borderId="0" xfId="2" applyFill="1" applyBorder="1" applyAlignment="1">
      <alignment wrapText="1"/>
    </xf>
    <xf numFmtId="0" fontId="0" fillId="13" borderId="1" xfId="2" applyFont="1" applyFill="1" applyBorder="1" applyAlignment="1">
      <alignment wrapText="1"/>
    </xf>
    <xf numFmtId="49" fontId="8" fillId="13" borderId="3" xfId="2" applyNumberFormat="1" applyFill="1" applyBorder="1" applyAlignment="1">
      <alignment horizontal="right" wrapText="1"/>
    </xf>
    <xf numFmtId="169" fontId="8" fillId="6" borderId="1" xfId="2" applyNumberFormat="1" applyBorder="1" applyAlignment="1">
      <alignment wrapText="1"/>
    </xf>
    <xf numFmtId="0" fontId="0" fillId="12" borderId="10" xfId="4" applyNumberFormat="1" applyFont="1" applyFill="1" applyBorder="1"/>
    <xf numFmtId="0" fontId="0" fillId="12" borderId="11" xfId="4" applyNumberFormat="1" applyFont="1" applyFill="1" applyBorder="1"/>
    <xf numFmtId="170" fontId="0" fillId="6" borderId="1" xfId="2" quotePrefix="1" applyNumberFormat="1" applyFont="1" applyBorder="1"/>
    <xf numFmtId="170" fontId="8" fillId="6" borderId="1" xfId="3" applyNumberFormat="1" applyFont="1" applyBorder="1"/>
    <xf numFmtId="0" fontId="8" fillId="13" borderId="3" xfId="2" applyFill="1" applyBorder="1"/>
    <xf numFmtId="0" fontId="0" fillId="12" borderId="12" xfId="4" applyNumberFormat="1" applyFont="1" applyFill="1" applyBorder="1"/>
    <xf numFmtId="0" fontId="0" fillId="12" borderId="0" xfId="4" applyNumberFormat="1" applyFont="1" applyFill="1" applyBorder="1"/>
    <xf numFmtId="0" fontId="0" fillId="12" borderId="13" xfId="4" applyNumberFormat="1" applyFont="1" applyFill="1" applyBorder="1"/>
    <xf numFmtId="0" fontId="0" fillId="12" borderId="4" xfId="4" applyNumberFormat="1" applyFont="1" applyFill="1" applyBorder="1"/>
    <xf numFmtId="165" fontId="0" fillId="13" borderId="1" xfId="4" applyFont="1" applyFill="1" applyBorder="1"/>
    <xf numFmtId="170" fontId="0" fillId="13" borderId="1" xfId="2" quotePrefix="1" applyNumberFormat="1" applyFont="1" applyFill="1" applyBorder="1"/>
    <xf numFmtId="164" fontId="8" fillId="6" borderId="14" xfId="2" applyNumberFormat="1" applyBorder="1"/>
    <xf numFmtId="164" fontId="0" fillId="6" borderId="3" xfId="2" applyNumberFormat="1" applyFont="1" applyBorder="1"/>
    <xf numFmtId="165" fontId="0" fillId="6" borderId="1" xfId="4" applyFont="1" applyBorder="1" applyAlignment="1">
      <alignment wrapText="1"/>
    </xf>
    <xf numFmtId="0" fontId="8" fillId="6" borderId="3" xfId="2" applyBorder="1"/>
    <xf numFmtId="0" fontId="8" fillId="6" borderId="1" xfId="2" applyBorder="1" applyAlignment="1">
      <alignment horizontal="right"/>
    </xf>
    <xf numFmtId="170" fontId="8" fillId="6" borderId="0" xfId="2" applyNumberFormat="1" applyBorder="1"/>
    <xf numFmtId="0" fontId="0" fillId="6" borderId="0" xfId="2" applyFont="1" applyBorder="1" applyAlignment="1">
      <alignment wrapText="1"/>
    </xf>
    <xf numFmtId="1" fontId="8" fillId="6" borderId="1" xfId="2" applyNumberFormat="1" applyBorder="1"/>
    <xf numFmtId="165" fontId="0" fillId="6" borderId="1" xfId="4" quotePrefix="1" applyFont="1" applyBorder="1"/>
    <xf numFmtId="0" fontId="8" fillId="6" borderId="1" xfId="11" applyNumberFormat="1" applyFill="1" applyBorder="1"/>
    <xf numFmtId="1" fontId="8" fillId="6" borderId="0" xfId="2" applyNumberFormat="1" applyBorder="1"/>
    <xf numFmtId="0" fontId="0" fillId="6" borderId="0" xfId="2" applyFont="1" applyBorder="1"/>
    <xf numFmtId="170" fontId="0" fillId="6" borderId="1" xfId="2" applyNumberFormat="1" applyFont="1" applyBorder="1"/>
    <xf numFmtId="169" fontId="0" fillId="6" borderId="1" xfId="12" applyNumberFormat="1" applyFont="1" applyFill="1" applyBorder="1"/>
    <xf numFmtId="0" fontId="8" fillId="6" borderId="1" xfId="2" applyBorder="1" applyAlignment="1">
      <alignment horizontal="center"/>
    </xf>
    <xf numFmtId="0" fontId="8" fillId="6" borderId="0" xfId="2" applyAlignment="1">
      <alignment horizontal="center"/>
    </xf>
    <xf numFmtId="164" fontId="11" fillId="6" borderId="0" xfId="3" applyFont="1" applyFill="1" applyBorder="1" applyAlignment="1">
      <alignment horizontal="right"/>
    </xf>
    <xf numFmtId="164" fontId="0" fillId="6" borderId="0" xfId="3" applyFont="1" applyAlignment="1">
      <alignment horizontal="center"/>
    </xf>
    <xf numFmtId="0" fontId="11" fillId="6" borderId="0" xfId="2" applyFont="1" applyFill="1" applyBorder="1" applyAlignment="1">
      <alignment horizontal="center"/>
    </xf>
    <xf numFmtId="164" fontId="0" fillId="6" borderId="0" xfId="3" applyFont="1" applyAlignment="1">
      <alignment horizontal="right"/>
    </xf>
    <xf numFmtId="167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6" borderId="0" xfId="2" applyFont="1" applyAlignment="1">
      <alignment horizontal="center"/>
    </xf>
    <xf numFmtId="0" fontId="17" fillId="6" borderId="0" xfId="2" applyFont="1" applyBorder="1" applyAlignment="1">
      <alignment horizontal="center"/>
    </xf>
    <xf numFmtId="164" fontId="17" fillId="6" borderId="0" xfId="3" applyFont="1" applyAlignment="1">
      <alignment horizontal="center"/>
    </xf>
    <xf numFmtId="164" fontId="17" fillId="6" borderId="0" xfId="3" applyFont="1" applyAlignment="1">
      <alignment horizontal="right"/>
    </xf>
    <xf numFmtId="0" fontId="17" fillId="6" borderId="0" xfId="2" applyFont="1" applyAlignment="1">
      <alignment textRotation="90"/>
    </xf>
    <xf numFmtId="0" fontId="18" fillId="6" borderId="0" xfId="2" applyFont="1" applyFill="1" applyBorder="1" applyAlignment="1">
      <alignment horizontal="center"/>
    </xf>
    <xf numFmtId="0" fontId="17" fillId="6" borderId="0" xfId="2" applyFont="1" applyAlignment="1">
      <alignment horizontal="right"/>
    </xf>
  </cellXfs>
  <cellStyles count="14">
    <cellStyle name="Comma 2" xfId="4" xr:uid="{00000000-0005-0000-0000-000001000000}"/>
    <cellStyle name="Currency 2" xfId="3" xr:uid="{00000000-0005-0000-0000-000003000000}"/>
    <cellStyle name="Dziesiętny" xfId="11" builtinId="3"/>
    <cellStyle name="Normal 2" xfId="2" xr:uid="{00000000-0005-0000-0000-000005000000}"/>
    <cellStyle name="Normal 3" xfId="6" xr:uid="{00000000-0005-0000-0000-000006000000}"/>
    <cellStyle name="Normal 4" xfId="7" xr:uid="{00000000-0005-0000-0000-000007000000}"/>
    <cellStyle name="Normal 5" xfId="8" xr:uid="{00000000-0005-0000-0000-000008000000}"/>
    <cellStyle name="Normal 6" xfId="9" xr:uid="{00000000-0005-0000-0000-000009000000}"/>
    <cellStyle name="Normal 7" xfId="10" xr:uid="{00000000-0005-0000-0000-00000A000000}"/>
    <cellStyle name="Normal_FinalSampleData" xfId="1" xr:uid="{00000000-0005-0000-0000-00000B000000}"/>
    <cellStyle name="Normalny" xfId="0" builtinId="0"/>
    <cellStyle name="Percent 2" xfId="5" xr:uid="{00000000-0005-0000-0000-00000D000000}"/>
    <cellStyle name="Procentowy" xfId="13" builtinId="5"/>
    <cellStyle name="Walutowy" xfId="12" builtinId="4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4-4342-8EE5-8A65C00F854E}"/>
            </c:ext>
          </c:extLst>
        </c:ser>
        <c:ser>
          <c:idx val="5"/>
          <c:order val="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4-4342-8EE5-8A65C00F854E}"/>
            </c:ext>
          </c:extLst>
        </c:ser>
        <c:ser>
          <c:idx val="6"/>
          <c:order val="6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4-4342-8EE5-8A65C00F854E}"/>
            </c:ext>
          </c:extLst>
        </c:ser>
        <c:ser>
          <c:idx val="7"/>
          <c:order val="7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54-4342-8EE5-8A65C00F854E}"/>
            </c:ext>
          </c:extLst>
        </c:ser>
        <c:ser>
          <c:idx val="2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54-4342-8EE5-8A65C00F854E}"/>
            </c:ext>
          </c:extLst>
        </c:ser>
        <c:ser>
          <c:idx val="3"/>
          <c:order val="3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54-4342-8EE5-8A65C00F854E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54-4342-8EE5-8A65C00F854E}"/>
            </c:ext>
          </c:extLst>
        </c:ser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54-4342-8EE5-8A65C00F854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2"/>
              <c:layout>
                <c:manualLayout>
                  <c:x val="8.5867506561679699E-2"/>
                  <c:y val="9.07029478458049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A6A-44D2-9305-E229975E10B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Summary'!$O$11:$O$13</c:f>
              <c:numCache>
                <c:formatCode>General</c:formatCode>
                <c:ptCount val="3"/>
                <c:pt idx="0">
                  <c:v>1971</c:v>
                </c:pt>
                <c:pt idx="1">
                  <c:v>172</c:v>
                </c:pt>
                <c:pt idx="2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A-44D2-9305-E229975E10BE}"/>
            </c:ext>
          </c:extLst>
        </c:ser>
        <c:ser>
          <c:idx val="5"/>
          <c:order val="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A-44D2-9305-E229975E10BE}"/>
            </c:ext>
          </c:extLst>
        </c:ser>
        <c:ser>
          <c:idx val="6"/>
          <c:order val="6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6A-44D2-9305-E229975E10BE}"/>
            </c:ext>
          </c:extLst>
        </c:ser>
        <c:ser>
          <c:idx val="7"/>
          <c:order val="7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6A-44D2-9305-E229975E10BE}"/>
            </c:ext>
          </c:extLst>
        </c:ser>
        <c:ser>
          <c:idx val="2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6A-44D2-9305-E229975E10BE}"/>
            </c:ext>
          </c:extLst>
        </c:ser>
        <c:ser>
          <c:idx val="3"/>
          <c:order val="3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6A-44D2-9305-E229975E10BE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6A-44D2-9305-E229975E10BE}"/>
            </c:ext>
          </c:extLst>
        </c:ser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6A-44D2-9305-E229975E10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4"/>
          <c:order val="4"/>
          <c:dLbls>
            <c:dLbl>
              <c:idx val="0"/>
              <c:layout>
                <c:manualLayout>
                  <c:x val="2.1820892388451443E-2"/>
                  <c:y val="2.04081632653061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1F6-44C7-AE2C-0CD256D6485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Summary'!$O$19:$O$21</c:f>
              <c:numCache>
                <c:formatCode>General</c:formatCode>
                <c:ptCount val="3"/>
                <c:pt idx="0">
                  <c:v>304</c:v>
                </c:pt>
                <c:pt idx="1">
                  <c:v>1480</c:v>
                </c:pt>
                <c:pt idx="2">
                  <c:v>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6-44C7-AE2C-0CD256D6485A}"/>
            </c:ext>
          </c:extLst>
        </c:ser>
        <c:ser>
          <c:idx val="5"/>
          <c:order val="5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6-44C7-AE2C-0CD256D6485A}"/>
            </c:ext>
          </c:extLst>
        </c:ser>
        <c:ser>
          <c:idx val="6"/>
          <c:order val="6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6-44C7-AE2C-0CD256D6485A}"/>
            </c:ext>
          </c:extLst>
        </c:ser>
        <c:ser>
          <c:idx val="7"/>
          <c:order val="7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F6-44C7-AE2C-0CD256D6485A}"/>
            </c:ext>
          </c:extLst>
        </c:ser>
        <c:ser>
          <c:idx val="2"/>
          <c:order val="2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F6-44C7-AE2C-0CD256D6485A}"/>
            </c:ext>
          </c:extLst>
        </c:ser>
        <c:ser>
          <c:idx val="3"/>
          <c:order val="3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6-44C7-AE2C-0CD256D6485A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6-44C7-AE2C-0CD256D6485A}"/>
            </c:ext>
          </c:extLst>
        </c:ser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'RFM Summary'!$O$3:$O$5</c:f>
              <c:numCache>
                <c:formatCode>General</c:formatCode>
                <c:ptCount val="3"/>
                <c:pt idx="0">
                  <c:v>1495</c:v>
                </c:pt>
                <c:pt idx="1">
                  <c:v>323</c:v>
                </c:pt>
                <c:pt idx="2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6-44C7-AE2C-0CD256D6485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'R'!$C$15:$G$15</c:f>
              <c:numCache>
                <c:formatCode>"$"#,##0</c:formatCode>
                <c:ptCount val="5"/>
                <c:pt idx="0">
                  <c:v>0</c:v>
                </c:pt>
                <c:pt idx="1">
                  <c:v>28390.99700681114</c:v>
                </c:pt>
                <c:pt idx="2">
                  <c:v>148974.0684314743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A-4DDA-A04E-B444CCA2A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377152"/>
        <c:axId val="41378944"/>
      </c:barChart>
      <c:catAx>
        <c:axId val="41377152"/>
        <c:scaling>
          <c:orientation val="minMax"/>
        </c:scaling>
        <c:delete val="0"/>
        <c:axPos val="b"/>
        <c:majorTickMark val="out"/>
        <c:minorTickMark val="none"/>
        <c:tickLblPos val="nextTo"/>
        <c:crossAx val="41378944"/>
        <c:crosses val="autoZero"/>
        <c:auto val="1"/>
        <c:lblAlgn val="ctr"/>
        <c:lblOffset val="100"/>
        <c:noMultiLvlLbl val="0"/>
      </c:catAx>
      <c:valAx>
        <c:axId val="4137894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377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'R Cont'!$C$15:$G$15</c:f>
              <c:numCache>
                <c:formatCode>"$"#,##0</c:formatCode>
                <c:ptCount val="5"/>
                <c:pt idx="0">
                  <c:v>26146.402387254777</c:v>
                </c:pt>
                <c:pt idx="1">
                  <c:v>28390.99700681114</c:v>
                </c:pt>
                <c:pt idx="2">
                  <c:v>148974.0684314743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8-413F-B1F8-C58EA5A5C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274752"/>
        <c:axId val="39301120"/>
      </c:barChart>
      <c:catAx>
        <c:axId val="39274752"/>
        <c:scaling>
          <c:orientation val="minMax"/>
        </c:scaling>
        <c:delete val="0"/>
        <c:axPos val="b"/>
        <c:majorTickMark val="out"/>
        <c:minorTickMark val="none"/>
        <c:tickLblPos val="nextTo"/>
        <c:crossAx val="39301120"/>
        <c:crosses val="autoZero"/>
        <c:auto val="1"/>
        <c:lblAlgn val="ctr"/>
        <c:lblOffset val="100"/>
        <c:noMultiLvlLbl val="0"/>
      </c:catAx>
      <c:valAx>
        <c:axId val="393011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39274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F!$C$15:$G$15</c:f>
              <c:numCache>
                <c:formatCode>"$"#,##0</c:formatCode>
                <c:ptCount val="5"/>
                <c:pt idx="0">
                  <c:v>57813.409538508131</c:v>
                </c:pt>
                <c:pt idx="1">
                  <c:v>0</c:v>
                </c:pt>
                <c:pt idx="2">
                  <c:v>110226.59713276825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A-495A-8A70-085BBD8FC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391232"/>
        <c:axId val="41417728"/>
      </c:barChart>
      <c:catAx>
        <c:axId val="129391232"/>
        <c:scaling>
          <c:orientation val="minMax"/>
        </c:scaling>
        <c:delete val="0"/>
        <c:axPos val="b"/>
        <c:majorTickMark val="out"/>
        <c:minorTickMark val="none"/>
        <c:tickLblPos val="nextTo"/>
        <c:crossAx val="41417728"/>
        <c:crosses val="autoZero"/>
        <c:auto val="1"/>
        <c:lblAlgn val="ctr"/>
        <c:lblOffset val="100"/>
        <c:noMultiLvlLbl val="0"/>
      </c:catAx>
      <c:valAx>
        <c:axId val="4141772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9391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'F Cont'!$C$15:$G$15</c:f>
              <c:numCache>
                <c:formatCode>"$"#,##0</c:formatCode>
                <c:ptCount val="5"/>
                <c:pt idx="0">
                  <c:v>56078.99449930113</c:v>
                </c:pt>
                <c:pt idx="1">
                  <c:v>28252.961124999998</c:v>
                </c:pt>
                <c:pt idx="2">
                  <c:v>110226.59713276825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0-4355-BC65-B48ACF0E8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21440"/>
        <c:axId val="41435520"/>
      </c:barChart>
      <c:catAx>
        <c:axId val="4142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41435520"/>
        <c:crosses val="autoZero"/>
        <c:auto val="1"/>
        <c:lblAlgn val="ctr"/>
        <c:lblOffset val="100"/>
        <c:noMultiLvlLbl val="0"/>
      </c:catAx>
      <c:valAx>
        <c:axId val="414355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421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M!$C$15:$G$15</c:f>
              <c:numCache>
                <c:formatCode>"$"#,##0</c:formatCode>
                <c:ptCount val="5"/>
                <c:pt idx="0">
                  <c:v>0</c:v>
                </c:pt>
                <c:pt idx="1">
                  <c:v>152106.41464054154</c:v>
                </c:pt>
                <c:pt idx="2">
                  <c:v>52607.258514925452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A-4AD2-ACE5-3AFECEEC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67904"/>
        <c:axId val="41469440"/>
      </c:barChart>
      <c:catAx>
        <c:axId val="41467904"/>
        <c:scaling>
          <c:orientation val="minMax"/>
        </c:scaling>
        <c:delete val="0"/>
        <c:axPos val="b"/>
        <c:majorTickMark val="out"/>
        <c:minorTickMark val="none"/>
        <c:tickLblPos val="nextTo"/>
        <c:crossAx val="41469440"/>
        <c:crosses val="autoZero"/>
        <c:auto val="1"/>
        <c:lblAlgn val="ctr"/>
        <c:lblOffset val="100"/>
        <c:noMultiLvlLbl val="0"/>
      </c:catAx>
      <c:valAx>
        <c:axId val="4146944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467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'M Cont'!$C$15:$G$15</c:f>
              <c:numCache>
                <c:formatCode>"$"#,##0</c:formatCode>
                <c:ptCount val="5"/>
                <c:pt idx="0">
                  <c:v>2139.1644754907861</c:v>
                </c:pt>
                <c:pt idx="1">
                  <c:v>152106.41464054154</c:v>
                </c:pt>
                <c:pt idx="2">
                  <c:v>52607.258514925452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A-4A7A-97DF-9E72F8D8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550976"/>
        <c:axId val="41552512"/>
      </c:barChart>
      <c:catAx>
        <c:axId val="41550976"/>
        <c:scaling>
          <c:orientation val="minMax"/>
        </c:scaling>
        <c:delete val="0"/>
        <c:axPos val="b"/>
        <c:majorTickMark val="out"/>
        <c:minorTickMark val="none"/>
        <c:tickLblPos val="nextTo"/>
        <c:crossAx val="41552512"/>
        <c:crosses val="autoZero"/>
        <c:auto val="1"/>
        <c:lblAlgn val="ctr"/>
        <c:lblOffset val="100"/>
        <c:noMultiLvlLbl val="0"/>
      </c:catAx>
      <c:valAx>
        <c:axId val="415525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41550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RF!$L$21:$P$21</c:f>
              <c:numCache>
                <c:formatCode>"$"#,##0</c:formatCode>
                <c:ptCount val="5"/>
                <c:pt idx="0">
                  <c:v>23070.004814617383</c:v>
                </c:pt>
                <c:pt idx="1">
                  <c:v>14734.767158237555</c:v>
                </c:pt>
                <c:pt idx="2">
                  <c:v>20776.390058536566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5-4F13-B4AE-717EE99A6259}"/>
            </c:ext>
          </c:extLst>
        </c:ser>
        <c:ser>
          <c:idx val="1"/>
          <c:order val="1"/>
          <c:invertIfNegative val="0"/>
          <c:val>
            <c:numRef>
              <c:f>RF!$L$22:$P$22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19109.959751351362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5-4F13-B4AE-717EE99A6259}"/>
            </c:ext>
          </c:extLst>
        </c:ser>
        <c:ser>
          <c:idx val="2"/>
          <c:order val="2"/>
          <c:invertIfNegative val="0"/>
          <c:val>
            <c:numRef>
              <c:f>RF!$L$23:$P$23</c:f>
              <c:numCache>
                <c:formatCode>"$"#,##0</c:formatCode>
                <c:ptCount val="5"/>
                <c:pt idx="0">
                  <c:v>2031.578508333333</c:v>
                </c:pt>
                <c:pt idx="1">
                  <c:v>6194.8283600000013</c:v>
                </c:pt>
                <c:pt idx="2">
                  <c:v>103672.23999999995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5-4F13-B4AE-717EE99A6259}"/>
            </c:ext>
          </c:extLst>
        </c:ser>
        <c:ser>
          <c:idx val="3"/>
          <c:order val="3"/>
          <c:invertIfNegative val="0"/>
          <c:val>
            <c:numRef>
              <c:f>RF!$L$24:$P$24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0385-4F13-B4AE-717EE99A6259}"/>
            </c:ext>
          </c:extLst>
        </c:ser>
        <c:ser>
          <c:idx val="4"/>
          <c:order val="4"/>
          <c:invertIfNegative val="0"/>
          <c:val>
            <c:numRef>
              <c:f>RF!$L$25:$P$25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0385-4F13-B4AE-717EE99A6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43288064"/>
        <c:axId val="43289984"/>
        <c:axId val="43291520"/>
      </c:bar3DChart>
      <c:catAx>
        <c:axId val="4328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43289984"/>
        <c:crosses val="autoZero"/>
        <c:auto val="1"/>
        <c:lblAlgn val="ctr"/>
        <c:lblOffset val="100"/>
        <c:noMultiLvlLbl val="0"/>
      </c:catAx>
      <c:valAx>
        <c:axId val="43289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43288064"/>
        <c:crosses val="autoZero"/>
        <c:crossBetween val="between"/>
      </c:valAx>
      <c:serAx>
        <c:axId val="43291520"/>
        <c:scaling>
          <c:orientation val="minMax"/>
        </c:scaling>
        <c:delete val="1"/>
        <c:axPos val="b"/>
        <c:majorTickMark val="none"/>
        <c:minorTickMark val="none"/>
        <c:tickLblPos val="nextTo"/>
        <c:crossAx val="43289984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'RF Cont'!$L$21:$P$21</c:f>
              <c:numCache>
                <c:formatCode>"$"#,##0</c:formatCode>
                <c:ptCount val="5"/>
                <c:pt idx="0">
                  <c:v>22138.215596635688</c:v>
                </c:pt>
                <c:pt idx="1">
                  <c:v>14734.767158237555</c:v>
                </c:pt>
                <c:pt idx="2">
                  <c:v>20776.390058536566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5-46D2-9ACA-6E39783DFE87}"/>
            </c:ext>
          </c:extLst>
        </c:ser>
        <c:ser>
          <c:idx val="1"/>
          <c:order val="1"/>
          <c:invertIfNegative val="0"/>
          <c:val>
            <c:numRef>
              <c:f>'RF Cont'!$L$22:$P$22</c:f>
              <c:numCache>
                <c:formatCode>"$"#,##0</c:formatCode>
                <c:ptCount val="5"/>
                <c:pt idx="0">
                  <c:v>2071.9214105263159</c:v>
                </c:pt>
                <c:pt idx="1">
                  <c:v>6155.3470357142842</c:v>
                </c:pt>
                <c:pt idx="2">
                  <c:v>19109.959751351362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5-46D2-9ACA-6E39783DFE87}"/>
            </c:ext>
          </c:extLst>
        </c:ser>
        <c:ser>
          <c:idx val="2"/>
          <c:order val="2"/>
          <c:invertIfNegative val="0"/>
          <c:val>
            <c:numRef>
              <c:f>'RF Cont'!$L$23:$P$23</c:f>
              <c:numCache>
                <c:formatCode>"$"#,##0</c:formatCode>
                <c:ptCount val="5"/>
                <c:pt idx="0">
                  <c:v>2031.578508333333</c:v>
                </c:pt>
                <c:pt idx="1">
                  <c:v>6194.8283600000013</c:v>
                </c:pt>
                <c:pt idx="2">
                  <c:v>103672.23999999995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5-46D2-9ACA-6E39783DFE87}"/>
            </c:ext>
          </c:extLst>
        </c:ser>
        <c:ser>
          <c:idx val="3"/>
          <c:order val="3"/>
          <c:invertIfNegative val="0"/>
          <c:val>
            <c:numRef>
              <c:f>'RF Cont'!$L$24:$P$24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1FB5-46D2-9ACA-6E39783DFE87}"/>
            </c:ext>
          </c:extLst>
        </c:ser>
        <c:ser>
          <c:idx val="4"/>
          <c:order val="4"/>
          <c:invertIfNegative val="0"/>
          <c:val>
            <c:numRef>
              <c:f>'RF Cont'!$L$25:$P$25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1FB5-46D2-9ACA-6E39783DF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41686144"/>
        <c:axId val="41688064"/>
        <c:axId val="41701376"/>
      </c:bar3DChart>
      <c:catAx>
        <c:axId val="4168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41688064"/>
        <c:crosses val="autoZero"/>
        <c:auto val="1"/>
        <c:lblAlgn val="ctr"/>
        <c:lblOffset val="100"/>
        <c:noMultiLvlLbl val="0"/>
      </c:catAx>
      <c:valAx>
        <c:axId val="41688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41686144"/>
        <c:crosses val="autoZero"/>
        <c:crossBetween val="between"/>
      </c:valAx>
      <c:serAx>
        <c:axId val="41701376"/>
        <c:scaling>
          <c:orientation val="minMax"/>
        </c:scaling>
        <c:delete val="1"/>
        <c:axPos val="b"/>
        <c:majorTickMark val="none"/>
        <c:minorTickMark val="none"/>
        <c:tickLblPos val="nextTo"/>
        <c:crossAx val="41688064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RM!$L$21:$P$21</c:f>
              <c:numCache>
                <c:formatCode>"$"#,##0</c:formatCode>
                <c:ptCount val="5"/>
                <c:pt idx="0">
                  <c:v>0</c:v>
                </c:pt>
                <c:pt idx="1">
                  <c:v>345.02820000000008</c:v>
                </c:pt>
                <c:pt idx="2">
                  <c:v>2210.3313099999996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9-463A-B98C-7A586A3BAAD0}"/>
            </c:ext>
          </c:extLst>
        </c:ser>
        <c:ser>
          <c:idx val="1"/>
          <c:order val="1"/>
          <c:invertIfNegative val="0"/>
          <c:val>
            <c:numRef>
              <c:f>RM!$L$22:$P$22</c:f>
              <c:numCache>
                <c:formatCode>"$"#,##0</c:formatCode>
                <c:ptCount val="5"/>
                <c:pt idx="0">
                  <c:v>13485.329763740054</c:v>
                </c:pt>
                <c:pt idx="1">
                  <c:v>18892.354014479639</c:v>
                </c:pt>
                <c:pt idx="2">
                  <c:v>115988.65960602115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29-463A-B98C-7A586A3BAAD0}"/>
            </c:ext>
          </c:extLst>
        </c:ser>
        <c:ser>
          <c:idx val="2"/>
          <c:order val="2"/>
          <c:invertIfNegative val="0"/>
          <c:val>
            <c:numRef>
              <c:f>RM!$L$23:$P$23</c:f>
              <c:numCache>
                <c:formatCode>"$"#,##0</c:formatCode>
                <c:ptCount val="5"/>
                <c:pt idx="0">
                  <c:v>13579.742681428594</c:v>
                </c:pt>
                <c:pt idx="1">
                  <c:v>9391.9681360465092</c:v>
                </c:pt>
                <c:pt idx="2">
                  <c:v>30669.799584000022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29-463A-B98C-7A586A3BAAD0}"/>
            </c:ext>
          </c:extLst>
        </c:ser>
        <c:ser>
          <c:idx val="3"/>
          <c:order val="3"/>
          <c:invertIfNegative val="0"/>
          <c:val>
            <c:numRef>
              <c:f>RM!$L$24:$P$24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9729-463A-B98C-7A586A3BAAD0}"/>
            </c:ext>
          </c:extLst>
        </c:ser>
        <c:ser>
          <c:idx val="4"/>
          <c:order val="4"/>
          <c:invertIfNegative val="0"/>
          <c:val>
            <c:numRef>
              <c:f>RM!$L$25:$P$25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9729-463A-B98C-7A586A3BA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41812352"/>
        <c:axId val="41814272"/>
        <c:axId val="41704064"/>
      </c:bar3DChart>
      <c:catAx>
        <c:axId val="4181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41814272"/>
        <c:crosses val="autoZero"/>
        <c:auto val="1"/>
        <c:lblAlgn val="ctr"/>
        <c:lblOffset val="100"/>
        <c:noMultiLvlLbl val="0"/>
      </c:catAx>
      <c:valAx>
        <c:axId val="41814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41812352"/>
        <c:crosses val="autoZero"/>
        <c:crossBetween val="between"/>
      </c:valAx>
      <c:serAx>
        <c:axId val="41704064"/>
        <c:scaling>
          <c:orientation val="minMax"/>
        </c:scaling>
        <c:delete val="1"/>
        <c:axPos val="b"/>
        <c:majorTickMark val="none"/>
        <c:minorTickMark val="none"/>
        <c:tickLblPos val="nextTo"/>
        <c:crossAx val="41814272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'RM Cont'!$L$21:$P$21</c:f>
              <c:numCache>
                <c:formatCode>"$"#,##0</c:formatCode>
                <c:ptCount val="5"/>
                <c:pt idx="0">
                  <c:v>104.5338467587444</c:v>
                </c:pt>
                <c:pt idx="1">
                  <c:v>345.02820000000008</c:v>
                </c:pt>
                <c:pt idx="2">
                  <c:v>2210.3313099999996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E-470D-A6DB-49B380E0EB84}"/>
            </c:ext>
          </c:extLst>
        </c:ser>
        <c:ser>
          <c:idx val="1"/>
          <c:order val="1"/>
          <c:invertIfNegative val="0"/>
          <c:val>
            <c:numRef>
              <c:f>'RM Cont'!$L$22:$P$22</c:f>
              <c:numCache>
                <c:formatCode>"$"#,##0</c:formatCode>
                <c:ptCount val="5"/>
                <c:pt idx="0">
                  <c:v>13485.329763740054</c:v>
                </c:pt>
                <c:pt idx="1">
                  <c:v>18892.354014479639</c:v>
                </c:pt>
                <c:pt idx="2">
                  <c:v>115988.65960602115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CE-470D-A6DB-49B380E0EB84}"/>
            </c:ext>
          </c:extLst>
        </c:ser>
        <c:ser>
          <c:idx val="2"/>
          <c:order val="2"/>
          <c:invertIfNegative val="0"/>
          <c:val>
            <c:numRef>
              <c:f>'RM Cont'!$L$23:$P$23</c:f>
              <c:numCache>
                <c:formatCode>"$"#,##0</c:formatCode>
                <c:ptCount val="5"/>
                <c:pt idx="0">
                  <c:v>13579.742681428594</c:v>
                </c:pt>
                <c:pt idx="1">
                  <c:v>9391.9681360465092</c:v>
                </c:pt>
                <c:pt idx="2">
                  <c:v>30669.799584000022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CE-470D-A6DB-49B380E0EB84}"/>
            </c:ext>
          </c:extLst>
        </c:ser>
        <c:ser>
          <c:idx val="3"/>
          <c:order val="3"/>
          <c:invertIfNegative val="0"/>
          <c:val>
            <c:numRef>
              <c:f>'RM Cont'!$L$24:$P$24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CE-470D-A6DB-49B380E0EB84}"/>
            </c:ext>
          </c:extLst>
        </c:ser>
        <c:ser>
          <c:idx val="4"/>
          <c:order val="4"/>
          <c:invertIfNegative val="0"/>
          <c:val>
            <c:numRef>
              <c:f>'RM Cont'!$L$25:$P$25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CE-470D-A6DB-49B380E0E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35425408"/>
        <c:axId val="135435776"/>
        <c:axId val="41315840"/>
      </c:bar3DChart>
      <c:catAx>
        <c:axId val="13542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35435776"/>
        <c:crosses val="autoZero"/>
        <c:auto val="1"/>
        <c:lblAlgn val="ctr"/>
        <c:lblOffset val="100"/>
        <c:noMultiLvlLbl val="0"/>
      </c:catAx>
      <c:valAx>
        <c:axId val="135435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35425408"/>
        <c:crosses val="autoZero"/>
        <c:crossBetween val="between"/>
      </c:valAx>
      <c:serAx>
        <c:axId val="41315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135435776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6"/>
          <c:y val="0.14470294805778225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FM!$L$21:$P$21</c:f>
              <c:numCache>
                <c:formatCode>"$"#,##0</c:formatCode>
                <c:ptCount val="5"/>
                <c:pt idx="0">
                  <c:v>0</c:v>
                </c:pt>
                <c:pt idx="1">
                  <c:v>547.5579230769232</c:v>
                </c:pt>
                <c:pt idx="2">
                  <c:v>2330.7542857142844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F-4A67-8F59-785B68630C12}"/>
            </c:ext>
          </c:extLst>
        </c:ser>
        <c:ser>
          <c:idx val="1"/>
          <c:order val="1"/>
          <c:invertIfNegative val="0"/>
          <c:val>
            <c:numRef>
              <c:f>FM!$L$22:$P$22</c:f>
              <c:numCache>
                <c:formatCode>"$"#,##0</c:formatCode>
                <c:ptCount val="5"/>
                <c:pt idx="0">
                  <c:v>28383.057556203144</c:v>
                </c:pt>
                <c:pt idx="1">
                  <c:v>18257.334017322832</c:v>
                </c:pt>
                <c:pt idx="2">
                  <c:v>93652.293353947316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F-4A67-8F59-785B68630C12}"/>
            </c:ext>
          </c:extLst>
        </c:ser>
        <c:ser>
          <c:idx val="2"/>
          <c:order val="2"/>
          <c:invertIfNegative val="0"/>
          <c:val>
            <c:numRef>
              <c:f>FM!$L$23:$P$23</c:f>
              <c:numCache>
                <c:formatCode>"$"#,##0</c:formatCode>
                <c:ptCount val="5"/>
                <c:pt idx="0">
                  <c:v>29884.355369776913</c:v>
                </c:pt>
                <c:pt idx="1">
                  <c:v>9199.5124000000033</c:v>
                </c:pt>
                <c:pt idx="2">
                  <c:v>15575.087136363638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F-4A67-8F59-785B68630C12}"/>
            </c:ext>
          </c:extLst>
        </c:ser>
        <c:ser>
          <c:idx val="3"/>
          <c:order val="3"/>
          <c:invertIfNegative val="0"/>
          <c:val>
            <c:numRef>
              <c:f>FM!$L$24:$P$24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85DF-4A67-8F59-785B68630C12}"/>
            </c:ext>
          </c:extLst>
        </c:ser>
        <c:ser>
          <c:idx val="4"/>
          <c:order val="4"/>
          <c:invertIfNegative val="0"/>
          <c:val>
            <c:numRef>
              <c:f>FM!$L$25:$P$25</c:f>
              <c:numCache>
                <c:formatCode>"$"#,##0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85DF-4A67-8F59-785B68630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35498368"/>
        <c:axId val="135504640"/>
        <c:axId val="135488384"/>
      </c:bar3DChart>
      <c:catAx>
        <c:axId val="13549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35504640"/>
        <c:crosses val="autoZero"/>
        <c:auto val="1"/>
        <c:lblAlgn val="ctr"/>
        <c:lblOffset val="100"/>
        <c:noMultiLvlLbl val="0"/>
      </c:catAx>
      <c:valAx>
        <c:axId val="135504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35498368"/>
        <c:crosses val="autoZero"/>
        <c:crossBetween val="between"/>
      </c:valAx>
      <c:serAx>
        <c:axId val="135488384"/>
        <c:scaling>
          <c:orientation val="minMax"/>
        </c:scaling>
        <c:delete val="1"/>
        <c:axPos val="b"/>
        <c:majorTickMark val="none"/>
        <c:minorTickMark val="none"/>
        <c:tickLblPos val="nextTo"/>
        <c:crossAx val="135504640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1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72462817147853"/>
          <c:y val="0.15294753843796821"/>
          <c:w val="0.76849759405074369"/>
          <c:h val="0.763548393797990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Ref>
              <c:f>'FM Cont'!$L$21:$P$21</c:f>
              <c:numCache>
                <c:formatCode>"$"#,##0</c:formatCode>
                <c:ptCount val="5"/>
                <c:pt idx="0">
                  <c:v>0</c:v>
                </c:pt>
                <c:pt idx="1">
                  <c:v>547.5579230769232</c:v>
                </c:pt>
                <c:pt idx="2">
                  <c:v>2330.7542857142844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B-4237-91EF-8E447D435058}"/>
            </c:ext>
          </c:extLst>
        </c:ser>
        <c:ser>
          <c:idx val="1"/>
          <c:order val="1"/>
          <c:invertIfNegative val="0"/>
          <c:val>
            <c:numRef>
              <c:f>'FM Cont'!$L$22:$P$22</c:f>
              <c:numCache>
                <c:formatCode>"$"#,##0</c:formatCode>
                <c:ptCount val="5"/>
                <c:pt idx="0">
                  <c:v>28383.057556203144</c:v>
                </c:pt>
                <c:pt idx="1">
                  <c:v>18257.334017322832</c:v>
                </c:pt>
                <c:pt idx="2">
                  <c:v>93652.293353947316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AB-4237-91EF-8E447D435058}"/>
            </c:ext>
          </c:extLst>
        </c:ser>
        <c:ser>
          <c:idx val="2"/>
          <c:order val="2"/>
          <c:invertIfNegative val="0"/>
          <c:val>
            <c:numRef>
              <c:f>'FM Cont'!$L$23:$P$23</c:f>
              <c:numCache>
                <c:formatCode>"$"#,##0</c:formatCode>
                <c:ptCount val="5"/>
                <c:pt idx="0">
                  <c:v>29884.355369776913</c:v>
                </c:pt>
                <c:pt idx="1">
                  <c:v>9199.5124000000033</c:v>
                </c:pt>
                <c:pt idx="2">
                  <c:v>15575.087136363638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AB-4237-91EF-8E447D435058}"/>
            </c:ext>
          </c:extLst>
        </c:ser>
        <c:ser>
          <c:idx val="3"/>
          <c:order val="3"/>
          <c:invertIfNegative val="0"/>
          <c:val>
            <c:numRef>
              <c:f>'FM Cont'!$L$24:$P$24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AB-4237-91EF-8E447D435058}"/>
            </c:ext>
          </c:extLst>
        </c:ser>
        <c:ser>
          <c:idx val="4"/>
          <c:order val="4"/>
          <c:invertIfNegative val="0"/>
          <c:val>
            <c:numRef>
              <c:f>'FM Cont'!$L$25:$P$25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AB-4237-91EF-8E447D43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35858048"/>
        <c:axId val="135860224"/>
        <c:axId val="135852032"/>
      </c:bar3DChart>
      <c:catAx>
        <c:axId val="13585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0.38784011373578309"/>
              <c:y val="0.90278426958122671"/>
            </c:manualLayout>
          </c:layout>
          <c:overlay val="0"/>
        </c:title>
        <c:majorTickMark val="none"/>
        <c:minorTickMark val="none"/>
        <c:tickLblPos val="nextTo"/>
        <c:crossAx val="135860224"/>
        <c:crosses val="autoZero"/>
        <c:auto val="1"/>
        <c:lblAlgn val="ctr"/>
        <c:lblOffset val="100"/>
        <c:noMultiLvlLbl val="0"/>
      </c:catAx>
      <c:valAx>
        <c:axId val="135860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defRPr>
                </a:pPr>
                <a:r>
                  <a:rPr lang="en-US" sz="1200" b="0">
                    <a:latin typeface="Calibri" panose="020F0502020204030204" pitchFamily="34" charset="0"/>
                    <a:ea typeface="FangSong" panose="02010609060101010101" pitchFamily="49" charset="-122"/>
                    <a:cs typeface="Arial" panose="020B0604020202020204" pitchFamily="34" charset="0"/>
                  </a:rPr>
                  <a:t>Profit</a:t>
                </a:r>
              </a:p>
            </c:rich>
          </c:tx>
          <c:layout>
            <c:manualLayout>
              <c:xMode val="edge"/>
              <c:yMode val="edge"/>
              <c:x val="2.0018810148731404E-2"/>
              <c:y val="0.39097308238617923"/>
            </c:manualLayout>
          </c:layout>
          <c:overlay val="0"/>
        </c:title>
        <c:numFmt formatCode="&quot;$&quot;#,##0" sourceLinked="1"/>
        <c:majorTickMark val="out"/>
        <c:minorTickMark val="none"/>
        <c:tickLblPos val="nextTo"/>
        <c:crossAx val="135858048"/>
        <c:crosses val="autoZero"/>
        <c:crossBetween val="between"/>
      </c:valAx>
      <c:serAx>
        <c:axId val="1358520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35860224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Final_RFM_3D!$G$1</c:f>
              <c:strCache>
                <c:ptCount val="1"/>
                <c:pt idx="0">
                  <c:v>1</c:v>
                </c:pt>
              </c:strCache>
            </c:strRef>
          </c:tx>
          <c:invertIfNegative val="0"/>
          <c:cat>
            <c:multiLvlStrRef>
              <c:f>Final_RFM_3D!$E$2:$F$10</c:f>
              <c:multiLvlStrCache>
                <c:ptCount val="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3">
                    <c:v>Frequency</c:v>
                  </c:pt>
                  <c:pt idx="4">
                    <c:v>M = 2</c:v>
                  </c:pt>
                  <c:pt idx="6">
                    <c:v>Frequency</c:v>
                  </c:pt>
                  <c:pt idx="7">
                    <c:v>M = 3</c:v>
                  </c:pt>
                </c:lvl>
              </c:multiLvlStrCache>
            </c:multiLvlStrRef>
          </c:cat>
          <c:val>
            <c:numRef>
              <c:f>Final_RFM_3D!$G$2:$G$10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0-43CC-86DC-1DA5D876D67A}"/>
            </c:ext>
          </c:extLst>
        </c:ser>
        <c:ser>
          <c:idx val="1"/>
          <c:order val="1"/>
          <c:tx>
            <c:strRef>
              <c:f>Final_RFM_3D!$H$1</c:f>
              <c:strCache>
                <c:ptCount val="1"/>
                <c:pt idx="0">
                  <c:v>2</c:v>
                </c:pt>
              </c:strCache>
            </c:strRef>
          </c:tx>
          <c:invertIfNegative val="0"/>
          <c:cat>
            <c:multiLvlStrRef>
              <c:f>Final_RFM_3D!$E$2:$F$10</c:f>
              <c:multiLvlStrCache>
                <c:ptCount val="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3">
                    <c:v>Frequency</c:v>
                  </c:pt>
                  <c:pt idx="4">
                    <c:v>M = 2</c:v>
                  </c:pt>
                  <c:pt idx="6">
                    <c:v>Frequency</c:v>
                  </c:pt>
                  <c:pt idx="7">
                    <c:v>M = 3</c:v>
                  </c:pt>
                </c:lvl>
              </c:multiLvlStrCache>
            </c:multiLvlStrRef>
          </c:cat>
          <c:val>
            <c:numRef>
              <c:f>Final_RFM_3D!$H$2:$H$10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0-43CC-86DC-1DA5D876D67A}"/>
            </c:ext>
          </c:extLst>
        </c:ser>
        <c:ser>
          <c:idx val="2"/>
          <c:order val="2"/>
          <c:tx>
            <c:strRef>
              <c:f>Final_RFM_3D!$I$1</c:f>
              <c:strCache>
                <c:ptCount val="1"/>
                <c:pt idx="0">
                  <c:v>3</c:v>
                </c:pt>
              </c:strCache>
            </c:strRef>
          </c:tx>
          <c:invertIfNegative val="0"/>
          <c:cat>
            <c:multiLvlStrRef>
              <c:f>Final_RFM_3D!$E$2:$F$10</c:f>
              <c:multiLvlStrCache>
                <c:ptCount val="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</c:lvl>
                <c:lvl>
                  <c:pt idx="0">
                    <c:v>Frequency</c:v>
                  </c:pt>
                  <c:pt idx="1">
                    <c:v>M = 1</c:v>
                  </c:pt>
                  <c:pt idx="3">
                    <c:v>Frequency</c:v>
                  </c:pt>
                  <c:pt idx="4">
                    <c:v>M = 2</c:v>
                  </c:pt>
                  <c:pt idx="6">
                    <c:v>Frequency</c:v>
                  </c:pt>
                  <c:pt idx="7">
                    <c:v>M = 3</c:v>
                  </c:pt>
                </c:lvl>
              </c:multiLvlStrCache>
            </c:multiLvlStrRef>
          </c:cat>
          <c:val>
            <c:numRef>
              <c:f>Final_RFM_3D!$I$2:$I$10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0-43CC-86DC-1DA5D876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60864"/>
        <c:axId val="155074944"/>
      </c:barChart>
      <c:catAx>
        <c:axId val="155060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074944"/>
        <c:crosses val="autoZero"/>
        <c:auto val="1"/>
        <c:lblAlgn val="ctr"/>
        <c:lblOffset val="100"/>
        <c:noMultiLvlLbl val="0"/>
      </c:catAx>
      <c:valAx>
        <c:axId val="15507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06086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6097523276112886"/>
          <c:y val="2.3564061157706654E-2"/>
          <c:w val="0.13722052753127728"/>
          <c:h val="0.2130534384665671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GP!$B$5</c:f>
              <c:strCache>
                <c:ptCount val="1"/>
                <c:pt idx="0">
                  <c:v>Recency (Xi)</c:v>
                </c:pt>
              </c:strCache>
            </c:strRef>
          </c:tx>
          <c:invertIfNegative val="0"/>
          <c:val>
            <c:numRef>
              <c:f>GP!$C$5:$G$5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1-4EF2-BB3C-2A59C8253C9A}"/>
            </c:ext>
          </c:extLst>
        </c:ser>
        <c:ser>
          <c:idx val="1"/>
          <c:order val="1"/>
          <c:tx>
            <c:strRef>
              <c:f>GP!$B$6</c:f>
              <c:strCache>
                <c:ptCount val="1"/>
                <c:pt idx="0">
                  <c:v>Frequency (Xj)</c:v>
                </c:pt>
              </c:strCache>
            </c:strRef>
          </c:tx>
          <c:invertIfNegative val="0"/>
          <c:val>
            <c:numRef>
              <c:f>GP!$C$6:$G$6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1-4EF2-BB3C-2A59C8253C9A}"/>
            </c:ext>
          </c:extLst>
        </c:ser>
        <c:ser>
          <c:idx val="2"/>
          <c:order val="2"/>
          <c:tx>
            <c:strRef>
              <c:f>GP!$B$7</c:f>
              <c:strCache>
                <c:ptCount val="1"/>
                <c:pt idx="0">
                  <c:v>Monetary (Xk)</c:v>
                </c:pt>
              </c:strCache>
            </c:strRef>
          </c:tx>
          <c:invertIfNegative val="0"/>
          <c:val>
            <c:numRef>
              <c:f>GP!$C$7:$G$7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1-4EF2-BB3C-2A59C8253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109248"/>
        <c:axId val="155110784"/>
      </c:barChart>
      <c:catAx>
        <c:axId val="155109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55110784"/>
        <c:crosses val="autoZero"/>
        <c:auto val="1"/>
        <c:lblAlgn val="ctr"/>
        <c:lblOffset val="100"/>
        <c:noMultiLvlLbl val="0"/>
      </c:catAx>
      <c:valAx>
        <c:axId val="15511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1092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0</xdr:row>
      <xdr:rowOff>152400</xdr:rowOff>
    </xdr:from>
    <xdr:to>
      <xdr:col>19</xdr:col>
      <xdr:colOff>38100</xdr:colOff>
      <xdr:row>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104775</xdr:colOff>
      <xdr:row>8</xdr:row>
      <xdr:rowOff>133350</xdr:rowOff>
    </xdr:from>
    <xdr:to>
      <xdr:col>19</xdr:col>
      <xdr:colOff>47625</xdr:colOff>
      <xdr:row>16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95250</xdr:colOff>
      <xdr:row>16</xdr:row>
      <xdr:rowOff>142875</xdr:rowOff>
    </xdr:from>
    <xdr:to>
      <xdr:col>19</xdr:col>
      <xdr:colOff>38100</xdr:colOff>
      <xdr:row>24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15</xdr:row>
      <xdr:rowOff>95250</xdr:rowOff>
    </xdr:from>
    <xdr:to>
      <xdr:col>7</xdr:col>
      <xdr:colOff>275168</xdr:colOff>
      <xdr:row>25</xdr:row>
      <xdr:rowOff>159808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21166</xdr:colOff>
      <xdr:row>0</xdr:row>
      <xdr:rowOff>0</xdr:rowOff>
    </xdr:from>
    <xdr:to>
      <xdr:col>23</xdr:col>
      <xdr:colOff>296333</xdr:colOff>
      <xdr:row>16</xdr:row>
      <xdr:rowOff>32808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22</xdr:col>
      <xdr:colOff>25029</xdr:colOff>
      <xdr:row>9</xdr:row>
      <xdr:rowOff>17308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 rot="18255567">
          <a:off x="12377213" y="2190749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Frequency</a:t>
          </a:r>
          <a:endParaRPr lang="en-US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21167</xdr:colOff>
      <xdr:row>0</xdr:row>
      <xdr:rowOff>21167</xdr:rowOff>
    </xdr:from>
    <xdr:to>
      <xdr:col>23</xdr:col>
      <xdr:colOff>296334</xdr:colOff>
      <xdr:row>16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607113</xdr:colOff>
      <xdr:row>9</xdr:row>
      <xdr:rowOff>59644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 rot="18255567">
          <a:off x="12654497" y="2233085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Frequency</a:t>
          </a:r>
          <a:endParaRPr lang="en-US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52917</xdr:colOff>
      <xdr:row>0</xdr:row>
      <xdr:rowOff>0</xdr:rowOff>
    </xdr:from>
    <xdr:to>
      <xdr:col>23</xdr:col>
      <xdr:colOff>328084</xdr:colOff>
      <xdr:row>16</xdr:row>
      <xdr:rowOff>32808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585945</xdr:colOff>
      <xdr:row>9</xdr:row>
      <xdr:rowOff>70226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 rot="18255567">
          <a:off x="11957054" y="2243667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63499</xdr:colOff>
      <xdr:row>0</xdr:row>
      <xdr:rowOff>10583</xdr:rowOff>
    </xdr:from>
    <xdr:to>
      <xdr:col>23</xdr:col>
      <xdr:colOff>338666</xdr:colOff>
      <xdr:row>16</xdr:row>
      <xdr:rowOff>43391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575362</xdr:colOff>
      <xdr:row>9</xdr:row>
      <xdr:rowOff>38475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 rot="18255567">
          <a:off x="12260796" y="2211916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52916</xdr:colOff>
      <xdr:row>0</xdr:row>
      <xdr:rowOff>21167</xdr:rowOff>
    </xdr:from>
    <xdr:to>
      <xdr:col>23</xdr:col>
      <xdr:colOff>328083</xdr:colOff>
      <xdr:row>16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22</xdr:col>
      <xdr:colOff>35612</xdr:colOff>
      <xdr:row>9</xdr:row>
      <xdr:rowOff>6727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 rot="18255567">
          <a:off x="12054421" y="2180168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</xdr:colOff>
      <xdr:row>0</xdr:row>
      <xdr:rowOff>10583</xdr:rowOff>
    </xdr:from>
    <xdr:to>
      <xdr:col>23</xdr:col>
      <xdr:colOff>306917</xdr:colOff>
      <xdr:row>16</xdr:row>
      <xdr:rowOff>43391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21</xdr:col>
      <xdr:colOff>585945</xdr:colOff>
      <xdr:row>9</xdr:row>
      <xdr:rowOff>27894</xdr:rowOff>
    </xdr:from>
    <xdr:ext cx="436786" cy="13546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 rot="18255567">
          <a:off x="12261854" y="2201335"/>
          <a:ext cx="13546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1    2    3    4</a:t>
          </a:r>
          <a:r>
            <a:rPr lang="en-US" sz="1100" baseline="0"/>
            <a:t>    5</a:t>
          </a:r>
        </a:p>
        <a:p>
          <a:r>
            <a:rPr lang="en-US" sz="1100" baseline="0"/>
            <a:t>     Monetary</a:t>
          </a:r>
          <a:endParaRPr lang="en-US" sz="1100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561974</xdr:colOff>
      <xdr:row>0</xdr:row>
      <xdr:rowOff>119062</xdr:rowOff>
    </xdr:from>
    <xdr:to>
      <xdr:col>22</xdr:col>
      <xdr:colOff>285750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84665</xdr:colOff>
      <xdr:row>14</xdr:row>
      <xdr:rowOff>68790</xdr:rowOff>
    </xdr:from>
    <xdr:to>
      <xdr:col>18</xdr:col>
      <xdr:colOff>14813</xdr:colOff>
      <xdr:row>26</xdr:row>
      <xdr:rowOff>121177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1735.711078703702" createdVersion="4" refreshedVersion="4" minRefreshableVersion="3" recordCount="74515" xr:uid="{00000000-000A-0000-FFFF-FFFF00000000}">
  <cacheSource type="worksheet">
    <worksheetSource ref="A1:D1048576" sheet="RawSumOfSales"/>
  </cacheSource>
  <cacheFields count="4">
    <cacheField name="Cardnumber" numFmtId="0">
      <sharedItems containsBlank="1" count="2323">
        <s v="10609000000009"/>
        <s v="10609000000014"/>
        <s v="10609000000024"/>
        <s v="10609000000027"/>
        <s v="10609000001304"/>
        <s v="10609000002291"/>
        <s v="10609000017689"/>
        <s v="10609000022794"/>
        <s v="10609000095974"/>
        <s v="10609000763676"/>
        <s v="10609000850186"/>
        <s v="10609000850735"/>
        <s v="10609000850969"/>
        <s v="10609000851288"/>
        <s v="10609000851400"/>
        <s v="10609000851584"/>
        <s v="10609000851760"/>
        <s v="10609000852674"/>
        <s v="10609000853227"/>
        <s v="10609000853368"/>
        <s v="10609000853583"/>
        <s v="10609000853858"/>
        <s v="10609000854454"/>
        <s v="10609000854560"/>
        <s v="10609000854741"/>
        <s v="10609000870186"/>
        <s v="10609000870361"/>
        <s v="10609000870483"/>
        <s v="10609000870925"/>
        <s v="10609000871212"/>
        <s v="10609000871328"/>
        <s v="10609000871479"/>
        <s v="10609000871660"/>
        <s v="10609000871843"/>
        <s v="10609000871952"/>
        <s v="10609000872612"/>
        <s v="10609000873060"/>
        <s v="10609000873129"/>
        <s v="10609000873406"/>
        <s v="10609000873572"/>
        <s v="10609000873661"/>
        <s v="10609000874161"/>
        <s v="10609000874252"/>
        <s v="10609000874416"/>
        <s v="10609000874583"/>
        <s v="10609000875257"/>
        <s v="10609000875609"/>
        <s v="10609000876330"/>
        <s v="10609000876470"/>
        <s v="10609000876537"/>
        <s v="10609000876781"/>
        <s v="10609000876975"/>
        <s v="10609000877021"/>
        <s v="10609000877289"/>
        <s v="10609000877486"/>
        <s v="10609000877527"/>
        <s v="10609000877614"/>
        <s v="10609000877705"/>
        <s v="10609000878739"/>
        <s v="10609000879084"/>
        <s v="10609000879407"/>
        <s v="10609000880358"/>
        <s v="10609000880884"/>
        <s v="10609000881114"/>
        <s v="10609000881890"/>
        <s v="10609000882410"/>
        <s v="10609000882769"/>
        <s v="10609000883023"/>
        <s v="10609000883195"/>
        <s v="10609000883528"/>
        <s v="10609000883691"/>
        <s v="10609000883935"/>
        <s v="10609000885652"/>
        <s v="10609000885780"/>
        <s v="10609000885845"/>
        <s v="10609000886138"/>
        <s v="10609000886278"/>
        <s v="10609000886447"/>
        <s v="10609000886881"/>
        <s v="10609000887359"/>
        <s v="10609000887574"/>
        <s v="10609000887677"/>
        <s v="10609000887745"/>
        <s v="10609000888151"/>
        <s v="10609000888331"/>
        <s v="10609000888666"/>
        <s v="10609000888732"/>
        <s v="10609000889103"/>
        <s v="10609000889475"/>
        <s v="10609000889576"/>
        <s v="10609000889661"/>
        <s v="10609000889858"/>
        <s v="10609000890093"/>
        <s v="10609000890181"/>
        <s v="10609000890242"/>
        <s v="10609000890474"/>
        <s v="10609000890620"/>
        <s v="10609000890767"/>
        <s v="10609000890819"/>
        <s v="10609000891049"/>
        <s v="10609000891187"/>
        <s v="10609000891732"/>
        <s v="10609000891946"/>
        <s v="10609000892049"/>
        <s v="10609000892112"/>
        <s v="10609000892201"/>
        <s v="10609000900510"/>
        <s v="10609000901471"/>
        <s v="10609000901537"/>
        <s v="10609000901698"/>
        <s v="10609000902390"/>
        <s v="10609000902949"/>
        <s v="10609000903061"/>
        <s v="10609000903252"/>
        <s v="10609000904057"/>
        <s v="10609000905868"/>
        <s v="10609000906357"/>
        <s v="10609000906445"/>
        <s v="10609000906753"/>
        <s v="10609000907144"/>
        <s v="10609000907420"/>
        <s v="10609000908132"/>
        <s v="10609000908416"/>
        <s v="10609000909711"/>
        <s v="10609000910029"/>
        <s v="10609000910343"/>
        <s v="10609000910684"/>
        <s v="10609000910718"/>
        <s v="10609000911289"/>
        <s v="10609000911765"/>
        <s v="10609000912345"/>
        <s v="10609000912411"/>
        <s v="10609000912832"/>
        <s v="10609000913240"/>
        <s v="10609000913374"/>
        <s v="10609000913831"/>
        <s v="10609000914672"/>
        <s v="10609000914729"/>
        <s v="10609000915001"/>
        <s v="10609000920494"/>
        <s v="10609000921005"/>
        <s v="10609000921455"/>
        <s v="10609000921989"/>
        <s v="10609000922124"/>
        <s v="10609000922500"/>
        <s v="10609000923469"/>
        <s v="10609000923716"/>
        <s v="10609000923876"/>
        <s v="10609000924147"/>
        <s v="10609000924558"/>
        <s v="10609000997688"/>
        <s v="10609001000089"/>
        <s v="10609001002615"/>
        <s v="10609001002900"/>
        <s v="10609001012938"/>
        <s v="10609001014323"/>
        <s v="10609001014802"/>
        <s v="10609001014963"/>
        <s v="10609001025121"/>
        <s v="10609001025285"/>
        <s v="10609001025321"/>
        <s v="10609001025468"/>
        <s v="10609001025555"/>
        <s v="10609001025667"/>
        <s v="10609001025738"/>
        <s v="10609001025850"/>
        <s v="10609001025962"/>
        <s v="10609001026050"/>
        <s v="10609001026133"/>
        <s v="10609001026251"/>
        <s v="10609001026365"/>
        <s v="10609001026466"/>
        <s v="10609001026871"/>
        <s v="10609001026993"/>
        <s v="10609001027027"/>
        <s v="10609001027151"/>
        <s v="10609001027231"/>
        <s v="10609001027534"/>
        <s v="10609001027696"/>
        <s v="10609001027763"/>
        <s v="10609001027830"/>
        <s v="10609001027902"/>
        <s v="10609001028047"/>
        <s v="10609001028168"/>
        <s v="10609001028255"/>
        <s v="10609001028394"/>
        <s v="10609001028694"/>
        <s v="10609001028757"/>
        <s v="10609001028809"/>
        <s v="10609001028963"/>
        <s v="10609001029060"/>
        <s v="10609001029187"/>
        <s v="10609001029268"/>
        <s v="10609001029337"/>
        <s v="10609001029437"/>
        <s v="10609001029507"/>
        <s v="10609001029691"/>
        <s v="10609001029746"/>
        <s v="10609001029876"/>
        <s v="10609001029987"/>
        <s v="10609001030099"/>
        <s v="10609001030146"/>
        <s v="10609001030227"/>
        <s v="10609001030373"/>
        <s v="10609001030418"/>
        <s v="10609001030557"/>
        <s v="10609001030634"/>
        <s v="10609001030713"/>
        <s v="10609001030821"/>
        <s v="10609001030923"/>
        <s v="10609001031035"/>
        <s v="10609001031199"/>
        <s v="10609001031202"/>
        <s v="10609001031460"/>
        <s v="10609001031516"/>
        <s v="10609001031606"/>
        <s v="10609001031864"/>
        <s v="10609001031925"/>
        <s v="10609001032099"/>
        <s v="10609001032152"/>
        <s v="10609001032293"/>
        <s v="10609001032380"/>
        <s v="10609001032416"/>
        <s v="10609001032512"/>
        <s v="10609001032648"/>
        <s v="10609001032704"/>
        <s v="10609001032839"/>
        <s v="10609001032917"/>
        <s v="10609001033069"/>
        <s v="10609001033151"/>
        <s v="10609001033287"/>
        <s v="10609001033359"/>
        <s v="10609001033487"/>
        <s v="10609001033529"/>
        <s v="10609001033759"/>
        <s v="10609001033891"/>
        <s v="10609001034094"/>
        <s v="10609001034168"/>
        <s v="10609001034239"/>
        <s v="10609001034379"/>
        <s v="10609001034450"/>
        <s v="10609001034520"/>
        <s v="10609001034688"/>
        <s v="10609001034817"/>
        <s v="10609001034961"/>
        <s v="10609001035075"/>
        <s v="10609001035109"/>
        <s v="10609001037570"/>
        <s v="10609001045195"/>
        <s v="10609001045246"/>
        <s v="10609001045344"/>
        <s v="10609001045462"/>
        <s v="10609001045893"/>
        <s v="10609001046084"/>
        <s v="10609001046148"/>
        <s v="10609001046284"/>
        <s v="10609001046393"/>
        <s v="10609001046474"/>
        <s v="10609001046563"/>
        <s v="10609001046605"/>
        <s v="10609001046780"/>
        <s v="10609001046986"/>
        <s v="10609001047087"/>
        <s v="10609001047290"/>
        <s v="10609001047561"/>
        <s v="10609001047621"/>
        <s v="10609001047754"/>
        <s v="10609001047815"/>
        <s v="10609001047924"/>
        <s v="10609001048017"/>
        <s v="10609001048190"/>
        <s v="10609001048252"/>
        <s v="10609001048345"/>
        <s v="10609001048467"/>
        <s v="10609001048555"/>
        <s v="10609001048643"/>
        <s v="10609001048730"/>
        <s v="10609001048861"/>
        <s v="10609001048965"/>
        <s v="10609001049099"/>
        <s v="10609001049159"/>
        <s v="10609001049533"/>
        <s v="10609001049607"/>
        <s v="10609001049713"/>
        <s v="10609001049851"/>
        <s v="10609001049961"/>
        <s v="10609001050005"/>
        <s v="10609001052608"/>
        <s v="10609001052716"/>
        <s v="10609001052806"/>
        <s v="10609001052932"/>
        <s v="10609001053297"/>
        <s v="10609001053344"/>
        <s v="10609001053470"/>
        <s v="10609001053534"/>
        <s v="10609001053662"/>
        <s v="10609001053723"/>
        <s v="10609001053879"/>
        <s v="10609001053982"/>
        <s v="10609001054008"/>
        <s v="10609001054154"/>
        <s v="10609001054226"/>
        <s v="10609001054327"/>
        <s v="10609001054486"/>
        <s v="10609001054530"/>
        <s v="10609001054710"/>
        <s v="10609001054827"/>
        <s v="10609001054978"/>
        <s v="10609001055002"/>
        <s v="10609001055146"/>
        <s v="10609001055273"/>
        <s v="10609001055340"/>
        <s v="10609001056699"/>
        <s v="10609001057563"/>
        <s v="10609001057673"/>
        <s v="10609001057719"/>
        <s v="10609001057884"/>
        <s v="10609001057905"/>
        <s v="10609001058009"/>
        <s v="10609001058137"/>
        <s v="10609001058263"/>
        <s v="10609001058397"/>
        <s v="10609001058463"/>
        <s v="10609001058597"/>
        <s v="10609001058683"/>
        <s v="10609001058773"/>
        <s v="10609001058840"/>
        <s v="10609001058928"/>
        <s v="10609001059193"/>
        <s v="10609001059251"/>
        <s v="10609001059325"/>
        <s v="10609001059435"/>
        <s v="10609001059504"/>
        <s v="10609001059633"/>
        <s v="10609001059722"/>
        <s v="10609001059822"/>
        <s v="10609001059967"/>
        <s v="10609001060049"/>
        <s v="10609001060193"/>
        <s v="10609001060289"/>
        <s v="10609001060314"/>
        <s v="10609001060544"/>
        <s v="10609001060607"/>
        <s v="10609001060792"/>
        <s v="10609001060855"/>
        <s v="10609001060980"/>
        <s v="10609001061755"/>
        <s v="10609001061890"/>
        <s v="10609001061911"/>
        <s v="10609001062017"/>
        <s v="10609001062190"/>
        <s v="10609001062260"/>
        <s v="10609001062326"/>
        <s v="10609001062491"/>
        <s v="10609001062511"/>
        <s v="10609001062681"/>
        <s v="10609001062760"/>
        <s v="10609001062850"/>
        <s v="10609001062910"/>
        <s v="10609001063037"/>
        <s v="10609001063130"/>
        <s v="10609001063246"/>
        <s v="10609001063386"/>
        <s v="10609001063442"/>
        <s v="10609001063567"/>
        <s v="10609001063680"/>
        <s v="10609001063742"/>
        <s v="10609001063828"/>
        <s v="10609001063905"/>
        <s v="10609001064028"/>
        <s v="10609001064135"/>
        <s v="10609001064533"/>
        <s v="10609001064636"/>
        <s v="10609001064779"/>
        <s v="10609001064816"/>
        <s v="10609001064984"/>
        <s v="10609001066540"/>
        <s v="10609001066697"/>
        <s v="10609001066741"/>
        <s v="10609001066804"/>
        <s v="10609001066987"/>
        <s v="10609001067187"/>
        <s v="10609001067248"/>
        <s v="10609001067359"/>
        <s v="10609001067483"/>
        <s v="10609001067576"/>
        <s v="10609001067635"/>
        <s v="10609001067757"/>
        <s v="10609001067856"/>
        <s v="10609001067902"/>
        <s v="10609001068084"/>
        <s v="10609001068145"/>
        <s v="10609001068295"/>
        <s v="10609001068355"/>
        <s v="10609001068483"/>
        <s v="10609001068551"/>
        <s v="10609001068660"/>
        <s v="10609001068856"/>
        <s v="10609001068924"/>
        <s v="10609001069025"/>
        <s v="10609001069198"/>
        <s v="10609001069245"/>
        <s v="10609001069376"/>
        <s v="10609001069402"/>
        <s v="10609001069573"/>
        <s v="10609001069665"/>
        <s v="10609001069731"/>
        <s v="10609001069852"/>
        <s v="10609001069989"/>
        <s v="10609001070045"/>
        <s v="10609001070143"/>
        <s v="10609001070267"/>
        <s v="10609001070311"/>
        <s v="10609001070450"/>
        <s v="10609001070577"/>
        <s v="10609001070672"/>
        <s v="10609001070776"/>
        <s v="10609001070857"/>
        <s v="10609001070967"/>
        <s v="10609001071092"/>
        <s v="10609001071448"/>
        <s v="10609001071523"/>
        <s v="10609001071688"/>
        <s v="10609001071715"/>
        <s v="10609001071858"/>
        <s v="10609001071951"/>
        <s v="10609001072026"/>
        <s v="10609001072195"/>
        <s v="10609001072204"/>
        <s v="10609001072358"/>
        <s v="10609001072416"/>
        <s v="10609001072526"/>
        <s v="10609001072644"/>
        <s v="10609001072797"/>
        <s v="10609001072843"/>
        <s v="10609001072937"/>
        <s v="10609001073073"/>
        <s v="10609001073186"/>
        <s v="10609001073231"/>
        <s v="10609001073449"/>
        <s v="10609001073909"/>
        <s v="10609001074096"/>
        <s v="10609001074143"/>
        <s v="10609001074214"/>
        <s v="10609001074375"/>
        <s v="10609001074484"/>
        <s v="10609001074585"/>
        <s v="10609001074670"/>
        <s v="10609001074773"/>
        <s v="10609001074841"/>
        <s v="10609001074926"/>
        <s v="10609001164120"/>
        <s v="10609001164272"/>
        <s v="10609001164312"/>
        <s v="10609001164415"/>
        <s v="10609001164513"/>
        <s v="10609001164652"/>
        <s v="10609001164704"/>
        <s v="10609001164851"/>
        <s v="10609001164914"/>
        <s v="10609001165001"/>
        <s v="10609001165124"/>
        <s v="10609001165274"/>
        <s v="10609001165325"/>
        <s v="10609001165461"/>
        <s v="10609001165511"/>
        <s v="10609001165626"/>
        <s v="10609001165716"/>
        <s v="10609001165847"/>
        <s v="10609001165908"/>
        <s v="10609001166076"/>
        <s v="10609001166194"/>
        <s v="10609001166233"/>
        <s v="10609001166338"/>
        <s v="10609001166487"/>
        <s v="10609001166589"/>
        <s v="10609001166631"/>
        <s v="10609001166788"/>
        <s v="10609001166809"/>
        <s v="10609001166960"/>
        <s v="10609001167060"/>
        <s v="10609001167322"/>
        <s v="10609001167433"/>
        <s v="10609001167678"/>
        <s v="10609001167738"/>
        <s v="10609001167859"/>
        <s v="10609001167929"/>
        <s v="10609001168037"/>
        <s v="10609001168130"/>
        <s v="10609001168285"/>
        <s v="10609001168481"/>
        <s v="10609001168565"/>
        <s v="10609001168670"/>
        <s v="10609001168737"/>
        <s v="10609001168853"/>
        <s v="10609001168949"/>
        <s v="10609001169092"/>
        <s v="10609001169135"/>
        <s v="10609001169234"/>
        <s v="10609001169350"/>
        <s v="10609001169407"/>
        <s v="10609001169596"/>
        <s v="10609001169639"/>
        <s v="10609001169789"/>
        <s v="10609001169874"/>
        <s v="10609001169984"/>
        <s v="10609001170036"/>
        <s v="10609001207696"/>
        <s v="10609001207788"/>
        <s v="10609001207813"/>
        <s v="10609001207910"/>
        <s v="10609001208094"/>
        <s v="10609001208157"/>
        <s v="10609001208294"/>
        <s v="10609001208354"/>
        <s v="10609001208472"/>
        <s v="10609001208503"/>
        <s v="10609001208673"/>
        <s v="10609001208777"/>
        <s v="10609001209048"/>
        <s v="10609001209179"/>
        <s v="10609001209261"/>
        <s v="10609001209325"/>
        <s v="10609001209480"/>
        <s v="10609001209519"/>
        <s v="10609001209671"/>
        <s v="10609001209714"/>
        <s v="10609001209883"/>
        <s v="10609001209940"/>
        <s v="10609001210019"/>
        <s v="10609001211214"/>
        <s v="10609001211316"/>
        <s v="10609001211424"/>
        <s v="10609001211536"/>
        <s v="10609001211791"/>
        <s v="10609001211834"/>
        <s v="10609001211993"/>
        <s v="10609001212043"/>
        <s v="10609001212196"/>
        <s v="10609001212220"/>
        <s v="10609001212382"/>
        <s v="10609001212459"/>
        <s v="10609001212588"/>
        <s v="10609001213087"/>
        <s v="10609001213238"/>
        <s v="10609001213365"/>
        <s v="10609001213487"/>
        <s v="10609001213570"/>
        <s v="10609001213620"/>
        <s v="10609001213789"/>
        <s v="10609001213871"/>
        <s v="10609001214030"/>
        <s v="10609001214102"/>
        <s v="10609001214239"/>
        <s v="10609001214305"/>
        <s v="10609001217980"/>
        <s v="10609001218202"/>
        <s v="10609001218361"/>
        <s v="10609001218513"/>
        <s v="10609001218638"/>
        <s v="10609001219468"/>
        <s v="10609001219562"/>
        <s v="10609001220723"/>
        <s v="10609001220834"/>
        <s v="10609001220936"/>
        <s v="10609001221058"/>
        <s v="10609001221107"/>
        <s v="10609001221252"/>
        <s v="10609001221328"/>
        <s v="10609001221481"/>
        <s v="10609001221590"/>
        <s v="10609001221694"/>
        <s v="10609001221719"/>
        <s v="10609001221850"/>
        <s v="10609001221952"/>
        <s v="10609001222017"/>
        <s v="10609001222143"/>
        <s v="10609001222255"/>
        <s v="10609001222330"/>
        <s v="10609001222413"/>
        <s v="10609001232343"/>
        <s v="10609001236047"/>
        <s v="10609001236183"/>
        <s v="10609001236233"/>
        <s v="10609001236497"/>
        <s v="10609001236556"/>
        <s v="10609001236610"/>
        <s v="10609001236764"/>
        <s v="10609001236898"/>
        <s v="10609001236909"/>
        <s v="10609001237147"/>
        <s v="10609001237278"/>
        <s v="10609001237464"/>
        <s v="10609001237547"/>
        <s v="10609001237606"/>
        <s v="10609001237764"/>
        <s v="10609001237831"/>
        <s v="10609001237967"/>
        <s v="10609001238071"/>
        <s v="10609001238158"/>
        <s v="10609001238399"/>
        <s v="10609001238452"/>
        <s v="10609001240055"/>
        <s v="10609001240125"/>
        <s v="10609001240317"/>
        <s v="10609001240600"/>
        <s v="10609001240841"/>
        <s v="10609001241083"/>
        <s v="10609001241158"/>
        <s v="10609001241266"/>
        <s v="10609001241814"/>
        <s v="10609001241966"/>
        <s v="10609001242036"/>
        <s v="10609001242257"/>
        <s v="10609001242346"/>
        <s v="10609001242427"/>
        <s v="10609001242550"/>
        <s v="10609001247680"/>
        <s v="10609001247782"/>
        <s v="10609001247870"/>
        <s v="10609001247912"/>
        <s v="10609001248041"/>
        <s v="10609001248160"/>
        <s v="10609001248245"/>
        <s v="10609001248375"/>
        <s v="10609001248485"/>
        <s v="10609001248546"/>
        <s v="10609001248619"/>
        <s v="10609001248861"/>
        <s v="10609001248963"/>
        <s v="10609001249048"/>
        <s v="10609001249179"/>
        <s v="10609001249243"/>
        <s v="10609001249343"/>
        <s v="10609001249541"/>
        <s v="10609001249654"/>
        <s v="10609001249812"/>
        <s v="10609001249975"/>
        <s v="10609001250053"/>
        <s v="10609001250253"/>
        <s v="10609001250309"/>
        <s v="10609001250442"/>
        <s v="10609001251523"/>
        <s v="10609001251656"/>
        <s v="10609001251773"/>
        <s v="10609001251811"/>
        <s v="10609001251963"/>
        <s v="10609001252056"/>
        <s v="10609001252115"/>
        <s v="10609001252278"/>
        <s v="10609001252335"/>
        <s v="10609001252458"/>
        <s v="10609001252573"/>
        <s v="10609001297698"/>
        <s v="10609001297758"/>
        <s v="10609001297825"/>
        <s v="10609001297903"/>
        <s v="10609001298032"/>
        <s v="10609001298137"/>
        <s v="10609001299661"/>
        <s v="10609001299722"/>
        <s v="10609001299868"/>
        <s v="10609001300039"/>
        <s v="10609001302697"/>
        <s v="10609001302720"/>
        <s v="10609001302843"/>
        <s v="10609001302925"/>
        <s v="10609001303074"/>
        <s v="10609001303121"/>
        <s v="10609001303230"/>
        <s v="10609001303368"/>
        <s v="10609001303430"/>
        <s v="10609001303588"/>
        <s v="10609001303640"/>
        <s v="10609001303797"/>
        <s v="10609001303852"/>
        <s v="10609001303902"/>
        <s v="10609001304049"/>
        <s v="10609001304287"/>
        <s v="10609001305054"/>
        <s v="10609001354707"/>
        <s v="10609001367870"/>
        <s v="10609001380163"/>
        <s v="10609001380227"/>
        <s v="10609001380386"/>
        <s v="10609001380403"/>
        <s v="10609001380506"/>
        <s v="10609001380688"/>
        <s v="10609001380756"/>
        <s v="10609001380874"/>
        <s v="10609001380931"/>
        <s v="10609001381096"/>
        <s v="10609001381131"/>
        <s v="10609001381275"/>
        <s v="10609001381316"/>
        <s v="10609001381423"/>
        <s v="10609001381520"/>
        <s v="10609001382366"/>
        <s v="10609001382469"/>
        <s v="10609001680178"/>
        <s v="10609001680335"/>
        <s v="10609001680582"/>
        <s v="10609001680665"/>
        <s v="10609001680749"/>
        <s v="10609001680822"/>
        <s v="10609001680905"/>
        <s v="10609001681085"/>
        <s v="10609001681242"/>
        <s v="10609001681325"/>
        <s v="10609001681655"/>
        <s v="10609001681994"/>
        <s v="10609001682075"/>
        <s v="10609001682232"/>
        <s v="10609001682315"/>
        <s v="10609001682497"/>
        <s v="10609001682646"/>
        <s v="10609001682729"/>
        <s v="10609001682984"/>
        <s v="10609001683065"/>
        <s v="10609001683149"/>
        <s v="10609001683222"/>
        <s v="10609001683305"/>
        <s v="10609001683487"/>
        <s v="10609001683552"/>
        <s v="10609001683636"/>
        <s v="10609001683719"/>
        <s v="10609001683891"/>
        <s v="10609001683974"/>
        <s v="10609001684212"/>
        <s v="10609001684394"/>
        <s v="10609001684477"/>
        <s v="10609001684626"/>
        <s v="10609001684709"/>
        <s v="10609001684881"/>
        <s v="10609001684964"/>
        <s v="10609001685045"/>
        <s v="10609001685128"/>
        <s v="10609001685201"/>
        <s v="10609001685383"/>
        <s v="10609001685532"/>
        <s v="10609001685615"/>
        <s v="10609001685797"/>
        <s v="10609001685870"/>
        <s v="10609001685953"/>
        <s v="10609001686035"/>
        <s v="10609001686373"/>
        <s v="10609001686456"/>
        <s v="10609001686605"/>
        <s v="10609001686787"/>
        <s v="10609001686860"/>
        <s v="10609001686944"/>
        <s v="10609001687025"/>
        <s v="10609001687108"/>
        <s v="10609001687280"/>
        <s v="10609001687363"/>
        <s v="10609001687447"/>
        <s v="10609001687512"/>
        <s v="10609001687694"/>
        <s v="10609001687777"/>
        <s v="10609001687850"/>
        <s v="10609001687934"/>
        <s v="10609001688015"/>
        <s v="10609001688197"/>
        <s v="10609001688270"/>
        <s v="10609001688353"/>
        <s v="10609001688437"/>
        <s v="10609001688502"/>
        <s v="10609001688684"/>
        <s v="10609001688767"/>
        <s v="10609001688841"/>
        <s v="10609001688924"/>
        <s v="10609001689005"/>
        <s v="10609001689187"/>
        <s v="10609001689260"/>
        <s v="10609001689344"/>
        <s v="10609001689427"/>
        <s v="10609001689591"/>
        <s v="10609001689674"/>
        <s v="10609001689757"/>
        <s v="10609001689831"/>
        <s v="10609001689914"/>
        <s v="10609001690078"/>
        <s v="10609001690151"/>
        <s v="10609001690235"/>
        <s v="10609001690318"/>
        <s v="10609001690490"/>
        <s v="10609001690565"/>
        <s v="10609001690649"/>
        <s v="10609001690722"/>
        <s v="10609001690805"/>
        <s v="10609001690987"/>
        <s v="10609001691068"/>
        <s v="10609001691142"/>
        <s v="10609001691225"/>
        <s v="10609001691308"/>
        <s v="10609001691480"/>
        <s v="10609001691555"/>
        <s v="10609001691894"/>
        <s v="10609001691977"/>
        <s v="10609001692132"/>
        <s v="10609001692215"/>
        <s v="10609001692397"/>
        <s v="10609001692470"/>
        <s v="10609001692546"/>
        <s v="10609001692629"/>
        <s v="10609001692702"/>
        <s v="10609001692884"/>
        <s v="10609001692967"/>
        <s v="10609001693049"/>
        <s v="10609001693205"/>
        <s v="10609001693387"/>
        <s v="10609001693619"/>
        <s v="10609001693791"/>
        <s v="10609001693874"/>
        <s v="10609001693957"/>
        <s v="10609001694039"/>
        <s v="10609001694112"/>
        <s v="10609001694294"/>
        <s v="10609001694377"/>
        <s v="10609001694450"/>
        <s v="10609001694526"/>
        <s v="10609001694609"/>
        <s v="10609001694864"/>
        <s v="10609001695028"/>
        <s v="10609001695101"/>
        <s v="10609001695283"/>
        <s v="10609001695366"/>
        <s v="10609001695440"/>
        <s v="10609001695515"/>
        <s v="10609001695697"/>
        <s v="10609001695770"/>
        <s v="10609001695853"/>
        <s v="10609001695937"/>
        <s v="10609001696190"/>
        <s v="10609001696273"/>
        <s v="10609001696356"/>
        <s v="10609001696430"/>
        <s v="10609001696505"/>
        <s v="10609001696760"/>
        <s v="10609001696844"/>
        <s v="10609001696927"/>
        <s v="10609001697008"/>
        <s v="10609001697263"/>
        <s v="10609001697347"/>
        <s v="10609001697420"/>
        <s v="10609001697594"/>
        <s v="10609001697677"/>
        <s v="10609001697750"/>
        <s v="10609001697834"/>
        <s v="10609001697917"/>
        <s v="10609001698097"/>
        <s v="10609001698170"/>
        <s v="10609001698253"/>
        <s v="10609001698337"/>
        <s v="10609001698410"/>
        <s v="10609001698584"/>
        <s v="10609001698667"/>
        <s v="10609001698741"/>
        <s v="10609001698824"/>
        <s v="10609001698907"/>
        <s v="10609001699087"/>
        <s v="10609001699160"/>
        <s v="10609001699244"/>
        <s v="10609001699327"/>
        <s v="10609001699400"/>
        <s v="10609001699574"/>
        <s v="10609001699657"/>
        <s v="10609001699731"/>
        <s v="10609001699814"/>
        <s v="10609001699996"/>
        <s v="10609001700059"/>
        <s v="10609001700133"/>
        <s v="10609001700398"/>
        <s v="10609001700471"/>
        <s v="10609001700547"/>
        <s v="10609001700620"/>
        <s v="10609001700703"/>
        <s v="10609001700885"/>
        <s v="10609001700968"/>
        <s v="10609001701040"/>
        <s v="10609001701123"/>
        <s v="10609001701206"/>
        <s v="10609001701461"/>
        <s v="10609001701537"/>
        <s v="10609001701610"/>
        <s v="10609001701792"/>
        <s v="10609001701958"/>
        <s v="10609001702030"/>
        <s v="10609001702113"/>
        <s v="10609001702295"/>
        <s v="10609001702378"/>
        <s v="10609001702451"/>
        <s v="10609001702600"/>
        <s v="10609001702782"/>
        <s v="10609001702865"/>
        <s v="10609001702949"/>
        <s v="10609001703020"/>
        <s v="10609001703103"/>
        <s v="10609001703285"/>
        <s v="10609001703368"/>
        <s v="10609001703442"/>
        <s v="10609001703699"/>
        <s v="10609001703772"/>
        <s v="10609001703855"/>
        <s v="10609001703939"/>
        <s v="10609001704010"/>
        <s v="10609001704192"/>
        <s v="10609001704275"/>
        <s v="10609001704358"/>
        <s v="10609001704432"/>
        <s v="10609001704507"/>
        <s v="10609001704689"/>
        <s v="10609001704846"/>
        <s v="10609001704929"/>
        <s v="10609001705348"/>
        <s v="10609001705421"/>
        <s v="10609001705595"/>
        <s v="10609001705678"/>
        <s v="10609001705751"/>
        <s v="10609001705835"/>
        <s v="10609001705918"/>
        <s v="10609001706098"/>
        <s v="10609001706171"/>
        <s v="10609001706254"/>
        <s v="10609001706338"/>
        <s v="10609001706411"/>
        <s v="10609001706585"/>
        <s v="10609001706668"/>
        <s v="10609001706742"/>
        <s v="10609001706908"/>
        <s v="10609001707088"/>
        <s v="10609001707161"/>
        <s v="10609001707245"/>
        <s v="10609001707328"/>
        <s v="10609001707658"/>
        <s v="10609001707732"/>
        <s v="10609001707815"/>
        <s v="10609001708078"/>
        <s v="10609001708235"/>
        <s v="10609001708318"/>
        <s v="10609001708490"/>
        <s v="10609001708565"/>
        <s v="10609001708649"/>
        <s v="10609001708722"/>
        <s v="10609001708805"/>
        <s v="10609001708987"/>
        <s v="10609001709068"/>
        <s v="10609001709142"/>
        <s v="10609001709225"/>
        <s v="10609001709308"/>
        <s v="10609001709480"/>
        <s v="10609001709555"/>
        <s v="10609001709639"/>
        <s v="10609001709712"/>
        <s v="10609001709977"/>
        <s v="10609001710033"/>
        <s v="10609001710116"/>
        <s v="10609001710298"/>
        <s v="10609001710371"/>
        <s v="10609001710454"/>
        <s v="10609001710520"/>
        <s v="10609001710603"/>
        <s v="10609001710785"/>
        <s v="10609001710942"/>
        <s v="10609001711023"/>
        <s v="10609001711106"/>
        <s v="10609001711288"/>
        <s v="10609001711361"/>
        <s v="10609001711445"/>
        <s v="10609001711510"/>
        <s v="10609001711692"/>
        <s v="10609001711775"/>
        <s v="10609001711858"/>
        <s v="10609001711932"/>
        <s v="10609001712013"/>
        <s v="10609001712195"/>
        <s v="10609001712278"/>
        <s v="10609001712351"/>
        <s v="10609001712435"/>
        <s v="10609001712682"/>
        <s v="10609001712765"/>
        <s v="10609001712849"/>
        <s v="10609001712922"/>
        <s v="10609001713003"/>
        <s v="10609001713185"/>
        <s v="10609001713268"/>
        <s v="10609001713425"/>
        <s v="10609001713599"/>
        <s v="10609001713672"/>
        <s v="10609001713755"/>
        <s v="10609001713839"/>
        <s v="10609001713912"/>
        <s v="10609001714092"/>
        <s v="10609001714175"/>
        <s v="10609001714258"/>
        <s v="10609001714332"/>
        <s v="10609001714415"/>
        <s v="10609001714589"/>
        <s v="10609001714662"/>
        <s v="10609001714746"/>
        <s v="10609001714829"/>
        <s v="10609001714902"/>
        <s v="10609001715081"/>
        <s v="10609001715164"/>
        <s v="10609001715248"/>
        <s v="10609001715321"/>
        <s v="10609001715404"/>
        <s v="10609001715578"/>
        <s v="10609001715651"/>
        <s v="10609001715735"/>
        <s v="10609001715818"/>
        <s v="10609001715990"/>
        <s v="10609001716071"/>
        <s v="10609001716154"/>
        <s v="10609001716238"/>
        <s v="10609001716493"/>
        <s v="10609001716568"/>
        <s v="10609001716642"/>
        <s v="10609001716725"/>
        <s v="10609001716808"/>
        <s v="10609001716980"/>
        <s v="10609001717061"/>
        <s v="10609001717228"/>
        <s v="10609001717301"/>
        <s v="10609001717483"/>
        <s v="10609001717558"/>
        <s v="10609001717632"/>
        <s v="10609001717715"/>
        <s v="10609001717897"/>
        <s v="10609001717970"/>
        <s v="10609001718051"/>
        <s v="10609001718135"/>
        <s v="10609001718390"/>
        <s v="10609001718473"/>
        <s v="10609001718549"/>
        <s v="10609001718705"/>
        <s v="10609001718887"/>
        <s v="10609001718960"/>
        <s v="10609001719042"/>
        <s v="10609001719125"/>
        <s v="10609001719208"/>
        <s v="10609001719380"/>
        <s v="10609001719463"/>
        <s v="10609001719877"/>
        <s v="10609001720016"/>
        <s v="10609001720198"/>
        <s v="10609001720271"/>
        <s v="10609001720354"/>
        <s v="10609001720438"/>
        <s v="10609001720503"/>
        <s v="10609001720685"/>
        <s v="10609001720925"/>
        <s v="10609001721006"/>
        <s v="10609001721345"/>
        <s v="10609001721428"/>
        <s v="10609001721592"/>
        <s v="10609001721675"/>
        <s v="10609001721758"/>
        <s v="10609001721832"/>
        <s v="10609001721915"/>
        <s v="10609001722095"/>
        <s v="10609001722178"/>
        <s v="10609001722335"/>
        <s v="10609001722418"/>
        <s v="10609001722582"/>
        <s v="10609001722665"/>
        <s v="10609001722749"/>
        <s v="10609001722822"/>
        <s v="10609001723085"/>
        <s v="10609001723168"/>
        <s v="10609001723242"/>
        <s v="10609001723325"/>
        <s v="10609001723572"/>
        <s v="10609001723655"/>
        <s v="10609001723739"/>
        <s v="10609001723812"/>
        <s v="10609001723994"/>
        <s v="10609001724075"/>
        <s v="10609001724232"/>
        <s v="10609001724315"/>
        <s v="10609001724497"/>
        <s v="10609001724646"/>
        <s v="10609001724729"/>
        <s v="10609001724802"/>
        <s v="10609001724984"/>
        <s v="10609001725064"/>
        <s v="10609001725148"/>
        <s v="10609001725221"/>
        <s v="10609001725304"/>
        <s v="10609001725486"/>
        <s v="10609001725551"/>
        <s v="10609001725718"/>
        <s v="10609001725890"/>
        <s v="10609001725973"/>
        <s v="10609001726138"/>
        <s v="10609001726393"/>
        <s v="10609001726476"/>
        <s v="10609001726542"/>
        <s v="10609001726625"/>
        <s v="10609001726963"/>
        <s v="10609001727128"/>
        <s v="10609001727532"/>
        <s v="10609001727615"/>
        <s v="10609001727870"/>
        <s v="10609001727953"/>
        <s v="10609001728035"/>
        <s v="10609001728118"/>
        <s v="10609001728290"/>
        <s v="10609001728373"/>
        <s v="10609001728456"/>
        <s v="10609001728522"/>
        <s v="10609001728605"/>
        <s v="10609001728860"/>
        <s v="10609001728944"/>
        <s v="10609001729363"/>
        <s v="10609001729447"/>
        <s v="10609001729512"/>
        <s v="10609001729694"/>
        <s v="10609001729850"/>
        <s v="10609001729934"/>
        <s v="10609001730098"/>
        <s v="10609001730338"/>
        <s v="10609001730411"/>
        <s v="10609001730585"/>
        <s v="10609001730668"/>
        <s v="10609001730742"/>
        <s v="10609001730825"/>
        <s v="10609001730908"/>
        <s v="10609001731088"/>
        <s v="10609001731328"/>
        <s v="10609001731401"/>
        <s v="10609001731575"/>
        <s v="10609001731732"/>
        <s v="10609001731815"/>
        <s v="10609001731997"/>
        <s v="10609001732151"/>
        <s v="10609001732235"/>
        <s v="10609001732318"/>
        <s v="10609001732490"/>
        <s v="10609001732565"/>
        <s v="10609001732649"/>
        <s v="10609001732722"/>
        <s v="10609001732805"/>
        <s v="10609001732987"/>
        <s v="10609001733068"/>
        <s v="10609001733142"/>
        <s v="10609001733225"/>
        <s v="10609001733308"/>
        <s v="10609001733480"/>
        <s v="10609001733639"/>
        <s v="10609001733712"/>
        <s v="10609001733894"/>
        <s v="10609001733977"/>
        <s v="10609001734132"/>
        <s v="10609001734215"/>
        <s v="10609001734397"/>
        <s v="10609001734470"/>
        <s v="10609001734546"/>
        <s v="10609001734629"/>
        <s v="10609001734702"/>
        <s v="10609001734884"/>
        <s v="10609001735048"/>
        <s v="10609001735121"/>
        <s v="10609001735386"/>
        <s v="10609001735469"/>
        <s v="10609001735618"/>
        <s v="10609001735790"/>
        <s v="10609001735956"/>
        <s v="10609001736038"/>
        <s v="10609001736111"/>
        <s v="10609001736293"/>
        <s v="10609001736376"/>
        <s v="10609001736459"/>
        <s v="10609001736608"/>
        <s v="10609001736780"/>
        <s v="10609001736863"/>
        <s v="10609001736947"/>
        <s v="10609001737028"/>
        <s v="10609001737101"/>
        <s v="10609001737283"/>
        <s v="10609001737366"/>
        <s v="10609001737440"/>
        <s v="10609001737515"/>
        <s v="10609001737697"/>
        <s v="10609001737853"/>
        <s v="10609001738018"/>
        <s v="10609001738190"/>
        <s v="10609001738273"/>
        <s v="10609001738356"/>
        <s v="10609001738430"/>
        <s v="10609001738505"/>
        <s v="10609001738687"/>
        <s v="10609001738760"/>
        <s v="10609001738844"/>
        <s v="10609001738927"/>
        <s v="10609001739008"/>
        <s v="10609001739180"/>
        <s v="10609001739263"/>
        <s v="10609001739347"/>
        <s v="10609001739420"/>
        <s v="10609001739594"/>
        <s v="10609001739677"/>
        <s v="10609001739750"/>
        <s v="10609001739834"/>
        <s v="10609001739917"/>
        <s v="10609001740071"/>
        <s v="10609001740154"/>
        <s v="10609001740238"/>
        <s v="10609001740311"/>
        <s v="10609001740493"/>
        <s v="10609001740725"/>
        <s v="10609001740980"/>
        <s v="10609001741061"/>
        <s v="10609001741145"/>
        <s v="10609001741228"/>
        <s v="10609001741301"/>
        <s v="10609001741483"/>
        <s v="10609001741558"/>
        <s v="10609001741632"/>
        <s v="10609001741897"/>
        <s v="10609001741970"/>
        <s v="10609001742051"/>
        <s v="10609001742135"/>
        <s v="10609001742218"/>
        <s v="10609001742390"/>
        <s v="10609001742473"/>
        <s v="10609001742622"/>
        <s v="10609001743208"/>
        <s v="10609001743380"/>
        <s v="10609001743463"/>
        <s v="10609001743539"/>
        <s v="10609001743612"/>
        <s v="10609001743950"/>
        <s v="10609001744032"/>
        <s v="10609001744115"/>
        <s v="10609001744297"/>
        <s v="10609001744453"/>
        <s v="10609001744529"/>
        <s v="10609001744602"/>
        <s v="10609001744784"/>
        <s v="10609001744867"/>
        <s v="10609001744941"/>
        <s v="10609001745021"/>
        <s v="10609001745104"/>
        <s v="10609001745286"/>
        <s v="10609001745369"/>
        <s v="10609001745443"/>
        <s v="10609001745518"/>
        <s v="10609001745773"/>
        <s v="10609001745856"/>
        <s v="10609001745930"/>
        <s v="10609001746011"/>
        <s v="10609001746193"/>
        <s v="10609001746359"/>
        <s v="10609001746433"/>
        <s v="10609001746508"/>
        <s v="10609001746763"/>
        <s v="10609001746847"/>
        <s v="10609001746920"/>
        <s v="10609001747001"/>
        <s v="10609001747183"/>
        <s v="10609001747266"/>
        <s v="10609001747340"/>
        <s v="10609001747423"/>
        <s v="10609001747670"/>
        <s v="10609001747753"/>
        <s v="10609001747910"/>
        <s v="10609001748256"/>
        <s v="10609001748330"/>
        <s v="10609001748413"/>
        <s v="10609001748587"/>
        <s v="10609001748660"/>
        <s v="10609001748827"/>
        <s v="10609001748900"/>
        <s v="10609001749080"/>
        <s v="10609001749163"/>
        <s v="10609001749320"/>
        <s v="10609001749403"/>
        <s v="10609001749577"/>
        <s v="10609001749650"/>
        <s v="10609001749734"/>
        <s v="10609001750047"/>
        <s v="10609001750203"/>
        <s v="10609001750468"/>
        <s v="10609001750534"/>
        <s v="10609001750617"/>
        <s v="10609001750872"/>
        <s v="10609001751037"/>
        <s v="10609001751110"/>
        <s v="10609001751292"/>
        <s v="10609001751375"/>
        <s v="10609001751458"/>
        <s v="10609001751524"/>
        <s v="10609001751607"/>
        <s v="10609001751789"/>
        <s v="10609001751862"/>
        <s v="10609001752027"/>
        <s v="10609001752100"/>
        <s v="10609001752282"/>
        <s v="10609001752365"/>
        <s v="10609001752449"/>
        <s v="10609001752514"/>
        <s v="10609001752696"/>
        <s v="10609001752779"/>
        <s v="10609001752852"/>
        <s v="10609001753199"/>
        <s v="10609001753272"/>
        <s v="10609001753355"/>
        <s v="10609001753439"/>
        <s v="10609001753504"/>
        <s v="10609001753686"/>
        <s v="10609001753769"/>
        <s v="10609001753843"/>
        <s v="10609001753926"/>
        <s v="10609001754007"/>
        <s v="10609001754189"/>
        <s v="10609001754262"/>
        <s v="10609001754346"/>
        <s v="10609001754593"/>
        <s v="10609001754676"/>
        <s v="10609001754759"/>
        <s v="10609001754833"/>
        <s v="10609001754916"/>
        <s v="10609001755095"/>
        <s v="10609001755178"/>
        <s v="10609001755251"/>
        <s v="10609001755335"/>
        <s v="10609001755418"/>
        <s v="10609001755582"/>
        <s v="10609001755665"/>
        <s v="10609001755749"/>
        <s v="10609001756085"/>
        <s v="10609001756168"/>
        <s v="10609001756242"/>
        <s v="10609001756572"/>
        <s v="10609001756812"/>
        <s v="10609001756994"/>
        <s v="10609001757158"/>
        <s v="10609001757232"/>
        <s v="10609001757315"/>
        <s v="10609001757562"/>
        <s v="10609001757646"/>
        <s v="10609001757802"/>
        <s v="10609001757984"/>
        <s v="10609001758065"/>
        <s v="10609001758305"/>
        <s v="10609001758487"/>
        <s v="10609001758552"/>
        <s v="10609001758636"/>
        <s v="10609001758891"/>
        <s v="10609001758974"/>
        <s v="10609001759055"/>
        <s v="10609001759139"/>
        <s v="10609001759212"/>
        <s v="10609001759394"/>
        <s v="10609001759477"/>
        <s v="10609001759543"/>
        <s v="10609001759626"/>
        <s v="10609001759881"/>
        <s v="10609001760103"/>
        <s v="10609001760285"/>
        <s v="10609001760368"/>
        <s v="10609001760442"/>
        <s v="10609001760772"/>
        <s v="10609001760939"/>
        <s v="10609001761010"/>
        <s v="10609001761192"/>
        <s v="10609001761358"/>
        <s v="10609001761432"/>
        <s v="10609001761507"/>
        <s v="10609001761689"/>
        <s v="10609001761762"/>
        <s v="10609001761846"/>
        <s v="10609001761929"/>
        <s v="10609001762182"/>
        <s v="10609001762265"/>
        <s v="10609001762349"/>
        <s v="10609001762422"/>
        <s v="10609001762596"/>
        <s v="10609001762752"/>
        <s v="10609001762836"/>
        <s v="10609001762919"/>
        <s v="10609001763172"/>
        <s v="10609001763255"/>
        <s v="10609001763412"/>
        <s v="10609001763586"/>
        <s v="10609001763743"/>
        <s v="10609001763826"/>
        <s v="10609001763909"/>
        <s v="10609001764089"/>
        <s v="10609001764402"/>
        <s v="10609001764576"/>
        <s v="10609001764659"/>
        <s v="10609001764733"/>
        <s v="10609001764816"/>
        <s v="10609001765151"/>
        <s v="10609001765235"/>
        <s v="10609001765318"/>
        <s v="10609001765490"/>
        <s v="10609001765565"/>
        <s v="10609001765649"/>
        <s v="10609001765722"/>
        <s v="10609001765805"/>
        <s v="10609001765987"/>
        <s v="10609001766068"/>
        <s v="10609001766142"/>
        <s v="10609001766225"/>
        <s v="10609001766308"/>
        <s v="10609001766480"/>
        <s v="10609001766555"/>
        <s v="10609001766639"/>
        <s v="10609001766712"/>
        <s v="10609001766894"/>
        <s v="10609001766977"/>
        <s v="10609001767058"/>
        <s v="10609001767132"/>
        <s v="10609001767215"/>
        <s v="10609001767397"/>
        <s v="10609001767629"/>
        <s v="10609001767884"/>
        <s v="10609001767967"/>
        <s v="10609001768049"/>
        <s v="10609001768122"/>
        <s v="10609001768205"/>
        <s v="10609001768460"/>
        <s v="10609001768536"/>
        <s v="10609001768619"/>
        <s v="10609001768791"/>
        <s v="10609001768874"/>
        <s v="10609001768957"/>
        <s v="10609001769039"/>
        <s v="10609001769112"/>
        <s v="10609001769294"/>
        <s v="10609001769377"/>
        <s v="10609001769609"/>
        <s v="10609001769781"/>
        <s v="10609001769864"/>
        <s v="10609001769948"/>
        <s v="10609001770185"/>
        <s v="10609001770268"/>
        <s v="10609001770342"/>
        <s v="10609001770599"/>
        <s v="10609001770672"/>
        <s v="10609001770755"/>
        <s v="10609001770839"/>
        <s v="10609001770912"/>
        <s v="10609001771175"/>
        <s v="10609001771258"/>
        <s v="10609001771589"/>
        <s v="10609001771662"/>
        <s v="10609001771746"/>
        <s v="10609001771902"/>
        <s v="10609001772165"/>
        <s v="10609001772249"/>
        <s v="10609001772322"/>
        <s v="10609001772819"/>
        <s v="10609001773155"/>
        <s v="10609001773239"/>
        <s v="10609001773494"/>
        <s v="10609001773569"/>
        <s v="10609001773643"/>
        <s v="10609001773726"/>
        <s v="10609001773809"/>
        <s v="10609001774146"/>
        <s v="10609001774229"/>
        <s v="10609001774302"/>
        <s v="10609001774484"/>
        <s v="10609001774559"/>
        <s v="10609001774633"/>
        <s v="10609001774716"/>
        <s v="10609001774971"/>
        <s v="10609001775051"/>
        <s v="10609001775135"/>
        <s v="10609001775218"/>
        <s v="10609001775390"/>
        <s v="10609001775473"/>
        <s v="10609001775549"/>
        <s v="10609001775622"/>
        <s v="10609001775705"/>
        <s v="10609001775887"/>
        <s v="10609001775960"/>
        <s v="10609001776042"/>
        <s v="10609001776125"/>
        <s v="10609001776208"/>
        <s v="10609001776380"/>
        <s v="10609001776463"/>
        <s v="10609001776539"/>
        <s v="10609001776612"/>
        <s v="10609001776794"/>
        <s v="10609001776950"/>
        <s v="10609001777032"/>
        <s v="10609001777115"/>
        <s v="10609001777297"/>
        <s v="10609001777370"/>
        <s v="10609001777453"/>
        <s v="10609001777529"/>
        <s v="10609001777602"/>
        <s v="10609001777784"/>
        <s v="10609001777867"/>
        <s v="10609001777941"/>
        <s v="10609001778022"/>
        <s v="10609001778105"/>
        <s v="10609001778287"/>
        <s v="10609001778360"/>
        <s v="10609001778519"/>
        <s v="10609001778774"/>
        <s v="10609001778857"/>
        <s v="10609001778931"/>
        <s v="10609001779012"/>
        <s v="10609001779194"/>
        <s v="10609001779277"/>
        <s v="10609001779350"/>
        <s v="10609001779434"/>
        <s v="10609001779509"/>
        <s v="10609001779681"/>
        <s v="10609001779764"/>
        <s v="10609001779848"/>
        <s v="10609001779921"/>
        <s v="10609001780168"/>
        <s v="10609001780242"/>
        <s v="10609001780325"/>
        <s v="10609001780408"/>
        <s v="10609001780572"/>
        <s v="10609001780655"/>
        <s v="10609001780739"/>
        <s v="10609001780812"/>
        <s v="10609001780994"/>
        <s v="10609001781075"/>
        <s v="10609001781158"/>
        <s v="10609001781232"/>
        <s v="10609001781315"/>
        <s v="10609001781497"/>
        <s v="10609001781562"/>
        <s v="10609001781646"/>
        <s v="10609001781729"/>
        <s v="10609001781802"/>
        <s v="10609001781984"/>
        <s v="10609001782065"/>
        <s v="10609001782149"/>
        <s v="10609001782222"/>
        <s v="10609001782305"/>
        <s v="10609001782487"/>
        <s v="10609001782552"/>
        <s v="10609001782636"/>
        <s v="10609001782719"/>
        <s v="10609001782891"/>
        <s v="10609001782974"/>
        <s v="10609001783055"/>
        <s v="10609001783139"/>
        <s v="10609001783394"/>
        <s v="10609001783477"/>
        <s v="10609001783543"/>
        <s v="10609001783626"/>
        <s v="10609001783709"/>
        <s v="10609001783881"/>
        <s v="10609001783964"/>
        <s v="10609001784046"/>
        <s v="10609001784129"/>
        <s v="10609001784202"/>
        <s v="10609001784384"/>
        <s v="10609001784467"/>
        <s v="10609001784533"/>
        <s v="10609001784616"/>
        <s v="10609001784798"/>
        <s v="10609001784871"/>
        <s v="10609001784954"/>
        <s v="10609001785035"/>
        <s v="10609001785118"/>
        <s v="10609001785373"/>
        <s v="10609001785456"/>
        <s v="10609001785522"/>
        <s v="10609001785605"/>
        <s v="10609001785787"/>
        <s v="10609001785860"/>
        <s v="10609001785944"/>
        <s v="10609001786025"/>
        <s v="10609001786108"/>
        <s v="10609001786280"/>
        <s v="10609001786363"/>
        <s v="10609001786447"/>
        <s v="10609001786512"/>
        <s v="10609001786777"/>
        <s v="10609001786850"/>
        <s v="10609001786934"/>
        <s v="10609001787015"/>
        <s v="10609001787197"/>
        <s v="10609001787270"/>
        <s v="10609001787353"/>
        <s v="10609001787437"/>
        <s v="10609001787502"/>
        <s v="10609001787684"/>
        <s v="10609001787841"/>
        <s v="10609001787924"/>
        <s v="10609001788005"/>
        <s v="10609001788187"/>
        <s v="10609001788260"/>
        <s v="10609001788344"/>
        <s v="10609001788427"/>
        <s v="10609001788591"/>
        <s v="10609001788674"/>
        <s v="10609001788831"/>
        <s v="10609001788914"/>
        <s v="10609001789094"/>
        <s v="10609001789177"/>
        <s v="10609001789250"/>
        <s v="10609001789334"/>
        <s v="10609001789417"/>
        <s v="10609001789581"/>
        <s v="10609001789664"/>
        <s v="10609001789748"/>
        <s v="10609001789821"/>
        <s v="10609001789904"/>
        <s v="10609001790142"/>
        <s v="10609001790308"/>
        <s v="10609001790480"/>
        <s v="10609001790555"/>
        <s v="10609001790639"/>
        <s v="10609001790712"/>
        <s v="10609001790894"/>
        <s v="10609001790977"/>
        <s v="10609001791058"/>
        <s v="10609001791215"/>
        <s v="10609001791397"/>
        <s v="10609001791470"/>
        <s v="10609001791546"/>
        <s v="10609001791629"/>
        <s v="10609001791884"/>
        <s v="10609001791967"/>
        <s v="10609001792049"/>
        <s v="10609001792122"/>
        <s v="10609001792205"/>
        <s v="10609001792387"/>
        <s v="10609001792460"/>
        <s v="10609001792536"/>
        <s v="10609001792619"/>
        <s v="10609001792791"/>
        <s v="10609001792874"/>
        <s v="10609001792957"/>
        <s v="10609001793039"/>
        <s v="10609001793112"/>
        <s v="10609001793294"/>
        <s v="10609001793377"/>
        <s v="10609001793450"/>
        <s v="10609001793526"/>
        <s v="10609001793609"/>
        <s v="10609001793864"/>
        <s v="10609001793948"/>
        <s v="10609001794029"/>
        <s v="10609001794102"/>
        <s v="10609001794367"/>
        <s v="10609001794441"/>
        <s v="10609001794516"/>
        <s v="10609001794698"/>
        <s v="10609001794771"/>
        <s v="10609001794854"/>
        <s v="10609001794938"/>
        <s v="10609001795018"/>
        <s v="10609001795190"/>
        <s v="10609001795273"/>
        <s v="10609001795356"/>
        <s v="10609001795505"/>
        <s v="10609001795687"/>
        <s v="10609001795760"/>
        <s v="10609001795927"/>
        <s v="10609001796008"/>
        <s v="10609001796180"/>
        <s v="10609001796263"/>
        <s v="10609001796347"/>
        <s v="10609001796420"/>
        <s v="10609001796594"/>
        <s v="10609001796677"/>
        <s v="10609001796750"/>
        <s v="10609001796834"/>
        <s v="10609001797097"/>
        <s v="10609001797170"/>
        <s v="10609001797253"/>
        <s v="10609001797337"/>
        <s v="10609001797584"/>
        <s v="10609001797667"/>
        <s v="10609001797741"/>
        <s v="10609001797824"/>
        <s v="10609001797907"/>
        <s v="10609001798087"/>
        <s v="10609001798244"/>
        <s v="10609001798327"/>
        <s v="10609001798400"/>
        <s v="10609001798574"/>
        <s v="10609001798657"/>
        <s v="10609001798731"/>
        <s v="10609001798996"/>
        <s v="10609001799077"/>
        <s v="10609001799150"/>
        <s v="10609001799234"/>
        <s v="10609001799564"/>
        <s v="10609001799648"/>
        <s v="10609001799721"/>
        <s v="10609001799804"/>
        <s v="10609001799986"/>
        <s v="10609001800040"/>
        <s v="10609001800123"/>
        <s v="10609001800206"/>
        <s v="10609001800388"/>
        <s v="10609001800461"/>
        <s v="10609001800792"/>
        <s v="10609001800875"/>
        <s v="10609001800958"/>
        <s v="10609001801030"/>
        <s v="10609001801113"/>
        <s v="10609001801295"/>
        <s v="10609001801378"/>
        <s v="10609001801451"/>
        <s v="10609001801527"/>
        <s v="10609001801600"/>
        <s v="10609001801782"/>
        <s v="10609001801865"/>
        <s v="10609001802020"/>
        <s v="10609001802103"/>
        <s v="10609001802285"/>
        <s v="10609001802368"/>
        <s v="10609001802442"/>
        <s v="10609001802517"/>
        <s v="10609001802699"/>
        <s v="10609001802772"/>
        <s v="10609001802855"/>
        <s v="10609001802939"/>
        <s v="10609001803010"/>
        <s v="10609001803192"/>
        <s v="10609001803275"/>
        <s v="10609001803358"/>
        <s v="10609001803432"/>
        <s v="10609001803507"/>
        <s v="10609001803689"/>
        <s v="10609001803762"/>
        <s v="10609001803846"/>
        <s v="10609001803929"/>
        <s v="10609001804000"/>
        <s v="10609001804182"/>
        <s v="10609001804265"/>
        <s v="10609001804349"/>
        <s v="10609001804422"/>
        <s v="10609001804596"/>
        <s v="10609001804679"/>
        <s v="10609001804752"/>
        <s v="10609001804919"/>
        <s v="10609001805098"/>
        <s v="10609001805171"/>
        <s v="10609001805254"/>
        <s v="10609001805338"/>
        <s v="10609001805411"/>
        <s v="10609001805585"/>
        <s v="10609001805668"/>
        <s v="10609001805742"/>
        <s v="10609001805825"/>
        <s v="10609001805908"/>
        <s v="10609001806088"/>
        <s v="10609001806245"/>
        <s v="10609001806328"/>
        <s v="10609001806401"/>
        <s v="10609001806575"/>
        <s v="10609001806658"/>
        <s v="10609001806732"/>
        <s v="10609001807078"/>
        <s v="10609001807235"/>
        <s v="10609001807318"/>
        <s v="10609001807490"/>
        <s v="10609001807565"/>
        <s v="10609001807649"/>
        <s v="10609001807722"/>
        <s v="10609001807805"/>
        <s v="10609001807987"/>
        <s v="10609001808068"/>
        <s v="10609001808142"/>
        <s v="10609001808225"/>
        <s v="10609001808308"/>
        <s v="10609001808480"/>
        <s v="10609001808555"/>
        <s v="10609001808639"/>
        <s v="10609001808712"/>
        <s v="10609001808894"/>
        <s v="10609001808977"/>
        <s v="10609001809058"/>
        <s v="10609001809132"/>
        <s v="10609001809215"/>
        <s v="10609001809397"/>
        <s v="10609001809470"/>
        <s v="10609001809546"/>
        <s v="10609001809629"/>
        <s v="10609001809702"/>
        <s v="10609001809884"/>
        <s v="10609001809967"/>
        <s v="10609001810023"/>
        <s v="10609001810106"/>
        <s v="10609001810288"/>
        <s v="10609001810361"/>
        <s v="10609001810510"/>
        <s v="10609001810692"/>
        <s v="10609001810775"/>
        <s v="10609001810858"/>
        <s v="10609001811013"/>
        <s v="10609001811195"/>
        <s v="10609001811351"/>
        <s v="10609001811435"/>
        <s v="10609001811500"/>
        <s v="10609001811765"/>
        <s v="10609001811849"/>
        <s v="10609001811922"/>
        <s v="10609001812003"/>
        <s v="10609001812185"/>
        <s v="10609001812268"/>
        <s v="10609001812342"/>
        <s v="10609001812425"/>
        <s v="10609001812599"/>
        <s v="10609001812672"/>
        <s v="10609001812755"/>
        <s v="10609001812839"/>
        <s v="10609001812912"/>
        <s v="10609001813092"/>
        <s v="10609001813175"/>
        <s v="10609001813258"/>
        <s v="10609001813332"/>
        <s v="10609001813415"/>
        <s v="10609001813589"/>
        <s v="10609001813662"/>
        <s v="10609001813746"/>
        <s v="10609001813829"/>
        <s v="10609001813902"/>
        <s v="10609001814082"/>
        <s v="10609001814249"/>
        <s v="10609001814322"/>
        <s v="10609001814579"/>
        <s v="10609001814652"/>
        <s v="10609001814736"/>
        <s v="10609001814819"/>
        <s v="10609001814991"/>
        <s v="10609001815071"/>
        <s v="10609001815154"/>
        <s v="10609001815238"/>
        <s v="10609001815311"/>
        <s v="10609001815568"/>
        <s v="10609001815725"/>
        <s v="10609001815808"/>
        <s v="10609001816061"/>
        <s v="10609001816145"/>
        <s v="10609001816228"/>
        <s v="10609001816301"/>
        <s v="10609001816483"/>
        <s v="10609001816558"/>
        <s v="10609001816632"/>
        <s v="10609001816715"/>
        <s v="10609001816897"/>
        <s v="10609001816970"/>
        <s v="10609001817051"/>
        <s v="10609001817135"/>
        <s v="10609001817473"/>
        <s v="10609001817549"/>
        <s v="10609001817622"/>
        <s v="10609001817887"/>
        <s v="10609001817960"/>
        <s v="10609001818042"/>
        <s v="10609001818125"/>
        <s v="10609001818208"/>
        <s v="10609001818539"/>
        <s v="10609001818612"/>
        <s v="10609001818794"/>
        <s v="10609001818877"/>
        <s v="10609001818950"/>
        <s v="10609001819032"/>
        <s v="10609001819115"/>
        <s v="10609001819297"/>
        <s v="10609001819370"/>
        <s v="10609001819784"/>
        <s v="10609001819867"/>
        <s v="10609001819941"/>
        <s v="10609001820006"/>
        <s v="10609001820188"/>
        <s v="10609001820428"/>
        <s v="10609001820592"/>
        <s v="10609001820675"/>
        <s v="10609001820758"/>
        <s v="10609001820832"/>
        <s v="10609001820915"/>
        <s v="10609001821095"/>
        <s v="10609001821178"/>
        <s v="10609001821251"/>
        <s v="10609001821335"/>
        <s v="10609001821418"/>
        <s v="10609001821582"/>
        <s v="10609001821665"/>
        <s v="10609001821749"/>
        <s v="10609001821905"/>
        <s v="10609001822085"/>
        <s v="10609001822168"/>
        <s v="10609001822242"/>
        <s v="10609001822408"/>
        <s v="10609001822572"/>
        <s v="10609001822655"/>
        <s v="10609001822812"/>
        <s v="10609001822994"/>
        <s v="10609001823075"/>
        <s v="10609001823158"/>
        <s v="10609001823315"/>
        <s v="10609001823497"/>
        <s v="10609001823562"/>
        <s v="10609001823729"/>
        <s v="10609001823802"/>
        <s v="10609001823984"/>
        <s v="10609001824065"/>
        <s v="10609001824149"/>
        <s v="10609001824222"/>
        <s v="10609001824487"/>
        <s v="10609001824552"/>
        <s v="10609001824636"/>
        <s v="10609001824719"/>
        <s v="10609001824891"/>
        <s v="10609001824974"/>
        <s v="10609001825054"/>
        <s v="10609001825138"/>
        <s v="10609001825211"/>
        <s v="10609001825393"/>
        <s v="10609001825476"/>
        <s v="10609001825542"/>
        <s v="10609001825625"/>
        <s v="10609001825708"/>
        <s v="10609001825880"/>
        <s v="10609001825963"/>
        <s v="10609001826045"/>
        <s v="10609001826128"/>
        <s v="10609001826201"/>
        <s v="10609001826383"/>
        <s v="10609001826466"/>
        <s v="10609001826615"/>
        <s v="10609001826797"/>
        <s v="10609001826870"/>
        <s v="10609001827118"/>
        <s v="10609001827290"/>
        <s v="10609001827373"/>
        <s v="10609001827456"/>
        <s v="10609001827522"/>
        <s v="10609001827605"/>
        <s v="10609001827787"/>
        <s v="10609001827860"/>
        <s v="10609001827944"/>
        <s v="10609001828025"/>
        <s v="10609001828280"/>
        <s v="10609001828363"/>
        <s v="10609001828447"/>
        <s v="10609001828512"/>
        <s v="10609001828694"/>
        <s v="10609001828777"/>
        <s v="10609001828850"/>
        <s v="10609001828934"/>
        <s v="10609001829197"/>
        <s v="10609001829270"/>
        <s v="10609001829353"/>
        <s v="10609001829437"/>
        <s v="10609001829502"/>
        <s v="10609001829684"/>
        <s v="10609001829767"/>
        <s v="10609001829841"/>
        <s v="10609001829924"/>
        <s v="10609001830088"/>
        <s v="10609001830161"/>
        <s v="10609001830245"/>
        <s v="10609001830328"/>
        <s v="10609001830401"/>
        <s v="10609001830575"/>
        <s v="10609001830658"/>
        <s v="10609001830732"/>
        <s v="10609001830815"/>
        <s v="10609001830997"/>
        <s v="10609001831078"/>
        <s v="10609001831151"/>
        <s v="10609001831235"/>
        <s v="10609001831318"/>
        <s v="10609001831490"/>
        <s v="10609001831565"/>
        <s v="10609001831722"/>
        <s v="10609001831805"/>
        <s v="10609001832068"/>
        <s v="10609001832142"/>
        <s v="10609001832308"/>
        <s v="10609001832894"/>
        <s v="10609001832977"/>
        <s v="10609001833058"/>
        <s v="10609001833132"/>
        <s v="10609001833215"/>
        <s v="10609001833397"/>
        <s v="10609001833470"/>
        <s v="10609001833546"/>
        <s v="10609001833629"/>
        <s v="10609001833702"/>
        <s v="10609001833884"/>
        <s v="10609001833967"/>
        <s v="10609001834049"/>
        <s v="10609001834122"/>
        <s v="10609001834205"/>
        <s v="10609001834619"/>
        <s v="10609001834791"/>
        <s v="10609001834874"/>
        <s v="10609001835038"/>
        <s v="10609001835111"/>
        <s v="10609001835293"/>
        <s v="10609001835376"/>
        <s v="10609001835459"/>
        <s v="10609001835525"/>
        <s v="10609001835608"/>
        <s v="10609001835780"/>
        <s v="10609001835863"/>
        <s v="10609001835947"/>
        <s v="10609001836028"/>
        <s v="10609001836101"/>
        <s v="10609001836283"/>
        <s v="10609001836366"/>
        <s v="10609001836440"/>
        <s v="10609001836515"/>
        <s v="10609001836697"/>
        <s v="10609001836770"/>
        <s v="10609001836937"/>
        <s v="10609001837018"/>
        <s v="10609001837273"/>
        <s v="10609001837356"/>
        <s v="10609001837430"/>
        <s v="10609001837505"/>
        <s v="10609001837687"/>
        <s v="10609001837760"/>
        <s v="10609001837844"/>
        <s v="10609001837927"/>
        <s v="10609001838008"/>
        <s v="10609001838180"/>
        <s v="10609001838263"/>
        <s v="10609001838347"/>
        <s v="10609001838420"/>
        <s v="10609001838594"/>
        <s v="10609001838677"/>
        <s v="10609001838750"/>
        <s v="10609001838834"/>
        <s v="10609001838917"/>
        <s v="10609001839097"/>
        <s v="10609001839170"/>
        <s v="10609001839253"/>
        <s v="10609001839667"/>
        <s v="10609001839741"/>
        <s v="10609001839824"/>
        <s v="10609001839907"/>
        <s v="10609001840061"/>
        <s v="10609001840145"/>
        <s v="10609001840228"/>
        <s v="10609001840301"/>
        <s v="10609001840483"/>
        <s v="10609001840558"/>
        <s v="10609001840632"/>
        <s v="10609001840715"/>
        <s v="10609001840897"/>
        <s v="10609001840970"/>
        <s v="10609001841051"/>
        <s v="10609001841135"/>
        <s v="10609001841218"/>
        <s v="10609001841390"/>
        <s v="10609001841473"/>
        <s v="10609001841549"/>
        <s v="10609001841622"/>
        <s v="10609001841705"/>
        <s v="10609001841887"/>
        <s v="10609001841960"/>
        <s v="10609001843453"/>
        <s v="10609001843529"/>
        <s v="10609001843602"/>
        <s v="10609001843867"/>
        <s v="10609001843941"/>
        <s v="10609001844022"/>
        <s v="10609001844105"/>
        <s v="10609001844691"/>
        <s v="10609001844931"/>
        <s v="10609001845011"/>
        <s v="10609001845193"/>
        <s v="10609001845276"/>
        <s v="10609001845359"/>
        <s v="10609001845433"/>
        <s v="10609001845508"/>
        <s v="10609001845680"/>
        <s v="10609001845763"/>
        <s v="10609001845847"/>
        <s v="10609001845920"/>
        <s v="10609001846001"/>
        <s v="10609001846183"/>
        <s v="10609001846266"/>
        <s v="10609001846340"/>
        <s v="10609001846423"/>
        <s v="10609001846597"/>
        <s v="10609001846670"/>
        <s v="10609001846837"/>
        <s v="10609001846910"/>
        <s v="10609001847090"/>
        <s v="10609001847173"/>
        <s v="10609001847256"/>
        <s v="10609001847330"/>
        <s v="10609001847413"/>
        <s v="10609001847587"/>
        <s v="10609001847660"/>
        <s v="10609001847744"/>
        <s v="10609001847827"/>
        <s v="10609001847900"/>
        <s v="10609001848080"/>
        <s v="10609001848163"/>
        <s v="10609001848247"/>
        <s v="10609001848320"/>
        <s v="10609001848403"/>
        <s v="10609001848650"/>
        <s v="10609001848734"/>
        <s v="10609001848817"/>
        <s v="10609001849070"/>
        <s v="10609001849153"/>
        <s v="10609001849237"/>
        <s v="10609001849310"/>
        <s v="10609001849492"/>
        <s v="10609001849567"/>
        <s v="10609001849641"/>
        <s v="10609001849724"/>
        <s v="10609001849807"/>
        <s v="10609001849989"/>
        <s v="10609001850037"/>
        <s v="10609001850110"/>
        <s v="10609001850292"/>
        <s v="10609001850375"/>
        <s v="10609001850458"/>
        <s v="10609001850607"/>
        <s v="10609001850789"/>
        <s v="10609001850862"/>
        <s v="10609001850946"/>
        <s v="10609001851027"/>
        <s v="10609001851100"/>
        <s v="10609001851282"/>
        <s v="10609001851365"/>
        <s v="10609001851449"/>
        <s v="10609001851514"/>
        <s v="10609001851696"/>
        <s v="10609001851852"/>
        <s v="10609001851936"/>
        <s v="10609001852017"/>
        <s v="10609001852199"/>
        <s v="10609001852272"/>
        <s v="10609001852355"/>
        <s v="10609001852439"/>
        <s v="10609001852504"/>
        <s v="10609001852686"/>
        <s v="10609001852769"/>
        <s v="10609001852843"/>
        <s v="10609001852926"/>
        <s v="10609001853007"/>
        <s v="10609001853189"/>
        <s v="10609001853262"/>
        <s v="10609001853346"/>
        <s v="10609001853429"/>
        <s v="10609001853593"/>
        <s v="10609001853676"/>
        <s v="10609001853759"/>
        <s v="10609001853833"/>
        <s v="10609001853916"/>
        <s v="10609001854096"/>
        <s v="10609001854179"/>
        <s v="10609001854252"/>
        <s v="10609001854336"/>
        <s v="10609001854419"/>
        <s v="10609001854666"/>
        <s v="10609001854740"/>
        <s v="10609001854823"/>
        <s v="10609001855085"/>
        <s v="10609001855168"/>
        <s v="10609001855242"/>
        <s v="10609001855325"/>
        <s v="10609001855572"/>
        <s v="10609001855655"/>
        <s v="10609001855739"/>
        <s v="10609001855812"/>
        <s v="10609001856075"/>
        <s v="10609001856158"/>
        <s v="10609001856232"/>
        <s v="10609001856315"/>
        <s v="10609001856497"/>
        <s v="10609001856562"/>
        <s v="10609001856646"/>
        <s v="10609001856729"/>
        <s v="10609001856802"/>
        <s v="10609001856984"/>
        <s v="10609001857149"/>
        <s v="10609001857222"/>
        <s v="10609001857305"/>
        <s v="10609001857487"/>
        <s v="10609001857552"/>
        <s v="10609001857636"/>
        <s v="10609001857719"/>
        <s v="10609001857891"/>
        <s v="10609001857974"/>
        <s v="10609001858055"/>
        <s v="10609001858139"/>
        <s v="10609001858212"/>
        <s v="10609001858394"/>
        <s v="10609001858477"/>
        <s v="10609001858543"/>
        <s v="10609001858626"/>
        <s v="10609001858709"/>
        <s v="10609001858881"/>
        <s v="10609001859046"/>
        <s v="10609001859129"/>
        <s v="10609001859202"/>
        <s v="10609001859384"/>
        <s v="10609001859467"/>
        <s v="10609001859533"/>
        <s v="10609001859616"/>
        <s v="10609001859798"/>
        <s v="10609001859871"/>
        <s v="10609001859954"/>
        <s v="10609001860010"/>
        <s v="10609001860192"/>
        <s v="10609001860275"/>
        <s v="10609001860358"/>
        <s v="10609001860432"/>
        <s v="10609001860507"/>
        <s v="10609001860689"/>
        <s v="10609001860762"/>
        <s v="10609001860846"/>
        <s v="10609001860929"/>
        <s v="10609001861000"/>
        <s v="10609001861182"/>
        <s v="10609001861265"/>
        <s v="10609001861349"/>
        <s v="10609001861422"/>
        <s v="10609001861596"/>
        <s v="10609001861679"/>
        <s v="10609001861752"/>
        <s v="10609001861919"/>
        <s v="10609001862099"/>
        <s v="10609001862172"/>
        <s v="10609001862255"/>
        <s v="10609001862586"/>
        <s v="10609001862743"/>
        <s v="10609001862826"/>
        <s v="10609001862909"/>
        <s v="10609001863089"/>
        <s v="10609001863246"/>
        <s v="10609001863329"/>
        <s v="10609001863402"/>
        <s v="10609001863576"/>
        <s v="10609001863659"/>
        <s v="10609001863733"/>
        <s v="10609001863816"/>
        <s v="10609001863998"/>
        <s v="10609001864079"/>
        <s v="10609001864152"/>
        <s v="10609001864236"/>
        <s v="10609001864319"/>
        <s v="10609001864491"/>
        <s v="10609001864566"/>
        <s v="10609001864723"/>
        <s v="10609001864988"/>
        <s v="10609001865068"/>
        <s v="10609001865142"/>
        <s v="10609001865225"/>
        <s v="10609001865308"/>
        <s v="10609001865480"/>
        <s v="10609001865555"/>
        <s v="10609001865639"/>
        <s v="10609001865712"/>
        <s v="10609001865894"/>
        <s v="10609001865977"/>
        <s v="10609001866058"/>
        <s v="10609001866132"/>
        <s v="10609001866397"/>
        <s v="10609001866967"/>
        <s v="10609001867049"/>
        <s v="10609001867122"/>
        <s v="10609001867205"/>
        <s v="10609001867387"/>
        <s v="10609001867460"/>
        <s v="10609001867536"/>
        <s v="10609001867619"/>
        <s v="10609001867791"/>
        <s v="10609001867874"/>
        <s v="10609001867957"/>
        <s v="10609001868039"/>
        <s v="10609001868112"/>
        <s v="10609001868377"/>
        <s v="10609001868450"/>
        <s v="10609001868526"/>
        <s v="10609001868609"/>
        <s v="10609001868781"/>
        <s v="10609001868948"/>
        <s v="10609001869029"/>
        <s v="10609001869284"/>
        <s v="10609001869367"/>
        <s v="10609001869441"/>
        <s v="10609001869516"/>
        <s v="10609001869698"/>
        <s v="10609001869771"/>
        <s v="10609001869854"/>
        <s v="10609001869938"/>
        <s v="10609001870092"/>
        <s v="10609001870175"/>
        <s v="10609001870332"/>
        <s v="10609001870415"/>
        <s v="10609001870589"/>
        <s v="10609001870662"/>
        <s v="10609001870746"/>
        <s v="10609001870829"/>
        <s v="10609001870902"/>
        <s v="10609001871082"/>
        <s v="10609001871165"/>
        <s v="10609001871249"/>
        <s v="10609001871322"/>
        <s v="10609001871405"/>
        <s v="10609001871579"/>
        <s v="10609001871652"/>
        <s v="10609001871736"/>
        <s v="10609001871991"/>
        <s v="10609001872072"/>
        <s v="10609001872155"/>
        <s v="10609001872239"/>
        <s v="10609001872312"/>
        <s v="10609001872494"/>
        <s v="10609001872569"/>
        <m/>
        <s v="10609001684055" u="1"/>
        <s v="10609000902863" u="1"/>
      </sharedItems>
    </cacheField>
    <cacheField name="Dateofbusiness" numFmtId="0">
      <sharedItems containsNonDate="0" containsDate="1" containsString="0" containsBlank="1" minDate="2012-09-19T00:00:00" maxDate="2013-11-06T00:00:00"/>
    </cacheField>
    <cacheField name="SumOfSales" numFmtId="0">
      <sharedItems containsString="0" containsBlank="1" containsNumber="1" minValue="0" maxValue="962.55"/>
    </cacheField>
    <cacheField name="Checknumber" numFmtId="0">
      <sharedItems containsString="0" containsBlank="1" containsNumber="1" containsInteger="1" minValue="10001" maxValue="130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515">
  <r>
    <x v="0"/>
    <d v="2013-08-05T00:00:00"/>
    <n v="13.38"/>
    <n v="50049"/>
  </r>
  <r>
    <x v="1"/>
    <d v="2013-09-14T00:00:00"/>
    <n v="15.45"/>
    <n v="80059"/>
  </r>
  <r>
    <x v="2"/>
    <d v="2013-09-20T00:00:00"/>
    <n v="15.03"/>
    <n v="50004"/>
  </r>
  <r>
    <x v="3"/>
    <d v="2013-06-23T00:00:00"/>
    <n v="43"/>
    <n v="70261"/>
  </r>
  <r>
    <x v="4"/>
    <d v="2012-10-12T00:00:00"/>
    <n v="22.6"/>
    <n v="90003"/>
  </r>
  <r>
    <x v="4"/>
    <d v="2012-10-15T00:00:00"/>
    <n v="2.7"/>
    <n v="20001"/>
  </r>
  <r>
    <x v="5"/>
    <d v="2013-10-16T00:00:00"/>
    <n v="18.899999999999999"/>
    <n v="80007"/>
  </r>
  <r>
    <x v="6"/>
    <d v="2013-10-10T00:00:00"/>
    <n v="12.5"/>
    <n v="70024"/>
  </r>
  <r>
    <x v="7"/>
    <d v="2013-08-21T00:00:00"/>
    <n v="38.9"/>
    <n v="70016"/>
  </r>
  <r>
    <x v="8"/>
    <d v="2013-02-09T00:00:00"/>
    <n v="21.45"/>
    <n v="70249"/>
  </r>
  <r>
    <x v="9"/>
    <d v="2013-01-02T00:00:00"/>
    <n v="41.4"/>
    <n v="50043"/>
  </r>
  <r>
    <x v="9"/>
    <d v="2013-02-10T00:00:00"/>
    <n v="54.6"/>
    <n v="50077"/>
  </r>
  <r>
    <x v="10"/>
    <d v="2012-11-10T00:00:00"/>
    <n v="10.25"/>
    <n v="20125"/>
  </r>
  <r>
    <x v="10"/>
    <d v="2012-11-10T00:00:00"/>
    <n v="21.95"/>
    <n v="60074"/>
  </r>
  <r>
    <x v="10"/>
    <d v="2012-10-06T00:00:00"/>
    <n v="41.7"/>
    <n v="10173"/>
  </r>
  <r>
    <x v="10"/>
    <d v="2012-12-19T00:00:00"/>
    <n v="29.45"/>
    <n v="10082"/>
  </r>
  <r>
    <x v="10"/>
    <d v="2013-06-19T00:00:00"/>
    <n v="10.25"/>
    <n v="20094"/>
  </r>
  <r>
    <x v="10"/>
    <d v="2013-08-14T00:00:00"/>
    <n v="44.4"/>
    <n v="50032"/>
  </r>
  <r>
    <x v="10"/>
    <d v="2013-09-27T00:00:00"/>
    <n v="32"/>
    <n v="20117"/>
  </r>
  <r>
    <x v="11"/>
    <d v="2012-10-29T00:00:00"/>
    <n v="20.3"/>
    <n v="50004"/>
  </r>
  <r>
    <x v="11"/>
    <d v="2012-12-01T00:00:00"/>
    <n v="35.83"/>
    <n v="40001"/>
  </r>
  <r>
    <x v="11"/>
    <d v="2012-12-01T00:00:00"/>
    <n v="22.8"/>
    <n v="40001"/>
  </r>
  <r>
    <x v="11"/>
    <d v="2012-10-16T00:00:00"/>
    <n v="61.25"/>
    <n v="10136"/>
  </r>
  <r>
    <x v="11"/>
    <d v="2013-04-27T00:00:00"/>
    <n v="65.3"/>
    <n v="10003"/>
  </r>
  <r>
    <x v="11"/>
    <d v="2013-05-09T00:00:00"/>
    <n v="74.5"/>
    <n v="70082"/>
  </r>
  <r>
    <x v="11"/>
    <d v="2013-05-11T00:00:00"/>
    <n v="31.88"/>
    <n v="50009"/>
  </r>
  <r>
    <x v="11"/>
    <d v="2013-06-20T00:00:00"/>
    <n v="35.83"/>
    <n v="40001"/>
  </r>
  <r>
    <x v="11"/>
    <d v="2013-06-20T00:00:00"/>
    <n v="22.8"/>
    <n v="40001"/>
  </r>
  <r>
    <x v="11"/>
    <d v="2013-06-16T00:00:00"/>
    <n v="50.85"/>
    <n v="10044"/>
  </r>
  <r>
    <x v="11"/>
    <d v="2013-06-20T00:00:00"/>
    <n v="267.55"/>
    <n v="40018"/>
  </r>
  <r>
    <x v="11"/>
    <d v="2013-06-20T00:00:00"/>
    <n v="11.5"/>
    <n v="40040"/>
  </r>
  <r>
    <x v="11"/>
    <d v="2013-07-05T00:00:00"/>
    <n v="36.090000000000003"/>
    <n v="10005"/>
  </r>
  <r>
    <x v="11"/>
    <d v="2013-07-26T00:00:00"/>
    <n v="20.97"/>
    <n v="50001"/>
  </r>
  <r>
    <x v="11"/>
    <d v="2013-08-25T00:00:00"/>
    <n v="98.2"/>
    <n v="10110"/>
  </r>
  <r>
    <x v="12"/>
    <d v="2012-10-23T00:00:00"/>
    <n v="9.9499999999999993"/>
    <n v="20053"/>
  </r>
  <r>
    <x v="12"/>
    <d v="2012-09-26T00:00:00"/>
    <n v="20.38"/>
    <n v="60010"/>
  </r>
  <r>
    <x v="12"/>
    <d v="2012-09-24T00:00:00"/>
    <n v="9.85"/>
    <n v="20039"/>
  </r>
  <r>
    <x v="12"/>
    <d v="2012-10-04T00:00:00"/>
    <n v="23.49"/>
    <n v="60004"/>
  </r>
  <r>
    <x v="12"/>
    <d v="2012-10-09T00:00:00"/>
    <n v="12.15"/>
    <n v="20086"/>
  </r>
  <r>
    <x v="12"/>
    <d v="2012-10-18T00:00:00"/>
    <n v="13.5"/>
    <n v="10025"/>
  </r>
  <r>
    <x v="12"/>
    <d v="2012-12-12T00:00:00"/>
    <n v="12.15"/>
    <n v="10048"/>
  </r>
  <r>
    <x v="12"/>
    <d v="2013-01-02T00:00:00"/>
    <n v="20.38"/>
    <n v="40003"/>
  </r>
  <r>
    <x v="12"/>
    <d v="2013-01-09T00:00:00"/>
    <n v="12.5"/>
    <n v="10040"/>
  </r>
  <r>
    <x v="12"/>
    <d v="2013-01-16T00:00:00"/>
    <n v="11.25"/>
    <n v="10057"/>
  </r>
  <r>
    <x v="12"/>
    <d v="2013-01-17T00:00:00"/>
    <n v="11.65"/>
    <n v="50006"/>
  </r>
  <r>
    <x v="12"/>
    <d v="2013-01-30T00:00:00"/>
    <n v="11.25"/>
    <n v="10050"/>
  </r>
  <r>
    <x v="12"/>
    <d v="2013-02-21T00:00:00"/>
    <n v="18.899999999999999"/>
    <n v="10036"/>
  </r>
  <r>
    <x v="12"/>
    <d v="2013-02-25T00:00:00"/>
    <n v="12.5"/>
    <n v="50011"/>
  </r>
  <r>
    <x v="12"/>
    <d v="2013-02-22T00:00:00"/>
    <n v="47"/>
    <n v="30065"/>
  </r>
  <r>
    <x v="12"/>
    <d v="2013-03-14T00:00:00"/>
    <n v="42.75"/>
    <n v="20157"/>
  </r>
  <r>
    <x v="12"/>
    <d v="2013-03-18T00:00:00"/>
    <n v="8.9499999999999993"/>
    <n v="20068"/>
  </r>
  <r>
    <x v="12"/>
    <d v="2013-03-29T00:00:00"/>
    <n v="43.25"/>
    <n v="50002"/>
  </r>
  <r>
    <x v="12"/>
    <d v="2013-04-04T00:00:00"/>
    <n v="18"/>
    <n v="60049"/>
  </r>
  <r>
    <x v="12"/>
    <d v="2013-04-08T00:00:00"/>
    <n v="7.65"/>
    <n v="10041"/>
  </r>
  <r>
    <x v="12"/>
    <d v="2013-04-12T00:00:00"/>
    <n v="5.4"/>
    <n v="20051"/>
  </r>
  <r>
    <x v="12"/>
    <d v="2013-05-31T00:00:00"/>
    <n v="24.9"/>
    <n v="30066"/>
  </r>
  <r>
    <x v="12"/>
    <d v="2013-06-06T00:00:00"/>
    <n v="11.25"/>
    <n v="20007"/>
  </r>
  <r>
    <x v="12"/>
    <d v="2013-06-10T00:00:00"/>
    <n v="9.85"/>
    <n v="10037"/>
  </r>
  <r>
    <x v="12"/>
    <d v="2013-07-03T00:00:00"/>
    <n v="15.3"/>
    <n v="20027"/>
  </r>
  <r>
    <x v="12"/>
    <d v="2013-07-26T00:00:00"/>
    <n v="11.25"/>
    <n v="60012"/>
  </r>
  <r>
    <x v="12"/>
    <d v="2013-07-31T00:00:00"/>
    <n v="11.25"/>
    <n v="30001"/>
  </r>
  <r>
    <x v="12"/>
    <d v="2013-08-15T00:00:00"/>
    <n v="48.3"/>
    <n v="40030"/>
  </r>
  <r>
    <x v="13"/>
    <d v="2012-09-22T00:00:00"/>
    <n v="50.9"/>
    <n v="10181"/>
  </r>
  <r>
    <x v="13"/>
    <d v="2013-05-11T00:00:00"/>
    <n v="81.349999999999994"/>
    <n v="10069"/>
  </r>
  <r>
    <x v="14"/>
    <d v="2013-01-19T00:00:00"/>
    <n v="32.65"/>
    <n v="60029"/>
  </r>
  <r>
    <x v="14"/>
    <d v="2013-02-12T00:00:00"/>
    <n v="323.39999999999998"/>
    <n v="40018"/>
  </r>
  <r>
    <x v="14"/>
    <d v="2013-07-01T00:00:00"/>
    <n v="419.7"/>
    <n v="70056"/>
  </r>
  <r>
    <x v="15"/>
    <d v="2012-11-02T00:00:00"/>
    <n v="6.93"/>
    <n v="20018"/>
  </r>
  <r>
    <x v="15"/>
    <d v="2012-11-02T00:00:00"/>
    <n v="4.45"/>
    <n v="20018"/>
  </r>
  <r>
    <x v="15"/>
    <d v="2012-11-02T00:00:00"/>
    <n v="6.88"/>
    <n v="20018"/>
  </r>
  <r>
    <x v="15"/>
    <d v="2012-11-06T00:00:00"/>
    <n v="6.93"/>
    <n v="20018"/>
  </r>
  <r>
    <x v="15"/>
    <d v="2012-11-06T00:00:00"/>
    <n v="4.45"/>
    <n v="20018"/>
  </r>
  <r>
    <x v="15"/>
    <d v="2012-11-06T00:00:00"/>
    <n v="6.88"/>
    <n v="20018"/>
  </r>
  <r>
    <x v="15"/>
    <d v="2012-12-13T00:00:00"/>
    <n v="6.88"/>
    <n v="20042"/>
  </r>
  <r>
    <x v="15"/>
    <d v="2013-01-08T00:00:00"/>
    <n v="6.88"/>
    <n v="20011"/>
  </r>
  <r>
    <x v="15"/>
    <d v="2013-01-08T00:00:00"/>
    <n v="11.38"/>
    <n v="20011"/>
  </r>
  <r>
    <x v="15"/>
    <d v="2013-01-25T00:00:00"/>
    <n v="5.9"/>
    <n v="20014"/>
  </r>
  <r>
    <x v="15"/>
    <d v="2013-02-06T00:00:00"/>
    <n v="6.88"/>
    <n v="20002"/>
  </r>
  <r>
    <x v="15"/>
    <d v="2013-02-12T00:00:00"/>
    <n v="6.88"/>
    <n v="20027"/>
  </r>
  <r>
    <x v="15"/>
    <d v="2013-02-19T00:00:00"/>
    <n v="6.88"/>
    <n v="20011"/>
  </r>
  <r>
    <x v="15"/>
    <d v="2013-02-19T00:00:00"/>
    <n v="11.38"/>
    <n v="20011"/>
  </r>
  <r>
    <x v="15"/>
    <d v="2013-03-05T00:00:00"/>
    <n v="7.65"/>
    <n v="20021"/>
  </r>
  <r>
    <x v="15"/>
    <d v="2013-03-12T00:00:00"/>
    <n v="4.45"/>
    <n v="20005"/>
  </r>
  <r>
    <x v="15"/>
    <d v="2013-03-19T00:00:00"/>
    <n v="11.38"/>
    <n v="20019"/>
  </r>
  <r>
    <x v="15"/>
    <d v="2013-07-30T00:00:00"/>
    <n v="5.35"/>
    <n v="20050"/>
  </r>
  <r>
    <x v="15"/>
    <d v="2013-10-18T00:00:00"/>
    <n v="6.93"/>
    <n v="20018"/>
  </r>
  <r>
    <x v="15"/>
    <d v="2013-10-18T00:00:00"/>
    <n v="4.45"/>
    <n v="20018"/>
  </r>
  <r>
    <x v="15"/>
    <d v="2013-10-18T00:00:00"/>
    <n v="6.88"/>
    <n v="20018"/>
  </r>
  <r>
    <x v="16"/>
    <d v="2012-10-24T00:00:00"/>
    <n v="27.1"/>
    <n v="50003"/>
  </r>
  <r>
    <x v="16"/>
    <d v="2012-10-25T00:00:00"/>
    <n v="24.21"/>
    <n v="50001"/>
  </r>
  <r>
    <x v="16"/>
    <d v="2012-10-25T00:00:00"/>
    <n v="8.86"/>
    <n v="50001"/>
  </r>
  <r>
    <x v="16"/>
    <d v="2012-11-30T00:00:00"/>
    <n v="7.38"/>
    <n v="10082"/>
  </r>
  <r>
    <x v="16"/>
    <d v="2012-11-08T00:00:00"/>
    <n v="7.38"/>
    <n v="50010"/>
  </r>
  <r>
    <x v="16"/>
    <d v="2012-11-09T00:00:00"/>
    <n v="7.38"/>
    <n v="60014"/>
  </r>
  <r>
    <x v="16"/>
    <d v="2012-11-14T00:00:00"/>
    <n v="7.38"/>
    <n v="10015"/>
  </r>
  <r>
    <x v="16"/>
    <d v="2012-10-03T00:00:00"/>
    <n v="7.42"/>
    <n v="10006"/>
  </r>
  <r>
    <x v="16"/>
    <d v="2012-10-03T00:00:00"/>
    <n v="24.61"/>
    <n v="10006"/>
  </r>
  <r>
    <x v="16"/>
    <d v="2012-12-07T00:00:00"/>
    <n v="7.38"/>
    <n v="10032"/>
  </r>
  <r>
    <x v="16"/>
    <d v="2012-12-05T00:00:00"/>
    <n v="7.38"/>
    <n v="10011"/>
  </r>
  <r>
    <x v="16"/>
    <d v="2012-12-19T00:00:00"/>
    <n v="7.38"/>
    <n v="10011"/>
  </r>
  <r>
    <x v="16"/>
    <d v="2012-12-27T00:00:00"/>
    <n v="4.95"/>
    <n v="10031"/>
  </r>
  <r>
    <x v="16"/>
    <d v="2012-12-27T00:00:00"/>
    <n v="21.24"/>
    <n v="10031"/>
  </r>
  <r>
    <x v="16"/>
    <d v="2013-01-11T00:00:00"/>
    <n v="7.38"/>
    <n v="40006"/>
  </r>
  <r>
    <x v="16"/>
    <d v="2013-01-15T00:00:00"/>
    <n v="14.13"/>
    <n v="60003"/>
  </r>
  <r>
    <x v="16"/>
    <d v="2013-01-15T00:00:00"/>
    <n v="8.1999999999999993"/>
    <n v="60003"/>
  </r>
  <r>
    <x v="16"/>
    <d v="2013-01-22T00:00:00"/>
    <n v="10.08"/>
    <n v="70027"/>
  </r>
  <r>
    <x v="16"/>
    <d v="2013-01-29T00:00:00"/>
    <n v="7.38"/>
    <n v="40020"/>
  </r>
  <r>
    <x v="16"/>
    <d v="2013-02-01T00:00:00"/>
    <n v="20.16"/>
    <n v="70012"/>
  </r>
  <r>
    <x v="16"/>
    <d v="2013-02-04T00:00:00"/>
    <n v="7.38"/>
    <n v="10018"/>
  </r>
  <r>
    <x v="16"/>
    <d v="2013-02-11T00:00:00"/>
    <n v="22.23"/>
    <n v="70021"/>
  </r>
  <r>
    <x v="16"/>
    <d v="2013-02-13T00:00:00"/>
    <n v="14.76"/>
    <n v="40003"/>
  </r>
  <r>
    <x v="16"/>
    <d v="2013-02-13T00:00:00"/>
    <n v="18.13"/>
    <n v="40003"/>
  </r>
  <r>
    <x v="16"/>
    <d v="2013-02-13T00:00:00"/>
    <n v="18"/>
    <n v="40003"/>
  </r>
  <r>
    <x v="16"/>
    <d v="2013-02-19T00:00:00"/>
    <n v="7.38"/>
    <n v="10016"/>
  </r>
  <r>
    <x v="16"/>
    <d v="2013-02-25T00:00:00"/>
    <n v="6.64"/>
    <n v="10054"/>
  </r>
  <r>
    <x v="16"/>
    <d v="2013-03-01T00:00:00"/>
    <n v="12.73"/>
    <n v="10024"/>
  </r>
  <r>
    <x v="16"/>
    <d v="2013-03-08T00:00:00"/>
    <n v="8.73"/>
    <n v="40002"/>
  </r>
  <r>
    <x v="16"/>
    <d v="2013-03-08T00:00:00"/>
    <n v="7.38"/>
    <n v="40002"/>
  </r>
  <r>
    <x v="16"/>
    <d v="2013-03-08T00:00:00"/>
    <n v="13.65"/>
    <n v="40002"/>
  </r>
  <r>
    <x v="16"/>
    <d v="2013-03-19T00:00:00"/>
    <n v="4.95"/>
    <n v="10031"/>
  </r>
  <r>
    <x v="16"/>
    <d v="2013-03-19T00:00:00"/>
    <n v="21.24"/>
    <n v="10031"/>
  </r>
  <r>
    <x v="16"/>
    <d v="2013-03-15T00:00:00"/>
    <n v="10.08"/>
    <n v="50016"/>
  </r>
  <r>
    <x v="16"/>
    <d v="2013-03-21T00:00:00"/>
    <n v="13.65"/>
    <n v="70107"/>
  </r>
  <r>
    <x v="16"/>
    <d v="2013-03-28T00:00:00"/>
    <n v="7.38"/>
    <n v="70042"/>
  </r>
  <r>
    <x v="16"/>
    <d v="2013-04-04T00:00:00"/>
    <n v="10.08"/>
    <n v="70032"/>
  </r>
  <r>
    <x v="16"/>
    <d v="2013-04-03T00:00:00"/>
    <n v="10.08"/>
    <n v="60004"/>
  </r>
  <r>
    <x v="16"/>
    <d v="2013-04-09T00:00:00"/>
    <n v="6.25"/>
    <n v="10038"/>
  </r>
  <r>
    <x v="16"/>
    <d v="2013-04-10T00:00:00"/>
    <n v="7.38"/>
    <n v="60023"/>
  </r>
  <r>
    <x v="16"/>
    <d v="2013-04-24T00:00:00"/>
    <n v="7.38"/>
    <n v="70025"/>
  </r>
  <r>
    <x v="16"/>
    <d v="2013-04-22T00:00:00"/>
    <n v="7.38"/>
    <n v="70025"/>
  </r>
  <r>
    <x v="16"/>
    <d v="2013-05-01T00:00:00"/>
    <n v="36.270000000000003"/>
    <n v="60015"/>
  </r>
  <r>
    <x v="16"/>
    <d v="2013-05-02T00:00:00"/>
    <n v="13.66"/>
    <n v="40001"/>
  </r>
  <r>
    <x v="16"/>
    <d v="2013-05-02T00:00:00"/>
    <n v="8.73"/>
    <n v="40002"/>
  </r>
  <r>
    <x v="16"/>
    <d v="2013-05-02T00:00:00"/>
    <n v="7.38"/>
    <n v="40002"/>
  </r>
  <r>
    <x v="16"/>
    <d v="2013-05-02T00:00:00"/>
    <n v="13.65"/>
    <n v="40002"/>
  </r>
  <r>
    <x v="16"/>
    <d v="2013-05-08T00:00:00"/>
    <n v="52.1"/>
    <n v="70004"/>
  </r>
  <r>
    <x v="16"/>
    <d v="2013-05-09T00:00:00"/>
    <n v="28.71"/>
    <n v="10033"/>
  </r>
  <r>
    <x v="16"/>
    <d v="2013-05-07T00:00:00"/>
    <n v="20.2"/>
    <n v="50002"/>
  </r>
  <r>
    <x v="16"/>
    <d v="2013-05-07T00:00:00"/>
    <n v="10.08"/>
    <n v="50002"/>
  </r>
  <r>
    <x v="16"/>
    <d v="2013-05-16T00:00:00"/>
    <n v="10.08"/>
    <n v="40026"/>
  </r>
  <r>
    <x v="16"/>
    <d v="2013-05-23T00:00:00"/>
    <n v="23.22"/>
    <n v="10003"/>
  </r>
  <r>
    <x v="16"/>
    <d v="2013-05-31T00:00:00"/>
    <n v="14.76"/>
    <n v="40003"/>
  </r>
  <r>
    <x v="16"/>
    <d v="2013-05-31T00:00:00"/>
    <n v="18.13"/>
    <n v="40003"/>
  </r>
  <r>
    <x v="16"/>
    <d v="2013-05-31T00:00:00"/>
    <n v="18"/>
    <n v="40003"/>
  </r>
  <r>
    <x v="16"/>
    <d v="2013-06-10T00:00:00"/>
    <n v="2.4300000000000002"/>
    <n v="60011"/>
  </r>
  <r>
    <x v="16"/>
    <d v="2013-06-13T00:00:00"/>
    <n v="14.13"/>
    <n v="60003"/>
  </r>
  <r>
    <x v="16"/>
    <d v="2013-06-13T00:00:00"/>
    <n v="8.1999999999999993"/>
    <n v="60003"/>
  </r>
  <r>
    <x v="16"/>
    <d v="2013-06-17T00:00:00"/>
    <n v="7.38"/>
    <n v="40006"/>
  </r>
  <r>
    <x v="16"/>
    <d v="2013-06-20T00:00:00"/>
    <n v="23.98"/>
    <n v="10021"/>
  </r>
  <r>
    <x v="16"/>
    <d v="2013-06-19T00:00:00"/>
    <n v="9.61"/>
    <n v="60010"/>
  </r>
  <r>
    <x v="16"/>
    <d v="2013-06-27T00:00:00"/>
    <n v="14.76"/>
    <n v="40003"/>
  </r>
  <r>
    <x v="16"/>
    <d v="2013-06-27T00:00:00"/>
    <n v="18.13"/>
    <n v="40003"/>
  </r>
  <r>
    <x v="16"/>
    <d v="2013-06-27T00:00:00"/>
    <n v="18"/>
    <n v="40003"/>
  </r>
  <r>
    <x v="16"/>
    <d v="2013-07-08T00:00:00"/>
    <n v="7.38"/>
    <n v="40007"/>
  </r>
  <r>
    <x v="16"/>
    <d v="2013-07-12T00:00:00"/>
    <n v="20.2"/>
    <n v="50002"/>
  </r>
  <r>
    <x v="16"/>
    <d v="2013-07-12T00:00:00"/>
    <n v="10.08"/>
    <n v="50002"/>
  </r>
  <r>
    <x v="16"/>
    <d v="2013-07-15T00:00:00"/>
    <n v="10.08"/>
    <n v="70013"/>
  </r>
  <r>
    <x v="16"/>
    <d v="2013-07-22T00:00:00"/>
    <n v="19.93"/>
    <n v="10030"/>
  </r>
  <r>
    <x v="16"/>
    <d v="2013-07-26T00:00:00"/>
    <n v="49.05"/>
    <n v="50006"/>
  </r>
  <r>
    <x v="16"/>
    <d v="2013-07-30T00:00:00"/>
    <n v="25.06"/>
    <n v="90003"/>
  </r>
  <r>
    <x v="16"/>
    <d v="2013-08-06T00:00:00"/>
    <n v="10.08"/>
    <n v="40004"/>
  </r>
  <r>
    <x v="16"/>
    <d v="2013-08-15T00:00:00"/>
    <n v="11.7"/>
    <n v="10009"/>
  </r>
  <r>
    <x v="16"/>
    <d v="2013-08-14T00:00:00"/>
    <n v="14.98"/>
    <n v="90040"/>
  </r>
  <r>
    <x v="16"/>
    <d v="2013-08-20T00:00:00"/>
    <n v="10.67"/>
    <n v="50013"/>
  </r>
  <r>
    <x v="16"/>
    <d v="2013-08-27T00:00:00"/>
    <n v="47.07"/>
    <n v="90008"/>
  </r>
  <r>
    <x v="16"/>
    <d v="2013-09-11T00:00:00"/>
    <n v="24.21"/>
    <n v="50001"/>
  </r>
  <r>
    <x v="16"/>
    <d v="2013-09-11T00:00:00"/>
    <n v="8.86"/>
    <n v="50001"/>
  </r>
  <r>
    <x v="16"/>
    <d v="2013-09-20T00:00:00"/>
    <n v="17.28"/>
    <n v="10013"/>
  </r>
  <r>
    <x v="16"/>
    <d v="2013-09-24T00:00:00"/>
    <n v="8.73"/>
    <n v="40002"/>
  </r>
  <r>
    <x v="16"/>
    <d v="2013-09-24T00:00:00"/>
    <n v="7.38"/>
    <n v="40002"/>
  </r>
  <r>
    <x v="16"/>
    <d v="2013-09-24T00:00:00"/>
    <n v="13.65"/>
    <n v="40002"/>
  </r>
  <r>
    <x v="16"/>
    <d v="2013-10-22T00:00:00"/>
    <n v="56.65"/>
    <n v="10008"/>
  </r>
  <r>
    <x v="16"/>
    <d v="2013-10-30T00:00:00"/>
    <n v="6.26"/>
    <n v="10019"/>
  </r>
  <r>
    <x v="16"/>
    <d v="2013-11-01T00:00:00"/>
    <n v="7.42"/>
    <n v="10006"/>
  </r>
  <r>
    <x v="16"/>
    <d v="2013-11-01T00:00:00"/>
    <n v="24.61"/>
    <n v="10006"/>
  </r>
  <r>
    <x v="17"/>
    <d v="2013-10-26T00:00:00"/>
    <n v="16.149999999999999"/>
    <n v="50040"/>
  </r>
  <r>
    <x v="18"/>
    <d v="2012-11-26T00:00:00"/>
    <n v="13.95"/>
    <n v="20120"/>
  </r>
  <r>
    <x v="18"/>
    <d v="2012-11-27T00:00:00"/>
    <n v="39"/>
    <n v="20168"/>
  </r>
  <r>
    <x v="18"/>
    <d v="2012-11-05T00:00:00"/>
    <n v="14.45"/>
    <n v="20103"/>
  </r>
  <r>
    <x v="18"/>
    <d v="2012-11-06T00:00:00"/>
    <n v="27.75"/>
    <n v="30018"/>
  </r>
  <r>
    <x v="18"/>
    <d v="2012-11-06T00:00:00"/>
    <n v="66.95"/>
    <n v="20199"/>
  </r>
  <r>
    <x v="18"/>
    <d v="2012-11-06T00:00:00"/>
    <n v="27"/>
    <n v="20199"/>
  </r>
  <r>
    <x v="18"/>
    <d v="2012-11-08T00:00:00"/>
    <n v="15.25"/>
    <n v="30091"/>
  </r>
  <r>
    <x v="18"/>
    <d v="2012-11-08T00:00:00"/>
    <n v="12.5"/>
    <n v="20154"/>
  </r>
  <r>
    <x v="18"/>
    <d v="2012-09-25T00:00:00"/>
    <n v="45.95"/>
    <n v="20210"/>
  </r>
  <r>
    <x v="18"/>
    <d v="2012-09-26T00:00:00"/>
    <n v="59.75"/>
    <n v="20148"/>
  </r>
  <r>
    <x v="18"/>
    <d v="2012-11-13T00:00:00"/>
    <n v="32"/>
    <n v="20123"/>
  </r>
  <r>
    <x v="18"/>
    <d v="2012-11-14T00:00:00"/>
    <n v="27.7"/>
    <n v="30030"/>
  </r>
  <r>
    <x v="18"/>
    <d v="2012-11-15T00:00:00"/>
    <n v="18"/>
    <n v="30062"/>
  </r>
  <r>
    <x v="18"/>
    <d v="2012-11-15T00:00:00"/>
    <n v="91.25"/>
    <n v="20224"/>
  </r>
  <r>
    <x v="18"/>
    <d v="2012-12-16T00:00:00"/>
    <n v="44.35"/>
    <n v="10028"/>
  </r>
  <r>
    <x v="18"/>
    <d v="2012-12-17T00:00:00"/>
    <n v="62"/>
    <n v="20144"/>
  </r>
  <r>
    <x v="18"/>
    <d v="2012-12-18T00:00:00"/>
    <n v="60.25"/>
    <n v="20178"/>
  </r>
  <r>
    <x v="18"/>
    <d v="2012-12-20T00:00:00"/>
    <n v="60.45"/>
    <n v="20197"/>
  </r>
  <r>
    <x v="18"/>
    <d v="2012-12-20T00:00:00"/>
    <n v="33.75"/>
    <n v="20312"/>
  </r>
  <r>
    <x v="18"/>
    <d v="2013-01-09T00:00:00"/>
    <n v="66.95"/>
    <n v="20199"/>
  </r>
  <r>
    <x v="18"/>
    <d v="2013-01-09T00:00:00"/>
    <n v="27"/>
    <n v="20199"/>
  </r>
  <r>
    <x v="18"/>
    <d v="2013-01-11T00:00:00"/>
    <n v="69.45"/>
    <n v="20188"/>
  </r>
  <r>
    <x v="18"/>
    <d v="2013-01-31T00:00:00"/>
    <n v="9.9499999999999993"/>
    <n v="20187"/>
  </r>
  <r>
    <x v="18"/>
    <d v="2013-01-29T00:00:00"/>
    <n v="50.5"/>
    <n v="20206"/>
  </r>
  <r>
    <x v="18"/>
    <d v="2013-01-28T00:00:00"/>
    <n v="22.45"/>
    <n v="20147"/>
  </r>
  <r>
    <x v="18"/>
    <d v="2013-02-01T00:00:00"/>
    <n v="27.9"/>
    <n v="30034"/>
  </r>
  <r>
    <x v="18"/>
    <d v="2013-01-30T00:00:00"/>
    <n v="60.75"/>
    <n v="20212"/>
  </r>
  <r>
    <x v="18"/>
    <d v="2013-02-19T00:00:00"/>
    <n v="50.95"/>
    <n v="20159"/>
  </r>
  <r>
    <x v="18"/>
    <d v="2013-02-18T00:00:00"/>
    <n v="19"/>
    <n v="20126"/>
  </r>
  <r>
    <x v="18"/>
    <d v="2013-02-18T00:00:00"/>
    <n v="31.5"/>
    <n v="20149"/>
  </r>
  <r>
    <x v="18"/>
    <d v="2013-03-08T00:00:00"/>
    <n v="33.5"/>
    <n v="30110"/>
  </r>
  <r>
    <x v="18"/>
    <d v="2013-03-05T00:00:00"/>
    <n v="53.3"/>
    <n v="20180"/>
  </r>
  <r>
    <x v="18"/>
    <d v="2013-03-19T00:00:00"/>
    <n v="52"/>
    <n v="20205"/>
  </r>
  <r>
    <x v="18"/>
    <d v="2013-03-19T00:00:00"/>
    <n v="34"/>
    <n v="20205"/>
  </r>
  <r>
    <x v="18"/>
    <d v="2013-03-21T00:00:00"/>
    <n v="79.5"/>
    <n v="20547"/>
  </r>
  <r>
    <x v="18"/>
    <d v="2013-03-20T00:00:00"/>
    <n v="36.5"/>
    <n v="30037"/>
  </r>
  <r>
    <x v="18"/>
    <d v="2013-03-18T00:00:00"/>
    <n v="43.95"/>
    <n v="20241"/>
  </r>
  <r>
    <x v="18"/>
    <d v="2013-03-26T00:00:00"/>
    <n v="52.76"/>
    <n v="20234"/>
  </r>
  <r>
    <x v="18"/>
    <d v="2013-03-26T00:00:00"/>
    <n v="41.2"/>
    <n v="20234"/>
  </r>
  <r>
    <x v="18"/>
    <d v="2013-03-28T00:00:00"/>
    <n v="90.91"/>
    <n v="20177"/>
  </r>
  <r>
    <x v="18"/>
    <d v="2013-03-28T00:00:00"/>
    <n v="91.95"/>
    <n v="20177"/>
  </r>
  <r>
    <x v="18"/>
    <d v="2013-03-27T00:00:00"/>
    <n v="48.5"/>
    <n v="20291"/>
  </r>
  <r>
    <x v="18"/>
    <d v="2013-03-25T00:00:00"/>
    <n v="28.95"/>
    <n v="20153"/>
  </r>
  <r>
    <x v="18"/>
    <d v="2013-04-05T00:00:00"/>
    <n v="75.400000000000006"/>
    <n v="20184"/>
  </r>
  <r>
    <x v="18"/>
    <d v="2013-04-15T00:00:00"/>
    <n v="18"/>
    <n v="20262"/>
  </r>
  <r>
    <x v="18"/>
    <d v="2013-04-17T00:00:00"/>
    <n v="53.5"/>
    <n v="20243"/>
  </r>
  <r>
    <x v="18"/>
    <d v="2013-04-16T00:00:00"/>
    <n v="84"/>
    <n v="20265"/>
  </r>
  <r>
    <x v="18"/>
    <d v="2013-04-25T00:00:00"/>
    <n v="56.4"/>
    <n v="20261"/>
  </r>
  <r>
    <x v="18"/>
    <d v="2013-04-18T00:00:00"/>
    <n v="63"/>
    <n v="20329"/>
  </r>
  <r>
    <x v="18"/>
    <d v="2013-05-02T00:00:00"/>
    <n v="46.5"/>
    <n v="20165"/>
  </r>
  <r>
    <x v="18"/>
    <d v="2013-05-29T00:00:00"/>
    <n v="37"/>
    <n v="20151"/>
  </r>
  <r>
    <x v="18"/>
    <d v="2013-05-29T00:00:00"/>
    <n v="18.45"/>
    <n v="20151"/>
  </r>
  <r>
    <x v="18"/>
    <d v="2013-06-21T00:00:00"/>
    <n v="68.45"/>
    <n v="30080"/>
  </r>
  <r>
    <x v="18"/>
    <d v="2013-06-26T00:00:00"/>
    <n v="52"/>
    <n v="20205"/>
  </r>
  <r>
    <x v="18"/>
    <d v="2013-06-26T00:00:00"/>
    <n v="34"/>
    <n v="20205"/>
  </r>
  <r>
    <x v="18"/>
    <d v="2013-06-22T00:00:00"/>
    <n v="66.45"/>
    <n v="20182"/>
  </r>
  <r>
    <x v="18"/>
    <d v="2013-06-27T00:00:00"/>
    <n v="9.9499999999999993"/>
    <n v="30031"/>
  </r>
  <r>
    <x v="18"/>
    <d v="2013-07-09T00:00:00"/>
    <n v="15"/>
    <n v="20196"/>
  </r>
  <r>
    <x v="18"/>
    <d v="2013-07-10T00:00:00"/>
    <n v="77.16"/>
    <n v="20181"/>
  </r>
  <r>
    <x v="18"/>
    <d v="2013-07-11T00:00:00"/>
    <n v="74.45"/>
    <n v="20217"/>
  </r>
  <r>
    <x v="18"/>
    <d v="2013-07-12T00:00:00"/>
    <n v="52.76"/>
    <n v="20234"/>
  </r>
  <r>
    <x v="18"/>
    <d v="2013-07-12T00:00:00"/>
    <n v="41.2"/>
    <n v="20234"/>
  </r>
  <r>
    <x v="18"/>
    <d v="2013-07-13T00:00:00"/>
    <n v="52.65"/>
    <n v="20036"/>
  </r>
  <r>
    <x v="18"/>
    <d v="2013-07-13T00:00:00"/>
    <n v="55.5"/>
    <n v="20303"/>
  </r>
  <r>
    <x v="18"/>
    <d v="2013-07-12T00:00:00"/>
    <n v="17.2"/>
    <n v="20071"/>
  </r>
  <r>
    <x v="18"/>
    <d v="2013-07-30T00:00:00"/>
    <n v="47.2"/>
    <n v="20222"/>
  </r>
  <r>
    <x v="18"/>
    <d v="2013-07-31T00:00:00"/>
    <n v="62.45"/>
    <n v="20218"/>
  </r>
  <r>
    <x v="18"/>
    <d v="2013-08-01T00:00:00"/>
    <n v="89.4"/>
    <n v="30054"/>
  </r>
  <r>
    <x v="18"/>
    <d v="2013-08-12T00:00:00"/>
    <n v="90.91"/>
    <n v="20177"/>
  </r>
  <r>
    <x v="18"/>
    <d v="2013-08-12T00:00:00"/>
    <n v="91.95"/>
    <n v="20177"/>
  </r>
  <r>
    <x v="18"/>
    <d v="2013-08-14T00:00:00"/>
    <n v="37"/>
    <n v="20151"/>
  </r>
  <r>
    <x v="18"/>
    <d v="2013-08-14T00:00:00"/>
    <n v="18.45"/>
    <n v="20151"/>
  </r>
  <r>
    <x v="18"/>
    <d v="2013-08-13T00:00:00"/>
    <n v="34"/>
    <n v="20183"/>
  </r>
  <r>
    <x v="18"/>
    <d v="2013-08-13T00:00:00"/>
    <n v="57.5"/>
    <n v="20183"/>
  </r>
  <r>
    <x v="18"/>
    <d v="2013-08-15T00:00:00"/>
    <n v="38.5"/>
    <n v="20256"/>
  </r>
  <r>
    <x v="18"/>
    <d v="2013-08-19T00:00:00"/>
    <n v="27.5"/>
    <n v="20249"/>
  </r>
  <r>
    <x v="18"/>
    <d v="2013-08-22T00:00:00"/>
    <n v="46.75"/>
    <n v="20432"/>
  </r>
  <r>
    <x v="18"/>
    <d v="2013-08-21T00:00:00"/>
    <n v="26.75"/>
    <n v="20072"/>
  </r>
  <r>
    <x v="18"/>
    <d v="2013-08-23T00:00:00"/>
    <n v="25.15"/>
    <n v="20185"/>
  </r>
  <r>
    <x v="18"/>
    <d v="2013-09-03T00:00:00"/>
    <n v="25"/>
    <n v="20096"/>
  </r>
  <r>
    <x v="18"/>
    <d v="2013-09-04T00:00:00"/>
    <n v="20.5"/>
    <n v="10120"/>
  </r>
  <r>
    <x v="18"/>
    <d v="2013-10-09T00:00:00"/>
    <n v="81.709999999999994"/>
    <n v="20158"/>
  </r>
  <r>
    <x v="18"/>
    <d v="2013-10-10T00:00:00"/>
    <n v="12.5"/>
    <n v="20171"/>
  </r>
  <r>
    <x v="18"/>
    <d v="2013-10-14T00:00:00"/>
    <n v="89.3"/>
    <n v="20136"/>
  </r>
  <r>
    <x v="18"/>
    <d v="2013-10-16T00:00:00"/>
    <n v="33"/>
    <n v="20207"/>
  </r>
  <r>
    <x v="18"/>
    <d v="2013-10-17T00:00:00"/>
    <n v="58.95"/>
    <n v="20255"/>
  </r>
  <r>
    <x v="18"/>
    <d v="2013-10-29T00:00:00"/>
    <n v="34"/>
    <n v="20183"/>
  </r>
  <r>
    <x v="18"/>
    <d v="2013-10-29T00:00:00"/>
    <n v="57.5"/>
    <n v="20183"/>
  </r>
  <r>
    <x v="18"/>
    <d v="2013-10-28T00:00:00"/>
    <n v="40.75"/>
    <n v="20152"/>
  </r>
  <r>
    <x v="18"/>
    <d v="2013-11-01T00:00:00"/>
    <n v="61.9"/>
    <n v="30071"/>
  </r>
  <r>
    <x v="19"/>
    <d v="2012-10-16T00:00:00"/>
    <n v="0"/>
    <n v="10016"/>
  </r>
  <r>
    <x v="19"/>
    <d v="2013-02-05T00:00:00"/>
    <n v="13.68"/>
    <n v="60012"/>
  </r>
  <r>
    <x v="19"/>
    <d v="2013-02-05T00:00:00"/>
    <n v="12.96"/>
    <n v="60012"/>
  </r>
  <r>
    <x v="19"/>
    <d v="2013-05-14T00:00:00"/>
    <n v="13.68"/>
    <n v="70006"/>
  </r>
  <r>
    <x v="19"/>
    <d v="2013-06-04T00:00:00"/>
    <n v="11.25"/>
    <n v="30007"/>
  </r>
  <r>
    <x v="19"/>
    <d v="2013-06-12T00:00:00"/>
    <n v="13.68"/>
    <n v="60012"/>
  </r>
  <r>
    <x v="19"/>
    <d v="2013-06-12T00:00:00"/>
    <n v="12.96"/>
    <n v="60012"/>
  </r>
  <r>
    <x v="20"/>
    <d v="2012-11-27T00:00:00"/>
    <n v="10.3"/>
    <n v="70026"/>
  </r>
  <r>
    <x v="20"/>
    <d v="2012-11-28T00:00:00"/>
    <n v="8.0500000000000007"/>
    <n v="10029"/>
  </r>
  <r>
    <x v="20"/>
    <d v="2012-11-30T00:00:00"/>
    <n v="9.85"/>
    <n v="10046"/>
  </r>
  <r>
    <x v="20"/>
    <d v="2012-12-12T00:00:00"/>
    <n v="8.0500000000000007"/>
    <n v="10082"/>
  </r>
  <r>
    <x v="20"/>
    <d v="2012-12-11T00:00:00"/>
    <n v="7.65"/>
    <n v="10031"/>
  </r>
  <r>
    <x v="20"/>
    <d v="2012-12-13T00:00:00"/>
    <n v="7.65"/>
    <n v="10018"/>
  </r>
  <r>
    <x v="20"/>
    <d v="2012-12-14T00:00:00"/>
    <n v="9.85"/>
    <n v="10039"/>
  </r>
  <r>
    <x v="20"/>
    <d v="2012-12-26T00:00:00"/>
    <n v="8.9499999999999993"/>
    <n v="20032"/>
  </r>
  <r>
    <x v="20"/>
    <d v="2012-12-28T00:00:00"/>
    <n v="10.71"/>
    <n v="20045"/>
  </r>
  <r>
    <x v="20"/>
    <d v="2013-01-03T00:00:00"/>
    <n v="11.65"/>
    <n v="10008"/>
  </r>
  <r>
    <x v="20"/>
    <d v="2013-01-12T00:00:00"/>
    <n v="8.9499999999999993"/>
    <n v="20030"/>
  </r>
  <r>
    <x v="21"/>
    <d v="2012-11-14T00:00:00"/>
    <n v="27.19"/>
    <n v="20006"/>
  </r>
  <r>
    <x v="21"/>
    <d v="2012-11-13T00:00:00"/>
    <n v="31.89"/>
    <n v="70057"/>
  </r>
  <r>
    <x v="21"/>
    <d v="2012-11-15T00:00:00"/>
    <n v="28.15"/>
    <n v="40024"/>
  </r>
  <r>
    <x v="21"/>
    <d v="2013-01-31T00:00:00"/>
    <n v="19.93"/>
    <n v="20022"/>
  </r>
  <r>
    <x v="21"/>
    <d v="2013-04-09T00:00:00"/>
    <n v="27.46"/>
    <n v="10004"/>
  </r>
  <r>
    <x v="21"/>
    <d v="2013-04-10T00:00:00"/>
    <n v="20.45"/>
    <n v="10093"/>
  </r>
  <r>
    <x v="21"/>
    <d v="2013-04-10T00:00:00"/>
    <n v="15.75"/>
    <n v="10149"/>
  </r>
  <r>
    <x v="21"/>
    <d v="2013-07-23T00:00:00"/>
    <n v="27.27"/>
    <n v="40003"/>
  </r>
  <r>
    <x v="21"/>
    <d v="2013-07-25T00:00:00"/>
    <n v="21.24"/>
    <n v="10007"/>
  </r>
  <r>
    <x v="21"/>
    <d v="2013-07-24T00:00:00"/>
    <n v="26.23"/>
    <n v="60034"/>
  </r>
  <r>
    <x v="21"/>
    <d v="2013-07-24T00:00:00"/>
    <n v="62.5"/>
    <n v="50025"/>
  </r>
  <r>
    <x v="21"/>
    <d v="2013-11-05T00:00:00"/>
    <n v="11.55"/>
    <n v="20114"/>
  </r>
  <r>
    <x v="22"/>
    <d v="2013-10-15T00:00:00"/>
    <n v="22.5"/>
    <n v="10006"/>
  </r>
  <r>
    <x v="23"/>
    <d v="2012-11-28T00:00:00"/>
    <n v="8.5500000000000007"/>
    <n v="20085"/>
  </r>
  <r>
    <x v="23"/>
    <d v="2013-08-06T00:00:00"/>
    <n v="8.5500000000000007"/>
    <n v="20147"/>
  </r>
  <r>
    <x v="23"/>
    <d v="2013-09-16T00:00:00"/>
    <n v="12.82"/>
    <n v="20142"/>
  </r>
  <r>
    <x v="24"/>
    <d v="2012-10-25T00:00:00"/>
    <n v="9.9499999999999993"/>
    <n v="70055"/>
  </r>
  <r>
    <x v="24"/>
    <d v="2012-10-24T00:00:00"/>
    <n v="12.24"/>
    <n v="10075"/>
  </r>
  <r>
    <x v="24"/>
    <d v="2012-10-26T00:00:00"/>
    <n v="7.95"/>
    <n v="20014"/>
  </r>
  <r>
    <x v="24"/>
    <d v="2012-11-26T00:00:00"/>
    <n v="10.52"/>
    <n v="20019"/>
  </r>
  <r>
    <x v="24"/>
    <d v="2012-11-27T00:00:00"/>
    <n v="11.38"/>
    <n v="60025"/>
  </r>
  <r>
    <x v="24"/>
    <d v="2012-10-29T00:00:00"/>
    <n v="14.17"/>
    <n v="20051"/>
  </r>
  <r>
    <x v="24"/>
    <d v="2012-11-30T00:00:00"/>
    <n v="8.5500000000000007"/>
    <n v="20080"/>
  </r>
  <r>
    <x v="24"/>
    <d v="2012-11-07T00:00:00"/>
    <n v="7.65"/>
    <n v="30009"/>
  </r>
  <r>
    <x v="24"/>
    <d v="2012-11-08T00:00:00"/>
    <n v="13.05"/>
    <n v="30003"/>
  </r>
  <r>
    <x v="24"/>
    <d v="2012-11-15T00:00:00"/>
    <n v="8.9499999999999993"/>
    <n v="10050"/>
  </r>
  <r>
    <x v="24"/>
    <d v="2012-10-01T00:00:00"/>
    <n v="15.5"/>
    <n v="10096"/>
  </r>
  <r>
    <x v="24"/>
    <d v="2012-10-01T00:00:00"/>
    <n v="9.85"/>
    <n v="70023"/>
  </r>
  <r>
    <x v="24"/>
    <d v="2012-11-16T00:00:00"/>
    <n v="7.65"/>
    <n v="20038"/>
  </r>
  <r>
    <x v="24"/>
    <d v="2012-10-04T00:00:00"/>
    <n v="15.3"/>
    <n v="10109"/>
  </r>
  <r>
    <x v="24"/>
    <d v="2012-10-05T00:00:00"/>
    <n v="9.85"/>
    <n v="20067"/>
  </r>
  <r>
    <x v="24"/>
    <d v="2012-12-03T00:00:00"/>
    <n v="9.9499999999999993"/>
    <n v="20060"/>
  </r>
  <r>
    <x v="24"/>
    <d v="2012-10-11T00:00:00"/>
    <n v="11.25"/>
    <n v="20046"/>
  </r>
  <r>
    <x v="24"/>
    <d v="2012-10-15T00:00:00"/>
    <n v="11.38"/>
    <n v="10067"/>
  </r>
  <r>
    <x v="24"/>
    <d v="2012-10-18T00:00:00"/>
    <n v="15.25"/>
    <n v="10137"/>
  </r>
  <r>
    <x v="24"/>
    <d v="2012-10-19T00:00:00"/>
    <n v="8.9499999999999993"/>
    <n v="20063"/>
  </r>
  <r>
    <x v="24"/>
    <d v="2012-12-04T00:00:00"/>
    <n v="8.09"/>
    <n v="10074"/>
  </r>
  <r>
    <x v="24"/>
    <d v="2012-12-06T00:00:00"/>
    <n v="13.45"/>
    <n v="60019"/>
  </r>
  <r>
    <x v="25"/>
    <d v="2013-05-30T00:00:00"/>
    <n v="18"/>
    <n v="20225"/>
  </r>
  <r>
    <x v="25"/>
    <d v="2013-05-31T00:00:00"/>
    <n v="17.18"/>
    <n v="20166"/>
  </r>
  <r>
    <x v="25"/>
    <d v="2013-06-01T00:00:00"/>
    <n v="24.95"/>
    <n v="20217"/>
  </r>
  <r>
    <x v="25"/>
    <d v="2013-06-03T00:00:00"/>
    <n v="14.2"/>
    <n v="20180"/>
  </r>
  <r>
    <x v="26"/>
    <d v="2013-08-15T00:00:00"/>
    <n v="46.3"/>
    <n v="50025"/>
  </r>
  <r>
    <x v="27"/>
    <d v="2012-11-26T00:00:00"/>
    <n v="18.13"/>
    <n v="40004"/>
  </r>
  <r>
    <x v="27"/>
    <d v="2012-11-26T00:00:00"/>
    <n v="10.08"/>
    <n v="40004"/>
  </r>
  <r>
    <x v="27"/>
    <d v="2012-11-29T00:00:00"/>
    <n v="10.98"/>
    <n v="20004"/>
  </r>
  <r>
    <x v="27"/>
    <d v="2012-11-29T00:00:00"/>
    <n v="8.9499999999999993"/>
    <n v="20004"/>
  </r>
  <r>
    <x v="27"/>
    <d v="2012-11-30T00:00:00"/>
    <n v="8.9499999999999993"/>
    <n v="20022"/>
  </r>
  <r>
    <x v="27"/>
    <d v="2012-12-06T00:00:00"/>
    <n v="0"/>
    <n v="20008"/>
  </r>
  <r>
    <x v="27"/>
    <d v="2012-12-06T00:00:00"/>
    <n v="11.38"/>
    <n v="20008"/>
  </r>
  <r>
    <x v="27"/>
    <d v="2012-12-06T00:00:00"/>
    <n v="10.98"/>
    <n v="20008"/>
  </r>
  <r>
    <x v="27"/>
    <d v="2012-12-19T00:00:00"/>
    <n v="11.38"/>
    <n v="20009"/>
  </r>
  <r>
    <x v="27"/>
    <d v="2012-12-19T00:00:00"/>
    <n v="10.75"/>
    <n v="20009"/>
  </r>
  <r>
    <x v="27"/>
    <d v="2013-01-02T00:00:00"/>
    <n v="8.5500000000000007"/>
    <n v="20026"/>
  </r>
  <r>
    <x v="27"/>
    <d v="2013-01-17T00:00:00"/>
    <n v="8.09"/>
    <n v="20005"/>
  </r>
  <r>
    <x v="27"/>
    <d v="2013-01-17T00:00:00"/>
    <n v="11.38"/>
    <n v="20005"/>
  </r>
  <r>
    <x v="27"/>
    <d v="2013-01-17T00:00:00"/>
    <n v="9.85"/>
    <n v="20005"/>
  </r>
  <r>
    <x v="27"/>
    <d v="2013-01-17T00:00:00"/>
    <n v="8.9499999999999993"/>
    <n v="20005"/>
  </r>
  <r>
    <x v="27"/>
    <d v="2013-01-23T00:00:00"/>
    <n v="10.48"/>
    <n v="20069"/>
  </r>
  <r>
    <x v="27"/>
    <d v="2013-01-29T00:00:00"/>
    <n v="11.38"/>
    <n v="20017"/>
  </r>
  <r>
    <x v="27"/>
    <d v="2013-01-29T00:00:00"/>
    <n v="8.5500000000000007"/>
    <n v="20017"/>
  </r>
  <r>
    <x v="27"/>
    <d v="2013-01-29T00:00:00"/>
    <n v="10.98"/>
    <n v="20017"/>
  </r>
  <r>
    <x v="27"/>
    <d v="2013-01-29T00:00:00"/>
    <n v="12.45"/>
    <n v="20017"/>
  </r>
  <r>
    <x v="27"/>
    <d v="2013-01-30T00:00:00"/>
    <n v="11.38"/>
    <n v="20017"/>
  </r>
  <r>
    <x v="27"/>
    <d v="2013-01-30T00:00:00"/>
    <n v="8.5500000000000007"/>
    <n v="20017"/>
  </r>
  <r>
    <x v="27"/>
    <d v="2013-01-30T00:00:00"/>
    <n v="10.98"/>
    <n v="20017"/>
  </r>
  <r>
    <x v="27"/>
    <d v="2013-01-30T00:00:00"/>
    <n v="12.45"/>
    <n v="20017"/>
  </r>
  <r>
    <x v="27"/>
    <d v="2013-02-07T00:00:00"/>
    <n v="8.9499999999999993"/>
    <n v="20018"/>
  </r>
  <r>
    <x v="27"/>
    <d v="2013-02-07T00:00:00"/>
    <n v="10.48"/>
    <n v="20018"/>
  </r>
  <r>
    <x v="27"/>
    <d v="2013-02-07T00:00:00"/>
    <n v="10.98"/>
    <n v="20018"/>
  </r>
  <r>
    <x v="27"/>
    <d v="2013-02-25T00:00:00"/>
    <n v="10.98"/>
    <n v="20010"/>
  </r>
  <r>
    <x v="27"/>
    <d v="2013-03-05T00:00:00"/>
    <n v="12.65"/>
    <n v="20020"/>
  </r>
  <r>
    <x v="27"/>
    <d v="2013-03-19T00:00:00"/>
    <n v="11.38"/>
    <n v="20017"/>
  </r>
  <r>
    <x v="27"/>
    <d v="2013-03-19T00:00:00"/>
    <n v="8.5500000000000007"/>
    <n v="20017"/>
  </r>
  <r>
    <x v="27"/>
    <d v="2013-03-19T00:00:00"/>
    <n v="10.98"/>
    <n v="20017"/>
  </r>
  <r>
    <x v="27"/>
    <d v="2013-03-19T00:00:00"/>
    <n v="12.45"/>
    <n v="20017"/>
  </r>
  <r>
    <x v="27"/>
    <d v="2013-03-27T00:00:00"/>
    <n v="8.0500000000000007"/>
    <n v="20023"/>
  </r>
  <r>
    <x v="27"/>
    <d v="2013-03-25T00:00:00"/>
    <n v="10.98"/>
    <n v="40013"/>
  </r>
  <r>
    <x v="27"/>
    <d v="2013-04-04T00:00:00"/>
    <n v="13.18"/>
    <n v="20117"/>
  </r>
  <r>
    <x v="27"/>
    <d v="2013-04-01T00:00:00"/>
    <n v="8.5500000000000007"/>
    <n v="20015"/>
  </r>
  <r>
    <x v="27"/>
    <d v="2013-04-01T00:00:00"/>
    <n v="19.3"/>
    <n v="20015"/>
  </r>
  <r>
    <x v="27"/>
    <d v="2013-04-01T00:00:00"/>
    <n v="10.98"/>
    <n v="20015"/>
  </r>
  <r>
    <x v="27"/>
    <d v="2013-04-09T00:00:00"/>
    <n v="10.98"/>
    <n v="50022"/>
  </r>
  <r>
    <x v="27"/>
    <d v="2013-04-10T00:00:00"/>
    <n v="8.0500000000000007"/>
    <n v="20059"/>
  </r>
  <r>
    <x v="27"/>
    <d v="2013-04-17T00:00:00"/>
    <n v="9.5"/>
    <n v="20003"/>
  </r>
  <r>
    <x v="27"/>
    <d v="2013-04-24T00:00:00"/>
    <n v="11.38"/>
    <n v="20009"/>
  </r>
  <r>
    <x v="27"/>
    <d v="2013-04-24T00:00:00"/>
    <n v="10.75"/>
    <n v="20009"/>
  </r>
  <r>
    <x v="27"/>
    <d v="2013-04-25T00:00:00"/>
    <n v="12.2"/>
    <n v="20013"/>
  </r>
  <r>
    <x v="27"/>
    <d v="2013-04-25T00:00:00"/>
    <n v="10.48"/>
    <n v="20013"/>
  </r>
  <r>
    <x v="27"/>
    <d v="2013-04-25T00:00:00"/>
    <n v="11.38"/>
    <n v="20013"/>
  </r>
  <r>
    <x v="27"/>
    <d v="2013-04-29T00:00:00"/>
    <n v="8.09"/>
    <n v="20005"/>
  </r>
  <r>
    <x v="27"/>
    <d v="2013-04-29T00:00:00"/>
    <n v="11.38"/>
    <n v="20005"/>
  </r>
  <r>
    <x v="27"/>
    <d v="2013-04-29T00:00:00"/>
    <n v="9.85"/>
    <n v="20005"/>
  </r>
  <r>
    <x v="27"/>
    <d v="2013-04-29T00:00:00"/>
    <n v="8.9499999999999993"/>
    <n v="20005"/>
  </r>
  <r>
    <x v="27"/>
    <d v="2013-04-30T00:00:00"/>
    <n v="25.74"/>
    <n v="60005"/>
  </r>
  <r>
    <x v="27"/>
    <d v="2013-05-02T00:00:00"/>
    <n v="8.9499999999999993"/>
    <n v="20018"/>
  </r>
  <r>
    <x v="27"/>
    <d v="2013-05-02T00:00:00"/>
    <n v="10.48"/>
    <n v="20018"/>
  </r>
  <r>
    <x v="27"/>
    <d v="2013-05-02T00:00:00"/>
    <n v="10.98"/>
    <n v="20018"/>
  </r>
  <r>
    <x v="27"/>
    <d v="2013-05-09T00:00:00"/>
    <n v="10.98"/>
    <n v="10030"/>
  </r>
  <r>
    <x v="27"/>
    <d v="2013-05-07T00:00:00"/>
    <n v="10.48"/>
    <n v="10050"/>
  </r>
  <r>
    <x v="27"/>
    <d v="2013-05-17T00:00:00"/>
    <n v="11.38"/>
    <n v="20017"/>
  </r>
  <r>
    <x v="27"/>
    <d v="2013-05-17T00:00:00"/>
    <n v="8.5500000000000007"/>
    <n v="20017"/>
  </r>
  <r>
    <x v="27"/>
    <d v="2013-05-17T00:00:00"/>
    <n v="10.98"/>
    <n v="20017"/>
  </r>
  <r>
    <x v="27"/>
    <d v="2013-05-17T00:00:00"/>
    <n v="12.45"/>
    <n v="20017"/>
  </r>
  <r>
    <x v="27"/>
    <d v="2013-05-23T00:00:00"/>
    <n v="10.98"/>
    <n v="20007"/>
  </r>
  <r>
    <x v="27"/>
    <d v="2013-05-20T00:00:00"/>
    <n v="18.13"/>
    <n v="40004"/>
  </r>
  <r>
    <x v="27"/>
    <d v="2013-05-20T00:00:00"/>
    <n v="10.08"/>
    <n v="40004"/>
  </r>
  <r>
    <x v="27"/>
    <d v="2013-05-28T00:00:00"/>
    <n v="12.28"/>
    <n v="20012"/>
  </r>
  <r>
    <x v="27"/>
    <d v="2013-05-28T00:00:00"/>
    <n v="8.0500000000000007"/>
    <n v="20012"/>
  </r>
  <r>
    <x v="27"/>
    <d v="2013-05-28T00:00:00"/>
    <n v="8.9499999999999993"/>
    <n v="20012"/>
  </r>
  <r>
    <x v="27"/>
    <d v="2013-05-28T00:00:00"/>
    <n v="10.48"/>
    <n v="20012"/>
  </r>
  <r>
    <x v="27"/>
    <d v="2013-06-17T00:00:00"/>
    <n v="0"/>
    <n v="20008"/>
  </r>
  <r>
    <x v="27"/>
    <d v="2013-06-17T00:00:00"/>
    <n v="11.38"/>
    <n v="20008"/>
  </r>
  <r>
    <x v="27"/>
    <d v="2013-06-17T00:00:00"/>
    <n v="10.98"/>
    <n v="20008"/>
  </r>
  <r>
    <x v="27"/>
    <d v="2013-06-18T00:00:00"/>
    <n v="12.28"/>
    <n v="20012"/>
  </r>
  <r>
    <x v="27"/>
    <d v="2013-06-18T00:00:00"/>
    <n v="8.0500000000000007"/>
    <n v="20012"/>
  </r>
  <r>
    <x v="27"/>
    <d v="2013-06-18T00:00:00"/>
    <n v="8.9499999999999993"/>
    <n v="20012"/>
  </r>
  <r>
    <x v="27"/>
    <d v="2013-06-18T00:00:00"/>
    <n v="10.48"/>
    <n v="20012"/>
  </r>
  <r>
    <x v="27"/>
    <d v="2013-06-19T00:00:00"/>
    <n v="8.09"/>
    <n v="20005"/>
  </r>
  <r>
    <x v="27"/>
    <d v="2013-06-19T00:00:00"/>
    <n v="11.38"/>
    <n v="20005"/>
  </r>
  <r>
    <x v="27"/>
    <d v="2013-06-19T00:00:00"/>
    <n v="9.85"/>
    <n v="20005"/>
  </r>
  <r>
    <x v="27"/>
    <d v="2013-06-19T00:00:00"/>
    <n v="8.9499999999999993"/>
    <n v="20005"/>
  </r>
  <r>
    <x v="27"/>
    <d v="2013-06-26T00:00:00"/>
    <n v="8.5500000000000007"/>
    <n v="20015"/>
  </r>
  <r>
    <x v="27"/>
    <d v="2013-06-26T00:00:00"/>
    <n v="19.3"/>
    <n v="20015"/>
  </r>
  <r>
    <x v="27"/>
    <d v="2013-06-26T00:00:00"/>
    <n v="10.98"/>
    <n v="20015"/>
  </r>
  <r>
    <x v="27"/>
    <d v="2013-06-27T00:00:00"/>
    <n v="12.28"/>
    <n v="20012"/>
  </r>
  <r>
    <x v="27"/>
    <d v="2013-06-27T00:00:00"/>
    <n v="8.0500000000000007"/>
    <n v="20012"/>
  </r>
  <r>
    <x v="27"/>
    <d v="2013-06-27T00:00:00"/>
    <n v="8.9499999999999993"/>
    <n v="20012"/>
  </r>
  <r>
    <x v="27"/>
    <d v="2013-06-27T00:00:00"/>
    <n v="10.48"/>
    <n v="20012"/>
  </r>
  <r>
    <x v="27"/>
    <d v="2013-07-01T00:00:00"/>
    <n v="24.89"/>
    <n v="60001"/>
  </r>
  <r>
    <x v="27"/>
    <d v="2013-07-03T00:00:00"/>
    <n v="12.2"/>
    <n v="20013"/>
  </r>
  <r>
    <x v="27"/>
    <d v="2013-07-03T00:00:00"/>
    <n v="10.48"/>
    <n v="20013"/>
  </r>
  <r>
    <x v="27"/>
    <d v="2013-07-03T00:00:00"/>
    <n v="11.38"/>
    <n v="20013"/>
  </r>
  <r>
    <x v="27"/>
    <d v="2013-07-15T00:00:00"/>
    <n v="12.28"/>
    <n v="20012"/>
  </r>
  <r>
    <x v="27"/>
    <d v="2013-07-15T00:00:00"/>
    <n v="8.0500000000000007"/>
    <n v="20012"/>
  </r>
  <r>
    <x v="27"/>
    <d v="2013-07-15T00:00:00"/>
    <n v="8.9499999999999993"/>
    <n v="20012"/>
  </r>
  <r>
    <x v="27"/>
    <d v="2013-07-15T00:00:00"/>
    <n v="10.48"/>
    <n v="20012"/>
  </r>
  <r>
    <x v="27"/>
    <d v="2013-07-16T00:00:00"/>
    <n v="11.38"/>
    <n v="20017"/>
  </r>
  <r>
    <x v="27"/>
    <d v="2013-07-16T00:00:00"/>
    <n v="8.5500000000000007"/>
    <n v="20017"/>
  </r>
  <r>
    <x v="27"/>
    <d v="2013-07-16T00:00:00"/>
    <n v="10.98"/>
    <n v="20017"/>
  </r>
  <r>
    <x v="27"/>
    <d v="2013-07-16T00:00:00"/>
    <n v="12.45"/>
    <n v="20017"/>
  </r>
  <r>
    <x v="27"/>
    <d v="2013-07-17T00:00:00"/>
    <n v="10.08"/>
    <n v="20006"/>
  </r>
  <r>
    <x v="27"/>
    <d v="2013-07-22T00:00:00"/>
    <n v="8.9499999999999993"/>
    <n v="20019"/>
  </r>
  <r>
    <x v="27"/>
    <d v="2013-07-25T00:00:00"/>
    <n v="12.28"/>
    <n v="20012"/>
  </r>
  <r>
    <x v="27"/>
    <d v="2013-07-25T00:00:00"/>
    <n v="8.0500000000000007"/>
    <n v="20012"/>
  </r>
  <r>
    <x v="27"/>
    <d v="2013-07-25T00:00:00"/>
    <n v="8.9499999999999993"/>
    <n v="20012"/>
  </r>
  <r>
    <x v="27"/>
    <d v="2013-07-25T00:00:00"/>
    <n v="10.48"/>
    <n v="20012"/>
  </r>
  <r>
    <x v="27"/>
    <d v="2013-07-24T00:00:00"/>
    <n v="12.2"/>
    <n v="20013"/>
  </r>
  <r>
    <x v="27"/>
    <d v="2013-07-24T00:00:00"/>
    <n v="10.48"/>
    <n v="20013"/>
  </r>
  <r>
    <x v="27"/>
    <d v="2013-07-24T00:00:00"/>
    <n v="11.38"/>
    <n v="20013"/>
  </r>
  <r>
    <x v="27"/>
    <d v="2013-07-30T00:00:00"/>
    <n v="8.5500000000000007"/>
    <n v="20015"/>
  </r>
  <r>
    <x v="27"/>
    <d v="2013-07-30T00:00:00"/>
    <n v="19.3"/>
    <n v="20015"/>
  </r>
  <r>
    <x v="27"/>
    <d v="2013-07-30T00:00:00"/>
    <n v="10.98"/>
    <n v="20015"/>
  </r>
  <r>
    <x v="27"/>
    <d v="2013-07-29T00:00:00"/>
    <n v="10.98"/>
    <n v="20004"/>
  </r>
  <r>
    <x v="27"/>
    <d v="2013-07-29T00:00:00"/>
    <n v="8.9499999999999993"/>
    <n v="20004"/>
  </r>
  <r>
    <x v="27"/>
    <d v="2013-08-01T00:00:00"/>
    <n v="11.38"/>
    <n v="20009"/>
  </r>
  <r>
    <x v="27"/>
    <d v="2013-08-01T00:00:00"/>
    <n v="10.75"/>
    <n v="20009"/>
  </r>
  <r>
    <x v="27"/>
    <d v="2013-08-28T00:00:00"/>
    <n v="10.98"/>
    <n v="20010"/>
  </r>
  <r>
    <x v="27"/>
    <d v="2013-09-03T00:00:00"/>
    <n v="8.09"/>
    <n v="20005"/>
  </r>
  <r>
    <x v="27"/>
    <d v="2013-09-03T00:00:00"/>
    <n v="11.38"/>
    <n v="20005"/>
  </r>
  <r>
    <x v="27"/>
    <d v="2013-09-03T00:00:00"/>
    <n v="9.85"/>
    <n v="20005"/>
  </r>
  <r>
    <x v="27"/>
    <d v="2013-09-03T00:00:00"/>
    <n v="8.9499999999999993"/>
    <n v="20005"/>
  </r>
  <r>
    <x v="27"/>
    <d v="2013-09-23T00:00:00"/>
    <n v="25.4"/>
    <n v="40005"/>
  </r>
  <r>
    <x v="27"/>
    <d v="2013-09-23T00:00:00"/>
    <n v="11.43"/>
    <n v="40005"/>
  </r>
  <r>
    <x v="27"/>
    <d v="2013-09-25T00:00:00"/>
    <n v="22.86"/>
    <n v="40010"/>
  </r>
  <r>
    <x v="27"/>
    <d v="2013-10-01T00:00:00"/>
    <n v="22.86"/>
    <n v="10013"/>
  </r>
  <r>
    <x v="27"/>
    <d v="2013-10-21T00:00:00"/>
    <n v="8.9499999999999993"/>
    <n v="20018"/>
  </r>
  <r>
    <x v="27"/>
    <d v="2013-10-21T00:00:00"/>
    <n v="10.48"/>
    <n v="20018"/>
  </r>
  <r>
    <x v="27"/>
    <d v="2013-10-21T00:00:00"/>
    <n v="10.98"/>
    <n v="20018"/>
  </r>
  <r>
    <x v="27"/>
    <d v="2013-10-23T00:00:00"/>
    <n v="25.4"/>
    <n v="40005"/>
  </r>
  <r>
    <x v="27"/>
    <d v="2013-10-23T00:00:00"/>
    <n v="11.43"/>
    <n v="40005"/>
  </r>
  <r>
    <x v="27"/>
    <d v="2013-10-28T00:00:00"/>
    <n v="10.29"/>
    <n v="20016"/>
  </r>
  <r>
    <x v="27"/>
    <d v="2013-10-31T00:00:00"/>
    <n v="8.9499999999999993"/>
    <n v="10021"/>
  </r>
  <r>
    <x v="27"/>
    <d v="2013-11-01T00:00:00"/>
    <n v="13.7"/>
    <n v="10015"/>
  </r>
  <r>
    <x v="28"/>
    <d v="2013-01-06T00:00:00"/>
    <n v="59"/>
    <n v="10052"/>
  </r>
  <r>
    <x v="29"/>
    <d v="2012-11-29T00:00:00"/>
    <n v="74.099999999999994"/>
    <n v="40036"/>
  </r>
  <r>
    <x v="29"/>
    <d v="2013-01-02T00:00:00"/>
    <n v="9.85"/>
    <n v="10027"/>
  </r>
  <r>
    <x v="29"/>
    <d v="2013-02-19T00:00:00"/>
    <n v="6.75"/>
    <n v="10069"/>
  </r>
  <r>
    <x v="29"/>
    <d v="2013-02-27T00:00:00"/>
    <n v="6.75"/>
    <n v="40024"/>
  </r>
  <r>
    <x v="29"/>
    <d v="2013-03-04T00:00:00"/>
    <n v="8.9499999999999993"/>
    <n v="40008"/>
  </r>
  <r>
    <x v="29"/>
    <d v="2013-03-06T00:00:00"/>
    <n v="12.55"/>
    <n v="70033"/>
  </r>
  <r>
    <x v="29"/>
    <d v="2013-03-12T00:00:00"/>
    <n v="8.5500000000000007"/>
    <n v="40005"/>
  </r>
  <r>
    <x v="29"/>
    <d v="2013-03-15T00:00:00"/>
    <n v="32.4"/>
    <n v="70008"/>
  </r>
  <r>
    <x v="29"/>
    <d v="2013-05-29T00:00:00"/>
    <n v="8.9499999999999993"/>
    <n v="50004"/>
  </r>
  <r>
    <x v="29"/>
    <d v="2013-07-03T00:00:00"/>
    <n v="8.5"/>
    <n v="40006"/>
  </r>
  <r>
    <x v="29"/>
    <d v="2013-07-15T00:00:00"/>
    <n v="8.9499999999999993"/>
    <n v="10056"/>
  </r>
  <r>
    <x v="29"/>
    <d v="2013-08-27T00:00:00"/>
    <n v="8.0500000000000007"/>
    <n v="10007"/>
  </r>
  <r>
    <x v="30"/>
    <d v="2013-02-11T00:00:00"/>
    <n v="4.95"/>
    <n v="10032"/>
  </r>
  <r>
    <x v="30"/>
    <d v="2013-05-30T00:00:00"/>
    <n v="7.42"/>
    <n v="60008"/>
  </r>
  <r>
    <x v="31"/>
    <d v="2012-11-16T00:00:00"/>
    <n v="36.18"/>
    <n v="70058"/>
  </r>
  <r>
    <x v="31"/>
    <d v="2012-12-27T00:00:00"/>
    <n v="32.53"/>
    <n v="10015"/>
  </r>
  <r>
    <x v="31"/>
    <d v="2013-01-11T00:00:00"/>
    <n v="35.4"/>
    <n v="60009"/>
  </r>
  <r>
    <x v="31"/>
    <d v="2013-01-21T00:00:00"/>
    <n v="33.4"/>
    <n v="10042"/>
  </r>
  <r>
    <x v="31"/>
    <d v="2013-01-28T00:00:00"/>
    <n v="13.18"/>
    <n v="10017"/>
  </r>
  <r>
    <x v="32"/>
    <d v="2013-10-11T00:00:00"/>
    <n v="36.15"/>
    <n v="20033"/>
  </r>
  <r>
    <x v="33"/>
    <d v="2013-02-13T00:00:00"/>
    <n v="11.65"/>
    <n v="40006"/>
  </r>
  <r>
    <x v="34"/>
    <d v="2012-10-23T00:00:00"/>
    <n v="8.9499999999999993"/>
    <n v="10033"/>
  </r>
  <r>
    <x v="34"/>
    <d v="2012-10-01T00:00:00"/>
    <n v="12.55"/>
    <n v="10029"/>
  </r>
  <r>
    <x v="34"/>
    <d v="2012-10-03T00:00:00"/>
    <n v="10.95"/>
    <n v="20008"/>
  </r>
  <r>
    <x v="34"/>
    <d v="2012-10-11T00:00:00"/>
    <n v="11.38"/>
    <n v="10005"/>
  </r>
  <r>
    <x v="34"/>
    <d v="2012-10-15T00:00:00"/>
    <n v="12.28"/>
    <n v="20052"/>
  </r>
  <r>
    <x v="34"/>
    <d v="2012-10-16T00:00:00"/>
    <n v="10.75"/>
    <n v="10061"/>
  </r>
  <r>
    <x v="35"/>
    <d v="2012-09-25T00:00:00"/>
    <n v="12.28"/>
    <n v="10007"/>
  </r>
  <r>
    <x v="35"/>
    <d v="2012-11-16T00:00:00"/>
    <n v="11.2"/>
    <n v="60007"/>
  </r>
  <r>
    <x v="35"/>
    <d v="2012-11-21T00:00:00"/>
    <n v="11.65"/>
    <n v="10004"/>
  </r>
  <r>
    <x v="35"/>
    <d v="2012-11-21T00:00:00"/>
    <n v="10.52"/>
    <n v="10004"/>
  </r>
  <r>
    <x v="35"/>
    <d v="2012-11-21T00:00:00"/>
    <n v="11.38"/>
    <n v="10004"/>
  </r>
  <r>
    <x v="35"/>
    <d v="2012-10-18T00:00:00"/>
    <n v="10.08"/>
    <n v="60003"/>
  </r>
  <r>
    <x v="35"/>
    <d v="2012-12-06T00:00:00"/>
    <n v="11.2"/>
    <n v="10082"/>
  </r>
  <r>
    <x v="35"/>
    <d v="2012-12-31T00:00:00"/>
    <n v="11.65"/>
    <n v="10004"/>
  </r>
  <r>
    <x v="35"/>
    <d v="2012-12-31T00:00:00"/>
    <n v="10.52"/>
    <n v="10004"/>
  </r>
  <r>
    <x v="35"/>
    <d v="2012-12-31T00:00:00"/>
    <n v="11.38"/>
    <n v="10004"/>
  </r>
  <r>
    <x v="35"/>
    <d v="2013-01-04T00:00:00"/>
    <n v="10.52"/>
    <n v="70001"/>
  </r>
  <r>
    <x v="35"/>
    <d v="2013-01-22T00:00:00"/>
    <n v="12.32"/>
    <n v="70003"/>
  </r>
  <r>
    <x v="35"/>
    <d v="2013-01-28T00:00:00"/>
    <n v="10.08"/>
    <n v="40004"/>
  </r>
  <r>
    <x v="35"/>
    <d v="2013-01-28T00:00:00"/>
    <n v="12.28"/>
    <n v="40004"/>
  </r>
  <r>
    <x v="35"/>
    <d v="2013-02-07T00:00:00"/>
    <n v="12.28"/>
    <n v="50030"/>
  </r>
  <r>
    <x v="35"/>
    <d v="2013-02-14T00:00:00"/>
    <n v="10.48"/>
    <n v="40002"/>
  </r>
  <r>
    <x v="35"/>
    <d v="2013-02-28T00:00:00"/>
    <n v="10.48"/>
    <n v="10019"/>
  </r>
  <r>
    <x v="35"/>
    <d v="2013-03-21T00:00:00"/>
    <n v="10.08"/>
    <n v="50050"/>
  </r>
  <r>
    <x v="35"/>
    <d v="2013-04-02T00:00:00"/>
    <n v="10.08"/>
    <n v="40004"/>
  </r>
  <r>
    <x v="35"/>
    <d v="2013-04-02T00:00:00"/>
    <n v="12.28"/>
    <n v="40004"/>
  </r>
  <r>
    <x v="35"/>
    <d v="2013-04-10T00:00:00"/>
    <n v="11.65"/>
    <n v="10004"/>
  </r>
  <r>
    <x v="35"/>
    <d v="2013-04-10T00:00:00"/>
    <n v="10.52"/>
    <n v="10004"/>
  </r>
  <r>
    <x v="35"/>
    <d v="2013-04-10T00:00:00"/>
    <n v="11.38"/>
    <n v="10004"/>
  </r>
  <r>
    <x v="35"/>
    <d v="2013-04-11T00:00:00"/>
    <n v="12.24"/>
    <n v="60009"/>
  </r>
  <r>
    <x v="35"/>
    <d v="2013-04-18T00:00:00"/>
    <n v="10.08"/>
    <n v="10013"/>
  </r>
  <r>
    <x v="35"/>
    <d v="2013-04-23T00:00:00"/>
    <n v="12.65"/>
    <n v="60020"/>
  </r>
  <r>
    <x v="35"/>
    <d v="2013-05-03T00:00:00"/>
    <n v="12.28"/>
    <n v="70021"/>
  </r>
  <r>
    <x v="35"/>
    <d v="2013-05-13T00:00:00"/>
    <n v="10.119999999999999"/>
    <n v="10002"/>
  </r>
  <r>
    <x v="35"/>
    <d v="2013-05-13T00:00:00"/>
    <n v="11.65"/>
    <n v="10002"/>
  </r>
  <r>
    <x v="35"/>
    <d v="2013-05-29T00:00:00"/>
    <n v="25.06"/>
    <n v="10084"/>
  </r>
  <r>
    <x v="35"/>
    <d v="2013-05-28T00:00:00"/>
    <n v="10.93"/>
    <n v="10077"/>
  </r>
  <r>
    <x v="35"/>
    <d v="2013-06-04T00:00:00"/>
    <n v="14.08"/>
    <n v="40021"/>
  </r>
  <r>
    <x v="35"/>
    <d v="2013-07-09T00:00:00"/>
    <n v="11.7"/>
    <n v="10015"/>
  </r>
  <r>
    <x v="35"/>
    <d v="2013-07-09T00:00:00"/>
    <n v="10.08"/>
    <n v="10015"/>
  </r>
  <r>
    <x v="35"/>
    <d v="2013-07-29T00:00:00"/>
    <n v="10.08"/>
    <n v="40010"/>
  </r>
  <r>
    <x v="35"/>
    <d v="2013-08-13T00:00:00"/>
    <n v="10.93"/>
    <n v="10011"/>
  </r>
  <r>
    <x v="35"/>
    <d v="2013-08-26T00:00:00"/>
    <n v="12.28"/>
    <n v="10006"/>
  </r>
  <r>
    <x v="35"/>
    <d v="2013-09-06T00:00:00"/>
    <n v="13.72"/>
    <n v="40001"/>
  </r>
  <r>
    <x v="35"/>
    <d v="2013-09-09T00:00:00"/>
    <n v="11.7"/>
    <n v="10015"/>
  </r>
  <r>
    <x v="35"/>
    <d v="2013-09-09T00:00:00"/>
    <n v="10.08"/>
    <n v="10015"/>
  </r>
  <r>
    <x v="35"/>
    <d v="2013-09-27T00:00:00"/>
    <n v="8.0500000000000007"/>
    <n v="10005"/>
  </r>
  <r>
    <x v="35"/>
    <d v="2013-10-21T00:00:00"/>
    <n v="10.119999999999999"/>
    <n v="10002"/>
  </r>
  <r>
    <x v="35"/>
    <d v="2013-10-21T00:00:00"/>
    <n v="11.65"/>
    <n v="10002"/>
  </r>
  <r>
    <x v="35"/>
    <d v="2013-11-05T00:00:00"/>
    <n v="12.2"/>
    <n v="10001"/>
  </r>
  <r>
    <x v="36"/>
    <d v="2012-11-13T00:00:00"/>
    <n v="28.5"/>
    <n v="10137"/>
  </r>
  <r>
    <x v="37"/>
    <d v="2013-01-09T00:00:00"/>
    <n v="10.75"/>
    <n v="30012"/>
  </r>
  <r>
    <x v="37"/>
    <d v="2013-05-06T00:00:00"/>
    <n v="12.65"/>
    <n v="10106"/>
  </r>
  <r>
    <x v="38"/>
    <d v="2012-10-07T00:00:00"/>
    <n v="19.649999999999999"/>
    <n v="60008"/>
  </r>
  <r>
    <x v="39"/>
    <d v="2012-09-28T00:00:00"/>
    <n v="26.3"/>
    <n v="40008"/>
  </r>
  <r>
    <x v="39"/>
    <d v="2013-10-09T00:00:00"/>
    <n v="25.95"/>
    <n v="60006"/>
  </r>
  <r>
    <x v="40"/>
    <d v="2012-10-30T00:00:00"/>
    <n v="41.95"/>
    <n v="20012"/>
  </r>
  <r>
    <x v="40"/>
    <d v="2012-11-02T00:00:00"/>
    <n v="5.25"/>
    <n v="20144"/>
  </r>
  <r>
    <x v="40"/>
    <d v="2012-11-28T00:00:00"/>
    <n v="37.950000000000003"/>
    <n v="20121"/>
  </r>
  <r>
    <x v="40"/>
    <d v="2012-11-29T00:00:00"/>
    <n v="18"/>
    <n v="20108"/>
  </r>
  <r>
    <x v="40"/>
    <d v="2012-09-24T00:00:00"/>
    <n v="14.95"/>
    <n v="20018"/>
  </r>
  <r>
    <x v="40"/>
    <d v="2012-09-27T00:00:00"/>
    <n v="17.05"/>
    <n v="20004"/>
  </r>
  <r>
    <x v="40"/>
    <d v="2012-09-27T00:00:00"/>
    <n v="17.5"/>
    <n v="20004"/>
  </r>
  <r>
    <x v="40"/>
    <d v="2012-09-27T00:00:00"/>
    <n v="20.350000000000001"/>
    <n v="20004"/>
  </r>
  <r>
    <x v="40"/>
    <d v="2012-10-05T00:00:00"/>
    <n v="13.45"/>
    <n v="20008"/>
  </r>
  <r>
    <x v="40"/>
    <d v="2012-10-05T00:00:00"/>
    <n v="18.2"/>
    <n v="20008"/>
  </r>
  <r>
    <x v="40"/>
    <d v="2012-10-05T00:00:00"/>
    <n v="21.45"/>
    <n v="20008"/>
  </r>
  <r>
    <x v="40"/>
    <d v="2012-12-20T00:00:00"/>
    <n v="25"/>
    <n v="20113"/>
  </r>
  <r>
    <x v="40"/>
    <d v="2012-12-21T00:00:00"/>
    <n v="21.45"/>
    <n v="20029"/>
  </r>
  <r>
    <x v="40"/>
    <d v="2012-12-26T00:00:00"/>
    <n v="17.05"/>
    <n v="20004"/>
  </r>
  <r>
    <x v="40"/>
    <d v="2012-12-26T00:00:00"/>
    <n v="17.5"/>
    <n v="20004"/>
  </r>
  <r>
    <x v="40"/>
    <d v="2012-12-26T00:00:00"/>
    <n v="20.350000000000001"/>
    <n v="20004"/>
  </r>
  <r>
    <x v="40"/>
    <d v="2013-01-03T00:00:00"/>
    <n v="11"/>
    <n v="20148"/>
  </r>
  <r>
    <x v="40"/>
    <d v="2013-01-18T00:00:00"/>
    <n v="20.350000000000001"/>
    <n v="20009"/>
  </r>
  <r>
    <x v="40"/>
    <d v="2013-01-29T00:00:00"/>
    <n v="42.7"/>
    <n v="20153"/>
  </r>
  <r>
    <x v="40"/>
    <d v="2013-02-05T00:00:00"/>
    <n v="5.25"/>
    <n v="20168"/>
  </r>
  <r>
    <x v="40"/>
    <d v="2013-02-13T00:00:00"/>
    <n v="18.55"/>
    <n v="20068"/>
  </r>
  <r>
    <x v="40"/>
    <d v="2013-02-13T00:00:00"/>
    <n v="5.25"/>
    <n v="30046"/>
  </r>
  <r>
    <x v="40"/>
    <d v="2013-02-28T00:00:00"/>
    <n v="8"/>
    <n v="20172"/>
  </r>
  <r>
    <x v="40"/>
    <d v="2013-02-24T00:00:00"/>
    <n v="2.95"/>
    <n v="20091"/>
  </r>
  <r>
    <x v="40"/>
    <d v="2013-03-03T00:00:00"/>
    <n v="10.5"/>
    <n v="20090"/>
  </r>
  <r>
    <x v="40"/>
    <d v="2013-03-07T00:00:00"/>
    <n v="17"/>
    <n v="20125"/>
  </r>
  <r>
    <x v="40"/>
    <d v="2013-03-12T00:00:00"/>
    <n v="10.25"/>
    <n v="20114"/>
  </r>
  <r>
    <x v="40"/>
    <d v="2013-03-15T00:00:00"/>
    <n v="18.95"/>
    <n v="20002"/>
  </r>
  <r>
    <x v="40"/>
    <d v="2013-04-12T00:00:00"/>
    <n v="15"/>
    <n v="20123"/>
  </r>
  <r>
    <x v="40"/>
    <d v="2013-04-18T00:00:00"/>
    <n v="13.95"/>
    <n v="20011"/>
  </r>
  <r>
    <x v="40"/>
    <d v="2013-04-17T00:00:00"/>
    <n v="10.95"/>
    <n v="20005"/>
  </r>
  <r>
    <x v="40"/>
    <d v="2013-04-19T00:00:00"/>
    <n v="22.95"/>
    <n v="20003"/>
  </r>
  <r>
    <x v="40"/>
    <d v="2013-04-25T00:00:00"/>
    <n v="15.95"/>
    <n v="20050"/>
  </r>
  <r>
    <x v="40"/>
    <d v="2013-05-09T00:00:00"/>
    <n v="24.03"/>
    <n v="20007"/>
  </r>
  <r>
    <x v="40"/>
    <d v="2013-05-09T00:00:00"/>
    <n v="13.15"/>
    <n v="20007"/>
  </r>
  <r>
    <x v="40"/>
    <d v="2013-05-07T00:00:00"/>
    <n v="15.75"/>
    <n v="20013"/>
  </r>
  <r>
    <x v="40"/>
    <d v="2013-05-13T00:00:00"/>
    <n v="18.55"/>
    <n v="20087"/>
  </r>
  <r>
    <x v="40"/>
    <d v="2013-05-17T00:00:00"/>
    <n v="17.05"/>
    <n v="20004"/>
  </r>
  <r>
    <x v="40"/>
    <d v="2013-05-17T00:00:00"/>
    <n v="17.5"/>
    <n v="20004"/>
  </r>
  <r>
    <x v="40"/>
    <d v="2013-05-17T00:00:00"/>
    <n v="20.350000000000001"/>
    <n v="20004"/>
  </r>
  <r>
    <x v="40"/>
    <d v="2013-05-22T00:00:00"/>
    <n v="24.03"/>
    <n v="20007"/>
  </r>
  <r>
    <x v="40"/>
    <d v="2013-05-22T00:00:00"/>
    <n v="13.15"/>
    <n v="20007"/>
  </r>
  <r>
    <x v="40"/>
    <d v="2013-05-30T00:00:00"/>
    <n v="6"/>
    <n v="20015"/>
  </r>
  <r>
    <x v="40"/>
    <d v="2013-07-23T00:00:00"/>
    <n v="13.45"/>
    <n v="20008"/>
  </r>
  <r>
    <x v="40"/>
    <d v="2013-07-23T00:00:00"/>
    <n v="18.2"/>
    <n v="20008"/>
  </r>
  <r>
    <x v="40"/>
    <d v="2013-07-23T00:00:00"/>
    <n v="21.45"/>
    <n v="20008"/>
  </r>
  <r>
    <x v="40"/>
    <d v="2013-08-05T00:00:00"/>
    <n v="13.45"/>
    <n v="20008"/>
  </r>
  <r>
    <x v="40"/>
    <d v="2013-08-05T00:00:00"/>
    <n v="18.2"/>
    <n v="20008"/>
  </r>
  <r>
    <x v="40"/>
    <d v="2013-08-05T00:00:00"/>
    <n v="21.45"/>
    <n v="20008"/>
  </r>
  <r>
    <x v="40"/>
    <d v="2013-08-15T00:00:00"/>
    <n v="16"/>
    <n v="20102"/>
  </r>
  <r>
    <x v="40"/>
    <d v="2013-08-27T00:00:00"/>
    <n v="25.45"/>
    <n v="20074"/>
  </r>
  <r>
    <x v="40"/>
    <d v="2013-09-09T00:00:00"/>
    <n v="19.5"/>
    <n v="20056"/>
  </r>
  <r>
    <x v="40"/>
    <d v="2013-09-25T00:00:00"/>
    <n v="17.149999999999999"/>
    <n v="20094"/>
  </r>
  <r>
    <x v="40"/>
    <d v="2013-10-21T00:00:00"/>
    <n v="13.25"/>
    <n v="30010"/>
  </r>
  <r>
    <x v="40"/>
    <d v="2013-10-24T00:00:00"/>
    <n v="8"/>
    <n v="30015"/>
  </r>
  <r>
    <x v="41"/>
    <d v="2012-11-10T00:00:00"/>
    <n v="18.45"/>
    <n v="10156"/>
  </r>
  <r>
    <x v="41"/>
    <d v="2013-02-06T00:00:00"/>
    <n v="12.55"/>
    <n v="10007"/>
  </r>
  <r>
    <x v="41"/>
    <d v="2013-02-27T00:00:00"/>
    <n v="12.55"/>
    <n v="40010"/>
  </r>
  <r>
    <x v="41"/>
    <d v="2013-04-01T00:00:00"/>
    <n v="14.98"/>
    <n v="60002"/>
  </r>
  <r>
    <x v="42"/>
    <d v="2012-10-23T00:00:00"/>
    <n v="6.45"/>
    <n v="60006"/>
  </r>
  <r>
    <x v="42"/>
    <d v="2012-10-25T00:00:00"/>
    <n v="0"/>
    <n v="10017"/>
  </r>
  <r>
    <x v="42"/>
    <d v="2012-10-31T00:00:00"/>
    <n v="11.7"/>
    <n v="10006"/>
  </r>
  <r>
    <x v="42"/>
    <d v="2012-11-06T00:00:00"/>
    <n v="11.69"/>
    <n v="50016"/>
  </r>
  <r>
    <x v="42"/>
    <d v="2012-11-06T00:00:00"/>
    <n v="11.7"/>
    <n v="50016"/>
  </r>
  <r>
    <x v="42"/>
    <d v="2012-11-21T00:00:00"/>
    <n v="9.4"/>
    <n v="10019"/>
  </r>
  <r>
    <x v="42"/>
    <d v="2012-12-19T00:00:00"/>
    <n v="9.18"/>
    <n v="70070"/>
  </r>
  <r>
    <x v="42"/>
    <d v="2013-01-02T00:00:00"/>
    <n v="11.69"/>
    <n v="40033"/>
  </r>
  <r>
    <x v="42"/>
    <d v="2013-01-29T00:00:00"/>
    <n v="10.98"/>
    <n v="70025"/>
  </r>
  <r>
    <x v="42"/>
    <d v="2013-01-30T00:00:00"/>
    <n v="10.98"/>
    <n v="50021"/>
  </r>
  <r>
    <x v="42"/>
    <d v="2013-02-01T00:00:00"/>
    <n v="11.7"/>
    <n v="40023"/>
  </r>
  <r>
    <x v="42"/>
    <d v="2013-02-15T00:00:00"/>
    <n v="15.88"/>
    <n v="10016"/>
  </r>
  <r>
    <x v="42"/>
    <d v="2013-02-14T00:00:00"/>
    <n v="11.7"/>
    <n v="50010"/>
  </r>
  <r>
    <x v="42"/>
    <d v="2013-02-22T00:00:00"/>
    <n v="12.1"/>
    <n v="70039"/>
  </r>
  <r>
    <x v="42"/>
    <d v="2013-02-22T00:00:00"/>
    <n v="10.26"/>
    <n v="70039"/>
  </r>
  <r>
    <x v="42"/>
    <d v="2013-02-25T00:00:00"/>
    <n v="8.9499999999999993"/>
    <n v="10035"/>
  </r>
  <r>
    <x v="42"/>
    <d v="2013-02-27T00:00:00"/>
    <n v="10.8"/>
    <n v="10070"/>
  </r>
  <r>
    <x v="42"/>
    <d v="2013-02-27T00:00:00"/>
    <n v="9.25"/>
    <n v="10070"/>
  </r>
  <r>
    <x v="42"/>
    <d v="2013-03-05T00:00:00"/>
    <n v="10.8"/>
    <n v="10053"/>
  </r>
  <r>
    <x v="42"/>
    <d v="2013-03-13T00:00:00"/>
    <n v="10.98"/>
    <n v="10054"/>
  </r>
  <r>
    <x v="42"/>
    <d v="2013-03-21T00:00:00"/>
    <n v="12"/>
    <n v="70135"/>
  </r>
  <r>
    <x v="42"/>
    <d v="2013-03-25T00:00:00"/>
    <n v="10.52"/>
    <n v="40006"/>
  </r>
  <r>
    <x v="42"/>
    <d v="2013-04-26T00:00:00"/>
    <n v="11.69"/>
    <n v="50016"/>
  </r>
  <r>
    <x v="42"/>
    <d v="2013-04-26T00:00:00"/>
    <n v="11.7"/>
    <n v="50016"/>
  </r>
  <r>
    <x v="42"/>
    <d v="2013-04-30T00:00:00"/>
    <n v="10.8"/>
    <n v="10070"/>
  </r>
  <r>
    <x v="42"/>
    <d v="2013-04-30T00:00:00"/>
    <n v="9.25"/>
    <n v="10070"/>
  </r>
  <r>
    <x v="42"/>
    <d v="2013-05-02T00:00:00"/>
    <n v="12.1"/>
    <n v="70039"/>
  </r>
  <r>
    <x v="42"/>
    <d v="2013-05-02T00:00:00"/>
    <n v="10.26"/>
    <n v="70039"/>
  </r>
  <r>
    <x v="42"/>
    <d v="2013-05-13T00:00:00"/>
    <n v="9.2200000000000006"/>
    <n v="10026"/>
  </r>
  <r>
    <x v="42"/>
    <d v="2013-06-05T00:00:00"/>
    <n v="10.08"/>
    <n v="50012"/>
  </r>
  <r>
    <x v="43"/>
    <d v="2013-05-29T00:00:00"/>
    <n v="12"/>
    <n v="20208"/>
  </r>
  <r>
    <x v="44"/>
    <d v="2013-03-27T00:00:00"/>
    <n v="22.14"/>
    <n v="60012"/>
  </r>
  <r>
    <x v="44"/>
    <d v="2013-04-29T00:00:00"/>
    <n v="11.38"/>
    <n v="70060"/>
  </r>
  <r>
    <x v="44"/>
    <d v="2013-05-06T00:00:00"/>
    <n v="12.28"/>
    <n v="10019"/>
  </r>
  <r>
    <x v="44"/>
    <d v="2013-05-20T00:00:00"/>
    <n v="13.18"/>
    <n v="60002"/>
  </r>
  <r>
    <x v="44"/>
    <d v="2013-06-10T00:00:00"/>
    <n v="14.08"/>
    <n v="70007"/>
  </r>
  <r>
    <x v="45"/>
    <d v="2012-11-30T00:00:00"/>
    <n v="26.6"/>
    <n v="10045"/>
  </r>
  <r>
    <x v="46"/>
    <d v="2012-10-07T00:00:00"/>
    <n v="27.85"/>
    <n v="50023"/>
  </r>
  <r>
    <x v="46"/>
    <d v="2013-08-27T00:00:00"/>
    <n v="28.85"/>
    <n v="90068"/>
  </r>
  <r>
    <x v="47"/>
    <d v="2012-11-27T00:00:00"/>
    <n v="11.88"/>
    <n v="10044"/>
  </r>
  <r>
    <x v="47"/>
    <d v="2012-10-31T00:00:00"/>
    <n v="9.39"/>
    <n v="10041"/>
  </r>
  <r>
    <x v="47"/>
    <d v="2012-09-25T00:00:00"/>
    <n v="9.4499999999999993"/>
    <n v="20125"/>
  </r>
  <r>
    <x v="47"/>
    <d v="2012-11-16T00:00:00"/>
    <n v="9.4499999999999993"/>
    <n v="10023"/>
  </r>
  <r>
    <x v="47"/>
    <d v="2012-10-04T00:00:00"/>
    <n v="8.9499999999999993"/>
    <n v="10043"/>
  </r>
  <r>
    <x v="47"/>
    <d v="2012-10-10T00:00:00"/>
    <n v="13.63"/>
    <n v="60018"/>
  </r>
  <r>
    <x v="47"/>
    <d v="2012-10-16T00:00:00"/>
    <n v="14.07"/>
    <n v="60023"/>
  </r>
  <r>
    <x v="47"/>
    <d v="2012-10-19T00:00:00"/>
    <n v="11.19"/>
    <n v="60036"/>
  </r>
  <r>
    <x v="47"/>
    <d v="2012-12-06T00:00:00"/>
    <n v="7.6"/>
    <n v="50001"/>
  </r>
  <r>
    <x v="47"/>
    <d v="2012-12-06T00:00:00"/>
    <n v="10.52"/>
    <n v="50001"/>
  </r>
  <r>
    <x v="47"/>
    <d v="2012-12-13T00:00:00"/>
    <n v="20.45"/>
    <n v="70032"/>
  </r>
  <r>
    <x v="47"/>
    <d v="2012-12-21T00:00:00"/>
    <n v="17.010000000000002"/>
    <n v="70018"/>
  </r>
  <r>
    <x v="47"/>
    <d v="2013-01-03T00:00:00"/>
    <n v="22.81"/>
    <n v="60014"/>
  </r>
  <r>
    <x v="47"/>
    <d v="2013-01-11T00:00:00"/>
    <n v="10.48"/>
    <n v="60011"/>
  </r>
  <r>
    <x v="47"/>
    <d v="2013-01-11T00:00:00"/>
    <n v="8.5"/>
    <n v="60011"/>
  </r>
  <r>
    <x v="47"/>
    <d v="2013-01-15T00:00:00"/>
    <n v="11.38"/>
    <n v="40002"/>
  </r>
  <r>
    <x v="47"/>
    <d v="2013-01-15T00:00:00"/>
    <n v="12.96"/>
    <n v="40002"/>
  </r>
  <r>
    <x v="47"/>
    <d v="2013-01-16T00:00:00"/>
    <n v="38.92"/>
    <n v="10033"/>
  </r>
  <r>
    <x v="47"/>
    <d v="2013-01-18T00:00:00"/>
    <n v="16.059999999999999"/>
    <n v="50004"/>
  </r>
  <r>
    <x v="47"/>
    <d v="2013-01-18T00:00:00"/>
    <n v="30.02"/>
    <n v="50004"/>
  </r>
  <r>
    <x v="47"/>
    <d v="2013-01-17T00:00:00"/>
    <n v="7.6"/>
    <n v="50001"/>
  </r>
  <r>
    <x v="47"/>
    <d v="2013-01-17T00:00:00"/>
    <n v="10.52"/>
    <n v="50001"/>
  </r>
  <r>
    <x v="47"/>
    <d v="2013-01-29T00:00:00"/>
    <n v="10.48"/>
    <n v="60011"/>
  </r>
  <r>
    <x v="47"/>
    <d v="2013-01-29T00:00:00"/>
    <n v="8.5"/>
    <n v="60011"/>
  </r>
  <r>
    <x v="47"/>
    <d v="2013-01-31T00:00:00"/>
    <n v="25.15"/>
    <n v="50008"/>
  </r>
  <r>
    <x v="47"/>
    <d v="2013-01-31T00:00:00"/>
    <n v="12.28"/>
    <n v="50008"/>
  </r>
  <r>
    <x v="47"/>
    <d v="2013-01-28T00:00:00"/>
    <n v="11.38"/>
    <n v="10032"/>
  </r>
  <r>
    <x v="47"/>
    <d v="2013-02-04T00:00:00"/>
    <n v="8.68"/>
    <n v="50017"/>
  </r>
  <r>
    <x v="47"/>
    <d v="2013-02-22T00:00:00"/>
    <n v="11.38"/>
    <n v="50016"/>
  </r>
  <r>
    <x v="47"/>
    <d v="2013-02-19T00:00:00"/>
    <n v="11.38"/>
    <n v="60004"/>
  </r>
  <r>
    <x v="47"/>
    <d v="2013-02-28T00:00:00"/>
    <n v="10.08"/>
    <n v="60022"/>
  </r>
  <r>
    <x v="47"/>
    <d v="2013-03-30T00:00:00"/>
    <n v="9.9499999999999993"/>
    <n v="40033"/>
  </r>
  <r>
    <x v="47"/>
    <d v="2013-04-15T00:00:00"/>
    <n v="16.059999999999999"/>
    <n v="50004"/>
  </r>
  <r>
    <x v="47"/>
    <d v="2013-04-15T00:00:00"/>
    <n v="30.02"/>
    <n v="50004"/>
  </r>
  <r>
    <x v="47"/>
    <d v="2013-04-30T00:00:00"/>
    <n v="8.68"/>
    <n v="50006"/>
  </r>
  <r>
    <x v="47"/>
    <d v="2013-05-06T00:00:00"/>
    <n v="8.5"/>
    <n v="50011"/>
  </r>
  <r>
    <x v="47"/>
    <d v="2013-05-10T00:00:00"/>
    <n v="11.38"/>
    <n v="40002"/>
  </r>
  <r>
    <x v="47"/>
    <d v="2013-05-10T00:00:00"/>
    <n v="12.96"/>
    <n v="40002"/>
  </r>
  <r>
    <x v="47"/>
    <d v="2013-05-17T00:00:00"/>
    <n v="10.48"/>
    <n v="40006"/>
  </r>
  <r>
    <x v="47"/>
    <d v="2013-05-21T00:00:00"/>
    <n v="7.6"/>
    <n v="70044"/>
  </r>
  <r>
    <x v="47"/>
    <d v="2013-05-30T00:00:00"/>
    <n v="10.48"/>
    <n v="60013"/>
  </r>
  <r>
    <x v="47"/>
    <d v="2013-06-12T00:00:00"/>
    <n v="10.48"/>
    <n v="40023"/>
  </r>
  <r>
    <x v="47"/>
    <d v="2013-07-02T00:00:00"/>
    <n v="12.28"/>
    <n v="40009"/>
  </r>
  <r>
    <x v="47"/>
    <d v="2013-07-11T00:00:00"/>
    <n v="38.9"/>
    <n v="10019"/>
  </r>
  <r>
    <x v="47"/>
    <d v="2013-08-08T00:00:00"/>
    <n v="21.46"/>
    <n v="40004"/>
  </r>
  <r>
    <x v="47"/>
    <d v="2013-08-20T00:00:00"/>
    <n v="11.65"/>
    <n v="60016"/>
  </r>
  <r>
    <x v="47"/>
    <d v="2013-08-21T00:00:00"/>
    <n v="10.08"/>
    <n v="10014"/>
  </r>
  <r>
    <x v="47"/>
    <d v="2013-09-26T00:00:00"/>
    <n v="14.85"/>
    <n v="10012"/>
  </r>
  <r>
    <x v="47"/>
    <d v="2013-10-03T00:00:00"/>
    <n v="25.15"/>
    <n v="50008"/>
  </r>
  <r>
    <x v="47"/>
    <d v="2013-10-03T00:00:00"/>
    <n v="12.28"/>
    <n v="50008"/>
  </r>
  <r>
    <x v="47"/>
    <d v="2013-09-30T00:00:00"/>
    <n v="37.299999999999997"/>
    <n v="70001"/>
  </r>
  <r>
    <x v="47"/>
    <d v="2013-10-08T00:00:00"/>
    <n v="10.119999999999999"/>
    <n v="60037"/>
  </r>
  <r>
    <x v="47"/>
    <d v="2013-10-15T00:00:00"/>
    <n v="10.119999999999999"/>
    <n v="60019"/>
  </r>
  <r>
    <x v="48"/>
    <d v="2012-11-29T00:00:00"/>
    <n v="62.5"/>
    <n v="40058"/>
  </r>
  <r>
    <x v="49"/>
    <d v="2012-10-26T00:00:00"/>
    <n v="42.18"/>
    <n v="10091"/>
  </r>
  <r>
    <x v="50"/>
    <d v="2013-01-11T00:00:00"/>
    <n v="36.26"/>
    <n v="70100"/>
  </r>
  <r>
    <x v="51"/>
    <d v="2013-08-29T00:00:00"/>
    <n v="51.3"/>
    <n v="50032"/>
  </r>
  <r>
    <x v="52"/>
    <d v="2012-11-27T00:00:00"/>
    <n v="10.75"/>
    <n v="10012"/>
  </r>
  <r>
    <x v="52"/>
    <d v="2012-11-02T00:00:00"/>
    <n v="30.37"/>
    <n v="10031"/>
  </r>
  <r>
    <x v="52"/>
    <d v="2012-09-28T00:00:00"/>
    <n v="8.9499999999999993"/>
    <n v="70004"/>
  </r>
  <r>
    <x v="52"/>
    <d v="2012-10-04T00:00:00"/>
    <n v="8.9499999999999993"/>
    <n v="50016"/>
  </r>
  <r>
    <x v="52"/>
    <d v="2012-10-08T00:00:00"/>
    <n v="8.9499999999999993"/>
    <n v="60004"/>
  </r>
  <r>
    <x v="52"/>
    <d v="2012-10-09T00:00:00"/>
    <n v="18.09"/>
    <n v="10019"/>
  </r>
  <r>
    <x v="52"/>
    <d v="2012-12-20T00:00:00"/>
    <n v="11.25"/>
    <n v="10051"/>
  </r>
  <r>
    <x v="52"/>
    <d v="2012-12-27T00:00:00"/>
    <n v="8.9499999999999993"/>
    <n v="50010"/>
  </r>
  <r>
    <x v="52"/>
    <d v="2012-12-31T00:00:00"/>
    <n v="9.85"/>
    <n v="10018"/>
  </r>
  <r>
    <x v="52"/>
    <d v="2013-01-02T00:00:00"/>
    <n v="7.65"/>
    <n v="70012"/>
  </r>
  <r>
    <x v="52"/>
    <d v="2013-01-07T00:00:00"/>
    <n v="8.9499999999999993"/>
    <n v="60005"/>
  </r>
  <r>
    <x v="52"/>
    <d v="2013-01-08T00:00:00"/>
    <n v="8.9499999999999993"/>
    <n v="70029"/>
  </r>
  <r>
    <x v="52"/>
    <d v="2013-01-11T00:00:00"/>
    <n v="9.85"/>
    <n v="10033"/>
  </r>
  <r>
    <x v="52"/>
    <d v="2013-01-15T00:00:00"/>
    <n v="8.9499999999999993"/>
    <n v="60008"/>
  </r>
  <r>
    <x v="52"/>
    <d v="2013-01-16T00:00:00"/>
    <n v="8.9499999999999993"/>
    <n v="50003"/>
  </r>
  <r>
    <x v="52"/>
    <d v="2013-08-01T00:00:00"/>
    <n v="13.45"/>
    <n v="10039"/>
  </r>
  <r>
    <x v="52"/>
    <d v="2013-08-20T00:00:00"/>
    <n v="18.2"/>
    <n v="50025"/>
  </r>
  <r>
    <x v="52"/>
    <d v="2013-08-28T00:00:00"/>
    <n v="8.0500000000000007"/>
    <n v="10030"/>
  </r>
  <r>
    <x v="52"/>
    <d v="2013-09-10T00:00:00"/>
    <n v="9.85"/>
    <n v="50004"/>
  </r>
  <r>
    <x v="52"/>
    <d v="2013-09-17T00:00:00"/>
    <n v="8.0500000000000007"/>
    <n v="50013"/>
  </r>
  <r>
    <x v="52"/>
    <d v="2013-10-15T00:00:00"/>
    <n v="7.95"/>
    <n v="50008"/>
  </r>
  <r>
    <x v="53"/>
    <d v="2012-11-27T00:00:00"/>
    <n v="7.65"/>
    <n v="10017"/>
  </r>
  <r>
    <x v="53"/>
    <d v="2013-02-19T00:00:00"/>
    <n v="6.5"/>
    <n v="10064"/>
  </r>
  <r>
    <x v="54"/>
    <d v="2013-03-08T00:00:00"/>
    <n v="9.85"/>
    <n v="10013"/>
  </r>
  <r>
    <x v="55"/>
    <d v="2012-10-13T00:00:00"/>
    <n v="10.5"/>
    <n v="30014"/>
  </r>
  <r>
    <x v="55"/>
    <d v="2012-10-21T00:00:00"/>
    <n v="23"/>
    <n v="30011"/>
  </r>
  <r>
    <x v="55"/>
    <d v="2013-03-30T00:00:00"/>
    <n v="9.5"/>
    <n v="20111"/>
  </r>
  <r>
    <x v="55"/>
    <d v="2013-05-30T00:00:00"/>
    <n v="28.45"/>
    <n v="20292"/>
  </r>
  <r>
    <x v="56"/>
    <d v="2012-10-12T00:00:00"/>
    <n v="92.4"/>
    <n v="10128"/>
  </r>
  <r>
    <x v="57"/>
    <d v="2012-10-23T00:00:00"/>
    <n v="529.75"/>
    <n v="10083"/>
  </r>
  <r>
    <x v="57"/>
    <d v="2012-10-23T00:00:00"/>
    <n v="32.950000000000003"/>
    <n v="10083"/>
  </r>
  <r>
    <x v="57"/>
    <d v="2012-10-28T00:00:00"/>
    <n v="28.3"/>
    <n v="60005"/>
  </r>
  <r>
    <x v="57"/>
    <d v="2012-11-07T00:00:00"/>
    <n v="41.4"/>
    <n v="60044"/>
  </r>
  <r>
    <x v="57"/>
    <d v="2012-12-02T00:00:00"/>
    <n v="27.64"/>
    <n v="50006"/>
  </r>
  <r>
    <x v="57"/>
    <d v="2012-12-02T00:00:00"/>
    <n v="25.15"/>
    <n v="50006"/>
  </r>
  <r>
    <x v="57"/>
    <d v="2012-09-27T00:00:00"/>
    <n v="60.7"/>
    <n v="10015"/>
  </r>
  <r>
    <x v="57"/>
    <d v="2012-11-15T00:00:00"/>
    <n v="27.6"/>
    <n v="50017"/>
  </r>
  <r>
    <x v="57"/>
    <d v="2012-10-04T00:00:00"/>
    <n v="28.4"/>
    <n v="20185"/>
  </r>
  <r>
    <x v="57"/>
    <d v="2012-10-05T00:00:00"/>
    <n v="23.04"/>
    <n v="10075"/>
  </r>
  <r>
    <x v="57"/>
    <d v="2012-10-07T00:00:00"/>
    <n v="39.4"/>
    <n v="70070"/>
  </r>
  <r>
    <x v="57"/>
    <d v="2012-10-08T00:00:00"/>
    <n v="26.5"/>
    <n v="50007"/>
  </r>
  <r>
    <x v="57"/>
    <d v="2012-11-18T00:00:00"/>
    <n v="42.4"/>
    <n v="60029"/>
  </r>
  <r>
    <x v="57"/>
    <d v="2012-10-11T00:00:00"/>
    <n v="22.4"/>
    <n v="50008"/>
  </r>
  <r>
    <x v="57"/>
    <d v="2012-12-04T00:00:00"/>
    <n v="42.4"/>
    <n v="60040"/>
  </r>
  <r>
    <x v="57"/>
    <d v="2012-12-10T00:00:00"/>
    <n v="41.4"/>
    <n v="60017"/>
  </r>
  <r>
    <x v="57"/>
    <d v="2013-01-11T00:00:00"/>
    <n v="52.95"/>
    <n v="50022"/>
  </r>
  <r>
    <x v="57"/>
    <d v="2013-01-25T00:00:00"/>
    <n v="44.95"/>
    <n v="60003"/>
  </r>
  <r>
    <x v="57"/>
    <d v="2013-01-24T00:00:00"/>
    <n v="41.4"/>
    <n v="10127"/>
  </r>
  <r>
    <x v="57"/>
    <d v="2013-01-30T00:00:00"/>
    <n v="43.9"/>
    <n v="60041"/>
  </r>
  <r>
    <x v="57"/>
    <d v="2013-02-03T00:00:00"/>
    <n v="26.3"/>
    <n v="50004"/>
  </r>
  <r>
    <x v="57"/>
    <d v="2013-02-16T00:00:00"/>
    <n v="61.95"/>
    <n v="10065"/>
  </r>
  <r>
    <x v="57"/>
    <d v="2013-02-26T00:00:00"/>
    <n v="23.04"/>
    <n v="60014"/>
  </r>
  <r>
    <x v="57"/>
    <d v="2013-03-17T00:00:00"/>
    <n v="17.600000000000001"/>
    <n v="70006"/>
  </r>
  <r>
    <x v="57"/>
    <d v="2013-03-23T00:00:00"/>
    <n v="25.15"/>
    <n v="50001"/>
  </r>
  <r>
    <x v="57"/>
    <d v="2013-04-27T00:00:00"/>
    <n v="87.4"/>
    <n v="60051"/>
  </r>
  <r>
    <x v="57"/>
    <d v="2013-04-25T00:00:00"/>
    <n v="18.45"/>
    <n v="70014"/>
  </r>
  <r>
    <x v="57"/>
    <d v="2013-05-14T00:00:00"/>
    <n v="52.65"/>
    <n v="60038"/>
  </r>
  <r>
    <x v="57"/>
    <d v="2013-05-13T00:00:00"/>
    <n v="9.9499999999999993"/>
    <n v="60009"/>
  </r>
  <r>
    <x v="57"/>
    <d v="2013-05-19T00:00:00"/>
    <n v="47.2"/>
    <n v="60024"/>
  </r>
  <r>
    <x v="57"/>
    <d v="2013-05-21T00:00:00"/>
    <n v="52.9"/>
    <n v="50024"/>
  </r>
  <r>
    <x v="57"/>
    <d v="2013-05-26T00:00:00"/>
    <n v="29"/>
    <n v="70011"/>
  </r>
  <r>
    <x v="57"/>
    <d v="2013-05-31T00:00:00"/>
    <n v="22.45"/>
    <n v="60025"/>
  </r>
  <r>
    <x v="57"/>
    <d v="2013-06-06T00:00:00"/>
    <n v="27.64"/>
    <n v="50006"/>
  </r>
  <r>
    <x v="57"/>
    <d v="2013-06-06T00:00:00"/>
    <n v="25.15"/>
    <n v="50006"/>
  </r>
  <r>
    <x v="57"/>
    <d v="2013-06-13T00:00:00"/>
    <n v="57.4"/>
    <n v="50025"/>
  </r>
  <r>
    <x v="57"/>
    <d v="2013-07-15T00:00:00"/>
    <n v="24.15"/>
    <n v="70045"/>
  </r>
  <r>
    <x v="57"/>
    <d v="2013-07-25T00:00:00"/>
    <n v="25.6"/>
    <n v="10024"/>
  </r>
  <r>
    <x v="57"/>
    <d v="2013-08-16T00:00:00"/>
    <n v="23.45"/>
    <n v="60023"/>
  </r>
  <r>
    <x v="57"/>
    <d v="2013-09-02T00:00:00"/>
    <n v="15.35"/>
    <n v="10020"/>
  </r>
  <r>
    <x v="57"/>
    <d v="2013-09-09T00:00:00"/>
    <n v="19.95"/>
    <n v="50003"/>
  </r>
  <r>
    <x v="57"/>
    <d v="2013-09-21T00:00:00"/>
    <n v="529.75"/>
    <n v="10083"/>
  </r>
  <r>
    <x v="57"/>
    <d v="2013-09-21T00:00:00"/>
    <n v="32.950000000000003"/>
    <n v="10083"/>
  </r>
  <r>
    <x v="57"/>
    <d v="2013-10-07T00:00:00"/>
    <n v="36.5"/>
    <n v="50010"/>
  </r>
  <r>
    <x v="57"/>
    <d v="2013-10-27T00:00:00"/>
    <n v="25.65"/>
    <n v="10038"/>
  </r>
  <r>
    <x v="57"/>
    <d v="2013-10-26T00:00:00"/>
    <n v="60.9"/>
    <n v="50058"/>
  </r>
  <r>
    <x v="58"/>
    <d v="2012-11-06T00:00:00"/>
    <n v="11.29"/>
    <n v="20056"/>
  </r>
  <r>
    <x v="58"/>
    <d v="2012-12-13T00:00:00"/>
    <n v="8.9499999999999993"/>
    <n v="20068"/>
  </r>
  <r>
    <x v="58"/>
    <d v="2013-01-07T00:00:00"/>
    <n v="8.5500000000000007"/>
    <n v="20072"/>
  </r>
  <r>
    <x v="58"/>
    <d v="2013-01-31T00:00:00"/>
    <n v="7.24"/>
    <n v="20075"/>
  </r>
  <r>
    <x v="58"/>
    <d v="2013-01-28T00:00:00"/>
    <n v="5.48"/>
    <n v="20061"/>
  </r>
  <r>
    <x v="58"/>
    <d v="2013-02-12T00:00:00"/>
    <n v="8.0500000000000007"/>
    <n v="20067"/>
  </r>
  <r>
    <x v="59"/>
    <d v="2012-10-21T00:00:00"/>
    <n v="22"/>
    <n v="10014"/>
  </r>
  <r>
    <x v="60"/>
    <d v="2013-07-09T00:00:00"/>
    <n v="12.55"/>
    <n v="40008"/>
  </r>
  <r>
    <x v="60"/>
    <d v="2013-09-06T00:00:00"/>
    <n v="12.55"/>
    <n v="60025"/>
  </r>
  <r>
    <x v="60"/>
    <d v="2013-10-07T00:00:00"/>
    <n v="8.0500000000000007"/>
    <n v="60036"/>
  </r>
  <r>
    <x v="60"/>
    <d v="2013-10-15T00:00:00"/>
    <n v="10.25"/>
    <n v="10084"/>
  </r>
  <r>
    <x v="61"/>
    <d v="2012-10-17T00:00:00"/>
    <n v="45.9"/>
    <n v="10119"/>
  </r>
  <r>
    <x v="61"/>
    <d v="2012-12-18T00:00:00"/>
    <n v="47.7"/>
    <n v="60026"/>
  </r>
  <r>
    <x v="61"/>
    <d v="2012-12-23T00:00:00"/>
    <n v="49.2"/>
    <n v="10062"/>
  </r>
  <r>
    <x v="61"/>
    <d v="2013-04-01T00:00:00"/>
    <n v="50.15"/>
    <n v="10148"/>
  </r>
  <r>
    <x v="61"/>
    <d v="2013-08-02T00:00:00"/>
    <n v="58.45"/>
    <n v="60029"/>
  </r>
  <r>
    <x v="61"/>
    <d v="2013-08-06T00:00:00"/>
    <n v="68.599999999999994"/>
    <n v="60047"/>
  </r>
  <r>
    <x v="61"/>
    <d v="2013-10-28T00:00:00"/>
    <n v="41.9"/>
    <n v="10066"/>
  </r>
  <r>
    <x v="62"/>
    <d v="2013-01-10T00:00:00"/>
    <n v="9.85"/>
    <n v="20044"/>
  </r>
  <r>
    <x v="62"/>
    <d v="2013-01-17T00:00:00"/>
    <n v="15.21"/>
    <n v="30014"/>
  </r>
  <r>
    <x v="62"/>
    <d v="2013-01-17T00:00:00"/>
    <n v="14.31"/>
    <n v="20092"/>
  </r>
  <r>
    <x v="63"/>
    <d v="2012-11-09T00:00:00"/>
    <n v="107.35"/>
    <n v="40176"/>
  </r>
  <r>
    <x v="63"/>
    <d v="2012-12-07T00:00:00"/>
    <n v="55.5"/>
    <n v="10210"/>
  </r>
  <r>
    <x v="63"/>
    <d v="2013-03-17T00:00:00"/>
    <n v="68.900000000000006"/>
    <n v="10030"/>
  </r>
  <r>
    <x v="63"/>
    <d v="2013-04-16T00:00:00"/>
    <n v="63.9"/>
    <n v="10097"/>
  </r>
  <r>
    <x v="63"/>
    <d v="2013-08-20T00:00:00"/>
    <n v="56.1"/>
    <n v="90098"/>
  </r>
  <r>
    <x v="64"/>
    <d v="2013-05-07T00:00:00"/>
    <n v="34.950000000000003"/>
    <n v="30032"/>
  </r>
  <r>
    <x v="64"/>
    <d v="2013-05-09T00:00:00"/>
    <n v="6"/>
    <n v="20154"/>
  </r>
  <r>
    <x v="64"/>
    <d v="2013-05-08T00:00:00"/>
    <n v="10.25"/>
    <n v="20185"/>
  </r>
  <r>
    <x v="64"/>
    <d v="2013-05-09T00:00:00"/>
    <n v="16"/>
    <n v="80013"/>
  </r>
  <r>
    <x v="64"/>
    <d v="2013-05-15T00:00:00"/>
    <n v="10"/>
    <n v="20274"/>
  </r>
  <r>
    <x v="64"/>
    <d v="2013-05-15T00:00:00"/>
    <n v="11.7"/>
    <n v="20137"/>
  </r>
  <r>
    <x v="64"/>
    <d v="2013-05-15T00:00:00"/>
    <n v="10"/>
    <n v="80043"/>
  </r>
  <r>
    <x v="64"/>
    <d v="2013-05-13T00:00:00"/>
    <n v="10"/>
    <n v="20178"/>
  </r>
  <r>
    <x v="64"/>
    <d v="2013-05-13T00:00:00"/>
    <n v="26.95"/>
    <n v="20178"/>
  </r>
  <r>
    <x v="64"/>
    <d v="2013-05-21T00:00:00"/>
    <n v="20"/>
    <n v="20109"/>
  </r>
  <r>
    <x v="64"/>
    <d v="2013-05-20T00:00:00"/>
    <n v="35.700000000000003"/>
    <n v="20097"/>
  </r>
  <r>
    <x v="64"/>
    <d v="2013-05-30T00:00:00"/>
    <n v="37.950000000000003"/>
    <n v="20226"/>
  </r>
  <r>
    <x v="64"/>
    <d v="2013-05-30T00:00:00"/>
    <n v="23.5"/>
    <n v="20226"/>
  </r>
  <r>
    <x v="64"/>
    <d v="2013-05-29T00:00:00"/>
    <n v="20.5"/>
    <n v="20138"/>
  </r>
  <r>
    <x v="64"/>
    <d v="2013-05-31T00:00:00"/>
    <n v="25.25"/>
    <n v="20167"/>
  </r>
  <r>
    <x v="64"/>
    <d v="2013-06-01T00:00:00"/>
    <n v="11"/>
    <n v="20023"/>
  </r>
  <r>
    <x v="64"/>
    <d v="2013-06-01T00:00:00"/>
    <n v="22.45"/>
    <n v="20213"/>
  </r>
  <r>
    <x v="64"/>
    <d v="2013-06-02T00:00:00"/>
    <n v="10.25"/>
    <n v="20171"/>
  </r>
  <r>
    <x v="64"/>
    <d v="2013-06-02T00:00:00"/>
    <n v="36.700000000000003"/>
    <n v="20171"/>
  </r>
  <r>
    <x v="64"/>
    <d v="2013-06-05T00:00:00"/>
    <n v="15"/>
    <n v="20224"/>
  </r>
  <r>
    <x v="64"/>
    <d v="2013-06-04T00:00:00"/>
    <n v="10"/>
    <n v="20112"/>
  </r>
  <r>
    <x v="64"/>
    <d v="2013-06-10T00:00:00"/>
    <n v="21.46"/>
    <n v="20134"/>
  </r>
  <r>
    <x v="64"/>
    <d v="2013-06-25T00:00:00"/>
    <n v="16.75"/>
    <n v="20175"/>
  </r>
  <r>
    <x v="64"/>
    <d v="2013-07-09T00:00:00"/>
    <n v="10"/>
    <n v="30071"/>
  </r>
  <r>
    <x v="64"/>
    <d v="2013-07-10T00:00:00"/>
    <n v="20.75"/>
    <n v="20182"/>
  </r>
  <r>
    <x v="64"/>
    <d v="2013-07-11T00:00:00"/>
    <n v="10.25"/>
    <n v="20171"/>
  </r>
  <r>
    <x v="64"/>
    <d v="2013-07-11T00:00:00"/>
    <n v="36.700000000000003"/>
    <n v="20171"/>
  </r>
  <r>
    <x v="64"/>
    <d v="2013-07-18T00:00:00"/>
    <n v="21.25"/>
    <n v="30030"/>
  </r>
  <r>
    <x v="64"/>
    <d v="2013-07-17T00:00:00"/>
    <n v="17.5"/>
    <n v="20210"/>
  </r>
  <r>
    <x v="64"/>
    <d v="2013-07-16T00:00:00"/>
    <n v="10"/>
    <n v="20220"/>
  </r>
  <r>
    <x v="64"/>
    <d v="2013-07-23T00:00:00"/>
    <n v="11"/>
    <n v="20215"/>
  </r>
  <r>
    <x v="64"/>
    <d v="2013-07-25T00:00:00"/>
    <n v="14.5"/>
    <n v="20114"/>
  </r>
  <r>
    <x v="64"/>
    <d v="2013-08-06T00:00:00"/>
    <n v="10"/>
    <n v="20178"/>
  </r>
  <r>
    <x v="64"/>
    <d v="2013-08-06T00:00:00"/>
    <n v="26.95"/>
    <n v="20178"/>
  </r>
  <r>
    <x v="64"/>
    <d v="2013-08-14T00:00:00"/>
    <n v="21.45"/>
    <n v="30035"/>
  </r>
  <r>
    <x v="64"/>
    <d v="2013-08-15T00:00:00"/>
    <n v="5.5"/>
    <n v="20199"/>
  </r>
  <r>
    <x v="64"/>
    <d v="2013-08-19T00:00:00"/>
    <n v="37.950000000000003"/>
    <n v="20226"/>
  </r>
  <r>
    <x v="64"/>
    <d v="2013-08-19T00:00:00"/>
    <n v="23.5"/>
    <n v="20226"/>
  </r>
  <r>
    <x v="64"/>
    <d v="2013-08-20T00:00:00"/>
    <n v="5.25"/>
    <n v="20212"/>
  </r>
  <r>
    <x v="64"/>
    <d v="2013-08-22T00:00:00"/>
    <n v="12"/>
    <n v="20294"/>
  </r>
  <r>
    <x v="64"/>
    <d v="2013-08-26T00:00:00"/>
    <n v="26.45"/>
    <n v="20121"/>
  </r>
  <r>
    <x v="64"/>
    <d v="2013-08-26T00:00:00"/>
    <n v="19.45"/>
    <n v="20133"/>
  </r>
  <r>
    <x v="64"/>
    <d v="2013-09-05T00:00:00"/>
    <n v="9.4700000000000006"/>
    <n v="20169"/>
  </r>
  <r>
    <x v="64"/>
    <d v="2013-09-10T00:00:00"/>
    <n v="11.96"/>
    <n v="30063"/>
  </r>
  <r>
    <x v="64"/>
    <d v="2013-09-13T00:00:00"/>
    <n v="8.9499999999999993"/>
    <n v="20053"/>
  </r>
  <r>
    <x v="64"/>
    <d v="2013-09-11T00:00:00"/>
    <n v="32.21"/>
    <n v="20131"/>
  </r>
  <r>
    <x v="64"/>
    <d v="2013-09-17T00:00:00"/>
    <n v="13.75"/>
    <n v="30068"/>
  </r>
  <r>
    <x v="64"/>
    <d v="2013-09-19T00:00:00"/>
    <n v="21"/>
    <n v="20093"/>
  </r>
  <r>
    <x v="64"/>
    <d v="2013-09-16T00:00:00"/>
    <n v="10"/>
    <n v="20118"/>
  </r>
  <r>
    <x v="64"/>
    <d v="2013-09-18T00:00:00"/>
    <n v="34.75"/>
    <n v="20150"/>
  </r>
  <r>
    <x v="64"/>
    <d v="2013-10-01T00:00:00"/>
    <n v="5.25"/>
    <n v="20127"/>
  </r>
  <r>
    <x v="64"/>
    <d v="2013-10-03T00:00:00"/>
    <n v="14"/>
    <n v="20203"/>
  </r>
  <r>
    <x v="64"/>
    <d v="2013-10-09T00:00:00"/>
    <n v="22.15"/>
    <n v="20129"/>
  </r>
  <r>
    <x v="64"/>
    <d v="2013-10-08T00:00:00"/>
    <n v="5.25"/>
    <n v="20124"/>
  </r>
  <r>
    <x v="64"/>
    <d v="2013-10-10T00:00:00"/>
    <n v="5"/>
    <n v="20198"/>
  </r>
  <r>
    <x v="64"/>
    <d v="2013-10-15T00:00:00"/>
    <n v="17.95"/>
    <n v="20299"/>
  </r>
  <r>
    <x v="64"/>
    <d v="2013-10-17T00:00:00"/>
    <n v="9"/>
    <n v="20218"/>
  </r>
  <r>
    <x v="64"/>
    <d v="2013-10-30T00:00:00"/>
    <n v="20.2"/>
    <n v="20136"/>
  </r>
  <r>
    <x v="64"/>
    <d v="2013-10-31T00:00:00"/>
    <n v="21.5"/>
    <n v="30062"/>
  </r>
  <r>
    <x v="65"/>
    <d v="2012-11-24T00:00:00"/>
    <n v="29.05"/>
    <n v="10054"/>
  </r>
  <r>
    <x v="66"/>
    <d v="2012-10-25T00:00:00"/>
    <n v="7.38"/>
    <n v="70095"/>
  </r>
  <r>
    <x v="66"/>
    <d v="2012-11-08T00:00:00"/>
    <n v="10"/>
    <n v="30089"/>
  </r>
  <r>
    <x v="66"/>
    <d v="2012-11-13T00:00:00"/>
    <n v="10.5"/>
    <n v="40037"/>
  </r>
  <r>
    <x v="66"/>
    <d v="2012-10-17T00:00:00"/>
    <n v="10.5"/>
    <n v="10126"/>
  </r>
  <r>
    <x v="66"/>
    <d v="2012-12-06T00:00:00"/>
    <n v="22.7"/>
    <n v="40055"/>
  </r>
  <r>
    <x v="66"/>
    <d v="2012-12-13T00:00:00"/>
    <n v="13.95"/>
    <n v="20186"/>
  </r>
  <r>
    <x v="66"/>
    <d v="2012-12-18T00:00:00"/>
    <n v="10.25"/>
    <n v="40026"/>
  </r>
  <r>
    <x v="66"/>
    <d v="2013-01-03T00:00:00"/>
    <n v="9.9700000000000006"/>
    <n v="70087"/>
  </r>
  <r>
    <x v="66"/>
    <d v="2013-01-10T00:00:00"/>
    <n v="5.99"/>
    <n v="40060"/>
  </r>
  <r>
    <x v="66"/>
    <d v="2013-01-17T00:00:00"/>
    <n v="6"/>
    <n v="40046"/>
  </r>
  <r>
    <x v="66"/>
    <d v="2013-01-24T00:00:00"/>
    <n v="6"/>
    <n v="40054"/>
  </r>
  <r>
    <x v="66"/>
    <d v="2013-01-31T00:00:00"/>
    <n v="3"/>
    <n v="40063"/>
  </r>
  <r>
    <x v="66"/>
    <d v="2013-02-21T00:00:00"/>
    <n v="11.07"/>
    <n v="10080"/>
  </r>
  <r>
    <x v="66"/>
    <d v="2013-03-14T00:00:00"/>
    <n v="19.7"/>
    <n v="40057"/>
  </r>
  <r>
    <x v="66"/>
    <d v="2013-03-28T00:00:00"/>
    <n v="6.32"/>
    <n v="60030"/>
  </r>
  <r>
    <x v="66"/>
    <d v="2013-04-04T00:00:00"/>
    <n v="12.61"/>
    <n v="40044"/>
  </r>
  <r>
    <x v="66"/>
    <d v="2013-04-11T00:00:00"/>
    <n v="6"/>
    <n v="10170"/>
  </r>
  <r>
    <x v="66"/>
    <d v="2013-04-18T00:00:00"/>
    <n v="6"/>
    <n v="10192"/>
  </r>
  <r>
    <x v="66"/>
    <d v="2013-04-25T00:00:00"/>
    <n v="6.12"/>
    <n v="40051"/>
  </r>
  <r>
    <x v="66"/>
    <d v="2013-05-02T00:00:00"/>
    <n v="9.3000000000000007"/>
    <n v="40023"/>
  </r>
  <r>
    <x v="66"/>
    <d v="2013-05-09T00:00:00"/>
    <n v="15.95"/>
    <n v="30031"/>
  </r>
  <r>
    <x v="66"/>
    <d v="2013-05-11T00:00:00"/>
    <n v="22.9"/>
    <n v="60038"/>
  </r>
  <r>
    <x v="66"/>
    <d v="2013-05-23T00:00:00"/>
    <n v="18.559999999999999"/>
    <n v="40039"/>
  </r>
  <r>
    <x v="66"/>
    <d v="2013-05-29T00:00:00"/>
    <n v="5.25"/>
    <n v="80080"/>
  </r>
  <r>
    <x v="66"/>
    <d v="2013-06-06T00:00:00"/>
    <n v="7.25"/>
    <n v="30048"/>
  </r>
  <r>
    <x v="66"/>
    <d v="2013-06-13T00:00:00"/>
    <n v="10.88"/>
    <n v="30026"/>
  </r>
  <r>
    <x v="66"/>
    <d v="2013-07-02T00:00:00"/>
    <n v="8.24"/>
    <n v="10122"/>
  </r>
  <r>
    <x v="66"/>
    <d v="2013-07-11T00:00:00"/>
    <n v="19.2"/>
    <n v="10108"/>
  </r>
  <r>
    <x v="66"/>
    <d v="2013-08-01T00:00:00"/>
    <n v="10"/>
    <n v="30063"/>
  </r>
  <r>
    <x v="66"/>
    <d v="2013-08-08T00:00:00"/>
    <n v="12.84"/>
    <n v="40058"/>
  </r>
  <r>
    <x v="66"/>
    <d v="2013-08-22T00:00:00"/>
    <n v="3"/>
    <n v="10147"/>
  </r>
  <r>
    <x v="66"/>
    <d v="2013-10-10T00:00:00"/>
    <n v="3"/>
    <n v="40024"/>
  </r>
  <r>
    <x v="67"/>
    <d v="2012-10-10T00:00:00"/>
    <n v="16.25"/>
    <n v="10083"/>
  </r>
  <r>
    <x v="68"/>
    <d v="2012-11-13T00:00:00"/>
    <n v="16.97"/>
    <n v="40043"/>
  </r>
  <r>
    <x v="68"/>
    <d v="2012-11-15T00:00:00"/>
    <n v="23.4"/>
    <n v="20151"/>
  </r>
  <r>
    <x v="68"/>
    <d v="2012-11-13T00:00:00"/>
    <n v="5"/>
    <n v="20219"/>
  </r>
  <r>
    <x v="68"/>
    <d v="2013-01-17T00:00:00"/>
    <n v="20.7"/>
    <n v="40053"/>
  </r>
  <r>
    <x v="68"/>
    <d v="2013-01-31T00:00:00"/>
    <n v="6"/>
    <n v="10090"/>
  </r>
  <r>
    <x v="68"/>
    <d v="2013-03-14T00:00:00"/>
    <n v="6"/>
    <n v="10078"/>
  </r>
  <r>
    <x v="68"/>
    <d v="2013-03-28T00:00:00"/>
    <n v="9.6300000000000008"/>
    <n v="50023"/>
  </r>
  <r>
    <x v="68"/>
    <d v="2013-04-11T00:00:00"/>
    <n v="6"/>
    <n v="40014"/>
  </r>
  <r>
    <x v="68"/>
    <d v="2013-05-02T00:00:00"/>
    <n v="9.2899999999999991"/>
    <n v="10109"/>
  </r>
  <r>
    <x v="68"/>
    <d v="2013-07-02T00:00:00"/>
    <n v="8.49"/>
    <n v="10142"/>
  </r>
  <r>
    <x v="68"/>
    <d v="2013-08-08T00:00:00"/>
    <n v="6"/>
    <n v="40060"/>
  </r>
  <r>
    <x v="68"/>
    <d v="2013-09-04T00:00:00"/>
    <n v="11"/>
    <n v="80048"/>
  </r>
  <r>
    <x v="68"/>
    <d v="2013-09-19T00:00:00"/>
    <n v="6"/>
    <n v="10145"/>
  </r>
  <r>
    <x v="69"/>
    <d v="2012-10-31T00:00:00"/>
    <n v="15.3"/>
    <n v="60026"/>
  </r>
  <r>
    <x v="69"/>
    <d v="2013-07-09T00:00:00"/>
    <n v="10.93"/>
    <n v="40006"/>
  </r>
  <r>
    <x v="70"/>
    <d v="2012-11-06T00:00:00"/>
    <n v="48.33"/>
    <n v="40030"/>
  </r>
  <r>
    <x v="70"/>
    <d v="2012-12-07T00:00:00"/>
    <n v="36.9"/>
    <n v="10112"/>
  </r>
  <r>
    <x v="70"/>
    <d v="2013-02-09T00:00:00"/>
    <n v="5.5"/>
    <n v="30106"/>
  </r>
  <r>
    <x v="71"/>
    <d v="2012-11-28T00:00:00"/>
    <n v="7.15"/>
    <n v="10037"/>
  </r>
  <r>
    <x v="71"/>
    <d v="2012-11-30T00:00:00"/>
    <n v="11.65"/>
    <n v="10048"/>
  </r>
  <r>
    <x v="71"/>
    <d v="2012-11-16T00:00:00"/>
    <n v="12.51"/>
    <n v="10010"/>
  </r>
  <r>
    <x v="71"/>
    <d v="2012-12-07T00:00:00"/>
    <n v="11.65"/>
    <n v="10039"/>
  </r>
  <r>
    <x v="72"/>
    <d v="2012-09-22T00:00:00"/>
    <n v="37.1"/>
    <n v="10094"/>
  </r>
  <r>
    <x v="72"/>
    <d v="2012-10-19T00:00:00"/>
    <n v="19.93"/>
    <n v="10056"/>
  </r>
  <r>
    <x v="72"/>
    <d v="2013-08-02T00:00:00"/>
    <n v="45.35"/>
    <n v="10097"/>
  </r>
  <r>
    <x v="73"/>
    <d v="2013-08-29T00:00:00"/>
    <n v="30.15"/>
    <n v="90128"/>
  </r>
  <r>
    <x v="74"/>
    <d v="2012-11-09T00:00:00"/>
    <n v="7.65"/>
    <n v="60013"/>
  </r>
  <r>
    <x v="74"/>
    <d v="2012-12-11T00:00:00"/>
    <n v="962.55"/>
    <n v="10001"/>
  </r>
  <r>
    <x v="74"/>
    <d v="2013-02-13T00:00:00"/>
    <n v="7.65"/>
    <n v="70045"/>
  </r>
  <r>
    <x v="74"/>
    <d v="2013-02-28T00:00:00"/>
    <n v="7.65"/>
    <n v="10034"/>
  </r>
  <r>
    <x v="74"/>
    <d v="2013-02-27T00:00:00"/>
    <n v="8.9499999999999993"/>
    <n v="10025"/>
  </r>
  <r>
    <x v="74"/>
    <d v="2013-04-11T00:00:00"/>
    <n v="5.62"/>
    <n v="30010"/>
  </r>
  <r>
    <x v="74"/>
    <d v="2013-04-18T00:00:00"/>
    <n v="7.65"/>
    <n v="60008"/>
  </r>
  <r>
    <x v="74"/>
    <d v="2013-04-25T00:00:00"/>
    <n v="8.9499999999999993"/>
    <n v="40026"/>
  </r>
  <r>
    <x v="74"/>
    <d v="2013-05-01T00:00:00"/>
    <n v="8.9499999999999993"/>
    <n v="10008"/>
  </r>
  <r>
    <x v="74"/>
    <d v="2013-05-03T00:00:00"/>
    <n v="9.85"/>
    <n v="20030"/>
  </r>
  <r>
    <x v="74"/>
    <d v="2013-05-31T00:00:00"/>
    <n v="7.15"/>
    <n v="10004"/>
  </r>
  <r>
    <x v="74"/>
    <d v="2013-05-31T00:00:00"/>
    <n v="11.25"/>
    <n v="10004"/>
  </r>
  <r>
    <x v="74"/>
    <d v="2013-06-06T00:00:00"/>
    <n v="7.65"/>
    <n v="10069"/>
  </r>
  <r>
    <x v="74"/>
    <d v="2013-06-18T00:00:00"/>
    <n v="7.15"/>
    <n v="40001"/>
  </r>
  <r>
    <x v="74"/>
    <d v="2013-07-23T00:00:00"/>
    <n v="6.75"/>
    <n v="10006"/>
  </r>
  <r>
    <x v="74"/>
    <d v="2013-09-18T00:00:00"/>
    <n v="7.65"/>
    <n v="50023"/>
  </r>
  <r>
    <x v="74"/>
    <d v="2013-09-27T00:00:00"/>
    <n v="7.15"/>
    <n v="10004"/>
  </r>
  <r>
    <x v="74"/>
    <d v="2013-09-27T00:00:00"/>
    <n v="11.25"/>
    <n v="10004"/>
  </r>
  <r>
    <x v="74"/>
    <d v="2013-10-03T00:00:00"/>
    <n v="7.15"/>
    <n v="20031"/>
  </r>
  <r>
    <x v="75"/>
    <d v="2013-05-02T00:00:00"/>
    <n v="57.05"/>
    <n v="10103"/>
  </r>
  <r>
    <x v="76"/>
    <d v="2013-02-19T00:00:00"/>
    <n v="8.0500000000000007"/>
    <n v="20051"/>
  </r>
  <r>
    <x v="76"/>
    <d v="2013-10-16T00:00:00"/>
    <n v="38.75"/>
    <n v="30043"/>
  </r>
  <r>
    <x v="77"/>
    <d v="2012-10-29T00:00:00"/>
    <n v="10.75"/>
    <n v="20016"/>
  </r>
  <r>
    <x v="77"/>
    <d v="2012-10-29T00:00:00"/>
    <n v="6.25"/>
    <n v="20016"/>
  </r>
  <r>
    <x v="77"/>
    <d v="2012-09-25T00:00:00"/>
    <n v="8.9499999999999993"/>
    <n v="10011"/>
  </r>
  <r>
    <x v="77"/>
    <d v="2012-12-03T00:00:00"/>
    <n v="10.75"/>
    <n v="20016"/>
  </r>
  <r>
    <x v="77"/>
    <d v="2012-12-03T00:00:00"/>
    <n v="6.25"/>
    <n v="20016"/>
  </r>
  <r>
    <x v="77"/>
    <d v="2012-10-05T00:00:00"/>
    <n v="13.18"/>
    <n v="10037"/>
  </r>
  <r>
    <x v="77"/>
    <d v="2012-12-17T00:00:00"/>
    <n v="10.75"/>
    <n v="20024"/>
  </r>
  <r>
    <x v="77"/>
    <d v="2013-01-07T00:00:00"/>
    <n v="35.25"/>
    <n v="10005"/>
  </r>
  <r>
    <x v="77"/>
    <d v="2013-01-16T00:00:00"/>
    <n v="10.75"/>
    <n v="20012"/>
  </r>
  <r>
    <x v="77"/>
    <d v="2013-02-20T00:00:00"/>
    <n v="5"/>
    <n v="10085"/>
  </r>
  <r>
    <x v="77"/>
    <d v="2013-03-28T00:00:00"/>
    <n v="25.5"/>
    <n v="10123"/>
  </r>
  <r>
    <x v="77"/>
    <d v="2013-05-09T00:00:00"/>
    <n v="24"/>
    <n v="10128"/>
  </r>
  <r>
    <x v="77"/>
    <d v="2013-06-07T00:00:00"/>
    <n v="62.14"/>
    <n v="40001"/>
  </r>
  <r>
    <x v="77"/>
    <d v="2013-07-10T00:00:00"/>
    <n v="14.48"/>
    <n v="40040"/>
  </r>
  <r>
    <x v="77"/>
    <d v="2013-08-12T00:00:00"/>
    <n v="35.65"/>
    <n v="10114"/>
  </r>
  <r>
    <x v="78"/>
    <d v="2012-12-14T00:00:00"/>
    <n v="10"/>
    <n v="20059"/>
  </r>
  <r>
    <x v="78"/>
    <d v="2012-12-20T00:00:00"/>
    <n v="20.95"/>
    <n v="20108"/>
  </r>
  <r>
    <x v="78"/>
    <d v="2012-12-22T00:00:00"/>
    <n v="15"/>
    <n v="20074"/>
  </r>
  <r>
    <x v="78"/>
    <d v="2012-12-26T00:00:00"/>
    <n v="14.95"/>
    <n v="20037"/>
  </r>
  <r>
    <x v="78"/>
    <d v="2012-12-27T00:00:00"/>
    <n v="10"/>
    <n v="20072"/>
  </r>
  <r>
    <x v="78"/>
    <d v="2013-01-03T00:00:00"/>
    <n v="13"/>
    <n v="20147"/>
  </r>
  <r>
    <x v="78"/>
    <d v="2012-12-31T00:00:00"/>
    <n v="26.65"/>
    <n v="20096"/>
  </r>
  <r>
    <x v="78"/>
    <d v="2013-01-04T00:00:00"/>
    <n v="10"/>
    <n v="20088"/>
  </r>
  <r>
    <x v="78"/>
    <d v="2013-01-11T00:00:00"/>
    <n v="24.95"/>
    <n v="20137"/>
  </r>
  <r>
    <x v="78"/>
    <d v="2013-01-11T00:00:00"/>
    <n v="11.69"/>
    <n v="20076"/>
  </r>
  <r>
    <x v="78"/>
    <d v="2013-01-15T00:00:00"/>
    <n v="28"/>
    <n v="20085"/>
  </r>
  <r>
    <x v="78"/>
    <d v="2013-01-15T00:00:00"/>
    <n v="10"/>
    <n v="20085"/>
  </r>
  <r>
    <x v="78"/>
    <d v="2013-01-18T00:00:00"/>
    <n v="27.95"/>
    <n v="30034"/>
  </r>
  <r>
    <x v="78"/>
    <d v="2013-02-01T00:00:00"/>
    <n v="19.95"/>
    <n v="20161"/>
  </r>
  <r>
    <x v="78"/>
    <d v="2013-02-06T00:00:00"/>
    <n v="15"/>
    <n v="20111"/>
  </r>
  <r>
    <x v="78"/>
    <d v="2013-02-04T00:00:00"/>
    <n v="22.5"/>
    <n v="20121"/>
  </r>
  <r>
    <x v="78"/>
    <d v="2013-02-21T00:00:00"/>
    <n v="10"/>
    <n v="20078"/>
  </r>
  <r>
    <x v="78"/>
    <d v="2013-02-25T00:00:00"/>
    <n v="28"/>
    <n v="20085"/>
  </r>
  <r>
    <x v="78"/>
    <d v="2013-02-25T00:00:00"/>
    <n v="10"/>
    <n v="20085"/>
  </r>
  <r>
    <x v="78"/>
    <d v="2013-02-27T00:00:00"/>
    <n v="15"/>
    <n v="20095"/>
  </r>
  <r>
    <x v="78"/>
    <d v="2013-03-19T00:00:00"/>
    <n v="23"/>
    <n v="20105"/>
  </r>
  <r>
    <x v="78"/>
    <d v="2013-05-16T00:00:00"/>
    <n v="20"/>
    <n v="30028"/>
  </r>
  <r>
    <x v="78"/>
    <d v="2013-05-25T00:00:00"/>
    <n v="10.5"/>
    <n v="20053"/>
  </r>
  <r>
    <x v="78"/>
    <d v="2013-05-25T00:00:00"/>
    <n v="19.95"/>
    <n v="20053"/>
  </r>
  <r>
    <x v="78"/>
    <d v="2013-06-07T00:00:00"/>
    <n v="10"/>
    <n v="20062"/>
  </r>
  <r>
    <x v="78"/>
    <d v="2013-06-29T00:00:00"/>
    <n v="13"/>
    <n v="20017"/>
  </r>
  <r>
    <x v="78"/>
    <d v="2013-07-03T00:00:00"/>
    <n v="21.7"/>
    <n v="20055"/>
  </r>
  <r>
    <x v="78"/>
    <d v="2013-08-09T00:00:00"/>
    <n v="10.5"/>
    <n v="20039"/>
  </r>
  <r>
    <x v="78"/>
    <d v="2013-08-15T00:00:00"/>
    <n v="10.5"/>
    <n v="20053"/>
  </r>
  <r>
    <x v="78"/>
    <d v="2013-08-15T00:00:00"/>
    <n v="19.95"/>
    <n v="20053"/>
  </r>
  <r>
    <x v="78"/>
    <d v="2013-08-18T00:00:00"/>
    <n v="24.25"/>
    <n v="20035"/>
  </r>
  <r>
    <x v="78"/>
    <d v="2013-09-13T00:00:00"/>
    <n v="25.7"/>
    <n v="30037"/>
  </r>
  <r>
    <x v="78"/>
    <d v="2013-09-16T00:00:00"/>
    <n v="10.5"/>
    <n v="20084"/>
  </r>
  <r>
    <x v="78"/>
    <d v="2013-09-28T00:00:00"/>
    <n v="26.7"/>
    <n v="20020"/>
  </r>
  <r>
    <x v="78"/>
    <d v="2013-10-03T00:00:00"/>
    <n v="22"/>
    <n v="20134"/>
  </r>
  <r>
    <x v="78"/>
    <d v="2013-10-12T00:00:00"/>
    <n v="40.75"/>
    <n v="20073"/>
  </r>
  <r>
    <x v="79"/>
    <d v="2013-08-02T00:00:00"/>
    <n v="33.4"/>
    <n v="20195"/>
  </r>
  <r>
    <x v="79"/>
    <d v="2013-09-12T00:00:00"/>
    <n v="29.4"/>
    <n v="20119"/>
  </r>
  <r>
    <x v="80"/>
    <d v="2012-09-27T00:00:00"/>
    <n v="8.9499999999999993"/>
    <n v="40006"/>
  </r>
  <r>
    <x v="80"/>
    <d v="2012-10-16T00:00:00"/>
    <n v="13.18"/>
    <n v="20011"/>
  </r>
  <r>
    <x v="81"/>
    <d v="2012-11-08T00:00:00"/>
    <n v="10.95"/>
    <n v="30025"/>
  </r>
  <r>
    <x v="81"/>
    <d v="2012-11-08T00:00:00"/>
    <n v="3"/>
    <n v="30025"/>
  </r>
  <r>
    <x v="81"/>
    <d v="2012-09-27T00:00:00"/>
    <n v="5"/>
    <n v="30021"/>
  </r>
  <r>
    <x v="81"/>
    <d v="2012-10-04T00:00:00"/>
    <n v="10.95"/>
    <n v="30025"/>
  </r>
  <r>
    <x v="81"/>
    <d v="2012-10-04T00:00:00"/>
    <n v="3"/>
    <n v="30025"/>
  </r>
  <r>
    <x v="81"/>
    <d v="2013-01-17T00:00:00"/>
    <n v="6"/>
    <n v="20194"/>
  </r>
  <r>
    <x v="81"/>
    <d v="2013-01-17T00:00:00"/>
    <n v="6"/>
    <n v="20230"/>
  </r>
  <r>
    <x v="81"/>
    <d v="2013-02-28T00:00:00"/>
    <n v="16.95"/>
    <n v="10117"/>
  </r>
  <r>
    <x v="81"/>
    <d v="2013-09-12T00:00:00"/>
    <n v="23"/>
    <n v="30031"/>
  </r>
  <r>
    <x v="81"/>
    <d v="2013-09-26T00:00:00"/>
    <n v="15.95"/>
    <n v="20144"/>
  </r>
  <r>
    <x v="81"/>
    <d v="2013-10-03T00:00:00"/>
    <n v="14.45"/>
    <n v="20127"/>
  </r>
  <r>
    <x v="82"/>
    <d v="2012-11-02T00:00:00"/>
    <n v="34.4"/>
    <n v="70077"/>
  </r>
  <r>
    <x v="82"/>
    <d v="2012-11-30T00:00:00"/>
    <n v="37.85"/>
    <n v="40031"/>
  </r>
  <r>
    <x v="82"/>
    <d v="2012-11-30T00:00:00"/>
    <n v="24.45"/>
    <n v="40036"/>
  </r>
  <r>
    <x v="82"/>
    <d v="2012-11-16T00:00:00"/>
    <n v="26.75"/>
    <n v="70085"/>
  </r>
  <r>
    <x v="82"/>
    <d v="2012-10-05T00:00:00"/>
    <n v="28.6"/>
    <n v="10108"/>
  </r>
  <r>
    <x v="82"/>
    <d v="2013-01-11T00:00:00"/>
    <n v="31.85"/>
    <n v="50021"/>
  </r>
  <r>
    <x v="82"/>
    <d v="2013-09-27T00:00:00"/>
    <n v="41.8"/>
    <n v="60043"/>
  </r>
  <r>
    <x v="83"/>
    <d v="2013-07-06T00:00:00"/>
    <n v="49.4"/>
    <n v="70010"/>
  </r>
  <r>
    <x v="84"/>
    <d v="2012-11-01T00:00:00"/>
    <n v="10.119999999999999"/>
    <n v="60005"/>
  </r>
  <r>
    <x v="85"/>
    <d v="2012-10-23T00:00:00"/>
    <n v="10.75"/>
    <n v="10011"/>
  </r>
  <r>
    <x v="85"/>
    <d v="2013-07-23T00:00:00"/>
    <n v="9.85"/>
    <n v="60024"/>
  </r>
  <r>
    <x v="86"/>
    <d v="2013-03-08T00:00:00"/>
    <n v="27.18"/>
    <n v="10108"/>
  </r>
  <r>
    <x v="87"/>
    <d v="2012-11-03T00:00:00"/>
    <n v="11.35"/>
    <n v="10239"/>
  </r>
  <r>
    <x v="87"/>
    <d v="2012-11-03T00:00:00"/>
    <n v="30.4"/>
    <n v="20170"/>
  </r>
  <r>
    <x v="88"/>
    <d v="2012-10-21T00:00:00"/>
    <n v="30.7"/>
    <n v="40051"/>
  </r>
  <r>
    <x v="89"/>
    <d v="2013-01-26T00:00:00"/>
    <n v="83.3"/>
    <n v="70041"/>
  </r>
  <r>
    <x v="90"/>
    <d v="2012-11-26T00:00:00"/>
    <n v="7.65"/>
    <n v="10026"/>
  </r>
  <r>
    <x v="90"/>
    <d v="2012-10-29T00:00:00"/>
    <n v="4.95"/>
    <n v="50006"/>
  </r>
  <r>
    <x v="90"/>
    <d v="2012-11-07T00:00:00"/>
    <n v="10.98"/>
    <n v="60002"/>
  </r>
  <r>
    <x v="90"/>
    <d v="2012-11-08T00:00:00"/>
    <n v="7.38"/>
    <n v="70021"/>
  </r>
  <r>
    <x v="90"/>
    <d v="2012-11-12T00:00:00"/>
    <n v="13"/>
    <n v="40002"/>
  </r>
  <r>
    <x v="90"/>
    <d v="2012-11-14T00:00:00"/>
    <n v="10.52"/>
    <n v="10040"/>
  </r>
  <r>
    <x v="90"/>
    <d v="2012-11-16T00:00:00"/>
    <n v="28.21"/>
    <n v="10007"/>
  </r>
  <r>
    <x v="90"/>
    <d v="2012-12-03T00:00:00"/>
    <n v="22.36"/>
    <n v="70005"/>
  </r>
  <r>
    <x v="90"/>
    <d v="2012-10-19T00:00:00"/>
    <n v="11.38"/>
    <n v="60009"/>
  </r>
  <r>
    <x v="90"/>
    <d v="2013-01-11T00:00:00"/>
    <n v="8.5500000000000007"/>
    <n v="10032"/>
  </r>
  <r>
    <x v="90"/>
    <d v="2013-01-15T00:00:00"/>
    <n v="12.5"/>
    <n v="70023"/>
  </r>
  <r>
    <x v="90"/>
    <d v="2013-01-09T00:00:00"/>
    <n v="13.68"/>
    <n v="10025"/>
  </r>
  <r>
    <x v="90"/>
    <d v="2013-01-23T00:00:00"/>
    <n v="27"/>
    <n v="40039"/>
  </r>
  <r>
    <x v="90"/>
    <d v="2013-01-31T00:00:00"/>
    <n v="7.88"/>
    <n v="40010"/>
  </r>
  <r>
    <x v="90"/>
    <d v="2013-02-11T00:00:00"/>
    <n v="10.64"/>
    <n v="10067"/>
  </r>
  <r>
    <x v="90"/>
    <d v="2013-02-20T00:00:00"/>
    <n v="6.75"/>
    <n v="10008"/>
  </r>
  <r>
    <x v="90"/>
    <d v="2013-03-26T00:00:00"/>
    <n v="11.25"/>
    <n v="40023"/>
  </r>
  <r>
    <x v="90"/>
    <d v="2013-04-11T00:00:00"/>
    <n v="10.08"/>
    <n v="60012"/>
  </r>
  <r>
    <x v="90"/>
    <d v="2013-05-02T00:00:00"/>
    <n v="13.68"/>
    <n v="10024"/>
  </r>
  <r>
    <x v="90"/>
    <d v="2013-05-28T00:00:00"/>
    <n v="5.4"/>
    <n v="60006"/>
  </r>
  <r>
    <x v="90"/>
    <d v="2013-08-12T00:00:00"/>
    <n v="8.5299999999999994"/>
    <n v="10004"/>
  </r>
  <r>
    <x v="90"/>
    <d v="2013-08-20T00:00:00"/>
    <n v="14.95"/>
    <n v="40024"/>
  </r>
  <r>
    <x v="90"/>
    <d v="2013-09-11T00:00:00"/>
    <n v="17.95"/>
    <n v="10022"/>
  </r>
  <r>
    <x v="90"/>
    <d v="2013-09-17T00:00:00"/>
    <n v="7.11"/>
    <n v="40004"/>
  </r>
  <r>
    <x v="90"/>
    <d v="2013-10-07T00:00:00"/>
    <n v="9.4"/>
    <n v="40006"/>
  </r>
  <r>
    <x v="90"/>
    <d v="2013-10-15T00:00:00"/>
    <n v="8.5"/>
    <n v="50009"/>
  </r>
  <r>
    <x v="90"/>
    <d v="2013-11-01T00:00:00"/>
    <n v="9.2200000000000006"/>
    <n v="50002"/>
  </r>
  <r>
    <x v="90"/>
    <d v="2013-11-04T00:00:00"/>
    <n v="45.13"/>
    <n v="10018"/>
  </r>
  <r>
    <x v="91"/>
    <d v="2012-12-29T00:00:00"/>
    <n v="24.2"/>
    <n v="40048"/>
  </r>
  <r>
    <x v="92"/>
    <d v="2012-10-19T00:00:00"/>
    <n v="37.4"/>
    <n v="10125"/>
  </r>
  <r>
    <x v="92"/>
    <d v="2013-07-02T00:00:00"/>
    <n v="15.5"/>
    <n v="20164"/>
  </r>
  <r>
    <x v="93"/>
    <d v="2013-05-22T00:00:00"/>
    <n v="9.85"/>
    <n v="60020"/>
  </r>
  <r>
    <x v="94"/>
    <d v="2012-12-18T00:00:00"/>
    <n v="21.3"/>
    <n v="60013"/>
  </r>
  <r>
    <x v="94"/>
    <d v="2013-02-08T00:00:00"/>
    <n v="72"/>
    <n v="10003"/>
  </r>
  <r>
    <x v="94"/>
    <d v="2013-03-25T00:00:00"/>
    <n v="9.85"/>
    <n v="70010"/>
  </r>
  <r>
    <x v="94"/>
    <d v="2013-03-26T00:00:00"/>
    <n v="21.91"/>
    <n v="70006"/>
  </r>
  <r>
    <x v="94"/>
    <d v="2013-08-01T00:00:00"/>
    <n v="15.7"/>
    <n v="90001"/>
  </r>
  <r>
    <x v="94"/>
    <d v="2013-09-26T00:00:00"/>
    <n v="7.65"/>
    <n v="10016"/>
  </r>
  <r>
    <x v="94"/>
    <d v="2013-10-10T00:00:00"/>
    <n v="9.85"/>
    <n v="10002"/>
  </r>
  <r>
    <x v="95"/>
    <d v="2012-12-02T00:00:00"/>
    <n v="43.44"/>
    <n v="10074"/>
  </r>
  <r>
    <x v="95"/>
    <d v="2013-01-27T00:00:00"/>
    <n v="41.4"/>
    <n v="70039"/>
  </r>
  <r>
    <x v="96"/>
    <d v="2013-06-20T00:00:00"/>
    <n v="53.88"/>
    <n v="50029"/>
  </r>
  <r>
    <x v="97"/>
    <d v="2012-11-27T00:00:00"/>
    <n v="29.43"/>
    <n v="50009"/>
  </r>
  <r>
    <x v="97"/>
    <d v="2012-10-30T00:00:00"/>
    <n v="28.59"/>
    <n v="50003"/>
  </r>
  <r>
    <x v="97"/>
    <d v="2012-11-30T00:00:00"/>
    <n v="21"/>
    <n v="10113"/>
  </r>
  <r>
    <x v="97"/>
    <d v="2012-09-26T00:00:00"/>
    <n v="130.25"/>
    <n v="10103"/>
  </r>
  <r>
    <x v="97"/>
    <d v="2012-09-27T00:00:00"/>
    <n v="84.51"/>
    <n v="70058"/>
  </r>
  <r>
    <x v="97"/>
    <d v="2012-10-02T00:00:00"/>
    <n v="24.5"/>
    <n v="10125"/>
  </r>
  <r>
    <x v="97"/>
    <d v="2012-10-02T00:00:00"/>
    <n v="338.15"/>
    <n v="10125"/>
  </r>
  <r>
    <x v="97"/>
    <d v="2012-10-03T00:00:00"/>
    <n v="17.28"/>
    <n v="60005"/>
  </r>
  <r>
    <x v="97"/>
    <d v="2012-10-04T00:00:00"/>
    <n v="19.21"/>
    <n v="10115"/>
  </r>
  <r>
    <x v="97"/>
    <d v="2012-10-11T00:00:00"/>
    <n v="32.619999999999997"/>
    <n v="10030"/>
  </r>
  <r>
    <x v="97"/>
    <d v="2012-10-11T00:00:00"/>
    <n v="30.42"/>
    <n v="10030"/>
  </r>
  <r>
    <x v="97"/>
    <d v="2012-10-10T00:00:00"/>
    <n v="29.15"/>
    <n v="50004"/>
  </r>
  <r>
    <x v="97"/>
    <d v="2012-10-16T00:00:00"/>
    <n v="24.56"/>
    <n v="70005"/>
  </r>
  <r>
    <x v="97"/>
    <d v="2012-12-11T00:00:00"/>
    <n v="36.4"/>
    <n v="10019"/>
  </r>
  <r>
    <x v="97"/>
    <d v="2012-12-11T00:00:00"/>
    <n v="21.05"/>
    <n v="10019"/>
  </r>
  <r>
    <x v="97"/>
    <d v="2012-12-10T00:00:00"/>
    <n v="16"/>
    <n v="20086"/>
  </r>
  <r>
    <x v="97"/>
    <d v="2012-12-18T00:00:00"/>
    <n v="24.7"/>
    <n v="10004"/>
  </r>
  <r>
    <x v="97"/>
    <d v="2012-12-18T00:00:00"/>
    <n v="0"/>
    <n v="10004"/>
  </r>
  <r>
    <x v="97"/>
    <d v="2012-12-19T00:00:00"/>
    <n v="42.05"/>
    <n v="50007"/>
  </r>
  <r>
    <x v="97"/>
    <d v="2012-12-19T00:00:00"/>
    <n v="136.15"/>
    <n v="10059"/>
  </r>
  <r>
    <x v="97"/>
    <d v="2012-12-20T00:00:00"/>
    <n v="19.260000000000002"/>
    <n v="10021"/>
  </r>
  <r>
    <x v="97"/>
    <d v="2013-01-14T00:00:00"/>
    <n v="14.53"/>
    <n v="40013"/>
  </r>
  <r>
    <x v="97"/>
    <d v="2013-01-17T00:00:00"/>
    <n v="24.5"/>
    <n v="10125"/>
  </r>
  <r>
    <x v="97"/>
    <d v="2013-01-17T00:00:00"/>
    <n v="338.15"/>
    <n v="10125"/>
  </r>
  <r>
    <x v="97"/>
    <d v="2013-01-18T00:00:00"/>
    <n v="38.25"/>
    <n v="10009"/>
  </r>
  <r>
    <x v="97"/>
    <d v="2013-01-22T00:00:00"/>
    <n v="32.619999999999997"/>
    <n v="10030"/>
  </r>
  <r>
    <x v="97"/>
    <d v="2013-01-22T00:00:00"/>
    <n v="30.42"/>
    <n v="10030"/>
  </r>
  <r>
    <x v="97"/>
    <d v="2013-01-22T00:00:00"/>
    <n v="35.5"/>
    <n v="10167"/>
  </r>
  <r>
    <x v="97"/>
    <d v="2013-01-29T00:00:00"/>
    <n v="28.12"/>
    <n v="10036"/>
  </r>
  <r>
    <x v="97"/>
    <d v="2013-02-06T00:00:00"/>
    <n v="16.2"/>
    <n v="10018"/>
  </r>
  <r>
    <x v="97"/>
    <d v="2013-02-06T00:00:00"/>
    <n v="36.299999999999997"/>
    <n v="40053"/>
  </r>
  <r>
    <x v="97"/>
    <d v="2013-02-08T00:00:00"/>
    <n v="8.9499999999999993"/>
    <n v="30001"/>
  </r>
  <r>
    <x v="97"/>
    <d v="2013-02-07T00:00:00"/>
    <n v="42.5"/>
    <n v="10084"/>
  </r>
  <r>
    <x v="97"/>
    <d v="2013-02-04T00:00:00"/>
    <n v="14.53"/>
    <n v="30007"/>
  </r>
  <r>
    <x v="97"/>
    <d v="2013-02-05T00:00:00"/>
    <n v="27.7"/>
    <n v="70025"/>
  </r>
  <r>
    <x v="97"/>
    <d v="2013-02-11T00:00:00"/>
    <n v="15.84"/>
    <n v="10012"/>
  </r>
  <r>
    <x v="97"/>
    <d v="2013-02-13T00:00:00"/>
    <n v="31.99"/>
    <n v="60007"/>
  </r>
  <r>
    <x v="97"/>
    <d v="2013-02-21T00:00:00"/>
    <n v="42.34"/>
    <n v="60010"/>
  </r>
  <r>
    <x v="97"/>
    <d v="2013-03-11T00:00:00"/>
    <n v="17.68"/>
    <n v="50011"/>
  </r>
  <r>
    <x v="97"/>
    <d v="2013-03-08T00:00:00"/>
    <n v="12.28"/>
    <n v="20014"/>
  </r>
  <r>
    <x v="97"/>
    <d v="2013-03-08T00:00:00"/>
    <n v="11.38"/>
    <n v="20021"/>
  </r>
  <r>
    <x v="97"/>
    <d v="2013-03-13T00:00:00"/>
    <n v="34.15"/>
    <n v="30014"/>
  </r>
  <r>
    <x v="97"/>
    <d v="2013-03-27T00:00:00"/>
    <n v="17.91"/>
    <n v="20079"/>
  </r>
  <r>
    <x v="97"/>
    <d v="2013-04-12T00:00:00"/>
    <n v="15.48"/>
    <n v="20012"/>
  </r>
  <r>
    <x v="97"/>
    <d v="2013-04-15T00:00:00"/>
    <n v="10.95"/>
    <n v="10078"/>
  </r>
  <r>
    <x v="97"/>
    <d v="2013-04-19T00:00:00"/>
    <n v="14.99"/>
    <n v="40037"/>
  </r>
  <r>
    <x v="97"/>
    <d v="2013-04-18T00:00:00"/>
    <n v="9.85"/>
    <n v="20023"/>
  </r>
  <r>
    <x v="97"/>
    <d v="2013-04-16T00:00:00"/>
    <n v="8.9499999999999993"/>
    <n v="40021"/>
  </r>
  <r>
    <x v="97"/>
    <d v="2013-04-17T00:00:00"/>
    <n v="46.57"/>
    <n v="70016"/>
  </r>
  <r>
    <x v="97"/>
    <d v="2013-04-19T00:00:00"/>
    <n v="9.85"/>
    <n v="10003"/>
  </r>
  <r>
    <x v="97"/>
    <d v="2013-04-23T00:00:00"/>
    <n v="455"/>
    <n v="40026"/>
  </r>
  <r>
    <x v="97"/>
    <d v="2013-04-25T00:00:00"/>
    <n v="69.569999999999993"/>
    <n v="60015"/>
  </r>
  <r>
    <x v="97"/>
    <d v="2013-04-29T00:00:00"/>
    <n v="23.89"/>
    <n v="60002"/>
  </r>
  <r>
    <x v="97"/>
    <d v="2013-05-01T00:00:00"/>
    <n v="20.34"/>
    <n v="20047"/>
  </r>
  <r>
    <x v="97"/>
    <d v="2013-05-03T00:00:00"/>
    <n v="8.9499999999999993"/>
    <n v="20034"/>
  </r>
  <r>
    <x v="97"/>
    <d v="2013-05-02T00:00:00"/>
    <n v="20.61"/>
    <n v="70027"/>
  </r>
  <r>
    <x v="97"/>
    <d v="2013-05-02T00:00:00"/>
    <n v="11"/>
    <n v="20093"/>
  </r>
  <r>
    <x v="97"/>
    <d v="2013-05-06T00:00:00"/>
    <n v="36.99"/>
    <n v="60022"/>
  </r>
  <r>
    <x v="97"/>
    <d v="2013-05-06T00:00:00"/>
    <n v="30.8"/>
    <n v="10130"/>
  </r>
  <r>
    <x v="97"/>
    <d v="2013-05-08T00:00:00"/>
    <n v="19.93"/>
    <n v="40002"/>
  </r>
  <r>
    <x v="97"/>
    <d v="2013-05-09T00:00:00"/>
    <n v="8.0500000000000007"/>
    <n v="40003"/>
  </r>
  <r>
    <x v="97"/>
    <d v="2013-05-07T00:00:00"/>
    <n v="20.56"/>
    <n v="10005"/>
  </r>
  <r>
    <x v="97"/>
    <d v="2013-05-22T00:00:00"/>
    <n v="71.25"/>
    <n v="30056"/>
  </r>
  <r>
    <x v="97"/>
    <d v="2013-05-29T00:00:00"/>
    <n v="22.63"/>
    <n v="40007"/>
  </r>
  <r>
    <x v="97"/>
    <d v="2013-06-06T00:00:00"/>
    <n v="10"/>
    <n v="10133"/>
  </r>
  <r>
    <x v="97"/>
    <d v="2013-06-06T00:00:00"/>
    <n v="50"/>
    <n v="10117"/>
  </r>
  <r>
    <x v="97"/>
    <d v="2013-06-07T00:00:00"/>
    <n v="24.85"/>
    <n v="60009"/>
  </r>
  <r>
    <x v="97"/>
    <d v="2013-06-04T00:00:00"/>
    <n v="52.42"/>
    <n v="10042"/>
  </r>
  <r>
    <x v="97"/>
    <d v="2013-06-06T00:00:00"/>
    <n v="24.43"/>
    <n v="10017"/>
  </r>
  <r>
    <x v="97"/>
    <d v="2013-06-12T00:00:00"/>
    <n v="65"/>
    <n v="10077"/>
  </r>
  <r>
    <x v="97"/>
    <d v="2013-06-26T00:00:00"/>
    <n v="63.22"/>
    <n v="40009"/>
  </r>
  <r>
    <x v="97"/>
    <d v="2013-06-24T00:00:00"/>
    <n v="9.85"/>
    <n v="20083"/>
  </r>
  <r>
    <x v="97"/>
    <d v="2013-07-09T00:00:00"/>
    <n v="235.65"/>
    <n v="40028"/>
  </r>
  <r>
    <x v="97"/>
    <d v="2013-07-25T00:00:00"/>
    <n v="12.75"/>
    <n v="10131"/>
  </r>
  <r>
    <x v="97"/>
    <d v="2013-07-30T00:00:00"/>
    <n v="27.76"/>
    <n v="20020"/>
  </r>
  <r>
    <x v="97"/>
    <d v="2013-08-09T00:00:00"/>
    <n v="12.51"/>
    <n v="20005"/>
  </r>
  <r>
    <x v="97"/>
    <d v="2013-08-08T00:00:00"/>
    <n v="21.46"/>
    <n v="20011"/>
  </r>
  <r>
    <x v="97"/>
    <d v="2013-08-08T00:00:00"/>
    <n v="10.71"/>
    <n v="20011"/>
  </r>
  <r>
    <x v="97"/>
    <d v="2013-08-19T00:00:00"/>
    <n v="13.41"/>
    <n v="40004"/>
  </r>
  <r>
    <x v="97"/>
    <d v="2013-08-19T00:00:00"/>
    <n v="25.75"/>
    <n v="10124"/>
  </r>
  <r>
    <x v="97"/>
    <d v="2013-08-22T00:00:00"/>
    <n v="21.01"/>
    <n v="60018"/>
  </r>
  <r>
    <x v="97"/>
    <d v="2013-08-21T00:00:00"/>
    <n v="71.23"/>
    <n v="50012"/>
  </r>
  <r>
    <x v="97"/>
    <d v="2013-08-28T00:00:00"/>
    <n v="20.61"/>
    <n v="10022"/>
  </r>
  <r>
    <x v="97"/>
    <d v="2013-08-27T00:00:00"/>
    <n v="31"/>
    <n v="10071"/>
  </r>
  <r>
    <x v="97"/>
    <d v="2013-08-26T00:00:00"/>
    <n v="10.71"/>
    <n v="20009"/>
  </r>
  <r>
    <x v="97"/>
    <d v="2013-09-11T00:00:00"/>
    <n v="21.78"/>
    <n v="20002"/>
  </r>
  <r>
    <x v="97"/>
    <d v="2013-09-20T00:00:00"/>
    <n v="21.46"/>
    <n v="20011"/>
  </r>
  <r>
    <x v="97"/>
    <d v="2013-09-20T00:00:00"/>
    <n v="10.71"/>
    <n v="20011"/>
  </r>
  <r>
    <x v="97"/>
    <d v="2013-10-04T00:00:00"/>
    <n v="6.25"/>
    <n v="20064"/>
  </r>
  <r>
    <x v="97"/>
    <d v="2013-10-11T00:00:00"/>
    <n v="50.71"/>
    <n v="40005"/>
  </r>
  <r>
    <x v="97"/>
    <d v="2013-10-17T00:00:00"/>
    <n v="14.31"/>
    <n v="20015"/>
  </r>
  <r>
    <x v="97"/>
    <d v="2013-10-24T00:00:00"/>
    <n v="5.5"/>
    <n v="30011"/>
  </r>
  <r>
    <x v="97"/>
    <d v="2013-10-29T00:00:00"/>
    <n v="18"/>
    <n v="20149"/>
  </r>
  <r>
    <x v="97"/>
    <d v="2013-10-29T00:00:00"/>
    <n v="20.7"/>
    <n v="30042"/>
  </r>
  <r>
    <x v="97"/>
    <d v="2013-10-28T00:00:00"/>
    <n v="36.4"/>
    <n v="10019"/>
  </r>
  <r>
    <x v="97"/>
    <d v="2013-10-28T00:00:00"/>
    <n v="21.05"/>
    <n v="10019"/>
  </r>
  <r>
    <x v="98"/>
    <d v="2012-09-26T00:00:00"/>
    <n v="55.53"/>
    <n v="10010"/>
  </r>
  <r>
    <x v="98"/>
    <d v="2012-09-27T00:00:00"/>
    <n v="10"/>
    <n v="20066"/>
  </r>
  <r>
    <x v="98"/>
    <d v="2012-11-15T00:00:00"/>
    <n v="49.71"/>
    <n v="40008"/>
  </r>
  <r>
    <x v="98"/>
    <d v="2013-02-26T00:00:00"/>
    <n v="4.45"/>
    <n v="40003"/>
  </r>
  <r>
    <x v="98"/>
    <d v="2013-04-09T00:00:00"/>
    <n v="15.7"/>
    <n v="10003"/>
  </r>
  <r>
    <x v="98"/>
    <d v="2013-04-30T00:00:00"/>
    <n v="10.71"/>
    <n v="10005"/>
  </r>
  <r>
    <x v="98"/>
    <d v="2013-06-06T00:00:00"/>
    <n v="13.05"/>
    <n v="10015"/>
  </r>
  <r>
    <x v="98"/>
    <d v="2013-06-13T00:00:00"/>
    <n v="12.55"/>
    <n v="40001"/>
  </r>
  <r>
    <x v="98"/>
    <d v="2013-07-25T00:00:00"/>
    <n v="24.15"/>
    <n v="10066"/>
  </r>
  <r>
    <x v="98"/>
    <d v="2013-08-20T00:00:00"/>
    <n v="49.1"/>
    <n v="10007"/>
  </r>
  <r>
    <x v="98"/>
    <d v="2013-09-17T00:00:00"/>
    <n v="45.86"/>
    <n v="10006"/>
  </r>
  <r>
    <x v="98"/>
    <d v="2013-10-24T00:00:00"/>
    <n v="10.119999999999999"/>
    <n v="70019"/>
  </r>
  <r>
    <x v="99"/>
    <d v="2012-10-17T00:00:00"/>
    <n v="33"/>
    <n v="30007"/>
  </r>
  <r>
    <x v="99"/>
    <d v="2012-12-27T00:00:00"/>
    <n v="128.29"/>
    <n v="10058"/>
  </r>
  <r>
    <x v="99"/>
    <d v="2013-01-31T00:00:00"/>
    <n v="42.75"/>
    <n v="20246"/>
  </r>
  <r>
    <x v="99"/>
    <d v="2013-03-05T00:00:00"/>
    <n v="30"/>
    <n v="30021"/>
  </r>
  <r>
    <x v="99"/>
    <d v="2013-03-12T00:00:00"/>
    <n v="38.5"/>
    <n v="20164"/>
  </r>
  <r>
    <x v="99"/>
    <d v="2013-04-04T00:00:00"/>
    <n v="23"/>
    <n v="20221"/>
  </r>
  <r>
    <x v="99"/>
    <d v="2013-04-11T00:00:00"/>
    <n v="19.5"/>
    <n v="20133"/>
  </r>
  <r>
    <x v="99"/>
    <d v="2013-05-09T00:00:00"/>
    <n v="19"/>
    <n v="20149"/>
  </r>
  <r>
    <x v="99"/>
    <d v="2013-05-13T00:00:00"/>
    <n v="33.5"/>
    <n v="20132"/>
  </r>
  <r>
    <x v="99"/>
    <d v="2013-08-26T00:00:00"/>
    <n v="20"/>
    <n v="20098"/>
  </r>
  <r>
    <x v="99"/>
    <d v="2013-10-16T00:00:00"/>
    <n v="16"/>
    <n v="30049"/>
  </r>
  <r>
    <x v="100"/>
    <d v="2012-11-30T00:00:00"/>
    <n v="9.85"/>
    <n v="20032"/>
  </r>
  <r>
    <x v="100"/>
    <d v="2012-10-09T00:00:00"/>
    <n v="12.28"/>
    <n v="20036"/>
  </r>
  <r>
    <x v="100"/>
    <d v="2013-01-22T00:00:00"/>
    <n v="12.28"/>
    <n v="20019"/>
  </r>
  <r>
    <x v="100"/>
    <d v="2013-01-28T00:00:00"/>
    <n v="12.28"/>
    <n v="20033"/>
  </r>
  <r>
    <x v="100"/>
    <d v="2013-02-13T00:00:00"/>
    <n v="11.38"/>
    <n v="20005"/>
  </r>
  <r>
    <x v="100"/>
    <d v="2013-02-14T00:00:00"/>
    <n v="12.28"/>
    <n v="20028"/>
  </r>
  <r>
    <x v="100"/>
    <d v="2013-02-26T00:00:00"/>
    <n v="12.28"/>
    <n v="20042"/>
  </r>
  <r>
    <x v="100"/>
    <d v="2013-03-22T00:00:00"/>
    <n v="7.33"/>
    <n v="30005"/>
  </r>
  <r>
    <x v="100"/>
    <d v="2013-09-26T00:00:00"/>
    <n v="14.58"/>
    <n v="20007"/>
  </r>
  <r>
    <x v="101"/>
    <d v="2012-11-28T00:00:00"/>
    <n v="7.65"/>
    <n v="10001"/>
  </r>
  <r>
    <x v="101"/>
    <d v="2012-11-09T00:00:00"/>
    <n v="7.65"/>
    <n v="60012"/>
  </r>
  <r>
    <x v="101"/>
    <d v="2012-10-11T00:00:00"/>
    <n v="10.08"/>
    <n v="60009"/>
  </r>
  <r>
    <x v="101"/>
    <d v="2012-12-14T00:00:00"/>
    <n v="15.3"/>
    <n v="20038"/>
  </r>
  <r>
    <x v="101"/>
    <d v="2012-12-18T00:00:00"/>
    <n v="20.61"/>
    <n v="20132"/>
  </r>
  <r>
    <x v="101"/>
    <d v="2013-01-02T00:00:00"/>
    <n v="7.65"/>
    <n v="10025"/>
  </r>
  <r>
    <x v="101"/>
    <d v="2013-01-09T00:00:00"/>
    <n v="7.65"/>
    <n v="20002"/>
  </r>
  <r>
    <x v="101"/>
    <d v="2013-01-17T00:00:00"/>
    <n v="20.16"/>
    <n v="60001"/>
  </r>
  <r>
    <x v="101"/>
    <d v="2013-02-08T00:00:00"/>
    <n v="10.98"/>
    <n v="70003"/>
  </r>
  <r>
    <x v="101"/>
    <d v="2013-02-27T00:00:00"/>
    <n v="10.08"/>
    <n v="60039"/>
  </r>
  <r>
    <x v="101"/>
    <d v="2013-03-12T00:00:00"/>
    <n v="7.15"/>
    <n v="60015"/>
  </r>
  <r>
    <x v="101"/>
    <d v="2013-03-14T00:00:00"/>
    <n v="10.98"/>
    <n v="60011"/>
  </r>
  <r>
    <x v="101"/>
    <d v="2013-03-20T00:00:00"/>
    <n v="10.75"/>
    <n v="10196"/>
  </r>
  <r>
    <x v="101"/>
    <d v="2013-03-28T00:00:00"/>
    <n v="10.08"/>
    <n v="40014"/>
  </r>
  <r>
    <x v="101"/>
    <d v="2013-04-18T00:00:00"/>
    <n v="7.65"/>
    <n v="60007"/>
  </r>
  <r>
    <x v="101"/>
    <d v="2013-05-06T00:00:00"/>
    <n v="10.08"/>
    <n v="60024"/>
  </r>
  <r>
    <x v="101"/>
    <d v="2013-05-14T00:00:00"/>
    <n v="10.08"/>
    <n v="60006"/>
  </r>
  <r>
    <x v="101"/>
    <d v="2013-07-26T00:00:00"/>
    <n v="11.2"/>
    <n v="30002"/>
  </r>
  <r>
    <x v="101"/>
    <d v="2013-08-19T00:00:00"/>
    <n v="13.18"/>
    <n v="50013"/>
  </r>
  <r>
    <x v="101"/>
    <d v="2013-09-09T00:00:00"/>
    <n v="13.23"/>
    <n v="10036"/>
  </r>
  <r>
    <x v="101"/>
    <d v="2013-09-24T00:00:00"/>
    <n v="10.75"/>
    <n v="40006"/>
  </r>
  <r>
    <x v="102"/>
    <d v="2012-11-25T00:00:00"/>
    <n v="35.450000000000003"/>
    <n v="10076"/>
  </r>
  <r>
    <x v="102"/>
    <d v="2012-12-28T00:00:00"/>
    <n v="35.15"/>
    <n v="40026"/>
  </r>
  <r>
    <x v="102"/>
    <d v="2013-01-18T00:00:00"/>
    <n v="30.85"/>
    <n v="70081"/>
  </r>
  <r>
    <x v="102"/>
    <d v="2013-02-08T00:00:00"/>
    <n v="30.6"/>
    <n v="60036"/>
  </r>
  <r>
    <x v="102"/>
    <d v="2013-02-09T00:00:00"/>
    <n v="32"/>
    <n v="10128"/>
  </r>
  <r>
    <x v="102"/>
    <d v="2013-02-23T00:00:00"/>
    <n v="60.35"/>
    <n v="10079"/>
  </r>
  <r>
    <x v="102"/>
    <d v="2013-03-15T00:00:00"/>
    <n v="43"/>
    <n v="10133"/>
  </r>
  <r>
    <x v="102"/>
    <d v="2013-03-26T00:00:00"/>
    <n v="34.450000000000003"/>
    <n v="10160"/>
  </r>
  <r>
    <x v="102"/>
    <d v="2013-07-09T00:00:00"/>
    <n v="46.95"/>
    <n v="60046"/>
  </r>
  <r>
    <x v="102"/>
    <d v="2013-08-22T00:00:00"/>
    <n v="30.45"/>
    <n v="10130"/>
  </r>
  <r>
    <x v="102"/>
    <d v="2013-09-13T00:00:00"/>
    <n v="33.5"/>
    <n v="60135"/>
  </r>
  <r>
    <x v="103"/>
    <d v="2013-03-07T00:00:00"/>
    <n v="25.6"/>
    <n v="40002"/>
  </r>
  <r>
    <x v="103"/>
    <d v="2013-04-01T00:00:00"/>
    <n v="19.04"/>
    <n v="70002"/>
  </r>
  <r>
    <x v="103"/>
    <d v="2013-04-24T00:00:00"/>
    <n v="17.91"/>
    <n v="60029"/>
  </r>
  <r>
    <x v="103"/>
    <d v="2013-04-24T00:00:00"/>
    <n v="0.01"/>
    <n v="10084"/>
  </r>
  <r>
    <x v="103"/>
    <d v="2013-04-24T00:00:00"/>
    <n v="0.01"/>
    <n v="10085"/>
  </r>
  <r>
    <x v="103"/>
    <d v="2013-09-04T00:00:00"/>
    <n v="24.57"/>
    <n v="60008"/>
  </r>
  <r>
    <x v="104"/>
    <d v="2012-12-01T00:00:00"/>
    <n v="28.2"/>
    <n v="10050"/>
  </r>
  <r>
    <x v="104"/>
    <d v="2012-10-05T00:00:00"/>
    <n v="52.95"/>
    <n v="80016"/>
  </r>
  <r>
    <x v="104"/>
    <d v="2013-02-08T00:00:00"/>
    <n v="35"/>
    <n v="20029"/>
  </r>
  <r>
    <x v="104"/>
    <d v="2013-04-27T00:00:00"/>
    <n v="39.950000000000003"/>
    <n v="10075"/>
  </r>
  <r>
    <x v="104"/>
    <d v="2013-05-25T00:00:00"/>
    <n v="29.95"/>
    <n v="90003"/>
  </r>
  <r>
    <x v="104"/>
    <d v="2013-07-12T00:00:00"/>
    <n v="65.599999999999994"/>
    <n v="40026"/>
  </r>
  <r>
    <x v="105"/>
    <d v="2012-11-28T00:00:00"/>
    <n v="12"/>
    <n v="40015"/>
  </r>
  <r>
    <x v="105"/>
    <d v="2012-11-28T00:00:00"/>
    <n v="61.6"/>
    <n v="10092"/>
  </r>
  <r>
    <x v="105"/>
    <d v="2012-12-13T00:00:00"/>
    <n v="58.1"/>
    <n v="10078"/>
  </r>
  <r>
    <x v="105"/>
    <d v="2013-02-10T00:00:00"/>
    <n v="42.4"/>
    <n v="70037"/>
  </r>
  <r>
    <x v="105"/>
    <d v="2013-03-30T00:00:00"/>
    <n v="43.15"/>
    <n v="40016"/>
  </r>
  <r>
    <x v="105"/>
    <d v="2013-04-01T00:00:00"/>
    <n v="60.4"/>
    <n v="10145"/>
  </r>
  <r>
    <x v="105"/>
    <d v="2013-05-19T00:00:00"/>
    <n v="28.45"/>
    <n v="40022"/>
  </r>
  <r>
    <x v="105"/>
    <d v="2013-06-01T00:00:00"/>
    <n v="12.25"/>
    <n v="30053"/>
  </r>
  <r>
    <x v="105"/>
    <d v="2013-06-01T00:00:00"/>
    <n v="41.65"/>
    <n v="60048"/>
  </r>
  <r>
    <x v="105"/>
    <d v="2013-06-07T00:00:00"/>
    <n v="12.25"/>
    <n v="40034"/>
  </r>
  <r>
    <x v="105"/>
    <d v="2013-06-07T00:00:00"/>
    <n v="19"/>
    <n v="10097"/>
  </r>
  <r>
    <x v="106"/>
    <d v="2013-02-20T00:00:00"/>
    <n v="8.5"/>
    <n v="10039"/>
  </r>
  <r>
    <x v="106"/>
    <d v="2013-04-17T00:00:00"/>
    <n v="17.5"/>
    <n v="70006"/>
  </r>
  <r>
    <x v="107"/>
    <d v="2012-10-16T00:00:00"/>
    <n v="30.25"/>
    <n v="40022"/>
  </r>
  <r>
    <x v="107"/>
    <d v="2013-01-27T00:00:00"/>
    <n v="15.95"/>
    <n v="20021"/>
  </r>
  <r>
    <x v="107"/>
    <d v="2013-02-17T00:00:00"/>
    <n v="20.2"/>
    <n v="20007"/>
  </r>
  <r>
    <x v="107"/>
    <d v="2013-03-09T00:00:00"/>
    <n v="40.4"/>
    <n v="20093"/>
  </r>
  <r>
    <x v="107"/>
    <d v="2013-04-21T00:00:00"/>
    <n v="16.95"/>
    <n v="20026"/>
  </r>
  <r>
    <x v="107"/>
    <d v="2013-10-27T00:00:00"/>
    <n v="22.45"/>
    <n v="20031"/>
  </r>
  <r>
    <x v="108"/>
    <d v="2012-11-18T00:00:00"/>
    <n v="18.5"/>
    <n v="20022"/>
  </r>
  <r>
    <x v="108"/>
    <d v="2012-12-16T00:00:00"/>
    <n v="21.95"/>
    <n v="20056"/>
  </r>
  <r>
    <x v="108"/>
    <d v="2012-12-23T00:00:00"/>
    <n v="15.5"/>
    <n v="30025"/>
  </r>
  <r>
    <x v="108"/>
    <d v="2013-01-12T00:00:00"/>
    <n v="59.25"/>
    <n v="40045"/>
  </r>
  <r>
    <x v="108"/>
    <d v="2013-03-03T00:00:00"/>
    <n v="12.2"/>
    <n v="20124"/>
  </r>
  <r>
    <x v="109"/>
    <d v="2012-11-03T00:00:00"/>
    <n v="0.01"/>
    <n v="20090"/>
  </r>
  <r>
    <x v="109"/>
    <d v="2012-11-03T00:00:00"/>
    <n v="15.95"/>
    <n v="20101"/>
  </r>
  <r>
    <x v="110"/>
    <d v="2012-11-09T00:00:00"/>
    <n v="16.059999999999999"/>
    <n v="70043"/>
  </r>
  <r>
    <x v="110"/>
    <d v="2012-09-28T00:00:00"/>
    <n v="5.35"/>
    <n v="20054"/>
  </r>
  <r>
    <x v="110"/>
    <d v="2013-01-04T00:00:00"/>
    <n v="12.33"/>
    <n v="10041"/>
  </r>
  <r>
    <x v="110"/>
    <d v="2013-01-11T00:00:00"/>
    <n v="11.2"/>
    <n v="10045"/>
  </r>
  <r>
    <x v="110"/>
    <d v="2013-03-26T00:00:00"/>
    <n v="10.76"/>
    <n v="70027"/>
  </r>
  <r>
    <x v="110"/>
    <d v="2013-04-12T00:00:00"/>
    <n v="11.16"/>
    <n v="10016"/>
  </r>
  <r>
    <x v="110"/>
    <d v="2013-05-16T00:00:00"/>
    <n v="11.2"/>
    <n v="60040"/>
  </r>
  <r>
    <x v="111"/>
    <d v="2012-12-30T00:00:00"/>
    <n v="50.75"/>
    <n v="50003"/>
  </r>
  <r>
    <x v="111"/>
    <d v="2013-02-12T00:00:00"/>
    <n v="33.950000000000003"/>
    <n v="10089"/>
  </r>
  <r>
    <x v="111"/>
    <d v="2013-03-03T00:00:00"/>
    <n v="38.9"/>
    <n v="60070"/>
  </r>
  <r>
    <x v="111"/>
    <d v="2013-03-22T00:00:00"/>
    <n v="29.95"/>
    <n v="20282"/>
  </r>
  <r>
    <x v="111"/>
    <d v="2013-05-14T00:00:00"/>
    <n v="23.65"/>
    <n v="50016"/>
  </r>
  <r>
    <x v="111"/>
    <d v="2013-07-02T00:00:00"/>
    <n v="20.7"/>
    <n v="10146"/>
  </r>
  <r>
    <x v="111"/>
    <d v="2013-07-20T00:00:00"/>
    <n v="60.1"/>
    <n v="70035"/>
  </r>
  <r>
    <x v="112"/>
    <d v="2012-10-03T00:00:00"/>
    <n v="9.5"/>
    <n v="20250"/>
  </r>
  <r>
    <x v="112"/>
    <d v="2012-10-03T00:00:00"/>
    <n v="6.5"/>
    <n v="20250"/>
  </r>
  <r>
    <x v="112"/>
    <d v="2012-12-22T00:00:00"/>
    <n v="43.9"/>
    <n v="10133"/>
  </r>
  <r>
    <x v="112"/>
    <d v="2012-12-30T00:00:00"/>
    <n v="27.6"/>
    <n v="50004"/>
  </r>
  <r>
    <x v="112"/>
    <d v="2013-01-12T00:00:00"/>
    <n v="23.15"/>
    <n v="40019"/>
  </r>
  <r>
    <x v="112"/>
    <d v="2013-01-15T00:00:00"/>
    <n v="26.6"/>
    <n v="40023"/>
  </r>
  <r>
    <x v="112"/>
    <d v="2013-01-20T00:00:00"/>
    <n v="6.5"/>
    <n v="20161"/>
  </r>
  <r>
    <x v="112"/>
    <d v="2013-01-25T00:00:00"/>
    <n v="9.5"/>
    <n v="20250"/>
  </r>
  <r>
    <x v="112"/>
    <d v="2013-01-25T00:00:00"/>
    <n v="6.5"/>
    <n v="20250"/>
  </r>
  <r>
    <x v="112"/>
    <d v="2013-02-12T00:00:00"/>
    <n v="6.5"/>
    <n v="20259"/>
  </r>
  <r>
    <x v="112"/>
    <d v="2013-02-13T00:00:00"/>
    <n v="6.5"/>
    <n v="20218"/>
  </r>
  <r>
    <x v="112"/>
    <d v="2013-02-16T00:00:00"/>
    <n v="28.15"/>
    <n v="10145"/>
  </r>
  <r>
    <x v="112"/>
    <d v="2013-03-22T00:00:00"/>
    <n v="5.95"/>
    <n v="20320"/>
  </r>
  <r>
    <x v="112"/>
    <d v="2013-03-24T00:00:00"/>
    <n v="28.6"/>
    <n v="70015"/>
  </r>
  <r>
    <x v="112"/>
    <d v="2013-03-31T00:00:00"/>
    <n v="22.6"/>
    <n v="10054"/>
  </r>
  <r>
    <x v="112"/>
    <d v="2013-04-07T00:00:00"/>
    <n v="18.149999999999999"/>
    <n v="60031"/>
  </r>
  <r>
    <x v="112"/>
    <d v="2013-04-12T00:00:00"/>
    <n v="6.5"/>
    <n v="20285"/>
  </r>
  <r>
    <x v="112"/>
    <d v="2013-04-16T00:00:00"/>
    <n v="6.5"/>
    <n v="20330"/>
  </r>
  <r>
    <x v="112"/>
    <d v="2013-05-01T00:00:00"/>
    <n v="20.88"/>
    <n v="40063"/>
  </r>
  <r>
    <x v="112"/>
    <d v="2013-05-14T00:00:00"/>
    <n v="25.54"/>
    <n v="10152"/>
  </r>
  <r>
    <x v="113"/>
    <d v="2012-11-01T00:00:00"/>
    <n v="6"/>
    <n v="30015"/>
  </r>
  <r>
    <x v="113"/>
    <d v="2012-12-01T00:00:00"/>
    <n v="10"/>
    <n v="30119"/>
  </r>
  <r>
    <x v="113"/>
    <d v="2012-11-12T00:00:00"/>
    <n v="9"/>
    <n v="20165"/>
  </r>
  <r>
    <x v="113"/>
    <d v="2012-10-04T00:00:00"/>
    <n v="3"/>
    <n v="20120"/>
  </r>
  <r>
    <x v="113"/>
    <d v="2012-10-04T00:00:00"/>
    <n v="12.95"/>
    <n v="20120"/>
  </r>
  <r>
    <x v="113"/>
    <d v="2012-10-16T00:00:00"/>
    <n v="10.25"/>
    <n v="20094"/>
  </r>
  <r>
    <x v="113"/>
    <d v="2012-10-17T00:00:00"/>
    <n v="10"/>
    <n v="20214"/>
  </r>
  <r>
    <x v="113"/>
    <d v="2012-10-18T00:00:00"/>
    <n v="3"/>
    <n v="20120"/>
  </r>
  <r>
    <x v="113"/>
    <d v="2012-10-18T00:00:00"/>
    <n v="12.95"/>
    <n v="20120"/>
  </r>
  <r>
    <x v="113"/>
    <d v="2012-12-03T00:00:00"/>
    <n v="15.95"/>
    <n v="20169"/>
  </r>
  <r>
    <x v="113"/>
    <d v="2012-10-19T00:00:00"/>
    <n v="15.2"/>
    <n v="80007"/>
  </r>
  <r>
    <x v="113"/>
    <d v="2012-10-20T00:00:00"/>
    <n v="15.75"/>
    <n v="30060"/>
  </r>
  <r>
    <x v="113"/>
    <d v="2012-12-13T00:00:00"/>
    <n v="6"/>
    <n v="20131"/>
  </r>
  <r>
    <x v="113"/>
    <d v="2012-12-13T00:00:00"/>
    <n v="5"/>
    <n v="20131"/>
  </r>
  <r>
    <x v="113"/>
    <d v="2012-12-17T00:00:00"/>
    <n v="15.5"/>
    <n v="20117"/>
  </r>
  <r>
    <x v="113"/>
    <d v="2012-12-16T00:00:00"/>
    <n v="6"/>
    <n v="20073"/>
  </r>
  <r>
    <x v="113"/>
    <d v="2012-12-17T00:00:00"/>
    <n v="3"/>
    <n v="20207"/>
  </r>
  <r>
    <x v="113"/>
    <d v="2012-12-17T00:00:00"/>
    <n v="0"/>
    <n v="20203"/>
  </r>
  <r>
    <x v="113"/>
    <d v="2012-12-19T00:00:00"/>
    <n v="23.5"/>
    <n v="20087"/>
  </r>
  <r>
    <x v="113"/>
    <d v="2012-12-18T00:00:00"/>
    <n v="33.5"/>
    <n v="30007"/>
  </r>
  <r>
    <x v="113"/>
    <d v="2013-02-20T00:00:00"/>
    <n v="10"/>
    <n v="20052"/>
  </r>
  <r>
    <x v="113"/>
    <d v="2013-02-18T00:00:00"/>
    <n v="15"/>
    <n v="20129"/>
  </r>
  <r>
    <x v="113"/>
    <d v="2013-02-21T00:00:00"/>
    <n v="16"/>
    <n v="30038"/>
  </r>
  <r>
    <x v="113"/>
    <d v="2013-02-24T00:00:00"/>
    <n v="18.46"/>
    <n v="20020"/>
  </r>
  <r>
    <x v="113"/>
    <d v="2013-02-28T00:00:00"/>
    <n v="8"/>
    <n v="20219"/>
  </r>
  <r>
    <x v="113"/>
    <d v="2013-03-02T00:00:00"/>
    <n v="32.25"/>
    <n v="20145"/>
  </r>
  <r>
    <x v="113"/>
    <d v="2013-03-01T00:00:00"/>
    <n v="10.5"/>
    <n v="20276"/>
  </r>
  <r>
    <x v="113"/>
    <d v="2013-03-04T00:00:00"/>
    <n v="10"/>
    <n v="20151"/>
  </r>
  <r>
    <x v="113"/>
    <d v="2013-03-03T00:00:00"/>
    <n v="6"/>
    <n v="20131"/>
  </r>
  <r>
    <x v="113"/>
    <d v="2013-03-03T00:00:00"/>
    <n v="5"/>
    <n v="20131"/>
  </r>
  <r>
    <x v="113"/>
    <d v="2013-03-19T00:00:00"/>
    <n v="15.25"/>
    <n v="20182"/>
  </r>
  <r>
    <x v="113"/>
    <d v="2013-03-21T00:00:00"/>
    <n v="6"/>
    <n v="20417"/>
  </r>
  <r>
    <x v="113"/>
    <d v="2013-03-20T00:00:00"/>
    <n v="21.25"/>
    <n v="20193"/>
  </r>
  <r>
    <x v="113"/>
    <d v="2013-03-20T00:00:00"/>
    <n v="15"/>
    <n v="20193"/>
  </r>
  <r>
    <x v="113"/>
    <d v="2013-03-22T00:00:00"/>
    <n v="14.5"/>
    <n v="30039"/>
  </r>
  <r>
    <x v="113"/>
    <d v="2013-03-24T00:00:00"/>
    <n v="15"/>
    <n v="20136"/>
  </r>
  <r>
    <x v="113"/>
    <d v="2013-03-23T00:00:00"/>
    <n v="17.649999999999999"/>
    <n v="70093"/>
  </r>
  <r>
    <x v="113"/>
    <d v="2013-04-04T00:00:00"/>
    <n v="11"/>
    <n v="20171"/>
  </r>
  <r>
    <x v="113"/>
    <d v="2013-04-08T00:00:00"/>
    <n v="21.25"/>
    <n v="20193"/>
  </r>
  <r>
    <x v="113"/>
    <d v="2013-04-08T00:00:00"/>
    <n v="15"/>
    <n v="20193"/>
  </r>
  <r>
    <x v="113"/>
    <d v="2013-04-06T00:00:00"/>
    <n v="15"/>
    <n v="20108"/>
  </r>
  <r>
    <x v="113"/>
    <d v="2013-04-14T00:00:00"/>
    <n v="15.71"/>
    <n v="20084"/>
  </r>
  <r>
    <x v="113"/>
    <d v="2013-04-17T00:00:00"/>
    <n v="0"/>
    <n v="20158"/>
  </r>
  <r>
    <x v="114"/>
    <d v="2012-11-21T00:00:00"/>
    <n v="30.95"/>
    <n v="10068"/>
  </r>
  <r>
    <x v="114"/>
    <d v="2012-12-09T00:00:00"/>
    <n v="30.45"/>
    <n v="50025"/>
  </r>
  <r>
    <x v="114"/>
    <d v="2013-03-17T00:00:00"/>
    <n v="30.45"/>
    <n v="70005"/>
  </r>
  <r>
    <x v="114"/>
    <d v="2013-03-31T00:00:00"/>
    <n v="25.2"/>
    <n v="50013"/>
  </r>
  <r>
    <x v="114"/>
    <d v="2013-07-03T00:00:00"/>
    <n v="43.7"/>
    <n v="50023"/>
  </r>
  <r>
    <x v="115"/>
    <d v="2013-07-12T00:00:00"/>
    <n v="25.56"/>
    <n v="40014"/>
  </r>
  <r>
    <x v="116"/>
    <d v="2012-11-15T00:00:00"/>
    <n v="8.9499999999999993"/>
    <n v="20033"/>
  </r>
  <r>
    <x v="116"/>
    <d v="2013-01-17T00:00:00"/>
    <n v="8.5500000000000007"/>
    <n v="10013"/>
  </r>
  <r>
    <x v="116"/>
    <d v="2013-02-15T00:00:00"/>
    <n v="17.91"/>
    <n v="60002"/>
  </r>
  <r>
    <x v="116"/>
    <d v="2013-03-06T00:00:00"/>
    <n v="8.9499999999999993"/>
    <n v="10041"/>
  </r>
  <r>
    <x v="116"/>
    <d v="2013-03-19T00:00:00"/>
    <n v="8.5500000000000007"/>
    <n v="10087"/>
  </r>
  <r>
    <x v="116"/>
    <d v="2013-04-26T00:00:00"/>
    <n v="8.9499999999999993"/>
    <n v="40003"/>
  </r>
  <r>
    <x v="116"/>
    <d v="2013-08-09T00:00:00"/>
    <n v="12.51"/>
    <n v="20009"/>
  </r>
  <r>
    <x v="116"/>
    <d v="2013-08-16T00:00:00"/>
    <n v="9.85"/>
    <n v="20040"/>
  </r>
  <r>
    <x v="116"/>
    <d v="2013-08-29T00:00:00"/>
    <n v="19.95"/>
    <n v="40077"/>
  </r>
  <r>
    <x v="117"/>
    <d v="2012-10-27T00:00:00"/>
    <n v="10"/>
    <n v="20249"/>
  </r>
  <r>
    <x v="117"/>
    <d v="2012-12-01T00:00:00"/>
    <n v="10"/>
    <n v="30145"/>
  </r>
  <r>
    <x v="117"/>
    <d v="2012-11-09T00:00:00"/>
    <n v="10"/>
    <n v="20161"/>
  </r>
  <r>
    <x v="117"/>
    <d v="2012-11-18T00:00:00"/>
    <n v="6"/>
    <n v="20210"/>
  </r>
  <r>
    <x v="117"/>
    <d v="2012-11-24T00:00:00"/>
    <n v="6"/>
    <n v="20174"/>
  </r>
  <r>
    <x v="117"/>
    <d v="2012-11-24T00:00:00"/>
    <n v="10"/>
    <n v="20174"/>
  </r>
  <r>
    <x v="117"/>
    <d v="2012-12-05T00:00:00"/>
    <n v="15"/>
    <n v="20224"/>
  </r>
  <r>
    <x v="117"/>
    <d v="2012-12-06T00:00:00"/>
    <n v="6"/>
    <n v="20332"/>
  </r>
  <r>
    <x v="117"/>
    <d v="2012-12-10T00:00:00"/>
    <n v="6"/>
    <n v="20174"/>
  </r>
  <r>
    <x v="117"/>
    <d v="2012-12-10T00:00:00"/>
    <n v="10"/>
    <n v="20174"/>
  </r>
  <r>
    <x v="117"/>
    <d v="2012-12-21T00:00:00"/>
    <n v="93.94"/>
    <n v="10051"/>
  </r>
  <r>
    <x v="117"/>
    <d v="2012-12-30T00:00:00"/>
    <n v="12"/>
    <n v="20016"/>
  </r>
  <r>
    <x v="117"/>
    <d v="2012-12-31T00:00:00"/>
    <n v="34.4"/>
    <n v="20103"/>
  </r>
  <r>
    <x v="117"/>
    <d v="2013-01-01T00:00:00"/>
    <n v="16.5"/>
    <n v="20182"/>
  </r>
  <r>
    <x v="117"/>
    <d v="2013-01-02T00:00:00"/>
    <n v="36.450000000000003"/>
    <n v="20076"/>
  </r>
  <r>
    <x v="117"/>
    <d v="2013-01-07T00:00:00"/>
    <n v="24.49"/>
    <n v="20045"/>
  </r>
  <r>
    <x v="117"/>
    <d v="2013-01-05T00:00:00"/>
    <n v="10"/>
    <n v="20259"/>
  </r>
  <r>
    <x v="117"/>
    <d v="2013-01-08T00:00:00"/>
    <n v="9.9499999999999993"/>
    <n v="20003"/>
  </r>
  <r>
    <x v="117"/>
    <d v="2013-01-12T00:00:00"/>
    <n v="21.95"/>
    <n v="20279"/>
  </r>
  <r>
    <x v="117"/>
    <d v="2013-01-11T00:00:00"/>
    <n v="10"/>
    <n v="20334"/>
  </r>
  <r>
    <x v="117"/>
    <d v="2013-01-16T00:00:00"/>
    <n v="15"/>
    <n v="20449"/>
  </r>
  <r>
    <x v="118"/>
    <d v="2012-11-08T00:00:00"/>
    <n v="7.65"/>
    <n v="70036"/>
  </r>
  <r>
    <x v="118"/>
    <d v="2012-12-18T00:00:00"/>
    <n v="22.63"/>
    <n v="10057"/>
  </r>
  <r>
    <x v="118"/>
    <d v="2013-01-29T00:00:00"/>
    <n v="9.85"/>
    <n v="20070"/>
  </r>
  <r>
    <x v="118"/>
    <d v="2013-02-21T00:00:00"/>
    <n v="9.85"/>
    <n v="70004"/>
  </r>
  <r>
    <x v="118"/>
    <d v="2013-02-19T00:00:00"/>
    <n v="10.75"/>
    <n v="10019"/>
  </r>
  <r>
    <x v="118"/>
    <d v="2013-02-19T00:00:00"/>
    <n v="9.85"/>
    <n v="10019"/>
  </r>
  <r>
    <x v="118"/>
    <d v="2013-03-04T00:00:00"/>
    <n v="9.85"/>
    <n v="20014"/>
  </r>
  <r>
    <x v="118"/>
    <d v="2013-03-05T00:00:00"/>
    <n v="9.85"/>
    <n v="70007"/>
  </r>
  <r>
    <x v="118"/>
    <d v="2013-03-22T00:00:00"/>
    <n v="24.16"/>
    <n v="20010"/>
  </r>
  <r>
    <x v="118"/>
    <d v="2013-03-21T00:00:00"/>
    <n v="17.670000000000002"/>
    <n v="10227"/>
  </r>
  <r>
    <x v="118"/>
    <d v="2013-03-29T00:00:00"/>
    <n v="9.85"/>
    <n v="20111"/>
  </r>
  <r>
    <x v="118"/>
    <d v="2013-03-26T00:00:00"/>
    <n v="9.85"/>
    <n v="40012"/>
  </r>
  <r>
    <x v="118"/>
    <d v="2013-04-04T00:00:00"/>
    <n v="9.85"/>
    <n v="10071"/>
  </r>
  <r>
    <x v="118"/>
    <d v="2013-04-05T00:00:00"/>
    <n v="10.75"/>
    <n v="30001"/>
  </r>
  <r>
    <x v="118"/>
    <d v="2013-04-05T00:00:00"/>
    <n v="2.7"/>
    <n v="10096"/>
  </r>
  <r>
    <x v="118"/>
    <d v="2013-04-09T00:00:00"/>
    <n v="10.08"/>
    <n v="10039"/>
  </r>
  <r>
    <x v="118"/>
    <d v="2013-04-18T00:00:00"/>
    <n v="14.8"/>
    <n v="10020"/>
  </r>
  <r>
    <x v="118"/>
    <d v="2013-04-22T00:00:00"/>
    <n v="9.85"/>
    <n v="40024"/>
  </r>
  <r>
    <x v="118"/>
    <d v="2013-04-29T00:00:00"/>
    <n v="7.65"/>
    <n v="10010"/>
  </r>
  <r>
    <x v="118"/>
    <d v="2013-05-08T00:00:00"/>
    <n v="7.65"/>
    <n v="40001"/>
  </r>
  <r>
    <x v="118"/>
    <d v="2013-06-07T00:00:00"/>
    <n v="7.65"/>
    <n v="10009"/>
  </r>
  <r>
    <x v="118"/>
    <d v="2013-06-17T00:00:00"/>
    <n v="9.85"/>
    <n v="40005"/>
  </r>
  <r>
    <x v="118"/>
    <d v="2013-07-15T00:00:00"/>
    <n v="7.15"/>
    <n v="60005"/>
  </r>
  <r>
    <x v="118"/>
    <d v="2013-08-06T00:00:00"/>
    <n v="10.75"/>
    <n v="10019"/>
  </r>
  <r>
    <x v="118"/>
    <d v="2013-08-06T00:00:00"/>
    <n v="9.85"/>
    <n v="10019"/>
  </r>
  <r>
    <x v="118"/>
    <d v="2013-08-09T00:00:00"/>
    <n v="10.75"/>
    <n v="10018"/>
  </r>
  <r>
    <x v="118"/>
    <d v="2013-10-16T00:00:00"/>
    <n v="11.88"/>
    <n v="40019"/>
  </r>
  <r>
    <x v="118"/>
    <d v="2013-11-01T00:00:00"/>
    <n v="7.39"/>
    <n v="70005"/>
  </r>
  <r>
    <x v="119"/>
    <d v="2013-04-01T00:00:00"/>
    <n v="26.5"/>
    <n v="20163"/>
  </r>
  <r>
    <x v="120"/>
    <d v="2013-01-12T00:00:00"/>
    <n v="39.1"/>
    <n v="60024"/>
  </r>
  <r>
    <x v="120"/>
    <d v="2013-02-12T00:00:00"/>
    <n v="30.46"/>
    <n v="70029"/>
  </r>
  <r>
    <x v="120"/>
    <d v="2013-10-05T00:00:00"/>
    <n v="39.700000000000003"/>
    <n v="70057"/>
  </r>
  <r>
    <x v="121"/>
    <d v="2012-09-29T00:00:00"/>
    <n v="34.42"/>
    <n v="10008"/>
  </r>
  <r>
    <x v="121"/>
    <d v="2012-10-07T00:00:00"/>
    <n v="13.45"/>
    <n v="10063"/>
  </r>
  <r>
    <x v="121"/>
    <d v="2012-10-07T00:00:00"/>
    <n v="10.5"/>
    <n v="20081"/>
  </r>
  <r>
    <x v="122"/>
    <d v="2012-09-26T00:00:00"/>
    <n v="24.16"/>
    <n v="20032"/>
  </r>
  <r>
    <x v="122"/>
    <d v="2012-09-28T00:00:00"/>
    <n v="33.65"/>
    <n v="30071"/>
  </r>
  <r>
    <x v="122"/>
    <d v="2012-10-19T00:00:00"/>
    <n v="15"/>
    <n v="30074"/>
  </r>
  <r>
    <x v="122"/>
    <d v="2013-03-13T00:00:00"/>
    <n v="35.5"/>
    <n v="10079"/>
  </r>
  <r>
    <x v="122"/>
    <d v="2013-03-19T00:00:00"/>
    <n v="14.94"/>
    <n v="20058"/>
  </r>
  <r>
    <x v="122"/>
    <d v="2013-03-18T00:00:00"/>
    <n v="16.78"/>
    <n v="20034"/>
  </r>
  <r>
    <x v="122"/>
    <d v="2013-05-02T00:00:00"/>
    <n v="15.95"/>
    <n v="10012"/>
  </r>
  <r>
    <x v="122"/>
    <d v="2013-10-21T00:00:00"/>
    <n v="51.4"/>
    <n v="10038"/>
  </r>
  <r>
    <x v="123"/>
    <d v="2012-10-23T00:00:00"/>
    <n v="56.95"/>
    <n v="50032"/>
  </r>
  <r>
    <x v="123"/>
    <d v="2012-11-15T00:00:00"/>
    <n v="47.33"/>
    <n v="10015"/>
  </r>
  <r>
    <x v="123"/>
    <d v="2012-10-03T00:00:00"/>
    <n v="40.25"/>
    <n v="10018"/>
  </r>
  <r>
    <x v="123"/>
    <d v="2012-10-02T00:00:00"/>
    <n v="33.25"/>
    <n v="30028"/>
  </r>
  <r>
    <x v="123"/>
    <d v="2013-01-15T00:00:00"/>
    <n v="26.72"/>
    <n v="50001"/>
  </r>
  <r>
    <x v="123"/>
    <d v="2013-06-03T00:00:00"/>
    <n v="55.84"/>
    <n v="70001"/>
  </r>
  <r>
    <x v="123"/>
    <d v="2013-06-06T00:00:00"/>
    <n v="8.91"/>
    <n v="20004"/>
  </r>
  <r>
    <x v="123"/>
    <d v="2013-07-15T00:00:00"/>
    <n v="68.95"/>
    <n v="40029"/>
  </r>
  <r>
    <x v="123"/>
    <d v="2013-08-04T00:00:00"/>
    <n v="17.5"/>
    <n v="10059"/>
  </r>
  <r>
    <x v="123"/>
    <d v="2013-08-08T00:00:00"/>
    <n v="17.91"/>
    <n v="20093"/>
  </r>
  <r>
    <x v="123"/>
    <d v="2013-09-12T00:00:00"/>
    <n v="25.5"/>
    <n v="10142"/>
  </r>
  <r>
    <x v="123"/>
    <d v="2013-09-26T00:00:00"/>
    <n v="21.25"/>
    <n v="60045"/>
  </r>
  <r>
    <x v="123"/>
    <d v="2013-10-14T00:00:00"/>
    <n v="25.8"/>
    <n v="20115"/>
  </r>
  <r>
    <x v="124"/>
    <d v="2012-10-23T00:00:00"/>
    <n v="8.24"/>
    <n v="40023"/>
  </r>
  <r>
    <x v="124"/>
    <d v="2012-10-31T00:00:00"/>
    <n v="44.57"/>
    <n v="10049"/>
  </r>
  <r>
    <x v="124"/>
    <d v="2012-11-27T00:00:00"/>
    <n v="27.9"/>
    <n v="10099"/>
  </r>
  <r>
    <x v="124"/>
    <d v="2012-11-05T00:00:00"/>
    <n v="20.94"/>
    <n v="60003"/>
  </r>
  <r>
    <x v="124"/>
    <d v="2012-11-07T00:00:00"/>
    <n v="26.55"/>
    <n v="60007"/>
  </r>
  <r>
    <x v="124"/>
    <d v="2012-11-20T00:00:00"/>
    <n v="103.4"/>
    <n v="10096"/>
  </r>
  <r>
    <x v="124"/>
    <d v="2012-10-20T00:00:00"/>
    <n v="27.45"/>
    <n v="40068"/>
  </r>
  <r>
    <x v="124"/>
    <d v="2012-12-05T00:00:00"/>
    <n v="9.6999999999999993"/>
    <n v="50014"/>
  </r>
  <r>
    <x v="124"/>
    <d v="2012-12-09T00:00:00"/>
    <n v="16.399999999999999"/>
    <n v="30050"/>
  </r>
  <r>
    <x v="124"/>
    <d v="2012-12-13T00:00:00"/>
    <n v="15.9"/>
    <n v="50031"/>
  </r>
  <r>
    <x v="124"/>
    <d v="2012-12-19T00:00:00"/>
    <n v="16.78"/>
    <n v="60015"/>
  </r>
  <r>
    <x v="124"/>
    <d v="2013-01-31T00:00:00"/>
    <n v="57.73"/>
    <n v="50010"/>
  </r>
  <r>
    <x v="124"/>
    <d v="2013-02-04T00:00:00"/>
    <n v="32.43"/>
    <n v="70071"/>
  </r>
  <r>
    <x v="124"/>
    <d v="2013-02-18T00:00:00"/>
    <n v="17.91"/>
    <n v="60004"/>
  </r>
  <r>
    <x v="124"/>
    <d v="2013-02-22T00:00:00"/>
    <n v="110.9"/>
    <n v="40034"/>
  </r>
  <r>
    <x v="125"/>
    <d v="2013-01-08T00:00:00"/>
    <n v="17.45"/>
    <n v="30022"/>
  </r>
  <r>
    <x v="125"/>
    <d v="2013-01-24T00:00:00"/>
    <n v="14.25"/>
    <n v="20157"/>
  </r>
  <r>
    <x v="125"/>
    <d v="2013-02-25T00:00:00"/>
    <n v="18"/>
    <n v="70003"/>
  </r>
  <r>
    <x v="125"/>
    <d v="2013-03-18T00:00:00"/>
    <n v="17.149999999999999"/>
    <n v="60011"/>
  </r>
  <r>
    <x v="125"/>
    <d v="2013-04-16T00:00:00"/>
    <n v="15.45"/>
    <n v="40002"/>
  </r>
  <r>
    <x v="125"/>
    <d v="2013-07-03T00:00:00"/>
    <n v="15"/>
    <n v="20101"/>
  </r>
  <r>
    <x v="126"/>
    <d v="2013-01-31T00:00:00"/>
    <n v="6"/>
    <n v="10080"/>
  </r>
  <r>
    <x v="127"/>
    <d v="2013-01-23T00:00:00"/>
    <n v="8.5500000000000007"/>
    <n v="20052"/>
  </r>
  <r>
    <x v="127"/>
    <d v="2013-01-25T00:00:00"/>
    <n v="7.65"/>
    <n v="70010"/>
  </r>
  <r>
    <x v="127"/>
    <d v="2013-02-26T00:00:00"/>
    <n v="11.25"/>
    <n v="70097"/>
  </r>
  <r>
    <x v="127"/>
    <d v="2013-05-22T00:00:00"/>
    <n v="9.67"/>
    <n v="40001"/>
  </r>
  <r>
    <x v="127"/>
    <d v="2013-06-21T00:00:00"/>
    <n v="9.85"/>
    <n v="70015"/>
  </r>
  <r>
    <x v="127"/>
    <d v="2013-07-19T00:00:00"/>
    <n v="10.5"/>
    <n v="40020"/>
  </r>
  <r>
    <x v="127"/>
    <d v="2013-09-06T00:00:00"/>
    <n v="7.65"/>
    <n v="10011"/>
  </r>
  <r>
    <x v="128"/>
    <d v="2013-01-28T00:00:00"/>
    <n v="32.44"/>
    <n v="10084"/>
  </r>
  <r>
    <x v="128"/>
    <d v="2013-02-14T00:00:00"/>
    <n v="25.09"/>
    <n v="70118"/>
  </r>
  <r>
    <x v="128"/>
    <d v="2013-02-13T00:00:00"/>
    <n v="35.69"/>
    <n v="10141"/>
  </r>
  <r>
    <x v="128"/>
    <d v="2013-02-15T00:00:00"/>
    <n v="39.200000000000003"/>
    <n v="50022"/>
  </r>
  <r>
    <x v="128"/>
    <d v="2013-02-27T00:00:00"/>
    <n v="20.74"/>
    <n v="70145"/>
  </r>
  <r>
    <x v="128"/>
    <d v="2013-03-03T00:00:00"/>
    <n v="23.85"/>
    <n v="10018"/>
  </r>
  <r>
    <x v="128"/>
    <d v="2013-03-19T00:00:00"/>
    <n v="26.65"/>
    <n v="10215"/>
  </r>
  <r>
    <x v="128"/>
    <d v="2013-04-04T00:00:00"/>
    <n v="30.4"/>
    <n v="10178"/>
  </r>
  <r>
    <x v="128"/>
    <d v="2013-04-14T00:00:00"/>
    <n v="40.85"/>
    <n v="10048"/>
  </r>
  <r>
    <x v="128"/>
    <d v="2013-05-28T00:00:00"/>
    <n v="28.65"/>
    <n v="10113"/>
  </r>
  <r>
    <x v="128"/>
    <d v="2013-06-15T00:00:00"/>
    <n v="36.15"/>
    <n v="70051"/>
  </r>
  <r>
    <x v="128"/>
    <d v="2013-07-08T00:00:00"/>
    <n v="25.45"/>
    <n v="50026"/>
  </r>
  <r>
    <x v="128"/>
    <d v="2013-08-14T00:00:00"/>
    <n v="32.4"/>
    <n v="40068"/>
  </r>
  <r>
    <x v="128"/>
    <d v="2013-09-02T00:00:00"/>
    <n v="26.65"/>
    <n v="10118"/>
  </r>
  <r>
    <x v="128"/>
    <d v="2013-09-23T00:00:00"/>
    <n v="26.95"/>
    <n v="10111"/>
  </r>
  <r>
    <x v="128"/>
    <d v="2013-10-08T00:00:00"/>
    <n v="29.65"/>
    <n v="70089"/>
  </r>
  <r>
    <x v="129"/>
    <d v="2012-10-12T00:00:00"/>
    <n v="15.85"/>
    <n v="20031"/>
  </r>
  <r>
    <x v="129"/>
    <d v="2012-10-15T00:00:00"/>
    <n v="23.7"/>
    <n v="20124"/>
  </r>
  <r>
    <x v="130"/>
    <d v="2012-12-10T00:00:00"/>
    <n v="0"/>
    <n v="50014"/>
  </r>
  <r>
    <x v="131"/>
    <d v="2012-10-25T00:00:00"/>
    <n v="199.55"/>
    <n v="40022"/>
  </r>
  <r>
    <x v="131"/>
    <d v="2012-11-01T00:00:00"/>
    <n v="14.5"/>
    <n v="70094"/>
  </r>
  <r>
    <x v="131"/>
    <d v="2012-11-04T00:00:00"/>
    <n v="11.95"/>
    <n v="10075"/>
  </r>
  <r>
    <x v="131"/>
    <d v="2012-11-29T00:00:00"/>
    <n v="14.9"/>
    <n v="50037"/>
  </r>
  <r>
    <x v="131"/>
    <d v="2012-11-08T00:00:00"/>
    <n v="15.53"/>
    <n v="50036"/>
  </r>
  <r>
    <x v="131"/>
    <d v="2012-11-15T00:00:00"/>
    <n v="18.5"/>
    <n v="50051"/>
  </r>
  <r>
    <x v="131"/>
    <d v="2012-10-04T00:00:00"/>
    <n v="26.75"/>
    <n v="60062"/>
  </r>
  <r>
    <x v="131"/>
    <d v="2012-11-17T00:00:00"/>
    <n v="48.85"/>
    <n v="50021"/>
  </r>
  <r>
    <x v="131"/>
    <d v="2012-10-11T00:00:00"/>
    <n v="18.95"/>
    <n v="40089"/>
  </r>
  <r>
    <x v="131"/>
    <d v="2012-10-18T00:00:00"/>
    <n v="34.18"/>
    <n v="50050"/>
  </r>
  <r>
    <x v="131"/>
    <d v="2012-12-06T00:00:00"/>
    <n v="24.9"/>
    <n v="60060"/>
  </r>
  <r>
    <x v="131"/>
    <d v="2012-12-10T00:00:00"/>
    <n v="52.55"/>
    <n v="10104"/>
  </r>
  <r>
    <x v="131"/>
    <d v="2012-12-13T00:00:00"/>
    <n v="15.9"/>
    <n v="10160"/>
  </r>
  <r>
    <x v="131"/>
    <d v="2012-12-15T00:00:00"/>
    <n v="28.1"/>
    <n v="40090"/>
  </r>
  <r>
    <x v="131"/>
    <d v="2012-12-20T00:00:00"/>
    <n v="29.15"/>
    <n v="50033"/>
  </r>
  <r>
    <x v="131"/>
    <d v="2013-01-12T00:00:00"/>
    <n v="35.35"/>
    <n v="10114"/>
  </r>
  <r>
    <x v="131"/>
    <d v="2013-01-21T00:00:00"/>
    <n v="23.95"/>
    <n v="10040"/>
  </r>
  <r>
    <x v="131"/>
    <d v="2013-01-26T00:00:00"/>
    <n v="41.95"/>
    <n v="40044"/>
  </r>
  <r>
    <x v="131"/>
    <d v="2013-02-02T00:00:00"/>
    <n v="47.3"/>
    <n v="40041"/>
  </r>
  <r>
    <x v="131"/>
    <d v="2013-02-09T00:00:00"/>
    <n v="42.8"/>
    <n v="70069"/>
  </r>
  <r>
    <x v="131"/>
    <d v="2013-02-16T00:00:00"/>
    <n v="30.9"/>
    <n v="10076"/>
  </r>
  <r>
    <x v="131"/>
    <d v="2013-03-09T00:00:00"/>
    <n v="59.05"/>
    <n v="60135"/>
  </r>
  <r>
    <x v="131"/>
    <d v="2013-03-17T00:00:00"/>
    <n v="28.15"/>
    <n v="50174"/>
  </r>
  <r>
    <x v="131"/>
    <d v="2013-03-29T00:00:00"/>
    <n v="12.45"/>
    <n v="50034"/>
  </r>
  <r>
    <x v="131"/>
    <d v="2013-04-04T00:00:00"/>
    <n v="20.2"/>
    <n v="50048"/>
  </r>
  <r>
    <x v="131"/>
    <d v="2013-04-04T00:00:00"/>
    <n v="14.7"/>
    <n v="50048"/>
  </r>
  <r>
    <x v="131"/>
    <d v="2013-04-13T00:00:00"/>
    <n v="28.45"/>
    <n v="50015"/>
  </r>
  <r>
    <x v="131"/>
    <d v="2013-05-10T00:00:00"/>
    <n v="15.15"/>
    <n v="50059"/>
  </r>
  <r>
    <x v="131"/>
    <d v="2013-05-15T00:00:00"/>
    <n v="20.85"/>
    <n v="60024"/>
  </r>
  <r>
    <x v="131"/>
    <d v="2013-05-18T00:00:00"/>
    <n v="12"/>
    <n v="50008"/>
  </r>
  <r>
    <x v="131"/>
    <d v="2013-05-24T00:00:00"/>
    <n v="23.9"/>
    <n v="60027"/>
  </r>
  <r>
    <x v="131"/>
    <d v="2013-05-31T00:00:00"/>
    <n v="19.149999999999999"/>
    <n v="10133"/>
  </r>
  <r>
    <x v="131"/>
    <d v="2013-06-11T00:00:00"/>
    <n v="15.95"/>
    <n v="70081"/>
  </r>
  <r>
    <x v="131"/>
    <d v="2013-06-11T00:00:00"/>
    <n v="20.350000000000001"/>
    <n v="60030"/>
  </r>
  <r>
    <x v="131"/>
    <d v="2013-06-26T00:00:00"/>
    <n v="11.95"/>
    <n v="30008"/>
  </r>
  <r>
    <x v="131"/>
    <d v="2013-06-22T00:00:00"/>
    <n v="17.899999999999999"/>
    <n v="60064"/>
  </r>
  <r>
    <x v="131"/>
    <d v="2013-06-27T00:00:00"/>
    <n v="23"/>
    <n v="20102"/>
  </r>
  <r>
    <x v="131"/>
    <d v="2013-06-28T00:00:00"/>
    <n v="19.5"/>
    <n v="30015"/>
  </r>
  <r>
    <x v="131"/>
    <d v="2013-06-29T00:00:00"/>
    <n v="18.45"/>
    <n v="20043"/>
  </r>
  <r>
    <x v="131"/>
    <d v="2013-06-28T00:00:00"/>
    <n v="18.95"/>
    <n v="50041"/>
  </r>
  <r>
    <x v="131"/>
    <d v="2013-07-01T00:00:00"/>
    <n v="0"/>
    <n v="10135"/>
  </r>
  <r>
    <x v="131"/>
    <d v="2013-07-11T00:00:00"/>
    <n v="10.5"/>
    <n v="70106"/>
  </r>
  <r>
    <x v="131"/>
    <d v="2013-07-12T00:00:00"/>
    <n v="27.5"/>
    <n v="60094"/>
  </r>
  <r>
    <x v="131"/>
    <d v="2013-07-15T00:00:00"/>
    <n v="15"/>
    <n v="60012"/>
  </r>
  <r>
    <x v="131"/>
    <d v="2013-07-16T00:00:00"/>
    <n v="29.9"/>
    <n v="40061"/>
  </r>
  <r>
    <x v="131"/>
    <d v="2013-07-22T00:00:00"/>
    <n v="11.95"/>
    <n v="10167"/>
  </r>
  <r>
    <x v="131"/>
    <d v="2013-08-05T00:00:00"/>
    <n v="19.899999999999999"/>
    <n v="10098"/>
  </r>
  <r>
    <x v="131"/>
    <d v="2013-08-02T00:00:00"/>
    <n v="13.2"/>
    <n v="50017"/>
  </r>
  <r>
    <x v="131"/>
    <d v="2013-08-13T00:00:00"/>
    <n v="18.45"/>
    <n v="60013"/>
  </r>
  <r>
    <x v="131"/>
    <d v="2013-08-19T00:00:00"/>
    <n v="26.65"/>
    <n v="10071"/>
  </r>
  <r>
    <x v="131"/>
    <d v="2013-08-24T00:00:00"/>
    <n v="22.6"/>
    <n v="60031"/>
  </r>
  <r>
    <x v="131"/>
    <d v="2013-09-20T00:00:00"/>
    <n v="14.5"/>
    <n v="50025"/>
  </r>
  <r>
    <x v="131"/>
    <d v="2013-10-05T00:00:00"/>
    <n v="20.2"/>
    <n v="50048"/>
  </r>
  <r>
    <x v="131"/>
    <d v="2013-10-05T00:00:00"/>
    <n v="14.7"/>
    <n v="50048"/>
  </r>
  <r>
    <x v="132"/>
    <d v="2012-12-29T00:00:00"/>
    <n v="28"/>
    <n v="40063"/>
  </r>
  <r>
    <x v="133"/>
    <d v="2012-10-12T00:00:00"/>
    <n v="46.7"/>
    <n v="70056"/>
  </r>
  <r>
    <x v="133"/>
    <d v="2013-01-17T00:00:00"/>
    <n v="54.95"/>
    <n v="60048"/>
  </r>
  <r>
    <x v="134"/>
    <d v="2013-02-23T00:00:00"/>
    <n v="57.1"/>
    <n v="50002"/>
  </r>
  <r>
    <x v="135"/>
    <d v="2012-10-23T00:00:00"/>
    <n v="44.9"/>
    <n v="70088"/>
  </r>
  <r>
    <x v="135"/>
    <d v="2012-11-11T00:00:00"/>
    <n v="8"/>
    <n v="20190"/>
  </r>
  <r>
    <x v="135"/>
    <d v="2012-11-18T00:00:00"/>
    <n v="27.7"/>
    <n v="20115"/>
  </r>
  <r>
    <x v="136"/>
    <d v="2012-10-25T00:00:00"/>
    <n v="13"/>
    <n v="30063"/>
  </r>
  <r>
    <x v="136"/>
    <d v="2012-11-01T00:00:00"/>
    <n v="21"/>
    <n v="30052"/>
  </r>
  <r>
    <x v="136"/>
    <d v="2012-11-16T00:00:00"/>
    <n v="70.7"/>
    <n v="40026"/>
  </r>
  <r>
    <x v="136"/>
    <d v="2012-11-17T00:00:00"/>
    <n v="44.98"/>
    <n v="50013"/>
  </r>
  <r>
    <x v="136"/>
    <d v="2012-10-09T00:00:00"/>
    <n v="114.6"/>
    <n v="10067"/>
  </r>
  <r>
    <x v="136"/>
    <d v="2012-10-19T00:00:00"/>
    <n v="17"/>
    <n v="20217"/>
  </r>
  <r>
    <x v="136"/>
    <d v="2012-12-07T00:00:00"/>
    <n v="29.83"/>
    <n v="30059"/>
  </r>
  <r>
    <x v="136"/>
    <d v="2012-12-21T00:00:00"/>
    <n v="22.25"/>
    <n v="20185"/>
  </r>
  <r>
    <x v="136"/>
    <d v="2013-01-04T00:00:00"/>
    <n v="36.200000000000003"/>
    <n v="30019"/>
  </r>
  <r>
    <x v="136"/>
    <d v="2013-01-24T00:00:00"/>
    <n v="24"/>
    <n v="20140"/>
  </r>
  <r>
    <x v="136"/>
    <d v="2013-01-31T00:00:00"/>
    <n v="18.2"/>
    <n v="30057"/>
  </r>
  <r>
    <x v="136"/>
    <d v="2013-10-15T00:00:00"/>
    <n v="38.700000000000003"/>
    <n v="20236"/>
  </r>
  <r>
    <x v="137"/>
    <d v="2012-11-02T00:00:00"/>
    <n v="20"/>
    <n v="50015"/>
  </r>
  <r>
    <x v="137"/>
    <d v="2012-11-08T00:00:00"/>
    <n v="6.29"/>
    <n v="70018"/>
  </r>
  <r>
    <x v="137"/>
    <d v="2012-11-15T00:00:00"/>
    <n v="11.65"/>
    <n v="50018"/>
  </r>
  <r>
    <x v="137"/>
    <d v="2012-11-15T00:00:00"/>
    <n v="29.15"/>
    <n v="50018"/>
  </r>
  <r>
    <x v="137"/>
    <d v="2012-10-19T00:00:00"/>
    <n v="15.48"/>
    <n v="60011"/>
  </r>
  <r>
    <x v="137"/>
    <d v="2013-03-07T00:00:00"/>
    <n v="9.85"/>
    <n v="70063"/>
  </r>
  <r>
    <x v="137"/>
    <d v="2013-04-17T00:00:00"/>
    <n v="3.37"/>
    <n v="60003"/>
  </r>
  <r>
    <x v="137"/>
    <d v="2013-05-17T00:00:00"/>
    <n v="8.99"/>
    <n v="10050"/>
  </r>
  <r>
    <x v="137"/>
    <d v="2013-05-23T00:00:00"/>
    <n v="11.65"/>
    <n v="50018"/>
  </r>
  <r>
    <x v="137"/>
    <d v="2013-05-23T00:00:00"/>
    <n v="29.15"/>
    <n v="50018"/>
  </r>
  <r>
    <x v="137"/>
    <d v="2013-05-22T00:00:00"/>
    <n v="10.75"/>
    <n v="40004"/>
  </r>
  <r>
    <x v="137"/>
    <d v="2013-05-31T00:00:00"/>
    <n v="11.65"/>
    <n v="60006"/>
  </r>
  <r>
    <x v="137"/>
    <d v="2013-05-30T00:00:00"/>
    <n v="33.159999999999997"/>
    <n v="10039"/>
  </r>
  <r>
    <x v="137"/>
    <d v="2013-06-05T00:00:00"/>
    <n v="64.52"/>
    <n v="60022"/>
  </r>
  <r>
    <x v="137"/>
    <d v="2013-06-06T00:00:00"/>
    <n v="12.95"/>
    <n v="60015"/>
  </r>
  <r>
    <x v="137"/>
    <d v="2013-06-27T00:00:00"/>
    <n v="23.35"/>
    <n v="40028"/>
  </r>
  <r>
    <x v="137"/>
    <d v="2013-07-16T00:00:00"/>
    <n v="10.75"/>
    <n v="60018"/>
  </r>
  <r>
    <x v="137"/>
    <d v="2013-07-25T00:00:00"/>
    <n v="33.659999999999997"/>
    <n v="50004"/>
  </r>
  <r>
    <x v="137"/>
    <d v="2013-09-03T00:00:00"/>
    <n v="10"/>
    <n v="10074"/>
  </r>
  <r>
    <x v="137"/>
    <d v="2013-09-06T00:00:00"/>
    <n v="21.51"/>
    <n v="20191"/>
  </r>
  <r>
    <x v="137"/>
    <d v="2013-09-13T00:00:00"/>
    <n v="17"/>
    <n v="10103"/>
  </r>
  <r>
    <x v="137"/>
    <d v="2013-09-17T00:00:00"/>
    <n v="8.9499999999999993"/>
    <n v="10015"/>
  </r>
  <r>
    <x v="137"/>
    <d v="2013-09-26T00:00:00"/>
    <n v="88.09"/>
    <n v="60032"/>
  </r>
  <r>
    <x v="137"/>
    <d v="2013-10-03T00:00:00"/>
    <n v="9.85"/>
    <n v="20022"/>
  </r>
  <r>
    <x v="137"/>
    <d v="2013-10-15T00:00:00"/>
    <n v="8.9499999999999993"/>
    <n v="50007"/>
  </r>
  <r>
    <x v="138"/>
    <d v="2012-09-25T00:00:00"/>
    <n v="9.9499999999999993"/>
    <n v="10076"/>
  </r>
  <r>
    <x v="138"/>
    <d v="2013-03-22T00:00:00"/>
    <n v="9.6999999999999993"/>
    <n v="10014"/>
  </r>
  <r>
    <x v="138"/>
    <d v="2013-04-30T00:00:00"/>
    <n v="25.42"/>
    <n v="60017"/>
  </r>
  <r>
    <x v="138"/>
    <d v="2013-08-14T00:00:00"/>
    <n v="8.19"/>
    <n v="90007"/>
  </r>
  <r>
    <x v="139"/>
    <d v="2012-10-06T00:00:00"/>
    <n v="45.15"/>
    <n v="70094"/>
  </r>
  <r>
    <x v="139"/>
    <d v="2012-11-24T00:00:00"/>
    <n v="106.1"/>
    <n v="10087"/>
  </r>
  <r>
    <x v="139"/>
    <d v="2013-01-26T00:00:00"/>
    <n v="62.85"/>
    <n v="60056"/>
  </r>
  <r>
    <x v="139"/>
    <d v="2013-05-31T00:00:00"/>
    <n v="33.200000000000003"/>
    <n v="10157"/>
  </r>
  <r>
    <x v="139"/>
    <d v="2013-07-05T00:00:00"/>
    <n v="58.35"/>
    <n v="60048"/>
  </r>
  <r>
    <x v="139"/>
    <d v="2013-11-02T00:00:00"/>
    <n v="19.45"/>
    <n v="50044"/>
  </r>
  <r>
    <x v="140"/>
    <d v="2013-01-13T00:00:00"/>
    <n v="42.4"/>
    <n v="60019"/>
  </r>
  <r>
    <x v="141"/>
    <d v="2012-12-18T00:00:00"/>
    <n v="47.47"/>
    <n v="10052"/>
  </r>
  <r>
    <x v="141"/>
    <d v="2013-05-15T00:00:00"/>
    <n v="148.22999999999999"/>
    <n v="60008"/>
  </r>
  <r>
    <x v="142"/>
    <d v="2012-12-03T00:00:00"/>
    <n v="18.45"/>
    <n v="10027"/>
  </r>
  <r>
    <x v="142"/>
    <d v="2012-12-11T00:00:00"/>
    <n v="13.27"/>
    <n v="40014"/>
  </r>
  <r>
    <x v="142"/>
    <d v="2013-02-04T00:00:00"/>
    <n v="8.5500000000000007"/>
    <n v="10065"/>
  </r>
  <r>
    <x v="142"/>
    <d v="2013-03-06T00:00:00"/>
    <n v="7.65"/>
    <n v="10053"/>
  </r>
  <r>
    <x v="142"/>
    <d v="2013-03-15T00:00:00"/>
    <n v="7.65"/>
    <n v="70011"/>
  </r>
  <r>
    <x v="142"/>
    <d v="2013-03-15T00:00:00"/>
    <n v="29.65"/>
    <n v="40019"/>
  </r>
  <r>
    <x v="142"/>
    <d v="2013-04-01T00:00:00"/>
    <n v="3.65"/>
    <n v="10072"/>
  </r>
  <r>
    <x v="142"/>
    <d v="2013-04-15T00:00:00"/>
    <n v="12"/>
    <n v="10050"/>
  </r>
  <r>
    <x v="142"/>
    <d v="2013-06-20T00:00:00"/>
    <n v="11.25"/>
    <n v="10030"/>
  </r>
  <r>
    <x v="142"/>
    <d v="2013-07-19T00:00:00"/>
    <n v="17"/>
    <n v="10029"/>
  </r>
  <r>
    <x v="142"/>
    <d v="2013-08-29T00:00:00"/>
    <n v="8.1"/>
    <n v="50024"/>
  </r>
  <r>
    <x v="142"/>
    <d v="2013-09-06T00:00:00"/>
    <n v="8.1"/>
    <n v="30003"/>
  </r>
  <r>
    <x v="142"/>
    <d v="2013-10-04T00:00:00"/>
    <n v="8.1"/>
    <n v="30006"/>
  </r>
  <r>
    <x v="143"/>
    <d v="2012-09-25T00:00:00"/>
    <n v="14.58"/>
    <n v="40002"/>
  </r>
  <r>
    <x v="144"/>
    <d v="2012-10-11T00:00:00"/>
    <n v="9.85"/>
    <n v="70034"/>
  </r>
  <r>
    <x v="145"/>
    <d v="2012-11-13T00:00:00"/>
    <n v="9"/>
    <n v="10140"/>
  </r>
  <r>
    <x v="145"/>
    <d v="2013-04-17T00:00:00"/>
    <n v="39.15"/>
    <n v="60039"/>
  </r>
  <r>
    <x v="145"/>
    <d v="2013-05-21T00:00:00"/>
    <n v="27.2"/>
    <n v="10111"/>
  </r>
  <r>
    <x v="145"/>
    <d v="2013-07-06T00:00:00"/>
    <n v="27.5"/>
    <n v="50026"/>
  </r>
  <r>
    <x v="146"/>
    <d v="2013-01-21T00:00:00"/>
    <n v="51.01"/>
    <n v="10014"/>
  </r>
  <r>
    <x v="146"/>
    <d v="2013-06-16T00:00:00"/>
    <n v="49.45"/>
    <n v="40019"/>
  </r>
  <r>
    <x v="147"/>
    <d v="2012-12-03T00:00:00"/>
    <n v="11"/>
    <n v="60019"/>
  </r>
  <r>
    <x v="148"/>
    <d v="2012-10-30T00:00:00"/>
    <n v="19.2"/>
    <n v="30073"/>
  </r>
  <r>
    <x v="149"/>
    <d v="2012-11-25T00:00:00"/>
    <n v="35.299999999999997"/>
    <n v="50002"/>
  </r>
  <r>
    <x v="149"/>
    <d v="2012-10-21T00:00:00"/>
    <n v="42.9"/>
    <n v="50001"/>
  </r>
  <r>
    <x v="149"/>
    <d v="2012-12-30T00:00:00"/>
    <n v="43.5"/>
    <n v="60002"/>
  </r>
  <r>
    <x v="149"/>
    <d v="2013-01-20T00:00:00"/>
    <n v="43.7"/>
    <n v="40002"/>
  </r>
  <r>
    <x v="149"/>
    <d v="2013-02-13T00:00:00"/>
    <n v="52.7"/>
    <n v="50035"/>
  </r>
  <r>
    <x v="149"/>
    <d v="2013-03-17T00:00:00"/>
    <n v="48.45"/>
    <n v="40001"/>
  </r>
  <r>
    <x v="149"/>
    <d v="2013-04-28T00:00:00"/>
    <n v="46.75"/>
    <n v="70006"/>
  </r>
  <r>
    <x v="150"/>
    <d v="2013-04-19T00:00:00"/>
    <n v="37.4"/>
    <n v="40001"/>
  </r>
  <r>
    <x v="151"/>
    <d v="2013-04-19T00:00:00"/>
    <n v="44.95"/>
    <n v="40002"/>
  </r>
  <r>
    <x v="152"/>
    <d v="2013-04-18T00:00:00"/>
    <n v="5.85"/>
    <n v="70010"/>
  </r>
  <r>
    <x v="153"/>
    <d v="2013-04-18T00:00:00"/>
    <n v="12.55"/>
    <n v="60034"/>
  </r>
  <r>
    <x v="154"/>
    <d v="2013-10-11T00:00:00"/>
    <n v="49.71"/>
    <n v="60047"/>
  </r>
  <r>
    <x v="155"/>
    <d v="2013-10-17T00:00:00"/>
    <n v="14.62"/>
    <n v="50005"/>
  </r>
  <r>
    <x v="156"/>
    <d v="2013-10-13T00:00:00"/>
    <n v="67.150000000000006"/>
    <n v="60004"/>
  </r>
  <r>
    <x v="157"/>
    <d v="2013-10-13T00:00:00"/>
    <n v="16.5"/>
    <n v="10005"/>
  </r>
  <r>
    <x v="157"/>
    <d v="2013-10-27T00:00:00"/>
    <n v="19.45"/>
    <n v="60017"/>
  </r>
  <r>
    <x v="158"/>
    <d v="2012-09-28T00:00:00"/>
    <n v="0.01"/>
    <n v="70043"/>
  </r>
  <r>
    <x v="159"/>
    <d v="2012-09-28T00:00:00"/>
    <n v="0.01"/>
    <n v="70041"/>
  </r>
  <r>
    <x v="159"/>
    <d v="2012-10-03T00:00:00"/>
    <n v="8.1"/>
    <n v="40015"/>
  </r>
  <r>
    <x v="160"/>
    <d v="2012-09-28T00:00:00"/>
    <n v="0.01"/>
    <n v="70040"/>
  </r>
  <r>
    <x v="161"/>
    <d v="2012-09-28T00:00:00"/>
    <n v="0.01"/>
    <n v="70045"/>
  </r>
  <r>
    <x v="162"/>
    <d v="2012-09-28T00:00:00"/>
    <n v="0.01"/>
    <n v="70044"/>
  </r>
  <r>
    <x v="163"/>
    <d v="2012-09-28T00:00:00"/>
    <n v="0.01"/>
    <n v="70037"/>
  </r>
  <r>
    <x v="164"/>
    <d v="2012-10-24T00:00:00"/>
    <n v="5"/>
    <n v="30041"/>
  </r>
  <r>
    <x v="164"/>
    <d v="2012-09-28T00:00:00"/>
    <n v="0.01"/>
    <n v="70038"/>
  </r>
  <r>
    <x v="165"/>
    <d v="2012-09-28T00:00:00"/>
    <n v="58.6"/>
    <n v="40005"/>
  </r>
  <r>
    <x v="165"/>
    <d v="2012-09-28T00:00:00"/>
    <n v="0.01"/>
    <n v="70039"/>
  </r>
  <r>
    <x v="166"/>
    <d v="2012-09-28T00:00:00"/>
    <n v="0.01"/>
    <n v="70042"/>
  </r>
  <r>
    <x v="167"/>
    <d v="2012-09-28T00:00:00"/>
    <n v="117.45"/>
    <n v="10022"/>
  </r>
  <r>
    <x v="168"/>
    <d v="2012-09-27T00:00:00"/>
    <n v="13.18"/>
    <n v="60021"/>
  </r>
  <r>
    <x v="169"/>
    <d v="2012-09-27T00:00:00"/>
    <n v="11.5"/>
    <n v="50016"/>
  </r>
  <r>
    <x v="170"/>
    <d v="2012-09-27T00:00:00"/>
    <n v="12.65"/>
    <n v="10092"/>
  </r>
  <r>
    <x v="171"/>
    <d v="2012-09-27T00:00:00"/>
    <n v="12.2"/>
    <n v="50014"/>
  </r>
  <r>
    <x v="172"/>
    <d v="2012-09-28T00:00:00"/>
    <n v="0.01"/>
    <n v="50002"/>
  </r>
  <r>
    <x v="173"/>
    <d v="2012-09-27T00:00:00"/>
    <n v="39.549999999999997"/>
    <n v="50015"/>
  </r>
  <r>
    <x v="173"/>
    <d v="2012-10-08T00:00:00"/>
    <n v="21.15"/>
    <n v="60022"/>
  </r>
  <r>
    <x v="173"/>
    <d v="2013-03-06T00:00:00"/>
    <n v="11.2"/>
    <n v="50011"/>
  </r>
  <r>
    <x v="173"/>
    <d v="2013-06-02T00:00:00"/>
    <n v="33.75"/>
    <n v="60014"/>
  </r>
  <r>
    <x v="173"/>
    <d v="2013-09-10T00:00:00"/>
    <n v="28.5"/>
    <n v="20122"/>
  </r>
  <r>
    <x v="173"/>
    <d v="2013-10-17T00:00:00"/>
    <n v="81.599999999999994"/>
    <n v="70056"/>
  </r>
  <r>
    <x v="174"/>
    <d v="2012-09-27T00:00:00"/>
    <n v="8.0500000000000007"/>
    <n v="70010"/>
  </r>
  <r>
    <x v="175"/>
    <d v="2012-09-27T00:00:00"/>
    <n v="5.85"/>
    <n v="10048"/>
  </r>
  <r>
    <x v="176"/>
    <d v="2012-09-26T00:00:00"/>
    <n v="39.450000000000003"/>
    <n v="50015"/>
  </r>
  <r>
    <x v="177"/>
    <d v="2012-09-25T00:00:00"/>
    <n v="15.5"/>
    <n v="60028"/>
  </r>
  <r>
    <x v="178"/>
    <d v="2012-09-25T00:00:00"/>
    <n v="17.82"/>
    <n v="60024"/>
  </r>
  <r>
    <x v="179"/>
    <d v="2012-09-25T00:00:00"/>
    <n v="17.809999999999999"/>
    <n v="60032"/>
  </r>
  <r>
    <x v="180"/>
    <d v="2012-09-25T00:00:00"/>
    <n v="17.82"/>
    <n v="60033"/>
  </r>
  <r>
    <x v="181"/>
    <d v="2012-10-02T00:00:00"/>
    <n v="8.5500000000000007"/>
    <n v="60017"/>
  </r>
  <r>
    <x v="181"/>
    <d v="2013-07-09T00:00:00"/>
    <n v="7.74"/>
    <n v="40004"/>
  </r>
  <r>
    <x v="181"/>
    <d v="2013-07-11T00:00:00"/>
    <n v="63.45"/>
    <n v="30039"/>
  </r>
  <r>
    <x v="181"/>
    <d v="2013-07-16T00:00:00"/>
    <n v="64.2"/>
    <n v="20157"/>
  </r>
  <r>
    <x v="181"/>
    <d v="2013-07-23T00:00:00"/>
    <n v="69.400000000000006"/>
    <n v="20165"/>
  </r>
  <r>
    <x v="181"/>
    <d v="2013-07-30T00:00:00"/>
    <n v="35.9"/>
    <n v="30013"/>
  </r>
  <r>
    <x v="181"/>
    <d v="2013-07-31T00:00:00"/>
    <n v="21.1"/>
    <n v="50025"/>
  </r>
  <r>
    <x v="181"/>
    <d v="2013-08-06T00:00:00"/>
    <n v="43.5"/>
    <n v="30048"/>
  </r>
  <r>
    <x v="181"/>
    <d v="2013-08-13T00:00:00"/>
    <n v="165.2"/>
    <n v="10074"/>
  </r>
  <r>
    <x v="181"/>
    <d v="2013-08-21T00:00:00"/>
    <n v="5.62"/>
    <n v="60012"/>
  </r>
  <r>
    <x v="181"/>
    <d v="2013-09-06T00:00:00"/>
    <n v="9.4499999999999993"/>
    <n v="10012"/>
  </r>
  <r>
    <x v="181"/>
    <d v="2013-09-10T00:00:00"/>
    <n v="30"/>
    <n v="30022"/>
  </r>
  <r>
    <x v="181"/>
    <d v="2013-09-18T00:00:00"/>
    <n v="6.25"/>
    <n v="50035"/>
  </r>
  <r>
    <x v="181"/>
    <d v="2013-09-18T00:00:00"/>
    <n v="15"/>
    <n v="30029"/>
  </r>
  <r>
    <x v="181"/>
    <d v="2013-09-24T00:00:00"/>
    <n v="25"/>
    <n v="30027"/>
  </r>
  <r>
    <x v="181"/>
    <d v="2013-09-27T00:00:00"/>
    <n v="11.25"/>
    <n v="20014"/>
  </r>
  <r>
    <x v="181"/>
    <d v="2013-09-25T00:00:00"/>
    <n v="12.5"/>
    <n v="30058"/>
  </r>
  <r>
    <x v="181"/>
    <d v="2013-09-25T00:00:00"/>
    <n v="34.5"/>
    <n v="30074"/>
  </r>
  <r>
    <x v="181"/>
    <d v="2013-09-25T00:00:00"/>
    <n v="10"/>
    <n v="20198"/>
  </r>
  <r>
    <x v="181"/>
    <d v="2013-10-04T00:00:00"/>
    <n v="42.5"/>
    <n v="10147"/>
  </r>
  <r>
    <x v="181"/>
    <d v="2013-10-04T00:00:00"/>
    <n v="49.25"/>
    <n v="40063"/>
  </r>
  <r>
    <x v="181"/>
    <d v="2013-10-08T00:00:00"/>
    <n v="12.28"/>
    <n v="10014"/>
  </r>
  <r>
    <x v="181"/>
    <d v="2013-10-08T00:00:00"/>
    <n v="34.950000000000003"/>
    <n v="30047"/>
  </r>
  <r>
    <x v="181"/>
    <d v="2013-10-23T00:00:00"/>
    <n v="10"/>
    <n v="30056"/>
  </r>
  <r>
    <x v="181"/>
    <d v="2013-10-23T00:00:00"/>
    <n v="208.1"/>
    <n v="50047"/>
  </r>
  <r>
    <x v="182"/>
    <d v="2012-10-03T00:00:00"/>
    <n v="31.77"/>
    <n v="60008"/>
  </r>
  <r>
    <x v="182"/>
    <d v="2012-10-15T00:00:00"/>
    <n v="23.53"/>
    <n v="10040"/>
  </r>
  <r>
    <x v="183"/>
    <d v="2012-10-03T00:00:00"/>
    <n v="12.24"/>
    <n v="60001"/>
  </r>
  <r>
    <x v="184"/>
    <d v="2012-10-07T00:00:00"/>
    <n v="27.4"/>
    <n v="50039"/>
  </r>
  <r>
    <x v="185"/>
    <d v="2012-10-07T00:00:00"/>
    <n v="48.05"/>
    <n v="50041"/>
  </r>
  <r>
    <x v="185"/>
    <d v="2013-04-15T00:00:00"/>
    <n v="15.95"/>
    <n v="60042"/>
  </r>
  <r>
    <x v="186"/>
    <d v="2012-10-11T00:00:00"/>
    <n v="34.85"/>
    <n v="70006"/>
  </r>
  <r>
    <x v="187"/>
    <d v="2012-10-04T00:00:00"/>
    <n v="28.95"/>
    <n v="10107"/>
  </r>
  <r>
    <x v="187"/>
    <d v="2012-10-20T00:00:00"/>
    <n v="58.1"/>
    <n v="70042"/>
  </r>
  <r>
    <x v="187"/>
    <d v="2012-12-26T00:00:00"/>
    <n v="44.45"/>
    <n v="40004"/>
  </r>
  <r>
    <x v="188"/>
    <d v="2012-10-03T00:00:00"/>
    <n v="18.45"/>
    <n v="50037"/>
  </r>
  <r>
    <x v="189"/>
    <d v="2012-10-03T00:00:00"/>
    <n v="66"/>
    <n v="50026"/>
  </r>
  <r>
    <x v="190"/>
    <d v="2012-11-01T00:00:00"/>
    <n v="24.9"/>
    <n v="50040"/>
  </r>
  <r>
    <x v="190"/>
    <d v="2012-10-03T00:00:00"/>
    <n v="53.65"/>
    <n v="60002"/>
  </r>
  <r>
    <x v="191"/>
    <d v="2012-11-01T00:00:00"/>
    <n v="12.95"/>
    <n v="50041"/>
  </r>
  <r>
    <x v="191"/>
    <d v="2012-10-03T00:00:00"/>
    <n v="0.01"/>
    <n v="50003"/>
  </r>
  <r>
    <x v="192"/>
    <d v="2012-11-01T00:00:00"/>
    <n v="12.95"/>
    <n v="50042"/>
  </r>
  <r>
    <x v="192"/>
    <d v="2012-10-03T00:00:00"/>
    <n v="0.01"/>
    <n v="50002"/>
  </r>
  <r>
    <x v="193"/>
    <d v="2012-10-24T00:00:00"/>
    <n v="13.66"/>
    <n v="50014"/>
  </r>
  <r>
    <x v="193"/>
    <d v="2012-10-03T00:00:00"/>
    <n v="15.17"/>
    <n v="60021"/>
  </r>
  <r>
    <x v="193"/>
    <d v="2012-11-20T00:00:00"/>
    <n v="17.149999999999999"/>
    <n v="60015"/>
  </r>
  <r>
    <x v="193"/>
    <d v="2013-02-13T00:00:00"/>
    <n v="18.45"/>
    <n v="60036"/>
  </r>
  <r>
    <x v="193"/>
    <d v="2013-04-15T00:00:00"/>
    <n v="12.28"/>
    <n v="50002"/>
  </r>
  <r>
    <x v="194"/>
    <d v="2012-10-24T00:00:00"/>
    <n v="14.33"/>
    <n v="50026"/>
  </r>
  <r>
    <x v="194"/>
    <d v="2012-10-03T00:00:00"/>
    <n v="16.63"/>
    <n v="60006"/>
  </r>
  <r>
    <x v="194"/>
    <d v="2012-11-20T00:00:00"/>
    <n v="18.54"/>
    <n v="60014"/>
  </r>
  <r>
    <x v="194"/>
    <d v="2012-11-20T00:00:00"/>
    <n v="14.65"/>
    <n v="60014"/>
  </r>
  <r>
    <x v="194"/>
    <d v="2012-12-23T00:00:00"/>
    <n v="61.8"/>
    <n v="60020"/>
  </r>
  <r>
    <x v="194"/>
    <d v="2013-02-13T00:00:00"/>
    <n v="12.65"/>
    <n v="60037"/>
  </r>
  <r>
    <x v="194"/>
    <d v="2013-05-09T00:00:00"/>
    <n v="18.54"/>
    <n v="60014"/>
  </r>
  <r>
    <x v="194"/>
    <d v="2013-05-09T00:00:00"/>
    <n v="14.65"/>
    <n v="60014"/>
  </r>
  <r>
    <x v="194"/>
    <d v="2013-09-19T00:00:00"/>
    <n v="12.55"/>
    <n v="30006"/>
  </r>
  <r>
    <x v="194"/>
    <d v="2013-10-10T00:00:00"/>
    <n v="8.0500000000000007"/>
    <n v="10053"/>
  </r>
  <r>
    <x v="195"/>
    <d v="2012-10-23T00:00:00"/>
    <n v="14.62"/>
    <n v="50011"/>
  </r>
  <r>
    <x v="195"/>
    <d v="2012-10-24T00:00:00"/>
    <n v="14.31"/>
    <n v="50013"/>
  </r>
  <r>
    <x v="195"/>
    <d v="2012-10-24T00:00:00"/>
    <n v="10.53"/>
    <n v="50013"/>
  </r>
  <r>
    <x v="195"/>
    <d v="2012-11-26T00:00:00"/>
    <n v="11.94"/>
    <n v="50006"/>
  </r>
  <r>
    <x v="195"/>
    <d v="2012-11-26T00:00:00"/>
    <n v="16.11"/>
    <n v="50006"/>
  </r>
  <r>
    <x v="195"/>
    <d v="2012-10-26T00:00:00"/>
    <n v="14.31"/>
    <n v="50005"/>
  </r>
  <r>
    <x v="195"/>
    <d v="2012-11-27T00:00:00"/>
    <n v="15.52"/>
    <n v="50002"/>
  </r>
  <r>
    <x v="195"/>
    <d v="2012-11-27T00:00:00"/>
    <n v="18.170000000000002"/>
    <n v="50002"/>
  </r>
  <r>
    <x v="195"/>
    <d v="2012-11-27T00:00:00"/>
    <n v="8.5"/>
    <n v="50002"/>
  </r>
  <r>
    <x v="195"/>
    <d v="2012-11-27T00:00:00"/>
    <n v="7.65"/>
    <n v="50002"/>
  </r>
  <r>
    <x v="195"/>
    <d v="2012-10-31T00:00:00"/>
    <n v="11.47"/>
    <n v="50019"/>
  </r>
  <r>
    <x v="195"/>
    <d v="2012-11-02T00:00:00"/>
    <n v="11.65"/>
    <n v="70003"/>
  </r>
  <r>
    <x v="195"/>
    <d v="2012-11-01T00:00:00"/>
    <n v="11.65"/>
    <n v="50044"/>
  </r>
  <r>
    <x v="195"/>
    <d v="2012-11-05T00:00:00"/>
    <n v="10.75"/>
    <n v="10085"/>
  </r>
  <r>
    <x v="195"/>
    <d v="2012-11-29T00:00:00"/>
    <n v="10.71"/>
    <n v="10011"/>
  </r>
  <r>
    <x v="195"/>
    <d v="2012-11-08T00:00:00"/>
    <n v="14.31"/>
    <n v="60005"/>
  </r>
  <r>
    <x v="195"/>
    <d v="2012-11-12T00:00:00"/>
    <n v="11.65"/>
    <n v="50004"/>
  </r>
  <r>
    <x v="195"/>
    <d v="2012-11-13T00:00:00"/>
    <n v="12.55"/>
    <n v="60002"/>
  </r>
  <r>
    <x v="195"/>
    <d v="2012-11-14T00:00:00"/>
    <n v="11.65"/>
    <n v="70002"/>
  </r>
  <r>
    <x v="195"/>
    <d v="2012-10-04T00:00:00"/>
    <n v="16.78"/>
    <n v="50018"/>
  </r>
  <r>
    <x v="195"/>
    <d v="2012-10-03T00:00:00"/>
    <n v="13.18"/>
    <n v="50023"/>
  </r>
  <r>
    <x v="195"/>
    <d v="2012-10-03T00:00:00"/>
    <n v="10.71"/>
    <n v="50023"/>
  </r>
  <r>
    <x v="195"/>
    <d v="2012-10-05T00:00:00"/>
    <n v="15.9"/>
    <n v="50016"/>
  </r>
  <r>
    <x v="195"/>
    <d v="2012-12-03T00:00:00"/>
    <n v="14.31"/>
    <n v="50013"/>
  </r>
  <r>
    <x v="195"/>
    <d v="2012-12-03T00:00:00"/>
    <n v="10.53"/>
    <n v="50013"/>
  </r>
  <r>
    <x v="195"/>
    <d v="2012-10-09T00:00:00"/>
    <n v="12.95"/>
    <n v="10010"/>
  </r>
  <r>
    <x v="195"/>
    <d v="2012-10-11T00:00:00"/>
    <n v="13.72"/>
    <n v="60012"/>
  </r>
  <r>
    <x v="195"/>
    <d v="2012-10-12T00:00:00"/>
    <n v="13.41"/>
    <n v="50009"/>
  </r>
  <r>
    <x v="195"/>
    <d v="2012-10-12T00:00:00"/>
    <n v="13.95"/>
    <n v="50009"/>
  </r>
  <r>
    <x v="195"/>
    <d v="2012-10-15T00:00:00"/>
    <n v="15.52"/>
    <n v="50002"/>
  </r>
  <r>
    <x v="195"/>
    <d v="2012-10-15T00:00:00"/>
    <n v="18.170000000000002"/>
    <n v="50002"/>
  </r>
  <r>
    <x v="195"/>
    <d v="2012-10-15T00:00:00"/>
    <n v="8.5"/>
    <n v="50002"/>
  </r>
  <r>
    <x v="195"/>
    <d v="2012-10-15T00:00:00"/>
    <n v="7.65"/>
    <n v="50002"/>
  </r>
  <r>
    <x v="195"/>
    <d v="2012-10-16T00:00:00"/>
    <n v="8.09"/>
    <n v="50015"/>
  </r>
  <r>
    <x v="195"/>
    <d v="2012-10-22T00:00:00"/>
    <n v="11.94"/>
    <n v="50006"/>
  </r>
  <r>
    <x v="195"/>
    <d v="2012-10-22T00:00:00"/>
    <n v="16.11"/>
    <n v="50006"/>
  </r>
  <r>
    <x v="195"/>
    <d v="2012-12-04T00:00:00"/>
    <n v="14.31"/>
    <n v="60005"/>
  </r>
  <r>
    <x v="195"/>
    <d v="2012-12-06T00:00:00"/>
    <n v="13.41"/>
    <n v="50009"/>
  </r>
  <r>
    <x v="195"/>
    <d v="2012-12-06T00:00:00"/>
    <n v="13.95"/>
    <n v="50009"/>
  </r>
  <r>
    <x v="195"/>
    <d v="2012-12-12T00:00:00"/>
    <n v="15.52"/>
    <n v="50002"/>
  </r>
  <r>
    <x v="195"/>
    <d v="2012-12-12T00:00:00"/>
    <n v="18.170000000000002"/>
    <n v="50002"/>
  </r>
  <r>
    <x v="195"/>
    <d v="2012-12-12T00:00:00"/>
    <n v="8.5"/>
    <n v="50002"/>
  </r>
  <r>
    <x v="195"/>
    <d v="2012-12-12T00:00:00"/>
    <n v="7.65"/>
    <n v="50002"/>
  </r>
  <r>
    <x v="195"/>
    <d v="2012-12-11T00:00:00"/>
    <n v="8.77"/>
    <n v="70012"/>
  </r>
  <r>
    <x v="195"/>
    <d v="2012-12-13T00:00:00"/>
    <n v="13.18"/>
    <n v="50023"/>
  </r>
  <r>
    <x v="195"/>
    <d v="2012-12-13T00:00:00"/>
    <n v="10.71"/>
    <n v="50023"/>
  </r>
  <r>
    <x v="195"/>
    <d v="2012-12-10T00:00:00"/>
    <n v="15.52"/>
    <n v="50002"/>
  </r>
  <r>
    <x v="195"/>
    <d v="2012-12-10T00:00:00"/>
    <n v="18.170000000000002"/>
    <n v="50002"/>
  </r>
  <r>
    <x v="195"/>
    <d v="2012-12-10T00:00:00"/>
    <n v="8.5"/>
    <n v="50002"/>
  </r>
  <r>
    <x v="195"/>
    <d v="2012-12-10T00:00:00"/>
    <n v="7.65"/>
    <n v="50002"/>
  </r>
  <r>
    <x v="195"/>
    <d v="2012-12-14T00:00:00"/>
    <n v="14.31"/>
    <n v="70001"/>
  </r>
  <r>
    <x v="195"/>
    <d v="2012-12-18T00:00:00"/>
    <n v="12.55"/>
    <n v="10001"/>
  </r>
  <r>
    <x v="195"/>
    <d v="2012-12-18T00:00:00"/>
    <n v="13.72"/>
    <n v="10001"/>
  </r>
  <r>
    <x v="195"/>
    <d v="2012-12-21T00:00:00"/>
    <n v="12.55"/>
    <n v="10001"/>
  </r>
  <r>
    <x v="195"/>
    <d v="2012-12-21T00:00:00"/>
    <n v="13.72"/>
    <n v="10001"/>
  </r>
  <r>
    <x v="195"/>
    <d v="2012-12-26T00:00:00"/>
    <n v="6.52"/>
    <n v="50001"/>
  </r>
  <r>
    <x v="195"/>
    <d v="2012-12-26T00:00:00"/>
    <n v="17"/>
    <n v="50001"/>
  </r>
  <r>
    <x v="195"/>
    <d v="2012-12-27T00:00:00"/>
    <n v="21.19"/>
    <n v="70004"/>
  </r>
  <r>
    <x v="195"/>
    <d v="2012-12-28T00:00:00"/>
    <n v="12.55"/>
    <n v="10008"/>
  </r>
  <r>
    <x v="195"/>
    <d v="2013-01-04T00:00:00"/>
    <n v="14.31"/>
    <n v="60001"/>
  </r>
  <r>
    <x v="195"/>
    <d v="2013-01-03T00:00:00"/>
    <n v="11.61"/>
    <n v="60029"/>
  </r>
  <r>
    <x v="195"/>
    <d v="2013-01-07T00:00:00"/>
    <n v="6.52"/>
    <n v="50001"/>
  </r>
  <r>
    <x v="195"/>
    <d v="2013-01-07T00:00:00"/>
    <n v="17"/>
    <n v="50001"/>
  </r>
  <r>
    <x v="196"/>
    <d v="2012-10-03T00:00:00"/>
    <n v="0.01"/>
    <n v="50027"/>
  </r>
  <r>
    <x v="197"/>
    <d v="2012-10-03T00:00:00"/>
    <n v="0.01"/>
    <n v="50028"/>
  </r>
  <r>
    <x v="197"/>
    <d v="2013-02-15T00:00:00"/>
    <n v="29.45"/>
    <n v="40022"/>
  </r>
  <r>
    <x v="198"/>
    <d v="2012-10-03T00:00:00"/>
    <n v="28.57"/>
    <n v="50031"/>
  </r>
  <r>
    <x v="199"/>
    <d v="2012-10-02T00:00:00"/>
    <n v="12.06"/>
    <n v="60015"/>
  </r>
  <r>
    <x v="200"/>
    <d v="2012-10-03T00:00:00"/>
    <n v="11.38"/>
    <n v="60004"/>
  </r>
  <r>
    <x v="201"/>
    <d v="2012-10-15T00:00:00"/>
    <n v="40.15"/>
    <n v="10065"/>
  </r>
  <r>
    <x v="202"/>
    <d v="2012-10-01T00:00:00"/>
    <n v="17.05"/>
    <n v="10019"/>
  </r>
  <r>
    <x v="203"/>
    <d v="2012-10-01T00:00:00"/>
    <n v="11.38"/>
    <n v="10020"/>
  </r>
  <r>
    <x v="203"/>
    <d v="2013-02-27T00:00:00"/>
    <n v="21.51"/>
    <n v="10026"/>
  </r>
  <r>
    <x v="203"/>
    <d v="2013-03-08T00:00:00"/>
    <n v="74.44"/>
    <n v="10123"/>
  </r>
  <r>
    <x v="203"/>
    <d v="2013-03-08T00:00:00"/>
    <n v="10.75"/>
    <n v="10003"/>
  </r>
  <r>
    <x v="203"/>
    <d v="2013-04-01T00:00:00"/>
    <n v="14.95"/>
    <n v="10043"/>
  </r>
  <r>
    <x v="203"/>
    <d v="2013-04-22T00:00:00"/>
    <n v="46.62"/>
    <n v="10005"/>
  </r>
  <r>
    <x v="203"/>
    <d v="2013-04-30T00:00:00"/>
    <n v="52.8"/>
    <n v="10032"/>
  </r>
  <r>
    <x v="203"/>
    <d v="2013-05-13T00:00:00"/>
    <n v="45.72"/>
    <n v="30016"/>
  </r>
  <r>
    <x v="203"/>
    <d v="2013-05-22T00:00:00"/>
    <n v="17.05"/>
    <n v="70054"/>
  </r>
  <r>
    <x v="203"/>
    <d v="2013-06-26T00:00:00"/>
    <n v="16.149999999999999"/>
    <n v="60008"/>
  </r>
  <r>
    <x v="203"/>
    <d v="2013-07-29T00:00:00"/>
    <n v="52.38"/>
    <n v="50001"/>
  </r>
  <r>
    <x v="203"/>
    <d v="2013-08-14T00:00:00"/>
    <n v="21.51"/>
    <n v="60012"/>
  </r>
  <r>
    <x v="203"/>
    <d v="2013-08-16T00:00:00"/>
    <n v="18.45"/>
    <n v="10112"/>
  </r>
  <r>
    <x v="203"/>
    <d v="2013-10-08T00:00:00"/>
    <n v="26.75"/>
    <n v="10074"/>
  </r>
  <r>
    <x v="203"/>
    <d v="2013-10-18T00:00:00"/>
    <n v="23.95"/>
    <n v="60002"/>
  </r>
  <r>
    <x v="204"/>
    <d v="2012-10-01T00:00:00"/>
    <n v="43.7"/>
    <n v="10068"/>
  </r>
  <r>
    <x v="205"/>
    <d v="2012-10-01T00:00:00"/>
    <n v="0.01"/>
    <n v="40007"/>
  </r>
  <r>
    <x v="206"/>
    <d v="2012-10-03T00:00:00"/>
    <n v="0.01"/>
    <n v="10035"/>
  </r>
  <r>
    <x v="207"/>
    <d v="2012-10-03T00:00:00"/>
    <n v="31.7"/>
    <n v="10007"/>
  </r>
  <r>
    <x v="208"/>
    <d v="2012-10-03T00:00:00"/>
    <n v="14.08"/>
    <n v="40006"/>
  </r>
  <r>
    <x v="208"/>
    <d v="2012-12-18T00:00:00"/>
    <n v="10.95"/>
    <n v="10002"/>
  </r>
  <r>
    <x v="209"/>
    <d v="2012-10-03T00:00:00"/>
    <n v="8.9499999999999993"/>
    <n v="40014"/>
  </r>
  <r>
    <x v="210"/>
    <d v="2012-09-28T00:00:00"/>
    <n v="0.01"/>
    <n v="40024"/>
  </r>
  <r>
    <x v="211"/>
    <d v="2012-09-28T00:00:00"/>
    <n v="27.95"/>
    <n v="10021"/>
  </r>
  <r>
    <x v="212"/>
    <d v="2012-09-28T00:00:00"/>
    <n v="38.799999999999997"/>
    <n v="10018"/>
  </r>
  <r>
    <x v="213"/>
    <d v="2012-09-30T00:00:00"/>
    <n v="63.65"/>
    <n v="40001"/>
  </r>
  <r>
    <x v="213"/>
    <d v="2012-10-01T00:00:00"/>
    <n v="12.24"/>
    <n v="10004"/>
  </r>
  <r>
    <x v="214"/>
    <d v="2012-09-28T00:00:00"/>
    <n v="14.98"/>
    <n v="10011"/>
  </r>
  <r>
    <x v="214"/>
    <d v="2012-10-02T00:00:00"/>
    <n v="18.649999999999999"/>
    <n v="10044"/>
  </r>
  <r>
    <x v="215"/>
    <d v="2012-10-03T00:00:00"/>
    <n v="12.65"/>
    <n v="10014"/>
  </r>
  <r>
    <x v="216"/>
    <d v="2012-09-27T00:00:00"/>
    <n v="30.7"/>
    <n v="40030"/>
  </r>
  <r>
    <x v="217"/>
    <d v="2012-09-27T00:00:00"/>
    <n v="50.9"/>
    <n v="40027"/>
  </r>
  <r>
    <x v="218"/>
    <d v="2012-09-26T00:00:00"/>
    <n v="0.01"/>
    <n v="40009"/>
  </r>
  <r>
    <x v="219"/>
    <d v="2012-11-02T00:00:00"/>
    <n v="9.99"/>
    <n v="20009"/>
  </r>
  <r>
    <x v="219"/>
    <d v="2012-11-01T00:00:00"/>
    <n v="9.85"/>
    <n v="60014"/>
  </r>
  <r>
    <x v="219"/>
    <d v="2012-09-26T00:00:00"/>
    <n v="0.01"/>
    <n v="40010"/>
  </r>
  <r>
    <x v="219"/>
    <d v="2012-10-05T00:00:00"/>
    <n v="9.85"/>
    <n v="70016"/>
  </r>
  <r>
    <x v="219"/>
    <d v="2012-10-16T00:00:00"/>
    <n v="5.91"/>
    <n v="20013"/>
  </r>
  <r>
    <x v="219"/>
    <d v="2012-12-11T00:00:00"/>
    <n v="11.65"/>
    <n v="20019"/>
  </r>
  <r>
    <x v="219"/>
    <d v="2013-02-14T00:00:00"/>
    <n v="22.9"/>
    <n v="10027"/>
  </r>
  <r>
    <x v="219"/>
    <d v="2013-04-02T00:00:00"/>
    <n v="9.85"/>
    <n v="50004"/>
  </r>
  <r>
    <x v="219"/>
    <d v="2013-04-22T00:00:00"/>
    <n v="9.85"/>
    <n v="50006"/>
  </r>
  <r>
    <x v="219"/>
    <d v="2013-05-06T00:00:00"/>
    <n v="9.85"/>
    <n v="40003"/>
  </r>
  <r>
    <x v="219"/>
    <d v="2013-08-14T00:00:00"/>
    <n v="24.21"/>
    <n v="20023"/>
  </r>
  <r>
    <x v="220"/>
    <d v="2012-09-26T00:00:00"/>
    <n v="0.01"/>
    <n v="40008"/>
  </r>
  <r>
    <x v="221"/>
    <d v="2012-09-26T00:00:00"/>
    <n v="0.01"/>
    <n v="40007"/>
  </r>
  <r>
    <x v="222"/>
    <d v="2012-09-26T00:00:00"/>
    <n v="0.01"/>
    <n v="40006"/>
  </r>
  <r>
    <x v="223"/>
    <d v="2012-10-24T00:00:00"/>
    <n v="5"/>
    <n v="10086"/>
  </r>
  <r>
    <x v="223"/>
    <d v="2012-10-24T00:00:00"/>
    <n v="38.29"/>
    <n v="10086"/>
  </r>
  <r>
    <x v="223"/>
    <d v="2012-10-25T00:00:00"/>
    <n v="25.5"/>
    <n v="40038"/>
  </r>
  <r>
    <x v="223"/>
    <d v="2012-11-02T00:00:00"/>
    <n v="21.45"/>
    <n v="70067"/>
  </r>
  <r>
    <x v="223"/>
    <d v="2012-11-03T00:00:00"/>
    <n v="14.75"/>
    <n v="10018"/>
  </r>
  <r>
    <x v="223"/>
    <d v="2012-09-25T00:00:00"/>
    <n v="26.75"/>
    <n v="40034"/>
  </r>
  <r>
    <x v="223"/>
    <d v="2012-12-02T00:00:00"/>
    <n v="20.5"/>
    <n v="70005"/>
  </r>
  <r>
    <x v="223"/>
    <d v="2012-09-30T00:00:00"/>
    <n v="25.45"/>
    <n v="40042"/>
  </r>
  <r>
    <x v="223"/>
    <d v="2012-10-06T00:00:00"/>
    <n v="32.950000000000003"/>
    <n v="10102"/>
  </r>
  <r>
    <x v="223"/>
    <d v="2012-11-20T00:00:00"/>
    <n v="5"/>
    <n v="10086"/>
  </r>
  <r>
    <x v="223"/>
    <d v="2012-11-20T00:00:00"/>
    <n v="38.29"/>
    <n v="10086"/>
  </r>
  <r>
    <x v="223"/>
    <d v="2012-10-19T00:00:00"/>
    <n v="26.75"/>
    <n v="50032"/>
  </r>
  <r>
    <x v="223"/>
    <d v="2012-12-07T00:00:00"/>
    <n v="18.95"/>
    <n v="60034"/>
  </r>
  <r>
    <x v="223"/>
    <d v="2012-12-18T00:00:00"/>
    <n v="20.95"/>
    <n v="10063"/>
  </r>
  <r>
    <x v="223"/>
    <d v="2012-12-19T00:00:00"/>
    <n v="18.95"/>
    <n v="10050"/>
  </r>
  <r>
    <x v="223"/>
    <d v="2013-01-02T00:00:00"/>
    <n v="20.95"/>
    <n v="50012"/>
  </r>
  <r>
    <x v="223"/>
    <d v="2013-01-30T00:00:00"/>
    <n v="14.5"/>
    <n v="10073"/>
  </r>
  <r>
    <x v="223"/>
    <d v="2013-01-30T00:00:00"/>
    <n v="21.45"/>
    <n v="10073"/>
  </r>
  <r>
    <x v="223"/>
    <d v="2013-02-06T00:00:00"/>
    <n v="15.96"/>
    <n v="10065"/>
  </r>
  <r>
    <x v="223"/>
    <d v="2013-02-19T00:00:00"/>
    <n v="21.45"/>
    <n v="40013"/>
  </r>
  <r>
    <x v="223"/>
    <d v="2013-04-18T00:00:00"/>
    <n v="17.5"/>
    <n v="10186"/>
  </r>
  <r>
    <x v="223"/>
    <d v="2013-05-03T00:00:00"/>
    <n v="15.1"/>
    <n v="40011"/>
  </r>
  <r>
    <x v="223"/>
    <d v="2013-05-08T00:00:00"/>
    <n v="14.5"/>
    <n v="10073"/>
  </r>
  <r>
    <x v="223"/>
    <d v="2013-05-08T00:00:00"/>
    <n v="21.45"/>
    <n v="10073"/>
  </r>
  <r>
    <x v="223"/>
    <d v="2013-05-09T00:00:00"/>
    <n v="17.170000000000002"/>
    <n v="10170"/>
  </r>
  <r>
    <x v="223"/>
    <d v="2013-06-02T00:00:00"/>
    <n v="21.45"/>
    <n v="10053"/>
  </r>
  <r>
    <x v="223"/>
    <d v="2013-07-13T00:00:00"/>
    <n v="26.2"/>
    <n v="40017"/>
  </r>
  <r>
    <x v="223"/>
    <d v="2013-09-27T00:00:00"/>
    <n v="20"/>
    <n v="70012"/>
  </r>
  <r>
    <x v="224"/>
    <d v="2012-10-26T00:00:00"/>
    <n v="38.270000000000003"/>
    <n v="10114"/>
  </r>
  <r>
    <x v="224"/>
    <d v="2012-09-29T00:00:00"/>
    <n v="36.25"/>
    <n v="70060"/>
  </r>
  <r>
    <x v="225"/>
    <d v="2012-10-03T00:00:00"/>
    <n v="10.75"/>
    <n v="10038"/>
  </r>
  <r>
    <x v="226"/>
    <d v="2012-10-03T00:00:00"/>
    <n v="0.01"/>
    <n v="40020"/>
  </r>
  <r>
    <x v="227"/>
    <d v="2012-10-03T00:00:00"/>
    <n v="30.6"/>
    <n v="10039"/>
  </r>
  <r>
    <x v="228"/>
    <d v="2012-10-01T00:00:00"/>
    <n v="19.2"/>
    <n v="60005"/>
  </r>
  <r>
    <x v="229"/>
    <d v="2012-10-01T00:00:00"/>
    <n v="10.75"/>
    <n v="60016"/>
  </r>
  <r>
    <x v="229"/>
    <d v="2012-12-11T00:00:00"/>
    <n v="11.95"/>
    <n v="60007"/>
  </r>
  <r>
    <x v="229"/>
    <d v="2013-03-04T00:00:00"/>
    <n v="8.9499999999999993"/>
    <n v="10032"/>
  </r>
  <r>
    <x v="229"/>
    <d v="2013-03-04T00:00:00"/>
    <n v="10.75"/>
    <n v="10032"/>
  </r>
  <r>
    <x v="229"/>
    <d v="2013-03-22T00:00:00"/>
    <n v="22.41"/>
    <n v="20085"/>
  </r>
  <r>
    <x v="229"/>
    <d v="2013-04-16T00:00:00"/>
    <n v="10.75"/>
    <n v="30011"/>
  </r>
  <r>
    <x v="229"/>
    <d v="2013-06-07T00:00:00"/>
    <n v="8.9499999999999993"/>
    <n v="10028"/>
  </r>
  <r>
    <x v="229"/>
    <d v="2013-06-18T00:00:00"/>
    <n v="8.9499999999999993"/>
    <n v="10032"/>
  </r>
  <r>
    <x v="229"/>
    <d v="2013-06-18T00:00:00"/>
    <n v="10.75"/>
    <n v="10032"/>
  </r>
  <r>
    <x v="229"/>
    <d v="2013-08-19T00:00:00"/>
    <n v="10.75"/>
    <n v="10036"/>
  </r>
  <r>
    <x v="229"/>
    <d v="2013-08-28T00:00:00"/>
    <n v="10.75"/>
    <n v="30008"/>
  </r>
  <r>
    <x v="230"/>
    <d v="2012-10-02T00:00:00"/>
    <n v="2.4300000000000002"/>
    <n v="10008"/>
  </r>
  <r>
    <x v="230"/>
    <d v="2012-10-02T00:00:00"/>
    <n v="11.38"/>
    <n v="10008"/>
  </r>
  <r>
    <x v="230"/>
    <d v="2012-10-01T00:00:00"/>
    <n v="11.38"/>
    <n v="60015"/>
  </r>
  <r>
    <x v="230"/>
    <d v="2012-10-03T00:00:00"/>
    <n v="2.4300000000000002"/>
    <n v="10008"/>
  </r>
  <r>
    <x v="230"/>
    <d v="2012-10-03T00:00:00"/>
    <n v="11.38"/>
    <n v="10008"/>
  </r>
  <r>
    <x v="230"/>
    <d v="2012-10-04T00:00:00"/>
    <n v="22"/>
    <n v="10137"/>
  </r>
  <r>
    <x v="231"/>
    <d v="2012-10-03T00:00:00"/>
    <n v="19.5"/>
    <n v="40031"/>
  </r>
  <r>
    <x v="232"/>
    <d v="2012-10-01T00:00:00"/>
    <n v="14.9"/>
    <n v="60025"/>
  </r>
  <r>
    <x v="232"/>
    <d v="2013-01-22T00:00:00"/>
    <n v="13.05"/>
    <n v="10022"/>
  </r>
  <r>
    <x v="233"/>
    <d v="2012-10-02T00:00:00"/>
    <n v="5.5"/>
    <n v="40035"/>
  </r>
  <r>
    <x v="234"/>
    <d v="2012-11-03T00:00:00"/>
    <n v="36.450000000000003"/>
    <n v="10057"/>
  </r>
  <r>
    <x v="234"/>
    <d v="2012-11-10T00:00:00"/>
    <n v="63.9"/>
    <n v="10110"/>
  </r>
  <r>
    <x v="234"/>
    <d v="2012-09-28T00:00:00"/>
    <n v="59.9"/>
    <n v="60011"/>
  </r>
  <r>
    <x v="234"/>
    <d v="2012-10-07T00:00:00"/>
    <n v="54.9"/>
    <n v="10049"/>
  </r>
  <r>
    <x v="234"/>
    <d v="2012-10-12T00:00:00"/>
    <n v="74.95"/>
    <n v="70045"/>
  </r>
  <r>
    <x v="234"/>
    <d v="2012-10-19T00:00:00"/>
    <n v="30"/>
    <n v="10143"/>
  </r>
  <r>
    <x v="235"/>
    <d v="2012-09-30T00:00:00"/>
    <n v="40.65"/>
    <n v="10008"/>
  </r>
  <r>
    <x v="236"/>
    <d v="2012-09-28T00:00:00"/>
    <n v="0.01"/>
    <n v="70055"/>
  </r>
  <r>
    <x v="237"/>
    <d v="2012-09-28T00:00:00"/>
    <n v="30.85"/>
    <n v="10051"/>
  </r>
  <r>
    <x v="238"/>
    <d v="2012-09-28T00:00:00"/>
    <n v="26.6"/>
    <n v="10048"/>
  </r>
  <r>
    <x v="239"/>
    <d v="2012-09-28T00:00:00"/>
    <n v="0.01"/>
    <n v="70053"/>
  </r>
  <r>
    <x v="240"/>
    <d v="2012-09-28T00:00:00"/>
    <n v="14.95"/>
    <n v="70048"/>
  </r>
  <r>
    <x v="241"/>
    <d v="2012-09-28T00:00:00"/>
    <n v="14.95"/>
    <n v="10044"/>
  </r>
  <r>
    <x v="241"/>
    <d v="2012-12-31T00:00:00"/>
    <n v="11.95"/>
    <n v="40009"/>
  </r>
  <r>
    <x v="242"/>
    <d v="2012-09-28T00:00:00"/>
    <n v="34.65"/>
    <n v="10008"/>
  </r>
  <r>
    <x v="243"/>
    <d v="2012-09-26T00:00:00"/>
    <n v="44.8"/>
    <n v="10097"/>
  </r>
  <r>
    <x v="244"/>
    <d v="2012-09-26T00:00:00"/>
    <n v="77.599999999999994"/>
    <n v="10087"/>
  </r>
  <r>
    <x v="245"/>
    <d v="2012-09-26T00:00:00"/>
    <n v="35.9"/>
    <n v="10112"/>
  </r>
  <r>
    <x v="245"/>
    <d v="2012-09-29T00:00:00"/>
    <n v="29.65"/>
    <n v="40067"/>
  </r>
  <r>
    <x v="246"/>
    <d v="2013-04-18T00:00:00"/>
    <n v="0.01"/>
    <n v="20412"/>
  </r>
  <r>
    <x v="246"/>
    <d v="2013-05-22T00:00:00"/>
    <n v="16"/>
    <n v="20165"/>
  </r>
  <r>
    <x v="246"/>
    <d v="2013-07-18T00:00:00"/>
    <n v="15.45"/>
    <n v="30083"/>
  </r>
  <r>
    <x v="246"/>
    <d v="2013-09-05T00:00:00"/>
    <n v="27.95"/>
    <n v="20279"/>
  </r>
  <r>
    <x v="246"/>
    <d v="2013-09-12T00:00:00"/>
    <n v="20.399999999999999"/>
    <n v="20240"/>
  </r>
  <r>
    <x v="246"/>
    <d v="2013-09-15T00:00:00"/>
    <n v="21.25"/>
    <n v="20011"/>
  </r>
  <r>
    <x v="246"/>
    <d v="2013-09-26T00:00:00"/>
    <n v="19"/>
    <n v="20211"/>
  </r>
  <r>
    <x v="246"/>
    <d v="2013-10-24T00:00:00"/>
    <n v="15.25"/>
    <n v="20272"/>
  </r>
  <r>
    <x v="246"/>
    <d v="2013-11-04T00:00:00"/>
    <n v="22.95"/>
    <n v="20213"/>
  </r>
  <r>
    <x v="247"/>
    <d v="2013-04-18T00:00:00"/>
    <n v="11.38"/>
    <n v="20018"/>
  </r>
  <r>
    <x v="247"/>
    <d v="2013-04-29T00:00:00"/>
    <n v="13.65"/>
    <n v="20036"/>
  </r>
  <r>
    <x v="247"/>
    <d v="2013-05-10T00:00:00"/>
    <n v="11.38"/>
    <n v="20009"/>
  </r>
  <r>
    <x v="247"/>
    <d v="2013-05-16T00:00:00"/>
    <n v="12.28"/>
    <n v="20043"/>
  </r>
  <r>
    <x v="247"/>
    <d v="2013-06-03T00:00:00"/>
    <n v="13.18"/>
    <n v="20014"/>
  </r>
  <r>
    <x v="247"/>
    <d v="2013-07-11T00:00:00"/>
    <n v="30.01"/>
    <n v="60025"/>
  </r>
  <r>
    <x v="247"/>
    <d v="2013-09-25T00:00:00"/>
    <n v="9.85"/>
    <n v="20077"/>
  </r>
  <r>
    <x v="248"/>
    <d v="2012-09-25T00:00:00"/>
    <n v="32.950000000000003"/>
    <n v="50014"/>
  </r>
  <r>
    <x v="249"/>
    <d v="2012-09-25T00:00:00"/>
    <n v="28.7"/>
    <n v="60036"/>
  </r>
  <r>
    <x v="250"/>
    <d v="2012-09-25T00:00:00"/>
    <n v="49.9"/>
    <n v="60037"/>
  </r>
  <r>
    <x v="251"/>
    <d v="2012-09-25T00:00:00"/>
    <n v="48.9"/>
    <n v="60038"/>
  </r>
  <r>
    <x v="252"/>
    <d v="2012-09-26T00:00:00"/>
    <n v="46.15"/>
    <n v="10109"/>
  </r>
  <r>
    <x v="253"/>
    <d v="2012-10-06T00:00:00"/>
    <n v="18.5"/>
    <n v="10070"/>
  </r>
  <r>
    <x v="254"/>
    <d v="2012-09-26T00:00:00"/>
    <n v="22.2"/>
    <n v="50018"/>
  </r>
  <r>
    <x v="254"/>
    <d v="2013-06-22T00:00:00"/>
    <n v="8.5"/>
    <n v="50056"/>
  </r>
  <r>
    <x v="255"/>
    <d v="2012-09-26T00:00:00"/>
    <n v="13.95"/>
    <n v="10157"/>
  </r>
  <r>
    <x v="256"/>
    <d v="2012-09-28T00:00:00"/>
    <n v="28.65"/>
    <n v="10002"/>
  </r>
  <r>
    <x v="257"/>
    <d v="2012-11-26T00:00:00"/>
    <n v="10.52"/>
    <n v="60007"/>
  </r>
  <r>
    <x v="257"/>
    <d v="2012-11-27T00:00:00"/>
    <n v="10.52"/>
    <n v="70022"/>
  </r>
  <r>
    <x v="257"/>
    <d v="2012-10-31T00:00:00"/>
    <n v="10.08"/>
    <n v="40011"/>
  </r>
  <r>
    <x v="257"/>
    <d v="2012-11-08T00:00:00"/>
    <n v="10.52"/>
    <n v="10049"/>
  </r>
  <r>
    <x v="257"/>
    <d v="2012-09-28T00:00:00"/>
    <n v="16.649999999999999"/>
    <n v="10026"/>
  </r>
  <r>
    <x v="257"/>
    <d v="2012-10-05T00:00:00"/>
    <n v="10.98"/>
    <n v="10045"/>
  </r>
  <r>
    <x v="257"/>
    <d v="2012-12-27T00:00:00"/>
    <n v="7.65"/>
    <n v="10021"/>
  </r>
  <r>
    <x v="257"/>
    <d v="2013-01-23T00:00:00"/>
    <n v="12.73"/>
    <n v="70019"/>
  </r>
  <r>
    <x v="257"/>
    <d v="2013-01-28T00:00:00"/>
    <n v="11.38"/>
    <n v="50011"/>
  </r>
  <r>
    <x v="257"/>
    <d v="2013-02-13T00:00:00"/>
    <n v="11.2"/>
    <n v="60008"/>
  </r>
  <r>
    <x v="257"/>
    <d v="2013-02-21T00:00:00"/>
    <n v="8.2799999999999994"/>
    <n v="50015"/>
  </r>
  <r>
    <x v="257"/>
    <d v="2013-02-26T00:00:00"/>
    <n v="12.28"/>
    <n v="70078"/>
  </r>
  <r>
    <x v="257"/>
    <d v="2013-03-01T00:00:00"/>
    <n v="10.98"/>
    <n v="70052"/>
  </r>
  <r>
    <x v="258"/>
    <d v="2012-09-28T00:00:00"/>
    <n v="12.65"/>
    <n v="10029"/>
  </r>
  <r>
    <x v="259"/>
    <d v="2012-09-28T00:00:00"/>
    <n v="22.4"/>
    <n v="10001"/>
  </r>
  <r>
    <x v="260"/>
    <d v="2012-09-28T00:00:00"/>
    <n v="12.5"/>
    <n v="40003"/>
  </r>
  <r>
    <x v="261"/>
    <d v="2012-09-28T00:00:00"/>
    <n v="13.65"/>
    <n v="10054"/>
  </r>
  <r>
    <x v="262"/>
    <d v="2012-09-28T00:00:00"/>
    <n v="9.9499999999999993"/>
    <n v="10055"/>
  </r>
  <r>
    <x v="263"/>
    <d v="2012-09-28T00:00:00"/>
    <n v="8.2799999999999994"/>
    <n v="10027"/>
  </r>
  <r>
    <x v="263"/>
    <d v="2012-10-02T00:00:00"/>
    <n v="9.86"/>
    <n v="40005"/>
  </r>
  <r>
    <x v="263"/>
    <d v="2012-10-03T00:00:00"/>
    <n v="9.85"/>
    <n v="40004"/>
  </r>
  <r>
    <x v="263"/>
    <d v="2013-02-21T00:00:00"/>
    <n v="4.95"/>
    <n v="10009"/>
  </r>
  <r>
    <x v="263"/>
    <d v="2013-05-22T00:00:00"/>
    <n v="6.07"/>
    <n v="10025"/>
  </r>
  <r>
    <x v="263"/>
    <d v="2013-05-30T00:00:00"/>
    <n v="6.07"/>
    <n v="20033"/>
  </r>
  <r>
    <x v="263"/>
    <d v="2013-06-04T00:00:00"/>
    <n v="6.07"/>
    <n v="70003"/>
  </r>
  <r>
    <x v="263"/>
    <d v="2013-06-07T00:00:00"/>
    <n v="6.07"/>
    <n v="20016"/>
  </r>
  <r>
    <x v="263"/>
    <d v="2013-06-27T00:00:00"/>
    <n v="6.07"/>
    <n v="10013"/>
  </r>
  <r>
    <x v="263"/>
    <d v="2013-07-01T00:00:00"/>
    <n v="6.07"/>
    <n v="10025"/>
  </r>
  <r>
    <x v="264"/>
    <d v="2012-09-28T00:00:00"/>
    <n v="41.05"/>
    <n v="10059"/>
  </r>
  <r>
    <x v="265"/>
    <d v="2012-09-19T00:00:00"/>
    <n v="24.45"/>
    <n v="60020"/>
  </r>
  <r>
    <x v="266"/>
    <d v="2012-10-23T00:00:00"/>
    <n v="5"/>
    <n v="30076"/>
  </r>
  <r>
    <x v="266"/>
    <d v="2012-10-23T00:00:00"/>
    <n v="12.95"/>
    <n v="20040"/>
  </r>
  <r>
    <x v="266"/>
    <d v="2012-10-24T00:00:00"/>
    <n v="10.75"/>
    <n v="20022"/>
  </r>
  <r>
    <x v="266"/>
    <d v="2012-10-24T00:00:00"/>
    <n v="12.95"/>
    <n v="20022"/>
  </r>
  <r>
    <x v="266"/>
    <d v="2012-10-24T00:00:00"/>
    <n v="10.35"/>
    <n v="20022"/>
  </r>
  <r>
    <x v="266"/>
    <d v="2012-10-24T00:00:00"/>
    <n v="9.5"/>
    <n v="30086"/>
  </r>
  <r>
    <x v="266"/>
    <d v="2012-11-01T00:00:00"/>
    <n v="10.75"/>
    <n v="40017"/>
  </r>
  <r>
    <x v="266"/>
    <d v="2012-09-19T00:00:00"/>
    <n v="12.95"/>
    <n v="20031"/>
  </r>
  <r>
    <x v="266"/>
    <d v="2012-09-20T00:00:00"/>
    <n v="13.9"/>
    <n v="20018"/>
  </r>
  <r>
    <x v="266"/>
    <d v="2012-09-24T00:00:00"/>
    <n v="6.75"/>
    <n v="20126"/>
  </r>
  <r>
    <x v="266"/>
    <d v="2012-09-24T00:00:00"/>
    <n v="3"/>
    <n v="20126"/>
  </r>
  <r>
    <x v="266"/>
    <d v="2012-09-28T00:00:00"/>
    <n v="12.95"/>
    <n v="20036"/>
  </r>
  <r>
    <x v="266"/>
    <d v="2012-10-02T00:00:00"/>
    <n v="15.9"/>
    <n v="20016"/>
  </r>
  <r>
    <x v="266"/>
    <d v="2012-09-28T00:00:00"/>
    <n v="7.75"/>
    <n v="30118"/>
  </r>
  <r>
    <x v="266"/>
    <d v="2012-10-01T00:00:00"/>
    <n v="20.95"/>
    <n v="50029"/>
  </r>
  <r>
    <x v="266"/>
    <d v="2012-10-05T00:00:00"/>
    <n v="13.41"/>
    <n v="60038"/>
  </r>
  <r>
    <x v="266"/>
    <d v="2012-10-07T00:00:00"/>
    <n v="11.95"/>
    <n v="20023"/>
  </r>
  <r>
    <x v="266"/>
    <d v="2012-10-08T00:00:00"/>
    <n v="9"/>
    <n v="20052"/>
  </r>
  <r>
    <x v="266"/>
    <d v="2012-10-08T00:00:00"/>
    <n v="10.95"/>
    <n v="10142"/>
  </r>
  <r>
    <x v="266"/>
    <d v="2012-10-10T00:00:00"/>
    <n v="9.9499999999999993"/>
    <n v="20012"/>
  </r>
  <r>
    <x v="266"/>
    <d v="2012-10-10T00:00:00"/>
    <n v="5.75"/>
    <n v="20149"/>
  </r>
  <r>
    <x v="266"/>
    <d v="2012-10-12T00:00:00"/>
    <n v="11.95"/>
    <n v="30015"/>
  </r>
  <r>
    <x v="266"/>
    <d v="2012-10-13T00:00:00"/>
    <n v="10.75"/>
    <n v="20022"/>
  </r>
  <r>
    <x v="266"/>
    <d v="2012-10-13T00:00:00"/>
    <n v="12.95"/>
    <n v="20022"/>
  </r>
  <r>
    <x v="266"/>
    <d v="2012-10-13T00:00:00"/>
    <n v="10.35"/>
    <n v="20022"/>
  </r>
  <r>
    <x v="266"/>
    <d v="2012-10-14T00:00:00"/>
    <n v="9.5"/>
    <n v="20048"/>
  </r>
  <r>
    <x v="266"/>
    <d v="2012-10-16T00:00:00"/>
    <n v="17.899999999999999"/>
    <n v="20027"/>
  </r>
  <r>
    <x v="266"/>
    <d v="2012-12-14T00:00:00"/>
    <n v="8.9499999999999993"/>
    <n v="20025"/>
  </r>
  <r>
    <x v="266"/>
    <d v="2012-12-17T00:00:00"/>
    <n v="6"/>
    <n v="20182"/>
  </r>
  <r>
    <x v="266"/>
    <d v="2012-12-16T00:00:00"/>
    <n v="12"/>
    <n v="20043"/>
  </r>
  <r>
    <x v="266"/>
    <d v="2012-12-18T00:00:00"/>
    <n v="10.75"/>
    <n v="20022"/>
  </r>
  <r>
    <x v="266"/>
    <d v="2012-12-18T00:00:00"/>
    <n v="12.95"/>
    <n v="20022"/>
  </r>
  <r>
    <x v="266"/>
    <d v="2012-12-18T00:00:00"/>
    <n v="10.35"/>
    <n v="20022"/>
  </r>
  <r>
    <x v="266"/>
    <d v="2012-12-16T00:00:00"/>
    <n v="14.25"/>
    <n v="50035"/>
  </r>
  <r>
    <x v="266"/>
    <d v="2012-12-23T00:00:00"/>
    <n v="12"/>
    <n v="20020"/>
  </r>
  <r>
    <x v="266"/>
    <d v="2012-12-29T00:00:00"/>
    <n v="6.75"/>
    <n v="20126"/>
  </r>
  <r>
    <x v="266"/>
    <d v="2012-12-29T00:00:00"/>
    <n v="3"/>
    <n v="20126"/>
  </r>
  <r>
    <x v="266"/>
    <d v="2013-01-07T00:00:00"/>
    <n v="14.9"/>
    <n v="20035"/>
  </r>
  <r>
    <x v="267"/>
    <d v="2012-11-27T00:00:00"/>
    <n v="28.73"/>
    <n v="10042"/>
  </r>
  <r>
    <x v="267"/>
    <d v="2012-11-01T00:00:00"/>
    <n v="48.89"/>
    <n v="40015"/>
  </r>
  <r>
    <x v="267"/>
    <d v="2012-11-01T00:00:00"/>
    <n v="9.5"/>
    <n v="10082"/>
  </r>
  <r>
    <x v="267"/>
    <d v="2012-09-19T00:00:00"/>
    <n v="37.700000000000003"/>
    <n v="60017"/>
  </r>
  <r>
    <x v="267"/>
    <d v="2012-10-10T00:00:00"/>
    <n v="12.06"/>
    <n v="60012"/>
  </r>
  <r>
    <x v="267"/>
    <d v="2012-11-20T00:00:00"/>
    <n v="34.9"/>
    <n v="70023"/>
  </r>
  <r>
    <x v="267"/>
    <d v="2013-01-10T00:00:00"/>
    <n v="41.96"/>
    <n v="10034"/>
  </r>
  <r>
    <x v="267"/>
    <d v="2013-01-22T00:00:00"/>
    <n v="29.57"/>
    <n v="10055"/>
  </r>
  <r>
    <x v="267"/>
    <d v="2013-02-13T00:00:00"/>
    <n v="35.200000000000003"/>
    <n v="40027"/>
  </r>
  <r>
    <x v="267"/>
    <d v="2013-02-20T00:00:00"/>
    <n v="41.81"/>
    <n v="70014"/>
  </r>
  <r>
    <x v="267"/>
    <d v="2013-07-23T00:00:00"/>
    <n v="36.950000000000003"/>
    <n v="10032"/>
  </r>
  <r>
    <x v="267"/>
    <d v="2013-09-05T00:00:00"/>
    <n v="12.1"/>
    <n v="10051"/>
  </r>
  <r>
    <x v="267"/>
    <d v="2013-09-24T00:00:00"/>
    <n v="28"/>
    <n v="60015"/>
  </r>
  <r>
    <x v="267"/>
    <d v="2013-10-22T00:00:00"/>
    <n v="21.37"/>
    <n v="40016"/>
  </r>
  <r>
    <x v="267"/>
    <d v="2013-10-29T00:00:00"/>
    <n v="21.06"/>
    <n v="60014"/>
  </r>
  <r>
    <x v="268"/>
    <d v="2012-09-19T00:00:00"/>
    <n v="16.95"/>
    <n v="10179"/>
  </r>
  <r>
    <x v="269"/>
    <d v="2012-09-19T00:00:00"/>
    <n v="28.65"/>
    <n v="10180"/>
  </r>
  <r>
    <x v="269"/>
    <d v="2012-09-21T00:00:00"/>
    <n v="15.7"/>
    <n v="60010"/>
  </r>
  <r>
    <x v="270"/>
    <d v="2012-09-19T00:00:00"/>
    <n v="40.200000000000003"/>
    <n v="10181"/>
  </r>
  <r>
    <x v="271"/>
    <d v="2012-09-19T00:00:00"/>
    <n v="18.95"/>
    <n v="10183"/>
  </r>
  <r>
    <x v="272"/>
    <d v="2012-09-19T00:00:00"/>
    <n v="28.4"/>
    <n v="10182"/>
  </r>
  <r>
    <x v="273"/>
    <d v="2012-10-03T00:00:00"/>
    <n v="0.01"/>
    <n v="50019"/>
  </r>
  <r>
    <x v="274"/>
    <d v="2012-10-03T00:00:00"/>
    <n v="15.35"/>
    <n v="60027"/>
  </r>
  <r>
    <x v="275"/>
    <d v="2012-09-21T00:00:00"/>
    <n v="52.8"/>
    <n v="10017"/>
  </r>
  <r>
    <x v="276"/>
    <d v="2012-09-21T00:00:00"/>
    <n v="12.1"/>
    <n v="60019"/>
  </r>
  <r>
    <x v="277"/>
    <d v="2012-09-21T00:00:00"/>
    <n v="39.85"/>
    <n v="60045"/>
  </r>
  <r>
    <x v="278"/>
    <d v="2012-09-20T00:00:00"/>
    <n v="0.01"/>
    <n v="60048"/>
  </r>
  <r>
    <x v="278"/>
    <d v="2012-10-07T00:00:00"/>
    <n v="41.95"/>
    <n v="30013"/>
  </r>
  <r>
    <x v="278"/>
    <d v="2012-11-18T00:00:00"/>
    <n v="30.65"/>
    <n v="10058"/>
  </r>
  <r>
    <x v="278"/>
    <d v="2012-12-09T00:00:00"/>
    <n v="34.9"/>
    <n v="10050"/>
  </r>
  <r>
    <x v="278"/>
    <d v="2012-12-23T00:00:00"/>
    <n v="45.45"/>
    <n v="10043"/>
  </r>
  <r>
    <x v="278"/>
    <d v="2013-08-09T00:00:00"/>
    <n v="42.9"/>
    <n v="10092"/>
  </r>
  <r>
    <x v="278"/>
    <d v="2013-08-29T00:00:00"/>
    <n v="30.95"/>
    <n v="10107"/>
  </r>
  <r>
    <x v="278"/>
    <d v="2013-09-22T00:00:00"/>
    <n v="15"/>
    <n v="10120"/>
  </r>
  <r>
    <x v="279"/>
    <d v="2012-10-23T00:00:00"/>
    <n v="25.4"/>
    <n v="60025"/>
  </r>
  <r>
    <x v="279"/>
    <d v="2012-10-23T00:00:00"/>
    <n v="27.7"/>
    <n v="60025"/>
  </r>
  <r>
    <x v="279"/>
    <d v="2012-10-24T00:00:00"/>
    <n v="32.4"/>
    <n v="60051"/>
  </r>
  <r>
    <x v="279"/>
    <d v="2012-11-25T00:00:00"/>
    <n v="26.15"/>
    <n v="60005"/>
  </r>
  <r>
    <x v="279"/>
    <d v="2012-11-25T00:00:00"/>
    <n v="47.65"/>
    <n v="60005"/>
  </r>
  <r>
    <x v="279"/>
    <d v="2012-10-25T00:00:00"/>
    <n v="21.15"/>
    <n v="50036"/>
  </r>
  <r>
    <x v="279"/>
    <d v="2012-11-26T00:00:00"/>
    <n v="27.48"/>
    <n v="70015"/>
  </r>
  <r>
    <x v="279"/>
    <d v="2012-10-26T00:00:00"/>
    <n v="30.24"/>
    <n v="50025"/>
  </r>
  <r>
    <x v="279"/>
    <d v="2012-10-26T00:00:00"/>
    <n v="23.7"/>
    <n v="50025"/>
  </r>
  <r>
    <x v="279"/>
    <d v="2012-11-26T00:00:00"/>
    <n v="22.45"/>
    <n v="10100"/>
  </r>
  <r>
    <x v="279"/>
    <d v="2012-11-26T00:00:00"/>
    <n v="20.7"/>
    <n v="10100"/>
  </r>
  <r>
    <x v="279"/>
    <d v="2012-10-27T00:00:00"/>
    <n v="24.74"/>
    <n v="10010"/>
  </r>
  <r>
    <x v="279"/>
    <d v="2012-10-27T00:00:00"/>
    <n v="25.49"/>
    <n v="10010"/>
  </r>
  <r>
    <x v="279"/>
    <d v="2012-10-27T00:00:00"/>
    <n v="25.75"/>
    <n v="10010"/>
  </r>
  <r>
    <x v="279"/>
    <d v="2012-10-27T00:00:00"/>
    <n v="34.69"/>
    <n v="10010"/>
  </r>
  <r>
    <x v="279"/>
    <d v="2012-10-27T00:00:00"/>
    <n v="20.2"/>
    <n v="10010"/>
  </r>
  <r>
    <x v="279"/>
    <d v="2012-10-27T00:00:00"/>
    <n v="37.1"/>
    <n v="10010"/>
  </r>
  <r>
    <x v="279"/>
    <d v="2012-10-28T00:00:00"/>
    <n v="34.04"/>
    <n v="70042"/>
  </r>
  <r>
    <x v="279"/>
    <d v="2012-10-29T00:00:00"/>
    <n v="44.14"/>
    <n v="60013"/>
  </r>
  <r>
    <x v="279"/>
    <d v="2012-10-29T00:00:00"/>
    <n v="55.59"/>
    <n v="50020"/>
  </r>
  <r>
    <x v="279"/>
    <d v="2012-10-29T00:00:00"/>
    <n v="29"/>
    <n v="50020"/>
  </r>
  <r>
    <x v="279"/>
    <d v="2012-10-29T00:00:00"/>
    <n v="54.75"/>
    <n v="50020"/>
  </r>
  <r>
    <x v="279"/>
    <d v="2012-10-30T00:00:00"/>
    <n v="31.15"/>
    <n v="10060"/>
  </r>
  <r>
    <x v="279"/>
    <d v="2012-11-27T00:00:00"/>
    <n v="28.99"/>
    <n v="10075"/>
  </r>
  <r>
    <x v="279"/>
    <d v="2012-11-27T00:00:00"/>
    <n v="23.5"/>
    <n v="10075"/>
  </r>
  <r>
    <x v="279"/>
    <d v="2012-10-31T00:00:00"/>
    <n v="21.99"/>
    <n v="60040"/>
  </r>
  <r>
    <x v="279"/>
    <d v="2012-10-31T00:00:00"/>
    <n v="27.94"/>
    <n v="60040"/>
  </r>
  <r>
    <x v="279"/>
    <d v="2012-10-31T00:00:00"/>
    <n v="30.15"/>
    <n v="60040"/>
  </r>
  <r>
    <x v="279"/>
    <d v="2012-10-31T00:00:00"/>
    <n v="17"/>
    <n v="10172"/>
  </r>
  <r>
    <x v="279"/>
    <d v="2012-11-01T00:00:00"/>
    <n v="21.99"/>
    <n v="60040"/>
  </r>
  <r>
    <x v="279"/>
    <d v="2012-11-01T00:00:00"/>
    <n v="27.94"/>
    <n v="60040"/>
  </r>
  <r>
    <x v="279"/>
    <d v="2012-11-01T00:00:00"/>
    <n v="30.15"/>
    <n v="60040"/>
  </r>
  <r>
    <x v="279"/>
    <d v="2012-11-01T00:00:00"/>
    <n v="20.2"/>
    <n v="20227"/>
  </r>
  <r>
    <x v="279"/>
    <d v="2012-11-28T00:00:00"/>
    <n v="23.6"/>
    <n v="50010"/>
  </r>
  <r>
    <x v="279"/>
    <d v="2012-11-28T00:00:00"/>
    <n v="35.39"/>
    <n v="50010"/>
  </r>
  <r>
    <x v="279"/>
    <d v="2012-11-28T00:00:00"/>
    <n v="26.45"/>
    <n v="50010"/>
  </r>
  <r>
    <x v="279"/>
    <d v="2012-11-28T00:00:00"/>
    <n v="35.35"/>
    <n v="50010"/>
  </r>
  <r>
    <x v="279"/>
    <d v="2012-11-28T00:00:00"/>
    <n v="37.700000000000003"/>
    <n v="50010"/>
  </r>
  <r>
    <x v="279"/>
    <d v="2012-11-28T00:00:00"/>
    <n v="33.1"/>
    <n v="50010"/>
  </r>
  <r>
    <x v="279"/>
    <d v="2012-11-28T00:00:00"/>
    <n v="36.44"/>
    <n v="50010"/>
  </r>
  <r>
    <x v="279"/>
    <d v="2012-11-28T00:00:00"/>
    <n v="31.14"/>
    <n v="50010"/>
  </r>
  <r>
    <x v="279"/>
    <d v="2012-11-02T00:00:00"/>
    <n v="50.75"/>
    <n v="10086"/>
  </r>
  <r>
    <x v="279"/>
    <d v="2012-11-02T00:00:00"/>
    <n v="18.45"/>
    <n v="60082"/>
  </r>
  <r>
    <x v="279"/>
    <d v="2012-11-03T00:00:00"/>
    <n v="21.4"/>
    <n v="60002"/>
  </r>
  <r>
    <x v="279"/>
    <d v="2012-11-03T00:00:00"/>
    <n v="27.25"/>
    <n v="60002"/>
  </r>
  <r>
    <x v="279"/>
    <d v="2012-11-03T00:00:00"/>
    <n v="32.9"/>
    <n v="60002"/>
  </r>
  <r>
    <x v="279"/>
    <d v="2012-11-29T00:00:00"/>
    <n v="23.6"/>
    <n v="50010"/>
  </r>
  <r>
    <x v="279"/>
    <d v="2012-11-29T00:00:00"/>
    <n v="35.39"/>
    <n v="50010"/>
  </r>
  <r>
    <x v="279"/>
    <d v="2012-11-29T00:00:00"/>
    <n v="26.45"/>
    <n v="50010"/>
  </r>
  <r>
    <x v="279"/>
    <d v="2012-11-29T00:00:00"/>
    <n v="35.35"/>
    <n v="50010"/>
  </r>
  <r>
    <x v="279"/>
    <d v="2012-11-29T00:00:00"/>
    <n v="37.700000000000003"/>
    <n v="50010"/>
  </r>
  <r>
    <x v="279"/>
    <d v="2012-11-29T00:00:00"/>
    <n v="33.1"/>
    <n v="50010"/>
  </r>
  <r>
    <x v="279"/>
    <d v="2012-11-29T00:00:00"/>
    <n v="36.44"/>
    <n v="50010"/>
  </r>
  <r>
    <x v="279"/>
    <d v="2012-11-29T00:00:00"/>
    <n v="31.14"/>
    <n v="50010"/>
  </r>
  <r>
    <x v="279"/>
    <d v="2012-11-03T00:00:00"/>
    <n v="26.4"/>
    <n v="60110"/>
  </r>
  <r>
    <x v="279"/>
    <d v="2012-11-04T00:00:00"/>
    <n v="34.15"/>
    <n v="60011"/>
  </r>
  <r>
    <x v="279"/>
    <d v="2012-11-04T00:00:00"/>
    <n v="20.2"/>
    <n v="60011"/>
  </r>
  <r>
    <x v="279"/>
    <d v="2012-11-04T00:00:00"/>
    <n v="37.04"/>
    <n v="60011"/>
  </r>
  <r>
    <x v="279"/>
    <d v="2012-11-04T00:00:00"/>
    <n v="21.4"/>
    <n v="60002"/>
  </r>
  <r>
    <x v="279"/>
    <d v="2012-11-04T00:00:00"/>
    <n v="27.25"/>
    <n v="60002"/>
  </r>
  <r>
    <x v="279"/>
    <d v="2012-11-04T00:00:00"/>
    <n v="32.9"/>
    <n v="60002"/>
  </r>
  <r>
    <x v="279"/>
    <d v="2012-11-05T00:00:00"/>
    <n v="41.68"/>
    <n v="10105"/>
  </r>
  <r>
    <x v="279"/>
    <d v="2012-11-06T00:00:00"/>
    <n v="23.15"/>
    <n v="50031"/>
  </r>
  <r>
    <x v="279"/>
    <d v="2012-11-30T00:00:00"/>
    <n v="21.19"/>
    <n v="70034"/>
  </r>
  <r>
    <x v="279"/>
    <d v="2012-11-30T00:00:00"/>
    <n v="26.15"/>
    <n v="50049"/>
  </r>
  <r>
    <x v="279"/>
    <d v="2012-11-07T00:00:00"/>
    <n v="19.850000000000001"/>
    <n v="70025"/>
  </r>
  <r>
    <x v="279"/>
    <d v="2012-11-08T00:00:00"/>
    <n v="29.15"/>
    <n v="20025"/>
  </r>
  <r>
    <x v="279"/>
    <d v="2012-12-01T00:00:00"/>
    <n v="38.85"/>
    <n v="10014"/>
  </r>
  <r>
    <x v="279"/>
    <d v="2012-12-01T00:00:00"/>
    <n v="33.24"/>
    <n v="10014"/>
  </r>
  <r>
    <x v="279"/>
    <d v="2012-09-21T00:00:00"/>
    <n v="35.9"/>
    <n v="30051"/>
  </r>
  <r>
    <x v="279"/>
    <d v="2012-11-08T00:00:00"/>
    <n v="25.7"/>
    <n v="60046"/>
  </r>
  <r>
    <x v="279"/>
    <d v="2012-11-08T00:00:00"/>
    <n v="34.75"/>
    <n v="60046"/>
  </r>
  <r>
    <x v="279"/>
    <d v="2012-11-08T00:00:00"/>
    <n v="27.95"/>
    <n v="60046"/>
  </r>
  <r>
    <x v="279"/>
    <d v="2012-09-22T00:00:00"/>
    <n v="38.39"/>
    <n v="10019"/>
  </r>
  <r>
    <x v="279"/>
    <d v="2012-09-22T00:00:00"/>
    <n v="29.45"/>
    <n v="10019"/>
  </r>
  <r>
    <x v="279"/>
    <d v="2012-11-09T00:00:00"/>
    <n v="29.99"/>
    <n v="40125"/>
  </r>
  <r>
    <x v="279"/>
    <d v="2012-09-23T00:00:00"/>
    <n v="37.65"/>
    <n v="10027"/>
  </r>
  <r>
    <x v="279"/>
    <d v="2012-09-23T00:00:00"/>
    <n v="18.45"/>
    <n v="20138"/>
  </r>
  <r>
    <x v="279"/>
    <d v="2012-09-24T00:00:00"/>
    <n v="20.149999999999999"/>
    <n v="20097"/>
  </r>
  <r>
    <x v="279"/>
    <d v="2012-09-26T00:00:00"/>
    <n v="35.450000000000003"/>
    <n v="50005"/>
  </r>
  <r>
    <x v="279"/>
    <d v="2012-09-26T00:00:00"/>
    <n v="31.25"/>
    <n v="50005"/>
  </r>
  <r>
    <x v="279"/>
    <d v="2012-09-26T00:00:00"/>
    <n v="36.9"/>
    <n v="50005"/>
  </r>
  <r>
    <x v="279"/>
    <d v="2012-09-26T00:00:00"/>
    <n v="33.700000000000003"/>
    <n v="50005"/>
  </r>
  <r>
    <x v="279"/>
    <d v="2012-11-10T00:00:00"/>
    <n v="27.7"/>
    <n v="60014"/>
  </r>
  <r>
    <x v="279"/>
    <d v="2012-11-10T00:00:00"/>
    <n v="26.44"/>
    <n v="60014"/>
  </r>
  <r>
    <x v="279"/>
    <d v="2012-11-10T00:00:00"/>
    <n v="20.7"/>
    <n v="60014"/>
  </r>
  <r>
    <x v="279"/>
    <d v="2012-11-11T00:00:00"/>
    <n v="34.54"/>
    <n v="60008"/>
  </r>
  <r>
    <x v="279"/>
    <d v="2012-12-02T00:00:00"/>
    <n v="29.94"/>
    <n v="50002"/>
  </r>
  <r>
    <x v="279"/>
    <d v="2012-12-02T00:00:00"/>
    <n v="41.15"/>
    <n v="50002"/>
  </r>
  <r>
    <x v="279"/>
    <d v="2012-12-02T00:00:00"/>
    <n v="25.79"/>
    <n v="50002"/>
  </r>
  <r>
    <x v="279"/>
    <d v="2012-12-02T00:00:00"/>
    <n v="35.6"/>
    <n v="50002"/>
  </r>
  <r>
    <x v="279"/>
    <d v="2012-12-02T00:00:00"/>
    <n v="34.9"/>
    <n v="50002"/>
  </r>
  <r>
    <x v="279"/>
    <d v="2012-12-02T00:00:00"/>
    <n v="38.450000000000003"/>
    <n v="50002"/>
  </r>
  <r>
    <x v="279"/>
    <d v="2012-09-27T00:00:00"/>
    <n v="22.45"/>
    <n v="10100"/>
  </r>
  <r>
    <x v="279"/>
    <d v="2012-09-27T00:00:00"/>
    <n v="20.7"/>
    <n v="10100"/>
  </r>
  <r>
    <x v="279"/>
    <d v="2012-11-12T00:00:00"/>
    <n v="21.99"/>
    <n v="20022"/>
  </r>
  <r>
    <x v="279"/>
    <d v="2012-11-12T00:00:00"/>
    <n v="45.35"/>
    <n v="20022"/>
  </r>
  <r>
    <x v="279"/>
    <d v="2012-12-02T00:00:00"/>
    <n v="25.44"/>
    <n v="70048"/>
  </r>
  <r>
    <x v="279"/>
    <d v="2012-11-14T00:00:00"/>
    <n v="25.49"/>
    <n v="60023"/>
  </r>
  <r>
    <x v="279"/>
    <d v="2012-11-14T00:00:00"/>
    <n v="24.44"/>
    <n v="60023"/>
  </r>
  <r>
    <x v="279"/>
    <d v="2012-11-13T00:00:00"/>
    <n v="34.99"/>
    <n v="60028"/>
  </r>
  <r>
    <x v="279"/>
    <d v="2012-11-13T00:00:00"/>
    <n v="44.35"/>
    <n v="60028"/>
  </r>
  <r>
    <x v="279"/>
    <d v="2012-11-13T00:00:00"/>
    <n v="25.7"/>
    <n v="60028"/>
  </r>
  <r>
    <x v="279"/>
    <d v="2012-11-14T00:00:00"/>
    <n v="17.95"/>
    <n v="10116"/>
  </r>
  <r>
    <x v="279"/>
    <d v="2012-11-14T00:00:00"/>
    <n v="39.200000000000003"/>
    <n v="10116"/>
  </r>
  <r>
    <x v="279"/>
    <d v="2012-09-29T00:00:00"/>
    <n v="25.1"/>
    <n v="50032"/>
  </r>
  <r>
    <x v="279"/>
    <d v="2012-09-29T00:00:00"/>
    <n v="37.1"/>
    <n v="10004"/>
  </r>
  <r>
    <x v="279"/>
    <d v="2012-09-29T00:00:00"/>
    <n v="34.85"/>
    <n v="10004"/>
  </r>
  <r>
    <x v="279"/>
    <d v="2012-09-29T00:00:00"/>
    <n v="20.7"/>
    <n v="10004"/>
  </r>
  <r>
    <x v="279"/>
    <d v="2012-09-29T00:00:00"/>
    <n v="34.4"/>
    <n v="10004"/>
  </r>
  <r>
    <x v="279"/>
    <d v="2012-11-15T00:00:00"/>
    <n v="35.1"/>
    <n v="50011"/>
  </r>
  <r>
    <x v="279"/>
    <d v="2012-11-15T00:00:00"/>
    <n v="26.65"/>
    <n v="50011"/>
  </r>
  <r>
    <x v="279"/>
    <d v="2012-11-15T00:00:00"/>
    <n v="21.2"/>
    <n v="50011"/>
  </r>
  <r>
    <x v="279"/>
    <d v="2012-09-30T00:00:00"/>
    <n v="29.94"/>
    <n v="50002"/>
  </r>
  <r>
    <x v="279"/>
    <d v="2012-09-30T00:00:00"/>
    <n v="41.15"/>
    <n v="50002"/>
  </r>
  <r>
    <x v="279"/>
    <d v="2012-09-30T00:00:00"/>
    <n v="25.79"/>
    <n v="50002"/>
  </r>
  <r>
    <x v="279"/>
    <d v="2012-09-30T00:00:00"/>
    <n v="35.6"/>
    <n v="50002"/>
  </r>
  <r>
    <x v="279"/>
    <d v="2012-09-30T00:00:00"/>
    <n v="34.9"/>
    <n v="50002"/>
  </r>
  <r>
    <x v="279"/>
    <d v="2012-09-30T00:00:00"/>
    <n v="38.450000000000003"/>
    <n v="50002"/>
  </r>
  <r>
    <x v="279"/>
    <d v="2012-11-16T00:00:00"/>
    <n v="33.68"/>
    <n v="10043"/>
  </r>
  <r>
    <x v="279"/>
    <d v="2012-11-16T00:00:00"/>
    <n v="36.94"/>
    <n v="10043"/>
  </r>
  <r>
    <x v="279"/>
    <d v="2012-10-02T00:00:00"/>
    <n v="26.45"/>
    <n v="70030"/>
  </r>
  <r>
    <x v="279"/>
    <d v="2012-10-03T00:00:00"/>
    <n v="24.1"/>
    <n v="10090"/>
  </r>
  <r>
    <x v="279"/>
    <d v="2012-10-03T00:00:00"/>
    <n v="28.45"/>
    <n v="10090"/>
  </r>
  <r>
    <x v="279"/>
    <d v="2012-10-04T00:00:00"/>
    <n v="19.45"/>
    <n v="60052"/>
  </r>
  <r>
    <x v="279"/>
    <d v="2012-10-04T00:00:00"/>
    <n v="55.59"/>
    <n v="50020"/>
  </r>
  <r>
    <x v="279"/>
    <d v="2012-10-04T00:00:00"/>
    <n v="29"/>
    <n v="50020"/>
  </r>
  <r>
    <x v="279"/>
    <d v="2012-10-04T00:00:00"/>
    <n v="54.75"/>
    <n v="50020"/>
  </r>
  <r>
    <x v="279"/>
    <d v="2012-11-17T00:00:00"/>
    <n v="31.44"/>
    <n v="10029"/>
  </r>
  <r>
    <x v="279"/>
    <d v="2012-10-06T00:00:00"/>
    <n v="42.9"/>
    <n v="30046"/>
  </r>
  <r>
    <x v="279"/>
    <d v="2012-10-07T00:00:00"/>
    <n v="28.44"/>
    <n v="60001"/>
  </r>
  <r>
    <x v="279"/>
    <d v="2012-10-07T00:00:00"/>
    <n v="32.19"/>
    <n v="60001"/>
  </r>
  <r>
    <x v="279"/>
    <d v="2012-10-07T00:00:00"/>
    <n v="28.65"/>
    <n v="60001"/>
  </r>
  <r>
    <x v="279"/>
    <d v="2012-10-07T00:00:00"/>
    <n v="37.69"/>
    <n v="60001"/>
  </r>
  <r>
    <x v="279"/>
    <d v="2012-10-07T00:00:00"/>
    <n v="24.32"/>
    <n v="60001"/>
  </r>
  <r>
    <x v="279"/>
    <d v="2012-10-07T00:00:00"/>
    <n v="43.48"/>
    <n v="60001"/>
  </r>
  <r>
    <x v="279"/>
    <d v="2012-10-08T00:00:00"/>
    <n v="33.24"/>
    <n v="40001"/>
  </r>
  <r>
    <x v="279"/>
    <d v="2012-10-08T00:00:00"/>
    <n v="29.44"/>
    <n v="40001"/>
  </r>
  <r>
    <x v="279"/>
    <d v="2012-10-08T00:00:00"/>
    <n v="23.15"/>
    <n v="40001"/>
  </r>
  <r>
    <x v="279"/>
    <d v="2012-10-08T00:00:00"/>
    <n v="30.2"/>
    <n v="40001"/>
  </r>
  <r>
    <x v="279"/>
    <d v="2012-10-08T00:00:00"/>
    <n v="38.94"/>
    <n v="40001"/>
  </r>
  <r>
    <x v="279"/>
    <d v="2012-10-08T00:00:00"/>
    <n v="30.24"/>
    <n v="40001"/>
  </r>
  <r>
    <x v="279"/>
    <d v="2012-10-08T00:00:00"/>
    <n v="21.15"/>
    <n v="40001"/>
  </r>
  <r>
    <x v="279"/>
    <d v="2012-11-18T00:00:00"/>
    <n v="30.69"/>
    <n v="50009"/>
  </r>
  <r>
    <x v="279"/>
    <d v="2012-11-18T00:00:00"/>
    <n v="39.4"/>
    <n v="50009"/>
  </r>
  <r>
    <x v="279"/>
    <d v="2012-11-18T00:00:00"/>
    <n v="35.4"/>
    <n v="50009"/>
  </r>
  <r>
    <x v="279"/>
    <d v="2012-11-18T00:00:00"/>
    <n v="36.99"/>
    <n v="50009"/>
  </r>
  <r>
    <x v="279"/>
    <d v="2012-11-17T00:00:00"/>
    <n v="29.7"/>
    <n v="10094"/>
  </r>
  <r>
    <x v="279"/>
    <d v="2012-10-08T00:00:00"/>
    <n v="20.95"/>
    <n v="30039"/>
  </r>
  <r>
    <x v="279"/>
    <d v="2012-10-09T00:00:00"/>
    <n v="33.700000000000003"/>
    <n v="60031"/>
  </r>
  <r>
    <x v="279"/>
    <d v="2012-10-10T00:00:00"/>
    <n v="36.65"/>
    <n v="10016"/>
  </r>
  <r>
    <x v="279"/>
    <d v="2012-10-10T00:00:00"/>
    <n v="30.69"/>
    <n v="10016"/>
  </r>
  <r>
    <x v="279"/>
    <d v="2012-11-18T00:00:00"/>
    <n v="19.2"/>
    <n v="60035"/>
  </r>
  <r>
    <x v="279"/>
    <d v="2012-11-18T00:00:00"/>
    <n v="33.9"/>
    <n v="60035"/>
  </r>
  <r>
    <x v="279"/>
    <d v="2012-11-19T00:00:00"/>
    <n v="34.15"/>
    <n v="60011"/>
  </r>
  <r>
    <x v="279"/>
    <d v="2012-11-19T00:00:00"/>
    <n v="20.2"/>
    <n v="60011"/>
  </r>
  <r>
    <x v="279"/>
    <d v="2012-11-19T00:00:00"/>
    <n v="37.04"/>
    <n v="60011"/>
  </r>
  <r>
    <x v="279"/>
    <d v="2012-10-11T00:00:00"/>
    <n v="43.51"/>
    <n v="10073"/>
  </r>
  <r>
    <x v="279"/>
    <d v="2012-10-11T00:00:00"/>
    <n v="25.15"/>
    <n v="10073"/>
  </r>
  <r>
    <x v="279"/>
    <d v="2012-10-12T00:00:00"/>
    <n v="22.45"/>
    <n v="10024"/>
  </r>
  <r>
    <x v="279"/>
    <d v="2012-10-12T00:00:00"/>
    <n v="34.44"/>
    <n v="10024"/>
  </r>
  <r>
    <x v="279"/>
    <d v="2012-11-19T00:00:00"/>
    <n v="35.1"/>
    <n v="50011"/>
  </r>
  <r>
    <x v="279"/>
    <d v="2012-11-19T00:00:00"/>
    <n v="26.65"/>
    <n v="50011"/>
  </r>
  <r>
    <x v="279"/>
    <d v="2012-11-19T00:00:00"/>
    <n v="21.2"/>
    <n v="50011"/>
  </r>
  <r>
    <x v="279"/>
    <d v="2012-11-20T00:00:00"/>
    <n v="24.74"/>
    <n v="10010"/>
  </r>
  <r>
    <x v="279"/>
    <d v="2012-11-20T00:00:00"/>
    <n v="25.49"/>
    <n v="10010"/>
  </r>
  <r>
    <x v="279"/>
    <d v="2012-11-20T00:00:00"/>
    <n v="25.75"/>
    <n v="10010"/>
  </r>
  <r>
    <x v="279"/>
    <d v="2012-11-20T00:00:00"/>
    <n v="34.69"/>
    <n v="10010"/>
  </r>
  <r>
    <x v="279"/>
    <d v="2012-11-20T00:00:00"/>
    <n v="20.2"/>
    <n v="10010"/>
  </r>
  <r>
    <x v="279"/>
    <d v="2012-11-20T00:00:00"/>
    <n v="37.1"/>
    <n v="10010"/>
  </r>
  <r>
    <x v="279"/>
    <d v="2012-11-20T00:00:00"/>
    <n v="34.450000000000003"/>
    <n v="10088"/>
  </r>
  <r>
    <x v="279"/>
    <d v="2012-10-15T00:00:00"/>
    <n v="37.450000000000003"/>
    <n v="20060"/>
  </r>
  <r>
    <x v="279"/>
    <d v="2012-11-21T00:00:00"/>
    <n v="27.15"/>
    <n v="40006"/>
  </r>
  <r>
    <x v="279"/>
    <d v="2012-11-21T00:00:00"/>
    <n v="43.51"/>
    <n v="10073"/>
  </r>
  <r>
    <x v="279"/>
    <d v="2012-11-21T00:00:00"/>
    <n v="25.15"/>
    <n v="10073"/>
  </r>
  <r>
    <x v="279"/>
    <d v="2012-11-23T00:00:00"/>
    <n v="29.45"/>
    <n v="40011"/>
  </r>
  <r>
    <x v="279"/>
    <d v="2012-11-23T00:00:00"/>
    <n v="35.65"/>
    <n v="50019"/>
  </r>
  <r>
    <x v="279"/>
    <d v="2012-11-23T00:00:00"/>
    <n v="27.99"/>
    <n v="50019"/>
  </r>
  <r>
    <x v="279"/>
    <d v="2012-11-23T00:00:00"/>
    <n v="28.1"/>
    <n v="50019"/>
  </r>
  <r>
    <x v="279"/>
    <d v="2012-11-23T00:00:00"/>
    <n v="26.75"/>
    <n v="50019"/>
  </r>
  <r>
    <x v="279"/>
    <d v="2012-11-24T00:00:00"/>
    <n v="34.64"/>
    <n v="60004"/>
  </r>
  <r>
    <x v="279"/>
    <d v="2012-11-24T00:00:00"/>
    <n v="36.44"/>
    <n v="60004"/>
  </r>
  <r>
    <x v="279"/>
    <d v="2012-10-16T00:00:00"/>
    <n v="34.99"/>
    <n v="60028"/>
  </r>
  <r>
    <x v="279"/>
    <d v="2012-10-16T00:00:00"/>
    <n v="44.35"/>
    <n v="60028"/>
  </r>
  <r>
    <x v="279"/>
    <d v="2012-10-16T00:00:00"/>
    <n v="25.7"/>
    <n v="60028"/>
  </r>
  <r>
    <x v="279"/>
    <d v="2012-10-17T00:00:00"/>
    <n v="37.700000000000003"/>
    <n v="40004"/>
  </r>
  <r>
    <x v="279"/>
    <d v="2012-10-17T00:00:00"/>
    <n v="31.44"/>
    <n v="40004"/>
  </r>
  <r>
    <x v="279"/>
    <d v="2012-10-17T00:00:00"/>
    <n v="35.4"/>
    <n v="40004"/>
  </r>
  <r>
    <x v="279"/>
    <d v="2012-10-18T00:00:00"/>
    <n v="27.45"/>
    <n v="60064"/>
  </r>
  <r>
    <x v="279"/>
    <d v="2012-10-19T00:00:00"/>
    <n v="29.45"/>
    <n v="10098"/>
  </r>
  <r>
    <x v="279"/>
    <d v="2012-10-19T00:00:00"/>
    <n v="22.5"/>
    <n v="10098"/>
  </r>
  <r>
    <x v="279"/>
    <d v="2012-10-21T00:00:00"/>
    <n v="15.75"/>
    <n v="20013"/>
  </r>
  <r>
    <x v="279"/>
    <d v="2012-10-21T00:00:00"/>
    <n v="34.99"/>
    <n v="20013"/>
  </r>
  <r>
    <x v="279"/>
    <d v="2012-10-22T00:00:00"/>
    <n v="36.94"/>
    <n v="10071"/>
  </r>
  <r>
    <x v="279"/>
    <d v="2012-10-22T00:00:00"/>
    <n v="18.95"/>
    <n v="10071"/>
  </r>
  <r>
    <x v="279"/>
    <d v="2012-10-20T00:00:00"/>
    <n v="30.49"/>
    <n v="50034"/>
  </r>
  <r>
    <x v="279"/>
    <d v="2012-12-06T00:00:00"/>
    <n v="22.15"/>
    <n v="20005"/>
  </r>
  <r>
    <x v="279"/>
    <d v="2012-12-06T00:00:00"/>
    <n v="30.35"/>
    <n v="20005"/>
  </r>
  <r>
    <x v="279"/>
    <d v="2012-12-06T00:00:00"/>
    <n v="24.15"/>
    <n v="20005"/>
  </r>
  <r>
    <x v="279"/>
    <d v="2012-12-06T00:00:00"/>
    <n v="32.4"/>
    <n v="20005"/>
  </r>
  <r>
    <x v="279"/>
    <d v="2012-12-07T00:00:00"/>
    <n v="28.99"/>
    <n v="10075"/>
  </r>
  <r>
    <x v="279"/>
    <d v="2012-12-07T00:00:00"/>
    <n v="23.5"/>
    <n v="10075"/>
  </r>
  <r>
    <x v="279"/>
    <d v="2012-12-06T00:00:00"/>
    <n v="26.75"/>
    <n v="50018"/>
  </r>
  <r>
    <x v="279"/>
    <d v="2012-12-06T00:00:00"/>
    <n v="19.850000000000001"/>
    <n v="50018"/>
  </r>
  <r>
    <x v="279"/>
    <d v="2012-12-05T00:00:00"/>
    <n v="34.15"/>
    <n v="60011"/>
  </r>
  <r>
    <x v="279"/>
    <d v="2012-12-05T00:00:00"/>
    <n v="20.2"/>
    <n v="60011"/>
  </r>
  <r>
    <x v="279"/>
    <d v="2012-12-05T00:00:00"/>
    <n v="37.04"/>
    <n v="60011"/>
  </r>
  <r>
    <x v="279"/>
    <d v="2012-12-08T00:00:00"/>
    <n v="38.39"/>
    <n v="10019"/>
  </r>
  <r>
    <x v="279"/>
    <d v="2012-12-08T00:00:00"/>
    <n v="29.45"/>
    <n v="10019"/>
  </r>
  <r>
    <x v="279"/>
    <d v="2012-12-12T00:00:00"/>
    <n v="22.2"/>
    <n v="20180"/>
  </r>
  <r>
    <x v="279"/>
    <d v="2012-12-11T00:00:00"/>
    <n v="26.15"/>
    <n v="60005"/>
  </r>
  <r>
    <x v="279"/>
    <d v="2012-12-11T00:00:00"/>
    <n v="47.65"/>
    <n v="60005"/>
  </r>
  <r>
    <x v="279"/>
    <d v="2012-12-09T00:00:00"/>
    <n v="42.39"/>
    <n v="50007"/>
  </r>
  <r>
    <x v="279"/>
    <d v="2012-12-09T00:00:00"/>
    <n v="26.21"/>
    <n v="50007"/>
  </r>
  <r>
    <x v="279"/>
    <d v="2012-12-09T00:00:00"/>
    <n v="28.44"/>
    <n v="50007"/>
  </r>
  <r>
    <x v="279"/>
    <d v="2012-12-09T00:00:00"/>
    <n v="36.44"/>
    <n v="50007"/>
  </r>
  <r>
    <x v="279"/>
    <d v="2012-12-11T00:00:00"/>
    <n v="21.45"/>
    <n v="10079"/>
  </r>
  <r>
    <x v="279"/>
    <d v="2012-12-11T00:00:00"/>
    <n v="50.69"/>
    <n v="10079"/>
  </r>
  <r>
    <x v="279"/>
    <d v="2012-12-09T00:00:00"/>
    <n v="20.2"/>
    <n v="20188"/>
  </r>
  <r>
    <x v="279"/>
    <d v="2012-12-08T00:00:00"/>
    <n v="27.95"/>
    <n v="10161"/>
  </r>
  <r>
    <x v="279"/>
    <d v="2012-12-13T00:00:00"/>
    <n v="34.94"/>
    <n v="10056"/>
  </r>
  <r>
    <x v="279"/>
    <d v="2012-12-10T00:00:00"/>
    <n v="20.45"/>
    <n v="20108"/>
  </r>
  <r>
    <x v="279"/>
    <d v="2012-12-10T00:00:00"/>
    <n v="44.19"/>
    <n v="20108"/>
  </r>
  <r>
    <x v="279"/>
    <d v="2012-12-10T00:00:00"/>
    <n v="20.2"/>
    <n v="20108"/>
  </r>
  <r>
    <x v="279"/>
    <d v="2012-12-14T00:00:00"/>
    <n v="21.95"/>
    <n v="60007"/>
  </r>
  <r>
    <x v="279"/>
    <d v="2012-12-14T00:00:00"/>
    <n v="24.94"/>
    <n v="60007"/>
  </r>
  <r>
    <x v="279"/>
    <d v="2012-12-16T00:00:00"/>
    <n v="34.700000000000003"/>
    <n v="10030"/>
  </r>
  <r>
    <x v="279"/>
    <d v="2012-12-15T00:00:00"/>
    <n v="35.15"/>
    <n v="60003"/>
  </r>
  <r>
    <x v="279"/>
    <d v="2012-12-15T00:00:00"/>
    <n v="50.94"/>
    <n v="60003"/>
  </r>
  <r>
    <x v="279"/>
    <d v="2012-12-19T00:00:00"/>
    <n v="38.15"/>
    <n v="60037"/>
  </r>
  <r>
    <x v="279"/>
    <d v="2012-12-19T00:00:00"/>
    <n v="37.700000000000003"/>
    <n v="60037"/>
  </r>
  <r>
    <x v="279"/>
    <d v="2012-12-17T00:00:00"/>
    <n v="40.68"/>
    <n v="40007"/>
  </r>
  <r>
    <x v="279"/>
    <d v="2012-12-21T00:00:00"/>
    <n v="9.25"/>
    <n v="20209"/>
  </r>
  <r>
    <x v="279"/>
    <d v="2012-12-20T00:00:00"/>
    <n v="29.4"/>
    <n v="10058"/>
  </r>
  <r>
    <x v="279"/>
    <d v="2012-12-20T00:00:00"/>
    <n v="61.35"/>
    <n v="10058"/>
  </r>
  <r>
    <x v="279"/>
    <d v="2012-12-22T00:00:00"/>
    <n v="33.9"/>
    <n v="50003"/>
  </r>
  <r>
    <x v="279"/>
    <d v="2012-12-22T00:00:00"/>
    <n v="30.74"/>
    <n v="50003"/>
  </r>
  <r>
    <x v="279"/>
    <d v="2012-12-22T00:00:00"/>
    <n v="29.49"/>
    <n v="50003"/>
  </r>
  <r>
    <x v="279"/>
    <d v="2012-12-22T00:00:00"/>
    <n v="37.1"/>
    <n v="50003"/>
  </r>
  <r>
    <x v="279"/>
    <d v="2012-12-22T00:00:00"/>
    <n v="26.99"/>
    <n v="50003"/>
  </r>
  <r>
    <x v="279"/>
    <d v="2012-12-23T00:00:00"/>
    <n v="29.69"/>
    <n v="60010"/>
  </r>
  <r>
    <x v="279"/>
    <d v="2012-12-21T00:00:00"/>
    <n v="28.44"/>
    <n v="60001"/>
  </r>
  <r>
    <x v="279"/>
    <d v="2012-12-21T00:00:00"/>
    <n v="32.19"/>
    <n v="60001"/>
  </r>
  <r>
    <x v="279"/>
    <d v="2012-12-21T00:00:00"/>
    <n v="28.65"/>
    <n v="60001"/>
  </r>
  <r>
    <x v="279"/>
    <d v="2012-12-21T00:00:00"/>
    <n v="37.69"/>
    <n v="60001"/>
  </r>
  <r>
    <x v="279"/>
    <d v="2012-12-21T00:00:00"/>
    <n v="24.32"/>
    <n v="60001"/>
  </r>
  <r>
    <x v="279"/>
    <d v="2012-12-21T00:00:00"/>
    <n v="43.48"/>
    <n v="60001"/>
  </r>
  <r>
    <x v="279"/>
    <d v="2012-12-21T00:00:00"/>
    <n v="23.6"/>
    <n v="50010"/>
  </r>
  <r>
    <x v="279"/>
    <d v="2012-12-21T00:00:00"/>
    <n v="35.39"/>
    <n v="50010"/>
  </r>
  <r>
    <x v="279"/>
    <d v="2012-12-21T00:00:00"/>
    <n v="26.45"/>
    <n v="50010"/>
  </r>
  <r>
    <x v="279"/>
    <d v="2012-12-21T00:00:00"/>
    <n v="35.35"/>
    <n v="50010"/>
  </r>
  <r>
    <x v="279"/>
    <d v="2012-12-21T00:00:00"/>
    <n v="37.700000000000003"/>
    <n v="50010"/>
  </r>
  <r>
    <x v="279"/>
    <d v="2012-12-21T00:00:00"/>
    <n v="33.1"/>
    <n v="50010"/>
  </r>
  <r>
    <x v="279"/>
    <d v="2012-12-21T00:00:00"/>
    <n v="36.44"/>
    <n v="50010"/>
  </r>
  <r>
    <x v="279"/>
    <d v="2012-12-21T00:00:00"/>
    <n v="31.14"/>
    <n v="50010"/>
  </r>
  <r>
    <x v="279"/>
    <d v="2012-12-26T00:00:00"/>
    <n v="34.950000000000003"/>
    <n v="70060"/>
  </r>
  <r>
    <x v="279"/>
    <d v="2012-12-22T00:00:00"/>
    <n v="34.47"/>
    <n v="50028"/>
  </r>
  <r>
    <x v="279"/>
    <d v="2012-12-22T00:00:00"/>
    <n v="36.69"/>
    <n v="50028"/>
  </r>
  <r>
    <x v="279"/>
    <d v="2012-12-22T00:00:00"/>
    <n v="47.35"/>
    <n v="50028"/>
  </r>
  <r>
    <x v="279"/>
    <d v="2012-12-24T00:00:00"/>
    <n v="29.94"/>
    <n v="50002"/>
  </r>
  <r>
    <x v="279"/>
    <d v="2012-12-24T00:00:00"/>
    <n v="41.15"/>
    <n v="50002"/>
  </r>
  <r>
    <x v="279"/>
    <d v="2012-12-24T00:00:00"/>
    <n v="25.79"/>
    <n v="50002"/>
  </r>
  <r>
    <x v="279"/>
    <d v="2012-12-24T00:00:00"/>
    <n v="35.6"/>
    <n v="50002"/>
  </r>
  <r>
    <x v="279"/>
    <d v="2012-12-24T00:00:00"/>
    <n v="34.9"/>
    <n v="50002"/>
  </r>
  <r>
    <x v="279"/>
    <d v="2012-12-24T00:00:00"/>
    <n v="38.450000000000003"/>
    <n v="50002"/>
  </r>
  <r>
    <x v="279"/>
    <d v="2012-12-26T00:00:00"/>
    <n v="28.44"/>
    <n v="60001"/>
  </r>
  <r>
    <x v="279"/>
    <d v="2012-12-26T00:00:00"/>
    <n v="32.19"/>
    <n v="60001"/>
  </r>
  <r>
    <x v="279"/>
    <d v="2012-12-26T00:00:00"/>
    <n v="28.65"/>
    <n v="60001"/>
  </r>
  <r>
    <x v="279"/>
    <d v="2012-12-26T00:00:00"/>
    <n v="37.69"/>
    <n v="60001"/>
  </r>
  <r>
    <x v="279"/>
    <d v="2012-12-26T00:00:00"/>
    <n v="24.32"/>
    <n v="60001"/>
  </r>
  <r>
    <x v="279"/>
    <d v="2012-12-26T00:00:00"/>
    <n v="43.48"/>
    <n v="60001"/>
  </r>
  <r>
    <x v="279"/>
    <d v="2012-12-28T00:00:00"/>
    <n v="19.2"/>
    <n v="60035"/>
  </r>
  <r>
    <x v="279"/>
    <d v="2012-12-28T00:00:00"/>
    <n v="33.9"/>
    <n v="60035"/>
  </r>
  <r>
    <x v="279"/>
    <d v="2012-12-30T00:00:00"/>
    <n v="25.95"/>
    <n v="10002"/>
  </r>
  <r>
    <x v="279"/>
    <d v="2012-12-30T00:00:00"/>
    <n v="39.39"/>
    <n v="10002"/>
  </r>
  <r>
    <x v="279"/>
    <d v="2012-12-29T00:00:00"/>
    <n v="33.69"/>
    <n v="50001"/>
  </r>
  <r>
    <x v="279"/>
    <d v="2012-12-29T00:00:00"/>
    <n v="39.35"/>
    <n v="50001"/>
  </r>
  <r>
    <x v="279"/>
    <d v="2012-12-29T00:00:00"/>
    <n v="30.94"/>
    <n v="50001"/>
  </r>
  <r>
    <x v="279"/>
    <d v="2012-12-29T00:00:00"/>
    <n v="27.49"/>
    <n v="50001"/>
  </r>
  <r>
    <x v="279"/>
    <d v="2012-12-29T00:00:00"/>
    <n v="34.39"/>
    <n v="50001"/>
  </r>
  <r>
    <x v="279"/>
    <d v="2012-12-29T00:00:00"/>
    <n v="44.35"/>
    <n v="50001"/>
  </r>
  <r>
    <x v="279"/>
    <d v="2012-12-29T00:00:00"/>
    <n v="24.92"/>
    <n v="50001"/>
  </r>
  <r>
    <x v="279"/>
    <d v="2012-12-29T00:00:00"/>
    <n v="41.39"/>
    <n v="50001"/>
  </r>
  <r>
    <x v="279"/>
    <d v="2012-12-29T00:00:00"/>
    <n v="29.15"/>
    <n v="50001"/>
  </r>
  <r>
    <x v="279"/>
    <d v="2012-12-29T00:00:00"/>
    <n v="27.85"/>
    <n v="50001"/>
  </r>
  <r>
    <x v="279"/>
    <d v="2012-12-31T00:00:00"/>
    <n v="20.2"/>
    <n v="50073"/>
  </r>
  <r>
    <x v="279"/>
    <d v="2012-12-31T00:00:00"/>
    <n v="34.15"/>
    <n v="20036"/>
  </r>
  <r>
    <x v="279"/>
    <d v="2012-12-31T00:00:00"/>
    <n v="32.200000000000003"/>
    <n v="20036"/>
  </r>
  <r>
    <x v="279"/>
    <d v="2013-01-03T00:00:00"/>
    <n v="28.99"/>
    <n v="60044"/>
  </r>
  <r>
    <x v="279"/>
    <d v="2013-01-03T00:00:00"/>
    <n v="21.69"/>
    <n v="60044"/>
  </r>
  <r>
    <x v="279"/>
    <d v="2012-12-28T00:00:00"/>
    <n v="35.15"/>
    <n v="60003"/>
  </r>
  <r>
    <x v="279"/>
    <d v="2012-12-28T00:00:00"/>
    <n v="50.94"/>
    <n v="60003"/>
  </r>
  <r>
    <x v="279"/>
    <d v="2013-01-02T00:00:00"/>
    <n v="30.69"/>
    <n v="50009"/>
  </r>
  <r>
    <x v="279"/>
    <d v="2013-01-02T00:00:00"/>
    <n v="39.4"/>
    <n v="50009"/>
  </r>
  <r>
    <x v="279"/>
    <d v="2013-01-02T00:00:00"/>
    <n v="35.4"/>
    <n v="50009"/>
  </r>
  <r>
    <x v="279"/>
    <d v="2013-01-02T00:00:00"/>
    <n v="36.99"/>
    <n v="50009"/>
  </r>
  <r>
    <x v="279"/>
    <d v="2013-01-04T00:00:00"/>
    <n v="26.1"/>
    <n v="20004"/>
  </r>
  <r>
    <x v="279"/>
    <d v="2013-01-04T00:00:00"/>
    <n v="26.99"/>
    <n v="20004"/>
  </r>
  <r>
    <x v="279"/>
    <d v="2013-01-04T00:00:00"/>
    <n v="16.149999999999999"/>
    <n v="20004"/>
  </r>
  <r>
    <x v="279"/>
    <d v="2013-01-05T00:00:00"/>
    <n v="28.44"/>
    <n v="60001"/>
  </r>
  <r>
    <x v="279"/>
    <d v="2013-01-05T00:00:00"/>
    <n v="32.19"/>
    <n v="60001"/>
  </r>
  <r>
    <x v="279"/>
    <d v="2013-01-05T00:00:00"/>
    <n v="28.65"/>
    <n v="60001"/>
  </r>
  <r>
    <x v="279"/>
    <d v="2013-01-05T00:00:00"/>
    <n v="37.69"/>
    <n v="60001"/>
  </r>
  <r>
    <x v="279"/>
    <d v="2013-01-05T00:00:00"/>
    <n v="24.32"/>
    <n v="60001"/>
  </r>
  <r>
    <x v="279"/>
    <d v="2013-01-05T00:00:00"/>
    <n v="43.48"/>
    <n v="60001"/>
  </r>
  <r>
    <x v="279"/>
    <d v="2013-01-02T00:00:00"/>
    <n v="49.44"/>
    <n v="60021"/>
  </r>
  <r>
    <x v="279"/>
    <d v="2013-01-02T00:00:00"/>
    <n v="29.1"/>
    <n v="60021"/>
  </r>
  <r>
    <x v="279"/>
    <d v="2013-01-02T00:00:00"/>
    <n v="24.75"/>
    <n v="60021"/>
  </r>
  <r>
    <x v="279"/>
    <d v="2013-01-06T00:00:00"/>
    <n v="23.6"/>
    <n v="50010"/>
  </r>
  <r>
    <x v="279"/>
    <d v="2013-01-06T00:00:00"/>
    <n v="35.39"/>
    <n v="50010"/>
  </r>
  <r>
    <x v="279"/>
    <d v="2013-01-06T00:00:00"/>
    <n v="26.45"/>
    <n v="50010"/>
  </r>
  <r>
    <x v="279"/>
    <d v="2013-01-06T00:00:00"/>
    <n v="35.35"/>
    <n v="50010"/>
  </r>
  <r>
    <x v="279"/>
    <d v="2013-01-06T00:00:00"/>
    <n v="37.700000000000003"/>
    <n v="50010"/>
  </r>
  <r>
    <x v="279"/>
    <d v="2013-01-06T00:00:00"/>
    <n v="33.1"/>
    <n v="50010"/>
  </r>
  <r>
    <x v="279"/>
    <d v="2013-01-06T00:00:00"/>
    <n v="36.44"/>
    <n v="50010"/>
  </r>
  <r>
    <x v="279"/>
    <d v="2013-01-06T00:00:00"/>
    <n v="31.14"/>
    <n v="50010"/>
  </r>
  <r>
    <x v="279"/>
    <d v="2013-01-04T00:00:00"/>
    <n v="26.75"/>
    <n v="50018"/>
  </r>
  <r>
    <x v="279"/>
    <d v="2013-01-04T00:00:00"/>
    <n v="19.850000000000001"/>
    <n v="50018"/>
  </r>
  <r>
    <x v="279"/>
    <d v="2013-01-07T00:00:00"/>
    <n v="42.39"/>
    <n v="50007"/>
  </r>
  <r>
    <x v="279"/>
    <d v="2013-01-07T00:00:00"/>
    <n v="26.21"/>
    <n v="50007"/>
  </r>
  <r>
    <x v="279"/>
    <d v="2013-01-07T00:00:00"/>
    <n v="28.44"/>
    <n v="50007"/>
  </r>
  <r>
    <x v="279"/>
    <d v="2013-01-07T00:00:00"/>
    <n v="36.44"/>
    <n v="50007"/>
  </r>
  <r>
    <x v="279"/>
    <d v="2013-01-07T00:00:00"/>
    <n v="20.45"/>
    <n v="20108"/>
  </r>
  <r>
    <x v="279"/>
    <d v="2013-01-07T00:00:00"/>
    <n v="44.19"/>
    <n v="20108"/>
  </r>
  <r>
    <x v="279"/>
    <d v="2013-01-07T00:00:00"/>
    <n v="20.2"/>
    <n v="20108"/>
  </r>
  <r>
    <x v="279"/>
    <d v="2013-01-11T00:00:00"/>
    <n v="40.950000000000003"/>
    <n v="50030"/>
  </r>
  <r>
    <x v="279"/>
    <d v="2013-01-11T00:00:00"/>
    <n v="48.7"/>
    <n v="50030"/>
  </r>
  <r>
    <x v="279"/>
    <d v="2013-01-06T00:00:00"/>
    <n v="33"/>
    <n v="20015"/>
  </r>
  <r>
    <x v="279"/>
    <d v="2013-01-10T00:00:00"/>
    <n v="42.39"/>
    <n v="50007"/>
  </r>
  <r>
    <x v="279"/>
    <d v="2013-01-10T00:00:00"/>
    <n v="26.21"/>
    <n v="50007"/>
  </r>
  <r>
    <x v="279"/>
    <d v="2013-01-10T00:00:00"/>
    <n v="28.44"/>
    <n v="50007"/>
  </r>
  <r>
    <x v="279"/>
    <d v="2013-01-10T00:00:00"/>
    <n v="36.44"/>
    <n v="50007"/>
  </r>
  <r>
    <x v="279"/>
    <d v="2013-01-13T00:00:00"/>
    <n v="16.25"/>
    <n v="20126"/>
  </r>
  <r>
    <x v="279"/>
    <d v="2013-01-14T00:00:00"/>
    <n v="31.74"/>
    <n v="50006"/>
  </r>
  <r>
    <x v="279"/>
    <d v="2013-01-14T00:00:00"/>
    <n v="27.7"/>
    <n v="50006"/>
  </r>
  <r>
    <x v="279"/>
    <d v="2013-01-14T00:00:00"/>
    <n v="20.2"/>
    <n v="20182"/>
  </r>
  <r>
    <x v="279"/>
    <d v="2013-01-12T00:00:00"/>
    <n v="34.99"/>
    <n v="60028"/>
  </r>
  <r>
    <x v="279"/>
    <d v="2013-01-12T00:00:00"/>
    <n v="44.35"/>
    <n v="60028"/>
  </r>
  <r>
    <x v="279"/>
    <d v="2013-01-12T00:00:00"/>
    <n v="25.7"/>
    <n v="60028"/>
  </r>
  <r>
    <x v="279"/>
    <d v="2013-01-15T00:00:00"/>
    <n v="26.94"/>
    <n v="10042"/>
  </r>
  <r>
    <x v="279"/>
    <d v="2013-01-09T00:00:00"/>
    <n v="34.15"/>
    <n v="20036"/>
  </r>
  <r>
    <x v="279"/>
    <d v="2013-01-09T00:00:00"/>
    <n v="32.200000000000003"/>
    <n v="20036"/>
  </r>
  <r>
    <x v="279"/>
    <d v="2013-01-19T00:00:00"/>
    <n v="24.74"/>
    <n v="10010"/>
  </r>
  <r>
    <x v="279"/>
    <d v="2013-01-19T00:00:00"/>
    <n v="25.49"/>
    <n v="10010"/>
  </r>
  <r>
    <x v="279"/>
    <d v="2013-01-19T00:00:00"/>
    <n v="25.75"/>
    <n v="10010"/>
  </r>
  <r>
    <x v="279"/>
    <d v="2013-01-19T00:00:00"/>
    <n v="34.69"/>
    <n v="10010"/>
  </r>
  <r>
    <x v="279"/>
    <d v="2013-01-19T00:00:00"/>
    <n v="20.2"/>
    <n v="10010"/>
  </r>
  <r>
    <x v="279"/>
    <d v="2013-01-19T00:00:00"/>
    <n v="37.1"/>
    <n v="10010"/>
  </r>
  <r>
    <x v="279"/>
    <d v="2013-01-18T00:00:00"/>
    <n v="29.65"/>
    <n v="70005"/>
  </r>
  <r>
    <x v="279"/>
    <d v="2013-01-21T00:00:00"/>
    <n v="28.7"/>
    <n v="70024"/>
  </r>
  <r>
    <x v="279"/>
    <d v="2013-01-17T00:00:00"/>
    <n v="26.75"/>
    <n v="30009"/>
  </r>
  <r>
    <x v="279"/>
    <d v="2013-01-23T00:00:00"/>
    <n v="29.65"/>
    <n v="10038"/>
  </r>
  <r>
    <x v="279"/>
    <d v="2013-01-20T00:00:00"/>
    <n v="35.65"/>
    <n v="50019"/>
  </r>
  <r>
    <x v="279"/>
    <d v="2013-01-20T00:00:00"/>
    <n v="27.99"/>
    <n v="50019"/>
  </r>
  <r>
    <x v="279"/>
    <d v="2013-01-20T00:00:00"/>
    <n v="28.1"/>
    <n v="50019"/>
  </r>
  <r>
    <x v="279"/>
    <d v="2013-01-20T00:00:00"/>
    <n v="26.75"/>
    <n v="50019"/>
  </r>
  <r>
    <x v="279"/>
    <d v="2013-01-24T00:00:00"/>
    <n v="22.15"/>
    <n v="20112"/>
  </r>
  <r>
    <x v="279"/>
    <d v="2013-01-25T00:00:00"/>
    <n v="22.45"/>
    <n v="10024"/>
  </r>
  <r>
    <x v="279"/>
    <d v="2013-01-25T00:00:00"/>
    <n v="34.44"/>
    <n v="10024"/>
  </r>
  <r>
    <x v="279"/>
    <d v="2013-01-26T00:00:00"/>
    <n v="33.9"/>
    <n v="50003"/>
  </r>
  <r>
    <x v="279"/>
    <d v="2013-01-26T00:00:00"/>
    <n v="30.74"/>
    <n v="50003"/>
  </r>
  <r>
    <x v="279"/>
    <d v="2013-01-26T00:00:00"/>
    <n v="29.49"/>
    <n v="50003"/>
  </r>
  <r>
    <x v="279"/>
    <d v="2013-01-26T00:00:00"/>
    <n v="37.1"/>
    <n v="50003"/>
  </r>
  <r>
    <x v="279"/>
    <d v="2013-01-26T00:00:00"/>
    <n v="26.99"/>
    <n v="50003"/>
  </r>
  <r>
    <x v="279"/>
    <d v="2013-01-27T00:00:00"/>
    <n v="18.2"/>
    <n v="20080"/>
  </r>
  <r>
    <x v="279"/>
    <d v="2013-02-01T00:00:00"/>
    <n v="20.2"/>
    <n v="30016"/>
  </r>
  <r>
    <x v="279"/>
    <d v="2013-01-28T00:00:00"/>
    <n v="28.1"/>
    <n v="10048"/>
  </r>
  <r>
    <x v="279"/>
    <d v="2013-01-28T00:00:00"/>
    <n v="34.69"/>
    <n v="10048"/>
  </r>
  <r>
    <x v="279"/>
    <d v="2013-01-28T00:00:00"/>
    <n v="27.7"/>
    <n v="60014"/>
  </r>
  <r>
    <x v="279"/>
    <d v="2013-01-28T00:00:00"/>
    <n v="26.44"/>
    <n v="60014"/>
  </r>
  <r>
    <x v="279"/>
    <d v="2013-01-28T00:00:00"/>
    <n v="20.7"/>
    <n v="60014"/>
  </r>
  <r>
    <x v="279"/>
    <d v="2013-02-02T00:00:00"/>
    <n v="34.15"/>
    <n v="50004"/>
  </r>
  <r>
    <x v="279"/>
    <d v="2013-02-02T00:00:00"/>
    <n v="29.19"/>
    <n v="50004"/>
  </r>
  <r>
    <x v="279"/>
    <d v="2013-02-02T00:00:00"/>
    <n v="20.7"/>
    <n v="50004"/>
  </r>
  <r>
    <x v="279"/>
    <d v="2013-02-02T00:00:00"/>
    <n v="36.65"/>
    <n v="50004"/>
  </r>
  <r>
    <x v="279"/>
    <d v="2013-02-06T00:00:00"/>
    <n v="33.69"/>
    <n v="50001"/>
  </r>
  <r>
    <x v="279"/>
    <d v="2013-02-06T00:00:00"/>
    <n v="39.35"/>
    <n v="50001"/>
  </r>
  <r>
    <x v="279"/>
    <d v="2013-02-06T00:00:00"/>
    <n v="30.94"/>
    <n v="50001"/>
  </r>
  <r>
    <x v="279"/>
    <d v="2013-02-06T00:00:00"/>
    <n v="27.49"/>
    <n v="50001"/>
  </r>
  <r>
    <x v="279"/>
    <d v="2013-02-06T00:00:00"/>
    <n v="34.39"/>
    <n v="50001"/>
  </r>
  <r>
    <x v="279"/>
    <d v="2013-02-06T00:00:00"/>
    <n v="44.35"/>
    <n v="50001"/>
  </r>
  <r>
    <x v="279"/>
    <d v="2013-02-06T00:00:00"/>
    <n v="24.92"/>
    <n v="50001"/>
  </r>
  <r>
    <x v="279"/>
    <d v="2013-02-06T00:00:00"/>
    <n v="41.39"/>
    <n v="50001"/>
  </r>
  <r>
    <x v="279"/>
    <d v="2013-02-06T00:00:00"/>
    <n v="29.15"/>
    <n v="50001"/>
  </r>
  <r>
    <x v="279"/>
    <d v="2013-02-06T00:00:00"/>
    <n v="27.85"/>
    <n v="50001"/>
  </r>
  <r>
    <x v="279"/>
    <d v="2013-02-03T00:00:00"/>
    <n v="16.2"/>
    <n v="20165"/>
  </r>
  <r>
    <x v="279"/>
    <d v="2013-02-08T00:00:00"/>
    <n v="34.24"/>
    <n v="10020"/>
  </r>
  <r>
    <x v="279"/>
    <d v="2013-02-08T00:00:00"/>
    <n v="44.45"/>
    <n v="10020"/>
  </r>
  <r>
    <x v="279"/>
    <d v="2013-02-09T00:00:00"/>
    <n v="32.1"/>
    <n v="10003"/>
  </r>
  <r>
    <x v="279"/>
    <d v="2013-02-09T00:00:00"/>
    <n v="33.14"/>
    <n v="10003"/>
  </r>
  <r>
    <x v="279"/>
    <d v="2013-02-10T00:00:00"/>
    <n v="23.6"/>
    <n v="50010"/>
  </r>
  <r>
    <x v="279"/>
    <d v="2013-02-10T00:00:00"/>
    <n v="35.39"/>
    <n v="50010"/>
  </r>
  <r>
    <x v="279"/>
    <d v="2013-02-10T00:00:00"/>
    <n v="26.45"/>
    <n v="50010"/>
  </r>
  <r>
    <x v="279"/>
    <d v="2013-02-10T00:00:00"/>
    <n v="35.35"/>
    <n v="50010"/>
  </r>
  <r>
    <x v="279"/>
    <d v="2013-02-10T00:00:00"/>
    <n v="37.700000000000003"/>
    <n v="50010"/>
  </r>
  <r>
    <x v="279"/>
    <d v="2013-02-10T00:00:00"/>
    <n v="33.1"/>
    <n v="50010"/>
  </r>
  <r>
    <x v="279"/>
    <d v="2013-02-10T00:00:00"/>
    <n v="36.44"/>
    <n v="50010"/>
  </r>
  <r>
    <x v="279"/>
    <d v="2013-02-10T00:00:00"/>
    <n v="31.14"/>
    <n v="50010"/>
  </r>
  <r>
    <x v="279"/>
    <d v="2013-02-05T00:00:00"/>
    <n v="34.19"/>
    <n v="10001"/>
  </r>
  <r>
    <x v="279"/>
    <d v="2013-02-05T00:00:00"/>
    <n v="27.86"/>
    <n v="10001"/>
  </r>
  <r>
    <x v="279"/>
    <d v="2013-02-05T00:00:00"/>
    <n v="36.700000000000003"/>
    <n v="10001"/>
  </r>
  <r>
    <x v="279"/>
    <d v="2013-02-05T00:00:00"/>
    <n v="26.44"/>
    <n v="10001"/>
  </r>
  <r>
    <x v="279"/>
    <d v="2013-02-05T00:00:00"/>
    <n v="30.49"/>
    <n v="10001"/>
  </r>
  <r>
    <x v="279"/>
    <d v="2013-02-05T00:00:00"/>
    <n v="32.369999999999997"/>
    <n v="10001"/>
  </r>
  <r>
    <x v="279"/>
    <d v="2013-02-05T00:00:00"/>
    <n v="29"/>
    <n v="10001"/>
  </r>
  <r>
    <x v="279"/>
    <d v="2013-02-05T00:00:00"/>
    <n v="30.35"/>
    <n v="10001"/>
  </r>
  <r>
    <x v="279"/>
    <d v="2013-02-11T00:00:00"/>
    <n v="28.45"/>
    <n v="20154"/>
  </r>
  <r>
    <x v="279"/>
    <d v="2013-02-12T00:00:00"/>
    <n v="33.69"/>
    <n v="50001"/>
  </r>
  <r>
    <x v="279"/>
    <d v="2013-02-12T00:00:00"/>
    <n v="39.35"/>
    <n v="50001"/>
  </r>
  <r>
    <x v="279"/>
    <d v="2013-02-12T00:00:00"/>
    <n v="30.94"/>
    <n v="50001"/>
  </r>
  <r>
    <x v="279"/>
    <d v="2013-02-12T00:00:00"/>
    <n v="27.49"/>
    <n v="50001"/>
  </r>
  <r>
    <x v="279"/>
    <d v="2013-02-12T00:00:00"/>
    <n v="34.39"/>
    <n v="50001"/>
  </r>
  <r>
    <x v="279"/>
    <d v="2013-02-12T00:00:00"/>
    <n v="44.35"/>
    <n v="50001"/>
  </r>
  <r>
    <x v="279"/>
    <d v="2013-02-12T00:00:00"/>
    <n v="24.92"/>
    <n v="50001"/>
  </r>
  <r>
    <x v="279"/>
    <d v="2013-02-12T00:00:00"/>
    <n v="41.39"/>
    <n v="50001"/>
  </r>
  <r>
    <x v="279"/>
    <d v="2013-02-12T00:00:00"/>
    <n v="29.15"/>
    <n v="50001"/>
  </r>
  <r>
    <x v="279"/>
    <d v="2013-02-12T00:00:00"/>
    <n v="27.85"/>
    <n v="50001"/>
  </r>
  <r>
    <x v="279"/>
    <d v="2013-02-13T00:00:00"/>
    <n v="33.24"/>
    <n v="40001"/>
  </r>
  <r>
    <x v="279"/>
    <d v="2013-02-13T00:00:00"/>
    <n v="29.44"/>
    <n v="40001"/>
  </r>
  <r>
    <x v="279"/>
    <d v="2013-02-13T00:00:00"/>
    <n v="23.15"/>
    <n v="40001"/>
  </r>
  <r>
    <x v="279"/>
    <d v="2013-02-13T00:00:00"/>
    <n v="30.2"/>
    <n v="40001"/>
  </r>
  <r>
    <x v="279"/>
    <d v="2013-02-13T00:00:00"/>
    <n v="38.94"/>
    <n v="40001"/>
  </r>
  <r>
    <x v="279"/>
    <d v="2013-02-13T00:00:00"/>
    <n v="30.24"/>
    <n v="40001"/>
  </r>
  <r>
    <x v="279"/>
    <d v="2013-02-13T00:00:00"/>
    <n v="21.15"/>
    <n v="40001"/>
  </r>
  <r>
    <x v="279"/>
    <d v="2013-02-16T00:00:00"/>
    <n v="33.69"/>
    <n v="50001"/>
  </r>
  <r>
    <x v="279"/>
    <d v="2013-02-16T00:00:00"/>
    <n v="39.35"/>
    <n v="50001"/>
  </r>
  <r>
    <x v="279"/>
    <d v="2013-02-16T00:00:00"/>
    <n v="30.94"/>
    <n v="50001"/>
  </r>
  <r>
    <x v="279"/>
    <d v="2013-02-16T00:00:00"/>
    <n v="27.49"/>
    <n v="50001"/>
  </r>
  <r>
    <x v="279"/>
    <d v="2013-02-16T00:00:00"/>
    <n v="34.39"/>
    <n v="50001"/>
  </r>
  <r>
    <x v="279"/>
    <d v="2013-02-16T00:00:00"/>
    <n v="44.35"/>
    <n v="50001"/>
  </r>
  <r>
    <x v="279"/>
    <d v="2013-02-16T00:00:00"/>
    <n v="24.92"/>
    <n v="50001"/>
  </r>
  <r>
    <x v="279"/>
    <d v="2013-02-16T00:00:00"/>
    <n v="41.39"/>
    <n v="50001"/>
  </r>
  <r>
    <x v="279"/>
    <d v="2013-02-16T00:00:00"/>
    <n v="29.15"/>
    <n v="50001"/>
  </r>
  <r>
    <x v="279"/>
    <d v="2013-02-16T00:00:00"/>
    <n v="27.85"/>
    <n v="50001"/>
  </r>
  <r>
    <x v="279"/>
    <d v="2013-02-14T00:00:00"/>
    <n v="28.44"/>
    <n v="60001"/>
  </r>
  <r>
    <x v="279"/>
    <d v="2013-02-14T00:00:00"/>
    <n v="32.19"/>
    <n v="60001"/>
  </r>
  <r>
    <x v="279"/>
    <d v="2013-02-14T00:00:00"/>
    <n v="28.65"/>
    <n v="60001"/>
  </r>
  <r>
    <x v="279"/>
    <d v="2013-02-14T00:00:00"/>
    <n v="37.69"/>
    <n v="60001"/>
  </r>
  <r>
    <x v="279"/>
    <d v="2013-02-14T00:00:00"/>
    <n v="24.32"/>
    <n v="60001"/>
  </r>
  <r>
    <x v="279"/>
    <d v="2013-02-14T00:00:00"/>
    <n v="43.48"/>
    <n v="60001"/>
  </r>
  <r>
    <x v="279"/>
    <d v="2013-02-18T00:00:00"/>
    <n v="42.39"/>
    <n v="50007"/>
  </r>
  <r>
    <x v="279"/>
    <d v="2013-02-18T00:00:00"/>
    <n v="26.21"/>
    <n v="50007"/>
  </r>
  <r>
    <x v="279"/>
    <d v="2013-02-18T00:00:00"/>
    <n v="28.44"/>
    <n v="50007"/>
  </r>
  <r>
    <x v="279"/>
    <d v="2013-02-18T00:00:00"/>
    <n v="36.44"/>
    <n v="50007"/>
  </r>
  <r>
    <x v="279"/>
    <d v="2013-02-20T00:00:00"/>
    <n v="50.44"/>
    <n v="10076"/>
  </r>
  <r>
    <x v="279"/>
    <d v="2013-02-18T00:00:00"/>
    <n v="27.05"/>
    <n v="20123"/>
  </r>
  <r>
    <x v="279"/>
    <d v="2013-02-22T00:00:00"/>
    <n v="34.19"/>
    <n v="10001"/>
  </r>
  <r>
    <x v="279"/>
    <d v="2013-02-22T00:00:00"/>
    <n v="27.86"/>
    <n v="10001"/>
  </r>
  <r>
    <x v="279"/>
    <d v="2013-02-22T00:00:00"/>
    <n v="36.700000000000003"/>
    <n v="10001"/>
  </r>
  <r>
    <x v="279"/>
    <d v="2013-02-22T00:00:00"/>
    <n v="26.44"/>
    <n v="10001"/>
  </r>
  <r>
    <x v="279"/>
    <d v="2013-02-22T00:00:00"/>
    <n v="30.49"/>
    <n v="10001"/>
  </r>
  <r>
    <x v="279"/>
    <d v="2013-02-22T00:00:00"/>
    <n v="32.369999999999997"/>
    <n v="10001"/>
  </r>
  <r>
    <x v="279"/>
    <d v="2013-02-22T00:00:00"/>
    <n v="29"/>
    <n v="10001"/>
  </r>
  <r>
    <x v="279"/>
    <d v="2013-02-22T00:00:00"/>
    <n v="30.35"/>
    <n v="10001"/>
  </r>
  <r>
    <x v="279"/>
    <d v="2013-02-28T00:00:00"/>
    <n v="33.94"/>
    <n v="70001"/>
  </r>
  <r>
    <x v="279"/>
    <d v="2013-02-28T00:00:00"/>
    <n v="28.69"/>
    <n v="70001"/>
  </r>
  <r>
    <x v="279"/>
    <d v="2013-02-26T00:00:00"/>
    <n v="37.24"/>
    <n v="10084"/>
  </r>
  <r>
    <x v="279"/>
    <d v="2013-02-26T00:00:00"/>
    <n v="21.45"/>
    <n v="10084"/>
  </r>
  <r>
    <x v="279"/>
    <d v="2013-02-28T00:00:00"/>
    <n v="29.4"/>
    <n v="30010"/>
  </r>
  <r>
    <x v="279"/>
    <d v="2013-02-28T00:00:00"/>
    <n v="19.2"/>
    <n v="30010"/>
  </r>
  <r>
    <x v="279"/>
    <d v="2013-03-01T00:00:00"/>
    <n v="20.2"/>
    <n v="30006"/>
  </r>
  <r>
    <x v="279"/>
    <d v="2013-03-01T00:00:00"/>
    <n v="33.69"/>
    <n v="50001"/>
  </r>
  <r>
    <x v="279"/>
    <d v="2013-03-01T00:00:00"/>
    <n v="39.35"/>
    <n v="50001"/>
  </r>
  <r>
    <x v="279"/>
    <d v="2013-03-01T00:00:00"/>
    <n v="30.94"/>
    <n v="50001"/>
  </r>
  <r>
    <x v="279"/>
    <d v="2013-03-01T00:00:00"/>
    <n v="27.49"/>
    <n v="50001"/>
  </r>
  <r>
    <x v="279"/>
    <d v="2013-03-01T00:00:00"/>
    <n v="34.39"/>
    <n v="50001"/>
  </r>
  <r>
    <x v="279"/>
    <d v="2013-03-01T00:00:00"/>
    <n v="44.35"/>
    <n v="50001"/>
  </r>
  <r>
    <x v="279"/>
    <d v="2013-03-01T00:00:00"/>
    <n v="24.92"/>
    <n v="50001"/>
  </r>
  <r>
    <x v="279"/>
    <d v="2013-03-01T00:00:00"/>
    <n v="41.39"/>
    <n v="50001"/>
  </r>
  <r>
    <x v="279"/>
    <d v="2013-03-01T00:00:00"/>
    <n v="29.15"/>
    <n v="50001"/>
  </r>
  <r>
    <x v="279"/>
    <d v="2013-03-01T00:00:00"/>
    <n v="27.85"/>
    <n v="50001"/>
  </r>
  <r>
    <x v="279"/>
    <d v="2013-02-23T00:00:00"/>
    <n v="23.6"/>
    <n v="50010"/>
  </r>
  <r>
    <x v="279"/>
    <d v="2013-02-23T00:00:00"/>
    <n v="35.39"/>
    <n v="50010"/>
  </r>
  <r>
    <x v="279"/>
    <d v="2013-02-23T00:00:00"/>
    <n v="26.45"/>
    <n v="50010"/>
  </r>
  <r>
    <x v="279"/>
    <d v="2013-02-23T00:00:00"/>
    <n v="35.35"/>
    <n v="50010"/>
  </r>
  <r>
    <x v="279"/>
    <d v="2013-02-23T00:00:00"/>
    <n v="37.700000000000003"/>
    <n v="50010"/>
  </r>
  <r>
    <x v="279"/>
    <d v="2013-02-23T00:00:00"/>
    <n v="33.1"/>
    <n v="50010"/>
  </r>
  <r>
    <x v="279"/>
    <d v="2013-02-23T00:00:00"/>
    <n v="36.44"/>
    <n v="50010"/>
  </r>
  <r>
    <x v="279"/>
    <d v="2013-02-23T00:00:00"/>
    <n v="31.14"/>
    <n v="50010"/>
  </r>
  <r>
    <x v="279"/>
    <d v="2013-03-04T00:00:00"/>
    <n v="24.15"/>
    <n v="10026"/>
  </r>
  <r>
    <x v="279"/>
    <d v="2013-03-04T00:00:00"/>
    <n v="34.39"/>
    <n v="10026"/>
  </r>
  <r>
    <x v="279"/>
    <d v="2013-03-02T00:00:00"/>
    <n v="25.69"/>
    <n v="70002"/>
  </r>
  <r>
    <x v="279"/>
    <d v="2013-03-02T00:00:00"/>
    <n v="37.94"/>
    <n v="70002"/>
  </r>
  <r>
    <x v="279"/>
    <d v="2013-03-07T00:00:00"/>
    <n v="33.24"/>
    <n v="40001"/>
  </r>
  <r>
    <x v="279"/>
    <d v="2013-03-07T00:00:00"/>
    <n v="29.44"/>
    <n v="40001"/>
  </r>
  <r>
    <x v="279"/>
    <d v="2013-03-07T00:00:00"/>
    <n v="23.15"/>
    <n v="40001"/>
  </r>
  <r>
    <x v="279"/>
    <d v="2013-03-07T00:00:00"/>
    <n v="30.2"/>
    <n v="40001"/>
  </r>
  <r>
    <x v="279"/>
    <d v="2013-03-07T00:00:00"/>
    <n v="38.94"/>
    <n v="40001"/>
  </r>
  <r>
    <x v="279"/>
    <d v="2013-03-07T00:00:00"/>
    <n v="30.24"/>
    <n v="40001"/>
  </r>
  <r>
    <x v="279"/>
    <d v="2013-03-07T00:00:00"/>
    <n v="21.15"/>
    <n v="40001"/>
  </r>
  <r>
    <x v="279"/>
    <d v="2013-03-09T00:00:00"/>
    <n v="25.95"/>
    <n v="10002"/>
  </r>
  <r>
    <x v="279"/>
    <d v="2013-03-09T00:00:00"/>
    <n v="39.39"/>
    <n v="10002"/>
  </r>
  <r>
    <x v="279"/>
    <d v="2013-03-05T00:00:00"/>
    <n v="26.7"/>
    <n v="40002"/>
  </r>
  <r>
    <x v="279"/>
    <d v="2013-03-06T00:00:00"/>
    <n v="30.69"/>
    <n v="50009"/>
  </r>
  <r>
    <x v="279"/>
    <d v="2013-03-06T00:00:00"/>
    <n v="39.4"/>
    <n v="50009"/>
  </r>
  <r>
    <x v="279"/>
    <d v="2013-03-06T00:00:00"/>
    <n v="35.4"/>
    <n v="50009"/>
  </r>
  <r>
    <x v="279"/>
    <d v="2013-03-06T00:00:00"/>
    <n v="36.99"/>
    <n v="50009"/>
  </r>
  <r>
    <x v="279"/>
    <d v="2013-03-10T00:00:00"/>
    <n v="38.9"/>
    <n v="60029"/>
  </r>
  <r>
    <x v="279"/>
    <d v="2013-03-06T00:00:00"/>
    <n v="9.25"/>
    <n v="20200"/>
  </r>
  <r>
    <x v="279"/>
    <d v="2013-03-12T00:00:00"/>
    <n v="33.9"/>
    <n v="50003"/>
  </r>
  <r>
    <x v="279"/>
    <d v="2013-03-12T00:00:00"/>
    <n v="30.74"/>
    <n v="50003"/>
  </r>
  <r>
    <x v="279"/>
    <d v="2013-03-12T00:00:00"/>
    <n v="29.49"/>
    <n v="50003"/>
  </r>
  <r>
    <x v="279"/>
    <d v="2013-03-12T00:00:00"/>
    <n v="37.1"/>
    <n v="50003"/>
  </r>
  <r>
    <x v="279"/>
    <d v="2013-03-12T00:00:00"/>
    <n v="26.99"/>
    <n v="50003"/>
  </r>
  <r>
    <x v="279"/>
    <d v="2013-03-13T00:00:00"/>
    <n v="29.94"/>
    <n v="50002"/>
  </r>
  <r>
    <x v="279"/>
    <d v="2013-03-13T00:00:00"/>
    <n v="41.15"/>
    <n v="50002"/>
  </r>
  <r>
    <x v="279"/>
    <d v="2013-03-13T00:00:00"/>
    <n v="25.79"/>
    <n v="50002"/>
  </r>
  <r>
    <x v="279"/>
    <d v="2013-03-13T00:00:00"/>
    <n v="35.6"/>
    <n v="50002"/>
  </r>
  <r>
    <x v="279"/>
    <d v="2013-03-13T00:00:00"/>
    <n v="34.9"/>
    <n v="50002"/>
  </r>
  <r>
    <x v="279"/>
    <d v="2013-03-13T00:00:00"/>
    <n v="38.450000000000003"/>
    <n v="50002"/>
  </r>
  <r>
    <x v="279"/>
    <d v="2013-03-08T00:00:00"/>
    <n v="33.9"/>
    <n v="50003"/>
  </r>
  <r>
    <x v="279"/>
    <d v="2013-03-08T00:00:00"/>
    <n v="30.74"/>
    <n v="50003"/>
  </r>
  <r>
    <x v="279"/>
    <d v="2013-03-08T00:00:00"/>
    <n v="29.49"/>
    <n v="50003"/>
  </r>
  <r>
    <x v="279"/>
    <d v="2013-03-08T00:00:00"/>
    <n v="37.1"/>
    <n v="50003"/>
  </r>
  <r>
    <x v="279"/>
    <d v="2013-03-08T00:00:00"/>
    <n v="26.99"/>
    <n v="50003"/>
  </r>
  <r>
    <x v="279"/>
    <d v="2013-03-14T00:00:00"/>
    <n v="32.200000000000003"/>
    <n v="40044"/>
  </r>
  <r>
    <x v="279"/>
    <d v="2013-03-19T00:00:00"/>
    <n v="37.24"/>
    <n v="10084"/>
  </r>
  <r>
    <x v="279"/>
    <d v="2013-03-19T00:00:00"/>
    <n v="21.45"/>
    <n v="10084"/>
  </r>
  <r>
    <x v="279"/>
    <d v="2013-03-15T00:00:00"/>
    <n v="33.24"/>
    <n v="40001"/>
  </r>
  <r>
    <x v="279"/>
    <d v="2013-03-15T00:00:00"/>
    <n v="29.44"/>
    <n v="40001"/>
  </r>
  <r>
    <x v="279"/>
    <d v="2013-03-15T00:00:00"/>
    <n v="23.15"/>
    <n v="40001"/>
  </r>
  <r>
    <x v="279"/>
    <d v="2013-03-15T00:00:00"/>
    <n v="30.2"/>
    <n v="40001"/>
  </r>
  <r>
    <x v="279"/>
    <d v="2013-03-15T00:00:00"/>
    <n v="38.94"/>
    <n v="40001"/>
  </r>
  <r>
    <x v="279"/>
    <d v="2013-03-15T00:00:00"/>
    <n v="30.24"/>
    <n v="40001"/>
  </r>
  <r>
    <x v="279"/>
    <d v="2013-03-15T00:00:00"/>
    <n v="21.15"/>
    <n v="40001"/>
  </r>
  <r>
    <x v="279"/>
    <d v="2013-03-17T00:00:00"/>
    <n v="28.99"/>
    <n v="60044"/>
  </r>
  <r>
    <x v="279"/>
    <d v="2013-03-17T00:00:00"/>
    <n v="21.69"/>
    <n v="60044"/>
  </r>
  <r>
    <x v="279"/>
    <d v="2013-03-22T00:00:00"/>
    <n v="33.69"/>
    <n v="50001"/>
  </r>
  <r>
    <x v="279"/>
    <d v="2013-03-22T00:00:00"/>
    <n v="39.35"/>
    <n v="50001"/>
  </r>
  <r>
    <x v="279"/>
    <d v="2013-03-22T00:00:00"/>
    <n v="30.94"/>
    <n v="50001"/>
  </r>
  <r>
    <x v="279"/>
    <d v="2013-03-22T00:00:00"/>
    <n v="27.49"/>
    <n v="50001"/>
  </r>
  <r>
    <x v="279"/>
    <d v="2013-03-22T00:00:00"/>
    <n v="34.39"/>
    <n v="50001"/>
  </r>
  <r>
    <x v="279"/>
    <d v="2013-03-22T00:00:00"/>
    <n v="44.35"/>
    <n v="50001"/>
  </r>
  <r>
    <x v="279"/>
    <d v="2013-03-22T00:00:00"/>
    <n v="24.92"/>
    <n v="50001"/>
  </r>
  <r>
    <x v="279"/>
    <d v="2013-03-22T00:00:00"/>
    <n v="41.39"/>
    <n v="50001"/>
  </r>
  <r>
    <x v="279"/>
    <d v="2013-03-22T00:00:00"/>
    <n v="29.15"/>
    <n v="50001"/>
  </r>
  <r>
    <x v="279"/>
    <d v="2013-03-22T00:00:00"/>
    <n v="27.85"/>
    <n v="50001"/>
  </r>
  <r>
    <x v="279"/>
    <d v="2013-03-18T00:00:00"/>
    <n v="22.74"/>
    <n v="10007"/>
  </r>
  <r>
    <x v="279"/>
    <d v="2013-03-18T00:00:00"/>
    <n v="27.45"/>
    <n v="10007"/>
  </r>
  <r>
    <x v="279"/>
    <d v="2013-03-23T00:00:00"/>
    <n v="34.54"/>
    <n v="10011"/>
  </r>
  <r>
    <x v="279"/>
    <d v="2013-03-24T00:00:00"/>
    <n v="32.15"/>
    <n v="50014"/>
  </r>
  <r>
    <x v="279"/>
    <d v="2013-03-24T00:00:00"/>
    <n v="30.24"/>
    <n v="50014"/>
  </r>
  <r>
    <x v="279"/>
    <d v="2013-03-24T00:00:00"/>
    <n v="30.15"/>
    <n v="50014"/>
  </r>
  <r>
    <x v="279"/>
    <d v="2013-03-24T00:00:00"/>
    <n v="33.85"/>
    <n v="50014"/>
  </r>
  <r>
    <x v="279"/>
    <d v="2013-03-29T00:00:00"/>
    <n v="28.7"/>
    <n v="70003"/>
  </r>
  <r>
    <x v="279"/>
    <d v="2013-03-29T00:00:00"/>
    <n v="20.9"/>
    <n v="70003"/>
  </r>
  <r>
    <x v="279"/>
    <d v="2013-03-29T00:00:00"/>
    <n v="22.99"/>
    <n v="70003"/>
  </r>
  <r>
    <x v="279"/>
    <d v="2013-03-29T00:00:00"/>
    <n v="25.24"/>
    <n v="70003"/>
  </r>
  <r>
    <x v="279"/>
    <d v="2013-03-25T00:00:00"/>
    <n v="24.69"/>
    <n v="10015"/>
  </r>
  <r>
    <x v="279"/>
    <d v="2013-03-30T00:00:00"/>
    <n v="25.65"/>
    <n v="40003"/>
  </r>
  <r>
    <x v="279"/>
    <d v="2013-03-30T00:00:00"/>
    <n v="32.450000000000003"/>
    <n v="40003"/>
  </r>
  <r>
    <x v="279"/>
    <d v="2013-03-30T00:00:00"/>
    <n v="32.700000000000003"/>
    <n v="40003"/>
  </r>
  <r>
    <x v="279"/>
    <d v="2013-03-30T00:00:00"/>
    <n v="31.94"/>
    <n v="40003"/>
  </r>
  <r>
    <x v="279"/>
    <d v="2013-03-26T00:00:00"/>
    <n v="24.74"/>
    <n v="10010"/>
  </r>
  <r>
    <x v="279"/>
    <d v="2013-03-26T00:00:00"/>
    <n v="25.49"/>
    <n v="10010"/>
  </r>
  <r>
    <x v="279"/>
    <d v="2013-03-26T00:00:00"/>
    <n v="25.75"/>
    <n v="10010"/>
  </r>
  <r>
    <x v="279"/>
    <d v="2013-03-26T00:00:00"/>
    <n v="34.69"/>
    <n v="10010"/>
  </r>
  <r>
    <x v="279"/>
    <d v="2013-03-26T00:00:00"/>
    <n v="20.2"/>
    <n v="10010"/>
  </r>
  <r>
    <x v="279"/>
    <d v="2013-03-26T00:00:00"/>
    <n v="37.1"/>
    <n v="10010"/>
  </r>
  <r>
    <x v="279"/>
    <d v="2013-03-31T00:00:00"/>
    <n v="21.95"/>
    <n v="60007"/>
  </r>
  <r>
    <x v="279"/>
    <d v="2013-03-31T00:00:00"/>
    <n v="24.94"/>
    <n v="60007"/>
  </r>
  <r>
    <x v="279"/>
    <d v="2013-04-02T00:00:00"/>
    <n v="30.99"/>
    <n v="40012"/>
  </r>
  <r>
    <x v="279"/>
    <d v="2013-04-04T00:00:00"/>
    <n v="29.94"/>
    <n v="50002"/>
  </r>
  <r>
    <x v="279"/>
    <d v="2013-04-04T00:00:00"/>
    <n v="41.15"/>
    <n v="50002"/>
  </r>
  <r>
    <x v="279"/>
    <d v="2013-04-04T00:00:00"/>
    <n v="25.79"/>
    <n v="50002"/>
  </r>
  <r>
    <x v="279"/>
    <d v="2013-04-04T00:00:00"/>
    <n v="35.6"/>
    <n v="50002"/>
  </r>
  <r>
    <x v="279"/>
    <d v="2013-04-04T00:00:00"/>
    <n v="34.9"/>
    <n v="50002"/>
  </r>
  <r>
    <x v="279"/>
    <d v="2013-04-04T00:00:00"/>
    <n v="38.450000000000003"/>
    <n v="50002"/>
  </r>
  <r>
    <x v="279"/>
    <d v="2013-04-05T00:00:00"/>
    <n v="34.19"/>
    <n v="10001"/>
  </r>
  <r>
    <x v="279"/>
    <d v="2013-04-05T00:00:00"/>
    <n v="27.86"/>
    <n v="10001"/>
  </r>
  <r>
    <x v="279"/>
    <d v="2013-04-05T00:00:00"/>
    <n v="36.700000000000003"/>
    <n v="10001"/>
  </r>
  <r>
    <x v="279"/>
    <d v="2013-04-05T00:00:00"/>
    <n v="26.44"/>
    <n v="10001"/>
  </r>
  <r>
    <x v="279"/>
    <d v="2013-04-05T00:00:00"/>
    <n v="30.49"/>
    <n v="10001"/>
  </r>
  <r>
    <x v="279"/>
    <d v="2013-04-05T00:00:00"/>
    <n v="32.369999999999997"/>
    <n v="10001"/>
  </r>
  <r>
    <x v="279"/>
    <d v="2013-04-05T00:00:00"/>
    <n v="29"/>
    <n v="10001"/>
  </r>
  <r>
    <x v="279"/>
    <d v="2013-04-05T00:00:00"/>
    <n v="30.35"/>
    <n v="10001"/>
  </r>
  <r>
    <x v="279"/>
    <d v="2013-04-03T00:00:00"/>
    <n v="20.149999999999999"/>
    <n v="20033"/>
  </r>
  <r>
    <x v="279"/>
    <d v="2013-04-06T00:00:00"/>
    <n v="30.95"/>
    <n v="10065"/>
  </r>
  <r>
    <x v="279"/>
    <d v="2013-04-11T00:00:00"/>
    <n v="14.2"/>
    <n v="20143"/>
  </r>
  <r>
    <x v="279"/>
    <d v="2013-04-07T00:00:00"/>
    <n v="33.65"/>
    <n v="10095"/>
  </r>
  <r>
    <x v="279"/>
    <d v="2013-04-08T00:00:00"/>
    <n v="23.6"/>
    <n v="50010"/>
  </r>
  <r>
    <x v="279"/>
    <d v="2013-04-08T00:00:00"/>
    <n v="35.39"/>
    <n v="50010"/>
  </r>
  <r>
    <x v="279"/>
    <d v="2013-04-08T00:00:00"/>
    <n v="26.45"/>
    <n v="50010"/>
  </r>
  <r>
    <x v="279"/>
    <d v="2013-04-08T00:00:00"/>
    <n v="35.35"/>
    <n v="50010"/>
  </r>
  <r>
    <x v="279"/>
    <d v="2013-04-08T00:00:00"/>
    <n v="37.700000000000003"/>
    <n v="50010"/>
  </r>
  <r>
    <x v="279"/>
    <d v="2013-04-08T00:00:00"/>
    <n v="33.1"/>
    <n v="50010"/>
  </r>
  <r>
    <x v="279"/>
    <d v="2013-04-08T00:00:00"/>
    <n v="36.44"/>
    <n v="50010"/>
  </r>
  <r>
    <x v="279"/>
    <d v="2013-04-08T00:00:00"/>
    <n v="31.14"/>
    <n v="50010"/>
  </r>
  <r>
    <x v="279"/>
    <d v="2013-04-10T00:00:00"/>
    <n v="23.15"/>
    <n v="50038"/>
  </r>
  <r>
    <x v="279"/>
    <d v="2013-04-10T00:00:00"/>
    <n v="28.9"/>
    <n v="50038"/>
  </r>
  <r>
    <x v="279"/>
    <d v="2013-04-12T00:00:00"/>
    <n v="33.69"/>
    <n v="50001"/>
  </r>
  <r>
    <x v="279"/>
    <d v="2013-04-12T00:00:00"/>
    <n v="39.35"/>
    <n v="50001"/>
  </r>
  <r>
    <x v="279"/>
    <d v="2013-04-12T00:00:00"/>
    <n v="30.94"/>
    <n v="50001"/>
  </r>
  <r>
    <x v="279"/>
    <d v="2013-04-12T00:00:00"/>
    <n v="27.49"/>
    <n v="50001"/>
  </r>
  <r>
    <x v="279"/>
    <d v="2013-04-12T00:00:00"/>
    <n v="34.39"/>
    <n v="50001"/>
  </r>
  <r>
    <x v="279"/>
    <d v="2013-04-12T00:00:00"/>
    <n v="44.35"/>
    <n v="50001"/>
  </r>
  <r>
    <x v="279"/>
    <d v="2013-04-12T00:00:00"/>
    <n v="24.92"/>
    <n v="50001"/>
  </r>
  <r>
    <x v="279"/>
    <d v="2013-04-12T00:00:00"/>
    <n v="41.39"/>
    <n v="50001"/>
  </r>
  <r>
    <x v="279"/>
    <d v="2013-04-12T00:00:00"/>
    <n v="29.15"/>
    <n v="50001"/>
  </r>
  <r>
    <x v="279"/>
    <d v="2013-04-12T00:00:00"/>
    <n v="27.85"/>
    <n v="50001"/>
  </r>
  <r>
    <x v="279"/>
    <d v="2013-04-13T00:00:00"/>
    <n v="25.69"/>
    <n v="70002"/>
  </r>
  <r>
    <x v="279"/>
    <d v="2013-04-13T00:00:00"/>
    <n v="37.94"/>
    <n v="70002"/>
  </r>
  <r>
    <x v="279"/>
    <d v="2013-04-14T00:00:00"/>
    <n v="33.700000000000003"/>
    <n v="10017"/>
  </r>
  <r>
    <x v="279"/>
    <d v="2013-04-11T00:00:00"/>
    <n v="24.74"/>
    <n v="10010"/>
  </r>
  <r>
    <x v="279"/>
    <d v="2013-04-11T00:00:00"/>
    <n v="25.49"/>
    <n v="10010"/>
  </r>
  <r>
    <x v="279"/>
    <d v="2013-04-11T00:00:00"/>
    <n v="25.75"/>
    <n v="10010"/>
  </r>
  <r>
    <x v="279"/>
    <d v="2013-04-11T00:00:00"/>
    <n v="34.69"/>
    <n v="10010"/>
  </r>
  <r>
    <x v="279"/>
    <d v="2013-04-11T00:00:00"/>
    <n v="20.2"/>
    <n v="10010"/>
  </r>
  <r>
    <x v="279"/>
    <d v="2013-04-11T00:00:00"/>
    <n v="37.1"/>
    <n v="10010"/>
  </r>
  <r>
    <x v="279"/>
    <d v="2013-04-19T00:00:00"/>
    <n v="24.1"/>
    <n v="10090"/>
  </r>
  <r>
    <x v="279"/>
    <d v="2013-04-19T00:00:00"/>
    <n v="28.45"/>
    <n v="10090"/>
  </r>
  <r>
    <x v="279"/>
    <d v="2013-04-15T00:00:00"/>
    <n v="24.74"/>
    <n v="10010"/>
  </r>
  <r>
    <x v="279"/>
    <d v="2013-04-15T00:00:00"/>
    <n v="25.49"/>
    <n v="10010"/>
  </r>
  <r>
    <x v="279"/>
    <d v="2013-04-15T00:00:00"/>
    <n v="25.75"/>
    <n v="10010"/>
  </r>
  <r>
    <x v="279"/>
    <d v="2013-04-15T00:00:00"/>
    <n v="34.69"/>
    <n v="10010"/>
  </r>
  <r>
    <x v="279"/>
    <d v="2013-04-15T00:00:00"/>
    <n v="20.2"/>
    <n v="10010"/>
  </r>
  <r>
    <x v="279"/>
    <d v="2013-04-15T00:00:00"/>
    <n v="37.1"/>
    <n v="10010"/>
  </r>
  <r>
    <x v="279"/>
    <d v="2013-04-18T00:00:00"/>
    <n v="25.65"/>
    <n v="40003"/>
  </r>
  <r>
    <x v="279"/>
    <d v="2013-04-18T00:00:00"/>
    <n v="32.450000000000003"/>
    <n v="40003"/>
  </r>
  <r>
    <x v="279"/>
    <d v="2013-04-18T00:00:00"/>
    <n v="32.700000000000003"/>
    <n v="40003"/>
  </r>
  <r>
    <x v="279"/>
    <d v="2013-04-18T00:00:00"/>
    <n v="31.94"/>
    <n v="40003"/>
  </r>
  <r>
    <x v="279"/>
    <d v="2013-04-16T00:00:00"/>
    <n v="21.95"/>
    <n v="20198"/>
  </r>
  <r>
    <x v="279"/>
    <d v="2013-04-18T00:00:00"/>
    <n v="25.95"/>
    <n v="50039"/>
  </r>
  <r>
    <x v="279"/>
    <d v="2013-04-21T00:00:00"/>
    <n v="29.94"/>
    <n v="50002"/>
  </r>
  <r>
    <x v="279"/>
    <d v="2013-04-21T00:00:00"/>
    <n v="41.15"/>
    <n v="50002"/>
  </r>
  <r>
    <x v="279"/>
    <d v="2013-04-21T00:00:00"/>
    <n v="25.79"/>
    <n v="50002"/>
  </r>
  <r>
    <x v="279"/>
    <d v="2013-04-21T00:00:00"/>
    <n v="35.6"/>
    <n v="50002"/>
  </r>
  <r>
    <x v="279"/>
    <d v="2013-04-21T00:00:00"/>
    <n v="34.9"/>
    <n v="50002"/>
  </r>
  <r>
    <x v="279"/>
    <d v="2013-04-21T00:00:00"/>
    <n v="38.450000000000003"/>
    <n v="50002"/>
  </r>
  <r>
    <x v="279"/>
    <d v="2013-04-17T00:00:00"/>
    <n v="34.15"/>
    <n v="50004"/>
  </r>
  <r>
    <x v="279"/>
    <d v="2013-04-17T00:00:00"/>
    <n v="29.19"/>
    <n v="50004"/>
  </r>
  <r>
    <x v="279"/>
    <d v="2013-04-17T00:00:00"/>
    <n v="20.7"/>
    <n v="50004"/>
  </r>
  <r>
    <x v="279"/>
    <d v="2013-04-17T00:00:00"/>
    <n v="36.65"/>
    <n v="50004"/>
  </r>
  <r>
    <x v="279"/>
    <d v="2013-04-21T00:00:00"/>
    <n v="22.15"/>
    <n v="20127"/>
  </r>
  <r>
    <x v="279"/>
    <d v="2013-04-21T00:00:00"/>
    <n v="38.5"/>
    <n v="20127"/>
  </r>
  <r>
    <x v="279"/>
    <d v="2013-04-26T00:00:00"/>
    <n v="28.7"/>
    <n v="70003"/>
  </r>
  <r>
    <x v="279"/>
    <d v="2013-04-26T00:00:00"/>
    <n v="20.9"/>
    <n v="70003"/>
  </r>
  <r>
    <x v="279"/>
    <d v="2013-04-26T00:00:00"/>
    <n v="22.99"/>
    <n v="70003"/>
  </r>
  <r>
    <x v="279"/>
    <d v="2013-04-26T00:00:00"/>
    <n v="25.24"/>
    <n v="70003"/>
  </r>
  <r>
    <x v="279"/>
    <d v="2013-04-24T00:00:00"/>
    <n v="33.94"/>
    <n v="70001"/>
  </r>
  <r>
    <x v="279"/>
    <d v="2013-04-24T00:00:00"/>
    <n v="28.69"/>
    <n v="70001"/>
  </r>
  <r>
    <x v="279"/>
    <d v="2013-04-22T00:00:00"/>
    <n v="21.99"/>
    <n v="20022"/>
  </r>
  <r>
    <x v="279"/>
    <d v="2013-04-22T00:00:00"/>
    <n v="45.35"/>
    <n v="20022"/>
  </r>
  <r>
    <x v="279"/>
    <d v="2013-04-27T00:00:00"/>
    <n v="32.64"/>
    <n v="60027"/>
  </r>
  <r>
    <x v="279"/>
    <d v="2013-04-23T00:00:00"/>
    <n v="22.74"/>
    <n v="10007"/>
  </r>
  <r>
    <x v="279"/>
    <d v="2013-04-23T00:00:00"/>
    <n v="27.45"/>
    <n v="10007"/>
  </r>
  <r>
    <x v="279"/>
    <d v="2013-04-25T00:00:00"/>
    <n v="21.4"/>
    <n v="60002"/>
  </r>
  <r>
    <x v="279"/>
    <d v="2013-04-25T00:00:00"/>
    <n v="27.25"/>
    <n v="60002"/>
  </r>
  <r>
    <x v="279"/>
    <d v="2013-04-25T00:00:00"/>
    <n v="32.9"/>
    <n v="60002"/>
  </r>
  <r>
    <x v="279"/>
    <d v="2013-04-29T00:00:00"/>
    <n v="34.19"/>
    <n v="10001"/>
  </r>
  <r>
    <x v="279"/>
    <d v="2013-04-29T00:00:00"/>
    <n v="27.86"/>
    <n v="10001"/>
  </r>
  <r>
    <x v="279"/>
    <d v="2013-04-29T00:00:00"/>
    <n v="36.700000000000003"/>
    <n v="10001"/>
  </r>
  <r>
    <x v="279"/>
    <d v="2013-04-29T00:00:00"/>
    <n v="26.44"/>
    <n v="10001"/>
  </r>
  <r>
    <x v="279"/>
    <d v="2013-04-29T00:00:00"/>
    <n v="30.49"/>
    <n v="10001"/>
  </r>
  <r>
    <x v="279"/>
    <d v="2013-04-29T00:00:00"/>
    <n v="32.369999999999997"/>
    <n v="10001"/>
  </r>
  <r>
    <x v="279"/>
    <d v="2013-04-29T00:00:00"/>
    <n v="29"/>
    <n v="10001"/>
  </r>
  <r>
    <x v="279"/>
    <d v="2013-04-29T00:00:00"/>
    <n v="30.35"/>
    <n v="10001"/>
  </r>
  <r>
    <x v="279"/>
    <d v="2013-04-28T00:00:00"/>
    <n v="42.79"/>
    <n v="30020"/>
  </r>
  <r>
    <x v="279"/>
    <d v="2013-04-30T00:00:00"/>
    <n v="32.69"/>
    <n v="30035"/>
  </r>
  <r>
    <x v="279"/>
    <d v="2013-05-02T00:00:00"/>
    <n v="21.55"/>
    <n v="10089"/>
  </r>
  <r>
    <x v="279"/>
    <d v="2013-05-05T00:00:00"/>
    <n v="34.15"/>
    <n v="50004"/>
  </r>
  <r>
    <x v="279"/>
    <d v="2013-05-05T00:00:00"/>
    <n v="29.19"/>
    <n v="50004"/>
  </r>
  <r>
    <x v="279"/>
    <d v="2013-05-05T00:00:00"/>
    <n v="20.7"/>
    <n v="50004"/>
  </r>
  <r>
    <x v="279"/>
    <d v="2013-05-05T00:00:00"/>
    <n v="36.65"/>
    <n v="50004"/>
  </r>
  <r>
    <x v="279"/>
    <d v="2013-05-07T00:00:00"/>
    <n v="25.2"/>
    <n v="10119"/>
  </r>
  <r>
    <x v="279"/>
    <d v="2013-05-06T00:00:00"/>
    <n v="33.69"/>
    <n v="50001"/>
  </r>
  <r>
    <x v="279"/>
    <d v="2013-05-06T00:00:00"/>
    <n v="39.35"/>
    <n v="50001"/>
  </r>
  <r>
    <x v="279"/>
    <d v="2013-05-06T00:00:00"/>
    <n v="30.94"/>
    <n v="50001"/>
  </r>
  <r>
    <x v="279"/>
    <d v="2013-05-06T00:00:00"/>
    <n v="27.49"/>
    <n v="50001"/>
  </r>
  <r>
    <x v="279"/>
    <d v="2013-05-06T00:00:00"/>
    <n v="34.39"/>
    <n v="50001"/>
  </r>
  <r>
    <x v="279"/>
    <d v="2013-05-06T00:00:00"/>
    <n v="44.35"/>
    <n v="50001"/>
  </r>
  <r>
    <x v="279"/>
    <d v="2013-05-06T00:00:00"/>
    <n v="24.92"/>
    <n v="50001"/>
  </r>
  <r>
    <x v="279"/>
    <d v="2013-05-06T00:00:00"/>
    <n v="41.39"/>
    <n v="50001"/>
  </r>
  <r>
    <x v="279"/>
    <d v="2013-05-06T00:00:00"/>
    <n v="29.15"/>
    <n v="50001"/>
  </r>
  <r>
    <x v="279"/>
    <d v="2013-05-06T00:00:00"/>
    <n v="27.85"/>
    <n v="50001"/>
  </r>
  <r>
    <x v="279"/>
    <d v="2013-05-06T00:00:00"/>
    <n v="23.4"/>
    <n v="20152"/>
  </r>
  <r>
    <x v="279"/>
    <d v="2013-05-08T00:00:00"/>
    <n v="28.44"/>
    <n v="60001"/>
  </r>
  <r>
    <x v="279"/>
    <d v="2013-05-08T00:00:00"/>
    <n v="32.19"/>
    <n v="60001"/>
  </r>
  <r>
    <x v="279"/>
    <d v="2013-05-08T00:00:00"/>
    <n v="28.65"/>
    <n v="60001"/>
  </r>
  <r>
    <x v="279"/>
    <d v="2013-05-08T00:00:00"/>
    <n v="37.69"/>
    <n v="60001"/>
  </r>
  <r>
    <x v="279"/>
    <d v="2013-05-08T00:00:00"/>
    <n v="24.32"/>
    <n v="60001"/>
  </r>
  <r>
    <x v="279"/>
    <d v="2013-05-08T00:00:00"/>
    <n v="43.48"/>
    <n v="60001"/>
  </r>
  <r>
    <x v="279"/>
    <d v="2013-05-09T00:00:00"/>
    <n v="29.45"/>
    <n v="10098"/>
  </r>
  <r>
    <x v="279"/>
    <d v="2013-05-09T00:00:00"/>
    <n v="22.5"/>
    <n v="10098"/>
  </r>
  <r>
    <x v="279"/>
    <d v="2013-05-10T00:00:00"/>
    <n v="20.2"/>
    <n v="30026"/>
  </r>
  <r>
    <x v="279"/>
    <d v="2013-05-11T00:00:00"/>
    <n v="24.4"/>
    <n v="60006"/>
  </r>
  <r>
    <x v="279"/>
    <d v="2013-05-12T00:00:00"/>
    <n v="24.9"/>
    <n v="50008"/>
  </r>
  <r>
    <x v="279"/>
    <d v="2013-05-12T00:00:00"/>
    <n v="35.24"/>
    <n v="50008"/>
  </r>
  <r>
    <x v="279"/>
    <d v="2013-05-16T00:00:00"/>
    <n v="34.700000000000003"/>
    <n v="70004"/>
  </r>
  <r>
    <x v="279"/>
    <d v="2013-05-17T00:00:00"/>
    <n v="33.24"/>
    <n v="40016"/>
  </r>
  <r>
    <x v="279"/>
    <d v="2013-05-15T00:00:00"/>
    <n v="23.6"/>
    <n v="50010"/>
  </r>
  <r>
    <x v="279"/>
    <d v="2013-05-15T00:00:00"/>
    <n v="35.39"/>
    <n v="50010"/>
  </r>
  <r>
    <x v="279"/>
    <d v="2013-05-15T00:00:00"/>
    <n v="26.45"/>
    <n v="50010"/>
  </r>
  <r>
    <x v="279"/>
    <d v="2013-05-15T00:00:00"/>
    <n v="35.35"/>
    <n v="50010"/>
  </r>
  <r>
    <x v="279"/>
    <d v="2013-05-15T00:00:00"/>
    <n v="37.700000000000003"/>
    <n v="50010"/>
  </r>
  <r>
    <x v="279"/>
    <d v="2013-05-15T00:00:00"/>
    <n v="33.1"/>
    <n v="50010"/>
  </r>
  <r>
    <x v="279"/>
    <d v="2013-05-15T00:00:00"/>
    <n v="36.44"/>
    <n v="50010"/>
  </r>
  <r>
    <x v="279"/>
    <d v="2013-05-15T00:00:00"/>
    <n v="31.14"/>
    <n v="50010"/>
  </r>
  <r>
    <x v="279"/>
    <d v="2013-05-18T00:00:00"/>
    <n v="33.69"/>
    <n v="50001"/>
  </r>
  <r>
    <x v="279"/>
    <d v="2013-05-18T00:00:00"/>
    <n v="39.35"/>
    <n v="50001"/>
  </r>
  <r>
    <x v="279"/>
    <d v="2013-05-18T00:00:00"/>
    <n v="30.94"/>
    <n v="50001"/>
  </r>
  <r>
    <x v="279"/>
    <d v="2013-05-18T00:00:00"/>
    <n v="27.49"/>
    <n v="50001"/>
  </r>
  <r>
    <x v="279"/>
    <d v="2013-05-18T00:00:00"/>
    <n v="34.39"/>
    <n v="50001"/>
  </r>
  <r>
    <x v="279"/>
    <d v="2013-05-18T00:00:00"/>
    <n v="44.35"/>
    <n v="50001"/>
  </r>
  <r>
    <x v="279"/>
    <d v="2013-05-18T00:00:00"/>
    <n v="24.92"/>
    <n v="50001"/>
  </r>
  <r>
    <x v="279"/>
    <d v="2013-05-18T00:00:00"/>
    <n v="41.39"/>
    <n v="50001"/>
  </r>
  <r>
    <x v="279"/>
    <d v="2013-05-18T00:00:00"/>
    <n v="29.15"/>
    <n v="50001"/>
  </r>
  <r>
    <x v="279"/>
    <d v="2013-05-18T00:00:00"/>
    <n v="27.85"/>
    <n v="50001"/>
  </r>
  <r>
    <x v="279"/>
    <d v="2013-05-21T00:00:00"/>
    <n v="28.7"/>
    <n v="70003"/>
  </r>
  <r>
    <x v="279"/>
    <d v="2013-05-21T00:00:00"/>
    <n v="20.9"/>
    <n v="70003"/>
  </r>
  <r>
    <x v="279"/>
    <d v="2013-05-21T00:00:00"/>
    <n v="22.99"/>
    <n v="70003"/>
  </r>
  <r>
    <x v="279"/>
    <d v="2013-05-21T00:00:00"/>
    <n v="25.24"/>
    <n v="70003"/>
  </r>
  <r>
    <x v="279"/>
    <d v="2013-05-19T00:00:00"/>
    <n v="38.9"/>
    <n v="60039"/>
  </r>
  <r>
    <x v="279"/>
    <d v="2013-05-19T00:00:00"/>
    <n v="23.24"/>
    <n v="60039"/>
  </r>
  <r>
    <x v="279"/>
    <d v="2013-05-19T00:00:00"/>
    <n v="22.45"/>
    <n v="60039"/>
  </r>
  <r>
    <x v="279"/>
    <d v="2013-05-24T00:00:00"/>
    <n v="37.15"/>
    <n v="50013"/>
  </r>
  <r>
    <x v="279"/>
    <d v="2013-05-24T00:00:00"/>
    <n v="28.44"/>
    <n v="50013"/>
  </r>
  <r>
    <x v="279"/>
    <d v="2013-05-24T00:00:00"/>
    <n v="32.700000000000003"/>
    <n v="50013"/>
  </r>
  <r>
    <x v="279"/>
    <d v="2013-05-20T00:00:00"/>
    <n v="37.15"/>
    <n v="50013"/>
  </r>
  <r>
    <x v="279"/>
    <d v="2013-05-20T00:00:00"/>
    <n v="28.44"/>
    <n v="50013"/>
  </r>
  <r>
    <x v="279"/>
    <d v="2013-05-20T00:00:00"/>
    <n v="32.700000000000003"/>
    <n v="50013"/>
  </r>
  <r>
    <x v="279"/>
    <d v="2013-05-24T00:00:00"/>
    <n v="33.24"/>
    <n v="40001"/>
  </r>
  <r>
    <x v="279"/>
    <d v="2013-05-24T00:00:00"/>
    <n v="29.44"/>
    <n v="40001"/>
  </r>
  <r>
    <x v="279"/>
    <d v="2013-05-24T00:00:00"/>
    <n v="23.15"/>
    <n v="40001"/>
  </r>
  <r>
    <x v="279"/>
    <d v="2013-05-24T00:00:00"/>
    <n v="30.2"/>
    <n v="40001"/>
  </r>
  <r>
    <x v="279"/>
    <d v="2013-05-24T00:00:00"/>
    <n v="38.94"/>
    <n v="40001"/>
  </r>
  <r>
    <x v="279"/>
    <d v="2013-05-24T00:00:00"/>
    <n v="30.24"/>
    <n v="40001"/>
  </r>
  <r>
    <x v="279"/>
    <d v="2013-05-24T00:00:00"/>
    <n v="21.15"/>
    <n v="40001"/>
  </r>
  <r>
    <x v="279"/>
    <d v="2013-05-22T00:00:00"/>
    <n v="38.35"/>
    <n v="60026"/>
  </r>
  <r>
    <x v="279"/>
    <d v="2013-05-25T00:00:00"/>
    <n v="31.9"/>
    <n v="50026"/>
  </r>
  <r>
    <x v="279"/>
    <d v="2013-05-25T00:00:00"/>
    <n v="29.9"/>
    <n v="50026"/>
  </r>
  <r>
    <x v="279"/>
    <d v="2013-05-26T00:00:00"/>
    <n v="31.95"/>
    <n v="20115"/>
  </r>
  <r>
    <x v="279"/>
    <d v="2013-05-26T00:00:00"/>
    <n v="24"/>
    <n v="40014"/>
  </r>
  <r>
    <x v="279"/>
    <d v="2013-05-29T00:00:00"/>
    <n v="30.65"/>
    <n v="10012"/>
  </r>
  <r>
    <x v="279"/>
    <d v="2013-05-29T00:00:00"/>
    <n v="31.45"/>
    <n v="10012"/>
  </r>
  <r>
    <x v="279"/>
    <d v="2013-05-27T00:00:00"/>
    <n v="34.64"/>
    <n v="60004"/>
  </r>
  <r>
    <x v="279"/>
    <d v="2013-05-27T00:00:00"/>
    <n v="36.44"/>
    <n v="60004"/>
  </r>
  <r>
    <x v="279"/>
    <d v="2013-05-29T00:00:00"/>
    <n v="22.45"/>
    <n v="20147"/>
  </r>
  <r>
    <x v="279"/>
    <d v="2013-05-31T00:00:00"/>
    <n v="36.9"/>
    <n v="20236"/>
  </r>
  <r>
    <x v="279"/>
    <d v="2013-06-01T00:00:00"/>
    <n v="18.2"/>
    <n v="20003"/>
  </r>
  <r>
    <x v="279"/>
    <d v="2013-06-01T00:00:00"/>
    <n v="39.19"/>
    <n v="20003"/>
  </r>
  <r>
    <x v="279"/>
    <d v="2013-06-01T00:00:00"/>
    <n v="33.54"/>
    <n v="20003"/>
  </r>
  <r>
    <x v="279"/>
    <d v="2013-06-01T00:00:00"/>
    <n v="30.25"/>
    <n v="20003"/>
  </r>
  <r>
    <x v="279"/>
    <d v="2013-05-27T00:00:00"/>
    <n v="35.950000000000003"/>
    <n v="20113"/>
  </r>
  <r>
    <x v="279"/>
    <d v="2013-06-02T00:00:00"/>
    <n v="29.7"/>
    <n v="20001"/>
  </r>
  <r>
    <x v="279"/>
    <d v="2013-06-02T00:00:00"/>
    <n v="23"/>
    <n v="20001"/>
  </r>
  <r>
    <x v="279"/>
    <d v="2013-06-06T00:00:00"/>
    <n v="40.950000000000003"/>
    <n v="50030"/>
  </r>
  <r>
    <x v="279"/>
    <d v="2013-06-06T00:00:00"/>
    <n v="48.7"/>
    <n v="50030"/>
  </r>
  <r>
    <x v="279"/>
    <d v="2013-06-03T00:00:00"/>
    <n v="26.15"/>
    <n v="20002"/>
  </r>
  <r>
    <x v="279"/>
    <d v="2013-06-03T00:00:00"/>
    <n v="36.24"/>
    <n v="20002"/>
  </r>
  <r>
    <x v="279"/>
    <d v="2013-06-03T00:00:00"/>
    <n v="30.75"/>
    <n v="20002"/>
  </r>
  <r>
    <x v="279"/>
    <d v="2013-06-03T00:00:00"/>
    <n v="21.19"/>
    <n v="20002"/>
  </r>
  <r>
    <x v="279"/>
    <d v="2013-06-07T00:00:00"/>
    <n v="26.15"/>
    <n v="20002"/>
  </r>
  <r>
    <x v="279"/>
    <d v="2013-06-07T00:00:00"/>
    <n v="36.24"/>
    <n v="20002"/>
  </r>
  <r>
    <x v="279"/>
    <d v="2013-06-07T00:00:00"/>
    <n v="30.75"/>
    <n v="20002"/>
  </r>
  <r>
    <x v="279"/>
    <d v="2013-06-07T00:00:00"/>
    <n v="21.19"/>
    <n v="20002"/>
  </r>
  <r>
    <x v="279"/>
    <d v="2013-06-04T00:00:00"/>
    <n v="26.15"/>
    <n v="20002"/>
  </r>
  <r>
    <x v="279"/>
    <d v="2013-06-04T00:00:00"/>
    <n v="36.24"/>
    <n v="20002"/>
  </r>
  <r>
    <x v="279"/>
    <d v="2013-06-04T00:00:00"/>
    <n v="30.75"/>
    <n v="20002"/>
  </r>
  <r>
    <x v="279"/>
    <d v="2013-06-04T00:00:00"/>
    <n v="21.19"/>
    <n v="20002"/>
  </r>
  <r>
    <x v="279"/>
    <d v="2013-06-06T00:00:00"/>
    <n v="34.19"/>
    <n v="10001"/>
  </r>
  <r>
    <x v="279"/>
    <d v="2013-06-06T00:00:00"/>
    <n v="27.86"/>
    <n v="10001"/>
  </r>
  <r>
    <x v="279"/>
    <d v="2013-06-06T00:00:00"/>
    <n v="36.700000000000003"/>
    <n v="10001"/>
  </r>
  <r>
    <x v="279"/>
    <d v="2013-06-06T00:00:00"/>
    <n v="26.44"/>
    <n v="10001"/>
  </r>
  <r>
    <x v="279"/>
    <d v="2013-06-06T00:00:00"/>
    <n v="30.49"/>
    <n v="10001"/>
  </r>
  <r>
    <x v="279"/>
    <d v="2013-06-06T00:00:00"/>
    <n v="32.369999999999997"/>
    <n v="10001"/>
  </r>
  <r>
    <x v="279"/>
    <d v="2013-06-06T00:00:00"/>
    <n v="29"/>
    <n v="10001"/>
  </r>
  <r>
    <x v="279"/>
    <d v="2013-06-06T00:00:00"/>
    <n v="30.35"/>
    <n v="10001"/>
  </r>
  <r>
    <x v="279"/>
    <d v="2013-06-08T00:00:00"/>
    <n v="54.94"/>
    <n v="10104"/>
  </r>
  <r>
    <x v="279"/>
    <d v="2013-06-08T00:00:00"/>
    <n v="18.2"/>
    <n v="20003"/>
  </r>
  <r>
    <x v="279"/>
    <d v="2013-06-08T00:00:00"/>
    <n v="39.19"/>
    <n v="20003"/>
  </r>
  <r>
    <x v="279"/>
    <d v="2013-06-08T00:00:00"/>
    <n v="33.54"/>
    <n v="20003"/>
  </r>
  <r>
    <x v="279"/>
    <d v="2013-06-08T00:00:00"/>
    <n v="30.25"/>
    <n v="20003"/>
  </r>
  <r>
    <x v="279"/>
    <d v="2013-06-09T00:00:00"/>
    <n v="23.15"/>
    <n v="60036"/>
  </r>
  <r>
    <x v="279"/>
    <d v="2013-06-10T00:00:00"/>
    <n v="24.6"/>
    <n v="20006"/>
  </r>
  <r>
    <x v="279"/>
    <d v="2013-06-14T00:00:00"/>
    <n v="34.19"/>
    <n v="60019"/>
  </r>
  <r>
    <x v="279"/>
    <d v="2013-06-14T00:00:00"/>
    <n v="32.25"/>
    <n v="60019"/>
  </r>
  <r>
    <x v="279"/>
    <d v="2013-06-14T00:00:00"/>
    <n v="37.74"/>
    <n v="60019"/>
  </r>
  <r>
    <x v="279"/>
    <d v="2013-06-12T00:00:00"/>
    <n v="14.2"/>
    <n v="20014"/>
  </r>
  <r>
    <x v="279"/>
    <d v="2013-06-11T00:00:00"/>
    <n v="22.15"/>
    <n v="20005"/>
  </r>
  <r>
    <x v="279"/>
    <d v="2013-06-11T00:00:00"/>
    <n v="30.35"/>
    <n v="20005"/>
  </r>
  <r>
    <x v="279"/>
    <d v="2013-06-11T00:00:00"/>
    <n v="24.15"/>
    <n v="20005"/>
  </r>
  <r>
    <x v="279"/>
    <d v="2013-06-11T00:00:00"/>
    <n v="32.4"/>
    <n v="20005"/>
  </r>
  <r>
    <x v="279"/>
    <d v="2013-06-11T00:00:00"/>
    <n v="55.59"/>
    <n v="50020"/>
  </r>
  <r>
    <x v="279"/>
    <d v="2013-06-11T00:00:00"/>
    <n v="29"/>
    <n v="50020"/>
  </r>
  <r>
    <x v="279"/>
    <d v="2013-06-11T00:00:00"/>
    <n v="54.75"/>
    <n v="50020"/>
  </r>
  <r>
    <x v="279"/>
    <d v="2013-06-16T00:00:00"/>
    <n v="25.49"/>
    <n v="60023"/>
  </r>
  <r>
    <x v="279"/>
    <d v="2013-06-16T00:00:00"/>
    <n v="24.44"/>
    <n v="60023"/>
  </r>
  <r>
    <x v="279"/>
    <d v="2013-06-15T00:00:00"/>
    <n v="37.700000000000003"/>
    <n v="40004"/>
  </r>
  <r>
    <x v="279"/>
    <d v="2013-06-15T00:00:00"/>
    <n v="31.44"/>
    <n v="40004"/>
  </r>
  <r>
    <x v="279"/>
    <d v="2013-06-15T00:00:00"/>
    <n v="35.4"/>
    <n v="40004"/>
  </r>
  <r>
    <x v="279"/>
    <d v="2013-06-13T00:00:00"/>
    <n v="35.64"/>
    <n v="20007"/>
  </r>
  <r>
    <x v="279"/>
    <d v="2013-06-13T00:00:00"/>
    <n v="25.9"/>
    <n v="20007"/>
  </r>
  <r>
    <x v="279"/>
    <d v="2013-06-13T00:00:00"/>
    <n v="35.44"/>
    <n v="20007"/>
  </r>
  <r>
    <x v="279"/>
    <d v="2013-06-17T00:00:00"/>
    <n v="26.1"/>
    <n v="20004"/>
  </r>
  <r>
    <x v="279"/>
    <d v="2013-06-17T00:00:00"/>
    <n v="26.99"/>
    <n v="20004"/>
  </r>
  <r>
    <x v="279"/>
    <d v="2013-06-17T00:00:00"/>
    <n v="16.149999999999999"/>
    <n v="20004"/>
  </r>
  <r>
    <x v="279"/>
    <d v="2013-06-15T00:00:00"/>
    <n v="29.45"/>
    <n v="20234"/>
  </r>
  <r>
    <x v="279"/>
    <d v="2013-06-18T00:00:00"/>
    <n v="36.65"/>
    <n v="10016"/>
  </r>
  <r>
    <x v="279"/>
    <d v="2013-06-18T00:00:00"/>
    <n v="30.69"/>
    <n v="10016"/>
  </r>
  <r>
    <x v="279"/>
    <d v="2013-06-20T00:00:00"/>
    <n v="21.45"/>
    <n v="10079"/>
  </r>
  <r>
    <x v="279"/>
    <d v="2013-06-20T00:00:00"/>
    <n v="50.69"/>
    <n v="10079"/>
  </r>
  <r>
    <x v="279"/>
    <d v="2013-06-21T00:00:00"/>
    <n v="52.85"/>
    <n v="60038"/>
  </r>
  <r>
    <x v="279"/>
    <d v="2013-06-20T00:00:00"/>
    <n v="19.2"/>
    <n v="40039"/>
  </r>
  <r>
    <x v="279"/>
    <d v="2013-06-19T00:00:00"/>
    <n v="29.2"/>
    <n v="20050"/>
  </r>
  <r>
    <x v="279"/>
    <d v="2013-06-23T00:00:00"/>
    <n v="0"/>
    <n v="60045"/>
  </r>
  <r>
    <x v="279"/>
    <d v="2013-06-25T00:00:00"/>
    <n v="33.15"/>
    <n v="60041"/>
  </r>
  <r>
    <x v="279"/>
    <d v="2013-06-22T00:00:00"/>
    <n v="20.45"/>
    <n v="20108"/>
  </r>
  <r>
    <x v="279"/>
    <d v="2013-06-22T00:00:00"/>
    <n v="44.19"/>
    <n v="20108"/>
  </r>
  <r>
    <x v="279"/>
    <d v="2013-06-22T00:00:00"/>
    <n v="20.2"/>
    <n v="20108"/>
  </r>
  <r>
    <x v="279"/>
    <d v="2013-06-27T00:00:00"/>
    <n v="22.15"/>
    <n v="20005"/>
  </r>
  <r>
    <x v="279"/>
    <d v="2013-06-27T00:00:00"/>
    <n v="30.35"/>
    <n v="20005"/>
  </r>
  <r>
    <x v="279"/>
    <d v="2013-06-27T00:00:00"/>
    <n v="24.15"/>
    <n v="20005"/>
  </r>
  <r>
    <x v="279"/>
    <d v="2013-06-27T00:00:00"/>
    <n v="32.4"/>
    <n v="20005"/>
  </r>
  <r>
    <x v="279"/>
    <d v="2013-06-24T00:00:00"/>
    <n v="26.15"/>
    <n v="20002"/>
  </r>
  <r>
    <x v="279"/>
    <d v="2013-06-24T00:00:00"/>
    <n v="36.24"/>
    <n v="20002"/>
  </r>
  <r>
    <x v="279"/>
    <d v="2013-06-24T00:00:00"/>
    <n v="30.75"/>
    <n v="20002"/>
  </r>
  <r>
    <x v="279"/>
    <d v="2013-06-24T00:00:00"/>
    <n v="21.19"/>
    <n v="20002"/>
  </r>
  <r>
    <x v="279"/>
    <d v="2013-06-26T00:00:00"/>
    <n v="30.24"/>
    <n v="50025"/>
  </r>
  <r>
    <x v="279"/>
    <d v="2013-06-26T00:00:00"/>
    <n v="23.7"/>
    <n v="50025"/>
  </r>
  <r>
    <x v="279"/>
    <d v="2013-06-24T00:00:00"/>
    <n v="39.35"/>
    <n v="10133"/>
  </r>
  <r>
    <x v="279"/>
    <d v="2013-06-27T00:00:00"/>
    <n v="34.79"/>
    <n v="20107"/>
  </r>
  <r>
    <x v="279"/>
    <d v="2013-06-28T00:00:00"/>
    <n v="32.1"/>
    <n v="50015"/>
  </r>
  <r>
    <x v="279"/>
    <d v="2013-06-25T00:00:00"/>
    <n v="30.39"/>
    <n v="20053"/>
  </r>
  <r>
    <x v="279"/>
    <d v="2013-06-29T00:00:00"/>
    <n v="24.15"/>
    <n v="10026"/>
  </r>
  <r>
    <x v="279"/>
    <d v="2013-06-29T00:00:00"/>
    <n v="34.39"/>
    <n v="10026"/>
  </r>
  <r>
    <x v="279"/>
    <d v="2013-06-27T00:00:00"/>
    <n v="21.45"/>
    <n v="20216"/>
  </r>
  <r>
    <x v="279"/>
    <d v="2013-06-28T00:00:00"/>
    <n v="38.85"/>
    <n v="10168"/>
  </r>
  <r>
    <x v="279"/>
    <d v="2013-06-30T00:00:00"/>
    <n v="17.399999999999999"/>
    <n v="20086"/>
  </r>
  <r>
    <x v="279"/>
    <d v="2013-07-02T00:00:00"/>
    <n v="19.2"/>
    <n v="50056"/>
  </r>
  <r>
    <x v="279"/>
    <d v="2013-07-03T00:00:00"/>
    <n v="9.25"/>
    <n v="20146"/>
  </r>
  <r>
    <x v="279"/>
    <d v="2013-07-01T00:00:00"/>
    <n v="15.75"/>
    <n v="20013"/>
  </r>
  <r>
    <x v="279"/>
    <d v="2013-07-01T00:00:00"/>
    <n v="34.99"/>
    <n v="20013"/>
  </r>
  <r>
    <x v="279"/>
    <d v="2013-07-02T00:00:00"/>
    <n v="15.95"/>
    <n v="20167"/>
  </r>
  <r>
    <x v="279"/>
    <d v="2013-07-03T00:00:00"/>
    <n v="25.2"/>
    <n v="50012"/>
  </r>
  <r>
    <x v="279"/>
    <d v="2013-07-03T00:00:00"/>
    <n v="29.35"/>
    <n v="50012"/>
  </r>
  <r>
    <x v="279"/>
    <d v="2013-07-04T00:00:00"/>
    <n v="33.68"/>
    <n v="10043"/>
  </r>
  <r>
    <x v="279"/>
    <d v="2013-07-04T00:00:00"/>
    <n v="36.94"/>
    <n v="10043"/>
  </r>
  <r>
    <x v="279"/>
    <d v="2013-06-30T00:00:00"/>
    <n v="34.24"/>
    <n v="10020"/>
  </r>
  <r>
    <x v="279"/>
    <d v="2013-06-30T00:00:00"/>
    <n v="44.45"/>
    <n v="10020"/>
  </r>
  <r>
    <x v="279"/>
    <d v="2013-07-04T00:00:00"/>
    <n v="31.95"/>
    <n v="20162"/>
  </r>
  <r>
    <x v="279"/>
    <d v="2013-07-05T00:00:00"/>
    <n v="37.1"/>
    <n v="10004"/>
  </r>
  <r>
    <x v="279"/>
    <d v="2013-07-05T00:00:00"/>
    <n v="34.85"/>
    <n v="10004"/>
  </r>
  <r>
    <x v="279"/>
    <d v="2013-07-05T00:00:00"/>
    <n v="20.7"/>
    <n v="10004"/>
  </r>
  <r>
    <x v="279"/>
    <d v="2013-07-05T00:00:00"/>
    <n v="34.4"/>
    <n v="10004"/>
  </r>
  <r>
    <x v="279"/>
    <d v="2013-07-09T00:00:00"/>
    <n v="27.05"/>
    <n v="60047"/>
  </r>
  <r>
    <x v="279"/>
    <d v="2013-07-09T00:00:00"/>
    <n v="33.15"/>
    <n v="60047"/>
  </r>
  <r>
    <x v="279"/>
    <d v="2013-07-07T00:00:00"/>
    <n v="41.9"/>
    <n v="20079"/>
  </r>
  <r>
    <x v="279"/>
    <d v="2013-07-05T00:00:00"/>
    <n v="26.95"/>
    <n v="20194"/>
  </r>
  <r>
    <x v="279"/>
    <d v="2013-07-08T00:00:00"/>
    <n v="37.700000000000003"/>
    <n v="10023"/>
  </r>
  <r>
    <x v="279"/>
    <d v="2013-07-08T00:00:00"/>
    <n v="23.25"/>
    <n v="10023"/>
  </r>
  <r>
    <x v="279"/>
    <d v="2013-07-10T00:00:00"/>
    <n v="51.55"/>
    <n v="10085"/>
  </r>
  <r>
    <x v="279"/>
    <d v="2013-07-13T00:00:00"/>
    <n v="30.69"/>
    <n v="50009"/>
  </r>
  <r>
    <x v="279"/>
    <d v="2013-07-13T00:00:00"/>
    <n v="39.4"/>
    <n v="50009"/>
  </r>
  <r>
    <x v="279"/>
    <d v="2013-07-13T00:00:00"/>
    <n v="35.4"/>
    <n v="50009"/>
  </r>
  <r>
    <x v="279"/>
    <d v="2013-07-13T00:00:00"/>
    <n v="36.99"/>
    <n v="50009"/>
  </r>
  <r>
    <x v="279"/>
    <d v="2013-07-12T00:00:00"/>
    <n v="38.94"/>
    <n v="20074"/>
  </r>
  <r>
    <x v="279"/>
    <d v="2013-07-14T00:00:00"/>
    <n v="32.700000000000003"/>
    <n v="10108"/>
  </r>
  <r>
    <x v="279"/>
    <d v="2013-07-06T00:00:00"/>
    <n v="36.9"/>
    <n v="10057"/>
  </r>
  <r>
    <x v="279"/>
    <d v="2013-07-06T00:00:00"/>
    <n v="50.89"/>
    <n v="10057"/>
  </r>
  <r>
    <x v="279"/>
    <d v="2013-07-13T00:00:00"/>
    <n v="29.45"/>
    <n v="20191"/>
  </r>
  <r>
    <x v="279"/>
    <d v="2013-07-13T00:00:00"/>
    <n v="20.149999999999999"/>
    <n v="20191"/>
  </r>
  <r>
    <x v="279"/>
    <d v="2013-07-15T00:00:00"/>
    <n v="22.15"/>
    <n v="20005"/>
  </r>
  <r>
    <x v="279"/>
    <d v="2013-07-15T00:00:00"/>
    <n v="30.35"/>
    <n v="20005"/>
  </r>
  <r>
    <x v="279"/>
    <d v="2013-07-15T00:00:00"/>
    <n v="24.15"/>
    <n v="20005"/>
  </r>
  <r>
    <x v="279"/>
    <d v="2013-07-15T00:00:00"/>
    <n v="32.4"/>
    <n v="20005"/>
  </r>
  <r>
    <x v="279"/>
    <d v="2013-07-15T00:00:00"/>
    <n v="37.9"/>
    <n v="50024"/>
  </r>
  <r>
    <x v="279"/>
    <d v="2013-07-15T00:00:00"/>
    <n v="45.2"/>
    <n v="50024"/>
  </r>
  <r>
    <x v="279"/>
    <d v="2013-07-19T00:00:00"/>
    <n v="28.69"/>
    <n v="30003"/>
  </r>
  <r>
    <x v="279"/>
    <d v="2013-07-16T00:00:00"/>
    <n v="29.4"/>
    <n v="30010"/>
  </r>
  <r>
    <x v="279"/>
    <d v="2013-07-16T00:00:00"/>
    <n v="19.2"/>
    <n v="30010"/>
  </r>
  <r>
    <x v="279"/>
    <d v="2013-07-18T00:00:00"/>
    <n v="29.7"/>
    <n v="20001"/>
  </r>
  <r>
    <x v="279"/>
    <d v="2013-07-18T00:00:00"/>
    <n v="23"/>
    <n v="20001"/>
  </r>
  <r>
    <x v="279"/>
    <d v="2013-07-21T00:00:00"/>
    <n v="21.99"/>
    <n v="60040"/>
  </r>
  <r>
    <x v="279"/>
    <d v="2013-07-21T00:00:00"/>
    <n v="27.94"/>
    <n v="60040"/>
  </r>
  <r>
    <x v="279"/>
    <d v="2013-07-21T00:00:00"/>
    <n v="30.15"/>
    <n v="60040"/>
  </r>
  <r>
    <x v="279"/>
    <d v="2013-07-22T00:00:00"/>
    <n v="36.9"/>
    <n v="10057"/>
  </r>
  <r>
    <x v="279"/>
    <d v="2013-07-22T00:00:00"/>
    <n v="50.89"/>
    <n v="10057"/>
  </r>
  <r>
    <x v="279"/>
    <d v="2013-07-23T00:00:00"/>
    <n v="20.2"/>
    <n v="20224"/>
  </r>
  <r>
    <x v="279"/>
    <d v="2013-07-24T00:00:00"/>
    <n v="24.5"/>
    <n v="10036"/>
  </r>
  <r>
    <x v="279"/>
    <d v="2013-07-27T00:00:00"/>
    <n v="34.19"/>
    <n v="60019"/>
  </r>
  <r>
    <x v="279"/>
    <d v="2013-07-27T00:00:00"/>
    <n v="32.25"/>
    <n v="60019"/>
  </r>
  <r>
    <x v="279"/>
    <d v="2013-07-27T00:00:00"/>
    <n v="37.74"/>
    <n v="60019"/>
  </r>
  <r>
    <x v="279"/>
    <d v="2013-07-26T00:00:00"/>
    <n v="17.399999999999999"/>
    <n v="30015"/>
  </r>
  <r>
    <x v="279"/>
    <d v="2013-07-25T00:00:00"/>
    <n v="29.45"/>
    <n v="20191"/>
  </r>
  <r>
    <x v="279"/>
    <d v="2013-07-25T00:00:00"/>
    <n v="20.149999999999999"/>
    <n v="20191"/>
  </r>
  <r>
    <x v="279"/>
    <d v="2013-07-28T00:00:00"/>
    <n v="17.2"/>
    <n v="20137"/>
  </r>
  <r>
    <x v="279"/>
    <d v="2013-07-31T00:00:00"/>
    <n v="26.1"/>
    <n v="20004"/>
  </r>
  <r>
    <x v="279"/>
    <d v="2013-07-31T00:00:00"/>
    <n v="26.99"/>
    <n v="20004"/>
  </r>
  <r>
    <x v="279"/>
    <d v="2013-07-31T00:00:00"/>
    <n v="16.149999999999999"/>
    <n v="20004"/>
  </r>
  <r>
    <x v="279"/>
    <d v="2013-07-26T00:00:00"/>
    <n v="30.44"/>
    <n v="60090"/>
  </r>
  <r>
    <x v="279"/>
    <d v="2013-07-29T00:00:00"/>
    <n v="27.7"/>
    <n v="60014"/>
  </r>
  <r>
    <x v="279"/>
    <d v="2013-07-29T00:00:00"/>
    <n v="26.44"/>
    <n v="60014"/>
  </r>
  <r>
    <x v="279"/>
    <d v="2013-07-29T00:00:00"/>
    <n v="20.7"/>
    <n v="60014"/>
  </r>
  <r>
    <x v="279"/>
    <d v="2013-08-04T00:00:00"/>
    <n v="32.15"/>
    <n v="50014"/>
  </r>
  <r>
    <x v="279"/>
    <d v="2013-08-04T00:00:00"/>
    <n v="30.24"/>
    <n v="50014"/>
  </r>
  <r>
    <x v="279"/>
    <d v="2013-08-04T00:00:00"/>
    <n v="30.15"/>
    <n v="50014"/>
  </r>
  <r>
    <x v="279"/>
    <d v="2013-08-04T00:00:00"/>
    <n v="33.85"/>
    <n v="50014"/>
  </r>
  <r>
    <x v="279"/>
    <d v="2013-08-04T00:00:00"/>
    <n v="22.15"/>
    <n v="20127"/>
  </r>
  <r>
    <x v="279"/>
    <d v="2013-08-04T00:00:00"/>
    <n v="38.5"/>
    <n v="20127"/>
  </r>
  <r>
    <x v="279"/>
    <d v="2013-08-05T00:00:00"/>
    <n v="35.64"/>
    <n v="20007"/>
  </r>
  <r>
    <x v="279"/>
    <d v="2013-08-05T00:00:00"/>
    <n v="25.9"/>
    <n v="20007"/>
  </r>
  <r>
    <x v="279"/>
    <d v="2013-08-05T00:00:00"/>
    <n v="35.44"/>
    <n v="20007"/>
  </r>
  <r>
    <x v="279"/>
    <d v="2013-08-02T00:00:00"/>
    <n v="32.4"/>
    <n v="10005"/>
  </r>
  <r>
    <x v="279"/>
    <d v="2013-08-02T00:00:00"/>
    <n v="30.15"/>
    <n v="10005"/>
  </r>
  <r>
    <x v="279"/>
    <d v="2013-08-05T00:00:00"/>
    <n v="25.95"/>
    <n v="20195"/>
  </r>
  <r>
    <x v="279"/>
    <d v="2013-08-03T00:00:00"/>
    <n v="30.24"/>
    <n v="90002"/>
  </r>
  <r>
    <x v="279"/>
    <d v="2013-08-07T00:00:00"/>
    <n v="34.19"/>
    <n v="60019"/>
  </r>
  <r>
    <x v="279"/>
    <d v="2013-08-07T00:00:00"/>
    <n v="32.25"/>
    <n v="60019"/>
  </r>
  <r>
    <x v="279"/>
    <d v="2013-08-07T00:00:00"/>
    <n v="37.74"/>
    <n v="60019"/>
  </r>
  <r>
    <x v="279"/>
    <d v="2013-08-06T00:00:00"/>
    <n v="19.690000000000001"/>
    <n v="10122"/>
  </r>
  <r>
    <x v="279"/>
    <d v="2013-08-08T00:00:00"/>
    <n v="33.950000000000003"/>
    <n v="10145"/>
  </r>
  <r>
    <x v="279"/>
    <d v="2013-08-07T00:00:00"/>
    <n v="38.15"/>
    <n v="60037"/>
  </r>
  <r>
    <x v="279"/>
    <d v="2013-08-07T00:00:00"/>
    <n v="37.700000000000003"/>
    <n v="60037"/>
  </r>
  <r>
    <x v="279"/>
    <d v="2013-08-10T00:00:00"/>
    <n v="33.9"/>
    <n v="50003"/>
  </r>
  <r>
    <x v="279"/>
    <d v="2013-08-10T00:00:00"/>
    <n v="30.74"/>
    <n v="50003"/>
  </r>
  <r>
    <x v="279"/>
    <d v="2013-08-10T00:00:00"/>
    <n v="29.49"/>
    <n v="50003"/>
  </r>
  <r>
    <x v="279"/>
    <d v="2013-08-10T00:00:00"/>
    <n v="37.1"/>
    <n v="50003"/>
  </r>
  <r>
    <x v="279"/>
    <d v="2013-08-10T00:00:00"/>
    <n v="26.99"/>
    <n v="50003"/>
  </r>
  <r>
    <x v="279"/>
    <d v="2013-08-11T00:00:00"/>
    <n v="98.89"/>
    <n v="60049"/>
  </r>
  <r>
    <x v="279"/>
    <d v="2013-08-13T00:00:00"/>
    <n v="49.44"/>
    <n v="60021"/>
  </r>
  <r>
    <x v="279"/>
    <d v="2013-08-13T00:00:00"/>
    <n v="29.1"/>
    <n v="60021"/>
  </r>
  <r>
    <x v="279"/>
    <d v="2013-08-13T00:00:00"/>
    <n v="24.75"/>
    <n v="60021"/>
  </r>
  <r>
    <x v="279"/>
    <d v="2013-08-15T00:00:00"/>
    <n v="33.69"/>
    <n v="50001"/>
  </r>
  <r>
    <x v="279"/>
    <d v="2013-08-15T00:00:00"/>
    <n v="39.35"/>
    <n v="50001"/>
  </r>
  <r>
    <x v="279"/>
    <d v="2013-08-15T00:00:00"/>
    <n v="30.94"/>
    <n v="50001"/>
  </r>
  <r>
    <x v="279"/>
    <d v="2013-08-15T00:00:00"/>
    <n v="27.49"/>
    <n v="50001"/>
  </r>
  <r>
    <x v="279"/>
    <d v="2013-08-15T00:00:00"/>
    <n v="34.39"/>
    <n v="50001"/>
  </r>
  <r>
    <x v="279"/>
    <d v="2013-08-15T00:00:00"/>
    <n v="44.35"/>
    <n v="50001"/>
  </r>
  <r>
    <x v="279"/>
    <d v="2013-08-15T00:00:00"/>
    <n v="24.92"/>
    <n v="50001"/>
  </r>
  <r>
    <x v="279"/>
    <d v="2013-08-15T00:00:00"/>
    <n v="41.39"/>
    <n v="50001"/>
  </r>
  <r>
    <x v="279"/>
    <d v="2013-08-15T00:00:00"/>
    <n v="29.15"/>
    <n v="50001"/>
  </r>
  <r>
    <x v="279"/>
    <d v="2013-08-15T00:00:00"/>
    <n v="27.85"/>
    <n v="50001"/>
  </r>
  <r>
    <x v="279"/>
    <d v="2013-08-18T00:00:00"/>
    <n v="30.74"/>
    <n v="90036"/>
  </r>
  <r>
    <x v="279"/>
    <d v="2013-08-19T00:00:00"/>
    <n v="35.39"/>
    <n v="10074"/>
  </r>
  <r>
    <x v="279"/>
    <d v="2013-08-17T00:00:00"/>
    <n v="29.69"/>
    <n v="50046"/>
  </r>
  <r>
    <x v="279"/>
    <d v="2013-08-23T00:00:00"/>
    <n v="22.4"/>
    <n v="10013"/>
  </r>
  <r>
    <x v="279"/>
    <d v="2013-08-21T00:00:00"/>
    <n v="36.94"/>
    <n v="10071"/>
  </r>
  <r>
    <x v="279"/>
    <d v="2013-08-21T00:00:00"/>
    <n v="18.95"/>
    <n v="10071"/>
  </r>
  <r>
    <x v="279"/>
    <d v="2013-08-24T00:00:00"/>
    <n v="25.65"/>
    <n v="40003"/>
  </r>
  <r>
    <x v="279"/>
    <d v="2013-08-24T00:00:00"/>
    <n v="32.450000000000003"/>
    <n v="40003"/>
  </r>
  <r>
    <x v="279"/>
    <d v="2013-08-24T00:00:00"/>
    <n v="32.700000000000003"/>
    <n v="40003"/>
  </r>
  <r>
    <x v="279"/>
    <d v="2013-08-24T00:00:00"/>
    <n v="31.94"/>
    <n v="40003"/>
  </r>
  <r>
    <x v="279"/>
    <d v="2013-08-26T00:00:00"/>
    <n v="35.65"/>
    <n v="50019"/>
  </r>
  <r>
    <x v="279"/>
    <d v="2013-08-26T00:00:00"/>
    <n v="27.99"/>
    <n v="50019"/>
  </r>
  <r>
    <x v="279"/>
    <d v="2013-08-26T00:00:00"/>
    <n v="28.1"/>
    <n v="50019"/>
  </r>
  <r>
    <x v="279"/>
    <d v="2013-08-26T00:00:00"/>
    <n v="26.75"/>
    <n v="50019"/>
  </r>
  <r>
    <x v="279"/>
    <d v="2013-08-28T00:00:00"/>
    <n v="34.15"/>
    <n v="50004"/>
  </r>
  <r>
    <x v="279"/>
    <d v="2013-08-28T00:00:00"/>
    <n v="29.19"/>
    <n v="50004"/>
  </r>
  <r>
    <x v="279"/>
    <d v="2013-08-28T00:00:00"/>
    <n v="20.7"/>
    <n v="50004"/>
  </r>
  <r>
    <x v="279"/>
    <d v="2013-08-28T00:00:00"/>
    <n v="36.65"/>
    <n v="50004"/>
  </r>
  <r>
    <x v="279"/>
    <d v="2013-08-25T00:00:00"/>
    <n v="26.69"/>
    <n v="10006"/>
  </r>
  <r>
    <x v="279"/>
    <d v="2013-08-29T00:00:00"/>
    <n v="35.44"/>
    <n v="20011"/>
  </r>
  <r>
    <x v="279"/>
    <d v="2013-08-25T00:00:00"/>
    <n v="24.15"/>
    <n v="30037"/>
  </r>
  <r>
    <x v="279"/>
    <d v="2013-08-31T00:00:00"/>
    <n v="35.64"/>
    <n v="20007"/>
  </r>
  <r>
    <x v="279"/>
    <d v="2013-08-31T00:00:00"/>
    <n v="25.9"/>
    <n v="20007"/>
  </r>
  <r>
    <x v="279"/>
    <d v="2013-08-31T00:00:00"/>
    <n v="35.44"/>
    <n v="20007"/>
  </r>
  <r>
    <x v="279"/>
    <d v="2013-08-26T00:00:00"/>
    <n v="26.65"/>
    <n v="20017"/>
  </r>
  <r>
    <x v="279"/>
    <d v="2013-09-01T00:00:00"/>
    <n v="34.200000000000003"/>
    <n v="60124"/>
  </r>
  <r>
    <x v="279"/>
    <d v="2013-09-02T00:00:00"/>
    <n v="33.24"/>
    <n v="40001"/>
  </r>
  <r>
    <x v="279"/>
    <d v="2013-09-02T00:00:00"/>
    <n v="29.44"/>
    <n v="40001"/>
  </r>
  <r>
    <x v="279"/>
    <d v="2013-09-02T00:00:00"/>
    <n v="23.15"/>
    <n v="40001"/>
  </r>
  <r>
    <x v="279"/>
    <d v="2013-09-02T00:00:00"/>
    <n v="30.2"/>
    <n v="40001"/>
  </r>
  <r>
    <x v="279"/>
    <d v="2013-09-02T00:00:00"/>
    <n v="38.94"/>
    <n v="40001"/>
  </r>
  <r>
    <x v="279"/>
    <d v="2013-09-02T00:00:00"/>
    <n v="30.24"/>
    <n v="40001"/>
  </r>
  <r>
    <x v="279"/>
    <d v="2013-09-02T00:00:00"/>
    <n v="21.15"/>
    <n v="40001"/>
  </r>
  <r>
    <x v="279"/>
    <d v="2013-08-30T00:00:00"/>
    <n v="35.299999999999997"/>
    <n v="60022"/>
  </r>
  <r>
    <x v="279"/>
    <d v="2013-08-30T00:00:00"/>
    <n v="26.4"/>
    <n v="60022"/>
  </r>
  <r>
    <x v="279"/>
    <d v="2013-09-04T00:00:00"/>
    <n v="34.65"/>
    <n v="20087"/>
  </r>
  <r>
    <x v="279"/>
    <d v="2013-09-07T00:00:00"/>
    <n v="31.75"/>
    <n v="20096"/>
  </r>
  <r>
    <x v="279"/>
    <d v="2013-09-07T00:00:00"/>
    <n v="29.45"/>
    <n v="20096"/>
  </r>
  <r>
    <x v="279"/>
    <d v="2013-09-06T00:00:00"/>
    <n v="29.35"/>
    <n v="40005"/>
  </r>
  <r>
    <x v="279"/>
    <d v="2013-09-06T00:00:00"/>
    <n v="36.1"/>
    <n v="40005"/>
  </r>
  <r>
    <x v="279"/>
    <d v="2013-09-07T00:00:00"/>
    <n v="35.450000000000003"/>
    <n v="50005"/>
  </r>
  <r>
    <x v="279"/>
    <d v="2013-09-07T00:00:00"/>
    <n v="31.25"/>
    <n v="50005"/>
  </r>
  <r>
    <x v="279"/>
    <d v="2013-09-07T00:00:00"/>
    <n v="36.9"/>
    <n v="50005"/>
  </r>
  <r>
    <x v="279"/>
    <d v="2013-09-07T00:00:00"/>
    <n v="33.700000000000003"/>
    <n v="50005"/>
  </r>
  <r>
    <x v="279"/>
    <d v="2013-09-09T00:00:00"/>
    <n v="18.2"/>
    <n v="20003"/>
  </r>
  <r>
    <x v="279"/>
    <d v="2013-09-09T00:00:00"/>
    <n v="39.19"/>
    <n v="20003"/>
  </r>
  <r>
    <x v="279"/>
    <d v="2013-09-09T00:00:00"/>
    <n v="33.54"/>
    <n v="20003"/>
  </r>
  <r>
    <x v="279"/>
    <d v="2013-09-09T00:00:00"/>
    <n v="30.25"/>
    <n v="20003"/>
  </r>
  <r>
    <x v="279"/>
    <d v="2013-09-08T00:00:00"/>
    <n v="37.15"/>
    <n v="50013"/>
  </r>
  <r>
    <x v="279"/>
    <d v="2013-09-08T00:00:00"/>
    <n v="28.44"/>
    <n v="50013"/>
  </r>
  <r>
    <x v="279"/>
    <d v="2013-09-08T00:00:00"/>
    <n v="32.700000000000003"/>
    <n v="50013"/>
  </r>
  <r>
    <x v="279"/>
    <d v="2013-09-12T00:00:00"/>
    <n v="31"/>
    <n v="20061"/>
  </r>
  <r>
    <x v="279"/>
    <d v="2013-09-14T00:00:00"/>
    <n v="38.9"/>
    <n v="60039"/>
  </r>
  <r>
    <x v="279"/>
    <d v="2013-09-14T00:00:00"/>
    <n v="23.24"/>
    <n v="60039"/>
  </r>
  <r>
    <x v="279"/>
    <d v="2013-09-14T00:00:00"/>
    <n v="22.45"/>
    <n v="60039"/>
  </r>
  <r>
    <x v="279"/>
    <d v="2013-09-11T00:00:00"/>
    <n v="34.65"/>
    <n v="40020"/>
  </r>
  <r>
    <x v="279"/>
    <d v="2013-09-13T00:00:00"/>
    <n v="37.1"/>
    <n v="10004"/>
  </r>
  <r>
    <x v="279"/>
    <d v="2013-09-13T00:00:00"/>
    <n v="34.85"/>
    <n v="10004"/>
  </r>
  <r>
    <x v="279"/>
    <d v="2013-09-13T00:00:00"/>
    <n v="20.7"/>
    <n v="10004"/>
  </r>
  <r>
    <x v="279"/>
    <d v="2013-09-13T00:00:00"/>
    <n v="34.4"/>
    <n v="10004"/>
  </r>
  <r>
    <x v="279"/>
    <d v="2013-09-14T00:00:00"/>
    <n v="34.19"/>
    <n v="10001"/>
  </r>
  <r>
    <x v="279"/>
    <d v="2013-09-14T00:00:00"/>
    <n v="27.86"/>
    <n v="10001"/>
  </r>
  <r>
    <x v="279"/>
    <d v="2013-09-14T00:00:00"/>
    <n v="36.700000000000003"/>
    <n v="10001"/>
  </r>
  <r>
    <x v="279"/>
    <d v="2013-09-14T00:00:00"/>
    <n v="26.44"/>
    <n v="10001"/>
  </r>
  <r>
    <x v="279"/>
    <d v="2013-09-14T00:00:00"/>
    <n v="30.49"/>
    <n v="10001"/>
  </r>
  <r>
    <x v="279"/>
    <d v="2013-09-14T00:00:00"/>
    <n v="32.369999999999997"/>
    <n v="10001"/>
  </r>
  <r>
    <x v="279"/>
    <d v="2013-09-14T00:00:00"/>
    <n v="29"/>
    <n v="10001"/>
  </r>
  <r>
    <x v="279"/>
    <d v="2013-09-14T00:00:00"/>
    <n v="30.35"/>
    <n v="10001"/>
  </r>
  <r>
    <x v="279"/>
    <d v="2013-09-15T00:00:00"/>
    <n v="29.6"/>
    <n v="10141"/>
  </r>
  <r>
    <x v="279"/>
    <d v="2013-09-11T00:00:00"/>
    <n v="28.45"/>
    <n v="50027"/>
  </r>
  <r>
    <x v="279"/>
    <d v="2013-09-19T00:00:00"/>
    <n v="37.700000000000003"/>
    <n v="40004"/>
  </r>
  <r>
    <x v="279"/>
    <d v="2013-09-19T00:00:00"/>
    <n v="31.44"/>
    <n v="40004"/>
  </r>
  <r>
    <x v="279"/>
    <d v="2013-09-19T00:00:00"/>
    <n v="35.4"/>
    <n v="40004"/>
  </r>
  <r>
    <x v="279"/>
    <d v="2013-09-15T00:00:00"/>
    <n v="28.45"/>
    <n v="20169"/>
  </r>
  <r>
    <x v="279"/>
    <d v="2013-09-16T00:00:00"/>
    <n v="18.2"/>
    <n v="20003"/>
  </r>
  <r>
    <x v="279"/>
    <d v="2013-09-16T00:00:00"/>
    <n v="39.19"/>
    <n v="20003"/>
  </r>
  <r>
    <x v="279"/>
    <d v="2013-09-16T00:00:00"/>
    <n v="33.54"/>
    <n v="20003"/>
  </r>
  <r>
    <x v="279"/>
    <d v="2013-09-16T00:00:00"/>
    <n v="30.25"/>
    <n v="20003"/>
  </r>
  <r>
    <x v="279"/>
    <d v="2013-09-16T00:00:00"/>
    <n v="35.299999999999997"/>
    <n v="60022"/>
  </r>
  <r>
    <x v="279"/>
    <d v="2013-09-16T00:00:00"/>
    <n v="26.4"/>
    <n v="60022"/>
  </r>
  <r>
    <x v="279"/>
    <d v="2013-09-18T00:00:00"/>
    <n v="38.950000000000003"/>
    <n v="60083"/>
  </r>
  <r>
    <x v="279"/>
    <d v="2013-09-19T00:00:00"/>
    <n v="20.2"/>
    <n v="20254"/>
  </r>
  <r>
    <x v="279"/>
    <d v="2013-09-17T00:00:00"/>
    <n v="36.9"/>
    <n v="10021"/>
  </r>
  <r>
    <x v="279"/>
    <d v="2013-09-20T00:00:00"/>
    <n v="37.1"/>
    <n v="10004"/>
  </r>
  <r>
    <x v="279"/>
    <d v="2013-09-20T00:00:00"/>
    <n v="34.85"/>
    <n v="10004"/>
  </r>
  <r>
    <x v="279"/>
    <d v="2013-09-20T00:00:00"/>
    <n v="20.7"/>
    <n v="10004"/>
  </r>
  <r>
    <x v="279"/>
    <d v="2013-09-20T00:00:00"/>
    <n v="34.4"/>
    <n v="10004"/>
  </r>
  <r>
    <x v="279"/>
    <d v="2013-09-21T00:00:00"/>
    <n v="54.65"/>
    <n v="60068"/>
  </r>
  <r>
    <x v="279"/>
    <d v="2013-09-22T00:00:00"/>
    <n v="29"/>
    <n v="50022"/>
  </r>
  <r>
    <x v="279"/>
    <d v="2013-09-23T00:00:00"/>
    <n v="25.65"/>
    <n v="40003"/>
  </r>
  <r>
    <x v="279"/>
    <d v="2013-09-23T00:00:00"/>
    <n v="32.450000000000003"/>
    <n v="40003"/>
  </r>
  <r>
    <x v="279"/>
    <d v="2013-09-23T00:00:00"/>
    <n v="32.700000000000003"/>
    <n v="40003"/>
  </r>
  <r>
    <x v="279"/>
    <d v="2013-09-23T00:00:00"/>
    <n v="31.94"/>
    <n v="40003"/>
  </r>
  <r>
    <x v="279"/>
    <d v="2013-09-25T00:00:00"/>
    <n v="21.15"/>
    <n v="20262"/>
  </r>
  <r>
    <x v="279"/>
    <d v="2013-09-24T00:00:00"/>
    <n v="34.47"/>
    <n v="50028"/>
  </r>
  <r>
    <x v="279"/>
    <d v="2013-09-24T00:00:00"/>
    <n v="36.69"/>
    <n v="50028"/>
  </r>
  <r>
    <x v="279"/>
    <d v="2013-09-24T00:00:00"/>
    <n v="47.35"/>
    <n v="50028"/>
  </r>
  <r>
    <x v="279"/>
    <d v="2013-09-27T00:00:00"/>
    <n v="31.74"/>
    <n v="50006"/>
  </r>
  <r>
    <x v="279"/>
    <d v="2013-09-27T00:00:00"/>
    <n v="27.7"/>
    <n v="50006"/>
  </r>
  <r>
    <x v="279"/>
    <d v="2013-09-28T00:00:00"/>
    <n v="32.4"/>
    <n v="10005"/>
  </r>
  <r>
    <x v="279"/>
    <d v="2013-09-28T00:00:00"/>
    <n v="30.15"/>
    <n v="10005"/>
  </r>
  <r>
    <x v="279"/>
    <d v="2013-09-25T00:00:00"/>
    <n v="37.9"/>
    <n v="50024"/>
  </r>
  <r>
    <x v="279"/>
    <d v="2013-09-25T00:00:00"/>
    <n v="45.2"/>
    <n v="50024"/>
  </r>
  <r>
    <x v="279"/>
    <d v="2013-10-01T00:00:00"/>
    <n v="35.450000000000003"/>
    <n v="50005"/>
  </r>
  <r>
    <x v="279"/>
    <d v="2013-10-01T00:00:00"/>
    <n v="31.25"/>
    <n v="50005"/>
  </r>
  <r>
    <x v="279"/>
    <d v="2013-10-01T00:00:00"/>
    <n v="36.9"/>
    <n v="50005"/>
  </r>
  <r>
    <x v="279"/>
    <d v="2013-10-01T00:00:00"/>
    <n v="33.700000000000003"/>
    <n v="50005"/>
  </r>
  <r>
    <x v="279"/>
    <d v="2013-09-29T00:00:00"/>
    <n v="17.95"/>
    <n v="10116"/>
  </r>
  <r>
    <x v="279"/>
    <d v="2013-09-29T00:00:00"/>
    <n v="39.200000000000003"/>
    <n v="10116"/>
  </r>
  <r>
    <x v="279"/>
    <d v="2013-10-02T00:00:00"/>
    <n v="49.44"/>
    <n v="60021"/>
  </r>
  <r>
    <x v="279"/>
    <d v="2013-10-02T00:00:00"/>
    <n v="29.1"/>
    <n v="60021"/>
  </r>
  <r>
    <x v="279"/>
    <d v="2013-10-02T00:00:00"/>
    <n v="24.75"/>
    <n v="60021"/>
  </r>
  <r>
    <x v="279"/>
    <d v="2013-09-30T00:00:00"/>
    <n v="27.15"/>
    <n v="10059"/>
  </r>
  <r>
    <x v="279"/>
    <d v="2013-09-30T00:00:00"/>
    <n v="34.450000000000003"/>
    <n v="10059"/>
  </r>
  <r>
    <x v="279"/>
    <d v="2013-10-03T00:00:00"/>
    <n v="32.15"/>
    <n v="50014"/>
  </r>
  <r>
    <x v="279"/>
    <d v="2013-10-03T00:00:00"/>
    <n v="30.24"/>
    <n v="50014"/>
  </r>
  <r>
    <x v="279"/>
    <d v="2013-10-03T00:00:00"/>
    <n v="30.15"/>
    <n v="50014"/>
  </r>
  <r>
    <x v="279"/>
    <d v="2013-10-03T00:00:00"/>
    <n v="33.85"/>
    <n v="50014"/>
  </r>
  <r>
    <x v="279"/>
    <d v="2013-10-05T00:00:00"/>
    <n v="28.7"/>
    <n v="70003"/>
  </r>
  <r>
    <x v="279"/>
    <d v="2013-10-05T00:00:00"/>
    <n v="20.9"/>
    <n v="70003"/>
  </r>
  <r>
    <x v="279"/>
    <d v="2013-10-05T00:00:00"/>
    <n v="22.99"/>
    <n v="70003"/>
  </r>
  <r>
    <x v="279"/>
    <d v="2013-10-05T00:00:00"/>
    <n v="25.24"/>
    <n v="70003"/>
  </r>
  <r>
    <x v="279"/>
    <d v="2013-10-04T00:00:00"/>
    <n v="20.7"/>
    <n v="20185"/>
  </r>
  <r>
    <x v="279"/>
    <d v="2013-10-05T00:00:00"/>
    <n v="34.47"/>
    <n v="50028"/>
  </r>
  <r>
    <x v="279"/>
    <d v="2013-10-05T00:00:00"/>
    <n v="36.69"/>
    <n v="50028"/>
  </r>
  <r>
    <x v="279"/>
    <d v="2013-10-05T00:00:00"/>
    <n v="47.35"/>
    <n v="50028"/>
  </r>
  <r>
    <x v="279"/>
    <d v="2013-10-04T00:00:00"/>
    <n v="34.19"/>
    <n v="10001"/>
  </r>
  <r>
    <x v="279"/>
    <d v="2013-10-04T00:00:00"/>
    <n v="27.86"/>
    <n v="10001"/>
  </r>
  <r>
    <x v="279"/>
    <d v="2013-10-04T00:00:00"/>
    <n v="36.700000000000003"/>
    <n v="10001"/>
  </r>
  <r>
    <x v="279"/>
    <d v="2013-10-04T00:00:00"/>
    <n v="26.44"/>
    <n v="10001"/>
  </r>
  <r>
    <x v="279"/>
    <d v="2013-10-04T00:00:00"/>
    <n v="30.49"/>
    <n v="10001"/>
  </r>
  <r>
    <x v="279"/>
    <d v="2013-10-04T00:00:00"/>
    <n v="32.369999999999997"/>
    <n v="10001"/>
  </r>
  <r>
    <x v="279"/>
    <d v="2013-10-04T00:00:00"/>
    <n v="29"/>
    <n v="10001"/>
  </r>
  <r>
    <x v="279"/>
    <d v="2013-10-04T00:00:00"/>
    <n v="30.35"/>
    <n v="10001"/>
  </r>
  <r>
    <x v="279"/>
    <d v="2013-10-06T00:00:00"/>
    <n v="25.7"/>
    <n v="60046"/>
  </r>
  <r>
    <x v="279"/>
    <d v="2013-10-06T00:00:00"/>
    <n v="34.75"/>
    <n v="60046"/>
  </r>
  <r>
    <x v="279"/>
    <d v="2013-10-06T00:00:00"/>
    <n v="27.95"/>
    <n v="60046"/>
  </r>
  <r>
    <x v="279"/>
    <d v="2013-10-08T00:00:00"/>
    <n v="27.05"/>
    <n v="60047"/>
  </r>
  <r>
    <x v="279"/>
    <d v="2013-10-08T00:00:00"/>
    <n v="33.15"/>
    <n v="60047"/>
  </r>
  <r>
    <x v="279"/>
    <d v="2013-10-07T00:00:00"/>
    <n v="30.65"/>
    <n v="10012"/>
  </r>
  <r>
    <x v="279"/>
    <d v="2013-10-07T00:00:00"/>
    <n v="31.45"/>
    <n v="10012"/>
  </r>
  <r>
    <x v="279"/>
    <d v="2013-10-09T00:00:00"/>
    <n v="33.24"/>
    <n v="40001"/>
  </r>
  <r>
    <x v="279"/>
    <d v="2013-10-09T00:00:00"/>
    <n v="29.44"/>
    <n v="40001"/>
  </r>
  <r>
    <x v="279"/>
    <d v="2013-10-09T00:00:00"/>
    <n v="23.15"/>
    <n v="40001"/>
  </r>
  <r>
    <x v="279"/>
    <d v="2013-10-09T00:00:00"/>
    <n v="30.2"/>
    <n v="40001"/>
  </r>
  <r>
    <x v="279"/>
    <d v="2013-10-09T00:00:00"/>
    <n v="38.94"/>
    <n v="40001"/>
  </r>
  <r>
    <x v="279"/>
    <d v="2013-10-09T00:00:00"/>
    <n v="30.24"/>
    <n v="40001"/>
  </r>
  <r>
    <x v="279"/>
    <d v="2013-10-09T00:00:00"/>
    <n v="21.15"/>
    <n v="40001"/>
  </r>
  <r>
    <x v="279"/>
    <d v="2013-10-10T00:00:00"/>
    <n v="31.65"/>
    <n v="70045"/>
  </r>
  <r>
    <x v="279"/>
    <d v="2013-10-12T00:00:00"/>
    <n v="32.15"/>
    <n v="50014"/>
  </r>
  <r>
    <x v="279"/>
    <d v="2013-10-12T00:00:00"/>
    <n v="30.24"/>
    <n v="50014"/>
  </r>
  <r>
    <x v="279"/>
    <d v="2013-10-12T00:00:00"/>
    <n v="30.15"/>
    <n v="50014"/>
  </r>
  <r>
    <x v="279"/>
    <d v="2013-10-12T00:00:00"/>
    <n v="33.85"/>
    <n v="50014"/>
  </r>
  <r>
    <x v="279"/>
    <d v="2013-10-14T00:00:00"/>
    <n v="38.4"/>
    <n v="20024"/>
  </r>
  <r>
    <x v="279"/>
    <d v="2013-10-12T00:00:00"/>
    <n v="15.45"/>
    <n v="20117"/>
  </r>
  <r>
    <x v="279"/>
    <d v="2013-10-16T00:00:00"/>
    <n v="34.19"/>
    <n v="10001"/>
  </r>
  <r>
    <x v="279"/>
    <d v="2013-10-16T00:00:00"/>
    <n v="27.86"/>
    <n v="10001"/>
  </r>
  <r>
    <x v="279"/>
    <d v="2013-10-16T00:00:00"/>
    <n v="36.700000000000003"/>
    <n v="10001"/>
  </r>
  <r>
    <x v="279"/>
    <d v="2013-10-16T00:00:00"/>
    <n v="26.44"/>
    <n v="10001"/>
  </r>
  <r>
    <x v="279"/>
    <d v="2013-10-16T00:00:00"/>
    <n v="30.49"/>
    <n v="10001"/>
  </r>
  <r>
    <x v="279"/>
    <d v="2013-10-16T00:00:00"/>
    <n v="32.369999999999997"/>
    <n v="10001"/>
  </r>
  <r>
    <x v="279"/>
    <d v="2013-10-16T00:00:00"/>
    <n v="29"/>
    <n v="10001"/>
  </r>
  <r>
    <x v="279"/>
    <d v="2013-10-16T00:00:00"/>
    <n v="30.35"/>
    <n v="10001"/>
  </r>
  <r>
    <x v="279"/>
    <d v="2013-10-11T00:00:00"/>
    <n v="35.65"/>
    <n v="50019"/>
  </r>
  <r>
    <x v="279"/>
    <d v="2013-10-11T00:00:00"/>
    <n v="27.99"/>
    <n v="50019"/>
  </r>
  <r>
    <x v="279"/>
    <d v="2013-10-11T00:00:00"/>
    <n v="28.1"/>
    <n v="50019"/>
  </r>
  <r>
    <x v="279"/>
    <d v="2013-10-11T00:00:00"/>
    <n v="26.75"/>
    <n v="50019"/>
  </r>
  <r>
    <x v="279"/>
    <d v="2013-10-13T00:00:00"/>
    <n v="35.4"/>
    <n v="10051"/>
  </r>
  <r>
    <x v="279"/>
    <d v="2013-10-14T00:00:00"/>
    <n v="25.4"/>
    <n v="60025"/>
  </r>
  <r>
    <x v="279"/>
    <d v="2013-10-14T00:00:00"/>
    <n v="27.7"/>
    <n v="60025"/>
  </r>
  <r>
    <x v="279"/>
    <d v="2013-10-16T00:00:00"/>
    <n v="25.95"/>
    <n v="30050"/>
  </r>
  <r>
    <x v="279"/>
    <d v="2013-10-17T00:00:00"/>
    <n v="25.2"/>
    <n v="50012"/>
  </r>
  <r>
    <x v="279"/>
    <d v="2013-10-17T00:00:00"/>
    <n v="29.35"/>
    <n v="50012"/>
  </r>
  <r>
    <x v="279"/>
    <d v="2013-10-17T00:00:00"/>
    <n v="31.9"/>
    <n v="50026"/>
  </r>
  <r>
    <x v="279"/>
    <d v="2013-10-17T00:00:00"/>
    <n v="29.9"/>
    <n v="50026"/>
  </r>
  <r>
    <x v="279"/>
    <d v="2013-10-20T00:00:00"/>
    <n v="23.15"/>
    <n v="50038"/>
  </r>
  <r>
    <x v="279"/>
    <d v="2013-10-20T00:00:00"/>
    <n v="28.9"/>
    <n v="50038"/>
  </r>
  <r>
    <x v="279"/>
    <d v="2013-10-19T00:00:00"/>
    <n v="38.85"/>
    <n v="10014"/>
  </r>
  <r>
    <x v="279"/>
    <d v="2013-10-19T00:00:00"/>
    <n v="33.24"/>
    <n v="10014"/>
  </r>
  <r>
    <x v="279"/>
    <d v="2013-10-24T00:00:00"/>
    <n v="29.4"/>
    <n v="10058"/>
  </r>
  <r>
    <x v="279"/>
    <d v="2013-10-24T00:00:00"/>
    <n v="61.35"/>
    <n v="10058"/>
  </r>
  <r>
    <x v="279"/>
    <d v="2013-10-23T00:00:00"/>
    <n v="27.15"/>
    <n v="10059"/>
  </r>
  <r>
    <x v="279"/>
    <d v="2013-10-23T00:00:00"/>
    <n v="34.450000000000003"/>
    <n v="10059"/>
  </r>
  <r>
    <x v="279"/>
    <d v="2013-10-23T00:00:00"/>
    <n v="22.15"/>
    <n v="60058"/>
  </r>
  <r>
    <x v="279"/>
    <d v="2013-10-25T00:00:00"/>
    <n v="28.1"/>
    <n v="10048"/>
  </r>
  <r>
    <x v="279"/>
    <d v="2013-10-25T00:00:00"/>
    <n v="34.69"/>
    <n v="10048"/>
  </r>
  <r>
    <x v="279"/>
    <d v="2013-10-20T00:00:00"/>
    <n v="35.65"/>
    <n v="10032"/>
  </r>
  <r>
    <x v="279"/>
    <d v="2013-10-26T00:00:00"/>
    <n v="29.35"/>
    <n v="40005"/>
  </r>
  <r>
    <x v="279"/>
    <d v="2013-10-26T00:00:00"/>
    <n v="36.1"/>
    <n v="40005"/>
  </r>
  <r>
    <x v="279"/>
    <d v="2013-10-29T00:00:00"/>
    <n v="24.9"/>
    <n v="50008"/>
  </r>
  <r>
    <x v="279"/>
    <d v="2013-10-29T00:00:00"/>
    <n v="35.24"/>
    <n v="50008"/>
  </r>
  <r>
    <x v="279"/>
    <d v="2013-10-29T00:00:00"/>
    <n v="35.1"/>
    <n v="50011"/>
  </r>
  <r>
    <x v="279"/>
    <d v="2013-10-29T00:00:00"/>
    <n v="26.65"/>
    <n v="50011"/>
  </r>
  <r>
    <x v="279"/>
    <d v="2013-10-29T00:00:00"/>
    <n v="21.2"/>
    <n v="50011"/>
  </r>
  <r>
    <x v="279"/>
    <d v="2013-10-27T00:00:00"/>
    <n v="25.7"/>
    <n v="60046"/>
  </r>
  <r>
    <x v="279"/>
    <d v="2013-10-27T00:00:00"/>
    <n v="34.75"/>
    <n v="60046"/>
  </r>
  <r>
    <x v="279"/>
    <d v="2013-10-27T00:00:00"/>
    <n v="27.95"/>
    <n v="60046"/>
  </r>
  <r>
    <x v="279"/>
    <d v="2013-10-26T00:00:00"/>
    <n v="21.15"/>
    <n v="10193"/>
  </r>
  <r>
    <x v="279"/>
    <d v="2013-10-30T00:00:00"/>
    <n v="35.9"/>
    <n v="20084"/>
  </r>
  <r>
    <x v="279"/>
    <d v="2013-11-02T00:00:00"/>
    <n v="32.1"/>
    <n v="10003"/>
  </r>
  <r>
    <x v="279"/>
    <d v="2013-11-02T00:00:00"/>
    <n v="33.14"/>
    <n v="10003"/>
  </r>
  <r>
    <x v="279"/>
    <d v="2013-10-31T00:00:00"/>
    <n v="29.7"/>
    <n v="20043"/>
  </r>
  <r>
    <x v="279"/>
    <d v="2013-10-31T00:00:00"/>
    <n v="22.45"/>
    <n v="10053"/>
  </r>
  <r>
    <x v="279"/>
    <d v="2013-11-03T00:00:00"/>
    <n v="35.450000000000003"/>
    <n v="50005"/>
  </r>
  <r>
    <x v="279"/>
    <d v="2013-11-03T00:00:00"/>
    <n v="31.25"/>
    <n v="50005"/>
  </r>
  <r>
    <x v="279"/>
    <d v="2013-11-03T00:00:00"/>
    <n v="36.9"/>
    <n v="50005"/>
  </r>
  <r>
    <x v="279"/>
    <d v="2013-11-03T00:00:00"/>
    <n v="33.700000000000003"/>
    <n v="50005"/>
  </r>
  <r>
    <x v="279"/>
    <d v="2013-11-03T00:00:00"/>
    <n v="31.75"/>
    <n v="20096"/>
  </r>
  <r>
    <x v="279"/>
    <d v="2013-11-03T00:00:00"/>
    <n v="29.45"/>
    <n v="20096"/>
  </r>
  <r>
    <x v="279"/>
    <d v="2013-11-02T00:00:00"/>
    <n v="38.9"/>
    <n v="60039"/>
  </r>
  <r>
    <x v="279"/>
    <d v="2013-11-02T00:00:00"/>
    <n v="23.24"/>
    <n v="60039"/>
  </r>
  <r>
    <x v="279"/>
    <d v="2013-11-02T00:00:00"/>
    <n v="22.45"/>
    <n v="60039"/>
  </r>
  <r>
    <x v="279"/>
    <d v="2013-11-04T00:00:00"/>
    <n v="37.700000000000003"/>
    <n v="10023"/>
  </r>
  <r>
    <x v="279"/>
    <d v="2013-11-04T00:00:00"/>
    <n v="23.25"/>
    <n v="10023"/>
  </r>
  <r>
    <x v="279"/>
    <d v="2013-11-04T00:00:00"/>
    <n v="25.1"/>
    <n v="60020"/>
  </r>
  <r>
    <x v="279"/>
    <d v="2013-11-05T00:00:00"/>
    <n v="21.2"/>
    <n v="20023"/>
  </r>
  <r>
    <x v="280"/>
    <d v="2012-09-20T00:00:00"/>
    <n v="5.17"/>
    <n v="50033"/>
  </r>
  <r>
    <x v="281"/>
    <d v="2013-08-21T00:00:00"/>
    <n v="10.08"/>
    <n v="10013"/>
  </r>
  <r>
    <x v="282"/>
    <d v="2012-09-20T00:00:00"/>
    <n v="31"/>
    <n v="50053"/>
  </r>
  <r>
    <x v="283"/>
    <d v="2012-09-19T00:00:00"/>
    <n v="31.7"/>
    <n v="10177"/>
  </r>
  <r>
    <x v="284"/>
    <d v="2012-09-19T00:00:00"/>
    <n v="24.9"/>
    <n v="10184"/>
  </r>
  <r>
    <x v="284"/>
    <d v="2012-11-09T00:00:00"/>
    <n v="24.92"/>
    <n v="50001"/>
  </r>
  <r>
    <x v="284"/>
    <d v="2012-09-21T00:00:00"/>
    <n v="9.85"/>
    <n v="60002"/>
  </r>
  <r>
    <x v="284"/>
    <d v="2012-10-22T00:00:00"/>
    <n v="13.95"/>
    <n v="10008"/>
  </r>
  <r>
    <x v="284"/>
    <d v="2013-01-18T00:00:00"/>
    <n v="7.65"/>
    <n v="70006"/>
  </r>
  <r>
    <x v="284"/>
    <d v="2013-03-20T00:00:00"/>
    <n v="10.75"/>
    <n v="10214"/>
  </r>
  <r>
    <x v="284"/>
    <d v="2013-03-28T00:00:00"/>
    <n v="8.5"/>
    <n v="10068"/>
  </r>
  <r>
    <x v="284"/>
    <d v="2013-04-12T00:00:00"/>
    <n v="36.4"/>
    <n v="40019"/>
  </r>
  <r>
    <x v="284"/>
    <d v="2013-05-16T00:00:00"/>
    <n v="8.5500000000000007"/>
    <n v="10030"/>
  </r>
  <r>
    <x v="284"/>
    <d v="2013-05-23T00:00:00"/>
    <n v="14.8"/>
    <n v="10021"/>
  </r>
  <r>
    <x v="284"/>
    <d v="2013-06-07T00:00:00"/>
    <n v="15.93"/>
    <n v="30002"/>
  </r>
  <r>
    <x v="284"/>
    <d v="2013-07-19T00:00:00"/>
    <n v="9.2200000000000006"/>
    <n v="10012"/>
  </r>
  <r>
    <x v="284"/>
    <d v="2013-07-26T00:00:00"/>
    <n v="18.36"/>
    <n v="10019"/>
  </r>
  <r>
    <x v="285"/>
    <d v="2012-09-19T00:00:00"/>
    <n v="21.75"/>
    <n v="10178"/>
  </r>
  <r>
    <x v="286"/>
    <d v="2012-10-03T00:00:00"/>
    <n v="19.71"/>
    <n v="60022"/>
  </r>
  <r>
    <x v="287"/>
    <d v="2012-10-01T00:00:00"/>
    <n v="24.95"/>
    <n v="20137"/>
  </r>
  <r>
    <x v="288"/>
    <d v="2012-10-01T00:00:00"/>
    <n v="48.85"/>
    <n v="20127"/>
  </r>
  <r>
    <x v="289"/>
    <d v="2012-10-01T00:00:00"/>
    <n v="6"/>
    <n v="30108"/>
  </r>
  <r>
    <x v="289"/>
    <d v="2013-01-04T00:00:00"/>
    <n v="15"/>
    <n v="20222"/>
  </r>
  <r>
    <x v="289"/>
    <d v="2013-02-20T00:00:00"/>
    <n v="25"/>
    <n v="20089"/>
  </r>
  <r>
    <x v="290"/>
    <d v="2012-10-02T00:00:00"/>
    <n v="35.4"/>
    <n v="10173"/>
  </r>
  <r>
    <x v="291"/>
    <d v="2012-10-03T00:00:00"/>
    <n v="25.2"/>
    <n v="50032"/>
  </r>
  <r>
    <x v="292"/>
    <d v="2012-10-04T00:00:00"/>
    <n v="1.45"/>
    <n v="40007"/>
  </r>
  <r>
    <x v="292"/>
    <d v="2012-10-10T00:00:00"/>
    <n v="11.88"/>
    <n v="60003"/>
  </r>
  <r>
    <x v="293"/>
    <d v="2012-10-04T00:00:00"/>
    <n v="0.01"/>
    <n v="60022"/>
  </r>
  <r>
    <x v="294"/>
    <d v="2012-10-04T00:00:00"/>
    <n v="13.18"/>
    <n v="10017"/>
  </r>
  <r>
    <x v="295"/>
    <d v="2012-10-04T00:00:00"/>
    <n v="36.450000000000003"/>
    <n v="10012"/>
  </r>
  <r>
    <x v="296"/>
    <d v="2012-10-04T00:00:00"/>
    <n v="14.89"/>
    <n v="10020"/>
  </r>
  <r>
    <x v="296"/>
    <d v="2013-04-18T00:00:00"/>
    <n v="11.38"/>
    <n v="60024"/>
  </r>
  <r>
    <x v="296"/>
    <d v="2013-05-09T00:00:00"/>
    <n v="11.43"/>
    <n v="60017"/>
  </r>
  <r>
    <x v="296"/>
    <d v="2013-05-09T00:00:00"/>
    <n v="10.48"/>
    <n v="60017"/>
  </r>
  <r>
    <x v="296"/>
    <d v="2013-05-22T00:00:00"/>
    <n v="10.48"/>
    <n v="20054"/>
  </r>
  <r>
    <x v="296"/>
    <d v="2013-07-11T00:00:00"/>
    <n v="11.38"/>
    <n v="10024"/>
  </r>
  <r>
    <x v="296"/>
    <d v="2013-07-08T00:00:00"/>
    <n v="8.9499999999999993"/>
    <n v="10061"/>
  </r>
  <r>
    <x v="296"/>
    <d v="2013-08-01T00:00:00"/>
    <n v="12.55"/>
    <n v="20024"/>
  </r>
  <r>
    <x v="296"/>
    <d v="2013-10-01T00:00:00"/>
    <n v="14.13"/>
    <n v="10042"/>
  </r>
  <r>
    <x v="296"/>
    <d v="2013-10-03T00:00:00"/>
    <n v="11.43"/>
    <n v="10048"/>
  </r>
  <r>
    <x v="296"/>
    <d v="2013-10-24T00:00:00"/>
    <n v="11.61"/>
    <n v="20032"/>
  </r>
  <r>
    <x v="296"/>
    <d v="2013-10-31T00:00:00"/>
    <n v="11.43"/>
    <n v="60017"/>
  </r>
  <r>
    <x v="296"/>
    <d v="2013-10-31T00:00:00"/>
    <n v="10.48"/>
    <n v="60017"/>
  </r>
  <r>
    <x v="297"/>
    <d v="2012-10-04T00:00:00"/>
    <n v="48.1"/>
    <n v="10019"/>
  </r>
  <r>
    <x v="298"/>
    <d v="2012-10-03T00:00:00"/>
    <n v="9.75"/>
    <n v="10003"/>
  </r>
  <r>
    <x v="299"/>
    <d v="2012-11-07T00:00:00"/>
    <n v="6.29"/>
    <n v="10044"/>
  </r>
  <r>
    <x v="299"/>
    <d v="2012-10-03T00:00:00"/>
    <n v="12.24"/>
    <n v="10004"/>
  </r>
  <r>
    <x v="299"/>
    <d v="2012-10-16T00:00:00"/>
    <n v="10.08"/>
    <n v="50006"/>
  </r>
  <r>
    <x v="300"/>
    <d v="2012-10-03T00:00:00"/>
    <n v="10"/>
    <n v="30056"/>
  </r>
  <r>
    <x v="301"/>
    <d v="2012-11-29T00:00:00"/>
    <n v="18"/>
    <n v="20098"/>
  </r>
  <r>
    <x v="301"/>
    <d v="2012-10-04T00:00:00"/>
    <n v="6"/>
    <n v="30009"/>
  </r>
  <r>
    <x v="301"/>
    <d v="2013-01-31T00:00:00"/>
    <n v="12"/>
    <n v="30038"/>
  </r>
  <r>
    <x v="301"/>
    <d v="2013-03-07T00:00:00"/>
    <n v="11.25"/>
    <n v="20120"/>
  </r>
  <r>
    <x v="301"/>
    <d v="2013-07-18T00:00:00"/>
    <n v="89.25"/>
    <n v="20169"/>
  </r>
  <r>
    <x v="301"/>
    <d v="2013-07-18T00:00:00"/>
    <n v="11.5"/>
    <n v="20255"/>
  </r>
  <r>
    <x v="302"/>
    <d v="2012-11-08T00:00:00"/>
    <n v="9"/>
    <n v="30027"/>
  </r>
  <r>
    <x v="302"/>
    <d v="2012-11-13T00:00:00"/>
    <n v="24.95"/>
    <n v="30025"/>
  </r>
  <r>
    <x v="302"/>
    <d v="2012-10-04T00:00:00"/>
    <n v="9"/>
    <n v="30027"/>
  </r>
  <r>
    <x v="302"/>
    <d v="2012-10-11T00:00:00"/>
    <n v="21.25"/>
    <n v="20120"/>
  </r>
  <r>
    <x v="302"/>
    <d v="2012-12-07T00:00:00"/>
    <n v="14"/>
    <n v="40028"/>
  </r>
  <r>
    <x v="302"/>
    <d v="2013-01-10T00:00:00"/>
    <n v="16.95"/>
    <n v="20121"/>
  </r>
  <r>
    <x v="302"/>
    <d v="2013-01-10T00:00:00"/>
    <n v="6"/>
    <n v="20121"/>
  </r>
  <r>
    <x v="302"/>
    <d v="2013-01-24T00:00:00"/>
    <n v="9"/>
    <n v="10087"/>
  </r>
  <r>
    <x v="302"/>
    <d v="2013-02-21T00:00:00"/>
    <n v="20.25"/>
    <n v="70046"/>
  </r>
  <r>
    <x v="302"/>
    <d v="2013-04-01T00:00:00"/>
    <n v="12.4"/>
    <n v="10137"/>
  </r>
  <r>
    <x v="302"/>
    <d v="2013-04-11T00:00:00"/>
    <n v="9"/>
    <n v="20132"/>
  </r>
  <r>
    <x v="302"/>
    <d v="2013-05-16T00:00:00"/>
    <n v="16.95"/>
    <n v="20121"/>
  </r>
  <r>
    <x v="302"/>
    <d v="2013-05-16T00:00:00"/>
    <n v="6"/>
    <n v="20121"/>
  </r>
  <r>
    <x v="302"/>
    <d v="2013-05-30T00:00:00"/>
    <n v="15.5"/>
    <n v="30019"/>
  </r>
  <r>
    <x v="302"/>
    <d v="2013-08-29T00:00:00"/>
    <n v="18.95"/>
    <n v="20130"/>
  </r>
  <r>
    <x v="302"/>
    <d v="2013-09-05T00:00:00"/>
    <n v="16.95"/>
    <n v="20158"/>
  </r>
  <r>
    <x v="302"/>
    <d v="2013-09-12T00:00:00"/>
    <n v="11.95"/>
    <n v="30056"/>
  </r>
  <r>
    <x v="302"/>
    <d v="2013-09-26T00:00:00"/>
    <n v="26.9"/>
    <n v="30034"/>
  </r>
  <r>
    <x v="302"/>
    <d v="2013-10-03T00:00:00"/>
    <n v="16.95"/>
    <n v="20176"/>
  </r>
  <r>
    <x v="302"/>
    <d v="2013-10-19T00:00:00"/>
    <n v="5.25"/>
    <n v="20373"/>
  </r>
  <r>
    <x v="303"/>
    <d v="2012-10-27T00:00:00"/>
    <n v="25.7"/>
    <n v="20139"/>
  </r>
  <r>
    <x v="303"/>
    <d v="2012-10-27T00:00:00"/>
    <n v="12"/>
    <n v="20139"/>
  </r>
  <r>
    <x v="303"/>
    <d v="2012-10-05T00:00:00"/>
    <n v="73.2"/>
    <n v="30065"/>
  </r>
  <r>
    <x v="303"/>
    <d v="2012-10-13T00:00:00"/>
    <n v="49.95"/>
    <n v="30026"/>
  </r>
  <r>
    <x v="303"/>
    <d v="2012-10-13T00:00:00"/>
    <n v="50.65"/>
    <n v="30026"/>
  </r>
  <r>
    <x v="303"/>
    <d v="2012-10-19T00:00:00"/>
    <n v="45.4"/>
    <n v="30087"/>
  </r>
  <r>
    <x v="303"/>
    <d v="2012-12-11T00:00:00"/>
    <n v="64.849999999999994"/>
    <n v="30013"/>
  </r>
  <r>
    <x v="303"/>
    <d v="2012-12-11T00:00:00"/>
    <n v="23.7"/>
    <n v="30013"/>
  </r>
  <r>
    <x v="303"/>
    <d v="2012-12-18T00:00:00"/>
    <n v="54.15"/>
    <n v="20159"/>
  </r>
  <r>
    <x v="303"/>
    <d v="2012-12-18T00:00:00"/>
    <n v="50.4"/>
    <n v="20159"/>
  </r>
  <r>
    <x v="303"/>
    <d v="2013-01-17T00:00:00"/>
    <n v="46.4"/>
    <n v="20197"/>
  </r>
  <r>
    <x v="303"/>
    <d v="2013-01-23T00:00:00"/>
    <n v="64.849999999999994"/>
    <n v="30013"/>
  </r>
  <r>
    <x v="303"/>
    <d v="2013-01-23T00:00:00"/>
    <n v="23.7"/>
    <n v="30013"/>
  </r>
  <r>
    <x v="303"/>
    <d v="2013-01-29T00:00:00"/>
    <n v="54.15"/>
    <n v="20159"/>
  </r>
  <r>
    <x v="303"/>
    <d v="2013-01-29T00:00:00"/>
    <n v="50.4"/>
    <n v="20159"/>
  </r>
  <r>
    <x v="303"/>
    <d v="2013-02-07T00:00:00"/>
    <n v="46.4"/>
    <n v="30074"/>
  </r>
  <r>
    <x v="303"/>
    <d v="2013-02-14T00:00:00"/>
    <n v="30.45"/>
    <n v="20108"/>
  </r>
  <r>
    <x v="303"/>
    <d v="2013-02-26T00:00:00"/>
    <n v="55.4"/>
    <n v="30039"/>
  </r>
  <r>
    <x v="303"/>
    <d v="2013-03-11T00:00:00"/>
    <n v="18.95"/>
    <n v="20103"/>
  </r>
  <r>
    <x v="303"/>
    <d v="2013-03-06T00:00:00"/>
    <n v="25.7"/>
    <n v="20139"/>
  </r>
  <r>
    <x v="303"/>
    <d v="2013-03-06T00:00:00"/>
    <n v="12"/>
    <n v="20139"/>
  </r>
  <r>
    <x v="303"/>
    <d v="2013-03-12T00:00:00"/>
    <n v="22.7"/>
    <n v="30006"/>
  </r>
  <r>
    <x v="303"/>
    <d v="2013-03-22T00:00:00"/>
    <n v="56.65"/>
    <n v="20241"/>
  </r>
  <r>
    <x v="303"/>
    <d v="2013-03-18T00:00:00"/>
    <n v="56.65"/>
    <n v="20232"/>
  </r>
  <r>
    <x v="303"/>
    <d v="2013-03-29T00:00:00"/>
    <n v="52.15"/>
    <n v="20171"/>
  </r>
  <r>
    <x v="303"/>
    <d v="2013-04-04T00:00:00"/>
    <n v="46.4"/>
    <n v="20262"/>
  </r>
  <r>
    <x v="303"/>
    <d v="2013-04-09T00:00:00"/>
    <n v="57.4"/>
    <n v="20138"/>
  </r>
  <r>
    <x v="303"/>
    <d v="2013-04-14T00:00:00"/>
    <n v="42.4"/>
    <n v="20060"/>
  </r>
  <r>
    <x v="303"/>
    <d v="2013-04-19T00:00:00"/>
    <n v="11.75"/>
    <n v="20224"/>
  </r>
  <r>
    <x v="303"/>
    <d v="2013-04-16T00:00:00"/>
    <n v="20.7"/>
    <n v="20225"/>
  </r>
  <r>
    <x v="303"/>
    <d v="2013-04-24T00:00:00"/>
    <n v="18.95"/>
    <n v="20165"/>
  </r>
  <r>
    <x v="303"/>
    <d v="2013-05-03T00:00:00"/>
    <n v="63.4"/>
    <n v="20179"/>
  </r>
  <r>
    <x v="303"/>
    <d v="2013-05-16T00:00:00"/>
    <n v="28.7"/>
    <n v="20142"/>
  </r>
  <r>
    <x v="303"/>
    <d v="2013-05-24T00:00:00"/>
    <n v="54.17"/>
    <n v="20134"/>
  </r>
  <r>
    <x v="303"/>
    <d v="2013-05-24T00:00:00"/>
    <n v="47.4"/>
    <n v="20134"/>
  </r>
  <r>
    <x v="303"/>
    <d v="2013-06-07T00:00:00"/>
    <n v="5.25"/>
    <n v="30061"/>
  </r>
  <r>
    <x v="303"/>
    <d v="2013-06-07T00:00:00"/>
    <n v="12"/>
    <n v="30062"/>
  </r>
  <r>
    <x v="303"/>
    <d v="2013-06-13T00:00:00"/>
    <n v="23.7"/>
    <n v="30047"/>
  </r>
  <r>
    <x v="303"/>
    <d v="2013-06-26T00:00:00"/>
    <n v="54.17"/>
    <n v="20134"/>
  </r>
  <r>
    <x v="303"/>
    <d v="2013-06-26T00:00:00"/>
    <n v="47.4"/>
    <n v="20134"/>
  </r>
  <r>
    <x v="303"/>
    <d v="2013-07-16T00:00:00"/>
    <n v="18.95"/>
    <n v="20164"/>
  </r>
  <r>
    <x v="303"/>
    <d v="2013-07-23T00:00:00"/>
    <n v="48.6"/>
    <n v="20167"/>
  </r>
  <r>
    <x v="303"/>
    <d v="2013-08-08T00:00:00"/>
    <n v="27.45"/>
    <n v="30028"/>
  </r>
  <r>
    <x v="303"/>
    <d v="2013-08-06T00:00:00"/>
    <n v="11.75"/>
    <n v="20190"/>
  </r>
  <r>
    <x v="303"/>
    <d v="2013-08-11T00:00:00"/>
    <n v="49.4"/>
    <n v="20115"/>
  </r>
  <r>
    <x v="303"/>
    <d v="2013-08-18T00:00:00"/>
    <n v="47.9"/>
    <n v="30023"/>
  </r>
  <r>
    <x v="303"/>
    <d v="2013-08-20T00:00:00"/>
    <n v="46.4"/>
    <n v="30056"/>
  </r>
  <r>
    <x v="303"/>
    <d v="2013-08-23T00:00:00"/>
    <n v="41.65"/>
    <n v="20149"/>
  </r>
  <r>
    <x v="303"/>
    <d v="2013-09-04T00:00:00"/>
    <n v="42.4"/>
    <n v="30025"/>
  </r>
  <r>
    <x v="303"/>
    <d v="2013-09-10T00:00:00"/>
    <n v="36.700000000000003"/>
    <n v="30044"/>
  </r>
  <r>
    <x v="303"/>
    <d v="2013-09-17T00:00:00"/>
    <n v="46.15"/>
    <n v="30058"/>
  </r>
  <r>
    <x v="303"/>
    <d v="2013-09-25T00:00:00"/>
    <n v="19.45"/>
    <n v="20182"/>
  </r>
  <r>
    <x v="303"/>
    <d v="2013-10-01T00:00:00"/>
    <n v="39.4"/>
    <n v="20099"/>
  </r>
  <r>
    <x v="303"/>
    <d v="2013-10-10T00:00:00"/>
    <n v="46.4"/>
    <n v="20124"/>
  </r>
  <r>
    <x v="303"/>
    <d v="2013-10-18T00:00:00"/>
    <n v="52.15"/>
    <n v="30070"/>
  </r>
  <r>
    <x v="303"/>
    <d v="2013-10-23T00:00:00"/>
    <n v="45.7"/>
    <n v="30038"/>
  </r>
  <r>
    <x v="303"/>
    <d v="2013-10-29T00:00:00"/>
    <n v="49.95"/>
    <n v="30026"/>
  </r>
  <r>
    <x v="303"/>
    <d v="2013-10-29T00:00:00"/>
    <n v="50.65"/>
    <n v="30026"/>
  </r>
  <r>
    <x v="304"/>
    <d v="2012-10-05T00:00:00"/>
    <n v="26.95"/>
    <n v="20152"/>
  </r>
  <r>
    <x v="305"/>
    <d v="2012-10-05T00:00:00"/>
    <n v="31.9"/>
    <n v="20177"/>
  </r>
  <r>
    <x v="306"/>
    <d v="2012-10-05T00:00:00"/>
    <n v="19.2"/>
    <n v="30105"/>
  </r>
  <r>
    <x v="307"/>
    <d v="2012-10-05T00:00:00"/>
    <n v="35.950000000000003"/>
    <n v="20193"/>
  </r>
  <r>
    <x v="308"/>
    <d v="2012-10-05T00:00:00"/>
    <n v="26.9"/>
    <n v="20203"/>
  </r>
  <r>
    <x v="309"/>
    <d v="2012-11-27T00:00:00"/>
    <n v="9.64"/>
    <n v="20007"/>
  </r>
  <r>
    <x v="309"/>
    <d v="2012-11-30T00:00:00"/>
    <n v="9.67"/>
    <n v="20019"/>
  </r>
  <r>
    <x v="309"/>
    <d v="2012-09-19T00:00:00"/>
    <n v="9.67"/>
    <n v="10002"/>
  </r>
  <r>
    <x v="309"/>
    <d v="2012-09-25T00:00:00"/>
    <n v="4"/>
    <n v="20006"/>
  </r>
  <r>
    <x v="309"/>
    <d v="2012-09-26T00:00:00"/>
    <n v="4"/>
    <n v="20006"/>
  </r>
  <r>
    <x v="309"/>
    <d v="2012-11-14T00:00:00"/>
    <n v="9.64"/>
    <n v="20002"/>
  </r>
  <r>
    <x v="309"/>
    <d v="2012-10-04T00:00:00"/>
    <n v="7.17"/>
    <n v="20003"/>
  </r>
  <r>
    <x v="309"/>
    <d v="2012-10-04T00:00:00"/>
    <n v="4"/>
    <n v="20003"/>
  </r>
  <r>
    <x v="309"/>
    <d v="2012-10-08T00:00:00"/>
    <n v="7.17"/>
    <n v="20003"/>
  </r>
  <r>
    <x v="309"/>
    <d v="2012-10-08T00:00:00"/>
    <n v="4"/>
    <n v="20003"/>
  </r>
  <r>
    <x v="310"/>
    <d v="2012-10-06T00:00:00"/>
    <n v="37.4"/>
    <n v="60010"/>
  </r>
  <r>
    <x v="311"/>
    <d v="2012-10-09T00:00:00"/>
    <n v="31.45"/>
    <n v="20187"/>
  </r>
  <r>
    <x v="312"/>
    <d v="2012-10-29T00:00:00"/>
    <n v="54.9"/>
    <n v="10063"/>
  </r>
  <r>
    <x v="312"/>
    <d v="2012-09-19T00:00:00"/>
    <n v="51.65"/>
    <n v="10062"/>
  </r>
  <r>
    <x v="312"/>
    <d v="2012-11-08T00:00:00"/>
    <n v="21.85"/>
    <n v="10075"/>
  </r>
  <r>
    <x v="312"/>
    <d v="2012-11-15T00:00:00"/>
    <n v="24.2"/>
    <n v="40055"/>
  </r>
  <r>
    <x v="312"/>
    <d v="2012-12-20T00:00:00"/>
    <n v="37.4"/>
    <n v="70087"/>
  </r>
  <r>
    <x v="312"/>
    <d v="2013-01-31T00:00:00"/>
    <n v="53.35"/>
    <n v="10101"/>
  </r>
  <r>
    <x v="312"/>
    <d v="2013-02-13T00:00:00"/>
    <n v="92.5"/>
    <n v="10123"/>
  </r>
  <r>
    <x v="312"/>
    <d v="2013-03-14T00:00:00"/>
    <n v="46.9"/>
    <n v="70109"/>
  </r>
  <r>
    <x v="312"/>
    <d v="2013-04-25T00:00:00"/>
    <n v="35.450000000000003"/>
    <n v="40039"/>
  </r>
  <r>
    <x v="312"/>
    <d v="2013-05-30T00:00:00"/>
    <n v="67"/>
    <n v="10114"/>
  </r>
  <r>
    <x v="312"/>
    <d v="2013-06-26T00:00:00"/>
    <n v="41.1"/>
    <n v="10060"/>
  </r>
  <r>
    <x v="312"/>
    <d v="2013-07-18T00:00:00"/>
    <n v="47.85"/>
    <n v="10200"/>
  </r>
  <r>
    <x v="312"/>
    <d v="2013-08-15T00:00:00"/>
    <n v="32.4"/>
    <n v="10124"/>
  </r>
  <r>
    <x v="313"/>
    <d v="2012-10-23T00:00:00"/>
    <n v="8.0500000000000007"/>
    <n v="10035"/>
  </r>
  <r>
    <x v="313"/>
    <d v="2012-10-26T00:00:00"/>
    <n v="8.0500000000000007"/>
    <n v="10014"/>
  </r>
  <r>
    <x v="313"/>
    <d v="2012-10-25T00:00:00"/>
    <n v="6.95"/>
    <n v="20048"/>
  </r>
  <r>
    <x v="313"/>
    <d v="2012-11-29T00:00:00"/>
    <n v="8.0500000000000007"/>
    <n v="10018"/>
  </r>
  <r>
    <x v="313"/>
    <d v="2012-11-07T00:00:00"/>
    <n v="5.17"/>
    <n v="70003"/>
  </r>
  <r>
    <x v="313"/>
    <d v="2012-11-08T00:00:00"/>
    <n v="8.0500000000000007"/>
    <n v="70009"/>
  </r>
  <r>
    <x v="313"/>
    <d v="2012-09-19T00:00:00"/>
    <n v="8.0500000000000007"/>
    <n v="70007"/>
  </r>
  <r>
    <x v="313"/>
    <d v="2012-09-26T00:00:00"/>
    <n v="8.0500000000000007"/>
    <n v="10054"/>
  </r>
  <r>
    <x v="313"/>
    <d v="2012-10-10T00:00:00"/>
    <n v="8.0500000000000007"/>
    <n v="10005"/>
  </r>
  <r>
    <x v="313"/>
    <d v="2012-11-19T00:00:00"/>
    <n v="8.0500000000000007"/>
    <n v="10021"/>
  </r>
  <r>
    <x v="313"/>
    <d v="2013-01-02T00:00:00"/>
    <n v="8.0500000000000007"/>
    <n v="10026"/>
  </r>
  <r>
    <x v="313"/>
    <d v="2013-01-14T00:00:00"/>
    <n v="8.0500000000000007"/>
    <n v="10008"/>
  </r>
  <r>
    <x v="313"/>
    <d v="2013-01-11T00:00:00"/>
    <n v="8.0500000000000007"/>
    <n v="10008"/>
  </r>
  <r>
    <x v="313"/>
    <d v="2013-01-15T00:00:00"/>
    <n v="8.0500000000000007"/>
    <n v="50003"/>
  </r>
  <r>
    <x v="313"/>
    <d v="2013-01-28T00:00:00"/>
    <n v="8.0500000000000007"/>
    <n v="60005"/>
  </r>
  <r>
    <x v="313"/>
    <d v="2013-02-04T00:00:00"/>
    <n v="8.0500000000000007"/>
    <n v="10006"/>
  </r>
  <r>
    <x v="313"/>
    <d v="2013-02-21T00:00:00"/>
    <n v="8.0500000000000007"/>
    <n v="10013"/>
  </r>
  <r>
    <x v="313"/>
    <d v="2013-03-08T00:00:00"/>
    <n v="8.0500000000000007"/>
    <n v="10021"/>
  </r>
  <r>
    <x v="313"/>
    <d v="2013-04-03T00:00:00"/>
    <n v="8.0500000000000007"/>
    <n v="10023"/>
  </r>
  <r>
    <x v="313"/>
    <d v="2013-04-10T00:00:00"/>
    <n v="8.9499999999999993"/>
    <n v="30001"/>
  </r>
  <r>
    <x v="313"/>
    <d v="2013-04-12T00:00:00"/>
    <n v="8.0500000000000007"/>
    <n v="10015"/>
  </r>
  <r>
    <x v="313"/>
    <d v="2013-04-23T00:00:00"/>
    <n v="8.0500000000000007"/>
    <n v="20012"/>
  </r>
  <r>
    <x v="313"/>
    <d v="2013-04-25T00:00:00"/>
    <n v="8.0500000000000007"/>
    <n v="10012"/>
  </r>
  <r>
    <x v="313"/>
    <d v="2013-05-01T00:00:00"/>
    <n v="8.0500000000000007"/>
    <n v="30003"/>
  </r>
  <r>
    <x v="313"/>
    <d v="2013-05-14T00:00:00"/>
    <n v="8.0500000000000007"/>
    <n v="10032"/>
  </r>
  <r>
    <x v="313"/>
    <d v="2013-05-21T00:00:00"/>
    <n v="8.0500000000000007"/>
    <n v="70018"/>
  </r>
  <r>
    <x v="313"/>
    <d v="2013-06-14T00:00:00"/>
    <n v="6.75"/>
    <n v="20023"/>
  </r>
  <r>
    <x v="313"/>
    <d v="2013-06-19T00:00:00"/>
    <n v="8.0500000000000007"/>
    <n v="10021"/>
  </r>
  <r>
    <x v="313"/>
    <d v="2013-07-19T00:00:00"/>
    <n v="8.0500000000000007"/>
    <n v="60010"/>
  </r>
  <r>
    <x v="313"/>
    <d v="2013-08-26T00:00:00"/>
    <n v="8.0500000000000007"/>
    <n v="20013"/>
  </r>
  <r>
    <x v="313"/>
    <d v="2013-09-10T00:00:00"/>
    <n v="5.17"/>
    <n v="30009"/>
  </r>
  <r>
    <x v="313"/>
    <d v="2013-09-19T00:00:00"/>
    <n v="6.07"/>
    <n v="20027"/>
  </r>
  <r>
    <x v="314"/>
    <d v="2012-09-21T00:00:00"/>
    <n v="65.650000000000006"/>
    <n v="10191"/>
  </r>
  <r>
    <x v="315"/>
    <d v="2012-09-22T00:00:00"/>
    <n v="9.9499999999999993"/>
    <n v="50002"/>
  </r>
  <r>
    <x v="316"/>
    <d v="2012-09-23T00:00:00"/>
    <n v="21.87"/>
    <n v="10016"/>
  </r>
  <r>
    <x v="316"/>
    <d v="2013-02-10T00:00:00"/>
    <n v="30.6"/>
    <n v="50003"/>
  </r>
  <r>
    <x v="316"/>
    <d v="2013-03-10T00:00:00"/>
    <n v="27.3"/>
    <n v="60002"/>
  </r>
  <r>
    <x v="316"/>
    <d v="2013-03-29T00:00:00"/>
    <n v="20.07"/>
    <n v="60020"/>
  </r>
  <r>
    <x v="316"/>
    <d v="2013-05-05T00:00:00"/>
    <n v="27.54"/>
    <n v="70012"/>
  </r>
  <r>
    <x v="317"/>
    <d v="2012-09-28T00:00:00"/>
    <n v="11.38"/>
    <n v="10052"/>
  </r>
  <r>
    <x v="318"/>
    <d v="2012-09-24T00:00:00"/>
    <n v="10.08"/>
    <n v="10006"/>
  </r>
  <r>
    <x v="318"/>
    <d v="2012-10-03T00:00:00"/>
    <n v="13.05"/>
    <n v="20055"/>
  </r>
  <r>
    <x v="319"/>
    <d v="2012-09-24T00:00:00"/>
    <n v="12.55"/>
    <n v="10005"/>
  </r>
  <r>
    <x v="320"/>
    <d v="2012-09-24T00:00:00"/>
    <n v="16.600000000000001"/>
    <n v="10004"/>
  </r>
  <r>
    <x v="321"/>
    <d v="2012-09-24T00:00:00"/>
    <n v="13.45"/>
    <n v="10007"/>
  </r>
  <r>
    <x v="321"/>
    <d v="2013-07-01T00:00:00"/>
    <n v="11.2"/>
    <n v="70012"/>
  </r>
  <r>
    <x v="322"/>
    <d v="2012-09-24T00:00:00"/>
    <n v="14.98"/>
    <n v="10043"/>
  </r>
  <r>
    <x v="323"/>
    <d v="2012-10-22T00:00:00"/>
    <n v="9.5"/>
    <n v="20150"/>
  </r>
  <r>
    <x v="323"/>
    <d v="2012-11-26T00:00:00"/>
    <n v="19.98"/>
    <n v="40005"/>
  </r>
  <r>
    <x v="323"/>
    <d v="2012-11-01T00:00:00"/>
    <n v="13.45"/>
    <n v="40007"/>
  </r>
  <r>
    <x v="323"/>
    <d v="2012-09-24T00:00:00"/>
    <n v="8.9499999999999993"/>
    <n v="10028"/>
  </r>
  <r>
    <x v="323"/>
    <d v="2012-10-18T00:00:00"/>
    <n v="9.5"/>
    <n v="20113"/>
  </r>
  <r>
    <x v="323"/>
    <d v="2012-12-17T00:00:00"/>
    <n v="8.09"/>
    <n v="70008"/>
  </r>
  <r>
    <x v="323"/>
    <d v="2013-01-03T00:00:00"/>
    <n v="12.55"/>
    <n v="10037"/>
  </r>
  <r>
    <x v="323"/>
    <d v="2013-02-07T00:00:00"/>
    <n v="8.5500000000000007"/>
    <n v="40014"/>
  </r>
  <r>
    <x v="323"/>
    <d v="2013-08-19T00:00:00"/>
    <n v="8.9499999999999993"/>
    <n v="20079"/>
  </r>
  <r>
    <x v="323"/>
    <d v="2013-10-03T00:00:00"/>
    <n v="11.25"/>
    <n v="60008"/>
  </r>
  <r>
    <x v="324"/>
    <d v="2012-09-28T00:00:00"/>
    <n v="28.95"/>
    <n v="10070"/>
  </r>
  <r>
    <x v="325"/>
    <d v="2012-09-29T00:00:00"/>
    <n v="31.25"/>
    <n v="10002"/>
  </r>
  <r>
    <x v="326"/>
    <d v="2012-09-29T00:00:00"/>
    <n v="0.01"/>
    <n v="10003"/>
  </r>
  <r>
    <x v="327"/>
    <d v="2012-09-30T00:00:00"/>
    <n v="46.55"/>
    <n v="10105"/>
  </r>
  <r>
    <x v="328"/>
    <d v="2012-09-28T00:00:00"/>
    <n v="23.1"/>
    <n v="10071"/>
  </r>
  <r>
    <x v="329"/>
    <d v="2012-09-28T00:00:00"/>
    <n v="28.15"/>
    <n v="10077"/>
  </r>
  <r>
    <x v="330"/>
    <d v="2012-09-24T00:00:00"/>
    <n v="11.95"/>
    <n v="70016"/>
  </r>
  <r>
    <x v="331"/>
    <d v="2012-09-24T00:00:00"/>
    <n v="10.95"/>
    <n v="10013"/>
  </r>
  <r>
    <x v="332"/>
    <d v="2012-09-24T00:00:00"/>
    <n v="14.65"/>
    <n v="70012"/>
  </r>
  <r>
    <x v="332"/>
    <d v="2013-04-29T00:00:00"/>
    <n v="11.38"/>
    <n v="60016"/>
  </r>
  <r>
    <x v="332"/>
    <d v="2013-05-20T00:00:00"/>
    <n v="11.65"/>
    <n v="60012"/>
  </r>
  <r>
    <x v="332"/>
    <d v="2013-05-29T00:00:00"/>
    <n v="8.9499999999999993"/>
    <n v="60010"/>
  </r>
  <r>
    <x v="332"/>
    <d v="2013-06-10T00:00:00"/>
    <n v="13.18"/>
    <n v="60008"/>
  </r>
  <r>
    <x v="333"/>
    <d v="2012-09-24T00:00:00"/>
    <n v="2.7"/>
    <n v="10010"/>
  </r>
  <r>
    <x v="334"/>
    <d v="2012-09-25T00:00:00"/>
    <n v="12.1"/>
    <n v="20031"/>
  </r>
  <r>
    <x v="334"/>
    <d v="2012-10-04T00:00:00"/>
    <n v="8.5500000000000007"/>
    <n v="20005"/>
  </r>
  <r>
    <x v="334"/>
    <d v="2012-10-04T00:00:00"/>
    <n v="6.07"/>
    <n v="20005"/>
  </r>
  <r>
    <x v="334"/>
    <d v="2012-10-15T00:00:00"/>
    <n v="6.88"/>
    <n v="20025"/>
  </r>
  <r>
    <x v="334"/>
    <d v="2012-12-05T00:00:00"/>
    <n v="5.53"/>
    <n v="20014"/>
  </r>
  <r>
    <x v="334"/>
    <d v="2012-12-10T00:00:00"/>
    <n v="11.65"/>
    <n v="20008"/>
  </r>
  <r>
    <x v="334"/>
    <d v="2012-12-10T00:00:00"/>
    <n v="10.48"/>
    <n v="20008"/>
  </r>
  <r>
    <x v="334"/>
    <d v="2012-12-18T00:00:00"/>
    <n v="22.04"/>
    <n v="20027"/>
  </r>
  <r>
    <x v="334"/>
    <d v="2012-12-17T00:00:00"/>
    <n v="5.87"/>
    <n v="20028"/>
  </r>
  <r>
    <x v="334"/>
    <d v="2012-12-17T00:00:00"/>
    <n v="17.010000000000002"/>
    <n v="20028"/>
  </r>
  <r>
    <x v="334"/>
    <d v="2013-01-10T00:00:00"/>
    <n v="12.55"/>
    <n v="20011"/>
  </r>
  <r>
    <x v="334"/>
    <d v="2013-01-11T00:00:00"/>
    <n v="11.61"/>
    <n v="20032"/>
  </r>
  <r>
    <x v="334"/>
    <d v="2013-01-16T00:00:00"/>
    <n v="35"/>
    <n v="20452"/>
  </r>
  <r>
    <x v="334"/>
    <d v="2013-01-22T00:00:00"/>
    <n v="11.65"/>
    <n v="20007"/>
  </r>
  <r>
    <x v="334"/>
    <d v="2013-01-22T00:00:00"/>
    <n v="9.85"/>
    <n v="20007"/>
  </r>
  <r>
    <x v="334"/>
    <d v="2013-01-28T00:00:00"/>
    <n v="11.65"/>
    <n v="20008"/>
  </r>
  <r>
    <x v="334"/>
    <d v="2013-01-28T00:00:00"/>
    <n v="10.48"/>
    <n v="20008"/>
  </r>
  <r>
    <x v="334"/>
    <d v="2013-02-06T00:00:00"/>
    <n v="14.6"/>
    <n v="20016"/>
  </r>
  <r>
    <x v="334"/>
    <d v="2013-02-06T00:00:00"/>
    <n v="15.03"/>
    <n v="20016"/>
  </r>
  <r>
    <x v="334"/>
    <d v="2013-02-13T00:00:00"/>
    <n v="9.85"/>
    <n v="20006"/>
  </r>
  <r>
    <x v="334"/>
    <d v="2013-03-18T00:00:00"/>
    <n v="13.68"/>
    <n v="20067"/>
  </r>
  <r>
    <x v="334"/>
    <d v="2013-04-03T00:00:00"/>
    <n v="8.9499999999999993"/>
    <n v="20018"/>
  </r>
  <r>
    <x v="334"/>
    <d v="2013-04-03T00:00:00"/>
    <n v="10.48"/>
    <n v="20018"/>
  </r>
  <r>
    <x v="334"/>
    <d v="2013-04-03T00:00:00"/>
    <n v="11.38"/>
    <n v="20018"/>
  </r>
  <r>
    <x v="334"/>
    <d v="2013-04-03T00:00:00"/>
    <n v="15.21"/>
    <n v="20018"/>
  </r>
  <r>
    <x v="334"/>
    <d v="2013-04-03T00:00:00"/>
    <n v="25.42"/>
    <n v="20175"/>
  </r>
  <r>
    <x v="334"/>
    <d v="2013-04-08T00:00:00"/>
    <n v="14.17"/>
    <n v="20054"/>
  </r>
  <r>
    <x v="334"/>
    <d v="2013-04-22T00:00:00"/>
    <n v="10.75"/>
    <n v="20010"/>
  </r>
  <r>
    <x v="334"/>
    <d v="2013-04-22T00:00:00"/>
    <n v="10.98"/>
    <n v="20010"/>
  </r>
  <r>
    <x v="334"/>
    <d v="2013-04-22T00:00:00"/>
    <n v="10.3"/>
    <n v="20010"/>
  </r>
  <r>
    <x v="334"/>
    <d v="2013-05-08T00:00:00"/>
    <n v="8.9499999999999993"/>
    <n v="20018"/>
  </r>
  <r>
    <x v="334"/>
    <d v="2013-05-08T00:00:00"/>
    <n v="10.48"/>
    <n v="20018"/>
  </r>
  <r>
    <x v="334"/>
    <d v="2013-05-08T00:00:00"/>
    <n v="11.38"/>
    <n v="20018"/>
  </r>
  <r>
    <x v="334"/>
    <d v="2013-05-08T00:00:00"/>
    <n v="15.21"/>
    <n v="20018"/>
  </r>
  <r>
    <x v="334"/>
    <d v="2013-05-21T00:00:00"/>
    <n v="8.9499999999999993"/>
    <n v="20018"/>
  </r>
  <r>
    <x v="334"/>
    <d v="2013-05-21T00:00:00"/>
    <n v="10.48"/>
    <n v="20018"/>
  </r>
  <r>
    <x v="334"/>
    <d v="2013-05-21T00:00:00"/>
    <n v="11.38"/>
    <n v="20018"/>
  </r>
  <r>
    <x v="334"/>
    <d v="2013-05-21T00:00:00"/>
    <n v="15.21"/>
    <n v="20018"/>
  </r>
  <r>
    <x v="334"/>
    <d v="2013-05-20T00:00:00"/>
    <n v="10.48"/>
    <n v="20013"/>
  </r>
  <r>
    <x v="334"/>
    <d v="2013-05-20T00:00:00"/>
    <n v="14.62"/>
    <n v="20013"/>
  </r>
  <r>
    <x v="334"/>
    <d v="2013-05-28T00:00:00"/>
    <n v="10.75"/>
    <n v="20010"/>
  </r>
  <r>
    <x v="334"/>
    <d v="2013-05-28T00:00:00"/>
    <n v="10.98"/>
    <n v="20010"/>
  </r>
  <r>
    <x v="334"/>
    <d v="2013-05-28T00:00:00"/>
    <n v="10.3"/>
    <n v="20010"/>
  </r>
  <r>
    <x v="334"/>
    <d v="2013-06-17T00:00:00"/>
    <n v="10.48"/>
    <n v="20036"/>
  </r>
  <r>
    <x v="334"/>
    <d v="2013-06-18T00:00:00"/>
    <n v="8.5500000000000007"/>
    <n v="20026"/>
  </r>
  <r>
    <x v="334"/>
    <d v="2013-07-10T00:00:00"/>
    <n v="7.65"/>
    <n v="20009"/>
  </r>
  <r>
    <x v="334"/>
    <d v="2013-07-15T00:00:00"/>
    <n v="14.62"/>
    <n v="20030"/>
  </r>
  <r>
    <x v="334"/>
    <d v="2013-07-15T00:00:00"/>
    <n v="6.75"/>
    <n v="20030"/>
  </r>
  <r>
    <x v="334"/>
    <d v="2013-07-15T00:00:00"/>
    <n v="12.15"/>
    <n v="20030"/>
  </r>
  <r>
    <x v="334"/>
    <d v="2013-07-23T00:00:00"/>
    <n v="8.5500000000000007"/>
    <n v="20005"/>
  </r>
  <r>
    <x v="334"/>
    <d v="2013-07-23T00:00:00"/>
    <n v="6.07"/>
    <n v="20005"/>
  </r>
  <r>
    <x v="334"/>
    <d v="2013-07-22T00:00:00"/>
    <n v="5.87"/>
    <n v="20028"/>
  </r>
  <r>
    <x v="334"/>
    <d v="2013-07-22T00:00:00"/>
    <n v="17.010000000000002"/>
    <n v="20028"/>
  </r>
  <r>
    <x v="334"/>
    <d v="2013-07-26T00:00:00"/>
    <n v="8.9499999999999993"/>
    <n v="20018"/>
  </r>
  <r>
    <x v="334"/>
    <d v="2013-07-26T00:00:00"/>
    <n v="10.48"/>
    <n v="20018"/>
  </r>
  <r>
    <x v="334"/>
    <d v="2013-07-26T00:00:00"/>
    <n v="11.38"/>
    <n v="20018"/>
  </r>
  <r>
    <x v="334"/>
    <d v="2013-07-26T00:00:00"/>
    <n v="15.21"/>
    <n v="20018"/>
  </r>
  <r>
    <x v="334"/>
    <d v="2013-08-09T00:00:00"/>
    <n v="11.65"/>
    <n v="20007"/>
  </r>
  <r>
    <x v="334"/>
    <d v="2013-08-09T00:00:00"/>
    <n v="9.85"/>
    <n v="20007"/>
  </r>
  <r>
    <x v="334"/>
    <d v="2013-08-14T00:00:00"/>
    <n v="15.21"/>
    <n v="20022"/>
  </r>
  <r>
    <x v="334"/>
    <d v="2013-08-16T00:00:00"/>
    <n v="14.62"/>
    <n v="20030"/>
  </r>
  <r>
    <x v="334"/>
    <d v="2013-08-16T00:00:00"/>
    <n v="6.75"/>
    <n v="20030"/>
  </r>
  <r>
    <x v="334"/>
    <d v="2013-08-16T00:00:00"/>
    <n v="12.15"/>
    <n v="20030"/>
  </r>
  <r>
    <x v="334"/>
    <d v="2013-08-21T00:00:00"/>
    <n v="10.98"/>
    <n v="30044"/>
  </r>
  <r>
    <x v="334"/>
    <d v="2013-08-27T00:00:00"/>
    <n v="11.38"/>
    <n v="20047"/>
  </r>
  <r>
    <x v="334"/>
    <d v="2013-09-04T00:00:00"/>
    <n v="10.75"/>
    <n v="20010"/>
  </r>
  <r>
    <x v="334"/>
    <d v="2013-09-04T00:00:00"/>
    <n v="10.98"/>
    <n v="20010"/>
  </r>
  <r>
    <x v="334"/>
    <d v="2013-09-04T00:00:00"/>
    <n v="10.3"/>
    <n v="20010"/>
  </r>
  <r>
    <x v="334"/>
    <d v="2013-09-06T00:00:00"/>
    <n v="14.62"/>
    <n v="20012"/>
  </r>
  <r>
    <x v="334"/>
    <d v="2013-09-11T00:00:00"/>
    <n v="14.62"/>
    <n v="20030"/>
  </r>
  <r>
    <x v="334"/>
    <d v="2013-09-11T00:00:00"/>
    <n v="6.75"/>
    <n v="20030"/>
  </r>
  <r>
    <x v="334"/>
    <d v="2013-09-11T00:00:00"/>
    <n v="12.15"/>
    <n v="20030"/>
  </r>
  <r>
    <x v="334"/>
    <d v="2013-09-19T00:00:00"/>
    <n v="14.6"/>
    <n v="20016"/>
  </r>
  <r>
    <x v="334"/>
    <d v="2013-09-19T00:00:00"/>
    <n v="15.03"/>
    <n v="20016"/>
  </r>
  <r>
    <x v="334"/>
    <d v="2013-09-17T00:00:00"/>
    <n v="8.5500000000000007"/>
    <n v="20033"/>
  </r>
  <r>
    <x v="334"/>
    <d v="2013-10-02T00:00:00"/>
    <n v="10.53"/>
    <n v="20003"/>
  </r>
  <r>
    <x v="334"/>
    <d v="2013-10-04T00:00:00"/>
    <n v="10.53"/>
    <n v="20015"/>
  </r>
  <r>
    <x v="334"/>
    <d v="2013-10-10T00:00:00"/>
    <n v="10.48"/>
    <n v="20013"/>
  </r>
  <r>
    <x v="334"/>
    <d v="2013-10-10T00:00:00"/>
    <n v="14.62"/>
    <n v="20013"/>
  </r>
  <r>
    <x v="334"/>
    <d v="2013-10-16T00:00:00"/>
    <n v="8.5500000000000007"/>
    <n v="20029"/>
  </r>
  <r>
    <x v="334"/>
    <d v="2013-10-18T00:00:00"/>
    <n v="10.119999999999999"/>
    <n v="20063"/>
  </r>
  <r>
    <x v="335"/>
    <d v="2012-09-23T00:00:00"/>
    <n v="16.649999999999999"/>
    <n v="70011"/>
  </r>
  <r>
    <x v="335"/>
    <d v="2013-02-20T00:00:00"/>
    <n v="28.65"/>
    <n v="10099"/>
  </r>
  <r>
    <x v="335"/>
    <d v="2013-05-31T00:00:00"/>
    <n v="29.4"/>
    <n v="10153"/>
  </r>
  <r>
    <x v="336"/>
    <d v="2012-09-23T00:00:00"/>
    <n v="35.9"/>
    <n v="40004"/>
  </r>
  <r>
    <x v="337"/>
    <d v="2012-09-22T00:00:00"/>
    <n v="53.2"/>
    <n v="10073"/>
  </r>
  <r>
    <x v="338"/>
    <d v="2012-10-03T00:00:00"/>
    <n v="19.48"/>
    <n v="60031"/>
  </r>
  <r>
    <x v="339"/>
    <d v="2012-10-24T00:00:00"/>
    <n v="11.95"/>
    <n v="60029"/>
  </r>
  <r>
    <x v="339"/>
    <d v="2012-10-24T00:00:00"/>
    <n v="20.34"/>
    <n v="60029"/>
  </r>
  <r>
    <x v="339"/>
    <d v="2012-11-27T00:00:00"/>
    <n v="10.75"/>
    <n v="70018"/>
  </r>
  <r>
    <x v="339"/>
    <d v="2012-10-29T00:00:00"/>
    <n v="8.68"/>
    <n v="50001"/>
  </r>
  <r>
    <x v="339"/>
    <d v="2012-11-06T00:00:00"/>
    <n v="12.82"/>
    <n v="70019"/>
  </r>
  <r>
    <x v="339"/>
    <d v="2012-11-29T00:00:00"/>
    <n v="10.75"/>
    <n v="10039"/>
  </r>
  <r>
    <x v="339"/>
    <d v="2012-10-03T00:00:00"/>
    <n v="14.08"/>
    <n v="60026"/>
  </r>
  <r>
    <x v="339"/>
    <d v="2012-12-03T00:00:00"/>
    <n v="8.5500000000000007"/>
    <n v="10003"/>
  </r>
  <r>
    <x v="339"/>
    <d v="2012-11-19T00:00:00"/>
    <n v="10.52"/>
    <n v="10023"/>
  </r>
  <r>
    <x v="339"/>
    <d v="2012-12-06T00:00:00"/>
    <n v="11.42"/>
    <n v="60017"/>
  </r>
  <r>
    <x v="339"/>
    <d v="2012-12-06T00:00:00"/>
    <n v="12.73"/>
    <n v="60017"/>
  </r>
  <r>
    <x v="339"/>
    <d v="2012-12-20T00:00:00"/>
    <n v="14.58"/>
    <n v="70023"/>
  </r>
  <r>
    <x v="339"/>
    <d v="2013-01-02T00:00:00"/>
    <n v="8.09"/>
    <n v="10031"/>
  </r>
  <r>
    <x v="339"/>
    <d v="2013-01-08T00:00:00"/>
    <n v="10.75"/>
    <n v="50004"/>
  </r>
  <r>
    <x v="339"/>
    <d v="2013-01-10T00:00:00"/>
    <n v="11.65"/>
    <n v="20024"/>
  </r>
  <r>
    <x v="339"/>
    <d v="2013-01-10T00:00:00"/>
    <n v="10.75"/>
    <n v="20023"/>
  </r>
  <r>
    <x v="339"/>
    <d v="2013-01-11T00:00:00"/>
    <n v="9.81"/>
    <n v="10050"/>
  </r>
  <r>
    <x v="339"/>
    <d v="2013-01-16T00:00:00"/>
    <n v="6.07"/>
    <n v="10002"/>
  </r>
  <r>
    <x v="339"/>
    <d v="2013-01-16T00:00:00"/>
    <n v="6.25"/>
    <n v="10002"/>
  </r>
  <r>
    <x v="339"/>
    <d v="2013-01-16T00:00:00"/>
    <n v="9.4499999999999993"/>
    <n v="10002"/>
  </r>
  <r>
    <x v="339"/>
    <d v="2013-01-16T00:00:00"/>
    <n v="11.38"/>
    <n v="50005"/>
  </r>
  <r>
    <x v="339"/>
    <d v="2013-01-16T00:00:00"/>
    <n v="8.5"/>
    <n v="50005"/>
  </r>
  <r>
    <x v="339"/>
    <d v="2013-01-22T00:00:00"/>
    <n v="6.07"/>
    <n v="10002"/>
  </r>
  <r>
    <x v="339"/>
    <d v="2013-01-22T00:00:00"/>
    <n v="6.25"/>
    <n v="10002"/>
  </r>
  <r>
    <x v="339"/>
    <d v="2013-01-22T00:00:00"/>
    <n v="9.4499999999999993"/>
    <n v="10002"/>
  </r>
  <r>
    <x v="339"/>
    <d v="2013-01-30T00:00:00"/>
    <n v="11.38"/>
    <n v="70046"/>
  </r>
  <r>
    <x v="339"/>
    <d v="2013-02-01T00:00:00"/>
    <n v="10.75"/>
    <n v="10007"/>
  </r>
  <r>
    <x v="339"/>
    <d v="2013-02-04T00:00:00"/>
    <n v="11.38"/>
    <n v="10069"/>
  </r>
  <r>
    <x v="339"/>
    <d v="2013-02-11T00:00:00"/>
    <n v="10.48"/>
    <n v="50008"/>
  </r>
  <r>
    <x v="339"/>
    <d v="2013-02-13T00:00:00"/>
    <n v="10.75"/>
    <n v="10001"/>
  </r>
  <r>
    <x v="339"/>
    <d v="2013-02-21T00:00:00"/>
    <n v="6.07"/>
    <n v="10002"/>
  </r>
  <r>
    <x v="339"/>
    <d v="2013-02-21T00:00:00"/>
    <n v="6.25"/>
    <n v="10002"/>
  </r>
  <r>
    <x v="339"/>
    <d v="2013-02-21T00:00:00"/>
    <n v="9.4499999999999993"/>
    <n v="10002"/>
  </r>
  <r>
    <x v="339"/>
    <d v="2013-02-22T00:00:00"/>
    <n v="7.15"/>
    <n v="50015"/>
  </r>
  <r>
    <x v="339"/>
    <d v="2013-02-26T00:00:00"/>
    <n v="8.0500000000000007"/>
    <n v="40002"/>
  </r>
  <r>
    <x v="339"/>
    <d v="2013-03-05T00:00:00"/>
    <n v="11.42"/>
    <n v="60017"/>
  </r>
  <r>
    <x v="339"/>
    <d v="2013-03-05T00:00:00"/>
    <n v="12.73"/>
    <n v="60017"/>
  </r>
  <r>
    <x v="339"/>
    <d v="2013-03-11T00:00:00"/>
    <n v="11.38"/>
    <n v="50005"/>
  </r>
  <r>
    <x v="339"/>
    <d v="2013-03-11T00:00:00"/>
    <n v="8.5"/>
    <n v="50005"/>
  </r>
  <r>
    <x v="339"/>
    <d v="2013-03-13T00:00:00"/>
    <n v="6.45"/>
    <n v="30004"/>
  </r>
  <r>
    <x v="339"/>
    <d v="2013-03-19T00:00:00"/>
    <n v="8.5500000000000007"/>
    <n v="10046"/>
  </r>
  <r>
    <x v="339"/>
    <d v="2013-03-20T00:00:00"/>
    <n v="12.24"/>
    <n v="10051"/>
  </r>
  <r>
    <x v="339"/>
    <d v="2013-03-27T00:00:00"/>
    <n v="10.48"/>
    <n v="50006"/>
  </r>
  <r>
    <x v="339"/>
    <d v="2013-03-26T00:00:00"/>
    <n v="2.65"/>
    <n v="10081"/>
  </r>
  <r>
    <x v="339"/>
    <d v="2013-04-04T00:00:00"/>
    <n v="8.0500000000000007"/>
    <n v="10033"/>
  </r>
  <r>
    <x v="339"/>
    <d v="2013-04-08T00:00:00"/>
    <n v="5.17"/>
    <n v="10014"/>
  </r>
  <r>
    <x v="339"/>
    <d v="2013-04-12T00:00:00"/>
    <n v="10.75"/>
    <n v="10008"/>
  </r>
  <r>
    <x v="339"/>
    <d v="2013-04-15T00:00:00"/>
    <n v="10.75"/>
    <n v="10047"/>
  </r>
  <r>
    <x v="339"/>
    <d v="2013-04-16T00:00:00"/>
    <n v="11.95"/>
    <n v="60029"/>
  </r>
  <r>
    <x v="339"/>
    <d v="2013-04-16T00:00:00"/>
    <n v="20.34"/>
    <n v="60029"/>
  </r>
  <r>
    <x v="339"/>
    <d v="2013-04-17T00:00:00"/>
    <n v="8.5500000000000007"/>
    <n v="10004"/>
  </r>
  <r>
    <x v="339"/>
    <d v="2013-04-22T00:00:00"/>
    <n v="21.46"/>
    <n v="60014"/>
  </r>
  <r>
    <x v="340"/>
    <d v="2012-10-04T00:00:00"/>
    <n v="25.5"/>
    <n v="60001"/>
  </r>
  <r>
    <x v="341"/>
    <d v="2013-02-13T00:00:00"/>
    <n v="40"/>
    <n v="20060"/>
  </r>
  <r>
    <x v="342"/>
    <d v="2012-10-04T00:00:00"/>
    <n v="23.15"/>
    <n v="60018"/>
  </r>
  <r>
    <x v="342"/>
    <d v="2013-02-06T00:00:00"/>
    <n v="21.25"/>
    <n v="80058"/>
  </r>
  <r>
    <x v="343"/>
    <d v="2012-10-11T00:00:00"/>
    <n v="115.42"/>
    <n v="60008"/>
  </r>
  <r>
    <x v="344"/>
    <d v="2012-10-11T00:00:00"/>
    <n v="381.1"/>
    <n v="10108"/>
  </r>
  <r>
    <x v="345"/>
    <d v="2012-10-11T00:00:00"/>
    <n v="11"/>
    <n v="40049"/>
  </r>
  <r>
    <x v="346"/>
    <d v="2012-10-25T00:00:00"/>
    <n v="12.5"/>
    <n v="40026"/>
  </r>
  <r>
    <x v="346"/>
    <d v="2012-10-11T00:00:00"/>
    <n v="0.01"/>
    <n v="10149"/>
  </r>
  <r>
    <x v="347"/>
    <d v="2012-10-10T00:00:00"/>
    <n v="205.15"/>
    <n v="10086"/>
  </r>
  <r>
    <x v="348"/>
    <d v="2012-10-10T00:00:00"/>
    <n v="19.940000000000001"/>
    <n v="50025"/>
  </r>
  <r>
    <x v="349"/>
    <d v="2012-10-10T00:00:00"/>
    <n v="47.9"/>
    <n v="60040"/>
  </r>
  <r>
    <x v="349"/>
    <d v="2012-10-10T00:00:00"/>
    <n v="9.9499999999999993"/>
    <n v="10012"/>
  </r>
  <r>
    <x v="350"/>
    <d v="2012-10-10T00:00:00"/>
    <n v="13.65"/>
    <n v="70012"/>
  </r>
  <r>
    <x v="350"/>
    <d v="2012-12-05T00:00:00"/>
    <n v="9.85"/>
    <n v="20120"/>
  </r>
  <r>
    <x v="350"/>
    <d v="2012-12-12T00:00:00"/>
    <n v="12.28"/>
    <n v="10002"/>
  </r>
  <r>
    <x v="350"/>
    <d v="2012-12-21T00:00:00"/>
    <n v="9.85"/>
    <n v="10005"/>
  </r>
  <r>
    <x v="350"/>
    <d v="2013-01-03T00:00:00"/>
    <n v="12.28"/>
    <n v="60016"/>
  </r>
  <r>
    <x v="350"/>
    <d v="2013-01-02T00:00:00"/>
    <n v="9.85"/>
    <n v="10028"/>
  </r>
  <r>
    <x v="350"/>
    <d v="2012-12-28T00:00:00"/>
    <n v="9.85"/>
    <n v="10007"/>
  </r>
  <r>
    <x v="350"/>
    <d v="2013-02-11T00:00:00"/>
    <n v="10.95"/>
    <n v="10057"/>
  </r>
  <r>
    <x v="350"/>
    <d v="2013-02-14T00:00:00"/>
    <n v="31.36"/>
    <n v="10017"/>
  </r>
  <r>
    <x v="350"/>
    <d v="2013-02-25T00:00:00"/>
    <n v="23.31"/>
    <n v="10025"/>
  </r>
  <r>
    <x v="350"/>
    <d v="2013-08-02T00:00:00"/>
    <n v="26.82"/>
    <n v="40008"/>
  </r>
  <r>
    <x v="351"/>
    <d v="2012-10-10T00:00:00"/>
    <n v="10.75"/>
    <n v="10007"/>
  </r>
  <r>
    <x v="351"/>
    <d v="2012-10-20T00:00:00"/>
    <n v="56.9"/>
    <n v="10202"/>
  </r>
  <r>
    <x v="352"/>
    <d v="2012-10-03T00:00:00"/>
    <n v="8.9499999999999993"/>
    <n v="60011"/>
  </r>
  <r>
    <x v="353"/>
    <d v="2012-10-03T00:00:00"/>
    <n v="8.0500000000000007"/>
    <n v="60020"/>
  </r>
  <r>
    <x v="354"/>
    <d v="2012-10-23T00:00:00"/>
    <n v="7.38"/>
    <n v="40001"/>
  </r>
  <r>
    <x v="354"/>
    <d v="2012-10-23T00:00:00"/>
    <n v="13.9"/>
    <n v="40001"/>
  </r>
  <r>
    <x v="354"/>
    <d v="2012-10-30T00:00:00"/>
    <n v="15.21"/>
    <n v="60019"/>
  </r>
  <r>
    <x v="354"/>
    <d v="2012-10-31T00:00:00"/>
    <n v="1.75"/>
    <n v="10021"/>
  </r>
  <r>
    <x v="354"/>
    <d v="2012-11-05T00:00:00"/>
    <n v="12.55"/>
    <n v="50003"/>
  </r>
  <r>
    <x v="354"/>
    <d v="2012-11-07T00:00:00"/>
    <n v="11.65"/>
    <n v="10008"/>
  </r>
  <r>
    <x v="354"/>
    <d v="2012-09-19T00:00:00"/>
    <n v="15.7"/>
    <n v="10030"/>
  </r>
  <r>
    <x v="354"/>
    <d v="2012-09-20T00:00:00"/>
    <n v="4.95"/>
    <n v="10015"/>
  </r>
  <r>
    <x v="354"/>
    <d v="2012-09-25T00:00:00"/>
    <n v="0"/>
    <n v="50001"/>
  </r>
  <r>
    <x v="354"/>
    <d v="2012-09-25T00:00:00"/>
    <n v="12.51"/>
    <n v="50001"/>
  </r>
  <r>
    <x v="354"/>
    <d v="2012-09-26T00:00:00"/>
    <n v="42.7"/>
    <n v="60002"/>
  </r>
  <r>
    <x v="354"/>
    <d v="2012-09-28T00:00:00"/>
    <n v="16.78"/>
    <n v="10005"/>
  </r>
  <r>
    <x v="354"/>
    <d v="2012-09-28T00:00:00"/>
    <n v="13.45"/>
    <n v="10005"/>
  </r>
  <r>
    <x v="354"/>
    <d v="2012-11-16T00:00:00"/>
    <n v="5.5"/>
    <n v="60001"/>
  </r>
  <r>
    <x v="354"/>
    <d v="2012-10-03T00:00:00"/>
    <n v="17.64"/>
    <n v="60003"/>
  </r>
  <r>
    <x v="354"/>
    <d v="2012-10-03T00:00:00"/>
    <n v="4.95"/>
    <n v="60003"/>
  </r>
  <r>
    <x v="354"/>
    <d v="2012-10-03T00:00:00"/>
    <n v="15.21"/>
    <n v="60003"/>
  </r>
  <r>
    <x v="354"/>
    <d v="2012-10-04T00:00:00"/>
    <n v="17.68"/>
    <n v="70003"/>
  </r>
  <r>
    <x v="354"/>
    <d v="2012-10-04T00:00:00"/>
    <n v="11.65"/>
    <n v="70003"/>
  </r>
  <r>
    <x v="354"/>
    <d v="2012-10-10T00:00:00"/>
    <n v="0"/>
    <n v="70007"/>
  </r>
  <r>
    <x v="354"/>
    <d v="2012-10-19T00:00:00"/>
    <n v="4.95"/>
    <n v="10038"/>
  </r>
  <r>
    <x v="354"/>
    <d v="2013-01-15T00:00:00"/>
    <n v="15.21"/>
    <n v="20004"/>
  </r>
  <r>
    <x v="354"/>
    <d v="2013-01-22T00:00:00"/>
    <n v="14.31"/>
    <n v="10010"/>
  </r>
  <r>
    <x v="354"/>
    <d v="2013-01-29T00:00:00"/>
    <n v="16.739999999999998"/>
    <n v="10020"/>
  </r>
  <r>
    <x v="354"/>
    <d v="2013-01-29T00:00:00"/>
    <n v="18.13"/>
    <n v="10020"/>
  </r>
  <r>
    <x v="354"/>
    <d v="2013-02-05T00:00:00"/>
    <n v="13"/>
    <n v="10004"/>
  </r>
  <r>
    <x v="354"/>
    <d v="2013-02-05T00:00:00"/>
    <n v="17.64"/>
    <n v="10004"/>
  </r>
  <r>
    <x v="354"/>
    <d v="2013-02-05T00:00:00"/>
    <n v="15.21"/>
    <n v="10004"/>
  </r>
  <r>
    <x v="354"/>
    <d v="2013-02-05T00:00:00"/>
    <n v="14.8"/>
    <n v="10004"/>
  </r>
  <r>
    <x v="354"/>
    <d v="2013-02-12T00:00:00"/>
    <n v="17.64"/>
    <n v="10016"/>
  </r>
  <r>
    <x v="354"/>
    <d v="2013-02-15T00:00:00"/>
    <n v="11.65"/>
    <n v="10037"/>
  </r>
  <r>
    <x v="354"/>
    <d v="2013-02-27T00:00:00"/>
    <n v="14.98"/>
    <n v="70004"/>
  </r>
  <r>
    <x v="354"/>
    <d v="2013-03-07T00:00:00"/>
    <n v="16.78"/>
    <n v="10005"/>
  </r>
  <r>
    <x v="354"/>
    <d v="2013-03-07T00:00:00"/>
    <n v="13.45"/>
    <n v="10005"/>
  </r>
  <r>
    <x v="354"/>
    <d v="2013-03-19T00:00:00"/>
    <n v="16.739999999999998"/>
    <n v="10020"/>
  </r>
  <r>
    <x v="354"/>
    <d v="2013-03-19T00:00:00"/>
    <n v="18.13"/>
    <n v="10020"/>
  </r>
  <r>
    <x v="354"/>
    <d v="2013-04-10T00:00:00"/>
    <n v="15.21"/>
    <n v="10014"/>
  </r>
  <r>
    <x v="354"/>
    <d v="2013-04-10T00:00:00"/>
    <n v="11.61"/>
    <n v="10014"/>
  </r>
  <r>
    <x v="354"/>
    <d v="2013-04-11T00:00:00"/>
    <n v="10.95"/>
    <n v="10019"/>
  </r>
  <r>
    <x v="354"/>
    <d v="2013-04-30T00:00:00"/>
    <n v="15.21"/>
    <n v="10014"/>
  </r>
  <r>
    <x v="354"/>
    <d v="2013-04-30T00:00:00"/>
    <n v="11.61"/>
    <n v="10014"/>
  </r>
  <r>
    <x v="354"/>
    <d v="2013-05-02T00:00:00"/>
    <n v="13"/>
    <n v="10004"/>
  </r>
  <r>
    <x v="354"/>
    <d v="2013-05-02T00:00:00"/>
    <n v="17.64"/>
    <n v="10004"/>
  </r>
  <r>
    <x v="354"/>
    <d v="2013-05-02T00:00:00"/>
    <n v="15.21"/>
    <n v="10004"/>
  </r>
  <r>
    <x v="354"/>
    <d v="2013-05-02T00:00:00"/>
    <n v="14.8"/>
    <n v="10004"/>
  </r>
  <r>
    <x v="354"/>
    <d v="2013-05-09T00:00:00"/>
    <n v="17.64"/>
    <n v="60003"/>
  </r>
  <r>
    <x v="354"/>
    <d v="2013-05-09T00:00:00"/>
    <n v="4.95"/>
    <n v="60003"/>
  </r>
  <r>
    <x v="354"/>
    <d v="2013-05-09T00:00:00"/>
    <n v="15.21"/>
    <n v="60003"/>
  </r>
  <r>
    <x v="354"/>
    <d v="2013-05-14T00:00:00"/>
    <n v="15.21"/>
    <n v="10013"/>
  </r>
  <r>
    <x v="354"/>
    <d v="2013-05-21T00:00:00"/>
    <n v="15.21"/>
    <n v="40013"/>
  </r>
  <r>
    <x v="354"/>
    <d v="2013-05-28T00:00:00"/>
    <n v="15.21"/>
    <n v="20003"/>
  </r>
  <r>
    <x v="354"/>
    <d v="2013-05-28T00:00:00"/>
    <n v="12.73"/>
    <n v="20003"/>
  </r>
  <r>
    <x v="354"/>
    <d v="2013-06-07T00:00:00"/>
    <n v="13"/>
    <n v="10004"/>
  </r>
  <r>
    <x v="354"/>
    <d v="2013-06-07T00:00:00"/>
    <n v="17.64"/>
    <n v="10004"/>
  </r>
  <r>
    <x v="354"/>
    <d v="2013-06-07T00:00:00"/>
    <n v="15.21"/>
    <n v="10004"/>
  </r>
  <r>
    <x v="354"/>
    <d v="2013-06-07T00:00:00"/>
    <n v="14.8"/>
    <n v="10004"/>
  </r>
  <r>
    <x v="354"/>
    <d v="2013-06-11T00:00:00"/>
    <n v="17.64"/>
    <n v="60003"/>
  </r>
  <r>
    <x v="354"/>
    <d v="2013-06-11T00:00:00"/>
    <n v="4.95"/>
    <n v="60003"/>
  </r>
  <r>
    <x v="354"/>
    <d v="2013-06-11T00:00:00"/>
    <n v="15.21"/>
    <n v="60003"/>
  </r>
  <r>
    <x v="354"/>
    <d v="2013-06-27T00:00:00"/>
    <n v="7.38"/>
    <n v="40001"/>
  </r>
  <r>
    <x v="354"/>
    <d v="2013-06-27T00:00:00"/>
    <n v="13.9"/>
    <n v="40001"/>
  </r>
  <r>
    <x v="354"/>
    <d v="2013-08-02T00:00:00"/>
    <n v="8.9499999999999993"/>
    <n v="90006"/>
  </r>
  <r>
    <x v="354"/>
    <d v="2013-08-07T00:00:00"/>
    <n v="14.31"/>
    <n v="90004"/>
  </r>
  <r>
    <x v="354"/>
    <d v="2013-08-14T00:00:00"/>
    <n v="15.7"/>
    <n v="40003"/>
  </r>
  <r>
    <x v="354"/>
    <d v="2013-08-20T00:00:00"/>
    <n v="15.21"/>
    <n v="20003"/>
  </r>
  <r>
    <x v="354"/>
    <d v="2013-08-20T00:00:00"/>
    <n v="12.73"/>
    <n v="20003"/>
  </r>
  <r>
    <x v="354"/>
    <d v="2013-08-28T00:00:00"/>
    <n v="11.61"/>
    <n v="40002"/>
  </r>
  <r>
    <x v="354"/>
    <d v="2013-09-10T00:00:00"/>
    <n v="6.7"/>
    <n v="60007"/>
  </r>
  <r>
    <x v="354"/>
    <d v="2013-09-19T00:00:00"/>
    <n v="17.010000000000002"/>
    <n v="10028"/>
  </r>
  <r>
    <x v="354"/>
    <d v="2013-09-20T00:00:00"/>
    <n v="8.0500000000000007"/>
    <n v="60015"/>
  </r>
  <r>
    <x v="354"/>
    <d v="2013-09-27T00:00:00"/>
    <n v="8.32"/>
    <n v="20005"/>
  </r>
  <r>
    <x v="354"/>
    <d v="2013-10-01T00:00:00"/>
    <n v="13"/>
    <n v="10004"/>
  </r>
  <r>
    <x v="354"/>
    <d v="2013-10-01T00:00:00"/>
    <n v="17.64"/>
    <n v="10004"/>
  </r>
  <r>
    <x v="354"/>
    <d v="2013-10-01T00:00:00"/>
    <n v="15.21"/>
    <n v="10004"/>
  </r>
  <r>
    <x v="354"/>
    <d v="2013-10-01T00:00:00"/>
    <n v="14.8"/>
    <n v="10004"/>
  </r>
  <r>
    <x v="354"/>
    <d v="2013-10-11T00:00:00"/>
    <n v="14.13"/>
    <n v="60005"/>
  </r>
  <r>
    <x v="354"/>
    <d v="2013-10-18T00:00:00"/>
    <n v="8.5500000000000007"/>
    <n v="70002"/>
  </r>
  <r>
    <x v="354"/>
    <d v="2013-10-23T00:00:00"/>
    <n v="0"/>
    <n v="50001"/>
  </r>
  <r>
    <x v="354"/>
    <d v="2013-10-23T00:00:00"/>
    <n v="12.51"/>
    <n v="50001"/>
  </r>
  <r>
    <x v="354"/>
    <d v="2013-10-29T00:00:00"/>
    <n v="17.68"/>
    <n v="70003"/>
  </r>
  <r>
    <x v="354"/>
    <d v="2013-10-29T00:00:00"/>
    <n v="11.65"/>
    <n v="70003"/>
  </r>
  <r>
    <x v="355"/>
    <d v="2012-10-31T00:00:00"/>
    <n v="10.5"/>
    <n v="20178"/>
  </r>
  <r>
    <x v="355"/>
    <d v="2012-09-19T00:00:00"/>
    <n v="18.45"/>
    <n v="30026"/>
  </r>
  <r>
    <x v="355"/>
    <d v="2012-09-26T00:00:00"/>
    <n v="15"/>
    <n v="30036"/>
  </r>
  <r>
    <x v="355"/>
    <d v="2012-11-13T00:00:00"/>
    <n v="15.25"/>
    <n v="20152"/>
  </r>
  <r>
    <x v="355"/>
    <d v="2012-10-10T00:00:00"/>
    <n v="41.9"/>
    <n v="30030"/>
  </r>
  <r>
    <x v="355"/>
    <d v="2012-11-19T00:00:00"/>
    <n v="15.25"/>
    <n v="20141"/>
  </r>
  <r>
    <x v="355"/>
    <d v="2012-11-19T00:00:00"/>
    <n v="35.200000000000003"/>
    <n v="20141"/>
  </r>
  <r>
    <x v="355"/>
    <d v="2012-10-17T00:00:00"/>
    <n v="15.25"/>
    <n v="20141"/>
  </r>
  <r>
    <x v="355"/>
    <d v="2012-10-17T00:00:00"/>
    <n v="35.200000000000003"/>
    <n v="20141"/>
  </r>
  <r>
    <x v="355"/>
    <d v="2013-01-02T00:00:00"/>
    <n v="10"/>
    <n v="20107"/>
  </r>
  <r>
    <x v="355"/>
    <d v="2013-01-23T00:00:00"/>
    <n v="15"/>
    <n v="20239"/>
  </r>
  <r>
    <x v="355"/>
    <d v="2013-01-30T00:00:00"/>
    <n v="35"/>
    <n v="30034"/>
  </r>
  <r>
    <x v="355"/>
    <d v="2013-02-06T00:00:00"/>
    <n v="35"/>
    <n v="30016"/>
  </r>
  <r>
    <x v="355"/>
    <d v="2013-02-13T00:00:00"/>
    <n v="5"/>
    <n v="30054"/>
  </r>
  <r>
    <x v="355"/>
    <d v="2013-02-25T00:00:00"/>
    <n v="21.95"/>
    <n v="20186"/>
  </r>
  <r>
    <x v="355"/>
    <d v="2013-03-13T00:00:00"/>
    <n v="10.5"/>
    <n v="20176"/>
  </r>
  <r>
    <x v="355"/>
    <d v="2013-03-20T00:00:00"/>
    <n v="14.2"/>
    <n v="30027"/>
  </r>
  <r>
    <x v="355"/>
    <d v="2013-03-20T00:00:00"/>
    <n v="15.75"/>
    <n v="30027"/>
  </r>
  <r>
    <x v="355"/>
    <d v="2013-03-27T00:00:00"/>
    <n v="16.75"/>
    <n v="20294"/>
  </r>
  <r>
    <x v="355"/>
    <d v="2013-05-01T00:00:00"/>
    <n v="19.95"/>
    <n v="20285"/>
  </r>
  <r>
    <x v="355"/>
    <d v="2013-05-15T00:00:00"/>
    <n v="10"/>
    <n v="20225"/>
  </r>
  <r>
    <x v="355"/>
    <d v="2013-06-04T00:00:00"/>
    <n v="9"/>
    <n v="20108"/>
  </r>
  <r>
    <x v="355"/>
    <d v="2013-08-27T00:00:00"/>
    <n v="14.2"/>
    <n v="30027"/>
  </r>
  <r>
    <x v="355"/>
    <d v="2013-08-27T00:00:00"/>
    <n v="15.75"/>
    <n v="30027"/>
  </r>
  <r>
    <x v="355"/>
    <d v="2013-09-17T00:00:00"/>
    <n v="14"/>
    <n v="20133"/>
  </r>
  <r>
    <x v="355"/>
    <d v="2013-11-04T00:00:00"/>
    <n v="19.899999999999999"/>
    <n v="20159"/>
  </r>
  <r>
    <x v="356"/>
    <d v="2012-09-19T00:00:00"/>
    <n v="40"/>
    <n v="20103"/>
  </r>
  <r>
    <x v="357"/>
    <d v="2012-09-19T00:00:00"/>
    <n v="15.5"/>
    <n v="20095"/>
  </r>
  <r>
    <x v="358"/>
    <d v="2012-10-24T00:00:00"/>
    <n v="10"/>
    <n v="20096"/>
  </r>
  <r>
    <x v="358"/>
    <d v="2012-10-24T00:00:00"/>
    <n v="5"/>
    <n v="30060"/>
  </r>
  <r>
    <x v="358"/>
    <d v="2012-10-31T00:00:00"/>
    <n v="10.25"/>
    <n v="20166"/>
  </r>
  <r>
    <x v="358"/>
    <d v="2012-11-29T00:00:00"/>
    <n v="8.9499999999999993"/>
    <n v="20218"/>
  </r>
  <r>
    <x v="358"/>
    <d v="2012-09-19T00:00:00"/>
    <n v="10.5"/>
    <n v="30045"/>
  </r>
  <r>
    <x v="358"/>
    <d v="2012-09-25T00:00:00"/>
    <n v="5.5"/>
    <n v="30046"/>
  </r>
  <r>
    <x v="358"/>
    <d v="2012-11-15T00:00:00"/>
    <n v="17.899999999999999"/>
    <n v="20235"/>
  </r>
  <r>
    <x v="358"/>
    <d v="2012-11-17T00:00:00"/>
    <n v="13.75"/>
    <n v="30118"/>
  </r>
  <r>
    <x v="358"/>
    <d v="2012-11-17T00:00:00"/>
    <n v="25.95"/>
    <n v="30003"/>
  </r>
  <r>
    <x v="358"/>
    <d v="2013-06-05T00:00:00"/>
    <n v="47.41"/>
    <n v="60046"/>
  </r>
  <r>
    <x v="359"/>
    <d v="2012-11-27T00:00:00"/>
    <n v="41.2"/>
    <n v="20226"/>
  </r>
  <r>
    <x v="359"/>
    <d v="2012-11-06T00:00:00"/>
    <n v="38.700000000000003"/>
    <n v="20204"/>
  </r>
  <r>
    <x v="359"/>
    <d v="2012-09-19T00:00:00"/>
    <n v="38.17"/>
    <n v="20150"/>
  </r>
  <r>
    <x v="359"/>
    <d v="2012-09-19T00:00:00"/>
    <n v="56.3"/>
    <n v="20150"/>
  </r>
  <r>
    <x v="359"/>
    <d v="2012-09-27T00:00:00"/>
    <n v="35.479999999999997"/>
    <n v="20172"/>
  </r>
  <r>
    <x v="359"/>
    <d v="2012-09-27T00:00:00"/>
    <n v="54.45"/>
    <n v="20172"/>
  </r>
  <r>
    <x v="359"/>
    <d v="2012-10-06T00:00:00"/>
    <n v="7.5"/>
    <n v="20312"/>
  </r>
  <r>
    <x v="359"/>
    <d v="2012-12-10T00:00:00"/>
    <n v="41.19"/>
    <n v="20163"/>
  </r>
  <r>
    <x v="359"/>
    <d v="2012-12-18T00:00:00"/>
    <n v="29.12"/>
    <n v="20273"/>
  </r>
  <r>
    <x v="359"/>
    <d v="2013-01-13T00:00:00"/>
    <n v="49.9"/>
    <n v="20190"/>
  </r>
  <r>
    <x v="359"/>
    <d v="2013-01-13T00:00:00"/>
    <n v="22.77"/>
    <n v="20190"/>
  </r>
  <r>
    <x v="359"/>
    <d v="2013-01-30T00:00:00"/>
    <n v="33.9"/>
    <n v="20218"/>
  </r>
  <r>
    <x v="359"/>
    <d v="2013-02-02T00:00:00"/>
    <n v="113.45"/>
    <n v="60046"/>
  </r>
  <r>
    <x v="359"/>
    <d v="2013-02-22T00:00:00"/>
    <n v="15"/>
    <n v="20250"/>
  </r>
  <r>
    <x v="359"/>
    <d v="2013-03-13T00:00:00"/>
    <n v="38.299999999999997"/>
    <n v="20238"/>
  </r>
  <r>
    <x v="359"/>
    <d v="2013-03-21T00:00:00"/>
    <n v="42.76"/>
    <n v="20612"/>
  </r>
  <r>
    <x v="359"/>
    <d v="2013-03-22T00:00:00"/>
    <n v="35.15"/>
    <n v="20361"/>
  </r>
  <r>
    <x v="359"/>
    <d v="2013-03-27T00:00:00"/>
    <n v="42.43"/>
    <n v="20329"/>
  </r>
  <r>
    <x v="359"/>
    <d v="2013-04-18T00:00:00"/>
    <n v="49.95"/>
    <n v="20404"/>
  </r>
  <r>
    <x v="359"/>
    <d v="2013-05-24T00:00:00"/>
    <n v="65.8"/>
    <n v="20199"/>
  </r>
  <r>
    <x v="359"/>
    <d v="2013-06-07T00:00:00"/>
    <n v="28.67"/>
    <n v="20227"/>
  </r>
  <r>
    <x v="359"/>
    <d v="2013-06-20T00:00:00"/>
    <n v="11.95"/>
    <n v="20221"/>
  </r>
  <r>
    <x v="359"/>
    <d v="2013-07-04T00:00:00"/>
    <n v="49.9"/>
    <n v="20190"/>
  </r>
  <r>
    <x v="359"/>
    <d v="2013-07-04T00:00:00"/>
    <n v="22.77"/>
    <n v="20190"/>
  </r>
  <r>
    <x v="359"/>
    <d v="2013-07-14T00:00:00"/>
    <n v="7.5"/>
    <n v="20081"/>
  </r>
  <r>
    <x v="359"/>
    <d v="2013-08-04T00:00:00"/>
    <n v="36.71"/>
    <n v="20111"/>
  </r>
  <r>
    <x v="359"/>
    <d v="2013-08-08T00:00:00"/>
    <n v="40.08"/>
    <n v="30110"/>
  </r>
  <r>
    <x v="359"/>
    <d v="2013-08-06T00:00:00"/>
    <n v="41.51"/>
    <n v="20202"/>
  </r>
  <r>
    <x v="359"/>
    <d v="2013-08-14T00:00:00"/>
    <n v="35.479999999999997"/>
    <n v="20172"/>
  </r>
  <r>
    <x v="359"/>
    <d v="2013-08-14T00:00:00"/>
    <n v="54.45"/>
    <n v="20172"/>
  </r>
  <r>
    <x v="359"/>
    <d v="2013-08-23T00:00:00"/>
    <n v="22.25"/>
    <n v="20230"/>
  </r>
  <r>
    <x v="359"/>
    <d v="2013-08-25T00:00:00"/>
    <n v="38.17"/>
    <n v="20150"/>
  </r>
  <r>
    <x v="359"/>
    <d v="2013-08-25T00:00:00"/>
    <n v="56.3"/>
    <n v="20150"/>
  </r>
  <r>
    <x v="359"/>
    <d v="2013-09-04T00:00:00"/>
    <n v="47.85"/>
    <n v="20158"/>
  </r>
  <r>
    <x v="359"/>
    <d v="2013-09-08T00:00:00"/>
    <n v="54.01"/>
    <n v="20087"/>
  </r>
  <r>
    <x v="359"/>
    <d v="2013-09-10T00:00:00"/>
    <n v="34.61"/>
    <n v="20201"/>
  </r>
  <r>
    <x v="359"/>
    <d v="2013-09-18T00:00:00"/>
    <n v="39.35"/>
    <n v="20177"/>
  </r>
  <r>
    <x v="359"/>
    <d v="2013-09-27T00:00:00"/>
    <n v="15"/>
    <n v="20228"/>
  </r>
  <r>
    <x v="359"/>
    <d v="2013-10-06T00:00:00"/>
    <n v="47.8"/>
    <n v="20215"/>
  </r>
  <r>
    <x v="359"/>
    <d v="2013-10-10T00:00:00"/>
    <n v="43.9"/>
    <n v="20235"/>
  </r>
  <r>
    <x v="359"/>
    <d v="2013-10-15T00:00:00"/>
    <n v="52.15"/>
    <n v="20321"/>
  </r>
  <r>
    <x v="359"/>
    <d v="2013-10-18T00:00:00"/>
    <n v="7.5"/>
    <n v="20255"/>
  </r>
  <r>
    <x v="359"/>
    <d v="2013-10-24T00:00:00"/>
    <n v="47.35"/>
    <n v="20269"/>
  </r>
  <r>
    <x v="360"/>
    <d v="2012-09-19T00:00:00"/>
    <n v="11.75"/>
    <n v="20159"/>
  </r>
  <r>
    <x v="360"/>
    <d v="2012-09-25T00:00:00"/>
    <n v="26.25"/>
    <n v="20214"/>
  </r>
  <r>
    <x v="360"/>
    <d v="2012-09-25T00:00:00"/>
    <n v="36.15"/>
    <n v="20212"/>
  </r>
  <r>
    <x v="360"/>
    <d v="2012-10-06T00:00:00"/>
    <n v="16.45"/>
    <n v="80032"/>
  </r>
  <r>
    <x v="360"/>
    <d v="2013-05-15T00:00:00"/>
    <n v="20"/>
    <n v="20279"/>
  </r>
  <r>
    <x v="360"/>
    <d v="2013-08-22T00:00:00"/>
    <n v="3"/>
    <n v="20282"/>
  </r>
  <r>
    <x v="360"/>
    <d v="2013-09-10T00:00:00"/>
    <n v="18.2"/>
    <n v="30062"/>
  </r>
  <r>
    <x v="361"/>
    <d v="2012-09-20T00:00:00"/>
    <n v="19"/>
    <n v="30006"/>
  </r>
  <r>
    <x v="362"/>
    <d v="2012-10-24T00:00:00"/>
    <n v="13.9"/>
    <n v="20014"/>
  </r>
  <r>
    <x v="362"/>
    <d v="2012-10-24T00:00:00"/>
    <n v="3.5"/>
    <n v="20089"/>
  </r>
  <r>
    <x v="362"/>
    <d v="2012-11-26T00:00:00"/>
    <n v="3"/>
    <n v="20100"/>
  </r>
  <r>
    <x v="362"/>
    <d v="2012-10-25T00:00:00"/>
    <n v="3"/>
    <n v="30076"/>
  </r>
  <r>
    <x v="362"/>
    <d v="2012-10-27T00:00:00"/>
    <n v="14.45"/>
    <n v="20024"/>
  </r>
  <r>
    <x v="362"/>
    <d v="2012-10-31T00:00:00"/>
    <n v="38.950000000000003"/>
    <n v="20172"/>
  </r>
  <r>
    <x v="362"/>
    <d v="2012-11-01T00:00:00"/>
    <n v="3"/>
    <n v="20159"/>
  </r>
  <r>
    <x v="362"/>
    <d v="2012-11-06T00:00:00"/>
    <n v="5"/>
    <n v="30033"/>
  </r>
  <r>
    <x v="362"/>
    <d v="2012-11-08T00:00:00"/>
    <n v="23"/>
    <n v="30070"/>
  </r>
  <r>
    <x v="362"/>
    <d v="2012-09-21T00:00:00"/>
    <n v="5"/>
    <n v="20155"/>
  </r>
  <r>
    <x v="362"/>
    <d v="2012-09-21T00:00:00"/>
    <n v="3"/>
    <n v="20155"/>
  </r>
  <r>
    <x v="362"/>
    <d v="2012-09-20T00:00:00"/>
    <n v="59.2"/>
    <n v="20122"/>
  </r>
  <r>
    <x v="362"/>
    <d v="2012-09-27T00:00:00"/>
    <n v="19.5"/>
    <n v="20097"/>
  </r>
  <r>
    <x v="362"/>
    <d v="2012-11-15T00:00:00"/>
    <n v="20.95"/>
    <n v="40053"/>
  </r>
  <r>
    <x v="362"/>
    <d v="2012-11-15T00:00:00"/>
    <n v="3"/>
    <n v="40053"/>
  </r>
  <r>
    <x v="362"/>
    <d v="2012-11-16T00:00:00"/>
    <n v="5.25"/>
    <n v="30040"/>
  </r>
  <r>
    <x v="362"/>
    <d v="2012-10-03T00:00:00"/>
    <n v="6"/>
    <n v="30042"/>
  </r>
  <r>
    <x v="362"/>
    <d v="2012-10-03T00:00:00"/>
    <n v="19.25"/>
    <n v="30042"/>
  </r>
  <r>
    <x v="362"/>
    <d v="2012-10-03T00:00:00"/>
    <n v="7"/>
    <n v="30042"/>
  </r>
  <r>
    <x v="362"/>
    <d v="2012-10-05T00:00:00"/>
    <n v="5"/>
    <n v="30078"/>
  </r>
  <r>
    <x v="362"/>
    <d v="2012-11-19T00:00:00"/>
    <n v="9.9"/>
    <n v="20120"/>
  </r>
  <r>
    <x v="362"/>
    <d v="2012-10-11T00:00:00"/>
    <n v="3"/>
    <n v="30052"/>
  </r>
  <r>
    <x v="362"/>
    <d v="2012-12-03T00:00:00"/>
    <n v="10.5"/>
    <n v="20121"/>
  </r>
  <r>
    <x v="362"/>
    <d v="2012-12-03T00:00:00"/>
    <n v="3"/>
    <n v="20121"/>
  </r>
  <r>
    <x v="362"/>
    <d v="2012-10-15T00:00:00"/>
    <n v="3"/>
    <n v="20107"/>
  </r>
  <r>
    <x v="362"/>
    <d v="2012-10-16T00:00:00"/>
    <n v="5.5"/>
    <n v="30016"/>
  </r>
  <r>
    <x v="362"/>
    <d v="2012-10-16T00:00:00"/>
    <n v="3.5"/>
    <n v="30016"/>
  </r>
  <r>
    <x v="362"/>
    <d v="2012-12-13T00:00:00"/>
    <n v="10"/>
    <n v="20173"/>
  </r>
  <r>
    <x v="362"/>
    <d v="2012-12-29T00:00:00"/>
    <n v="7.9"/>
    <n v="20061"/>
  </r>
  <r>
    <x v="362"/>
    <d v="2013-01-03T00:00:00"/>
    <n v="63.9"/>
    <n v="20164"/>
  </r>
  <r>
    <x v="362"/>
    <d v="2013-01-03T00:00:00"/>
    <n v="15"/>
    <n v="20164"/>
  </r>
  <r>
    <x v="362"/>
    <d v="2013-01-07T00:00:00"/>
    <n v="17"/>
    <n v="20113"/>
  </r>
  <r>
    <x v="362"/>
    <d v="2013-01-09T00:00:00"/>
    <n v="63.9"/>
    <n v="20164"/>
  </r>
  <r>
    <x v="362"/>
    <d v="2013-01-09T00:00:00"/>
    <n v="15"/>
    <n v="20164"/>
  </r>
  <r>
    <x v="362"/>
    <d v="2013-01-09T00:00:00"/>
    <n v="10.75"/>
    <n v="20006"/>
  </r>
  <r>
    <x v="362"/>
    <d v="2013-01-16T00:00:00"/>
    <n v="9"/>
    <n v="20170"/>
  </r>
  <r>
    <x v="362"/>
    <d v="2013-01-17T00:00:00"/>
    <n v="5.25"/>
    <n v="20201"/>
  </r>
  <r>
    <x v="362"/>
    <d v="2013-01-24T00:00:00"/>
    <n v="5"/>
    <n v="20155"/>
  </r>
  <r>
    <x v="362"/>
    <d v="2013-01-24T00:00:00"/>
    <n v="3"/>
    <n v="20155"/>
  </r>
  <r>
    <x v="362"/>
    <d v="2013-01-31T00:00:00"/>
    <n v="48.4"/>
    <n v="10121"/>
  </r>
  <r>
    <x v="362"/>
    <d v="2013-01-31T00:00:00"/>
    <n v="6"/>
    <n v="10131"/>
  </r>
  <r>
    <x v="362"/>
    <d v="2013-02-06T00:00:00"/>
    <n v="3.5"/>
    <n v="20127"/>
  </r>
  <r>
    <x v="362"/>
    <d v="2013-02-07T00:00:00"/>
    <n v="5.5"/>
    <n v="20149"/>
  </r>
  <r>
    <x v="362"/>
    <d v="2013-02-07T00:00:00"/>
    <n v="3"/>
    <n v="20149"/>
  </r>
  <r>
    <x v="362"/>
    <d v="2013-02-07T00:00:00"/>
    <n v="11.75"/>
    <n v="20149"/>
  </r>
  <r>
    <x v="362"/>
    <d v="2013-02-08T00:00:00"/>
    <n v="6"/>
    <n v="30042"/>
  </r>
  <r>
    <x v="362"/>
    <d v="2013-02-08T00:00:00"/>
    <n v="19.25"/>
    <n v="30042"/>
  </r>
  <r>
    <x v="362"/>
    <d v="2013-02-08T00:00:00"/>
    <n v="7"/>
    <n v="30042"/>
  </r>
  <r>
    <x v="362"/>
    <d v="2013-02-04T00:00:00"/>
    <n v="5.5"/>
    <n v="20130"/>
  </r>
  <r>
    <x v="362"/>
    <d v="2013-02-04T00:00:00"/>
    <n v="5.25"/>
    <n v="20130"/>
  </r>
  <r>
    <x v="362"/>
    <d v="2013-02-12T00:00:00"/>
    <n v="22.45"/>
    <n v="20167"/>
  </r>
  <r>
    <x v="362"/>
    <d v="2013-02-12T00:00:00"/>
    <n v="59.9"/>
    <n v="20204"/>
  </r>
  <r>
    <x v="362"/>
    <d v="2013-02-15T00:00:00"/>
    <n v="5.25"/>
    <n v="30017"/>
  </r>
  <r>
    <x v="362"/>
    <d v="2013-02-14T00:00:00"/>
    <n v="3"/>
    <n v="30014"/>
  </r>
  <r>
    <x v="362"/>
    <d v="2013-02-20T00:00:00"/>
    <n v="5.25"/>
    <n v="20095"/>
  </r>
  <r>
    <x v="362"/>
    <d v="2013-02-21T00:00:00"/>
    <n v="7.2"/>
    <n v="20005"/>
  </r>
  <r>
    <x v="362"/>
    <d v="2013-02-21T00:00:00"/>
    <n v="5.25"/>
    <n v="30047"/>
  </r>
  <r>
    <x v="362"/>
    <d v="2013-02-28T00:00:00"/>
    <n v="20.9"/>
    <n v="30015"/>
  </r>
  <r>
    <x v="362"/>
    <d v="2013-02-28T00:00:00"/>
    <n v="5.25"/>
    <n v="30015"/>
  </r>
  <r>
    <x v="362"/>
    <d v="2013-02-28T00:00:00"/>
    <n v="0"/>
    <n v="20200"/>
  </r>
  <r>
    <x v="362"/>
    <d v="2013-03-06T00:00:00"/>
    <n v="15.75"/>
    <n v="10090"/>
  </r>
  <r>
    <x v="362"/>
    <d v="2013-03-14T00:00:00"/>
    <n v="5.5"/>
    <n v="20149"/>
  </r>
  <r>
    <x v="362"/>
    <d v="2013-03-14T00:00:00"/>
    <n v="3"/>
    <n v="20149"/>
  </r>
  <r>
    <x v="362"/>
    <d v="2013-03-14T00:00:00"/>
    <n v="11.75"/>
    <n v="20149"/>
  </r>
  <r>
    <x v="362"/>
    <d v="2013-03-14T00:00:00"/>
    <n v="14"/>
    <n v="20150"/>
  </r>
  <r>
    <x v="362"/>
    <d v="2013-03-21T00:00:00"/>
    <n v="9"/>
    <n v="20468"/>
  </r>
  <r>
    <x v="362"/>
    <d v="2013-03-15T00:00:00"/>
    <n v="42.9"/>
    <n v="30034"/>
  </r>
  <r>
    <x v="362"/>
    <d v="2013-03-27T00:00:00"/>
    <n v="10.5"/>
    <n v="20178"/>
  </r>
  <r>
    <x v="362"/>
    <d v="2013-04-02T00:00:00"/>
    <n v="38.5"/>
    <n v="30013"/>
  </r>
  <r>
    <x v="362"/>
    <d v="2013-04-18T00:00:00"/>
    <n v="20.25"/>
    <n v="20233"/>
  </r>
  <r>
    <x v="362"/>
    <d v="2013-04-22T00:00:00"/>
    <n v="71.3"/>
    <n v="20199"/>
  </r>
  <r>
    <x v="362"/>
    <d v="2013-04-25T00:00:00"/>
    <n v="6"/>
    <n v="20226"/>
  </r>
  <r>
    <x v="362"/>
    <d v="2013-05-07T00:00:00"/>
    <n v="5.5"/>
    <n v="30016"/>
  </r>
  <r>
    <x v="362"/>
    <d v="2013-05-07T00:00:00"/>
    <n v="3.5"/>
    <n v="30016"/>
  </r>
  <r>
    <x v="362"/>
    <d v="2013-05-16T00:00:00"/>
    <n v="36.700000000000003"/>
    <n v="20158"/>
  </r>
  <r>
    <x v="362"/>
    <d v="2013-05-23T00:00:00"/>
    <n v="3"/>
    <n v="20163"/>
  </r>
  <r>
    <x v="362"/>
    <d v="2013-05-22T00:00:00"/>
    <n v="5.5"/>
    <n v="20149"/>
  </r>
  <r>
    <x v="362"/>
    <d v="2013-05-22T00:00:00"/>
    <n v="3"/>
    <n v="20149"/>
  </r>
  <r>
    <x v="362"/>
    <d v="2013-05-22T00:00:00"/>
    <n v="11.75"/>
    <n v="20149"/>
  </r>
  <r>
    <x v="362"/>
    <d v="2013-05-30T00:00:00"/>
    <n v="13"/>
    <n v="20209"/>
  </r>
  <r>
    <x v="362"/>
    <d v="2013-05-31T00:00:00"/>
    <n v="14"/>
    <n v="20067"/>
  </r>
  <r>
    <x v="362"/>
    <d v="2013-06-01T00:00:00"/>
    <n v="47.4"/>
    <n v="20028"/>
  </r>
  <r>
    <x v="362"/>
    <d v="2013-06-06T00:00:00"/>
    <n v="6"/>
    <n v="70107"/>
  </r>
  <r>
    <x v="362"/>
    <d v="2013-06-10T00:00:00"/>
    <n v="66.459999999999994"/>
    <n v="20129"/>
  </r>
  <r>
    <x v="362"/>
    <d v="2013-06-12T00:00:00"/>
    <n v="21"/>
    <n v="20019"/>
  </r>
  <r>
    <x v="362"/>
    <d v="2013-06-11T00:00:00"/>
    <n v="11"/>
    <n v="30022"/>
  </r>
  <r>
    <x v="362"/>
    <d v="2013-06-11T00:00:00"/>
    <n v="33.4"/>
    <n v="30022"/>
  </r>
  <r>
    <x v="362"/>
    <d v="2013-06-21T00:00:00"/>
    <n v="31.5"/>
    <n v="20099"/>
  </r>
  <r>
    <x v="362"/>
    <d v="2013-06-21T00:00:00"/>
    <n v="10.5"/>
    <n v="20099"/>
  </r>
  <r>
    <x v="362"/>
    <d v="2013-06-20T00:00:00"/>
    <n v="11"/>
    <n v="10082"/>
  </r>
  <r>
    <x v="362"/>
    <d v="2013-06-20T00:00:00"/>
    <n v="11"/>
    <n v="10091"/>
  </r>
  <r>
    <x v="362"/>
    <d v="2013-06-20T00:00:00"/>
    <n v="8.5"/>
    <n v="10092"/>
  </r>
  <r>
    <x v="362"/>
    <d v="2013-06-20T00:00:00"/>
    <n v="16.7"/>
    <n v="10094"/>
  </r>
  <r>
    <x v="362"/>
    <d v="2013-06-20T00:00:00"/>
    <n v="5.2"/>
    <n v="10095"/>
  </r>
  <r>
    <x v="362"/>
    <d v="2013-06-20T00:00:00"/>
    <n v="10.5"/>
    <n v="10089"/>
  </r>
  <r>
    <x v="362"/>
    <d v="2013-06-20T00:00:00"/>
    <n v="7.7"/>
    <n v="10093"/>
  </r>
  <r>
    <x v="362"/>
    <d v="2013-06-25T00:00:00"/>
    <n v="5.5"/>
    <n v="20130"/>
  </r>
  <r>
    <x v="362"/>
    <d v="2013-06-25T00:00:00"/>
    <n v="5.25"/>
    <n v="20130"/>
  </r>
  <r>
    <x v="362"/>
    <d v="2013-06-27T00:00:00"/>
    <n v="7.87"/>
    <n v="40039"/>
  </r>
  <r>
    <x v="362"/>
    <d v="2013-07-12T00:00:00"/>
    <n v="29.8"/>
    <n v="30032"/>
  </r>
  <r>
    <x v="362"/>
    <d v="2013-07-26T00:00:00"/>
    <n v="13.15"/>
    <n v="20025"/>
  </r>
  <r>
    <x v="362"/>
    <d v="2013-07-26T00:00:00"/>
    <n v="55"/>
    <n v="30025"/>
  </r>
  <r>
    <x v="362"/>
    <d v="2013-07-30T00:00:00"/>
    <n v="27.75"/>
    <n v="20146"/>
  </r>
  <r>
    <x v="362"/>
    <d v="2013-08-06T00:00:00"/>
    <n v="20.95"/>
    <n v="40053"/>
  </r>
  <r>
    <x v="362"/>
    <d v="2013-08-06T00:00:00"/>
    <n v="3"/>
    <n v="40053"/>
  </r>
  <r>
    <x v="362"/>
    <d v="2013-08-08T00:00:00"/>
    <n v="21.95"/>
    <n v="20114"/>
  </r>
  <r>
    <x v="362"/>
    <d v="2013-08-13T00:00:00"/>
    <n v="66"/>
    <n v="20148"/>
  </r>
  <r>
    <x v="362"/>
    <d v="2013-08-20T00:00:00"/>
    <n v="15.45"/>
    <n v="40034"/>
  </r>
  <r>
    <x v="362"/>
    <d v="2013-08-22T00:00:00"/>
    <n v="3"/>
    <n v="20161"/>
  </r>
  <r>
    <x v="362"/>
    <d v="2013-08-22T00:00:00"/>
    <n v="8"/>
    <n v="40029"/>
  </r>
  <r>
    <x v="362"/>
    <d v="2013-08-26T00:00:00"/>
    <n v="11"/>
    <n v="10106"/>
  </r>
  <r>
    <x v="362"/>
    <d v="2013-09-12T00:00:00"/>
    <n v="25.5"/>
    <n v="30046"/>
  </r>
  <r>
    <x v="362"/>
    <d v="2013-09-10T00:00:00"/>
    <n v="5.25"/>
    <n v="20140"/>
  </r>
  <r>
    <x v="362"/>
    <d v="2013-09-17T00:00:00"/>
    <n v="18.95"/>
    <n v="40046"/>
  </r>
  <r>
    <x v="362"/>
    <d v="2013-09-18T00:00:00"/>
    <n v="11.43"/>
    <n v="20018"/>
  </r>
  <r>
    <x v="362"/>
    <d v="2013-09-19T00:00:00"/>
    <n v="5"/>
    <n v="20155"/>
  </r>
  <r>
    <x v="362"/>
    <d v="2013-09-19T00:00:00"/>
    <n v="3"/>
    <n v="20155"/>
  </r>
  <r>
    <x v="362"/>
    <d v="2013-09-20T00:00:00"/>
    <n v="20.75"/>
    <n v="20133"/>
  </r>
  <r>
    <x v="362"/>
    <d v="2013-09-23T00:00:00"/>
    <n v="10.5"/>
    <n v="20121"/>
  </r>
  <r>
    <x v="362"/>
    <d v="2013-09-23T00:00:00"/>
    <n v="3"/>
    <n v="20121"/>
  </r>
  <r>
    <x v="362"/>
    <d v="2013-09-24T00:00:00"/>
    <n v="10.5"/>
    <n v="50036"/>
  </r>
  <r>
    <x v="362"/>
    <d v="2013-09-28T00:00:00"/>
    <n v="18.45"/>
    <n v="20041"/>
  </r>
  <r>
    <x v="362"/>
    <d v="2013-09-26T00:00:00"/>
    <n v="11"/>
    <n v="30022"/>
  </r>
  <r>
    <x v="362"/>
    <d v="2013-09-26T00:00:00"/>
    <n v="33.4"/>
    <n v="30022"/>
  </r>
  <r>
    <x v="362"/>
    <d v="2013-10-01T00:00:00"/>
    <n v="20.9"/>
    <n v="30015"/>
  </r>
  <r>
    <x v="362"/>
    <d v="2013-10-01T00:00:00"/>
    <n v="5.25"/>
    <n v="30015"/>
  </r>
  <r>
    <x v="362"/>
    <d v="2013-10-01T00:00:00"/>
    <n v="14"/>
    <n v="10072"/>
  </r>
  <r>
    <x v="362"/>
    <d v="2013-10-02T00:00:00"/>
    <n v="36.06"/>
    <n v="40036"/>
  </r>
  <r>
    <x v="362"/>
    <d v="2013-09-30T00:00:00"/>
    <n v="31.5"/>
    <n v="20099"/>
  </r>
  <r>
    <x v="362"/>
    <d v="2013-09-30T00:00:00"/>
    <n v="10.5"/>
    <n v="20099"/>
  </r>
  <r>
    <x v="362"/>
    <d v="2013-10-09T00:00:00"/>
    <n v="10.5"/>
    <n v="20082"/>
  </r>
  <r>
    <x v="362"/>
    <d v="2013-10-08T00:00:00"/>
    <n v="10.5"/>
    <n v="30061"/>
  </r>
  <r>
    <x v="362"/>
    <d v="2013-10-10T00:00:00"/>
    <n v="9"/>
    <n v="10112"/>
  </r>
  <r>
    <x v="362"/>
    <d v="2013-10-17T00:00:00"/>
    <n v="6"/>
    <n v="30042"/>
  </r>
  <r>
    <x v="362"/>
    <d v="2013-10-17T00:00:00"/>
    <n v="19.25"/>
    <n v="30042"/>
  </r>
  <r>
    <x v="362"/>
    <d v="2013-10-17T00:00:00"/>
    <n v="7"/>
    <n v="30042"/>
  </r>
  <r>
    <x v="362"/>
    <d v="2013-10-24T00:00:00"/>
    <n v="6"/>
    <n v="10067"/>
  </r>
  <r>
    <x v="362"/>
    <d v="2013-10-31T00:00:00"/>
    <n v="22.75"/>
    <n v="30049"/>
  </r>
  <r>
    <x v="362"/>
    <d v="2013-10-31T00:00:00"/>
    <n v="12.95"/>
    <n v="20104"/>
  </r>
  <r>
    <x v="363"/>
    <d v="2012-10-28T00:00:00"/>
    <n v="11.5"/>
    <n v="20051"/>
  </r>
  <r>
    <x v="363"/>
    <d v="2012-11-02T00:00:00"/>
    <n v="5"/>
    <n v="20229"/>
  </r>
  <r>
    <x v="363"/>
    <d v="2012-09-22T00:00:00"/>
    <n v="0.01"/>
    <n v="20203"/>
  </r>
  <r>
    <x v="364"/>
    <d v="2012-09-23T00:00:00"/>
    <n v="63.1"/>
    <n v="40026"/>
  </r>
  <r>
    <x v="364"/>
    <d v="2013-07-27T00:00:00"/>
    <n v="77.55"/>
    <n v="10108"/>
  </r>
  <r>
    <x v="365"/>
    <d v="2012-09-20T00:00:00"/>
    <n v="11"/>
    <n v="20086"/>
  </r>
  <r>
    <x v="365"/>
    <d v="2013-05-24T00:00:00"/>
    <n v="14"/>
    <n v="30014"/>
  </r>
  <r>
    <x v="366"/>
    <d v="2012-10-23T00:00:00"/>
    <n v="9.58"/>
    <n v="20013"/>
  </r>
  <r>
    <x v="366"/>
    <d v="2012-10-23T00:00:00"/>
    <n v="58.4"/>
    <n v="20013"/>
  </r>
  <r>
    <x v="366"/>
    <d v="2012-10-23T00:00:00"/>
    <n v="5.5"/>
    <n v="20013"/>
  </r>
  <r>
    <x v="366"/>
    <d v="2012-10-23T00:00:00"/>
    <n v="11.65"/>
    <n v="20013"/>
  </r>
  <r>
    <x v="366"/>
    <d v="2012-10-23T00:00:00"/>
    <n v="12.33"/>
    <n v="20013"/>
  </r>
  <r>
    <x v="366"/>
    <d v="2012-10-23T00:00:00"/>
    <n v="10.39"/>
    <n v="20013"/>
  </r>
  <r>
    <x v="366"/>
    <d v="2012-10-23T00:00:00"/>
    <n v="14.62"/>
    <n v="20013"/>
  </r>
  <r>
    <x v="366"/>
    <d v="2012-11-26T00:00:00"/>
    <n v="11.65"/>
    <n v="20008"/>
  </r>
  <r>
    <x v="366"/>
    <d v="2012-11-26T00:00:00"/>
    <n v="10.08"/>
    <n v="20008"/>
  </r>
  <r>
    <x v="366"/>
    <d v="2012-11-26T00:00:00"/>
    <n v="12.15"/>
    <n v="20008"/>
  </r>
  <r>
    <x v="366"/>
    <d v="2012-11-26T00:00:00"/>
    <n v="9.9"/>
    <n v="20008"/>
  </r>
  <r>
    <x v="366"/>
    <d v="2012-11-26T00:00:00"/>
    <n v="17.91"/>
    <n v="20008"/>
  </r>
  <r>
    <x v="366"/>
    <d v="2012-11-26T00:00:00"/>
    <n v="9.81"/>
    <n v="20008"/>
  </r>
  <r>
    <x v="366"/>
    <d v="2012-11-26T00:00:00"/>
    <n v="12.33"/>
    <n v="20008"/>
  </r>
  <r>
    <x v="366"/>
    <d v="2012-11-26T00:00:00"/>
    <n v="7.83"/>
    <n v="20008"/>
  </r>
  <r>
    <x v="366"/>
    <d v="2012-11-26T00:00:00"/>
    <n v="18.760000000000002"/>
    <n v="20008"/>
  </r>
  <r>
    <x v="366"/>
    <d v="2012-11-27T00:00:00"/>
    <n v="8.0500000000000007"/>
    <n v="20016"/>
  </r>
  <r>
    <x v="366"/>
    <d v="2012-11-27T00:00:00"/>
    <n v="9.85"/>
    <n v="20016"/>
  </r>
  <r>
    <x v="366"/>
    <d v="2012-11-27T00:00:00"/>
    <n v="22.9"/>
    <n v="20016"/>
  </r>
  <r>
    <x v="366"/>
    <d v="2012-10-29T00:00:00"/>
    <n v="10.08"/>
    <n v="20009"/>
  </r>
  <r>
    <x v="366"/>
    <d v="2012-10-29T00:00:00"/>
    <n v="4.95"/>
    <n v="20009"/>
  </r>
  <r>
    <x v="366"/>
    <d v="2012-10-29T00:00:00"/>
    <n v="7.11"/>
    <n v="20009"/>
  </r>
  <r>
    <x v="366"/>
    <d v="2012-10-31T00:00:00"/>
    <n v="14.62"/>
    <n v="20004"/>
  </r>
  <r>
    <x v="366"/>
    <d v="2012-10-31T00:00:00"/>
    <n v="7.11"/>
    <n v="20004"/>
  </r>
  <r>
    <x v="366"/>
    <d v="2012-10-31T00:00:00"/>
    <n v="7.65"/>
    <n v="20004"/>
  </r>
  <r>
    <x v="366"/>
    <d v="2012-10-31T00:00:00"/>
    <n v="21.96"/>
    <n v="20004"/>
  </r>
  <r>
    <x v="366"/>
    <d v="2012-10-31T00:00:00"/>
    <n v="10.95"/>
    <n v="20004"/>
  </r>
  <r>
    <x v="366"/>
    <d v="2012-10-31T00:00:00"/>
    <n v="9.58"/>
    <n v="20004"/>
  </r>
  <r>
    <x v="366"/>
    <d v="2012-10-31T00:00:00"/>
    <n v="4.95"/>
    <n v="20004"/>
  </r>
  <r>
    <x v="366"/>
    <d v="2012-10-31T00:00:00"/>
    <n v="9.9"/>
    <n v="20004"/>
  </r>
  <r>
    <x v="366"/>
    <d v="2012-10-31T00:00:00"/>
    <n v="22.86"/>
    <n v="20004"/>
  </r>
  <r>
    <x v="366"/>
    <d v="2012-10-31T00:00:00"/>
    <n v="11.88"/>
    <n v="20004"/>
  </r>
  <r>
    <x v="366"/>
    <d v="2012-10-31T00:00:00"/>
    <n v="10.48"/>
    <n v="20004"/>
  </r>
  <r>
    <x v="366"/>
    <d v="2012-10-31T00:00:00"/>
    <n v="16.96"/>
    <n v="20004"/>
  </r>
  <r>
    <x v="366"/>
    <d v="2012-10-31T00:00:00"/>
    <n v="10.75"/>
    <n v="20004"/>
  </r>
  <r>
    <x v="366"/>
    <d v="2012-11-29T00:00:00"/>
    <n v="6.52"/>
    <n v="20002"/>
  </r>
  <r>
    <x v="366"/>
    <d v="2012-11-29T00:00:00"/>
    <n v="25.02"/>
    <n v="20002"/>
  </r>
  <r>
    <x v="366"/>
    <d v="2012-11-29T00:00:00"/>
    <n v="8.91"/>
    <n v="20002"/>
  </r>
  <r>
    <x v="366"/>
    <d v="2012-11-29T00:00:00"/>
    <n v="7.83"/>
    <n v="20002"/>
  </r>
  <r>
    <x v="366"/>
    <d v="2012-11-29T00:00:00"/>
    <n v="4.95"/>
    <n v="20002"/>
  </r>
  <r>
    <x v="366"/>
    <d v="2012-11-05T00:00:00"/>
    <n v="8.9499999999999993"/>
    <n v="20007"/>
  </r>
  <r>
    <x v="366"/>
    <d v="2012-11-05T00:00:00"/>
    <n v="8.09"/>
    <n v="20007"/>
  </r>
  <r>
    <x v="366"/>
    <d v="2012-11-05T00:00:00"/>
    <n v="7.6"/>
    <n v="20007"/>
  </r>
  <r>
    <x v="366"/>
    <d v="2012-11-05T00:00:00"/>
    <n v="18.399999999999999"/>
    <n v="20007"/>
  </r>
  <r>
    <x v="366"/>
    <d v="2012-11-05T00:00:00"/>
    <n v="10.08"/>
    <n v="20007"/>
  </r>
  <r>
    <x v="366"/>
    <d v="2012-11-06T00:00:00"/>
    <n v="8.9499999999999993"/>
    <n v="20007"/>
  </r>
  <r>
    <x v="366"/>
    <d v="2012-11-06T00:00:00"/>
    <n v="8.09"/>
    <n v="20007"/>
  </r>
  <r>
    <x v="366"/>
    <d v="2012-11-06T00:00:00"/>
    <n v="7.6"/>
    <n v="20007"/>
  </r>
  <r>
    <x v="366"/>
    <d v="2012-11-06T00:00:00"/>
    <n v="18.399999999999999"/>
    <n v="20007"/>
  </r>
  <r>
    <x v="366"/>
    <d v="2012-11-06T00:00:00"/>
    <n v="10.08"/>
    <n v="20007"/>
  </r>
  <r>
    <x v="366"/>
    <d v="2012-11-30T00:00:00"/>
    <n v="6.52"/>
    <n v="20002"/>
  </r>
  <r>
    <x v="366"/>
    <d v="2012-11-30T00:00:00"/>
    <n v="25.02"/>
    <n v="20002"/>
  </r>
  <r>
    <x v="366"/>
    <d v="2012-11-30T00:00:00"/>
    <n v="8.91"/>
    <n v="20002"/>
  </r>
  <r>
    <x v="366"/>
    <d v="2012-11-30T00:00:00"/>
    <n v="7.83"/>
    <n v="20002"/>
  </r>
  <r>
    <x v="366"/>
    <d v="2012-11-30T00:00:00"/>
    <n v="4.95"/>
    <n v="20002"/>
  </r>
  <r>
    <x v="366"/>
    <d v="2012-09-20T00:00:00"/>
    <n v="8.5500000000000007"/>
    <n v="20011"/>
  </r>
  <r>
    <x v="366"/>
    <d v="2012-09-20T00:00:00"/>
    <n v="21.51"/>
    <n v="20011"/>
  </r>
  <r>
    <x v="366"/>
    <d v="2012-09-20T00:00:00"/>
    <n v="4.95"/>
    <n v="20011"/>
  </r>
  <r>
    <x v="366"/>
    <d v="2012-11-09T00:00:00"/>
    <n v="16.600000000000001"/>
    <n v="20020"/>
  </r>
  <r>
    <x v="366"/>
    <d v="2012-09-25T00:00:00"/>
    <n v="10.3"/>
    <n v="20003"/>
  </r>
  <r>
    <x v="366"/>
    <d v="2012-09-25T00:00:00"/>
    <n v="6.02"/>
    <n v="20003"/>
  </r>
  <r>
    <x v="366"/>
    <d v="2012-09-25T00:00:00"/>
    <n v="4.45"/>
    <n v="20003"/>
  </r>
  <r>
    <x v="366"/>
    <d v="2012-09-25T00:00:00"/>
    <n v="9.58"/>
    <n v="20003"/>
  </r>
  <r>
    <x v="366"/>
    <d v="2012-09-25T00:00:00"/>
    <n v="8.9499999999999993"/>
    <n v="20003"/>
  </r>
  <r>
    <x v="366"/>
    <d v="2012-09-25T00:00:00"/>
    <n v="9.85"/>
    <n v="20003"/>
  </r>
  <r>
    <x v="366"/>
    <d v="2012-09-27T00:00:00"/>
    <n v="7.95"/>
    <n v="20006"/>
  </r>
  <r>
    <x v="366"/>
    <d v="2012-09-27T00:00:00"/>
    <n v="0"/>
    <n v="20006"/>
  </r>
  <r>
    <x v="366"/>
    <d v="2012-09-27T00:00:00"/>
    <n v="4.95"/>
    <n v="20006"/>
  </r>
  <r>
    <x v="366"/>
    <d v="2012-09-27T00:00:00"/>
    <n v="8.9499999999999993"/>
    <n v="20006"/>
  </r>
  <r>
    <x v="366"/>
    <d v="2012-09-27T00:00:00"/>
    <n v="14.58"/>
    <n v="20006"/>
  </r>
  <r>
    <x v="366"/>
    <d v="2012-09-27T00:00:00"/>
    <n v="12.55"/>
    <n v="20006"/>
  </r>
  <r>
    <x v="366"/>
    <d v="2012-09-27T00:00:00"/>
    <n v="9.18"/>
    <n v="20006"/>
  </r>
  <r>
    <x v="366"/>
    <d v="2012-11-15T00:00:00"/>
    <n v="14.62"/>
    <n v="20004"/>
  </r>
  <r>
    <x v="366"/>
    <d v="2012-11-15T00:00:00"/>
    <n v="7.11"/>
    <n v="20004"/>
  </r>
  <r>
    <x v="366"/>
    <d v="2012-11-15T00:00:00"/>
    <n v="7.65"/>
    <n v="20004"/>
  </r>
  <r>
    <x v="366"/>
    <d v="2012-11-15T00:00:00"/>
    <n v="21.96"/>
    <n v="20004"/>
  </r>
  <r>
    <x v="366"/>
    <d v="2012-11-15T00:00:00"/>
    <n v="10.95"/>
    <n v="20004"/>
  </r>
  <r>
    <x v="366"/>
    <d v="2012-11-15T00:00:00"/>
    <n v="9.58"/>
    <n v="20004"/>
  </r>
  <r>
    <x v="366"/>
    <d v="2012-11-15T00:00:00"/>
    <n v="4.95"/>
    <n v="20004"/>
  </r>
  <r>
    <x v="366"/>
    <d v="2012-11-15T00:00:00"/>
    <n v="9.9"/>
    <n v="20004"/>
  </r>
  <r>
    <x v="366"/>
    <d v="2012-11-15T00:00:00"/>
    <n v="22.86"/>
    <n v="20004"/>
  </r>
  <r>
    <x v="366"/>
    <d v="2012-11-15T00:00:00"/>
    <n v="11.88"/>
    <n v="20004"/>
  </r>
  <r>
    <x v="366"/>
    <d v="2012-11-15T00:00:00"/>
    <n v="10.48"/>
    <n v="20004"/>
  </r>
  <r>
    <x v="366"/>
    <d v="2012-11-15T00:00:00"/>
    <n v="16.96"/>
    <n v="20004"/>
  </r>
  <r>
    <x v="366"/>
    <d v="2012-11-15T00:00:00"/>
    <n v="10.75"/>
    <n v="20004"/>
  </r>
  <r>
    <x v="366"/>
    <d v="2012-10-01T00:00:00"/>
    <n v="4.95"/>
    <n v="20005"/>
  </r>
  <r>
    <x v="366"/>
    <d v="2012-10-01T00:00:00"/>
    <n v="14.62"/>
    <n v="20005"/>
  </r>
  <r>
    <x v="366"/>
    <d v="2012-10-01T00:00:00"/>
    <n v="7.65"/>
    <n v="20005"/>
  </r>
  <r>
    <x v="366"/>
    <d v="2012-10-01T00:00:00"/>
    <n v="16.149999999999999"/>
    <n v="20005"/>
  </r>
  <r>
    <x v="366"/>
    <d v="2012-10-01T00:00:00"/>
    <n v="7.95"/>
    <n v="20005"/>
  </r>
  <r>
    <x v="366"/>
    <d v="2012-10-01T00:00:00"/>
    <n v="8.09"/>
    <n v="20005"/>
  </r>
  <r>
    <x v="366"/>
    <d v="2012-10-01T00:00:00"/>
    <n v="13.9"/>
    <n v="20005"/>
  </r>
  <r>
    <x v="366"/>
    <d v="2012-10-01T00:00:00"/>
    <n v="9.2200000000000006"/>
    <n v="20005"/>
  </r>
  <r>
    <x v="366"/>
    <d v="2012-10-01T00:00:00"/>
    <n v="7.11"/>
    <n v="20005"/>
  </r>
  <r>
    <x v="366"/>
    <d v="2012-11-16T00:00:00"/>
    <n v="14.98"/>
    <n v="20012"/>
  </r>
  <r>
    <x v="366"/>
    <d v="2012-11-16T00:00:00"/>
    <n v="20.16"/>
    <n v="20012"/>
  </r>
  <r>
    <x v="366"/>
    <d v="2012-11-16T00:00:00"/>
    <n v="4.95"/>
    <n v="20012"/>
  </r>
  <r>
    <x v="366"/>
    <d v="2012-11-16T00:00:00"/>
    <n v="17.46"/>
    <n v="20012"/>
  </r>
  <r>
    <x v="366"/>
    <d v="2012-11-16T00:00:00"/>
    <n v="9.85"/>
    <n v="20012"/>
  </r>
  <r>
    <x v="366"/>
    <d v="2012-11-16T00:00:00"/>
    <n v="10.48"/>
    <n v="20012"/>
  </r>
  <r>
    <x v="366"/>
    <d v="2012-10-02T00:00:00"/>
    <n v="10.5"/>
    <n v="30061"/>
  </r>
  <r>
    <x v="366"/>
    <d v="2012-12-03T00:00:00"/>
    <n v="14.62"/>
    <n v="20004"/>
  </r>
  <r>
    <x v="366"/>
    <d v="2012-12-03T00:00:00"/>
    <n v="7.11"/>
    <n v="20004"/>
  </r>
  <r>
    <x v="366"/>
    <d v="2012-12-03T00:00:00"/>
    <n v="7.65"/>
    <n v="20004"/>
  </r>
  <r>
    <x v="366"/>
    <d v="2012-12-03T00:00:00"/>
    <n v="21.96"/>
    <n v="20004"/>
  </r>
  <r>
    <x v="366"/>
    <d v="2012-12-03T00:00:00"/>
    <n v="10.95"/>
    <n v="20004"/>
  </r>
  <r>
    <x v="366"/>
    <d v="2012-12-03T00:00:00"/>
    <n v="9.58"/>
    <n v="20004"/>
  </r>
  <r>
    <x v="366"/>
    <d v="2012-12-03T00:00:00"/>
    <n v="4.95"/>
    <n v="20004"/>
  </r>
  <r>
    <x v="366"/>
    <d v="2012-12-03T00:00:00"/>
    <n v="9.9"/>
    <n v="20004"/>
  </r>
  <r>
    <x v="366"/>
    <d v="2012-12-03T00:00:00"/>
    <n v="22.86"/>
    <n v="20004"/>
  </r>
  <r>
    <x v="366"/>
    <d v="2012-12-03T00:00:00"/>
    <n v="11.88"/>
    <n v="20004"/>
  </r>
  <r>
    <x v="366"/>
    <d v="2012-12-03T00:00:00"/>
    <n v="10.48"/>
    <n v="20004"/>
  </r>
  <r>
    <x v="366"/>
    <d v="2012-12-03T00:00:00"/>
    <n v="16.96"/>
    <n v="20004"/>
  </r>
  <r>
    <x v="366"/>
    <d v="2012-12-03T00:00:00"/>
    <n v="10.75"/>
    <n v="20004"/>
  </r>
  <r>
    <x v="366"/>
    <d v="2012-10-04T00:00:00"/>
    <n v="11.65"/>
    <n v="20008"/>
  </r>
  <r>
    <x v="366"/>
    <d v="2012-10-04T00:00:00"/>
    <n v="10.08"/>
    <n v="20008"/>
  </r>
  <r>
    <x v="366"/>
    <d v="2012-10-04T00:00:00"/>
    <n v="12.15"/>
    <n v="20008"/>
  </r>
  <r>
    <x v="366"/>
    <d v="2012-10-04T00:00:00"/>
    <n v="9.9"/>
    <n v="20008"/>
  </r>
  <r>
    <x v="366"/>
    <d v="2012-10-04T00:00:00"/>
    <n v="17.91"/>
    <n v="20008"/>
  </r>
  <r>
    <x v="366"/>
    <d v="2012-10-04T00:00:00"/>
    <n v="9.81"/>
    <n v="20008"/>
  </r>
  <r>
    <x v="366"/>
    <d v="2012-10-04T00:00:00"/>
    <n v="12.33"/>
    <n v="20008"/>
  </r>
  <r>
    <x v="366"/>
    <d v="2012-10-04T00:00:00"/>
    <n v="7.83"/>
    <n v="20008"/>
  </r>
  <r>
    <x v="366"/>
    <d v="2012-10-04T00:00:00"/>
    <n v="18.760000000000002"/>
    <n v="20008"/>
  </r>
  <r>
    <x v="366"/>
    <d v="2012-10-08T00:00:00"/>
    <n v="98.1"/>
    <n v="20042"/>
  </r>
  <r>
    <x v="366"/>
    <d v="2012-11-19T00:00:00"/>
    <n v="4.95"/>
    <n v="20005"/>
  </r>
  <r>
    <x v="366"/>
    <d v="2012-11-19T00:00:00"/>
    <n v="14.62"/>
    <n v="20005"/>
  </r>
  <r>
    <x v="366"/>
    <d v="2012-11-19T00:00:00"/>
    <n v="7.65"/>
    <n v="20005"/>
  </r>
  <r>
    <x v="366"/>
    <d v="2012-11-19T00:00:00"/>
    <n v="16.149999999999999"/>
    <n v="20005"/>
  </r>
  <r>
    <x v="366"/>
    <d v="2012-11-19T00:00:00"/>
    <n v="7.95"/>
    <n v="20005"/>
  </r>
  <r>
    <x v="366"/>
    <d v="2012-11-19T00:00:00"/>
    <n v="8.09"/>
    <n v="20005"/>
  </r>
  <r>
    <x v="366"/>
    <d v="2012-11-19T00:00:00"/>
    <n v="13.9"/>
    <n v="20005"/>
  </r>
  <r>
    <x v="366"/>
    <d v="2012-11-19T00:00:00"/>
    <n v="9.2200000000000006"/>
    <n v="20005"/>
  </r>
  <r>
    <x v="366"/>
    <d v="2012-11-19T00:00:00"/>
    <n v="7.11"/>
    <n v="20005"/>
  </r>
  <r>
    <x v="366"/>
    <d v="2012-10-11T00:00:00"/>
    <n v="12.28"/>
    <n v="20010"/>
  </r>
  <r>
    <x v="366"/>
    <d v="2012-10-11T00:00:00"/>
    <n v="10.53"/>
    <n v="20010"/>
  </r>
  <r>
    <x v="366"/>
    <d v="2012-10-11T00:00:00"/>
    <n v="7.15"/>
    <n v="20010"/>
  </r>
  <r>
    <x v="366"/>
    <d v="2012-11-20T00:00:00"/>
    <n v="8.9499999999999993"/>
    <n v="20007"/>
  </r>
  <r>
    <x v="366"/>
    <d v="2012-11-20T00:00:00"/>
    <n v="8.09"/>
    <n v="20007"/>
  </r>
  <r>
    <x v="366"/>
    <d v="2012-11-20T00:00:00"/>
    <n v="7.6"/>
    <n v="20007"/>
  </r>
  <r>
    <x v="366"/>
    <d v="2012-11-20T00:00:00"/>
    <n v="18.399999999999999"/>
    <n v="20007"/>
  </r>
  <r>
    <x v="366"/>
    <d v="2012-11-20T00:00:00"/>
    <n v="10.08"/>
    <n v="20007"/>
  </r>
  <r>
    <x v="366"/>
    <d v="2012-10-15T00:00:00"/>
    <n v="10.3"/>
    <n v="20003"/>
  </r>
  <r>
    <x v="366"/>
    <d v="2012-10-15T00:00:00"/>
    <n v="6.02"/>
    <n v="20003"/>
  </r>
  <r>
    <x v="366"/>
    <d v="2012-10-15T00:00:00"/>
    <n v="4.45"/>
    <n v="20003"/>
  </r>
  <r>
    <x v="366"/>
    <d v="2012-10-15T00:00:00"/>
    <n v="9.58"/>
    <n v="20003"/>
  </r>
  <r>
    <x v="366"/>
    <d v="2012-10-15T00:00:00"/>
    <n v="8.9499999999999993"/>
    <n v="20003"/>
  </r>
  <r>
    <x v="366"/>
    <d v="2012-10-15T00:00:00"/>
    <n v="9.85"/>
    <n v="20003"/>
  </r>
  <r>
    <x v="366"/>
    <d v="2012-10-18T00:00:00"/>
    <n v="73.8"/>
    <n v="60009"/>
  </r>
  <r>
    <x v="366"/>
    <d v="2012-10-19T00:00:00"/>
    <n v="7.95"/>
    <n v="20006"/>
  </r>
  <r>
    <x v="366"/>
    <d v="2012-10-19T00:00:00"/>
    <n v="0"/>
    <n v="20006"/>
  </r>
  <r>
    <x v="366"/>
    <d v="2012-10-19T00:00:00"/>
    <n v="4.95"/>
    <n v="20006"/>
  </r>
  <r>
    <x v="366"/>
    <d v="2012-10-19T00:00:00"/>
    <n v="8.9499999999999993"/>
    <n v="20006"/>
  </r>
  <r>
    <x v="366"/>
    <d v="2012-10-19T00:00:00"/>
    <n v="14.58"/>
    <n v="20006"/>
  </r>
  <r>
    <x v="366"/>
    <d v="2012-10-19T00:00:00"/>
    <n v="12.55"/>
    <n v="20006"/>
  </r>
  <r>
    <x v="366"/>
    <d v="2012-10-19T00:00:00"/>
    <n v="9.18"/>
    <n v="20006"/>
  </r>
  <r>
    <x v="366"/>
    <d v="2012-10-21T00:00:00"/>
    <n v="227.25"/>
    <n v="30067"/>
  </r>
  <r>
    <x v="366"/>
    <d v="2012-12-07T00:00:00"/>
    <n v="8.9499999999999993"/>
    <n v="20007"/>
  </r>
  <r>
    <x v="366"/>
    <d v="2012-12-07T00:00:00"/>
    <n v="8.09"/>
    <n v="20007"/>
  </r>
  <r>
    <x v="366"/>
    <d v="2012-12-07T00:00:00"/>
    <n v="7.6"/>
    <n v="20007"/>
  </r>
  <r>
    <x v="366"/>
    <d v="2012-12-07T00:00:00"/>
    <n v="18.399999999999999"/>
    <n v="20007"/>
  </r>
  <r>
    <x v="366"/>
    <d v="2012-12-07T00:00:00"/>
    <n v="10.08"/>
    <n v="20007"/>
  </r>
  <r>
    <x v="366"/>
    <d v="2012-12-05T00:00:00"/>
    <n v="7.95"/>
    <n v="20006"/>
  </r>
  <r>
    <x v="366"/>
    <d v="2012-12-05T00:00:00"/>
    <n v="0"/>
    <n v="20006"/>
  </r>
  <r>
    <x v="366"/>
    <d v="2012-12-05T00:00:00"/>
    <n v="4.95"/>
    <n v="20006"/>
  </r>
  <r>
    <x v="366"/>
    <d v="2012-12-05T00:00:00"/>
    <n v="8.9499999999999993"/>
    <n v="20006"/>
  </r>
  <r>
    <x v="366"/>
    <d v="2012-12-05T00:00:00"/>
    <n v="14.58"/>
    <n v="20006"/>
  </r>
  <r>
    <x v="366"/>
    <d v="2012-12-05T00:00:00"/>
    <n v="12.55"/>
    <n v="20006"/>
  </r>
  <r>
    <x v="366"/>
    <d v="2012-12-05T00:00:00"/>
    <n v="9.18"/>
    <n v="20006"/>
  </r>
  <r>
    <x v="366"/>
    <d v="2012-12-12T00:00:00"/>
    <n v="6.52"/>
    <n v="20002"/>
  </r>
  <r>
    <x v="366"/>
    <d v="2012-12-12T00:00:00"/>
    <n v="25.02"/>
    <n v="20002"/>
  </r>
  <r>
    <x v="366"/>
    <d v="2012-12-12T00:00:00"/>
    <n v="8.91"/>
    <n v="20002"/>
  </r>
  <r>
    <x v="366"/>
    <d v="2012-12-12T00:00:00"/>
    <n v="7.83"/>
    <n v="20002"/>
  </r>
  <r>
    <x v="366"/>
    <d v="2012-12-12T00:00:00"/>
    <n v="4.95"/>
    <n v="20002"/>
  </r>
  <r>
    <x v="366"/>
    <d v="2012-12-13T00:00:00"/>
    <n v="9.58"/>
    <n v="20013"/>
  </r>
  <r>
    <x v="366"/>
    <d v="2012-12-13T00:00:00"/>
    <n v="58.4"/>
    <n v="20013"/>
  </r>
  <r>
    <x v="366"/>
    <d v="2012-12-13T00:00:00"/>
    <n v="5.5"/>
    <n v="20013"/>
  </r>
  <r>
    <x v="366"/>
    <d v="2012-12-13T00:00:00"/>
    <n v="11.65"/>
    <n v="20013"/>
  </r>
  <r>
    <x v="366"/>
    <d v="2012-12-13T00:00:00"/>
    <n v="12.33"/>
    <n v="20013"/>
  </r>
  <r>
    <x v="366"/>
    <d v="2012-12-13T00:00:00"/>
    <n v="10.39"/>
    <n v="20013"/>
  </r>
  <r>
    <x v="366"/>
    <d v="2012-12-13T00:00:00"/>
    <n v="14.62"/>
    <n v="20013"/>
  </r>
  <r>
    <x v="366"/>
    <d v="2012-12-10T00:00:00"/>
    <n v="6.52"/>
    <n v="20002"/>
  </r>
  <r>
    <x v="366"/>
    <d v="2012-12-10T00:00:00"/>
    <n v="25.02"/>
    <n v="20002"/>
  </r>
  <r>
    <x v="366"/>
    <d v="2012-12-10T00:00:00"/>
    <n v="8.91"/>
    <n v="20002"/>
  </r>
  <r>
    <x v="366"/>
    <d v="2012-12-10T00:00:00"/>
    <n v="7.83"/>
    <n v="20002"/>
  </r>
  <r>
    <x v="366"/>
    <d v="2012-12-10T00:00:00"/>
    <n v="4.95"/>
    <n v="20002"/>
  </r>
  <r>
    <x v="366"/>
    <d v="2012-12-18T00:00:00"/>
    <n v="8.0500000000000007"/>
    <n v="20016"/>
  </r>
  <r>
    <x v="366"/>
    <d v="2012-12-18T00:00:00"/>
    <n v="9.85"/>
    <n v="20016"/>
  </r>
  <r>
    <x v="366"/>
    <d v="2012-12-18T00:00:00"/>
    <n v="22.9"/>
    <n v="20016"/>
  </r>
  <r>
    <x v="366"/>
    <d v="2012-12-19T00:00:00"/>
    <n v="4.95"/>
    <n v="20005"/>
  </r>
  <r>
    <x v="366"/>
    <d v="2012-12-19T00:00:00"/>
    <n v="14.62"/>
    <n v="20005"/>
  </r>
  <r>
    <x v="366"/>
    <d v="2012-12-19T00:00:00"/>
    <n v="7.65"/>
    <n v="20005"/>
  </r>
  <r>
    <x v="366"/>
    <d v="2012-12-19T00:00:00"/>
    <n v="16.149999999999999"/>
    <n v="20005"/>
  </r>
  <r>
    <x v="366"/>
    <d v="2012-12-19T00:00:00"/>
    <n v="7.95"/>
    <n v="20005"/>
  </r>
  <r>
    <x v="366"/>
    <d v="2012-12-19T00:00:00"/>
    <n v="8.09"/>
    <n v="20005"/>
  </r>
  <r>
    <x v="366"/>
    <d v="2012-12-19T00:00:00"/>
    <n v="13.9"/>
    <n v="20005"/>
  </r>
  <r>
    <x v="366"/>
    <d v="2012-12-19T00:00:00"/>
    <n v="9.2200000000000006"/>
    <n v="20005"/>
  </r>
  <r>
    <x v="366"/>
    <d v="2012-12-19T00:00:00"/>
    <n v="7.11"/>
    <n v="20005"/>
  </r>
  <r>
    <x v="366"/>
    <d v="2012-12-17T00:00:00"/>
    <n v="14.62"/>
    <n v="20004"/>
  </r>
  <r>
    <x v="366"/>
    <d v="2012-12-17T00:00:00"/>
    <n v="7.11"/>
    <n v="20004"/>
  </r>
  <r>
    <x v="366"/>
    <d v="2012-12-17T00:00:00"/>
    <n v="7.65"/>
    <n v="20004"/>
  </r>
  <r>
    <x v="366"/>
    <d v="2012-12-17T00:00:00"/>
    <n v="21.96"/>
    <n v="20004"/>
  </r>
  <r>
    <x v="366"/>
    <d v="2012-12-17T00:00:00"/>
    <n v="10.95"/>
    <n v="20004"/>
  </r>
  <r>
    <x v="366"/>
    <d v="2012-12-17T00:00:00"/>
    <n v="9.58"/>
    <n v="20004"/>
  </r>
  <r>
    <x v="366"/>
    <d v="2012-12-17T00:00:00"/>
    <n v="4.95"/>
    <n v="20004"/>
  </r>
  <r>
    <x v="366"/>
    <d v="2012-12-17T00:00:00"/>
    <n v="9.9"/>
    <n v="20004"/>
  </r>
  <r>
    <x v="366"/>
    <d v="2012-12-17T00:00:00"/>
    <n v="22.86"/>
    <n v="20004"/>
  </r>
  <r>
    <x v="366"/>
    <d v="2012-12-17T00:00:00"/>
    <n v="11.88"/>
    <n v="20004"/>
  </r>
  <r>
    <x v="366"/>
    <d v="2012-12-17T00:00:00"/>
    <n v="10.48"/>
    <n v="20004"/>
  </r>
  <r>
    <x v="366"/>
    <d v="2012-12-17T00:00:00"/>
    <n v="16.96"/>
    <n v="20004"/>
  </r>
  <r>
    <x v="366"/>
    <d v="2012-12-17T00:00:00"/>
    <n v="10.75"/>
    <n v="20004"/>
  </r>
  <r>
    <x v="366"/>
    <d v="2013-01-07T00:00:00"/>
    <n v="10.08"/>
    <n v="20009"/>
  </r>
  <r>
    <x v="366"/>
    <d v="2013-01-07T00:00:00"/>
    <n v="4.95"/>
    <n v="20009"/>
  </r>
  <r>
    <x v="366"/>
    <d v="2013-01-07T00:00:00"/>
    <n v="7.11"/>
    <n v="20009"/>
  </r>
  <r>
    <x v="366"/>
    <d v="2013-01-03T00:00:00"/>
    <n v="10.3"/>
    <n v="20003"/>
  </r>
  <r>
    <x v="366"/>
    <d v="2013-01-03T00:00:00"/>
    <n v="6.02"/>
    <n v="20003"/>
  </r>
  <r>
    <x v="366"/>
    <d v="2013-01-03T00:00:00"/>
    <n v="4.45"/>
    <n v="20003"/>
  </r>
  <r>
    <x v="366"/>
    <d v="2013-01-03T00:00:00"/>
    <n v="9.58"/>
    <n v="20003"/>
  </r>
  <r>
    <x v="366"/>
    <d v="2013-01-03T00:00:00"/>
    <n v="8.9499999999999993"/>
    <n v="20003"/>
  </r>
  <r>
    <x v="366"/>
    <d v="2013-01-03T00:00:00"/>
    <n v="9.85"/>
    <n v="20003"/>
  </r>
  <r>
    <x v="366"/>
    <d v="2013-01-09T00:00:00"/>
    <n v="33"/>
    <n v="20130"/>
  </r>
  <r>
    <x v="366"/>
    <d v="2013-01-08T00:00:00"/>
    <n v="9.4499999999999993"/>
    <n v="20024"/>
  </r>
  <r>
    <x v="366"/>
    <d v="2013-01-10T00:00:00"/>
    <n v="11.65"/>
    <n v="20008"/>
  </r>
  <r>
    <x v="366"/>
    <d v="2013-01-10T00:00:00"/>
    <n v="10.08"/>
    <n v="20008"/>
  </r>
  <r>
    <x v="366"/>
    <d v="2013-01-10T00:00:00"/>
    <n v="12.15"/>
    <n v="20008"/>
  </r>
  <r>
    <x v="366"/>
    <d v="2013-01-10T00:00:00"/>
    <n v="9.9"/>
    <n v="20008"/>
  </r>
  <r>
    <x v="366"/>
    <d v="2013-01-10T00:00:00"/>
    <n v="17.91"/>
    <n v="20008"/>
  </r>
  <r>
    <x v="366"/>
    <d v="2013-01-10T00:00:00"/>
    <n v="9.81"/>
    <n v="20008"/>
  </r>
  <r>
    <x v="366"/>
    <d v="2013-01-10T00:00:00"/>
    <n v="12.33"/>
    <n v="20008"/>
  </r>
  <r>
    <x v="366"/>
    <d v="2013-01-10T00:00:00"/>
    <n v="7.83"/>
    <n v="20008"/>
  </r>
  <r>
    <x v="366"/>
    <d v="2013-01-10T00:00:00"/>
    <n v="18.760000000000002"/>
    <n v="20008"/>
  </r>
  <r>
    <x v="366"/>
    <d v="2013-01-14T00:00:00"/>
    <n v="8.5500000000000007"/>
    <n v="20014"/>
  </r>
  <r>
    <x v="366"/>
    <d v="2013-01-14T00:00:00"/>
    <n v="7.65"/>
    <n v="20014"/>
  </r>
  <r>
    <x v="366"/>
    <d v="2013-01-14T00:00:00"/>
    <n v="12.28"/>
    <n v="20014"/>
  </r>
  <r>
    <x v="366"/>
    <d v="2013-01-14T00:00:00"/>
    <n v="9.85"/>
    <n v="20014"/>
  </r>
  <r>
    <x v="366"/>
    <d v="2013-01-14T00:00:00"/>
    <n v="8.9499999999999993"/>
    <n v="20014"/>
  </r>
  <r>
    <x v="366"/>
    <d v="2013-01-14T00:00:00"/>
    <n v="6.75"/>
    <n v="20014"/>
  </r>
  <r>
    <x v="366"/>
    <d v="2013-01-11T00:00:00"/>
    <n v="7.95"/>
    <n v="20006"/>
  </r>
  <r>
    <x v="366"/>
    <d v="2013-01-11T00:00:00"/>
    <n v="0"/>
    <n v="20006"/>
  </r>
  <r>
    <x v="366"/>
    <d v="2013-01-11T00:00:00"/>
    <n v="4.95"/>
    <n v="20006"/>
  </r>
  <r>
    <x v="366"/>
    <d v="2013-01-11T00:00:00"/>
    <n v="8.9499999999999993"/>
    <n v="20006"/>
  </r>
  <r>
    <x v="366"/>
    <d v="2013-01-11T00:00:00"/>
    <n v="14.58"/>
    <n v="20006"/>
  </r>
  <r>
    <x v="366"/>
    <d v="2013-01-11T00:00:00"/>
    <n v="12.55"/>
    <n v="20006"/>
  </r>
  <r>
    <x v="366"/>
    <d v="2013-01-11T00:00:00"/>
    <n v="9.18"/>
    <n v="20006"/>
  </r>
  <r>
    <x v="366"/>
    <d v="2013-01-15T00:00:00"/>
    <n v="8.73"/>
    <n v="20015"/>
  </r>
  <r>
    <x v="366"/>
    <d v="2013-01-15T00:00:00"/>
    <n v="7.11"/>
    <n v="20015"/>
  </r>
  <r>
    <x v="366"/>
    <d v="2013-01-15T00:00:00"/>
    <n v="10.75"/>
    <n v="20015"/>
  </r>
  <r>
    <x v="366"/>
    <d v="2013-01-15T00:00:00"/>
    <n v="10.98"/>
    <n v="20015"/>
  </r>
  <r>
    <x v="366"/>
    <d v="2013-01-15T00:00:00"/>
    <n v="4.95"/>
    <n v="20015"/>
  </r>
  <r>
    <x v="366"/>
    <d v="2013-01-09T00:00:00"/>
    <n v="10.3"/>
    <n v="20003"/>
  </r>
  <r>
    <x v="366"/>
    <d v="2013-01-09T00:00:00"/>
    <n v="6.02"/>
    <n v="20003"/>
  </r>
  <r>
    <x v="366"/>
    <d v="2013-01-09T00:00:00"/>
    <n v="4.45"/>
    <n v="20003"/>
  </r>
  <r>
    <x v="366"/>
    <d v="2013-01-09T00:00:00"/>
    <n v="9.58"/>
    <n v="20003"/>
  </r>
  <r>
    <x v="366"/>
    <d v="2013-01-09T00:00:00"/>
    <n v="8.9499999999999993"/>
    <n v="20003"/>
  </r>
  <r>
    <x v="366"/>
    <d v="2013-01-09T00:00:00"/>
    <n v="9.85"/>
    <n v="20003"/>
  </r>
  <r>
    <x v="366"/>
    <d v="2013-01-15T00:00:00"/>
    <n v="854.66"/>
    <n v="40046"/>
  </r>
  <r>
    <x v="366"/>
    <d v="2013-01-15T00:00:00"/>
    <n v="26"/>
    <n v="10075"/>
  </r>
  <r>
    <x v="366"/>
    <d v="2013-01-18T00:00:00"/>
    <n v="14.98"/>
    <n v="20012"/>
  </r>
  <r>
    <x v="366"/>
    <d v="2013-01-18T00:00:00"/>
    <n v="20.16"/>
    <n v="20012"/>
  </r>
  <r>
    <x v="366"/>
    <d v="2013-01-18T00:00:00"/>
    <n v="4.95"/>
    <n v="20012"/>
  </r>
  <r>
    <x v="366"/>
    <d v="2013-01-18T00:00:00"/>
    <n v="17.46"/>
    <n v="20012"/>
  </r>
  <r>
    <x v="366"/>
    <d v="2013-01-18T00:00:00"/>
    <n v="9.85"/>
    <n v="20012"/>
  </r>
  <r>
    <x v="366"/>
    <d v="2013-01-18T00:00:00"/>
    <n v="10.48"/>
    <n v="20012"/>
  </r>
  <r>
    <x v="366"/>
    <d v="2013-01-24T00:00:00"/>
    <n v="4.95"/>
    <n v="20005"/>
  </r>
  <r>
    <x v="366"/>
    <d v="2013-01-24T00:00:00"/>
    <n v="14.62"/>
    <n v="20005"/>
  </r>
  <r>
    <x v="366"/>
    <d v="2013-01-24T00:00:00"/>
    <n v="7.65"/>
    <n v="20005"/>
  </r>
  <r>
    <x v="366"/>
    <d v="2013-01-24T00:00:00"/>
    <n v="16.149999999999999"/>
    <n v="20005"/>
  </r>
  <r>
    <x v="366"/>
    <d v="2013-01-24T00:00:00"/>
    <n v="7.95"/>
    <n v="20005"/>
  </r>
  <r>
    <x v="366"/>
    <d v="2013-01-24T00:00:00"/>
    <n v="8.09"/>
    <n v="20005"/>
  </r>
  <r>
    <x v="366"/>
    <d v="2013-01-24T00:00:00"/>
    <n v="13.9"/>
    <n v="20005"/>
  </r>
  <r>
    <x v="366"/>
    <d v="2013-01-24T00:00:00"/>
    <n v="9.2200000000000006"/>
    <n v="20005"/>
  </r>
  <r>
    <x v="366"/>
    <d v="2013-01-24T00:00:00"/>
    <n v="7.11"/>
    <n v="20005"/>
  </r>
  <r>
    <x v="366"/>
    <d v="2013-01-23T00:00:00"/>
    <n v="10.08"/>
    <n v="20009"/>
  </r>
  <r>
    <x v="366"/>
    <d v="2013-01-23T00:00:00"/>
    <n v="4.95"/>
    <n v="20009"/>
  </r>
  <r>
    <x v="366"/>
    <d v="2013-01-23T00:00:00"/>
    <n v="7.11"/>
    <n v="20009"/>
  </r>
  <r>
    <x v="366"/>
    <d v="2013-01-31T00:00:00"/>
    <n v="10.3"/>
    <n v="20003"/>
  </r>
  <r>
    <x v="366"/>
    <d v="2013-01-31T00:00:00"/>
    <n v="6.02"/>
    <n v="20003"/>
  </r>
  <r>
    <x v="366"/>
    <d v="2013-01-31T00:00:00"/>
    <n v="4.45"/>
    <n v="20003"/>
  </r>
  <r>
    <x v="366"/>
    <d v="2013-01-31T00:00:00"/>
    <n v="9.58"/>
    <n v="20003"/>
  </r>
  <r>
    <x v="366"/>
    <d v="2013-01-31T00:00:00"/>
    <n v="8.9499999999999993"/>
    <n v="20003"/>
  </r>
  <r>
    <x v="366"/>
    <d v="2013-01-31T00:00:00"/>
    <n v="9.85"/>
    <n v="20003"/>
  </r>
  <r>
    <x v="366"/>
    <d v="2013-01-28T00:00:00"/>
    <n v="9.58"/>
    <n v="20013"/>
  </r>
  <r>
    <x v="366"/>
    <d v="2013-01-28T00:00:00"/>
    <n v="58.4"/>
    <n v="20013"/>
  </r>
  <r>
    <x v="366"/>
    <d v="2013-01-28T00:00:00"/>
    <n v="5.5"/>
    <n v="20013"/>
  </r>
  <r>
    <x v="366"/>
    <d v="2013-01-28T00:00:00"/>
    <n v="11.65"/>
    <n v="20013"/>
  </r>
  <r>
    <x v="366"/>
    <d v="2013-01-28T00:00:00"/>
    <n v="12.33"/>
    <n v="20013"/>
  </r>
  <r>
    <x v="366"/>
    <d v="2013-01-28T00:00:00"/>
    <n v="10.39"/>
    <n v="20013"/>
  </r>
  <r>
    <x v="366"/>
    <d v="2013-01-28T00:00:00"/>
    <n v="14.62"/>
    <n v="20013"/>
  </r>
  <r>
    <x v="366"/>
    <d v="2013-02-06T00:00:00"/>
    <n v="9.15"/>
    <n v="10040"/>
  </r>
  <r>
    <x v="366"/>
    <d v="2013-02-08T00:00:00"/>
    <n v="7.95"/>
    <n v="20006"/>
  </r>
  <r>
    <x v="366"/>
    <d v="2013-02-08T00:00:00"/>
    <n v="0"/>
    <n v="20006"/>
  </r>
  <r>
    <x v="366"/>
    <d v="2013-02-08T00:00:00"/>
    <n v="4.95"/>
    <n v="20006"/>
  </r>
  <r>
    <x v="366"/>
    <d v="2013-02-08T00:00:00"/>
    <n v="8.9499999999999993"/>
    <n v="20006"/>
  </r>
  <r>
    <x v="366"/>
    <d v="2013-02-08T00:00:00"/>
    <n v="14.58"/>
    <n v="20006"/>
  </r>
  <r>
    <x v="366"/>
    <d v="2013-02-08T00:00:00"/>
    <n v="12.55"/>
    <n v="20006"/>
  </r>
  <r>
    <x v="366"/>
    <d v="2013-02-08T00:00:00"/>
    <n v="9.18"/>
    <n v="20006"/>
  </r>
  <r>
    <x v="366"/>
    <d v="2013-02-08T00:00:00"/>
    <n v="9.4499999999999993"/>
    <n v="20022"/>
  </r>
  <r>
    <x v="366"/>
    <d v="2013-02-05T00:00:00"/>
    <n v="7.95"/>
    <n v="20006"/>
  </r>
  <r>
    <x v="366"/>
    <d v="2013-02-05T00:00:00"/>
    <n v="0"/>
    <n v="20006"/>
  </r>
  <r>
    <x v="366"/>
    <d v="2013-02-05T00:00:00"/>
    <n v="4.95"/>
    <n v="20006"/>
  </r>
  <r>
    <x v="366"/>
    <d v="2013-02-05T00:00:00"/>
    <n v="8.9499999999999993"/>
    <n v="20006"/>
  </r>
  <r>
    <x v="366"/>
    <d v="2013-02-05T00:00:00"/>
    <n v="14.58"/>
    <n v="20006"/>
  </r>
  <r>
    <x v="366"/>
    <d v="2013-02-05T00:00:00"/>
    <n v="12.55"/>
    <n v="20006"/>
  </r>
  <r>
    <x v="366"/>
    <d v="2013-02-05T00:00:00"/>
    <n v="9.18"/>
    <n v="20006"/>
  </r>
  <r>
    <x v="366"/>
    <d v="2013-02-12T00:00:00"/>
    <n v="14.62"/>
    <n v="20004"/>
  </r>
  <r>
    <x v="366"/>
    <d v="2013-02-12T00:00:00"/>
    <n v="7.11"/>
    <n v="20004"/>
  </r>
  <r>
    <x v="366"/>
    <d v="2013-02-12T00:00:00"/>
    <n v="7.65"/>
    <n v="20004"/>
  </r>
  <r>
    <x v="366"/>
    <d v="2013-02-12T00:00:00"/>
    <n v="21.96"/>
    <n v="20004"/>
  </r>
  <r>
    <x v="366"/>
    <d v="2013-02-12T00:00:00"/>
    <n v="10.95"/>
    <n v="20004"/>
  </r>
  <r>
    <x v="366"/>
    <d v="2013-02-12T00:00:00"/>
    <n v="9.58"/>
    <n v="20004"/>
  </r>
  <r>
    <x v="366"/>
    <d v="2013-02-12T00:00:00"/>
    <n v="4.95"/>
    <n v="20004"/>
  </r>
  <r>
    <x v="366"/>
    <d v="2013-02-12T00:00:00"/>
    <n v="9.9"/>
    <n v="20004"/>
  </r>
  <r>
    <x v="366"/>
    <d v="2013-02-12T00:00:00"/>
    <n v="22.86"/>
    <n v="20004"/>
  </r>
  <r>
    <x v="366"/>
    <d v="2013-02-12T00:00:00"/>
    <n v="11.88"/>
    <n v="20004"/>
  </r>
  <r>
    <x v="366"/>
    <d v="2013-02-12T00:00:00"/>
    <n v="10.48"/>
    <n v="20004"/>
  </r>
  <r>
    <x v="366"/>
    <d v="2013-02-12T00:00:00"/>
    <n v="16.96"/>
    <n v="20004"/>
  </r>
  <r>
    <x v="366"/>
    <d v="2013-02-12T00:00:00"/>
    <n v="10.75"/>
    <n v="20004"/>
  </r>
  <r>
    <x v="366"/>
    <d v="2013-02-13T00:00:00"/>
    <n v="15"/>
    <n v="20032"/>
  </r>
  <r>
    <x v="366"/>
    <d v="2013-02-15T00:00:00"/>
    <n v="8.73"/>
    <n v="20015"/>
  </r>
  <r>
    <x v="366"/>
    <d v="2013-02-15T00:00:00"/>
    <n v="7.11"/>
    <n v="20015"/>
  </r>
  <r>
    <x v="366"/>
    <d v="2013-02-15T00:00:00"/>
    <n v="10.75"/>
    <n v="20015"/>
  </r>
  <r>
    <x v="366"/>
    <d v="2013-02-15T00:00:00"/>
    <n v="10.98"/>
    <n v="20015"/>
  </r>
  <r>
    <x v="366"/>
    <d v="2013-02-15T00:00:00"/>
    <n v="4.95"/>
    <n v="20015"/>
  </r>
  <r>
    <x v="366"/>
    <d v="2013-02-14T00:00:00"/>
    <n v="14.62"/>
    <n v="20004"/>
  </r>
  <r>
    <x v="366"/>
    <d v="2013-02-14T00:00:00"/>
    <n v="7.11"/>
    <n v="20004"/>
  </r>
  <r>
    <x v="366"/>
    <d v="2013-02-14T00:00:00"/>
    <n v="7.65"/>
    <n v="20004"/>
  </r>
  <r>
    <x v="366"/>
    <d v="2013-02-14T00:00:00"/>
    <n v="21.96"/>
    <n v="20004"/>
  </r>
  <r>
    <x v="366"/>
    <d v="2013-02-14T00:00:00"/>
    <n v="10.95"/>
    <n v="20004"/>
  </r>
  <r>
    <x v="366"/>
    <d v="2013-02-14T00:00:00"/>
    <n v="9.58"/>
    <n v="20004"/>
  </r>
  <r>
    <x v="366"/>
    <d v="2013-02-14T00:00:00"/>
    <n v="4.95"/>
    <n v="20004"/>
  </r>
  <r>
    <x v="366"/>
    <d v="2013-02-14T00:00:00"/>
    <n v="9.9"/>
    <n v="20004"/>
  </r>
  <r>
    <x v="366"/>
    <d v="2013-02-14T00:00:00"/>
    <n v="22.86"/>
    <n v="20004"/>
  </r>
  <r>
    <x v="366"/>
    <d v="2013-02-14T00:00:00"/>
    <n v="11.88"/>
    <n v="20004"/>
  </r>
  <r>
    <x v="366"/>
    <d v="2013-02-14T00:00:00"/>
    <n v="10.48"/>
    <n v="20004"/>
  </r>
  <r>
    <x v="366"/>
    <d v="2013-02-14T00:00:00"/>
    <n v="16.96"/>
    <n v="20004"/>
  </r>
  <r>
    <x v="366"/>
    <d v="2013-02-14T00:00:00"/>
    <n v="10.75"/>
    <n v="20004"/>
  </r>
  <r>
    <x v="366"/>
    <d v="2013-02-19T00:00:00"/>
    <n v="14.62"/>
    <n v="20004"/>
  </r>
  <r>
    <x v="366"/>
    <d v="2013-02-19T00:00:00"/>
    <n v="7.11"/>
    <n v="20004"/>
  </r>
  <r>
    <x v="366"/>
    <d v="2013-02-19T00:00:00"/>
    <n v="7.65"/>
    <n v="20004"/>
  </r>
  <r>
    <x v="366"/>
    <d v="2013-02-19T00:00:00"/>
    <n v="21.96"/>
    <n v="20004"/>
  </r>
  <r>
    <x v="366"/>
    <d v="2013-02-19T00:00:00"/>
    <n v="10.95"/>
    <n v="20004"/>
  </r>
  <r>
    <x v="366"/>
    <d v="2013-02-19T00:00:00"/>
    <n v="9.58"/>
    <n v="20004"/>
  </r>
  <r>
    <x v="366"/>
    <d v="2013-02-19T00:00:00"/>
    <n v="4.95"/>
    <n v="20004"/>
  </r>
  <r>
    <x v="366"/>
    <d v="2013-02-19T00:00:00"/>
    <n v="9.9"/>
    <n v="20004"/>
  </r>
  <r>
    <x v="366"/>
    <d v="2013-02-19T00:00:00"/>
    <n v="22.86"/>
    <n v="20004"/>
  </r>
  <r>
    <x v="366"/>
    <d v="2013-02-19T00:00:00"/>
    <n v="11.88"/>
    <n v="20004"/>
  </r>
  <r>
    <x v="366"/>
    <d v="2013-02-19T00:00:00"/>
    <n v="10.48"/>
    <n v="20004"/>
  </r>
  <r>
    <x v="366"/>
    <d v="2013-02-19T00:00:00"/>
    <n v="16.96"/>
    <n v="20004"/>
  </r>
  <r>
    <x v="366"/>
    <d v="2013-02-19T00:00:00"/>
    <n v="10.75"/>
    <n v="20004"/>
  </r>
  <r>
    <x v="366"/>
    <d v="2013-02-25T00:00:00"/>
    <n v="4.95"/>
    <n v="20005"/>
  </r>
  <r>
    <x v="366"/>
    <d v="2013-02-25T00:00:00"/>
    <n v="14.62"/>
    <n v="20005"/>
  </r>
  <r>
    <x v="366"/>
    <d v="2013-02-25T00:00:00"/>
    <n v="7.65"/>
    <n v="20005"/>
  </r>
  <r>
    <x v="366"/>
    <d v="2013-02-25T00:00:00"/>
    <n v="16.149999999999999"/>
    <n v="20005"/>
  </r>
  <r>
    <x v="366"/>
    <d v="2013-02-25T00:00:00"/>
    <n v="7.95"/>
    <n v="20005"/>
  </r>
  <r>
    <x v="366"/>
    <d v="2013-02-25T00:00:00"/>
    <n v="8.09"/>
    <n v="20005"/>
  </r>
  <r>
    <x v="366"/>
    <d v="2013-02-25T00:00:00"/>
    <n v="13.9"/>
    <n v="20005"/>
  </r>
  <r>
    <x v="366"/>
    <d v="2013-02-25T00:00:00"/>
    <n v="9.2200000000000006"/>
    <n v="20005"/>
  </r>
  <r>
    <x v="366"/>
    <d v="2013-02-25T00:00:00"/>
    <n v="7.11"/>
    <n v="20005"/>
  </r>
  <r>
    <x v="366"/>
    <d v="2013-02-27T00:00:00"/>
    <n v="14.62"/>
    <n v="20004"/>
  </r>
  <r>
    <x v="366"/>
    <d v="2013-02-27T00:00:00"/>
    <n v="7.11"/>
    <n v="20004"/>
  </r>
  <r>
    <x v="366"/>
    <d v="2013-02-27T00:00:00"/>
    <n v="7.65"/>
    <n v="20004"/>
  </r>
  <r>
    <x v="366"/>
    <d v="2013-02-27T00:00:00"/>
    <n v="21.96"/>
    <n v="20004"/>
  </r>
  <r>
    <x v="366"/>
    <d v="2013-02-27T00:00:00"/>
    <n v="10.95"/>
    <n v="20004"/>
  </r>
  <r>
    <x v="366"/>
    <d v="2013-02-27T00:00:00"/>
    <n v="9.58"/>
    <n v="20004"/>
  </r>
  <r>
    <x v="366"/>
    <d v="2013-02-27T00:00:00"/>
    <n v="4.95"/>
    <n v="20004"/>
  </r>
  <r>
    <x v="366"/>
    <d v="2013-02-27T00:00:00"/>
    <n v="9.9"/>
    <n v="20004"/>
  </r>
  <r>
    <x v="366"/>
    <d v="2013-02-27T00:00:00"/>
    <n v="22.86"/>
    <n v="20004"/>
  </r>
  <r>
    <x v="366"/>
    <d v="2013-02-27T00:00:00"/>
    <n v="11.88"/>
    <n v="20004"/>
  </r>
  <r>
    <x v="366"/>
    <d v="2013-02-27T00:00:00"/>
    <n v="10.48"/>
    <n v="20004"/>
  </r>
  <r>
    <x v="366"/>
    <d v="2013-02-27T00:00:00"/>
    <n v="16.96"/>
    <n v="20004"/>
  </r>
  <r>
    <x v="366"/>
    <d v="2013-02-27T00:00:00"/>
    <n v="10.75"/>
    <n v="20004"/>
  </r>
  <r>
    <x v="366"/>
    <d v="2013-03-01T00:00:00"/>
    <n v="14.62"/>
    <n v="20004"/>
  </r>
  <r>
    <x v="366"/>
    <d v="2013-03-01T00:00:00"/>
    <n v="7.11"/>
    <n v="20004"/>
  </r>
  <r>
    <x v="366"/>
    <d v="2013-03-01T00:00:00"/>
    <n v="7.65"/>
    <n v="20004"/>
  </r>
  <r>
    <x v="366"/>
    <d v="2013-03-01T00:00:00"/>
    <n v="21.96"/>
    <n v="20004"/>
  </r>
  <r>
    <x v="366"/>
    <d v="2013-03-01T00:00:00"/>
    <n v="10.95"/>
    <n v="20004"/>
  </r>
  <r>
    <x v="366"/>
    <d v="2013-03-01T00:00:00"/>
    <n v="9.58"/>
    <n v="20004"/>
  </r>
  <r>
    <x v="366"/>
    <d v="2013-03-01T00:00:00"/>
    <n v="4.95"/>
    <n v="20004"/>
  </r>
  <r>
    <x v="366"/>
    <d v="2013-03-01T00:00:00"/>
    <n v="9.9"/>
    <n v="20004"/>
  </r>
  <r>
    <x v="366"/>
    <d v="2013-03-01T00:00:00"/>
    <n v="22.86"/>
    <n v="20004"/>
  </r>
  <r>
    <x v="366"/>
    <d v="2013-03-01T00:00:00"/>
    <n v="11.88"/>
    <n v="20004"/>
  </r>
  <r>
    <x v="366"/>
    <d v="2013-03-01T00:00:00"/>
    <n v="10.48"/>
    <n v="20004"/>
  </r>
  <r>
    <x v="366"/>
    <d v="2013-03-01T00:00:00"/>
    <n v="16.96"/>
    <n v="20004"/>
  </r>
  <r>
    <x v="366"/>
    <d v="2013-03-01T00:00:00"/>
    <n v="10.75"/>
    <n v="20004"/>
  </r>
  <r>
    <x v="366"/>
    <d v="2013-03-07T00:00:00"/>
    <n v="13.18"/>
    <n v="10013"/>
  </r>
  <r>
    <x v="366"/>
    <d v="2013-03-11T00:00:00"/>
    <n v="15"/>
    <n v="20153"/>
  </r>
  <r>
    <x v="366"/>
    <d v="2013-03-06T00:00:00"/>
    <n v="45.5"/>
    <n v="20133"/>
  </r>
  <r>
    <x v="366"/>
    <d v="2013-03-11T00:00:00"/>
    <n v="7.95"/>
    <n v="20006"/>
  </r>
  <r>
    <x v="366"/>
    <d v="2013-03-11T00:00:00"/>
    <n v="0"/>
    <n v="20006"/>
  </r>
  <r>
    <x v="366"/>
    <d v="2013-03-11T00:00:00"/>
    <n v="4.95"/>
    <n v="20006"/>
  </r>
  <r>
    <x v="366"/>
    <d v="2013-03-11T00:00:00"/>
    <n v="8.9499999999999993"/>
    <n v="20006"/>
  </r>
  <r>
    <x v="366"/>
    <d v="2013-03-11T00:00:00"/>
    <n v="14.58"/>
    <n v="20006"/>
  </r>
  <r>
    <x v="366"/>
    <d v="2013-03-11T00:00:00"/>
    <n v="12.55"/>
    <n v="20006"/>
  </r>
  <r>
    <x v="366"/>
    <d v="2013-03-11T00:00:00"/>
    <n v="9.18"/>
    <n v="20006"/>
  </r>
  <r>
    <x v="366"/>
    <d v="2013-03-14T00:00:00"/>
    <n v="4.8"/>
    <n v="20019"/>
  </r>
  <r>
    <x v="366"/>
    <d v="2013-03-14T00:00:00"/>
    <n v="15.7"/>
    <n v="20019"/>
  </r>
  <r>
    <x v="366"/>
    <d v="2013-03-08T00:00:00"/>
    <n v="11.65"/>
    <n v="20008"/>
  </r>
  <r>
    <x v="366"/>
    <d v="2013-03-08T00:00:00"/>
    <n v="10.08"/>
    <n v="20008"/>
  </r>
  <r>
    <x v="366"/>
    <d v="2013-03-08T00:00:00"/>
    <n v="12.15"/>
    <n v="20008"/>
  </r>
  <r>
    <x v="366"/>
    <d v="2013-03-08T00:00:00"/>
    <n v="9.9"/>
    <n v="20008"/>
  </r>
  <r>
    <x v="366"/>
    <d v="2013-03-08T00:00:00"/>
    <n v="17.91"/>
    <n v="20008"/>
  </r>
  <r>
    <x v="366"/>
    <d v="2013-03-08T00:00:00"/>
    <n v="9.81"/>
    <n v="20008"/>
  </r>
  <r>
    <x v="366"/>
    <d v="2013-03-08T00:00:00"/>
    <n v="12.33"/>
    <n v="20008"/>
  </r>
  <r>
    <x v="366"/>
    <d v="2013-03-08T00:00:00"/>
    <n v="7.83"/>
    <n v="20008"/>
  </r>
  <r>
    <x v="366"/>
    <d v="2013-03-08T00:00:00"/>
    <n v="18.760000000000002"/>
    <n v="20008"/>
  </r>
  <r>
    <x v="366"/>
    <d v="2013-03-19T00:00:00"/>
    <n v="8.5500000000000007"/>
    <n v="20014"/>
  </r>
  <r>
    <x v="366"/>
    <d v="2013-03-19T00:00:00"/>
    <n v="7.65"/>
    <n v="20014"/>
  </r>
  <r>
    <x v="366"/>
    <d v="2013-03-19T00:00:00"/>
    <n v="12.28"/>
    <n v="20014"/>
  </r>
  <r>
    <x v="366"/>
    <d v="2013-03-19T00:00:00"/>
    <n v="9.85"/>
    <n v="20014"/>
  </r>
  <r>
    <x v="366"/>
    <d v="2013-03-19T00:00:00"/>
    <n v="8.9499999999999993"/>
    <n v="20014"/>
  </r>
  <r>
    <x v="366"/>
    <d v="2013-03-19T00:00:00"/>
    <n v="6.75"/>
    <n v="20014"/>
  </r>
  <r>
    <x v="366"/>
    <d v="2013-03-19T00:00:00"/>
    <n v="157.6"/>
    <n v="10158"/>
  </r>
  <r>
    <x v="366"/>
    <d v="2013-03-20T00:00:00"/>
    <n v="14.62"/>
    <n v="20004"/>
  </r>
  <r>
    <x v="366"/>
    <d v="2013-03-20T00:00:00"/>
    <n v="7.11"/>
    <n v="20004"/>
  </r>
  <r>
    <x v="366"/>
    <d v="2013-03-20T00:00:00"/>
    <n v="7.65"/>
    <n v="20004"/>
  </r>
  <r>
    <x v="366"/>
    <d v="2013-03-20T00:00:00"/>
    <n v="21.96"/>
    <n v="20004"/>
  </r>
  <r>
    <x v="366"/>
    <d v="2013-03-20T00:00:00"/>
    <n v="10.95"/>
    <n v="20004"/>
  </r>
  <r>
    <x v="366"/>
    <d v="2013-03-20T00:00:00"/>
    <n v="9.58"/>
    <n v="20004"/>
  </r>
  <r>
    <x v="366"/>
    <d v="2013-03-20T00:00:00"/>
    <n v="4.95"/>
    <n v="20004"/>
  </r>
  <r>
    <x v="366"/>
    <d v="2013-03-20T00:00:00"/>
    <n v="9.9"/>
    <n v="20004"/>
  </r>
  <r>
    <x v="366"/>
    <d v="2013-03-20T00:00:00"/>
    <n v="22.86"/>
    <n v="20004"/>
  </r>
  <r>
    <x v="366"/>
    <d v="2013-03-20T00:00:00"/>
    <n v="11.88"/>
    <n v="20004"/>
  </r>
  <r>
    <x v="366"/>
    <d v="2013-03-20T00:00:00"/>
    <n v="10.48"/>
    <n v="20004"/>
  </r>
  <r>
    <x v="366"/>
    <d v="2013-03-20T00:00:00"/>
    <n v="16.96"/>
    <n v="20004"/>
  </r>
  <r>
    <x v="366"/>
    <d v="2013-03-20T00:00:00"/>
    <n v="10.75"/>
    <n v="20004"/>
  </r>
  <r>
    <x v="366"/>
    <d v="2013-03-18T00:00:00"/>
    <n v="51.75"/>
    <n v="20221"/>
  </r>
  <r>
    <x v="366"/>
    <d v="2013-03-27T00:00:00"/>
    <n v="11.65"/>
    <n v="20008"/>
  </r>
  <r>
    <x v="366"/>
    <d v="2013-03-27T00:00:00"/>
    <n v="10.08"/>
    <n v="20008"/>
  </r>
  <r>
    <x v="366"/>
    <d v="2013-03-27T00:00:00"/>
    <n v="12.15"/>
    <n v="20008"/>
  </r>
  <r>
    <x v="366"/>
    <d v="2013-03-27T00:00:00"/>
    <n v="9.9"/>
    <n v="20008"/>
  </r>
  <r>
    <x v="366"/>
    <d v="2013-03-27T00:00:00"/>
    <n v="17.91"/>
    <n v="20008"/>
  </r>
  <r>
    <x v="366"/>
    <d v="2013-03-27T00:00:00"/>
    <n v="9.81"/>
    <n v="20008"/>
  </r>
  <r>
    <x v="366"/>
    <d v="2013-03-27T00:00:00"/>
    <n v="12.33"/>
    <n v="20008"/>
  </r>
  <r>
    <x v="366"/>
    <d v="2013-03-27T00:00:00"/>
    <n v="7.83"/>
    <n v="20008"/>
  </r>
  <r>
    <x v="366"/>
    <d v="2013-03-27T00:00:00"/>
    <n v="18.760000000000002"/>
    <n v="20008"/>
  </r>
  <r>
    <x v="366"/>
    <d v="2013-03-25T00:00:00"/>
    <n v="8.5500000000000007"/>
    <n v="20011"/>
  </r>
  <r>
    <x v="366"/>
    <d v="2013-03-25T00:00:00"/>
    <n v="21.51"/>
    <n v="20011"/>
  </r>
  <r>
    <x v="366"/>
    <d v="2013-03-25T00:00:00"/>
    <n v="4.95"/>
    <n v="20011"/>
  </r>
  <r>
    <x v="366"/>
    <d v="2013-03-26T00:00:00"/>
    <n v="8.5500000000000007"/>
    <n v="20014"/>
  </r>
  <r>
    <x v="366"/>
    <d v="2013-03-26T00:00:00"/>
    <n v="7.65"/>
    <n v="20014"/>
  </r>
  <r>
    <x v="366"/>
    <d v="2013-03-26T00:00:00"/>
    <n v="12.28"/>
    <n v="20014"/>
  </r>
  <r>
    <x v="366"/>
    <d v="2013-03-26T00:00:00"/>
    <n v="9.85"/>
    <n v="20014"/>
  </r>
  <r>
    <x v="366"/>
    <d v="2013-03-26T00:00:00"/>
    <n v="8.9499999999999993"/>
    <n v="20014"/>
  </r>
  <r>
    <x v="366"/>
    <d v="2013-03-26T00:00:00"/>
    <n v="6.75"/>
    <n v="20014"/>
  </r>
  <r>
    <x v="366"/>
    <d v="2013-04-09T00:00:00"/>
    <n v="8.73"/>
    <n v="20015"/>
  </r>
  <r>
    <x v="366"/>
    <d v="2013-04-09T00:00:00"/>
    <n v="7.11"/>
    <n v="20015"/>
  </r>
  <r>
    <x v="366"/>
    <d v="2013-04-09T00:00:00"/>
    <n v="10.75"/>
    <n v="20015"/>
  </r>
  <r>
    <x v="366"/>
    <d v="2013-04-09T00:00:00"/>
    <n v="10.98"/>
    <n v="20015"/>
  </r>
  <r>
    <x v="366"/>
    <d v="2013-04-09T00:00:00"/>
    <n v="4.95"/>
    <n v="20015"/>
  </r>
  <r>
    <x v="366"/>
    <d v="2013-04-08T00:00:00"/>
    <n v="10.3"/>
    <n v="20003"/>
  </r>
  <r>
    <x v="366"/>
    <d v="2013-04-08T00:00:00"/>
    <n v="6.02"/>
    <n v="20003"/>
  </r>
  <r>
    <x v="366"/>
    <d v="2013-04-08T00:00:00"/>
    <n v="4.45"/>
    <n v="20003"/>
  </r>
  <r>
    <x v="366"/>
    <d v="2013-04-08T00:00:00"/>
    <n v="9.58"/>
    <n v="20003"/>
  </r>
  <r>
    <x v="366"/>
    <d v="2013-04-08T00:00:00"/>
    <n v="8.9499999999999993"/>
    <n v="20003"/>
  </r>
  <r>
    <x v="366"/>
    <d v="2013-04-08T00:00:00"/>
    <n v="9.85"/>
    <n v="20003"/>
  </r>
  <r>
    <x v="366"/>
    <d v="2013-04-10T00:00:00"/>
    <n v="8.5500000000000007"/>
    <n v="20014"/>
  </r>
  <r>
    <x v="366"/>
    <d v="2013-04-10T00:00:00"/>
    <n v="7.65"/>
    <n v="20014"/>
  </r>
  <r>
    <x v="366"/>
    <d v="2013-04-10T00:00:00"/>
    <n v="12.28"/>
    <n v="20014"/>
  </r>
  <r>
    <x v="366"/>
    <d v="2013-04-10T00:00:00"/>
    <n v="9.85"/>
    <n v="20014"/>
  </r>
  <r>
    <x v="366"/>
    <d v="2013-04-10T00:00:00"/>
    <n v="8.9499999999999993"/>
    <n v="20014"/>
  </r>
  <r>
    <x v="366"/>
    <d v="2013-04-10T00:00:00"/>
    <n v="6.75"/>
    <n v="20014"/>
  </r>
  <r>
    <x v="366"/>
    <d v="2013-04-08T00:00:00"/>
    <n v="14"/>
    <n v="20167"/>
  </r>
  <r>
    <x v="366"/>
    <d v="2013-04-08T00:00:00"/>
    <n v="13.99"/>
    <n v="20168"/>
  </r>
  <r>
    <x v="366"/>
    <d v="2013-04-08T00:00:00"/>
    <n v="13.99"/>
    <n v="20163"/>
  </r>
  <r>
    <x v="366"/>
    <d v="2013-04-08T00:00:00"/>
    <n v="13.98"/>
    <n v="20164"/>
  </r>
  <r>
    <x v="366"/>
    <d v="2013-04-08T00:00:00"/>
    <n v="14"/>
    <n v="20137"/>
  </r>
  <r>
    <x v="366"/>
    <d v="2013-04-08T00:00:00"/>
    <n v="13.99"/>
    <n v="20165"/>
  </r>
  <r>
    <x v="366"/>
    <d v="2013-04-08T00:00:00"/>
    <n v="14"/>
    <n v="20166"/>
  </r>
  <r>
    <x v="366"/>
    <d v="2013-04-15T00:00:00"/>
    <n v="8.5500000000000007"/>
    <n v="20014"/>
  </r>
  <r>
    <x v="366"/>
    <d v="2013-04-15T00:00:00"/>
    <n v="7.65"/>
    <n v="20014"/>
  </r>
  <r>
    <x v="366"/>
    <d v="2013-04-15T00:00:00"/>
    <n v="12.28"/>
    <n v="20014"/>
  </r>
  <r>
    <x v="366"/>
    <d v="2013-04-15T00:00:00"/>
    <n v="9.85"/>
    <n v="20014"/>
  </r>
  <r>
    <x v="366"/>
    <d v="2013-04-15T00:00:00"/>
    <n v="8.9499999999999993"/>
    <n v="20014"/>
  </r>
  <r>
    <x v="366"/>
    <d v="2013-04-15T00:00:00"/>
    <n v="6.75"/>
    <n v="20014"/>
  </r>
  <r>
    <x v="366"/>
    <d v="2013-04-26T00:00:00"/>
    <n v="9.58"/>
    <n v="20013"/>
  </r>
  <r>
    <x v="366"/>
    <d v="2013-04-26T00:00:00"/>
    <n v="58.4"/>
    <n v="20013"/>
  </r>
  <r>
    <x v="366"/>
    <d v="2013-04-26T00:00:00"/>
    <n v="5.5"/>
    <n v="20013"/>
  </r>
  <r>
    <x v="366"/>
    <d v="2013-04-26T00:00:00"/>
    <n v="11.65"/>
    <n v="20013"/>
  </r>
  <r>
    <x v="366"/>
    <d v="2013-04-26T00:00:00"/>
    <n v="12.33"/>
    <n v="20013"/>
  </r>
  <r>
    <x v="366"/>
    <d v="2013-04-26T00:00:00"/>
    <n v="10.39"/>
    <n v="20013"/>
  </r>
  <r>
    <x v="366"/>
    <d v="2013-04-26T00:00:00"/>
    <n v="14.62"/>
    <n v="20013"/>
  </r>
  <r>
    <x v="366"/>
    <d v="2013-04-22T00:00:00"/>
    <n v="11.65"/>
    <n v="20008"/>
  </r>
  <r>
    <x v="366"/>
    <d v="2013-04-22T00:00:00"/>
    <n v="10.08"/>
    <n v="20008"/>
  </r>
  <r>
    <x v="366"/>
    <d v="2013-04-22T00:00:00"/>
    <n v="12.15"/>
    <n v="20008"/>
  </r>
  <r>
    <x v="366"/>
    <d v="2013-04-22T00:00:00"/>
    <n v="9.9"/>
    <n v="20008"/>
  </r>
  <r>
    <x v="366"/>
    <d v="2013-04-22T00:00:00"/>
    <n v="17.91"/>
    <n v="20008"/>
  </r>
  <r>
    <x v="366"/>
    <d v="2013-04-22T00:00:00"/>
    <n v="9.81"/>
    <n v="20008"/>
  </r>
  <r>
    <x v="366"/>
    <d v="2013-04-22T00:00:00"/>
    <n v="12.33"/>
    <n v="20008"/>
  </r>
  <r>
    <x v="366"/>
    <d v="2013-04-22T00:00:00"/>
    <n v="7.83"/>
    <n v="20008"/>
  </r>
  <r>
    <x v="366"/>
    <d v="2013-04-22T00:00:00"/>
    <n v="18.760000000000002"/>
    <n v="20008"/>
  </r>
  <r>
    <x v="366"/>
    <d v="2013-04-22T00:00:00"/>
    <n v="23"/>
    <n v="20190"/>
  </r>
  <r>
    <x v="366"/>
    <d v="2013-04-25T00:00:00"/>
    <n v="45"/>
    <n v="20239"/>
  </r>
  <r>
    <x v="366"/>
    <d v="2013-04-25T00:00:00"/>
    <n v="63.95"/>
    <n v="20177"/>
  </r>
  <r>
    <x v="366"/>
    <d v="2013-04-29T00:00:00"/>
    <n v="89.95"/>
    <n v="10093"/>
  </r>
  <r>
    <x v="366"/>
    <d v="2013-05-01T00:00:00"/>
    <n v="48.5"/>
    <n v="10106"/>
  </r>
  <r>
    <x v="366"/>
    <d v="2013-05-01T00:00:00"/>
    <n v="45"/>
    <n v="20281"/>
  </r>
  <r>
    <x v="366"/>
    <d v="2013-05-02T00:00:00"/>
    <n v="9.58"/>
    <n v="20013"/>
  </r>
  <r>
    <x v="366"/>
    <d v="2013-05-02T00:00:00"/>
    <n v="58.4"/>
    <n v="20013"/>
  </r>
  <r>
    <x v="366"/>
    <d v="2013-05-02T00:00:00"/>
    <n v="5.5"/>
    <n v="20013"/>
  </r>
  <r>
    <x v="366"/>
    <d v="2013-05-02T00:00:00"/>
    <n v="11.65"/>
    <n v="20013"/>
  </r>
  <r>
    <x v="366"/>
    <d v="2013-05-02T00:00:00"/>
    <n v="12.33"/>
    <n v="20013"/>
  </r>
  <r>
    <x v="366"/>
    <d v="2013-05-02T00:00:00"/>
    <n v="10.39"/>
    <n v="20013"/>
  </r>
  <r>
    <x v="366"/>
    <d v="2013-05-02T00:00:00"/>
    <n v="14.62"/>
    <n v="20013"/>
  </r>
  <r>
    <x v="366"/>
    <d v="2013-05-07T00:00:00"/>
    <n v="180.2"/>
    <n v="10142"/>
  </r>
  <r>
    <x v="366"/>
    <d v="2013-05-06T00:00:00"/>
    <n v="9.4499999999999993"/>
    <n v="20037"/>
  </r>
  <r>
    <x v="366"/>
    <d v="2013-05-22T00:00:00"/>
    <n v="6.52"/>
    <n v="20002"/>
  </r>
  <r>
    <x v="366"/>
    <d v="2013-05-22T00:00:00"/>
    <n v="25.02"/>
    <n v="20002"/>
  </r>
  <r>
    <x v="366"/>
    <d v="2013-05-22T00:00:00"/>
    <n v="8.91"/>
    <n v="20002"/>
  </r>
  <r>
    <x v="366"/>
    <d v="2013-05-22T00:00:00"/>
    <n v="7.83"/>
    <n v="20002"/>
  </r>
  <r>
    <x v="366"/>
    <d v="2013-05-22T00:00:00"/>
    <n v="4.95"/>
    <n v="20002"/>
  </r>
  <r>
    <x v="366"/>
    <d v="2013-05-22T00:00:00"/>
    <n v="57"/>
    <n v="40037"/>
  </r>
  <r>
    <x v="366"/>
    <d v="2013-05-29T00:00:00"/>
    <n v="8.9499999999999993"/>
    <n v="20007"/>
  </r>
  <r>
    <x v="366"/>
    <d v="2013-05-29T00:00:00"/>
    <n v="8.09"/>
    <n v="20007"/>
  </r>
  <r>
    <x v="366"/>
    <d v="2013-05-29T00:00:00"/>
    <n v="7.6"/>
    <n v="20007"/>
  </r>
  <r>
    <x v="366"/>
    <d v="2013-05-29T00:00:00"/>
    <n v="18.399999999999999"/>
    <n v="20007"/>
  </r>
  <r>
    <x v="366"/>
    <d v="2013-05-29T00:00:00"/>
    <n v="10.08"/>
    <n v="20007"/>
  </r>
  <r>
    <x v="366"/>
    <d v="2013-06-06T00:00:00"/>
    <n v="196.75"/>
    <n v="10101"/>
  </r>
  <r>
    <x v="366"/>
    <d v="2013-06-03T00:00:00"/>
    <n v="70.45"/>
    <n v="10066"/>
  </r>
  <r>
    <x v="366"/>
    <d v="2013-06-03T00:00:00"/>
    <n v="14.98"/>
    <n v="20012"/>
  </r>
  <r>
    <x v="366"/>
    <d v="2013-06-03T00:00:00"/>
    <n v="20.16"/>
    <n v="20012"/>
  </r>
  <r>
    <x v="366"/>
    <d v="2013-06-03T00:00:00"/>
    <n v="4.95"/>
    <n v="20012"/>
  </r>
  <r>
    <x v="366"/>
    <d v="2013-06-03T00:00:00"/>
    <n v="17.46"/>
    <n v="20012"/>
  </r>
  <r>
    <x v="366"/>
    <d v="2013-06-03T00:00:00"/>
    <n v="9.85"/>
    <n v="20012"/>
  </r>
  <r>
    <x v="366"/>
    <d v="2013-06-03T00:00:00"/>
    <n v="10.48"/>
    <n v="20012"/>
  </r>
  <r>
    <x v="366"/>
    <d v="2013-06-14T00:00:00"/>
    <n v="105.79"/>
    <n v="10007"/>
  </r>
  <r>
    <x v="366"/>
    <d v="2013-06-11T00:00:00"/>
    <n v="14.98"/>
    <n v="20012"/>
  </r>
  <r>
    <x v="366"/>
    <d v="2013-06-11T00:00:00"/>
    <n v="20.16"/>
    <n v="20012"/>
  </r>
  <r>
    <x v="366"/>
    <d v="2013-06-11T00:00:00"/>
    <n v="4.95"/>
    <n v="20012"/>
  </r>
  <r>
    <x v="366"/>
    <d v="2013-06-11T00:00:00"/>
    <n v="17.46"/>
    <n v="20012"/>
  </r>
  <r>
    <x v="366"/>
    <d v="2013-06-11T00:00:00"/>
    <n v="9.85"/>
    <n v="20012"/>
  </r>
  <r>
    <x v="366"/>
    <d v="2013-06-11T00:00:00"/>
    <n v="10.48"/>
    <n v="20012"/>
  </r>
  <r>
    <x v="366"/>
    <d v="2013-06-13T00:00:00"/>
    <n v="8.5500000000000007"/>
    <n v="20014"/>
  </r>
  <r>
    <x v="366"/>
    <d v="2013-06-13T00:00:00"/>
    <n v="7.65"/>
    <n v="20014"/>
  </r>
  <r>
    <x v="366"/>
    <d v="2013-06-13T00:00:00"/>
    <n v="12.28"/>
    <n v="20014"/>
  </r>
  <r>
    <x v="366"/>
    <d v="2013-06-13T00:00:00"/>
    <n v="9.85"/>
    <n v="20014"/>
  </r>
  <r>
    <x v="366"/>
    <d v="2013-06-13T00:00:00"/>
    <n v="8.9499999999999993"/>
    <n v="20014"/>
  </r>
  <r>
    <x v="366"/>
    <d v="2013-06-13T00:00:00"/>
    <n v="6.75"/>
    <n v="20014"/>
  </r>
  <r>
    <x v="366"/>
    <d v="2013-06-17T00:00:00"/>
    <n v="7.6"/>
    <n v="10018"/>
  </r>
  <r>
    <x v="366"/>
    <d v="2013-06-17T00:00:00"/>
    <n v="10.199999999999999"/>
    <n v="10018"/>
  </r>
  <r>
    <x v="366"/>
    <d v="2013-06-18T00:00:00"/>
    <n v="4.95"/>
    <n v="20005"/>
  </r>
  <r>
    <x v="366"/>
    <d v="2013-06-18T00:00:00"/>
    <n v="14.62"/>
    <n v="20005"/>
  </r>
  <r>
    <x v="366"/>
    <d v="2013-06-18T00:00:00"/>
    <n v="7.65"/>
    <n v="20005"/>
  </r>
  <r>
    <x v="366"/>
    <d v="2013-06-18T00:00:00"/>
    <n v="16.149999999999999"/>
    <n v="20005"/>
  </r>
  <r>
    <x v="366"/>
    <d v="2013-06-18T00:00:00"/>
    <n v="7.95"/>
    <n v="20005"/>
  </r>
  <r>
    <x v="366"/>
    <d v="2013-06-18T00:00:00"/>
    <n v="8.09"/>
    <n v="20005"/>
  </r>
  <r>
    <x v="366"/>
    <d v="2013-06-18T00:00:00"/>
    <n v="13.9"/>
    <n v="20005"/>
  </r>
  <r>
    <x v="366"/>
    <d v="2013-06-18T00:00:00"/>
    <n v="9.2200000000000006"/>
    <n v="20005"/>
  </r>
  <r>
    <x v="366"/>
    <d v="2013-06-18T00:00:00"/>
    <n v="7.11"/>
    <n v="20005"/>
  </r>
  <r>
    <x v="366"/>
    <d v="2013-06-18T00:00:00"/>
    <n v="50"/>
    <n v="40022"/>
  </r>
  <r>
    <x v="366"/>
    <d v="2013-06-27T00:00:00"/>
    <n v="8.5500000000000007"/>
    <n v="20014"/>
  </r>
  <r>
    <x v="366"/>
    <d v="2013-06-27T00:00:00"/>
    <n v="7.65"/>
    <n v="20014"/>
  </r>
  <r>
    <x v="366"/>
    <d v="2013-06-27T00:00:00"/>
    <n v="12.28"/>
    <n v="20014"/>
  </r>
  <r>
    <x v="366"/>
    <d v="2013-06-27T00:00:00"/>
    <n v="9.85"/>
    <n v="20014"/>
  </r>
  <r>
    <x v="366"/>
    <d v="2013-06-27T00:00:00"/>
    <n v="8.9499999999999993"/>
    <n v="20014"/>
  </r>
  <r>
    <x v="366"/>
    <d v="2013-06-27T00:00:00"/>
    <n v="6.75"/>
    <n v="20014"/>
  </r>
  <r>
    <x v="366"/>
    <d v="2013-06-24T00:00:00"/>
    <n v="8.0500000000000007"/>
    <n v="20021"/>
  </r>
  <r>
    <x v="366"/>
    <d v="2013-06-27T00:00:00"/>
    <n v="14.5"/>
    <n v="10123"/>
  </r>
  <r>
    <x v="366"/>
    <d v="2013-07-09T00:00:00"/>
    <n v="14.98"/>
    <n v="20012"/>
  </r>
  <r>
    <x v="366"/>
    <d v="2013-07-09T00:00:00"/>
    <n v="20.16"/>
    <n v="20012"/>
  </r>
  <r>
    <x v="366"/>
    <d v="2013-07-09T00:00:00"/>
    <n v="4.95"/>
    <n v="20012"/>
  </r>
  <r>
    <x v="366"/>
    <d v="2013-07-09T00:00:00"/>
    <n v="17.46"/>
    <n v="20012"/>
  </r>
  <r>
    <x v="366"/>
    <d v="2013-07-09T00:00:00"/>
    <n v="9.85"/>
    <n v="20012"/>
  </r>
  <r>
    <x v="366"/>
    <d v="2013-07-09T00:00:00"/>
    <n v="10.48"/>
    <n v="20012"/>
  </r>
  <r>
    <x v="366"/>
    <d v="2013-07-10T00:00:00"/>
    <n v="45"/>
    <n v="60032"/>
  </r>
  <r>
    <x v="366"/>
    <d v="2013-07-12T00:00:00"/>
    <n v="4.95"/>
    <n v="20005"/>
  </r>
  <r>
    <x v="366"/>
    <d v="2013-07-12T00:00:00"/>
    <n v="14.62"/>
    <n v="20005"/>
  </r>
  <r>
    <x v="366"/>
    <d v="2013-07-12T00:00:00"/>
    <n v="7.65"/>
    <n v="20005"/>
  </r>
  <r>
    <x v="366"/>
    <d v="2013-07-12T00:00:00"/>
    <n v="16.149999999999999"/>
    <n v="20005"/>
  </r>
  <r>
    <x v="366"/>
    <d v="2013-07-12T00:00:00"/>
    <n v="7.95"/>
    <n v="20005"/>
  </r>
  <r>
    <x v="366"/>
    <d v="2013-07-12T00:00:00"/>
    <n v="8.09"/>
    <n v="20005"/>
  </r>
  <r>
    <x v="366"/>
    <d v="2013-07-12T00:00:00"/>
    <n v="13.9"/>
    <n v="20005"/>
  </r>
  <r>
    <x v="366"/>
    <d v="2013-07-12T00:00:00"/>
    <n v="9.2200000000000006"/>
    <n v="20005"/>
  </r>
  <r>
    <x v="366"/>
    <d v="2013-07-12T00:00:00"/>
    <n v="7.11"/>
    <n v="20005"/>
  </r>
  <r>
    <x v="366"/>
    <d v="2013-07-18T00:00:00"/>
    <n v="52.7"/>
    <n v="10132"/>
  </r>
  <r>
    <x v="366"/>
    <d v="2013-07-17T00:00:00"/>
    <n v="14.62"/>
    <n v="20004"/>
  </r>
  <r>
    <x v="366"/>
    <d v="2013-07-17T00:00:00"/>
    <n v="7.11"/>
    <n v="20004"/>
  </r>
  <r>
    <x v="366"/>
    <d v="2013-07-17T00:00:00"/>
    <n v="7.65"/>
    <n v="20004"/>
  </r>
  <r>
    <x v="366"/>
    <d v="2013-07-17T00:00:00"/>
    <n v="21.96"/>
    <n v="20004"/>
  </r>
  <r>
    <x v="366"/>
    <d v="2013-07-17T00:00:00"/>
    <n v="10.95"/>
    <n v="20004"/>
  </r>
  <r>
    <x v="366"/>
    <d v="2013-07-17T00:00:00"/>
    <n v="9.58"/>
    <n v="20004"/>
  </r>
  <r>
    <x v="366"/>
    <d v="2013-07-17T00:00:00"/>
    <n v="4.95"/>
    <n v="20004"/>
  </r>
  <r>
    <x v="366"/>
    <d v="2013-07-17T00:00:00"/>
    <n v="9.9"/>
    <n v="20004"/>
  </r>
  <r>
    <x v="366"/>
    <d v="2013-07-17T00:00:00"/>
    <n v="22.86"/>
    <n v="20004"/>
  </r>
  <r>
    <x v="366"/>
    <d v="2013-07-17T00:00:00"/>
    <n v="11.88"/>
    <n v="20004"/>
  </r>
  <r>
    <x v="366"/>
    <d v="2013-07-17T00:00:00"/>
    <n v="10.48"/>
    <n v="20004"/>
  </r>
  <r>
    <x v="366"/>
    <d v="2013-07-17T00:00:00"/>
    <n v="16.96"/>
    <n v="20004"/>
  </r>
  <r>
    <x v="366"/>
    <d v="2013-07-17T00:00:00"/>
    <n v="10.75"/>
    <n v="20004"/>
  </r>
  <r>
    <x v="366"/>
    <d v="2013-07-23T00:00:00"/>
    <n v="12.28"/>
    <n v="20010"/>
  </r>
  <r>
    <x v="366"/>
    <d v="2013-07-23T00:00:00"/>
    <n v="10.53"/>
    <n v="20010"/>
  </r>
  <r>
    <x v="366"/>
    <d v="2013-07-23T00:00:00"/>
    <n v="7.15"/>
    <n v="20010"/>
  </r>
  <r>
    <x v="366"/>
    <d v="2013-07-24T00:00:00"/>
    <n v="7.95"/>
    <n v="20006"/>
  </r>
  <r>
    <x v="366"/>
    <d v="2013-07-24T00:00:00"/>
    <n v="0"/>
    <n v="20006"/>
  </r>
  <r>
    <x v="366"/>
    <d v="2013-07-24T00:00:00"/>
    <n v="4.95"/>
    <n v="20006"/>
  </r>
  <r>
    <x v="366"/>
    <d v="2013-07-24T00:00:00"/>
    <n v="8.9499999999999993"/>
    <n v="20006"/>
  </r>
  <r>
    <x v="366"/>
    <d v="2013-07-24T00:00:00"/>
    <n v="14.58"/>
    <n v="20006"/>
  </r>
  <r>
    <x v="366"/>
    <d v="2013-07-24T00:00:00"/>
    <n v="12.55"/>
    <n v="20006"/>
  </r>
  <r>
    <x v="366"/>
    <d v="2013-07-24T00:00:00"/>
    <n v="9.18"/>
    <n v="20006"/>
  </r>
  <r>
    <x v="366"/>
    <d v="2013-07-30T00:00:00"/>
    <n v="10.08"/>
    <n v="20009"/>
  </r>
  <r>
    <x v="366"/>
    <d v="2013-07-30T00:00:00"/>
    <n v="4.95"/>
    <n v="20009"/>
  </r>
  <r>
    <x v="366"/>
    <d v="2013-07-30T00:00:00"/>
    <n v="7.11"/>
    <n v="20009"/>
  </r>
  <r>
    <x v="366"/>
    <d v="2013-07-30T00:00:00"/>
    <n v="45"/>
    <n v="30014"/>
  </r>
  <r>
    <x v="366"/>
    <d v="2013-08-05T00:00:00"/>
    <n v="7.6"/>
    <n v="10018"/>
  </r>
  <r>
    <x v="366"/>
    <d v="2013-08-05T00:00:00"/>
    <n v="10.199999999999999"/>
    <n v="10018"/>
  </r>
  <r>
    <x v="366"/>
    <d v="2013-08-08T00:00:00"/>
    <n v="47.5"/>
    <n v="30017"/>
  </r>
  <r>
    <x v="366"/>
    <d v="2013-08-09T00:00:00"/>
    <n v="8.73"/>
    <n v="20015"/>
  </r>
  <r>
    <x v="366"/>
    <d v="2013-08-09T00:00:00"/>
    <n v="7.11"/>
    <n v="20015"/>
  </r>
  <r>
    <x v="366"/>
    <d v="2013-08-09T00:00:00"/>
    <n v="10.75"/>
    <n v="20015"/>
  </r>
  <r>
    <x v="366"/>
    <d v="2013-08-09T00:00:00"/>
    <n v="10.98"/>
    <n v="20015"/>
  </r>
  <r>
    <x v="366"/>
    <d v="2013-08-09T00:00:00"/>
    <n v="4.95"/>
    <n v="20015"/>
  </r>
  <r>
    <x v="366"/>
    <d v="2013-08-16T00:00:00"/>
    <n v="11.65"/>
    <n v="20008"/>
  </r>
  <r>
    <x v="366"/>
    <d v="2013-08-16T00:00:00"/>
    <n v="10.08"/>
    <n v="20008"/>
  </r>
  <r>
    <x v="366"/>
    <d v="2013-08-16T00:00:00"/>
    <n v="12.15"/>
    <n v="20008"/>
  </r>
  <r>
    <x v="366"/>
    <d v="2013-08-16T00:00:00"/>
    <n v="9.9"/>
    <n v="20008"/>
  </r>
  <r>
    <x v="366"/>
    <d v="2013-08-16T00:00:00"/>
    <n v="17.91"/>
    <n v="20008"/>
  </r>
  <r>
    <x v="366"/>
    <d v="2013-08-16T00:00:00"/>
    <n v="9.81"/>
    <n v="20008"/>
  </r>
  <r>
    <x v="366"/>
    <d v="2013-08-16T00:00:00"/>
    <n v="12.33"/>
    <n v="20008"/>
  </r>
  <r>
    <x v="366"/>
    <d v="2013-08-16T00:00:00"/>
    <n v="7.83"/>
    <n v="20008"/>
  </r>
  <r>
    <x v="366"/>
    <d v="2013-08-16T00:00:00"/>
    <n v="18.760000000000002"/>
    <n v="20008"/>
  </r>
  <r>
    <x v="366"/>
    <d v="2013-08-20T00:00:00"/>
    <n v="14.98"/>
    <n v="20012"/>
  </r>
  <r>
    <x v="366"/>
    <d v="2013-08-20T00:00:00"/>
    <n v="20.16"/>
    <n v="20012"/>
  </r>
  <r>
    <x v="366"/>
    <d v="2013-08-20T00:00:00"/>
    <n v="4.95"/>
    <n v="20012"/>
  </r>
  <r>
    <x v="366"/>
    <d v="2013-08-20T00:00:00"/>
    <n v="17.46"/>
    <n v="20012"/>
  </r>
  <r>
    <x v="366"/>
    <d v="2013-08-20T00:00:00"/>
    <n v="9.85"/>
    <n v="20012"/>
  </r>
  <r>
    <x v="366"/>
    <d v="2013-08-20T00:00:00"/>
    <n v="10.48"/>
    <n v="20012"/>
  </r>
  <r>
    <x v="366"/>
    <d v="2013-08-19T00:00:00"/>
    <n v="12.96"/>
    <n v="20017"/>
  </r>
  <r>
    <x v="366"/>
    <d v="2013-08-19T00:00:00"/>
    <n v="136.25"/>
    <n v="10097"/>
  </r>
  <r>
    <x v="366"/>
    <d v="2013-08-22T00:00:00"/>
    <n v="8.0500000000000007"/>
    <n v="20016"/>
  </r>
  <r>
    <x v="366"/>
    <d v="2013-08-22T00:00:00"/>
    <n v="9.85"/>
    <n v="20016"/>
  </r>
  <r>
    <x v="366"/>
    <d v="2013-08-22T00:00:00"/>
    <n v="22.9"/>
    <n v="20016"/>
  </r>
  <r>
    <x v="366"/>
    <d v="2013-09-06T00:00:00"/>
    <n v="4.95"/>
    <n v="20005"/>
  </r>
  <r>
    <x v="366"/>
    <d v="2013-09-06T00:00:00"/>
    <n v="14.62"/>
    <n v="20005"/>
  </r>
  <r>
    <x v="366"/>
    <d v="2013-09-06T00:00:00"/>
    <n v="7.65"/>
    <n v="20005"/>
  </r>
  <r>
    <x v="366"/>
    <d v="2013-09-06T00:00:00"/>
    <n v="16.149999999999999"/>
    <n v="20005"/>
  </r>
  <r>
    <x v="366"/>
    <d v="2013-09-06T00:00:00"/>
    <n v="7.95"/>
    <n v="20005"/>
  </r>
  <r>
    <x v="366"/>
    <d v="2013-09-06T00:00:00"/>
    <n v="8.09"/>
    <n v="20005"/>
  </r>
  <r>
    <x v="366"/>
    <d v="2013-09-06T00:00:00"/>
    <n v="13.9"/>
    <n v="20005"/>
  </r>
  <r>
    <x v="366"/>
    <d v="2013-09-06T00:00:00"/>
    <n v="9.2200000000000006"/>
    <n v="20005"/>
  </r>
  <r>
    <x v="366"/>
    <d v="2013-09-06T00:00:00"/>
    <n v="7.11"/>
    <n v="20005"/>
  </r>
  <r>
    <x v="366"/>
    <d v="2013-09-10T00:00:00"/>
    <n v="14.62"/>
    <n v="20004"/>
  </r>
  <r>
    <x v="366"/>
    <d v="2013-09-10T00:00:00"/>
    <n v="7.11"/>
    <n v="20004"/>
  </r>
  <r>
    <x v="366"/>
    <d v="2013-09-10T00:00:00"/>
    <n v="7.65"/>
    <n v="20004"/>
  </r>
  <r>
    <x v="366"/>
    <d v="2013-09-10T00:00:00"/>
    <n v="21.96"/>
    <n v="20004"/>
  </r>
  <r>
    <x v="366"/>
    <d v="2013-09-10T00:00:00"/>
    <n v="10.95"/>
    <n v="20004"/>
  </r>
  <r>
    <x v="366"/>
    <d v="2013-09-10T00:00:00"/>
    <n v="9.58"/>
    <n v="20004"/>
  </r>
  <r>
    <x v="366"/>
    <d v="2013-09-10T00:00:00"/>
    <n v="4.95"/>
    <n v="20004"/>
  </r>
  <r>
    <x v="366"/>
    <d v="2013-09-10T00:00:00"/>
    <n v="9.9"/>
    <n v="20004"/>
  </r>
  <r>
    <x v="366"/>
    <d v="2013-09-10T00:00:00"/>
    <n v="22.86"/>
    <n v="20004"/>
  </r>
  <r>
    <x v="366"/>
    <d v="2013-09-10T00:00:00"/>
    <n v="11.88"/>
    <n v="20004"/>
  </r>
  <r>
    <x v="366"/>
    <d v="2013-09-10T00:00:00"/>
    <n v="10.48"/>
    <n v="20004"/>
  </r>
  <r>
    <x v="366"/>
    <d v="2013-09-10T00:00:00"/>
    <n v="16.96"/>
    <n v="20004"/>
  </r>
  <r>
    <x v="366"/>
    <d v="2013-09-10T00:00:00"/>
    <n v="10.75"/>
    <n v="20004"/>
  </r>
  <r>
    <x v="366"/>
    <d v="2013-09-19T00:00:00"/>
    <n v="9.58"/>
    <n v="20013"/>
  </r>
  <r>
    <x v="366"/>
    <d v="2013-09-19T00:00:00"/>
    <n v="58.4"/>
    <n v="20013"/>
  </r>
  <r>
    <x v="366"/>
    <d v="2013-09-19T00:00:00"/>
    <n v="5.5"/>
    <n v="20013"/>
  </r>
  <r>
    <x v="366"/>
    <d v="2013-09-19T00:00:00"/>
    <n v="11.65"/>
    <n v="20013"/>
  </r>
  <r>
    <x v="366"/>
    <d v="2013-09-19T00:00:00"/>
    <n v="12.33"/>
    <n v="20013"/>
  </r>
  <r>
    <x v="366"/>
    <d v="2013-09-19T00:00:00"/>
    <n v="10.39"/>
    <n v="20013"/>
  </r>
  <r>
    <x v="366"/>
    <d v="2013-09-19T00:00:00"/>
    <n v="14.62"/>
    <n v="20013"/>
  </r>
  <r>
    <x v="366"/>
    <d v="2013-09-20T00:00:00"/>
    <n v="11.65"/>
    <n v="20008"/>
  </r>
  <r>
    <x v="366"/>
    <d v="2013-09-20T00:00:00"/>
    <n v="10.08"/>
    <n v="20008"/>
  </r>
  <r>
    <x v="366"/>
    <d v="2013-09-20T00:00:00"/>
    <n v="12.15"/>
    <n v="20008"/>
  </r>
  <r>
    <x v="366"/>
    <d v="2013-09-20T00:00:00"/>
    <n v="9.9"/>
    <n v="20008"/>
  </r>
  <r>
    <x v="366"/>
    <d v="2013-09-20T00:00:00"/>
    <n v="17.91"/>
    <n v="20008"/>
  </r>
  <r>
    <x v="366"/>
    <d v="2013-09-20T00:00:00"/>
    <n v="9.81"/>
    <n v="20008"/>
  </r>
  <r>
    <x v="366"/>
    <d v="2013-09-20T00:00:00"/>
    <n v="12.33"/>
    <n v="20008"/>
  </r>
  <r>
    <x v="366"/>
    <d v="2013-09-20T00:00:00"/>
    <n v="7.83"/>
    <n v="20008"/>
  </r>
  <r>
    <x v="366"/>
    <d v="2013-09-20T00:00:00"/>
    <n v="18.760000000000002"/>
    <n v="20008"/>
  </r>
  <r>
    <x v="366"/>
    <d v="2013-09-25T00:00:00"/>
    <n v="19.75"/>
    <n v="20039"/>
  </r>
  <r>
    <x v="366"/>
    <d v="2013-10-01T00:00:00"/>
    <n v="14.62"/>
    <n v="50001"/>
  </r>
  <r>
    <x v="366"/>
    <d v="2013-09-30T00:00:00"/>
    <n v="6.75"/>
    <n v="20018"/>
  </r>
  <r>
    <x v="366"/>
    <d v="2013-10-04T00:00:00"/>
    <n v="12.28"/>
    <n v="20010"/>
  </r>
  <r>
    <x v="366"/>
    <d v="2013-10-04T00:00:00"/>
    <n v="10.53"/>
    <n v="20010"/>
  </r>
  <r>
    <x v="366"/>
    <d v="2013-10-04T00:00:00"/>
    <n v="7.15"/>
    <n v="20010"/>
  </r>
  <r>
    <x v="366"/>
    <d v="2013-10-07T00:00:00"/>
    <n v="8.5500000000000007"/>
    <n v="20011"/>
  </r>
  <r>
    <x v="366"/>
    <d v="2013-10-07T00:00:00"/>
    <n v="21.51"/>
    <n v="20011"/>
  </r>
  <r>
    <x v="366"/>
    <d v="2013-10-07T00:00:00"/>
    <n v="4.95"/>
    <n v="20011"/>
  </r>
  <r>
    <x v="366"/>
    <d v="2013-10-10T00:00:00"/>
    <n v="8.5"/>
    <n v="20087"/>
  </r>
  <r>
    <x v="366"/>
    <d v="2013-10-16T00:00:00"/>
    <n v="11.65"/>
    <n v="20008"/>
  </r>
  <r>
    <x v="366"/>
    <d v="2013-10-16T00:00:00"/>
    <n v="10.08"/>
    <n v="20008"/>
  </r>
  <r>
    <x v="366"/>
    <d v="2013-10-16T00:00:00"/>
    <n v="12.15"/>
    <n v="20008"/>
  </r>
  <r>
    <x v="366"/>
    <d v="2013-10-16T00:00:00"/>
    <n v="9.9"/>
    <n v="20008"/>
  </r>
  <r>
    <x v="366"/>
    <d v="2013-10-16T00:00:00"/>
    <n v="17.91"/>
    <n v="20008"/>
  </r>
  <r>
    <x v="366"/>
    <d v="2013-10-16T00:00:00"/>
    <n v="9.81"/>
    <n v="20008"/>
  </r>
  <r>
    <x v="366"/>
    <d v="2013-10-16T00:00:00"/>
    <n v="12.33"/>
    <n v="20008"/>
  </r>
  <r>
    <x v="366"/>
    <d v="2013-10-16T00:00:00"/>
    <n v="7.83"/>
    <n v="20008"/>
  </r>
  <r>
    <x v="366"/>
    <d v="2013-10-16T00:00:00"/>
    <n v="18.760000000000002"/>
    <n v="20008"/>
  </r>
  <r>
    <x v="366"/>
    <d v="2013-10-15T00:00:00"/>
    <n v="14.62"/>
    <n v="20004"/>
  </r>
  <r>
    <x v="366"/>
    <d v="2013-10-15T00:00:00"/>
    <n v="7.11"/>
    <n v="20004"/>
  </r>
  <r>
    <x v="366"/>
    <d v="2013-10-15T00:00:00"/>
    <n v="7.65"/>
    <n v="20004"/>
  </r>
  <r>
    <x v="366"/>
    <d v="2013-10-15T00:00:00"/>
    <n v="21.96"/>
    <n v="20004"/>
  </r>
  <r>
    <x v="366"/>
    <d v="2013-10-15T00:00:00"/>
    <n v="10.95"/>
    <n v="20004"/>
  </r>
  <r>
    <x v="366"/>
    <d v="2013-10-15T00:00:00"/>
    <n v="9.58"/>
    <n v="20004"/>
  </r>
  <r>
    <x v="366"/>
    <d v="2013-10-15T00:00:00"/>
    <n v="4.95"/>
    <n v="20004"/>
  </r>
  <r>
    <x v="366"/>
    <d v="2013-10-15T00:00:00"/>
    <n v="9.9"/>
    <n v="20004"/>
  </r>
  <r>
    <x v="366"/>
    <d v="2013-10-15T00:00:00"/>
    <n v="22.86"/>
    <n v="20004"/>
  </r>
  <r>
    <x v="366"/>
    <d v="2013-10-15T00:00:00"/>
    <n v="11.88"/>
    <n v="20004"/>
  </r>
  <r>
    <x v="366"/>
    <d v="2013-10-15T00:00:00"/>
    <n v="10.48"/>
    <n v="20004"/>
  </r>
  <r>
    <x v="366"/>
    <d v="2013-10-15T00:00:00"/>
    <n v="16.96"/>
    <n v="20004"/>
  </r>
  <r>
    <x v="366"/>
    <d v="2013-10-15T00:00:00"/>
    <n v="10.75"/>
    <n v="20004"/>
  </r>
  <r>
    <x v="366"/>
    <d v="2013-10-17T00:00:00"/>
    <n v="9.58"/>
    <n v="20013"/>
  </r>
  <r>
    <x v="366"/>
    <d v="2013-10-17T00:00:00"/>
    <n v="58.4"/>
    <n v="20013"/>
  </r>
  <r>
    <x v="366"/>
    <d v="2013-10-17T00:00:00"/>
    <n v="5.5"/>
    <n v="20013"/>
  </r>
  <r>
    <x v="366"/>
    <d v="2013-10-17T00:00:00"/>
    <n v="11.65"/>
    <n v="20013"/>
  </r>
  <r>
    <x v="366"/>
    <d v="2013-10-17T00:00:00"/>
    <n v="12.33"/>
    <n v="20013"/>
  </r>
  <r>
    <x v="366"/>
    <d v="2013-10-17T00:00:00"/>
    <n v="10.39"/>
    <n v="20013"/>
  </r>
  <r>
    <x v="366"/>
    <d v="2013-10-17T00:00:00"/>
    <n v="14.62"/>
    <n v="20013"/>
  </r>
  <r>
    <x v="366"/>
    <d v="2013-10-17T00:00:00"/>
    <n v="45"/>
    <n v="30069"/>
  </r>
  <r>
    <x v="366"/>
    <d v="2013-10-21T00:00:00"/>
    <n v="4.95"/>
    <n v="20005"/>
  </r>
  <r>
    <x v="366"/>
    <d v="2013-10-21T00:00:00"/>
    <n v="14.62"/>
    <n v="20005"/>
  </r>
  <r>
    <x v="366"/>
    <d v="2013-10-21T00:00:00"/>
    <n v="7.65"/>
    <n v="20005"/>
  </r>
  <r>
    <x v="366"/>
    <d v="2013-10-21T00:00:00"/>
    <n v="16.149999999999999"/>
    <n v="20005"/>
  </r>
  <r>
    <x v="366"/>
    <d v="2013-10-21T00:00:00"/>
    <n v="7.95"/>
    <n v="20005"/>
  </r>
  <r>
    <x v="366"/>
    <d v="2013-10-21T00:00:00"/>
    <n v="8.09"/>
    <n v="20005"/>
  </r>
  <r>
    <x v="366"/>
    <d v="2013-10-21T00:00:00"/>
    <n v="13.9"/>
    <n v="20005"/>
  </r>
  <r>
    <x v="366"/>
    <d v="2013-10-21T00:00:00"/>
    <n v="9.2200000000000006"/>
    <n v="20005"/>
  </r>
  <r>
    <x v="366"/>
    <d v="2013-10-21T00:00:00"/>
    <n v="7.11"/>
    <n v="20005"/>
  </r>
  <r>
    <x v="366"/>
    <d v="2013-10-22T00:00:00"/>
    <n v="10.3"/>
    <n v="20003"/>
  </r>
  <r>
    <x v="366"/>
    <d v="2013-10-22T00:00:00"/>
    <n v="6.02"/>
    <n v="20003"/>
  </r>
  <r>
    <x v="366"/>
    <d v="2013-10-22T00:00:00"/>
    <n v="4.45"/>
    <n v="20003"/>
  </r>
  <r>
    <x v="366"/>
    <d v="2013-10-22T00:00:00"/>
    <n v="9.58"/>
    <n v="20003"/>
  </r>
  <r>
    <x v="366"/>
    <d v="2013-10-22T00:00:00"/>
    <n v="8.9499999999999993"/>
    <n v="20003"/>
  </r>
  <r>
    <x v="366"/>
    <d v="2013-10-22T00:00:00"/>
    <n v="9.85"/>
    <n v="20003"/>
  </r>
  <r>
    <x v="366"/>
    <d v="2013-10-23T00:00:00"/>
    <n v="8.73"/>
    <n v="20015"/>
  </r>
  <r>
    <x v="366"/>
    <d v="2013-10-23T00:00:00"/>
    <n v="7.11"/>
    <n v="20015"/>
  </r>
  <r>
    <x v="366"/>
    <d v="2013-10-23T00:00:00"/>
    <n v="10.75"/>
    <n v="20015"/>
  </r>
  <r>
    <x v="366"/>
    <d v="2013-10-23T00:00:00"/>
    <n v="10.98"/>
    <n v="20015"/>
  </r>
  <r>
    <x v="366"/>
    <d v="2013-10-23T00:00:00"/>
    <n v="4.95"/>
    <n v="20015"/>
  </r>
  <r>
    <x v="366"/>
    <d v="2013-10-23T00:00:00"/>
    <n v="45"/>
    <n v="20132"/>
  </r>
  <r>
    <x v="366"/>
    <d v="2013-10-29T00:00:00"/>
    <n v="4.8"/>
    <n v="20019"/>
  </r>
  <r>
    <x v="366"/>
    <d v="2013-10-29T00:00:00"/>
    <n v="15.7"/>
    <n v="20019"/>
  </r>
  <r>
    <x v="366"/>
    <d v="2013-10-29T00:00:00"/>
    <n v="64.5"/>
    <n v="20138"/>
  </r>
  <r>
    <x v="366"/>
    <d v="2013-10-30T00:00:00"/>
    <n v="14.98"/>
    <n v="60006"/>
  </r>
  <r>
    <x v="366"/>
    <d v="2013-10-30T00:00:00"/>
    <n v="58.9"/>
    <n v="60006"/>
  </r>
  <r>
    <x v="366"/>
    <d v="2013-10-28T00:00:00"/>
    <n v="10.119999999999999"/>
    <n v="10002"/>
  </r>
  <r>
    <x v="366"/>
    <d v="2013-10-28T00:00:00"/>
    <n v="55.25"/>
    <n v="20121"/>
  </r>
  <r>
    <x v="366"/>
    <d v="2013-11-04T00:00:00"/>
    <n v="8.9499999999999993"/>
    <n v="20007"/>
  </r>
  <r>
    <x v="366"/>
    <d v="2013-11-04T00:00:00"/>
    <n v="8.09"/>
    <n v="20007"/>
  </r>
  <r>
    <x v="366"/>
    <d v="2013-11-04T00:00:00"/>
    <n v="7.6"/>
    <n v="20007"/>
  </r>
  <r>
    <x v="366"/>
    <d v="2013-11-04T00:00:00"/>
    <n v="18.399999999999999"/>
    <n v="20007"/>
  </r>
  <r>
    <x v="366"/>
    <d v="2013-11-04T00:00:00"/>
    <n v="10.08"/>
    <n v="20007"/>
  </r>
  <r>
    <x v="366"/>
    <d v="2013-11-05T00:00:00"/>
    <n v="14.98"/>
    <n v="60006"/>
  </r>
  <r>
    <x v="366"/>
    <d v="2013-11-05T00:00:00"/>
    <n v="58.9"/>
    <n v="60006"/>
  </r>
  <r>
    <x v="367"/>
    <d v="2012-09-20T00:00:00"/>
    <n v="14.85"/>
    <n v="20008"/>
  </r>
  <r>
    <x v="367"/>
    <d v="2012-10-04T00:00:00"/>
    <n v="11.65"/>
    <n v="20011"/>
  </r>
  <r>
    <x v="367"/>
    <d v="2012-12-27T00:00:00"/>
    <n v="12.24"/>
    <n v="20024"/>
  </r>
  <r>
    <x v="368"/>
    <d v="2012-10-24T00:00:00"/>
    <n v="33.450000000000003"/>
    <n v="30035"/>
  </r>
  <r>
    <x v="368"/>
    <d v="2012-10-27T00:00:00"/>
    <n v="18.45"/>
    <n v="20009"/>
  </r>
  <r>
    <x v="368"/>
    <d v="2012-10-30T00:00:00"/>
    <n v="68.72"/>
    <n v="20120"/>
  </r>
  <r>
    <x v="368"/>
    <d v="2012-10-30T00:00:00"/>
    <n v="46.35"/>
    <n v="20120"/>
  </r>
  <r>
    <x v="368"/>
    <d v="2012-11-01T00:00:00"/>
    <n v="24.21"/>
    <n v="30025"/>
  </r>
  <r>
    <x v="368"/>
    <d v="2012-11-01T00:00:00"/>
    <n v="47.88"/>
    <n v="30025"/>
  </r>
  <r>
    <x v="368"/>
    <d v="2012-11-02T00:00:00"/>
    <n v="20.95"/>
    <n v="30019"/>
  </r>
  <r>
    <x v="368"/>
    <d v="2012-11-02T00:00:00"/>
    <n v="44.83"/>
    <n v="30019"/>
  </r>
  <r>
    <x v="368"/>
    <d v="2012-11-02T00:00:00"/>
    <n v="63.18"/>
    <n v="30019"/>
  </r>
  <r>
    <x v="368"/>
    <d v="2012-11-02T00:00:00"/>
    <n v="45.86"/>
    <n v="30019"/>
  </r>
  <r>
    <x v="368"/>
    <d v="2012-11-29T00:00:00"/>
    <n v="51.95"/>
    <n v="20113"/>
  </r>
  <r>
    <x v="368"/>
    <d v="2012-11-06T00:00:00"/>
    <n v="31.9"/>
    <n v="30016"/>
  </r>
  <r>
    <x v="368"/>
    <d v="2012-11-06T00:00:00"/>
    <n v="29.75"/>
    <n v="30016"/>
  </r>
  <r>
    <x v="368"/>
    <d v="2012-12-01T00:00:00"/>
    <n v="44.4"/>
    <n v="20066"/>
  </r>
  <r>
    <x v="368"/>
    <d v="2012-11-08T00:00:00"/>
    <n v="35.4"/>
    <n v="20091"/>
  </r>
  <r>
    <x v="368"/>
    <d v="2012-09-21T00:00:00"/>
    <n v="38.950000000000003"/>
    <n v="30042"/>
  </r>
  <r>
    <x v="368"/>
    <d v="2012-09-21T00:00:00"/>
    <n v="67.900000000000006"/>
    <n v="30042"/>
  </r>
  <r>
    <x v="368"/>
    <d v="2012-09-20T00:00:00"/>
    <n v="35.049999999999997"/>
    <n v="30020"/>
  </r>
  <r>
    <x v="368"/>
    <d v="2012-09-20T00:00:00"/>
    <n v="40.4"/>
    <n v="30020"/>
  </r>
  <r>
    <x v="368"/>
    <d v="2012-11-10T00:00:00"/>
    <n v="28.95"/>
    <n v="20012"/>
  </r>
  <r>
    <x v="368"/>
    <d v="2012-11-16T00:00:00"/>
    <n v="5"/>
    <n v="30032"/>
  </r>
  <r>
    <x v="368"/>
    <d v="2012-11-16T00:00:00"/>
    <n v="45.36"/>
    <n v="30032"/>
  </r>
  <r>
    <x v="368"/>
    <d v="2012-11-16T00:00:00"/>
    <n v="48.45"/>
    <n v="30032"/>
  </r>
  <r>
    <x v="368"/>
    <d v="2012-11-16T00:00:00"/>
    <n v="35.1"/>
    <n v="30032"/>
  </r>
  <r>
    <x v="368"/>
    <d v="2012-10-03T00:00:00"/>
    <n v="44.46"/>
    <n v="20162"/>
  </r>
  <r>
    <x v="368"/>
    <d v="2012-10-05T00:00:00"/>
    <n v="26.57"/>
    <n v="20126"/>
  </r>
  <r>
    <x v="368"/>
    <d v="2012-10-05T00:00:00"/>
    <n v="39.4"/>
    <n v="20126"/>
  </r>
  <r>
    <x v="368"/>
    <d v="2012-10-05T00:00:00"/>
    <n v="12.8"/>
    <n v="20126"/>
  </r>
  <r>
    <x v="368"/>
    <d v="2012-11-19T00:00:00"/>
    <n v="22.9"/>
    <n v="20122"/>
  </r>
  <r>
    <x v="368"/>
    <d v="2012-11-19T00:00:00"/>
    <n v="19.7"/>
    <n v="20122"/>
  </r>
  <r>
    <x v="368"/>
    <d v="2012-10-11T00:00:00"/>
    <n v="29.96"/>
    <n v="30037"/>
  </r>
  <r>
    <x v="368"/>
    <d v="2012-10-11T00:00:00"/>
    <n v="24.08"/>
    <n v="30037"/>
  </r>
  <r>
    <x v="368"/>
    <d v="2012-10-11T00:00:00"/>
    <n v="35.68"/>
    <n v="30037"/>
  </r>
  <r>
    <x v="368"/>
    <d v="2012-12-03T00:00:00"/>
    <n v="22.9"/>
    <n v="20122"/>
  </r>
  <r>
    <x v="368"/>
    <d v="2012-12-03T00:00:00"/>
    <n v="19.7"/>
    <n v="20122"/>
  </r>
  <r>
    <x v="368"/>
    <d v="2012-11-21T00:00:00"/>
    <n v="64.650000000000006"/>
    <n v="20030"/>
  </r>
  <r>
    <x v="368"/>
    <d v="2012-11-20T00:00:00"/>
    <n v="33.26"/>
    <n v="20136"/>
  </r>
  <r>
    <x v="368"/>
    <d v="2012-11-20T00:00:00"/>
    <n v="37.450000000000003"/>
    <n v="20136"/>
  </r>
  <r>
    <x v="368"/>
    <d v="2012-11-23T00:00:00"/>
    <n v="41.28"/>
    <n v="20023"/>
  </r>
  <r>
    <x v="368"/>
    <d v="2012-10-16T00:00:00"/>
    <n v="22.41"/>
    <n v="30013"/>
  </r>
  <r>
    <x v="368"/>
    <d v="2012-10-16T00:00:00"/>
    <n v="49.85"/>
    <n v="30013"/>
  </r>
  <r>
    <x v="368"/>
    <d v="2012-10-18T00:00:00"/>
    <n v="24.9"/>
    <n v="30021"/>
  </r>
  <r>
    <x v="368"/>
    <d v="2012-10-22T00:00:00"/>
    <n v="26.73"/>
    <n v="20101"/>
  </r>
  <r>
    <x v="368"/>
    <d v="2012-12-07T00:00:00"/>
    <n v="76.48"/>
    <n v="20086"/>
  </r>
  <r>
    <x v="368"/>
    <d v="2012-12-08T00:00:00"/>
    <n v="24.2"/>
    <n v="20044"/>
  </r>
  <r>
    <x v="368"/>
    <d v="2012-12-13T00:00:00"/>
    <n v="39"/>
    <n v="20160"/>
  </r>
  <r>
    <x v="368"/>
    <d v="2012-12-17T00:00:00"/>
    <n v="25.45"/>
    <n v="30004"/>
  </r>
  <r>
    <x v="368"/>
    <d v="2012-12-17T00:00:00"/>
    <n v="39.47"/>
    <n v="30004"/>
  </r>
  <r>
    <x v="368"/>
    <d v="2012-12-16T00:00:00"/>
    <n v="45.11"/>
    <n v="20037"/>
  </r>
  <r>
    <x v="368"/>
    <d v="2012-12-14T00:00:00"/>
    <n v="68.349999999999994"/>
    <n v="20080"/>
  </r>
  <r>
    <x v="368"/>
    <d v="2012-12-19T00:00:00"/>
    <n v="22.41"/>
    <n v="30013"/>
  </r>
  <r>
    <x v="368"/>
    <d v="2012-12-19T00:00:00"/>
    <n v="49.85"/>
    <n v="30013"/>
  </r>
  <r>
    <x v="368"/>
    <d v="2012-12-18T00:00:00"/>
    <n v="35.6"/>
    <n v="20137"/>
  </r>
  <r>
    <x v="368"/>
    <d v="2012-12-18T00:00:00"/>
    <n v="18.21"/>
    <n v="20137"/>
  </r>
  <r>
    <x v="368"/>
    <d v="2012-12-20T00:00:00"/>
    <n v="59.9"/>
    <n v="20090"/>
  </r>
  <r>
    <x v="368"/>
    <d v="2012-12-30T00:00:00"/>
    <n v="24.94"/>
    <n v="30045"/>
  </r>
  <r>
    <x v="368"/>
    <d v="2012-12-30T00:00:00"/>
    <n v="42.5"/>
    <n v="30045"/>
  </r>
  <r>
    <x v="368"/>
    <d v="2012-12-29T00:00:00"/>
    <n v="32.369999999999997"/>
    <n v="20045"/>
  </r>
  <r>
    <x v="368"/>
    <d v="2013-01-03T00:00:00"/>
    <n v="24.9"/>
    <n v="20142"/>
  </r>
  <r>
    <x v="368"/>
    <d v="2013-01-03T00:00:00"/>
    <n v="36.06"/>
    <n v="20142"/>
  </r>
  <r>
    <x v="368"/>
    <d v="2013-01-02T00:00:00"/>
    <n v="34.25"/>
    <n v="20105"/>
  </r>
  <r>
    <x v="368"/>
    <d v="2013-01-07T00:00:00"/>
    <n v="21.65"/>
    <n v="20103"/>
  </r>
  <r>
    <x v="368"/>
    <d v="2013-01-09T00:00:00"/>
    <n v="26.57"/>
    <n v="20126"/>
  </r>
  <r>
    <x v="368"/>
    <d v="2013-01-09T00:00:00"/>
    <n v="39.4"/>
    <n v="20126"/>
  </r>
  <r>
    <x v="368"/>
    <d v="2013-01-09T00:00:00"/>
    <n v="12.8"/>
    <n v="20126"/>
  </r>
  <r>
    <x v="368"/>
    <d v="2013-01-11T00:00:00"/>
    <n v="26.01"/>
    <n v="20185"/>
  </r>
  <r>
    <x v="368"/>
    <d v="2013-01-12T00:00:00"/>
    <n v="26.95"/>
    <n v="20065"/>
  </r>
  <r>
    <x v="368"/>
    <d v="2013-01-14T00:00:00"/>
    <n v="41.26"/>
    <n v="20128"/>
  </r>
  <r>
    <x v="368"/>
    <d v="2013-01-16T00:00:00"/>
    <n v="25.83"/>
    <n v="20135"/>
  </r>
  <r>
    <x v="368"/>
    <d v="2013-01-19T00:00:00"/>
    <n v="5"/>
    <n v="20092"/>
  </r>
  <r>
    <x v="368"/>
    <d v="2013-01-19T00:00:00"/>
    <n v="39.85"/>
    <n v="20092"/>
  </r>
  <r>
    <x v="368"/>
    <d v="2013-01-21T00:00:00"/>
    <n v="15.57"/>
    <n v="20018"/>
  </r>
  <r>
    <x v="368"/>
    <d v="2013-01-18T00:00:00"/>
    <n v="41.86"/>
    <n v="30036"/>
  </r>
  <r>
    <x v="368"/>
    <d v="2013-01-18T00:00:00"/>
    <n v="70.28"/>
    <n v="30036"/>
  </r>
  <r>
    <x v="368"/>
    <d v="2013-01-25T00:00:00"/>
    <n v="36.909999999999997"/>
    <n v="30012"/>
  </r>
  <r>
    <x v="368"/>
    <d v="2013-01-25T00:00:00"/>
    <n v="62.56"/>
    <n v="30012"/>
  </r>
  <r>
    <x v="368"/>
    <d v="2013-01-24T00:00:00"/>
    <n v="27.55"/>
    <n v="20117"/>
  </r>
  <r>
    <x v="368"/>
    <d v="2013-01-29T00:00:00"/>
    <n v="22.87"/>
    <n v="20141"/>
  </r>
  <r>
    <x v="368"/>
    <d v="2013-01-26T00:00:00"/>
    <n v="54.9"/>
    <n v="20020"/>
  </r>
  <r>
    <x v="368"/>
    <d v="2013-01-26T00:00:00"/>
    <n v="48.25"/>
    <n v="10036"/>
  </r>
  <r>
    <x v="368"/>
    <d v="2013-02-01T00:00:00"/>
    <n v="74.34"/>
    <n v="20123"/>
  </r>
  <r>
    <x v="368"/>
    <d v="2013-02-01T00:00:00"/>
    <n v="43.66"/>
    <n v="20123"/>
  </r>
  <r>
    <x v="368"/>
    <d v="2013-02-06T00:00:00"/>
    <n v="43.21"/>
    <n v="20109"/>
  </r>
  <r>
    <x v="368"/>
    <d v="2013-02-08T00:00:00"/>
    <n v="29.96"/>
    <n v="30037"/>
  </r>
  <r>
    <x v="368"/>
    <d v="2013-02-08T00:00:00"/>
    <n v="24.08"/>
    <n v="30037"/>
  </r>
  <r>
    <x v="368"/>
    <d v="2013-02-08T00:00:00"/>
    <n v="35.68"/>
    <n v="30037"/>
  </r>
  <r>
    <x v="368"/>
    <d v="2013-02-10T00:00:00"/>
    <n v="25.45"/>
    <n v="30004"/>
  </r>
  <r>
    <x v="368"/>
    <d v="2013-02-10T00:00:00"/>
    <n v="39.47"/>
    <n v="30004"/>
  </r>
  <r>
    <x v="368"/>
    <d v="2013-02-12T00:00:00"/>
    <n v="37.01"/>
    <n v="20183"/>
  </r>
  <r>
    <x v="368"/>
    <d v="2013-02-16T00:00:00"/>
    <n v="11.95"/>
    <n v="20014"/>
  </r>
  <r>
    <x v="368"/>
    <d v="2013-02-16T00:00:00"/>
    <n v="35.950000000000003"/>
    <n v="20099"/>
  </r>
  <r>
    <x v="368"/>
    <d v="2013-02-15T00:00:00"/>
    <n v="31.9"/>
    <n v="30016"/>
  </r>
  <r>
    <x v="368"/>
    <d v="2013-02-15T00:00:00"/>
    <n v="29.75"/>
    <n v="30016"/>
  </r>
  <r>
    <x v="368"/>
    <d v="2013-02-15T00:00:00"/>
    <n v="31.9"/>
    <n v="30034"/>
  </r>
  <r>
    <x v="368"/>
    <d v="2013-02-15T00:00:00"/>
    <n v="47.48"/>
    <n v="30034"/>
  </r>
  <r>
    <x v="368"/>
    <d v="2013-02-15T00:00:00"/>
    <n v="9.5"/>
    <n v="30034"/>
  </r>
  <r>
    <x v="368"/>
    <d v="2013-02-15T00:00:00"/>
    <n v="32.61"/>
    <n v="30034"/>
  </r>
  <r>
    <x v="368"/>
    <d v="2013-02-18T00:00:00"/>
    <n v="50.36"/>
    <n v="20053"/>
  </r>
  <r>
    <x v="368"/>
    <d v="2013-02-21T00:00:00"/>
    <n v="6.75"/>
    <n v="20003"/>
  </r>
  <r>
    <x v="368"/>
    <d v="2013-02-21T00:00:00"/>
    <n v="41.9"/>
    <n v="30030"/>
  </r>
  <r>
    <x v="368"/>
    <d v="2013-02-21T00:00:00"/>
    <n v="35.57"/>
    <n v="30030"/>
  </r>
  <r>
    <x v="368"/>
    <d v="2013-02-21T00:00:00"/>
    <n v="50.46"/>
    <n v="30030"/>
  </r>
  <r>
    <x v="368"/>
    <d v="2013-02-21T00:00:00"/>
    <n v="32.4"/>
    <n v="30030"/>
  </r>
  <r>
    <x v="368"/>
    <d v="2013-02-23T00:00:00"/>
    <n v="62.85"/>
    <n v="20062"/>
  </r>
  <r>
    <x v="368"/>
    <d v="2013-02-22T00:00:00"/>
    <n v="50.15"/>
    <n v="30040"/>
  </r>
  <r>
    <x v="368"/>
    <d v="2013-02-22T00:00:00"/>
    <n v="38.85"/>
    <n v="30040"/>
  </r>
  <r>
    <x v="368"/>
    <d v="2013-02-22T00:00:00"/>
    <n v="43.7"/>
    <n v="30040"/>
  </r>
  <r>
    <x v="368"/>
    <d v="2013-02-28T00:00:00"/>
    <n v="28.56"/>
    <n v="30014"/>
  </r>
  <r>
    <x v="368"/>
    <d v="2013-03-01T00:00:00"/>
    <n v="60.26"/>
    <n v="20110"/>
  </r>
  <r>
    <x v="368"/>
    <d v="2013-03-08T00:00:00"/>
    <n v="54.46"/>
    <n v="30029"/>
  </r>
  <r>
    <x v="368"/>
    <d v="2013-03-08T00:00:00"/>
    <n v="19.7"/>
    <n v="30029"/>
  </r>
  <r>
    <x v="368"/>
    <d v="2013-03-07T00:00:00"/>
    <n v="74.34"/>
    <n v="20123"/>
  </r>
  <r>
    <x v="368"/>
    <d v="2013-03-07T00:00:00"/>
    <n v="43.66"/>
    <n v="20123"/>
  </r>
  <r>
    <x v="368"/>
    <d v="2013-03-09T00:00:00"/>
    <n v="35.049999999999997"/>
    <n v="30020"/>
  </r>
  <r>
    <x v="368"/>
    <d v="2013-03-09T00:00:00"/>
    <n v="40.4"/>
    <n v="30020"/>
  </r>
  <r>
    <x v="368"/>
    <d v="2013-03-12T00:00:00"/>
    <n v="48.85"/>
    <n v="20143"/>
  </r>
  <r>
    <x v="368"/>
    <d v="2013-03-19T00:00:00"/>
    <n v="48.85"/>
    <n v="20159"/>
  </r>
  <r>
    <x v="368"/>
    <d v="2013-03-15T00:00:00"/>
    <n v="53.96"/>
    <n v="30015"/>
  </r>
  <r>
    <x v="368"/>
    <d v="2013-03-22T00:00:00"/>
    <n v="53"/>
    <n v="30043"/>
  </r>
  <r>
    <x v="368"/>
    <d v="2013-03-28T00:00:00"/>
    <n v="41.4"/>
    <n v="20148"/>
  </r>
  <r>
    <x v="368"/>
    <d v="2013-03-26T00:00:00"/>
    <n v="42.35"/>
    <n v="20181"/>
  </r>
  <r>
    <x v="368"/>
    <d v="2013-04-03T00:00:00"/>
    <n v="31.9"/>
    <n v="30034"/>
  </r>
  <r>
    <x v="368"/>
    <d v="2013-04-03T00:00:00"/>
    <n v="47.48"/>
    <n v="30034"/>
  </r>
  <r>
    <x v="368"/>
    <d v="2013-04-03T00:00:00"/>
    <n v="9.5"/>
    <n v="30034"/>
  </r>
  <r>
    <x v="368"/>
    <d v="2013-04-03T00:00:00"/>
    <n v="32.61"/>
    <n v="30034"/>
  </r>
  <r>
    <x v="368"/>
    <d v="2013-04-05T00:00:00"/>
    <n v="65.58"/>
    <n v="30023"/>
  </r>
  <r>
    <x v="368"/>
    <d v="2013-04-09T00:00:00"/>
    <n v="8.9499999999999993"/>
    <n v="40015"/>
  </r>
  <r>
    <x v="368"/>
    <d v="2013-04-09T00:00:00"/>
    <n v="38.270000000000003"/>
    <n v="20134"/>
  </r>
  <r>
    <x v="368"/>
    <d v="2013-04-12T00:00:00"/>
    <n v="14.13"/>
    <n v="20139"/>
  </r>
  <r>
    <x v="368"/>
    <d v="2013-04-12T00:00:00"/>
    <n v="15.75"/>
    <n v="20165"/>
  </r>
  <r>
    <x v="368"/>
    <d v="2013-04-12T00:00:00"/>
    <n v="24.5"/>
    <n v="20165"/>
  </r>
  <r>
    <x v="368"/>
    <d v="2013-04-12T00:00:00"/>
    <n v="15.75"/>
    <n v="20169"/>
  </r>
  <r>
    <x v="368"/>
    <d v="2013-04-12T00:00:00"/>
    <n v="26.57"/>
    <n v="20126"/>
  </r>
  <r>
    <x v="368"/>
    <d v="2013-04-12T00:00:00"/>
    <n v="39.4"/>
    <n v="20126"/>
  </r>
  <r>
    <x v="368"/>
    <d v="2013-04-12T00:00:00"/>
    <n v="12.8"/>
    <n v="20126"/>
  </r>
  <r>
    <x v="368"/>
    <d v="2013-04-12T00:00:00"/>
    <n v="35.6"/>
    <n v="20137"/>
  </r>
  <r>
    <x v="368"/>
    <d v="2013-04-12T00:00:00"/>
    <n v="18.21"/>
    <n v="20137"/>
  </r>
  <r>
    <x v="368"/>
    <d v="2013-04-19T00:00:00"/>
    <n v="36.909999999999997"/>
    <n v="30012"/>
  </r>
  <r>
    <x v="368"/>
    <d v="2013-04-19T00:00:00"/>
    <n v="62.56"/>
    <n v="30012"/>
  </r>
  <r>
    <x v="368"/>
    <d v="2013-04-19T00:00:00"/>
    <n v="27.63"/>
    <n v="20149"/>
  </r>
  <r>
    <x v="368"/>
    <d v="2013-04-16T00:00:00"/>
    <n v="49.4"/>
    <n v="20211"/>
  </r>
  <r>
    <x v="368"/>
    <d v="2013-04-20T00:00:00"/>
    <n v="26.45"/>
    <n v="20021"/>
  </r>
  <r>
    <x v="368"/>
    <d v="2013-04-26T00:00:00"/>
    <n v="5"/>
    <n v="20092"/>
  </r>
  <r>
    <x v="368"/>
    <d v="2013-04-26T00:00:00"/>
    <n v="39.85"/>
    <n v="20092"/>
  </r>
  <r>
    <x v="368"/>
    <d v="2013-04-26T00:00:00"/>
    <n v="15.75"/>
    <n v="20165"/>
  </r>
  <r>
    <x v="368"/>
    <d v="2013-04-26T00:00:00"/>
    <n v="24.5"/>
    <n v="20165"/>
  </r>
  <r>
    <x v="368"/>
    <d v="2013-04-27T00:00:00"/>
    <n v="23.45"/>
    <n v="20088"/>
  </r>
  <r>
    <x v="368"/>
    <d v="2013-04-23T00:00:00"/>
    <n v="45.21"/>
    <n v="20158"/>
  </r>
  <r>
    <x v="368"/>
    <d v="2013-05-03T00:00:00"/>
    <n v="26.9"/>
    <n v="30018"/>
  </r>
  <r>
    <x v="368"/>
    <d v="2013-05-03T00:00:00"/>
    <n v="41.36"/>
    <n v="30018"/>
  </r>
  <r>
    <x v="368"/>
    <d v="2013-05-03T00:00:00"/>
    <n v="21.15"/>
    <n v="30011"/>
  </r>
  <r>
    <x v="368"/>
    <d v="2013-05-02T00:00:00"/>
    <n v="25.27"/>
    <n v="30031"/>
  </r>
  <r>
    <x v="368"/>
    <d v="2013-05-02T00:00:00"/>
    <n v="39.85"/>
    <n v="30031"/>
  </r>
  <r>
    <x v="368"/>
    <d v="2013-05-02T00:00:00"/>
    <n v="17.649999999999999"/>
    <n v="30031"/>
  </r>
  <r>
    <x v="368"/>
    <d v="2013-05-02T00:00:00"/>
    <n v="19.899999999999999"/>
    <n v="20104"/>
  </r>
  <r>
    <x v="368"/>
    <d v="2013-05-07T00:00:00"/>
    <n v="37.450000000000003"/>
    <n v="30028"/>
  </r>
  <r>
    <x v="368"/>
    <d v="2013-05-07T00:00:00"/>
    <n v="52.58"/>
    <n v="30028"/>
  </r>
  <r>
    <x v="368"/>
    <d v="2013-05-14T00:00:00"/>
    <n v="29.86"/>
    <n v="30038"/>
  </r>
  <r>
    <x v="368"/>
    <d v="2013-05-17T00:00:00"/>
    <n v="37.450000000000003"/>
    <n v="30028"/>
  </r>
  <r>
    <x v="368"/>
    <d v="2013-05-17T00:00:00"/>
    <n v="52.58"/>
    <n v="30028"/>
  </r>
  <r>
    <x v="368"/>
    <d v="2013-05-16T00:00:00"/>
    <n v="24.94"/>
    <n v="30045"/>
  </r>
  <r>
    <x v="368"/>
    <d v="2013-05-16T00:00:00"/>
    <n v="42.5"/>
    <n v="30045"/>
  </r>
  <r>
    <x v="368"/>
    <d v="2013-05-21T00:00:00"/>
    <n v="24.9"/>
    <n v="20142"/>
  </r>
  <r>
    <x v="368"/>
    <d v="2013-05-21T00:00:00"/>
    <n v="36.06"/>
    <n v="20142"/>
  </r>
  <r>
    <x v="368"/>
    <d v="2013-05-23T00:00:00"/>
    <n v="20.95"/>
    <n v="30019"/>
  </r>
  <r>
    <x v="368"/>
    <d v="2013-05-23T00:00:00"/>
    <n v="44.83"/>
    <n v="30019"/>
  </r>
  <r>
    <x v="368"/>
    <d v="2013-05-23T00:00:00"/>
    <n v="63.18"/>
    <n v="30019"/>
  </r>
  <r>
    <x v="368"/>
    <d v="2013-05-23T00:00:00"/>
    <n v="45.86"/>
    <n v="30019"/>
  </r>
  <r>
    <x v="368"/>
    <d v="2013-05-24T00:00:00"/>
    <n v="22.45"/>
    <n v="20064"/>
  </r>
  <r>
    <x v="368"/>
    <d v="2013-05-25T00:00:00"/>
    <n v="38.31"/>
    <n v="20039"/>
  </r>
  <r>
    <x v="368"/>
    <d v="2013-05-25T00:00:00"/>
    <n v="39.68"/>
    <n v="20039"/>
  </r>
  <r>
    <x v="368"/>
    <d v="2013-05-29T00:00:00"/>
    <n v="30"/>
    <n v="20174"/>
  </r>
  <r>
    <x v="368"/>
    <d v="2013-05-31T00:00:00"/>
    <n v="41.9"/>
    <n v="30030"/>
  </r>
  <r>
    <x v="368"/>
    <d v="2013-05-31T00:00:00"/>
    <n v="35.57"/>
    <n v="30030"/>
  </r>
  <r>
    <x v="368"/>
    <d v="2013-05-31T00:00:00"/>
    <n v="50.46"/>
    <n v="30030"/>
  </r>
  <r>
    <x v="368"/>
    <d v="2013-05-31T00:00:00"/>
    <n v="32.4"/>
    <n v="30030"/>
  </r>
  <r>
    <x v="368"/>
    <d v="2013-06-06T00:00:00"/>
    <n v="55.35"/>
    <n v="70108"/>
  </r>
  <r>
    <x v="368"/>
    <d v="2013-06-07T00:00:00"/>
    <n v="62.61"/>
    <n v="30022"/>
  </r>
  <r>
    <x v="368"/>
    <d v="2013-06-14T00:00:00"/>
    <n v="68.72"/>
    <n v="20120"/>
  </r>
  <r>
    <x v="368"/>
    <d v="2013-06-14T00:00:00"/>
    <n v="46.35"/>
    <n v="20120"/>
  </r>
  <r>
    <x v="368"/>
    <d v="2013-06-11T00:00:00"/>
    <n v="48.85"/>
    <n v="30027"/>
  </r>
  <r>
    <x v="368"/>
    <d v="2013-06-15T00:00:00"/>
    <n v="19.45"/>
    <n v="20017"/>
  </r>
  <r>
    <x v="368"/>
    <d v="2013-06-20T00:00:00"/>
    <n v="5.85"/>
    <n v="60002"/>
  </r>
  <r>
    <x v="368"/>
    <d v="2013-06-21T00:00:00"/>
    <n v="54.46"/>
    <n v="30029"/>
  </r>
  <r>
    <x v="368"/>
    <d v="2013-06-21T00:00:00"/>
    <n v="19.7"/>
    <n v="30029"/>
  </r>
  <r>
    <x v="368"/>
    <d v="2013-06-22T00:00:00"/>
    <n v="43.45"/>
    <n v="20032"/>
  </r>
  <r>
    <x v="368"/>
    <d v="2013-06-19T00:00:00"/>
    <n v="56.8"/>
    <n v="20075"/>
  </r>
  <r>
    <x v="368"/>
    <d v="2013-06-25T00:00:00"/>
    <n v="24.21"/>
    <n v="30025"/>
  </r>
  <r>
    <x v="368"/>
    <d v="2013-06-25T00:00:00"/>
    <n v="47.88"/>
    <n v="30025"/>
  </r>
  <r>
    <x v="368"/>
    <d v="2013-06-28T00:00:00"/>
    <n v="40.85"/>
    <n v="20152"/>
  </r>
  <r>
    <x v="368"/>
    <d v="2013-07-02T00:00:00"/>
    <n v="25.61"/>
    <n v="30056"/>
  </r>
  <r>
    <x v="368"/>
    <d v="2013-07-10T00:00:00"/>
    <n v="26.9"/>
    <n v="30018"/>
  </r>
  <r>
    <x v="368"/>
    <d v="2013-07-10T00:00:00"/>
    <n v="41.36"/>
    <n v="30018"/>
  </r>
  <r>
    <x v="368"/>
    <d v="2013-07-06T00:00:00"/>
    <n v="38.31"/>
    <n v="20039"/>
  </r>
  <r>
    <x v="368"/>
    <d v="2013-07-06T00:00:00"/>
    <n v="39.68"/>
    <n v="20039"/>
  </r>
  <r>
    <x v="368"/>
    <d v="2013-07-12T00:00:00"/>
    <n v="20.95"/>
    <n v="30019"/>
  </r>
  <r>
    <x v="368"/>
    <d v="2013-07-12T00:00:00"/>
    <n v="44.83"/>
    <n v="30019"/>
  </r>
  <r>
    <x v="368"/>
    <d v="2013-07-12T00:00:00"/>
    <n v="63.18"/>
    <n v="30019"/>
  </r>
  <r>
    <x v="368"/>
    <d v="2013-07-12T00:00:00"/>
    <n v="45.86"/>
    <n v="30019"/>
  </r>
  <r>
    <x v="368"/>
    <d v="2013-07-19T00:00:00"/>
    <n v="48.9"/>
    <n v="20146"/>
  </r>
  <r>
    <x v="368"/>
    <d v="2013-07-19T00:00:00"/>
    <n v="47.57"/>
    <n v="20146"/>
  </r>
  <r>
    <x v="368"/>
    <d v="2013-07-27T00:00:00"/>
    <n v="19.45"/>
    <n v="20017"/>
  </r>
  <r>
    <x v="368"/>
    <d v="2013-07-24T00:00:00"/>
    <n v="61.3"/>
    <n v="30024"/>
  </r>
  <r>
    <x v="368"/>
    <d v="2013-07-25T00:00:00"/>
    <n v="31.9"/>
    <n v="30034"/>
  </r>
  <r>
    <x v="368"/>
    <d v="2013-07-25T00:00:00"/>
    <n v="47.48"/>
    <n v="30034"/>
  </r>
  <r>
    <x v="368"/>
    <d v="2013-07-25T00:00:00"/>
    <n v="9.5"/>
    <n v="30034"/>
  </r>
  <r>
    <x v="368"/>
    <d v="2013-07-25T00:00:00"/>
    <n v="32.61"/>
    <n v="30034"/>
  </r>
  <r>
    <x v="368"/>
    <d v="2013-07-26T00:00:00"/>
    <n v="41.9"/>
    <n v="30030"/>
  </r>
  <r>
    <x v="368"/>
    <d v="2013-07-26T00:00:00"/>
    <n v="35.57"/>
    <n v="30030"/>
  </r>
  <r>
    <x v="368"/>
    <d v="2013-07-26T00:00:00"/>
    <n v="50.46"/>
    <n v="30030"/>
  </r>
  <r>
    <x v="368"/>
    <d v="2013-07-26T00:00:00"/>
    <n v="32.4"/>
    <n v="30030"/>
  </r>
  <r>
    <x v="368"/>
    <d v="2013-07-30T00:00:00"/>
    <n v="20.95"/>
    <n v="30019"/>
  </r>
  <r>
    <x v="368"/>
    <d v="2013-07-30T00:00:00"/>
    <n v="44.83"/>
    <n v="30019"/>
  </r>
  <r>
    <x v="368"/>
    <d v="2013-07-30T00:00:00"/>
    <n v="63.18"/>
    <n v="30019"/>
  </r>
  <r>
    <x v="368"/>
    <d v="2013-07-30T00:00:00"/>
    <n v="45.86"/>
    <n v="30019"/>
  </r>
  <r>
    <x v="368"/>
    <d v="2013-08-01T00:00:00"/>
    <n v="31.11"/>
    <n v="30047"/>
  </r>
  <r>
    <x v="368"/>
    <d v="2013-08-01T00:00:00"/>
    <n v="23.25"/>
    <n v="30047"/>
  </r>
  <r>
    <x v="368"/>
    <d v="2013-08-02T00:00:00"/>
    <n v="34.65"/>
    <n v="20118"/>
  </r>
  <r>
    <x v="368"/>
    <d v="2013-08-07T00:00:00"/>
    <n v="33.26"/>
    <n v="20136"/>
  </r>
  <r>
    <x v="368"/>
    <d v="2013-08-07T00:00:00"/>
    <n v="37.450000000000003"/>
    <n v="20136"/>
  </r>
  <r>
    <x v="368"/>
    <d v="2013-08-09T00:00:00"/>
    <n v="50.15"/>
    <n v="30040"/>
  </r>
  <r>
    <x v="368"/>
    <d v="2013-08-09T00:00:00"/>
    <n v="38.85"/>
    <n v="30040"/>
  </r>
  <r>
    <x v="368"/>
    <d v="2013-08-09T00:00:00"/>
    <n v="43.7"/>
    <n v="30040"/>
  </r>
  <r>
    <x v="368"/>
    <d v="2013-08-08T00:00:00"/>
    <n v="48.9"/>
    <n v="20146"/>
  </r>
  <r>
    <x v="368"/>
    <d v="2013-08-08T00:00:00"/>
    <n v="47.57"/>
    <n v="20146"/>
  </r>
  <r>
    <x v="368"/>
    <d v="2013-08-13T00:00:00"/>
    <n v="29.9"/>
    <n v="20114"/>
  </r>
  <r>
    <x v="368"/>
    <d v="2013-08-16T00:00:00"/>
    <n v="50.85"/>
    <n v="30033"/>
  </r>
  <r>
    <x v="368"/>
    <d v="2013-08-18T00:00:00"/>
    <n v="45.7"/>
    <n v="20054"/>
  </r>
  <r>
    <x v="368"/>
    <d v="2013-08-20T00:00:00"/>
    <n v="49.85"/>
    <n v="30041"/>
  </r>
  <r>
    <x v="368"/>
    <d v="2013-08-23T00:00:00"/>
    <n v="41.9"/>
    <n v="30030"/>
  </r>
  <r>
    <x v="368"/>
    <d v="2013-08-23T00:00:00"/>
    <n v="35.57"/>
    <n v="30030"/>
  </r>
  <r>
    <x v="368"/>
    <d v="2013-08-23T00:00:00"/>
    <n v="50.46"/>
    <n v="30030"/>
  </r>
  <r>
    <x v="368"/>
    <d v="2013-08-23T00:00:00"/>
    <n v="32.4"/>
    <n v="30030"/>
  </r>
  <r>
    <x v="368"/>
    <d v="2013-08-27T00:00:00"/>
    <n v="50.15"/>
    <n v="30040"/>
  </r>
  <r>
    <x v="368"/>
    <d v="2013-08-27T00:00:00"/>
    <n v="38.85"/>
    <n v="30040"/>
  </r>
  <r>
    <x v="368"/>
    <d v="2013-08-27T00:00:00"/>
    <n v="43.7"/>
    <n v="30040"/>
  </r>
  <r>
    <x v="368"/>
    <d v="2013-08-29T00:00:00"/>
    <n v="44.85"/>
    <n v="10103"/>
  </r>
  <r>
    <x v="368"/>
    <d v="2013-08-30T00:00:00"/>
    <n v="53.85"/>
    <n v="20132"/>
  </r>
  <r>
    <x v="368"/>
    <d v="2013-09-05T00:00:00"/>
    <n v="35.35"/>
    <n v="20196"/>
  </r>
  <r>
    <x v="368"/>
    <d v="2013-09-06T00:00:00"/>
    <n v="29.96"/>
    <n v="30037"/>
  </r>
  <r>
    <x v="368"/>
    <d v="2013-09-06T00:00:00"/>
    <n v="24.08"/>
    <n v="30037"/>
  </r>
  <r>
    <x v="368"/>
    <d v="2013-09-06T00:00:00"/>
    <n v="35.68"/>
    <n v="30037"/>
  </r>
  <r>
    <x v="368"/>
    <d v="2013-09-12T00:00:00"/>
    <n v="31.11"/>
    <n v="30047"/>
  </r>
  <r>
    <x v="368"/>
    <d v="2013-09-12T00:00:00"/>
    <n v="23.25"/>
    <n v="30047"/>
  </r>
  <r>
    <x v="368"/>
    <d v="2013-09-10T00:00:00"/>
    <n v="25.11"/>
    <n v="20129"/>
  </r>
  <r>
    <x v="368"/>
    <d v="2013-09-13T00:00:00"/>
    <n v="31.9"/>
    <n v="30034"/>
  </r>
  <r>
    <x v="368"/>
    <d v="2013-09-13T00:00:00"/>
    <n v="47.48"/>
    <n v="30034"/>
  </r>
  <r>
    <x v="368"/>
    <d v="2013-09-13T00:00:00"/>
    <n v="9.5"/>
    <n v="30034"/>
  </r>
  <r>
    <x v="368"/>
    <d v="2013-09-13T00:00:00"/>
    <n v="32.61"/>
    <n v="30034"/>
  </r>
  <r>
    <x v="368"/>
    <d v="2013-09-19T00:00:00"/>
    <n v="59.1"/>
    <n v="20133"/>
  </r>
  <r>
    <x v="368"/>
    <d v="2013-09-21T00:00:00"/>
    <n v="21"/>
    <n v="20034"/>
  </r>
  <r>
    <x v="368"/>
    <d v="2013-09-17T00:00:00"/>
    <n v="5"/>
    <n v="30032"/>
  </r>
  <r>
    <x v="368"/>
    <d v="2013-09-17T00:00:00"/>
    <n v="45.36"/>
    <n v="30032"/>
  </r>
  <r>
    <x v="368"/>
    <d v="2013-09-17T00:00:00"/>
    <n v="48.45"/>
    <n v="30032"/>
  </r>
  <r>
    <x v="368"/>
    <d v="2013-09-17T00:00:00"/>
    <n v="35.1"/>
    <n v="30032"/>
  </r>
  <r>
    <x v="368"/>
    <d v="2013-09-24T00:00:00"/>
    <n v="25.27"/>
    <n v="30031"/>
  </r>
  <r>
    <x v="368"/>
    <d v="2013-09-24T00:00:00"/>
    <n v="39.85"/>
    <n v="30031"/>
  </r>
  <r>
    <x v="368"/>
    <d v="2013-09-24T00:00:00"/>
    <n v="17.649999999999999"/>
    <n v="30031"/>
  </r>
  <r>
    <x v="368"/>
    <d v="2013-09-27T00:00:00"/>
    <n v="5"/>
    <n v="30032"/>
  </r>
  <r>
    <x v="368"/>
    <d v="2013-09-27T00:00:00"/>
    <n v="45.36"/>
    <n v="30032"/>
  </r>
  <r>
    <x v="368"/>
    <d v="2013-09-27T00:00:00"/>
    <n v="48.45"/>
    <n v="30032"/>
  </r>
  <r>
    <x v="368"/>
    <d v="2013-09-27T00:00:00"/>
    <n v="35.1"/>
    <n v="30032"/>
  </r>
  <r>
    <x v="368"/>
    <d v="2013-09-28T00:00:00"/>
    <n v="18.45"/>
    <n v="20040"/>
  </r>
  <r>
    <x v="368"/>
    <d v="2013-10-01T00:00:00"/>
    <n v="28.72"/>
    <n v="30053"/>
  </r>
  <r>
    <x v="368"/>
    <d v="2013-10-03T00:00:00"/>
    <n v="52.2"/>
    <n v="20153"/>
  </r>
  <r>
    <x v="368"/>
    <d v="2013-10-04T00:00:00"/>
    <n v="38.950000000000003"/>
    <n v="30042"/>
  </r>
  <r>
    <x v="368"/>
    <d v="2013-10-04T00:00:00"/>
    <n v="67.900000000000006"/>
    <n v="30042"/>
  </r>
  <r>
    <x v="368"/>
    <d v="2013-10-08T00:00:00"/>
    <n v="29.22"/>
    <n v="30057"/>
  </r>
  <r>
    <x v="368"/>
    <d v="2013-10-12T00:00:00"/>
    <n v="28.95"/>
    <n v="20058"/>
  </r>
  <r>
    <x v="368"/>
    <d v="2013-10-16T00:00:00"/>
    <n v="5"/>
    <n v="30032"/>
  </r>
  <r>
    <x v="368"/>
    <d v="2013-10-16T00:00:00"/>
    <n v="45.36"/>
    <n v="30032"/>
  </r>
  <r>
    <x v="368"/>
    <d v="2013-10-16T00:00:00"/>
    <n v="48.45"/>
    <n v="30032"/>
  </r>
  <r>
    <x v="368"/>
    <d v="2013-10-16T00:00:00"/>
    <n v="35.1"/>
    <n v="30032"/>
  </r>
  <r>
    <x v="368"/>
    <d v="2013-10-17T00:00:00"/>
    <n v="25.27"/>
    <n v="30031"/>
  </r>
  <r>
    <x v="368"/>
    <d v="2013-10-17T00:00:00"/>
    <n v="39.85"/>
    <n v="30031"/>
  </r>
  <r>
    <x v="368"/>
    <d v="2013-10-17T00:00:00"/>
    <n v="17.649999999999999"/>
    <n v="30031"/>
  </r>
  <r>
    <x v="368"/>
    <d v="2013-10-29T00:00:00"/>
    <n v="41.86"/>
    <n v="30036"/>
  </r>
  <r>
    <x v="368"/>
    <d v="2013-10-29T00:00:00"/>
    <n v="70.28"/>
    <n v="30036"/>
  </r>
  <r>
    <x v="368"/>
    <d v="2013-10-30T00:00:00"/>
    <n v="34.5"/>
    <n v="40016"/>
  </r>
  <r>
    <x v="368"/>
    <d v="2013-11-01T00:00:00"/>
    <n v="45.9"/>
    <n v="20085"/>
  </r>
  <r>
    <x v="369"/>
    <d v="2012-10-23T00:00:00"/>
    <n v="9.9499999999999993"/>
    <n v="20021"/>
  </r>
  <r>
    <x v="369"/>
    <d v="2012-10-25T00:00:00"/>
    <n v="8.9499999999999993"/>
    <n v="20063"/>
  </r>
  <r>
    <x v="369"/>
    <d v="2012-10-26T00:00:00"/>
    <n v="8.09"/>
    <n v="20008"/>
  </r>
  <r>
    <x v="369"/>
    <d v="2012-11-27T00:00:00"/>
    <n v="3"/>
    <n v="30006"/>
  </r>
  <r>
    <x v="369"/>
    <d v="2012-11-27T00:00:00"/>
    <n v="10.25"/>
    <n v="30006"/>
  </r>
  <r>
    <x v="369"/>
    <d v="2012-11-29T00:00:00"/>
    <n v="3"/>
    <n v="30006"/>
  </r>
  <r>
    <x v="369"/>
    <d v="2012-11-29T00:00:00"/>
    <n v="10.25"/>
    <n v="30006"/>
  </r>
  <r>
    <x v="369"/>
    <d v="2012-11-06T00:00:00"/>
    <n v="9"/>
    <n v="20011"/>
  </r>
  <r>
    <x v="369"/>
    <d v="2012-09-20T00:00:00"/>
    <n v="9"/>
    <n v="20111"/>
  </r>
  <r>
    <x v="369"/>
    <d v="2012-09-27T00:00:00"/>
    <n v="6"/>
    <n v="30044"/>
  </r>
  <r>
    <x v="369"/>
    <d v="2012-10-05T00:00:00"/>
    <n v="5"/>
    <n v="30068"/>
  </r>
  <r>
    <x v="369"/>
    <d v="2012-10-04T00:00:00"/>
    <n v="7.69"/>
    <n v="20023"/>
  </r>
  <r>
    <x v="369"/>
    <d v="2012-10-04T00:00:00"/>
    <n v="15"/>
    <n v="30024"/>
  </r>
  <r>
    <x v="369"/>
    <d v="2012-10-04T00:00:00"/>
    <n v="9.85"/>
    <n v="30024"/>
  </r>
  <r>
    <x v="369"/>
    <d v="2012-10-04T00:00:00"/>
    <n v="11"/>
    <n v="30024"/>
  </r>
  <r>
    <x v="369"/>
    <d v="2012-10-10T00:00:00"/>
    <n v="10"/>
    <n v="30017"/>
  </r>
  <r>
    <x v="369"/>
    <d v="2012-10-11T00:00:00"/>
    <n v="8.9499999999999993"/>
    <n v="20033"/>
  </r>
  <r>
    <x v="369"/>
    <d v="2012-10-12T00:00:00"/>
    <n v="5.25"/>
    <n v="30097"/>
  </r>
  <r>
    <x v="369"/>
    <d v="2012-10-11T00:00:00"/>
    <n v="6"/>
    <n v="30053"/>
  </r>
  <r>
    <x v="369"/>
    <d v="2012-10-12T00:00:00"/>
    <n v="15"/>
    <n v="30024"/>
  </r>
  <r>
    <x v="369"/>
    <d v="2012-10-12T00:00:00"/>
    <n v="9.85"/>
    <n v="30024"/>
  </r>
  <r>
    <x v="369"/>
    <d v="2012-10-12T00:00:00"/>
    <n v="11"/>
    <n v="30024"/>
  </r>
  <r>
    <x v="369"/>
    <d v="2012-10-16T00:00:00"/>
    <n v="7.65"/>
    <n v="20015"/>
  </r>
  <r>
    <x v="369"/>
    <d v="2012-10-18T00:00:00"/>
    <n v="15"/>
    <n v="30024"/>
  </r>
  <r>
    <x v="369"/>
    <d v="2012-10-18T00:00:00"/>
    <n v="9.85"/>
    <n v="30024"/>
  </r>
  <r>
    <x v="369"/>
    <d v="2012-10-18T00:00:00"/>
    <n v="11"/>
    <n v="30024"/>
  </r>
  <r>
    <x v="369"/>
    <d v="2012-10-18T00:00:00"/>
    <n v="8.09"/>
    <n v="20006"/>
  </r>
  <r>
    <x v="369"/>
    <d v="2012-10-19T00:00:00"/>
    <n v="10.5"/>
    <n v="30022"/>
  </r>
  <r>
    <x v="369"/>
    <d v="2012-12-11T00:00:00"/>
    <n v="10.45"/>
    <n v="20094"/>
  </r>
  <r>
    <x v="369"/>
    <d v="2012-12-13T00:00:00"/>
    <n v="25"/>
    <n v="20128"/>
  </r>
  <r>
    <x v="370"/>
    <d v="2012-09-20T00:00:00"/>
    <n v="10.98"/>
    <n v="20005"/>
  </r>
  <r>
    <x v="371"/>
    <d v="2012-10-26T00:00:00"/>
    <n v="10.5"/>
    <n v="20075"/>
  </r>
  <r>
    <x v="371"/>
    <d v="2012-10-28T00:00:00"/>
    <n v="10"/>
    <n v="20037"/>
  </r>
  <r>
    <x v="371"/>
    <d v="2012-10-28T00:00:00"/>
    <n v="14"/>
    <n v="20037"/>
  </r>
  <r>
    <x v="371"/>
    <d v="2012-11-01T00:00:00"/>
    <n v="16"/>
    <n v="30017"/>
  </r>
  <r>
    <x v="371"/>
    <d v="2012-11-28T00:00:00"/>
    <n v="19.45"/>
    <n v="20082"/>
  </r>
  <r>
    <x v="371"/>
    <d v="2012-11-03T00:00:00"/>
    <n v="28.95"/>
    <n v="20060"/>
  </r>
  <r>
    <x v="371"/>
    <d v="2012-09-23T00:00:00"/>
    <n v="11"/>
    <n v="30004"/>
  </r>
  <r>
    <x v="371"/>
    <d v="2012-12-01T00:00:00"/>
    <n v="5.25"/>
    <n v="20376"/>
  </r>
  <r>
    <x v="371"/>
    <d v="2012-12-02T00:00:00"/>
    <n v="12.5"/>
    <n v="20062"/>
  </r>
  <r>
    <x v="371"/>
    <d v="2012-12-02T00:00:00"/>
    <n v="13"/>
    <n v="20062"/>
  </r>
  <r>
    <x v="371"/>
    <d v="2012-09-27T00:00:00"/>
    <n v="27.45"/>
    <n v="20127"/>
  </r>
  <r>
    <x v="371"/>
    <d v="2012-11-11T00:00:00"/>
    <n v="16"/>
    <n v="20137"/>
  </r>
  <r>
    <x v="371"/>
    <d v="2012-11-11T00:00:00"/>
    <n v="12"/>
    <n v="20137"/>
  </r>
  <r>
    <x v="371"/>
    <d v="2012-11-14T00:00:00"/>
    <n v="15.75"/>
    <n v="20050"/>
  </r>
  <r>
    <x v="371"/>
    <d v="2012-11-14T00:00:00"/>
    <n v="10"/>
    <n v="20050"/>
  </r>
  <r>
    <x v="371"/>
    <d v="2012-09-30T00:00:00"/>
    <n v="14"/>
    <n v="20019"/>
  </r>
  <r>
    <x v="371"/>
    <d v="2012-09-30T00:00:00"/>
    <n v="15.5"/>
    <n v="20019"/>
  </r>
  <r>
    <x v="371"/>
    <d v="2012-10-01T00:00:00"/>
    <n v="22.9"/>
    <n v="30073"/>
  </r>
  <r>
    <x v="371"/>
    <d v="2012-10-07T00:00:00"/>
    <n v="6"/>
    <n v="30063"/>
  </r>
  <r>
    <x v="371"/>
    <d v="2012-10-07T00:00:00"/>
    <n v="9"/>
    <n v="30063"/>
  </r>
  <r>
    <x v="371"/>
    <d v="2012-10-11T00:00:00"/>
    <n v="6"/>
    <n v="30044"/>
  </r>
  <r>
    <x v="371"/>
    <d v="2012-10-11T00:00:00"/>
    <n v="12.5"/>
    <n v="30044"/>
  </r>
  <r>
    <x v="371"/>
    <d v="2012-10-12T00:00:00"/>
    <n v="34.200000000000003"/>
    <n v="30146"/>
  </r>
  <r>
    <x v="371"/>
    <d v="2012-10-18T00:00:00"/>
    <n v="3"/>
    <n v="20048"/>
  </r>
  <r>
    <x v="371"/>
    <d v="2012-10-22T00:00:00"/>
    <n v="3"/>
    <n v="20020"/>
  </r>
  <r>
    <x v="371"/>
    <d v="2012-12-07T00:00:00"/>
    <n v="10"/>
    <n v="20037"/>
  </r>
  <r>
    <x v="371"/>
    <d v="2012-12-07T00:00:00"/>
    <n v="14"/>
    <n v="20037"/>
  </r>
  <r>
    <x v="371"/>
    <d v="2012-12-12T00:00:00"/>
    <n v="5.25"/>
    <n v="30058"/>
  </r>
  <r>
    <x v="371"/>
    <d v="2012-12-14T00:00:00"/>
    <n v="14"/>
    <n v="30094"/>
  </r>
  <r>
    <x v="371"/>
    <d v="2012-12-17T00:00:00"/>
    <n v="19"/>
    <n v="20069"/>
  </r>
  <r>
    <x v="371"/>
    <d v="2012-12-17T00:00:00"/>
    <n v="3"/>
    <n v="20016"/>
  </r>
  <r>
    <x v="371"/>
    <d v="2012-12-20T00:00:00"/>
    <n v="9"/>
    <n v="20029"/>
  </r>
  <r>
    <x v="371"/>
    <d v="2012-12-26T00:00:00"/>
    <n v="15.5"/>
    <n v="30027"/>
  </r>
  <r>
    <x v="371"/>
    <d v="2012-12-29T00:00:00"/>
    <n v="11"/>
    <n v="20180"/>
  </r>
  <r>
    <x v="371"/>
    <d v="2012-12-29T00:00:00"/>
    <n v="15.75"/>
    <n v="20180"/>
  </r>
  <r>
    <x v="371"/>
    <d v="2013-01-03T00:00:00"/>
    <n v="16"/>
    <n v="20111"/>
  </r>
  <r>
    <x v="371"/>
    <d v="2012-12-31T00:00:00"/>
    <n v="5.25"/>
    <n v="20155"/>
  </r>
  <r>
    <x v="371"/>
    <d v="2013-01-06T00:00:00"/>
    <n v="12.5"/>
    <n v="20062"/>
  </r>
  <r>
    <x v="371"/>
    <d v="2013-01-06T00:00:00"/>
    <n v="13"/>
    <n v="20062"/>
  </r>
  <r>
    <x v="371"/>
    <d v="2013-01-07T00:00:00"/>
    <n v="9.4499999999999993"/>
    <n v="20131"/>
  </r>
  <r>
    <x v="371"/>
    <d v="2013-01-08T00:00:00"/>
    <n v="6.95"/>
    <n v="20175"/>
  </r>
  <r>
    <x v="371"/>
    <d v="2013-01-08T00:00:00"/>
    <n v="10"/>
    <n v="20175"/>
  </r>
  <r>
    <x v="371"/>
    <d v="2013-01-08T00:00:00"/>
    <n v="5.25"/>
    <n v="20175"/>
  </r>
  <r>
    <x v="371"/>
    <d v="2013-01-10T00:00:00"/>
    <n v="33.15"/>
    <n v="30035"/>
  </r>
  <r>
    <x v="371"/>
    <d v="2013-01-14T00:00:00"/>
    <n v="10.5"/>
    <n v="20055"/>
  </r>
  <r>
    <x v="371"/>
    <d v="2013-01-17T00:00:00"/>
    <n v="32.15"/>
    <n v="20275"/>
  </r>
  <r>
    <x v="371"/>
    <d v="2013-01-18T00:00:00"/>
    <n v="10.25"/>
    <n v="20053"/>
  </r>
  <r>
    <x v="371"/>
    <d v="2013-01-23T00:00:00"/>
    <n v="17"/>
    <n v="20276"/>
  </r>
  <r>
    <x v="371"/>
    <d v="2013-01-20T00:00:00"/>
    <n v="6"/>
    <n v="20024"/>
  </r>
  <r>
    <x v="371"/>
    <d v="2013-01-24T00:00:00"/>
    <n v="8.5"/>
    <n v="20273"/>
  </r>
  <r>
    <x v="371"/>
    <d v="2013-01-31T00:00:00"/>
    <n v="3"/>
    <n v="20031"/>
  </r>
  <r>
    <x v="371"/>
    <d v="2013-01-29T00:00:00"/>
    <n v="20.25"/>
    <n v="20152"/>
  </r>
  <r>
    <x v="371"/>
    <d v="2013-01-31T00:00:00"/>
    <n v="6"/>
    <n v="30044"/>
  </r>
  <r>
    <x v="371"/>
    <d v="2013-01-31T00:00:00"/>
    <n v="12.5"/>
    <n v="30044"/>
  </r>
  <r>
    <x v="371"/>
    <d v="2013-01-27T00:00:00"/>
    <n v="6"/>
    <n v="20128"/>
  </r>
  <r>
    <x v="371"/>
    <d v="2013-02-11T00:00:00"/>
    <n v="11"/>
    <n v="20114"/>
  </r>
  <r>
    <x v="371"/>
    <d v="2013-02-12T00:00:00"/>
    <n v="10"/>
    <n v="20242"/>
  </r>
  <r>
    <x v="371"/>
    <d v="2013-02-14T00:00:00"/>
    <n v="20.5"/>
    <n v="20086"/>
  </r>
  <r>
    <x v="371"/>
    <d v="2013-02-26T00:00:00"/>
    <n v="21.5"/>
    <n v="30016"/>
  </r>
  <r>
    <x v="371"/>
    <d v="2013-03-12T00:00:00"/>
    <n v="15.75"/>
    <n v="20050"/>
  </r>
  <r>
    <x v="371"/>
    <d v="2013-03-12T00:00:00"/>
    <n v="10"/>
    <n v="20050"/>
  </r>
  <r>
    <x v="371"/>
    <d v="2013-03-12T00:00:00"/>
    <n v="24.45"/>
    <n v="20191"/>
  </r>
  <r>
    <x v="371"/>
    <d v="2013-03-19T00:00:00"/>
    <n v="10"/>
    <n v="20090"/>
  </r>
  <r>
    <x v="371"/>
    <d v="2013-03-14T00:00:00"/>
    <n v="6"/>
    <n v="20247"/>
  </r>
  <r>
    <x v="371"/>
    <d v="2013-03-21T00:00:00"/>
    <n v="10.5"/>
    <n v="10276"/>
  </r>
  <r>
    <x v="371"/>
    <d v="2013-03-22T00:00:00"/>
    <n v="5"/>
    <n v="20213"/>
  </r>
  <r>
    <x v="371"/>
    <d v="2013-03-22T00:00:00"/>
    <n v="15"/>
    <n v="60086"/>
  </r>
  <r>
    <x v="371"/>
    <d v="2013-03-27T00:00:00"/>
    <n v="16"/>
    <n v="20137"/>
  </r>
  <r>
    <x v="371"/>
    <d v="2013-03-27T00:00:00"/>
    <n v="12"/>
    <n v="20137"/>
  </r>
  <r>
    <x v="371"/>
    <d v="2013-03-29T00:00:00"/>
    <n v="23.95"/>
    <n v="30055"/>
  </r>
  <r>
    <x v="371"/>
    <d v="2013-04-01T00:00:00"/>
    <n v="5.25"/>
    <n v="20170"/>
  </r>
  <r>
    <x v="371"/>
    <d v="2013-04-01T00:00:00"/>
    <n v="25.45"/>
    <n v="20170"/>
  </r>
  <r>
    <x v="371"/>
    <d v="2013-04-03T00:00:00"/>
    <n v="20.45"/>
    <n v="20211"/>
  </r>
  <r>
    <x v="371"/>
    <d v="2013-03-31T00:00:00"/>
    <n v="9.5"/>
    <n v="20027"/>
  </r>
  <r>
    <x v="371"/>
    <d v="2013-04-08T00:00:00"/>
    <n v="24.95"/>
    <n v="20078"/>
  </r>
  <r>
    <x v="371"/>
    <d v="2013-04-12T00:00:00"/>
    <n v="10"/>
    <n v="20244"/>
  </r>
  <r>
    <x v="371"/>
    <d v="2013-04-18T00:00:00"/>
    <n v="45.45"/>
    <n v="20145"/>
  </r>
  <r>
    <x v="371"/>
    <d v="2013-04-24T00:00:00"/>
    <n v="15.5"/>
    <n v="80020"/>
  </r>
  <r>
    <x v="371"/>
    <d v="2013-05-10T00:00:00"/>
    <n v="10"/>
    <n v="20164"/>
  </r>
  <r>
    <x v="371"/>
    <d v="2013-05-10T00:00:00"/>
    <n v="20"/>
    <n v="20164"/>
  </r>
  <r>
    <x v="371"/>
    <d v="2013-05-12T00:00:00"/>
    <n v="54.9"/>
    <n v="20112"/>
  </r>
  <r>
    <x v="371"/>
    <d v="2013-05-15T00:00:00"/>
    <n v="5"/>
    <n v="80012"/>
  </r>
  <r>
    <x v="371"/>
    <d v="2013-05-21T00:00:00"/>
    <n v="5"/>
    <n v="20094"/>
  </r>
  <r>
    <x v="371"/>
    <d v="2013-05-30T00:00:00"/>
    <n v="6"/>
    <n v="30063"/>
  </r>
  <r>
    <x v="371"/>
    <d v="2013-05-30T00:00:00"/>
    <n v="9"/>
    <n v="30063"/>
  </r>
  <r>
    <x v="371"/>
    <d v="2013-05-29T00:00:00"/>
    <n v="13.5"/>
    <n v="80065"/>
  </r>
  <r>
    <x v="371"/>
    <d v="2013-06-01T00:00:00"/>
    <n v="10"/>
    <n v="20021"/>
  </r>
  <r>
    <x v="371"/>
    <d v="2013-06-02T00:00:00"/>
    <n v="9.9499999999999993"/>
    <n v="20076"/>
  </r>
  <r>
    <x v="371"/>
    <d v="2013-06-20T00:00:00"/>
    <n v="12.25"/>
    <n v="20267"/>
  </r>
  <r>
    <x v="371"/>
    <d v="2013-06-25T00:00:00"/>
    <n v="10"/>
    <n v="20181"/>
  </r>
  <r>
    <x v="371"/>
    <d v="2013-07-10T00:00:00"/>
    <n v="10"/>
    <n v="20164"/>
  </r>
  <r>
    <x v="371"/>
    <d v="2013-07-10T00:00:00"/>
    <n v="20"/>
    <n v="20164"/>
  </r>
  <r>
    <x v="371"/>
    <d v="2013-07-11T00:00:00"/>
    <n v="8.5"/>
    <n v="20237"/>
  </r>
  <r>
    <x v="371"/>
    <d v="2013-07-15T00:00:00"/>
    <n v="5.25"/>
    <n v="20194"/>
  </r>
  <r>
    <x v="371"/>
    <d v="2013-07-18T00:00:00"/>
    <n v="12"/>
    <n v="30018"/>
  </r>
  <r>
    <x v="371"/>
    <d v="2013-07-17T00:00:00"/>
    <n v="5"/>
    <n v="20212"/>
  </r>
  <r>
    <x v="371"/>
    <d v="2013-07-23T00:00:00"/>
    <n v="10"/>
    <n v="20246"/>
  </r>
  <r>
    <x v="371"/>
    <d v="2013-07-22T00:00:00"/>
    <n v="6.95"/>
    <n v="20175"/>
  </r>
  <r>
    <x v="371"/>
    <d v="2013-07-22T00:00:00"/>
    <n v="10"/>
    <n v="20175"/>
  </r>
  <r>
    <x v="371"/>
    <d v="2013-07-22T00:00:00"/>
    <n v="5.25"/>
    <n v="20175"/>
  </r>
  <r>
    <x v="371"/>
    <d v="2013-08-05T00:00:00"/>
    <n v="11"/>
    <n v="20180"/>
  </r>
  <r>
    <x v="371"/>
    <d v="2013-08-05T00:00:00"/>
    <n v="15.75"/>
    <n v="20180"/>
  </r>
  <r>
    <x v="371"/>
    <d v="2013-08-06T00:00:00"/>
    <n v="5"/>
    <n v="30111"/>
  </r>
  <r>
    <x v="371"/>
    <d v="2013-08-08T00:00:00"/>
    <n v="10.95"/>
    <n v="30114"/>
  </r>
  <r>
    <x v="371"/>
    <d v="2013-08-22T00:00:00"/>
    <n v="6"/>
    <n v="20459"/>
  </r>
  <r>
    <x v="371"/>
    <d v="2013-08-28T00:00:00"/>
    <n v="5.25"/>
    <n v="20335"/>
  </r>
  <r>
    <x v="371"/>
    <d v="2013-08-27T00:00:00"/>
    <n v="6.95"/>
    <n v="20175"/>
  </r>
  <r>
    <x v="371"/>
    <d v="2013-08-27T00:00:00"/>
    <n v="10"/>
    <n v="20175"/>
  </r>
  <r>
    <x v="371"/>
    <d v="2013-08-27T00:00:00"/>
    <n v="5.25"/>
    <n v="20175"/>
  </r>
  <r>
    <x v="371"/>
    <d v="2013-09-04T00:00:00"/>
    <n v="10.5"/>
    <n v="80009"/>
  </r>
  <r>
    <x v="371"/>
    <d v="2013-09-03T00:00:00"/>
    <n v="5"/>
    <n v="20110"/>
  </r>
  <r>
    <x v="371"/>
    <d v="2013-09-09T00:00:00"/>
    <n v="5"/>
    <n v="20251"/>
  </r>
  <r>
    <x v="371"/>
    <d v="2013-09-10T00:00:00"/>
    <n v="5"/>
    <n v="20161"/>
  </r>
  <r>
    <x v="371"/>
    <d v="2013-09-14T00:00:00"/>
    <n v="5.25"/>
    <n v="30212"/>
  </r>
  <r>
    <x v="371"/>
    <d v="2013-09-25T00:00:00"/>
    <n v="12.45"/>
    <n v="20277"/>
  </r>
  <r>
    <x v="371"/>
    <d v="2013-09-29T00:00:00"/>
    <n v="15"/>
    <n v="20118"/>
  </r>
  <r>
    <x v="371"/>
    <d v="2013-10-01T00:00:00"/>
    <n v="13.2"/>
    <n v="20125"/>
  </r>
  <r>
    <x v="371"/>
    <d v="2013-10-03T00:00:00"/>
    <n v="3"/>
    <n v="20262"/>
  </r>
  <r>
    <x v="371"/>
    <d v="2013-10-05T00:00:00"/>
    <n v="18"/>
    <n v="30013"/>
  </r>
  <r>
    <x v="371"/>
    <d v="2013-10-06T00:00:00"/>
    <n v="14"/>
    <n v="20019"/>
  </r>
  <r>
    <x v="371"/>
    <d v="2013-10-06T00:00:00"/>
    <n v="15.5"/>
    <n v="20019"/>
  </r>
  <r>
    <x v="371"/>
    <d v="2013-10-15T00:00:00"/>
    <n v="17.95"/>
    <n v="20303"/>
  </r>
  <r>
    <x v="371"/>
    <d v="2013-10-18T00:00:00"/>
    <n v="5.25"/>
    <n v="20170"/>
  </r>
  <r>
    <x v="371"/>
    <d v="2013-10-18T00:00:00"/>
    <n v="25.45"/>
    <n v="20170"/>
  </r>
  <r>
    <x v="371"/>
    <d v="2013-10-17T00:00:00"/>
    <n v="6"/>
    <n v="20220"/>
  </r>
  <r>
    <x v="371"/>
    <d v="2013-10-20T00:00:00"/>
    <n v="3"/>
    <n v="30036"/>
  </r>
  <r>
    <x v="371"/>
    <d v="2013-10-26T00:00:00"/>
    <n v="10.75"/>
    <n v="30014"/>
  </r>
  <r>
    <x v="371"/>
    <d v="2013-10-31T00:00:00"/>
    <n v="9"/>
    <n v="30050"/>
  </r>
  <r>
    <x v="372"/>
    <d v="2012-10-23T00:00:00"/>
    <n v="26.5"/>
    <n v="20168"/>
  </r>
  <r>
    <x v="372"/>
    <d v="2012-10-25T00:00:00"/>
    <n v="12"/>
    <n v="30054"/>
  </r>
  <r>
    <x v="372"/>
    <d v="2012-11-04T00:00:00"/>
    <n v="61"/>
    <n v="20118"/>
  </r>
  <r>
    <x v="372"/>
    <d v="2012-09-21T00:00:00"/>
    <n v="20.5"/>
    <n v="30017"/>
  </r>
  <r>
    <x v="372"/>
    <d v="2012-11-10T00:00:00"/>
    <n v="40"/>
    <n v="30043"/>
  </r>
  <r>
    <x v="372"/>
    <d v="2012-11-10T00:00:00"/>
    <n v="10"/>
    <n v="20007"/>
  </r>
  <r>
    <x v="372"/>
    <d v="2012-11-10T00:00:00"/>
    <n v="0"/>
    <n v="20448"/>
  </r>
  <r>
    <x v="372"/>
    <d v="2012-12-02T00:00:00"/>
    <n v="55.45"/>
    <n v="30021"/>
  </r>
  <r>
    <x v="372"/>
    <d v="2012-11-15T00:00:00"/>
    <n v="36"/>
    <n v="20134"/>
  </r>
  <r>
    <x v="372"/>
    <d v="2012-10-04T00:00:00"/>
    <n v="51.5"/>
    <n v="30001"/>
  </r>
  <r>
    <x v="372"/>
    <d v="2012-10-14T00:00:00"/>
    <n v="49.45"/>
    <n v="20114"/>
  </r>
  <r>
    <x v="372"/>
    <d v="2012-10-19T00:00:00"/>
    <n v="40.75"/>
    <n v="80034"/>
  </r>
  <r>
    <x v="372"/>
    <d v="2012-10-21T00:00:00"/>
    <n v="28.5"/>
    <n v="20137"/>
  </r>
  <r>
    <x v="372"/>
    <d v="2012-12-07T00:00:00"/>
    <n v="29.99"/>
    <n v="30039"/>
  </r>
  <r>
    <x v="372"/>
    <d v="2012-12-23T00:00:00"/>
    <n v="35"/>
    <n v="30035"/>
  </r>
  <r>
    <x v="372"/>
    <d v="2012-12-30T00:00:00"/>
    <n v="38"/>
    <n v="30060"/>
  </r>
  <r>
    <x v="372"/>
    <d v="2013-01-06T00:00:00"/>
    <n v="54.69"/>
    <n v="20069"/>
  </r>
  <r>
    <x v="372"/>
    <d v="2013-01-12T00:00:00"/>
    <n v="32"/>
    <n v="30066"/>
  </r>
  <r>
    <x v="372"/>
    <d v="2013-01-20T00:00:00"/>
    <n v="26"/>
    <n v="20119"/>
  </r>
  <r>
    <x v="372"/>
    <d v="2013-01-16T00:00:00"/>
    <n v="0"/>
    <n v="20133"/>
  </r>
  <r>
    <x v="372"/>
    <d v="2013-01-16T00:00:00"/>
    <n v="10"/>
    <n v="20267"/>
  </r>
  <r>
    <x v="372"/>
    <d v="2013-01-31T00:00:00"/>
    <n v="50.2"/>
    <n v="30042"/>
  </r>
  <r>
    <x v="372"/>
    <d v="2013-02-07T00:00:00"/>
    <n v="29"/>
    <n v="30015"/>
  </r>
  <r>
    <x v="372"/>
    <d v="2013-02-07T00:00:00"/>
    <n v="45.95"/>
    <n v="30015"/>
  </r>
  <r>
    <x v="372"/>
    <d v="2013-02-12T00:00:00"/>
    <n v="25"/>
    <n v="20132"/>
  </r>
  <r>
    <x v="372"/>
    <d v="2013-02-24T00:00:00"/>
    <n v="29.45"/>
    <n v="20107"/>
  </r>
  <r>
    <x v="372"/>
    <d v="2013-03-10T00:00:00"/>
    <n v="77.849999999999994"/>
    <n v="20098"/>
  </r>
  <r>
    <x v="372"/>
    <d v="2013-03-17T00:00:00"/>
    <n v="58.45"/>
    <n v="20082"/>
  </r>
  <r>
    <x v="372"/>
    <d v="2013-03-21T00:00:00"/>
    <n v="40.450000000000003"/>
    <n v="20485"/>
  </r>
  <r>
    <x v="372"/>
    <d v="2013-03-24T00:00:00"/>
    <n v="30.45"/>
    <n v="30004"/>
  </r>
  <r>
    <x v="372"/>
    <d v="2013-03-24T00:00:00"/>
    <n v="33.700000000000003"/>
    <n v="20076"/>
  </r>
  <r>
    <x v="372"/>
    <d v="2013-03-26T00:00:00"/>
    <n v="10"/>
    <n v="20191"/>
  </r>
  <r>
    <x v="372"/>
    <d v="2013-03-26T00:00:00"/>
    <n v="20.5"/>
    <n v="20189"/>
  </r>
  <r>
    <x v="372"/>
    <d v="2013-04-01T00:00:00"/>
    <n v="10"/>
    <n v="20204"/>
  </r>
  <r>
    <x v="372"/>
    <d v="2013-03-31T00:00:00"/>
    <n v="19.5"/>
    <n v="20049"/>
  </r>
  <r>
    <x v="372"/>
    <d v="2013-03-31T00:00:00"/>
    <n v="40.9"/>
    <n v="20058"/>
  </r>
  <r>
    <x v="372"/>
    <d v="2013-03-31T00:00:00"/>
    <n v="5.5"/>
    <n v="20077"/>
  </r>
  <r>
    <x v="372"/>
    <d v="2013-03-31T00:00:00"/>
    <n v="23.75"/>
    <n v="20094"/>
  </r>
  <r>
    <x v="372"/>
    <d v="2013-04-04T00:00:00"/>
    <n v="36.5"/>
    <n v="20181"/>
  </r>
  <r>
    <x v="372"/>
    <d v="2013-04-11T00:00:00"/>
    <n v="18.25"/>
    <n v="20138"/>
  </r>
  <r>
    <x v="372"/>
    <d v="2013-04-11T00:00:00"/>
    <n v="16.5"/>
    <n v="20167"/>
  </r>
  <r>
    <x v="372"/>
    <d v="2013-04-13T00:00:00"/>
    <n v="25"/>
    <n v="20064"/>
  </r>
  <r>
    <x v="372"/>
    <d v="2013-04-13T00:00:00"/>
    <n v="11.95"/>
    <n v="20116"/>
  </r>
  <r>
    <x v="372"/>
    <d v="2013-04-21T00:00:00"/>
    <n v="55.75"/>
    <n v="20071"/>
  </r>
  <r>
    <x v="372"/>
    <d v="2013-04-28T00:00:00"/>
    <n v="27.95"/>
    <n v="20084"/>
  </r>
  <r>
    <x v="372"/>
    <d v="2013-05-10T00:00:00"/>
    <n v="25.95"/>
    <n v="80007"/>
  </r>
  <r>
    <x v="372"/>
    <d v="2013-05-19T00:00:00"/>
    <n v="55.75"/>
    <n v="30024"/>
  </r>
  <r>
    <x v="372"/>
    <d v="2013-05-25T00:00:00"/>
    <n v="10"/>
    <n v="30028"/>
  </r>
  <r>
    <x v="372"/>
    <d v="2013-05-25T00:00:00"/>
    <n v="30"/>
    <n v="20016"/>
  </r>
  <r>
    <x v="372"/>
    <d v="2013-05-30T00:00:00"/>
    <n v="13"/>
    <n v="30059"/>
  </r>
  <r>
    <x v="372"/>
    <d v="2013-06-02T00:00:00"/>
    <n v="29"/>
    <n v="30015"/>
  </r>
  <r>
    <x v="372"/>
    <d v="2013-06-02T00:00:00"/>
    <n v="45.95"/>
    <n v="30015"/>
  </r>
  <r>
    <x v="372"/>
    <d v="2013-06-09T00:00:00"/>
    <n v="5"/>
    <n v="20012"/>
  </r>
  <r>
    <x v="372"/>
    <d v="2013-06-30T00:00:00"/>
    <n v="40"/>
    <n v="20079"/>
  </r>
  <r>
    <x v="372"/>
    <d v="2013-07-06T00:00:00"/>
    <n v="20"/>
    <n v="20131"/>
  </r>
  <r>
    <x v="372"/>
    <d v="2013-07-14T00:00:00"/>
    <n v="70.400000000000006"/>
    <n v="30005"/>
  </r>
  <r>
    <x v="372"/>
    <d v="2013-07-28T00:00:00"/>
    <n v="68.430000000000007"/>
    <n v="30008"/>
  </r>
  <r>
    <x v="372"/>
    <d v="2013-08-17T00:00:00"/>
    <n v="40"/>
    <n v="20092"/>
  </r>
  <r>
    <x v="372"/>
    <d v="2013-09-12T00:00:00"/>
    <n v="54.45"/>
    <n v="10144"/>
  </r>
  <r>
    <x v="372"/>
    <d v="2013-09-26T00:00:00"/>
    <n v="29.5"/>
    <n v="20160"/>
  </r>
  <r>
    <x v="372"/>
    <d v="2013-09-29T00:00:00"/>
    <n v="35.65"/>
    <n v="20035"/>
  </r>
  <r>
    <x v="372"/>
    <d v="2013-10-19T00:00:00"/>
    <n v="26.45"/>
    <n v="20146"/>
  </r>
  <r>
    <x v="373"/>
    <d v="2012-09-21T00:00:00"/>
    <n v="10.95"/>
    <n v="30019"/>
  </r>
  <r>
    <x v="374"/>
    <d v="2012-11-02T00:00:00"/>
    <n v="34.450000000000003"/>
    <n v="20135"/>
  </r>
  <r>
    <x v="374"/>
    <d v="2012-09-21T00:00:00"/>
    <n v="33.700000000000003"/>
    <n v="20151"/>
  </r>
  <r>
    <x v="374"/>
    <d v="2012-10-05T00:00:00"/>
    <n v="31.25"/>
    <n v="20157"/>
  </r>
  <r>
    <x v="374"/>
    <d v="2012-12-12T00:00:00"/>
    <n v="23.95"/>
    <n v="20200"/>
  </r>
  <r>
    <x v="374"/>
    <d v="2013-01-24T00:00:00"/>
    <n v="17.37"/>
    <n v="20152"/>
  </r>
  <r>
    <x v="374"/>
    <d v="2013-02-08T00:00:00"/>
    <n v="30.75"/>
    <n v="20120"/>
  </r>
  <r>
    <x v="374"/>
    <d v="2013-03-15T00:00:00"/>
    <n v="29.95"/>
    <n v="20183"/>
  </r>
  <r>
    <x v="374"/>
    <d v="2013-04-05T00:00:00"/>
    <n v="29.5"/>
    <n v="20113"/>
  </r>
  <r>
    <x v="374"/>
    <d v="2013-04-18T00:00:00"/>
    <n v="13"/>
    <n v="20202"/>
  </r>
  <r>
    <x v="374"/>
    <d v="2013-05-10T00:00:00"/>
    <n v="33.950000000000003"/>
    <n v="30025"/>
  </r>
  <r>
    <x v="374"/>
    <d v="2013-10-11T00:00:00"/>
    <n v="22.95"/>
    <n v="20080"/>
  </r>
  <r>
    <x v="375"/>
    <d v="2012-10-24T00:00:00"/>
    <n v="12"/>
    <n v="30081"/>
  </r>
  <r>
    <x v="375"/>
    <d v="2012-10-25T00:00:00"/>
    <n v="18.95"/>
    <n v="20130"/>
  </r>
  <r>
    <x v="375"/>
    <d v="2012-10-28T00:00:00"/>
    <n v="29.45"/>
    <n v="10115"/>
  </r>
  <r>
    <x v="375"/>
    <d v="2012-10-29T00:00:00"/>
    <n v="8"/>
    <n v="20153"/>
  </r>
  <r>
    <x v="375"/>
    <d v="2012-10-29T00:00:00"/>
    <n v="10.5"/>
    <n v="20153"/>
  </r>
  <r>
    <x v="375"/>
    <d v="2012-10-31T00:00:00"/>
    <n v="29.95"/>
    <n v="20220"/>
  </r>
  <r>
    <x v="375"/>
    <d v="2012-11-07T00:00:00"/>
    <n v="15.47"/>
    <n v="30079"/>
  </r>
  <r>
    <x v="375"/>
    <d v="2012-11-30T00:00:00"/>
    <n v="28.95"/>
    <n v="30056"/>
  </r>
  <r>
    <x v="375"/>
    <d v="2012-11-08T00:00:00"/>
    <n v="19.95"/>
    <n v="20106"/>
  </r>
  <r>
    <x v="375"/>
    <d v="2012-09-21T00:00:00"/>
    <n v="13.75"/>
    <n v="20258"/>
  </r>
  <r>
    <x v="375"/>
    <d v="2012-09-27T00:00:00"/>
    <n v="22.75"/>
    <n v="20123"/>
  </r>
  <r>
    <x v="375"/>
    <d v="2012-11-13T00:00:00"/>
    <n v="8"/>
    <n v="20153"/>
  </r>
  <r>
    <x v="375"/>
    <d v="2012-11-13T00:00:00"/>
    <n v="10.5"/>
    <n v="20153"/>
  </r>
  <r>
    <x v="375"/>
    <d v="2012-11-14T00:00:00"/>
    <n v="16.75"/>
    <n v="20186"/>
  </r>
  <r>
    <x v="375"/>
    <d v="2012-10-02T00:00:00"/>
    <n v="26.25"/>
    <n v="30060"/>
  </r>
  <r>
    <x v="375"/>
    <d v="2012-10-10T00:00:00"/>
    <n v="10"/>
    <n v="20122"/>
  </r>
  <r>
    <x v="375"/>
    <d v="2012-10-12T00:00:00"/>
    <n v="51.9"/>
    <n v="20099"/>
  </r>
  <r>
    <x v="375"/>
    <d v="2012-11-20T00:00:00"/>
    <n v="18.95"/>
    <n v="20161"/>
  </r>
  <r>
    <x v="375"/>
    <d v="2012-10-16T00:00:00"/>
    <n v="12"/>
    <n v="20164"/>
  </r>
  <r>
    <x v="375"/>
    <d v="2012-10-16T00:00:00"/>
    <n v="15.45"/>
    <n v="20164"/>
  </r>
  <r>
    <x v="375"/>
    <d v="2012-10-16T00:00:00"/>
    <n v="5"/>
    <n v="20164"/>
  </r>
  <r>
    <x v="375"/>
    <d v="2012-10-16T00:00:00"/>
    <n v="21.75"/>
    <n v="10133"/>
  </r>
  <r>
    <x v="375"/>
    <d v="2012-10-17T00:00:00"/>
    <n v="5"/>
    <n v="30087"/>
  </r>
  <r>
    <x v="375"/>
    <d v="2012-12-06T00:00:00"/>
    <n v="29.45"/>
    <n v="20303"/>
  </r>
  <r>
    <x v="375"/>
    <d v="2012-12-07T00:00:00"/>
    <n v="8.5"/>
    <n v="20293"/>
  </r>
  <r>
    <x v="375"/>
    <d v="2012-12-11T00:00:00"/>
    <n v="5"/>
    <n v="20177"/>
  </r>
  <r>
    <x v="375"/>
    <d v="2012-12-14T00:00:00"/>
    <n v="5"/>
    <n v="20298"/>
  </r>
  <r>
    <x v="375"/>
    <d v="2012-12-15T00:00:00"/>
    <n v="35.5"/>
    <n v="20013"/>
  </r>
  <r>
    <x v="375"/>
    <d v="2012-12-15T00:00:00"/>
    <n v="5.75"/>
    <n v="20013"/>
  </r>
  <r>
    <x v="375"/>
    <d v="2012-12-14T00:00:00"/>
    <n v="12"/>
    <n v="20164"/>
  </r>
  <r>
    <x v="375"/>
    <d v="2012-12-14T00:00:00"/>
    <n v="15.45"/>
    <n v="20164"/>
  </r>
  <r>
    <x v="375"/>
    <d v="2012-12-14T00:00:00"/>
    <n v="5"/>
    <n v="20164"/>
  </r>
  <r>
    <x v="375"/>
    <d v="2013-01-01T00:00:00"/>
    <n v="17"/>
    <n v="20074"/>
  </r>
  <r>
    <x v="375"/>
    <d v="2013-01-02T00:00:00"/>
    <n v="15"/>
    <n v="20111"/>
  </r>
  <r>
    <x v="375"/>
    <d v="2013-01-09T00:00:00"/>
    <n v="10"/>
    <n v="20264"/>
  </r>
  <r>
    <x v="375"/>
    <d v="2013-01-18T00:00:00"/>
    <n v="25.26"/>
    <n v="30058"/>
  </r>
  <r>
    <x v="375"/>
    <d v="2013-01-22T00:00:00"/>
    <n v="10"/>
    <n v="20187"/>
  </r>
  <r>
    <x v="375"/>
    <d v="2013-01-25T00:00:00"/>
    <n v="15.25"/>
    <n v="20155"/>
  </r>
  <r>
    <x v="375"/>
    <d v="2013-01-29T00:00:00"/>
    <n v="5"/>
    <n v="20177"/>
  </r>
  <r>
    <x v="375"/>
    <d v="2013-01-26T00:00:00"/>
    <n v="35.5"/>
    <n v="20013"/>
  </r>
  <r>
    <x v="375"/>
    <d v="2013-01-26T00:00:00"/>
    <n v="5.75"/>
    <n v="20013"/>
  </r>
  <r>
    <x v="375"/>
    <d v="2013-01-31T00:00:00"/>
    <n v="27.95"/>
    <n v="20234"/>
  </r>
  <r>
    <x v="375"/>
    <d v="2013-02-06T00:00:00"/>
    <n v="29.95"/>
    <n v="30066"/>
  </r>
  <r>
    <x v="375"/>
    <d v="2013-02-12T00:00:00"/>
    <n v="18.45"/>
    <n v="20232"/>
  </r>
  <r>
    <x v="375"/>
    <d v="2013-02-12T00:00:00"/>
    <n v="19.95"/>
    <n v="20232"/>
  </r>
  <r>
    <x v="375"/>
    <d v="2013-02-15T00:00:00"/>
    <n v="5"/>
    <n v="20163"/>
  </r>
  <r>
    <x v="375"/>
    <d v="2013-02-21T00:00:00"/>
    <n v="3"/>
    <n v="20218"/>
  </r>
  <r>
    <x v="375"/>
    <d v="2013-03-06T00:00:00"/>
    <n v="24.95"/>
    <n v="20276"/>
  </r>
  <r>
    <x v="375"/>
    <d v="2013-03-13T00:00:00"/>
    <n v="22.25"/>
    <n v="20256"/>
  </r>
  <r>
    <x v="375"/>
    <d v="2013-03-13T00:00:00"/>
    <n v="15"/>
    <n v="20256"/>
  </r>
  <r>
    <x v="375"/>
    <d v="2013-04-01T00:00:00"/>
    <n v="45.7"/>
    <n v="20205"/>
  </r>
  <r>
    <x v="375"/>
    <d v="2013-04-01T00:00:00"/>
    <n v="24.95"/>
    <n v="20205"/>
  </r>
  <r>
    <x v="375"/>
    <d v="2013-04-01T00:00:00"/>
    <n v="16.45"/>
    <n v="20205"/>
  </r>
  <r>
    <x v="375"/>
    <d v="2013-04-08T00:00:00"/>
    <n v="5.5"/>
    <n v="20225"/>
  </r>
  <r>
    <x v="375"/>
    <d v="2013-04-08T00:00:00"/>
    <n v="11.75"/>
    <n v="20225"/>
  </r>
  <r>
    <x v="375"/>
    <d v="2013-04-24T00:00:00"/>
    <n v="15"/>
    <n v="20285"/>
  </r>
  <r>
    <x v="375"/>
    <d v="2013-04-30T00:00:00"/>
    <n v="18.5"/>
    <n v="20171"/>
  </r>
  <r>
    <x v="375"/>
    <d v="2013-04-30T00:00:00"/>
    <n v="27.51"/>
    <n v="20171"/>
  </r>
  <r>
    <x v="375"/>
    <d v="2013-05-10T00:00:00"/>
    <n v="45.7"/>
    <n v="20205"/>
  </r>
  <r>
    <x v="375"/>
    <d v="2013-05-10T00:00:00"/>
    <n v="24.95"/>
    <n v="20205"/>
  </r>
  <r>
    <x v="375"/>
    <d v="2013-05-10T00:00:00"/>
    <n v="16.45"/>
    <n v="20205"/>
  </r>
  <r>
    <x v="375"/>
    <d v="2013-05-21T00:00:00"/>
    <n v="5"/>
    <n v="20181"/>
  </r>
  <r>
    <x v="375"/>
    <d v="2013-05-22T00:00:00"/>
    <n v="15"/>
    <n v="30114"/>
  </r>
  <r>
    <x v="375"/>
    <d v="2013-05-25T00:00:00"/>
    <n v="22.25"/>
    <n v="20256"/>
  </r>
  <r>
    <x v="375"/>
    <d v="2013-05-25T00:00:00"/>
    <n v="15"/>
    <n v="20256"/>
  </r>
  <r>
    <x v="375"/>
    <d v="2013-05-31T00:00:00"/>
    <n v="10.25"/>
    <n v="20194"/>
  </r>
  <r>
    <x v="375"/>
    <d v="2013-06-01T00:00:00"/>
    <n v="11"/>
    <n v="20036"/>
  </r>
  <r>
    <x v="375"/>
    <d v="2013-06-03T00:00:00"/>
    <n v="18.5"/>
    <n v="20171"/>
  </r>
  <r>
    <x v="375"/>
    <d v="2013-06-03T00:00:00"/>
    <n v="27.51"/>
    <n v="20171"/>
  </r>
  <r>
    <x v="375"/>
    <d v="2013-06-07T00:00:00"/>
    <n v="16"/>
    <n v="20154"/>
  </r>
  <r>
    <x v="375"/>
    <d v="2013-07-10T00:00:00"/>
    <n v="45.7"/>
    <n v="20205"/>
  </r>
  <r>
    <x v="375"/>
    <d v="2013-07-10T00:00:00"/>
    <n v="24.95"/>
    <n v="20205"/>
  </r>
  <r>
    <x v="375"/>
    <d v="2013-07-10T00:00:00"/>
    <n v="16.45"/>
    <n v="20205"/>
  </r>
  <r>
    <x v="375"/>
    <d v="2013-07-23T00:00:00"/>
    <n v="5"/>
    <n v="20260"/>
  </r>
  <r>
    <x v="375"/>
    <d v="2013-07-26T00:00:00"/>
    <n v="13.5"/>
    <n v="20254"/>
  </r>
  <r>
    <x v="375"/>
    <d v="2013-08-22T00:00:00"/>
    <n v="31.5"/>
    <n v="20431"/>
  </r>
  <r>
    <x v="375"/>
    <d v="2013-08-27T00:00:00"/>
    <n v="15"/>
    <n v="20174"/>
  </r>
  <r>
    <x v="375"/>
    <d v="2013-09-09T00:00:00"/>
    <n v="5.5"/>
    <n v="20225"/>
  </r>
  <r>
    <x v="375"/>
    <d v="2013-09-09T00:00:00"/>
    <n v="11.75"/>
    <n v="20225"/>
  </r>
  <r>
    <x v="375"/>
    <d v="2013-09-11T00:00:00"/>
    <n v="18.45"/>
    <n v="20232"/>
  </r>
  <r>
    <x v="375"/>
    <d v="2013-09-11T00:00:00"/>
    <n v="19.95"/>
    <n v="20232"/>
  </r>
  <r>
    <x v="375"/>
    <d v="2013-09-25T00:00:00"/>
    <n v="15"/>
    <n v="20201"/>
  </r>
  <r>
    <x v="375"/>
    <d v="2013-09-24T00:00:00"/>
    <n v="12"/>
    <n v="20164"/>
  </r>
  <r>
    <x v="375"/>
    <d v="2013-09-24T00:00:00"/>
    <n v="15.45"/>
    <n v="20164"/>
  </r>
  <r>
    <x v="375"/>
    <d v="2013-09-24T00:00:00"/>
    <n v="5"/>
    <n v="20164"/>
  </r>
  <r>
    <x v="375"/>
    <d v="2013-10-09T00:00:00"/>
    <n v="16.5"/>
    <n v="20137"/>
  </r>
  <r>
    <x v="376"/>
    <d v="2012-12-01T00:00:00"/>
    <n v="31.9"/>
    <n v="40064"/>
  </r>
  <r>
    <x v="376"/>
    <d v="2012-09-28T00:00:00"/>
    <n v="54.35"/>
    <n v="10164"/>
  </r>
  <r>
    <x v="376"/>
    <d v="2012-10-06T00:00:00"/>
    <n v="44.25"/>
    <n v="30155"/>
  </r>
  <r>
    <x v="376"/>
    <d v="2012-10-19T00:00:00"/>
    <n v="40.75"/>
    <n v="60107"/>
  </r>
  <r>
    <x v="376"/>
    <d v="2012-10-21T00:00:00"/>
    <n v="40.950000000000003"/>
    <n v="10020"/>
  </r>
  <r>
    <x v="376"/>
    <d v="2012-12-18T00:00:00"/>
    <n v="43.5"/>
    <n v="60039"/>
  </r>
  <r>
    <x v="376"/>
    <d v="2013-01-27T00:00:00"/>
    <n v="22.6"/>
    <n v="10025"/>
  </r>
  <r>
    <x v="376"/>
    <d v="2013-08-16T00:00:00"/>
    <n v="55.8"/>
    <n v="10264"/>
  </r>
  <r>
    <x v="376"/>
    <d v="2013-10-24T00:00:00"/>
    <n v="64.099999999999994"/>
    <n v="20217"/>
  </r>
  <r>
    <x v="377"/>
    <d v="2012-09-29T00:00:00"/>
    <n v="37.4"/>
    <n v="10100"/>
  </r>
  <r>
    <x v="378"/>
    <d v="2012-09-28T00:00:00"/>
    <n v="41.4"/>
    <n v="10146"/>
  </r>
  <r>
    <x v="378"/>
    <d v="2012-10-12T00:00:00"/>
    <n v="24.5"/>
    <n v="30104"/>
  </r>
  <r>
    <x v="378"/>
    <d v="2013-01-18T00:00:00"/>
    <n v="38.65"/>
    <n v="10186"/>
  </r>
  <r>
    <x v="378"/>
    <d v="2013-10-04T00:00:00"/>
    <n v="16"/>
    <n v="70050"/>
  </r>
  <r>
    <x v="379"/>
    <d v="2012-09-24T00:00:00"/>
    <n v="2.5"/>
    <n v="50021"/>
  </r>
  <r>
    <x v="380"/>
    <d v="2012-09-24T00:00:00"/>
    <n v="30.85"/>
    <n v="60013"/>
  </r>
  <r>
    <x v="381"/>
    <d v="2012-11-08T00:00:00"/>
    <n v="10.08"/>
    <n v="20014"/>
  </r>
  <r>
    <x v="381"/>
    <d v="2012-11-08T00:00:00"/>
    <n v="10.52"/>
    <n v="20014"/>
  </r>
  <r>
    <x v="381"/>
    <d v="2012-09-24T00:00:00"/>
    <n v="22.63"/>
    <n v="50003"/>
  </r>
  <r>
    <x v="381"/>
    <d v="2012-09-24T00:00:00"/>
    <n v="10.08"/>
    <n v="50003"/>
  </r>
  <r>
    <x v="381"/>
    <d v="2012-12-12T00:00:00"/>
    <n v="10.08"/>
    <n v="20012"/>
  </r>
  <r>
    <x v="381"/>
    <d v="2013-01-02T00:00:00"/>
    <n v="10.08"/>
    <n v="50001"/>
  </r>
  <r>
    <x v="381"/>
    <d v="2013-01-16T00:00:00"/>
    <n v="10.08"/>
    <n v="50012"/>
  </r>
  <r>
    <x v="381"/>
    <d v="2013-01-17T00:00:00"/>
    <n v="10.08"/>
    <n v="20014"/>
  </r>
  <r>
    <x v="381"/>
    <d v="2013-01-17T00:00:00"/>
    <n v="10.52"/>
    <n v="20014"/>
  </r>
  <r>
    <x v="381"/>
    <d v="2013-01-22T00:00:00"/>
    <n v="22.63"/>
    <n v="50003"/>
  </r>
  <r>
    <x v="381"/>
    <d v="2013-01-22T00:00:00"/>
    <n v="10.08"/>
    <n v="50003"/>
  </r>
  <r>
    <x v="381"/>
    <d v="2013-02-11T00:00:00"/>
    <n v="8.0500000000000007"/>
    <n v="50016"/>
  </r>
  <r>
    <x v="381"/>
    <d v="2013-03-19T00:00:00"/>
    <n v="13.14"/>
    <n v="30008"/>
  </r>
  <r>
    <x v="381"/>
    <d v="2013-03-26T00:00:00"/>
    <n v="10.08"/>
    <n v="10041"/>
  </r>
  <r>
    <x v="381"/>
    <d v="2013-04-29T00:00:00"/>
    <n v="12.73"/>
    <n v="20021"/>
  </r>
  <r>
    <x v="381"/>
    <d v="2013-08-08T00:00:00"/>
    <n v="9.81"/>
    <n v="20008"/>
  </r>
  <r>
    <x v="381"/>
    <d v="2013-10-31T00:00:00"/>
    <n v="7.65"/>
    <n v="20007"/>
  </r>
  <r>
    <x v="382"/>
    <d v="2012-10-29T00:00:00"/>
    <n v="8.99"/>
    <n v="60007"/>
  </r>
  <r>
    <x v="382"/>
    <d v="2012-10-30T00:00:00"/>
    <n v="12.55"/>
    <n v="50026"/>
  </r>
  <r>
    <x v="382"/>
    <d v="2012-09-24T00:00:00"/>
    <n v="29.83"/>
    <n v="60002"/>
  </r>
  <r>
    <x v="382"/>
    <d v="2013-04-03T00:00:00"/>
    <n v="20.2"/>
    <n v="60005"/>
  </r>
  <r>
    <x v="382"/>
    <d v="2013-04-22T00:00:00"/>
    <n v="18.13"/>
    <n v="50004"/>
  </r>
  <r>
    <x v="382"/>
    <d v="2013-05-21T00:00:00"/>
    <n v="14.98"/>
    <n v="40008"/>
  </r>
  <r>
    <x v="382"/>
    <d v="2013-06-03T00:00:00"/>
    <n v="15.7"/>
    <n v="50009"/>
  </r>
  <r>
    <x v="382"/>
    <d v="2013-06-19T00:00:00"/>
    <n v="19.3"/>
    <n v="60011"/>
  </r>
  <r>
    <x v="382"/>
    <d v="2013-07-25T00:00:00"/>
    <n v="85.76"/>
    <n v="60056"/>
  </r>
  <r>
    <x v="382"/>
    <d v="2013-08-26T00:00:00"/>
    <n v="17.899999999999999"/>
    <n v="90012"/>
  </r>
  <r>
    <x v="382"/>
    <d v="2013-10-22T00:00:00"/>
    <n v="35.229999999999997"/>
    <n v="60017"/>
  </r>
  <r>
    <x v="383"/>
    <d v="2012-11-26T00:00:00"/>
    <n v="26.26"/>
    <n v="70002"/>
  </r>
  <r>
    <x v="383"/>
    <d v="2012-10-29T00:00:00"/>
    <n v="20.69"/>
    <n v="60002"/>
  </r>
  <r>
    <x v="383"/>
    <d v="2012-09-24T00:00:00"/>
    <n v="18.18"/>
    <n v="50002"/>
  </r>
  <r>
    <x v="383"/>
    <d v="2012-09-24T00:00:00"/>
    <n v="12.51"/>
    <n v="50002"/>
  </r>
  <r>
    <x v="383"/>
    <d v="2012-11-12T00:00:00"/>
    <n v="27.62"/>
    <n v="10010"/>
  </r>
  <r>
    <x v="383"/>
    <d v="2012-12-03T00:00:00"/>
    <n v="23.76"/>
    <n v="10009"/>
  </r>
  <r>
    <x v="383"/>
    <d v="2012-10-08T00:00:00"/>
    <n v="14.12"/>
    <n v="50001"/>
  </r>
  <r>
    <x v="383"/>
    <d v="2012-10-08T00:00:00"/>
    <n v="20.38"/>
    <n v="50001"/>
  </r>
  <r>
    <x v="383"/>
    <d v="2012-10-08T00:00:00"/>
    <n v="13.9"/>
    <n v="50001"/>
  </r>
  <r>
    <x v="383"/>
    <d v="2012-10-22T00:00:00"/>
    <n v="14.12"/>
    <n v="50001"/>
  </r>
  <r>
    <x v="383"/>
    <d v="2012-10-22T00:00:00"/>
    <n v="20.38"/>
    <n v="50001"/>
  </r>
  <r>
    <x v="383"/>
    <d v="2012-10-22T00:00:00"/>
    <n v="13.9"/>
    <n v="50001"/>
  </r>
  <r>
    <x v="383"/>
    <d v="2013-01-21T00:00:00"/>
    <n v="18.670000000000002"/>
    <n v="10006"/>
  </r>
  <r>
    <x v="383"/>
    <d v="2013-01-21T00:00:00"/>
    <n v="13.5"/>
    <n v="10006"/>
  </r>
  <r>
    <x v="383"/>
    <d v="2013-01-28T00:00:00"/>
    <n v="21.96"/>
    <n v="70006"/>
  </r>
  <r>
    <x v="383"/>
    <d v="2013-02-18T00:00:00"/>
    <n v="19.48"/>
    <n v="10003"/>
  </r>
  <r>
    <x v="383"/>
    <d v="2013-02-18T00:00:00"/>
    <n v="25.56"/>
    <n v="10003"/>
  </r>
  <r>
    <x v="383"/>
    <d v="2013-02-18T00:00:00"/>
    <n v="20.62"/>
    <n v="10003"/>
  </r>
  <r>
    <x v="383"/>
    <d v="2013-02-18T00:00:00"/>
    <n v="14.31"/>
    <n v="10003"/>
  </r>
  <r>
    <x v="383"/>
    <d v="2013-02-25T00:00:00"/>
    <n v="17.5"/>
    <n v="10004"/>
  </r>
  <r>
    <x v="383"/>
    <d v="2013-02-25T00:00:00"/>
    <n v="22.05"/>
    <n v="10004"/>
  </r>
  <r>
    <x v="383"/>
    <d v="2013-03-11T00:00:00"/>
    <n v="14.12"/>
    <n v="50001"/>
  </r>
  <r>
    <x v="383"/>
    <d v="2013-03-11T00:00:00"/>
    <n v="20.38"/>
    <n v="50001"/>
  </r>
  <r>
    <x v="383"/>
    <d v="2013-03-11T00:00:00"/>
    <n v="13.9"/>
    <n v="50001"/>
  </r>
  <r>
    <x v="383"/>
    <d v="2013-03-18T00:00:00"/>
    <n v="11.1"/>
    <n v="40001"/>
  </r>
  <r>
    <x v="383"/>
    <d v="2013-03-18T00:00:00"/>
    <n v="13.9"/>
    <n v="40001"/>
  </r>
  <r>
    <x v="383"/>
    <d v="2013-04-01T00:00:00"/>
    <n v="18.670000000000002"/>
    <n v="10006"/>
  </r>
  <r>
    <x v="383"/>
    <d v="2013-04-01T00:00:00"/>
    <n v="13.5"/>
    <n v="10006"/>
  </r>
  <r>
    <x v="383"/>
    <d v="2013-04-08T00:00:00"/>
    <n v="17.68"/>
    <n v="70003"/>
  </r>
  <r>
    <x v="383"/>
    <d v="2013-04-15T00:00:00"/>
    <n v="20.56"/>
    <n v="50003"/>
  </r>
  <r>
    <x v="383"/>
    <d v="2013-04-22T00:00:00"/>
    <n v="19.2"/>
    <n v="70023"/>
  </r>
  <r>
    <x v="383"/>
    <d v="2013-04-29T00:00:00"/>
    <n v="10.53"/>
    <n v="10011"/>
  </r>
  <r>
    <x v="383"/>
    <d v="2013-05-20T00:00:00"/>
    <n v="23.39"/>
    <n v="10007"/>
  </r>
  <r>
    <x v="383"/>
    <d v="2013-05-27T00:00:00"/>
    <n v="17.5"/>
    <n v="10004"/>
  </r>
  <r>
    <x v="383"/>
    <d v="2013-05-27T00:00:00"/>
    <n v="22.05"/>
    <n v="10004"/>
  </r>
  <r>
    <x v="383"/>
    <d v="2013-06-17T00:00:00"/>
    <n v="19.48"/>
    <n v="10003"/>
  </r>
  <r>
    <x v="383"/>
    <d v="2013-06-17T00:00:00"/>
    <n v="25.56"/>
    <n v="10003"/>
  </r>
  <r>
    <x v="383"/>
    <d v="2013-06-17T00:00:00"/>
    <n v="20.62"/>
    <n v="10003"/>
  </r>
  <r>
    <x v="383"/>
    <d v="2013-06-17T00:00:00"/>
    <n v="14.31"/>
    <n v="10003"/>
  </r>
  <r>
    <x v="383"/>
    <d v="2013-07-08T00:00:00"/>
    <n v="17.05"/>
    <n v="40002"/>
  </r>
  <r>
    <x v="383"/>
    <d v="2013-08-20T00:00:00"/>
    <n v="14.8"/>
    <n v="10013"/>
  </r>
  <r>
    <x v="383"/>
    <d v="2013-08-26T00:00:00"/>
    <n v="16.11"/>
    <n v="90006"/>
  </r>
  <r>
    <x v="383"/>
    <d v="2013-09-09T00:00:00"/>
    <n v="19.48"/>
    <n v="10003"/>
  </r>
  <r>
    <x v="383"/>
    <d v="2013-09-09T00:00:00"/>
    <n v="25.56"/>
    <n v="10003"/>
  </r>
  <r>
    <x v="383"/>
    <d v="2013-09-09T00:00:00"/>
    <n v="20.62"/>
    <n v="10003"/>
  </r>
  <r>
    <x v="383"/>
    <d v="2013-09-09T00:00:00"/>
    <n v="14.31"/>
    <n v="10003"/>
  </r>
  <r>
    <x v="383"/>
    <d v="2013-09-30T00:00:00"/>
    <n v="19.48"/>
    <n v="10003"/>
  </r>
  <r>
    <x v="383"/>
    <d v="2013-09-30T00:00:00"/>
    <n v="25.56"/>
    <n v="10003"/>
  </r>
  <r>
    <x v="383"/>
    <d v="2013-09-30T00:00:00"/>
    <n v="20.62"/>
    <n v="10003"/>
  </r>
  <r>
    <x v="383"/>
    <d v="2013-09-30T00:00:00"/>
    <n v="14.31"/>
    <n v="10003"/>
  </r>
  <r>
    <x v="383"/>
    <d v="2013-10-14T00:00:00"/>
    <n v="19.48"/>
    <n v="60004"/>
  </r>
  <r>
    <x v="383"/>
    <d v="2013-10-21T00:00:00"/>
    <n v="11.1"/>
    <n v="40001"/>
  </r>
  <r>
    <x v="383"/>
    <d v="2013-10-21T00:00:00"/>
    <n v="13.9"/>
    <n v="40001"/>
  </r>
  <r>
    <x v="383"/>
    <d v="2013-11-04T00:00:00"/>
    <n v="18.18"/>
    <n v="50002"/>
  </r>
  <r>
    <x v="383"/>
    <d v="2013-11-04T00:00:00"/>
    <n v="12.51"/>
    <n v="50002"/>
  </r>
  <r>
    <x v="384"/>
    <d v="2012-09-22T00:00:00"/>
    <n v="68"/>
    <n v="10029"/>
  </r>
  <r>
    <x v="385"/>
    <d v="2012-09-22T00:00:00"/>
    <n v="9.9499999999999993"/>
    <n v="10003"/>
  </r>
  <r>
    <x v="386"/>
    <d v="2012-10-25T00:00:00"/>
    <n v="6.95"/>
    <n v="50028"/>
  </r>
  <r>
    <x v="386"/>
    <d v="2012-11-01T00:00:00"/>
    <n v="11.95"/>
    <n v="70005"/>
  </r>
  <r>
    <x v="386"/>
    <d v="2012-11-29T00:00:00"/>
    <n v="10.52"/>
    <n v="60036"/>
  </r>
  <r>
    <x v="386"/>
    <d v="2012-11-08T00:00:00"/>
    <n v="10.69"/>
    <n v="50014"/>
  </r>
  <r>
    <x v="386"/>
    <d v="2012-11-08T00:00:00"/>
    <n v="11.4"/>
    <n v="50014"/>
  </r>
  <r>
    <x v="386"/>
    <d v="2012-09-28T00:00:00"/>
    <n v="12.65"/>
    <n v="70008"/>
  </r>
  <r>
    <x v="386"/>
    <d v="2012-10-11T00:00:00"/>
    <n v="11.38"/>
    <n v="10017"/>
  </r>
  <r>
    <x v="386"/>
    <d v="2012-12-11T00:00:00"/>
    <n v="10.69"/>
    <n v="50014"/>
  </r>
  <r>
    <x v="386"/>
    <d v="2012-12-11T00:00:00"/>
    <n v="11.4"/>
    <n v="50014"/>
  </r>
  <r>
    <x v="386"/>
    <d v="2012-12-17T00:00:00"/>
    <n v="8.99"/>
    <n v="10052"/>
  </r>
  <r>
    <x v="386"/>
    <d v="2013-01-18T00:00:00"/>
    <n v="18.62"/>
    <n v="60021"/>
  </r>
  <r>
    <x v="386"/>
    <d v="2013-01-29T00:00:00"/>
    <n v="10.08"/>
    <n v="60009"/>
  </r>
  <r>
    <x v="386"/>
    <d v="2013-02-06T00:00:00"/>
    <n v="8.0500000000000007"/>
    <n v="10038"/>
  </r>
  <r>
    <x v="386"/>
    <d v="2013-02-06T00:00:00"/>
    <n v="7.65"/>
    <n v="10038"/>
  </r>
  <r>
    <x v="386"/>
    <d v="2013-02-12T00:00:00"/>
    <n v="11.65"/>
    <n v="40010"/>
  </r>
  <r>
    <x v="386"/>
    <d v="2013-02-20T00:00:00"/>
    <n v="13.18"/>
    <n v="70011"/>
  </r>
  <r>
    <x v="386"/>
    <d v="2013-04-01T00:00:00"/>
    <n v="3.95"/>
    <n v="60026"/>
  </r>
  <r>
    <x v="386"/>
    <d v="2013-04-18T00:00:00"/>
    <n v="7.65"/>
    <n v="50001"/>
  </r>
  <r>
    <x v="386"/>
    <d v="2013-04-24T00:00:00"/>
    <n v="8.0500000000000007"/>
    <n v="10038"/>
  </r>
  <r>
    <x v="386"/>
    <d v="2013-04-24T00:00:00"/>
    <n v="7.65"/>
    <n v="10038"/>
  </r>
  <r>
    <x v="386"/>
    <d v="2013-05-13T00:00:00"/>
    <n v="9.9499999999999993"/>
    <n v="50002"/>
  </r>
  <r>
    <x v="386"/>
    <d v="2013-06-19T00:00:00"/>
    <n v="10.08"/>
    <n v="60025"/>
  </r>
  <r>
    <x v="386"/>
    <d v="2013-07-24T00:00:00"/>
    <n v="10.95"/>
    <n v="40028"/>
  </r>
  <r>
    <x v="386"/>
    <d v="2013-08-30T00:00:00"/>
    <n v="10.48"/>
    <n v="10044"/>
  </r>
  <r>
    <x v="386"/>
    <d v="2013-09-30T00:00:00"/>
    <n v="10.45"/>
    <n v="10065"/>
  </r>
  <r>
    <x v="386"/>
    <d v="2013-10-11T00:00:00"/>
    <n v="10.45"/>
    <n v="70029"/>
  </r>
  <r>
    <x v="387"/>
    <d v="2012-10-25T00:00:00"/>
    <n v="6.69"/>
    <n v="40012"/>
  </r>
  <r>
    <x v="387"/>
    <d v="2012-11-01T00:00:00"/>
    <n v="14.65"/>
    <n v="50019"/>
  </r>
  <r>
    <x v="387"/>
    <d v="2012-11-29T00:00:00"/>
    <n v="10.52"/>
    <n v="60035"/>
  </r>
  <r>
    <x v="387"/>
    <d v="2012-11-08T00:00:00"/>
    <n v="11.69"/>
    <n v="50015"/>
  </r>
  <r>
    <x v="387"/>
    <d v="2012-12-01T00:00:00"/>
    <n v="24.3"/>
    <n v="70003"/>
  </r>
  <r>
    <x v="387"/>
    <d v="2012-09-28T00:00:00"/>
    <n v="12.65"/>
    <n v="10003"/>
  </r>
  <r>
    <x v="387"/>
    <d v="2012-09-28T00:00:00"/>
    <n v="13.65"/>
    <n v="10003"/>
  </r>
  <r>
    <x v="387"/>
    <d v="2012-09-28T00:00:00"/>
    <n v="47.4"/>
    <n v="10003"/>
  </r>
  <r>
    <x v="387"/>
    <d v="2012-10-05T00:00:00"/>
    <n v="12.28"/>
    <n v="70012"/>
  </r>
  <r>
    <x v="387"/>
    <d v="2012-10-05T00:00:00"/>
    <n v="13.18"/>
    <n v="70012"/>
  </r>
  <r>
    <x v="387"/>
    <d v="2012-10-05T00:00:00"/>
    <n v="30.9"/>
    <n v="40028"/>
  </r>
  <r>
    <x v="387"/>
    <d v="2012-10-11T00:00:00"/>
    <n v="13.18"/>
    <n v="10016"/>
  </r>
  <r>
    <x v="387"/>
    <d v="2012-10-14T00:00:00"/>
    <n v="20.7"/>
    <n v="10123"/>
  </r>
  <r>
    <x v="387"/>
    <d v="2012-10-16T00:00:00"/>
    <n v="12.28"/>
    <n v="10009"/>
  </r>
  <r>
    <x v="387"/>
    <d v="2012-10-21T00:00:00"/>
    <n v="26.9"/>
    <n v="10060"/>
  </r>
  <r>
    <x v="387"/>
    <d v="2012-12-11T00:00:00"/>
    <n v="18.190000000000001"/>
    <n v="50005"/>
  </r>
  <r>
    <x v="387"/>
    <d v="2012-12-11T00:00:00"/>
    <n v="12.28"/>
    <n v="50005"/>
  </r>
  <r>
    <x v="387"/>
    <d v="2012-12-17T00:00:00"/>
    <n v="13.65"/>
    <n v="10055"/>
  </r>
  <r>
    <x v="387"/>
    <d v="2013-01-09T00:00:00"/>
    <n v="10.52"/>
    <n v="70044"/>
  </r>
  <r>
    <x v="387"/>
    <d v="2013-01-18T00:00:00"/>
    <n v="12.28"/>
    <n v="60015"/>
  </r>
  <r>
    <x v="387"/>
    <d v="2013-01-20T00:00:00"/>
    <n v="12.65"/>
    <n v="10003"/>
  </r>
  <r>
    <x v="387"/>
    <d v="2013-01-20T00:00:00"/>
    <n v="13.65"/>
    <n v="10003"/>
  </r>
  <r>
    <x v="387"/>
    <d v="2013-01-20T00:00:00"/>
    <n v="47.4"/>
    <n v="10003"/>
  </r>
  <r>
    <x v="387"/>
    <d v="2013-01-29T00:00:00"/>
    <n v="10.08"/>
    <n v="60007"/>
  </r>
  <r>
    <x v="387"/>
    <d v="2013-02-03T00:00:00"/>
    <n v="12.65"/>
    <n v="10003"/>
  </r>
  <r>
    <x v="387"/>
    <d v="2013-02-03T00:00:00"/>
    <n v="13.65"/>
    <n v="10003"/>
  </r>
  <r>
    <x v="387"/>
    <d v="2013-02-03T00:00:00"/>
    <n v="47.4"/>
    <n v="10003"/>
  </r>
  <r>
    <x v="387"/>
    <d v="2013-02-06T00:00:00"/>
    <n v="18.190000000000001"/>
    <n v="50005"/>
  </r>
  <r>
    <x v="387"/>
    <d v="2013-02-06T00:00:00"/>
    <n v="12.28"/>
    <n v="50005"/>
  </r>
  <r>
    <x v="387"/>
    <d v="2013-02-12T00:00:00"/>
    <n v="15.45"/>
    <n v="10051"/>
  </r>
  <r>
    <x v="387"/>
    <d v="2013-02-20T00:00:00"/>
    <n v="12.28"/>
    <n v="10027"/>
  </r>
  <r>
    <x v="387"/>
    <d v="2013-03-19T00:00:00"/>
    <n v="14.65"/>
    <n v="70022"/>
  </r>
  <r>
    <x v="387"/>
    <d v="2013-04-01T00:00:00"/>
    <n v="11.95"/>
    <n v="60027"/>
  </r>
  <r>
    <x v="387"/>
    <d v="2013-04-10T00:00:00"/>
    <n v="12.28"/>
    <n v="70014"/>
  </r>
  <r>
    <x v="387"/>
    <d v="2013-04-13T00:00:00"/>
    <n v="24.6"/>
    <n v="70005"/>
  </r>
  <r>
    <x v="387"/>
    <d v="2013-04-18T00:00:00"/>
    <n v="12.28"/>
    <n v="70012"/>
  </r>
  <r>
    <x v="387"/>
    <d v="2013-04-18T00:00:00"/>
    <n v="13.18"/>
    <n v="70012"/>
  </r>
  <r>
    <x v="387"/>
    <d v="2013-04-21T00:00:00"/>
    <n v="50.25"/>
    <n v="10052"/>
  </r>
  <r>
    <x v="387"/>
    <d v="2013-04-24T00:00:00"/>
    <n v="9.85"/>
    <n v="10040"/>
  </r>
  <r>
    <x v="387"/>
    <d v="2013-05-13T00:00:00"/>
    <n v="10.95"/>
    <n v="50001"/>
  </r>
  <r>
    <x v="387"/>
    <d v="2013-05-17T00:00:00"/>
    <n v="10"/>
    <n v="20040"/>
  </r>
  <r>
    <x v="387"/>
    <d v="2013-05-17T00:00:00"/>
    <n v="31.9"/>
    <n v="10074"/>
  </r>
  <r>
    <x v="387"/>
    <d v="2013-05-30T00:00:00"/>
    <n v="9.85"/>
    <n v="10007"/>
  </r>
  <r>
    <x v="387"/>
    <d v="2013-06-19T00:00:00"/>
    <n v="8.02"/>
    <n v="60026"/>
  </r>
  <r>
    <x v="387"/>
    <d v="2013-07-10T00:00:00"/>
    <n v="7.61"/>
    <n v="60022"/>
  </r>
  <r>
    <x v="387"/>
    <d v="2013-07-16T00:00:00"/>
    <n v="8.5"/>
    <n v="70057"/>
  </r>
  <r>
    <x v="387"/>
    <d v="2013-08-10T00:00:00"/>
    <n v="49.4"/>
    <n v="10155"/>
  </r>
  <r>
    <x v="387"/>
    <d v="2013-08-16T00:00:00"/>
    <n v="16.5"/>
    <n v="10201"/>
  </r>
  <r>
    <x v="388"/>
    <d v="2012-11-01T00:00:00"/>
    <n v="13.45"/>
    <n v="50018"/>
  </r>
  <r>
    <x v="388"/>
    <d v="2012-11-29T00:00:00"/>
    <n v="8.68"/>
    <n v="60032"/>
  </r>
  <r>
    <x v="388"/>
    <d v="2012-09-28T00:00:00"/>
    <n v="9.9499999999999993"/>
    <n v="70009"/>
  </r>
  <r>
    <x v="388"/>
    <d v="2012-10-05T00:00:00"/>
    <n v="12.28"/>
    <n v="10009"/>
  </r>
  <r>
    <x v="388"/>
    <d v="2012-10-11T00:00:00"/>
    <n v="12.28"/>
    <n v="10012"/>
  </r>
  <r>
    <x v="388"/>
    <d v="2012-10-16T00:00:00"/>
    <n v="5.85"/>
    <n v="10007"/>
  </r>
  <r>
    <x v="388"/>
    <d v="2012-12-17T00:00:00"/>
    <n v="9.65"/>
    <n v="10053"/>
  </r>
  <r>
    <x v="388"/>
    <d v="2013-01-09T00:00:00"/>
    <n v="8.68"/>
    <n v="40003"/>
  </r>
  <r>
    <x v="388"/>
    <d v="2013-01-18T00:00:00"/>
    <n v="10.98"/>
    <n v="60022"/>
  </r>
  <r>
    <x v="388"/>
    <d v="2013-01-29T00:00:00"/>
    <n v="11.38"/>
    <n v="60008"/>
  </r>
  <r>
    <x v="388"/>
    <d v="2013-02-06T00:00:00"/>
    <n v="17.010000000000002"/>
    <n v="10037"/>
  </r>
  <r>
    <x v="388"/>
    <d v="2013-02-20T00:00:00"/>
    <n v="6.25"/>
    <n v="10026"/>
  </r>
  <r>
    <x v="388"/>
    <d v="2013-03-19T00:00:00"/>
    <n v="9.65"/>
    <n v="10105"/>
  </r>
  <r>
    <x v="388"/>
    <d v="2013-04-01T00:00:00"/>
    <n v="2.95"/>
    <n v="60025"/>
  </r>
  <r>
    <x v="388"/>
    <d v="2013-04-10T00:00:00"/>
    <n v="8.9499999999999993"/>
    <n v="10017"/>
  </r>
  <r>
    <x v="388"/>
    <d v="2013-04-18T00:00:00"/>
    <n v="6.25"/>
    <n v="70011"/>
  </r>
  <r>
    <x v="388"/>
    <d v="2013-04-24T00:00:00"/>
    <n v="8.9499999999999993"/>
    <n v="10041"/>
  </r>
  <r>
    <x v="388"/>
    <d v="2013-05-30T00:00:00"/>
    <n v="6.25"/>
    <n v="10006"/>
  </r>
  <r>
    <x v="388"/>
    <d v="2013-06-19T00:00:00"/>
    <n v="8.9499999999999993"/>
    <n v="70040"/>
  </r>
  <r>
    <x v="388"/>
    <d v="2013-07-10T00:00:00"/>
    <n v="8.5500000000000007"/>
    <n v="40020"/>
  </r>
  <r>
    <x v="388"/>
    <d v="2013-07-24T00:00:00"/>
    <n v="9.9499999999999993"/>
    <n v="40041"/>
  </r>
  <r>
    <x v="388"/>
    <d v="2013-08-22T00:00:00"/>
    <n v="8.0500000000000007"/>
    <n v="10058"/>
  </r>
  <r>
    <x v="388"/>
    <d v="2013-08-30T00:00:00"/>
    <n v="8.0500000000000007"/>
    <n v="90051"/>
  </r>
  <r>
    <x v="388"/>
    <d v="2013-09-30T00:00:00"/>
    <n v="8.9499999999999993"/>
    <n v="10067"/>
  </r>
  <r>
    <x v="388"/>
    <d v="2013-10-11T00:00:00"/>
    <n v="8.9499999999999993"/>
    <n v="40013"/>
  </r>
  <r>
    <x v="389"/>
    <d v="2012-09-21T00:00:00"/>
    <n v="21.95"/>
    <n v="10190"/>
  </r>
  <r>
    <x v="389"/>
    <d v="2012-11-21T00:00:00"/>
    <n v="71.900000000000006"/>
    <n v="10078"/>
  </r>
  <r>
    <x v="389"/>
    <d v="2012-12-22T00:00:00"/>
    <n v="71.05"/>
    <n v="40013"/>
  </r>
  <r>
    <x v="389"/>
    <d v="2013-01-23T00:00:00"/>
    <n v="25.3"/>
    <n v="10113"/>
  </r>
  <r>
    <x v="389"/>
    <d v="2013-03-10T00:00:00"/>
    <n v="197.35"/>
    <n v="10158"/>
  </r>
  <r>
    <x v="389"/>
    <d v="2013-04-03T00:00:00"/>
    <n v="32"/>
    <n v="40037"/>
  </r>
  <r>
    <x v="389"/>
    <d v="2013-05-06T00:00:00"/>
    <n v="30.5"/>
    <n v="10168"/>
  </r>
  <r>
    <x v="389"/>
    <d v="2013-05-14T00:00:00"/>
    <n v="22.7"/>
    <n v="10142"/>
  </r>
  <r>
    <x v="389"/>
    <d v="2013-06-13T00:00:00"/>
    <n v="16.2"/>
    <n v="10100"/>
  </r>
  <r>
    <x v="389"/>
    <d v="2013-07-01T00:00:00"/>
    <n v="19.95"/>
    <n v="50019"/>
  </r>
  <r>
    <x v="389"/>
    <d v="2013-08-19T00:00:00"/>
    <n v="31.3"/>
    <n v="10135"/>
  </r>
  <r>
    <x v="389"/>
    <d v="2013-09-18T00:00:00"/>
    <n v="26.95"/>
    <n v="10171"/>
  </r>
  <r>
    <x v="389"/>
    <d v="2013-10-21T00:00:00"/>
    <n v="35.4"/>
    <n v="20185"/>
  </r>
  <r>
    <x v="389"/>
    <d v="2013-10-24T00:00:00"/>
    <n v="39.75"/>
    <n v="40065"/>
  </r>
  <r>
    <x v="390"/>
    <d v="2012-09-22T00:00:00"/>
    <n v="9.9499999999999993"/>
    <n v="50001"/>
  </r>
  <r>
    <x v="391"/>
    <d v="2012-09-22T00:00:00"/>
    <n v="45.25"/>
    <n v="10061"/>
  </r>
  <r>
    <x v="392"/>
    <d v="2012-09-21T00:00:00"/>
    <n v="0.01"/>
    <n v="60023"/>
  </r>
  <r>
    <x v="393"/>
    <d v="2012-09-21T00:00:00"/>
    <n v="0.01"/>
    <n v="60024"/>
  </r>
  <r>
    <x v="394"/>
    <d v="2012-09-21T00:00:00"/>
    <n v="62.65"/>
    <n v="70004"/>
  </r>
  <r>
    <x v="395"/>
    <d v="2012-10-29T00:00:00"/>
    <n v="8.9499999999999993"/>
    <n v="10002"/>
  </r>
  <r>
    <x v="395"/>
    <d v="2012-11-02T00:00:00"/>
    <n v="12.55"/>
    <n v="60026"/>
  </r>
  <r>
    <x v="395"/>
    <d v="2012-09-21T00:00:00"/>
    <n v="12.55"/>
    <n v="60013"/>
  </r>
  <r>
    <x v="395"/>
    <d v="2012-12-12T00:00:00"/>
    <n v="8.5500000000000007"/>
    <n v="60011"/>
  </r>
  <r>
    <x v="395"/>
    <d v="2013-08-28T00:00:00"/>
    <n v="12.55"/>
    <n v="10009"/>
  </r>
  <r>
    <x v="396"/>
    <d v="2012-09-21T00:00:00"/>
    <n v="13.45"/>
    <n v="60014"/>
  </r>
  <r>
    <x v="396"/>
    <d v="2013-02-01T00:00:00"/>
    <n v="14.95"/>
    <n v="40021"/>
  </r>
  <r>
    <x v="397"/>
    <d v="2012-09-21T00:00:00"/>
    <n v="0.01"/>
    <n v="60021"/>
  </r>
  <r>
    <x v="398"/>
    <d v="2012-09-21T00:00:00"/>
    <n v="0.01"/>
    <n v="60022"/>
  </r>
  <r>
    <x v="399"/>
    <d v="2012-09-21T00:00:00"/>
    <n v="62.35"/>
    <n v="60052"/>
  </r>
  <r>
    <x v="400"/>
    <d v="2012-11-27T00:00:00"/>
    <n v="11.38"/>
    <n v="10021"/>
  </r>
  <r>
    <x v="400"/>
    <d v="2012-10-31T00:00:00"/>
    <n v="9.3800000000000008"/>
    <n v="10052"/>
  </r>
  <r>
    <x v="400"/>
    <d v="2012-11-29T00:00:00"/>
    <n v="5.17"/>
    <n v="20024"/>
  </r>
  <r>
    <x v="400"/>
    <d v="2012-11-30T00:00:00"/>
    <n v="11.88"/>
    <n v="10019"/>
  </r>
  <r>
    <x v="400"/>
    <d v="2012-09-20T00:00:00"/>
    <n v="10.17"/>
    <n v="60015"/>
  </r>
  <r>
    <x v="400"/>
    <d v="2012-09-21T00:00:00"/>
    <n v="40.54"/>
    <n v="50015"/>
  </r>
  <r>
    <x v="400"/>
    <d v="2012-09-25T00:00:00"/>
    <n v="8.68"/>
    <n v="20102"/>
  </r>
  <r>
    <x v="400"/>
    <d v="2012-10-02T00:00:00"/>
    <n v="11.65"/>
    <n v="50017"/>
  </r>
  <r>
    <x v="400"/>
    <d v="2012-10-02T00:00:00"/>
    <n v="12.28"/>
    <n v="50017"/>
  </r>
  <r>
    <x v="400"/>
    <d v="2012-10-10T00:00:00"/>
    <n v="13.62"/>
    <n v="60010"/>
  </r>
  <r>
    <x v="400"/>
    <d v="2012-10-09T00:00:00"/>
    <n v="19.21"/>
    <n v="10012"/>
  </r>
  <r>
    <x v="400"/>
    <d v="2012-10-09T00:00:00"/>
    <n v="11.88"/>
    <n v="10012"/>
  </r>
  <r>
    <x v="400"/>
    <d v="2012-11-19T00:00:00"/>
    <n v="17.64"/>
    <n v="50003"/>
  </r>
  <r>
    <x v="400"/>
    <d v="2012-10-16T00:00:00"/>
    <n v="14.06"/>
    <n v="60016"/>
  </r>
  <r>
    <x v="400"/>
    <d v="2012-10-19T00:00:00"/>
    <n v="11.18"/>
    <n v="60008"/>
  </r>
  <r>
    <x v="400"/>
    <d v="2012-12-06T00:00:00"/>
    <n v="7.6"/>
    <n v="70012"/>
  </r>
  <r>
    <x v="400"/>
    <d v="2012-12-12T00:00:00"/>
    <n v="26.86"/>
    <n v="10017"/>
  </r>
  <r>
    <x v="400"/>
    <d v="2012-12-11T00:00:00"/>
    <n v="7.6"/>
    <n v="10026"/>
  </r>
  <r>
    <x v="400"/>
    <d v="2012-12-18T00:00:00"/>
    <n v="16.899999999999999"/>
    <n v="40007"/>
  </r>
  <r>
    <x v="400"/>
    <d v="2013-01-04T00:00:00"/>
    <n v="28.93"/>
    <n v="10007"/>
  </r>
  <r>
    <x v="400"/>
    <d v="2013-01-10T00:00:00"/>
    <n v="22.77"/>
    <n v="10006"/>
  </r>
  <r>
    <x v="400"/>
    <d v="2013-01-14T00:00:00"/>
    <n v="4.45"/>
    <n v="10001"/>
  </r>
  <r>
    <x v="400"/>
    <d v="2013-01-15T00:00:00"/>
    <n v="10.08"/>
    <n v="70045"/>
  </r>
  <r>
    <x v="400"/>
    <d v="2013-01-17T00:00:00"/>
    <n v="10.52"/>
    <n v="40020"/>
  </r>
  <r>
    <x v="400"/>
    <d v="2013-01-23T00:00:00"/>
    <n v="19.21"/>
    <n v="10012"/>
  </r>
  <r>
    <x v="400"/>
    <d v="2013-01-23T00:00:00"/>
    <n v="11.88"/>
    <n v="10012"/>
  </r>
  <r>
    <x v="400"/>
    <d v="2013-01-29T00:00:00"/>
    <n v="8.5"/>
    <n v="70030"/>
  </r>
  <r>
    <x v="400"/>
    <d v="2013-01-31T00:00:00"/>
    <n v="10.35"/>
    <n v="60009"/>
  </r>
  <r>
    <x v="400"/>
    <d v="2013-01-28T00:00:00"/>
    <n v="11.38"/>
    <n v="50004"/>
  </r>
  <r>
    <x v="400"/>
    <d v="2013-02-04T00:00:00"/>
    <n v="6.25"/>
    <n v="50018"/>
  </r>
  <r>
    <x v="400"/>
    <d v="2013-02-13T00:00:00"/>
    <n v="12.28"/>
    <n v="10014"/>
  </r>
  <r>
    <x v="400"/>
    <d v="2013-02-15T00:00:00"/>
    <n v="9.58"/>
    <n v="20023"/>
  </r>
  <r>
    <x v="400"/>
    <d v="2013-02-22T00:00:00"/>
    <n v="11.65"/>
    <n v="50017"/>
  </r>
  <r>
    <x v="400"/>
    <d v="2013-02-22T00:00:00"/>
    <n v="12.28"/>
    <n v="50017"/>
  </r>
  <r>
    <x v="400"/>
    <d v="2013-02-19T00:00:00"/>
    <n v="11.38"/>
    <n v="20044"/>
  </r>
  <r>
    <x v="400"/>
    <d v="2013-02-28T00:00:00"/>
    <n v="10.93"/>
    <n v="70037"/>
  </r>
  <r>
    <x v="400"/>
    <d v="2013-02-26T00:00:00"/>
    <n v="10.98"/>
    <n v="60004"/>
  </r>
  <r>
    <x v="400"/>
    <d v="2013-02-27T00:00:00"/>
    <n v="12.85"/>
    <n v="20040"/>
  </r>
  <r>
    <x v="400"/>
    <d v="2013-03-12T00:00:00"/>
    <n v="6.75"/>
    <n v="60012"/>
  </r>
  <r>
    <x v="400"/>
    <d v="2013-03-14T00:00:00"/>
    <n v="9.18"/>
    <n v="60022"/>
  </r>
  <r>
    <x v="400"/>
    <d v="2013-03-28T00:00:00"/>
    <n v="34.15"/>
    <n v="70006"/>
  </r>
  <r>
    <x v="400"/>
    <d v="2013-04-16T00:00:00"/>
    <n v="15.16"/>
    <n v="70015"/>
  </r>
  <r>
    <x v="400"/>
    <d v="2013-04-30T00:00:00"/>
    <n v="11.38"/>
    <n v="10062"/>
  </r>
  <r>
    <x v="400"/>
    <d v="2013-05-06T00:00:00"/>
    <n v="8.5"/>
    <n v="50012"/>
  </r>
  <r>
    <x v="400"/>
    <d v="2013-05-10T00:00:00"/>
    <n v="11.38"/>
    <n v="40001"/>
  </r>
  <r>
    <x v="400"/>
    <d v="2013-05-14T00:00:00"/>
    <n v="14.08"/>
    <n v="70018"/>
  </r>
  <r>
    <x v="400"/>
    <d v="2013-05-17T00:00:00"/>
    <n v="11.38"/>
    <n v="10022"/>
  </r>
  <r>
    <x v="400"/>
    <d v="2013-05-21T00:00:00"/>
    <n v="7.6"/>
    <n v="60006"/>
  </r>
  <r>
    <x v="400"/>
    <d v="2013-06-26T00:00:00"/>
    <n v="17.2"/>
    <n v="50022"/>
  </r>
  <r>
    <x v="400"/>
    <d v="2013-07-02T00:00:00"/>
    <n v="10.08"/>
    <n v="40010"/>
  </r>
  <r>
    <x v="400"/>
    <d v="2013-10-08T00:00:00"/>
    <n v="12.33"/>
    <n v="60036"/>
  </r>
  <r>
    <x v="400"/>
    <d v="2013-10-15T00:00:00"/>
    <n v="10.119999999999999"/>
    <n v="60013"/>
  </r>
  <r>
    <x v="401"/>
    <d v="2012-09-20T00:00:00"/>
    <n v="19.440000000000001"/>
    <n v="50002"/>
  </r>
  <r>
    <x v="401"/>
    <d v="2012-09-24T00:00:00"/>
    <n v="25.47"/>
    <n v="70020"/>
  </r>
  <r>
    <x v="401"/>
    <d v="2012-10-15T00:00:00"/>
    <n v="17.14"/>
    <n v="70008"/>
  </r>
  <r>
    <x v="401"/>
    <d v="2013-01-22T00:00:00"/>
    <n v="21.24"/>
    <n v="70004"/>
  </r>
  <r>
    <x v="401"/>
    <d v="2013-03-26T00:00:00"/>
    <n v="11.38"/>
    <n v="60006"/>
  </r>
  <r>
    <x v="402"/>
    <d v="2012-10-23T00:00:00"/>
    <n v="17.46"/>
    <n v="10022"/>
  </r>
  <r>
    <x v="402"/>
    <d v="2012-09-20T00:00:00"/>
    <n v="5.97"/>
    <n v="60014"/>
  </r>
  <r>
    <x v="402"/>
    <d v="2012-10-04T00:00:00"/>
    <n v="11.38"/>
    <n v="60020"/>
  </r>
  <r>
    <x v="402"/>
    <d v="2012-10-22T00:00:00"/>
    <n v="12.33"/>
    <n v="60004"/>
  </r>
  <r>
    <x v="402"/>
    <d v="2013-03-12T00:00:00"/>
    <n v="18.18"/>
    <n v="50014"/>
  </r>
  <r>
    <x v="402"/>
    <d v="2013-04-04T00:00:00"/>
    <n v="23.35"/>
    <n v="60008"/>
  </r>
  <r>
    <x v="402"/>
    <d v="2013-04-30T00:00:00"/>
    <n v="8.9499999999999993"/>
    <n v="60003"/>
  </r>
  <r>
    <x v="402"/>
    <d v="2013-05-17T00:00:00"/>
    <n v="8.9499999999999993"/>
    <n v="10013"/>
  </r>
  <r>
    <x v="402"/>
    <d v="2013-05-29T00:00:00"/>
    <n v="8.9499999999999993"/>
    <n v="20013"/>
  </r>
  <r>
    <x v="402"/>
    <d v="2013-05-30T00:00:00"/>
    <n v="8.9499999999999993"/>
    <n v="70008"/>
  </r>
  <r>
    <x v="402"/>
    <d v="2013-06-12T00:00:00"/>
    <n v="11.38"/>
    <n v="10014"/>
  </r>
  <r>
    <x v="402"/>
    <d v="2013-08-20T00:00:00"/>
    <n v="11.38"/>
    <n v="50005"/>
  </r>
  <r>
    <x v="403"/>
    <d v="2012-09-20T00:00:00"/>
    <n v="11.38"/>
    <n v="70033"/>
  </r>
  <r>
    <x v="404"/>
    <d v="2012-10-25T00:00:00"/>
    <n v="12.58"/>
    <n v="60005"/>
  </r>
  <r>
    <x v="404"/>
    <d v="2012-09-20T00:00:00"/>
    <n v="11.38"/>
    <n v="70032"/>
  </r>
  <r>
    <x v="404"/>
    <d v="2012-12-18T00:00:00"/>
    <n v="0"/>
    <n v="40015"/>
  </r>
  <r>
    <x v="404"/>
    <d v="2012-12-19T00:00:00"/>
    <n v="5.95"/>
    <n v="70062"/>
  </r>
  <r>
    <x v="404"/>
    <d v="2013-01-01T00:00:00"/>
    <n v="11.95"/>
    <n v="10008"/>
  </r>
  <r>
    <x v="404"/>
    <d v="2013-01-04T00:00:00"/>
    <n v="10.3"/>
    <n v="50002"/>
  </r>
  <r>
    <x v="405"/>
    <d v="2012-09-20T00:00:00"/>
    <n v="14.17"/>
    <n v="70031"/>
  </r>
  <r>
    <x v="406"/>
    <d v="2012-09-20T00:00:00"/>
    <n v="11.38"/>
    <n v="70030"/>
  </r>
  <r>
    <x v="407"/>
    <d v="2012-10-25T00:00:00"/>
    <n v="12.45"/>
    <n v="70022"/>
  </r>
  <r>
    <x v="407"/>
    <d v="2012-09-20T00:00:00"/>
    <n v="10.98"/>
    <n v="70029"/>
  </r>
  <r>
    <x v="407"/>
    <d v="2012-11-13T00:00:00"/>
    <n v="16.2"/>
    <n v="60010"/>
  </r>
  <r>
    <x v="407"/>
    <d v="2012-10-09T00:00:00"/>
    <n v="15"/>
    <n v="20207"/>
  </r>
  <r>
    <x v="407"/>
    <d v="2012-10-10T00:00:00"/>
    <n v="37.4"/>
    <n v="20211"/>
  </r>
  <r>
    <x v="408"/>
    <d v="2012-10-25T00:00:00"/>
    <n v="13.48"/>
    <n v="70019"/>
  </r>
  <r>
    <x v="408"/>
    <d v="2012-09-20T00:00:00"/>
    <n v="8.77"/>
    <n v="70028"/>
  </r>
  <r>
    <x v="409"/>
    <d v="2012-10-25T00:00:00"/>
    <n v="11.05"/>
    <n v="70021"/>
  </r>
  <r>
    <x v="409"/>
    <d v="2012-09-20T00:00:00"/>
    <n v="11.38"/>
    <n v="60001"/>
  </r>
  <r>
    <x v="409"/>
    <d v="2012-10-02T00:00:00"/>
    <n v="15.75"/>
    <n v="10043"/>
  </r>
  <r>
    <x v="410"/>
    <d v="2012-09-20T00:00:00"/>
    <n v="7.83"/>
    <n v="10001"/>
  </r>
  <r>
    <x v="411"/>
    <d v="2012-09-20T00:00:00"/>
    <n v="30.19"/>
    <n v="10016"/>
  </r>
  <r>
    <x v="412"/>
    <d v="2012-09-20T00:00:00"/>
    <n v="31.9"/>
    <n v="10008"/>
  </r>
  <r>
    <x v="413"/>
    <d v="2012-11-26T00:00:00"/>
    <n v="14.98"/>
    <n v="10071"/>
  </r>
  <r>
    <x v="413"/>
    <d v="2012-11-28T00:00:00"/>
    <n v="8.5500000000000007"/>
    <n v="10005"/>
  </r>
  <r>
    <x v="413"/>
    <d v="2012-11-05T00:00:00"/>
    <n v="7.82"/>
    <n v="60001"/>
  </r>
  <r>
    <x v="413"/>
    <d v="2012-11-05T00:00:00"/>
    <n v="8.5500000000000007"/>
    <n v="60001"/>
  </r>
  <r>
    <x v="413"/>
    <d v="2012-09-20T00:00:00"/>
    <n v="9.5"/>
    <n v="10026"/>
  </r>
  <r>
    <x v="413"/>
    <d v="2012-09-20T00:00:00"/>
    <n v="14.98"/>
    <n v="10026"/>
  </r>
  <r>
    <x v="413"/>
    <d v="2012-11-15T00:00:00"/>
    <n v="8.5500000000000007"/>
    <n v="10025"/>
  </r>
  <r>
    <x v="413"/>
    <d v="2012-10-11T00:00:00"/>
    <n v="8.1"/>
    <n v="10003"/>
  </r>
  <r>
    <x v="413"/>
    <d v="2012-10-17T00:00:00"/>
    <n v="9.5"/>
    <n v="10026"/>
  </r>
  <r>
    <x v="413"/>
    <d v="2012-10-17T00:00:00"/>
    <n v="14.98"/>
    <n v="10026"/>
  </r>
  <r>
    <x v="413"/>
    <d v="2012-12-07T00:00:00"/>
    <n v="29.3"/>
    <n v="50006"/>
  </r>
  <r>
    <x v="413"/>
    <d v="2013-01-10T00:00:00"/>
    <n v="14.12"/>
    <n v="70009"/>
  </r>
  <r>
    <x v="413"/>
    <d v="2013-01-17T00:00:00"/>
    <n v="14.98"/>
    <n v="60018"/>
  </r>
  <r>
    <x v="413"/>
    <d v="2013-02-21T00:00:00"/>
    <n v="8.9499999999999993"/>
    <n v="10034"/>
  </r>
  <r>
    <x v="413"/>
    <d v="2013-03-27T00:00:00"/>
    <n v="7.83"/>
    <n v="10053"/>
  </r>
  <r>
    <x v="413"/>
    <d v="2013-04-03T00:00:00"/>
    <n v="13.18"/>
    <n v="60014"/>
  </r>
  <r>
    <x v="413"/>
    <d v="2013-04-15T00:00:00"/>
    <n v="8.1"/>
    <n v="10033"/>
  </r>
  <r>
    <x v="413"/>
    <d v="2013-04-17T00:00:00"/>
    <n v="5.67"/>
    <n v="60005"/>
  </r>
  <r>
    <x v="413"/>
    <d v="2013-04-24T00:00:00"/>
    <n v="6.45"/>
    <n v="10008"/>
  </r>
  <r>
    <x v="413"/>
    <d v="2013-05-30T00:00:00"/>
    <n v="11.7"/>
    <n v="10041"/>
  </r>
  <r>
    <x v="413"/>
    <d v="2013-06-17T00:00:00"/>
    <n v="11.7"/>
    <n v="50012"/>
  </r>
  <r>
    <x v="413"/>
    <d v="2013-07-31T00:00:00"/>
    <n v="5.75"/>
    <n v="60020"/>
  </r>
  <r>
    <x v="413"/>
    <d v="2013-08-12T00:00:00"/>
    <n v="10.98"/>
    <n v="60025"/>
  </r>
  <r>
    <x v="413"/>
    <d v="2013-09-05T00:00:00"/>
    <n v="7.82"/>
    <n v="60001"/>
  </r>
  <r>
    <x v="413"/>
    <d v="2013-09-05T00:00:00"/>
    <n v="8.5500000000000007"/>
    <n v="60001"/>
  </r>
  <r>
    <x v="414"/>
    <d v="2012-09-20T00:00:00"/>
    <n v="13.18"/>
    <n v="10042"/>
  </r>
  <r>
    <x v="414"/>
    <d v="2012-09-20T00:00:00"/>
    <n v="5.47"/>
    <n v="10042"/>
  </r>
  <r>
    <x v="414"/>
    <d v="2012-10-01T00:00:00"/>
    <n v="5.91"/>
    <n v="10010"/>
  </r>
  <r>
    <x v="414"/>
    <d v="2013-01-24T00:00:00"/>
    <n v="4.45"/>
    <n v="20054"/>
  </r>
  <r>
    <x v="414"/>
    <d v="2013-02-28T00:00:00"/>
    <n v="5.05"/>
    <n v="20009"/>
  </r>
  <r>
    <x v="414"/>
    <d v="2013-03-04T00:00:00"/>
    <n v="5.91"/>
    <n v="30001"/>
  </r>
  <r>
    <x v="414"/>
    <d v="2013-04-03T00:00:00"/>
    <n v="11.38"/>
    <n v="50010"/>
  </r>
  <r>
    <x v="414"/>
    <d v="2013-05-30T00:00:00"/>
    <n v="13.18"/>
    <n v="10042"/>
  </r>
  <r>
    <x v="414"/>
    <d v="2013-05-30T00:00:00"/>
    <n v="5.47"/>
    <n v="10042"/>
  </r>
  <r>
    <x v="414"/>
    <d v="2013-06-05T00:00:00"/>
    <n v="387.77"/>
    <n v="90001"/>
  </r>
  <r>
    <x v="414"/>
    <d v="2013-06-12T00:00:00"/>
    <n v="6.45"/>
    <n v="10022"/>
  </r>
  <r>
    <x v="414"/>
    <d v="2013-06-14T00:00:00"/>
    <n v="8.9499999999999993"/>
    <n v="20047"/>
  </r>
  <r>
    <x v="414"/>
    <d v="2013-06-17T00:00:00"/>
    <n v="18.45"/>
    <n v="50009"/>
  </r>
  <r>
    <x v="415"/>
    <d v="2012-09-20T00:00:00"/>
    <n v="31.2"/>
    <n v="10032"/>
  </r>
  <r>
    <x v="416"/>
    <d v="2012-09-20T00:00:00"/>
    <n v="29.85"/>
    <n v="40010"/>
  </r>
  <r>
    <x v="417"/>
    <d v="2012-09-20T00:00:00"/>
    <n v="31.85"/>
    <n v="10062"/>
  </r>
  <r>
    <x v="418"/>
    <d v="2012-09-20T00:00:00"/>
    <n v="42.95"/>
    <n v="10065"/>
  </r>
  <r>
    <x v="419"/>
    <d v="2012-11-01T00:00:00"/>
    <n v="21.15"/>
    <n v="70058"/>
  </r>
  <r>
    <x v="419"/>
    <d v="2012-11-28T00:00:00"/>
    <n v="19.600000000000001"/>
    <n v="50011"/>
  </r>
  <r>
    <x v="419"/>
    <d v="2012-09-27T00:00:00"/>
    <n v="25.15"/>
    <n v="10115"/>
  </r>
  <r>
    <x v="419"/>
    <d v="2012-11-15T00:00:00"/>
    <n v="15.15"/>
    <n v="70061"/>
  </r>
  <r>
    <x v="419"/>
    <d v="2012-10-05T00:00:00"/>
    <n v="21.15"/>
    <n v="10042"/>
  </r>
  <r>
    <x v="419"/>
    <d v="2012-10-10T00:00:00"/>
    <n v="21.15"/>
    <n v="10054"/>
  </r>
  <r>
    <x v="419"/>
    <d v="2012-10-11T00:00:00"/>
    <n v="22.6"/>
    <n v="50028"/>
  </r>
  <r>
    <x v="419"/>
    <d v="2012-10-18T00:00:00"/>
    <n v="17.649999999999999"/>
    <n v="50017"/>
  </r>
  <r>
    <x v="419"/>
    <d v="2012-12-06T00:00:00"/>
    <n v="25.65"/>
    <n v="70104"/>
  </r>
  <r>
    <x v="419"/>
    <d v="2012-12-20T00:00:00"/>
    <n v="28.55"/>
    <n v="50016"/>
  </r>
  <r>
    <x v="419"/>
    <d v="2013-02-01T00:00:00"/>
    <n v="28.4"/>
    <n v="60035"/>
  </r>
  <r>
    <x v="419"/>
    <d v="2013-02-01T00:00:00"/>
    <n v="20.2"/>
    <n v="60035"/>
  </r>
  <r>
    <x v="419"/>
    <d v="2013-02-08T00:00:00"/>
    <n v="23.1"/>
    <n v="10113"/>
  </r>
  <r>
    <x v="419"/>
    <d v="2013-02-08T00:00:00"/>
    <n v="25.15"/>
    <n v="10113"/>
  </r>
  <r>
    <x v="419"/>
    <d v="2013-02-22T00:00:00"/>
    <n v="25.6"/>
    <n v="10110"/>
  </r>
  <r>
    <x v="419"/>
    <d v="2013-03-01T00:00:00"/>
    <n v="18.45"/>
    <n v="40058"/>
  </r>
  <r>
    <x v="419"/>
    <d v="2013-03-08T00:00:00"/>
    <n v="22.45"/>
    <n v="10076"/>
  </r>
  <r>
    <x v="419"/>
    <d v="2013-03-13T00:00:00"/>
    <n v="17.5"/>
    <n v="10074"/>
  </r>
  <r>
    <x v="419"/>
    <d v="2013-03-21T00:00:00"/>
    <n v="31.15"/>
    <n v="10263"/>
  </r>
  <r>
    <x v="419"/>
    <d v="2013-03-28T00:00:00"/>
    <n v="23.1"/>
    <n v="10113"/>
  </r>
  <r>
    <x v="419"/>
    <d v="2013-03-28T00:00:00"/>
    <n v="25.15"/>
    <n v="10113"/>
  </r>
  <r>
    <x v="419"/>
    <d v="2013-04-04T00:00:00"/>
    <n v="20.2"/>
    <n v="10136"/>
  </r>
  <r>
    <x v="419"/>
    <d v="2013-04-05T00:00:00"/>
    <n v="21.15"/>
    <n v="40026"/>
  </r>
  <r>
    <x v="419"/>
    <d v="2013-04-11T00:00:00"/>
    <n v="20.2"/>
    <n v="10128"/>
  </r>
  <r>
    <x v="419"/>
    <d v="2013-04-19T00:00:00"/>
    <n v="25.15"/>
    <n v="10084"/>
  </r>
  <r>
    <x v="419"/>
    <d v="2013-04-24T00:00:00"/>
    <n v="23.49"/>
    <n v="40025"/>
  </r>
  <r>
    <x v="419"/>
    <d v="2013-04-26T00:00:00"/>
    <n v="20.2"/>
    <n v="10109"/>
  </r>
  <r>
    <x v="419"/>
    <d v="2013-05-02T00:00:00"/>
    <n v="22.63"/>
    <n v="10106"/>
  </r>
  <r>
    <x v="419"/>
    <d v="2013-05-09T00:00:00"/>
    <n v="25.15"/>
    <n v="40027"/>
  </r>
  <r>
    <x v="419"/>
    <d v="2013-05-16T00:00:00"/>
    <n v="19.95"/>
    <n v="10104"/>
  </r>
  <r>
    <x v="419"/>
    <d v="2013-05-23T00:00:00"/>
    <n v="25.15"/>
    <n v="40031"/>
  </r>
  <r>
    <x v="419"/>
    <d v="2013-05-30T00:00:00"/>
    <n v="20.2"/>
    <n v="10117"/>
  </r>
  <r>
    <x v="419"/>
    <d v="2013-06-06T00:00:00"/>
    <n v="25.15"/>
    <n v="60041"/>
  </r>
  <r>
    <x v="419"/>
    <d v="2013-06-13T00:00:00"/>
    <n v="18.899999999999999"/>
    <n v="10070"/>
  </r>
  <r>
    <x v="419"/>
    <d v="2013-06-20T00:00:00"/>
    <n v="20.95"/>
    <n v="40017"/>
  </r>
  <r>
    <x v="419"/>
    <d v="2013-06-27T00:00:00"/>
    <n v="24.6"/>
    <n v="10131"/>
  </r>
  <r>
    <x v="419"/>
    <d v="2013-07-12T00:00:00"/>
    <n v="34.65"/>
    <n v="40024"/>
  </r>
  <r>
    <x v="419"/>
    <d v="2013-07-19T00:00:00"/>
    <n v="26.85"/>
    <n v="10137"/>
  </r>
  <r>
    <x v="419"/>
    <d v="2013-07-26T00:00:00"/>
    <n v="25.4"/>
    <n v="10103"/>
  </r>
  <r>
    <x v="419"/>
    <d v="2013-08-02T00:00:00"/>
    <n v="33.15"/>
    <n v="10069"/>
  </r>
  <r>
    <x v="419"/>
    <d v="2013-08-23T00:00:00"/>
    <n v="28.4"/>
    <n v="60035"/>
  </r>
  <r>
    <x v="419"/>
    <d v="2013-08-23T00:00:00"/>
    <n v="20.2"/>
    <n v="60035"/>
  </r>
  <r>
    <x v="419"/>
    <d v="2013-08-29T00:00:00"/>
    <n v="21"/>
    <n v="10100"/>
  </r>
  <r>
    <x v="419"/>
    <d v="2013-08-29T00:00:00"/>
    <n v="23.1"/>
    <n v="10100"/>
  </r>
  <r>
    <x v="419"/>
    <d v="2013-09-06T00:00:00"/>
    <n v="21.75"/>
    <n v="10090"/>
  </r>
  <r>
    <x v="419"/>
    <d v="2013-09-13T00:00:00"/>
    <n v="17.25"/>
    <n v="10098"/>
  </r>
  <r>
    <x v="419"/>
    <d v="2013-09-20T00:00:00"/>
    <n v="36.200000000000003"/>
    <n v="10079"/>
  </r>
  <r>
    <x v="419"/>
    <d v="2013-09-27T00:00:00"/>
    <n v="21"/>
    <n v="10100"/>
  </r>
  <r>
    <x v="419"/>
    <d v="2013-09-27T00:00:00"/>
    <n v="23.1"/>
    <n v="10100"/>
  </r>
  <r>
    <x v="419"/>
    <d v="2013-10-04T00:00:00"/>
    <n v="18.25"/>
    <n v="10095"/>
  </r>
  <r>
    <x v="419"/>
    <d v="2013-10-11T00:00:00"/>
    <n v="24.45"/>
    <n v="40018"/>
  </r>
  <r>
    <x v="419"/>
    <d v="2013-10-18T00:00:00"/>
    <n v="23.9"/>
    <n v="60038"/>
  </r>
  <r>
    <x v="419"/>
    <d v="2013-10-25T00:00:00"/>
    <n v="22.9"/>
    <n v="10051"/>
  </r>
  <r>
    <x v="419"/>
    <d v="2013-11-01T00:00:00"/>
    <n v="7.96"/>
    <n v="60022"/>
  </r>
  <r>
    <x v="420"/>
    <d v="2012-09-21T00:00:00"/>
    <n v="19.95"/>
    <n v="10020"/>
  </r>
  <r>
    <x v="421"/>
    <d v="2012-09-21T00:00:00"/>
    <n v="16.399999999999999"/>
    <n v="10003"/>
  </r>
  <r>
    <x v="422"/>
    <d v="2012-09-21T00:00:00"/>
    <n v="0.01"/>
    <n v="10030"/>
  </r>
  <r>
    <x v="423"/>
    <d v="2012-09-21T00:00:00"/>
    <n v="44"/>
    <n v="60005"/>
  </r>
  <r>
    <x v="424"/>
    <d v="2012-11-08T00:00:00"/>
    <n v="15"/>
    <n v="20170"/>
  </r>
  <r>
    <x v="424"/>
    <d v="2012-09-22T00:00:00"/>
    <n v="40.4"/>
    <n v="60068"/>
  </r>
  <r>
    <x v="424"/>
    <d v="2012-10-13T00:00:00"/>
    <n v="34.9"/>
    <n v="70055"/>
  </r>
  <r>
    <x v="424"/>
    <d v="2012-12-12T00:00:00"/>
    <n v="5.25"/>
    <n v="20203"/>
  </r>
  <r>
    <x v="424"/>
    <d v="2013-01-19T00:00:00"/>
    <n v="9.9499999999999993"/>
    <n v="20042"/>
  </r>
  <r>
    <x v="424"/>
    <d v="2013-01-19T00:00:00"/>
    <n v="6.5"/>
    <n v="20024"/>
  </r>
  <r>
    <x v="424"/>
    <d v="2013-01-16T00:00:00"/>
    <n v="10.5"/>
    <n v="20291"/>
  </r>
  <r>
    <x v="424"/>
    <d v="2013-01-24T00:00:00"/>
    <n v="5.25"/>
    <n v="20097"/>
  </r>
  <r>
    <x v="424"/>
    <d v="2013-01-24T00:00:00"/>
    <n v="11.5"/>
    <n v="20083"/>
  </r>
  <r>
    <x v="424"/>
    <d v="2013-01-28T00:00:00"/>
    <n v="70.349999999999994"/>
    <n v="20178"/>
  </r>
  <r>
    <x v="424"/>
    <d v="2013-01-26T00:00:00"/>
    <n v="5.25"/>
    <n v="20370"/>
  </r>
  <r>
    <x v="424"/>
    <d v="2013-01-29T00:00:00"/>
    <n v="2.29"/>
    <n v="20048"/>
  </r>
  <r>
    <x v="424"/>
    <d v="2013-01-29T00:00:00"/>
    <n v="14.5"/>
    <n v="50014"/>
  </r>
  <r>
    <x v="424"/>
    <d v="2013-01-29T00:00:00"/>
    <n v="5"/>
    <n v="20189"/>
  </r>
  <r>
    <x v="424"/>
    <d v="2013-01-31T00:00:00"/>
    <n v="13.95"/>
    <n v="20218"/>
  </r>
  <r>
    <x v="424"/>
    <d v="2013-01-26T00:00:00"/>
    <n v="40.450000000000003"/>
    <n v="30020"/>
  </r>
  <r>
    <x v="424"/>
    <d v="2013-01-27T00:00:00"/>
    <n v="20.95"/>
    <n v="20131"/>
  </r>
  <r>
    <x v="424"/>
    <d v="2013-02-02T00:00:00"/>
    <n v="29.9"/>
    <n v="30012"/>
  </r>
  <r>
    <x v="424"/>
    <d v="2013-02-13T00:00:00"/>
    <n v="13.75"/>
    <n v="10142"/>
  </r>
  <r>
    <x v="424"/>
    <d v="2013-02-13T00:00:00"/>
    <n v="65.400000000000006"/>
    <n v="10157"/>
  </r>
  <r>
    <x v="424"/>
    <d v="2013-02-13T00:00:00"/>
    <n v="46.15"/>
    <n v="10155"/>
  </r>
  <r>
    <x v="424"/>
    <d v="2013-02-17T00:00:00"/>
    <n v="33.950000000000003"/>
    <n v="30042"/>
  </r>
  <r>
    <x v="424"/>
    <d v="2013-02-20T00:00:00"/>
    <n v="49.4"/>
    <n v="20072"/>
  </r>
  <r>
    <x v="424"/>
    <d v="2013-03-08T00:00:00"/>
    <n v="67.400000000000006"/>
    <n v="20327"/>
  </r>
  <r>
    <x v="424"/>
    <d v="2013-03-03T00:00:00"/>
    <n v="10.5"/>
    <n v="20136"/>
  </r>
  <r>
    <x v="424"/>
    <d v="2013-03-08T00:00:00"/>
    <n v="10.25"/>
    <n v="20358"/>
  </r>
  <r>
    <x v="424"/>
    <d v="2013-03-23T00:00:00"/>
    <n v="111.15"/>
    <n v="60055"/>
  </r>
  <r>
    <x v="424"/>
    <d v="2013-03-29T00:00:00"/>
    <n v="40.25"/>
    <n v="20199"/>
  </r>
  <r>
    <x v="424"/>
    <d v="2013-03-30T00:00:00"/>
    <n v="73.75"/>
    <n v="40044"/>
  </r>
  <r>
    <x v="424"/>
    <d v="2013-04-19T00:00:00"/>
    <n v="32.9"/>
    <n v="10128"/>
  </r>
  <r>
    <x v="424"/>
    <d v="2013-05-08T00:00:00"/>
    <n v="15"/>
    <n v="20336"/>
  </r>
  <r>
    <x v="424"/>
    <d v="2013-06-14T00:00:00"/>
    <n v="10.5"/>
    <n v="20146"/>
  </r>
  <r>
    <x v="424"/>
    <d v="2013-07-04T00:00:00"/>
    <n v="27.45"/>
    <n v="10164"/>
  </r>
  <r>
    <x v="424"/>
    <d v="2013-07-10T00:00:00"/>
    <n v="15"/>
    <n v="10171"/>
  </r>
  <r>
    <x v="424"/>
    <d v="2013-07-30T00:00:00"/>
    <n v="10"/>
    <n v="20261"/>
  </r>
  <r>
    <x v="424"/>
    <d v="2013-08-15T00:00:00"/>
    <n v="10"/>
    <n v="30072"/>
  </r>
  <r>
    <x v="424"/>
    <d v="2013-08-16T00:00:00"/>
    <n v="17.75"/>
    <n v="30021"/>
  </r>
  <r>
    <x v="424"/>
    <d v="2013-08-24T00:00:00"/>
    <n v="20.25"/>
    <n v="20169"/>
  </r>
  <r>
    <x v="424"/>
    <d v="2013-09-09T00:00:00"/>
    <n v="20.25"/>
    <n v="20207"/>
  </r>
  <r>
    <x v="424"/>
    <d v="2013-09-27T00:00:00"/>
    <n v="25.5"/>
    <n v="20120"/>
  </r>
  <r>
    <x v="424"/>
    <d v="2013-09-27T00:00:00"/>
    <n v="5.25"/>
    <n v="30109"/>
  </r>
  <r>
    <x v="424"/>
    <d v="2013-11-02T00:00:00"/>
    <n v="13.2"/>
    <n v="20008"/>
  </r>
  <r>
    <x v="425"/>
    <d v="2012-09-21T00:00:00"/>
    <n v="13.45"/>
    <n v="60057"/>
  </r>
  <r>
    <x v="425"/>
    <d v="2012-10-06T00:00:00"/>
    <n v="40.299999999999997"/>
    <n v="60004"/>
  </r>
  <r>
    <x v="426"/>
    <d v="2012-09-21T00:00:00"/>
    <n v="52.65"/>
    <n v="50040"/>
  </r>
  <r>
    <x v="426"/>
    <d v="2012-10-06T00:00:00"/>
    <n v="21.7"/>
    <n v="10053"/>
  </r>
  <r>
    <x v="427"/>
    <d v="2012-09-21T00:00:00"/>
    <n v="26.98"/>
    <n v="50064"/>
  </r>
  <r>
    <x v="427"/>
    <d v="2012-09-29T00:00:00"/>
    <n v="42.7"/>
    <n v="10007"/>
  </r>
  <r>
    <x v="428"/>
    <d v="2012-09-21T00:00:00"/>
    <n v="20.7"/>
    <n v="50063"/>
  </r>
  <r>
    <x v="428"/>
    <d v="2012-09-27T00:00:00"/>
    <n v="18.95"/>
    <n v="50047"/>
  </r>
  <r>
    <x v="429"/>
    <d v="2012-09-21T00:00:00"/>
    <n v="32.42"/>
    <n v="50062"/>
  </r>
  <r>
    <x v="429"/>
    <d v="2012-09-28T00:00:00"/>
    <n v="14.06"/>
    <n v="60020"/>
  </r>
  <r>
    <x v="430"/>
    <d v="2012-11-03T00:00:00"/>
    <n v="46.4"/>
    <n v="10157"/>
  </r>
  <r>
    <x v="430"/>
    <d v="2012-09-21T00:00:00"/>
    <n v="50.9"/>
    <n v="60047"/>
  </r>
  <r>
    <x v="431"/>
    <d v="2012-09-19T00:00:00"/>
    <n v="16.2"/>
    <n v="10188"/>
  </r>
  <r>
    <x v="432"/>
    <d v="2012-09-19T00:00:00"/>
    <n v="72.599999999999994"/>
    <n v="60032"/>
  </r>
  <r>
    <x v="432"/>
    <d v="2013-08-28T00:00:00"/>
    <n v="50.9"/>
    <n v="50037"/>
  </r>
  <r>
    <x v="433"/>
    <d v="2012-11-03T00:00:00"/>
    <n v="13.95"/>
    <n v="60066"/>
  </r>
  <r>
    <x v="433"/>
    <d v="2012-11-03T00:00:00"/>
    <n v="41"/>
    <n v="30066"/>
  </r>
  <r>
    <x v="433"/>
    <d v="2012-09-19T00:00:00"/>
    <n v="47.25"/>
    <n v="10150"/>
  </r>
  <r>
    <x v="433"/>
    <d v="2012-11-17T00:00:00"/>
    <n v="36"/>
    <n v="30054"/>
  </r>
  <r>
    <x v="433"/>
    <d v="2012-11-17T00:00:00"/>
    <n v="37.65"/>
    <n v="40031"/>
  </r>
  <r>
    <x v="433"/>
    <d v="2012-10-05T00:00:00"/>
    <n v="50.95"/>
    <n v="60035"/>
  </r>
  <r>
    <x v="433"/>
    <d v="2013-03-31T00:00:00"/>
    <n v="17.7"/>
    <n v="10073"/>
  </r>
  <r>
    <x v="433"/>
    <d v="2013-03-31T00:00:00"/>
    <n v="33.75"/>
    <n v="10073"/>
  </r>
  <r>
    <x v="433"/>
    <d v="2013-04-30T00:00:00"/>
    <n v="33.25"/>
    <n v="50023"/>
  </r>
  <r>
    <x v="433"/>
    <d v="2013-07-16T00:00:00"/>
    <n v="19"/>
    <n v="50029"/>
  </r>
  <r>
    <x v="433"/>
    <d v="2013-09-06T00:00:00"/>
    <n v="111.85"/>
    <n v="10128"/>
  </r>
  <r>
    <x v="433"/>
    <d v="2013-10-28T00:00:00"/>
    <n v="17.7"/>
    <n v="10073"/>
  </r>
  <r>
    <x v="433"/>
    <d v="2013-10-28T00:00:00"/>
    <n v="33.75"/>
    <n v="10073"/>
  </r>
  <r>
    <x v="434"/>
    <d v="2012-11-03T00:00:00"/>
    <n v="25.5"/>
    <n v="50050"/>
  </r>
  <r>
    <x v="434"/>
    <d v="2012-09-19T00:00:00"/>
    <n v="39.65"/>
    <n v="10129"/>
  </r>
  <r>
    <x v="435"/>
    <d v="2012-09-19T00:00:00"/>
    <n v="80.59"/>
    <n v="10127"/>
  </r>
  <r>
    <x v="436"/>
    <d v="2012-09-21T00:00:00"/>
    <n v="24.9"/>
    <n v="10153"/>
  </r>
  <r>
    <x v="436"/>
    <d v="2013-02-26T00:00:00"/>
    <n v="18.45"/>
    <n v="50039"/>
  </r>
  <r>
    <x v="436"/>
    <d v="2013-08-05T00:00:00"/>
    <n v="62.05"/>
    <n v="10121"/>
  </r>
  <r>
    <x v="437"/>
    <d v="2012-09-19T00:00:00"/>
    <n v="41.4"/>
    <n v="10146"/>
  </r>
  <r>
    <x v="438"/>
    <d v="2012-09-19T00:00:00"/>
    <n v="15.9"/>
    <n v="60034"/>
  </r>
  <r>
    <x v="439"/>
    <d v="2012-09-19T00:00:00"/>
    <n v="129.6"/>
    <n v="60035"/>
  </r>
  <r>
    <x v="440"/>
    <d v="2012-09-19T00:00:00"/>
    <n v="20.2"/>
    <n v="70053"/>
  </r>
  <r>
    <x v="441"/>
    <d v="2012-09-19T00:00:00"/>
    <n v="16.2"/>
    <n v="10175"/>
  </r>
  <r>
    <x v="442"/>
    <d v="2012-09-19T00:00:00"/>
    <n v="13.95"/>
    <n v="10176"/>
  </r>
  <r>
    <x v="442"/>
    <d v="2012-09-24T00:00:00"/>
    <n v="37"/>
    <n v="60001"/>
  </r>
  <r>
    <x v="443"/>
    <d v="2012-09-19T00:00:00"/>
    <n v="29.45"/>
    <n v="10185"/>
  </r>
  <r>
    <x v="443"/>
    <d v="2012-09-22T00:00:00"/>
    <n v="90.65"/>
    <n v="60026"/>
  </r>
  <r>
    <x v="444"/>
    <d v="2012-09-21T00:00:00"/>
    <n v="31.5"/>
    <n v="60060"/>
  </r>
  <r>
    <x v="445"/>
    <d v="2012-09-19T00:00:00"/>
    <n v="0"/>
    <n v="10167"/>
  </r>
  <r>
    <x v="445"/>
    <d v="2012-10-18T00:00:00"/>
    <n v="20.95"/>
    <n v="10150"/>
  </r>
  <r>
    <x v="445"/>
    <d v="2012-12-14T00:00:00"/>
    <n v="109.5"/>
    <n v="10135"/>
  </r>
  <r>
    <x v="446"/>
    <d v="2012-09-19T00:00:00"/>
    <n v="46.95"/>
    <n v="70041"/>
  </r>
  <r>
    <x v="446"/>
    <d v="2012-09-27T00:00:00"/>
    <n v="113"/>
    <n v="20044"/>
  </r>
  <r>
    <x v="446"/>
    <d v="2012-09-27T00:00:00"/>
    <n v="12"/>
    <n v="30055"/>
  </r>
  <r>
    <x v="446"/>
    <d v="2012-11-13T00:00:00"/>
    <n v="27.97"/>
    <n v="40040"/>
  </r>
  <r>
    <x v="446"/>
    <d v="2012-10-04T00:00:00"/>
    <n v="20.2"/>
    <n v="10097"/>
  </r>
  <r>
    <x v="446"/>
    <d v="2012-10-17T00:00:00"/>
    <n v="55"/>
    <n v="20011"/>
  </r>
  <r>
    <x v="446"/>
    <d v="2012-10-17T00:00:00"/>
    <n v="25.4"/>
    <n v="40017"/>
  </r>
  <r>
    <x v="446"/>
    <d v="2012-10-18T00:00:00"/>
    <n v="33.950000000000003"/>
    <n v="10124"/>
  </r>
  <r>
    <x v="446"/>
    <d v="2012-10-19T00:00:00"/>
    <n v="54.95"/>
    <n v="70078"/>
  </r>
  <r>
    <x v="446"/>
    <d v="2012-10-21T00:00:00"/>
    <n v="55.95"/>
    <n v="10098"/>
  </r>
  <r>
    <x v="446"/>
    <d v="2012-12-07T00:00:00"/>
    <n v="60.25"/>
    <n v="20035"/>
  </r>
  <r>
    <x v="446"/>
    <d v="2012-12-06T00:00:00"/>
    <n v="11"/>
    <n v="40028"/>
  </r>
  <r>
    <x v="446"/>
    <d v="2012-12-08T00:00:00"/>
    <n v="27.7"/>
    <n v="10142"/>
  </r>
  <r>
    <x v="446"/>
    <d v="2012-12-22T00:00:00"/>
    <n v="41.7"/>
    <n v="10078"/>
  </r>
  <r>
    <x v="446"/>
    <d v="2013-01-29T00:00:00"/>
    <n v="5.25"/>
    <n v="20084"/>
  </r>
  <r>
    <x v="446"/>
    <d v="2013-01-31T00:00:00"/>
    <n v="53"/>
    <n v="20041"/>
  </r>
  <r>
    <x v="446"/>
    <d v="2013-01-31T00:00:00"/>
    <n v="32.9"/>
    <n v="40062"/>
  </r>
  <r>
    <x v="446"/>
    <d v="2013-01-26T00:00:00"/>
    <n v="25.25"/>
    <n v="20077"/>
  </r>
  <r>
    <x v="446"/>
    <d v="2013-02-02T00:00:00"/>
    <n v="39.65"/>
    <n v="10112"/>
  </r>
  <r>
    <x v="446"/>
    <d v="2013-03-10T00:00:00"/>
    <n v="76.599999999999994"/>
    <n v="10007"/>
  </r>
  <r>
    <x v="446"/>
    <d v="2013-03-12T00:00:00"/>
    <n v="5.5"/>
    <n v="20053"/>
  </r>
  <r>
    <x v="446"/>
    <d v="2013-04-25T00:00:00"/>
    <n v="5.5"/>
    <n v="20047"/>
  </r>
  <r>
    <x v="446"/>
    <d v="2013-04-30T00:00:00"/>
    <n v="17.95"/>
    <n v="20012"/>
  </r>
  <r>
    <x v="446"/>
    <d v="2013-05-11T00:00:00"/>
    <n v="31.1"/>
    <n v="50022"/>
  </r>
  <r>
    <x v="446"/>
    <d v="2013-05-13T00:00:00"/>
    <n v="10"/>
    <n v="20182"/>
  </r>
  <r>
    <x v="446"/>
    <d v="2013-05-23T00:00:00"/>
    <n v="9.3000000000000007"/>
    <n v="10087"/>
  </r>
  <r>
    <x v="446"/>
    <d v="2013-05-24T00:00:00"/>
    <n v="28.25"/>
    <n v="10103"/>
  </r>
  <r>
    <x v="446"/>
    <d v="2013-06-14T00:00:00"/>
    <n v="47.7"/>
    <n v="80018"/>
  </r>
  <r>
    <x v="446"/>
    <d v="2013-08-08T00:00:00"/>
    <n v="12.86"/>
    <n v="40057"/>
  </r>
  <r>
    <x v="446"/>
    <d v="2013-08-09T00:00:00"/>
    <n v="59.1"/>
    <n v="40035"/>
  </r>
  <r>
    <x v="446"/>
    <d v="2013-08-09T00:00:00"/>
    <n v="11"/>
    <n v="10088"/>
  </r>
  <r>
    <x v="446"/>
    <d v="2013-08-22T00:00:00"/>
    <n v="6"/>
    <n v="20153"/>
  </r>
  <r>
    <x v="446"/>
    <d v="2013-08-22T00:00:00"/>
    <n v="15.33"/>
    <n v="10146"/>
  </r>
  <r>
    <x v="446"/>
    <d v="2013-08-28T00:00:00"/>
    <n v="28.95"/>
    <n v="20273"/>
  </r>
  <r>
    <x v="446"/>
    <d v="2013-10-04T00:00:00"/>
    <n v="32.450000000000003"/>
    <n v="10120"/>
  </r>
  <r>
    <x v="446"/>
    <d v="2013-10-08T00:00:00"/>
    <n v="11"/>
    <n v="20018"/>
  </r>
  <r>
    <x v="446"/>
    <d v="2013-10-08T00:00:00"/>
    <n v="24.95"/>
    <n v="20116"/>
  </r>
  <r>
    <x v="446"/>
    <d v="2013-10-10T00:00:00"/>
    <n v="22.2"/>
    <n v="40026"/>
  </r>
  <r>
    <x v="446"/>
    <d v="2013-10-29T00:00:00"/>
    <n v="55"/>
    <n v="20032"/>
  </r>
  <r>
    <x v="447"/>
    <d v="2012-11-30T00:00:00"/>
    <n v="40.5"/>
    <n v="20093"/>
  </r>
  <r>
    <x v="447"/>
    <d v="2012-09-19T00:00:00"/>
    <n v="16.2"/>
    <n v="10187"/>
  </r>
  <r>
    <x v="447"/>
    <d v="2012-09-20T00:00:00"/>
    <n v="23.1"/>
    <n v="60003"/>
  </r>
  <r>
    <x v="447"/>
    <d v="2012-12-14T00:00:00"/>
    <n v="39.200000000000003"/>
    <n v="40012"/>
  </r>
  <r>
    <x v="447"/>
    <d v="2013-02-11T00:00:00"/>
    <n v="8.0500000000000007"/>
    <n v="40007"/>
  </r>
  <r>
    <x v="447"/>
    <d v="2013-03-09T00:00:00"/>
    <n v="42.29"/>
    <n v="10244"/>
  </r>
  <r>
    <x v="447"/>
    <d v="2013-04-19T00:00:00"/>
    <n v="17.82"/>
    <n v="50002"/>
  </r>
  <r>
    <x v="447"/>
    <d v="2013-05-03T00:00:00"/>
    <n v="33.85"/>
    <n v="70095"/>
  </r>
  <r>
    <x v="447"/>
    <d v="2013-05-09T00:00:00"/>
    <n v="8.9499999999999993"/>
    <n v="50003"/>
  </r>
  <r>
    <x v="447"/>
    <d v="2013-05-25T00:00:00"/>
    <n v="28.89"/>
    <n v="60028"/>
  </r>
  <r>
    <x v="447"/>
    <d v="2013-10-05T00:00:00"/>
    <n v="44.68"/>
    <n v="60029"/>
  </r>
  <r>
    <x v="447"/>
    <d v="2013-11-01T00:00:00"/>
    <n v="11.88"/>
    <n v="40005"/>
  </r>
  <r>
    <x v="448"/>
    <d v="2012-09-19T00:00:00"/>
    <n v="25.25"/>
    <n v="10186"/>
  </r>
  <r>
    <x v="448"/>
    <d v="2012-09-20T00:00:00"/>
    <n v="0.01"/>
    <n v="50003"/>
  </r>
  <r>
    <x v="448"/>
    <d v="2013-01-15T00:00:00"/>
    <n v="20.059999999999999"/>
    <n v="60002"/>
  </r>
  <r>
    <x v="448"/>
    <d v="2013-08-06T00:00:00"/>
    <n v="22.18"/>
    <n v="60001"/>
  </r>
  <r>
    <x v="448"/>
    <d v="2013-10-23T00:00:00"/>
    <n v="24.4"/>
    <n v="60005"/>
  </r>
  <r>
    <x v="449"/>
    <d v="2012-09-21T00:00:00"/>
    <n v="34.799999999999997"/>
    <n v="50043"/>
  </r>
  <r>
    <x v="450"/>
    <d v="2012-09-21T00:00:00"/>
    <n v="46.35"/>
    <n v="10155"/>
  </r>
  <r>
    <x v="451"/>
    <d v="2012-10-29T00:00:00"/>
    <n v="43.96"/>
    <n v="70029"/>
  </r>
  <r>
    <x v="451"/>
    <d v="2012-10-11T00:00:00"/>
    <n v="14.65"/>
    <n v="10062"/>
  </r>
  <r>
    <x v="451"/>
    <d v="2012-10-18T00:00:00"/>
    <n v="18.649999999999999"/>
    <n v="50004"/>
  </r>
  <r>
    <x v="451"/>
    <d v="2013-01-03T00:00:00"/>
    <n v="11.34"/>
    <n v="70040"/>
  </r>
  <r>
    <x v="451"/>
    <d v="2013-02-21T00:00:00"/>
    <n v="14.08"/>
    <n v="10055"/>
  </r>
  <r>
    <x v="451"/>
    <d v="2013-02-28T00:00:00"/>
    <n v="8.4499999999999993"/>
    <n v="10064"/>
  </r>
  <r>
    <x v="451"/>
    <d v="2013-02-28T00:00:00"/>
    <n v="10.48"/>
    <n v="10064"/>
  </r>
  <r>
    <x v="451"/>
    <d v="2013-02-27T00:00:00"/>
    <n v="11.38"/>
    <n v="60040"/>
  </r>
  <r>
    <x v="451"/>
    <d v="2013-03-04T00:00:00"/>
    <n v="95.71"/>
    <n v="50005"/>
  </r>
  <r>
    <x v="451"/>
    <d v="2013-03-05T00:00:00"/>
    <n v="15.03"/>
    <n v="10063"/>
  </r>
  <r>
    <x v="451"/>
    <d v="2013-03-09T00:00:00"/>
    <n v="30.06"/>
    <n v="50003"/>
  </r>
  <r>
    <x v="451"/>
    <d v="2013-03-12T00:00:00"/>
    <n v="9.2200000000000006"/>
    <n v="50020"/>
  </r>
  <r>
    <x v="451"/>
    <d v="2013-03-21T00:00:00"/>
    <n v="9.58"/>
    <n v="40065"/>
  </r>
  <r>
    <x v="451"/>
    <d v="2013-03-28T00:00:00"/>
    <n v="11.38"/>
    <n v="60013"/>
  </r>
  <r>
    <x v="451"/>
    <d v="2013-04-04T00:00:00"/>
    <n v="16.739999999999998"/>
    <n v="60054"/>
  </r>
  <r>
    <x v="451"/>
    <d v="2013-04-01T00:00:00"/>
    <n v="12.6"/>
    <n v="60006"/>
  </r>
  <r>
    <x v="451"/>
    <d v="2013-04-09T00:00:00"/>
    <n v="11.2"/>
    <n v="10083"/>
  </r>
  <r>
    <x v="451"/>
    <d v="2013-04-18T00:00:00"/>
    <n v="10.98"/>
    <n v="60039"/>
  </r>
  <r>
    <x v="451"/>
    <d v="2013-04-24T00:00:00"/>
    <n v="12.28"/>
    <n v="70021"/>
  </r>
  <r>
    <x v="451"/>
    <d v="2013-04-23T00:00:00"/>
    <n v="11.38"/>
    <n v="10043"/>
  </r>
  <r>
    <x v="451"/>
    <d v="2013-05-02T00:00:00"/>
    <n v="17.46"/>
    <n v="70059"/>
  </r>
  <r>
    <x v="451"/>
    <d v="2013-05-16T00:00:00"/>
    <n v="13.15"/>
    <n v="50017"/>
  </r>
  <r>
    <x v="451"/>
    <d v="2013-05-20T00:00:00"/>
    <n v="8.4499999999999993"/>
    <n v="10064"/>
  </r>
  <r>
    <x v="451"/>
    <d v="2013-05-20T00:00:00"/>
    <n v="10.48"/>
    <n v="10064"/>
  </r>
  <r>
    <x v="451"/>
    <d v="2013-07-02T00:00:00"/>
    <n v="23.7"/>
    <n v="40012"/>
  </r>
  <r>
    <x v="451"/>
    <d v="2013-07-18T00:00:00"/>
    <n v="17.649999999999999"/>
    <n v="60012"/>
  </r>
  <r>
    <x v="451"/>
    <d v="2013-08-07T00:00:00"/>
    <n v="13.18"/>
    <n v="90024"/>
  </r>
  <r>
    <x v="451"/>
    <d v="2013-08-13T00:00:00"/>
    <n v="12.24"/>
    <n v="60017"/>
  </r>
  <r>
    <x v="451"/>
    <d v="2013-08-19T00:00:00"/>
    <n v="19.440000000000001"/>
    <n v="60011"/>
  </r>
  <r>
    <x v="451"/>
    <d v="2013-09-04T00:00:00"/>
    <n v="12.28"/>
    <n v="10045"/>
  </r>
  <r>
    <x v="451"/>
    <d v="2013-09-16T00:00:00"/>
    <n v="12.33"/>
    <n v="10033"/>
  </r>
  <r>
    <x v="451"/>
    <d v="2013-09-20T00:00:00"/>
    <n v="21.37"/>
    <n v="10041"/>
  </r>
  <r>
    <x v="451"/>
    <d v="2013-10-02T00:00:00"/>
    <n v="18.670000000000002"/>
    <n v="10038"/>
  </r>
  <r>
    <x v="451"/>
    <d v="2013-10-08T00:00:00"/>
    <n v="10.08"/>
    <n v="50019"/>
  </r>
  <r>
    <x v="451"/>
    <d v="2013-10-11T00:00:00"/>
    <n v="18.670000000000002"/>
    <n v="10046"/>
  </r>
  <r>
    <x v="451"/>
    <d v="2013-10-17T00:00:00"/>
    <n v="9.2200000000000006"/>
    <n v="40003"/>
  </r>
  <r>
    <x v="451"/>
    <d v="2013-10-21T00:00:00"/>
    <n v="20.7"/>
    <n v="60015"/>
  </r>
  <r>
    <x v="451"/>
    <d v="2013-10-24T00:00:00"/>
    <n v="19.48"/>
    <n v="10025"/>
  </r>
  <r>
    <x v="451"/>
    <d v="2013-10-20T00:00:00"/>
    <n v="10.95"/>
    <n v="20027"/>
  </r>
  <r>
    <x v="451"/>
    <d v="2013-10-29T00:00:00"/>
    <n v="15.52"/>
    <n v="50009"/>
  </r>
  <r>
    <x v="451"/>
    <d v="2013-11-05T00:00:00"/>
    <n v="21.28"/>
    <n v="10024"/>
  </r>
  <r>
    <x v="452"/>
    <d v="2012-10-11T00:00:00"/>
    <n v="10.25"/>
    <n v="10031"/>
  </r>
  <r>
    <x v="453"/>
    <d v="2012-10-10T00:00:00"/>
    <n v="112.85"/>
    <n v="10115"/>
  </r>
  <r>
    <x v="454"/>
    <d v="2012-11-17T00:00:00"/>
    <n v="70.2"/>
    <n v="10104"/>
  </r>
  <r>
    <x v="454"/>
    <d v="2012-10-09T00:00:00"/>
    <n v="8.9499999999999993"/>
    <n v="20004"/>
  </r>
  <r>
    <x v="454"/>
    <d v="2012-10-09T00:00:00"/>
    <n v="0.01"/>
    <n v="20002"/>
  </r>
  <r>
    <x v="455"/>
    <d v="2012-10-06T00:00:00"/>
    <n v="0.01"/>
    <n v="40006"/>
  </r>
  <r>
    <x v="456"/>
    <d v="2012-10-05T00:00:00"/>
    <n v="13.95"/>
    <n v="40004"/>
  </r>
  <r>
    <x v="457"/>
    <d v="2012-10-05T00:00:00"/>
    <n v="0.01"/>
    <n v="40005"/>
  </r>
  <r>
    <x v="458"/>
    <d v="2012-10-05T00:00:00"/>
    <n v="14.08"/>
    <n v="40003"/>
  </r>
  <r>
    <x v="458"/>
    <d v="2013-02-27T00:00:00"/>
    <n v="8.9499999999999993"/>
    <n v="30005"/>
  </r>
  <r>
    <x v="458"/>
    <d v="2013-08-02T00:00:00"/>
    <n v="12.06"/>
    <n v="50014"/>
  </r>
  <r>
    <x v="459"/>
    <d v="2012-10-24T00:00:00"/>
    <n v="30.25"/>
    <n v="30051"/>
  </r>
  <r>
    <x v="459"/>
    <d v="2012-10-05T00:00:00"/>
    <n v="7.65"/>
    <n v="40002"/>
  </r>
  <r>
    <x v="459"/>
    <d v="2012-11-19T00:00:00"/>
    <n v="9.9"/>
    <n v="20114"/>
  </r>
  <r>
    <x v="459"/>
    <d v="2013-01-04T00:00:00"/>
    <n v="8.5"/>
    <n v="10004"/>
  </r>
  <r>
    <x v="459"/>
    <d v="2013-01-15T00:00:00"/>
    <n v="33.07"/>
    <n v="20248"/>
  </r>
  <r>
    <x v="460"/>
    <d v="2012-10-24T00:00:00"/>
    <n v="12"/>
    <n v="20079"/>
  </r>
  <r>
    <x v="460"/>
    <d v="2012-11-08T00:00:00"/>
    <n v="20.5"/>
    <n v="30011"/>
  </r>
  <r>
    <x v="460"/>
    <d v="2012-10-05T00:00:00"/>
    <n v="19.350000000000001"/>
    <n v="10004"/>
  </r>
  <r>
    <x v="460"/>
    <d v="2012-11-19T00:00:00"/>
    <n v="9"/>
    <n v="20113"/>
  </r>
  <r>
    <x v="460"/>
    <d v="2013-01-04T00:00:00"/>
    <n v="10.199999999999999"/>
    <n v="10019"/>
  </r>
  <r>
    <x v="460"/>
    <d v="2013-01-15T00:00:00"/>
    <n v="22.5"/>
    <n v="20138"/>
  </r>
  <r>
    <x v="460"/>
    <d v="2013-02-27T00:00:00"/>
    <n v="13.05"/>
    <n v="30003"/>
  </r>
  <r>
    <x v="460"/>
    <d v="2013-05-13T00:00:00"/>
    <n v="17.23"/>
    <n v="60006"/>
  </r>
  <r>
    <x v="460"/>
    <d v="2013-05-22T00:00:00"/>
    <n v="15.3"/>
    <n v="10038"/>
  </r>
  <r>
    <x v="460"/>
    <d v="2013-05-29T00:00:00"/>
    <n v="7.25"/>
    <n v="10055"/>
  </r>
  <r>
    <x v="460"/>
    <d v="2013-06-07T00:00:00"/>
    <n v="10.08"/>
    <n v="10041"/>
  </r>
  <r>
    <x v="460"/>
    <d v="2013-06-13T00:00:00"/>
    <n v="12.24"/>
    <n v="10003"/>
  </r>
  <r>
    <x v="460"/>
    <d v="2013-06-21T00:00:00"/>
    <n v="5"/>
    <n v="10024"/>
  </r>
  <r>
    <x v="460"/>
    <d v="2013-06-28T00:00:00"/>
    <n v="10.5"/>
    <n v="10044"/>
  </r>
  <r>
    <x v="460"/>
    <d v="2013-07-03T00:00:00"/>
    <n v="17.649999999999999"/>
    <n v="10020"/>
  </r>
  <r>
    <x v="460"/>
    <d v="2013-07-12T00:00:00"/>
    <n v="19.89"/>
    <n v="70009"/>
  </r>
  <r>
    <x v="460"/>
    <d v="2013-07-19T00:00:00"/>
    <n v="18.55"/>
    <n v="10032"/>
  </r>
  <r>
    <x v="460"/>
    <d v="2013-07-19T00:00:00"/>
    <n v="10"/>
    <n v="10032"/>
  </r>
  <r>
    <x v="460"/>
    <d v="2013-07-26T00:00:00"/>
    <n v="5.08"/>
    <n v="50005"/>
  </r>
  <r>
    <x v="460"/>
    <d v="2013-08-08T00:00:00"/>
    <n v="10.08"/>
    <n v="90005"/>
  </r>
  <r>
    <x v="460"/>
    <d v="2013-08-16T00:00:00"/>
    <n v="17.649999999999999"/>
    <n v="10012"/>
  </r>
  <r>
    <x v="460"/>
    <d v="2013-09-27T00:00:00"/>
    <n v="5.5"/>
    <n v="10021"/>
  </r>
  <r>
    <x v="460"/>
    <d v="2013-09-26T00:00:00"/>
    <n v="18.55"/>
    <n v="10032"/>
  </r>
  <r>
    <x v="460"/>
    <d v="2013-09-26T00:00:00"/>
    <n v="10"/>
    <n v="10032"/>
  </r>
  <r>
    <x v="461"/>
    <d v="2012-10-03T00:00:00"/>
    <n v="19.399999999999999"/>
    <n v="70015"/>
  </r>
  <r>
    <x v="462"/>
    <d v="2012-10-03T00:00:00"/>
    <n v="18.45"/>
    <n v="10013"/>
  </r>
  <r>
    <x v="463"/>
    <d v="2012-10-03T00:00:00"/>
    <n v="9.9499999999999993"/>
    <n v="10044"/>
  </r>
  <r>
    <x v="464"/>
    <d v="2012-10-03T00:00:00"/>
    <n v="34.78"/>
    <n v="10049"/>
  </r>
  <r>
    <x v="465"/>
    <d v="2012-10-03T00:00:00"/>
    <n v="0.01"/>
    <n v="10057"/>
  </r>
  <r>
    <x v="466"/>
    <d v="2012-10-03T00:00:00"/>
    <n v="0.01"/>
    <n v="10058"/>
  </r>
  <r>
    <x v="467"/>
    <d v="2012-10-26T00:00:00"/>
    <n v="47.4"/>
    <n v="10081"/>
  </r>
  <r>
    <x v="467"/>
    <d v="2012-10-26T00:00:00"/>
    <n v="54.45"/>
    <n v="10081"/>
  </r>
  <r>
    <x v="467"/>
    <d v="2012-11-28T00:00:00"/>
    <n v="5"/>
    <n v="10082"/>
  </r>
  <r>
    <x v="467"/>
    <d v="2012-11-28T00:00:00"/>
    <n v="25.45"/>
    <n v="10082"/>
  </r>
  <r>
    <x v="467"/>
    <d v="2012-11-28T00:00:00"/>
    <n v="25.2"/>
    <n v="10073"/>
  </r>
  <r>
    <x v="467"/>
    <d v="2012-11-28T00:00:00"/>
    <n v="25.45"/>
    <n v="10073"/>
  </r>
  <r>
    <x v="467"/>
    <d v="2012-11-07T00:00:00"/>
    <n v="31.45"/>
    <n v="50030"/>
  </r>
  <r>
    <x v="467"/>
    <d v="2012-11-14T00:00:00"/>
    <n v="25.45"/>
    <n v="10057"/>
  </r>
  <r>
    <x v="467"/>
    <d v="2012-10-03T00:00:00"/>
    <n v="16.2"/>
    <n v="70047"/>
  </r>
  <r>
    <x v="467"/>
    <d v="2012-10-10T00:00:00"/>
    <n v="25.45"/>
    <n v="70051"/>
  </r>
  <r>
    <x v="467"/>
    <d v="2012-10-17T00:00:00"/>
    <n v="22.45"/>
    <n v="10093"/>
  </r>
  <r>
    <x v="467"/>
    <d v="2012-12-05T00:00:00"/>
    <n v="25.2"/>
    <n v="10073"/>
  </r>
  <r>
    <x v="467"/>
    <d v="2012-12-05T00:00:00"/>
    <n v="25.45"/>
    <n v="10073"/>
  </r>
  <r>
    <x v="467"/>
    <d v="2013-01-22T00:00:00"/>
    <n v="24.45"/>
    <n v="10098"/>
  </r>
  <r>
    <x v="467"/>
    <d v="2013-01-29T00:00:00"/>
    <n v="31.45"/>
    <n v="10076"/>
  </r>
  <r>
    <x v="467"/>
    <d v="2013-02-05T00:00:00"/>
    <n v="25.45"/>
    <n v="10113"/>
  </r>
  <r>
    <x v="467"/>
    <d v="2013-02-12T00:00:00"/>
    <n v="23.45"/>
    <n v="10056"/>
  </r>
  <r>
    <x v="467"/>
    <d v="2013-02-12T00:00:00"/>
    <n v="39.9"/>
    <n v="10068"/>
  </r>
  <r>
    <x v="467"/>
    <d v="2013-02-19T00:00:00"/>
    <n v="5"/>
    <n v="10082"/>
  </r>
  <r>
    <x v="467"/>
    <d v="2013-02-19T00:00:00"/>
    <n v="25.45"/>
    <n v="10082"/>
  </r>
  <r>
    <x v="467"/>
    <d v="2013-02-26T00:00:00"/>
    <n v="25.45"/>
    <n v="10080"/>
  </r>
  <r>
    <x v="467"/>
    <d v="2013-03-05T00:00:00"/>
    <n v="23"/>
    <n v="10072"/>
  </r>
  <r>
    <x v="467"/>
    <d v="2013-03-12T00:00:00"/>
    <n v="23.5"/>
    <n v="10115"/>
  </r>
  <r>
    <x v="467"/>
    <d v="2013-03-12T00:00:00"/>
    <n v="5"/>
    <n v="20112"/>
  </r>
  <r>
    <x v="467"/>
    <d v="2013-03-19T00:00:00"/>
    <n v="39.450000000000003"/>
    <n v="10140"/>
  </r>
  <r>
    <x v="467"/>
    <d v="2013-04-05T00:00:00"/>
    <n v="26.45"/>
    <n v="70045"/>
  </r>
  <r>
    <x v="467"/>
    <d v="2013-09-23T00:00:00"/>
    <n v="47.4"/>
    <n v="10081"/>
  </r>
  <r>
    <x v="467"/>
    <d v="2013-09-23T00:00:00"/>
    <n v="54.45"/>
    <n v="10081"/>
  </r>
  <r>
    <x v="468"/>
    <d v="2012-10-03T00:00:00"/>
    <n v="8.5500000000000007"/>
    <n v="60014"/>
  </r>
  <r>
    <x v="469"/>
    <d v="2012-10-03T00:00:00"/>
    <n v="13"/>
    <n v="60019"/>
  </r>
  <r>
    <x v="470"/>
    <d v="2012-10-03T00:00:00"/>
    <n v="24.16"/>
    <n v="40001"/>
  </r>
  <r>
    <x v="470"/>
    <d v="2012-10-14T00:00:00"/>
    <n v="30.72"/>
    <n v="70034"/>
  </r>
  <r>
    <x v="471"/>
    <d v="2012-10-03T00:00:00"/>
    <n v="32.799999999999997"/>
    <n v="50016"/>
  </r>
  <r>
    <x v="471"/>
    <d v="2012-10-04T00:00:00"/>
    <n v="25.45"/>
    <n v="50037"/>
  </r>
  <r>
    <x v="471"/>
    <d v="2013-04-24T00:00:00"/>
    <n v="26.7"/>
    <n v="20192"/>
  </r>
  <r>
    <x v="471"/>
    <d v="2013-09-04T00:00:00"/>
    <n v="11"/>
    <n v="80010"/>
  </r>
  <r>
    <x v="472"/>
    <d v="2012-10-03T00:00:00"/>
    <n v="0.01"/>
    <n v="70020"/>
  </r>
  <r>
    <x v="473"/>
    <d v="2012-10-03T00:00:00"/>
    <n v="37.5"/>
    <n v="50001"/>
  </r>
  <r>
    <x v="473"/>
    <d v="2012-10-03T00:00:00"/>
    <n v="58.36"/>
    <n v="60041"/>
  </r>
  <r>
    <x v="474"/>
    <d v="2012-10-03T00:00:00"/>
    <n v="0.01"/>
    <n v="70022"/>
  </r>
  <r>
    <x v="475"/>
    <d v="2012-10-03T00:00:00"/>
    <n v="0.01"/>
    <n v="70021"/>
  </r>
  <r>
    <x v="476"/>
    <d v="2012-10-03T00:00:00"/>
    <n v="16.95"/>
    <n v="70024"/>
  </r>
  <r>
    <x v="477"/>
    <d v="2012-10-03T00:00:00"/>
    <n v="13.5"/>
    <n v="60025"/>
  </r>
  <r>
    <x v="478"/>
    <d v="2012-10-10T00:00:00"/>
    <n v="41.4"/>
    <n v="60042"/>
  </r>
  <r>
    <x v="478"/>
    <d v="2012-10-10T00:00:00"/>
    <n v="36.39"/>
    <n v="10008"/>
  </r>
  <r>
    <x v="479"/>
    <d v="2012-10-11T00:00:00"/>
    <n v="23.6"/>
    <n v="60006"/>
  </r>
  <r>
    <x v="480"/>
    <d v="2012-10-10T00:00:00"/>
    <n v="102.84"/>
    <n v="50023"/>
  </r>
  <r>
    <x v="481"/>
    <d v="2012-10-08T00:00:00"/>
    <n v="12.95"/>
    <n v="70006"/>
  </r>
  <r>
    <x v="481"/>
    <d v="2012-10-09T00:00:00"/>
    <n v="15.7"/>
    <n v="10011"/>
  </r>
  <r>
    <x v="482"/>
    <d v="2012-10-08T00:00:00"/>
    <n v="25.6"/>
    <n v="70001"/>
  </r>
  <r>
    <x v="483"/>
    <d v="2012-10-25T00:00:00"/>
    <n v="19.66"/>
    <n v="10002"/>
  </r>
  <r>
    <x v="483"/>
    <d v="2012-10-25T00:00:00"/>
    <n v="5.9"/>
    <n v="10002"/>
  </r>
  <r>
    <x v="483"/>
    <d v="2012-11-28T00:00:00"/>
    <n v="19.66"/>
    <n v="10002"/>
  </r>
  <r>
    <x v="483"/>
    <d v="2012-11-28T00:00:00"/>
    <n v="5.9"/>
    <n v="10002"/>
  </r>
  <r>
    <x v="483"/>
    <d v="2012-11-05T00:00:00"/>
    <n v="13.45"/>
    <n v="10015"/>
  </r>
  <r>
    <x v="483"/>
    <d v="2012-11-30T00:00:00"/>
    <n v="5.9"/>
    <n v="10001"/>
  </r>
  <r>
    <x v="483"/>
    <d v="2012-11-30T00:00:00"/>
    <n v="12.95"/>
    <n v="10001"/>
  </r>
  <r>
    <x v="483"/>
    <d v="2012-11-30T00:00:00"/>
    <n v="5.35"/>
    <n v="10001"/>
  </r>
  <r>
    <x v="483"/>
    <d v="2012-11-30T00:00:00"/>
    <n v="8.9499999999999993"/>
    <n v="10001"/>
  </r>
  <r>
    <x v="483"/>
    <d v="2012-12-03T00:00:00"/>
    <n v="2.95"/>
    <n v="10006"/>
  </r>
  <r>
    <x v="483"/>
    <d v="2012-10-05T00:00:00"/>
    <n v="5.9"/>
    <n v="10001"/>
  </r>
  <r>
    <x v="483"/>
    <d v="2012-10-05T00:00:00"/>
    <n v="12.95"/>
    <n v="10001"/>
  </r>
  <r>
    <x v="483"/>
    <d v="2012-10-05T00:00:00"/>
    <n v="5.35"/>
    <n v="10001"/>
  </r>
  <r>
    <x v="483"/>
    <d v="2012-10-05T00:00:00"/>
    <n v="8.9499999999999993"/>
    <n v="10001"/>
  </r>
  <r>
    <x v="483"/>
    <d v="2012-11-19T00:00:00"/>
    <n v="8.91"/>
    <n v="70009"/>
  </r>
  <r>
    <x v="483"/>
    <d v="2012-10-10T00:00:00"/>
    <n v="14.26"/>
    <n v="10014"/>
  </r>
  <r>
    <x v="483"/>
    <d v="2012-10-18T00:00:00"/>
    <n v="10.95"/>
    <n v="20078"/>
  </r>
  <r>
    <x v="483"/>
    <d v="2012-10-19T00:00:00"/>
    <n v="5.9"/>
    <n v="10001"/>
  </r>
  <r>
    <x v="483"/>
    <d v="2012-10-19T00:00:00"/>
    <n v="12.95"/>
    <n v="10001"/>
  </r>
  <r>
    <x v="483"/>
    <d v="2012-10-19T00:00:00"/>
    <n v="5.35"/>
    <n v="10001"/>
  </r>
  <r>
    <x v="483"/>
    <d v="2012-10-19T00:00:00"/>
    <n v="8.9499999999999993"/>
    <n v="10001"/>
  </r>
  <r>
    <x v="483"/>
    <d v="2012-12-04T00:00:00"/>
    <n v="5.9"/>
    <n v="10001"/>
  </r>
  <r>
    <x v="483"/>
    <d v="2012-12-04T00:00:00"/>
    <n v="12.95"/>
    <n v="10001"/>
  </r>
  <r>
    <x v="483"/>
    <d v="2012-12-04T00:00:00"/>
    <n v="5.35"/>
    <n v="10001"/>
  </r>
  <r>
    <x v="483"/>
    <d v="2012-12-04T00:00:00"/>
    <n v="8.9499999999999993"/>
    <n v="10001"/>
  </r>
  <r>
    <x v="484"/>
    <d v="2012-10-05T00:00:00"/>
    <n v="27.45"/>
    <n v="10134"/>
  </r>
  <r>
    <x v="484"/>
    <d v="2013-01-19T00:00:00"/>
    <n v="33.35"/>
    <n v="60051"/>
  </r>
  <r>
    <x v="485"/>
    <d v="2012-10-24T00:00:00"/>
    <n v="8.09"/>
    <n v="70001"/>
  </r>
  <r>
    <x v="485"/>
    <d v="2012-10-31T00:00:00"/>
    <n v="7.65"/>
    <n v="60022"/>
  </r>
  <r>
    <x v="485"/>
    <d v="2012-11-01T00:00:00"/>
    <n v="3"/>
    <n v="30034"/>
  </r>
  <r>
    <x v="485"/>
    <d v="2012-11-30T00:00:00"/>
    <n v="21.5"/>
    <n v="20205"/>
  </r>
  <r>
    <x v="485"/>
    <d v="2012-11-08T00:00:00"/>
    <n v="6"/>
    <n v="20097"/>
  </r>
  <r>
    <x v="485"/>
    <d v="2012-11-15T00:00:00"/>
    <n v="61.2"/>
    <n v="40042"/>
  </r>
  <r>
    <x v="485"/>
    <d v="2012-10-17T00:00:00"/>
    <n v="5.5"/>
    <n v="20114"/>
  </r>
  <r>
    <x v="485"/>
    <d v="2012-12-06T00:00:00"/>
    <n v="3"/>
    <n v="20170"/>
  </r>
  <r>
    <x v="485"/>
    <d v="2012-12-13T00:00:00"/>
    <n v="15"/>
    <n v="20167"/>
  </r>
  <r>
    <x v="485"/>
    <d v="2012-12-10T00:00:00"/>
    <n v="3"/>
    <n v="20099"/>
  </r>
  <r>
    <x v="485"/>
    <d v="2012-12-14T00:00:00"/>
    <n v="5"/>
    <n v="30027"/>
  </r>
  <r>
    <x v="485"/>
    <d v="2012-12-14T00:00:00"/>
    <n v="5.5"/>
    <n v="30027"/>
  </r>
  <r>
    <x v="485"/>
    <d v="2013-01-03T00:00:00"/>
    <n v="3"/>
    <n v="20145"/>
  </r>
  <r>
    <x v="485"/>
    <d v="2013-01-10T00:00:00"/>
    <n v="3"/>
    <n v="30002"/>
  </r>
  <r>
    <x v="485"/>
    <d v="2013-01-10T00:00:00"/>
    <n v="3"/>
    <n v="10113"/>
  </r>
  <r>
    <x v="485"/>
    <d v="2013-01-16T00:00:00"/>
    <n v="5.25"/>
    <n v="20143"/>
  </r>
  <r>
    <x v="485"/>
    <d v="2013-01-24T00:00:00"/>
    <n v="7.65"/>
    <n v="50007"/>
  </r>
  <r>
    <x v="485"/>
    <d v="2013-01-24T00:00:00"/>
    <n v="9"/>
    <n v="20147"/>
  </r>
  <r>
    <x v="485"/>
    <d v="2013-02-15T00:00:00"/>
    <n v="8.0500000000000007"/>
    <n v="20014"/>
  </r>
  <r>
    <x v="485"/>
    <d v="2013-02-15T00:00:00"/>
    <n v="38.25"/>
    <n v="20104"/>
  </r>
  <r>
    <x v="485"/>
    <d v="2013-02-14T00:00:00"/>
    <n v="3"/>
    <n v="30029"/>
  </r>
  <r>
    <x v="485"/>
    <d v="2013-02-21T00:00:00"/>
    <n v="15"/>
    <n v="30063"/>
  </r>
  <r>
    <x v="485"/>
    <d v="2013-02-26T00:00:00"/>
    <n v="5.5"/>
    <n v="30035"/>
  </r>
  <r>
    <x v="485"/>
    <d v="2013-02-26T00:00:00"/>
    <n v="1"/>
    <n v="30035"/>
  </r>
  <r>
    <x v="485"/>
    <d v="2013-02-27T00:00:00"/>
    <n v="10.5"/>
    <n v="30048"/>
  </r>
  <r>
    <x v="485"/>
    <d v="2013-02-27T00:00:00"/>
    <n v="5.5"/>
    <n v="30048"/>
  </r>
  <r>
    <x v="485"/>
    <d v="2013-03-01T00:00:00"/>
    <n v="86.2"/>
    <n v="10117"/>
  </r>
  <r>
    <x v="485"/>
    <d v="2013-03-01T00:00:00"/>
    <n v="10.5"/>
    <n v="30048"/>
  </r>
  <r>
    <x v="485"/>
    <d v="2013-03-01T00:00:00"/>
    <n v="5.5"/>
    <n v="30048"/>
  </r>
  <r>
    <x v="485"/>
    <d v="2013-03-14T00:00:00"/>
    <n v="15.75"/>
    <n v="20122"/>
  </r>
  <r>
    <x v="485"/>
    <d v="2013-03-14T00:00:00"/>
    <n v="3"/>
    <n v="20122"/>
  </r>
  <r>
    <x v="485"/>
    <d v="2013-03-21T00:00:00"/>
    <n v="9"/>
    <n v="10266"/>
  </r>
  <r>
    <x v="485"/>
    <d v="2013-03-21T00:00:00"/>
    <n v="3"/>
    <n v="20446"/>
  </r>
  <r>
    <x v="485"/>
    <d v="2013-04-01T00:00:00"/>
    <n v="5.5"/>
    <n v="30035"/>
  </r>
  <r>
    <x v="485"/>
    <d v="2013-04-01T00:00:00"/>
    <n v="1"/>
    <n v="30035"/>
  </r>
  <r>
    <x v="485"/>
    <d v="2013-04-04T00:00:00"/>
    <n v="3"/>
    <n v="10138"/>
  </r>
  <r>
    <x v="485"/>
    <d v="2013-04-18T00:00:00"/>
    <n v="9.81"/>
    <n v="10056"/>
  </r>
  <r>
    <x v="485"/>
    <d v="2013-04-24T00:00:00"/>
    <n v="6"/>
    <n v="20160"/>
  </r>
  <r>
    <x v="485"/>
    <d v="2013-04-24T00:00:00"/>
    <n v="5.5"/>
    <n v="20160"/>
  </r>
  <r>
    <x v="485"/>
    <d v="2013-04-25T00:00:00"/>
    <n v="9"/>
    <n v="20144"/>
  </r>
  <r>
    <x v="485"/>
    <d v="2013-04-25T00:00:00"/>
    <n v="0"/>
    <n v="20144"/>
  </r>
  <r>
    <x v="485"/>
    <d v="2013-05-03T00:00:00"/>
    <n v="35.450000000000003"/>
    <n v="10084"/>
  </r>
  <r>
    <x v="485"/>
    <d v="2013-05-02T00:00:00"/>
    <n v="6"/>
    <n v="20107"/>
  </r>
  <r>
    <x v="485"/>
    <d v="2013-05-08T00:00:00"/>
    <n v="30.75"/>
    <n v="10093"/>
  </r>
  <r>
    <x v="485"/>
    <d v="2013-05-10T00:00:00"/>
    <n v="16.64"/>
    <n v="10015"/>
  </r>
  <r>
    <x v="485"/>
    <d v="2013-05-14T00:00:00"/>
    <n v="5"/>
    <n v="30027"/>
  </r>
  <r>
    <x v="485"/>
    <d v="2013-05-14T00:00:00"/>
    <n v="5.5"/>
    <n v="30027"/>
  </r>
  <r>
    <x v="485"/>
    <d v="2013-05-30T00:00:00"/>
    <n v="18"/>
    <n v="10122"/>
  </r>
  <r>
    <x v="485"/>
    <d v="2013-06-05T00:00:00"/>
    <n v="17.010000000000002"/>
    <n v="50004"/>
  </r>
  <r>
    <x v="485"/>
    <d v="2013-06-13T00:00:00"/>
    <n v="6"/>
    <n v="20121"/>
  </r>
  <r>
    <x v="485"/>
    <d v="2013-06-09T00:00:00"/>
    <n v="10.5"/>
    <n v="20032"/>
  </r>
  <r>
    <x v="485"/>
    <d v="2013-06-09T00:00:00"/>
    <n v="50.25"/>
    <n v="40019"/>
  </r>
  <r>
    <x v="485"/>
    <d v="2013-06-14T00:00:00"/>
    <n v="15.75"/>
    <n v="20122"/>
  </r>
  <r>
    <x v="485"/>
    <d v="2013-06-14T00:00:00"/>
    <n v="3"/>
    <n v="20122"/>
  </r>
  <r>
    <x v="485"/>
    <d v="2013-06-13T00:00:00"/>
    <n v="11.25"/>
    <n v="20016"/>
  </r>
  <r>
    <x v="485"/>
    <d v="2013-07-01T00:00:00"/>
    <n v="15.3"/>
    <n v="10035"/>
  </r>
  <r>
    <x v="485"/>
    <d v="2013-07-03T00:00:00"/>
    <n v="25.85"/>
    <n v="10013"/>
  </r>
  <r>
    <x v="485"/>
    <d v="2013-07-03T00:00:00"/>
    <n v="13.72"/>
    <n v="10013"/>
  </r>
  <r>
    <x v="485"/>
    <d v="2013-07-05T00:00:00"/>
    <n v="5.25"/>
    <n v="20108"/>
  </r>
  <r>
    <x v="485"/>
    <d v="2013-07-31T00:00:00"/>
    <n v="7.65"/>
    <n v="10007"/>
  </r>
  <r>
    <x v="485"/>
    <d v="2013-08-19T00:00:00"/>
    <n v="25.85"/>
    <n v="10013"/>
  </r>
  <r>
    <x v="485"/>
    <d v="2013-08-19T00:00:00"/>
    <n v="13.72"/>
    <n v="10013"/>
  </r>
  <r>
    <x v="485"/>
    <d v="2013-08-22T00:00:00"/>
    <n v="6"/>
    <n v="20160"/>
  </r>
  <r>
    <x v="485"/>
    <d v="2013-08-22T00:00:00"/>
    <n v="5.5"/>
    <n v="20160"/>
  </r>
  <r>
    <x v="485"/>
    <d v="2013-08-28T00:00:00"/>
    <n v="11"/>
    <n v="40035"/>
  </r>
  <r>
    <x v="485"/>
    <d v="2013-08-29T00:00:00"/>
    <n v="15.5"/>
    <n v="20138"/>
  </r>
  <r>
    <x v="485"/>
    <d v="2013-09-26T00:00:00"/>
    <n v="3"/>
    <n v="30046"/>
  </r>
  <r>
    <x v="485"/>
    <d v="2013-10-31T00:00:00"/>
    <n v="25.45"/>
    <n v="10017"/>
  </r>
  <r>
    <x v="486"/>
    <d v="2012-10-05T00:00:00"/>
    <n v="14.8"/>
    <n v="10102"/>
  </r>
  <r>
    <x v="487"/>
    <d v="2012-10-05T00:00:00"/>
    <n v="12.45"/>
    <n v="10113"/>
  </r>
  <r>
    <x v="488"/>
    <d v="2012-10-05T00:00:00"/>
    <n v="9.9499999999999993"/>
    <n v="10115"/>
  </r>
  <r>
    <x v="489"/>
    <d v="2012-10-05T00:00:00"/>
    <n v="38.950000000000003"/>
    <n v="10098"/>
  </r>
  <r>
    <x v="490"/>
    <d v="2012-10-05T00:00:00"/>
    <n v="43.25"/>
    <n v="10120"/>
  </r>
  <r>
    <x v="491"/>
    <d v="2012-10-05T00:00:00"/>
    <n v="11.75"/>
    <n v="10121"/>
  </r>
  <r>
    <x v="492"/>
    <d v="2012-10-05T00:00:00"/>
    <n v="7"/>
    <n v="10122"/>
  </r>
  <r>
    <x v="493"/>
    <d v="2012-10-04T00:00:00"/>
    <n v="28.45"/>
    <n v="10044"/>
  </r>
  <r>
    <x v="494"/>
    <d v="2012-10-04T00:00:00"/>
    <n v="0.01"/>
    <n v="10054"/>
  </r>
  <r>
    <x v="495"/>
    <d v="2012-10-04T00:00:00"/>
    <n v="25.11"/>
    <n v="50014"/>
  </r>
  <r>
    <x v="496"/>
    <d v="2012-10-04T00:00:00"/>
    <n v="32.75"/>
    <n v="10007"/>
  </r>
  <r>
    <x v="497"/>
    <d v="2012-10-04T00:00:00"/>
    <n v="2.4700000000000002"/>
    <n v="10041"/>
  </r>
  <r>
    <x v="497"/>
    <d v="2012-10-11T00:00:00"/>
    <n v="24.43"/>
    <n v="60003"/>
  </r>
  <r>
    <x v="497"/>
    <d v="2012-10-22T00:00:00"/>
    <n v="5.85"/>
    <n v="20009"/>
  </r>
  <r>
    <x v="498"/>
    <d v="2012-10-25T00:00:00"/>
    <n v="13.18"/>
    <n v="10048"/>
  </r>
  <r>
    <x v="498"/>
    <d v="2012-11-15T00:00:00"/>
    <n v="13.18"/>
    <n v="70022"/>
  </r>
  <r>
    <x v="498"/>
    <d v="2012-10-04T00:00:00"/>
    <n v="13.41"/>
    <n v="10022"/>
  </r>
  <r>
    <x v="498"/>
    <d v="2012-10-11T00:00:00"/>
    <n v="14.65"/>
    <n v="40004"/>
  </r>
  <r>
    <x v="498"/>
    <d v="2013-04-11T00:00:00"/>
    <n v="21.46"/>
    <n v="60013"/>
  </r>
  <r>
    <x v="498"/>
    <d v="2013-10-10T00:00:00"/>
    <n v="14.13"/>
    <n v="60012"/>
  </r>
  <r>
    <x v="499"/>
    <d v="2012-10-04T00:00:00"/>
    <n v="10.75"/>
    <n v="50010"/>
  </r>
  <r>
    <x v="500"/>
    <d v="2012-12-03T00:00:00"/>
    <n v="2.95"/>
    <n v="10013"/>
  </r>
  <r>
    <x v="500"/>
    <d v="2012-10-04T00:00:00"/>
    <n v="4.45"/>
    <n v="10027"/>
  </r>
  <r>
    <x v="500"/>
    <d v="2012-12-06T00:00:00"/>
    <n v="4.45"/>
    <n v="20012"/>
  </r>
  <r>
    <x v="500"/>
    <d v="2012-12-05T00:00:00"/>
    <n v="4.45"/>
    <n v="20008"/>
  </r>
  <r>
    <x v="500"/>
    <d v="2012-12-13T00:00:00"/>
    <n v="3.15"/>
    <n v="20017"/>
  </r>
  <r>
    <x v="500"/>
    <d v="2012-12-13T00:00:00"/>
    <n v="4.45"/>
    <n v="20017"/>
  </r>
  <r>
    <x v="500"/>
    <d v="2012-12-18T00:00:00"/>
    <n v="8.0500000000000007"/>
    <n v="50008"/>
  </r>
  <r>
    <x v="500"/>
    <d v="2013-01-08T00:00:00"/>
    <n v="3.15"/>
    <n v="20017"/>
  </r>
  <r>
    <x v="500"/>
    <d v="2013-01-08T00:00:00"/>
    <n v="4.45"/>
    <n v="20017"/>
  </r>
  <r>
    <x v="500"/>
    <d v="2013-02-25T00:00:00"/>
    <n v="4.45"/>
    <n v="70023"/>
  </r>
  <r>
    <x v="501"/>
    <d v="2012-10-03T00:00:00"/>
    <n v="27.45"/>
    <n v="40007"/>
  </r>
  <r>
    <x v="502"/>
    <d v="2012-10-25T00:00:00"/>
    <n v="14.38"/>
    <n v="70023"/>
  </r>
  <r>
    <x v="502"/>
    <d v="2012-10-03T00:00:00"/>
    <n v="12.96"/>
    <n v="60028"/>
  </r>
  <r>
    <x v="502"/>
    <d v="2012-11-17T00:00:00"/>
    <n v="34.5"/>
    <n v="20300"/>
  </r>
  <r>
    <x v="502"/>
    <d v="2012-12-18T00:00:00"/>
    <n v="28.14"/>
    <n v="40017"/>
  </r>
  <r>
    <x v="502"/>
    <d v="2013-01-01T00:00:00"/>
    <n v="13.65"/>
    <n v="10017"/>
  </r>
  <r>
    <x v="502"/>
    <d v="2012-12-31T00:00:00"/>
    <n v="14.08"/>
    <n v="70016"/>
  </r>
  <r>
    <x v="502"/>
    <d v="2013-01-04T00:00:00"/>
    <n v="7.29"/>
    <n v="70064"/>
  </r>
  <r>
    <x v="502"/>
    <d v="2013-01-07T00:00:00"/>
    <n v="20.079999999999998"/>
    <n v="70038"/>
  </r>
  <r>
    <x v="503"/>
    <d v="2012-10-25T00:00:00"/>
    <n v="13.08"/>
    <n v="70024"/>
  </r>
  <r>
    <x v="503"/>
    <d v="2012-10-03T00:00:00"/>
    <n v="8.77"/>
    <n v="60030"/>
  </r>
  <r>
    <x v="503"/>
    <d v="2012-12-18T00:00:00"/>
    <n v="13.5"/>
    <n v="40016"/>
  </r>
  <r>
    <x v="503"/>
    <d v="2012-12-31T00:00:00"/>
    <n v="12.15"/>
    <n v="70015"/>
  </r>
  <r>
    <x v="503"/>
    <d v="2013-01-04T00:00:00"/>
    <n v="6.25"/>
    <n v="50009"/>
  </r>
  <r>
    <x v="503"/>
    <d v="2013-01-07T00:00:00"/>
    <n v="5.13"/>
    <n v="10053"/>
  </r>
  <r>
    <x v="504"/>
    <d v="2012-10-03T00:00:00"/>
    <n v="9.81"/>
    <n v="50017"/>
  </r>
  <r>
    <x v="504"/>
    <d v="2012-10-17T00:00:00"/>
    <n v="12.2"/>
    <n v="70036"/>
  </r>
  <r>
    <x v="504"/>
    <d v="2013-01-08T00:00:00"/>
    <n v="10.08"/>
    <n v="10012"/>
  </r>
  <r>
    <x v="504"/>
    <d v="2013-01-16T00:00:00"/>
    <n v="8.5500000000000007"/>
    <n v="40001"/>
  </r>
  <r>
    <x v="504"/>
    <d v="2013-06-25T00:00:00"/>
    <n v="7.15"/>
    <n v="60001"/>
  </r>
  <r>
    <x v="505"/>
    <d v="2012-10-03T00:00:00"/>
    <n v="8.5500000000000007"/>
    <n v="60024"/>
  </r>
  <r>
    <x v="505"/>
    <d v="2012-10-17T00:00:00"/>
    <n v="9.9499999999999993"/>
    <n v="10087"/>
  </r>
  <r>
    <x v="506"/>
    <d v="2012-10-03T00:00:00"/>
    <n v="10.75"/>
    <n v="60023"/>
  </r>
  <r>
    <x v="507"/>
    <d v="2012-10-05T00:00:00"/>
    <n v="0"/>
    <n v="10118"/>
  </r>
  <r>
    <x v="508"/>
    <d v="2012-10-05T00:00:00"/>
    <n v="42.9"/>
    <n v="10106"/>
  </r>
  <r>
    <x v="509"/>
    <d v="2012-10-05T00:00:00"/>
    <n v="22"/>
    <n v="60036"/>
  </r>
  <r>
    <x v="510"/>
    <d v="2012-10-05T00:00:00"/>
    <n v="24.25"/>
    <n v="10132"/>
  </r>
  <r>
    <x v="511"/>
    <d v="2012-10-25T00:00:00"/>
    <n v="14.35"/>
    <n v="60038"/>
  </r>
  <r>
    <x v="511"/>
    <d v="2012-10-07T00:00:00"/>
    <n v="16.899999999999999"/>
    <n v="10005"/>
  </r>
  <r>
    <x v="511"/>
    <d v="2013-01-11T00:00:00"/>
    <n v="28.1"/>
    <n v="60020"/>
  </r>
  <r>
    <x v="511"/>
    <d v="2013-02-02T00:00:00"/>
    <n v="42.8"/>
    <n v="60028"/>
  </r>
  <r>
    <x v="512"/>
    <d v="2012-10-07T00:00:00"/>
    <n v="43"/>
    <n v="30011"/>
  </r>
  <r>
    <x v="513"/>
    <d v="2012-10-07T00:00:00"/>
    <n v="13.5"/>
    <n v="30052"/>
  </r>
  <r>
    <x v="514"/>
    <d v="2012-10-08T00:00:00"/>
    <n v="41.5"/>
    <n v="20195"/>
  </r>
  <r>
    <x v="515"/>
    <d v="2012-10-08T00:00:00"/>
    <n v="11.25"/>
    <n v="10003"/>
  </r>
  <r>
    <x v="515"/>
    <d v="2013-03-19T00:00:00"/>
    <n v="11.38"/>
    <n v="10019"/>
  </r>
  <r>
    <x v="515"/>
    <d v="2013-07-02T00:00:00"/>
    <n v="10.75"/>
    <n v="10062"/>
  </r>
  <r>
    <x v="515"/>
    <d v="2013-07-17T00:00:00"/>
    <n v="10.48"/>
    <n v="50012"/>
  </r>
  <r>
    <x v="515"/>
    <d v="2013-08-19T00:00:00"/>
    <n v="16.11"/>
    <n v="10010"/>
  </r>
  <r>
    <x v="516"/>
    <d v="2012-10-08T00:00:00"/>
    <n v="9.9499999999999993"/>
    <n v="70008"/>
  </r>
  <r>
    <x v="517"/>
    <d v="2012-10-08T00:00:00"/>
    <n v="0.01"/>
    <n v="20081"/>
  </r>
  <r>
    <x v="518"/>
    <d v="2012-10-23T00:00:00"/>
    <n v="5.85"/>
    <n v="10041"/>
  </r>
  <r>
    <x v="518"/>
    <d v="2012-10-24T00:00:00"/>
    <n v="10.35"/>
    <n v="10074"/>
  </r>
  <r>
    <x v="518"/>
    <d v="2012-10-25T00:00:00"/>
    <n v="8.09"/>
    <n v="60029"/>
  </r>
  <r>
    <x v="518"/>
    <d v="2012-11-26T00:00:00"/>
    <n v="15.88"/>
    <n v="10055"/>
  </r>
  <r>
    <x v="518"/>
    <d v="2012-10-29T00:00:00"/>
    <n v="10.95"/>
    <n v="60010"/>
  </r>
  <r>
    <x v="518"/>
    <d v="2012-10-31T00:00:00"/>
    <n v="16.600000000000001"/>
    <n v="70015"/>
  </r>
  <r>
    <x v="518"/>
    <d v="2012-11-30T00:00:00"/>
    <n v="16.18"/>
    <n v="40016"/>
  </r>
  <r>
    <x v="518"/>
    <d v="2012-11-12T00:00:00"/>
    <n v="13.9"/>
    <n v="50009"/>
  </r>
  <r>
    <x v="518"/>
    <d v="2012-11-13T00:00:00"/>
    <n v="29.9"/>
    <n v="20162"/>
  </r>
  <r>
    <x v="518"/>
    <d v="2012-11-15T00:00:00"/>
    <n v="17.010000000000002"/>
    <n v="10010"/>
  </r>
  <r>
    <x v="518"/>
    <d v="2012-10-09T00:00:00"/>
    <n v="10.35"/>
    <n v="70019"/>
  </r>
  <r>
    <x v="518"/>
    <d v="2012-10-10T00:00:00"/>
    <n v="5.85"/>
    <n v="20021"/>
  </r>
  <r>
    <x v="518"/>
    <d v="2012-10-08T00:00:00"/>
    <n v="0.01"/>
    <n v="20083"/>
  </r>
  <r>
    <x v="518"/>
    <d v="2012-10-15T00:00:00"/>
    <n v="13.18"/>
    <n v="40009"/>
  </r>
  <r>
    <x v="518"/>
    <d v="2012-10-22T00:00:00"/>
    <n v="8.09"/>
    <n v="10032"/>
  </r>
  <r>
    <x v="518"/>
    <d v="2012-12-04T00:00:00"/>
    <n v="15.88"/>
    <n v="60003"/>
  </r>
  <r>
    <x v="518"/>
    <d v="2012-12-06T00:00:00"/>
    <n v="8.9499999999999993"/>
    <n v="10059"/>
  </r>
  <r>
    <x v="518"/>
    <d v="2012-12-13T00:00:00"/>
    <n v="17.95"/>
    <n v="40019"/>
  </r>
  <r>
    <x v="518"/>
    <d v="2012-12-18T00:00:00"/>
    <n v="13.9"/>
    <n v="60016"/>
  </r>
  <r>
    <x v="518"/>
    <d v="2012-12-20T00:00:00"/>
    <n v="13.45"/>
    <n v="10049"/>
  </r>
  <r>
    <x v="518"/>
    <d v="2012-12-21T00:00:00"/>
    <n v="19.3"/>
    <n v="50003"/>
  </r>
  <r>
    <x v="518"/>
    <d v="2013-01-01T00:00:00"/>
    <n v="20.45"/>
    <n v="10007"/>
  </r>
  <r>
    <x v="518"/>
    <d v="2013-01-03T00:00:00"/>
    <n v="16.18"/>
    <n v="70033"/>
  </r>
  <r>
    <x v="518"/>
    <d v="2013-01-02T00:00:00"/>
    <n v="13.45"/>
    <n v="40024"/>
  </r>
  <r>
    <x v="519"/>
    <d v="2012-10-05T00:00:00"/>
    <n v="35.549999999999997"/>
    <n v="10024"/>
  </r>
  <r>
    <x v="520"/>
    <d v="2012-10-05T00:00:00"/>
    <n v="25.3"/>
    <n v="50010"/>
  </r>
  <r>
    <x v="521"/>
    <d v="2012-10-05T00:00:00"/>
    <n v="21.2"/>
    <n v="10010"/>
  </r>
  <r>
    <x v="522"/>
    <d v="2012-10-05T00:00:00"/>
    <n v="25.1"/>
    <n v="70004"/>
  </r>
  <r>
    <x v="522"/>
    <d v="2013-02-23T00:00:00"/>
    <n v="39.5"/>
    <n v="40001"/>
  </r>
  <r>
    <x v="523"/>
    <d v="2012-10-05T00:00:00"/>
    <n v="30.1"/>
    <n v="40001"/>
  </r>
  <r>
    <x v="524"/>
    <d v="2012-10-05T00:00:00"/>
    <n v="9.9499999999999993"/>
    <n v="50006"/>
  </r>
  <r>
    <x v="525"/>
    <d v="2012-10-05T00:00:00"/>
    <n v="12.65"/>
    <n v="10011"/>
  </r>
  <r>
    <x v="526"/>
    <d v="2012-10-05T00:00:00"/>
    <n v="13.65"/>
    <n v="50007"/>
  </r>
  <r>
    <x v="527"/>
    <d v="2012-10-05T00:00:00"/>
    <n v="19.899999999999999"/>
    <n v="10007"/>
  </r>
  <r>
    <x v="528"/>
    <d v="2012-10-05T00:00:00"/>
    <n v="14.5"/>
    <n v="10003"/>
  </r>
  <r>
    <x v="528"/>
    <d v="2012-10-19T00:00:00"/>
    <n v="7.19"/>
    <n v="70022"/>
  </r>
  <r>
    <x v="528"/>
    <d v="2013-01-04T00:00:00"/>
    <n v="9.81"/>
    <n v="60012"/>
  </r>
  <r>
    <x v="528"/>
    <d v="2013-02-22T00:00:00"/>
    <n v="8.0500000000000007"/>
    <n v="50025"/>
  </r>
  <r>
    <x v="528"/>
    <d v="2013-03-19T00:00:00"/>
    <n v="10.65"/>
    <n v="10017"/>
  </r>
  <r>
    <x v="528"/>
    <d v="2013-05-23T00:00:00"/>
    <n v="12.69"/>
    <n v="70007"/>
  </r>
  <r>
    <x v="528"/>
    <d v="2013-07-17T00:00:00"/>
    <n v="7.15"/>
    <n v="70030"/>
  </r>
  <r>
    <x v="528"/>
    <d v="2013-08-16T00:00:00"/>
    <n v="11.86"/>
    <n v="40018"/>
  </r>
  <r>
    <x v="528"/>
    <d v="2013-11-01T00:00:00"/>
    <n v="14.34"/>
    <n v="40001"/>
  </r>
  <r>
    <x v="529"/>
    <d v="2012-10-05T00:00:00"/>
    <n v="14.95"/>
    <n v="10002"/>
  </r>
  <r>
    <x v="529"/>
    <d v="2012-10-19T00:00:00"/>
    <n v="8.5"/>
    <n v="10031"/>
  </r>
  <r>
    <x v="529"/>
    <d v="2012-12-05T00:00:00"/>
    <n v="10.71"/>
    <n v="60008"/>
  </r>
  <r>
    <x v="529"/>
    <d v="2013-01-04T00:00:00"/>
    <n v="9.4"/>
    <n v="70025"/>
  </r>
  <r>
    <x v="529"/>
    <d v="2013-03-19T00:00:00"/>
    <n v="14.6"/>
    <n v="10018"/>
  </r>
  <r>
    <x v="529"/>
    <d v="2013-05-23T00:00:00"/>
    <n v="15.93"/>
    <n v="70010"/>
  </r>
  <r>
    <x v="529"/>
    <d v="2013-07-17T00:00:00"/>
    <n v="8.0500000000000007"/>
    <n v="70031"/>
  </r>
  <r>
    <x v="529"/>
    <d v="2013-08-16T00:00:00"/>
    <n v="11.87"/>
    <n v="40017"/>
  </r>
  <r>
    <x v="529"/>
    <d v="2013-09-13T00:00:00"/>
    <n v="11.38"/>
    <n v="10009"/>
  </r>
  <r>
    <x v="529"/>
    <d v="2013-11-01T00:00:00"/>
    <n v="15.5"/>
    <n v="40002"/>
  </r>
  <r>
    <x v="530"/>
    <d v="2012-10-03T00:00:00"/>
    <n v="24.92"/>
    <n v="50033"/>
  </r>
  <r>
    <x v="531"/>
    <d v="2012-09-25T00:00:00"/>
    <n v="18.95"/>
    <n v="60015"/>
  </r>
  <r>
    <x v="532"/>
    <d v="2012-09-25T00:00:00"/>
    <n v="29.45"/>
    <n v="60019"/>
  </r>
  <r>
    <x v="533"/>
    <d v="2012-10-05T00:00:00"/>
    <n v="31.2"/>
    <n v="10125"/>
  </r>
  <r>
    <x v="533"/>
    <d v="2012-12-10T00:00:00"/>
    <n v="19.989999999999998"/>
    <n v="70049"/>
  </r>
  <r>
    <x v="533"/>
    <d v="2013-01-29T00:00:00"/>
    <n v="31.2"/>
    <n v="60031"/>
  </r>
  <r>
    <x v="533"/>
    <d v="2013-05-15T00:00:00"/>
    <n v="30.45"/>
    <n v="70130"/>
  </r>
  <r>
    <x v="533"/>
    <d v="2013-08-08T00:00:00"/>
    <n v="22.65"/>
    <n v="90012"/>
  </r>
  <r>
    <x v="533"/>
    <d v="2013-08-20T00:00:00"/>
    <n v="17.46"/>
    <n v="10018"/>
  </r>
  <r>
    <x v="533"/>
    <d v="2013-08-23T00:00:00"/>
    <n v="13.5"/>
    <n v="60034"/>
  </r>
  <r>
    <x v="533"/>
    <d v="2013-09-25T00:00:00"/>
    <n v="17.5"/>
    <n v="60010"/>
  </r>
  <r>
    <x v="533"/>
    <d v="2013-11-04T00:00:00"/>
    <n v="15.7"/>
    <n v="50001"/>
  </r>
  <r>
    <x v="534"/>
    <d v="2012-09-24T00:00:00"/>
    <n v="44.45"/>
    <n v="60020"/>
  </r>
  <r>
    <x v="535"/>
    <d v="2012-09-24T00:00:00"/>
    <n v="0.01"/>
    <n v="60023"/>
  </r>
  <r>
    <x v="536"/>
    <d v="2012-10-25T00:00:00"/>
    <n v="0"/>
    <n v="60001"/>
  </r>
  <r>
    <x v="536"/>
    <d v="2012-10-25T00:00:00"/>
    <n v="9.14"/>
    <n v="60001"/>
  </r>
  <r>
    <x v="536"/>
    <d v="2012-10-29T00:00:00"/>
    <n v="13.18"/>
    <n v="10012"/>
  </r>
  <r>
    <x v="536"/>
    <d v="2012-11-06T00:00:00"/>
    <n v="9.67"/>
    <n v="60003"/>
  </r>
  <r>
    <x v="536"/>
    <d v="2012-11-08T00:00:00"/>
    <n v="14.04"/>
    <n v="10019"/>
  </r>
  <r>
    <x v="536"/>
    <d v="2012-11-16T00:00:00"/>
    <n v="2.4300000000000002"/>
    <n v="70016"/>
  </r>
  <r>
    <x v="536"/>
    <d v="2012-10-05T00:00:00"/>
    <n v="14.04"/>
    <n v="60004"/>
  </r>
  <r>
    <x v="536"/>
    <d v="2012-11-19T00:00:00"/>
    <n v="10.75"/>
    <n v="10017"/>
  </r>
  <r>
    <x v="536"/>
    <d v="2012-11-20T00:00:00"/>
    <n v="8.09"/>
    <n v="10009"/>
  </r>
  <r>
    <x v="536"/>
    <d v="2012-11-20T00:00:00"/>
    <n v="7.65"/>
    <n v="10033"/>
  </r>
  <r>
    <x v="536"/>
    <d v="2012-11-20T00:00:00"/>
    <n v="9.58"/>
    <n v="10033"/>
  </r>
  <r>
    <x v="536"/>
    <d v="2012-10-16T00:00:00"/>
    <n v="11.38"/>
    <n v="60012"/>
  </r>
  <r>
    <x v="536"/>
    <d v="2012-12-07T00:00:00"/>
    <n v="6.97"/>
    <n v="10040"/>
  </r>
  <r>
    <x v="536"/>
    <d v="2012-12-05T00:00:00"/>
    <n v="14.53"/>
    <n v="40003"/>
  </r>
  <r>
    <x v="536"/>
    <d v="2013-01-02T00:00:00"/>
    <n v="10.71"/>
    <n v="10032"/>
  </r>
  <r>
    <x v="536"/>
    <d v="2013-01-02T00:00:00"/>
    <n v="8.91"/>
    <n v="10032"/>
  </r>
  <r>
    <x v="536"/>
    <d v="2013-01-04T00:00:00"/>
    <n v="21.55"/>
    <n v="10014"/>
  </r>
  <r>
    <x v="536"/>
    <d v="2013-01-04T00:00:00"/>
    <n v="9.85"/>
    <n v="10014"/>
  </r>
  <r>
    <x v="536"/>
    <d v="2013-01-05T00:00:00"/>
    <n v="12.51"/>
    <n v="60002"/>
  </r>
  <r>
    <x v="536"/>
    <d v="2013-01-05T00:00:00"/>
    <n v="22"/>
    <n v="60002"/>
  </r>
  <r>
    <x v="536"/>
    <d v="2013-01-05T00:00:00"/>
    <n v="10.4"/>
    <n v="60002"/>
  </r>
  <r>
    <x v="536"/>
    <d v="2013-01-05T00:00:00"/>
    <n v="28.6"/>
    <n v="60002"/>
  </r>
  <r>
    <x v="536"/>
    <d v="2013-01-03T00:00:00"/>
    <n v="10.3"/>
    <n v="10002"/>
  </r>
  <r>
    <x v="536"/>
    <d v="2013-01-03T00:00:00"/>
    <n v="18.36"/>
    <n v="10002"/>
  </r>
  <r>
    <x v="536"/>
    <d v="2013-01-08T00:00:00"/>
    <n v="9.5399999999999991"/>
    <n v="50002"/>
  </r>
  <r>
    <x v="536"/>
    <d v="2013-01-08T00:00:00"/>
    <n v="10.52"/>
    <n v="50002"/>
  </r>
  <r>
    <x v="536"/>
    <d v="2013-01-08T00:00:00"/>
    <n v="8.2799999999999994"/>
    <n v="50002"/>
  </r>
  <r>
    <x v="536"/>
    <d v="2013-01-10T00:00:00"/>
    <n v="13.18"/>
    <n v="70007"/>
  </r>
  <r>
    <x v="536"/>
    <d v="2013-01-14T00:00:00"/>
    <n v="10.52"/>
    <n v="70019"/>
  </r>
  <r>
    <x v="536"/>
    <d v="2013-01-09T00:00:00"/>
    <n v="10.71"/>
    <n v="10032"/>
  </r>
  <r>
    <x v="536"/>
    <d v="2013-01-09T00:00:00"/>
    <n v="8.91"/>
    <n v="10032"/>
  </r>
  <r>
    <x v="536"/>
    <d v="2013-01-16T00:00:00"/>
    <n v="13.14"/>
    <n v="50018"/>
  </r>
  <r>
    <x v="536"/>
    <d v="2013-01-17T00:00:00"/>
    <n v="10.75"/>
    <n v="10006"/>
  </r>
  <r>
    <x v="536"/>
    <d v="2013-01-22T00:00:00"/>
    <n v="11.38"/>
    <n v="70014"/>
  </r>
  <r>
    <x v="536"/>
    <d v="2013-01-24T00:00:00"/>
    <n v="7.33"/>
    <n v="70010"/>
  </r>
  <r>
    <x v="536"/>
    <d v="2013-01-23T00:00:00"/>
    <n v="8.9499999999999993"/>
    <n v="20034"/>
  </r>
  <r>
    <x v="536"/>
    <d v="2013-01-23T00:00:00"/>
    <n v="4.45"/>
    <n v="20041"/>
  </r>
  <r>
    <x v="536"/>
    <d v="2013-01-29T00:00:00"/>
    <n v="14.04"/>
    <n v="10039"/>
  </r>
  <r>
    <x v="536"/>
    <d v="2013-01-30T00:00:00"/>
    <n v="7.65"/>
    <n v="10033"/>
  </r>
  <r>
    <x v="536"/>
    <d v="2013-01-30T00:00:00"/>
    <n v="9.58"/>
    <n v="10033"/>
  </r>
  <r>
    <x v="536"/>
    <d v="2013-02-01T00:00:00"/>
    <n v="30.04"/>
    <n v="70001"/>
  </r>
  <r>
    <x v="536"/>
    <d v="2013-02-07T00:00:00"/>
    <n v="6.45"/>
    <n v="20074"/>
  </r>
  <r>
    <x v="536"/>
    <d v="2013-02-04T00:00:00"/>
    <n v="15.15"/>
    <n v="60018"/>
  </r>
  <r>
    <x v="536"/>
    <d v="2013-02-11T00:00:00"/>
    <n v="13.14"/>
    <n v="50007"/>
  </r>
  <r>
    <x v="536"/>
    <d v="2013-02-14T00:00:00"/>
    <n v="8.9499999999999993"/>
    <n v="10007"/>
  </r>
  <r>
    <x v="536"/>
    <d v="2013-02-14T00:00:00"/>
    <n v="8.9499999999999993"/>
    <n v="40016"/>
  </r>
  <r>
    <x v="536"/>
    <d v="2013-02-22T00:00:00"/>
    <n v="7.15"/>
    <n v="50013"/>
  </r>
  <r>
    <x v="536"/>
    <d v="2013-02-28T00:00:00"/>
    <n v="10.53"/>
    <n v="20031"/>
  </r>
  <r>
    <x v="536"/>
    <d v="2013-02-27T00:00:00"/>
    <n v="12.88"/>
    <n v="40011"/>
  </r>
  <r>
    <x v="536"/>
    <d v="2013-03-01T00:00:00"/>
    <n v="6.03"/>
    <n v="10001"/>
  </r>
  <r>
    <x v="536"/>
    <d v="2013-03-05T00:00:00"/>
    <n v="12.51"/>
    <n v="60002"/>
  </r>
  <r>
    <x v="536"/>
    <d v="2013-03-05T00:00:00"/>
    <n v="22"/>
    <n v="60002"/>
  </r>
  <r>
    <x v="536"/>
    <d v="2013-03-05T00:00:00"/>
    <n v="10.4"/>
    <n v="60002"/>
  </r>
  <r>
    <x v="536"/>
    <d v="2013-03-05T00:00:00"/>
    <n v="28.6"/>
    <n v="60002"/>
  </r>
  <r>
    <x v="536"/>
    <d v="2013-03-06T00:00:00"/>
    <n v="13.9"/>
    <n v="40001"/>
  </r>
  <r>
    <x v="536"/>
    <d v="2013-03-11T00:00:00"/>
    <n v="12.73"/>
    <n v="70047"/>
  </r>
  <r>
    <x v="536"/>
    <d v="2013-03-13T00:00:00"/>
    <n v="0"/>
    <n v="60001"/>
  </r>
  <r>
    <x v="536"/>
    <d v="2013-03-13T00:00:00"/>
    <n v="9.14"/>
    <n v="60001"/>
  </r>
  <r>
    <x v="536"/>
    <d v="2013-03-20T00:00:00"/>
    <n v="18.13"/>
    <n v="60010"/>
  </r>
  <r>
    <x v="536"/>
    <d v="2013-03-20T00:00:00"/>
    <n v="11.25"/>
    <n v="20086"/>
  </r>
  <r>
    <x v="536"/>
    <d v="2013-03-18T00:00:00"/>
    <n v="20.149999999999999"/>
    <n v="70002"/>
  </r>
  <r>
    <x v="536"/>
    <d v="2013-03-27T00:00:00"/>
    <n v="18.13"/>
    <n v="70011"/>
  </r>
  <r>
    <x v="536"/>
    <d v="2013-03-27T00:00:00"/>
    <n v="7.65"/>
    <n v="20096"/>
  </r>
  <r>
    <x v="536"/>
    <d v="2013-03-26T00:00:00"/>
    <n v="4.91"/>
    <n v="10004"/>
  </r>
  <r>
    <x v="536"/>
    <d v="2013-04-01T00:00:00"/>
    <n v="14.8"/>
    <n v="50014"/>
  </r>
  <r>
    <x v="536"/>
    <d v="2013-04-16T00:00:00"/>
    <n v="16.329999999999998"/>
    <n v="70005"/>
  </r>
  <r>
    <x v="536"/>
    <d v="2013-04-19T00:00:00"/>
    <n v="12.51"/>
    <n v="60002"/>
  </r>
  <r>
    <x v="536"/>
    <d v="2013-04-19T00:00:00"/>
    <n v="22"/>
    <n v="60002"/>
  </r>
  <r>
    <x v="536"/>
    <d v="2013-04-19T00:00:00"/>
    <n v="10.4"/>
    <n v="60002"/>
  </r>
  <r>
    <x v="536"/>
    <d v="2013-04-19T00:00:00"/>
    <n v="28.6"/>
    <n v="60002"/>
  </r>
  <r>
    <x v="536"/>
    <d v="2013-06-06T00:00:00"/>
    <n v="13.9"/>
    <n v="10021"/>
  </r>
  <r>
    <x v="536"/>
    <d v="2013-07-29T00:00:00"/>
    <n v="9.5399999999999991"/>
    <n v="50002"/>
  </r>
  <r>
    <x v="536"/>
    <d v="2013-07-29T00:00:00"/>
    <n v="10.52"/>
    <n v="50002"/>
  </r>
  <r>
    <x v="536"/>
    <d v="2013-07-29T00:00:00"/>
    <n v="8.2799999999999994"/>
    <n v="50002"/>
  </r>
  <r>
    <x v="536"/>
    <d v="2013-08-16T00:00:00"/>
    <n v="21.55"/>
    <n v="10014"/>
  </r>
  <r>
    <x v="536"/>
    <d v="2013-08-16T00:00:00"/>
    <n v="9.85"/>
    <n v="10014"/>
  </r>
  <r>
    <x v="536"/>
    <d v="2013-09-19T00:00:00"/>
    <n v="6.48"/>
    <n v="50009"/>
  </r>
  <r>
    <x v="536"/>
    <d v="2013-10-03T00:00:00"/>
    <n v="21.06"/>
    <n v="50004"/>
  </r>
  <r>
    <x v="536"/>
    <d v="2013-10-24T00:00:00"/>
    <n v="9.5399999999999991"/>
    <n v="50002"/>
  </r>
  <r>
    <x v="536"/>
    <d v="2013-10-24T00:00:00"/>
    <n v="10.52"/>
    <n v="50002"/>
  </r>
  <r>
    <x v="536"/>
    <d v="2013-10-24T00:00:00"/>
    <n v="8.2799999999999994"/>
    <n v="50002"/>
  </r>
  <r>
    <x v="536"/>
    <d v="2013-10-24T00:00:00"/>
    <n v="12.51"/>
    <n v="60002"/>
  </r>
  <r>
    <x v="536"/>
    <d v="2013-10-24T00:00:00"/>
    <n v="22"/>
    <n v="60002"/>
  </r>
  <r>
    <x v="536"/>
    <d v="2013-10-24T00:00:00"/>
    <n v="10.4"/>
    <n v="60002"/>
  </r>
  <r>
    <x v="536"/>
    <d v="2013-10-24T00:00:00"/>
    <n v="28.6"/>
    <n v="60002"/>
  </r>
  <r>
    <x v="536"/>
    <d v="2013-11-04T00:00:00"/>
    <n v="10.3"/>
    <n v="10002"/>
  </r>
  <r>
    <x v="536"/>
    <d v="2013-11-04T00:00:00"/>
    <n v="18.36"/>
    <n v="10002"/>
  </r>
  <r>
    <x v="537"/>
    <d v="2012-10-04T00:00:00"/>
    <n v="25.45"/>
    <n v="50025"/>
  </r>
  <r>
    <x v="537"/>
    <d v="2013-09-04T00:00:00"/>
    <n v="11.95"/>
    <n v="30045"/>
  </r>
  <r>
    <x v="538"/>
    <d v="2012-10-05T00:00:00"/>
    <n v="11.86"/>
    <n v="50003"/>
  </r>
  <r>
    <x v="539"/>
    <d v="2012-09-24T00:00:00"/>
    <n v="47.4"/>
    <n v="10075"/>
  </r>
  <r>
    <x v="540"/>
    <d v="2012-10-29T00:00:00"/>
    <n v="1.98"/>
    <n v="10013"/>
  </r>
  <r>
    <x v="540"/>
    <d v="2012-11-16T00:00:00"/>
    <n v="8.09"/>
    <n v="70014"/>
  </r>
  <r>
    <x v="540"/>
    <d v="2012-10-05T00:00:00"/>
    <n v="11.38"/>
    <n v="50008"/>
  </r>
  <r>
    <x v="540"/>
    <d v="2012-10-16T00:00:00"/>
    <n v="18.54"/>
    <n v="60011"/>
  </r>
  <r>
    <x v="540"/>
    <d v="2013-01-10T00:00:00"/>
    <n v="5.17"/>
    <n v="40008"/>
  </r>
  <r>
    <x v="540"/>
    <d v="2013-02-06T00:00:00"/>
    <n v="14.53"/>
    <n v="10004"/>
  </r>
  <r>
    <x v="540"/>
    <d v="2013-10-03T00:00:00"/>
    <n v="10.75"/>
    <n v="50005"/>
  </r>
  <r>
    <x v="541"/>
    <d v="2012-09-22T00:00:00"/>
    <n v="49.45"/>
    <n v="60035"/>
  </r>
  <r>
    <x v="542"/>
    <d v="2012-10-05T00:00:00"/>
    <n v="10.98"/>
    <n v="50004"/>
  </r>
  <r>
    <x v="543"/>
    <d v="2012-10-12T00:00:00"/>
    <n v="2.7"/>
    <n v="90002"/>
  </r>
  <r>
    <x v="544"/>
    <d v="2013-02-03T00:00:00"/>
    <n v="91.65"/>
    <n v="40070"/>
  </r>
  <r>
    <x v="544"/>
    <d v="2013-04-07T00:00:00"/>
    <n v="11.25"/>
    <n v="60193"/>
  </r>
  <r>
    <x v="544"/>
    <d v="2013-04-07T00:00:00"/>
    <n v="73.900000000000006"/>
    <n v="40044"/>
  </r>
  <r>
    <x v="544"/>
    <d v="2013-06-13T00:00:00"/>
    <n v="126.55"/>
    <n v="10050"/>
  </r>
  <r>
    <x v="545"/>
    <d v="2012-12-04T00:00:00"/>
    <n v="48.75"/>
    <n v="50001"/>
  </r>
  <r>
    <x v="545"/>
    <d v="2012-12-06T00:00:00"/>
    <n v="38"/>
    <n v="40029"/>
  </r>
  <r>
    <x v="545"/>
    <d v="2012-12-06T00:00:00"/>
    <n v="39.5"/>
    <n v="40029"/>
  </r>
  <r>
    <x v="545"/>
    <d v="2013-01-24T00:00:00"/>
    <n v="36.75"/>
    <n v="40019"/>
  </r>
  <r>
    <x v="545"/>
    <d v="2013-01-27T00:00:00"/>
    <n v="35.5"/>
    <n v="40026"/>
  </r>
  <r>
    <x v="545"/>
    <d v="2013-01-27T00:00:00"/>
    <n v="48.25"/>
    <n v="40026"/>
  </r>
  <r>
    <x v="545"/>
    <d v="2013-02-25T00:00:00"/>
    <n v="29.4"/>
    <n v="40025"/>
  </r>
  <r>
    <x v="545"/>
    <d v="2013-03-08T00:00:00"/>
    <n v="51.15"/>
    <n v="40053"/>
  </r>
  <r>
    <x v="545"/>
    <d v="2013-04-11T00:00:00"/>
    <n v="35.5"/>
    <n v="40026"/>
  </r>
  <r>
    <x v="545"/>
    <d v="2013-04-11T00:00:00"/>
    <n v="48.25"/>
    <n v="40026"/>
  </r>
  <r>
    <x v="545"/>
    <d v="2013-04-25T00:00:00"/>
    <n v="38"/>
    <n v="40029"/>
  </r>
  <r>
    <x v="545"/>
    <d v="2013-04-25T00:00:00"/>
    <n v="39.5"/>
    <n v="40029"/>
  </r>
  <r>
    <x v="545"/>
    <d v="2013-05-31T00:00:00"/>
    <n v="45.8"/>
    <n v="40033"/>
  </r>
  <r>
    <x v="545"/>
    <d v="2013-07-06T00:00:00"/>
    <n v="40.9"/>
    <n v="40015"/>
  </r>
  <r>
    <x v="545"/>
    <d v="2013-07-17T00:00:00"/>
    <n v="44.25"/>
    <n v="40021"/>
  </r>
  <r>
    <x v="545"/>
    <d v="2013-09-27T00:00:00"/>
    <n v="34.9"/>
    <n v="50058"/>
  </r>
  <r>
    <x v="546"/>
    <d v="2013-08-03T00:00:00"/>
    <n v="53.4"/>
    <n v="40106"/>
  </r>
  <r>
    <x v="546"/>
    <d v="2013-08-13T00:00:00"/>
    <n v="363.35"/>
    <n v="80041"/>
  </r>
  <r>
    <x v="546"/>
    <d v="2013-09-11T00:00:00"/>
    <n v="430.4"/>
    <n v="80038"/>
  </r>
  <r>
    <x v="546"/>
    <d v="2013-10-03T00:00:00"/>
    <n v="583.45000000000005"/>
    <n v="80067"/>
  </r>
  <r>
    <x v="547"/>
    <d v="2012-12-03T00:00:00"/>
    <n v="17.95"/>
    <n v="40229"/>
  </r>
  <r>
    <x v="547"/>
    <d v="2012-12-15T00:00:00"/>
    <n v="30.87"/>
    <n v="20025"/>
  </r>
  <r>
    <x v="547"/>
    <d v="2013-01-18T00:00:00"/>
    <n v="28.85"/>
    <n v="20032"/>
  </r>
  <r>
    <x v="547"/>
    <d v="2013-01-27T00:00:00"/>
    <n v="29.45"/>
    <n v="50049"/>
  </r>
  <r>
    <x v="547"/>
    <d v="2013-03-29T00:00:00"/>
    <n v="15.45"/>
    <n v="30110"/>
  </r>
  <r>
    <x v="547"/>
    <d v="2013-04-01T00:00:00"/>
    <n v="25.5"/>
    <n v="50153"/>
  </r>
  <r>
    <x v="547"/>
    <d v="2013-05-11T00:00:00"/>
    <n v="30.9"/>
    <n v="10043"/>
  </r>
  <r>
    <x v="547"/>
    <d v="2013-05-25T00:00:00"/>
    <n v="33.65"/>
    <n v="40153"/>
  </r>
  <r>
    <x v="547"/>
    <d v="2013-05-29T00:00:00"/>
    <n v="25.7"/>
    <n v="40190"/>
  </r>
  <r>
    <x v="547"/>
    <d v="2013-06-12T00:00:00"/>
    <n v="16.45"/>
    <n v="10042"/>
  </r>
  <r>
    <x v="547"/>
    <d v="2013-06-28T00:00:00"/>
    <n v="28.2"/>
    <n v="80052"/>
  </r>
  <r>
    <x v="547"/>
    <d v="2013-07-04T00:00:00"/>
    <n v="21"/>
    <n v="40058"/>
  </r>
  <r>
    <x v="547"/>
    <d v="2013-08-13T00:00:00"/>
    <n v="9.4700000000000006"/>
    <n v="50091"/>
  </r>
  <r>
    <x v="547"/>
    <d v="2013-09-04T00:00:00"/>
    <n v="28.1"/>
    <n v="50046"/>
  </r>
  <r>
    <x v="547"/>
    <d v="2013-09-27T00:00:00"/>
    <n v="14.25"/>
    <n v="50110"/>
  </r>
  <r>
    <x v="547"/>
    <d v="2013-10-19T00:00:00"/>
    <n v="22"/>
    <n v="20038"/>
  </r>
  <r>
    <x v="548"/>
    <d v="2013-10-12T00:00:00"/>
    <n v="73"/>
    <n v="10052"/>
  </r>
  <r>
    <x v="548"/>
    <d v="2013-10-22T00:00:00"/>
    <n v="25.5"/>
    <n v="30133"/>
  </r>
  <r>
    <x v="549"/>
    <d v="2012-12-21T00:00:00"/>
    <n v="24.25"/>
    <n v="40023"/>
  </r>
  <r>
    <x v="549"/>
    <d v="2013-05-23T00:00:00"/>
    <n v="6.5"/>
    <n v="30130"/>
  </r>
  <r>
    <x v="549"/>
    <d v="2013-10-24T00:00:00"/>
    <n v="2.95"/>
    <n v="70001"/>
  </r>
  <r>
    <x v="550"/>
    <d v="2012-12-05T00:00:00"/>
    <n v="14.98"/>
    <n v="10037"/>
  </r>
  <r>
    <x v="550"/>
    <d v="2012-12-18T00:00:00"/>
    <n v="14.98"/>
    <n v="70024"/>
  </r>
  <r>
    <x v="550"/>
    <d v="2012-12-21T00:00:00"/>
    <n v="7.33"/>
    <n v="40009"/>
  </r>
  <r>
    <x v="550"/>
    <d v="2012-12-21T00:00:00"/>
    <n v="19.260000000000002"/>
    <n v="40009"/>
  </r>
  <r>
    <x v="550"/>
    <d v="2013-01-03T00:00:00"/>
    <n v="7.71"/>
    <n v="10006"/>
  </r>
  <r>
    <x v="550"/>
    <d v="2013-01-07T00:00:00"/>
    <n v="7.71"/>
    <n v="10012"/>
  </r>
  <r>
    <x v="550"/>
    <d v="2013-01-11T00:00:00"/>
    <n v="14.98"/>
    <n v="50004"/>
  </r>
  <r>
    <x v="550"/>
    <d v="2013-01-11T00:00:00"/>
    <n v="8.0500000000000007"/>
    <n v="50004"/>
  </r>
  <r>
    <x v="550"/>
    <d v="2013-01-11T00:00:00"/>
    <n v="10.48"/>
    <n v="50004"/>
  </r>
  <r>
    <x v="550"/>
    <d v="2013-01-17T00:00:00"/>
    <n v="10.52"/>
    <n v="60006"/>
  </r>
  <r>
    <x v="550"/>
    <d v="2013-02-06T00:00:00"/>
    <n v="14.98"/>
    <n v="50004"/>
  </r>
  <r>
    <x v="550"/>
    <d v="2013-02-06T00:00:00"/>
    <n v="8.0500000000000007"/>
    <n v="50004"/>
  </r>
  <r>
    <x v="550"/>
    <d v="2013-02-06T00:00:00"/>
    <n v="10.48"/>
    <n v="50004"/>
  </r>
  <r>
    <x v="550"/>
    <d v="2013-02-05T00:00:00"/>
    <n v="14.98"/>
    <n v="60009"/>
  </r>
  <r>
    <x v="550"/>
    <d v="2013-02-11T00:00:00"/>
    <n v="18.54"/>
    <n v="10044"/>
  </r>
  <r>
    <x v="550"/>
    <d v="2013-02-12T00:00:00"/>
    <n v="10.08"/>
    <n v="60005"/>
  </r>
  <r>
    <x v="550"/>
    <d v="2013-02-20T00:00:00"/>
    <n v="10.48"/>
    <n v="70044"/>
  </r>
  <r>
    <x v="550"/>
    <d v="2013-02-21T00:00:00"/>
    <n v="10.08"/>
    <n v="70018"/>
  </r>
  <r>
    <x v="550"/>
    <d v="2013-02-22T00:00:00"/>
    <n v="2.4300000000000002"/>
    <n v="40004"/>
  </r>
  <r>
    <x v="550"/>
    <d v="2013-02-25T00:00:00"/>
    <n v="7.38"/>
    <n v="60017"/>
  </r>
  <r>
    <x v="550"/>
    <d v="2013-02-19T00:00:00"/>
    <n v="35.590000000000003"/>
    <n v="60013"/>
  </r>
  <r>
    <x v="550"/>
    <d v="2013-02-26T00:00:00"/>
    <n v="7.28"/>
    <n v="70061"/>
  </r>
  <r>
    <x v="550"/>
    <d v="2013-03-01T00:00:00"/>
    <n v="10.3"/>
    <n v="50003"/>
  </r>
  <r>
    <x v="550"/>
    <d v="2013-03-01T00:00:00"/>
    <n v="7.65"/>
    <n v="50003"/>
  </r>
  <r>
    <x v="550"/>
    <d v="2013-03-04T00:00:00"/>
    <n v="8.34"/>
    <n v="50009"/>
  </r>
  <r>
    <x v="550"/>
    <d v="2013-03-07T00:00:00"/>
    <n v="12.73"/>
    <n v="10014"/>
  </r>
  <r>
    <x v="550"/>
    <d v="2013-03-12T00:00:00"/>
    <n v="10.08"/>
    <n v="60019"/>
  </r>
  <r>
    <x v="550"/>
    <d v="2013-03-08T00:00:00"/>
    <n v="10.08"/>
    <n v="50010"/>
  </r>
  <r>
    <x v="550"/>
    <d v="2013-03-13T00:00:00"/>
    <n v="10.08"/>
    <n v="20027"/>
  </r>
  <r>
    <x v="550"/>
    <d v="2013-03-19T00:00:00"/>
    <n v="8.77"/>
    <n v="40005"/>
  </r>
  <r>
    <x v="550"/>
    <d v="2013-03-20T00:00:00"/>
    <n v="11.25"/>
    <n v="10011"/>
  </r>
  <r>
    <x v="550"/>
    <d v="2013-03-22T00:00:00"/>
    <n v="8.77"/>
    <n v="20119"/>
  </r>
  <r>
    <x v="550"/>
    <d v="2013-03-18T00:00:00"/>
    <n v="8.5"/>
    <n v="10001"/>
  </r>
  <r>
    <x v="550"/>
    <d v="2013-03-27T00:00:00"/>
    <n v="8.0500000000000007"/>
    <n v="20042"/>
  </r>
  <r>
    <x v="550"/>
    <d v="2013-03-29T00:00:00"/>
    <n v="7.33"/>
    <n v="40009"/>
  </r>
  <r>
    <x v="550"/>
    <d v="2013-03-29T00:00:00"/>
    <n v="19.260000000000002"/>
    <n v="40009"/>
  </r>
  <r>
    <x v="550"/>
    <d v="2013-03-28T00:00:00"/>
    <n v="12.45"/>
    <n v="20039"/>
  </r>
  <r>
    <x v="550"/>
    <d v="2013-03-26T00:00:00"/>
    <n v="8.77"/>
    <n v="10087"/>
  </r>
  <r>
    <x v="550"/>
    <d v="2013-04-02T00:00:00"/>
    <n v="10.8"/>
    <n v="20010"/>
  </r>
  <r>
    <x v="550"/>
    <d v="2013-04-04T00:00:00"/>
    <n v="10.08"/>
    <n v="60018"/>
  </r>
  <r>
    <x v="550"/>
    <d v="2013-04-09T00:00:00"/>
    <n v="8.5500000000000007"/>
    <n v="40006"/>
  </r>
  <r>
    <x v="550"/>
    <d v="2013-04-10T00:00:00"/>
    <n v="10.3"/>
    <n v="50003"/>
  </r>
  <r>
    <x v="550"/>
    <d v="2013-04-10T00:00:00"/>
    <n v="7.65"/>
    <n v="50003"/>
  </r>
  <r>
    <x v="550"/>
    <d v="2013-04-11T00:00:00"/>
    <n v="8.0500000000000007"/>
    <n v="70030"/>
  </r>
  <r>
    <x v="550"/>
    <d v="2013-04-24T00:00:00"/>
    <n v="5.91"/>
    <n v="60011"/>
  </r>
  <r>
    <x v="550"/>
    <d v="2013-04-23T00:00:00"/>
    <n v="13.77"/>
    <n v="60034"/>
  </r>
  <r>
    <x v="550"/>
    <d v="2013-04-30T00:00:00"/>
    <n v="10.08"/>
    <n v="60007"/>
  </r>
  <r>
    <x v="550"/>
    <d v="2013-04-30T00:00:00"/>
    <n v="11.38"/>
    <n v="60007"/>
  </r>
  <r>
    <x v="550"/>
    <d v="2013-05-06T00:00:00"/>
    <n v="10.48"/>
    <n v="60029"/>
  </r>
  <r>
    <x v="550"/>
    <d v="2013-05-09T00:00:00"/>
    <n v="10.48"/>
    <n v="50001"/>
  </r>
  <r>
    <x v="550"/>
    <d v="2013-05-08T00:00:00"/>
    <n v="10.48"/>
    <n v="20020"/>
  </r>
  <r>
    <x v="550"/>
    <d v="2013-05-10T00:00:00"/>
    <n v="2.4300000000000002"/>
    <n v="10023"/>
  </r>
  <r>
    <x v="550"/>
    <d v="2013-05-14T00:00:00"/>
    <n v="14.98"/>
    <n v="50004"/>
  </r>
  <r>
    <x v="550"/>
    <d v="2013-05-14T00:00:00"/>
    <n v="8.0500000000000007"/>
    <n v="50004"/>
  </r>
  <r>
    <x v="550"/>
    <d v="2013-05-14T00:00:00"/>
    <n v="10.48"/>
    <n v="50004"/>
  </r>
  <r>
    <x v="550"/>
    <d v="2013-05-16T00:00:00"/>
    <n v="5.98"/>
    <n v="10046"/>
  </r>
  <r>
    <x v="550"/>
    <d v="2013-05-15T00:00:00"/>
    <n v="10.08"/>
    <n v="10013"/>
  </r>
  <r>
    <x v="550"/>
    <d v="2013-05-13T00:00:00"/>
    <n v="3.37"/>
    <n v="30024"/>
  </r>
  <r>
    <x v="550"/>
    <d v="2013-05-23T00:00:00"/>
    <n v="6.45"/>
    <n v="70049"/>
  </r>
  <r>
    <x v="550"/>
    <d v="2013-05-22T00:00:00"/>
    <n v="10.48"/>
    <n v="60010"/>
  </r>
  <r>
    <x v="550"/>
    <d v="2013-05-28T00:00:00"/>
    <n v="10.08"/>
    <n v="70031"/>
  </r>
  <r>
    <x v="550"/>
    <d v="2013-05-30T00:00:00"/>
    <n v="10.48"/>
    <n v="10020"/>
  </r>
  <r>
    <x v="550"/>
    <d v="2013-06-07T00:00:00"/>
    <n v="10.52"/>
    <n v="10033"/>
  </r>
  <r>
    <x v="550"/>
    <d v="2013-06-12T00:00:00"/>
    <n v="5.8"/>
    <n v="30007"/>
  </r>
  <r>
    <x v="550"/>
    <d v="2013-06-13T00:00:00"/>
    <n v="10.08"/>
    <n v="60007"/>
  </r>
  <r>
    <x v="550"/>
    <d v="2013-06-13T00:00:00"/>
    <n v="11.38"/>
    <n v="60007"/>
  </r>
  <r>
    <x v="550"/>
    <d v="2013-06-18T00:00:00"/>
    <n v="10.24"/>
    <n v="10027"/>
  </r>
  <r>
    <x v="550"/>
    <d v="2013-06-20T00:00:00"/>
    <n v="10.08"/>
    <n v="40016"/>
  </r>
  <r>
    <x v="550"/>
    <d v="2013-07-02T00:00:00"/>
    <n v="3.75"/>
    <n v="10041"/>
  </r>
  <r>
    <x v="550"/>
    <d v="2013-07-03T00:00:00"/>
    <n v="3.37"/>
    <n v="10039"/>
  </r>
  <r>
    <x v="550"/>
    <d v="2013-07-11T00:00:00"/>
    <n v="7.65"/>
    <n v="70004"/>
  </r>
  <r>
    <x v="550"/>
    <d v="2013-07-12T00:00:00"/>
    <n v="10.08"/>
    <n v="10013"/>
  </r>
  <r>
    <x v="550"/>
    <d v="2013-07-30T00:00:00"/>
    <n v="22.85"/>
    <n v="60008"/>
  </r>
  <r>
    <x v="550"/>
    <d v="2013-08-05T00:00:00"/>
    <n v="18.989999999999998"/>
    <n v="50011"/>
  </r>
  <r>
    <x v="550"/>
    <d v="2013-08-09T00:00:00"/>
    <n v="6.45"/>
    <n v="10016"/>
  </r>
  <r>
    <x v="550"/>
    <d v="2013-08-19T00:00:00"/>
    <n v="11.65"/>
    <n v="60023"/>
  </r>
  <r>
    <x v="550"/>
    <d v="2013-08-28T00:00:00"/>
    <n v="10.48"/>
    <n v="50028"/>
  </r>
  <r>
    <x v="550"/>
    <d v="2013-09-04T00:00:00"/>
    <n v="8.1999999999999993"/>
    <n v="10017"/>
  </r>
  <r>
    <x v="550"/>
    <d v="2013-09-27T00:00:00"/>
    <n v="10.53"/>
    <n v="40011"/>
  </r>
  <r>
    <x v="550"/>
    <d v="2013-10-04T00:00:00"/>
    <n v="14.2"/>
    <n v="70017"/>
  </r>
  <r>
    <x v="550"/>
    <d v="2013-10-08T00:00:00"/>
    <n v="5.85"/>
    <n v="50012"/>
  </r>
  <r>
    <x v="550"/>
    <d v="2013-10-11T00:00:00"/>
    <n v="10.53"/>
    <n v="10022"/>
  </r>
  <r>
    <x v="550"/>
    <d v="2013-10-28T00:00:00"/>
    <n v="6.97"/>
    <n v="50002"/>
  </r>
  <r>
    <x v="550"/>
    <d v="2013-11-04T00:00:00"/>
    <n v="9.67"/>
    <n v="40015"/>
  </r>
  <r>
    <x v="551"/>
    <d v="2012-12-05T00:00:00"/>
    <n v="28"/>
    <n v="30135"/>
  </r>
  <r>
    <x v="551"/>
    <d v="2012-12-09T00:00:00"/>
    <n v="43.95"/>
    <n v="40039"/>
  </r>
  <r>
    <x v="551"/>
    <d v="2012-12-20T00:00:00"/>
    <n v="45.45"/>
    <n v="30044"/>
  </r>
  <r>
    <x v="551"/>
    <d v="2013-01-08T00:00:00"/>
    <n v="32.5"/>
    <n v="40015"/>
  </r>
  <r>
    <x v="551"/>
    <d v="2013-01-12T00:00:00"/>
    <n v="60.65"/>
    <n v="30040"/>
  </r>
  <r>
    <x v="551"/>
    <d v="2013-01-20T00:00:00"/>
    <n v="37.75"/>
    <n v="40044"/>
  </r>
  <r>
    <x v="551"/>
    <d v="2013-01-16T00:00:00"/>
    <n v="34.75"/>
    <n v="30203"/>
  </r>
  <r>
    <x v="551"/>
    <d v="2013-01-25T00:00:00"/>
    <n v="36.409999999999997"/>
    <n v="40052"/>
  </r>
  <r>
    <x v="551"/>
    <d v="2013-02-03T00:00:00"/>
    <n v="43.45"/>
    <n v="30077"/>
  </r>
  <r>
    <x v="551"/>
    <d v="2013-02-07T00:00:00"/>
    <n v="35.5"/>
    <n v="30115"/>
  </r>
  <r>
    <x v="551"/>
    <d v="2013-02-09T00:00:00"/>
    <n v="56.11"/>
    <n v="40108"/>
  </r>
  <r>
    <x v="551"/>
    <d v="2013-02-14T00:00:00"/>
    <n v="45.45"/>
    <n v="40029"/>
  </r>
  <r>
    <x v="551"/>
    <d v="2013-02-20T00:00:00"/>
    <n v="40.5"/>
    <n v="40005"/>
  </r>
  <r>
    <x v="551"/>
    <d v="2013-02-23T00:00:00"/>
    <n v="23.75"/>
    <n v="40053"/>
  </r>
  <r>
    <x v="551"/>
    <d v="2013-02-23T00:00:00"/>
    <n v="41.2"/>
    <n v="40053"/>
  </r>
  <r>
    <x v="551"/>
    <d v="2013-02-26T00:00:00"/>
    <n v="35.5"/>
    <n v="40008"/>
  </r>
  <r>
    <x v="551"/>
    <d v="2013-02-26T00:00:00"/>
    <n v="40.450000000000003"/>
    <n v="40008"/>
  </r>
  <r>
    <x v="551"/>
    <d v="2013-03-03T00:00:00"/>
    <n v="48.91"/>
    <n v="40068"/>
  </r>
  <r>
    <x v="551"/>
    <d v="2013-03-13T00:00:00"/>
    <n v="37.75"/>
    <n v="30063"/>
  </r>
  <r>
    <x v="551"/>
    <d v="2013-03-21T00:00:00"/>
    <n v="49.25"/>
    <n v="30057"/>
  </r>
  <r>
    <x v="551"/>
    <d v="2013-03-17T00:00:00"/>
    <n v="48.95"/>
    <n v="30118"/>
  </r>
  <r>
    <x v="551"/>
    <d v="2013-03-31T00:00:00"/>
    <n v="33.25"/>
    <n v="30002"/>
  </r>
  <r>
    <x v="551"/>
    <d v="2013-04-01T00:00:00"/>
    <n v="32.700000000000003"/>
    <n v="30145"/>
  </r>
  <r>
    <x v="551"/>
    <d v="2013-04-12T00:00:00"/>
    <n v="40.200000000000003"/>
    <n v="130012"/>
  </r>
  <r>
    <x v="551"/>
    <d v="2013-04-18T00:00:00"/>
    <n v="37"/>
    <n v="30071"/>
  </r>
  <r>
    <x v="551"/>
    <d v="2013-04-29T00:00:00"/>
    <n v="35.5"/>
    <n v="40008"/>
  </r>
  <r>
    <x v="551"/>
    <d v="2013-04-29T00:00:00"/>
    <n v="40.450000000000003"/>
    <n v="40008"/>
  </r>
  <r>
    <x v="551"/>
    <d v="2013-05-05T00:00:00"/>
    <n v="37.659999999999997"/>
    <n v="40096"/>
  </r>
  <r>
    <x v="551"/>
    <d v="2013-05-09T00:00:00"/>
    <n v="40.5"/>
    <n v="30076"/>
  </r>
  <r>
    <x v="551"/>
    <d v="2013-06-03T00:00:00"/>
    <n v="20.25"/>
    <n v="30068"/>
  </r>
  <r>
    <x v="551"/>
    <d v="2013-06-09T00:00:00"/>
    <n v="23.75"/>
    <n v="40053"/>
  </r>
  <r>
    <x v="551"/>
    <d v="2013-06-09T00:00:00"/>
    <n v="41.2"/>
    <n v="40053"/>
  </r>
  <r>
    <x v="551"/>
    <d v="2013-07-15T00:00:00"/>
    <n v="36.950000000000003"/>
    <n v="40004"/>
  </r>
  <r>
    <x v="551"/>
    <d v="2013-08-03T00:00:00"/>
    <n v="76.86"/>
    <n v="30054"/>
  </r>
  <r>
    <x v="551"/>
    <d v="2013-08-15T00:00:00"/>
    <n v="33.5"/>
    <n v="30126"/>
  </r>
  <r>
    <x v="551"/>
    <d v="2013-08-25T00:00:00"/>
    <n v="34.450000000000003"/>
    <n v="40098"/>
  </r>
  <r>
    <x v="551"/>
    <d v="2013-09-22T00:00:00"/>
    <n v="32.25"/>
    <n v="30051"/>
  </r>
  <r>
    <x v="551"/>
    <d v="2013-10-13T00:00:00"/>
    <n v="23.25"/>
    <n v="40063"/>
  </r>
  <r>
    <x v="551"/>
    <d v="2013-10-25T00:00:00"/>
    <n v="23.45"/>
    <n v="40021"/>
  </r>
  <r>
    <x v="551"/>
    <d v="2013-10-25T00:00:00"/>
    <n v="11.5"/>
    <n v="50028"/>
  </r>
  <r>
    <x v="551"/>
    <d v="2013-10-27T00:00:00"/>
    <n v="23.26"/>
    <n v="40066"/>
  </r>
  <r>
    <x v="551"/>
    <d v="2013-11-03T00:00:00"/>
    <n v="25.75"/>
    <n v="40069"/>
  </r>
  <r>
    <x v="552"/>
    <d v="2013-08-11T00:00:00"/>
    <n v="30.1"/>
    <n v="80006"/>
  </r>
  <r>
    <x v="552"/>
    <d v="2013-08-23T00:00:00"/>
    <n v="50.75"/>
    <n v="100023"/>
  </r>
  <r>
    <x v="552"/>
    <d v="2013-10-01T00:00:00"/>
    <n v="26.7"/>
    <n v="30018"/>
  </r>
  <r>
    <x v="552"/>
    <d v="2013-10-06T00:00:00"/>
    <n v="26.2"/>
    <n v="10004"/>
  </r>
  <r>
    <x v="552"/>
    <d v="2013-10-13T00:00:00"/>
    <n v="38.75"/>
    <n v="60022"/>
  </r>
  <r>
    <x v="552"/>
    <d v="2013-10-27T00:00:00"/>
    <n v="29.7"/>
    <n v="40005"/>
  </r>
  <r>
    <x v="553"/>
    <d v="2012-12-04T00:00:00"/>
    <n v="16.2"/>
    <n v="20001"/>
  </r>
  <r>
    <x v="553"/>
    <d v="2012-12-04T00:00:00"/>
    <n v="16.7"/>
    <n v="20001"/>
  </r>
  <r>
    <x v="553"/>
    <d v="2012-12-04T00:00:00"/>
    <n v="21.95"/>
    <n v="20001"/>
  </r>
  <r>
    <x v="553"/>
    <d v="2012-12-04T00:00:00"/>
    <n v="0"/>
    <n v="20001"/>
  </r>
  <r>
    <x v="553"/>
    <d v="2012-12-04T00:00:00"/>
    <n v="21.45"/>
    <n v="20001"/>
  </r>
  <r>
    <x v="553"/>
    <d v="2012-12-11T00:00:00"/>
    <n v="16.2"/>
    <n v="50003"/>
  </r>
  <r>
    <x v="553"/>
    <d v="2012-12-18T00:00:00"/>
    <n v="16.2"/>
    <n v="10002"/>
  </r>
  <r>
    <x v="553"/>
    <d v="2013-01-01T00:00:00"/>
    <n v="16.2"/>
    <n v="20002"/>
  </r>
  <r>
    <x v="553"/>
    <d v="2013-01-01T00:00:00"/>
    <n v="11.75"/>
    <n v="20002"/>
  </r>
  <r>
    <x v="553"/>
    <d v="2013-01-15T00:00:00"/>
    <n v="16.2"/>
    <n v="20001"/>
  </r>
  <r>
    <x v="553"/>
    <d v="2013-01-15T00:00:00"/>
    <n v="16.7"/>
    <n v="20001"/>
  </r>
  <r>
    <x v="553"/>
    <d v="2013-01-15T00:00:00"/>
    <n v="21.95"/>
    <n v="20001"/>
  </r>
  <r>
    <x v="553"/>
    <d v="2013-01-15T00:00:00"/>
    <n v="0"/>
    <n v="20001"/>
  </r>
  <r>
    <x v="553"/>
    <d v="2013-01-15T00:00:00"/>
    <n v="21.45"/>
    <n v="20001"/>
  </r>
  <r>
    <x v="553"/>
    <d v="2013-01-22T00:00:00"/>
    <n v="16.2"/>
    <n v="50005"/>
  </r>
  <r>
    <x v="553"/>
    <d v="2013-01-29T00:00:00"/>
    <n v="16.2"/>
    <n v="20002"/>
  </r>
  <r>
    <x v="553"/>
    <d v="2013-01-29T00:00:00"/>
    <n v="11.75"/>
    <n v="20002"/>
  </r>
  <r>
    <x v="553"/>
    <d v="2013-02-05T00:00:00"/>
    <n v="16.2"/>
    <n v="20002"/>
  </r>
  <r>
    <x v="553"/>
    <d v="2013-02-05T00:00:00"/>
    <n v="11.75"/>
    <n v="20002"/>
  </r>
  <r>
    <x v="553"/>
    <d v="2013-02-12T00:00:00"/>
    <n v="16.2"/>
    <n v="20001"/>
  </r>
  <r>
    <x v="553"/>
    <d v="2013-02-12T00:00:00"/>
    <n v="16.7"/>
    <n v="20001"/>
  </r>
  <r>
    <x v="553"/>
    <d v="2013-02-12T00:00:00"/>
    <n v="21.95"/>
    <n v="20001"/>
  </r>
  <r>
    <x v="553"/>
    <d v="2013-02-12T00:00:00"/>
    <n v="0"/>
    <n v="20001"/>
  </r>
  <r>
    <x v="553"/>
    <d v="2013-02-12T00:00:00"/>
    <n v="21.45"/>
    <n v="20001"/>
  </r>
  <r>
    <x v="553"/>
    <d v="2013-02-19T00:00:00"/>
    <n v="16.2"/>
    <n v="50002"/>
  </r>
  <r>
    <x v="553"/>
    <d v="2013-02-26T00:00:00"/>
    <n v="16.2"/>
    <n v="50002"/>
  </r>
  <r>
    <x v="553"/>
    <d v="2013-03-05T00:00:00"/>
    <n v="16.2"/>
    <n v="50003"/>
  </r>
  <r>
    <x v="553"/>
    <d v="2013-03-12T00:00:00"/>
    <n v="16.2"/>
    <n v="20001"/>
  </r>
  <r>
    <x v="553"/>
    <d v="2013-03-12T00:00:00"/>
    <n v="16.7"/>
    <n v="20001"/>
  </r>
  <r>
    <x v="553"/>
    <d v="2013-03-12T00:00:00"/>
    <n v="21.95"/>
    <n v="20001"/>
  </r>
  <r>
    <x v="553"/>
    <d v="2013-03-12T00:00:00"/>
    <n v="0"/>
    <n v="20001"/>
  </r>
  <r>
    <x v="553"/>
    <d v="2013-03-12T00:00:00"/>
    <n v="21.45"/>
    <n v="20001"/>
  </r>
  <r>
    <x v="553"/>
    <d v="2013-03-19T00:00:00"/>
    <n v="16.2"/>
    <n v="20002"/>
  </r>
  <r>
    <x v="553"/>
    <d v="2013-03-19T00:00:00"/>
    <n v="11.75"/>
    <n v="20002"/>
  </r>
  <r>
    <x v="553"/>
    <d v="2013-04-09T00:00:00"/>
    <n v="16.2"/>
    <n v="20001"/>
  </r>
  <r>
    <x v="553"/>
    <d v="2013-04-09T00:00:00"/>
    <n v="16.7"/>
    <n v="20001"/>
  </r>
  <r>
    <x v="553"/>
    <d v="2013-04-09T00:00:00"/>
    <n v="21.95"/>
    <n v="20001"/>
  </r>
  <r>
    <x v="553"/>
    <d v="2013-04-09T00:00:00"/>
    <n v="0"/>
    <n v="20001"/>
  </r>
  <r>
    <x v="553"/>
    <d v="2013-04-09T00:00:00"/>
    <n v="21.45"/>
    <n v="20001"/>
  </r>
  <r>
    <x v="553"/>
    <d v="2013-04-16T00:00:00"/>
    <n v="16.2"/>
    <n v="20002"/>
  </r>
  <r>
    <x v="553"/>
    <d v="2013-04-16T00:00:00"/>
    <n v="11.75"/>
    <n v="20002"/>
  </r>
  <r>
    <x v="553"/>
    <d v="2013-04-23T00:00:00"/>
    <n v="16.2"/>
    <n v="20001"/>
  </r>
  <r>
    <x v="553"/>
    <d v="2013-04-23T00:00:00"/>
    <n v="16.7"/>
    <n v="20001"/>
  </r>
  <r>
    <x v="553"/>
    <d v="2013-04-23T00:00:00"/>
    <n v="21.95"/>
    <n v="20001"/>
  </r>
  <r>
    <x v="553"/>
    <d v="2013-04-23T00:00:00"/>
    <n v="0"/>
    <n v="20001"/>
  </r>
  <r>
    <x v="553"/>
    <d v="2013-04-23T00:00:00"/>
    <n v="21.45"/>
    <n v="20001"/>
  </r>
  <r>
    <x v="553"/>
    <d v="2013-04-30T00:00:00"/>
    <n v="16.2"/>
    <n v="20002"/>
  </r>
  <r>
    <x v="553"/>
    <d v="2013-04-30T00:00:00"/>
    <n v="11.75"/>
    <n v="20002"/>
  </r>
  <r>
    <x v="553"/>
    <d v="2013-05-07T00:00:00"/>
    <n v="16.2"/>
    <n v="20002"/>
  </r>
  <r>
    <x v="553"/>
    <d v="2013-05-07T00:00:00"/>
    <n v="11.75"/>
    <n v="20002"/>
  </r>
  <r>
    <x v="553"/>
    <d v="2013-05-21T00:00:00"/>
    <n v="16.2"/>
    <n v="20003"/>
  </r>
  <r>
    <x v="553"/>
    <d v="2013-05-21T00:00:00"/>
    <n v="11.75"/>
    <n v="20003"/>
  </r>
  <r>
    <x v="553"/>
    <d v="2013-06-04T00:00:00"/>
    <n v="16.2"/>
    <n v="20001"/>
  </r>
  <r>
    <x v="553"/>
    <d v="2013-06-04T00:00:00"/>
    <n v="16.7"/>
    <n v="20001"/>
  </r>
  <r>
    <x v="553"/>
    <d v="2013-06-04T00:00:00"/>
    <n v="21.95"/>
    <n v="20001"/>
  </r>
  <r>
    <x v="553"/>
    <d v="2013-06-04T00:00:00"/>
    <n v="0"/>
    <n v="20001"/>
  </r>
  <r>
    <x v="553"/>
    <d v="2013-06-04T00:00:00"/>
    <n v="21.45"/>
    <n v="20001"/>
  </r>
  <r>
    <x v="553"/>
    <d v="2013-06-11T00:00:00"/>
    <n v="16.2"/>
    <n v="20002"/>
  </r>
  <r>
    <x v="553"/>
    <d v="2013-06-11T00:00:00"/>
    <n v="11.75"/>
    <n v="20002"/>
  </r>
  <r>
    <x v="553"/>
    <d v="2013-06-18T00:00:00"/>
    <n v="16.2"/>
    <n v="20006"/>
  </r>
  <r>
    <x v="553"/>
    <d v="2013-06-25T00:00:00"/>
    <n v="16.2"/>
    <n v="20016"/>
  </r>
  <r>
    <x v="553"/>
    <d v="2013-07-09T00:00:00"/>
    <n v="16.2"/>
    <n v="20003"/>
  </r>
  <r>
    <x v="553"/>
    <d v="2013-07-09T00:00:00"/>
    <n v="11.75"/>
    <n v="20003"/>
  </r>
  <r>
    <x v="553"/>
    <d v="2013-07-16T00:00:00"/>
    <n v="16.2"/>
    <n v="20003"/>
  </r>
  <r>
    <x v="553"/>
    <d v="2013-07-16T00:00:00"/>
    <n v="11.75"/>
    <n v="20003"/>
  </r>
  <r>
    <x v="553"/>
    <d v="2013-07-23T00:00:00"/>
    <n v="16.2"/>
    <n v="20001"/>
  </r>
  <r>
    <x v="553"/>
    <d v="2013-07-23T00:00:00"/>
    <n v="16.7"/>
    <n v="20001"/>
  </r>
  <r>
    <x v="553"/>
    <d v="2013-07-23T00:00:00"/>
    <n v="21.95"/>
    <n v="20001"/>
  </r>
  <r>
    <x v="553"/>
    <d v="2013-07-23T00:00:00"/>
    <n v="0"/>
    <n v="20001"/>
  </r>
  <r>
    <x v="553"/>
    <d v="2013-07-23T00:00:00"/>
    <n v="21.45"/>
    <n v="20001"/>
  </r>
  <r>
    <x v="553"/>
    <d v="2013-07-30T00:00:00"/>
    <n v="16.2"/>
    <n v="20001"/>
  </r>
  <r>
    <x v="553"/>
    <d v="2013-07-30T00:00:00"/>
    <n v="16.7"/>
    <n v="20001"/>
  </r>
  <r>
    <x v="553"/>
    <d v="2013-07-30T00:00:00"/>
    <n v="21.95"/>
    <n v="20001"/>
  </r>
  <r>
    <x v="553"/>
    <d v="2013-07-30T00:00:00"/>
    <n v="0"/>
    <n v="20001"/>
  </r>
  <r>
    <x v="553"/>
    <d v="2013-07-30T00:00:00"/>
    <n v="21.45"/>
    <n v="20001"/>
  </r>
  <r>
    <x v="553"/>
    <d v="2013-08-06T00:00:00"/>
    <n v="16.2"/>
    <n v="50003"/>
  </r>
  <r>
    <x v="553"/>
    <d v="2013-08-13T00:00:00"/>
    <n v="16.2"/>
    <n v="20003"/>
  </r>
  <r>
    <x v="553"/>
    <d v="2013-08-13T00:00:00"/>
    <n v="11.75"/>
    <n v="20003"/>
  </r>
  <r>
    <x v="553"/>
    <d v="2013-08-20T00:00:00"/>
    <n v="16.2"/>
    <n v="20001"/>
  </r>
  <r>
    <x v="553"/>
    <d v="2013-08-20T00:00:00"/>
    <n v="16.7"/>
    <n v="20001"/>
  </r>
  <r>
    <x v="553"/>
    <d v="2013-08-20T00:00:00"/>
    <n v="21.95"/>
    <n v="20001"/>
  </r>
  <r>
    <x v="553"/>
    <d v="2013-08-20T00:00:00"/>
    <n v="0"/>
    <n v="20001"/>
  </r>
  <r>
    <x v="553"/>
    <d v="2013-08-20T00:00:00"/>
    <n v="21.45"/>
    <n v="20001"/>
  </r>
  <r>
    <x v="553"/>
    <d v="2013-08-27T00:00:00"/>
    <n v="16.2"/>
    <n v="20002"/>
  </r>
  <r>
    <x v="553"/>
    <d v="2013-08-27T00:00:00"/>
    <n v="11.75"/>
    <n v="20002"/>
  </r>
  <r>
    <x v="553"/>
    <d v="2013-09-03T00:00:00"/>
    <n v="16.2"/>
    <n v="50002"/>
  </r>
  <r>
    <x v="553"/>
    <d v="2013-09-10T00:00:00"/>
    <n v="16.2"/>
    <n v="20002"/>
  </r>
  <r>
    <x v="553"/>
    <d v="2013-09-10T00:00:00"/>
    <n v="11.75"/>
    <n v="20002"/>
  </r>
  <r>
    <x v="553"/>
    <d v="2013-09-17T00:00:00"/>
    <n v="16.2"/>
    <n v="20001"/>
  </r>
  <r>
    <x v="553"/>
    <d v="2013-09-17T00:00:00"/>
    <n v="16.7"/>
    <n v="20001"/>
  </r>
  <r>
    <x v="553"/>
    <d v="2013-09-17T00:00:00"/>
    <n v="21.95"/>
    <n v="20001"/>
  </r>
  <r>
    <x v="553"/>
    <d v="2013-09-17T00:00:00"/>
    <n v="0"/>
    <n v="20001"/>
  </r>
  <r>
    <x v="553"/>
    <d v="2013-09-17T00:00:00"/>
    <n v="21.45"/>
    <n v="20001"/>
  </r>
  <r>
    <x v="553"/>
    <d v="2013-09-24T00:00:00"/>
    <n v="16.2"/>
    <n v="30001"/>
  </r>
  <r>
    <x v="553"/>
    <d v="2013-10-01T00:00:00"/>
    <n v="16.2"/>
    <n v="20003"/>
  </r>
  <r>
    <x v="553"/>
    <d v="2013-10-01T00:00:00"/>
    <n v="11.75"/>
    <n v="20003"/>
  </r>
  <r>
    <x v="553"/>
    <d v="2013-10-08T00:00:00"/>
    <n v="16.2"/>
    <n v="50002"/>
  </r>
  <r>
    <x v="553"/>
    <d v="2013-10-15T00:00:00"/>
    <n v="16.2"/>
    <n v="50002"/>
  </r>
  <r>
    <x v="553"/>
    <d v="2013-10-29T00:00:00"/>
    <n v="16.2"/>
    <n v="20001"/>
  </r>
  <r>
    <x v="553"/>
    <d v="2013-10-29T00:00:00"/>
    <n v="16.7"/>
    <n v="20001"/>
  </r>
  <r>
    <x v="553"/>
    <d v="2013-10-29T00:00:00"/>
    <n v="21.95"/>
    <n v="20001"/>
  </r>
  <r>
    <x v="553"/>
    <d v="2013-10-29T00:00:00"/>
    <n v="0"/>
    <n v="20001"/>
  </r>
  <r>
    <x v="553"/>
    <d v="2013-10-29T00:00:00"/>
    <n v="21.45"/>
    <n v="20001"/>
  </r>
  <r>
    <x v="554"/>
    <d v="2012-12-15T00:00:00"/>
    <n v="32.700000000000003"/>
    <n v="40003"/>
  </r>
  <r>
    <x v="554"/>
    <d v="2013-03-15T00:00:00"/>
    <n v="43.7"/>
    <n v="30023"/>
  </r>
  <r>
    <x v="554"/>
    <d v="2013-04-06T00:00:00"/>
    <n v="33.4"/>
    <n v="30004"/>
  </r>
  <r>
    <x v="554"/>
    <d v="2013-04-20T00:00:00"/>
    <n v="58.9"/>
    <n v="80071"/>
  </r>
  <r>
    <x v="554"/>
    <d v="2013-10-26T00:00:00"/>
    <n v="45.45"/>
    <n v="50005"/>
  </r>
  <r>
    <x v="555"/>
    <d v="2012-10-05T00:00:00"/>
    <n v="73.900000000000006"/>
    <n v="10083"/>
  </r>
  <r>
    <x v="556"/>
    <d v="2012-09-26T00:00:00"/>
    <n v="6.03"/>
    <n v="60021"/>
  </r>
  <r>
    <x v="556"/>
    <d v="2012-10-01T00:00:00"/>
    <n v="6.7"/>
    <n v="60026"/>
  </r>
  <r>
    <x v="556"/>
    <d v="2012-10-09T00:00:00"/>
    <n v="8.6999999999999993"/>
    <n v="60020"/>
  </r>
  <r>
    <x v="556"/>
    <d v="2012-10-11T00:00:00"/>
    <n v="8"/>
    <n v="40050"/>
  </r>
  <r>
    <x v="557"/>
    <d v="2012-09-26T00:00:00"/>
    <n v="5.85"/>
    <n v="70025"/>
  </r>
  <r>
    <x v="557"/>
    <d v="2012-10-01T00:00:00"/>
    <n v="11.4"/>
    <n v="70010"/>
  </r>
  <r>
    <x v="557"/>
    <d v="2012-10-09T00:00:00"/>
    <n v="13.65"/>
    <n v="60026"/>
  </r>
  <r>
    <x v="557"/>
    <d v="2012-10-11T00:00:00"/>
    <n v="8"/>
    <n v="10118"/>
  </r>
  <r>
    <x v="557"/>
    <d v="2013-01-07T00:00:00"/>
    <n v="6.25"/>
    <n v="40013"/>
  </r>
  <r>
    <x v="558"/>
    <d v="2012-09-25T00:00:00"/>
    <n v="55.3"/>
    <n v="60016"/>
  </r>
  <r>
    <x v="559"/>
    <d v="2012-10-03T00:00:00"/>
    <n v="17.95"/>
    <n v="50034"/>
  </r>
  <r>
    <x v="560"/>
    <d v="2012-09-22T00:00:00"/>
    <n v="0.01"/>
    <n v="60030"/>
  </r>
  <r>
    <x v="561"/>
    <d v="2012-11-06T00:00:00"/>
    <n v="27.85"/>
    <n v="20030"/>
  </r>
  <r>
    <x v="561"/>
    <d v="2012-09-22T00:00:00"/>
    <n v="66.150000000000006"/>
    <n v="60021"/>
  </r>
  <r>
    <x v="561"/>
    <d v="2013-01-18T00:00:00"/>
    <n v="53.45"/>
    <n v="20125"/>
  </r>
  <r>
    <x v="561"/>
    <d v="2013-03-10T00:00:00"/>
    <n v="30.95"/>
    <n v="20112"/>
  </r>
  <r>
    <x v="561"/>
    <d v="2013-03-13T00:00:00"/>
    <n v="54.4"/>
    <n v="20131"/>
  </r>
  <r>
    <x v="561"/>
    <d v="2013-03-19T00:00:00"/>
    <n v="41.4"/>
    <n v="20177"/>
  </r>
  <r>
    <x v="561"/>
    <d v="2013-03-18T00:00:00"/>
    <n v="41.9"/>
    <n v="20206"/>
  </r>
  <r>
    <x v="561"/>
    <d v="2013-03-18T00:00:00"/>
    <n v="36.950000000000003"/>
    <n v="20206"/>
  </r>
  <r>
    <x v="561"/>
    <d v="2013-03-24T00:00:00"/>
    <n v="39.35"/>
    <n v="10041"/>
  </r>
  <r>
    <x v="561"/>
    <d v="2013-03-26T00:00:00"/>
    <n v="41.9"/>
    <n v="20206"/>
  </r>
  <r>
    <x v="561"/>
    <d v="2013-03-26T00:00:00"/>
    <n v="36.950000000000003"/>
    <n v="20206"/>
  </r>
  <r>
    <x v="561"/>
    <d v="2013-03-31T00:00:00"/>
    <n v="40.5"/>
    <n v="20029"/>
  </r>
  <r>
    <x v="561"/>
    <d v="2013-04-02T00:00:00"/>
    <n v="30.45"/>
    <n v="60044"/>
  </r>
  <r>
    <x v="561"/>
    <d v="2013-04-02T00:00:00"/>
    <n v="16.5"/>
    <n v="20262"/>
  </r>
  <r>
    <x v="561"/>
    <d v="2013-04-07T00:00:00"/>
    <n v="54.95"/>
    <n v="10072"/>
  </r>
  <r>
    <x v="561"/>
    <d v="2013-04-27T00:00:00"/>
    <n v="42.65"/>
    <n v="20200"/>
  </r>
  <r>
    <x v="561"/>
    <d v="2013-05-07T00:00:00"/>
    <n v="10"/>
    <n v="30050"/>
  </r>
  <r>
    <x v="561"/>
    <d v="2013-05-04T00:00:00"/>
    <n v="41.85"/>
    <n v="50012"/>
  </r>
  <r>
    <x v="561"/>
    <d v="2013-05-14T00:00:00"/>
    <n v="42.95"/>
    <n v="20119"/>
  </r>
  <r>
    <x v="561"/>
    <d v="2013-06-06T00:00:00"/>
    <n v="38.85"/>
    <n v="70119"/>
  </r>
  <r>
    <x v="561"/>
    <d v="2013-06-05T00:00:00"/>
    <n v="40.950000000000003"/>
    <n v="30043"/>
  </r>
  <r>
    <x v="561"/>
    <d v="2013-06-03T00:00:00"/>
    <n v="39.65"/>
    <n v="20129"/>
  </r>
  <r>
    <x v="562"/>
    <d v="2012-09-27T00:00:00"/>
    <n v="9.5"/>
    <n v="20176"/>
  </r>
  <r>
    <x v="563"/>
    <d v="2012-11-02T00:00:00"/>
    <n v="20"/>
    <n v="20106"/>
  </r>
  <r>
    <x v="563"/>
    <d v="2012-09-27T00:00:00"/>
    <n v="6"/>
    <n v="20196"/>
  </r>
  <r>
    <x v="563"/>
    <d v="2013-02-15T00:00:00"/>
    <n v="20"/>
    <n v="30105"/>
  </r>
  <r>
    <x v="563"/>
    <d v="2013-03-15T00:00:00"/>
    <n v="26.95"/>
    <n v="20013"/>
  </r>
  <r>
    <x v="563"/>
    <d v="2013-04-27T00:00:00"/>
    <n v="40.9"/>
    <n v="30113"/>
  </r>
  <r>
    <x v="563"/>
    <d v="2013-07-20T00:00:00"/>
    <n v="51.15"/>
    <n v="30060"/>
  </r>
  <r>
    <x v="564"/>
    <d v="2012-09-28T00:00:00"/>
    <n v="15"/>
    <n v="30148"/>
  </r>
  <r>
    <x v="565"/>
    <d v="2012-09-28T00:00:00"/>
    <n v="6.5"/>
    <n v="30154"/>
  </r>
  <r>
    <x v="566"/>
    <d v="2012-09-28T00:00:00"/>
    <n v="37.200000000000003"/>
    <n v="30129"/>
  </r>
  <r>
    <x v="567"/>
    <d v="2012-09-28T00:00:00"/>
    <n v="20.5"/>
    <n v="30146"/>
  </r>
  <r>
    <x v="568"/>
    <d v="2012-09-29T00:00:00"/>
    <n v="20.11"/>
    <n v="30046"/>
  </r>
  <r>
    <x v="569"/>
    <d v="2012-10-28T00:00:00"/>
    <n v="10"/>
    <n v="70099"/>
  </r>
  <r>
    <x v="569"/>
    <d v="2012-12-01T00:00:00"/>
    <n v="17.25"/>
    <n v="20397"/>
  </r>
  <r>
    <x v="569"/>
    <d v="2012-10-01T00:00:00"/>
    <n v="91.85"/>
    <n v="20129"/>
  </r>
  <r>
    <x v="569"/>
    <d v="2012-09-29T00:00:00"/>
    <n v="5.25"/>
    <n v="20252"/>
  </r>
  <r>
    <x v="569"/>
    <d v="2012-10-03T00:00:00"/>
    <n v="12"/>
    <n v="20218"/>
  </r>
  <r>
    <x v="569"/>
    <d v="2012-10-06T00:00:00"/>
    <n v="20"/>
    <n v="20338"/>
  </r>
  <r>
    <x v="569"/>
    <d v="2012-10-06T00:00:00"/>
    <n v="38.5"/>
    <n v="20338"/>
  </r>
  <r>
    <x v="569"/>
    <d v="2012-10-10T00:00:00"/>
    <n v="58.65"/>
    <n v="20177"/>
  </r>
  <r>
    <x v="569"/>
    <d v="2012-11-23T00:00:00"/>
    <n v="12.5"/>
    <n v="10124"/>
  </r>
  <r>
    <x v="569"/>
    <d v="2012-10-17T00:00:00"/>
    <n v="42"/>
    <n v="20184"/>
  </r>
  <r>
    <x v="569"/>
    <d v="2012-10-17T00:00:00"/>
    <n v="15"/>
    <n v="20306"/>
  </r>
  <r>
    <x v="569"/>
    <d v="2012-12-07T00:00:00"/>
    <n v="38.590000000000003"/>
    <n v="40042"/>
  </r>
  <r>
    <x v="569"/>
    <d v="2012-12-07T00:00:00"/>
    <n v="17"/>
    <n v="20212"/>
  </r>
  <r>
    <x v="569"/>
    <d v="2013-01-09T00:00:00"/>
    <n v="39.5"/>
    <n v="20144"/>
  </r>
  <r>
    <x v="569"/>
    <d v="2013-01-28T00:00:00"/>
    <n v="5.75"/>
    <n v="20248"/>
  </r>
  <r>
    <x v="569"/>
    <d v="2013-01-28T00:00:00"/>
    <n v="3.75"/>
    <n v="10140"/>
  </r>
  <r>
    <x v="569"/>
    <d v="2013-02-04T00:00:00"/>
    <n v="43.59"/>
    <n v="10091"/>
  </r>
  <r>
    <x v="569"/>
    <d v="2013-03-08T00:00:00"/>
    <n v="20"/>
    <n v="20338"/>
  </r>
  <r>
    <x v="569"/>
    <d v="2013-03-08T00:00:00"/>
    <n v="38.5"/>
    <n v="20338"/>
  </r>
  <r>
    <x v="569"/>
    <d v="2013-03-05T00:00:00"/>
    <n v="46.7"/>
    <n v="20148"/>
  </r>
  <r>
    <x v="569"/>
    <d v="2013-03-05T00:00:00"/>
    <n v="85.74"/>
    <n v="30050"/>
  </r>
  <r>
    <x v="569"/>
    <d v="2013-03-11T00:00:00"/>
    <n v="11.25"/>
    <n v="20185"/>
  </r>
  <r>
    <x v="569"/>
    <d v="2013-03-15T00:00:00"/>
    <n v="26.25"/>
    <n v="20297"/>
  </r>
  <r>
    <x v="569"/>
    <d v="2013-03-20T00:00:00"/>
    <n v="20"/>
    <n v="30097"/>
  </r>
  <r>
    <x v="569"/>
    <d v="2013-03-23T00:00:00"/>
    <n v="66.97"/>
    <n v="20307"/>
  </r>
  <r>
    <x v="569"/>
    <d v="2013-03-27T00:00:00"/>
    <n v="10.1"/>
    <n v="20347"/>
  </r>
  <r>
    <x v="569"/>
    <d v="2013-04-03T00:00:00"/>
    <n v="20.5"/>
    <n v="20276"/>
  </r>
  <r>
    <x v="569"/>
    <d v="2013-05-16T00:00:00"/>
    <n v="6"/>
    <n v="20204"/>
  </r>
  <r>
    <x v="569"/>
    <d v="2013-05-20T00:00:00"/>
    <n v="36.32"/>
    <n v="20143"/>
  </r>
  <r>
    <x v="569"/>
    <d v="2013-05-28T00:00:00"/>
    <n v="15"/>
    <n v="40036"/>
  </r>
  <r>
    <x v="569"/>
    <d v="2013-07-09T00:00:00"/>
    <n v="31.87"/>
    <n v="20176"/>
  </r>
  <r>
    <x v="569"/>
    <d v="2013-08-16T00:00:00"/>
    <n v="23.5"/>
    <n v="30017"/>
  </r>
  <r>
    <x v="570"/>
    <d v="2012-09-30T00:00:00"/>
    <n v="28.5"/>
    <n v="20055"/>
  </r>
  <r>
    <x v="571"/>
    <d v="2012-09-30T00:00:00"/>
    <n v="12.45"/>
    <n v="20143"/>
  </r>
  <r>
    <x v="572"/>
    <d v="2012-11-30T00:00:00"/>
    <n v="18.95"/>
    <n v="30073"/>
  </r>
  <r>
    <x v="572"/>
    <d v="2012-09-21T00:00:00"/>
    <n v="20.5"/>
    <n v="20212"/>
  </r>
  <r>
    <x v="572"/>
    <d v="2012-11-09T00:00:00"/>
    <n v="23.5"/>
    <n v="30064"/>
  </r>
  <r>
    <x v="572"/>
    <d v="2012-10-05T00:00:00"/>
    <n v="13.5"/>
    <n v="20188"/>
  </r>
  <r>
    <x v="572"/>
    <d v="2012-10-12T00:00:00"/>
    <n v="5"/>
    <n v="20109"/>
  </r>
  <r>
    <x v="572"/>
    <d v="2012-11-21T00:00:00"/>
    <n v="15.9"/>
    <n v="20103"/>
  </r>
  <r>
    <x v="572"/>
    <d v="2012-10-19T00:00:00"/>
    <n v="12.23"/>
    <n v="20223"/>
  </r>
  <r>
    <x v="572"/>
    <d v="2012-12-06T00:00:00"/>
    <n v="9.5"/>
    <n v="20186"/>
  </r>
  <r>
    <x v="572"/>
    <d v="2012-12-07T00:00:00"/>
    <n v="5"/>
    <n v="20294"/>
  </r>
  <r>
    <x v="572"/>
    <d v="2012-12-14T00:00:00"/>
    <n v="5.5"/>
    <n v="20153"/>
  </r>
  <r>
    <x v="572"/>
    <d v="2012-12-14T00:00:00"/>
    <n v="5"/>
    <n v="20153"/>
  </r>
  <r>
    <x v="572"/>
    <d v="2012-12-20T00:00:00"/>
    <n v="13"/>
    <n v="20224"/>
  </r>
  <r>
    <x v="572"/>
    <d v="2013-01-02T00:00:00"/>
    <n v="10"/>
    <n v="20126"/>
  </r>
  <r>
    <x v="572"/>
    <d v="2013-01-04T00:00:00"/>
    <n v="12.25"/>
    <n v="20196"/>
  </r>
  <r>
    <x v="572"/>
    <d v="2013-01-11T00:00:00"/>
    <n v="18.5"/>
    <n v="20193"/>
  </r>
  <r>
    <x v="572"/>
    <d v="2013-01-16T00:00:00"/>
    <n v="23.95"/>
    <n v="20259"/>
  </r>
  <r>
    <x v="572"/>
    <d v="2013-01-22T00:00:00"/>
    <n v="20.75"/>
    <n v="30051"/>
  </r>
  <r>
    <x v="572"/>
    <d v="2013-01-22T00:00:00"/>
    <n v="5"/>
    <n v="20184"/>
  </r>
  <r>
    <x v="572"/>
    <d v="2013-01-31T00:00:00"/>
    <n v="20.5"/>
    <n v="20155"/>
  </r>
  <r>
    <x v="572"/>
    <d v="2013-02-07T00:00:00"/>
    <n v="57.65"/>
    <n v="10136"/>
  </r>
  <r>
    <x v="572"/>
    <d v="2013-02-08T00:00:00"/>
    <n v="19.5"/>
    <n v="30113"/>
  </r>
  <r>
    <x v="572"/>
    <d v="2013-02-14T00:00:00"/>
    <n v="3"/>
    <n v="20143"/>
  </r>
  <r>
    <x v="572"/>
    <d v="2013-02-28T00:00:00"/>
    <n v="20.95"/>
    <n v="20295"/>
  </r>
  <r>
    <x v="572"/>
    <d v="2013-03-15T00:00:00"/>
    <n v="10.95"/>
    <n v="20252"/>
  </r>
  <r>
    <x v="572"/>
    <d v="2013-04-01T00:00:00"/>
    <n v="5"/>
    <n v="20178"/>
  </r>
  <r>
    <x v="572"/>
    <d v="2013-04-11T00:00:00"/>
    <n v="14.5"/>
    <n v="20311"/>
  </r>
  <r>
    <x v="572"/>
    <d v="2013-04-24T00:00:00"/>
    <n v="25"/>
    <n v="80035"/>
  </r>
  <r>
    <x v="572"/>
    <d v="2013-05-31T00:00:00"/>
    <n v="5"/>
    <n v="20205"/>
  </r>
  <r>
    <x v="572"/>
    <d v="2013-06-07T00:00:00"/>
    <n v="8.5"/>
    <n v="10039"/>
  </r>
  <r>
    <x v="572"/>
    <d v="2013-06-07T00:00:00"/>
    <n v="5.5"/>
    <n v="20153"/>
  </r>
  <r>
    <x v="572"/>
    <d v="2013-06-07T00:00:00"/>
    <n v="5"/>
    <n v="20153"/>
  </r>
  <r>
    <x v="572"/>
    <d v="2013-07-26T00:00:00"/>
    <n v="5"/>
    <n v="20255"/>
  </r>
  <r>
    <x v="572"/>
    <d v="2013-09-11T00:00:00"/>
    <n v="11.95"/>
    <n v="20197"/>
  </r>
  <r>
    <x v="572"/>
    <d v="2013-09-25T00:00:00"/>
    <n v="10.5"/>
    <n v="20211"/>
  </r>
  <r>
    <x v="573"/>
    <d v="2012-10-24T00:00:00"/>
    <n v="10"/>
    <n v="30070"/>
  </r>
  <r>
    <x v="573"/>
    <d v="2012-10-25T00:00:00"/>
    <n v="26"/>
    <n v="20135"/>
  </r>
  <r>
    <x v="573"/>
    <d v="2012-10-29T00:00:00"/>
    <n v="24"/>
    <n v="20158"/>
  </r>
  <r>
    <x v="573"/>
    <d v="2012-10-31T00:00:00"/>
    <n v="29.95"/>
    <n v="20221"/>
  </r>
  <r>
    <x v="573"/>
    <d v="2012-11-07T00:00:00"/>
    <n v="15.48"/>
    <n v="20180"/>
  </r>
  <r>
    <x v="573"/>
    <d v="2012-11-30T00:00:00"/>
    <n v="27.5"/>
    <n v="30045"/>
  </r>
  <r>
    <x v="573"/>
    <d v="2012-11-08T00:00:00"/>
    <n v="39.5"/>
    <n v="20107"/>
  </r>
  <r>
    <x v="573"/>
    <d v="2012-11-08T00:00:00"/>
    <n v="31"/>
    <n v="20107"/>
  </r>
  <r>
    <x v="573"/>
    <d v="2012-09-21T00:00:00"/>
    <n v="8.75"/>
    <n v="20216"/>
  </r>
  <r>
    <x v="573"/>
    <d v="2012-09-21T00:00:00"/>
    <n v="32.75"/>
    <n v="20216"/>
  </r>
  <r>
    <x v="573"/>
    <d v="2012-11-09T00:00:00"/>
    <n v="27.7"/>
    <n v="30063"/>
  </r>
  <r>
    <x v="573"/>
    <d v="2012-11-13T00:00:00"/>
    <n v="15"/>
    <n v="20215"/>
  </r>
  <r>
    <x v="573"/>
    <d v="2012-09-27T00:00:00"/>
    <n v="39.5"/>
    <n v="20107"/>
  </r>
  <r>
    <x v="573"/>
    <d v="2012-09-27T00:00:00"/>
    <n v="31"/>
    <n v="20107"/>
  </r>
  <r>
    <x v="573"/>
    <d v="2012-11-14T00:00:00"/>
    <n v="16.95"/>
    <n v="20162"/>
  </r>
  <r>
    <x v="573"/>
    <d v="2012-10-02T00:00:00"/>
    <n v="18.95"/>
    <n v="30056"/>
  </r>
  <r>
    <x v="573"/>
    <d v="2012-10-05T00:00:00"/>
    <n v="26.95"/>
    <n v="20174"/>
  </r>
  <r>
    <x v="573"/>
    <d v="2012-10-12T00:00:00"/>
    <n v="8.5"/>
    <n v="20126"/>
  </r>
  <r>
    <x v="573"/>
    <d v="2012-11-20T00:00:00"/>
    <n v="18.95"/>
    <n v="20160"/>
  </r>
  <r>
    <x v="573"/>
    <d v="2012-11-21T00:00:00"/>
    <n v="19.7"/>
    <n v="20074"/>
  </r>
  <r>
    <x v="573"/>
    <d v="2012-10-16T00:00:00"/>
    <n v="19.5"/>
    <n v="10150"/>
  </r>
  <r>
    <x v="573"/>
    <d v="2012-10-16T00:00:00"/>
    <n v="5"/>
    <n v="20146"/>
  </r>
  <r>
    <x v="573"/>
    <d v="2012-10-16T00:00:00"/>
    <n v="27.45"/>
    <n v="20146"/>
  </r>
  <r>
    <x v="573"/>
    <d v="2012-12-05T00:00:00"/>
    <n v="27.5"/>
    <n v="30052"/>
  </r>
  <r>
    <x v="573"/>
    <d v="2012-10-19T00:00:00"/>
    <n v="23.97"/>
    <n v="20198"/>
  </r>
  <r>
    <x v="573"/>
    <d v="2012-12-06T00:00:00"/>
    <n v="15.25"/>
    <n v="30050"/>
  </r>
  <r>
    <x v="573"/>
    <d v="2012-12-06T00:00:00"/>
    <n v="22.95"/>
    <n v="20312"/>
  </r>
  <r>
    <x v="573"/>
    <d v="2012-12-07T00:00:00"/>
    <n v="8.5"/>
    <n v="20292"/>
  </r>
  <r>
    <x v="573"/>
    <d v="2012-12-11T00:00:00"/>
    <n v="5"/>
    <n v="20178"/>
  </r>
  <r>
    <x v="573"/>
    <d v="2012-12-13T00:00:00"/>
    <n v="8.5"/>
    <n v="20200"/>
  </r>
  <r>
    <x v="573"/>
    <d v="2012-12-14T00:00:00"/>
    <n v="8.5"/>
    <n v="20304"/>
  </r>
  <r>
    <x v="573"/>
    <d v="2012-12-14T00:00:00"/>
    <n v="12.25"/>
    <n v="20165"/>
  </r>
  <r>
    <x v="573"/>
    <d v="2012-12-19T00:00:00"/>
    <n v="3.75"/>
    <n v="30098"/>
  </r>
  <r>
    <x v="573"/>
    <d v="2012-12-18T00:00:00"/>
    <n v="42.5"/>
    <n v="20186"/>
  </r>
  <r>
    <x v="573"/>
    <d v="2013-01-01T00:00:00"/>
    <n v="17"/>
    <n v="20075"/>
  </r>
  <r>
    <x v="573"/>
    <d v="2013-01-02T00:00:00"/>
    <n v="10"/>
    <n v="20137"/>
  </r>
  <r>
    <x v="573"/>
    <d v="2013-01-09T00:00:00"/>
    <n v="10"/>
    <n v="20265"/>
  </r>
  <r>
    <x v="573"/>
    <d v="2013-01-11T00:00:00"/>
    <n v="32.75"/>
    <n v="30013"/>
  </r>
  <r>
    <x v="573"/>
    <d v="2013-01-18T00:00:00"/>
    <n v="39.5"/>
    <n v="20205"/>
  </r>
  <r>
    <x v="573"/>
    <d v="2013-01-31T00:00:00"/>
    <n v="5"/>
    <n v="20146"/>
  </r>
  <r>
    <x v="573"/>
    <d v="2013-01-31T00:00:00"/>
    <n v="27.45"/>
    <n v="20146"/>
  </r>
  <r>
    <x v="573"/>
    <d v="2013-02-06T00:00:00"/>
    <n v="23.75"/>
    <n v="30018"/>
  </r>
  <r>
    <x v="573"/>
    <d v="2013-02-12T00:00:00"/>
    <n v="29.95"/>
    <n v="20245"/>
  </r>
  <r>
    <x v="573"/>
    <d v="2013-02-14T00:00:00"/>
    <n v="17"/>
    <n v="30038"/>
  </r>
  <r>
    <x v="573"/>
    <d v="2013-02-14T00:00:00"/>
    <n v="23.95"/>
    <n v="30038"/>
  </r>
  <r>
    <x v="573"/>
    <d v="2013-02-15T00:00:00"/>
    <n v="8.5"/>
    <n v="20164"/>
  </r>
  <r>
    <x v="573"/>
    <d v="2013-03-06T00:00:00"/>
    <n v="19.95"/>
    <n v="20243"/>
  </r>
  <r>
    <x v="573"/>
    <d v="2013-04-03T00:00:00"/>
    <n v="15"/>
    <n v="20192"/>
  </r>
  <r>
    <x v="573"/>
    <d v="2013-04-01T00:00:00"/>
    <n v="19.95"/>
    <n v="20155"/>
  </r>
  <r>
    <x v="573"/>
    <d v="2013-04-24T00:00:00"/>
    <n v="37.5"/>
    <n v="20254"/>
  </r>
  <r>
    <x v="573"/>
    <d v="2013-04-30T00:00:00"/>
    <n v="14.95"/>
    <n v="20130"/>
  </r>
  <r>
    <x v="573"/>
    <d v="2013-05-10T00:00:00"/>
    <n v="60.7"/>
    <n v="20153"/>
  </r>
  <r>
    <x v="573"/>
    <d v="2013-05-31T00:00:00"/>
    <n v="8.5"/>
    <n v="20199"/>
  </r>
  <r>
    <x v="573"/>
    <d v="2013-05-29T00:00:00"/>
    <n v="14.75"/>
    <n v="20195"/>
  </r>
  <r>
    <x v="573"/>
    <d v="2013-05-29T00:00:00"/>
    <n v="17"/>
    <n v="20196"/>
  </r>
  <r>
    <x v="573"/>
    <d v="2013-06-07T00:00:00"/>
    <n v="9.81"/>
    <n v="10040"/>
  </r>
  <r>
    <x v="573"/>
    <d v="2013-06-07T00:00:00"/>
    <n v="8.5"/>
    <n v="20187"/>
  </r>
  <r>
    <x v="573"/>
    <d v="2013-07-17T00:00:00"/>
    <n v="17"/>
    <n v="30038"/>
  </r>
  <r>
    <x v="573"/>
    <d v="2013-07-17T00:00:00"/>
    <n v="23.95"/>
    <n v="30038"/>
  </r>
  <r>
    <x v="573"/>
    <d v="2013-07-18T00:00:00"/>
    <n v="3"/>
    <n v="30105"/>
  </r>
  <r>
    <x v="573"/>
    <d v="2013-07-18T00:00:00"/>
    <n v="25.5"/>
    <n v="30068"/>
  </r>
  <r>
    <x v="573"/>
    <d v="2013-07-23T00:00:00"/>
    <n v="8.75"/>
    <n v="20216"/>
  </r>
  <r>
    <x v="573"/>
    <d v="2013-07-23T00:00:00"/>
    <n v="32.75"/>
    <n v="20216"/>
  </r>
  <r>
    <x v="573"/>
    <d v="2013-09-09T00:00:00"/>
    <n v="8.5"/>
    <n v="20222"/>
  </r>
  <r>
    <x v="573"/>
    <d v="2013-09-10T00:00:00"/>
    <n v="10.5"/>
    <n v="30080"/>
  </r>
  <r>
    <x v="573"/>
    <d v="2013-09-25T00:00:00"/>
    <n v="10"/>
    <n v="20300"/>
  </r>
  <r>
    <x v="574"/>
    <d v="2012-10-24T00:00:00"/>
    <n v="5"/>
    <n v="30084"/>
  </r>
  <r>
    <x v="574"/>
    <d v="2012-10-25T00:00:00"/>
    <n v="16.95"/>
    <n v="20124"/>
  </r>
  <r>
    <x v="574"/>
    <d v="2012-11-26T00:00:00"/>
    <n v="6"/>
    <n v="20138"/>
  </r>
  <r>
    <x v="574"/>
    <d v="2012-10-29T00:00:00"/>
    <n v="23"/>
    <n v="20180"/>
  </r>
  <r>
    <x v="574"/>
    <d v="2012-11-30T00:00:00"/>
    <n v="5"/>
    <n v="20361"/>
  </r>
  <r>
    <x v="574"/>
    <d v="2012-11-07T00:00:00"/>
    <n v="10"/>
    <n v="20179"/>
  </r>
  <r>
    <x v="574"/>
    <d v="2012-11-08T00:00:00"/>
    <n v="6"/>
    <n v="20141"/>
  </r>
  <r>
    <x v="574"/>
    <d v="2012-09-21T00:00:00"/>
    <n v="18.45"/>
    <n v="20217"/>
  </r>
  <r>
    <x v="574"/>
    <d v="2012-09-27T00:00:00"/>
    <n v="24.75"/>
    <n v="20121"/>
  </r>
  <r>
    <x v="574"/>
    <d v="2012-11-13T00:00:00"/>
    <n v="10"/>
    <n v="20167"/>
  </r>
  <r>
    <x v="574"/>
    <d v="2012-11-13T00:00:00"/>
    <n v="25"/>
    <n v="20167"/>
  </r>
  <r>
    <x v="574"/>
    <d v="2012-10-02T00:00:00"/>
    <n v="15"/>
    <n v="20188"/>
  </r>
  <r>
    <x v="574"/>
    <d v="2012-10-04T00:00:00"/>
    <n v="6"/>
    <n v="20144"/>
  </r>
  <r>
    <x v="574"/>
    <d v="2012-10-05T00:00:00"/>
    <n v="130"/>
    <n v="20181"/>
  </r>
  <r>
    <x v="574"/>
    <d v="2012-11-21T00:00:00"/>
    <n v="125"/>
    <n v="20105"/>
  </r>
  <r>
    <x v="574"/>
    <d v="2012-10-19T00:00:00"/>
    <n v="13.15"/>
    <n v="20041"/>
  </r>
  <r>
    <x v="574"/>
    <d v="2012-12-05T00:00:00"/>
    <n v="23.45"/>
    <n v="30068"/>
  </r>
  <r>
    <x v="574"/>
    <d v="2012-10-19T00:00:00"/>
    <n v="5"/>
    <n v="80033"/>
  </r>
  <r>
    <x v="574"/>
    <d v="2012-12-06T00:00:00"/>
    <n v="3.01"/>
    <n v="30051"/>
  </r>
  <r>
    <x v="574"/>
    <d v="2012-12-06T00:00:00"/>
    <n v="18.95"/>
    <n v="30051"/>
  </r>
  <r>
    <x v="574"/>
    <d v="2012-12-11T00:00:00"/>
    <n v="10"/>
    <n v="30024"/>
  </r>
  <r>
    <x v="574"/>
    <d v="2012-12-14T00:00:00"/>
    <n v="10"/>
    <n v="20152"/>
  </r>
  <r>
    <x v="574"/>
    <d v="2012-12-19T00:00:00"/>
    <n v="3.01"/>
    <n v="30051"/>
  </r>
  <r>
    <x v="574"/>
    <d v="2012-12-19T00:00:00"/>
    <n v="18.95"/>
    <n v="30051"/>
  </r>
  <r>
    <x v="574"/>
    <d v="2012-12-20T00:00:00"/>
    <n v="15.45"/>
    <n v="20226"/>
  </r>
  <r>
    <x v="574"/>
    <d v="2012-12-20T00:00:00"/>
    <n v="26.9"/>
    <n v="20226"/>
  </r>
  <r>
    <x v="574"/>
    <d v="2013-01-03T00:00:00"/>
    <n v="15.45"/>
    <n v="20226"/>
  </r>
  <r>
    <x v="574"/>
    <d v="2013-01-03T00:00:00"/>
    <n v="26.9"/>
    <n v="20226"/>
  </r>
  <r>
    <x v="574"/>
    <d v="2013-01-02T00:00:00"/>
    <n v="30.75"/>
    <n v="20148"/>
  </r>
  <r>
    <x v="574"/>
    <d v="2013-01-04T00:00:00"/>
    <n v="130"/>
    <n v="20176"/>
  </r>
  <r>
    <x v="574"/>
    <d v="2013-01-07T00:00:00"/>
    <n v="27.95"/>
    <n v="20147"/>
  </r>
  <r>
    <x v="574"/>
    <d v="2013-01-11T00:00:00"/>
    <n v="29.9"/>
    <n v="20189"/>
  </r>
  <r>
    <x v="574"/>
    <d v="2013-01-17T00:00:00"/>
    <n v="11.2"/>
    <n v="30037"/>
  </r>
  <r>
    <x v="574"/>
    <d v="2013-01-16T00:00:00"/>
    <n v="10.25"/>
    <n v="20260"/>
  </r>
  <r>
    <x v="574"/>
    <d v="2013-01-25T00:00:00"/>
    <n v="33.75"/>
    <n v="20230"/>
  </r>
  <r>
    <x v="574"/>
    <d v="2013-01-31T00:00:00"/>
    <n v="9"/>
    <n v="20154"/>
  </r>
  <r>
    <x v="574"/>
    <d v="2013-01-30T00:00:00"/>
    <n v="10"/>
    <n v="20214"/>
  </r>
  <r>
    <x v="574"/>
    <d v="2013-02-08T00:00:00"/>
    <n v="5"/>
    <n v="30116"/>
  </r>
  <r>
    <x v="574"/>
    <d v="2013-02-14T00:00:00"/>
    <n v="8.25"/>
    <n v="20142"/>
  </r>
  <r>
    <x v="574"/>
    <d v="2013-02-13T00:00:00"/>
    <n v="10.25"/>
    <n v="20236"/>
  </r>
  <r>
    <x v="574"/>
    <d v="2013-02-27T00:00:00"/>
    <n v="5"/>
    <n v="20171"/>
  </r>
  <r>
    <x v="574"/>
    <d v="2013-02-28T00:00:00"/>
    <n v="14.75"/>
    <n v="20297"/>
  </r>
  <r>
    <x v="574"/>
    <d v="2013-03-13T00:00:00"/>
    <n v="10"/>
    <n v="20234"/>
  </r>
  <r>
    <x v="574"/>
    <d v="2013-03-15T00:00:00"/>
    <n v="135"/>
    <n v="20245"/>
  </r>
  <r>
    <x v="574"/>
    <d v="2013-03-14T00:00:00"/>
    <n v="6"/>
    <n v="20255"/>
  </r>
  <r>
    <x v="574"/>
    <d v="2013-03-27T00:00:00"/>
    <n v="10"/>
    <n v="20336"/>
  </r>
  <r>
    <x v="574"/>
    <d v="2013-04-11T00:00:00"/>
    <n v="0.01"/>
    <n v="20359"/>
  </r>
  <r>
    <x v="574"/>
    <d v="2013-04-24T00:00:00"/>
    <n v="15"/>
    <n v="20331"/>
  </r>
  <r>
    <x v="574"/>
    <d v="2013-04-29T00:00:00"/>
    <n v="10"/>
    <n v="20167"/>
  </r>
  <r>
    <x v="574"/>
    <d v="2013-04-29T00:00:00"/>
    <n v="25"/>
    <n v="20167"/>
  </r>
  <r>
    <x v="574"/>
    <d v="2013-05-10T00:00:00"/>
    <n v="31.5"/>
    <n v="20166"/>
  </r>
  <r>
    <x v="574"/>
    <d v="2013-05-28T00:00:00"/>
    <n v="16.5"/>
    <n v="20200"/>
  </r>
  <r>
    <x v="574"/>
    <d v="2013-07-26T00:00:00"/>
    <n v="130.25"/>
    <n v="20253"/>
  </r>
  <r>
    <x v="574"/>
    <d v="2013-09-11T00:00:00"/>
    <n v="10.25"/>
    <n v="20236"/>
  </r>
  <r>
    <x v="574"/>
    <d v="2013-09-25T00:00:00"/>
    <n v="135.5"/>
    <n v="20210"/>
  </r>
  <r>
    <x v="575"/>
    <d v="2012-10-23T00:00:00"/>
    <n v="74.849999999999994"/>
    <n v="50027"/>
  </r>
  <r>
    <x v="575"/>
    <d v="2012-10-25T00:00:00"/>
    <n v="4.37"/>
    <n v="10111"/>
  </r>
  <r>
    <x v="575"/>
    <d v="2012-11-08T00:00:00"/>
    <n v="7"/>
    <n v="30101"/>
  </r>
  <r>
    <x v="575"/>
    <d v="2012-09-27T00:00:00"/>
    <n v="16.2"/>
    <n v="20084"/>
  </r>
  <r>
    <x v="575"/>
    <d v="2012-10-04T00:00:00"/>
    <n v="3"/>
    <n v="10130"/>
  </r>
  <r>
    <x v="575"/>
    <d v="2012-10-17T00:00:00"/>
    <n v="5.5"/>
    <n v="60025"/>
  </r>
  <r>
    <x v="575"/>
    <d v="2012-10-18T00:00:00"/>
    <n v="3"/>
    <n v="10164"/>
  </r>
  <r>
    <x v="575"/>
    <d v="2012-12-11T00:00:00"/>
    <n v="7.65"/>
    <n v="20016"/>
  </r>
  <r>
    <x v="575"/>
    <d v="2012-12-10T00:00:00"/>
    <n v="8.09"/>
    <n v="20010"/>
  </r>
  <r>
    <x v="575"/>
    <d v="2013-07-02T00:00:00"/>
    <n v="8.24"/>
    <n v="10140"/>
  </r>
  <r>
    <x v="575"/>
    <d v="2013-07-18T00:00:00"/>
    <n v="3"/>
    <n v="30051"/>
  </r>
  <r>
    <x v="576"/>
    <d v="2012-09-26T00:00:00"/>
    <n v="13.75"/>
    <n v="20182"/>
  </r>
  <r>
    <x v="577"/>
    <d v="2012-10-28T00:00:00"/>
    <n v="8"/>
    <n v="20112"/>
  </r>
  <r>
    <x v="577"/>
    <d v="2012-10-31T00:00:00"/>
    <n v="15.9"/>
    <n v="20197"/>
  </r>
  <r>
    <x v="577"/>
    <d v="2012-11-01T00:00:00"/>
    <n v="14.45"/>
    <n v="20174"/>
  </r>
  <r>
    <x v="577"/>
    <d v="2012-11-01T00:00:00"/>
    <n v="24.45"/>
    <n v="20174"/>
  </r>
  <r>
    <x v="577"/>
    <d v="2012-11-28T00:00:00"/>
    <n v="15"/>
    <n v="20182"/>
  </r>
  <r>
    <x v="577"/>
    <d v="2012-11-03T00:00:00"/>
    <n v="19.95"/>
    <n v="20301"/>
  </r>
  <r>
    <x v="577"/>
    <d v="2012-11-05T00:00:00"/>
    <n v="0"/>
    <n v="30018"/>
  </r>
  <r>
    <x v="577"/>
    <d v="2012-11-04T00:00:00"/>
    <n v="6"/>
    <n v="40021"/>
  </r>
  <r>
    <x v="577"/>
    <d v="2012-11-29T00:00:00"/>
    <n v="18.95"/>
    <n v="20160"/>
  </r>
  <r>
    <x v="577"/>
    <d v="2012-11-29T00:00:00"/>
    <n v="23.95"/>
    <n v="20160"/>
  </r>
  <r>
    <x v="577"/>
    <d v="2012-11-06T00:00:00"/>
    <n v="5"/>
    <n v="20201"/>
  </r>
  <r>
    <x v="577"/>
    <d v="2012-11-06T00:00:00"/>
    <n v="15.9"/>
    <n v="20201"/>
  </r>
  <r>
    <x v="577"/>
    <d v="2012-11-08T00:00:00"/>
    <n v="7"/>
    <n v="30078"/>
  </r>
  <r>
    <x v="577"/>
    <d v="2012-11-08T00:00:00"/>
    <n v="12.95"/>
    <n v="30078"/>
  </r>
  <r>
    <x v="577"/>
    <d v="2012-11-08T00:00:00"/>
    <n v="4.5"/>
    <n v="20156"/>
  </r>
  <r>
    <x v="577"/>
    <d v="2012-11-08T00:00:00"/>
    <n v="20.95"/>
    <n v="20156"/>
  </r>
  <r>
    <x v="577"/>
    <d v="2012-11-09T00:00:00"/>
    <n v="6.45"/>
    <n v="30098"/>
  </r>
  <r>
    <x v="577"/>
    <d v="2012-09-26T00:00:00"/>
    <n v="18.95"/>
    <n v="20160"/>
  </r>
  <r>
    <x v="577"/>
    <d v="2012-09-26T00:00:00"/>
    <n v="23.95"/>
    <n v="20160"/>
  </r>
  <r>
    <x v="577"/>
    <d v="2012-11-10T00:00:00"/>
    <n v="13.5"/>
    <n v="20385"/>
  </r>
  <r>
    <x v="577"/>
    <d v="2012-09-27T00:00:00"/>
    <n v="18"/>
    <n v="10189"/>
  </r>
  <r>
    <x v="577"/>
    <d v="2012-09-27T00:00:00"/>
    <n v="14.45"/>
    <n v="20174"/>
  </r>
  <r>
    <x v="577"/>
    <d v="2012-09-27T00:00:00"/>
    <n v="24.45"/>
    <n v="20174"/>
  </r>
  <r>
    <x v="577"/>
    <d v="2012-11-13T00:00:00"/>
    <n v="5.5"/>
    <n v="40042"/>
  </r>
  <r>
    <x v="577"/>
    <d v="2012-09-30T00:00:00"/>
    <n v="17.45"/>
    <n v="20037"/>
  </r>
  <r>
    <x v="577"/>
    <d v="2012-09-29T00:00:00"/>
    <n v="19.45"/>
    <n v="20177"/>
  </r>
  <r>
    <x v="577"/>
    <d v="2012-09-29T00:00:00"/>
    <n v="25.9"/>
    <n v="20177"/>
  </r>
  <r>
    <x v="577"/>
    <d v="2012-09-29T00:00:00"/>
    <n v="29.95"/>
    <n v="20177"/>
  </r>
  <r>
    <x v="577"/>
    <d v="2012-10-02T00:00:00"/>
    <n v="14.31"/>
    <n v="20033"/>
  </r>
  <r>
    <x v="577"/>
    <d v="2012-12-02T00:00:00"/>
    <n v="10.95"/>
    <n v="30009"/>
  </r>
  <r>
    <x v="577"/>
    <d v="2012-10-04T00:00:00"/>
    <n v="3"/>
    <n v="20198"/>
  </r>
  <r>
    <x v="577"/>
    <d v="2012-10-04T00:00:00"/>
    <n v="11"/>
    <n v="20198"/>
  </r>
  <r>
    <x v="577"/>
    <d v="2012-10-04T00:00:00"/>
    <n v="20.95"/>
    <n v="20198"/>
  </r>
  <r>
    <x v="577"/>
    <d v="2012-10-04T00:00:00"/>
    <n v="6"/>
    <n v="10131"/>
  </r>
  <r>
    <x v="577"/>
    <d v="2012-11-17T00:00:00"/>
    <n v="16.899999999999999"/>
    <n v="30141"/>
  </r>
  <r>
    <x v="577"/>
    <d v="2012-10-05T00:00:00"/>
    <n v="21.5"/>
    <n v="10196"/>
  </r>
  <r>
    <x v="577"/>
    <d v="2012-10-10T00:00:00"/>
    <n v="5"/>
    <n v="20125"/>
  </r>
  <r>
    <x v="577"/>
    <d v="2012-10-10T00:00:00"/>
    <n v="12.95"/>
    <n v="20125"/>
  </r>
  <r>
    <x v="577"/>
    <d v="2012-10-06T00:00:00"/>
    <n v="16.45"/>
    <n v="20248"/>
  </r>
  <r>
    <x v="577"/>
    <d v="2012-10-06T00:00:00"/>
    <n v="24.45"/>
    <n v="20248"/>
  </r>
  <r>
    <x v="577"/>
    <d v="2012-10-10T00:00:00"/>
    <n v="9.9499999999999993"/>
    <n v="20220"/>
  </r>
  <r>
    <x v="577"/>
    <d v="2012-10-09T00:00:00"/>
    <n v="14.5"/>
    <n v="20243"/>
  </r>
  <r>
    <x v="577"/>
    <d v="2012-10-12T00:00:00"/>
    <n v="23.45"/>
    <n v="20138"/>
  </r>
  <r>
    <x v="577"/>
    <d v="2012-10-16T00:00:00"/>
    <n v="21.5"/>
    <n v="10154"/>
  </r>
  <r>
    <x v="577"/>
    <d v="2012-10-17T00:00:00"/>
    <n v="5.25"/>
    <n v="10130"/>
  </r>
  <r>
    <x v="577"/>
    <d v="2012-10-16T00:00:00"/>
    <n v="5.5"/>
    <n v="20166"/>
  </r>
  <r>
    <x v="577"/>
    <d v="2012-10-17T00:00:00"/>
    <n v="21.45"/>
    <n v="30111"/>
  </r>
  <r>
    <x v="577"/>
    <d v="2012-10-18T00:00:00"/>
    <n v="9"/>
    <n v="10166"/>
  </r>
  <r>
    <x v="577"/>
    <d v="2012-10-19T00:00:00"/>
    <n v="18.95"/>
    <n v="20280"/>
  </r>
  <r>
    <x v="577"/>
    <d v="2012-10-19T00:00:00"/>
    <n v="15"/>
    <n v="80031"/>
  </r>
  <r>
    <x v="577"/>
    <d v="2012-12-04T00:00:00"/>
    <n v="7.2"/>
    <n v="20254"/>
  </r>
  <r>
    <x v="577"/>
    <d v="2012-12-04T00:00:00"/>
    <n v="16.850000000000001"/>
    <n v="20254"/>
  </r>
  <r>
    <x v="577"/>
    <d v="2012-12-06T00:00:00"/>
    <n v="10.95"/>
    <n v="20302"/>
  </r>
  <r>
    <x v="577"/>
    <d v="2012-12-07T00:00:00"/>
    <n v="14.95"/>
    <n v="30032"/>
  </r>
  <r>
    <x v="577"/>
    <d v="2012-12-07T00:00:00"/>
    <n v="24.4"/>
    <n v="30032"/>
  </r>
  <r>
    <x v="577"/>
    <d v="2012-12-08T00:00:00"/>
    <n v="9.9499999999999993"/>
    <n v="30136"/>
  </r>
  <r>
    <x v="577"/>
    <d v="2012-12-12T00:00:00"/>
    <n v="14.95"/>
    <n v="30032"/>
  </r>
  <r>
    <x v="577"/>
    <d v="2012-12-12T00:00:00"/>
    <n v="24.4"/>
    <n v="30032"/>
  </r>
  <r>
    <x v="577"/>
    <d v="2012-12-13T00:00:00"/>
    <n v="18.399999999999999"/>
    <n v="20235"/>
  </r>
  <r>
    <x v="577"/>
    <d v="2012-12-14T00:00:00"/>
    <n v="18.45"/>
    <n v="30105"/>
  </r>
  <r>
    <x v="577"/>
    <d v="2012-12-18T00:00:00"/>
    <n v="14.95"/>
    <n v="20155"/>
  </r>
  <r>
    <x v="577"/>
    <d v="2012-12-18T00:00:00"/>
    <n v="16.2"/>
    <n v="20155"/>
  </r>
  <r>
    <x v="577"/>
    <d v="2012-12-16T00:00:00"/>
    <n v="9.5"/>
    <n v="20162"/>
  </r>
  <r>
    <x v="577"/>
    <d v="2012-12-16T00:00:00"/>
    <n v="17"/>
    <n v="20162"/>
  </r>
  <r>
    <x v="577"/>
    <d v="2012-12-16T00:00:00"/>
    <n v="21.95"/>
    <n v="20162"/>
  </r>
  <r>
    <x v="577"/>
    <d v="2012-12-16T00:00:00"/>
    <n v="18.95"/>
    <n v="20162"/>
  </r>
  <r>
    <x v="577"/>
    <d v="2012-12-21T00:00:00"/>
    <n v="19.45"/>
    <n v="20177"/>
  </r>
  <r>
    <x v="577"/>
    <d v="2012-12-21T00:00:00"/>
    <n v="25.9"/>
    <n v="20177"/>
  </r>
  <r>
    <x v="577"/>
    <d v="2012-12-21T00:00:00"/>
    <n v="29.95"/>
    <n v="20177"/>
  </r>
  <r>
    <x v="577"/>
    <d v="2012-12-18T00:00:00"/>
    <n v="23.2"/>
    <n v="40030"/>
  </r>
  <r>
    <x v="577"/>
    <d v="2012-12-20T00:00:00"/>
    <n v="22.5"/>
    <n v="20229"/>
  </r>
  <r>
    <x v="577"/>
    <d v="2012-12-20T00:00:00"/>
    <n v="13"/>
    <n v="20229"/>
  </r>
  <r>
    <x v="577"/>
    <d v="2012-12-23T00:00:00"/>
    <n v="16.75"/>
    <n v="20107"/>
  </r>
  <r>
    <x v="577"/>
    <d v="2012-12-29T00:00:00"/>
    <n v="17.95"/>
    <n v="20194"/>
  </r>
  <r>
    <x v="577"/>
    <d v="2012-12-29T00:00:00"/>
    <n v="20.9"/>
    <n v="20194"/>
  </r>
  <r>
    <x v="577"/>
    <d v="2012-12-29T00:00:00"/>
    <n v="17.45"/>
    <n v="20194"/>
  </r>
  <r>
    <x v="577"/>
    <d v="2012-12-28T00:00:00"/>
    <n v="15.9"/>
    <n v="30058"/>
  </r>
  <r>
    <x v="577"/>
    <d v="2012-12-30T00:00:00"/>
    <n v="13"/>
    <n v="20066"/>
  </r>
  <r>
    <x v="577"/>
    <d v="2012-12-27T00:00:00"/>
    <n v="7.2"/>
    <n v="20254"/>
  </r>
  <r>
    <x v="577"/>
    <d v="2012-12-27T00:00:00"/>
    <n v="16.850000000000001"/>
    <n v="20254"/>
  </r>
  <r>
    <x v="577"/>
    <d v="2013-01-03T00:00:00"/>
    <n v="22.5"/>
    <n v="20229"/>
  </r>
  <r>
    <x v="577"/>
    <d v="2013-01-03T00:00:00"/>
    <n v="13"/>
    <n v="20229"/>
  </r>
  <r>
    <x v="577"/>
    <d v="2013-01-02T00:00:00"/>
    <n v="22.95"/>
    <n v="20149"/>
  </r>
  <r>
    <x v="577"/>
    <d v="2013-01-02T00:00:00"/>
    <n v="19.95"/>
    <n v="20149"/>
  </r>
  <r>
    <x v="577"/>
    <d v="2013-01-05T00:00:00"/>
    <n v="17.95"/>
    <n v="20194"/>
  </r>
  <r>
    <x v="577"/>
    <d v="2013-01-05T00:00:00"/>
    <n v="20.9"/>
    <n v="20194"/>
  </r>
  <r>
    <x v="577"/>
    <d v="2013-01-05T00:00:00"/>
    <n v="17.45"/>
    <n v="20194"/>
  </r>
  <r>
    <x v="577"/>
    <d v="2013-01-07T00:00:00"/>
    <n v="14.95"/>
    <n v="20155"/>
  </r>
  <r>
    <x v="577"/>
    <d v="2013-01-07T00:00:00"/>
    <n v="16.2"/>
    <n v="20155"/>
  </r>
  <r>
    <x v="577"/>
    <d v="2013-01-11T00:00:00"/>
    <n v="19.95"/>
    <n v="20332"/>
  </r>
  <r>
    <x v="577"/>
    <d v="2013-01-13T00:00:00"/>
    <n v="16.5"/>
    <n v="20185"/>
  </r>
  <r>
    <x v="577"/>
    <d v="2013-01-10T00:00:00"/>
    <n v="35.9"/>
    <n v="30056"/>
  </r>
  <r>
    <x v="577"/>
    <d v="2013-01-10T00:00:00"/>
    <n v="15.95"/>
    <n v="30056"/>
  </r>
  <r>
    <x v="577"/>
    <d v="2013-01-12T00:00:00"/>
    <n v="20.9"/>
    <n v="20175"/>
  </r>
  <r>
    <x v="577"/>
    <d v="2013-01-17T00:00:00"/>
    <n v="8.25"/>
    <n v="40055"/>
  </r>
  <r>
    <x v="577"/>
    <d v="2013-01-16T00:00:00"/>
    <n v="20.45"/>
    <n v="20158"/>
  </r>
  <r>
    <x v="577"/>
    <d v="2013-01-16T00:00:00"/>
    <n v="28.2"/>
    <n v="20158"/>
  </r>
  <r>
    <x v="577"/>
    <d v="2013-01-24T00:00:00"/>
    <n v="3"/>
    <n v="40056"/>
  </r>
  <r>
    <x v="577"/>
    <d v="2013-01-24T00:00:00"/>
    <n v="6"/>
    <n v="20279"/>
  </r>
  <r>
    <x v="577"/>
    <d v="2013-01-31T00:00:00"/>
    <n v="11.25"/>
    <n v="40064"/>
  </r>
  <r>
    <x v="577"/>
    <d v="2013-01-31T00:00:00"/>
    <n v="14.45"/>
    <n v="20249"/>
  </r>
  <r>
    <x v="577"/>
    <d v="2013-01-31T00:00:00"/>
    <n v="12.45"/>
    <n v="20249"/>
  </r>
  <r>
    <x v="577"/>
    <d v="2013-02-02T00:00:00"/>
    <n v="24.95"/>
    <n v="20241"/>
  </r>
  <r>
    <x v="577"/>
    <d v="2013-02-07T00:00:00"/>
    <n v="15.95"/>
    <n v="30067"/>
  </r>
  <r>
    <x v="577"/>
    <d v="2013-02-11T00:00:00"/>
    <n v="16.2"/>
    <n v="20237"/>
  </r>
  <r>
    <x v="577"/>
    <d v="2013-02-08T00:00:00"/>
    <n v="22.95"/>
    <n v="30148"/>
  </r>
  <r>
    <x v="577"/>
    <d v="2013-02-09T00:00:00"/>
    <n v="15.95"/>
    <n v="30090"/>
  </r>
  <r>
    <x v="577"/>
    <d v="2013-02-14T00:00:00"/>
    <n v="16.899999999999999"/>
    <n v="20137"/>
  </r>
  <r>
    <x v="577"/>
    <d v="2013-02-15T00:00:00"/>
    <n v="17.95"/>
    <n v="20150"/>
  </r>
  <r>
    <x v="577"/>
    <d v="2013-02-26T00:00:00"/>
    <n v="3"/>
    <n v="20198"/>
  </r>
  <r>
    <x v="577"/>
    <d v="2013-02-26T00:00:00"/>
    <n v="11"/>
    <n v="20198"/>
  </r>
  <r>
    <x v="577"/>
    <d v="2013-02-26T00:00:00"/>
    <n v="20.95"/>
    <n v="20198"/>
  </r>
  <r>
    <x v="577"/>
    <d v="2013-02-28T00:00:00"/>
    <n v="15.95"/>
    <n v="20293"/>
  </r>
  <r>
    <x v="577"/>
    <d v="2013-03-01T00:00:00"/>
    <n v="21.45"/>
    <n v="30132"/>
  </r>
  <r>
    <x v="577"/>
    <d v="2013-03-08T00:00:00"/>
    <n v="20.45"/>
    <n v="20370"/>
  </r>
  <r>
    <x v="577"/>
    <d v="2013-03-08T00:00:00"/>
    <n v="15.5"/>
    <n v="10191"/>
  </r>
  <r>
    <x v="577"/>
    <d v="2013-03-07T00:00:00"/>
    <n v="19.45"/>
    <n v="10092"/>
  </r>
  <r>
    <x v="577"/>
    <d v="2013-03-07T00:00:00"/>
    <n v="3"/>
    <n v="20198"/>
  </r>
  <r>
    <x v="577"/>
    <d v="2013-03-07T00:00:00"/>
    <n v="11"/>
    <n v="20198"/>
  </r>
  <r>
    <x v="577"/>
    <d v="2013-03-07T00:00:00"/>
    <n v="20.95"/>
    <n v="20198"/>
  </r>
  <r>
    <x v="577"/>
    <d v="2013-03-14T00:00:00"/>
    <n v="6"/>
    <n v="40058"/>
  </r>
  <r>
    <x v="577"/>
    <d v="2013-03-16T00:00:00"/>
    <n v="3.5"/>
    <n v="30349"/>
  </r>
  <r>
    <x v="577"/>
    <d v="2013-03-15T00:00:00"/>
    <n v="24.45"/>
    <n v="20244"/>
  </r>
  <r>
    <x v="577"/>
    <d v="2013-03-14T00:00:00"/>
    <n v="17.95"/>
    <n v="20194"/>
  </r>
  <r>
    <x v="577"/>
    <d v="2013-03-14T00:00:00"/>
    <n v="20.9"/>
    <n v="20194"/>
  </r>
  <r>
    <x v="577"/>
    <d v="2013-03-14T00:00:00"/>
    <n v="17.45"/>
    <n v="20194"/>
  </r>
  <r>
    <x v="577"/>
    <d v="2013-03-21T00:00:00"/>
    <n v="21.95"/>
    <n v="20474"/>
  </r>
  <r>
    <x v="577"/>
    <d v="2013-03-22T00:00:00"/>
    <n v="25.75"/>
    <n v="20324"/>
  </r>
  <r>
    <x v="577"/>
    <d v="2013-03-28T00:00:00"/>
    <n v="16.95"/>
    <n v="20233"/>
  </r>
  <r>
    <x v="577"/>
    <d v="2013-03-30T00:00:00"/>
    <n v="16.95"/>
    <n v="30062"/>
  </r>
  <r>
    <x v="577"/>
    <d v="2013-03-30T00:00:00"/>
    <n v="17.95"/>
    <n v="30062"/>
  </r>
  <r>
    <x v="577"/>
    <d v="2013-03-28T00:00:00"/>
    <n v="6"/>
    <n v="60029"/>
  </r>
  <r>
    <x v="577"/>
    <d v="2013-04-03T00:00:00"/>
    <n v="40.700000000000003"/>
    <n v="30013"/>
  </r>
  <r>
    <x v="577"/>
    <d v="2013-04-01T00:00:00"/>
    <n v="14.45"/>
    <n v="20249"/>
  </r>
  <r>
    <x v="577"/>
    <d v="2013-04-01T00:00:00"/>
    <n v="12.45"/>
    <n v="20249"/>
  </r>
  <r>
    <x v="577"/>
    <d v="2013-04-11T00:00:00"/>
    <n v="16.899999999999999"/>
    <n v="20327"/>
  </r>
  <r>
    <x v="577"/>
    <d v="2013-04-11T00:00:00"/>
    <n v="8.0500000000000007"/>
    <n v="20077"/>
  </r>
  <r>
    <x v="577"/>
    <d v="2013-04-24T00:00:00"/>
    <n v="14.95"/>
    <n v="80014"/>
  </r>
  <r>
    <x v="577"/>
    <d v="2013-04-24T00:00:00"/>
    <n v="21.95"/>
    <n v="80014"/>
  </r>
  <r>
    <x v="577"/>
    <d v="2013-04-25T00:00:00"/>
    <n v="9.1300000000000008"/>
    <n v="40050"/>
  </r>
  <r>
    <x v="577"/>
    <d v="2013-05-02T00:00:00"/>
    <n v="4.5"/>
    <n v="20156"/>
  </r>
  <r>
    <x v="577"/>
    <d v="2013-05-02T00:00:00"/>
    <n v="20.95"/>
    <n v="20156"/>
  </r>
  <r>
    <x v="577"/>
    <d v="2013-05-03T00:00:00"/>
    <n v="19.45"/>
    <n v="20294"/>
  </r>
  <r>
    <x v="577"/>
    <d v="2013-05-02T00:00:00"/>
    <n v="6"/>
    <n v="40025"/>
  </r>
  <r>
    <x v="577"/>
    <d v="2013-05-02T00:00:00"/>
    <n v="9.31"/>
    <n v="40025"/>
  </r>
  <r>
    <x v="577"/>
    <d v="2013-05-07T00:00:00"/>
    <n v="31.45"/>
    <n v="20161"/>
  </r>
  <r>
    <x v="577"/>
    <d v="2013-05-04T00:00:00"/>
    <n v="26.7"/>
    <n v="30063"/>
  </r>
  <r>
    <x v="577"/>
    <d v="2013-05-11T00:00:00"/>
    <n v="26.4"/>
    <n v="20252"/>
  </r>
  <r>
    <x v="577"/>
    <d v="2013-05-15T00:00:00"/>
    <n v="10"/>
    <n v="20255"/>
  </r>
  <r>
    <x v="577"/>
    <d v="2013-05-15T00:00:00"/>
    <n v="5"/>
    <n v="20154"/>
  </r>
  <r>
    <x v="577"/>
    <d v="2013-05-15T00:00:00"/>
    <n v="12.95"/>
    <n v="20154"/>
  </r>
  <r>
    <x v="577"/>
    <d v="2013-05-15T00:00:00"/>
    <n v="14.95"/>
    <n v="80014"/>
  </r>
  <r>
    <x v="577"/>
    <d v="2013-05-15T00:00:00"/>
    <n v="21.95"/>
    <n v="80014"/>
  </r>
  <r>
    <x v="577"/>
    <d v="2013-05-16T00:00:00"/>
    <n v="14"/>
    <n v="20126"/>
  </r>
  <r>
    <x v="577"/>
    <d v="2013-05-13T00:00:00"/>
    <n v="14.98"/>
    <n v="20179"/>
  </r>
  <r>
    <x v="577"/>
    <d v="2013-05-13T00:00:00"/>
    <n v="16.95"/>
    <n v="20179"/>
  </r>
  <r>
    <x v="577"/>
    <d v="2013-05-18T00:00:00"/>
    <n v="15.95"/>
    <n v="30104"/>
  </r>
  <r>
    <x v="577"/>
    <d v="2013-05-23T00:00:00"/>
    <n v="12.29"/>
    <n v="40041"/>
  </r>
  <r>
    <x v="577"/>
    <d v="2013-05-20T00:00:00"/>
    <n v="20.9"/>
    <n v="20098"/>
  </r>
  <r>
    <x v="577"/>
    <d v="2013-05-26T00:00:00"/>
    <n v="16.45"/>
    <n v="20092"/>
  </r>
  <r>
    <x v="577"/>
    <d v="2013-05-29T00:00:00"/>
    <n v="17.5"/>
    <n v="20145"/>
  </r>
  <r>
    <x v="577"/>
    <d v="2013-05-29T00:00:00"/>
    <n v="10.25"/>
    <n v="80051"/>
  </r>
  <r>
    <x v="577"/>
    <d v="2013-06-01T00:00:00"/>
    <n v="19.95"/>
    <n v="30081"/>
  </r>
  <r>
    <x v="577"/>
    <d v="2013-06-06T00:00:00"/>
    <n v="18.95"/>
    <n v="30070"/>
  </r>
  <r>
    <x v="577"/>
    <d v="2013-06-02T00:00:00"/>
    <n v="23.5"/>
    <n v="30014"/>
  </r>
  <r>
    <x v="577"/>
    <d v="2013-06-04T00:00:00"/>
    <n v="16.45"/>
    <n v="20143"/>
  </r>
  <r>
    <x v="577"/>
    <d v="2013-06-11T00:00:00"/>
    <n v="5"/>
    <n v="20154"/>
  </r>
  <r>
    <x v="577"/>
    <d v="2013-06-11T00:00:00"/>
    <n v="12.95"/>
    <n v="20154"/>
  </r>
  <r>
    <x v="577"/>
    <d v="2013-06-13T00:00:00"/>
    <n v="13.95"/>
    <n v="20170"/>
  </r>
  <r>
    <x v="577"/>
    <d v="2013-06-13T00:00:00"/>
    <n v="10"/>
    <n v="20170"/>
  </r>
  <r>
    <x v="577"/>
    <d v="2013-06-10T00:00:00"/>
    <n v="20.45"/>
    <n v="20158"/>
  </r>
  <r>
    <x v="577"/>
    <d v="2013-06-10T00:00:00"/>
    <n v="28.2"/>
    <n v="20158"/>
  </r>
  <r>
    <x v="577"/>
    <d v="2013-06-12T00:00:00"/>
    <n v="13.95"/>
    <n v="20170"/>
  </r>
  <r>
    <x v="577"/>
    <d v="2013-06-12T00:00:00"/>
    <n v="10"/>
    <n v="20170"/>
  </r>
  <r>
    <x v="577"/>
    <d v="2013-06-15T00:00:00"/>
    <n v="25.95"/>
    <n v="20205"/>
  </r>
  <r>
    <x v="577"/>
    <d v="2013-06-19T00:00:00"/>
    <n v="17.95"/>
    <n v="80038"/>
  </r>
  <r>
    <x v="577"/>
    <d v="2013-06-19T00:00:00"/>
    <n v="5"/>
    <n v="20193"/>
  </r>
  <r>
    <x v="577"/>
    <d v="2013-06-17T00:00:00"/>
    <n v="22.95"/>
    <n v="20149"/>
  </r>
  <r>
    <x v="577"/>
    <d v="2013-06-17T00:00:00"/>
    <n v="19.95"/>
    <n v="20149"/>
  </r>
  <r>
    <x v="577"/>
    <d v="2013-06-20T00:00:00"/>
    <n v="16.239999999999998"/>
    <n v="20232"/>
  </r>
  <r>
    <x v="577"/>
    <d v="2013-06-27T00:00:00"/>
    <n v="16.95"/>
    <n v="20124"/>
  </r>
  <r>
    <x v="577"/>
    <d v="2013-07-09T00:00:00"/>
    <n v="19.350000000000001"/>
    <n v="30072"/>
  </r>
  <r>
    <x v="577"/>
    <d v="2013-07-11T00:00:00"/>
    <n v="15"/>
    <n v="20211"/>
  </r>
  <r>
    <x v="577"/>
    <d v="2013-07-11T00:00:00"/>
    <n v="14.5"/>
    <n v="20211"/>
  </r>
  <r>
    <x v="577"/>
    <d v="2013-07-11T00:00:00"/>
    <n v="6"/>
    <n v="10123"/>
  </r>
  <r>
    <x v="577"/>
    <d v="2013-07-13T00:00:00"/>
    <n v="16.5"/>
    <n v="20253"/>
  </r>
  <r>
    <x v="577"/>
    <d v="2013-07-13T00:00:00"/>
    <n v="22.95"/>
    <n v="20253"/>
  </r>
  <r>
    <x v="577"/>
    <d v="2013-07-18T00:00:00"/>
    <n v="6"/>
    <n v="30151"/>
  </r>
  <r>
    <x v="577"/>
    <d v="2013-07-17T00:00:00"/>
    <n v="9.5"/>
    <n v="20162"/>
  </r>
  <r>
    <x v="577"/>
    <d v="2013-07-17T00:00:00"/>
    <n v="17"/>
    <n v="20162"/>
  </r>
  <r>
    <x v="577"/>
    <d v="2013-07-17T00:00:00"/>
    <n v="21.95"/>
    <n v="20162"/>
  </r>
  <r>
    <x v="577"/>
    <d v="2013-07-17T00:00:00"/>
    <n v="18.95"/>
    <n v="20162"/>
  </r>
  <r>
    <x v="577"/>
    <d v="2013-07-16T00:00:00"/>
    <n v="5"/>
    <n v="20224"/>
  </r>
  <r>
    <x v="577"/>
    <d v="2013-07-20T00:00:00"/>
    <n v="21.9"/>
    <n v="20134"/>
  </r>
  <r>
    <x v="577"/>
    <d v="2013-07-20T00:00:00"/>
    <n v="19.95"/>
    <n v="20134"/>
  </r>
  <r>
    <x v="577"/>
    <d v="2013-07-19T00:00:00"/>
    <n v="7"/>
    <n v="30078"/>
  </r>
  <r>
    <x v="577"/>
    <d v="2013-07-19T00:00:00"/>
    <n v="12.95"/>
    <n v="30078"/>
  </r>
  <r>
    <x v="577"/>
    <d v="2013-07-22T00:00:00"/>
    <n v="21"/>
    <n v="20168"/>
  </r>
  <r>
    <x v="577"/>
    <d v="2013-07-27T00:00:00"/>
    <n v="13.95"/>
    <n v="20222"/>
  </r>
  <r>
    <x v="577"/>
    <d v="2013-07-27T00:00:00"/>
    <n v="22.95"/>
    <n v="20222"/>
  </r>
  <r>
    <x v="577"/>
    <d v="2013-07-29T00:00:00"/>
    <n v="15.9"/>
    <n v="20228"/>
  </r>
  <r>
    <x v="577"/>
    <d v="2013-07-26T00:00:00"/>
    <n v="35.9"/>
    <n v="30056"/>
  </r>
  <r>
    <x v="577"/>
    <d v="2013-07-26T00:00:00"/>
    <n v="15.95"/>
    <n v="30056"/>
  </r>
  <r>
    <x v="577"/>
    <d v="2013-07-30T00:00:00"/>
    <n v="16.45"/>
    <n v="20248"/>
  </r>
  <r>
    <x v="577"/>
    <d v="2013-07-30T00:00:00"/>
    <n v="24.45"/>
    <n v="20248"/>
  </r>
  <r>
    <x v="577"/>
    <d v="2013-08-01T00:00:00"/>
    <n v="11"/>
    <n v="30065"/>
  </r>
  <r>
    <x v="577"/>
    <d v="2013-08-02T00:00:00"/>
    <n v="23"/>
    <n v="30007"/>
  </r>
  <r>
    <x v="577"/>
    <d v="2013-08-03T00:00:00"/>
    <n v="14.98"/>
    <n v="20179"/>
  </r>
  <r>
    <x v="577"/>
    <d v="2013-08-03T00:00:00"/>
    <n v="16.95"/>
    <n v="20179"/>
  </r>
  <r>
    <x v="577"/>
    <d v="2013-08-06T00:00:00"/>
    <n v="19.45"/>
    <n v="20177"/>
  </r>
  <r>
    <x v="577"/>
    <d v="2013-08-06T00:00:00"/>
    <n v="25.9"/>
    <n v="20177"/>
  </r>
  <r>
    <x v="577"/>
    <d v="2013-08-06T00:00:00"/>
    <n v="29.95"/>
    <n v="20177"/>
  </r>
  <r>
    <x v="577"/>
    <d v="2013-08-08T00:00:00"/>
    <n v="9"/>
    <n v="40059"/>
  </r>
  <r>
    <x v="577"/>
    <d v="2013-08-08T00:00:00"/>
    <n v="16.899999999999999"/>
    <n v="20311"/>
  </r>
  <r>
    <x v="577"/>
    <d v="2013-08-19T00:00:00"/>
    <n v="26.5"/>
    <n v="20169"/>
  </r>
  <r>
    <x v="577"/>
    <d v="2013-08-20T00:00:00"/>
    <n v="12.95"/>
    <n v="20195"/>
  </r>
  <r>
    <x v="577"/>
    <d v="2013-08-22T00:00:00"/>
    <n v="3"/>
    <n v="20461"/>
  </r>
  <r>
    <x v="577"/>
    <d v="2013-08-22T00:00:00"/>
    <n v="6"/>
    <n v="10119"/>
  </r>
  <r>
    <x v="577"/>
    <d v="2013-08-24T00:00:00"/>
    <n v="21.87"/>
    <n v="20239"/>
  </r>
  <r>
    <x v="577"/>
    <d v="2013-08-26T00:00:00"/>
    <n v="13.95"/>
    <n v="20159"/>
  </r>
  <r>
    <x v="577"/>
    <d v="2013-08-28T00:00:00"/>
    <n v="15"/>
    <n v="20211"/>
  </r>
  <r>
    <x v="577"/>
    <d v="2013-08-28T00:00:00"/>
    <n v="14.5"/>
    <n v="20211"/>
  </r>
  <r>
    <x v="577"/>
    <d v="2013-08-30T00:00:00"/>
    <n v="17.95"/>
    <n v="20163"/>
  </r>
  <r>
    <x v="577"/>
    <d v="2013-08-29T00:00:00"/>
    <n v="17.45"/>
    <n v="20203"/>
  </r>
  <r>
    <x v="577"/>
    <d v="2013-09-04T00:00:00"/>
    <n v="11"/>
    <n v="80011"/>
  </r>
  <r>
    <x v="577"/>
    <d v="2013-09-05T00:00:00"/>
    <n v="16.5"/>
    <n v="20253"/>
  </r>
  <r>
    <x v="577"/>
    <d v="2013-09-05T00:00:00"/>
    <n v="22.95"/>
    <n v="20253"/>
  </r>
  <r>
    <x v="577"/>
    <d v="2013-09-07T00:00:00"/>
    <n v="10"/>
    <n v="20204"/>
  </r>
  <r>
    <x v="577"/>
    <d v="2013-09-07T00:00:00"/>
    <n v="5.5"/>
    <n v="20204"/>
  </r>
  <r>
    <x v="577"/>
    <d v="2013-09-10T00:00:00"/>
    <n v="9.5"/>
    <n v="20162"/>
  </r>
  <r>
    <x v="577"/>
    <d v="2013-09-10T00:00:00"/>
    <n v="17"/>
    <n v="20162"/>
  </r>
  <r>
    <x v="577"/>
    <d v="2013-09-10T00:00:00"/>
    <n v="21.95"/>
    <n v="20162"/>
  </r>
  <r>
    <x v="577"/>
    <d v="2013-09-10T00:00:00"/>
    <n v="18.95"/>
    <n v="20162"/>
  </r>
  <r>
    <x v="577"/>
    <d v="2013-09-12T00:00:00"/>
    <n v="7.5"/>
    <n v="30095"/>
  </r>
  <r>
    <x v="577"/>
    <d v="2013-09-15T00:00:00"/>
    <n v="24.5"/>
    <n v="20121"/>
  </r>
  <r>
    <x v="577"/>
    <d v="2013-09-11T00:00:00"/>
    <n v="16.95"/>
    <n v="30062"/>
  </r>
  <r>
    <x v="577"/>
    <d v="2013-09-11T00:00:00"/>
    <n v="17.95"/>
    <n v="30062"/>
  </r>
  <r>
    <x v="577"/>
    <d v="2013-09-18T00:00:00"/>
    <n v="22.95"/>
    <n v="20140"/>
  </r>
  <r>
    <x v="577"/>
    <d v="2013-09-16T00:00:00"/>
    <n v="21"/>
    <n v="20219"/>
  </r>
  <r>
    <x v="577"/>
    <d v="2013-09-19T00:00:00"/>
    <n v="14.5"/>
    <n v="20231"/>
  </r>
  <r>
    <x v="577"/>
    <d v="2013-09-25T00:00:00"/>
    <n v="10"/>
    <n v="20204"/>
  </r>
  <r>
    <x v="577"/>
    <d v="2013-09-25T00:00:00"/>
    <n v="5.5"/>
    <n v="20204"/>
  </r>
  <r>
    <x v="577"/>
    <d v="2013-09-20T00:00:00"/>
    <n v="5"/>
    <n v="20201"/>
  </r>
  <r>
    <x v="577"/>
    <d v="2013-09-20T00:00:00"/>
    <n v="15.9"/>
    <n v="20201"/>
  </r>
  <r>
    <x v="577"/>
    <d v="2013-09-27T00:00:00"/>
    <n v="18.5"/>
    <n v="20167"/>
  </r>
  <r>
    <x v="577"/>
    <d v="2013-09-26T00:00:00"/>
    <n v="20.5"/>
    <n v="30075"/>
  </r>
  <r>
    <x v="577"/>
    <d v="2013-10-02T00:00:00"/>
    <n v="25.5"/>
    <n v="30089"/>
  </r>
  <r>
    <x v="577"/>
    <d v="2013-09-29T00:00:00"/>
    <n v="21.9"/>
    <n v="20141"/>
  </r>
  <r>
    <x v="577"/>
    <d v="2013-09-30T00:00:00"/>
    <n v="21.9"/>
    <n v="20134"/>
  </r>
  <r>
    <x v="577"/>
    <d v="2013-09-30T00:00:00"/>
    <n v="19.95"/>
    <n v="20134"/>
  </r>
  <r>
    <x v="577"/>
    <d v="2013-10-03T00:00:00"/>
    <n v="13.95"/>
    <n v="20222"/>
  </r>
  <r>
    <x v="577"/>
    <d v="2013-10-03T00:00:00"/>
    <n v="22.95"/>
    <n v="20222"/>
  </r>
  <r>
    <x v="577"/>
    <d v="2013-10-09T00:00:00"/>
    <n v="21.9"/>
    <n v="20127"/>
  </r>
  <r>
    <x v="577"/>
    <d v="2013-10-08T00:00:00"/>
    <n v="5"/>
    <n v="20125"/>
  </r>
  <r>
    <x v="577"/>
    <d v="2013-10-08T00:00:00"/>
    <n v="12.95"/>
    <n v="20125"/>
  </r>
  <r>
    <x v="577"/>
    <d v="2013-10-10T00:00:00"/>
    <n v="8"/>
    <n v="20199"/>
  </r>
  <r>
    <x v="577"/>
    <d v="2013-10-11T00:00:00"/>
    <n v="22.95"/>
    <n v="20178"/>
  </r>
  <r>
    <x v="577"/>
    <d v="2013-10-10T00:00:00"/>
    <n v="6"/>
    <n v="40025"/>
  </r>
  <r>
    <x v="577"/>
    <d v="2013-10-10T00:00:00"/>
    <n v="9.31"/>
    <n v="40025"/>
  </r>
  <r>
    <x v="577"/>
    <d v="2013-10-15T00:00:00"/>
    <n v="5"/>
    <n v="20431"/>
  </r>
  <r>
    <x v="577"/>
    <d v="2013-10-14T00:00:00"/>
    <n v="15.9"/>
    <n v="20192"/>
  </r>
  <r>
    <x v="577"/>
    <d v="2013-10-15T00:00:00"/>
    <n v="14.95"/>
    <n v="20309"/>
  </r>
  <r>
    <x v="577"/>
    <d v="2013-10-17T00:00:00"/>
    <n v="6"/>
    <n v="40014"/>
  </r>
  <r>
    <x v="577"/>
    <d v="2013-10-17T00:00:00"/>
    <n v="14"/>
    <n v="20238"/>
  </r>
  <r>
    <x v="577"/>
    <d v="2013-10-30T00:00:00"/>
    <n v="9.5"/>
    <n v="20162"/>
  </r>
  <r>
    <x v="577"/>
    <d v="2013-10-30T00:00:00"/>
    <n v="17"/>
    <n v="20162"/>
  </r>
  <r>
    <x v="577"/>
    <d v="2013-10-30T00:00:00"/>
    <n v="21.95"/>
    <n v="20162"/>
  </r>
  <r>
    <x v="577"/>
    <d v="2013-10-30T00:00:00"/>
    <n v="18.95"/>
    <n v="20162"/>
  </r>
  <r>
    <x v="577"/>
    <d v="2013-10-31T00:00:00"/>
    <n v="6"/>
    <n v="40023"/>
  </r>
  <r>
    <x v="577"/>
    <d v="2013-10-31T00:00:00"/>
    <n v="10.95"/>
    <n v="20115"/>
  </r>
  <r>
    <x v="578"/>
    <d v="2012-10-24T00:00:00"/>
    <n v="5"/>
    <n v="20156"/>
  </r>
  <r>
    <x v="578"/>
    <d v="2012-10-25T00:00:00"/>
    <n v="6"/>
    <n v="20133"/>
  </r>
  <r>
    <x v="578"/>
    <d v="2012-10-26T00:00:00"/>
    <n v="14.24"/>
    <n v="20077"/>
  </r>
  <r>
    <x v="578"/>
    <d v="2012-10-31T00:00:00"/>
    <n v="10.119999999999999"/>
    <n v="20190"/>
  </r>
  <r>
    <x v="578"/>
    <d v="2012-11-02T00:00:00"/>
    <n v="12.75"/>
    <n v="30058"/>
  </r>
  <r>
    <x v="578"/>
    <d v="2012-09-27T00:00:00"/>
    <n v="12.4"/>
    <n v="20131"/>
  </r>
  <r>
    <x v="578"/>
    <d v="2012-10-03T00:00:00"/>
    <n v="26.5"/>
    <n v="20204"/>
  </r>
  <r>
    <x v="578"/>
    <d v="2012-10-05T00:00:00"/>
    <n v="5.25"/>
    <n v="30096"/>
  </r>
  <r>
    <x v="578"/>
    <d v="2012-10-10T00:00:00"/>
    <n v="17.75"/>
    <n v="20146"/>
  </r>
  <r>
    <x v="578"/>
    <d v="2012-10-11T00:00:00"/>
    <n v="18.95"/>
    <n v="20209"/>
  </r>
  <r>
    <x v="578"/>
    <d v="2012-10-11T00:00:00"/>
    <n v="3"/>
    <n v="20100"/>
  </r>
  <r>
    <x v="578"/>
    <d v="2012-10-12T00:00:00"/>
    <n v="5.5"/>
    <n v="20118"/>
  </r>
  <r>
    <x v="578"/>
    <d v="2012-10-12T00:00:00"/>
    <n v="5"/>
    <n v="20118"/>
  </r>
  <r>
    <x v="578"/>
    <d v="2012-10-16T00:00:00"/>
    <n v="5.5"/>
    <n v="20118"/>
  </r>
  <r>
    <x v="578"/>
    <d v="2012-10-16T00:00:00"/>
    <n v="5"/>
    <n v="20118"/>
  </r>
  <r>
    <x v="578"/>
    <d v="2012-10-17T00:00:00"/>
    <n v="10"/>
    <n v="30068"/>
  </r>
  <r>
    <x v="578"/>
    <d v="2012-12-27T00:00:00"/>
    <n v="17.399999999999999"/>
    <n v="20154"/>
  </r>
  <r>
    <x v="579"/>
    <d v="2012-11-26T00:00:00"/>
    <n v="9.5"/>
    <n v="20080"/>
  </r>
  <r>
    <x v="579"/>
    <d v="2012-10-29T00:00:00"/>
    <n v="16.75"/>
    <n v="20156"/>
  </r>
  <r>
    <x v="579"/>
    <d v="2012-11-01T00:00:00"/>
    <n v="15"/>
    <n v="20153"/>
  </r>
  <r>
    <x v="579"/>
    <d v="2012-11-01T00:00:00"/>
    <n v="21.5"/>
    <n v="20153"/>
  </r>
  <r>
    <x v="579"/>
    <d v="2012-11-29T00:00:00"/>
    <n v="6"/>
    <n v="20223"/>
  </r>
  <r>
    <x v="579"/>
    <d v="2012-09-27T00:00:00"/>
    <n v="6"/>
    <n v="20152"/>
  </r>
  <r>
    <x v="579"/>
    <d v="2012-10-02T00:00:00"/>
    <n v="20.22"/>
    <n v="30073"/>
  </r>
  <r>
    <x v="579"/>
    <d v="2012-10-02T00:00:00"/>
    <n v="15.25"/>
    <n v="30073"/>
  </r>
  <r>
    <x v="579"/>
    <d v="2012-10-09T00:00:00"/>
    <n v="20.22"/>
    <n v="30073"/>
  </r>
  <r>
    <x v="579"/>
    <d v="2012-10-09T00:00:00"/>
    <n v="15.25"/>
    <n v="30073"/>
  </r>
  <r>
    <x v="579"/>
    <d v="2012-10-11T00:00:00"/>
    <n v="3"/>
    <n v="20099"/>
  </r>
  <r>
    <x v="579"/>
    <d v="2012-10-12T00:00:00"/>
    <n v="10"/>
    <n v="20008"/>
  </r>
  <r>
    <x v="579"/>
    <d v="2012-12-03T00:00:00"/>
    <n v="3"/>
    <n v="20093"/>
  </r>
  <r>
    <x v="579"/>
    <d v="2012-10-17T00:00:00"/>
    <n v="10"/>
    <n v="30069"/>
  </r>
  <r>
    <x v="579"/>
    <d v="2012-10-18T00:00:00"/>
    <n v="9.5"/>
    <n v="20108"/>
  </r>
  <r>
    <x v="579"/>
    <d v="2012-12-03T00:00:00"/>
    <n v="10.75"/>
    <n v="20155"/>
  </r>
  <r>
    <x v="579"/>
    <d v="2012-12-26T00:00:00"/>
    <n v="15"/>
    <n v="20102"/>
  </r>
  <r>
    <x v="579"/>
    <d v="2012-12-27T00:00:00"/>
    <n v="10.7"/>
    <n v="20168"/>
  </r>
  <r>
    <x v="579"/>
    <d v="2013-01-03T00:00:00"/>
    <n v="12"/>
    <n v="20194"/>
  </r>
  <r>
    <x v="579"/>
    <d v="2013-01-07T00:00:00"/>
    <n v="15"/>
    <n v="20153"/>
  </r>
  <r>
    <x v="579"/>
    <d v="2013-01-07T00:00:00"/>
    <n v="21.5"/>
    <n v="20153"/>
  </r>
  <r>
    <x v="579"/>
    <d v="2013-01-10T00:00:00"/>
    <n v="17.5"/>
    <n v="20133"/>
  </r>
  <r>
    <x v="579"/>
    <d v="2013-01-16T00:00:00"/>
    <n v="10.25"/>
    <n v="20147"/>
  </r>
  <r>
    <x v="579"/>
    <d v="2013-01-17T00:00:00"/>
    <n v="6"/>
    <n v="20087"/>
  </r>
  <r>
    <x v="579"/>
    <d v="2013-01-23T00:00:00"/>
    <n v="16.760000000000002"/>
    <n v="20094"/>
  </r>
  <r>
    <x v="579"/>
    <d v="2013-01-24T00:00:00"/>
    <n v="8.25"/>
    <n v="20162"/>
  </r>
  <r>
    <x v="579"/>
    <d v="2013-01-31T00:00:00"/>
    <n v="33.75"/>
    <n v="20140"/>
  </r>
  <r>
    <x v="579"/>
    <d v="2013-02-06T00:00:00"/>
    <n v="15"/>
    <n v="20059"/>
  </r>
  <r>
    <x v="579"/>
    <d v="2013-02-07T00:00:00"/>
    <n v="3"/>
    <n v="20120"/>
  </r>
  <r>
    <x v="579"/>
    <d v="2013-04-25T00:00:00"/>
    <n v="6"/>
    <n v="20258"/>
  </r>
  <r>
    <x v="579"/>
    <d v="2013-05-01T00:00:00"/>
    <n v="5"/>
    <n v="20317"/>
  </r>
  <r>
    <x v="579"/>
    <d v="2013-05-30T00:00:00"/>
    <n v="6"/>
    <n v="30071"/>
  </r>
  <r>
    <x v="579"/>
    <d v="2013-05-29T00:00:00"/>
    <n v="5"/>
    <n v="20218"/>
  </r>
  <r>
    <x v="579"/>
    <d v="2013-06-27T00:00:00"/>
    <n v="6"/>
    <n v="20182"/>
  </r>
  <r>
    <x v="579"/>
    <d v="2013-08-01T00:00:00"/>
    <n v="21.75"/>
    <n v="20175"/>
  </r>
  <r>
    <x v="580"/>
    <d v="2012-10-26T00:00:00"/>
    <n v="12.6"/>
    <n v="70092"/>
  </r>
  <r>
    <x v="580"/>
    <d v="2012-11-06T00:00:00"/>
    <n v="12.65"/>
    <n v="70054"/>
  </r>
  <r>
    <x v="580"/>
    <d v="2012-12-01T00:00:00"/>
    <n v="15.35"/>
    <n v="10013"/>
  </r>
  <r>
    <x v="580"/>
    <d v="2012-12-06T00:00:00"/>
    <n v="24.75"/>
    <n v="20139"/>
  </r>
  <r>
    <x v="580"/>
    <d v="2013-05-10T00:00:00"/>
    <n v="12.65"/>
    <n v="60025"/>
  </r>
  <r>
    <x v="580"/>
    <d v="2013-11-01T00:00:00"/>
    <n v="15.45"/>
    <n v="60061"/>
  </r>
  <r>
    <x v="581"/>
    <d v="2012-10-02T00:00:00"/>
    <n v="28.66"/>
    <n v="10002"/>
  </r>
  <r>
    <x v="581"/>
    <d v="2012-11-19T00:00:00"/>
    <n v="11.65"/>
    <n v="20023"/>
  </r>
  <r>
    <x v="581"/>
    <d v="2012-10-22T00:00:00"/>
    <n v="22.35"/>
    <n v="20047"/>
  </r>
  <r>
    <x v="581"/>
    <d v="2012-12-06T00:00:00"/>
    <n v="24.61"/>
    <n v="60001"/>
  </r>
  <r>
    <x v="581"/>
    <d v="2012-12-05T00:00:00"/>
    <n v="27.2"/>
    <n v="70058"/>
  </r>
  <r>
    <x v="581"/>
    <d v="2013-01-23T00:00:00"/>
    <n v="35.25"/>
    <n v="60020"/>
  </r>
  <r>
    <x v="581"/>
    <d v="2013-07-30T00:00:00"/>
    <n v="25.33"/>
    <n v="60009"/>
  </r>
  <r>
    <x v="581"/>
    <d v="2013-08-15T00:00:00"/>
    <n v="8.5"/>
    <n v="30011"/>
  </r>
  <r>
    <x v="581"/>
    <d v="2013-09-03T00:00:00"/>
    <n v="22.86"/>
    <n v="40009"/>
  </r>
  <r>
    <x v="582"/>
    <d v="2012-10-31T00:00:00"/>
    <n v="8.9499999999999993"/>
    <n v="10028"/>
  </r>
  <r>
    <x v="582"/>
    <d v="2012-09-27T00:00:00"/>
    <n v="0.01"/>
    <n v="60018"/>
  </r>
  <r>
    <x v="582"/>
    <d v="2012-12-15T00:00:00"/>
    <n v="39.9"/>
    <n v="60015"/>
  </r>
  <r>
    <x v="582"/>
    <d v="2013-04-15T00:00:00"/>
    <n v="16.149999999999999"/>
    <n v="50015"/>
  </r>
  <r>
    <x v="582"/>
    <d v="2013-06-12T00:00:00"/>
    <n v="9.9499999999999993"/>
    <n v="10039"/>
  </r>
  <r>
    <x v="582"/>
    <d v="2013-07-30T00:00:00"/>
    <n v="9.9499999999999993"/>
    <n v="10018"/>
  </r>
  <r>
    <x v="582"/>
    <d v="2013-09-04T00:00:00"/>
    <n v="8.9499999999999993"/>
    <n v="10026"/>
  </r>
  <r>
    <x v="583"/>
    <d v="2012-10-31T00:00:00"/>
    <n v="11.42"/>
    <n v="10038"/>
  </r>
  <r>
    <x v="583"/>
    <d v="2012-09-27T00:00:00"/>
    <n v="9.9499999999999993"/>
    <n v="70027"/>
  </r>
  <r>
    <x v="583"/>
    <d v="2013-09-04T00:00:00"/>
    <n v="7.65"/>
    <n v="10025"/>
  </r>
  <r>
    <x v="584"/>
    <d v="2012-10-03T00:00:00"/>
    <n v="0.01"/>
    <n v="70006"/>
  </r>
  <r>
    <x v="585"/>
    <d v="2012-11-01T00:00:00"/>
    <n v="11.95"/>
    <n v="10073"/>
  </r>
  <r>
    <x v="585"/>
    <d v="2012-10-02T00:00:00"/>
    <n v="7.33"/>
    <n v="60018"/>
  </r>
  <r>
    <x v="585"/>
    <d v="2013-01-24T00:00:00"/>
    <n v="10.08"/>
    <n v="70009"/>
  </r>
  <r>
    <x v="585"/>
    <d v="2013-02-28T00:00:00"/>
    <n v="20.2"/>
    <n v="70024"/>
  </r>
  <r>
    <x v="585"/>
    <d v="2013-02-26T00:00:00"/>
    <n v="10.75"/>
    <n v="70099"/>
  </r>
  <r>
    <x v="585"/>
    <d v="2013-03-14T00:00:00"/>
    <n v="10.75"/>
    <n v="60025"/>
  </r>
  <r>
    <x v="585"/>
    <d v="2013-05-17T00:00:00"/>
    <n v="7.65"/>
    <n v="10021"/>
  </r>
  <r>
    <x v="585"/>
    <d v="2013-05-20T00:00:00"/>
    <n v="10.75"/>
    <n v="50008"/>
  </r>
  <r>
    <x v="585"/>
    <d v="2013-05-22T00:00:00"/>
    <n v="6.75"/>
    <n v="40002"/>
  </r>
  <r>
    <x v="585"/>
    <d v="2013-08-06T00:00:00"/>
    <n v="8.9499999999999993"/>
    <n v="60024"/>
  </r>
  <r>
    <x v="585"/>
    <d v="2013-08-23T00:00:00"/>
    <n v="5.5"/>
    <n v="60006"/>
  </r>
  <r>
    <x v="585"/>
    <d v="2013-08-21T00:00:00"/>
    <n v="5.35"/>
    <n v="90037"/>
  </r>
  <r>
    <x v="585"/>
    <d v="2013-09-06T00:00:00"/>
    <n v="4.9000000000000004"/>
    <n v="10006"/>
  </r>
  <r>
    <x v="585"/>
    <d v="2013-09-10T00:00:00"/>
    <n v="5.35"/>
    <n v="40006"/>
  </r>
  <r>
    <x v="585"/>
    <d v="2013-09-18T00:00:00"/>
    <n v="5.43"/>
    <n v="10044"/>
  </r>
  <r>
    <x v="585"/>
    <d v="2013-10-08T00:00:00"/>
    <n v="5.35"/>
    <n v="10022"/>
  </r>
  <r>
    <x v="585"/>
    <d v="2013-10-10T00:00:00"/>
    <n v="4.95"/>
    <n v="10027"/>
  </r>
  <r>
    <x v="586"/>
    <d v="2012-09-27T00:00:00"/>
    <n v="6"/>
    <n v="40039"/>
  </r>
  <r>
    <x v="587"/>
    <d v="2012-10-23T00:00:00"/>
    <n v="10.52"/>
    <n v="70037"/>
  </r>
  <r>
    <x v="587"/>
    <d v="2012-09-27T00:00:00"/>
    <n v="14.35"/>
    <n v="60014"/>
  </r>
  <r>
    <x v="587"/>
    <d v="2012-10-02T00:00:00"/>
    <n v="10.48"/>
    <n v="60047"/>
  </r>
  <r>
    <x v="587"/>
    <d v="2012-10-04T00:00:00"/>
    <n v="11.38"/>
    <n v="50011"/>
  </r>
  <r>
    <x v="587"/>
    <d v="2012-10-15T00:00:00"/>
    <n v="10.52"/>
    <n v="60009"/>
  </r>
  <r>
    <x v="588"/>
    <d v="2012-10-23T00:00:00"/>
    <n v="11.38"/>
    <n v="10038"/>
  </r>
  <r>
    <x v="588"/>
    <d v="2012-09-27T00:00:00"/>
    <n v="11.42"/>
    <n v="60013"/>
  </r>
  <r>
    <x v="588"/>
    <d v="2012-09-27T00:00:00"/>
    <n v="11.38"/>
    <n v="60013"/>
  </r>
  <r>
    <x v="588"/>
    <d v="2012-10-02T00:00:00"/>
    <n v="16.78"/>
    <n v="60046"/>
  </r>
  <r>
    <x v="588"/>
    <d v="2012-10-08T00:00:00"/>
    <n v="16.78"/>
    <n v="10004"/>
  </r>
  <r>
    <x v="588"/>
    <d v="2012-10-15T00:00:00"/>
    <n v="11.42"/>
    <n v="60013"/>
  </r>
  <r>
    <x v="588"/>
    <d v="2012-10-15T00:00:00"/>
    <n v="11.38"/>
    <n v="60013"/>
  </r>
  <r>
    <x v="588"/>
    <d v="2013-01-17T00:00:00"/>
    <n v="31.77"/>
    <n v="40022"/>
  </r>
  <r>
    <x v="588"/>
    <d v="2013-03-06T00:00:00"/>
    <n v="18.649999999999999"/>
    <n v="10019"/>
  </r>
  <r>
    <x v="588"/>
    <d v="2013-07-30T00:00:00"/>
    <n v="16.78"/>
    <n v="40020"/>
  </r>
  <r>
    <x v="588"/>
    <d v="2013-08-13T00:00:00"/>
    <n v="16.78"/>
    <n v="10024"/>
  </r>
  <r>
    <x v="588"/>
    <d v="2013-09-23T00:00:00"/>
    <n v="14.62"/>
    <n v="10015"/>
  </r>
  <r>
    <x v="588"/>
    <d v="2013-10-24T00:00:00"/>
    <n v="15.49"/>
    <n v="60003"/>
  </r>
  <r>
    <x v="588"/>
    <d v="2013-11-04T00:00:00"/>
    <n v="14.62"/>
    <n v="50011"/>
  </r>
  <r>
    <x v="589"/>
    <d v="2012-09-26T00:00:00"/>
    <n v="17.45"/>
    <n v="10086"/>
  </r>
  <r>
    <x v="590"/>
    <d v="2012-10-04T00:00:00"/>
    <n v="52.65"/>
    <n v="10102"/>
  </r>
  <r>
    <x v="591"/>
    <d v="2012-09-27T00:00:00"/>
    <n v="16.78"/>
    <n v="60012"/>
  </r>
  <r>
    <x v="591"/>
    <d v="2012-10-13T00:00:00"/>
    <n v="44.95"/>
    <n v="50018"/>
  </r>
  <r>
    <x v="591"/>
    <d v="2012-12-07T00:00:00"/>
    <n v="18.95"/>
    <n v="30017"/>
  </r>
  <r>
    <x v="591"/>
    <d v="2012-12-26T00:00:00"/>
    <n v="9.9499999999999993"/>
    <n v="30021"/>
  </r>
  <r>
    <x v="591"/>
    <d v="2013-02-13T00:00:00"/>
    <n v="14.95"/>
    <n v="30028"/>
  </r>
  <r>
    <x v="591"/>
    <d v="2013-03-09T00:00:00"/>
    <n v="16.5"/>
    <n v="40130"/>
  </r>
  <r>
    <x v="591"/>
    <d v="2013-04-24T00:00:00"/>
    <n v="98.75"/>
    <n v="70057"/>
  </r>
  <r>
    <x v="591"/>
    <d v="2013-05-05T00:00:00"/>
    <n v="46.1"/>
    <n v="60006"/>
  </r>
  <r>
    <x v="591"/>
    <d v="2013-06-08T00:00:00"/>
    <n v="55.95"/>
    <n v="70052"/>
  </r>
  <r>
    <x v="591"/>
    <d v="2013-10-27T00:00:00"/>
    <n v="40.85"/>
    <n v="70005"/>
  </r>
  <r>
    <x v="592"/>
    <d v="2012-10-03T00:00:00"/>
    <n v="16.95"/>
    <n v="50038"/>
  </r>
  <r>
    <x v="593"/>
    <d v="2012-10-03T00:00:00"/>
    <n v="14.25"/>
    <n v="50036"/>
  </r>
  <r>
    <x v="594"/>
    <d v="2012-10-10T00:00:00"/>
    <n v="30.9"/>
    <n v="50020"/>
  </r>
  <r>
    <x v="595"/>
    <d v="2012-10-11T00:00:00"/>
    <n v="9.9499999999999993"/>
    <n v="60015"/>
  </r>
  <r>
    <x v="596"/>
    <d v="2012-10-11T00:00:00"/>
    <n v="9.9499999999999993"/>
    <n v="60020"/>
  </r>
  <r>
    <x v="597"/>
    <d v="2012-10-11T00:00:00"/>
    <n v="12.28"/>
    <n v="70015"/>
  </r>
  <r>
    <x v="598"/>
    <d v="2012-10-11T00:00:00"/>
    <n v="12.65"/>
    <n v="60021"/>
  </r>
  <r>
    <x v="599"/>
    <d v="2012-10-11T00:00:00"/>
    <n v="21.45"/>
    <n v="50013"/>
  </r>
  <r>
    <x v="600"/>
    <d v="2012-10-11T00:00:00"/>
    <n v="8.5"/>
    <n v="60036"/>
  </r>
  <r>
    <x v="601"/>
    <d v="2012-10-11T00:00:00"/>
    <n v="5.95"/>
    <n v="50035"/>
  </r>
  <r>
    <x v="602"/>
    <d v="2012-10-07T00:00:00"/>
    <n v="25.95"/>
    <n v="50027"/>
  </r>
  <r>
    <x v="603"/>
    <d v="2012-10-05T00:00:00"/>
    <n v="9.9499999999999993"/>
    <n v="50021"/>
  </r>
  <r>
    <x v="604"/>
    <d v="2012-10-25T00:00:00"/>
    <n v="39.299999999999997"/>
    <n v="50039"/>
  </r>
  <r>
    <x v="604"/>
    <d v="2012-10-07T00:00:00"/>
    <n v="19.7"/>
    <n v="50037"/>
  </r>
  <r>
    <x v="605"/>
    <d v="2012-10-08T00:00:00"/>
    <n v="24.85"/>
    <n v="60005"/>
  </r>
  <r>
    <x v="606"/>
    <d v="2012-10-08T00:00:00"/>
    <n v="28.4"/>
    <n v="60006"/>
  </r>
  <r>
    <x v="606"/>
    <d v="2012-10-10T00:00:00"/>
    <n v="13.95"/>
    <n v="70011"/>
  </r>
  <r>
    <x v="607"/>
    <d v="2012-10-08T00:00:00"/>
    <n v="28.85"/>
    <n v="50011"/>
  </r>
  <r>
    <x v="608"/>
    <d v="2012-10-08T00:00:00"/>
    <n v="41.9"/>
    <n v="60018"/>
  </r>
  <r>
    <x v="609"/>
    <d v="2012-10-09T00:00:00"/>
    <n v="28.66"/>
    <n v="60013"/>
  </r>
  <r>
    <x v="610"/>
    <d v="2012-10-10T00:00:00"/>
    <n v="26.45"/>
    <n v="60005"/>
  </r>
  <r>
    <x v="610"/>
    <d v="2013-01-04T00:00:00"/>
    <n v="8.9499999999999993"/>
    <n v="60011"/>
  </r>
  <r>
    <x v="610"/>
    <d v="2013-06-26T00:00:00"/>
    <n v="74.099999999999994"/>
    <n v="10012"/>
  </r>
  <r>
    <x v="610"/>
    <d v="2013-07-25T00:00:00"/>
    <n v="140.35"/>
    <n v="60002"/>
  </r>
  <r>
    <x v="611"/>
    <d v="2012-11-27T00:00:00"/>
    <n v="43.35"/>
    <n v="10087"/>
  </r>
  <r>
    <x v="611"/>
    <d v="2012-11-05T00:00:00"/>
    <n v="41.55"/>
    <n v="60021"/>
  </r>
  <r>
    <x v="611"/>
    <d v="2012-12-01T00:00:00"/>
    <n v="45.5"/>
    <n v="60061"/>
  </r>
  <r>
    <x v="611"/>
    <d v="2012-10-10T00:00:00"/>
    <n v="12.65"/>
    <n v="60001"/>
  </r>
  <r>
    <x v="611"/>
    <d v="2012-10-10T00:00:00"/>
    <n v="57.3"/>
    <n v="50028"/>
  </r>
  <r>
    <x v="611"/>
    <d v="2012-10-18T00:00:00"/>
    <n v="39.1"/>
    <n v="40027"/>
  </r>
  <r>
    <x v="611"/>
    <d v="2012-12-11T00:00:00"/>
    <n v="45.5"/>
    <n v="50020"/>
  </r>
  <r>
    <x v="611"/>
    <d v="2013-01-08T00:00:00"/>
    <n v="30.15"/>
    <n v="50027"/>
  </r>
  <r>
    <x v="611"/>
    <d v="2013-02-08T00:00:00"/>
    <n v="51.35"/>
    <n v="50019"/>
  </r>
  <r>
    <x v="611"/>
    <d v="2013-02-14T00:00:00"/>
    <n v="24.6"/>
    <n v="50069"/>
  </r>
  <r>
    <x v="611"/>
    <d v="2013-03-20T00:00:00"/>
    <n v="28.55"/>
    <n v="10116"/>
  </r>
  <r>
    <x v="611"/>
    <d v="2013-05-31T00:00:00"/>
    <n v="29.85"/>
    <n v="70073"/>
  </r>
  <r>
    <x v="611"/>
    <d v="2013-08-30T00:00:00"/>
    <n v="37.85"/>
    <n v="10066"/>
  </r>
  <r>
    <x v="612"/>
    <d v="2012-10-31T00:00:00"/>
    <n v="27.15"/>
    <n v="50011"/>
  </r>
  <r>
    <x v="612"/>
    <d v="2012-11-02T00:00:00"/>
    <n v="33.21"/>
    <n v="60002"/>
  </r>
  <r>
    <x v="612"/>
    <d v="2012-10-09T00:00:00"/>
    <n v="50.31"/>
    <n v="50010"/>
  </r>
  <r>
    <x v="612"/>
    <d v="2012-10-08T00:00:00"/>
    <n v="33.1"/>
    <n v="50002"/>
  </r>
  <r>
    <x v="612"/>
    <d v="2013-03-12T00:00:00"/>
    <n v="53.91"/>
    <n v="40015"/>
  </r>
  <r>
    <x v="612"/>
    <d v="2013-03-20T00:00:00"/>
    <n v="24.43"/>
    <n v="50001"/>
  </r>
  <r>
    <x v="612"/>
    <d v="2013-03-20T00:00:00"/>
    <n v="61.15"/>
    <n v="50001"/>
  </r>
  <r>
    <x v="612"/>
    <d v="2013-04-13T00:00:00"/>
    <n v="24.43"/>
    <n v="50001"/>
  </r>
  <r>
    <x v="612"/>
    <d v="2013-04-13T00:00:00"/>
    <n v="61.15"/>
    <n v="50001"/>
  </r>
  <r>
    <x v="612"/>
    <d v="2013-04-29T00:00:00"/>
    <n v="14.65"/>
    <n v="10014"/>
  </r>
  <r>
    <x v="612"/>
    <d v="2013-06-03T00:00:00"/>
    <n v="24.43"/>
    <n v="70002"/>
  </r>
  <r>
    <x v="612"/>
    <d v="2013-08-19T00:00:00"/>
    <n v="48.96"/>
    <n v="50018"/>
  </r>
  <r>
    <x v="613"/>
    <d v="2012-10-05T00:00:00"/>
    <n v="26.3"/>
    <n v="70029"/>
  </r>
  <r>
    <x v="614"/>
    <d v="2012-10-27T00:00:00"/>
    <n v="16.93"/>
    <n v="60049"/>
  </r>
  <r>
    <x v="614"/>
    <d v="2012-10-05T00:00:00"/>
    <n v="12.65"/>
    <n v="50014"/>
  </r>
  <r>
    <x v="614"/>
    <d v="2012-10-06T00:00:00"/>
    <n v="40.79"/>
    <n v="50016"/>
  </r>
  <r>
    <x v="615"/>
    <d v="2012-10-05T00:00:00"/>
    <n v="10.95"/>
    <n v="70059"/>
  </r>
  <r>
    <x v="616"/>
    <d v="2012-10-05T00:00:00"/>
    <n v="22.6"/>
    <n v="50009"/>
  </r>
  <r>
    <x v="616"/>
    <d v="2012-10-06T00:00:00"/>
    <n v="22.15"/>
    <n v="60048"/>
  </r>
  <r>
    <x v="617"/>
    <d v="2012-10-05T00:00:00"/>
    <n v="17.91"/>
    <n v="60001"/>
  </r>
  <r>
    <x v="618"/>
    <d v="2012-10-30T00:00:00"/>
    <n v="17.91"/>
    <n v="40004"/>
  </r>
  <r>
    <x v="618"/>
    <d v="2012-11-01T00:00:00"/>
    <n v="17.91"/>
    <n v="10037"/>
  </r>
  <r>
    <x v="618"/>
    <d v="2012-11-05T00:00:00"/>
    <n v="9.89"/>
    <n v="60005"/>
  </r>
  <r>
    <x v="618"/>
    <d v="2012-12-03T00:00:00"/>
    <n v="10.75"/>
    <n v="40002"/>
  </r>
  <r>
    <x v="618"/>
    <d v="2012-10-05T00:00:00"/>
    <n v="9.85"/>
    <n v="70003"/>
  </r>
  <r>
    <x v="618"/>
    <d v="2012-10-16T00:00:00"/>
    <n v="10.75"/>
    <n v="60015"/>
  </r>
  <r>
    <x v="618"/>
    <d v="2013-03-27T00:00:00"/>
    <n v="13"/>
    <n v="70028"/>
  </r>
  <r>
    <x v="618"/>
    <d v="2013-04-24T00:00:00"/>
    <n v="13"/>
    <n v="40009"/>
  </r>
  <r>
    <x v="618"/>
    <d v="2013-05-15T00:00:00"/>
    <n v="10.75"/>
    <n v="10009"/>
  </r>
  <r>
    <x v="618"/>
    <d v="2013-05-30T00:00:00"/>
    <n v="14.33"/>
    <n v="70012"/>
  </r>
  <r>
    <x v="618"/>
    <d v="2013-08-27T00:00:00"/>
    <n v="21.78"/>
    <n v="60008"/>
  </r>
  <r>
    <x v="619"/>
    <d v="2012-11-08T00:00:00"/>
    <n v="11.38"/>
    <n v="70032"/>
  </r>
  <r>
    <x v="619"/>
    <d v="2012-10-05T00:00:00"/>
    <n v="5.85"/>
    <n v="60005"/>
  </r>
  <r>
    <x v="620"/>
    <d v="2012-11-05T00:00:00"/>
    <n v="11.42"/>
    <n v="70005"/>
  </r>
  <r>
    <x v="620"/>
    <d v="2012-11-08T00:00:00"/>
    <n v="8.7200000000000006"/>
    <n v="60009"/>
  </r>
  <r>
    <x v="620"/>
    <d v="2012-10-05T00:00:00"/>
    <n v="8.32"/>
    <n v="60015"/>
  </r>
  <r>
    <x v="620"/>
    <d v="2012-10-05T00:00:00"/>
    <n v="8.2799999999999994"/>
    <n v="60015"/>
  </r>
  <r>
    <x v="620"/>
    <d v="2012-10-05T00:00:00"/>
    <n v="10.69"/>
    <n v="60015"/>
  </r>
  <r>
    <x v="620"/>
    <d v="2013-01-02T00:00:00"/>
    <n v="8.2799999999999994"/>
    <n v="60008"/>
  </r>
  <r>
    <x v="620"/>
    <d v="2013-01-03T00:00:00"/>
    <n v="8.32"/>
    <n v="60015"/>
  </r>
  <r>
    <x v="620"/>
    <d v="2013-01-03T00:00:00"/>
    <n v="8.2799999999999994"/>
    <n v="60015"/>
  </r>
  <r>
    <x v="620"/>
    <d v="2013-01-03T00:00:00"/>
    <n v="10.69"/>
    <n v="60015"/>
  </r>
  <r>
    <x v="620"/>
    <d v="2013-04-22T00:00:00"/>
    <n v="12.28"/>
    <n v="40006"/>
  </r>
  <r>
    <x v="620"/>
    <d v="2013-04-29T00:00:00"/>
    <n v="13.68"/>
    <n v="60022"/>
  </r>
  <r>
    <x v="620"/>
    <d v="2013-05-07T00:00:00"/>
    <n v="5.8"/>
    <n v="60016"/>
  </r>
  <r>
    <x v="620"/>
    <d v="2013-05-10T00:00:00"/>
    <n v="13.68"/>
    <n v="70008"/>
  </r>
  <r>
    <x v="620"/>
    <d v="2013-05-13T00:00:00"/>
    <n v="11.25"/>
    <n v="70053"/>
  </r>
  <r>
    <x v="620"/>
    <d v="2013-05-20T00:00:00"/>
    <n v="2.4300000000000002"/>
    <n v="10018"/>
  </r>
  <r>
    <x v="620"/>
    <d v="2013-06-21T00:00:00"/>
    <n v="8.0500000000000007"/>
    <n v="60010"/>
  </r>
  <r>
    <x v="620"/>
    <d v="2013-07-12T00:00:00"/>
    <n v="10.08"/>
    <n v="70027"/>
  </r>
  <r>
    <x v="620"/>
    <d v="2013-07-16T00:00:00"/>
    <n v="7.65"/>
    <n v="10057"/>
  </r>
  <r>
    <x v="620"/>
    <d v="2013-07-16T00:00:00"/>
    <n v="10.48"/>
    <n v="10057"/>
  </r>
  <r>
    <x v="620"/>
    <d v="2013-07-15T00:00:00"/>
    <n v="10.08"/>
    <n v="50011"/>
  </r>
  <r>
    <x v="620"/>
    <d v="2013-07-31T00:00:00"/>
    <n v="10.08"/>
    <n v="10047"/>
  </r>
  <r>
    <x v="620"/>
    <d v="2013-08-15T00:00:00"/>
    <n v="12.32"/>
    <n v="60025"/>
  </r>
  <r>
    <x v="620"/>
    <d v="2013-09-03T00:00:00"/>
    <n v="7.65"/>
    <n v="10057"/>
  </r>
  <r>
    <x v="620"/>
    <d v="2013-09-03T00:00:00"/>
    <n v="10.48"/>
    <n v="10057"/>
  </r>
  <r>
    <x v="620"/>
    <d v="2013-09-11T00:00:00"/>
    <n v="27.18"/>
    <n v="10042"/>
  </r>
  <r>
    <x v="620"/>
    <d v="2013-09-24T00:00:00"/>
    <n v="6.7"/>
    <n v="60044"/>
  </r>
  <r>
    <x v="620"/>
    <d v="2013-09-26T00:00:00"/>
    <n v="15.52"/>
    <n v="40010"/>
  </r>
  <r>
    <x v="620"/>
    <d v="2013-10-16T00:00:00"/>
    <n v="8.32"/>
    <n v="70028"/>
  </r>
  <r>
    <x v="620"/>
    <d v="2013-10-17T00:00:00"/>
    <n v="8.32"/>
    <n v="60015"/>
  </r>
  <r>
    <x v="620"/>
    <d v="2013-10-17T00:00:00"/>
    <n v="8.2799999999999994"/>
    <n v="60015"/>
  </r>
  <r>
    <x v="620"/>
    <d v="2013-10-17T00:00:00"/>
    <n v="10.69"/>
    <n v="60015"/>
  </r>
  <r>
    <x v="620"/>
    <d v="2013-11-01T00:00:00"/>
    <n v="6.93"/>
    <n v="60004"/>
  </r>
  <r>
    <x v="620"/>
    <d v="2013-11-04T00:00:00"/>
    <n v="2.4700000000000002"/>
    <n v="70034"/>
  </r>
  <r>
    <x v="621"/>
    <d v="2012-10-05T00:00:00"/>
    <n v="20.16"/>
    <n v="60012"/>
  </r>
  <r>
    <x v="622"/>
    <d v="2012-10-27T00:00:00"/>
    <n v="22.6"/>
    <n v="60066"/>
  </r>
  <r>
    <x v="623"/>
    <d v="2012-10-27T00:00:00"/>
    <n v="12.6"/>
    <n v="70049"/>
  </r>
  <r>
    <x v="624"/>
    <d v="2012-10-06T00:00:00"/>
    <n v="39.9"/>
    <n v="10219"/>
  </r>
  <r>
    <x v="625"/>
    <d v="2012-10-11T00:00:00"/>
    <n v="16.2"/>
    <n v="60005"/>
  </r>
  <r>
    <x v="626"/>
    <d v="2012-10-11T00:00:00"/>
    <n v="17.91"/>
    <n v="70012"/>
  </r>
  <r>
    <x v="627"/>
    <d v="2012-10-11T00:00:00"/>
    <n v="21.25"/>
    <n v="60001"/>
  </r>
  <r>
    <x v="628"/>
    <d v="2012-10-27T00:00:00"/>
    <n v="16.920000000000002"/>
    <n v="60051"/>
  </r>
  <r>
    <x v="628"/>
    <d v="2012-10-06T00:00:00"/>
    <n v="34.4"/>
    <n v="60013"/>
  </r>
  <r>
    <x v="629"/>
    <d v="2012-10-05T00:00:00"/>
    <n v="0.01"/>
    <n v="60056"/>
  </r>
  <r>
    <x v="630"/>
    <d v="2012-10-05T00:00:00"/>
    <n v="0.01"/>
    <n v="60055"/>
  </r>
  <r>
    <x v="631"/>
    <d v="2012-10-05T00:00:00"/>
    <n v="51.95"/>
    <n v="60039"/>
  </r>
  <r>
    <x v="632"/>
    <d v="2012-10-05T00:00:00"/>
    <n v="31.4"/>
    <n v="60041"/>
  </r>
  <r>
    <x v="633"/>
    <d v="2012-11-11T00:00:00"/>
    <n v="18.350000000000001"/>
    <n v="60009"/>
  </r>
  <r>
    <x v="633"/>
    <d v="2012-10-05T00:00:00"/>
    <n v="21.35"/>
    <n v="60031"/>
  </r>
  <r>
    <x v="633"/>
    <d v="2012-11-18T00:00:00"/>
    <n v="25.3"/>
    <n v="60004"/>
  </r>
  <r>
    <x v="633"/>
    <d v="2013-03-17T00:00:00"/>
    <n v="24.35"/>
    <n v="10012"/>
  </r>
  <r>
    <x v="633"/>
    <d v="2013-04-28T00:00:00"/>
    <n v="49.95"/>
    <n v="60005"/>
  </r>
  <r>
    <x v="633"/>
    <d v="2013-05-19T00:00:00"/>
    <n v="29.3"/>
    <n v="70014"/>
  </r>
  <r>
    <x v="634"/>
    <d v="2012-10-05T00:00:00"/>
    <n v="21.64"/>
    <n v="10073"/>
  </r>
  <r>
    <x v="635"/>
    <d v="2012-10-05T00:00:00"/>
    <n v="21.95"/>
    <n v="70044"/>
  </r>
  <r>
    <x v="636"/>
    <d v="2012-10-05T00:00:00"/>
    <n v="29.79"/>
    <n v="60019"/>
  </r>
  <r>
    <x v="637"/>
    <d v="2012-10-05T00:00:00"/>
    <n v="9.85"/>
    <n v="60020"/>
  </r>
  <r>
    <x v="637"/>
    <d v="2012-10-10T00:00:00"/>
    <n v="12.48"/>
    <n v="10037"/>
  </r>
  <r>
    <x v="637"/>
    <d v="2012-12-14T00:00:00"/>
    <n v="10.95"/>
    <n v="60011"/>
  </r>
  <r>
    <x v="637"/>
    <d v="2013-09-12T00:00:00"/>
    <n v="8.5"/>
    <n v="10094"/>
  </r>
  <r>
    <x v="638"/>
    <d v="2012-10-05T00:00:00"/>
    <n v="9.67"/>
    <n v="50013"/>
  </r>
  <r>
    <x v="638"/>
    <d v="2012-10-10T00:00:00"/>
    <n v="12.92"/>
    <n v="40009"/>
  </r>
  <r>
    <x v="638"/>
    <d v="2012-12-14T00:00:00"/>
    <n v="9.9499999999999993"/>
    <n v="60017"/>
  </r>
  <r>
    <x v="638"/>
    <d v="2013-01-09T00:00:00"/>
    <n v="8.9499999999999993"/>
    <n v="50005"/>
  </r>
  <r>
    <x v="638"/>
    <d v="2013-06-21T00:00:00"/>
    <n v="5"/>
    <n v="50014"/>
  </r>
  <r>
    <x v="638"/>
    <d v="2013-09-12T00:00:00"/>
    <n v="8.9499999999999993"/>
    <n v="10105"/>
  </r>
  <r>
    <x v="639"/>
    <d v="2012-10-23T00:00:00"/>
    <n v="5.85"/>
    <n v="10057"/>
  </r>
  <r>
    <x v="639"/>
    <d v="2012-10-24T00:00:00"/>
    <n v="6.97"/>
    <n v="70025"/>
  </r>
  <r>
    <x v="639"/>
    <d v="2012-10-25T00:00:00"/>
    <n v="2.65"/>
    <n v="10054"/>
  </r>
  <r>
    <x v="639"/>
    <d v="2012-11-27T00:00:00"/>
    <n v="10.53"/>
    <n v="60022"/>
  </r>
  <r>
    <x v="639"/>
    <d v="2012-10-29T00:00:00"/>
    <n v="0"/>
    <n v="20064"/>
  </r>
  <r>
    <x v="639"/>
    <d v="2012-11-06T00:00:00"/>
    <n v="10.98"/>
    <n v="30003"/>
  </r>
  <r>
    <x v="639"/>
    <d v="2012-11-19T00:00:00"/>
    <n v="4.45"/>
    <n v="10055"/>
  </r>
  <r>
    <x v="639"/>
    <d v="2012-11-20T00:00:00"/>
    <n v="8.9499999999999993"/>
    <n v="10047"/>
  </r>
  <r>
    <x v="639"/>
    <d v="2012-10-18T00:00:00"/>
    <n v="8.99"/>
    <n v="70035"/>
  </r>
  <r>
    <x v="639"/>
    <d v="2012-10-18T00:00:00"/>
    <n v="6"/>
    <n v="10128"/>
  </r>
  <r>
    <x v="639"/>
    <d v="2012-10-22T00:00:00"/>
    <n v="8.99"/>
    <n v="70030"/>
  </r>
  <r>
    <x v="639"/>
    <d v="2012-12-04T00:00:00"/>
    <n v="8.09"/>
    <n v="10066"/>
  </r>
  <r>
    <x v="639"/>
    <d v="2012-12-06T00:00:00"/>
    <n v="7.15"/>
    <n v="50016"/>
  </r>
  <r>
    <x v="640"/>
    <d v="2012-10-10T00:00:00"/>
    <n v="4.05"/>
    <n v="20084"/>
  </r>
  <r>
    <x v="641"/>
    <d v="2012-10-11T00:00:00"/>
    <n v="9.85"/>
    <n v="20048"/>
  </r>
  <r>
    <x v="642"/>
    <d v="2012-10-11T00:00:00"/>
    <n v="12.65"/>
    <n v="50016"/>
  </r>
  <r>
    <x v="643"/>
    <d v="2012-10-11T00:00:00"/>
    <n v="12.65"/>
    <n v="70042"/>
  </r>
  <r>
    <x v="644"/>
    <d v="2012-10-11T00:00:00"/>
    <n v="13.6"/>
    <n v="70043"/>
  </r>
  <r>
    <x v="645"/>
    <d v="2012-10-12T00:00:00"/>
    <n v="8.9499999999999993"/>
    <n v="60002"/>
  </r>
  <r>
    <x v="646"/>
    <d v="2012-10-11T00:00:00"/>
    <n v="9.85"/>
    <n v="60002"/>
  </r>
  <r>
    <x v="647"/>
    <d v="2012-10-10T00:00:00"/>
    <n v="13.15"/>
    <n v="70014"/>
  </r>
  <r>
    <x v="648"/>
    <d v="2012-10-10T00:00:00"/>
    <n v="16.399999999999999"/>
    <n v="70010"/>
  </r>
  <r>
    <x v="649"/>
    <d v="2012-10-09T00:00:00"/>
    <n v="8.5"/>
    <n v="50008"/>
  </r>
  <r>
    <x v="650"/>
    <d v="2012-10-09T00:00:00"/>
    <n v="21.74"/>
    <n v="60005"/>
  </r>
  <r>
    <x v="651"/>
    <d v="2012-10-09T00:00:00"/>
    <n v="21.65"/>
    <n v="60010"/>
  </r>
  <r>
    <x v="652"/>
    <d v="2012-10-09T00:00:00"/>
    <n v="11.25"/>
    <n v="30039"/>
  </r>
  <r>
    <x v="652"/>
    <d v="2012-10-09T00:00:00"/>
    <n v="42.4"/>
    <n v="50001"/>
  </r>
  <r>
    <x v="652"/>
    <d v="2013-02-14T00:00:00"/>
    <n v="15.5"/>
    <n v="20095"/>
  </r>
  <r>
    <x v="652"/>
    <d v="2013-02-19T00:00:00"/>
    <n v="0"/>
    <n v="20101"/>
  </r>
  <r>
    <x v="652"/>
    <d v="2013-02-19T00:00:00"/>
    <n v="36"/>
    <n v="20101"/>
  </r>
  <r>
    <x v="652"/>
    <d v="2013-02-19T00:00:00"/>
    <n v="5.25"/>
    <n v="20101"/>
  </r>
  <r>
    <x v="652"/>
    <d v="2013-02-21T00:00:00"/>
    <n v="18.5"/>
    <n v="20093"/>
  </r>
  <r>
    <x v="652"/>
    <d v="2013-02-26T00:00:00"/>
    <n v="17.75"/>
    <n v="20154"/>
  </r>
  <r>
    <x v="652"/>
    <d v="2013-03-08T00:00:00"/>
    <n v="5.5"/>
    <n v="30012"/>
  </r>
  <r>
    <x v="652"/>
    <d v="2013-03-08T00:00:00"/>
    <n v="11.5"/>
    <n v="30012"/>
  </r>
  <r>
    <x v="652"/>
    <d v="2013-03-05T00:00:00"/>
    <n v="7.75"/>
    <n v="30016"/>
  </r>
  <r>
    <x v="652"/>
    <d v="2013-03-14T00:00:00"/>
    <n v="18"/>
    <n v="20076"/>
  </r>
  <r>
    <x v="652"/>
    <d v="2013-03-14T00:00:00"/>
    <n v="14"/>
    <n v="20076"/>
  </r>
  <r>
    <x v="652"/>
    <d v="2013-03-19T00:00:00"/>
    <n v="5.25"/>
    <n v="20157"/>
  </r>
  <r>
    <x v="652"/>
    <d v="2013-03-21T00:00:00"/>
    <n v="25.45"/>
    <n v="20398"/>
  </r>
  <r>
    <x v="652"/>
    <d v="2013-03-28T00:00:00"/>
    <n v="5.5"/>
    <n v="20123"/>
  </r>
  <r>
    <x v="652"/>
    <d v="2013-03-28T00:00:00"/>
    <n v="24"/>
    <n v="20123"/>
  </r>
  <r>
    <x v="652"/>
    <d v="2013-04-02T00:00:00"/>
    <n v="7.75"/>
    <n v="20089"/>
  </r>
  <r>
    <x v="652"/>
    <d v="2013-04-02T00:00:00"/>
    <n v="18"/>
    <n v="20089"/>
  </r>
  <r>
    <x v="652"/>
    <d v="2013-04-05T00:00:00"/>
    <n v="11.75"/>
    <n v="30006"/>
  </r>
  <r>
    <x v="652"/>
    <d v="2013-04-09T00:00:00"/>
    <n v="5.5"/>
    <n v="20123"/>
  </r>
  <r>
    <x v="652"/>
    <d v="2013-04-09T00:00:00"/>
    <n v="24"/>
    <n v="20123"/>
  </r>
  <r>
    <x v="652"/>
    <d v="2013-04-11T00:00:00"/>
    <n v="5.5"/>
    <n v="20131"/>
  </r>
  <r>
    <x v="652"/>
    <d v="2013-04-11T00:00:00"/>
    <n v="36"/>
    <n v="20131"/>
  </r>
  <r>
    <x v="652"/>
    <d v="2013-04-16T00:00:00"/>
    <n v="8"/>
    <n v="20202"/>
  </r>
  <r>
    <x v="652"/>
    <d v="2013-04-18T00:00:00"/>
    <n v="0"/>
    <n v="20147"/>
  </r>
  <r>
    <x v="652"/>
    <d v="2013-04-18T00:00:00"/>
    <n v="9.25"/>
    <n v="20147"/>
  </r>
  <r>
    <x v="652"/>
    <d v="2013-04-23T00:00:00"/>
    <n v="5.5"/>
    <n v="20141"/>
  </r>
  <r>
    <x v="652"/>
    <d v="2013-04-25T00:00:00"/>
    <n v="5.5"/>
    <n v="20126"/>
  </r>
  <r>
    <x v="652"/>
    <d v="2013-05-07T00:00:00"/>
    <n v="5.5"/>
    <n v="30012"/>
  </r>
  <r>
    <x v="652"/>
    <d v="2013-05-07T00:00:00"/>
    <n v="11.5"/>
    <n v="30012"/>
  </r>
  <r>
    <x v="652"/>
    <d v="2013-05-06T00:00:00"/>
    <n v="5.5"/>
    <n v="20146"/>
  </r>
  <r>
    <x v="652"/>
    <d v="2013-05-06T00:00:00"/>
    <n v="11.75"/>
    <n v="20146"/>
  </r>
  <r>
    <x v="652"/>
    <d v="2013-05-09T00:00:00"/>
    <n v="5.5"/>
    <n v="20152"/>
  </r>
  <r>
    <x v="652"/>
    <d v="2013-05-10T00:00:00"/>
    <n v="5.5"/>
    <n v="30012"/>
  </r>
  <r>
    <x v="652"/>
    <d v="2013-05-10T00:00:00"/>
    <n v="11.5"/>
    <n v="30012"/>
  </r>
  <r>
    <x v="652"/>
    <d v="2013-05-13T00:00:00"/>
    <n v="5.5"/>
    <n v="20146"/>
  </r>
  <r>
    <x v="652"/>
    <d v="2013-05-13T00:00:00"/>
    <n v="11.75"/>
    <n v="20146"/>
  </r>
  <r>
    <x v="652"/>
    <d v="2013-05-16T00:00:00"/>
    <n v="21.7"/>
    <n v="30018"/>
  </r>
  <r>
    <x v="652"/>
    <d v="2013-05-21T00:00:00"/>
    <n v="29.75"/>
    <n v="20111"/>
  </r>
  <r>
    <x v="652"/>
    <d v="2013-05-24T00:00:00"/>
    <n v="24.25"/>
    <n v="30007"/>
  </r>
  <r>
    <x v="652"/>
    <d v="2013-05-24T00:00:00"/>
    <n v="18"/>
    <n v="30007"/>
  </r>
  <r>
    <x v="652"/>
    <d v="2013-05-23T00:00:00"/>
    <n v="36"/>
    <n v="30005"/>
  </r>
  <r>
    <x v="652"/>
    <d v="2013-05-20T00:00:00"/>
    <n v="29.75"/>
    <n v="20086"/>
  </r>
  <r>
    <x v="652"/>
    <d v="2013-05-20T00:00:00"/>
    <n v="24.25"/>
    <n v="20086"/>
  </r>
  <r>
    <x v="652"/>
    <d v="2013-05-30T00:00:00"/>
    <n v="23.5"/>
    <n v="30017"/>
  </r>
  <r>
    <x v="652"/>
    <d v="2013-05-29T00:00:00"/>
    <n v="24.25"/>
    <n v="20090"/>
  </r>
  <r>
    <x v="652"/>
    <d v="2013-05-29T00:00:00"/>
    <n v="18"/>
    <n v="20090"/>
  </r>
  <r>
    <x v="652"/>
    <d v="2013-05-29T00:00:00"/>
    <n v="17.75"/>
    <n v="20090"/>
  </r>
  <r>
    <x v="652"/>
    <d v="2013-05-31T00:00:00"/>
    <n v="24.25"/>
    <n v="20105"/>
  </r>
  <r>
    <x v="652"/>
    <d v="2013-05-31T00:00:00"/>
    <n v="29.75"/>
    <n v="20105"/>
  </r>
  <r>
    <x v="652"/>
    <d v="2013-05-28T00:00:00"/>
    <n v="24.25"/>
    <n v="20105"/>
  </r>
  <r>
    <x v="652"/>
    <d v="2013-05-28T00:00:00"/>
    <n v="29.75"/>
    <n v="20105"/>
  </r>
  <r>
    <x v="652"/>
    <d v="2013-06-05T00:00:00"/>
    <n v="24.25"/>
    <n v="20117"/>
  </r>
  <r>
    <x v="652"/>
    <d v="2013-06-05T00:00:00"/>
    <n v="23"/>
    <n v="20117"/>
  </r>
  <r>
    <x v="652"/>
    <d v="2013-06-03T00:00:00"/>
    <n v="23.5"/>
    <n v="20081"/>
  </r>
  <r>
    <x v="652"/>
    <d v="2013-06-06T00:00:00"/>
    <n v="24.25"/>
    <n v="20134"/>
  </r>
  <r>
    <x v="652"/>
    <d v="2013-06-04T00:00:00"/>
    <n v="36"/>
    <n v="20073"/>
  </r>
  <r>
    <x v="652"/>
    <d v="2013-06-13T00:00:00"/>
    <n v="29.75"/>
    <n v="20086"/>
  </r>
  <r>
    <x v="652"/>
    <d v="2013-06-13T00:00:00"/>
    <n v="24.25"/>
    <n v="20086"/>
  </r>
  <r>
    <x v="652"/>
    <d v="2013-06-10T00:00:00"/>
    <n v="25.5"/>
    <n v="20072"/>
  </r>
  <r>
    <x v="652"/>
    <d v="2013-06-14T00:00:00"/>
    <n v="18"/>
    <n v="30014"/>
  </r>
  <r>
    <x v="652"/>
    <d v="2013-06-18T00:00:00"/>
    <n v="5.5"/>
    <n v="20131"/>
  </r>
  <r>
    <x v="652"/>
    <d v="2013-06-18T00:00:00"/>
    <n v="36"/>
    <n v="20131"/>
  </r>
  <r>
    <x v="652"/>
    <d v="2013-06-20T00:00:00"/>
    <n v="18"/>
    <n v="30043"/>
  </r>
  <r>
    <x v="652"/>
    <d v="2013-06-20T00:00:00"/>
    <n v="21.75"/>
    <n v="30043"/>
  </r>
  <r>
    <x v="652"/>
    <d v="2013-06-25T00:00:00"/>
    <n v="0"/>
    <n v="20101"/>
  </r>
  <r>
    <x v="652"/>
    <d v="2013-06-25T00:00:00"/>
    <n v="36"/>
    <n v="20101"/>
  </r>
  <r>
    <x v="652"/>
    <d v="2013-06-25T00:00:00"/>
    <n v="5.25"/>
    <n v="20101"/>
  </r>
  <r>
    <x v="652"/>
    <d v="2013-06-24T00:00:00"/>
    <n v="23.5"/>
    <n v="20151"/>
  </r>
  <r>
    <x v="652"/>
    <d v="2013-06-27T00:00:00"/>
    <n v="15.5"/>
    <n v="30049"/>
  </r>
  <r>
    <x v="652"/>
    <d v="2013-07-02T00:00:00"/>
    <n v="51.95"/>
    <n v="20060"/>
  </r>
  <r>
    <x v="652"/>
    <d v="2013-07-01T00:00:00"/>
    <n v="18"/>
    <n v="20099"/>
  </r>
  <r>
    <x v="652"/>
    <d v="2013-07-05T00:00:00"/>
    <n v="24.25"/>
    <n v="30025"/>
  </r>
  <r>
    <x v="652"/>
    <d v="2013-07-09T00:00:00"/>
    <n v="29.75"/>
    <n v="30013"/>
  </r>
  <r>
    <x v="652"/>
    <d v="2013-07-11T00:00:00"/>
    <n v="24.25"/>
    <n v="30019"/>
  </r>
  <r>
    <x v="652"/>
    <d v="2013-07-15T00:00:00"/>
    <n v="18"/>
    <n v="20129"/>
  </r>
  <r>
    <x v="652"/>
    <d v="2013-07-15T00:00:00"/>
    <n v="23.5"/>
    <n v="20129"/>
  </r>
  <r>
    <x v="652"/>
    <d v="2013-07-19T00:00:00"/>
    <n v="11.75"/>
    <n v="20121"/>
  </r>
  <r>
    <x v="652"/>
    <d v="2013-07-18T00:00:00"/>
    <n v="20.5"/>
    <n v="20142"/>
  </r>
  <r>
    <x v="652"/>
    <d v="2013-07-18T00:00:00"/>
    <n v="21"/>
    <n v="20142"/>
  </r>
  <r>
    <x v="652"/>
    <d v="2013-07-22T00:00:00"/>
    <n v="18"/>
    <n v="20115"/>
  </r>
  <r>
    <x v="652"/>
    <d v="2013-07-23T00:00:00"/>
    <n v="18"/>
    <n v="20145"/>
  </r>
  <r>
    <x v="652"/>
    <d v="2013-07-26T00:00:00"/>
    <n v="24.25"/>
    <n v="30021"/>
  </r>
  <r>
    <x v="652"/>
    <d v="2013-08-01T00:00:00"/>
    <n v="24.25"/>
    <n v="30030"/>
  </r>
  <r>
    <x v="652"/>
    <d v="2013-07-29T00:00:00"/>
    <n v="31.25"/>
    <n v="20128"/>
  </r>
  <r>
    <x v="652"/>
    <d v="2013-08-13T00:00:00"/>
    <n v="24.25"/>
    <n v="20090"/>
  </r>
  <r>
    <x v="652"/>
    <d v="2013-08-13T00:00:00"/>
    <n v="18"/>
    <n v="20090"/>
  </r>
  <r>
    <x v="652"/>
    <d v="2013-08-13T00:00:00"/>
    <n v="17.75"/>
    <n v="20090"/>
  </r>
  <r>
    <x v="652"/>
    <d v="2013-08-12T00:00:00"/>
    <n v="18"/>
    <n v="20127"/>
  </r>
  <r>
    <x v="652"/>
    <d v="2013-08-15T00:00:00"/>
    <n v="18"/>
    <n v="20096"/>
  </r>
  <r>
    <x v="652"/>
    <d v="2013-08-19T00:00:00"/>
    <n v="18"/>
    <n v="20166"/>
  </r>
  <r>
    <x v="652"/>
    <d v="2013-08-20T00:00:00"/>
    <n v="18"/>
    <n v="20144"/>
  </r>
  <r>
    <x v="652"/>
    <d v="2013-08-23T00:00:00"/>
    <n v="41.9"/>
    <n v="20098"/>
  </r>
  <r>
    <x v="652"/>
    <d v="2013-08-22T00:00:00"/>
    <n v="18"/>
    <n v="20140"/>
  </r>
  <r>
    <x v="652"/>
    <d v="2013-08-22T00:00:00"/>
    <n v="21"/>
    <n v="20140"/>
  </r>
  <r>
    <x v="652"/>
    <d v="2013-08-29T00:00:00"/>
    <n v="23.5"/>
    <n v="20092"/>
  </r>
  <r>
    <x v="652"/>
    <d v="2013-09-03T00:00:00"/>
    <n v="24.25"/>
    <n v="30007"/>
  </r>
  <r>
    <x v="652"/>
    <d v="2013-09-03T00:00:00"/>
    <n v="18"/>
    <n v="30007"/>
  </r>
  <r>
    <x v="652"/>
    <d v="2013-09-05T00:00:00"/>
    <n v="20.5"/>
    <n v="20142"/>
  </r>
  <r>
    <x v="652"/>
    <d v="2013-09-05T00:00:00"/>
    <n v="21"/>
    <n v="20142"/>
  </r>
  <r>
    <x v="652"/>
    <d v="2013-09-06T00:00:00"/>
    <n v="18"/>
    <n v="20064"/>
  </r>
  <r>
    <x v="652"/>
    <d v="2013-09-07T00:00:00"/>
    <n v="43.4"/>
    <n v="20023"/>
  </r>
  <r>
    <x v="652"/>
    <d v="2013-09-09T00:00:00"/>
    <n v="18"/>
    <n v="20140"/>
  </r>
  <r>
    <x v="652"/>
    <d v="2013-09-09T00:00:00"/>
    <n v="21"/>
    <n v="20140"/>
  </r>
  <r>
    <x v="652"/>
    <d v="2013-09-12T00:00:00"/>
    <n v="16"/>
    <n v="20108"/>
  </r>
  <r>
    <x v="652"/>
    <d v="2013-09-10T00:00:00"/>
    <n v="33.5"/>
    <n v="30026"/>
  </r>
  <r>
    <x v="652"/>
    <d v="2013-09-13T00:00:00"/>
    <n v="23.5"/>
    <n v="30022"/>
  </r>
  <r>
    <x v="652"/>
    <d v="2013-09-19T00:00:00"/>
    <n v="7.75"/>
    <n v="20089"/>
  </r>
  <r>
    <x v="652"/>
    <d v="2013-09-19T00:00:00"/>
    <n v="18"/>
    <n v="20089"/>
  </r>
  <r>
    <x v="652"/>
    <d v="2013-09-20T00:00:00"/>
    <n v="24.25"/>
    <n v="20134"/>
  </r>
  <r>
    <x v="652"/>
    <d v="2013-09-17T00:00:00"/>
    <n v="18"/>
    <n v="30023"/>
  </r>
  <r>
    <x v="652"/>
    <d v="2013-09-26T00:00:00"/>
    <n v="20.5"/>
    <n v="20122"/>
  </r>
  <r>
    <x v="652"/>
    <d v="2013-10-01T00:00:00"/>
    <n v="21.45"/>
    <n v="20080"/>
  </r>
  <r>
    <x v="652"/>
    <d v="2013-09-30T00:00:00"/>
    <n v="24.25"/>
    <n v="20090"/>
  </r>
  <r>
    <x v="652"/>
    <d v="2013-09-30T00:00:00"/>
    <n v="18"/>
    <n v="20090"/>
  </r>
  <r>
    <x v="652"/>
    <d v="2013-09-30T00:00:00"/>
    <n v="17.75"/>
    <n v="20090"/>
  </r>
  <r>
    <x v="652"/>
    <d v="2013-10-09T00:00:00"/>
    <n v="27.5"/>
    <n v="30036"/>
  </r>
  <r>
    <x v="652"/>
    <d v="2013-10-10T00:00:00"/>
    <n v="15.5"/>
    <n v="20071"/>
  </r>
  <r>
    <x v="652"/>
    <d v="2013-10-07T00:00:00"/>
    <n v="24.25"/>
    <n v="20136"/>
  </r>
  <r>
    <x v="652"/>
    <d v="2013-10-11T00:00:00"/>
    <n v="27.95"/>
    <n v="20063"/>
  </r>
  <r>
    <x v="652"/>
    <d v="2013-10-14T00:00:00"/>
    <n v="18"/>
    <n v="20076"/>
  </r>
  <r>
    <x v="652"/>
    <d v="2013-10-14T00:00:00"/>
    <n v="14"/>
    <n v="20076"/>
  </r>
  <r>
    <x v="652"/>
    <d v="2013-10-15T00:00:00"/>
    <n v="18"/>
    <n v="20186"/>
  </r>
  <r>
    <x v="652"/>
    <d v="2013-10-17T00:00:00"/>
    <n v="14.75"/>
    <n v="30008"/>
  </r>
  <r>
    <x v="652"/>
    <d v="2013-10-21T00:00:00"/>
    <n v="24.25"/>
    <n v="20117"/>
  </r>
  <r>
    <x v="652"/>
    <d v="2013-10-21T00:00:00"/>
    <n v="23"/>
    <n v="20117"/>
  </r>
  <r>
    <x v="652"/>
    <d v="2013-10-22T00:00:00"/>
    <n v="18"/>
    <n v="30029"/>
  </r>
  <r>
    <x v="652"/>
    <d v="2013-10-24T00:00:00"/>
    <n v="24.25"/>
    <n v="30045"/>
  </r>
  <r>
    <x v="652"/>
    <d v="2013-10-29T00:00:00"/>
    <n v="23"/>
    <n v="20139"/>
  </r>
  <r>
    <x v="652"/>
    <d v="2013-10-28T00:00:00"/>
    <n v="18"/>
    <n v="20129"/>
  </r>
  <r>
    <x v="652"/>
    <d v="2013-10-28T00:00:00"/>
    <n v="23.5"/>
    <n v="20129"/>
  </r>
  <r>
    <x v="652"/>
    <d v="2013-10-31T00:00:00"/>
    <n v="18"/>
    <n v="30043"/>
  </r>
  <r>
    <x v="652"/>
    <d v="2013-10-31T00:00:00"/>
    <n v="21.75"/>
    <n v="30043"/>
  </r>
  <r>
    <x v="653"/>
    <d v="2012-10-05T00:00:00"/>
    <n v="9.9499999999999993"/>
    <n v="10100"/>
  </r>
  <r>
    <x v="654"/>
    <d v="2012-10-05T00:00:00"/>
    <n v="9.75"/>
    <n v="10111"/>
  </r>
  <r>
    <x v="655"/>
    <d v="2012-10-05T00:00:00"/>
    <n v="16.649999999999999"/>
    <n v="10112"/>
  </r>
  <r>
    <x v="656"/>
    <d v="2012-10-05T00:00:00"/>
    <n v="16.649999999999999"/>
    <n v="10116"/>
  </r>
  <r>
    <x v="657"/>
    <d v="2012-10-05T00:00:00"/>
    <n v="13.5"/>
    <n v="10114"/>
  </r>
  <r>
    <x v="658"/>
    <d v="2012-10-09T00:00:00"/>
    <n v="29.8"/>
    <n v="10007"/>
  </r>
  <r>
    <x v="659"/>
    <d v="2012-10-05T00:00:00"/>
    <n v="10.75"/>
    <n v="60014"/>
  </r>
  <r>
    <x v="660"/>
    <d v="2012-10-05T00:00:00"/>
    <n v="8.9499999999999993"/>
    <n v="60011"/>
  </r>
  <r>
    <x v="660"/>
    <d v="2012-11-20T00:00:00"/>
    <n v="8.9499999999999993"/>
    <n v="10007"/>
  </r>
  <r>
    <x v="660"/>
    <d v="2012-11-20T00:00:00"/>
    <n v="11.25"/>
    <n v="10007"/>
  </r>
  <r>
    <x v="660"/>
    <d v="2013-02-19T00:00:00"/>
    <n v="9.9499999999999993"/>
    <n v="10003"/>
  </r>
  <r>
    <x v="660"/>
    <d v="2013-06-11T00:00:00"/>
    <n v="8.9499999999999993"/>
    <n v="10007"/>
  </r>
  <r>
    <x v="660"/>
    <d v="2013-06-11T00:00:00"/>
    <n v="11.25"/>
    <n v="10007"/>
  </r>
  <r>
    <x v="661"/>
    <d v="2012-10-05T00:00:00"/>
    <n v="29.8"/>
    <n v="60006"/>
  </r>
  <r>
    <x v="662"/>
    <d v="2012-10-05T00:00:00"/>
    <n v="8.9499999999999993"/>
    <n v="10016"/>
  </r>
  <r>
    <x v="663"/>
    <d v="2012-10-03T00:00:00"/>
    <n v="19.93"/>
    <n v="40002"/>
  </r>
  <r>
    <x v="664"/>
    <d v="2012-10-03T00:00:00"/>
    <n v="13.18"/>
    <n v="40008"/>
  </r>
  <r>
    <x v="665"/>
    <d v="2012-10-03T00:00:00"/>
    <n v="10.75"/>
    <n v="40009"/>
  </r>
  <r>
    <x v="666"/>
    <d v="2012-10-03T00:00:00"/>
    <n v="10.75"/>
    <n v="40010"/>
  </r>
  <r>
    <x v="667"/>
    <d v="2012-10-03T00:00:00"/>
    <n v="10.75"/>
    <n v="40011"/>
  </r>
  <r>
    <x v="668"/>
    <d v="2012-10-03T00:00:00"/>
    <n v="7.65"/>
    <n v="40012"/>
  </r>
  <r>
    <x v="669"/>
    <d v="2012-10-03T00:00:00"/>
    <n v="8.9499999999999993"/>
    <n v="40013"/>
  </r>
  <r>
    <x v="670"/>
    <d v="2012-10-03T00:00:00"/>
    <n v="10.75"/>
    <n v="40005"/>
  </r>
  <r>
    <x v="671"/>
    <d v="2012-11-02T00:00:00"/>
    <n v="11.94"/>
    <n v="50023"/>
  </r>
  <r>
    <x v="671"/>
    <d v="2012-10-03T00:00:00"/>
    <n v="18.13"/>
    <n v="10037"/>
  </r>
  <r>
    <x v="671"/>
    <d v="2012-10-08T00:00:00"/>
    <n v="13.18"/>
    <n v="70025"/>
  </r>
  <r>
    <x v="671"/>
    <d v="2013-01-14T00:00:00"/>
    <n v="11.95"/>
    <n v="70021"/>
  </r>
  <r>
    <x v="671"/>
    <d v="2013-01-22T00:00:00"/>
    <n v="9.85"/>
    <n v="10023"/>
  </r>
  <r>
    <x v="672"/>
    <d v="2012-10-03T00:00:00"/>
    <n v="12.45"/>
    <n v="40016"/>
  </r>
  <r>
    <x v="673"/>
    <d v="2012-10-03T00:00:00"/>
    <n v="12.95"/>
    <n v="40021"/>
  </r>
  <r>
    <x v="674"/>
    <d v="2012-10-03T00:00:00"/>
    <n v="22.2"/>
    <n v="40023"/>
  </r>
  <r>
    <x v="675"/>
    <d v="2012-10-05T00:00:00"/>
    <n v="49.95"/>
    <n v="10119"/>
  </r>
  <r>
    <x v="676"/>
    <d v="2012-10-29T00:00:00"/>
    <n v="29.8"/>
    <n v="60024"/>
  </r>
  <r>
    <x v="676"/>
    <d v="2012-11-17T00:00:00"/>
    <n v="31"/>
    <n v="60015"/>
  </r>
  <r>
    <x v="676"/>
    <d v="2012-10-05T00:00:00"/>
    <n v="27.7"/>
    <n v="10107"/>
  </r>
  <r>
    <x v="676"/>
    <d v="2012-10-05T00:00:00"/>
    <n v="10.95"/>
    <n v="10222"/>
  </r>
  <r>
    <x v="676"/>
    <d v="2012-10-20T00:00:00"/>
    <n v="30.69"/>
    <n v="40091"/>
  </r>
  <r>
    <x v="676"/>
    <d v="2013-01-15T00:00:00"/>
    <n v="41.4"/>
    <n v="70080"/>
  </r>
  <r>
    <x v="676"/>
    <d v="2013-04-10T00:00:00"/>
    <n v="20"/>
    <n v="10191"/>
  </r>
  <r>
    <x v="676"/>
    <d v="2013-04-10T00:00:00"/>
    <n v="5"/>
    <n v="10198"/>
  </r>
  <r>
    <x v="676"/>
    <d v="2013-04-16T00:00:00"/>
    <n v="20.95"/>
    <n v="10118"/>
  </r>
  <r>
    <x v="676"/>
    <d v="2013-05-06T00:00:00"/>
    <n v="17.649999999999999"/>
    <n v="50029"/>
  </r>
  <r>
    <x v="677"/>
    <d v="2012-10-03T00:00:00"/>
    <n v="20"/>
    <n v="10050"/>
  </r>
  <r>
    <x v="678"/>
    <d v="2012-10-03T00:00:00"/>
    <n v="64.2"/>
    <n v="40028"/>
  </r>
  <r>
    <x v="679"/>
    <d v="2012-10-05T00:00:00"/>
    <n v="5.25"/>
    <n v="40020"/>
  </r>
  <r>
    <x v="680"/>
    <d v="2013-08-02T00:00:00"/>
    <n v="29.71"/>
    <n v="40091"/>
  </r>
  <r>
    <x v="681"/>
    <d v="2013-04-15T00:00:00"/>
    <n v="13.25"/>
    <n v="80008"/>
  </r>
  <r>
    <x v="682"/>
    <d v="2012-10-28T00:00:00"/>
    <n v="11"/>
    <n v="20148"/>
  </r>
  <r>
    <x v="682"/>
    <d v="2012-11-03T00:00:00"/>
    <n v="22.75"/>
    <n v="20194"/>
  </r>
  <r>
    <x v="682"/>
    <d v="2012-09-24T00:00:00"/>
    <n v="14.95"/>
    <n v="20139"/>
  </r>
  <r>
    <x v="682"/>
    <d v="2012-10-01T00:00:00"/>
    <n v="11.95"/>
    <n v="30095"/>
  </r>
  <r>
    <x v="682"/>
    <d v="2012-11-18T00:00:00"/>
    <n v="21.5"/>
    <n v="20151"/>
  </r>
  <r>
    <x v="682"/>
    <d v="2012-12-09T00:00:00"/>
    <n v="14.5"/>
    <n v="20176"/>
  </r>
  <r>
    <x v="682"/>
    <d v="2012-12-15T00:00:00"/>
    <n v="15.2"/>
    <n v="30003"/>
  </r>
  <r>
    <x v="682"/>
    <d v="2012-12-20T00:00:00"/>
    <n v="8"/>
    <n v="20097"/>
  </r>
  <r>
    <x v="682"/>
    <d v="2013-01-05T00:00:00"/>
    <n v="19.25"/>
    <n v="20134"/>
  </r>
  <r>
    <x v="682"/>
    <d v="2013-01-18T00:00:00"/>
    <n v="25"/>
    <n v="30031"/>
  </r>
  <r>
    <x v="682"/>
    <d v="2013-02-01T00:00:00"/>
    <n v="17.2"/>
    <n v="30026"/>
  </r>
  <r>
    <x v="682"/>
    <d v="2013-02-24T00:00:00"/>
    <n v="21.65"/>
    <n v="20140"/>
  </r>
  <r>
    <x v="682"/>
    <d v="2013-03-02T00:00:00"/>
    <n v="16.45"/>
    <n v="30100"/>
  </r>
  <r>
    <x v="682"/>
    <d v="2013-03-16T00:00:00"/>
    <n v="18.45"/>
    <n v="20622"/>
  </r>
  <r>
    <x v="682"/>
    <d v="2013-04-01T00:00:00"/>
    <n v="20.45"/>
    <n v="20198"/>
  </r>
  <r>
    <x v="682"/>
    <d v="2013-04-18T00:00:00"/>
    <n v="16.95"/>
    <n v="20272"/>
  </r>
  <r>
    <x v="682"/>
    <d v="2013-05-08T00:00:00"/>
    <n v="19.21"/>
    <n v="20235"/>
  </r>
  <r>
    <x v="682"/>
    <d v="2013-05-17T00:00:00"/>
    <n v="20.95"/>
    <n v="20153"/>
  </r>
  <r>
    <x v="682"/>
    <d v="2013-06-07T00:00:00"/>
    <n v="21"/>
    <n v="30051"/>
  </r>
  <r>
    <x v="682"/>
    <d v="2013-06-15T00:00:00"/>
    <n v="23.45"/>
    <n v="30034"/>
  </r>
  <r>
    <x v="682"/>
    <d v="2013-06-27T00:00:00"/>
    <n v="12.46"/>
    <n v="20165"/>
  </r>
  <r>
    <x v="682"/>
    <d v="2013-07-22T00:00:00"/>
    <n v="29.4"/>
    <n v="20142"/>
  </r>
  <r>
    <x v="682"/>
    <d v="2013-07-27T00:00:00"/>
    <n v="19"/>
    <n v="20197"/>
  </r>
  <r>
    <x v="682"/>
    <d v="2013-08-01T00:00:00"/>
    <n v="17.95"/>
    <n v="30079"/>
  </r>
  <r>
    <x v="682"/>
    <d v="2013-08-22T00:00:00"/>
    <n v="21.95"/>
    <n v="20331"/>
  </r>
  <r>
    <x v="682"/>
    <d v="2013-09-07T00:00:00"/>
    <n v="19.25"/>
    <n v="20138"/>
  </r>
  <r>
    <x v="682"/>
    <d v="2013-10-31T00:00:00"/>
    <n v="20.95"/>
    <n v="20122"/>
  </r>
  <r>
    <x v="683"/>
    <d v="2012-09-24T00:00:00"/>
    <n v="16.95"/>
    <n v="20157"/>
  </r>
  <r>
    <x v="683"/>
    <d v="2012-10-02T00:00:00"/>
    <n v="15.45"/>
    <n v="30042"/>
  </r>
  <r>
    <x v="683"/>
    <d v="2012-10-09T00:00:00"/>
    <n v="21"/>
    <n v="30098"/>
  </r>
  <r>
    <x v="683"/>
    <d v="2012-10-11T00:00:00"/>
    <n v="6"/>
    <n v="20282"/>
  </r>
  <r>
    <x v="684"/>
    <d v="2012-09-24T00:00:00"/>
    <n v="19.95"/>
    <n v="20151"/>
  </r>
  <r>
    <x v="684"/>
    <d v="2012-09-27T00:00:00"/>
    <n v="13.97"/>
    <n v="20149"/>
  </r>
  <r>
    <x v="684"/>
    <d v="2012-10-01T00:00:00"/>
    <n v="8.9499999999999993"/>
    <n v="30081"/>
  </r>
  <r>
    <x v="684"/>
    <d v="2013-04-03T00:00:00"/>
    <n v="32.700000000000003"/>
    <n v="20242"/>
  </r>
  <r>
    <x v="684"/>
    <d v="2013-04-03T00:00:00"/>
    <n v="44.75"/>
    <n v="30012"/>
  </r>
  <r>
    <x v="684"/>
    <d v="2013-06-23T00:00:00"/>
    <n v="19"/>
    <n v="20071"/>
  </r>
  <r>
    <x v="684"/>
    <d v="2013-06-25T00:00:00"/>
    <n v="5.25"/>
    <n v="20191"/>
  </r>
  <r>
    <x v="684"/>
    <d v="2013-06-25T00:00:00"/>
    <n v="47.4"/>
    <n v="20191"/>
  </r>
  <r>
    <x v="684"/>
    <d v="2013-06-23T00:00:00"/>
    <n v="31.5"/>
    <n v="20026"/>
  </r>
  <r>
    <x v="684"/>
    <d v="2013-08-20T00:00:00"/>
    <n v="10"/>
    <n v="20198"/>
  </r>
  <r>
    <x v="684"/>
    <d v="2013-08-22T00:00:00"/>
    <n v="30.45"/>
    <n v="60071"/>
  </r>
  <r>
    <x v="684"/>
    <d v="2013-08-26T00:00:00"/>
    <n v="20"/>
    <n v="20178"/>
  </r>
  <r>
    <x v="684"/>
    <d v="2013-08-30T00:00:00"/>
    <n v="5.25"/>
    <n v="20191"/>
  </r>
  <r>
    <x v="684"/>
    <d v="2013-08-30T00:00:00"/>
    <n v="47.4"/>
    <n v="20191"/>
  </r>
  <r>
    <x v="684"/>
    <d v="2013-09-05T00:00:00"/>
    <n v="3"/>
    <n v="20226"/>
  </r>
  <r>
    <x v="684"/>
    <d v="2013-09-10T00:00:00"/>
    <n v="15"/>
    <n v="30070"/>
  </r>
  <r>
    <x v="684"/>
    <d v="2013-09-27T00:00:00"/>
    <n v="15"/>
    <n v="20232"/>
  </r>
  <r>
    <x v="684"/>
    <d v="2013-10-01T00:00:00"/>
    <n v="5"/>
    <n v="20112"/>
  </r>
  <r>
    <x v="684"/>
    <d v="2013-09-30T00:00:00"/>
    <n v="26.45"/>
    <n v="20138"/>
  </r>
  <r>
    <x v="684"/>
    <d v="2013-10-03T00:00:00"/>
    <n v="21"/>
    <n v="20220"/>
  </r>
  <r>
    <x v="684"/>
    <d v="2013-10-09T00:00:00"/>
    <n v="23.75"/>
    <n v="20145"/>
  </r>
  <r>
    <x v="684"/>
    <d v="2013-10-15T00:00:00"/>
    <n v="10"/>
    <n v="20419"/>
  </r>
  <r>
    <x v="685"/>
    <d v="2012-09-23T00:00:00"/>
    <n v="21.95"/>
    <n v="20078"/>
  </r>
  <r>
    <x v="685"/>
    <d v="2012-12-13T00:00:00"/>
    <n v="32.5"/>
    <n v="10083"/>
  </r>
  <r>
    <x v="685"/>
    <d v="2013-01-10T00:00:00"/>
    <n v="23.45"/>
    <n v="10116"/>
  </r>
  <r>
    <x v="685"/>
    <d v="2013-04-06T00:00:00"/>
    <n v="28.45"/>
    <n v="10070"/>
  </r>
  <r>
    <x v="685"/>
    <d v="2013-07-28T00:00:00"/>
    <n v="18.75"/>
    <n v="20119"/>
  </r>
  <r>
    <x v="685"/>
    <d v="2013-08-13T00:00:00"/>
    <n v="52.85"/>
    <n v="10086"/>
  </r>
  <r>
    <x v="685"/>
    <d v="2013-09-13T00:00:00"/>
    <n v="30.45"/>
    <n v="10252"/>
  </r>
  <r>
    <x v="685"/>
    <d v="2013-09-28T00:00:00"/>
    <n v="21.45"/>
    <n v="50007"/>
  </r>
  <r>
    <x v="686"/>
    <d v="2012-09-22T00:00:00"/>
    <n v="38.65"/>
    <n v="30003"/>
  </r>
  <r>
    <x v="687"/>
    <d v="2012-10-23T00:00:00"/>
    <n v="11"/>
    <n v="30031"/>
  </r>
  <r>
    <x v="687"/>
    <d v="2012-10-25T00:00:00"/>
    <n v="11.75"/>
    <n v="30023"/>
  </r>
  <r>
    <x v="687"/>
    <d v="2012-10-25T00:00:00"/>
    <n v="8.75"/>
    <n v="30023"/>
  </r>
  <r>
    <x v="687"/>
    <d v="2012-11-27T00:00:00"/>
    <n v="5.5"/>
    <n v="20094"/>
  </r>
  <r>
    <x v="687"/>
    <d v="2012-10-30T00:00:00"/>
    <n v="10.75"/>
    <n v="30037"/>
  </r>
  <r>
    <x v="687"/>
    <d v="2012-11-01T00:00:00"/>
    <n v="11.75"/>
    <n v="30023"/>
  </r>
  <r>
    <x v="687"/>
    <d v="2012-11-01T00:00:00"/>
    <n v="8.75"/>
    <n v="30023"/>
  </r>
  <r>
    <x v="687"/>
    <d v="2012-11-29T00:00:00"/>
    <n v="3"/>
    <n v="20092"/>
  </r>
  <r>
    <x v="687"/>
    <d v="2012-11-06T00:00:00"/>
    <n v="15.5"/>
    <n v="20103"/>
  </r>
  <r>
    <x v="687"/>
    <d v="2012-11-06T00:00:00"/>
    <n v="17.75"/>
    <n v="20103"/>
  </r>
  <r>
    <x v="687"/>
    <d v="2012-11-08T00:00:00"/>
    <n v="3"/>
    <n v="30050"/>
  </r>
  <r>
    <x v="687"/>
    <d v="2012-09-25T00:00:00"/>
    <n v="5.5"/>
    <n v="30041"/>
  </r>
  <r>
    <x v="687"/>
    <d v="2012-09-25T00:00:00"/>
    <n v="8.75"/>
    <n v="30041"/>
  </r>
  <r>
    <x v="687"/>
    <d v="2012-09-27T00:00:00"/>
    <n v="3"/>
    <n v="30028"/>
  </r>
  <r>
    <x v="687"/>
    <d v="2012-11-13T00:00:00"/>
    <n v="5.5"/>
    <n v="30014"/>
  </r>
  <r>
    <x v="687"/>
    <d v="2012-10-06T00:00:00"/>
    <n v="21.25"/>
    <n v="30091"/>
  </r>
  <r>
    <x v="687"/>
    <d v="2012-10-11T00:00:00"/>
    <n v="5.5"/>
    <n v="30041"/>
  </r>
  <r>
    <x v="687"/>
    <d v="2012-10-11T00:00:00"/>
    <n v="8.75"/>
    <n v="30041"/>
  </r>
  <r>
    <x v="687"/>
    <d v="2012-11-20T00:00:00"/>
    <n v="5"/>
    <n v="20134"/>
  </r>
  <r>
    <x v="687"/>
    <d v="2012-10-13T00:00:00"/>
    <n v="21.2"/>
    <n v="30007"/>
  </r>
  <r>
    <x v="687"/>
    <d v="2012-10-18T00:00:00"/>
    <n v="8"/>
    <n v="30018"/>
  </r>
  <r>
    <x v="687"/>
    <d v="2012-12-07T00:00:00"/>
    <n v="16.25"/>
    <n v="70075"/>
  </r>
  <r>
    <x v="687"/>
    <d v="2012-12-13T00:00:00"/>
    <n v="9.25"/>
    <n v="20117"/>
  </r>
  <r>
    <x v="687"/>
    <d v="2012-12-19T00:00:00"/>
    <n v="34.450000000000003"/>
    <n v="20070"/>
  </r>
  <r>
    <x v="687"/>
    <d v="2012-12-20T00:00:00"/>
    <n v="14.25"/>
    <n v="20078"/>
  </r>
  <r>
    <x v="687"/>
    <d v="2012-12-20T00:00:00"/>
    <n v="23.45"/>
    <n v="20078"/>
  </r>
  <r>
    <x v="687"/>
    <d v="2013-01-03T00:00:00"/>
    <n v="9.25"/>
    <n v="20143"/>
  </r>
  <r>
    <x v="687"/>
    <d v="2013-01-04T00:00:00"/>
    <n v="17.75"/>
    <n v="20119"/>
  </r>
  <r>
    <x v="687"/>
    <d v="2013-01-11T00:00:00"/>
    <n v="17.5"/>
    <n v="20120"/>
  </r>
  <r>
    <x v="687"/>
    <d v="2013-01-08T00:00:00"/>
    <n v="11.25"/>
    <n v="20153"/>
  </r>
  <r>
    <x v="687"/>
    <d v="2013-01-10T00:00:00"/>
    <n v="15.5"/>
    <n v="20103"/>
  </r>
  <r>
    <x v="687"/>
    <d v="2013-01-10T00:00:00"/>
    <n v="17.75"/>
    <n v="20103"/>
  </r>
  <r>
    <x v="687"/>
    <d v="2013-01-18T00:00:00"/>
    <n v="14.25"/>
    <n v="20078"/>
  </r>
  <r>
    <x v="687"/>
    <d v="2013-01-18T00:00:00"/>
    <n v="23.45"/>
    <n v="20078"/>
  </r>
  <r>
    <x v="687"/>
    <d v="2013-01-17T00:00:00"/>
    <n v="9.25"/>
    <n v="20185"/>
  </r>
  <r>
    <x v="687"/>
    <d v="2013-01-22T00:00:00"/>
    <n v="17.75"/>
    <n v="30032"/>
  </r>
  <r>
    <x v="687"/>
    <d v="2013-01-24T00:00:00"/>
    <n v="11.5"/>
    <n v="20110"/>
  </r>
  <r>
    <x v="687"/>
    <d v="2013-02-01T00:00:00"/>
    <n v="11.5"/>
    <n v="20116"/>
  </r>
  <r>
    <x v="687"/>
    <d v="2013-02-08T00:00:00"/>
    <n v="11.5"/>
    <n v="20087"/>
  </r>
  <r>
    <x v="687"/>
    <d v="2013-02-05T00:00:00"/>
    <n v="11.5"/>
    <n v="20106"/>
  </r>
  <r>
    <x v="687"/>
    <d v="2013-02-12T00:00:00"/>
    <n v="11.5"/>
    <n v="20141"/>
  </r>
  <r>
    <x v="688"/>
    <d v="2012-11-07T00:00:00"/>
    <n v="36.450000000000003"/>
    <n v="30036"/>
  </r>
  <r>
    <x v="688"/>
    <d v="2012-09-23T00:00:00"/>
    <n v="34.75"/>
    <n v="20074"/>
  </r>
  <r>
    <x v="688"/>
    <d v="2013-02-20T00:00:00"/>
    <n v="23.5"/>
    <n v="20157"/>
  </r>
  <r>
    <x v="688"/>
    <d v="2013-02-20T00:00:00"/>
    <n v="7.75"/>
    <n v="20174"/>
  </r>
  <r>
    <x v="689"/>
    <d v="2012-09-23T00:00:00"/>
    <n v="50"/>
    <n v="20016"/>
  </r>
  <r>
    <x v="690"/>
    <d v="2012-09-23T00:00:00"/>
    <n v="38.5"/>
    <n v="20093"/>
  </r>
  <r>
    <x v="691"/>
    <d v="2012-11-06T00:00:00"/>
    <n v="71.489999999999995"/>
    <n v="30057"/>
  </r>
  <r>
    <x v="691"/>
    <d v="2012-11-08T00:00:00"/>
    <n v="15"/>
    <n v="20178"/>
  </r>
  <r>
    <x v="691"/>
    <d v="2012-09-25T00:00:00"/>
    <n v="26.2"/>
    <n v="20128"/>
  </r>
  <r>
    <x v="691"/>
    <d v="2012-11-20T00:00:00"/>
    <n v="94"/>
    <n v="20180"/>
  </r>
  <r>
    <x v="691"/>
    <d v="2012-12-12T00:00:00"/>
    <n v="75.650000000000006"/>
    <n v="20290"/>
  </r>
  <r>
    <x v="691"/>
    <d v="2012-12-26T00:00:00"/>
    <n v="62.65"/>
    <n v="20136"/>
  </r>
  <r>
    <x v="691"/>
    <d v="2013-01-02T00:00:00"/>
    <n v="23.45"/>
    <n v="20169"/>
  </r>
  <r>
    <x v="691"/>
    <d v="2013-01-02T00:00:00"/>
    <n v="59.15"/>
    <n v="20169"/>
  </r>
  <r>
    <x v="691"/>
    <d v="2013-01-07T00:00:00"/>
    <n v="51.65"/>
    <n v="20141"/>
  </r>
  <r>
    <x v="691"/>
    <d v="2013-01-16T00:00:00"/>
    <n v="51.35"/>
    <n v="20344"/>
  </r>
  <r>
    <x v="691"/>
    <d v="2013-01-30T00:00:00"/>
    <n v="47.9"/>
    <n v="20221"/>
  </r>
  <r>
    <x v="691"/>
    <d v="2013-02-06T00:00:00"/>
    <n v="54.4"/>
    <n v="30054"/>
  </r>
  <r>
    <x v="691"/>
    <d v="2013-02-27T00:00:00"/>
    <n v="70.45"/>
    <n v="20177"/>
  </r>
  <r>
    <x v="691"/>
    <d v="2013-03-06T00:00:00"/>
    <n v="43.15"/>
    <n v="10070"/>
  </r>
  <r>
    <x v="691"/>
    <d v="2013-03-13T00:00:00"/>
    <n v="60.65"/>
    <n v="20226"/>
  </r>
  <r>
    <x v="691"/>
    <d v="2013-04-05T00:00:00"/>
    <n v="74.150000000000006"/>
    <n v="20211"/>
  </r>
  <r>
    <x v="691"/>
    <d v="2013-05-17T00:00:00"/>
    <n v="47.15"/>
    <n v="20140"/>
  </r>
  <r>
    <x v="691"/>
    <d v="2013-05-27T00:00:00"/>
    <n v="41.6"/>
    <n v="20009"/>
  </r>
  <r>
    <x v="691"/>
    <d v="2013-05-29T00:00:00"/>
    <n v="48.65"/>
    <n v="20240"/>
  </r>
  <r>
    <x v="691"/>
    <d v="2013-06-06T00:00:00"/>
    <n v="63.15"/>
    <n v="30092"/>
  </r>
  <r>
    <x v="691"/>
    <d v="2013-06-15T00:00:00"/>
    <n v="46.9"/>
    <n v="40036"/>
  </r>
  <r>
    <x v="691"/>
    <d v="2013-06-22T00:00:00"/>
    <n v="35.25"/>
    <n v="20278"/>
  </r>
  <r>
    <x v="691"/>
    <d v="2013-06-26T00:00:00"/>
    <n v="68.95"/>
    <n v="20203"/>
  </r>
  <r>
    <x v="691"/>
    <d v="2013-07-19T00:00:00"/>
    <n v="23.45"/>
    <n v="20169"/>
  </r>
  <r>
    <x v="691"/>
    <d v="2013-07-19T00:00:00"/>
    <n v="59.15"/>
    <n v="20169"/>
  </r>
  <r>
    <x v="691"/>
    <d v="2013-07-29T00:00:00"/>
    <n v="36.9"/>
    <n v="20189"/>
  </r>
  <r>
    <x v="691"/>
    <d v="2013-08-15T00:00:00"/>
    <n v="77.7"/>
    <n v="20289"/>
  </r>
  <r>
    <x v="691"/>
    <d v="2013-09-27T00:00:00"/>
    <n v="73.099999999999994"/>
    <n v="20149"/>
  </r>
  <r>
    <x v="691"/>
    <d v="2013-10-14T00:00:00"/>
    <n v="68.650000000000006"/>
    <n v="20158"/>
  </r>
  <r>
    <x v="692"/>
    <d v="2012-09-26T00:00:00"/>
    <n v="4.95"/>
    <n v="20108"/>
  </r>
  <r>
    <x v="693"/>
    <d v="2012-10-25T00:00:00"/>
    <n v="3"/>
    <n v="30026"/>
  </r>
  <r>
    <x v="693"/>
    <d v="2012-11-01T00:00:00"/>
    <n v="6"/>
    <n v="30036"/>
  </r>
  <r>
    <x v="693"/>
    <d v="2012-09-26T00:00:00"/>
    <n v="5"/>
    <n v="30022"/>
  </r>
  <r>
    <x v="693"/>
    <d v="2012-09-27T00:00:00"/>
    <n v="9"/>
    <n v="30016"/>
  </r>
  <r>
    <x v="693"/>
    <d v="2012-09-27T00:00:00"/>
    <n v="8.5"/>
    <n v="30016"/>
  </r>
  <r>
    <x v="693"/>
    <d v="2012-10-04T00:00:00"/>
    <n v="6"/>
    <n v="20118"/>
  </r>
  <r>
    <x v="693"/>
    <d v="2012-10-07T00:00:00"/>
    <n v="21.95"/>
    <n v="40013"/>
  </r>
  <r>
    <x v="693"/>
    <d v="2012-10-11T00:00:00"/>
    <n v="6"/>
    <n v="30039"/>
  </r>
  <r>
    <x v="693"/>
    <d v="2012-10-18T00:00:00"/>
    <n v="9"/>
    <n v="30016"/>
  </r>
  <r>
    <x v="693"/>
    <d v="2012-10-18T00:00:00"/>
    <n v="8.5"/>
    <n v="30016"/>
  </r>
  <r>
    <x v="693"/>
    <d v="2013-02-07T00:00:00"/>
    <n v="6"/>
    <n v="20133"/>
  </r>
  <r>
    <x v="693"/>
    <d v="2013-02-14T00:00:00"/>
    <n v="6"/>
    <n v="20109"/>
  </r>
  <r>
    <x v="693"/>
    <d v="2013-02-28T00:00:00"/>
    <n v="6"/>
    <n v="30019"/>
  </r>
  <r>
    <x v="693"/>
    <d v="2013-03-07T00:00:00"/>
    <n v="13"/>
    <n v="20145"/>
  </r>
  <r>
    <x v="693"/>
    <d v="2013-03-14T00:00:00"/>
    <n v="6"/>
    <n v="20103"/>
  </r>
  <r>
    <x v="693"/>
    <d v="2013-03-21T00:00:00"/>
    <n v="6"/>
    <n v="20435"/>
  </r>
  <r>
    <x v="693"/>
    <d v="2013-05-02T00:00:00"/>
    <n v="6"/>
    <n v="20027"/>
  </r>
  <r>
    <x v="693"/>
    <d v="2013-06-20T00:00:00"/>
    <n v="6"/>
    <n v="30048"/>
  </r>
  <r>
    <x v="693"/>
    <d v="2013-07-25T00:00:00"/>
    <n v="11"/>
    <n v="30025"/>
  </r>
  <r>
    <x v="693"/>
    <d v="2013-08-01T00:00:00"/>
    <n v="6"/>
    <n v="30041"/>
  </r>
  <r>
    <x v="693"/>
    <d v="2013-09-05T00:00:00"/>
    <n v="11"/>
    <n v="20177"/>
  </r>
  <r>
    <x v="693"/>
    <d v="2013-09-19T00:00:00"/>
    <n v="14"/>
    <n v="20135"/>
  </r>
  <r>
    <x v="693"/>
    <d v="2013-10-03T00:00:00"/>
    <n v="12.95"/>
    <n v="20136"/>
  </r>
  <r>
    <x v="693"/>
    <d v="2013-10-10T00:00:00"/>
    <n v="6"/>
    <n v="20094"/>
  </r>
  <r>
    <x v="694"/>
    <d v="2012-09-26T00:00:00"/>
    <n v="8"/>
    <n v="30019"/>
  </r>
  <r>
    <x v="694"/>
    <d v="2012-09-28T00:00:00"/>
    <n v="16.5"/>
    <n v="20042"/>
  </r>
  <r>
    <x v="695"/>
    <d v="2012-09-28T00:00:00"/>
    <n v="40.5"/>
    <n v="30150"/>
  </r>
  <r>
    <x v="696"/>
    <d v="2012-09-29T00:00:00"/>
    <n v="14.84"/>
    <n v="30045"/>
  </r>
  <r>
    <x v="697"/>
    <d v="2012-11-27T00:00:00"/>
    <n v="11.34"/>
    <n v="10014"/>
  </r>
  <r>
    <x v="697"/>
    <d v="2012-11-05T00:00:00"/>
    <n v="11.42"/>
    <n v="50006"/>
  </r>
  <r>
    <x v="697"/>
    <d v="2012-11-08T00:00:00"/>
    <n v="13.68"/>
    <n v="70029"/>
  </r>
  <r>
    <x v="697"/>
    <d v="2012-11-13T00:00:00"/>
    <n v="12.28"/>
    <n v="50003"/>
  </r>
  <r>
    <x v="697"/>
    <d v="2012-11-13T00:00:00"/>
    <n v="13.14"/>
    <n v="50003"/>
  </r>
  <r>
    <x v="697"/>
    <d v="2012-11-13T00:00:00"/>
    <n v="10.98"/>
    <n v="50003"/>
  </r>
  <r>
    <x v="697"/>
    <d v="2012-11-13T00:00:00"/>
    <n v="10.48"/>
    <n v="50003"/>
  </r>
  <r>
    <x v="697"/>
    <d v="2012-10-08T00:00:00"/>
    <n v="12.28"/>
    <n v="60002"/>
  </r>
  <r>
    <x v="697"/>
    <d v="2012-10-08T00:00:00"/>
    <n v="11.65"/>
    <n v="60002"/>
  </r>
  <r>
    <x v="697"/>
    <d v="2012-10-08T00:00:00"/>
    <n v="11.38"/>
    <n v="60003"/>
  </r>
  <r>
    <x v="697"/>
    <d v="2012-10-08T00:00:00"/>
    <n v="12.06"/>
    <n v="60003"/>
  </r>
  <r>
    <x v="697"/>
    <d v="2012-10-08T00:00:00"/>
    <n v="10.52"/>
    <n v="60003"/>
  </r>
  <r>
    <x v="697"/>
    <d v="2012-11-20T00:00:00"/>
    <n v="10.52"/>
    <n v="60008"/>
  </r>
  <r>
    <x v="697"/>
    <d v="2012-11-21T00:00:00"/>
    <n v="19.48"/>
    <n v="10027"/>
  </r>
  <r>
    <x v="697"/>
    <d v="2012-11-21T00:00:00"/>
    <n v="14.98"/>
    <n v="10027"/>
  </r>
  <r>
    <x v="697"/>
    <d v="2012-10-18T00:00:00"/>
    <n v="26.82"/>
    <n v="10115"/>
  </r>
  <r>
    <x v="697"/>
    <d v="2012-12-06T00:00:00"/>
    <n v="11.69"/>
    <n v="60010"/>
  </r>
  <r>
    <x v="697"/>
    <d v="2013-01-04T00:00:00"/>
    <n v="12.33"/>
    <n v="10011"/>
  </r>
  <r>
    <x v="697"/>
    <d v="2013-01-04T00:00:00"/>
    <n v="11.38"/>
    <n v="10011"/>
  </r>
  <r>
    <x v="697"/>
    <d v="2013-01-07T00:00:00"/>
    <n v="11.38"/>
    <n v="60003"/>
  </r>
  <r>
    <x v="697"/>
    <d v="2013-01-07T00:00:00"/>
    <n v="12.06"/>
    <n v="60003"/>
  </r>
  <r>
    <x v="697"/>
    <d v="2013-01-07T00:00:00"/>
    <n v="10.52"/>
    <n v="60003"/>
  </r>
  <r>
    <x v="697"/>
    <d v="2013-01-15T00:00:00"/>
    <n v="10.52"/>
    <n v="60007"/>
  </r>
  <r>
    <x v="697"/>
    <d v="2013-01-16T00:00:00"/>
    <n v="12.33"/>
    <n v="50002"/>
  </r>
  <r>
    <x v="697"/>
    <d v="2013-01-16T00:00:00"/>
    <n v="11.38"/>
    <n v="50002"/>
  </r>
  <r>
    <x v="697"/>
    <d v="2013-01-16T00:00:00"/>
    <n v="12.28"/>
    <n v="50002"/>
  </r>
  <r>
    <x v="697"/>
    <d v="2013-01-22T00:00:00"/>
    <n v="10.98"/>
    <n v="40004"/>
  </r>
  <r>
    <x v="697"/>
    <d v="2013-01-22T00:00:00"/>
    <n v="10.93"/>
    <n v="40004"/>
  </r>
  <r>
    <x v="697"/>
    <d v="2013-01-30T00:00:00"/>
    <n v="12.28"/>
    <n v="10005"/>
  </r>
  <r>
    <x v="697"/>
    <d v="2013-01-30T00:00:00"/>
    <n v="14.98"/>
    <n v="10005"/>
  </r>
  <r>
    <x v="697"/>
    <d v="2013-02-01T00:00:00"/>
    <n v="12.28"/>
    <n v="50003"/>
  </r>
  <r>
    <x v="697"/>
    <d v="2013-02-01T00:00:00"/>
    <n v="13.14"/>
    <n v="50003"/>
  </r>
  <r>
    <x v="697"/>
    <d v="2013-02-01T00:00:00"/>
    <n v="10.98"/>
    <n v="50003"/>
  </r>
  <r>
    <x v="697"/>
    <d v="2013-02-01T00:00:00"/>
    <n v="10.48"/>
    <n v="50003"/>
  </r>
  <r>
    <x v="697"/>
    <d v="2013-02-08T00:00:00"/>
    <n v="10.48"/>
    <n v="10010"/>
  </r>
  <r>
    <x v="697"/>
    <d v="2013-02-05T00:00:00"/>
    <n v="10.48"/>
    <n v="40008"/>
  </r>
  <r>
    <x v="697"/>
    <d v="2013-02-25T00:00:00"/>
    <n v="12.28"/>
    <n v="50003"/>
  </r>
  <r>
    <x v="697"/>
    <d v="2013-02-25T00:00:00"/>
    <n v="13.14"/>
    <n v="50003"/>
  </r>
  <r>
    <x v="697"/>
    <d v="2013-02-25T00:00:00"/>
    <n v="10.98"/>
    <n v="50003"/>
  </r>
  <r>
    <x v="697"/>
    <d v="2013-02-25T00:00:00"/>
    <n v="10.48"/>
    <n v="50003"/>
  </r>
  <r>
    <x v="697"/>
    <d v="2013-02-26T00:00:00"/>
    <n v="19.48"/>
    <n v="10027"/>
  </r>
  <r>
    <x v="697"/>
    <d v="2013-02-26T00:00:00"/>
    <n v="14.98"/>
    <n v="10027"/>
  </r>
  <r>
    <x v="697"/>
    <d v="2013-03-05T00:00:00"/>
    <n v="10.98"/>
    <n v="70017"/>
  </r>
  <r>
    <x v="697"/>
    <d v="2013-03-13T00:00:00"/>
    <n v="10.52"/>
    <n v="70003"/>
  </r>
  <r>
    <x v="697"/>
    <d v="2013-03-13T00:00:00"/>
    <n v="10.48"/>
    <n v="70003"/>
  </r>
  <r>
    <x v="697"/>
    <d v="2013-03-15T00:00:00"/>
    <n v="10.98"/>
    <n v="40004"/>
  </r>
  <r>
    <x v="697"/>
    <d v="2013-03-15T00:00:00"/>
    <n v="10.93"/>
    <n v="40004"/>
  </r>
  <r>
    <x v="697"/>
    <d v="2013-03-20T00:00:00"/>
    <n v="13.14"/>
    <n v="60011"/>
  </r>
  <r>
    <x v="697"/>
    <d v="2013-03-17T00:00:00"/>
    <n v="29.97"/>
    <n v="50183"/>
  </r>
  <r>
    <x v="697"/>
    <d v="2013-03-27T00:00:00"/>
    <n v="11.38"/>
    <n v="60003"/>
  </r>
  <r>
    <x v="697"/>
    <d v="2013-03-27T00:00:00"/>
    <n v="12.06"/>
    <n v="60003"/>
  </r>
  <r>
    <x v="697"/>
    <d v="2013-03-27T00:00:00"/>
    <n v="10.52"/>
    <n v="60003"/>
  </r>
  <r>
    <x v="697"/>
    <d v="2013-03-25T00:00:00"/>
    <n v="10.52"/>
    <n v="70003"/>
  </r>
  <r>
    <x v="697"/>
    <d v="2013-03-25T00:00:00"/>
    <n v="10.48"/>
    <n v="70003"/>
  </r>
  <r>
    <x v="697"/>
    <d v="2013-04-11T00:00:00"/>
    <n v="13.14"/>
    <n v="70016"/>
  </r>
  <r>
    <x v="697"/>
    <d v="2013-04-26T00:00:00"/>
    <n v="12.33"/>
    <n v="60005"/>
  </r>
  <r>
    <x v="697"/>
    <d v="2013-04-26T00:00:00"/>
    <n v="13.41"/>
    <n v="60005"/>
  </r>
  <r>
    <x v="697"/>
    <d v="2013-04-22T00:00:00"/>
    <n v="12.28"/>
    <n v="40002"/>
  </r>
  <r>
    <x v="697"/>
    <d v="2013-04-22T00:00:00"/>
    <n v="10.75"/>
    <n v="40002"/>
  </r>
  <r>
    <x v="697"/>
    <d v="2013-04-22T00:00:00"/>
    <n v="12.33"/>
    <n v="40002"/>
  </r>
  <r>
    <x v="697"/>
    <d v="2013-04-29T00:00:00"/>
    <n v="10.08"/>
    <n v="70030"/>
  </r>
  <r>
    <x v="697"/>
    <d v="2013-05-07T00:00:00"/>
    <n v="12.28"/>
    <n v="60002"/>
  </r>
  <r>
    <x v="697"/>
    <d v="2013-05-07T00:00:00"/>
    <n v="11.65"/>
    <n v="60002"/>
  </r>
  <r>
    <x v="697"/>
    <d v="2013-05-16T00:00:00"/>
    <n v="12.28"/>
    <n v="50003"/>
  </r>
  <r>
    <x v="697"/>
    <d v="2013-05-16T00:00:00"/>
    <n v="13.14"/>
    <n v="50003"/>
  </r>
  <r>
    <x v="697"/>
    <d v="2013-05-16T00:00:00"/>
    <n v="10.98"/>
    <n v="50003"/>
  </r>
  <r>
    <x v="697"/>
    <d v="2013-05-16T00:00:00"/>
    <n v="10.48"/>
    <n v="50003"/>
  </r>
  <r>
    <x v="697"/>
    <d v="2013-05-20T00:00:00"/>
    <n v="10.08"/>
    <n v="40015"/>
  </r>
  <r>
    <x v="697"/>
    <d v="2013-05-22T00:00:00"/>
    <n v="12.31"/>
    <n v="10041"/>
  </r>
  <r>
    <x v="697"/>
    <d v="2013-05-28T00:00:00"/>
    <n v="12.33"/>
    <n v="50002"/>
  </r>
  <r>
    <x v="697"/>
    <d v="2013-05-28T00:00:00"/>
    <n v="11.38"/>
    <n v="50002"/>
  </r>
  <r>
    <x v="697"/>
    <d v="2013-05-28T00:00:00"/>
    <n v="12.28"/>
    <n v="50002"/>
  </r>
  <r>
    <x v="697"/>
    <d v="2013-06-05T00:00:00"/>
    <n v="11.38"/>
    <n v="60006"/>
  </r>
  <r>
    <x v="697"/>
    <d v="2013-06-07T00:00:00"/>
    <n v="11.42"/>
    <n v="10008"/>
  </r>
  <r>
    <x v="697"/>
    <d v="2013-06-13T00:00:00"/>
    <n v="12.28"/>
    <n v="50003"/>
  </r>
  <r>
    <x v="697"/>
    <d v="2013-06-13T00:00:00"/>
    <n v="13.14"/>
    <n v="50003"/>
  </r>
  <r>
    <x v="697"/>
    <d v="2013-06-13T00:00:00"/>
    <n v="10.98"/>
    <n v="50003"/>
  </r>
  <r>
    <x v="697"/>
    <d v="2013-06-13T00:00:00"/>
    <n v="10.48"/>
    <n v="50003"/>
  </r>
  <r>
    <x v="697"/>
    <d v="2013-06-25T00:00:00"/>
    <n v="11.38"/>
    <n v="40001"/>
  </r>
  <r>
    <x v="697"/>
    <d v="2013-07-02T00:00:00"/>
    <n v="12.73"/>
    <n v="60004"/>
  </r>
  <r>
    <x v="697"/>
    <d v="2013-07-02T00:00:00"/>
    <n v="10.08"/>
    <n v="60004"/>
  </r>
  <r>
    <x v="697"/>
    <d v="2013-07-02T00:00:00"/>
    <n v="19.440000000000001"/>
    <n v="60004"/>
  </r>
  <r>
    <x v="697"/>
    <d v="2013-07-10T00:00:00"/>
    <n v="13.65"/>
    <n v="70037"/>
  </r>
  <r>
    <x v="697"/>
    <d v="2013-07-11T00:00:00"/>
    <n v="12.73"/>
    <n v="60004"/>
  </r>
  <r>
    <x v="697"/>
    <d v="2013-07-11T00:00:00"/>
    <n v="10.08"/>
    <n v="60004"/>
  </r>
  <r>
    <x v="697"/>
    <d v="2013-07-11T00:00:00"/>
    <n v="19.440000000000001"/>
    <n v="60004"/>
  </r>
  <r>
    <x v="697"/>
    <d v="2013-07-16T00:00:00"/>
    <n v="9.58"/>
    <n v="70053"/>
  </r>
  <r>
    <x v="697"/>
    <d v="2013-07-26T00:00:00"/>
    <n v="12.73"/>
    <n v="60004"/>
  </r>
  <r>
    <x v="697"/>
    <d v="2013-07-26T00:00:00"/>
    <n v="10.08"/>
    <n v="60004"/>
  </r>
  <r>
    <x v="697"/>
    <d v="2013-07-26T00:00:00"/>
    <n v="19.440000000000001"/>
    <n v="60004"/>
  </r>
  <r>
    <x v="697"/>
    <d v="2013-07-24T00:00:00"/>
    <n v="12.28"/>
    <n v="10023"/>
  </r>
  <r>
    <x v="697"/>
    <d v="2013-07-29T00:00:00"/>
    <n v="12.28"/>
    <n v="10091"/>
  </r>
  <r>
    <x v="697"/>
    <d v="2013-08-14T00:00:00"/>
    <n v="12.28"/>
    <n v="40002"/>
  </r>
  <r>
    <x v="697"/>
    <d v="2013-08-14T00:00:00"/>
    <n v="10.75"/>
    <n v="40002"/>
  </r>
  <r>
    <x v="697"/>
    <d v="2013-08-14T00:00:00"/>
    <n v="12.33"/>
    <n v="40002"/>
  </r>
  <r>
    <x v="697"/>
    <d v="2013-08-19T00:00:00"/>
    <n v="12.28"/>
    <n v="90026"/>
  </r>
  <r>
    <x v="697"/>
    <d v="2013-08-22T00:00:00"/>
    <n v="21.24"/>
    <n v="40010"/>
  </r>
  <r>
    <x v="697"/>
    <d v="2013-08-28T00:00:00"/>
    <n v="12.28"/>
    <n v="10029"/>
  </r>
  <r>
    <x v="697"/>
    <d v="2013-08-26T00:00:00"/>
    <n v="12.28"/>
    <n v="10005"/>
  </r>
  <r>
    <x v="697"/>
    <d v="2013-08-26T00:00:00"/>
    <n v="14.98"/>
    <n v="10005"/>
  </r>
  <r>
    <x v="697"/>
    <d v="2013-09-04T00:00:00"/>
    <n v="13.86"/>
    <n v="50004"/>
  </r>
  <r>
    <x v="697"/>
    <d v="2013-09-10T00:00:00"/>
    <n v="12.33"/>
    <n v="50002"/>
  </r>
  <r>
    <x v="697"/>
    <d v="2013-09-10T00:00:00"/>
    <n v="11.38"/>
    <n v="50002"/>
  </r>
  <r>
    <x v="697"/>
    <d v="2013-09-10T00:00:00"/>
    <n v="12.28"/>
    <n v="50002"/>
  </r>
  <r>
    <x v="697"/>
    <d v="2013-09-16T00:00:00"/>
    <n v="23.04"/>
    <n v="10004"/>
  </r>
  <r>
    <x v="697"/>
    <d v="2013-09-12T00:00:00"/>
    <n v="10.53"/>
    <n v="60035"/>
  </r>
  <r>
    <x v="697"/>
    <d v="2013-09-17T00:00:00"/>
    <n v="15.03"/>
    <n v="10009"/>
  </r>
  <r>
    <x v="697"/>
    <d v="2013-09-23T00:00:00"/>
    <n v="12.33"/>
    <n v="60005"/>
  </r>
  <r>
    <x v="697"/>
    <d v="2013-09-23T00:00:00"/>
    <n v="13.41"/>
    <n v="60005"/>
  </r>
  <r>
    <x v="697"/>
    <d v="2013-09-26T00:00:00"/>
    <n v="12.28"/>
    <n v="50003"/>
  </r>
  <r>
    <x v="697"/>
    <d v="2013-09-26T00:00:00"/>
    <n v="13.14"/>
    <n v="50003"/>
  </r>
  <r>
    <x v="697"/>
    <d v="2013-09-26T00:00:00"/>
    <n v="10.98"/>
    <n v="50003"/>
  </r>
  <r>
    <x v="697"/>
    <d v="2013-09-26T00:00:00"/>
    <n v="10.48"/>
    <n v="50003"/>
  </r>
  <r>
    <x v="697"/>
    <d v="2013-09-30T00:00:00"/>
    <n v="12.28"/>
    <n v="40002"/>
  </r>
  <r>
    <x v="697"/>
    <d v="2013-09-30T00:00:00"/>
    <n v="10.75"/>
    <n v="40002"/>
  </r>
  <r>
    <x v="697"/>
    <d v="2013-09-30T00:00:00"/>
    <n v="12.33"/>
    <n v="40002"/>
  </r>
  <r>
    <x v="697"/>
    <d v="2013-10-24T00:00:00"/>
    <n v="12.33"/>
    <n v="10011"/>
  </r>
  <r>
    <x v="697"/>
    <d v="2013-10-24T00:00:00"/>
    <n v="11.38"/>
    <n v="10011"/>
  </r>
  <r>
    <x v="697"/>
    <d v="2013-10-29T00:00:00"/>
    <n v="12.28"/>
    <n v="10005"/>
  </r>
  <r>
    <x v="697"/>
    <d v="2013-10-29T00:00:00"/>
    <n v="14.98"/>
    <n v="10005"/>
  </r>
  <r>
    <x v="697"/>
    <d v="2013-10-30T00:00:00"/>
    <n v="12.29"/>
    <n v="40005"/>
  </r>
  <r>
    <x v="697"/>
    <d v="2013-11-05T00:00:00"/>
    <n v="21.28"/>
    <n v="10015"/>
  </r>
  <r>
    <x v="698"/>
    <d v="2012-09-19T00:00:00"/>
    <n v="10"/>
    <n v="60004"/>
  </r>
  <r>
    <x v="698"/>
    <d v="2012-09-28T00:00:00"/>
    <n v="11.2"/>
    <n v="80001"/>
  </r>
  <r>
    <x v="699"/>
    <d v="2012-10-12T00:00:00"/>
    <n v="0.01"/>
    <n v="70055"/>
  </r>
  <r>
    <x v="700"/>
    <d v="2012-10-13T00:00:00"/>
    <n v="73.75"/>
    <n v="70007"/>
  </r>
  <r>
    <x v="700"/>
    <d v="2013-01-31T00:00:00"/>
    <n v="9.5"/>
    <n v="10012"/>
  </r>
  <r>
    <x v="700"/>
    <d v="2013-02-01T00:00:00"/>
    <n v="10"/>
    <n v="20103"/>
  </r>
  <r>
    <x v="700"/>
    <d v="2013-02-02T00:00:00"/>
    <n v="34.65"/>
    <n v="50018"/>
  </r>
  <r>
    <x v="700"/>
    <d v="2013-02-15T00:00:00"/>
    <n v="10"/>
    <n v="20103"/>
  </r>
  <r>
    <x v="700"/>
    <d v="2013-03-22T00:00:00"/>
    <n v="10"/>
    <n v="20096"/>
  </r>
  <r>
    <x v="700"/>
    <d v="2013-08-16T00:00:00"/>
    <n v="7.65"/>
    <n v="10015"/>
  </r>
  <r>
    <x v="701"/>
    <d v="2013-06-12T00:00:00"/>
    <n v="10.75"/>
    <n v="50006"/>
  </r>
  <r>
    <x v="701"/>
    <d v="2013-08-16T00:00:00"/>
    <n v="15.21"/>
    <n v="60018"/>
  </r>
  <r>
    <x v="702"/>
    <d v="2012-10-14T00:00:00"/>
    <n v="21.15"/>
    <n v="10039"/>
  </r>
  <r>
    <x v="703"/>
    <d v="2012-11-09T00:00:00"/>
    <n v="0.01"/>
    <n v="70024"/>
  </r>
  <r>
    <x v="703"/>
    <d v="2013-03-08T00:00:00"/>
    <n v="21.51"/>
    <n v="20019"/>
  </r>
  <r>
    <x v="703"/>
    <d v="2013-05-08T00:00:00"/>
    <n v="45.8"/>
    <n v="10023"/>
  </r>
  <r>
    <x v="704"/>
    <d v="2012-10-16T00:00:00"/>
    <n v="10.08"/>
    <n v="60014"/>
  </r>
  <r>
    <x v="705"/>
    <d v="2012-10-17T00:00:00"/>
    <n v="162.75"/>
    <n v="70047"/>
  </r>
  <r>
    <x v="706"/>
    <d v="2012-10-17T00:00:00"/>
    <n v="23.95"/>
    <n v="50033"/>
  </r>
  <r>
    <x v="707"/>
    <d v="2012-11-09T00:00:00"/>
    <n v="0.01"/>
    <n v="70022"/>
  </r>
  <r>
    <x v="708"/>
    <d v="2012-11-09T00:00:00"/>
    <n v="0.01"/>
    <n v="70023"/>
  </r>
  <r>
    <x v="709"/>
    <d v="2012-10-18T00:00:00"/>
    <n v="36.9"/>
    <n v="10180"/>
  </r>
  <r>
    <x v="709"/>
    <d v="2013-04-09T00:00:00"/>
    <n v="26.9"/>
    <n v="10134"/>
  </r>
  <r>
    <x v="710"/>
    <d v="2012-11-29T00:00:00"/>
    <n v="13.41"/>
    <n v="40033"/>
  </r>
  <r>
    <x v="710"/>
    <d v="2013-01-06T00:00:00"/>
    <n v="26.73"/>
    <n v="10054"/>
  </r>
  <r>
    <x v="710"/>
    <d v="2013-01-15T00:00:00"/>
    <n v="16.59"/>
    <n v="50011"/>
  </r>
  <r>
    <x v="710"/>
    <d v="2013-01-22T00:00:00"/>
    <n v="14.41"/>
    <n v="40026"/>
  </r>
  <r>
    <x v="710"/>
    <d v="2013-03-22T00:00:00"/>
    <n v="14.87"/>
    <n v="10067"/>
  </r>
  <r>
    <x v="710"/>
    <d v="2013-03-28T00:00:00"/>
    <n v="22.2"/>
    <n v="60043"/>
  </r>
  <r>
    <x v="710"/>
    <d v="2013-03-27T00:00:00"/>
    <n v="8.5500000000000007"/>
    <n v="40008"/>
  </r>
  <r>
    <x v="710"/>
    <d v="2013-04-05T00:00:00"/>
    <n v="8.9499999999999993"/>
    <n v="60006"/>
  </r>
  <r>
    <x v="710"/>
    <d v="2013-04-18T00:00:00"/>
    <n v="8.5"/>
    <n v="40024"/>
  </r>
  <r>
    <x v="710"/>
    <d v="2013-04-26T00:00:00"/>
    <n v="9.5"/>
    <n v="50023"/>
  </r>
  <r>
    <x v="710"/>
    <d v="2013-05-10T00:00:00"/>
    <n v="19.75"/>
    <n v="10154"/>
  </r>
  <r>
    <x v="710"/>
    <d v="2013-05-24T00:00:00"/>
    <n v="8.0500000000000007"/>
    <n v="70015"/>
  </r>
  <r>
    <x v="710"/>
    <d v="2013-06-06T00:00:00"/>
    <n v="8.92"/>
    <n v="10060"/>
  </r>
  <r>
    <x v="710"/>
    <d v="2013-07-29T00:00:00"/>
    <n v="17.5"/>
    <n v="40058"/>
  </r>
  <r>
    <x v="710"/>
    <d v="2013-07-31T00:00:00"/>
    <n v="17.09"/>
    <n v="50013"/>
  </r>
  <r>
    <x v="710"/>
    <d v="2013-08-08T00:00:00"/>
    <n v="7.98"/>
    <n v="60059"/>
  </r>
  <r>
    <x v="710"/>
    <d v="2013-08-17T00:00:00"/>
    <n v="25.7"/>
    <n v="50049"/>
  </r>
  <r>
    <x v="710"/>
    <d v="2013-09-17T00:00:00"/>
    <n v="10.5"/>
    <n v="60093"/>
  </r>
  <r>
    <x v="710"/>
    <d v="2013-10-09T00:00:00"/>
    <n v="13.75"/>
    <n v="60068"/>
  </r>
  <r>
    <x v="710"/>
    <d v="2013-11-01T00:00:00"/>
    <n v="13.72"/>
    <n v="20126"/>
  </r>
  <r>
    <x v="711"/>
    <d v="2012-10-25T00:00:00"/>
    <n v="10.75"/>
    <n v="70010"/>
  </r>
  <r>
    <x v="711"/>
    <d v="2013-01-07T00:00:00"/>
    <n v="10.75"/>
    <n v="10014"/>
  </r>
  <r>
    <x v="711"/>
    <d v="2013-03-13T00:00:00"/>
    <n v="13.18"/>
    <n v="60002"/>
  </r>
  <r>
    <x v="711"/>
    <d v="2013-07-29T00:00:00"/>
    <n v="10.75"/>
    <n v="90004"/>
  </r>
  <r>
    <x v="711"/>
    <d v="2013-09-19T00:00:00"/>
    <n v="10.75"/>
    <n v="60001"/>
  </r>
  <r>
    <x v="712"/>
    <d v="2012-11-09T00:00:00"/>
    <n v="45.2"/>
    <n v="70002"/>
  </r>
  <r>
    <x v="713"/>
    <d v="2012-10-27T00:00:00"/>
    <n v="28.17"/>
    <n v="50001"/>
  </r>
  <r>
    <x v="714"/>
    <d v="2012-10-27T00:00:00"/>
    <n v="28.2"/>
    <n v="10134"/>
  </r>
  <r>
    <x v="715"/>
    <d v="2012-11-15T00:00:00"/>
    <n v="28.6"/>
    <n v="40081"/>
  </r>
  <r>
    <x v="716"/>
    <d v="2012-10-27T00:00:00"/>
    <n v="27.65"/>
    <n v="10103"/>
  </r>
  <r>
    <x v="716"/>
    <d v="2012-11-14T00:00:00"/>
    <n v="180"/>
    <n v="40019"/>
  </r>
  <r>
    <x v="716"/>
    <d v="2013-04-10T00:00:00"/>
    <n v="252"/>
    <n v="40020"/>
  </r>
  <r>
    <x v="716"/>
    <d v="2013-08-21T00:00:00"/>
    <n v="420"/>
    <n v="90017"/>
  </r>
  <r>
    <x v="716"/>
    <d v="2013-09-18T00:00:00"/>
    <n v="192"/>
    <n v="10046"/>
  </r>
  <r>
    <x v="717"/>
    <d v="2012-10-29T00:00:00"/>
    <n v="43.15"/>
    <n v="10061"/>
  </r>
  <r>
    <x v="718"/>
    <d v="2012-10-30T00:00:00"/>
    <n v="21.95"/>
    <n v="10003"/>
  </r>
  <r>
    <x v="719"/>
    <d v="2012-10-30T00:00:00"/>
    <n v="17.940000000000001"/>
    <n v="60002"/>
  </r>
  <r>
    <x v="720"/>
    <d v="2012-10-30T00:00:00"/>
    <n v="6.03"/>
    <n v="10009"/>
  </r>
  <r>
    <x v="720"/>
    <d v="2013-07-30T00:00:00"/>
    <n v="9.85"/>
    <n v="10070"/>
  </r>
  <r>
    <x v="721"/>
    <d v="2012-10-30T00:00:00"/>
    <n v="14.24"/>
    <n v="10010"/>
  </r>
  <r>
    <x v="722"/>
    <d v="2012-10-30T00:00:00"/>
    <n v="17.13"/>
    <n v="10011"/>
  </r>
  <r>
    <x v="722"/>
    <d v="2012-11-29T00:00:00"/>
    <n v="19.350000000000001"/>
    <n v="10060"/>
  </r>
  <r>
    <x v="722"/>
    <d v="2012-11-08T00:00:00"/>
    <n v="20.94"/>
    <n v="10031"/>
  </r>
  <r>
    <x v="722"/>
    <d v="2012-12-18T00:00:00"/>
    <n v="38.92"/>
    <n v="10064"/>
  </r>
  <r>
    <x v="722"/>
    <d v="2013-01-10T00:00:00"/>
    <n v="26.34"/>
    <n v="70066"/>
  </r>
  <r>
    <x v="722"/>
    <d v="2013-08-08T00:00:00"/>
    <n v="29.34"/>
    <n v="60024"/>
  </r>
  <r>
    <x v="723"/>
    <d v="2012-11-08T00:00:00"/>
    <n v="10.52"/>
    <n v="50003"/>
  </r>
  <r>
    <x v="724"/>
    <d v="2012-11-08T00:00:00"/>
    <n v="9.85"/>
    <n v="50001"/>
  </r>
  <r>
    <x v="725"/>
    <d v="2012-11-08T00:00:00"/>
    <n v="11.38"/>
    <n v="50002"/>
  </r>
  <r>
    <x v="726"/>
    <d v="2012-11-08T00:00:00"/>
    <n v="8.9499999999999993"/>
    <n v="60001"/>
  </r>
  <r>
    <x v="727"/>
    <d v="2012-11-08T00:00:00"/>
    <n v="41.64"/>
    <n v="50012"/>
  </r>
  <r>
    <x v="728"/>
    <d v="2012-10-31T00:00:00"/>
    <n v="9.99"/>
    <n v="10011"/>
  </r>
  <r>
    <x v="729"/>
    <d v="2012-11-03T00:00:00"/>
    <n v="34.75"/>
    <n v="40013"/>
  </r>
  <r>
    <x v="730"/>
    <d v="2012-10-30T00:00:00"/>
    <n v="2.7"/>
    <n v="10070"/>
  </r>
  <r>
    <x v="731"/>
    <d v="2012-10-30T00:00:00"/>
    <n v="22.14"/>
    <n v="50030"/>
  </r>
  <r>
    <x v="732"/>
    <d v="2012-10-30T00:00:00"/>
    <n v="25.55"/>
    <n v="10030"/>
  </r>
  <r>
    <x v="733"/>
    <d v="2012-11-02T00:00:00"/>
    <n v="14.12"/>
    <n v="40001"/>
  </r>
  <r>
    <x v="734"/>
    <d v="2012-11-02T00:00:00"/>
    <n v="18.149999999999999"/>
    <n v="70063"/>
  </r>
  <r>
    <x v="735"/>
    <d v="2012-11-02T00:00:00"/>
    <n v="26.15"/>
    <n v="60055"/>
  </r>
  <r>
    <x v="736"/>
    <d v="2012-11-02T00:00:00"/>
    <n v="45.9"/>
    <n v="70113"/>
  </r>
  <r>
    <x v="736"/>
    <d v="2012-11-30T00:00:00"/>
    <n v="51.9"/>
    <n v="70170"/>
  </r>
  <r>
    <x v="736"/>
    <d v="2013-02-14T00:00:00"/>
    <n v="56.36"/>
    <n v="10148"/>
  </r>
  <r>
    <x v="736"/>
    <d v="2013-02-20T00:00:00"/>
    <n v="17.649999999999999"/>
    <n v="20005"/>
  </r>
  <r>
    <x v="736"/>
    <d v="2013-04-01T00:00:00"/>
    <n v="16.899999999999999"/>
    <n v="10149"/>
  </r>
  <r>
    <x v="736"/>
    <d v="2013-04-01T00:00:00"/>
    <n v="35.450000000000003"/>
    <n v="10165"/>
  </r>
  <r>
    <x v="736"/>
    <d v="2013-05-04T00:00:00"/>
    <n v="42.2"/>
    <n v="60046"/>
  </r>
  <r>
    <x v="736"/>
    <d v="2013-05-26T00:00:00"/>
    <n v="19.899999999999999"/>
    <n v="10130"/>
  </r>
  <r>
    <x v="736"/>
    <d v="2013-05-26T00:00:00"/>
    <n v="22.4"/>
    <n v="10135"/>
  </r>
  <r>
    <x v="736"/>
    <d v="2013-05-26T00:00:00"/>
    <n v="18"/>
    <n v="20099"/>
  </r>
  <r>
    <x v="736"/>
    <d v="2013-07-14T00:00:00"/>
    <n v="0.01"/>
    <n v="20127"/>
  </r>
  <r>
    <x v="736"/>
    <d v="2013-07-29T00:00:00"/>
    <n v="44.35"/>
    <n v="10127"/>
  </r>
  <r>
    <x v="736"/>
    <d v="2013-09-11T00:00:00"/>
    <n v="40.35"/>
    <n v="10222"/>
  </r>
  <r>
    <x v="736"/>
    <d v="2013-10-11T00:00:00"/>
    <n v="36.950000000000003"/>
    <n v="50058"/>
  </r>
  <r>
    <x v="736"/>
    <d v="2013-10-23T00:00:00"/>
    <n v="60.4"/>
    <n v="20179"/>
  </r>
  <r>
    <x v="737"/>
    <d v="2013-01-24T00:00:00"/>
    <n v="36.85"/>
    <n v="10141"/>
  </r>
  <r>
    <x v="737"/>
    <d v="2013-04-01T00:00:00"/>
    <n v="5"/>
    <n v="50037"/>
  </r>
  <r>
    <x v="737"/>
    <d v="2013-05-26T00:00:00"/>
    <n v="39.9"/>
    <n v="40032"/>
  </r>
  <r>
    <x v="737"/>
    <d v="2013-06-09T00:00:00"/>
    <n v="11.9"/>
    <n v="50010"/>
  </r>
  <r>
    <x v="737"/>
    <d v="2013-07-09T00:00:00"/>
    <n v="21.46"/>
    <n v="50058"/>
  </r>
  <r>
    <x v="737"/>
    <d v="2013-07-14T00:00:00"/>
    <n v="42.95"/>
    <n v="20125"/>
  </r>
  <r>
    <x v="737"/>
    <d v="2013-07-29T00:00:00"/>
    <n v="35.950000000000003"/>
    <n v="10134"/>
  </r>
  <r>
    <x v="737"/>
    <d v="2013-10-23T00:00:00"/>
    <n v="52.2"/>
    <n v="20196"/>
  </r>
  <r>
    <x v="738"/>
    <d v="2012-11-27T00:00:00"/>
    <n v="44.45"/>
    <n v="10107"/>
  </r>
  <r>
    <x v="738"/>
    <d v="2012-11-03T00:00:00"/>
    <n v="35.9"/>
    <n v="10079"/>
  </r>
  <r>
    <x v="738"/>
    <d v="2012-12-02T00:00:00"/>
    <n v="31.45"/>
    <n v="10115"/>
  </r>
  <r>
    <x v="738"/>
    <d v="2012-12-06T00:00:00"/>
    <n v="49"/>
    <n v="70124"/>
  </r>
  <r>
    <x v="738"/>
    <d v="2012-12-04T00:00:00"/>
    <n v="12.75"/>
    <n v="20308"/>
  </r>
  <r>
    <x v="738"/>
    <d v="2012-12-11T00:00:00"/>
    <n v="26.9"/>
    <n v="50017"/>
  </r>
  <r>
    <x v="738"/>
    <d v="2012-12-13T00:00:00"/>
    <n v="18.7"/>
    <n v="50037"/>
  </r>
  <r>
    <x v="738"/>
    <d v="2012-12-19T00:00:00"/>
    <n v="27.44"/>
    <n v="10114"/>
  </r>
  <r>
    <x v="738"/>
    <d v="2012-12-19T00:00:00"/>
    <n v="25.65"/>
    <n v="10114"/>
  </r>
  <r>
    <x v="738"/>
    <d v="2012-12-31T00:00:00"/>
    <n v="44"/>
    <n v="40099"/>
  </r>
  <r>
    <x v="738"/>
    <d v="2013-01-05T00:00:00"/>
    <n v="15.2"/>
    <n v="20083"/>
  </r>
  <r>
    <x v="738"/>
    <d v="2013-01-02T00:00:00"/>
    <n v="29.5"/>
    <n v="40049"/>
  </r>
  <r>
    <x v="738"/>
    <d v="2013-01-09T00:00:00"/>
    <n v="27.44"/>
    <n v="10114"/>
  </r>
  <r>
    <x v="738"/>
    <d v="2013-01-09T00:00:00"/>
    <n v="25.65"/>
    <n v="10114"/>
  </r>
  <r>
    <x v="738"/>
    <d v="2013-01-13T00:00:00"/>
    <n v="47.25"/>
    <n v="20108"/>
  </r>
  <r>
    <x v="738"/>
    <d v="2013-01-25T00:00:00"/>
    <n v="40.700000000000003"/>
    <n v="10056"/>
  </r>
  <r>
    <x v="738"/>
    <d v="2013-02-02T00:00:00"/>
    <n v="38.200000000000003"/>
    <n v="10139"/>
  </r>
  <r>
    <x v="738"/>
    <d v="2013-02-17T00:00:00"/>
    <n v="35.9"/>
    <n v="50031"/>
  </r>
  <r>
    <x v="738"/>
    <d v="2013-02-24T00:00:00"/>
    <n v="34.450000000000003"/>
    <n v="10057"/>
  </r>
  <r>
    <x v="738"/>
    <d v="2013-03-19T00:00:00"/>
    <n v="40.950000000000003"/>
    <n v="40053"/>
  </r>
  <r>
    <x v="738"/>
    <d v="2013-03-29T00:00:00"/>
    <n v="12.75"/>
    <n v="20263"/>
  </r>
  <r>
    <x v="738"/>
    <d v="2013-04-01T00:00:00"/>
    <n v="14.95"/>
    <n v="40017"/>
  </r>
  <r>
    <x v="738"/>
    <d v="2013-04-03T00:00:00"/>
    <n v="29.7"/>
    <n v="60040"/>
  </r>
  <r>
    <x v="738"/>
    <d v="2013-05-04T00:00:00"/>
    <n v="24.75"/>
    <n v="10192"/>
  </r>
  <r>
    <x v="738"/>
    <d v="2013-05-17T00:00:00"/>
    <n v="14.5"/>
    <n v="30129"/>
  </r>
  <r>
    <x v="738"/>
    <d v="2013-05-20T00:00:00"/>
    <n v="29.16"/>
    <n v="10098"/>
  </r>
  <r>
    <x v="738"/>
    <d v="2013-05-29T00:00:00"/>
    <n v="25.95"/>
    <n v="10152"/>
  </r>
  <r>
    <x v="738"/>
    <d v="2013-06-07T00:00:00"/>
    <n v="17.75"/>
    <n v="20206"/>
  </r>
  <r>
    <x v="738"/>
    <d v="2013-06-07T00:00:00"/>
    <n v="7.75"/>
    <n v="20237"/>
  </r>
  <r>
    <x v="738"/>
    <d v="2013-06-14T00:00:00"/>
    <n v="18.5"/>
    <n v="20159"/>
  </r>
  <r>
    <x v="738"/>
    <d v="2013-06-26T00:00:00"/>
    <n v="27.95"/>
    <n v="10159"/>
  </r>
  <r>
    <x v="738"/>
    <d v="2013-06-24T00:00:00"/>
    <n v="33.200000000000003"/>
    <n v="10149"/>
  </r>
  <r>
    <x v="738"/>
    <d v="2013-06-28T00:00:00"/>
    <n v="12.75"/>
    <n v="20269"/>
  </r>
  <r>
    <x v="739"/>
    <d v="2012-11-03T00:00:00"/>
    <n v="41"/>
    <n v="60023"/>
  </r>
  <r>
    <x v="739"/>
    <d v="2012-11-09T00:00:00"/>
    <n v="38.5"/>
    <n v="40193"/>
  </r>
  <r>
    <x v="739"/>
    <d v="2012-12-08T00:00:00"/>
    <n v="43.8"/>
    <n v="20065"/>
  </r>
  <r>
    <x v="739"/>
    <d v="2013-01-12T00:00:00"/>
    <n v="15.75"/>
    <n v="30070"/>
  </r>
  <r>
    <x v="739"/>
    <d v="2013-05-16T00:00:00"/>
    <n v="44.85"/>
    <n v="40058"/>
  </r>
  <r>
    <x v="740"/>
    <d v="2012-11-05T00:00:00"/>
    <n v="11.42"/>
    <n v="50007"/>
  </r>
  <r>
    <x v="741"/>
    <d v="2012-11-06T00:00:00"/>
    <n v="53.65"/>
    <n v="60043"/>
  </r>
  <r>
    <x v="742"/>
    <d v="2012-11-08T00:00:00"/>
    <n v="10.75"/>
    <n v="10017"/>
  </r>
  <r>
    <x v="743"/>
    <d v="2012-11-08T00:00:00"/>
    <n v="0"/>
    <n v="50013"/>
  </r>
  <r>
    <x v="744"/>
    <d v="2012-11-13T00:00:00"/>
    <n v="7.65"/>
    <n v="40011"/>
  </r>
  <r>
    <x v="744"/>
    <d v="2013-01-25T00:00:00"/>
    <n v="10.75"/>
    <n v="20080"/>
  </r>
  <r>
    <x v="744"/>
    <d v="2013-06-11T00:00:00"/>
    <n v="3.37"/>
    <n v="10020"/>
  </r>
  <r>
    <x v="744"/>
    <d v="2013-06-12T00:00:00"/>
    <n v="3.37"/>
    <n v="10054"/>
  </r>
  <r>
    <x v="744"/>
    <d v="2013-10-22T00:00:00"/>
    <n v="10.53"/>
    <n v="10024"/>
  </r>
  <r>
    <x v="744"/>
    <d v="2013-11-01T00:00:00"/>
    <n v="52.24"/>
    <n v="10034"/>
  </r>
  <r>
    <x v="745"/>
    <d v="2012-11-14T00:00:00"/>
    <n v="15.88"/>
    <n v="50008"/>
  </r>
  <r>
    <x v="745"/>
    <d v="2013-08-17T00:00:00"/>
    <n v="35.85"/>
    <n v="60025"/>
  </r>
  <r>
    <x v="746"/>
    <d v="2012-11-29T00:00:00"/>
    <n v="3"/>
    <n v="20110"/>
  </r>
  <r>
    <x v="746"/>
    <d v="2012-11-29T00:00:00"/>
    <n v="18.45"/>
    <n v="60056"/>
  </r>
  <r>
    <x v="746"/>
    <d v="2012-11-13T00:00:00"/>
    <n v="5.5"/>
    <n v="40031"/>
  </r>
  <r>
    <x v="746"/>
    <d v="2012-11-13T00:00:00"/>
    <n v="16.98"/>
    <n v="40035"/>
  </r>
  <r>
    <x v="746"/>
    <d v="2012-12-06T00:00:00"/>
    <n v="9"/>
    <n v="40056"/>
  </r>
  <r>
    <x v="746"/>
    <d v="2013-01-03T00:00:00"/>
    <n v="9.99"/>
    <n v="70085"/>
  </r>
  <r>
    <x v="746"/>
    <d v="2013-01-10T00:00:00"/>
    <n v="8.99"/>
    <n v="10099"/>
  </r>
  <r>
    <x v="746"/>
    <d v="2013-01-15T00:00:00"/>
    <n v="27.2"/>
    <n v="20145"/>
  </r>
  <r>
    <x v="746"/>
    <d v="2013-02-28T00:00:00"/>
    <n v="44"/>
    <n v="60030"/>
  </r>
  <r>
    <x v="746"/>
    <d v="2013-03-21T00:00:00"/>
    <n v="6"/>
    <n v="20433"/>
  </r>
  <r>
    <x v="746"/>
    <d v="2013-04-18T00:00:00"/>
    <n v="20.95"/>
    <n v="10169"/>
  </r>
  <r>
    <x v="746"/>
    <d v="2013-05-30T00:00:00"/>
    <n v="22.95"/>
    <n v="30040"/>
  </r>
  <r>
    <x v="746"/>
    <d v="2013-07-02T00:00:00"/>
    <n v="8.23"/>
    <n v="10141"/>
  </r>
  <r>
    <x v="746"/>
    <d v="2013-08-15T00:00:00"/>
    <n v="12"/>
    <n v="20133"/>
  </r>
  <r>
    <x v="746"/>
    <d v="2013-09-22T00:00:00"/>
    <n v="31.75"/>
    <n v="20015"/>
  </r>
  <r>
    <x v="746"/>
    <d v="2013-10-10T00:00:00"/>
    <n v="6"/>
    <n v="10082"/>
  </r>
  <r>
    <x v="746"/>
    <d v="2013-10-17T00:00:00"/>
    <n v="9"/>
    <n v="40022"/>
  </r>
  <r>
    <x v="747"/>
    <d v="2012-11-06T00:00:00"/>
    <n v="38.74"/>
    <n v="10035"/>
  </r>
  <r>
    <x v="748"/>
    <d v="2012-11-02T00:00:00"/>
    <n v="50.89"/>
    <n v="60003"/>
  </r>
  <r>
    <x v="748"/>
    <d v="2012-11-02T00:00:00"/>
    <n v="2.2000000000000002"/>
    <n v="60023"/>
  </r>
  <r>
    <x v="749"/>
    <d v="2012-10-12T00:00:00"/>
    <n v="9.9499999999999993"/>
    <n v="20014"/>
  </r>
  <r>
    <x v="750"/>
    <d v="2012-10-22T00:00:00"/>
    <n v="6"/>
    <n v="20183"/>
  </r>
  <r>
    <x v="750"/>
    <d v="2012-10-27T00:00:00"/>
    <n v="15.5"/>
    <n v="20184"/>
  </r>
  <r>
    <x v="750"/>
    <d v="2012-10-29T00:00:00"/>
    <n v="6"/>
    <n v="20191"/>
  </r>
  <r>
    <x v="750"/>
    <d v="2012-11-05T00:00:00"/>
    <n v="6"/>
    <n v="20201"/>
  </r>
  <r>
    <x v="750"/>
    <d v="2012-11-29T00:00:00"/>
    <n v="21.95"/>
    <n v="20258"/>
  </r>
  <r>
    <x v="750"/>
    <d v="2012-11-15T00:00:00"/>
    <n v="9"/>
    <n v="20246"/>
  </r>
  <r>
    <x v="750"/>
    <d v="2012-10-12T00:00:00"/>
    <n v="20"/>
    <n v="20038"/>
  </r>
  <r>
    <x v="750"/>
    <d v="2012-10-13T00:00:00"/>
    <n v="50.95"/>
    <n v="20089"/>
  </r>
  <r>
    <x v="750"/>
    <d v="2012-10-15T00:00:00"/>
    <n v="6"/>
    <n v="20199"/>
  </r>
  <r>
    <x v="750"/>
    <d v="2012-12-16T00:00:00"/>
    <n v="9"/>
    <n v="20058"/>
  </r>
  <r>
    <x v="750"/>
    <d v="2013-01-01T00:00:00"/>
    <n v="30"/>
    <n v="20131"/>
  </r>
  <r>
    <x v="750"/>
    <d v="2013-01-03T00:00:00"/>
    <n v="9"/>
    <n v="20269"/>
  </r>
  <r>
    <x v="750"/>
    <d v="2013-01-05T00:00:00"/>
    <n v="36.950000000000003"/>
    <n v="20128"/>
  </r>
  <r>
    <x v="750"/>
    <d v="2013-01-07T00:00:00"/>
    <n v="15"/>
    <n v="20163"/>
  </r>
  <r>
    <x v="750"/>
    <d v="2013-01-14T00:00:00"/>
    <n v="10"/>
    <n v="20192"/>
  </r>
  <r>
    <x v="750"/>
    <d v="2013-01-16T00:00:00"/>
    <n v="15.5"/>
    <n v="20319"/>
  </r>
  <r>
    <x v="750"/>
    <d v="2013-01-23T00:00:00"/>
    <n v="15.5"/>
    <n v="20209"/>
  </r>
  <r>
    <x v="750"/>
    <d v="2013-01-29T00:00:00"/>
    <n v="25.95"/>
    <n v="20169"/>
  </r>
  <r>
    <x v="750"/>
    <d v="2013-02-12T00:00:00"/>
    <n v="24.95"/>
    <n v="20235"/>
  </r>
  <r>
    <x v="750"/>
    <d v="2013-02-21T00:00:00"/>
    <n v="6"/>
    <n v="20230"/>
  </r>
  <r>
    <x v="750"/>
    <d v="2013-02-28T00:00:00"/>
    <n v="9"/>
    <n v="20315"/>
  </r>
  <r>
    <x v="750"/>
    <d v="2013-03-17T00:00:00"/>
    <n v="30"/>
    <n v="20075"/>
  </r>
  <r>
    <x v="750"/>
    <d v="2013-03-24T00:00:00"/>
    <n v="25"/>
    <n v="20019"/>
  </r>
  <r>
    <x v="750"/>
    <d v="2013-03-28T00:00:00"/>
    <n v="15"/>
    <n v="20223"/>
  </r>
  <r>
    <x v="750"/>
    <d v="2013-03-23T00:00:00"/>
    <n v="20"/>
    <n v="30032"/>
  </r>
  <r>
    <x v="750"/>
    <d v="2013-04-17T00:00:00"/>
    <n v="23.5"/>
    <n v="20241"/>
  </r>
  <r>
    <x v="750"/>
    <d v="2013-04-18T00:00:00"/>
    <n v="15.95"/>
    <n v="20262"/>
  </r>
  <r>
    <x v="750"/>
    <d v="2013-05-01T00:00:00"/>
    <n v="15"/>
    <n v="20334"/>
  </r>
  <r>
    <x v="750"/>
    <d v="2013-05-07T00:00:00"/>
    <n v="15"/>
    <n v="20238"/>
  </r>
  <r>
    <x v="750"/>
    <d v="2013-05-12T00:00:00"/>
    <n v="20"/>
    <n v="20085"/>
  </r>
  <r>
    <x v="750"/>
    <d v="2013-05-15T00:00:00"/>
    <n v="15"/>
    <n v="20292"/>
  </r>
  <r>
    <x v="750"/>
    <d v="2013-05-19T00:00:00"/>
    <n v="10"/>
    <n v="20049"/>
  </r>
  <r>
    <x v="750"/>
    <d v="2013-05-22T00:00:00"/>
    <n v="10"/>
    <n v="20207"/>
  </r>
  <r>
    <x v="750"/>
    <d v="2013-06-05T00:00:00"/>
    <n v="10"/>
    <n v="20239"/>
  </r>
  <r>
    <x v="750"/>
    <d v="2013-06-12T00:00:00"/>
    <n v="46.7"/>
    <n v="30035"/>
  </r>
  <r>
    <x v="750"/>
    <d v="2013-06-12T00:00:00"/>
    <n v="37.5"/>
    <n v="20168"/>
  </r>
  <r>
    <x v="750"/>
    <d v="2013-06-19T00:00:00"/>
    <n v="21"/>
    <n v="20138"/>
  </r>
  <r>
    <x v="750"/>
    <d v="2013-06-16T00:00:00"/>
    <n v="15.75"/>
    <n v="20041"/>
  </r>
  <r>
    <x v="750"/>
    <d v="2013-07-24T00:00:00"/>
    <n v="15.75"/>
    <n v="20257"/>
  </r>
  <r>
    <x v="750"/>
    <d v="2013-08-13T00:00:00"/>
    <n v="45.2"/>
    <n v="20117"/>
  </r>
  <r>
    <x v="750"/>
    <d v="2013-08-17T00:00:00"/>
    <n v="21"/>
    <n v="20133"/>
  </r>
  <r>
    <x v="750"/>
    <d v="2013-08-27T00:00:00"/>
    <n v="15.75"/>
    <n v="20177"/>
  </r>
  <r>
    <x v="750"/>
    <d v="2013-09-05T00:00:00"/>
    <n v="21.95"/>
    <n v="20289"/>
  </r>
  <r>
    <x v="750"/>
    <d v="2013-09-14T00:00:00"/>
    <n v="5"/>
    <n v="20072"/>
  </r>
  <r>
    <x v="750"/>
    <d v="2013-09-12T00:00:00"/>
    <n v="22.95"/>
    <n v="20186"/>
  </r>
  <r>
    <x v="750"/>
    <d v="2013-09-14T00:00:00"/>
    <n v="35.200000000000003"/>
    <n v="20045"/>
  </r>
  <r>
    <x v="750"/>
    <d v="2013-09-30T00:00:00"/>
    <n v="15.75"/>
    <n v="20181"/>
  </r>
  <r>
    <x v="750"/>
    <d v="2013-10-07T00:00:00"/>
    <n v="5.25"/>
    <n v="20267"/>
  </r>
  <r>
    <x v="750"/>
    <d v="2013-10-07T00:00:00"/>
    <n v="15.75"/>
    <n v="20226"/>
  </r>
  <r>
    <x v="750"/>
    <d v="2013-10-22T00:00:00"/>
    <n v="71.349999999999994"/>
    <n v="20135"/>
  </r>
  <r>
    <x v="750"/>
    <d v="2013-10-27T00:00:00"/>
    <n v="10"/>
    <n v="20046"/>
  </r>
  <r>
    <x v="751"/>
    <d v="2012-10-12T00:00:00"/>
    <n v="34.35"/>
    <n v="20091"/>
  </r>
  <r>
    <x v="752"/>
    <d v="2012-11-19T00:00:00"/>
    <n v="15.5"/>
    <n v="20043"/>
  </r>
  <r>
    <x v="752"/>
    <d v="2012-10-13T00:00:00"/>
    <n v="36.15"/>
    <n v="20028"/>
  </r>
  <r>
    <x v="752"/>
    <d v="2012-10-13T00:00:00"/>
    <n v="36.200000000000003"/>
    <n v="20028"/>
  </r>
  <r>
    <x v="752"/>
    <d v="2012-12-05T00:00:00"/>
    <n v="36.15"/>
    <n v="20028"/>
  </r>
  <r>
    <x v="752"/>
    <d v="2012-12-05T00:00:00"/>
    <n v="36.200000000000003"/>
    <n v="20028"/>
  </r>
  <r>
    <x v="753"/>
    <d v="2012-10-23T00:00:00"/>
    <n v="192.45"/>
    <n v="70059"/>
  </r>
  <r>
    <x v="753"/>
    <d v="2012-10-15T00:00:00"/>
    <n v="11.38"/>
    <n v="20019"/>
  </r>
  <r>
    <x v="754"/>
    <d v="2012-10-30T00:00:00"/>
    <n v="10.5"/>
    <n v="20150"/>
  </r>
  <r>
    <x v="755"/>
    <d v="2012-10-30T00:00:00"/>
    <n v="10.23"/>
    <n v="20248"/>
  </r>
  <r>
    <x v="755"/>
    <d v="2013-01-07T00:00:00"/>
    <n v="25"/>
    <n v="40020"/>
  </r>
  <r>
    <x v="755"/>
    <d v="2013-01-07T00:00:00"/>
    <n v="533.37"/>
    <n v="40022"/>
  </r>
  <r>
    <x v="755"/>
    <d v="2013-04-02T00:00:00"/>
    <n v="15.75"/>
    <n v="20260"/>
  </r>
  <r>
    <x v="756"/>
    <d v="2012-10-30T00:00:00"/>
    <n v="9.9700000000000006"/>
    <n v="20256"/>
  </r>
  <r>
    <x v="757"/>
    <d v="2012-11-29T00:00:00"/>
    <n v="14.98"/>
    <n v="60028"/>
  </r>
  <r>
    <x v="757"/>
    <d v="2012-11-05T00:00:00"/>
    <n v="14.98"/>
    <n v="40005"/>
  </r>
  <r>
    <x v="757"/>
    <d v="2012-11-13T00:00:00"/>
    <n v="14.98"/>
    <n v="10031"/>
  </r>
  <r>
    <x v="757"/>
    <d v="2012-12-03T00:00:00"/>
    <n v="14.98"/>
    <n v="10040"/>
  </r>
  <r>
    <x v="757"/>
    <d v="2012-12-10T00:00:00"/>
    <n v="14.98"/>
    <n v="70002"/>
  </r>
  <r>
    <x v="757"/>
    <d v="2013-04-15T00:00:00"/>
    <n v="10.08"/>
    <n v="10027"/>
  </r>
  <r>
    <x v="757"/>
    <d v="2013-08-13T00:00:00"/>
    <n v="11.38"/>
    <n v="60003"/>
  </r>
  <r>
    <x v="758"/>
    <d v="2012-10-31T00:00:00"/>
    <n v="27.9"/>
    <n v="20153"/>
  </r>
  <r>
    <x v="759"/>
    <d v="2012-11-02T00:00:00"/>
    <n v="29.2"/>
    <n v="20102"/>
  </r>
  <r>
    <x v="759"/>
    <d v="2012-11-06T00:00:00"/>
    <n v="15.25"/>
    <n v="30014"/>
  </r>
  <r>
    <x v="759"/>
    <d v="2012-11-09T00:00:00"/>
    <n v="12.5"/>
    <n v="30038"/>
  </r>
  <r>
    <x v="759"/>
    <d v="2013-02-05T00:00:00"/>
    <n v="70.400000000000006"/>
    <n v="20136"/>
  </r>
  <r>
    <x v="759"/>
    <d v="2013-03-13T00:00:00"/>
    <n v="35.450000000000003"/>
    <n v="20119"/>
  </r>
  <r>
    <x v="759"/>
    <d v="2013-03-13T00:00:00"/>
    <n v="10.75"/>
    <n v="20119"/>
  </r>
  <r>
    <x v="759"/>
    <d v="2013-03-14T00:00:00"/>
    <n v="20.95"/>
    <n v="20154"/>
  </r>
  <r>
    <x v="759"/>
    <d v="2013-03-14T00:00:00"/>
    <n v="9"/>
    <n v="20228"/>
  </r>
  <r>
    <x v="759"/>
    <d v="2013-03-21T00:00:00"/>
    <n v="9.48"/>
    <n v="20522"/>
  </r>
  <r>
    <x v="759"/>
    <d v="2013-03-21T00:00:00"/>
    <n v="6.47"/>
    <n v="20523"/>
  </r>
  <r>
    <x v="759"/>
    <d v="2013-04-01T00:00:00"/>
    <n v="11"/>
    <n v="20150"/>
  </r>
  <r>
    <x v="759"/>
    <d v="2013-04-03T00:00:00"/>
    <n v="43.95"/>
    <n v="30029"/>
  </r>
  <r>
    <x v="759"/>
    <d v="2013-04-11T00:00:00"/>
    <n v="18.95"/>
    <n v="20144"/>
  </r>
  <r>
    <x v="759"/>
    <d v="2013-04-17T00:00:00"/>
    <n v="41.9"/>
    <n v="20177"/>
  </r>
  <r>
    <x v="759"/>
    <d v="2013-04-19T00:00:00"/>
    <n v="30.95"/>
    <n v="30010"/>
  </r>
  <r>
    <x v="759"/>
    <d v="2013-04-16T00:00:00"/>
    <n v="25.95"/>
    <n v="20205"/>
  </r>
  <r>
    <x v="759"/>
    <d v="2013-04-24T00:00:00"/>
    <n v="15"/>
    <n v="80002"/>
  </r>
  <r>
    <x v="759"/>
    <d v="2013-05-07T00:00:00"/>
    <n v="57.45"/>
    <n v="30020"/>
  </r>
  <r>
    <x v="759"/>
    <d v="2013-10-11T00:00:00"/>
    <n v="35.25"/>
    <n v="30024"/>
  </r>
  <r>
    <x v="759"/>
    <d v="2013-10-21T00:00:00"/>
    <n v="7.75"/>
    <n v="20153"/>
  </r>
  <r>
    <x v="759"/>
    <d v="2013-11-04T00:00:00"/>
    <n v="35.450000000000003"/>
    <n v="20119"/>
  </r>
  <r>
    <x v="759"/>
    <d v="2013-11-04T00:00:00"/>
    <n v="10.75"/>
    <n v="20119"/>
  </r>
  <r>
    <x v="760"/>
    <d v="2012-11-02T00:00:00"/>
    <n v="26.85"/>
    <n v="20150"/>
  </r>
  <r>
    <x v="760"/>
    <d v="2012-12-06T00:00:00"/>
    <n v="26.9"/>
    <n v="30075"/>
  </r>
  <r>
    <x v="760"/>
    <d v="2013-01-05T00:00:00"/>
    <n v="40.9"/>
    <n v="20215"/>
  </r>
  <r>
    <x v="760"/>
    <d v="2013-05-10T00:00:00"/>
    <n v="81.45"/>
    <n v="20172"/>
  </r>
  <r>
    <x v="761"/>
    <d v="2012-11-02T00:00:00"/>
    <n v="8.9499999999999993"/>
    <n v="20012"/>
  </r>
  <r>
    <x v="761"/>
    <d v="2012-11-02T00:00:00"/>
    <n v="50"/>
    <n v="20094"/>
  </r>
  <r>
    <x v="761"/>
    <d v="2012-11-28T00:00:00"/>
    <n v="16.5"/>
    <n v="40022"/>
  </r>
  <r>
    <x v="761"/>
    <d v="2012-11-05T00:00:00"/>
    <n v="8.9499999999999993"/>
    <n v="50011"/>
  </r>
  <r>
    <x v="761"/>
    <d v="2012-11-20T00:00:00"/>
    <n v="18.61"/>
    <n v="70020"/>
  </r>
  <r>
    <x v="761"/>
    <d v="2012-12-31T00:00:00"/>
    <n v="25.29"/>
    <n v="50004"/>
  </r>
  <r>
    <x v="761"/>
    <d v="2013-01-11T00:00:00"/>
    <n v="8.1"/>
    <n v="20025"/>
  </r>
  <r>
    <x v="761"/>
    <d v="2013-01-28T00:00:00"/>
    <n v="8.9499999999999993"/>
    <n v="40001"/>
  </r>
  <r>
    <x v="761"/>
    <d v="2013-04-19T00:00:00"/>
    <n v="14.95"/>
    <n v="40020"/>
  </r>
  <r>
    <x v="761"/>
    <d v="2013-06-05T00:00:00"/>
    <n v="9"/>
    <n v="20015"/>
  </r>
  <r>
    <x v="761"/>
    <d v="2013-07-02T00:00:00"/>
    <n v="10.65"/>
    <n v="20049"/>
  </r>
  <r>
    <x v="761"/>
    <d v="2013-08-14T00:00:00"/>
    <n v="22.95"/>
    <n v="10024"/>
  </r>
  <r>
    <x v="761"/>
    <d v="2013-09-16T00:00:00"/>
    <n v="36.75"/>
    <n v="20107"/>
  </r>
  <r>
    <x v="761"/>
    <d v="2013-10-11T00:00:00"/>
    <n v="12.6"/>
    <n v="70019"/>
  </r>
  <r>
    <x v="762"/>
    <d v="2012-11-01T00:00:00"/>
    <n v="23.6"/>
    <n v="20229"/>
  </r>
  <r>
    <x v="762"/>
    <d v="2012-11-01T00:00:00"/>
    <n v="21.6"/>
    <n v="20229"/>
  </r>
  <r>
    <x v="762"/>
    <d v="2012-11-05T00:00:00"/>
    <n v="12.65"/>
    <n v="20189"/>
  </r>
  <r>
    <x v="762"/>
    <d v="2012-11-06T00:00:00"/>
    <n v="12.54"/>
    <n v="20195"/>
  </r>
  <r>
    <x v="762"/>
    <d v="2012-11-07T00:00:00"/>
    <n v="23.6"/>
    <n v="20229"/>
  </r>
  <r>
    <x v="762"/>
    <d v="2012-11-07T00:00:00"/>
    <n v="21.6"/>
    <n v="20229"/>
  </r>
  <r>
    <x v="762"/>
    <d v="2012-11-08T00:00:00"/>
    <n v="15.9"/>
    <n v="20167"/>
  </r>
  <r>
    <x v="762"/>
    <d v="2012-11-12T00:00:00"/>
    <n v="17.45"/>
    <n v="20153"/>
  </r>
  <r>
    <x v="763"/>
    <d v="2012-11-01T00:00:00"/>
    <n v="0.01"/>
    <n v="20017"/>
  </r>
  <r>
    <x v="764"/>
    <d v="2012-11-07T00:00:00"/>
    <n v="46.25"/>
    <n v="20194"/>
  </r>
  <r>
    <x v="765"/>
    <d v="2012-11-25T00:00:00"/>
    <n v="29.95"/>
    <n v="20038"/>
  </r>
  <r>
    <x v="765"/>
    <d v="2012-11-03T00:00:00"/>
    <n v="15.95"/>
    <n v="20246"/>
  </r>
  <r>
    <x v="765"/>
    <d v="2012-11-14T00:00:00"/>
    <n v="15.95"/>
    <n v="20196"/>
  </r>
  <r>
    <x v="765"/>
    <d v="2013-02-11T00:00:00"/>
    <n v="22.5"/>
    <n v="20197"/>
  </r>
  <r>
    <x v="765"/>
    <d v="2013-10-04T00:00:00"/>
    <n v="21.95"/>
    <n v="20154"/>
  </r>
  <r>
    <x v="766"/>
    <d v="2012-11-03T00:00:00"/>
    <n v="5.5"/>
    <n v="20092"/>
  </r>
  <r>
    <x v="766"/>
    <d v="2013-01-24T00:00:00"/>
    <n v="54.85"/>
    <n v="10120"/>
  </r>
  <r>
    <x v="767"/>
    <d v="2012-11-26T00:00:00"/>
    <n v="13.9"/>
    <n v="20024"/>
  </r>
  <r>
    <x v="767"/>
    <d v="2012-11-05T00:00:00"/>
    <n v="6.07"/>
    <n v="20033"/>
  </r>
  <r>
    <x v="767"/>
    <d v="2012-11-30T00:00:00"/>
    <n v="15.21"/>
    <n v="50026"/>
  </r>
  <r>
    <x v="767"/>
    <d v="2012-11-30T00:00:00"/>
    <n v="14.8"/>
    <n v="10086"/>
  </r>
  <r>
    <x v="767"/>
    <d v="2012-11-30T00:00:00"/>
    <n v="16.600000000000001"/>
    <n v="10087"/>
  </r>
  <r>
    <x v="767"/>
    <d v="2012-11-08T00:00:00"/>
    <n v="9.4"/>
    <n v="20029"/>
  </r>
  <r>
    <x v="767"/>
    <d v="2012-11-09T00:00:00"/>
    <n v="11.5"/>
    <n v="10060"/>
  </r>
  <r>
    <x v="767"/>
    <d v="2012-11-13T00:00:00"/>
    <n v="10.93"/>
    <n v="20059"/>
  </r>
  <r>
    <x v="767"/>
    <d v="2012-11-14T00:00:00"/>
    <n v="17.64"/>
    <n v="20046"/>
  </r>
  <r>
    <x v="767"/>
    <d v="2012-11-15T00:00:00"/>
    <n v="10.75"/>
    <n v="20045"/>
  </r>
  <r>
    <x v="767"/>
    <d v="2012-11-16T00:00:00"/>
    <n v="10.75"/>
    <n v="20056"/>
  </r>
  <r>
    <x v="767"/>
    <d v="2012-11-20T00:00:00"/>
    <n v="20.2"/>
    <n v="20039"/>
  </r>
  <r>
    <x v="767"/>
    <d v="2012-11-21T00:00:00"/>
    <n v="5.31"/>
    <n v="70001"/>
  </r>
  <r>
    <x v="767"/>
    <d v="2012-11-21T00:00:00"/>
    <n v="13.9"/>
    <n v="20008"/>
  </r>
  <r>
    <x v="767"/>
    <d v="2012-12-18T00:00:00"/>
    <n v="8.73"/>
    <n v="20019"/>
  </r>
  <r>
    <x v="767"/>
    <d v="2012-12-17T00:00:00"/>
    <n v="8.32"/>
    <n v="20042"/>
  </r>
  <r>
    <x v="767"/>
    <d v="2012-12-23T00:00:00"/>
    <n v="62.95"/>
    <n v="10075"/>
  </r>
  <r>
    <x v="767"/>
    <d v="2012-12-31T00:00:00"/>
    <n v="11.65"/>
    <n v="20020"/>
  </r>
  <r>
    <x v="768"/>
    <d v="2012-10-31T00:00:00"/>
    <n v="19.45"/>
    <n v="20170"/>
  </r>
  <r>
    <x v="769"/>
    <d v="2012-10-26T00:00:00"/>
    <n v="8.5500000000000007"/>
    <n v="20031"/>
  </r>
  <r>
    <x v="770"/>
    <d v="2012-10-26T00:00:00"/>
    <n v="5.17"/>
    <n v="20032"/>
  </r>
  <r>
    <x v="770"/>
    <d v="2012-11-27T00:00:00"/>
    <n v="10.119999999999999"/>
    <n v="20046"/>
  </r>
  <r>
    <x v="770"/>
    <d v="2012-11-01T00:00:00"/>
    <n v="43.83"/>
    <n v="20070"/>
  </r>
  <r>
    <x v="770"/>
    <d v="2012-11-06T00:00:00"/>
    <n v="5.17"/>
    <n v="30007"/>
  </r>
  <r>
    <x v="770"/>
    <d v="2012-11-07T00:00:00"/>
    <n v="4.95"/>
    <n v="20041"/>
  </r>
  <r>
    <x v="770"/>
    <d v="2012-11-07T00:00:00"/>
    <n v="4.45"/>
    <n v="20041"/>
  </r>
  <r>
    <x v="770"/>
    <d v="2012-11-08T00:00:00"/>
    <n v="2.25"/>
    <n v="20031"/>
  </r>
  <r>
    <x v="770"/>
    <d v="2012-11-14T00:00:00"/>
    <n v="3.15"/>
    <n v="20048"/>
  </r>
  <r>
    <x v="770"/>
    <d v="2012-11-15T00:00:00"/>
    <n v="9.6300000000000008"/>
    <n v="20047"/>
  </r>
  <r>
    <x v="770"/>
    <d v="2012-11-16T00:00:00"/>
    <n v="7.65"/>
    <n v="20057"/>
  </r>
  <r>
    <x v="770"/>
    <d v="2012-11-20T00:00:00"/>
    <n v="4.95"/>
    <n v="20041"/>
  </r>
  <r>
    <x v="770"/>
    <d v="2012-11-20T00:00:00"/>
    <n v="4.45"/>
    <n v="20041"/>
  </r>
  <r>
    <x v="770"/>
    <d v="2012-11-21T00:00:00"/>
    <n v="7.6"/>
    <n v="20009"/>
  </r>
  <r>
    <x v="771"/>
    <d v="2012-10-26T00:00:00"/>
    <n v="21.5"/>
    <n v="20026"/>
  </r>
  <r>
    <x v="772"/>
    <d v="2012-10-31T00:00:00"/>
    <n v="29.95"/>
    <n v="20157"/>
  </r>
  <r>
    <x v="772"/>
    <d v="2012-11-15T00:00:00"/>
    <n v="13.65"/>
    <n v="20013"/>
  </r>
  <r>
    <x v="772"/>
    <d v="2012-12-14T00:00:00"/>
    <n v="7.25"/>
    <n v="10064"/>
  </r>
  <r>
    <x v="772"/>
    <d v="2013-03-27T00:00:00"/>
    <n v="42.2"/>
    <n v="10154"/>
  </r>
  <r>
    <x v="772"/>
    <d v="2013-04-28T00:00:00"/>
    <n v="27.6"/>
    <n v="10009"/>
  </r>
  <r>
    <x v="772"/>
    <d v="2013-07-13T00:00:00"/>
    <n v="39.799999999999997"/>
    <n v="10086"/>
  </r>
  <r>
    <x v="772"/>
    <d v="2013-08-18T00:00:00"/>
    <n v="41.35"/>
    <n v="60032"/>
  </r>
  <r>
    <x v="773"/>
    <d v="2012-10-31T00:00:00"/>
    <n v="10"/>
    <n v="20161"/>
  </r>
  <r>
    <x v="774"/>
    <d v="2012-10-31T00:00:00"/>
    <n v="10"/>
    <n v="20177"/>
  </r>
  <r>
    <x v="774"/>
    <d v="2012-12-19T00:00:00"/>
    <n v="15"/>
    <n v="30065"/>
  </r>
  <r>
    <x v="775"/>
    <d v="2012-10-23T00:00:00"/>
    <n v="170.14"/>
    <n v="30006"/>
  </r>
  <r>
    <x v="775"/>
    <d v="2012-10-30T00:00:00"/>
    <n v="7.95"/>
    <n v="10065"/>
  </r>
  <r>
    <x v="775"/>
    <d v="2012-12-20T00:00:00"/>
    <n v="8.5500000000000007"/>
    <n v="10008"/>
  </r>
  <r>
    <x v="775"/>
    <d v="2013-01-10T00:00:00"/>
    <n v="136.85"/>
    <n v="20135"/>
  </r>
  <r>
    <x v="775"/>
    <d v="2013-01-23T00:00:00"/>
    <n v="14.17"/>
    <n v="20004"/>
  </r>
  <r>
    <x v="775"/>
    <d v="2013-02-04T00:00:00"/>
    <n v="138.82"/>
    <n v="20128"/>
  </r>
  <r>
    <x v="775"/>
    <d v="2013-02-21T00:00:00"/>
    <n v="76"/>
    <n v="30028"/>
  </r>
  <r>
    <x v="775"/>
    <d v="2013-03-15T00:00:00"/>
    <n v="25.45"/>
    <n v="10044"/>
  </r>
  <r>
    <x v="775"/>
    <d v="2013-07-11T00:00:00"/>
    <n v="8.5500000000000007"/>
    <n v="50002"/>
  </r>
  <r>
    <x v="775"/>
    <d v="2013-07-15T00:00:00"/>
    <n v="72.400000000000006"/>
    <n v="20127"/>
  </r>
  <r>
    <x v="775"/>
    <d v="2013-07-24T00:00:00"/>
    <n v="9.85"/>
    <n v="10001"/>
  </r>
  <r>
    <x v="776"/>
    <d v="2012-10-29T00:00:00"/>
    <n v="9.85"/>
    <n v="20075"/>
  </r>
  <r>
    <x v="777"/>
    <d v="2012-10-30T00:00:00"/>
    <n v="22.36"/>
    <n v="20008"/>
  </r>
  <r>
    <x v="778"/>
    <d v="2012-10-29T00:00:00"/>
    <n v="11.25"/>
    <n v="20079"/>
  </r>
  <r>
    <x v="778"/>
    <d v="2013-01-21T00:00:00"/>
    <n v="171.65"/>
    <n v="20080"/>
  </r>
  <r>
    <x v="779"/>
    <d v="2012-10-30T00:00:00"/>
    <n v="11.7"/>
    <n v="20010"/>
  </r>
  <r>
    <x v="780"/>
    <d v="2012-10-30T00:00:00"/>
    <n v="14.31"/>
    <n v="20021"/>
  </r>
  <r>
    <x v="781"/>
    <d v="2012-10-30T00:00:00"/>
    <n v="9.85"/>
    <n v="20060"/>
  </r>
  <r>
    <x v="781"/>
    <d v="2012-11-08T00:00:00"/>
    <n v="11.65"/>
    <n v="20042"/>
  </r>
  <r>
    <x v="781"/>
    <d v="2012-11-13T00:00:00"/>
    <n v="23.53"/>
    <n v="20056"/>
  </r>
  <r>
    <x v="781"/>
    <d v="2012-11-16T00:00:00"/>
    <n v="13.95"/>
    <n v="20050"/>
  </r>
  <r>
    <x v="782"/>
    <d v="2012-10-30T00:00:00"/>
    <n v="8.5"/>
    <n v="20017"/>
  </r>
  <r>
    <x v="782"/>
    <d v="2013-03-11T00:00:00"/>
    <n v="10.48"/>
    <n v="20003"/>
  </r>
  <r>
    <x v="782"/>
    <d v="2013-03-14T00:00:00"/>
    <n v="8.9499999999999993"/>
    <n v="20030"/>
  </r>
  <r>
    <x v="782"/>
    <d v="2013-03-14T00:00:00"/>
    <n v="9.58"/>
    <n v="20030"/>
  </r>
  <r>
    <x v="782"/>
    <d v="2013-03-19T00:00:00"/>
    <n v="8.0500000000000007"/>
    <n v="20048"/>
  </r>
  <r>
    <x v="782"/>
    <d v="2013-03-19T00:00:00"/>
    <n v="7.65"/>
    <n v="20048"/>
  </r>
  <r>
    <x v="782"/>
    <d v="2013-03-22T00:00:00"/>
    <n v="8.0500000000000007"/>
    <n v="20076"/>
  </r>
  <r>
    <x v="782"/>
    <d v="2013-03-21T00:00:00"/>
    <n v="14.98"/>
    <n v="20259"/>
  </r>
  <r>
    <x v="782"/>
    <d v="2013-03-25T00:00:00"/>
    <n v="11.65"/>
    <n v="20042"/>
  </r>
  <r>
    <x v="782"/>
    <d v="2013-03-25T00:00:00"/>
    <n v="8.77"/>
    <n v="20042"/>
  </r>
  <r>
    <x v="782"/>
    <d v="2013-03-25T00:00:00"/>
    <n v="7.15"/>
    <n v="20042"/>
  </r>
  <r>
    <x v="782"/>
    <d v="2013-03-25T00:00:00"/>
    <n v="15.2"/>
    <n v="20042"/>
  </r>
  <r>
    <x v="782"/>
    <d v="2013-03-28T00:00:00"/>
    <n v="10.53"/>
    <n v="20022"/>
  </r>
  <r>
    <x v="782"/>
    <d v="2013-03-28T00:00:00"/>
    <n v="13.45"/>
    <n v="20022"/>
  </r>
  <r>
    <x v="782"/>
    <d v="2013-04-04T00:00:00"/>
    <n v="10.48"/>
    <n v="20012"/>
  </r>
  <r>
    <x v="782"/>
    <d v="2013-04-04T00:00:00"/>
    <n v="18.600000000000001"/>
    <n v="20012"/>
  </r>
  <r>
    <x v="782"/>
    <d v="2013-04-03T00:00:00"/>
    <n v="10.48"/>
    <n v="20029"/>
  </r>
  <r>
    <x v="782"/>
    <d v="2013-04-03T00:00:00"/>
    <n v="11.65"/>
    <n v="20029"/>
  </r>
  <r>
    <x v="782"/>
    <d v="2013-05-03T00:00:00"/>
    <n v="11.65"/>
    <n v="20073"/>
  </r>
  <r>
    <x v="782"/>
    <d v="2013-05-21T00:00:00"/>
    <n v="7.65"/>
    <n v="20010"/>
  </r>
  <r>
    <x v="782"/>
    <d v="2013-05-21T00:00:00"/>
    <n v="11.38"/>
    <n v="20010"/>
  </r>
  <r>
    <x v="782"/>
    <d v="2013-05-24T00:00:00"/>
    <n v="6.07"/>
    <n v="20008"/>
  </r>
  <r>
    <x v="782"/>
    <d v="2013-05-24T00:00:00"/>
    <n v="14.98"/>
    <n v="20008"/>
  </r>
  <r>
    <x v="782"/>
    <d v="2013-05-28T00:00:00"/>
    <n v="10.48"/>
    <n v="20049"/>
  </r>
  <r>
    <x v="782"/>
    <d v="2013-06-03T00:00:00"/>
    <n v="10.48"/>
    <n v="20031"/>
  </r>
  <r>
    <x v="782"/>
    <d v="2013-06-04T00:00:00"/>
    <n v="11.38"/>
    <n v="20032"/>
  </r>
  <r>
    <x v="782"/>
    <d v="2013-06-10T00:00:00"/>
    <n v="11.65"/>
    <n v="20024"/>
  </r>
  <r>
    <x v="782"/>
    <d v="2013-06-17T00:00:00"/>
    <n v="14.08"/>
    <n v="20006"/>
  </r>
  <r>
    <x v="782"/>
    <d v="2013-06-20T00:00:00"/>
    <n v="10.48"/>
    <n v="20029"/>
  </r>
  <r>
    <x v="782"/>
    <d v="2013-06-20T00:00:00"/>
    <n v="11.65"/>
    <n v="20029"/>
  </r>
  <r>
    <x v="782"/>
    <d v="2013-06-27T00:00:00"/>
    <n v="8.0500000000000007"/>
    <n v="20048"/>
  </r>
  <r>
    <x v="782"/>
    <d v="2013-06-27T00:00:00"/>
    <n v="7.65"/>
    <n v="20048"/>
  </r>
  <r>
    <x v="782"/>
    <d v="2013-07-02T00:00:00"/>
    <n v="11.65"/>
    <n v="20042"/>
  </r>
  <r>
    <x v="782"/>
    <d v="2013-07-02T00:00:00"/>
    <n v="8.77"/>
    <n v="20042"/>
  </r>
  <r>
    <x v="782"/>
    <d v="2013-07-02T00:00:00"/>
    <n v="7.15"/>
    <n v="20042"/>
  </r>
  <r>
    <x v="782"/>
    <d v="2013-07-02T00:00:00"/>
    <n v="15.2"/>
    <n v="20042"/>
  </r>
  <r>
    <x v="782"/>
    <d v="2013-07-09T00:00:00"/>
    <n v="8.9499999999999993"/>
    <n v="20021"/>
  </r>
  <r>
    <x v="782"/>
    <d v="2013-07-10T00:00:00"/>
    <n v="11.38"/>
    <n v="20023"/>
  </r>
  <r>
    <x v="782"/>
    <d v="2013-07-10T00:00:00"/>
    <n v="8.9499999999999993"/>
    <n v="20023"/>
  </r>
  <r>
    <x v="782"/>
    <d v="2013-07-12T00:00:00"/>
    <n v="8.9499999999999993"/>
    <n v="20030"/>
  </r>
  <r>
    <x v="782"/>
    <d v="2013-07-12T00:00:00"/>
    <n v="9.58"/>
    <n v="20030"/>
  </r>
  <r>
    <x v="782"/>
    <d v="2013-07-16T00:00:00"/>
    <n v="11.38"/>
    <n v="20023"/>
  </r>
  <r>
    <x v="782"/>
    <d v="2013-07-16T00:00:00"/>
    <n v="8.9499999999999993"/>
    <n v="20023"/>
  </r>
  <r>
    <x v="782"/>
    <d v="2013-07-23T00:00:00"/>
    <n v="10.48"/>
    <n v="20012"/>
  </r>
  <r>
    <x v="782"/>
    <d v="2013-07-23T00:00:00"/>
    <n v="18.600000000000001"/>
    <n v="20012"/>
  </r>
  <r>
    <x v="782"/>
    <d v="2013-07-22T00:00:00"/>
    <n v="7.65"/>
    <n v="20034"/>
  </r>
  <r>
    <x v="782"/>
    <d v="2013-07-24T00:00:00"/>
    <n v="11.65"/>
    <n v="20042"/>
  </r>
  <r>
    <x v="782"/>
    <d v="2013-07-24T00:00:00"/>
    <n v="8.77"/>
    <n v="20042"/>
  </r>
  <r>
    <x v="782"/>
    <d v="2013-07-24T00:00:00"/>
    <n v="7.15"/>
    <n v="20042"/>
  </r>
  <r>
    <x v="782"/>
    <d v="2013-07-24T00:00:00"/>
    <n v="15.2"/>
    <n v="20042"/>
  </r>
  <r>
    <x v="782"/>
    <d v="2013-07-25T00:00:00"/>
    <n v="8.5500000000000007"/>
    <n v="60035"/>
  </r>
  <r>
    <x v="782"/>
    <d v="2013-07-26T00:00:00"/>
    <n v="10.08"/>
    <n v="30007"/>
  </r>
  <r>
    <x v="782"/>
    <d v="2013-08-05T00:00:00"/>
    <n v="7.65"/>
    <n v="20010"/>
  </r>
  <r>
    <x v="782"/>
    <d v="2013-08-05T00:00:00"/>
    <n v="11.38"/>
    <n v="20010"/>
  </r>
  <r>
    <x v="782"/>
    <d v="2013-08-06T00:00:00"/>
    <n v="6.07"/>
    <n v="20008"/>
  </r>
  <r>
    <x v="782"/>
    <d v="2013-08-06T00:00:00"/>
    <n v="14.98"/>
    <n v="20008"/>
  </r>
  <r>
    <x v="782"/>
    <d v="2013-08-09T00:00:00"/>
    <n v="14.95"/>
    <n v="20037"/>
  </r>
  <r>
    <x v="782"/>
    <d v="2013-08-15T00:00:00"/>
    <n v="6.07"/>
    <n v="20056"/>
  </r>
  <r>
    <x v="782"/>
    <d v="2013-08-20T00:00:00"/>
    <n v="11.65"/>
    <n v="20042"/>
  </r>
  <r>
    <x v="782"/>
    <d v="2013-08-20T00:00:00"/>
    <n v="8.77"/>
    <n v="20042"/>
  </r>
  <r>
    <x v="782"/>
    <d v="2013-08-20T00:00:00"/>
    <n v="7.15"/>
    <n v="20042"/>
  </r>
  <r>
    <x v="782"/>
    <d v="2013-08-20T00:00:00"/>
    <n v="15.2"/>
    <n v="20042"/>
  </r>
  <r>
    <x v="782"/>
    <d v="2013-10-09T00:00:00"/>
    <n v="10.53"/>
    <n v="20014"/>
  </r>
  <r>
    <x v="782"/>
    <d v="2013-11-05T00:00:00"/>
    <n v="10.53"/>
    <n v="20022"/>
  </r>
  <r>
    <x v="782"/>
    <d v="2013-11-05T00:00:00"/>
    <n v="13.45"/>
    <n v="20022"/>
  </r>
  <r>
    <x v="783"/>
    <d v="2012-10-30T00:00:00"/>
    <n v="9.85"/>
    <n v="10061"/>
  </r>
  <r>
    <x v="783"/>
    <d v="2012-10-31T00:00:00"/>
    <n v="10.53"/>
    <n v="20036"/>
  </r>
  <r>
    <x v="783"/>
    <d v="2012-11-01T00:00:00"/>
    <n v="9.85"/>
    <n v="20072"/>
  </r>
  <r>
    <x v="783"/>
    <d v="2012-11-28T00:00:00"/>
    <n v="9.85"/>
    <n v="20060"/>
  </r>
  <r>
    <x v="783"/>
    <d v="2012-11-05T00:00:00"/>
    <n v="5.62"/>
    <n v="20030"/>
  </r>
  <r>
    <x v="783"/>
    <d v="2012-11-30T00:00:00"/>
    <n v="10.75"/>
    <n v="50023"/>
  </r>
  <r>
    <x v="783"/>
    <d v="2012-11-09T00:00:00"/>
    <n v="10.35"/>
    <n v="30020"/>
  </r>
  <r>
    <x v="783"/>
    <d v="2012-11-14T00:00:00"/>
    <n v="5.85"/>
    <n v="20082"/>
  </r>
  <r>
    <x v="783"/>
    <d v="2012-11-16T00:00:00"/>
    <n v="14.76"/>
    <n v="20051"/>
  </r>
  <r>
    <x v="783"/>
    <d v="2012-12-07T00:00:00"/>
    <n v="6.97"/>
    <n v="70039"/>
  </r>
  <r>
    <x v="783"/>
    <d v="2012-12-04T00:00:00"/>
    <n v="11.65"/>
    <n v="20066"/>
  </r>
  <r>
    <x v="784"/>
    <d v="2012-10-31T00:00:00"/>
    <n v="6.07"/>
    <n v="20035"/>
  </r>
  <r>
    <x v="785"/>
    <d v="2012-10-30T00:00:00"/>
    <n v="25.28"/>
    <n v="10053"/>
  </r>
  <r>
    <x v="786"/>
    <d v="2012-11-08T00:00:00"/>
    <n v="17.04"/>
    <n v="20045"/>
  </r>
  <r>
    <x v="786"/>
    <d v="2012-11-08T00:00:00"/>
    <n v="16.829999999999998"/>
    <n v="20059"/>
  </r>
  <r>
    <x v="786"/>
    <d v="2012-11-13T00:00:00"/>
    <n v="8.5500000000000007"/>
    <n v="20057"/>
  </r>
  <r>
    <x v="786"/>
    <d v="2012-12-20T00:00:00"/>
    <n v="8.9499999999999993"/>
    <n v="20041"/>
  </r>
  <r>
    <x v="787"/>
    <d v="2012-10-30T00:00:00"/>
    <n v="17.95"/>
    <n v="30055"/>
  </r>
  <r>
    <x v="787"/>
    <d v="2013-02-06T00:00:00"/>
    <n v="20.2"/>
    <n v="20149"/>
  </r>
  <r>
    <x v="787"/>
    <d v="2013-09-04T00:00:00"/>
    <n v="16.5"/>
    <n v="80050"/>
  </r>
  <r>
    <x v="788"/>
    <d v="2012-10-31T00:00:00"/>
    <n v="39.950000000000003"/>
    <n v="20195"/>
  </r>
  <r>
    <x v="788"/>
    <d v="2012-11-12T00:00:00"/>
    <n v="18"/>
    <n v="20150"/>
  </r>
  <r>
    <x v="788"/>
    <d v="2013-01-01T00:00:00"/>
    <n v="43.95"/>
    <n v="20162"/>
  </r>
  <r>
    <x v="789"/>
    <d v="2012-11-03T00:00:00"/>
    <n v="15.5"/>
    <n v="20122"/>
  </r>
  <r>
    <x v="789"/>
    <d v="2012-11-18T00:00:00"/>
    <n v="63.88"/>
    <n v="10015"/>
  </r>
  <r>
    <x v="790"/>
    <d v="2012-11-03T00:00:00"/>
    <n v="16"/>
    <n v="20285"/>
  </r>
  <r>
    <x v="790"/>
    <d v="2013-03-09T00:00:00"/>
    <n v="16.2"/>
    <n v="10240"/>
  </r>
  <r>
    <x v="790"/>
    <d v="2013-03-07T00:00:00"/>
    <n v="28.88"/>
    <n v="40034"/>
  </r>
  <r>
    <x v="790"/>
    <d v="2013-03-22T00:00:00"/>
    <n v="10"/>
    <n v="20338"/>
  </r>
  <r>
    <x v="790"/>
    <d v="2013-05-12T00:00:00"/>
    <n v="16.149999999999999"/>
    <n v="70039"/>
  </r>
  <r>
    <x v="791"/>
    <d v="2012-10-26T00:00:00"/>
    <n v="9.75"/>
    <n v="20019"/>
  </r>
  <r>
    <x v="792"/>
    <d v="2012-10-26T00:00:00"/>
    <n v="8.99"/>
    <n v="20004"/>
  </r>
  <r>
    <x v="792"/>
    <d v="2012-10-26T00:00:00"/>
    <n v="8.09"/>
    <n v="20004"/>
  </r>
  <r>
    <x v="792"/>
    <d v="2012-10-30T00:00:00"/>
    <n v="8.99"/>
    <n v="20004"/>
  </r>
  <r>
    <x v="792"/>
    <d v="2012-10-30T00:00:00"/>
    <n v="8.09"/>
    <n v="20004"/>
  </r>
  <r>
    <x v="792"/>
    <d v="2012-11-02T00:00:00"/>
    <n v="8.99"/>
    <n v="20007"/>
  </r>
  <r>
    <x v="792"/>
    <d v="2013-02-13T00:00:00"/>
    <n v="5.5"/>
    <n v="60027"/>
  </r>
  <r>
    <x v="793"/>
    <d v="2012-10-24T00:00:00"/>
    <n v="22"/>
    <n v="30102"/>
  </r>
  <r>
    <x v="793"/>
    <d v="2013-02-15T00:00:00"/>
    <n v="16.649999999999999"/>
    <n v="10048"/>
  </r>
  <r>
    <x v="794"/>
    <d v="2012-10-24T00:00:00"/>
    <n v="17.75"/>
    <n v="30048"/>
  </r>
  <r>
    <x v="795"/>
    <d v="2012-10-24T00:00:00"/>
    <n v="3.5"/>
    <n v="30054"/>
  </r>
  <r>
    <x v="796"/>
    <d v="2012-10-24T00:00:00"/>
    <n v="5"/>
    <n v="30044"/>
  </r>
  <r>
    <x v="796"/>
    <d v="2012-11-27T00:00:00"/>
    <n v="12.5"/>
    <n v="20117"/>
  </r>
  <r>
    <x v="796"/>
    <d v="2012-11-28T00:00:00"/>
    <n v="8.5"/>
    <n v="20146"/>
  </r>
  <r>
    <x v="796"/>
    <d v="2012-11-30T00:00:00"/>
    <n v="8.9499999999999993"/>
    <n v="20045"/>
  </r>
  <r>
    <x v="796"/>
    <d v="2012-11-19T00:00:00"/>
    <n v="12.5"/>
    <n v="20133"/>
  </r>
  <r>
    <x v="796"/>
    <d v="2012-12-03T00:00:00"/>
    <n v="7.5"/>
    <n v="20128"/>
  </r>
  <r>
    <x v="796"/>
    <d v="2012-12-04T00:00:00"/>
    <n v="2.95"/>
    <n v="20151"/>
  </r>
  <r>
    <x v="796"/>
    <d v="2012-12-05T00:00:00"/>
    <n v="10"/>
    <n v="30020"/>
  </r>
  <r>
    <x v="797"/>
    <d v="2012-10-22T00:00:00"/>
    <n v="67.45"/>
    <n v="20171"/>
  </r>
  <r>
    <x v="797"/>
    <d v="2012-10-27T00:00:00"/>
    <n v="5"/>
    <n v="20272"/>
  </r>
  <r>
    <x v="797"/>
    <d v="2012-11-28T00:00:00"/>
    <n v="15.95"/>
    <n v="20244"/>
  </r>
  <r>
    <x v="797"/>
    <d v="2012-11-08T00:00:00"/>
    <n v="12"/>
    <n v="20185"/>
  </r>
  <r>
    <x v="797"/>
    <d v="2012-11-12T00:00:00"/>
    <n v="9"/>
    <n v="20143"/>
  </r>
  <r>
    <x v="797"/>
    <d v="2012-12-13T00:00:00"/>
    <n v="9"/>
    <n v="20223"/>
  </r>
  <r>
    <x v="797"/>
    <d v="2012-12-13T00:00:00"/>
    <n v="19.95"/>
    <n v="20223"/>
  </r>
  <r>
    <x v="797"/>
    <d v="2012-12-29T00:00:00"/>
    <n v="5"/>
    <n v="20202"/>
  </r>
  <r>
    <x v="797"/>
    <d v="2013-01-03T00:00:00"/>
    <n v="3"/>
    <n v="20267"/>
  </r>
  <r>
    <x v="797"/>
    <d v="2013-01-17T00:00:00"/>
    <n v="8"/>
    <n v="30035"/>
  </r>
  <r>
    <x v="797"/>
    <d v="2013-01-25T00:00:00"/>
    <n v="15.95"/>
    <n v="20238"/>
  </r>
  <r>
    <x v="797"/>
    <d v="2013-01-30T00:00:00"/>
    <n v="5.25"/>
    <n v="20224"/>
  </r>
  <r>
    <x v="797"/>
    <d v="2013-01-30T00:00:00"/>
    <n v="17.95"/>
    <n v="20224"/>
  </r>
  <r>
    <x v="797"/>
    <d v="2013-02-14T00:00:00"/>
    <n v="13.95"/>
    <n v="20197"/>
  </r>
  <r>
    <x v="797"/>
    <d v="2013-02-27T00:00:00"/>
    <n v="18.95"/>
    <n v="20194"/>
  </r>
  <r>
    <x v="797"/>
    <d v="2013-02-27T00:00:00"/>
    <n v="11"/>
    <n v="20194"/>
  </r>
  <r>
    <x v="797"/>
    <d v="2013-03-05T00:00:00"/>
    <n v="18.95"/>
    <n v="30090"/>
  </r>
  <r>
    <x v="797"/>
    <d v="2013-03-07T00:00:00"/>
    <n v="6"/>
    <n v="20304"/>
  </r>
  <r>
    <x v="797"/>
    <d v="2013-03-27T00:00:00"/>
    <n v="19.95"/>
    <n v="20270"/>
  </r>
  <r>
    <x v="797"/>
    <d v="2013-04-04T00:00:00"/>
    <n v="9"/>
    <n v="20320"/>
  </r>
  <r>
    <x v="797"/>
    <d v="2013-05-01T00:00:00"/>
    <n v="10"/>
    <n v="20306"/>
  </r>
  <r>
    <x v="797"/>
    <d v="2013-05-07T00:00:00"/>
    <n v="18.95"/>
    <n v="20194"/>
  </r>
  <r>
    <x v="797"/>
    <d v="2013-05-07T00:00:00"/>
    <n v="11"/>
    <n v="20194"/>
  </r>
  <r>
    <x v="797"/>
    <d v="2013-05-16T00:00:00"/>
    <n v="13.95"/>
    <n v="20283"/>
  </r>
  <r>
    <x v="797"/>
    <d v="2013-05-22T00:00:00"/>
    <n v="10"/>
    <n v="20242"/>
  </r>
  <r>
    <x v="797"/>
    <d v="2013-06-01T00:00:00"/>
    <n v="24.95"/>
    <n v="20200"/>
  </r>
  <r>
    <x v="797"/>
    <d v="2013-06-11T00:00:00"/>
    <n v="12.95"/>
    <n v="20163"/>
  </r>
  <r>
    <x v="797"/>
    <d v="2013-06-15T00:00:00"/>
    <n v="5"/>
    <n v="20278"/>
  </r>
  <r>
    <x v="797"/>
    <d v="2013-06-29T00:00:00"/>
    <n v="5"/>
    <n v="30103"/>
  </r>
  <r>
    <x v="797"/>
    <d v="2013-07-01T00:00:00"/>
    <n v="15.75"/>
    <n v="20147"/>
  </r>
  <r>
    <x v="797"/>
    <d v="2013-07-01T00:00:00"/>
    <n v="17.95"/>
    <n v="20147"/>
  </r>
  <r>
    <x v="797"/>
    <d v="2013-07-11T00:00:00"/>
    <n v="3"/>
    <n v="20265"/>
  </r>
  <r>
    <x v="797"/>
    <d v="2013-07-18T00:00:00"/>
    <n v="13.95"/>
    <n v="30158"/>
  </r>
  <r>
    <x v="797"/>
    <d v="2013-07-20T00:00:00"/>
    <n v="5"/>
    <n v="20201"/>
  </r>
  <r>
    <x v="797"/>
    <d v="2013-08-06T00:00:00"/>
    <n v="10"/>
    <n v="20172"/>
  </r>
  <r>
    <x v="797"/>
    <d v="2013-08-08T00:00:00"/>
    <n v="15.95"/>
    <n v="30119"/>
  </r>
  <r>
    <x v="797"/>
    <d v="2013-08-13T00:00:00"/>
    <n v="5"/>
    <n v="20225"/>
  </r>
  <r>
    <x v="797"/>
    <d v="2013-08-28T00:00:00"/>
    <n v="20.45"/>
    <n v="20286"/>
  </r>
  <r>
    <x v="797"/>
    <d v="2013-09-14T00:00:00"/>
    <n v="15.75"/>
    <n v="20147"/>
  </r>
  <r>
    <x v="797"/>
    <d v="2013-09-14T00:00:00"/>
    <n v="17.95"/>
    <n v="20147"/>
  </r>
  <r>
    <x v="797"/>
    <d v="2013-09-25T00:00:00"/>
    <n v="13.2"/>
    <n v="20263"/>
  </r>
  <r>
    <x v="797"/>
    <d v="2013-09-27T00:00:00"/>
    <n v="5.25"/>
    <n v="20224"/>
  </r>
  <r>
    <x v="797"/>
    <d v="2013-09-27T00:00:00"/>
    <n v="17.95"/>
    <n v="20224"/>
  </r>
  <r>
    <x v="797"/>
    <d v="2013-10-02T00:00:00"/>
    <n v="5.25"/>
    <n v="20217"/>
  </r>
  <r>
    <x v="797"/>
    <d v="2013-10-05T00:00:00"/>
    <n v="5.25"/>
    <n v="20370"/>
  </r>
  <r>
    <x v="797"/>
    <d v="2013-10-10T00:00:00"/>
    <n v="9"/>
    <n v="20223"/>
  </r>
  <r>
    <x v="797"/>
    <d v="2013-10-10T00:00:00"/>
    <n v="19.95"/>
    <n v="20223"/>
  </r>
  <r>
    <x v="798"/>
    <d v="2012-10-19T00:00:00"/>
    <n v="0.01"/>
    <n v="20020"/>
  </r>
  <r>
    <x v="799"/>
    <d v="2012-11-02T00:00:00"/>
    <n v="11.95"/>
    <n v="60041"/>
  </r>
  <r>
    <x v="799"/>
    <d v="2012-10-18T00:00:00"/>
    <n v="21.25"/>
    <n v="40019"/>
  </r>
  <r>
    <x v="799"/>
    <d v="2013-03-22T00:00:00"/>
    <n v="25.7"/>
    <n v="40070"/>
  </r>
  <r>
    <x v="800"/>
    <d v="2012-10-17T00:00:00"/>
    <n v="27.75"/>
    <n v="30081"/>
  </r>
  <r>
    <x v="801"/>
    <d v="2012-10-24T00:00:00"/>
    <n v="10"/>
    <n v="30089"/>
  </r>
  <r>
    <x v="801"/>
    <d v="2012-10-31T00:00:00"/>
    <n v="32.450000000000003"/>
    <n v="20187"/>
  </r>
  <r>
    <x v="801"/>
    <d v="2012-11-11T00:00:00"/>
    <n v="20"/>
    <n v="20128"/>
  </r>
  <r>
    <x v="801"/>
    <d v="2012-11-13T00:00:00"/>
    <n v="22.45"/>
    <n v="20154"/>
  </r>
  <r>
    <x v="801"/>
    <d v="2012-11-16T00:00:00"/>
    <n v="5"/>
    <n v="20134"/>
  </r>
  <r>
    <x v="801"/>
    <d v="2012-10-17T00:00:00"/>
    <n v="16.5"/>
    <n v="30075"/>
  </r>
  <r>
    <x v="801"/>
    <d v="2012-10-19T00:00:00"/>
    <n v="20.75"/>
    <n v="30161"/>
  </r>
  <r>
    <x v="801"/>
    <d v="2012-10-19T00:00:00"/>
    <n v="55.95"/>
    <n v="30124"/>
  </r>
  <r>
    <x v="801"/>
    <d v="2012-12-07T00:00:00"/>
    <n v="42.53"/>
    <n v="30030"/>
  </r>
  <r>
    <x v="801"/>
    <d v="2012-12-23T00:00:00"/>
    <n v="25.95"/>
    <n v="30019"/>
  </r>
  <r>
    <x v="801"/>
    <d v="2013-01-10T00:00:00"/>
    <n v="27.45"/>
    <n v="20161"/>
  </r>
  <r>
    <x v="801"/>
    <d v="2013-01-16T00:00:00"/>
    <n v="0"/>
    <n v="20185"/>
  </r>
  <r>
    <x v="801"/>
    <d v="2013-04-23T00:00:00"/>
    <n v="15.75"/>
    <n v="20156"/>
  </r>
  <r>
    <x v="801"/>
    <d v="2013-05-04T00:00:00"/>
    <n v="32.15"/>
    <n v="80003"/>
  </r>
  <r>
    <x v="801"/>
    <d v="2013-06-07T00:00:00"/>
    <n v="43.43"/>
    <n v="40001"/>
  </r>
  <r>
    <x v="802"/>
    <d v="2012-10-16T00:00:00"/>
    <n v="36"/>
    <n v="20103"/>
  </r>
  <r>
    <x v="803"/>
    <d v="2012-10-31T00:00:00"/>
    <n v="14.5"/>
    <n v="20107"/>
  </r>
  <r>
    <x v="803"/>
    <d v="2013-08-27T00:00:00"/>
    <n v="27"/>
    <n v="20110"/>
  </r>
  <r>
    <x v="804"/>
    <d v="2012-10-20T00:00:00"/>
    <n v="36.4"/>
    <n v="60029"/>
  </r>
  <r>
    <x v="805"/>
    <d v="2012-10-21T00:00:00"/>
    <n v="0.01"/>
    <n v="50003"/>
  </r>
  <r>
    <x v="806"/>
    <d v="2012-10-21T00:00:00"/>
    <n v="35.65"/>
    <n v="60001"/>
  </r>
  <r>
    <x v="807"/>
    <d v="2012-10-30T00:00:00"/>
    <n v="31.95"/>
    <n v="60007"/>
  </r>
  <r>
    <x v="808"/>
    <d v="2012-10-30T00:00:00"/>
    <n v="15.04"/>
    <n v="50010"/>
  </r>
  <r>
    <x v="809"/>
    <d v="2012-10-21T00:00:00"/>
    <n v="18.899999999999999"/>
    <n v="50006"/>
  </r>
  <r>
    <x v="810"/>
    <d v="2012-10-30T00:00:00"/>
    <n v="20.41"/>
    <n v="50001"/>
  </r>
  <r>
    <x v="811"/>
    <d v="2013-01-14T00:00:00"/>
    <n v="11.25"/>
    <n v="70018"/>
  </r>
  <r>
    <x v="811"/>
    <d v="2013-01-22T00:00:00"/>
    <n v="10.3"/>
    <n v="60014"/>
  </r>
  <r>
    <x v="812"/>
    <d v="2012-10-28T00:00:00"/>
    <n v="64.05"/>
    <n v="50017"/>
  </r>
  <r>
    <x v="813"/>
    <d v="2012-10-21T00:00:00"/>
    <n v="40.9"/>
    <n v="50015"/>
  </r>
  <r>
    <x v="814"/>
    <d v="2012-10-21T00:00:00"/>
    <n v="53.3"/>
    <n v="50072"/>
  </r>
  <r>
    <x v="815"/>
    <d v="2012-11-08T00:00:00"/>
    <n v="8.0500000000000007"/>
    <n v="70019"/>
  </r>
  <r>
    <x v="815"/>
    <d v="2013-02-28T00:00:00"/>
    <n v="8.0500000000000007"/>
    <n v="10046"/>
  </r>
  <r>
    <x v="816"/>
    <d v="2012-11-08T00:00:00"/>
    <n v="7.38"/>
    <n v="70020"/>
  </r>
  <r>
    <x v="817"/>
    <d v="2012-11-08T00:00:00"/>
    <n v="14.08"/>
    <n v="60010"/>
  </r>
  <r>
    <x v="817"/>
    <d v="2012-11-09T00:00:00"/>
    <n v="10.75"/>
    <n v="10054"/>
  </r>
  <r>
    <x v="817"/>
    <d v="2012-11-20T00:00:00"/>
    <n v="7.78"/>
    <n v="60020"/>
  </r>
  <r>
    <x v="817"/>
    <d v="2012-12-27T00:00:00"/>
    <n v="11.38"/>
    <n v="50012"/>
  </r>
  <r>
    <x v="817"/>
    <d v="2012-12-31T00:00:00"/>
    <n v="11.38"/>
    <n v="10020"/>
  </r>
  <r>
    <x v="817"/>
    <d v="2013-01-22T00:00:00"/>
    <n v="10.08"/>
    <n v="70028"/>
  </r>
  <r>
    <x v="817"/>
    <d v="2013-01-24T00:00:00"/>
    <n v="10.08"/>
    <n v="10055"/>
  </r>
  <r>
    <x v="817"/>
    <d v="2013-01-29T00:00:00"/>
    <n v="10.98"/>
    <n v="20009"/>
  </r>
  <r>
    <x v="817"/>
    <d v="2013-02-06T00:00:00"/>
    <n v="9.07"/>
    <n v="10036"/>
  </r>
  <r>
    <x v="817"/>
    <d v="2013-03-11T00:00:00"/>
    <n v="25.42"/>
    <n v="40011"/>
  </r>
  <r>
    <x v="817"/>
    <d v="2013-03-28T00:00:00"/>
    <n v="7.65"/>
    <n v="70039"/>
  </r>
  <r>
    <x v="817"/>
    <d v="2013-04-02T00:00:00"/>
    <n v="9.4"/>
    <n v="70042"/>
  </r>
  <r>
    <x v="818"/>
    <d v="2012-11-09T00:00:00"/>
    <n v="17.600000000000001"/>
    <n v="10002"/>
  </r>
  <r>
    <x v="818"/>
    <d v="2013-01-18T00:00:00"/>
    <n v="9.9499999999999993"/>
    <n v="10021"/>
  </r>
  <r>
    <x v="819"/>
    <d v="2012-11-04T00:00:00"/>
    <n v="39.270000000000003"/>
    <n v="10131"/>
  </r>
  <r>
    <x v="820"/>
    <d v="2012-11-06T00:00:00"/>
    <n v="39.14"/>
    <n v="60001"/>
  </r>
  <r>
    <x v="820"/>
    <d v="2013-09-27T00:00:00"/>
    <n v="35.700000000000003"/>
    <n v="60037"/>
  </r>
  <r>
    <x v="820"/>
    <d v="2013-09-30T00:00:00"/>
    <n v="39.700000000000003"/>
    <n v="60036"/>
  </r>
  <r>
    <x v="821"/>
    <d v="2012-11-09T00:00:00"/>
    <n v="10.95"/>
    <n v="70016"/>
  </r>
  <r>
    <x v="821"/>
    <d v="2013-01-18T00:00:00"/>
    <n v="15.2"/>
    <n v="10008"/>
  </r>
  <r>
    <x v="822"/>
    <d v="2012-11-25T00:00:00"/>
    <n v="96.75"/>
    <n v="50008"/>
  </r>
  <r>
    <x v="823"/>
    <d v="2012-11-29T00:00:00"/>
    <n v="13.4"/>
    <n v="40052"/>
  </r>
  <r>
    <x v="823"/>
    <d v="2012-11-24T00:00:00"/>
    <n v="37.200000000000003"/>
    <n v="10037"/>
  </r>
  <r>
    <x v="823"/>
    <d v="2012-12-05T00:00:00"/>
    <n v="12.45"/>
    <n v="10029"/>
  </r>
  <r>
    <x v="823"/>
    <d v="2012-12-29T00:00:00"/>
    <n v="41.15"/>
    <n v="10066"/>
  </r>
  <r>
    <x v="823"/>
    <d v="2013-01-05T00:00:00"/>
    <n v="33.15"/>
    <n v="10039"/>
  </r>
  <r>
    <x v="823"/>
    <d v="2013-01-15T00:00:00"/>
    <n v="11.61"/>
    <n v="60032"/>
  </r>
  <r>
    <x v="823"/>
    <d v="2013-01-22T00:00:00"/>
    <n v="9.3800000000000008"/>
    <n v="70090"/>
  </r>
  <r>
    <x v="823"/>
    <d v="2013-02-11T00:00:00"/>
    <n v="8.9499999999999993"/>
    <n v="40004"/>
  </r>
  <r>
    <x v="823"/>
    <d v="2013-03-22T00:00:00"/>
    <n v="9.8800000000000008"/>
    <n v="10072"/>
  </r>
  <r>
    <x v="823"/>
    <d v="2013-03-26T00:00:00"/>
    <n v="24.95"/>
    <n v="10163"/>
  </r>
  <r>
    <x v="823"/>
    <d v="2013-03-27T00:00:00"/>
    <n v="8.9499999999999993"/>
    <n v="40007"/>
  </r>
  <r>
    <x v="823"/>
    <d v="2013-03-31T00:00:00"/>
    <n v="18.25"/>
    <n v="60018"/>
  </r>
  <r>
    <x v="823"/>
    <d v="2013-04-05T00:00:00"/>
    <n v="8.9499999999999993"/>
    <n v="60005"/>
  </r>
  <r>
    <x v="823"/>
    <d v="2013-04-26T00:00:00"/>
    <n v="8.9499999999999993"/>
    <n v="60022"/>
  </r>
  <r>
    <x v="823"/>
    <d v="2013-06-06T00:00:00"/>
    <n v="8.0500000000000007"/>
    <n v="10056"/>
  </r>
  <r>
    <x v="823"/>
    <d v="2013-06-09T00:00:00"/>
    <n v="9.75"/>
    <n v="70045"/>
  </r>
  <r>
    <x v="823"/>
    <d v="2013-07-21T00:00:00"/>
    <n v="13.2"/>
    <n v="60031"/>
  </r>
  <r>
    <x v="823"/>
    <d v="2013-07-29T00:00:00"/>
    <n v="5.25"/>
    <n v="40026"/>
  </r>
  <r>
    <x v="823"/>
    <d v="2013-07-31T00:00:00"/>
    <n v="17.11"/>
    <n v="50015"/>
  </r>
  <r>
    <x v="823"/>
    <d v="2013-08-08T00:00:00"/>
    <n v="7.97"/>
    <n v="50053"/>
  </r>
  <r>
    <x v="823"/>
    <d v="2013-09-17T00:00:00"/>
    <n v="14.11"/>
    <n v="10140"/>
  </r>
  <r>
    <x v="823"/>
    <d v="2013-10-09T00:00:00"/>
    <n v="15.2"/>
    <n v="60069"/>
  </r>
  <r>
    <x v="823"/>
    <d v="2013-10-20T00:00:00"/>
    <n v="19.7"/>
    <n v="60006"/>
  </r>
  <r>
    <x v="824"/>
    <d v="2012-11-01T00:00:00"/>
    <n v="19.2"/>
    <n v="70070"/>
  </r>
  <r>
    <x v="825"/>
    <d v="2012-11-01T00:00:00"/>
    <n v="12.5"/>
    <n v="50054"/>
  </r>
  <r>
    <x v="826"/>
    <d v="2013-02-12T00:00:00"/>
    <n v="30.15"/>
    <n v="60001"/>
  </r>
  <r>
    <x v="826"/>
    <d v="2013-04-26T00:00:00"/>
    <n v="24.15"/>
    <n v="10005"/>
  </r>
  <r>
    <x v="826"/>
    <d v="2013-08-01T00:00:00"/>
    <n v="74.16"/>
    <n v="50003"/>
  </r>
  <r>
    <x v="826"/>
    <d v="2013-10-17T00:00:00"/>
    <n v="24.25"/>
    <n v="60016"/>
  </r>
  <r>
    <x v="827"/>
    <d v="2012-11-01T00:00:00"/>
    <n v="11.95"/>
    <n v="40020"/>
  </r>
  <r>
    <x v="827"/>
    <d v="2013-04-05T00:00:00"/>
    <n v="13.02"/>
    <n v="60002"/>
  </r>
  <r>
    <x v="827"/>
    <d v="2013-09-12T00:00:00"/>
    <n v="7.65"/>
    <n v="40002"/>
  </r>
  <r>
    <x v="828"/>
    <d v="2012-11-08T00:00:00"/>
    <n v="0.01"/>
    <n v="50009"/>
  </r>
  <r>
    <x v="829"/>
    <d v="2012-10-30T00:00:00"/>
    <n v="9.85"/>
    <n v="10034"/>
  </r>
  <r>
    <x v="829"/>
    <d v="2013-02-19T00:00:00"/>
    <n v="12.55"/>
    <n v="70054"/>
  </r>
  <r>
    <x v="830"/>
    <d v="2012-10-30T00:00:00"/>
    <n v="9.4499999999999993"/>
    <n v="10036"/>
  </r>
  <r>
    <x v="831"/>
    <d v="2012-10-30T00:00:00"/>
    <n v="13.45"/>
    <n v="10037"/>
  </r>
  <r>
    <x v="832"/>
    <d v="2012-10-30T00:00:00"/>
    <n v="8.99"/>
    <n v="10035"/>
  </r>
  <r>
    <x v="833"/>
    <d v="2012-10-30T00:00:00"/>
    <n v="9.9499999999999993"/>
    <n v="70026"/>
  </r>
  <r>
    <x v="834"/>
    <d v="2012-10-30T00:00:00"/>
    <n v="8.99"/>
    <n v="50007"/>
  </r>
  <r>
    <x v="834"/>
    <d v="2012-12-07T00:00:00"/>
    <n v="11.38"/>
    <n v="20017"/>
  </r>
  <r>
    <x v="834"/>
    <d v="2012-12-04T00:00:00"/>
    <n v="10.95"/>
    <n v="20051"/>
  </r>
  <r>
    <x v="834"/>
    <d v="2012-12-17T00:00:00"/>
    <n v="8.09"/>
    <n v="10005"/>
  </r>
  <r>
    <x v="834"/>
    <d v="2013-02-04T00:00:00"/>
    <n v="8.9499999999999993"/>
    <n v="20041"/>
  </r>
  <r>
    <x v="834"/>
    <d v="2013-02-19T00:00:00"/>
    <n v="11.38"/>
    <n v="20033"/>
  </r>
  <r>
    <x v="834"/>
    <d v="2013-02-28T00:00:00"/>
    <n v="26.3"/>
    <n v="20029"/>
  </r>
  <r>
    <x v="834"/>
    <d v="2013-03-14T00:00:00"/>
    <n v="8.0500000000000007"/>
    <n v="10001"/>
  </r>
  <r>
    <x v="834"/>
    <d v="2013-04-03T00:00:00"/>
    <n v="9.58"/>
    <n v="20027"/>
  </r>
  <r>
    <x v="834"/>
    <d v="2013-04-15T00:00:00"/>
    <n v="8.9499999999999993"/>
    <n v="20081"/>
  </r>
  <r>
    <x v="834"/>
    <d v="2013-04-22T00:00:00"/>
    <n v="8.9499999999999993"/>
    <n v="20032"/>
  </r>
  <r>
    <x v="834"/>
    <d v="2013-04-22T00:00:00"/>
    <n v="6.88"/>
    <n v="20032"/>
  </r>
  <r>
    <x v="834"/>
    <d v="2013-05-01T00:00:00"/>
    <n v="8.9499999999999993"/>
    <n v="20032"/>
  </r>
  <r>
    <x v="834"/>
    <d v="2013-05-01T00:00:00"/>
    <n v="6.88"/>
    <n v="20032"/>
  </r>
  <r>
    <x v="834"/>
    <d v="2013-05-13T00:00:00"/>
    <n v="12.28"/>
    <n v="20063"/>
  </r>
  <r>
    <x v="834"/>
    <d v="2013-07-01T00:00:00"/>
    <n v="12.28"/>
    <n v="10045"/>
  </r>
  <r>
    <x v="834"/>
    <d v="2013-10-22T00:00:00"/>
    <n v="9.85"/>
    <n v="60004"/>
  </r>
  <r>
    <x v="834"/>
    <d v="2013-10-29T00:00:00"/>
    <n v="8.0500000000000007"/>
    <n v="10027"/>
  </r>
  <r>
    <x v="835"/>
    <d v="2012-11-25T00:00:00"/>
    <n v="32.1"/>
    <n v="60009"/>
  </r>
  <r>
    <x v="835"/>
    <d v="2012-10-30T00:00:00"/>
    <n v="13.68"/>
    <n v="50009"/>
  </r>
  <r>
    <x v="836"/>
    <d v="2012-10-30T00:00:00"/>
    <n v="7.65"/>
    <n v="50008"/>
  </r>
  <r>
    <x v="837"/>
    <d v="2012-10-22T00:00:00"/>
    <n v="14.95"/>
    <n v="50016"/>
  </r>
  <r>
    <x v="837"/>
    <d v="2013-01-01T00:00:00"/>
    <n v="39.1"/>
    <n v="60013"/>
  </r>
  <r>
    <x v="837"/>
    <d v="2013-03-20T00:00:00"/>
    <n v="15.45"/>
    <n v="60038"/>
  </r>
  <r>
    <x v="837"/>
    <d v="2013-04-10T00:00:00"/>
    <n v="8.85"/>
    <n v="60051"/>
  </r>
  <r>
    <x v="837"/>
    <d v="2013-05-07T00:00:00"/>
    <n v="25.65"/>
    <n v="10114"/>
  </r>
  <r>
    <x v="837"/>
    <d v="2013-07-03T00:00:00"/>
    <n v="3.5"/>
    <n v="70050"/>
  </r>
  <r>
    <x v="837"/>
    <d v="2013-07-22T00:00:00"/>
    <n v="10.95"/>
    <n v="20125"/>
  </r>
  <r>
    <x v="837"/>
    <d v="2013-09-14T00:00:00"/>
    <n v="17.95"/>
    <n v="50008"/>
  </r>
  <r>
    <x v="837"/>
    <d v="2013-09-30T00:00:00"/>
    <n v="26.9"/>
    <n v="60033"/>
  </r>
  <r>
    <x v="838"/>
    <d v="2012-10-30T00:00:00"/>
    <n v="5.98"/>
    <n v="70004"/>
  </r>
  <r>
    <x v="839"/>
    <d v="2012-10-30T00:00:00"/>
    <n v="5.97"/>
    <n v="60004"/>
  </r>
  <r>
    <x v="840"/>
    <d v="2012-10-30T00:00:00"/>
    <n v="30.55"/>
    <n v="70039"/>
  </r>
  <r>
    <x v="840"/>
    <d v="2012-12-14T00:00:00"/>
    <n v="6.52"/>
    <n v="20034"/>
  </r>
  <r>
    <x v="841"/>
    <d v="2012-11-27T00:00:00"/>
    <n v="8.9499999999999993"/>
    <n v="10029"/>
  </r>
  <r>
    <x v="841"/>
    <d v="2012-10-30T00:00:00"/>
    <n v="0"/>
    <n v="50027"/>
  </r>
  <r>
    <x v="841"/>
    <d v="2012-11-16T00:00:00"/>
    <n v="8.9499999999999993"/>
    <n v="10028"/>
  </r>
  <r>
    <x v="841"/>
    <d v="2012-12-17T00:00:00"/>
    <n v="9.85"/>
    <n v="10019"/>
  </r>
  <r>
    <x v="841"/>
    <d v="2013-01-31T00:00:00"/>
    <n v="11.65"/>
    <n v="10060"/>
  </r>
  <r>
    <x v="841"/>
    <d v="2013-03-15T00:00:00"/>
    <n v="8.5500000000000007"/>
    <n v="20008"/>
  </r>
  <r>
    <x v="841"/>
    <d v="2013-03-27T00:00:00"/>
    <n v="9.85"/>
    <n v="20029"/>
  </r>
  <r>
    <x v="842"/>
    <d v="2012-11-03T00:00:00"/>
    <n v="96.5"/>
    <n v="10080"/>
  </r>
  <r>
    <x v="843"/>
    <d v="2012-11-04T00:00:00"/>
    <n v="45.55"/>
    <n v="50004"/>
  </r>
  <r>
    <x v="843"/>
    <d v="2013-01-06T00:00:00"/>
    <n v="28.3"/>
    <n v="40006"/>
  </r>
  <r>
    <x v="843"/>
    <d v="2013-01-13T00:00:00"/>
    <n v="46.8"/>
    <n v="10029"/>
  </r>
  <r>
    <x v="843"/>
    <d v="2013-02-03T00:00:00"/>
    <n v="44.6"/>
    <n v="50008"/>
  </r>
  <r>
    <x v="843"/>
    <d v="2013-02-17T00:00:00"/>
    <n v="50.75"/>
    <n v="60011"/>
  </r>
  <r>
    <x v="843"/>
    <d v="2013-03-09T00:00:00"/>
    <n v="49.25"/>
    <n v="10047"/>
  </r>
  <r>
    <x v="843"/>
    <d v="2013-03-17T00:00:00"/>
    <n v="53.3"/>
    <n v="10042"/>
  </r>
  <r>
    <x v="843"/>
    <d v="2013-04-14T00:00:00"/>
    <n v="52.3"/>
    <n v="40012"/>
  </r>
  <r>
    <x v="843"/>
    <d v="2013-05-05T00:00:00"/>
    <n v="51.75"/>
    <n v="70016"/>
  </r>
  <r>
    <x v="843"/>
    <d v="2013-07-06T00:00:00"/>
    <n v="53.3"/>
    <n v="40009"/>
  </r>
  <r>
    <x v="843"/>
    <d v="2013-07-20T00:00:00"/>
    <n v="54.3"/>
    <n v="10034"/>
  </r>
  <r>
    <x v="843"/>
    <d v="2013-09-14T00:00:00"/>
    <n v="55.6"/>
    <n v="10031"/>
  </r>
  <r>
    <x v="844"/>
    <d v="2012-10-19T00:00:00"/>
    <n v="39.65"/>
    <n v="50010"/>
  </r>
  <r>
    <x v="845"/>
    <d v="2012-10-19T00:00:00"/>
    <n v="9.9499999999999993"/>
    <n v="50013"/>
  </r>
  <r>
    <x v="846"/>
    <d v="2012-10-26T00:00:00"/>
    <n v="10.99"/>
    <n v="70059"/>
  </r>
  <r>
    <x v="846"/>
    <d v="2012-11-27T00:00:00"/>
    <n v="12.5"/>
    <n v="70070"/>
  </r>
  <r>
    <x v="846"/>
    <d v="2012-11-27T00:00:00"/>
    <n v="15.9"/>
    <n v="70070"/>
  </r>
  <r>
    <x v="846"/>
    <d v="2012-11-27T00:00:00"/>
    <n v="9.5"/>
    <n v="70070"/>
  </r>
  <r>
    <x v="846"/>
    <d v="2012-11-21T00:00:00"/>
    <n v="14.45"/>
    <n v="10040"/>
  </r>
  <r>
    <x v="846"/>
    <d v="2012-11-21T00:00:00"/>
    <n v="8.99"/>
    <n v="10040"/>
  </r>
  <r>
    <x v="846"/>
    <d v="2012-10-19T00:00:00"/>
    <n v="10.52"/>
    <n v="70027"/>
  </r>
  <r>
    <x v="846"/>
    <d v="2012-12-13T00:00:00"/>
    <n v="14.45"/>
    <n v="10040"/>
  </r>
  <r>
    <x v="846"/>
    <d v="2012-12-13T00:00:00"/>
    <n v="8.99"/>
    <n v="10040"/>
  </r>
  <r>
    <x v="846"/>
    <d v="2012-12-18T00:00:00"/>
    <n v="17.45"/>
    <n v="10146"/>
  </r>
  <r>
    <x v="846"/>
    <d v="2012-12-20T00:00:00"/>
    <n v="12.5"/>
    <n v="70070"/>
  </r>
  <r>
    <x v="846"/>
    <d v="2012-12-20T00:00:00"/>
    <n v="15.9"/>
    <n v="70070"/>
  </r>
  <r>
    <x v="846"/>
    <d v="2012-12-20T00:00:00"/>
    <n v="9.5"/>
    <n v="70070"/>
  </r>
  <r>
    <x v="846"/>
    <d v="2013-01-04T00:00:00"/>
    <n v="12.5"/>
    <n v="70070"/>
  </r>
  <r>
    <x v="846"/>
    <d v="2013-01-04T00:00:00"/>
    <n v="15.9"/>
    <n v="70070"/>
  </r>
  <r>
    <x v="846"/>
    <d v="2013-01-04T00:00:00"/>
    <n v="9.5"/>
    <n v="70070"/>
  </r>
  <r>
    <x v="846"/>
    <d v="2013-01-31T00:00:00"/>
    <n v="8.9499999999999993"/>
    <n v="40036"/>
  </r>
  <r>
    <x v="846"/>
    <d v="2013-01-27T00:00:00"/>
    <n v="40.4"/>
    <n v="50015"/>
  </r>
  <r>
    <x v="846"/>
    <d v="2013-02-22T00:00:00"/>
    <n v="5.4"/>
    <n v="10072"/>
  </r>
  <r>
    <x v="846"/>
    <d v="2013-04-05T00:00:00"/>
    <n v="7.83"/>
    <n v="70025"/>
  </r>
  <r>
    <x v="846"/>
    <d v="2013-05-09T00:00:00"/>
    <n v="10.75"/>
    <n v="10080"/>
  </r>
  <r>
    <x v="846"/>
    <d v="2013-05-24T00:00:00"/>
    <n v="7.65"/>
    <n v="70031"/>
  </r>
  <r>
    <x v="846"/>
    <d v="2013-06-14T00:00:00"/>
    <n v="11.65"/>
    <n v="10037"/>
  </r>
  <r>
    <x v="846"/>
    <d v="2013-06-18T00:00:00"/>
    <n v="9.9499999999999993"/>
    <n v="40018"/>
  </r>
  <r>
    <x v="846"/>
    <d v="2013-08-28T00:00:00"/>
    <n v="9.85"/>
    <n v="40012"/>
  </r>
  <r>
    <x v="846"/>
    <d v="2013-09-19T00:00:00"/>
    <n v="7.65"/>
    <n v="10075"/>
  </r>
  <r>
    <x v="846"/>
    <d v="2013-10-03T00:00:00"/>
    <n v="12.51"/>
    <n v="40019"/>
  </r>
  <r>
    <x v="847"/>
    <d v="2012-10-17T00:00:00"/>
    <n v="0.01"/>
    <n v="50017"/>
  </r>
  <r>
    <x v="848"/>
    <d v="2012-10-17T00:00:00"/>
    <n v="0.01"/>
    <n v="50016"/>
  </r>
  <r>
    <x v="849"/>
    <d v="2012-10-17T00:00:00"/>
    <n v="0.03"/>
    <n v="50015"/>
  </r>
  <r>
    <x v="850"/>
    <d v="2012-10-17T00:00:00"/>
    <n v="0.01"/>
    <n v="50012"/>
  </r>
  <r>
    <x v="850"/>
    <d v="2013-01-08T00:00:00"/>
    <n v="12.24"/>
    <n v="70028"/>
  </r>
  <r>
    <x v="850"/>
    <d v="2013-03-05T00:00:00"/>
    <n v="7.2"/>
    <n v="60031"/>
  </r>
  <r>
    <x v="850"/>
    <d v="2013-03-21T00:00:00"/>
    <n v="12.28"/>
    <n v="60074"/>
  </r>
  <r>
    <x v="850"/>
    <d v="2013-04-05T00:00:00"/>
    <n v="40.5"/>
    <n v="10085"/>
  </r>
  <r>
    <x v="850"/>
    <d v="2013-04-19T00:00:00"/>
    <n v="8.9499999999999993"/>
    <n v="10029"/>
  </r>
  <r>
    <x v="850"/>
    <d v="2013-05-08T00:00:00"/>
    <n v="14.53"/>
    <n v="60006"/>
  </r>
  <r>
    <x v="850"/>
    <d v="2013-09-20T00:00:00"/>
    <n v="8.9499999999999993"/>
    <n v="10005"/>
  </r>
  <r>
    <x v="850"/>
    <d v="2013-09-24T00:00:00"/>
    <n v="8.73"/>
    <n v="10013"/>
  </r>
  <r>
    <x v="850"/>
    <d v="2013-10-09T00:00:00"/>
    <n v="10.119999999999999"/>
    <n v="40002"/>
  </r>
  <r>
    <x v="851"/>
    <d v="2012-11-26T00:00:00"/>
    <n v="5.95"/>
    <n v="50005"/>
  </r>
  <r>
    <x v="851"/>
    <d v="2012-11-26T00:00:00"/>
    <n v="7.65"/>
    <n v="50005"/>
  </r>
  <r>
    <x v="851"/>
    <d v="2012-11-19T00:00:00"/>
    <n v="8.1999999999999993"/>
    <n v="60006"/>
  </r>
  <r>
    <x v="851"/>
    <d v="2012-11-20T00:00:00"/>
    <n v="7.33"/>
    <n v="60019"/>
  </r>
  <r>
    <x v="851"/>
    <d v="2012-10-17T00:00:00"/>
    <n v="0.01"/>
    <n v="50011"/>
  </r>
  <r>
    <x v="851"/>
    <d v="2012-12-05T00:00:00"/>
    <n v="7.38"/>
    <n v="10013"/>
  </r>
  <r>
    <x v="851"/>
    <d v="2012-12-05T00:00:00"/>
    <n v="19.21"/>
    <n v="10013"/>
  </r>
  <r>
    <x v="851"/>
    <d v="2012-12-18T00:00:00"/>
    <n v="10.35"/>
    <n v="40005"/>
  </r>
  <r>
    <x v="851"/>
    <d v="2012-12-18T00:00:00"/>
    <n v="8.9499999999999993"/>
    <n v="40005"/>
  </r>
  <r>
    <x v="851"/>
    <d v="2012-12-18T00:00:00"/>
    <n v="7.38"/>
    <n v="40005"/>
  </r>
  <r>
    <x v="851"/>
    <d v="2013-01-08T00:00:00"/>
    <n v="7.65"/>
    <n v="70030"/>
  </r>
  <r>
    <x v="851"/>
    <d v="2013-01-08T00:00:00"/>
    <n v="9.81"/>
    <n v="70030"/>
  </r>
  <r>
    <x v="851"/>
    <d v="2013-01-11T00:00:00"/>
    <n v="7.38"/>
    <n v="10020"/>
  </r>
  <r>
    <x v="851"/>
    <d v="2013-01-22T00:00:00"/>
    <n v="10.08"/>
    <n v="70022"/>
  </r>
  <r>
    <x v="851"/>
    <d v="2013-01-23T00:00:00"/>
    <n v="5"/>
    <n v="40031"/>
  </r>
  <r>
    <x v="851"/>
    <d v="2013-02-20T00:00:00"/>
    <n v="6.75"/>
    <n v="70006"/>
  </r>
  <r>
    <x v="851"/>
    <d v="2013-02-28T00:00:00"/>
    <n v="7.38"/>
    <n v="10047"/>
  </r>
  <r>
    <x v="851"/>
    <d v="2013-03-14T00:00:00"/>
    <n v="8.8800000000000008"/>
    <n v="10009"/>
  </r>
  <r>
    <x v="851"/>
    <d v="2013-03-21T00:00:00"/>
    <n v="5.91"/>
    <n v="70132"/>
  </r>
  <r>
    <x v="851"/>
    <d v="2013-03-25T00:00:00"/>
    <n v="7.65"/>
    <n v="70030"/>
  </r>
  <r>
    <x v="851"/>
    <d v="2013-03-25T00:00:00"/>
    <n v="9.81"/>
    <n v="70030"/>
  </r>
  <r>
    <x v="851"/>
    <d v="2013-03-28T00:00:00"/>
    <n v="5.85"/>
    <n v="70040"/>
  </r>
  <r>
    <x v="851"/>
    <d v="2013-04-02T00:00:00"/>
    <n v="5.95"/>
    <n v="50005"/>
  </r>
  <r>
    <x v="851"/>
    <d v="2013-04-02T00:00:00"/>
    <n v="7.65"/>
    <n v="50005"/>
  </r>
  <r>
    <x v="851"/>
    <d v="2013-04-09T00:00:00"/>
    <n v="13.5"/>
    <n v="10127"/>
  </r>
  <r>
    <x v="851"/>
    <d v="2013-04-17T00:00:00"/>
    <n v="4.95"/>
    <n v="10048"/>
  </r>
  <r>
    <x v="851"/>
    <d v="2013-04-24T00:00:00"/>
    <n v="5.5"/>
    <n v="10058"/>
  </r>
  <r>
    <x v="851"/>
    <d v="2013-04-22T00:00:00"/>
    <n v="5.91"/>
    <n v="70016"/>
  </r>
  <r>
    <x v="851"/>
    <d v="2013-05-23T00:00:00"/>
    <n v="11.65"/>
    <n v="50010"/>
  </r>
  <r>
    <x v="851"/>
    <d v="2013-05-22T00:00:00"/>
    <n v="10.35"/>
    <n v="40005"/>
  </r>
  <r>
    <x v="851"/>
    <d v="2013-05-22T00:00:00"/>
    <n v="8.9499999999999993"/>
    <n v="40005"/>
  </r>
  <r>
    <x v="851"/>
    <d v="2013-05-22T00:00:00"/>
    <n v="7.38"/>
    <n v="40005"/>
  </r>
  <r>
    <x v="851"/>
    <d v="2013-05-28T00:00:00"/>
    <n v="2.7"/>
    <n v="60007"/>
  </r>
  <r>
    <x v="851"/>
    <d v="2013-06-21T00:00:00"/>
    <n v="20.61"/>
    <n v="60003"/>
  </r>
  <r>
    <x v="851"/>
    <d v="2013-06-27T00:00:00"/>
    <n v="10.35"/>
    <n v="40005"/>
  </r>
  <r>
    <x v="851"/>
    <d v="2013-06-27T00:00:00"/>
    <n v="8.9499999999999993"/>
    <n v="40005"/>
  </r>
  <r>
    <x v="851"/>
    <d v="2013-06-27T00:00:00"/>
    <n v="7.38"/>
    <n v="40005"/>
  </r>
  <r>
    <x v="851"/>
    <d v="2013-07-16T00:00:00"/>
    <n v="10.3"/>
    <n v="10011"/>
  </r>
  <r>
    <x v="851"/>
    <d v="2013-08-06T00:00:00"/>
    <n v="5.38"/>
    <n v="60032"/>
  </r>
  <r>
    <x v="851"/>
    <d v="2013-08-07T00:00:00"/>
    <n v="11.38"/>
    <n v="40006"/>
  </r>
  <r>
    <x v="851"/>
    <d v="2013-08-12T00:00:00"/>
    <n v="9.83"/>
    <n v="10003"/>
  </r>
  <r>
    <x v="851"/>
    <d v="2013-08-14T00:00:00"/>
    <n v="8.01"/>
    <n v="50007"/>
  </r>
  <r>
    <x v="851"/>
    <d v="2013-08-20T00:00:00"/>
    <n v="10.68"/>
    <n v="50006"/>
  </r>
  <r>
    <x v="851"/>
    <d v="2013-08-20T00:00:00"/>
    <n v="5"/>
    <n v="40023"/>
  </r>
  <r>
    <x v="851"/>
    <d v="2013-08-22T00:00:00"/>
    <n v="7.38"/>
    <n v="10013"/>
  </r>
  <r>
    <x v="851"/>
    <d v="2013-08-22T00:00:00"/>
    <n v="19.21"/>
    <n v="10013"/>
  </r>
  <r>
    <x v="851"/>
    <d v="2013-09-02T00:00:00"/>
    <n v="19.55"/>
    <n v="60018"/>
  </r>
  <r>
    <x v="851"/>
    <d v="2013-09-04T00:00:00"/>
    <n v="32.08"/>
    <n v="60021"/>
  </r>
  <r>
    <x v="851"/>
    <d v="2013-09-04T00:00:00"/>
    <n v="20"/>
    <n v="80028"/>
  </r>
  <r>
    <x v="851"/>
    <d v="2013-09-03T00:00:00"/>
    <n v="22"/>
    <n v="10075"/>
  </r>
  <r>
    <x v="851"/>
    <d v="2013-09-10T00:00:00"/>
    <n v="5.95"/>
    <n v="50005"/>
  </r>
  <r>
    <x v="851"/>
    <d v="2013-09-10T00:00:00"/>
    <n v="7.65"/>
    <n v="50005"/>
  </r>
  <r>
    <x v="851"/>
    <d v="2013-09-24T00:00:00"/>
    <n v="11.65"/>
    <n v="40003"/>
  </r>
  <r>
    <x v="851"/>
    <d v="2013-10-07T00:00:00"/>
    <n v="8.9499999999999993"/>
    <n v="40004"/>
  </r>
  <r>
    <x v="851"/>
    <d v="2013-10-09T00:00:00"/>
    <n v="9.4499999999999993"/>
    <n v="50001"/>
  </r>
  <r>
    <x v="851"/>
    <d v="2013-10-16T00:00:00"/>
    <n v="29.5"/>
    <n v="60040"/>
  </r>
  <r>
    <x v="851"/>
    <d v="2013-10-15T00:00:00"/>
    <n v="12.7"/>
    <n v="50004"/>
  </r>
  <r>
    <x v="851"/>
    <d v="2013-11-01T00:00:00"/>
    <n v="9.2200000000000006"/>
    <n v="10017"/>
  </r>
  <r>
    <x v="852"/>
    <d v="2012-10-17T00:00:00"/>
    <n v="0.01"/>
    <n v="50010"/>
  </r>
  <r>
    <x v="853"/>
    <d v="2012-10-17T00:00:00"/>
    <n v="0.01"/>
    <n v="50009"/>
  </r>
  <r>
    <x v="854"/>
    <d v="2012-10-17T00:00:00"/>
    <n v="0.01"/>
    <n v="50008"/>
  </r>
  <r>
    <x v="855"/>
    <d v="2012-10-17T00:00:00"/>
    <n v="20.65"/>
    <n v="50001"/>
  </r>
  <r>
    <x v="855"/>
    <d v="2012-10-18T00:00:00"/>
    <n v="9.44"/>
    <n v="70020"/>
  </r>
  <r>
    <x v="855"/>
    <d v="2013-03-12T00:00:00"/>
    <n v="27.36"/>
    <n v="60011"/>
  </r>
  <r>
    <x v="855"/>
    <d v="2013-03-27T00:00:00"/>
    <n v="27.94"/>
    <n v="60010"/>
  </r>
  <r>
    <x v="855"/>
    <d v="2013-04-03T00:00:00"/>
    <n v="33.299999999999997"/>
    <n v="50004"/>
  </r>
  <r>
    <x v="855"/>
    <d v="2013-04-16T00:00:00"/>
    <n v="21.51"/>
    <n v="10024"/>
  </r>
  <r>
    <x v="855"/>
    <d v="2013-05-01T00:00:00"/>
    <n v="19.84"/>
    <n v="60016"/>
  </r>
  <r>
    <x v="855"/>
    <d v="2013-04-30T00:00:00"/>
    <n v="15.84"/>
    <n v="50008"/>
  </r>
  <r>
    <x v="855"/>
    <d v="2013-06-13T00:00:00"/>
    <n v="28.71"/>
    <n v="40004"/>
  </r>
  <r>
    <x v="855"/>
    <d v="2013-07-23T00:00:00"/>
    <n v="20.7"/>
    <n v="60007"/>
  </r>
  <r>
    <x v="855"/>
    <d v="2013-07-29T00:00:00"/>
    <n v="20.7"/>
    <n v="50003"/>
  </r>
  <r>
    <x v="856"/>
    <d v="2012-10-13T00:00:00"/>
    <n v="15.75"/>
    <n v="50061"/>
  </r>
  <r>
    <x v="857"/>
    <d v="2012-10-12T00:00:00"/>
    <n v="28.9"/>
    <n v="50001"/>
  </r>
  <r>
    <x v="858"/>
    <d v="2012-10-12T00:00:00"/>
    <n v="20.45"/>
    <n v="60001"/>
  </r>
  <r>
    <x v="859"/>
    <d v="2012-10-12T00:00:00"/>
    <n v="12.33"/>
    <n v="10001"/>
  </r>
  <r>
    <x v="859"/>
    <d v="2013-03-20T00:00:00"/>
    <n v="19.71"/>
    <n v="10039"/>
  </r>
  <r>
    <x v="859"/>
    <d v="2013-08-15T00:00:00"/>
    <n v="10.75"/>
    <n v="10002"/>
  </r>
  <r>
    <x v="859"/>
    <d v="2013-09-09T00:00:00"/>
    <n v="10.75"/>
    <n v="30001"/>
  </r>
  <r>
    <x v="859"/>
    <d v="2013-09-12T00:00:00"/>
    <n v="21.28"/>
    <n v="60010"/>
  </r>
  <r>
    <x v="860"/>
    <d v="2012-10-12T00:00:00"/>
    <n v="10.75"/>
    <n v="10002"/>
  </r>
  <r>
    <x v="861"/>
    <d v="2012-10-12T00:00:00"/>
    <n v="0"/>
    <n v="10009"/>
  </r>
  <r>
    <x v="862"/>
    <d v="2012-10-31T00:00:00"/>
    <n v="12.69"/>
    <n v="10002"/>
  </r>
  <r>
    <x v="863"/>
    <d v="2012-11-30T00:00:00"/>
    <n v="43.4"/>
    <n v="20347"/>
  </r>
  <r>
    <x v="864"/>
    <d v="2012-10-24T00:00:00"/>
    <n v="19.48"/>
    <n v="50011"/>
  </r>
  <r>
    <x v="864"/>
    <d v="2012-11-15T00:00:00"/>
    <n v="10.71"/>
    <n v="70034"/>
  </r>
  <r>
    <x v="864"/>
    <d v="2012-11-19T00:00:00"/>
    <n v="8.9499999999999993"/>
    <n v="10022"/>
  </r>
  <r>
    <x v="864"/>
    <d v="2012-12-06T00:00:00"/>
    <n v="8.99"/>
    <n v="10077"/>
  </r>
  <r>
    <x v="864"/>
    <d v="2012-12-20T00:00:00"/>
    <n v="13.45"/>
    <n v="70024"/>
  </r>
  <r>
    <x v="864"/>
    <d v="2013-01-08T00:00:00"/>
    <n v="8.09"/>
    <n v="50003"/>
  </r>
  <r>
    <x v="864"/>
    <d v="2013-01-11T00:00:00"/>
    <n v="9.81"/>
    <n v="10051"/>
  </r>
  <r>
    <x v="864"/>
    <d v="2013-01-15T00:00:00"/>
    <n v="10.71"/>
    <n v="60015"/>
  </r>
  <r>
    <x v="864"/>
    <d v="2013-02-12T00:00:00"/>
    <n v="10.3"/>
    <n v="60019"/>
  </r>
  <r>
    <x v="864"/>
    <d v="2013-02-22T00:00:00"/>
    <n v="10.71"/>
    <n v="50014"/>
  </r>
  <r>
    <x v="864"/>
    <d v="2013-02-26T00:00:00"/>
    <n v="8.0500000000000007"/>
    <n v="10056"/>
  </r>
  <r>
    <x v="864"/>
    <d v="2013-03-11T00:00:00"/>
    <n v="1.75"/>
    <n v="70048"/>
  </r>
  <r>
    <x v="864"/>
    <d v="2013-03-27T00:00:00"/>
    <n v="4"/>
    <n v="70010"/>
  </r>
  <r>
    <x v="864"/>
    <d v="2013-04-23T00:00:00"/>
    <n v="9.4"/>
    <n v="50023"/>
  </r>
  <r>
    <x v="864"/>
    <d v="2013-06-25T00:00:00"/>
    <n v="8.5"/>
    <n v="10075"/>
  </r>
  <r>
    <x v="865"/>
    <d v="2012-10-24T00:00:00"/>
    <n v="92.35"/>
    <n v="40010"/>
  </r>
  <r>
    <x v="865"/>
    <d v="2013-08-05T00:00:00"/>
    <n v="19.45"/>
    <n v="20135"/>
  </r>
  <r>
    <x v="865"/>
    <d v="2013-08-05T00:00:00"/>
    <n v="5.5"/>
    <n v="20150"/>
  </r>
  <r>
    <x v="865"/>
    <d v="2013-08-07T00:00:00"/>
    <n v="16.25"/>
    <n v="20134"/>
  </r>
  <r>
    <x v="865"/>
    <d v="2013-08-07T00:00:00"/>
    <n v="38.6"/>
    <n v="50034"/>
  </r>
  <r>
    <x v="866"/>
    <d v="2012-10-25T00:00:00"/>
    <n v="14.95"/>
    <n v="10007"/>
  </r>
  <r>
    <x v="867"/>
    <d v="2012-10-25T00:00:00"/>
    <n v="11.95"/>
    <n v="10024"/>
  </r>
  <r>
    <x v="868"/>
    <d v="2012-11-28T00:00:00"/>
    <n v="19.3"/>
    <n v="70003"/>
  </r>
  <r>
    <x v="868"/>
    <d v="2012-11-15T00:00:00"/>
    <n v="11.65"/>
    <n v="10042"/>
  </r>
  <r>
    <x v="868"/>
    <d v="2012-11-20T00:00:00"/>
    <n v="26.64"/>
    <n v="60002"/>
  </r>
  <r>
    <x v="868"/>
    <d v="2012-12-12T00:00:00"/>
    <n v="8.9499999999999993"/>
    <n v="10062"/>
  </r>
  <r>
    <x v="868"/>
    <d v="2012-12-18T00:00:00"/>
    <n v="11.65"/>
    <n v="50012"/>
  </r>
  <r>
    <x v="868"/>
    <d v="2012-12-19T00:00:00"/>
    <n v="78"/>
    <n v="10016"/>
  </r>
  <r>
    <x v="868"/>
    <d v="2013-01-03T00:00:00"/>
    <n v="20.2"/>
    <n v="70061"/>
  </r>
  <r>
    <x v="868"/>
    <d v="2013-01-15T00:00:00"/>
    <n v="27.58"/>
    <n v="50006"/>
  </r>
  <r>
    <x v="868"/>
    <d v="2013-01-22T00:00:00"/>
    <n v="11.65"/>
    <n v="60023"/>
  </r>
  <r>
    <x v="868"/>
    <d v="2013-02-01T00:00:00"/>
    <n v="13.05"/>
    <n v="60004"/>
  </r>
  <r>
    <x v="868"/>
    <d v="2013-02-05T00:00:00"/>
    <n v="35.46"/>
    <n v="60011"/>
  </r>
  <r>
    <x v="868"/>
    <d v="2013-04-09T00:00:00"/>
    <n v="16.600000000000001"/>
    <n v="10005"/>
  </r>
  <r>
    <x v="868"/>
    <d v="2013-04-08T00:00:00"/>
    <n v="21.28"/>
    <n v="60007"/>
  </r>
  <r>
    <x v="868"/>
    <d v="2013-05-07T00:00:00"/>
    <n v="12.55"/>
    <n v="10059"/>
  </r>
  <r>
    <x v="868"/>
    <d v="2013-05-14T00:00:00"/>
    <n v="7.15"/>
    <n v="70041"/>
  </r>
  <r>
    <x v="868"/>
    <d v="2013-05-15T00:00:00"/>
    <n v="8.5"/>
    <n v="40008"/>
  </r>
  <r>
    <x v="868"/>
    <d v="2013-10-01T00:00:00"/>
    <n v="24.7"/>
    <n v="50003"/>
  </r>
  <r>
    <x v="868"/>
    <d v="2013-10-23T00:00:00"/>
    <n v="17.28"/>
    <n v="60042"/>
  </r>
  <r>
    <x v="869"/>
    <d v="2012-10-26T00:00:00"/>
    <n v="13.18"/>
    <n v="70017"/>
  </r>
  <r>
    <x v="870"/>
    <d v="2012-10-26T00:00:00"/>
    <n v="13.68"/>
    <n v="10024"/>
  </r>
  <r>
    <x v="870"/>
    <d v="2012-11-30T00:00:00"/>
    <n v="26.86"/>
    <n v="50004"/>
  </r>
  <r>
    <x v="870"/>
    <d v="2012-12-10T00:00:00"/>
    <n v="13.68"/>
    <n v="10031"/>
  </r>
  <r>
    <x v="871"/>
    <d v="2012-10-24T00:00:00"/>
    <n v="9.9499999999999993"/>
    <n v="10022"/>
  </r>
  <r>
    <x v="872"/>
    <d v="2012-10-26T00:00:00"/>
    <n v="33.950000000000003"/>
    <n v="60086"/>
  </r>
  <r>
    <x v="873"/>
    <d v="2012-10-29T00:00:00"/>
    <n v="0.01"/>
    <n v="10052"/>
  </r>
  <r>
    <x v="874"/>
    <d v="2012-10-30T00:00:00"/>
    <n v="11.25"/>
    <n v="10013"/>
  </r>
  <r>
    <x v="875"/>
    <d v="2012-10-30T00:00:00"/>
    <n v="9.85"/>
    <n v="10014"/>
  </r>
  <r>
    <x v="876"/>
    <d v="2012-10-30T00:00:00"/>
    <n v="8.09"/>
    <n v="10006"/>
  </r>
  <r>
    <x v="877"/>
    <d v="2012-10-30T00:00:00"/>
    <n v="11.38"/>
    <n v="40002"/>
  </r>
  <r>
    <x v="878"/>
    <d v="2012-10-30T00:00:00"/>
    <n v="12.55"/>
    <n v="40003"/>
  </r>
  <r>
    <x v="878"/>
    <d v="2012-12-07T00:00:00"/>
    <n v="9.2899999999999991"/>
    <n v="20020"/>
  </r>
  <r>
    <x v="878"/>
    <d v="2013-01-04T00:00:00"/>
    <n v="12.55"/>
    <n v="20032"/>
  </r>
  <r>
    <x v="878"/>
    <d v="2013-01-11T00:00:00"/>
    <n v="11.65"/>
    <n v="20056"/>
  </r>
  <r>
    <x v="878"/>
    <d v="2013-01-17T00:00:00"/>
    <n v="9.2200000000000006"/>
    <n v="10097"/>
  </r>
  <r>
    <x v="878"/>
    <d v="2013-02-08T00:00:00"/>
    <n v="11.65"/>
    <n v="20015"/>
  </r>
  <r>
    <x v="878"/>
    <d v="2013-02-22T00:00:00"/>
    <n v="12.55"/>
    <n v="20029"/>
  </r>
  <r>
    <x v="878"/>
    <d v="2013-05-31T00:00:00"/>
    <n v="12.55"/>
    <n v="20034"/>
  </r>
  <r>
    <x v="878"/>
    <d v="2013-07-19T00:00:00"/>
    <n v="12.55"/>
    <n v="20013"/>
  </r>
  <r>
    <x v="879"/>
    <d v="2012-10-30T00:00:00"/>
    <n v="10.75"/>
    <n v="40005"/>
  </r>
  <r>
    <x v="879"/>
    <d v="2013-02-07T00:00:00"/>
    <n v="8.9499999999999993"/>
    <n v="10004"/>
  </r>
  <r>
    <x v="879"/>
    <d v="2013-02-13T00:00:00"/>
    <n v="8.5500000000000007"/>
    <n v="10057"/>
  </r>
  <r>
    <x v="879"/>
    <d v="2013-02-21T00:00:00"/>
    <n v="10.75"/>
    <n v="10007"/>
  </r>
  <r>
    <x v="879"/>
    <d v="2013-02-28T00:00:00"/>
    <n v="18.45"/>
    <n v="20038"/>
  </r>
  <r>
    <x v="879"/>
    <d v="2013-02-26T00:00:00"/>
    <n v="9.85"/>
    <n v="10009"/>
  </r>
  <r>
    <x v="879"/>
    <d v="2013-03-05T00:00:00"/>
    <n v="10.75"/>
    <n v="70006"/>
  </r>
  <r>
    <x v="879"/>
    <d v="2013-03-20T00:00:00"/>
    <n v="10.75"/>
    <n v="10003"/>
  </r>
  <r>
    <x v="879"/>
    <d v="2013-06-24T00:00:00"/>
    <n v="9.85"/>
    <n v="60003"/>
  </r>
  <r>
    <x v="879"/>
    <d v="2013-08-03T00:00:00"/>
    <n v="35.369999999999997"/>
    <n v="10018"/>
  </r>
  <r>
    <x v="880"/>
    <d v="2012-10-30T00:00:00"/>
    <n v="221"/>
    <n v="40026"/>
  </r>
  <r>
    <x v="881"/>
    <d v="2012-10-31T00:00:00"/>
    <n v="14.17"/>
    <n v="10037"/>
  </r>
  <r>
    <x v="882"/>
    <d v="2012-11-26T00:00:00"/>
    <n v="10.48"/>
    <n v="40009"/>
  </r>
  <r>
    <x v="882"/>
    <d v="2012-10-31T00:00:00"/>
    <n v="10.98"/>
    <n v="10029"/>
  </r>
  <r>
    <x v="882"/>
    <d v="2012-11-09T00:00:00"/>
    <n v="10.98"/>
    <n v="10028"/>
  </r>
  <r>
    <x v="882"/>
    <d v="2013-03-05T00:00:00"/>
    <n v="7.2"/>
    <n v="10049"/>
  </r>
  <r>
    <x v="883"/>
    <d v="2012-10-31T00:00:00"/>
    <n v="12.5"/>
    <n v="10126"/>
  </r>
  <r>
    <x v="884"/>
    <d v="2012-10-30T00:00:00"/>
    <n v="2.95"/>
    <n v="10045"/>
  </r>
  <r>
    <x v="884"/>
    <d v="2012-12-03T00:00:00"/>
    <n v="10.53"/>
    <n v="70003"/>
  </r>
  <r>
    <x v="884"/>
    <d v="2012-12-11T00:00:00"/>
    <n v="10.75"/>
    <n v="10024"/>
  </r>
  <r>
    <x v="884"/>
    <d v="2013-02-01T00:00:00"/>
    <n v="8.9499999999999993"/>
    <n v="10039"/>
  </r>
  <r>
    <x v="885"/>
    <d v="2012-10-28T00:00:00"/>
    <n v="29.71"/>
    <n v="10013"/>
  </r>
  <r>
    <x v="886"/>
    <d v="2012-10-17T00:00:00"/>
    <n v="11.38"/>
    <n v="60013"/>
  </r>
  <r>
    <x v="887"/>
    <d v="2012-10-18T00:00:00"/>
    <n v="7.65"/>
    <n v="40005"/>
  </r>
  <r>
    <x v="888"/>
    <d v="2012-10-17T00:00:00"/>
    <n v="11.38"/>
    <n v="40001"/>
  </r>
  <r>
    <x v="889"/>
    <d v="2012-10-17T00:00:00"/>
    <n v="14.35"/>
    <n v="10027"/>
  </r>
  <r>
    <x v="889"/>
    <d v="2013-02-01T00:00:00"/>
    <n v="11.25"/>
    <n v="20008"/>
  </r>
  <r>
    <x v="889"/>
    <d v="2013-02-01T00:00:00"/>
    <n v="15.7"/>
    <n v="20008"/>
  </r>
  <r>
    <x v="889"/>
    <d v="2013-01-28T00:00:00"/>
    <n v="21.51"/>
    <n v="50003"/>
  </r>
  <r>
    <x v="889"/>
    <d v="2013-02-22T00:00:00"/>
    <n v="9.4499999999999993"/>
    <n v="10060"/>
  </r>
  <r>
    <x v="889"/>
    <d v="2013-02-19T00:00:00"/>
    <n v="8.9499999999999993"/>
    <n v="10063"/>
  </r>
  <r>
    <x v="889"/>
    <d v="2013-02-26T00:00:00"/>
    <n v="13.41"/>
    <n v="10044"/>
  </r>
  <r>
    <x v="889"/>
    <d v="2013-03-21T00:00:00"/>
    <n v="6"/>
    <n v="10277"/>
  </r>
  <r>
    <x v="889"/>
    <d v="2013-03-18T00:00:00"/>
    <n v="13.05"/>
    <n v="10040"/>
  </r>
  <r>
    <x v="889"/>
    <d v="2013-04-04T00:00:00"/>
    <n v="11.25"/>
    <n v="20008"/>
  </r>
  <r>
    <x v="889"/>
    <d v="2013-04-04T00:00:00"/>
    <n v="15.7"/>
    <n v="20008"/>
  </r>
  <r>
    <x v="889"/>
    <d v="2013-04-10T00:00:00"/>
    <n v="9.58"/>
    <n v="10083"/>
  </r>
  <r>
    <x v="889"/>
    <d v="2013-04-25T00:00:00"/>
    <n v="10.35"/>
    <n v="20035"/>
  </r>
  <r>
    <x v="889"/>
    <d v="2013-07-02T00:00:00"/>
    <n v="8.5"/>
    <n v="10051"/>
  </r>
  <r>
    <x v="889"/>
    <d v="2013-07-08T00:00:00"/>
    <n v="7.65"/>
    <n v="20057"/>
  </r>
  <r>
    <x v="889"/>
    <d v="2013-08-06T00:00:00"/>
    <n v="24.45"/>
    <n v="10048"/>
  </r>
  <r>
    <x v="889"/>
    <d v="2013-08-26T00:00:00"/>
    <n v="8.0500000000000007"/>
    <n v="10012"/>
  </r>
  <r>
    <x v="889"/>
    <d v="2013-10-03T00:00:00"/>
    <n v="15.03"/>
    <n v="60005"/>
  </r>
  <r>
    <x v="889"/>
    <d v="2013-10-08T00:00:00"/>
    <n v="11.25"/>
    <n v="60016"/>
  </r>
  <r>
    <x v="889"/>
    <d v="2013-10-25T00:00:00"/>
    <n v="11.25"/>
    <n v="20045"/>
  </r>
  <r>
    <x v="889"/>
    <d v="2013-10-29T00:00:00"/>
    <n v="9.6300000000000008"/>
    <n v="60012"/>
  </r>
  <r>
    <x v="890"/>
    <d v="2012-10-15T00:00:00"/>
    <n v="10.52"/>
    <n v="20028"/>
  </r>
  <r>
    <x v="890"/>
    <d v="2012-12-12T00:00:00"/>
    <n v="19.75"/>
    <n v="20017"/>
  </r>
  <r>
    <x v="890"/>
    <d v="2013-03-04T00:00:00"/>
    <n v="12.2"/>
    <n v="20029"/>
  </r>
  <r>
    <x v="890"/>
    <d v="2013-04-01T00:00:00"/>
    <n v="5.97"/>
    <n v="10053"/>
  </r>
  <r>
    <x v="890"/>
    <d v="2013-05-06T00:00:00"/>
    <n v="17.649999999999999"/>
    <n v="20071"/>
  </r>
  <r>
    <x v="890"/>
    <d v="2013-06-10T00:00:00"/>
    <n v="13.45"/>
    <n v="10049"/>
  </r>
  <r>
    <x v="890"/>
    <d v="2013-07-09T00:00:00"/>
    <n v="15.88"/>
    <n v="20040"/>
  </r>
  <r>
    <x v="890"/>
    <d v="2013-07-22T00:00:00"/>
    <n v="15.88"/>
    <n v="20054"/>
  </r>
  <r>
    <x v="890"/>
    <d v="2013-08-07T00:00:00"/>
    <n v="21.45"/>
    <n v="20043"/>
  </r>
  <r>
    <x v="891"/>
    <d v="2012-10-31T00:00:00"/>
    <n v="17.98"/>
    <n v="60010"/>
  </r>
  <r>
    <x v="891"/>
    <d v="2012-10-15T00:00:00"/>
    <n v="10.75"/>
    <n v="20016"/>
  </r>
  <r>
    <x v="891"/>
    <d v="2013-01-22T00:00:00"/>
    <n v="9.85"/>
    <n v="20012"/>
  </r>
  <r>
    <x v="891"/>
    <d v="2013-04-03T00:00:00"/>
    <n v="8.73"/>
    <n v="20017"/>
  </r>
  <r>
    <x v="891"/>
    <d v="2013-04-03T00:00:00"/>
    <n v="12.51"/>
    <n v="20017"/>
  </r>
  <r>
    <x v="891"/>
    <d v="2013-04-22T00:00:00"/>
    <n v="8.32"/>
    <n v="20009"/>
  </r>
  <r>
    <x v="891"/>
    <d v="2013-05-29T00:00:00"/>
    <n v="8.0500000000000007"/>
    <n v="20011"/>
  </r>
  <r>
    <x v="891"/>
    <d v="2013-05-29T00:00:00"/>
    <n v="6.75"/>
    <n v="20011"/>
  </r>
  <r>
    <x v="891"/>
    <d v="2013-06-13T00:00:00"/>
    <n v="17"/>
    <n v="30029"/>
  </r>
  <r>
    <x v="891"/>
    <d v="2013-06-17T00:00:00"/>
    <n v="8.0500000000000007"/>
    <n v="20011"/>
  </r>
  <r>
    <x v="891"/>
    <d v="2013-06-17T00:00:00"/>
    <n v="6.75"/>
    <n v="20011"/>
  </r>
  <r>
    <x v="891"/>
    <d v="2013-07-03T00:00:00"/>
    <n v="8.73"/>
    <n v="20006"/>
  </r>
  <r>
    <x v="891"/>
    <d v="2013-07-03T00:00:00"/>
    <n v="10.3"/>
    <n v="20006"/>
  </r>
  <r>
    <x v="891"/>
    <d v="2013-07-18T00:00:00"/>
    <n v="14"/>
    <n v="40099"/>
  </r>
  <r>
    <x v="891"/>
    <d v="2013-07-18T00:00:00"/>
    <n v="20"/>
    <n v="10143"/>
  </r>
  <r>
    <x v="891"/>
    <d v="2013-08-06T00:00:00"/>
    <n v="9.4"/>
    <n v="20028"/>
  </r>
  <r>
    <x v="891"/>
    <d v="2013-08-07T00:00:00"/>
    <n v="8.73"/>
    <n v="20017"/>
  </r>
  <r>
    <x v="891"/>
    <d v="2013-08-07T00:00:00"/>
    <n v="12.51"/>
    <n v="20017"/>
  </r>
  <r>
    <x v="891"/>
    <d v="2013-08-09T00:00:00"/>
    <n v="9.85"/>
    <n v="20024"/>
  </r>
  <r>
    <x v="891"/>
    <d v="2013-08-14T00:00:00"/>
    <n v="7.83"/>
    <n v="20027"/>
  </r>
  <r>
    <x v="891"/>
    <d v="2013-08-16T00:00:00"/>
    <n v="9.81"/>
    <n v="20023"/>
  </r>
  <r>
    <x v="891"/>
    <d v="2013-08-21T00:00:00"/>
    <n v="8.73"/>
    <n v="30042"/>
  </r>
  <r>
    <x v="891"/>
    <d v="2013-09-11T00:00:00"/>
    <n v="8.73"/>
    <n v="20006"/>
  </r>
  <r>
    <x v="891"/>
    <d v="2013-09-11T00:00:00"/>
    <n v="10.3"/>
    <n v="20006"/>
  </r>
  <r>
    <x v="891"/>
    <d v="2013-09-19T00:00:00"/>
    <n v="8.73"/>
    <n v="20018"/>
  </r>
  <r>
    <x v="891"/>
    <d v="2013-09-25T00:00:00"/>
    <n v="8.73"/>
    <n v="20007"/>
  </r>
  <r>
    <x v="891"/>
    <d v="2013-10-02T00:00:00"/>
    <n v="8.73"/>
    <n v="20004"/>
  </r>
  <r>
    <x v="891"/>
    <d v="2013-10-16T00:00:00"/>
    <n v="8.73"/>
    <n v="20025"/>
  </r>
  <r>
    <x v="891"/>
    <d v="2013-10-18T00:00:00"/>
    <n v="9.85"/>
    <n v="20070"/>
  </r>
  <r>
    <x v="891"/>
    <d v="2013-10-29T00:00:00"/>
    <n v="9.85"/>
    <n v="20013"/>
  </r>
  <r>
    <x v="892"/>
    <d v="2012-10-30T00:00:00"/>
    <n v="43.7"/>
    <n v="20247"/>
  </r>
  <r>
    <x v="892"/>
    <d v="2012-10-15T00:00:00"/>
    <n v="35.450000000000003"/>
    <n v="20155"/>
  </r>
  <r>
    <x v="892"/>
    <d v="2012-10-15T00:00:00"/>
    <n v="19.47"/>
    <n v="10077"/>
  </r>
  <r>
    <x v="892"/>
    <d v="2012-12-05T00:00:00"/>
    <n v="23.37"/>
    <n v="30029"/>
  </r>
  <r>
    <x v="892"/>
    <d v="2012-12-12T00:00:00"/>
    <n v="32.24"/>
    <n v="30074"/>
  </r>
  <r>
    <x v="892"/>
    <d v="2012-12-18T00:00:00"/>
    <n v="43.15"/>
    <n v="20275"/>
  </r>
  <r>
    <x v="892"/>
    <d v="2012-12-27T00:00:00"/>
    <n v="8.94"/>
    <n v="20063"/>
  </r>
  <r>
    <x v="892"/>
    <d v="2013-01-11T00:00:00"/>
    <n v="13.95"/>
    <n v="20068"/>
  </r>
  <r>
    <x v="892"/>
    <d v="2013-01-16T00:00:00"/>
    <n v="8.3699999999999992"/>
    <n v="40035"/>
  </r>
  <r>
    <x v="892"/>
    <d v="2013-01-22T00:00:00"/>
    <n v="16.739999999999998"/>
    <n v="20079"/>
  </r>
  <r>
    <x v="892"/>
    <d v="2013-02-21T00:00:00"/>
    <n v="16.95"/>
    <n v="20188"/>
  </r>
  <r>
    <x v="892"/>
    <d v="2013-02-25T00:00:00"/>
    <n v="36.090000000000003"/>
    <n v="20179"/>
  </r>
  <r>
    <x v="892"/>
    <d v="2013-02-28T00:00:00"/>
    <n v="29.45"/>
    <n v="20330"/>
  </r>
  <r>
    <x v="892"/>
    <d v="2013-03-05T00:00:00"/>
    <n v="28.2"/>
    <n v="20204"/>
  </r>
  <r>
    <x v="892"/>
    <d v="2013-03-12T00:00:00"/>
    <n v="30.75"/>
    <n v="20045"/>
  </r>
  <r>
    <x v="892"/>
    <d v="2013-03-15T00:00:00"/>
    <n v="13.02"/>
    <n v="20067"/>
  </r>
  <r>
    <x v="892"/>
    <d v="2013-03-22T00:00:00"/>
    <n v="7.77"/>
    <n v="20006"/>
  </r>
  <r>
    <x v="892"/>
    <d v="2013-03-21T00:00:00"/>
    <n v="7.77"/>
    <n v="20332"/>
  </r>
  <r>
    <x v="892"/>
    <d v="2013-03-27T00:00:00"/>
    <n v="15.45"/>
    <n v="20061"/>
  </r>
  <r>
    <x v="892"/>
    <d v="2013-03-24T00:00:00"/>
    <n v="27.54"/>
    <n v="20004"/>
  </r>
  <r>
    <x v="892"/>
    <d v="2013-04-02T00:00:00"/>
    <n v="13.02"/>
    <n v="20031"/>
  </r>
  <r>
    <x v="892"/>
    <d v="2013-04-03T00:00:00"/>
    <n v="26.2"/>
    <n v="20217"/>
  </r>
  <r>
    <x v="892"/>
    <d v="2013-04-05T00:00:00"/>
    <n v="6.57"/>
    <n v="30013"/>
  </r>
  <r>
    <x v="892"/>
    <d v="2013-04-20T00:00:00"/>
    <n v="32.94"/>
    <n v="20097"/>
  </r>
  <r>
    <x v="892"/>
    <d v="2013-04-20T00:00:00"/>
    <n v="12.95"/>
    <n v="20097"/>
  </r>
  <r>
    <x v="892"/>
    <d v="2013-04-17T00:00:00"/>
    <n v="7.77"/>
    <n v="20075"/>
  </r>
  <r>
    <x v="892"/>
    <d v="2013-04-30T00:00:00"/>
    <n v="7.77"/>
    <n v="20073"/>
  </r>
  <r>
    <x v="892"/>
    <d v="2013-06-04T00:00:00"/>
    <n v="32.94"/>
    <n v="20097"/>
  </r>
  <r>
    <x v="892"/>
    <d v="2013-06-04T00:00:00"/>
    <n v="12.95"/>
    <n v="20097"/>
  </r>
  <r>
    <x v="892"/>
    <d v="2013-06-17T00:00:00"/>
    <n v="10.5"/>
    <n v="20144"/>
  </r>
  <r>
    <x v="892"/>
    <d v="2013-06-30T00:00:00"/>
    <n v="5.25"/>
    <n v="20098"/>
  </r>
  <r>
    <x v="892"/>
    <d v="2013-07-03T00:00:00"/>
    <n v="33.200000000000003"/>
    <n v="20109"/>
  </r>
  <r>
    <x v="892"/>
    <d v="2013-07-08T00:00:00"/>
    <n v="14.87"/>
    <n v="20077"/>
  </r>
  <r>
    <x v="892"/>
    <d v="2013-07-16T00:00:00"/>
    <n v="11.82"/>
    <n v="20053"/>
  </r>
  <r>
    <x v="892"/>
    <d v="2013-08-20T00:00:00"/>
    <n v="0"/>
    <n v="20017"/>
  </r>
  <r>
    <x v="892"/>
    <d v="2013-10-26T00:00:00"/>
    <n v="19.59"/>
    <n v="20055"/>
  </r>
  <r>
    <x v="893"/>
    <d v="2012-10-14T00:00:00"/>
    <n v="90.1"/>
    <n v="10053"/>
  </r>
  <r>
    <x v="894"/>
    <d v="2012-10-15T00:00:00"/>
    <n v="0.01"/>
    <n v="10090"/>
  </r>
  <r>
    <x v="895"/>
    <d v="2012-10-13T00:00:00"/>
    <n v="82.85"/>
    <n v="10012"/>
  </r>
  <r>
    <x v="896"/>
    <d v="2012-10-28T00:00:00"/>
    <n v="14"/>
    <n v="70041"/>
  </r>
  <r>
    <x v="896"/>
    <d v="2012-11-29T00:00:00"/>
    <n v="6"/>
    <n v="20227"/>
  </r>
  <r>
    <x v="896"/>
    <d v="2013-01-26T00:00:00"/>
    <n v="20.75"/>
    <n v="20194"/>
  </r>
  <r>
    <x v="896"/>
    <d v="2013-04-17T00:00:00"/>
    <n v="40.200000000000003"/>
    <n v="30056"/>
  </r>
  <r>
    <x v="896"/>
    <d v="2013-08-25T00:00:00"/>
    <n v="21.7"/>
    <n v="40049"/>
  </r>
  <r>
    <x v="896"/>
    <d v="2013-10-20T00:00:00"/>
    <n v="15.5"/>
    <n v="20107"/>
  </r>
  <r>
    <x v="897"/>
    <d v="2012-11-05T00:00:00"/>
    <n v="10.95"/>
    <n v="10078"/>
  </r>
  <r>
    <x v="897"/>
    <d v="2012-10-12T00:00:00"/>
    <n v="9.85"/>
    <n v="10021"/>
  </r>
  <r>
    <x v="897"/>
    <d v="2013-03-18T00:00:00"/>
    <n v="9.85"/>
    <n v="10038"/>
  </r>
  <r>
    <x v="897"/>
    <d v="2013-04-22T00:00:00"/>
    <n v="9.85"/>
    <n v="70021"/>
  </r>
  <r>
    <x v="897"/>
    <d v="2013-05-01T00:00:00"/>
    <n v="9.85"/>
    <n v="70038"/>
  </r>
  <r>
    <x v="897"/>
    <d v="2013-06-18T00:00:00"/>
    <n v="9.85"/>
    <n v="10022"/>
  </r>
  <r>
    <x v="897"/>
    <d v="2013-07-05T00:00:00"/>
    <n v="20.61"/>
    <n v="30010"/>
  </r>
  <r>
    <x v="897"/>
    <d v="2013-07-19T00:00:00"/>
    <n v="10.75"/>
    <n v="10005"/>
  </r>
  <r>
    <x v="897"/>
    <d v="2013-08-05T00:00:00"/>
    <n v="9.85"/>
    <n v="10039"/>
  </r>
  <r>
    <x v="897"/>
    <d v="2013-09-26T00:00:00"/>
    <n v="9.85"/>
    <n v="30005"/>
  </r>
  <r>
    <x v="898"/>
    <d v="2012-10-25T00:00:00"/>
    <n v="9.81"/>
    <n v="10045"/>
  </r>
  <r>
    <x v="898"/>
    <d v="2012-10-26T00:00:00"/>
    <n v="10.95"/>
    <n v="20028"/>
  </r>
  <r>
    <x v="898"/>
    <d v="2012-10-29T00:00:00"/>
    <n v="9.81"/>
    <n v="20039"/>
  </r>
  <r>
    <x v="898"/>
    <d v="2012-11-04T00:00:00"/>
    <n v="27.95"/>
    <n v="40022"/>
  </r>
  <r>
    <x v="898"/>
    <d v="2012-10-12T00:00:00"/>
    <n v="13.65"/>
    <n v="70005"/>
  </r>
  <r>
    <x v="898"/>
    <d v="2012-12-07T00:00:00"/>
    <n v="12.28"/>
    <n v="10048"/>
  </r>
  <r>
    <x v="898"/>
    <d v="2012-12-06T00:00:00"/>
    <n v="8.5"/>
    <n v="10028"/>
  </r>
  <r>
    <x v="898"/>
    <d v="2012-12-17T00:00:00"/>
    <n v="8.9499999999999993"/>
    <n v="10025"/>
  </r>
  <r>
    <x v="898"/>
    <d v="2013-01-02T00:00:00"/>
    <n v="9.85"/>
    <n v="10047"/>
  </r>
  <r>
    <x v="898"/>
    <d v="2013-01-10T00:00:00"/>
    <n v="14.35"/>
    <n v="20040"/>
  </r>
  <r>
    <x v="898"/>
    <d v="2013-01-11T00:00:00"/>
    <n v="12.28"/>
    <n v="70036"/>
  </r>
  <r>
    <x v="898"/>
    <d v="2013-01-15T00:00:00"/>
    <n v="10.9"/>
    <n v="20093"/>
  </r>
  <r>
    <x v="899"/>
    <d v="2012-10-12T00:00:00"/>
    <n v="8.9499999999999993"/>
    <n v="10007"/>
  </r>
  <r>
    <x v="899"/>
    <d v="2013-08-15T00:00:00"/>
    <n v="18.899999999999999"/>
    <n v="30004"/>
  </r>
  <r>
    <x v="899"/>
    <d v="2013-10-29T00:00:00"/>
    <n v="19.899999999999999"/>
    <n v="10001"/>
  </r>
  <r>
    <x v="899"/>
    <d v="2013-11-05T00:00:00"/>
    <n v="10.75"/>
    <n v="20099"/>
  </r>
  <r>
    <x v="900"/>
    <d v="2012-10-12T00:00:00"/>
    <n v="13.63"/>
    <n v="10011"/>
  </r>
  <r>
    <x v="901"/>
    <d v="2012-10-30T00:00:00"/>
    <n v="11.42"/>
    <n v="20006"/>
  </r>
  <r>
    <x v="901"/>
    <d v="2012-10-18T00:00:00"/>
    <n v="13.41"/>
    <n v="10027"/>
  </r>
  <r>
    <x v="902"/>
    <d v="2012-10-26T00:00:00"/>
    <n v="11.92"/>
    <n v="40007"/>
  </r>
  <r>
    <x v="903"/>
    <d v="2012-10-22T00:00:00"/>
    <n v="16.420000000000002"/>
    <n v="10034"/>
  </r>
  <r>
    <x v="904"/>
    <d v="2012-10-30T00:00:00"/>
    <n v="0.01"/>
    <n v="10057"/>
  </r>
  <r>
    <x v="905"/>
    <d v="2012-10-30T00:00:00"/>
    <n v="0.01"/>
    <n v="10056"/>
  </r>
  <r>
    <x v="906"/>
    <d v="2012-10-30T00:00:00"/>
    <n v="11.42"/>
    <n v="10007"/>
  </r>
  <r>
    <x v="906"/>
    <d v="2012-11-16T00:00:00"/>
    <n v="20.6"/>
    <n v="10005"/>
  </r>
  <r>
    <x v="906"/>
    <d v="2013-02-19T00:00:00"/>
    <n v="10.48"/>
    <n v="70025"/>
  </r>
  <r>
    <x v="907"/>
    <d v="2012-10-28T00:00:00"/>
    <n v="0.01"/>
    <n v="10099"/>
  </r>
  <r>
    <x v="908"/>
    <d v="2012-10-28T00:00:00"/>
    <n v="28.6"/>
    <n v="10096"/>
  </r>
  <r>
    <x v="908"/>
    <d v="2012-11-05T00:00:00"/>
    <n v="57.55"/>
    <n v="40032"/>
  </r>
  <r>
    <x v="909"/>
    <d v="2012-10-23T00:00:00"/>
    <n v="8.9499999999999993"/>
    <n v="50016"/>
  </r>
  <r>
    <x v="909"/>
    <d v="2012-11-26T00:00:00"/>
    <n v="13.23"/>
    <n v="70024"/>
  </r>
  <r>
    <x v="909"/>
    <d v="2012-10-29T00:00:00"/>
    <n v="9.5"/>
    <n v="10039"/>
  </r>
  <r>
    <x v="909"/>
    <d v="2012-11-06T00:00:00"/>
    <n v="8.5500000000000007"/>
    <n v="20037"/>
  </r>
  <r>
    <x v="909"/>
    <d v="2012-11-30T00:00:00"/>
    <n v="7.65"/>
    <n v="10047"/>
  </r>
  <r>
    <x v="909"/>
    <d v="2012-11-08T00:00:00"/>
    <n v="13.45"/>
    <n v="60016"/>
  </r>
  <r>
    <x v="909"/>
    <d v="2012-11-15T00:00:00"/>
    <n v="17.91"/>
    <n v="10012"/>
  </r>
  <r>
    <x v="909"/>
    <d v="2012-12-03T00:00:00"/>
    <n v="10.75"/>
    <n v="10046"/>
  </r>
  <r>
    <x v="909"/>
    <d v="2013-01-04T00:00:00"/>
    <n v="8.5500000000000007"/>
    <n v="10002"/>
  </r>
  <r>
    <x v="910"/>
    <d v="2012-10-23T00:00:00"/>
    <n v="10.52"/>
    <n v="10058"/>
  </r>
  <r>
    <x v="910"/>
    <d v="2012-10-25T00:00:00"/>
    <n v="10.52"/>
    <n v="10055"/>
  </r>
  <r>
    <x v="910"/>
    <d v="2012-10-30T00:00:00"/>
    <n v="11.95"/>
    <n v="10001"/>
  </r>
  <r>
    <x v="910"/>
    <d v="2012-10-30T00:00:00"/>
    <n v="10.75"/>
    <n v="10001"/>
  </r>
  <r>
    <x v="910"/>
    <d v="2012-10-30T00:00:00"/>
    <n v="8.0500000000000007"/>
    <n v="10001"/>
  </r>
  <r>
    <x v="910"/>
    <d v="2012-10-31T00:00:00"/>
    <n v="8.99"/>
    <n v="10004"/>
  </r>
  <r>
    <x v="910"/>
    <d v="2012-11-01T00:00:00"/>
    <n v="8.99"/>
    <n v="10012"/>
  </r>
  <r>
    <x v="910"/>
    <d v="2012-11-02T00:00:00"/>
    <n v="10.75"/>
    <n v="10002"/>
  </r>
  <r>
    <x v="910"/>
    <d v="2012-11-02T00:00:00"/>
    <n v="8.9499999999999993"/>
    <n v="10002"/>
  </r>
  <r>
    <x v="910"/>
    <d v="2012-11-05T00:00:00"/>
    <n v="10.75"/>
    <n v="10003"/>
  </r>
  <r>
    <x v="910"/>
    <d v="2012-11-08T00:00:00"/>
    <n v="11.95"/>
    <n v="10001"/>
  </r>
  <r>
    <x v="910"/>
    <d v="2012-11-08T00:00:00"/>
    <n v="10.75"/>
    <n v="10001"/>
  </r>
  <r>
    <x v="910"/>
    <d v="2012-11-08T00:00:00"/>
    <n v="8.0500000000000007"/>
    <n v="10001"/>
  </r>
  <r>
    <x v="910"/>
    <d v="2012-11-13T00:00:00"/>
    <n v="8.09"/>
    <n v="10009"/>
  </r>
  <r>
    <x v="910"/>
    <d v="2012-11-14T00:00:00"/>
    <n v="8.0500000000000007"/>
    <n v="70028"/>
  </r>
  <r>
    <x v="910"/>
    <d v="2012-11-12T00:00:00"/>
    <n v="10.75"/>
    <n v="20005"/>
  </r>
  <r>
    <x v="910"/>
    <d v="2012-11-15T00:00:00"/>
    <n v="8.99"/>
    <n v="10007"/>
  </r>
  <r>
    <x v="910"/>
    <d v="2012-11-19T00:00:00"/>
    <n v="8.09"/>
    <n v="10020"/>
  </r>
  <r>
    <x v="910"/>
    <d v="2012-10-19T00:00:00"/>
    <n v="10.75"/>
    <n v="10002"/>
  </r>
  <r>
    <x v="910"/>
    <d v="2012-10-19T00:00:00"/>
    <n v="8.9499999999999993"/>
    <n v="10002"/>
  </r>
  <r>
    <x v="910"/>
    <d v="2012-10-22T00:00:00"/>
    <n v="11.95"/>
    <n v="10001"/>
  </r>
  <r>
    <x v="910"/>
    <d v="2012-10-22T00:00:00"/>
    <n v="10.75"/>
    <n v="10001"/>
  </r>
  <r>
    <x v="910"/>
    <d v="2012-10-22T00:00:00"/>
    <n v="8.0500000000000007"/>
    <n v="10001"/>
  </r>
  <r>
    <x v="910"/>
    <d v="2012-12-07T00:00:00"/>
    <n v="9.85"/>
    <n v="10017"/>
  </r>
  <r>
    <x v="910"/>
    <d v="2012-12-04T00:00:00"/>
    <n v="9.58"/>
    <n v="70010"/>
  </r>
  <r>
    <x v="910"/>
    <d v="2012-12-06T00:00:00"/>
    <n v="10.75"/>
    <n v="10002"/>
  </r>
  <r>
    <x v="910"/>
    <d v="2012-12-06T00:00:00"/>
    <n v="8.9499999999999993"/>
    <n v="10002"/>
  </r>
  <r>
    <x v="911"/>
    <d v="2012-10-27T00:00:00"/>
    <n v="66.95"/>
    <n v="50003"/>
  </r>
  <r>
    <x v="912"/>
    <d v="2012-12-06T00:00:00"/>
    <n v="63.2"/>
    <n v="10129"/>
  </r>
  <r>
    <x v="912"/>
    <d v="2012-12-31T00:00:00"/>
    <n v="33.5"/>
    <n v="30102"/>
  </r>
  <r>
    <x v="912"/>
    <d v="2013-04-17T00:00:00"/>
    <n v="20.25"/>
    <n v="20263"/>
  </r>
  <r>
    <x v="912"/>
    <d v="2013-06-01T00:00:00"/>
    <n v="57.25"/>
    <n v="20127"/>
  </r>
  <r>
    <x v="912"/>
    <d v="2013-06-23T00:00:00"/>
    <n v="35.35"/>
    <n v="10006"/>
  </r>
  <r>
    <x v="912"/>
    <d v="2013-06-28T00:00:00"/>
    <n v="77.45"/>
    <n v="10090"/>
  </r>
  <r>
    <x v="912"/>
    <d v="2013-08-25T00:00:00"/>
    <n v="51.1"/>
    <n v="10040"/>
  </r>
  <r>
    <x v="912"/>
    <d v="2013-08-25T00:00:00"/>
    <n v="37.450000000000003"/>
    <n v="50022"/>
  </r>
  <r>
    <x v="912"/>
    <d v="2013-10-27T00:00:00"/>
    <n v="81.75"/>
    <n v="10061"/>
  </r>
  <r>
    <x v="913"/>
    <d v="2012-10-25T00:00:00"/>
    <n v="12.5"/>
    <n v="20084"/>
  </r>
  <r>
    <x v="913"/>
    <d v="2012-10-27T00:00:00"/>
    <n v="28.5"/>
    <n v="20048"/>
  </r>
  <r>
    <x v="913"/>
    <d v="2012-10-22T00:00:00"/>
    <n v="35.1"/>
    <n v="20114"/>
  </r>
  <r>
    <x v="913"/>
    <d v="2013-01-02T00:00:00"/>
    <n v="59.08"/>
    <n v="60023"/>
  </r>
  <r>
    <x v="914"/>
    <d v="2012-11-28T00:00:00"/>
    <n v="8.99"/>
    <n v="20031"/>
  </r>
  <r>
    <x v="914"/>
    <d v="2012-10-18T00:00:00"/>
    <n v="8.9499999999999993"/>
    <n v="40003"/>
  </r>
  <r>
    <x v="914"/>
    <d v="2012-12-05T00:00:00"/>
    <n v="8.09"/>
    <n v="20016"/>
  </r>
  <r>
    <x v="914"/>
    <d v="2012-12-19T00:00:00"/>
    <n v="20"/>
    <n v="40041"/>
  </r>
  <r>
    <x v="914"/>
    <d v="2012-12-17T00:00:00"/>
    <n v="14.17"/>
    <n v="20019"/>
  </r>
  <r>
    <x v="915"/>
    <d v="2012-10-18T00:00:00"/>
    <n v="8.5"/>
    <n v="40004"/>
  </r>
  <r>
    <x v="916"/>
    <d v="2012-10-13T00:00:00"/>
    <n v="33.15"/>
    <n v="60065"/>
  </r>
  <r>
    <x v="917"/>
    <d v="2012-10-13T00:00:00"/>
    <n v="56.15"/>
    <n v="70054"/>
  </r>
  <r>
    <x v="918"/>
    <d v="2012-11-02T00:00:00"/>
    <n v="17.91"/>
    <n v="60014"/>
  </r>
  <r>
    <x v="918"/>
    <d v="2013-02-01T00:00:00"/>
    <n v="9.9499999999999993"/>
    <n v="40018"/>
  </r>
  <r>
    <x v="918"/>
    <d v="2013-02-21T00:00:00"/>
    <n v="8.5500000000000007"/>
    <n v="50001"/>
  </r>
  <r>
    <x v="918"/>
    <d v="2013-04-18T00:00:00"/>
    <n v="8.77"/>
    <n v="60038"/>
  </r>
  <r>
    <x v="918"/>
    <d v="2013-10-21T00:00:00"/>
    <n v="20.9"/>
    <n v="10003"/>
  </r>
  <r>
    <x v="919"/>
    <d v="2012-10-13T00:00:00"/>
    <n v="0.01"/>
    <n v="60074"/>
  </r>
  <r>
    <x v="920"/>
    <d v="2012-10-13T00:00:00"/>
    <n v="0.01"/>
    <n v="60075"/>
  </r>
  <r>
    <x v="921"/>
    <d v="2012-11-01T00:00:00"/>
    <n v="15.99"/>
    <n v="10076"/>
  </r>
  <r>
    <x v="922"/>
    <d v="2012-11-01T00:00:00"/>
    <n v="17"/>
    <n v="60046"/>
  </r>
  <r>
    <x v="922"/>
    <d v="2013-01-06T00:00:00"/>
    <n v="26.6"/>
    <n v="60016"/>
  </r>
  <r>
    <x v="922"/>
    <d v="2013-01-31T00:00:00"/>
    <n v="11.25"/>
    <n v="20220"/>
  </r>
  <r>
    <x v="922"/>
    <d v="2013-03-07T00:00:00"/>
    <n v="15.08"/>
    <n v="10093"/>
  </r>
  <r>
    <x v="922"/>
    <d v="2013-04-18T00:00:00"/>
    <n v="20.95"/>
    <n v="20167"/>
  </r>
  <r>
    <x v="922"/>
    <d v="2013-05-08T00:00:00"/>
    <n v="31.95"/>
    <n v="50053"/>
  </r>
  <r>
    <x v="922"/>
    <d v="2013-05-15T00:00:00"/>
    <n v="66.650000000000006"/>
    <n v="10121"/>
  </r>
  <r>
    <x v="922"/>
    <d v="2013-05-30T00:00:00"/>
    <n v="19.899999999999999"/>
    <n v="10123"/>
  </r>
  <r>
    <x v="922"/>
    <d v="2013-07-25T00:00:00"/>
    <n v="8.6999999999999993"/>
    <n v="10155"/>
  </r>
  <r>
    <x v="922"/>
    <d v="2013-07-25T00:00:00"/>
    <n v="17.95"/>
    <n v="90019"/>
  </r>
  <r>
    <x v="923"/>
    <d v="2012-11-02T00:00:00"/>
    <n v="8.9499999999999993"/>
    <n v="60025"/>
  </r>
  <r>
    <x v="924"/>
    <d v="2012-10-16T00:00:00"/>
    <n v="8.9499999999999993"/>
    <n v="60002"/>
  </r>
  <r>
    <x v="925"/>
    <d v="2012-10-16T00:00:00"/>
    <n v="11.25"/>
    <n v="60003"/>
  </r>
  <r>
    <x v="926"/>
    <d v="2012-11-08T00:00:00"/>
    <n v="0.01"/>
    <n v="60037"/>
  </r>
  <r>
    <x v="927"/>
    <d v="2012-11-08T00:00:00"/>
    <n v="35.4"/>
    <n v="50018"/>
  </r>
  <r>
    <x v="928"/>
    <d v="2012-11-08T00:00:00"/>
    <n v="40.35"/>
    <n v="60042"/>
  </r>
  <r>
    <x v="929"/>
    <d v="2012-11-10T00:00:00"/>
    <n v="54.95"/>
    <n v="40028"/>
  </r>
  <r>
    <x v="930"/>
    <d v="2012-11-08T00:00:00"/>
    <n v="13.18"/>
    <n v="60036"/>
  </r>
  <r>
    <x v="931"/>
    <d v="2012-11-04T00:00:00"/>
    <n v="0.01"/>
    <n v="10029"/>
  </r>
  <r>
    <x v="931"/>
    <d v="2013-07-27T00:00:00"/>
    <n v="23.15"/>
    <n v="10050"/>
  </r>
  <r>
    <x v="932"/>
    <d v="2012-10-30T00:00:00"/>
    <n v="22.14"/>
    <n v="50013"/>
  </r>
  <r>
    <x v="932"/>
    <d v="2012-11-28T00:00:00"/>
    <n v="10.75"/>
    <n v="60008"/>
  </r>
  <r>
    <x v="932"/>
    <d v="2013-01-03T00:00:00"/>
    <n v="18.850000000000001"/>
    <n v="10017"/>
  </r>
  <r>
    <x v="932"/>
    <d v="2013-01-18T00:00:00"/>
    <n v="19.71"/>
    <n v="10024"/>
  </r>
  <r>
    <x v="932"/>
    <d v="2013-06-13T00:00:00"/>
    <n v="10.75"/>
    <n v="40009"/>
  </r>
  <r>
    <x v="933"/>
    <d v="2012-10-30T00:00:00"/>
    <n v="22.99"/>
    <n v="50012"/>
  </r>
  <r>
    <x v="934"/>
    <d v="2012-10-30T00:00:00"/>
    <n v="6.03"/>
    <n v="70021"/>
  </r>
  <r>
    <x v="935"/>
    <d v="2012-10-30T00:00:00"/>
    <n v="12.28"/>
    <n v="70022"/>
  </r>
  <r>
    <x v="936"/>
    <d v="2012-10-30T00:00:00"/>
    <n v="20.6"/>
    <n v="60009"/>
  </r>
  <r>
    <x v="937"/>
    <d v="2012-10-30T00:00:00"/>
    <n v="12.65"/>
    <n v="50005"/>
  </r>
  <r>
    <x v="937"/>
    <d v="2013-01-03T00:00:00"/>
    <n v="20.61"/>
    <n v="60005"/>
  </r>
  <r>
    <x v="937"/>
    <d v="2013-01-03T00:00:00"/>
    <n v="10.52"/>
    <n v="60005"/>
  </r>
  <r>
    <x v="937"/>
    <d v="2013-01-23T00:00:00"/>
    <n v="10.08"/>
    <n v="60003"/>
  </r>
  <r>
    <x v="937"/>
    <d v="2013-01-22T00:00:00"/>
    <n v="15.7"/>
    <n v="60008"/>
  </r>
  <r>
    <x v="937"/>
    <d v="2013-01-30T00:00:00"/>
    <n v="18.54"/>
    <n v="60015"/>
  </r>
  <r>
    <x v="937"/>
    <d v="2013-02-06T00:00:00"/>
    <n v="11.38"/>
    <n v="70013"/>
  </r>
  <r>
    <x v="937"/>
    <d v="2013-02-05T00:00:00"/>
    <n v="8.73"/>
    <n v="60004"/>
  </r>
  <r>
    <x v="937"/>
    <d v="2013-02-13T00:00:00"/>
    <n v="11.02"/>
    <n v="50024"/>
  </r>
  <r>
    <x v="937"/>
    <d v="2013-02-18T00:00:00"/>
    <n v="31.71"/>
    <n v="70065"/>
  </r>
  <r>
    <x v="937"/>
    <d v="2013-02-25T00:00:00"/>
    <n v="32.450000000000003"/>
    <n v="60029"/>
  </r>
  <r>
    <x v="937"/>
    <d v="2013-02-26T00:00:00"/>
    <n v="7"/>
    <n v="10039"/>
  </r>
  <r>
    <x v="937"/>
    <d v="2013-03-04T00:00:00"/>
    <n v="28.14"/>
    <n v="10092"/>
  </r>
  <r>
    <x v="937"/>
    <d v="2013-03-06T00:00:00"/>
    <n v="20.61"/>
    <n v="60005"/>
  </r>
  <r>
    <x v="937"/>
    <d v="2013-03-06T00:00:00"/>
    <n v="10.52"/>
    <n v="60005"/>
  </r>
  <r>
    <x v="937"/>
    <d v="2013-03-11T00:00:00"/>
    <n v="29.03"/>
    <n v="50025"/>
  </r>
  <r>
    <x v="937"/>
    <d v="2013-03-25T00:00:00"/>
    <n v="34.409999999999997"/>
    <n v="60039"/>
  </r>
  <r>
    <x v="937"/>
    <d v="2013-04-18T00:00:00"/>
    <n v="11.2"/>
    <n v="60042"/>
  </r>
  <r>
    <x v="937"/>
    <d v="2013-05-28T00:00:00"/>
    <n v="22.9"/>
    <n v="10010"/>
  </r>
  <r>
    <x v="937"/>
    <d v="2013-06-04T00:00:00"/>
    <n v="21.28"/>
    <n v="10015"/>
  </r>
  <r>
    <x v="937"/>
    <d v="2013-06-18T00:00:00"/>
    <n v="17.670000000000002"/>
    <n v="70026"/>
  </r>
  <r>
    <x v="937"/>
    <d v="2013-06-20T00:00:00"/>
    <n v="21.06"/>
    <n v="60043"/>
  </r>
  <r>
    <x v="937"/>
    <d v="2013-07-08T00:00:00"/>
    <n v="11.38"/>
    <n v="50001"/>
  </r>
  <r>
    <x v="937"/>
    <d v="2013-07-31T00:00:00"/>
    <n v="28.9"/>
    <n v="50018"/>
  </r>
  <r>
    <x v="937"/>
    <d v="2013-08-14T00:00:00"/>
    <n v="14.98"/>
    <n v="10018"/>
  </r>
  <r>
    <x v="937"/>
    <d v="2013-08-15T00:00:00"/>
    <n v="8.77"/>
    <n v="40041"/>
  </r>
  <r>
    <x v="937"/>
    <d v="2013-08-19T00:00:00"/>
    <n v="8.68"/>
    <n v="50014"/>
  </r>
  <r>
    <x v="937"/>
    <d v="2013-08-21T00:00:00"/>
    <n v="22.77"/>
    <n v="10033"/>
  </r>
  <r>
    <x v="937"/>
    <d v="2013-09-16T00:00:00"/>
    <n v="8.32"/>
    <n v="10058"/>
  </r>
  <r>
    <x v="937"/>
    <d v="2013-10-09T00:00:00"/>
    <n v="11.43"/>
    <n v="60016"/>
  </r>
  <r>
    <x v="937"/>
    <d v="2013-10-22T00:00:00"/>
    <n v="11.43"/>
    <n v="70054"/>
  </r>
  <r>
    <x v="937"/>
    <d v="2013-11-05T00:00:00"/>
    <n v="13.23"/>
    <n v="60021"/>
  </r>
  <r>
    <x v="938"/>
    <d v="2012-10-30T00:00:00"/>
    <n v="8.9499999999999993"/>
    <n v="50004"/>
  </r>
  <r>
    <x v="938"/>
    <d v="2012-11-03T00:00:00"/>
    <n v="48.15"/>
    <n v="10115"/>
  </r>
  <r>
    <x v="938"/>
    <d v="2013-01-03T00:00:00"/>
    <n v="8.99"/>
    <n v="60027"/>
  </r>
  <r>
    <x v="938"/>
    <d v="2013-01-08T00:00:00"/>
    <n v="12.55"/>
    <n v="70025"/>
  </r>
  <r>
    <x v="938"/>
    <d v="2013-02-13T00:00:00"/>
    <n v="7.65"/>
    <n v="70002"/>
  </r>
  <r>
    <x v="938"/>
    <d v="2013-02-22T00:00:00"/>
    <n v="17.46"/>
    <n v="10007"/>
  </r>
  <r>
    <x v="938"/>
    <d v="2013-04-09T00:00:00"/>
    <n v="17.91"/>
    <n v="50008"/>
  </r>
  <r>
    <x v="939"/>
    <d v="2012-10-23T00:00:00"/>
    <n v="60.95"/>
    <n v="70072"/>
  </r>
  <r>
    <x v="939"/>
    <d v="2013-01-04T00:00:00"/>
    <n v="12"/>
    <n v="20256"/>
  </r>
  <r>
    <x v="939"/>
    <d v="2013-03-08T00:00:00"/>
    <n v="87.45"/>
    <n v="60065"/>
  </r>
  <r>
    <x v="939"/>
    <d v="2013-06-16T00:00:00"/>
    <n v="41.2"/>
    <n v="70033"/>
  </r>
  <r>
    <x v="940"/>
    <d v="2012-11-26T00:00:00"/>
    <n v="9.85"/>
    <n v="70007"/>
  </r>
  <r>
    <x v="940"/>
    <d v="2012-10-29T00:00:00"/>
    <n v="6.07"/>
    <n v="70034"/>
  </r>
  <r>
    <x v="941"/>
    <d v="2012-10-29T00:00:00"/>
    <n v="38.020000000000003"/>
    <n v="70015"/>
  </r>
  <r>
    <x v="942"/>
    <d v="2012-10-29T00:00:00"/>
    <n v="8.99"/>
    <n v="50010"/>
  </r>
  <r>
    <x v="942"/>
    <d v="2012-11-05T00:00:00"/>
    <n v="8.1"/>
    <n v="40003"/>
  </r>
  <r>
    <x v="942"/>
    <d v="2012-11-13T00:00:00"/>
    <n v="10.98"/>
    <n v="10029"/>
  </r>
  <r>
    <x v="942"/>
    <d v="2012-12-03T00:00:00"/>
    <n v="11.65"/>
    <n v="10039"/>
  </r>
  <r>
    <x v="942"/>
    <d v="2012-12-10T00:00:00"/>
    <n v="10.75"/>
    <n v="10011"/>
  </r>
  <r>
    <x v="942"/>
    <d v="2013-01-02T00:00:00"/>
    <n v="10.75"/>
    <n v="10016"/>
  </r>
  <r>
    <x v="942"/>
    <d v="2013-01-08T00:00:00"/>
    <n v="10.75"/>
    <n v="70021"/>
  </r>
  <r>
    <x v="942"/>
    <d v="2013-01-14T00:00:00"/>
    <n v="10.75"/>
    <n v="10033"/>
  </r>
  <r>
    <x v="942"/>
    <d v="2013-01-17T00:00:00"/>
    <n v="13.18"/>
    <n v="40018"/>
  </r>
  <r>
    <x v="942"/>
    <d v="2013-02-05T00:00:00"/>
    <n v="9.85"/>
    <n v="10069"/>
  </r>
  <r>
    <x v="942"/>
    <d v="2013-02-11T00:00:00"/>
    <n v="9.85"/>
    <n v="40014"/>
  </r>
  <r>
    <x v="943"/>
    <d v="2012-10-24T00:00:00"/>
    <n v="12.82"/>
    <n v="60059"/>
  </r>
  <r>
    <x v="943"/>
    <d v="2012-12-19T00:00:00"/>
    <n v="23.2"/>
    <n v="10103"/>
  </r>
  <r>
    <x v="943"/>
    <d v="2012-12-20T00:00:00"/>
    <n v="10.95"/>
    <n v="20106"/>
  </r>
  <r>
    <x v="943"/>
    <d v="2012-12-18T00:00:00"/>
    <n v="19.79"/>
    <n v="60037"/>
  </r>
  <r>
    <x v="943"/>
    <d v="2012-12-18T00:00:00"/>
    <n v="22.9"/>
    <n v="60037"/>
  </r>
  <r>
    <x v="943"/>
    <d v="2012-12-18T00:00:00"/>
    <n v="19.95"/>
    <n v="60037"/>
  </r>
  <r>
    <x v="943"/>
    <d v="2012-12-23T00:00:00"/>
    <n v="19.75"/>
    <n v="50015"/>
  </r>
  <r>
    <x v="943"/>
    <d v="2012-12-27T00:00:00"/>
    <n v="8.5"/>
    <n v="20019"/>
  </r>
  <r>
    <x v="943"/>
    <d v="2012-12-27T00:00:00"/>
    <n v="9.9499999999999993"/>
    <n v="20019"/>
  </r>
  <r>
    <x v="943"/>
    <d v="2012-12-29T00:00:00"/>
    <n v="8.5"/>
    <n v="20012"/>
  </r>
  <r>
    <x v="943"/>
    <d v="2012-12-29T00:00:00"/>
    <n v="15.9"/>
    <n v="20012"/>
  </r>
  <r>
    <x v="943"/>
    <d v="2012-12-29T00:00:00"/>
    <n v="10.95"/>
    <n v="20012"/>
  </r>
  <r>
    <x v="943"/>
    <d v="2012-12-29T00:00:00"/>
    <n v="11.95"/>
    <n v="20012"/>
  </r>
  <r>
    <x v="943"/>
    <d v="2013-01-03T00:00:00"/>
    <n v="12.5"/>
    <n v="20130"/>
  </r>
  <r>
    <x v="943"/>
    <d v="2013-01-02T00:00:00"/>
    <n v="11.95"/>
    <n v="20024"/>
  </r>
  <r>
    <x v="943"/>
    <d v="2013-01-02T00:00:00"/>
    <n v="8.5"/>
    <n v="20024"/>
  </r>
  <r>
    <x v="943"/>
    <d v="2013-01-09T00:00:00"/>
    <n v="9.75"/>
    <n v="20198"/>
  </r>
  <r>
    <x v="943"/>
    <d v="2013-01-09T00:00:00"/>
    <n v="14.25"/>
    <n v="60016"/>
  </r>
  <r>
    <x v="943"/>
    <d v="2013-01-07T00:00:00"/>
    <n v="13.29"/>
    <n v="50022"/>
  </r>
  <r>
    <x v="943"/>
    <d v="2013-01-13T00:00:00"/>
    <n v="8.5"/>
    <n v="20023"/>
  </r>
  <r>
    <x v="943"/>
    <d v="2013-01-14T00:00:00"/>
    <n v="17.25"/>
    <n v="60033"/>
  </r>
  <r>
    <x v="943"/>
    <d v="2013-01-14T00:00:00"/>
    <n v="14.25"/>
    <n v="60033"/>
  </r>
  <r>
    <x v="943"/>
    <d v="2013-01-09T00:00:00"/>
    <n v="9.5"/>
    <n v="20029"/>
  </r>
  <r>
    <x v="943"/>
    <d v="2013-01-09T00:00:00"/>
    <n v="11.95"/>
    <n v="20029"/>
  </r>
  <r>
    <x v="943"/>
    <d v="2013-01-16T00:00:00"/>
    <n v="19.45"/>
    <n v="70140"/>
  </r>
  <r>
    <x v="943"/>
    <d v="2013-01-18T00:00:00"/>
    <n v="9.5"/>
    <n v="20029"/>
  </r>
  <r>
    <x v="943"/>
    <d v="2013-01-18T00:00:00"/>
    <n v="11.95"/>
    <n v="20029"/>
  </r>
  <r>
    <x v="943"/>
    <d v="2013-01-21T00:00:00"/>
    <n v="16.899999999999999"/>
    <n v="20014"/>
  </r>
  <r>
    <x v="943"/>
    <d v="2013-01-21T00:00:00"/>
    <n v="9"/>
    <n v="20014"/>
  </r>
  <r>
    <x v="943"/>
    <d v="2013-01-17T00:00:00"/>
    <n v="15.45"/>
    <n v="20192"/>
  </r>
  <r>
    <x v="943"/>
    <d v="2013-01-19T00:00:00"/>
    <n v="31.75"/>
    <n v="50050"/>
  </r>
  <r>
    <x v="943"/>
    <d v="2013-01-21T00:00:00"/>
    <n v="16.54"/>
    <n v="70059"/>
  </r>
  <r>
    <x v="943"/>
    <d v="2013-01-22T00:00:00"/>
    <n v="12.95"/>
    <n v="20002"/>
  </r>
  <r>
    <x v="943"/>
    <d v="2013-01-23T00:00:00"/>
    <n v="9.9499999999999993"/>
    <n v="20108"/>
  </r>
  <r>
    <x v="943"/>
    <d v="2013-01-20T00:00:00"/>
    <n v="8.5"/>
    <n v="20012"/>
  </r>
  <r>
    <x v="943"/>
    <d v="2013-01-20T00:00:00"/>
    <n v="15.9"/>
    <n v="20012"/>
  </r>
  <r>
    <x v="943"/>
    <d v="2013-01-20T00:00:00"/>
    <n v="10.95"/>
    <n v="20012"/>
  </r>
  <r>
    <x v="943"/>
    <d v="2013-01-20T00:00:00"/>
    <n v="11.95"/>
    <n v="20012"/>
  </r>
  <r>
    <x v="943"/>
    <d v="2013-01-28T00:00:00"/>
    <n v="16.54"/>
    <n v="10133"/>
  </r>
  <r>
    <x v="943"/>
    <d v="2013-01-28T00:00:00"/>
    <n v="5.25"/>
    <n v="20234"/>
  </r>
  <r>
    <x v="943"/>
    <d v="2013-01-24T00:00:00"/>
    <n v="14.25"/>
    <n v="10171"/>
  </r>
  <r>
    <x v="943"/>
    <d v="2013-01-25T00:00:00"/>
    <n v="14.2"/>
    <n v="50013"/>
  </r>
  <r>
    <x v="943"/>
    <d v="2013-01-29T00:00:00"/>
    <n v="19.79"/>
    <n v="60037"/>
  </r>
  <r>
    <x v="943"/>
    <d v="2013-01-29T00:00:00"/>
    <n v="22.9"/>
    <n v="60037"/>
  </r>
  <r>
    <x v="943"/>
    <d v="2013-01-29T00:00:00"/>
    <n v="19.95"/>
    <n v="60037"/>
  </r>
  <r>
    <x v="943"/>
    <d v="2013-01-28T00:00:00"/>
    <n v="12.95"/>
    <n v="20016"/>
  </r>
  <r>
    <x v="943"/>
    <d v="2013-02-06T00:00:00"/>
    <n v="11.95"/>
    <n v="20024"/>
  </r>
  <r>
    <x v="943"/>
    <d v="2013-02-06T00:00:00"/>
    <n v="8.5"/>
    <n v="20024"/>
  </r>
  <r>
    <x v="943"/>
    <d v="2013-02-02T00:00:00"/>
    <n v="13.5"/>
    <n v="30060"/>
  </r>
  <r>
    <x v="943"/>
    <d v="2013-02-07T00:00:00"/>
    <n v="16.899999999999999"/>
    <n v="20014"/>
  </r>
  <r>
    <x v="943"/>
    <d v="2013-02-07T00:00:00"/>
    <n v="9"/>
    <n v="20014"/>
  </r>
  <r>
    <x v="943"/>
    <d v="2013-02-03T00:00:00"/>
    <n v="14.25"/>
    <n v="50019"/>
  </r>
  <r>
    <x v="943"/>
    <d v="2013-02-07T00:00:00"/>
    <n v="15"/>
    <n v="30057"/>
  </r>
  <r>
    <x v="943"/>
    <d v="2013-02-04T00:00:00"/>
    <n v="18.95"/>
    <n v="10107"/>
  </r>
  <r>
    <x v="943"/>
    <d v="2013-02-05T00:00:00"/>
    <n v="11.95"/>
    <n v="20033"/>
  </r>
  <r>
    <x v="943"/>
    <d v="2013-02-11T00:00:00"/>
    <n v="11.65"/>
    <n v="20077"/>
  </r>
  <r>
    <x v="943"/>
    <d v="2013-02-11T00:00:00"/>
    <n v="10.5"/>
    <n v="20242"/>
  </r>
  <r>
    <x v="943"/>
    <d v="2013-02-11T00:00:00"/>
    <n v="18.75"/>
    <n v="10146"/>
  </r>
  <r>
    <x v="943"/>
    <d v="2013-02-13T00:00:00"/>
    <n v="10.95"/>
    <n v="20027"/>
  </r>
  <r>
    <x v="943"/>
    <d v="2013-02-13T00:00:00"/>
    <n v="9"/>
    <n v="20027"/>
  </r>
  <r>
    <x v="943"/>
    <d v="2013-02-12T00:00:00"/>
    <n v="17.5"/>
    <n v="50024"/>
  </r>
  <r>
    <x v="943"/>
    <d v="2013-02-10T00:00:00"/>
    <n v="17.850000000000001"/>
    <n v="20017"/>
  </r>
  <r>
    <x v="943"/>
    <d v="2013-02-10T00:00:00"/>
    <n v="9"/>
    <n v="20017"/>
  </r>
  <r>
    <x v="943"/>
    <d v="2013-02-15T00:00:00"/>
    <n v="11.95"/>
    <n v="20041"/>
  </r>
  <r>
    <x v="943"/>
    <d v="2013-02-17T00:00:00"/>
    <n v="8.5"/>
    <n v="20019"/>
  </r>
  <r>
    <x v="943"/>
    <d v="2013-02-17T00:00:00"/>
    <n v="9.9499999999999993"/>
    <n v="20019"/>
  </r>
  <r>
    <x v="943"/>
    <d v="2013-02-17T00:00:00"/>
    <n v="8.5"/>
    <n v="30077"/>
  </r>
  <r>
    <x v="943"/>
    <d v="2013-02-14T00:00:00"/>
    <n v="12"/>
    <n v="30010"/>
  </r>
  <r>
    <x v="943"/>
    <d v="2013-02-17T00:00:00"/>
    <n v="14.25"/>
    <n v="60051"/>
  </r>
  <r>
    <x v="943"/>
    <d v="2013-02-21T00:00:00"/>
    <n v="17.5"/>
    <n v="60021"/>
  </r>
  <r>
    <x v="943"/>
    <d v="2013-02-25T00:00:00"/>
    <n v="10.95"/>
    <n v="20027"/>
  </r>
  <r>
    <x v="943"/>
    <d v="2013-02-25T00:00:00"/>
    <n v="9"/>
    <n v="20027"/>
  </r>
  <r>
    <x v="943"/>
    <d v="2013-02-19T00:00:00"/>
    <n v="9"/>
    <n v="30002"/>
  </r>
  <r>
    <x v="943"/>
    <d v="2013-02-25T00:00:00"/>
    <n v="14.45"/>
    <n v="60032"/>
  </r>
  <r>
    <x v="943"/>
    <d v="2013-02-28T00:00:00"/>
    <n v="11.95"/>
    <n v="20086"/>
  </r>
  <r>
    <x v="943"/>
    <d v="2013-02-26T00:00:00"/>
    <n v="10.95"/>
    <n v="20025"/>
  </r>
  <r>
    <x v="943"/>
    <d v="2013-02-26T00:00:00"/>
    <n v="8.5"/>
    <n v="20025"/>
  </r>
  <r>
    <x v="943"/>
    <d v="2013-02-24T00:00:00"/>
    <n v="11.95"/>
    <n v="20018"/>
  </r>
  <r>
    <x v="943"/>
    <d v="2013-02-28T00:00:00"/>
    <n v="6"/>
    <n v="30066"/>
  </r>
  <r>
    <x v="943"/>
    <d v="2013-02-24T00:00:00"/>
    <n v="14"/>
    <n v="20133"/>
  </r>
  <r>
    <x v="943"/>
    <d v="2013-02-28T00:00:00"/>
    <n v="14.95"/>
    <n v="60041"/>
  </r>
  <r>
    <x v="943"/>
    <d v="2013-02-24T00:00:00"/>
    <n v="17.25"/>
    <n v="60033"/>
  </r>
  <r>
    <x v="943"/>
    <d v="2013-02-24T00:00:00"/>
    <n v="14.25"/>
    <n v="60033"/>
  </r>
  <r>
    <x v="943"/>
    <d v="2013-03-03T00:00:00"/>
    <n v="14.25"/>
    <n v="50033"/>
  </r>
  <r>
    <x v="943"/>
    <d v="2013-03-03T00:00:00"/>
    <n v="28.2"/>
    <n v="50033"/>
  </r>
  <r>
    <x v="943"/>
    <d v="2013-03-03T00:00:00"/>
    <n v="8.5"/>
    <n v="20019"/>
  </r>
  <r>
    <x v="943"/>
    <d v="2013-03-03T00:00:00"/>
    <n v="9.9499999999999993"/>
    <n v="20019"/>
  </r>
  <r>
    <x v="943"/>
    <d v="2013-03-06T00:00:00"/>
    <n v="14.25"/>
    <n v="10137"/>
  </r>
  <r>
    <x v="943"/>
    <d v="2013-03-07T00:00:00"/>
    <n v="8.5"/>
    <n v="20012"/>
  </r>
  <r>
    <x v="943"/>
    <d v="2013-03-07T00:00:00"/>
    <n v="15.9"/>
    <n v="20012"/>
  </r>
  <r>
    <x v="943"/>
    <d v="2013-03-07T00:00:00"/>
    <n v="10.95"/>
    <n v="20012"/>
  </r>
  <r>
    <x v="943"/>
    <d v="2013-03-07T00:00:00"/>
    <n v="11.95"/>
    <n v="20012"/>
  </r>
  <r>
    <x v="943"/>
    <d v="2013-03-05T00:00:00"/>
    <n v="11.95"/>
    <n v="20042"/>
  </r>
  <r>
    <x v="943"/>
    <d v="2013-03-07T00:00:00"/>
    <n v="15.5"/>
    <n v="20121"/>
  </r>
  <r>
    <x v="943"/>
    <d v="2013-03-09T00:00:00"/>
    <n v="11.95"/>
    <n v="30014"/>
  </r>
  <r>
    <x v="943"/>
    <d v="2013-03-10T00:00:00"/>
    <n v="11.45"/>
    <n v="20015"/>
  </r>
  <r>
    <x v="943"/>
    <d v="2013-03-10T00:00:00"/>
    <n v="17.5"/>
    <n v="60066"/>
  </r>
  <r>
    <x v="943"/>
    <d v="2013-03-18T00:00:00"/>
    <n v="14.25"/>
    <n v="60036"/>
  </r>
  <r>
    <x v="943"/>
    <d v="2013-03-19T00:00:00"/>
    <n v="10.95"/>
    <n v="20051"/>
  </r>
  <r>
    <x v="943"/>
    <d v="2013-03-19T00:00:00"/>
    <n v="14"/>
    <n v="20153"/>
  </r>
  <r>
    <x v="943"/>
    <d v="2013-03-20T00:00:00"/>
    <n v="11.95"/>
    <n v="20059"/>
  </r>
  <r>
    <x v="943"/>
    <d v="2013-03-23T00:00:00"/>
    <n v="8.5"/>
    <n v="20011"/>
  </r>
  <r>
    <x v="943"/>
    <d v="2013-03-23T00:00:00"/>
    <n v="9.9499999999999993"/>
    <n v="20011"/>
  </r>
  <r>
    <x v="943"/>
    <d v="2013-03-23T00:00:00"/>
    <n v="13.45"/>
    <n v="20011"/>
  </r>
  <r>
    <x v="943"/>
    <d v="2013-03-18T00:00:00"/>
    <n v="8.25"/>
    <n v="20266"/>
  </r>
  <r>
    <x v="943"/>
    <d v="2013-03-23T00:00:00"/>
    <n v="13.25"/>
    <n v="30111"/>
  </r>
  <r>
    <x v="943"/>
    <d v="2013-03-25T00:00:00"/>
    <n v="8.25"/>
    <n v="20217"/>
  </r>
  <r>
    <x v="943"/>
    <d v="2013-03-25T00:00:00"/>
    <n v="14.76"/>
    <n v="50021"/>
  </r>
  <r>
    <x v="943"/>
    <d v="2013-03-28T00:00:00"/>
    <n v="15.5"/>
    <n v="20135"/>
  </r>
  <r>
    <x v="943"/>
    <d v="2013-04-02T00:00:00"/>
    <n v="11.95"/>
    <n v="20022"/>
  </r>
  <r>
    <x v="943"/>
    <d v="2013-04-01T00:00:00"/>
    <n v="34.200000000000003"/>
    <n v="50040"/>
  </r>
  <r>
    <x v="943"/>
    <d v="2013-04-04T00:00:00"/>
    <n v="16.899999999999999"/>
    <n v="20020"/>
  </r>
  <r>
    <x v="943"/>
    <d v="2013-04-04T00:00:00"/>
    <n v="8.5"/>
    <n v="20020"/>
  </r>
  <r>
    <x v="943"/>
    <d v="2013-04-04T00:00:00"/>
    <n v="13.9"/>
    <n v="20020"/>
  </r>
  <r>
    <x v="943"/>
    <d v="2013-04-04T00:00:00"/>
    <n v="9.9499999999999993"/>
    <n v="20020"/>
  </r>
  <r>
    <x v="943"/>
    <d v="2013-04-04T00:00:00"/>
    <n v="14.25"/>
    <n v="50033"/>
  </r>
  <r>
    <x v="943"/>
    <d v="2013-04-04T00:00:00"/>
    <n v="28.2"/>
    <n v="50033"/>
  </r>
  <r>
    <x v="943"/>
    <d v="2013-04-05T00:00:00"/>
    <n v="8.5"/>
    <n v="20011"/>
  </r>
  <r>
    <x v="943"/>
    <d v="2013-04-05T00:00:00"/>
    <n v="9.9499999999999993"/>
    <n v="20011"/>
  </r>
  <r>
    <x v="943"/>
    <d v="2013-04-05T00:00:00"/>
    <n v="13.45"/>
    <n v="20011"/>
  </r>
  <r>
    <x v="943"/>
    <d v="2013-04-05T00:00:00"/>
    <n v="21.9"/>
    <n v="60138"/>
  </r>
  <r>
    <x v="943"/>
    <d v="2013-04-09T00:00:00"/>
    <n v="16.95"/>
    <n v="20045"/>
  </r>
  <r>
    <x v="943"/>
    <d v="2013-04-11T00:00:00"/>
    <n v="24.21"/>
    <n v="50020"/>
  </r>
  <r>
    <x v="943"/>
    <d v="2013-04-07T00:00:00"/>
    <n v="19.79"/>
    <n v="60037"/>
  </r>
  <r>
    <x v="943"/>
    <d v="2013-04-07T00:00:00"/>
    <n v="22.9"/>
    <n v="60037"/>
  </r>
  <r>
    <x v="943"/>
    <d v="2013-04-07T00:00:00"/>
    <n v="19.95"/>
    <n v="60037"/>
  </r>
  <r>
    <x v="943"/>
    <d v="2013-06-23T00:00:00"/>
    <n v="7.5"/>
    <n v="20118"/>
  </r>
  <r>
    <x v="943"/>
    <d v="2013-06-23T00:00:00"/>
    <n v="11.95"/>
    <n v="20010"/>
  </r>
  <r>
    <x v="943"/>
    <d v="2013-08-20T00:00:00"/>
    <n v="10.95"/>
    <n v="20048"/>
  </r>
  <r>
    <x v="943"/>
    <d v="2013-08-24T00:00:00"/>
    <n v="16.899999999999999"/>
    <n v="20020"/>
  </r>
  <r>
    <x v="943"/>
    <d v="2013-08-24T00:00:00"/>
    <n v="8.5"/>
    <n v="20020"/>
  </r>
  <r>
    <x v="943"/>
    <d v="2013-08-24T00:00:00"/>
    <n v="13.9"/>
    <n v="20020"/>
  </r>
  <r>
    <x v="943"/>
    <d v="2013-08-24T00:00:00"/>
    <n v="9.9499999999999993"/>
    <n v="20020"/>
  </r>
  <r>
    <x v="943"/>
    <d v="2013-08-28T00:00:00"/>
    <n v="18.899999999999999"/>
    <n v="20008"/>
  </r>
  <r>
    <x v="943"/>
    <d v="2013-08-25T00:00:00"/>
    <n v="16.899999999999999"/>
    <n v="20020"/>
  </r>
  <r>
    <x v="943"/>
    <d v="2013-08-25T00:00:00"/>
    <n v="8.5"/>
    <n v="20020"/>
  </r>
  <r>
    <x v="943"/>
    <d v="2013-08-25T00:00:00"/>
    <n v="13.9"/>
    <n v="20020"/>
  </r>
  <r>
    <x v="943"/>
    <d v="2013-08-25T00:00:00"/>
    <n v="9.9499999999999993"/>
    <n v="20020"/>
  </r>
  <r>
    <x v="943"/>
    <d v="2013-08-27T00:00:00"/>
    <n v="8.75"/>
    <n v="30050"/>
  </r>
  <r>
    <x v="943"/>
    <d v="2013-08-29T00:00:00"/>
    <n v="11.95"/>
    <n v="20004"/>
  </r>
  <r>
    <x v="943"/>
    <d v="2013-08-25T00:00:00"/>
    <n v="5.25"/>
    <n v="20127"/>
  </r>
  <r>
    <x v="943"/>
    <d v="2013-08-25T00:00:00"/>
    <n v="18"/>
    <n v="10165"/>
  </r>
  <r>
    <x v="943"/>
    <d v="2013-09-01T00:00:00"/>
    <n v="8.5"/>
    <n v="20012"/>
  </r>
  <r>
    <x v="943"/>
    <d v="2013-09-01T00:00:00"/>
    <n v="15.9"/>
    <n v="20012"/>
  </r>
  <r>
    <x v="943"/>
    <d v="2013-09-01T00:00:00"/>
    <n v="10.95"/>
    <n v="20012"/>
  </r>
  <r>
    <x v="943"/>
    <d v="2013-09-01T00:00:00"/>
    <n v="11.95"/>
    <n v="20012"/>
  </r>
  <r>
    <x v="943"/>
    <d v="2013-09-01T00:00:00"/>
    <n v="7.5"/>
    <n v="30065"/>
  </r>
  <r>
    <x v="943"/>
    <d v="2013-08-30T00:00:00"/>
    <n v="7.5"/>
    <n v="30032"/>
  </r>
  <r>
    <x v="943"/>
    <d v="2013-09-04T00:00:00"/>
    <n v="10.95"/>
    <n v="20025"/>
  </r>
  <r>
    <x v="943"/>
    <d v="2013-09-04T00:00:00"/>
    <n v="8.5"/>
    <n v="20025"/>
  </r>
  <r>
    <x v="943"/>
    <d v="2013-09-05T00:00:00"/>
    <n v="11.95"/>
    <n v="20009"/>
  </r>
  <r>
    <x v="943"/>
    <d v="2013-09-07T00:00:00"/>
    <n v="10.95"/>
    <n v="20007"/>
  </r>
  <r>
    <x v="943"/>
    <d v="2013-09-07T00:00:00"/>
    <n v="14.9"/>
    <n v="20007"/>
  </r>
  <r>
    <x v="943"/>
    <d v="2013-09-06T00:00:00"/>
    <n v="14.25"/>
    <n v="20083"/>
  </r>
  <r>
    <x v="943"/>
    <d v="2013-09-06T00:00:00"/>
    <n v="35.9"/>
    <n v="60058"/>
  </r>
  <r>
    <x v="943"/>
    <d v="2013-09-10T00:00:00"/>
    <n v="0"/>
    <n v="20038"/>
  </r>
  <r>
    <x v="943"/>
    <d v="2013-09-12T00:00:00"/>
    <n v="12.95"/>
    <n v="20113"/>
  </r>
  <r>
    <x v="943"/>
    <d v="2013-09-13T00:00:00"/>
    <n v="20.45"/>
    <n v="50069"/>
  </r>
  <r>
    <x v="943"/>
    <d v="2013-09-10T00:00:00"/>
    <n v="10.75"/>
    <n v="20141"/>
  </r>
  <r>
    <x v="943"/>
    <d v="2013-09-11T00:00:00"/>
    <n v="10.95"/>
    <n v="20064"/>
  </r>
  <r>
    <x v="943"/>
    <d v="2013-09-13T00:00:00"/>
    <n v="11.95"/>
    <n v="20006"/>
  </r>
  <r>
    <x v="943"/>
    <d v="2013-09-15T00:00:00"/>
    <n v="20.45"/>
    <n v="60093"/>
  </r>
  <r>
    <x v="943"/>
    <d v="2013-09-19T00:00:00"/>
    <n v="10.5"/>
    <n v="20005"/>
  </r>
  <r>
    <x v="943"/>
    <d v="2013-09-16T00:00:00"/>
    <n v="17.850000000000001"/>
    <n v="20017"/>
  </r>
  <r>
    <x v="943"/>
    <d v="2013-09-16T00:00:00"/>
    <n v="9"/>
    <n v="20017"/>
  </r>
  <r>
    <x v="943"/>
    <d v="2013-09-12T00:00:00"/>
    <n v="10.95"/>
    <n v="20007"/>
  </r>
  <r>
    <x v="943"/>
    <d v="2013-09-12T00:00:00"/>
    <n v="14.9"/>
    <n v="20007"/>
  </r>
  <r>
    <x v="943"/>
    <d v="2013-09-19T00:00:00"/>
    <n v="14.95"/>
    <n v="20117"/>
  </r>
  <r>
    <x v="943"/>
    <d v="2013-09-16T00:00:00"/>
    <n v="5.25"/>
    <n v="20155"/>
  </r>
  <r>
    <x v="943"/>
    <d v="2013-09-22T00:00:00"/>
    <n v="16.899999999999999"/>
    <n v="20020"/>
  </r>
  <r>
    <x v="943"/>
    <d v="2013-09-22T00:00:00"/>
    <n v="8.5"/>
    <n v="20020"/>
  </r>
  <r>
    <x v="943"/>
    <d v="2013-09-22T00:00:00"/>
    <n v="13.9"/>
    <n v="20020"/>
  </r>
  <r>
    <x v="943"/>
    <d v="2013-09-22T00:00:00"/>
    <n v="9.9499999999999993"/>
    <n v="20020"/>
  </r>
  <r>
    <x v="943"/>
    <d v="2013-09-22T00:00:00"/>
    <n v="10.95"/>
    <n v="10237"/>
  </r>
  <r>
    <x v="943"/>
    <d v="2013-09-23T00:00:00"/>
    <n v="8.5"/>
    <n v="20011"/>
  </r>
  <r>
    <x v="943"/>
    <d v="2013-09-23T00:00:00"/>
    <n v="9.9499999999999993"/>
    <n v="20011"/>
  </r>
  <r>
    <x v="943"/>
    <d v="2013-09-23T00:00:00"/>
    <n v="13.45"/>
    <n v="20011"/>
  </r>
  <r>
    <x v="943"/>
    <d v="2013-09-23T00:00:00"/>
    <n v="16.75"/>
    <n v="60026"/>
  </r>
  <r>
    <x v="944"/>
    <d v="2012-10-29T00:00:00"/>
    <n v="13.05"/>
    <n v="50009"/>
  </r>
  <r>
    <x v="944"/>
    <d v="2012-10-29T00:00:00"/>
    <n v="9.4499999999999993"/>
    <n v="50009"/>
  </r>
  <r>
    <x v="944"/>
    <d v="2012-11-29T00:00:00"/>
    <n v="11.25"/>
    <n v="60030"/>
  </r>
  <r>
    <x v="944"/>
    <d v="2012-11-05T00:00:00"/>
    <n v="8.9499999999999993"/>
    <n v="40002"/>
  </r>
  <r>
    <x v="944"/>
    <d v="2012-11-13T00:00:00"/>
    <n v="11.25"/>
    <n v="10028"/>
  </r>
  <r>
    <x v="944"/>
    <d v="2012-12-03T00:00:00"/>
    <n v="11.25"/>
    <n v="70012"/>
  </r>
  <r>
    <x v="944"/>
    <d v="2012-12-06T00:00:00"/>
    <n v="13.68"/>
    <n v="70011"/>
  </r>
  <r>
    <x v="944"/>
    <d v="2012-12-10T00:00:00"/>
    <n v="11.25"/>
    <n v="10010"/>
  </r>
  <r>
    <x v="944"/>
    <d v="2013-01-02T00:00:00"/>
    <n v="9.18"/>
    <n v="10014"/>
  </r>
  <r>
    <x v="944"/>
    <d v="2013-01-03T00:00:00"/>
    <n v="9.4499999999999993"/>
    <n v="60026"/>
  </r>
  <r>
    <x v="944"/>
    <d v="2013-01-08T00:00:00"/>
    <n v="10.119999999999999"/>
    <n v="40003"/>
  </r>
  <r>
    <x v="944"/>
    <d v="2013-01-17T00:00:00"/>
    <n v="8.68"/>
    <n v="40015"/>
  </r>
  <r>
    <x v="944"/>
    <d v="2013-01-17T00:00:00"/>
    <n v="11.25"/>
    <n v="40015"/>
  </r>
  <r>
    <x v="944"/>
    <d v="2013-02-05T00:00:00"/>
    <n v="11.25"/>
    <n v="10070"/>
  </r>
  <r>
    <x v="944"/>
    <d v="2013-02-11T00:00:00"/>
    <n v="8.68"/>
    <n v="40015"/>
  </r>
  <r>
    <x v="944"/>
    <d v="2013-02-11T00:00:00"/>
    <n v="11.25"/>
    <n v="40015"/>
  </r>
  <r>
    <x v="944"/>
    <d v="2013-02-19T00:00:00"/>
    <n v="11.25"/>
    <n v="50002"/>
  </r>
  <r>
    <x v="944"/>
    <d v="2013-03-19T00:00:00"/>
    <n v="13.68"/>
    <n v="40021"/>
  </r>
  <r>
    <x v="944"/>
    <d v="2013-04-10T00:00:00"/>
    <n v="11.25"/>
    <n v="10007"/>
  </r>
  <r>
    <x v="944"/>
    <d v="2013-04-11T00:00:00"/>
    <n v="13.05"/>
    <n v="50009"/>
  </r>
  <r>
    <x v="944"/>
    <d v="2013-04-11T00:00:00"/>
    <n v="9.4499999999999993"/>
    <n v="50009"/>
  </r>
  <r>
    <x v="944"/>
    <d v="2013-04-15T00:00:00"/>
    <n v="11.25"/>
    <n v="10028"/>
  </r>
  <r>
    <x v="944"/>
    <d v="2013-04-18T00:00:00"/>
    <n v="11.25"/>
    <n v="10057"/>
  </r>
  <r>
    <x v="944"/>
    <d v="2013-04-29T00:00:00"/>
    <n v="11.25"/>
    <n v="40007"/>
  </r>
  <r>
    <x v="944"/>
    <d v="2013-04-29T00:00:00"/>
    <n v="17.91"/>
    <n v="40007"/>
  </r>
  <r>
    <x v="944"/>
    <d v="2013-05-29T00:00:00"/>
    <n v="13.68"/>
    <n v="10042"/>
  </r>
  <r>
    <x v="944"/>
    <d v="2013-06-05T00:00:00"/>
    <n v="13.68"/>
    <n v="70050"/>
  </r>
  <r>
    <x v="944"/>
    <d v="2013-06-17T00:00:00"/>
    <n v="11.25"/>
    <n v="40007"/>
  </r>
  <r>
    <x v="944"/>
    <d v="2013-06-17T00:00:00"/>
    <n v="17.91"/>
    <n v="40007"/>
  </r>
  <r>
    <x v="944"/>
    <d v="2013-06-19T00:00:00"/>
    <n v="11.25"/>
    <n v="10041"/>
  </r>
  <r>
    <x v="944"/>
    <d v="2013-07-16T00:00:00"/>
    <n v="11.25"/>
    <n v="60010"/>
  </r>
  <r>
    <x v="945"/>
    <d v="2012-10-29T00:00:00"/>
    <n v="8.99"/>
    <n v="50008"/>
  </r>
  <r>
    <x v="945"/>
    <d v="2012-11-29T00:00:00"/>
    <n v="13"/>
    <n v="60012"/>
  </r>
  <r>
    <x v="945"/>
    <d v="2012-11-05T00:00:00"/>
    <n v="9.85"/>
    <n v="40004"/>
  </r>
  <r>
    <x v="945"/>
    <d v="2012-12-03T00:00:00"/>
    <n v="8.9499999999999993"/>
    <n v="10036"/>
  </r>
  <r>
    <x v="945"/>
    <d v="2012-12-03T00:00:00"/>
    <n v="8.09"/>
    <n v="10036"/>
  </r>
  <r>
    <x v="945"/>
    <d v="2013-01-02T00:00:00"/>
    <n v="9.85"/>
    <n v="10013"/>
  </r>
  <r>
    <x v="945"/>
    <d v="2013-01-03T00:00:00"/>
    <n v="10.75"/>
    <n v="60018"/>
  </r>
  <r>
    <x v="945"/>
    <d v="2013-01-08T00:00:00"/>
    <n v="10.75"/>
    <n v="70022"/>
  </r>
  <r>
    <x v="945"/>
    <d v="2013-01-14T00:00:00"/>
    <n v="9.85"/>
    <n v="10035"/>
  </r>
  <r>
    <x v="945"/>
    <d v="2013-02-11T00:00:00"/>
    <n v="9.85"/>
    <n v="40013"/>
  </r>
  <r>
    <x v="945"/>
    <d v="2013-03-19T00:00:00"/>
    <n v="9.2200000000000006"/>
    <n v="70015"/>
  </r>
  <r>
    <x v="945"/>
    <d v="2013-04-10T00:00:00"/>
    <n v="8.9499999999999993"/>
    <n v="10006"/>
  </r>
  <r>
    <x v="945"/>
    <d v="2013-04-11T00:00:00"/>
    <n v="10.8"/>
    <n v="50007"/>
  </r>
  <r>
    <x v="945"/>
    <d v="2013-04-16T00:00:00"/>
    <n v="8.9499999999999993"/>
    <n v="10036"/>
  </r>
  <r>
    <x v="945"/>
    <d v="2013-04-16T00:00:00"/>
    <n v="8.09"/>
    <n v="10036"/>
  </r>
  <r>
    <x v="945"/>
    <d v="2013-04-18T00:00:00"/>
    <n v="8.9499999999999993"/>
    <n v="70008"/>
  </r>
  <r>
    <x v="945"/>
    <d v="2013-05-29T00:00:00"/>
    <n v="9.85"/>
    <n v="10023"/>
  </r>
  <r>
    <x v="945"/>
    <d v="2013-06-05T00:00:00"/>
    <n v="8.9499999999999993"/>
    <n v="50015"/>
  </r>
  <r>
    <x v="945"/>
    <d v="2013-08-05T00:00:00"/>
    <n v="11.25"/>
    <n v="50005"/>
  </r>
  <r>
    <x v="945"/>
    <d v="2013-08-19T00:00:00"/>
    <n v="9.85"/>
    <n v="60002"/>
  </r>
  <r>
    <x v="946"/>
    <d v="2012-10-29T00:00:00"/>
    <n v="8.99"/>
    <n v="70014"/>
  </r>
  <r>
    <x v="946"/>
    <d v="2012-11-05T00:00:00"/>
    <n v="8.9499999999999993"/>
    <n v="40001"/>
  </r>
  <r>
    <x v="946"/>
    <d v="2012-11-13T00:00:00"/>
    <n v="15.84"/>
    <n v="10032"/>
  </r>
  <r>
    <x v="946"/>
    <d v="2012-12-03T00:00:00"/>
    <n v="10.52"/>
    <n v="10038"/>
  </r>
  <r>
    <x v="946"/>
    <d v="2013-01-02T00:00:00"/>
    <n v="12.06"/>
    <n v="10015"/>
  </r>
  <r>
    <x v="946"/>
    <d v="2013-01-14T00:00:00"/>
    <n v="9.6300000000000008"/>
    <n v="10034"/>
  </r>
  <r>
    <x v="946"/>
    <d v="2013-02-11T00:00:00"/>
    <n v="8.9499999999999993"/>
    <n v="40016"/>
  </r>
  <r>
    <x v="946"/>
    <d v="2013-04-17T00:00:00"/>
    <n v="7.15"/>
    <n v="40010"/>
  </r>
  <r>
    <x v="947"/>
    <d v="2012-10-29T00:00:00"/>
    <n v="5.35"/>
    <n v="10005"/>
  </r>
  <r>
    <x v="948"/>
    <d v="2012-10-29T00:00:00"/>
    <n v="4.95"/>
    <n v="60001"/>
  </r>
  <r>
    <x v="949"/>
    <d v="2012-10-30T00:00:00"/>
    <n v="8.99"/>
    <n v="60001"/>
  </r>
  <r>
    <x v="950"/>
    <d v="2012-10-27T00:00:00"/>
    <n v="18.45"/>
    <n v="60065"/>
  </r>
  <r>
    <x v="951"/>
    <d v="2012-10-14T00:00:00"/>
    <n v="76.349999999999994"/>
    <n v="70007"/>
  </r>
  <r>
    <x v="952"/>
    <d v="2012-11-11T00:00:00"/>
    <n v="33.75"/>
    <n v="50028"/>
  </r>
  <r>
    <x v="953"/>
    <d v="2012-10-30T00:00:00"/>
    <n v="13.18"/>
    <n v="60012"/>
  </r>
  <r>
    <x v="953"/>
    <d v="2013-01-29T00:00:00"/>
    <n v="13.18"/>
    <n v="60006"/>
  </r>
  <r>
    <x v="954"/>
    <d v="2012-10-30T00:00:00"/>
    <n v="8.9499999999999993"/>
    <n v="10033"/>
  </r>
  <r>
    <x v="955"/>
    <d v="2012-10-30T00:00:00"/>
    <n v="38.5"/>
    <n v="10052"/>
  </r>
  <r>
    <x v="955"/>
    <d v="2013-06-20T00:00:00"/>
    <n v="36.35"/>
    <n v="70040"/>
  </r>
  <r>
    <x v="956"/>
    <d v="2012-11-26T00:00:00"/>
    <n v="11.38"/>
    <n v="20006"/>
  </r>
  <r>
    <x v="956"/>
    <d v="2012-10-31T00:00:00"/>
    <n v="0.01"/>
    <n v="10057"/>
  </r>
  <r>
    <x v="956"/>
    <d v="2012-11-08T00:00:00"/>
    <n v="8.9499999999999993"/>
    <n v="40005"/>
  </r>
  <r>
    <x v="956"/>
    <d v="2012-12-03T00:00:00"/>
    <n v="13.68"/>
    <n v="20014"/>
  </r>
  <r>
    <x v="956"/>
    <d v="2012-12-14T00:00:00"/>
    <n v="11.38"/>
    <n v="20008"/>
  </r>
  <r>
    <x v="956"/>
    <d v="2012-12-18T00:00:00"/>
    <n v="8.9499999999999993"/>
    <n v="20102"/>
  </r>
  <r>
    <x v="956"/>
    <d v="2013-01-04T00:00:00"/>
    <n v="8.9499999999999993"/>
    <n v="20011"/>
  </r>
  <r>
    <x v="956"/>
    <d v="2013-01-10T00:00:00"/>
    <n v="25.3"/>
    <n v="40013"/>
  </r>
  <r>
    <x v="956"/>
    <d v="2013-01-10T00:00:00"/>
    <n v="20"/>
    <n v="10096"/>
  </r>
  <r>
    <x v="957"/>
    <d v="2012-10-31T00:00:00"/>
    <n v="17.91"/>
    <n v="10084"/>
  </r>
  <r>
    <x v="957"/>
    <d v="2013-02-27T00:00:00"/>
    <n v="38.85"/>
    <n v="60030"/>
  </r>
  <r>
    <x v="957"/>
    <d v="2013-05-24T00:00:00"/>
    <n v="15.21"/>
    <n v="10009"/>
  </r>
  <r>
    <x v="957"/>
    <d v="2013-07-31T00:00:00"/>
    <n v="11.65"/>
    <n v="10027"/>
  </r>
  <r>
    <x v="957"/>
    <d v="2013-08-28T00:00:00"/>
    <n v="24.16"/>
    <n v="90010"/>
  </r>
  <r>
    <x v="957"/>
    <d v="2013-10-30T00:00:00"/>
    <n v="8.0500000000000007"/>
    <n v="10044"/>
  </r>
  <r>
    <x v="958"/>
    <d v="2012-11-27T00:00:00"/>
    <n v="4.45"/>
    <n v="20086"/>
  </r>
  <r>
    <x v="958"/>
    <d v="2012-11-02T00:00:00"/>
    <n v="8.99"/>
    <n v="50001"/>
  </r>
  <r>
    <x v="958"/>
    <d v="2012-11-29T00:00:00"/>
    <n v="4.95"/>
    <n v="70022"/>
  </r>
  <r>
    <x v="958"/>
    <d v="2012-11-08T00:00:00"/>
    <n v="11.65"/>
    <n v="10008"/>
  </r>
  <r>
    <x v="958"/>
    <d v="2012-11-12T00:00:00"/>
    <n v="11.65"/>
    <n v="50006"/>
  </r>
  <r>
    <x v="958"/>
    <d v="2012-11-13T00:00:00"/>
    <n v="6.7"/>
    <n v="60004"/>
  </r>
  <r>
    <x v="958"/>
    <d v="2012-11-14T00:00:00"/>
    <n v="8.9499999999999993"/>
    <n v="50007"/>
  </r>
  <r>
    <x v="958"/>
    <d v="2012-11-15T00:00:00"/>
    <n v="4.45"/>
    <n v="10048"/>
  </r>
  <r>
    <x v="958"/>
    <d v="2012-10-19T00:00:00"/>
    <n v="12.95"/>
    <n v="10003"/>
  </r>
  <r>
    <x v="958"/>
    <d v="2012-10-22T00:00:00"/>
    <n v="10.48"/>
    <n v="20034"/>
  </r>
  <r>
    <x v="958"/>
    <d v="2012-12-04T00:00:00"/>
    <n v="8.73"/>
    <n v="60008"/>
  </r>
  <r>
    <x v="958"/>
    <d v="2012-12-14T00:00:00"/>
    <n v="11.65"/>
    <n v="50002"/>
  </r>
  <r>
    <x v="958"/>
    <d v="2012-12-21T00:00:00"/>
    <n v="8.09"/>
    <n v="70010"/>
  </r>
  <r>
    <x v="958"/>
    <d v="2012-12-26T00:00:00"/>
    <n v="8.09"/>
    <n v="10018"/>
  </r>
  <r>
    <x v="958"/>
    <d v="2012-12-31T00:00:00"/>
    <n v="4.45"/>
    <n v="70001"/>
  </r>
  <r>
    <x v="959"/>
    <d v="2012-10-25T00:00:00"/>
    <n v="7.5"/>
    <n v="70043"/>
  </r>
  <r>
    <x v="959"/>
    <d v="2012-11-29T00:00:00"/>
    <n v="5.17"/>
    <n v="20047"/>
  </r>
  <r>
    <x v="959"/>
    <d v="2012-11-08T00:00:00"/>
    <n v="6.25"/>
    <n v="70035"/>
  </r>
  <r>
    <x v="959"/>
    <d v="2012-11-13T00:00:00"/>
    <n v="7.6"/>
    <n v="40008"/>
  </r>
  <r>
    <x v="959"/>
    <d v="2012-11-15T00:00:00"/>
    <n v="5.17"/>
    <n v="20055"/>
  </r>
  <r>
    <x v="959"/>
    <d v="2012-12-11T00:00:00"/>
    <n v="5.17"/>
    <n v="10039"/>
  </r>
  <r>
    <x v="959"/>
    <d v="2012-12-13T00:00:00"/>
    <n v="6.07"/>
    <n v="20066"/>
  </r>
  <r>
    <x v="959"/>
    <d v="2012-12-27T00:00:00"/>
    <n v="11.2"/>
    <n v="10063"/>
  </r>
  <r>
    <x v="959"/>
    <d v="2013-01-03T00:00:00"/>
    <n v="47"/>
    <n v="70114"/>
  </r>
  <r>
    <x v="959"/>
    <d v="2013-01-31T00:00:00"/>
    <n v="10.08"/>
    <n v="60011"/>
  </r>
  <r>
    <x v="959"/>
    <d v="2013-02-13T00:00:00"/>
    <n v="5.8"/>
    <n v="60029"/>
  </r>
  <r>
    <x v="959"/>
    <d v="2013-02-15T00:00:00"/>
    <n v="3.37"/>
    <n v="10018"/>
  </r>
  <r>
    <x v="960"/>
    <d v="2012-11-01T00:00:00"/>
    <n v="6.25"/>
    <n v="70049"/>
  </r>
  <r>
    <x v="960"/>
    <d v="2012-11-13T00:00:00"/>
    <n v="5.17"/>
    <n v="40007"/>
  </r>
  <r>
    <x v="960"/>
    <d v="2012-12-11T00:00:00"/>
    <n v="5.17"/>
    <n v="70051"/>
  </r>
  <r>
    <x v="960"/>
    <d v="2013-01-31T00:00:00"/>
    <n v="10.48"/>
    <n v="50014"/>
  </r>
  <r>
    <x v="960"/>
    <d v="2013-02-13T00:00:00"/>
    <n v="8.5"/>
    <n v="60030"/>
  </r>
  <r>
    <x v="960"/>
    <d v="2013-06-18T00:00:00"/>
    <n v="11.02"/>
    <n v="10007"/>
  </r>
  <r>
    <x v="960"/>
    <d v="2013-07-03T00:00:00"/>
    <n v="6.75"/>
    <n v="10033"/>
  </r>
  <r>
    <x v="960"/>
    <d v="2013-07-16T00:00:00"/>
    <n v="8.5"/>
    <n v="70014"/>
  </r>
  <r>
    <x v="960"/>
    <d v="2013-07-31T00:00:00"/>
    <n v="21.01"/>
    <n v="60015"/>
  </r>
  <r>
    <x v="960"/>
    <d v="2013-07-31T00:00:00"/>
    <n v="27.13"/>
    <n v="60015"/>
  </r>
  <r>
    <x v="960"/>
    <d v="2013-08-01T00:00:00"/>
    <n v="10.08"/>
    <n v="50028"/>
  </r>
  <r>
    <x v="960"/>
    <d v="2013-08-08T00:00:00"/>
    <n v="21.01"/>
    <n v="60015"/>
  </r>
  <r>
    <x v="960"/>
    <d v="2013-08-08T00:00:00"/>
    <n v="27.13"/>
    <n v="60015"/>
  </r>
  <r>
    <x v="960"/>
    <d v="2013-08-13T00:00:00"/>
    <n v="22.86"/>
    <n v="50011"/>
  </r>
  <r>
    <x v="960"/>
    <d v="2013-08-12T00:00:00"/>
    <n v="8.5"/>
    <n v="60023"/>
  </r>
  <r>
    <x v="960"/>
    <d v="2013-08-19T00:00:00"/>
    <n v="6.07"/>
    <n v="90004"/>
  </r>
  <r>
    <x v="960"/>
    <d v="2013-08-21T00:00:00"/>
    <n v="8.5"/>
    <n v="90069"/>
  </r>
  <r>
    <x v="960"/>
    <d v="2013-08-27T00:00:00"/>
    <n v="7.38"/>
    <n v="40034"/>
  </r>
  <r>
    <x v="960"/>
    <d v="2013-09-05T00:00:00"/>
    <n v="8.5500000000000007"/>
    <n v="60020"/>
  </r>
  <r>
    <x v="960"/>
    <d v="2013-09-05T00:00:00"/>
    <n v="6.07"/>
    <n v="60020"/>
  </r>
  <r>
    <x v="960"/>
    <d v="2013-09-16T00:00:00"/>
    <n v="5.75"/>
    <n v="10049"/>
  </r>
  <r>
    <x v="960"/>
    <d v="2013-09-27T00:00:00"/>
    <n v="4.95"/>
    <n v="40008"/>
  </r>
  <r>
    <x v="960"/>
    <d v="2013-10-03T00:00:00"/>
    <n v="8.5500000000000007"/>
    <n v="40015"/>
  </r>
  <r>
    <x v="960"/>
    <d v="2013-10-31T00:00:00"/>
    <n v="8.5500000000000007"/>
    <n v="60020"/>
  </r>
  <r>
    <x v="960"/>
    <d v="2013-10-31T00:00:00"/>
    <n v="6.07"/>
    <n v="60020"/>
  </r>
  <r>
    <x v="960"/>
    <d v="2013-11-05T00:00:00"/>
    <n v="10.48"/>
    <n v="10040"/>
  </r>
  <r>
    <x v="961"/>
    <d v="2012-10-29T00:00:00"/>
    <n v="7.83"/>
    <n v="50016"/>
  </r>
  <r>
    <x v="962"/>
    <d v="2012-10-17T00:00:00"/>
    <n v="10.08"/>
    <n v="10022"/>
  </r>
  <r>
    <x v="963"/>
    <d v="2012-10-13T00:00:00"/>
    <n v="27.1"/>
    <n v="50014"/>
  </r>
  <r>
    <x v="964"/>
    <d v="2012-10-13T00:00:00"/>
    <n v="61.65"/>
    <n v="70003"/>
  </r>
  <r>
    <x v="965"/>
    <d v="2012-12-05T00:00:00"/>
    <n v="22.95"/>
    <n v="20149"/>
  </r>
  <r>
    <x v="965"/>
    <d v="2012-12-12T00:00:00"/>
    <n v="16.2"/>
    <n v="30024"/>
  </r>
  <r>
    <x v="965"/>
    <d v="2013-08-22T00:00:00"/>
    <n v="14.95"/>
    <n v="20046"/>
  </r>
  <r>
    <x v="966"/>
    <d v="2012-12-06T00:00:00"/>
    <n v="20.2"/>
    <n v="20047"/>
  </r>
  <r>
    <x v="966"/>
    <d v="2012-12-14T00:00:00"/>
    <n v="35.76"/>
    <n v="20027"/>
  </r>
  <r>
    <x v="966"/>
    <d v="2012-12-19T00:00:00"/>
    <n v="14.25"/>
    <n v="20036"/>
  </r>
  <r>
    <x v="966"/>
    <d v="2012-12-21T00:00:00"/>
    <n v="18.600000000000001"/>
    <n v="20016"/>
  </r>
  <r>
    <x v="966"/>
    <d v="2012-12-27T00:00:00"/>
    <n v="25"/>
    <n v="30003"/>
  </r>
  <r>
    <x v="966"/>
    <d v="2013-01-03T00:00:00"/>
    <n v="20"/>
    <n v="20041"/>
  </r>
  <r>
    <x v="966"/>
    <d v="2013-01-14T00:00:00"/>
    <n v="29.43"/>
    <n v="20018"/>
  </r>
  <r>
    <x v="966"/>
    <d v="2013-01-25T00:00:00"/>
    <n v="21.2"/>
    <n v="20039"/>
  </r>
  <r>
    <x v="966"/>
    <d v="2013-01-30T00:00:00"/>
    <n v="35.35"/>
    <n v="20014"/>
  </r>
  <r>
    <x v="966"/>
    <d v="2013-02-07T00:00:00"/>
    <n v="18.86"/>
    <n v="20024"/>
  </r>
  <r>
    <x v="966"/>
    <d v="2013-03-13T00:00:00"/>
    <n v="13.5"/>
    <n v="20048"/>
  </r>
  <r>
    <x v="966"/>
    <d v="2013-03-29T00:00:00"/>
    <n v="19.2"/>
    <n v="20011"/>
  </r>
  <r>
    <x v="966"/>
    <d v="2013-03-28T00:00:00"/>
    <n v="18.260000000000002"/>
    <n v="20033"/>
  </r>
  <r>
    <x v="966"/>
    <d v="2013-04-04T00:00:00"/>
    <n v="15.4"/>
    <n v="20055"/>
  </r>
  <r>
    <x v="966"/>
    <d v="2013-04-04T00:00:00"/>
    <n v="10"/>
    <n v="20084"/>
  </r>
  <r>
    <x v="966"/>
    <d v="2013-04-04T00:00:00"/>
    <n v="2.66"/>
    <n v="20085"/>
  </r>
  <r>
    <x v="966"/>
    <d v="2013-04-11T00:00:00"/>
    <n v="18.899999999999999"/>
    <n v="20017"/>
  </r>
  <r>
    <x v="966"/>
    <d v="2013-07-02T00:00:00"/>
    <n v="18.95"/>
    <n v="20028"/>
  </r>
  <r>
    <x v="967"/>
    <d v="2012-12-06T00:00:00"/>
    <n v="20.65"/>
    <n v="20024"/>
  </r>
  <r>
    <x v="967"/>
    <d v="2012-12-06T00:00:00"/>
    <n v="5.84"/>
    <n v="20024"/>
  </r>
  <r>
    <x v="967"/>
    <d v="2012-12-12T00:00:00"/>
    <n v="7.78"/>
    <n v="20035"/>
  </r>
  <r>
    <x v="967"/>
    <d v="2012-12-10T00:00:00"/>
    <n v="14.98"/>
    <n v="20020"/>
  </r>
  <r>
    <x v="967"/>
    <d v="2012-12-14T00:00:00"/>
    <n v="17.23"/>
    <n v="20022"/>
  </r>
  <r>
    <x v="967"/>
    <d v="2012-12-14T00:00:00"/>
    <n v="17"/>
    <n v="30038"/>
  </r>
  <r>
    <x v="967"/>
    <d v="2012-12-18T00:00:00"/>
    <n v="8.77"/>
    <n v="20056"/>
  </r>
  <r>
    <x v="967"/>
    <d v="2012-12-19T00:00:00"/>
    <n v="20.65"/>
    <n v="20024"/>
  </r>
  <r>
    <x v="967"/>
    <d v="2012-12-19T00:00:00"/>
    <n v="5.84"/>
    <n v="20024"/>
  </r>
  <r>
    <x v="967"/>
    <d v="2012-12-17T00:00:00"/>
    <n v="14.26"/>
    <n v="20013"/>
  </r>
  <r>
    <x v="967"/>
    <d v="2012-12-22T00:00:00"/>
    <n v="13.65"/>
    <n v="20029"/>
  </r>
  <r>
    <x v="967"/>
    <d v="2012-12-21T00:00:00"/>
    <n v="15.75"/>
    <n v="20034"/>
  </r>
  <r>
    <x v="967"/>
    <d v="2012-12-26T00:00:00"/>
    <n v="54.15"/>
    <n v="10034"/>
  </r>
  <r>
    <x v="967"/>
    <d v="2013-01-03T00:00:00"/>
    <n v="21.1"/>
    <n v="20025"/>
  </r>
  <r>
    <x v="967"/>
    <d v="2013-01-14T00:00:00"/>
    <n v="9.4"/>
    <n v="20027"/>
  </r>
  <r>
    <x v="967"/>
    <d v="2013-01-11T00:00:00"/>
    <n v="21.1"/>
    <n v="20051"/>
  </r>
  <r>
    <x v="967"/>
    <d v="2013-01-25T00:00:00"/>
    <n v="22.15"/>
    <n v="20065"/>
  </r>
  <r>
    <x v="967"/>
    <d v="2013-01-30T00:00:00"/>
    <n v="19.93"/>
    <n v="20019"/>
  </r>
  <r>
    <x v="967"/>
    <d v="2013-01-30T00:00:00"/>
    <n v="22.68"/>
    <n v="20019"/>
  </r>
  <r>
    <x v="967"/>
    <d v="2013-02-07T00:00:00"/>
    <n v="19.93"/>
    <n v="20019"/>
  </r>
  <r>
    <x v="967"/>
    <d v="2013-02-07T00:00:00"/>
    <n v="22.68"/>
    <n v="20019"/>
  </r>
  <r>
    <x v="967"/>
    <d v="2013-02-05T00:00:00"/>
    <n v="38.880000000000003"/>
    <n v="20063"/>
  </r>
  <r>
    <x v="967"/>
    <d v="2013-03-12T00:00:00"/>
    <n v="11.38"/>
    <n v="20012"/>
  </r>
  <r>
    <x v="967"/>
    <d v="2013-03-12T00:00:00"/>
    <n v="0"/>
    <n v="20012"/>
  </r>
  <r>
    <x v="967"/>
    <d v="2013-03-27T00:00:00"/>
    <n v="68.040000000000006"/>
    <n v="10046"/>
  </r>
  <r>
    <x v="967"/>
    <d v="2013-03-28T00:00:00"/>
    <n v="9.31"/>
    <n v="20031"/>
  </r>
  <r>
    <x v="967"/>
    <d v="2013-07-18T00:00:00"/>
    <n v="51.8"/>
    <n v="20005"/>
  </r>
  <r>
    <x v="967"/>
    <d v="2013-07-22T00:00:00"/>
    <n v="28.8"/>
    <n v="60012"/>
  </r>
  <r>
    <x v="967"/>
    <d v="2013-08-13T00:00:00"/>
    <n v="36.72"/>
    <n v="10039"/>
  </r>
  <r>
    <x v="967"/>
    <d v="2013-09-03T00:00:00"/>
    <n v="28.4"/>
    <n v="10005"/>
  </r>
  <r>
    <x v="967"/>
    <d v="2013-10-23T00:00:00"/>
    <n v="33.700000000000003"/>
    <n v="50007"/>
  </r>
  <r>
    <x v="968"/>
    <d v="2012-12-06T00:00:00"/>
    <n v="9.85"/>
    <n v="20115"/>
  </r>
  <r>
    <x v="969"/>
    <d v="2012-12-06T00:00:00"/>
    <n v="15.93"/>
    <n v="20052"/>
  </r>
  <r>
    <x v="970"/>
    <d v="2012-11-19T00:00:00"/>
    <n v="8.75"/>
    <n v="20135"/>
  </r>
  <r>
    <x v="970"/>
    <d v="2012-11-20T00:00:00"/>
    <n v="22.7"/>
    <n v="20178"/>
  </r>
  <r>
    <x v="970"/>
    <d v="2012-11-21T00:00:00"/>
    <n v="13.25"/>
    <n v="20112"/>
  </r>
  <r>
    <x v="970"/>
    <d v="2013-02-11T00:00:00"/>
    <n v="17.5"/>
    <n v="20241"/>
  </r>
  <r>
    <x v="970"/>
    <d v="2013-02-14T00:00:00"/>
    <n v="34.200000000000003"/>
    <n v="30028"/>
  </r>
  <r>
    <x v="970"/>
    <d v="2013-02-19T00:00:00"/>
    <n v="26.45"/>
    <n v="20124"/>
  </r>
  <r>
    <x v="970"/>
    <d v="2013-02-18T00:00:00"/>
    <n v="34.950000000000003"/>
    <n v="20134"/>
  </r>
  <r>
    <x v="970"/>
    <d v="2013-02-21T00:00:00"/>
    <n v="24.2"/>
    <n v="20210"/>
  </r>
  <r>
    <x v="970"/>
    <d v="2013-02-23T00:00:00"/>
    <n v="22.5"/>
    <n v="30068"/>
  </r>
  <r>
    <x v="970"/>
    <d v="2013-02-22T00:00:00"/>
    <n v="21.45"/>
    <n v="20196"/>
  </r>
  <r>
    <x v="970"/>
    <d v="2013-05-07T00:00:00"/>
    <n v="13.95"/>
    <n v="20192"/>
  </r>
  <r>
    <x v="971"/>
    <d v="2012-11-19T00:00:00"/>
    <n v="35.25"/>
    <n v="20162"/>
  </r>
  <r>
    <x v="972"/>
    <d v="2012-12-07T00:00:00"/>
    <n v="18.95"/>
    <n v="70041"/>
  </r>
  <r>
    <x v="972"/>
    <d v="2012-12-06T00:00:00"/>
    <n v="4.5"/>
    <n v="20102"/>
  </r>
  <r>
    <x v="973"/>
    <d v="2012-12-08T00:00:00"/>
    <n v="10.5"/>
    <n v="20184"/>
  </r>
  <r>
    <x v="974"/>
    <d v="2012-12-08T00:00:00"/>
    <n v="15.43"/>
    <n v="20017"/>
  </r>
  <r>
    <x v="975"/>
    <d v="2012-12-07T00:00:00"/>
    <n v="28.45"/>
    <n v="30004"/>
  </r>
  <r>
    <x v="976"/>
    <d v="2012-12-06T00:00:00"/>
    <n v="0.01"/>
    <n v="40059"/>
  </r>
  <r>
    <x v="976"/>
    <d v="2012-12-09T00:00:00"/>
    <n v="552.75"/>
    <n v="70060"/>
  </r>
  <r>
    <x v="976"/>
    <d v="2012-12-11T00:00:00"/>
    <n v="638.14"/>
    <n v="60029"/>
  </r>
  <r>
    <x v="976"/>
    <d v="2012-12-13T00:00:00"/>
    <n v="129.25"/>
    <n v="40027"/>
  </r>
  <r>
    <x v="976"/>
    <d v="2013-01-10T00:00:00"/>
    <n v="691.23"/>
    <n v="10107"/>
  </r>
  <r>
    <x v="976"/>
    <d v="2013-01-08T00:00:00"/>
    <n v="501.49"/>
    <n v="40018"/>
  </r>
  <r>
    <x v="977"/>
    <d v="2012-12-11T00:00:00"/>
    <n v="15"/>
    <n v="20052"/>
  </r>
  <r>
    <x v="978"/>
    <d v="2012-12-04T00:00:00"/>
    <n v="12.28"/>
    <n v="10019"/>
  </r>
  <r>
    <x v="978"/>
    <d v="2012-12-04T00:00:00"/>
    <n v="8.9499999999999993"/>
    <n v="10007"/>
  </r>
  <r>
    <x v="979"/>
    <d v="2012-12-04T00:00:00"/>
    <n v="11.38"/>
    <n v="10018"/>
  </r>
  <r>
    <x v="979"/>
    <d v="2013-01-10T00:00:00"/>
    <n v="11.38"/>
    <n v="70059"/>
  </r>
  <r>
    <x v="979"/>
    <d v="2013-05-31T00:00:00"/>
    <n v="8.9499999999999993"/>
    <n v="60020"/>
  </r>
  <r>
    <x v="979"/>
    <d v="2013-08-30T00:00:00"/>
    <n v="9.9499999999999993"/>
    <n v="40006"/>
  </r>
  <r>
    <x v="980"/>
    <d v="2012-12-04T00:00:00"/>
    <n v="10.52"/>
    <n v="10073"/>
  </r>
  <r>
    <x v="980"/>
    <d v="2012-12-19T00:00:00"/>
    <n v="7.98"/>
    <n v="60021"/>
  </r>
  <r>
    <x v="980"/>
    <d v="2012-12-31T00:00:00"/>
    <n v="11.69"/>
    <n v="50007"/>
  </r>
  <r>
    <x v="980"/>
    <d v="2013-01-04T00:00:00"/>
    <n v="30.95"/>
    <n v="20027"/>
  </r>
  <r>
    <x v="980"/>
    <d v="2013-01-07T00:00:00"/>
    <n v="7.65"/>
    <n v="30001"/>
  </r>
  <r>
    <x v="980"/>
    <d v="2013-01-07T00:00:00"/>
    <n v="8.09"/>
    <n v="30001"/>
  </r>
  <r>
    <x v="980"/>
    <d v="2013-01-07T00:00:00"/>
    <n v="6.75"/>
    <n v="30001"/>
  </r>
  <r>
    <x v="980"/>
    <d v="2013-01-10T00:00:00"/>
    <n v="18.850000000000001"/>
    <n v="70034"/>
  </r>
  <r>
    <x v="980"/>
    <d v="2013-01-12T00:00:00"/>
    <n v="18.809999999999999"/>
    <n v="10022"/>
  </r>
  <r>
    <x v="980"/>
    <d v="2013-02-01T00:00:00"/>
    <n v="3.37"/>
    <n v="20041"/>
  </r>
  <r>
    <x v="980"/>
    <d v="2013-02-04T00:00:00"/>
    <n v="8.0500000000000007"/>
    <n v="40010"/>
  </r>
  <r>
    <x v="980"/>
    <d v="2013-02-22T00:00:00"/>
    <n v="12.55"/>
    <n v="10041"/>
  </r>
  <r>
    <x v="980"/>
    <d v="2013-03-11T00:00:00"/>
    <n v="17.91"/>
    <n v="20030"/>
  </r>
  <r>
    <x v="980"/>
    <d v="2013-03-14T00:00:00"/>
    <n v="7.65"/>
    <n v="30001"/>
  </r>
  <r>
    <x v="980"/>
    <d v="2013-03-14T00:00:00"/>
    <n v="8.09"/>
    <n v="30001"/>
  </r>
  <r>
    <x v="980"/>
    <d v="2013-03-14T00:00:00"/>
    <n v="6.75"/>
    <n v="30001"/>
  </r>
  <r>
    <x v="980"/>
    <d v="2013-03-19T00:00:00"/>
    <n v="8.5500000000000007"/>
    <n v="10011"/>
  </r>
  <r>
    <x v="980"/>
    <d v="2013-03-22T00:00:00"/>
    <n v="9.85"/>
    <n v="20057"/>
  </r>
  <r>
    <x v="980"/>
    <d v="2013-04-05T00:00:00"/>
    <n v="7.15"/>
    <n v="10015"/>
  </r>
  <r>
    <x v="980"/>
    <d v="2013-04-09T00:00:00"/>
    <n v="7.65"/>
    <n v="10057"/>
  </r>
  <r>
    <x v="980"/>
    <d v="2013-04-09T00:00:00"/>
    <n v="22.45"/>
    <n v="10057"/>
  </r>
  <r>
    <x v="980"/>
    <d v="2013-04-12T00:00:00"/>
    <n v="6.75"/>
    <n v="10035"/>
  </r>
  <r>
    <x v="980"/>
    <d v="2013-04-12T00:00:00"/>
    <n v="7.65"/>
    <n v="10035"/>
  </r>
  <r>
    <x v="980"/>
    <d v="2013-04-12T00:00:00"/>
    <n v="15.7"/>
    <n v="10035"/>
  </r>
  <r>
    <x v="980"/>
    <d v="2013-04-18T00:00:00"/>
    <n v="6.75"/>
    <n v="10035"/>
  </r>
  <r>
    <x v="980"/>
    <d v="2013-04-18T00:00:00"/>
    <n v="7.65"/>
    <n v="10035"/>
  </r>
  <r>
    <x v="980"/>
    <d v="2013-04-18T00:00:00"/>
    <n v="15.7"/>
    <n v="10035"/>
  </r>
  <r>
    <x v="980"/>
    <d v="2013-04-26T00:00:00"/>
    <n v="15.97"/>
    <n v="10016"/>
  </r>
  <r>
    <x v="980"/>
    <d v="2013-04-23T00:00:00"/>
    <n v="7.65"/>
    <n v="10053"/>
  </r>
  <r>
    <x v="980"/>
    <d v="2013-04-23T00:00:00"/>
    <n v="4.5"/>
    <n v="10053"/>
  </r>
  <r>
    <x v="980"/>
    <d v="2013-04-25T00:00:00"/>
    <n v="8.5500000000000007"/>
    <n v="20007"/>
  </r>
  <r>
    <x v="980"/>
    <d v="2013-05-02T00:00:00"/>
    <n v="0"/>
    <n v="10037"/>
  </r>
  <r>
    <x v="980"/>
    <d v="2013-05-02T00:00:00"/>
    <n v="13.5"/>
    <n v="10037"/>
  </r>
  <r>
    <x v="980"/>
    <d v="2013-05-09T00:00:00"/>
    <n v="8.5500000000000007"/>
    <n v="20047"/>
  </r>
  <r>
    <x v="980"/>
    <d v="2013-05-07T00:00:00"/>
    <n v="8.09"/>
    <n v="20055"/>
  </r>
  <r>
    <x v="980"/>
    <d v="2013-05-08T00:00:00"/>
    <n v="45.92"/>
    <n v="10094"/>
  </r>
  <r>
    <x v="980"/>
    <d v="2013-05-14T00:00:00"/>
    <n v="13.05"/>
    <n v="10027"/>
  </r>
  <r>
    <x v="980"/>
    <d v="2013-05-14T00:00:00"/>
    <n v="13.5"/>
    <n v="10027"/>
  </r>
  <r>
    <x v="980"/>
    <d v="2013-05-16T00:00:00"/>
    <n v="13.05"/>
    <n v="10027"/>
  </r>
  <r>
    <x v="980"/>
    <d v="2013-05-16T00:00:00"/>
    <n v="13.5"/>
    <n v="10027"/>
  </r>
  <r>
    <x v="980"/>
    <d v="2013-05-21T00:00:00"/>
    <n v="7.65"/>
    <n v="30002"/>
  </r>
  <r>
    <x v="980"/>
    <d v="2013-05-21T00:00:00"/>
    <n v="9.85"/>
    <n v="30002"/>
  </r>
  <r>
    <x v="980"/>
    <d v="2013-05-22T00:00:00"/>
    <n v="10.8"/>
    <n v="10084"/>
  </r>
  <r>
    <x v="980"/>
    <d v="2013-05-29T00:00:00"/>
    <n v="7.65"/>
    <n v="10057"/>
  </r>
  <r>
    <x v="980"/>
    <d v="2013-05-29T00:00:00"/>
    <n v="22.45"/>
    <n v="10057"/>
  </r>
  <r>
    <x v="980"/>
    <d v="2013-05-31T00:00:00"/>
    <n v="12.55"/>
    <n v="10029"/>
  </r>
  <r>
    <x v="980"/>
    <d v="2013-05-31T00:00:00"/>
    <n v="17.04"/>
    <n v="10029"/>
  </r>
  <r>
    <x v="980"/>
    <d v="2013-05-28T00:00:00"/>
    <n v="8.0500000000000007"/>
    <n v="10020"/>
  </r>
  <r>
    <x v="980"/>
    <d v="2013-06-17T00:00:00"/>
    <n v="7.15"/>
    <n v="70037"/>
  </r>
  <r>
    <x v="980"/>
    <d v="2013-06-18T00:00:00"/>
    <n v="6.75"/>
    <n v="10033"/>
  </r>
  <r>
    <x v="980"/>
    <d v="2013-06-25T00:00:00"/>
    <n v="12.6"/>
    <n v="20019"/>
  </r>
  <r>
    <x v="980"/>
    <d v="2013-07-03T00:00:00"/>
    <n v="16.600000000000001"/>
    <n v="10025"/>
  </r>
  <r>
    <x v="980"/>
    <d v="2013-07-09T00:00:00"/>
    <n v="7.65"/>
    <n v="70032"/>
  </r>
  <r>
    <x v="980"/>
    <d v="2013-07-05T00:00:00"/>
    <n v="13.05"/>
    <n v="20045"/>
  </r>
  <r>
    <x v="980"/>
    <d v="2013-07-12T00:00:00"/>
    <n v="9.85"/>
    <n v="10036"/>
  </r>
  <r>
    <x v="980"/>
    <d v="2013-07-19T00:00:00"/>
    <n v="7.65"/>
    <n v="10057"/>
  </r>
  <r>
    <x v="980"/>
    <d v="2013-07-19T00:00:00"/>
    <n v="22.45"/>
    <n v="10057"/>
  </r>
  <r>
    <x v="980"/>
    <d v="2013-07-18T00:00:00"/>
    <n v="8.0500000000000007"/>
    <n v="10092"/>
  </r>
  <r>
    <x v="980"/>
    <d v="2013-07-30T00:00:00"/>
    <n v="13.5"/>
    <n v="10060"/>
  </r>
  <r>
    <x v="980"/>
    <d v="2013-07-29T00:00:00"/>
    <n v="7.65"/>
    <n v="10053"/>
  </r>
  <r>
    <x v="980"/>
    <d v="2013-07-29T00:00:00"/>
    <n v="4.5"/>
    <n v="10053"/>
  </r>
  <r>
    <x v="980"/>
    <d v="2013-08-01T00:00:00"/>
    <n v="10.71"/>
    <n v="30024"/>
  </r>
  <r>
    <x v="980"/>
    <d v="2013-08-09T00:00:00"/>
    <n v="6.7"/>
    <n v="60033"/>
  </r>
  <r>
    <x v="980"/>
    <d v="2013-08-13T00:00:00"/>
    <n v="4.51"/>
    <n v="20023"/>
  </r>
  <r>
    <x v="980"/>
    <d v="2013-08-16T00:00:00"/>
    <n v="0"/>
    <n v="10037"/>
  </r>
  <r>
    <x v="980"/>
    <d v="2013-08-16T00:00:00"/>
    <n v="13.5"/>
    <n v="10037"/>
  </r>
  <r>
    <x v="980"/>
    <d v="2013-08-15T00:00:00"/>
    <n v="23.04"/>
    <n v="40022"/>
  </r>
  <r>
    <x v="980"/>
    <d v="2013-08-19T00:00:00"/>
    <n v="7.65"/>
    <n v="30022"/>
  </r>
  <r>
    <x v="980"/>
    <d v="2013-08-23T00:00:00"/>
    <n v="7.65"/>
    <n v="30002"/>
  </r>
  <r>
    <x v="980"/>
    <d v="2013-08-23T00:00:00"/>
    <n v="9.85"/>
    <n v="30002"/>
  </r>
  <r>
    <x v="980"/>
    <d v="2013-08-30T00:00:00"/>
    <n v="8.0500000000000007"/>
    <n v="60004"/>
  </r>
  <r>
    <x v="980"/>
    <d v="2013-09-05T00:00:00"/>
    <n v="9.85"/>
    <n v="30005"/>
  </r>
  <r>
    <x v="980"/>
    <d v="2013-09-05T00:00:00"/>
    <n v="9.4499999999999993"/>
    <n v="30005"/>
  </r>
  <r>
    <x v="980"/>
    <d v="2013-09-09T00:00:00"/>
    <n v="11.02"/>
    <n v="20039"/>
  </r>
  <r>
    <x v="980"/>
    <d v="2013-09-11T00:00:00"/>
    <n v="13.9"/>
    <n v="10069"/>
  </r>
  <r>
    <x v="980"/>
    <d v="2013-09-16T00:00:00"/>
    <n v="6.75"/>
    <n v="10035"/>
  </r>
  <r>
    <x v="980"/>
    <d v="2013-09-16T00:00:00"/>
    <n v="7.65"/>
    <n v="10035"/>
  </r>
  <r>
    <x v="980"/>
    <d v="2013-09-16T00:00:00"/>
    <n v="15.7"/>
    <n v="10035"/>
  </r>
  <r>
    <x v="980"/>
    <d v="2013-09-12T00:00:00"/>
    <n v="4.45"/>
    <n v="30006"/>
  </r>
  <r>
    <x v="980"/>
    <d v="2013-09-17T00:00:00"/>
    <n v="8.0500000000000007"/>
    <n v="20062"/>
  </r>
  <r>
    <x v="980"/>
    <d v="2013-09-20T00:00:00"/>
    <n v="7.65"/>
    <n v="10039"/>
  </r>
  <r>
    <x v="980"/>
    <d v="2013-09-23T00:00:00"/>
    <n v="15.21"/>
    <n v="60003"/>
  </r>
  <r>
    <x v="980"/>
    <d v="2013-09-24T00:00:00"/>
    <n v="18.670000000000002"/>
    <n v="10042"/>
  </r>
  <r>
    <x v="980"/>
    <d v="2013-09-27T00:00:00"/>
    <n v="13.05"/>
    <n v="20034"/>
  </r>
  <r>
    <x v="980"/>
    <d v="2013-09-27T00:00:00"/>
    <n v="0.86"/>
    <n v="20034"/>
  </r>
  <r>
    <x v="980"/>
    <d v="2013-09-26T00:00:00"/>
    <n v="8.5"/>
    <n v="30012"/>
  </r>
  <r>
    <x v="980"/>
    <d v="2013-10-02T00:00:00"/>
    <n v="12.55"/>
    <n v="10029"/>
  </r>
  <r>
    <x v="980"/>
    <d v="2013-10-02T00:00:00"/>
    <n v="17.04"/>
    <n v="10029"/>
  </r>
  <r>
    <x v="980"/>
    <d v="2013-09-30T00:00:00"/>
    <n v="10.95"/>
    <n v="10054"/>
  </r>
  <r>
    <x v="980"/>
    <d v="2013-10-04T00:00:00"/>
    <n v="13.05"/>
    <n v="20034"/>
  </r>
  <r>
    <x v="980"/>
    <d v="2013-10-04T00:00:00"/>
    <n v="0.86"/>
    <n v="20034"/>
  </r>
  <r>
    <x v="980"/>
    <d v="2013-10-07T00:00:00"/>
    <n v="8.0500000000000007"/>
    <n v="20025"/>
  </r>
  <r>
    <x v="980"/>
    <d v="2013-10-14T00:00:00"/>
    <n v="14.17"/>
    <n v="20036"/>
  </r>
  <r>
    <x v="980"/>
    <d v="2013-10-17T00:00:00"/>
    <n v="12.55"/>
    <n v="20056"/>
  </r>
  <r>
    <x v="980"/>
    <d v="2013-10-22T00:00:00"/>
    <n v="12.55"/>
    <n v="30011"/>
  </r>
  <r>
    <x v="980"/>
    <d v="2013-10-24T00:00:00"/>
    <n v="7.65"/>
    <n v="20091"/>
  </r>
  <r>
    <x v="980"/>
    <d v="2013-10-30T00:00:00"/>
    <n v="9.85"/>
    <n v="30005"/>
  </r>
  <r>
    <x v="980"/>
    <d v="2013-10-30T00:00:00"/>
    <n v="9.4499999999999993"/>
    <n v="30005"/>
  </r>
  <r>
    <x v="980"/>
    <d v="2013-11-04T00:00:00"/>
    <n v="7.65"/>
    <n v="30001"/>
  </r>
  <r>
    <x v="980"/>
    <d v="2013-11-04T00:00:00"/>
    <n v="8.09"/>
    <n v="30001"/>
  </r>
  <r>
    <x v="980"/>
    <d v="2013-11-04T00:00:00"/>
    <n v="6.75"/>
    <n v="30001"/>
  </r>
  <r>
    <x v="981"/>
    <d v="2012-12-04T00:00:00"/>
    <n v="11.65"/>
    <n v="10017"/>
  </r>
  <r>
    <x v="982"/>
    <d v="2012-12-06T00:00:00"/>
    <n v="16.75"/>
    <n v="20026"/>
  </r>
  <r>
    <x v="982"/>
    <d v="2012-12-05T00:00:00"/>
    <n v="20.45"/>
    <n v="20019"/>
  </r>
  <r>
    <x v="983"/>
    <d v="2012-12-05T00:00:00"/>
    <n v="10.98"/>
    <n v="10027"/>
  </r>
  <r>
    <x v="984"/>
    <d v="2012-12-05T00:00:00"/>
    <n v="31.25"/>
    <n v="20011"/>
  </r>
  <r>
    <x v="985"/>
    <d v="2012-12-14T00:00:00"/>
    <n v="6.25"/>
    <n v="10008"/>
  </r>
  <r>
    <x v="986"/>
    <d v="2012-12-05T00:00:00"/>
    <n v="7.65"/>
    <n v="20010"/>
  </r>
  <r>
    <x v="986"/>
    <d v="2012-12-24T00:00:00"/>
    <n v="21.95"/>
    <n v="20070"/>
  </r>
  <r>
    <x v="986"/>
    <d v="2012-12-29T00:00:00"/>
    <n v="10"/>
    <n v="30084"/>
  </r>
  <r>
    <x v="986"/>
    <d v="2012-12-27T00:00:00"/>
    <n v="11.95"/>
    <n v="20300"/>
  </r>
  <r>
    <x v="986"/>
    <d v="2013-01-01T00:00:00"/>
    <n v="16.95"/>
    <n v="20172"/>
  </r>
  <r>
    <x v="986"/>
    <d v="2013-01-11T00:00:00"/>
    <n v="11.95"/>
    <n v="20058"/>
  </r>
  <r>
    <x v="986"/>
    <d v="2013-01-16T00:00:00"/>
    <n v="5"/>
    <n v="20443"/>
  </r>
  <r>
    <x v="986"/>
    <d v="2013-01-24T00:00:00"/>
    <n v="0"/>
    <n v="20090"/>
  </r>
  <r>
    <x v="986"/>
    <d v="2013-01-29T00:00:00"/>
    <n v="5.37"/>
    <n v="20013"/>
  </r>
  <r>
    <x v="986"/>
    <d v="2013-01-26T00:00:00"/>
    <n v="18.95"/>
    <n v="20371"/>
  </r>
  <r>
    <x v="986"/>
    <d v="2013-02-03T00:00:00"/>
    <n v="25.95"/>
    <n v="20202"/>
  </r>
  <r>
    <x v="986"/>
    <d v="2013-02-11T00:00:00"/>
    <n v="15.75"/>
    <n v="20211"/>
  </r>
  <r>
    <x v="986"/>
    <d v="2013-02-23T00:00:00"/>
    <n v="18.95"/>
    <n v="20279"/>
  </r>
  <r>
    <x v="986"/>
    <d v="2013-03-12T00:00:00"/>
    <n v="8.9499999999999993"/>
    <n v="20041"/>
  </r>
  <r>
    <x v="986"/>
    <d v="2013-03-30T00:00:00"/>
    <n v="18.420000000000002"/>
    <n v="20057"/>
  </r>
  <r>
    <x v="986"/>
    <d v="2013-03-31T00:00:00"/>
    <n v="8.9499999999999993"/>
    <n v="20019"/>
  </r>
  <r>
    <x v="986"/>
    <d v="2013-04-06T00:00:00"/>
    <n v="35.119999999999997"/>
    <n v="20289"/>
  </r>
  <r>
    <x v="987"/>
    <d v="2012-12-12T00:00:00"/>
    <n v="14.94"/>
    <n v="20029"/>
  </r>
  <r>
    <x v="987"/>
    <d v="2012-12-10T00:00:00"/>
    <n v="12.28"/>
    <n v="20022"/>
  </r>
  <r>
    <x v="987"/>
    <d v="2012-12-18T00:00:00"/>
    <n v="8.77"/>
    <n v="20058"/>
  </r>
  <r>
    <x v="988"/>
    <d v="2012-12-05T00:00:00"/>
    <n v="12.55"/>
    <n v="20044"/>
  </r>
  <r>
    <x v="988"/>
    <d v="2013-07-16T00:00:00"/>
    <n v="65"/>
    <n v="10091"/>
  </r>
  <r>
    <x v="989"/>
    <d v="2012-12-05T00:00:00"/>
    <n v="4.05"/>
    <n v="20048"/>
  </r>
  <r>
    <x v="989"/>
    <d v="2012-12-20T00:00:00"/>
    <n v="10.27"/>
    <n v="20284"/>
  </r>
  <r>
    <x v="989"/>
    <d v="2012-12-30T00:00:00"/>
    <n v="2.02"/>
    <n v="20167"/>
  </r>
  <r>
    <x v="989"/>
    <d v="2013-01-24T00:00:00"/>
    <n v="1.87"/>
    <n v="20287"/>
  </r>
  <r>
    <x v="989"/>
    <d v="2013-02-22T00:00:00"/>
    <n v="11.29"/>
    <n v="20132"/>
  </r>
  <r>
    <x v="989"/>
    <d v="2013-03-14T00:00:00"/>
    <n v="4.05"/>
    <n v="20178"/>
  </r>
  <r>
    <x v="989"/>
    <d v="2013-03-14T00:00:00"/>
    <n v="2.21"/>
    <n v="20178"/>
  </r>
  <r>
    <x v="989"/>
    <d v="2013-04-06T00:00:00"/>
    <n v="4.8099999999999996"/>
    <n v="20103"/>
  </r>
  <r>
    <x v="989"/>
    <d v="2013-04-14T00:00:00"/>
    <n v="2.02"/>
    <n v="20131"/>
  </r>
  <r>
    <x v="989"/>
    <d v="2013-04-19T00:00:00"/>
    <n v="8.91"/>
    <n v="20233"/>
  </r>
  <r>
    <x v="989"/>
    <d v="2013-05-08T00:00:00"/>
    <n v="2.02"/>
    <n v="20243"/>
  </r>
  <r>
    <x v="989"/>
    <d v="2013-05-21T00:00:00"/>
    <n v="3.3"/>
    <n v="20200"/>
  </r>
  <r>
    <x v="989"/>
    <d v="2013-05-23T00:00:00"/>
    <n v="4.05"/>
    <n v="20178"/>
  </r>
  <r>
    <x v="989"/>
    <d v="2013-05-23T00:00:00"/>
    <n v="2.21"/>
    <n v="20178"/>
  </r>
  <r>
    <x v="990"/>
    <d v="2012-12-05T00:00:00"/>
    <n v="11.65"/>
    <n v="20056"/>
  </r>
  <r>
    <x v="991"/>
    <d v="2012-11-29T00:00:00"/>
    <n v="6"/>
    <n v="20021"/>
  </r>
  <r>
    <x v="991"/>
    <d v="2012-12-20T00:00:00"/>
    <n v="103"/>
    <n v="20249"/>
  </r>
  <r>
    <x v="991"/>
    <d v="2013-01-03T00:00:00"/>
    <n v="9.85"/>
    <n v="20036"/>
  </r>
  <r>
    <x v="991"/>
    <d v="2013-01-03T00:00:00"/>
    <n v="14.09"/>
    <n v="20037"/>
  </r>
  <r>
    <x v="991"/>
    <d v="2013-01-03T00:00:00"/>
    <n v="9.85"/>
    <n v="20017"/>
  </r>
  <r>
    <x v="991"/>
    <d v="2013-01-07T00:00:00"/>
    <n v="12.65"/>
    <n v="20047"/>
  </r>
  <r>
    <x v="991"/>
    <d v="2013-01-09T00:00:00"/>
    <n v="5"/>
    <n v="20038"/>
  </r>
  <r>
    <x v="991"/>
    <d v="2013-02-23T00:00:00"/>
    <n v="5.25"/>
    <n v="20004"/>
  </r>
  <r>
    <x v="991"/>
    <d v="2013-02-23T00:00:00"/>
    <n v="15.2"/>
    <n v="20004"/>
  </r>
  <r>
    <x v="991"/>
    <d v="2013-03-20T00:00:00"/>
    <n v="6.75"/>
    <n v="20025"/>
  </r>
  <r>
    <x v="991"/>
    <d v="2013-03-18T00:00:00"/>
    <n v="11.55"/>
    <n v="20160"/>
  </r>
  <r>
    <x v="991"/>
    <d v="2013-04-03T00:00:00"/>
    <n v="5.25"/>
    <n v="20003"/>
  </r>
  <r>
    <x v="991"/>
    <d v="2013-04-03T00:00:00"/>
    <n v="5.25"/>
    <n v="20004"/>
  </r>
  <r>
    <x v="991"/>
    <d v="2013-04-03T00:00:00"/>
    <n v="15.2"/>
    <n v="20004"/>
  </r>
  <r>
    <x v="991"/>
    <d v="2013-04-10T00:00:00"/>
    <n v="9.9499999999999993"/>
    <n v="10054"/>
  </r>
  <r>
    <x v="991"/>
    <d v="2013-04-17T00:00:00"/>
    <n v="11.75"/>
    <n v="10024"/>
  </r>
  <r>
    <x v="992"/>
    <d v="2012-11-29T00:00:00"/>
    <n v="9.85"/>
    <n v="20033"/>
  </r>
  <r>
    <x v="992"/>
    <d v="2013-01-04T00:00:00"/>
    <n v="20.25"/>
    <n v="20137"/>
  </r>
  <r>
    <x v="992"/>
    <d v="2013-01-13T00:00:00"/>
    <n v="15.75"/>
    <n v="20095"/>
  </r>
  <r>
    <x v="992"/>
    <d v="2013-01-16T00:00:00"/>
    <n v="7.65"/>
    <n v="30003"/>
  </r>
  <r>
    <x v="992"/>
    <d v="2013-02-02T00:00:00"/>
    <n v="31.27"/>
    <n v="30028"/>
  </r>
  <r>
    <x v="992"/>
    <d v="2013-02-19T00:00:00"/>
    <n v="10.17"/>
    <n v="10079"/>
  </r>
  <r>
    <x v="992"/>
    <d v="2013-02-20T00:00:00"/>
    <n v="12.55"/>
    <n v="10078"/>
  </r>
  <r>
    <x v="992"/>
    <d v="2013-02-21T00:00:00"/>
    <n v="28.95"/>
    <n v="10059"/>
  </r>
  <r>
    <x v="992"/>
    <d v="2013-02-22T00:00:00"/>
    <n v="13.27"/>
    <n v="10089"/>
  </r>
  <r>
    <x v="992"/>
    <d v="2013-02-26T00:00:00"/>
    <n v="7.8"/>
    <n v="70126"/>
  </r>
  <r>
    <x v="992"/>
    <d v="2013-03-07T00:00:00"/>
    <n v="9.85"/>
    <n v="10072"/>
  </r>
  <r>
    <x v="992"/>
    <d v="2013-03-20T00:00:00"/>
    <n v="8.82"/>
    <n v="40039"/>
  </r>
  <r>
    <x v="992"/>
    <d v="2013-03-22T00:00:00"/>
    <n v="20.25"/>
    <n v="30023"/>
  </r>
  <r>
    <x v="992"/>
    <d v="2013-03-18T00:00:00"/>
    <n v="13.27"/>
    <n v="10065"/>
  </r>
  <r>
    <x v="992"/>
    <d v="2013-05-03T00:00:00"/>
    <n v="24.75"/>
    <n v="10088"/>
  </r>
  <r>
    <x v="993"/>
    <d v="2012-11-30T00:00:00"/>
    <n v="72.06"/>
    <n v="20004"/>
  </r>
  <r>
    <x v="994"/>
    <d v="2012-12-03T00:00:00"/>
    <n v="3"/>
    <n v="20146"/>
  </r>
  <r>
    <x v="995"/>
    <d v="2012-11-29T00:00:00"/>
    <n v="13.18"/>
    <n v="20018"/>
  </r>
  <r>
    <x v="996"/>
    <d v="2012-11-29T00:00:00"/>
    <n v="13.9"/>
    <n v="20007"/>
  </r>
  <r>
    <x v="996"/>
    <d v="2013-01-07T00:00:00"/>
    <n v="8.09"/>
    <n v="20030"/>
  </r>
  <r>
    <x v="996"/>
    <d v="2013-01-14T00:00:00"/>
    <n v="4.45"/>
    <n v="20006"/>
  </r>
  <r>
    <x v="996"/>
    <d v="2013-01-14T00:00:00"/>
    <n v="8.0500000000000007"/>
    <n v="20006"/>
  </r>
  <r>
    <x v="996"/>
    <d v="2013-01-11T00:00:00"/>
    <n v="4.45"/>
    <n v="20079"/>
  </r>
  <r>
    <x v="996"/>
    <d v="2013-01-18T00:00:00"/>
    <n v="6.88"/>
    <n v="20027"/>
  </r>
  <r>
    <x v="996"/>
    <d v="2013-01-17T00:00:00"/>
    <n v="20.100000000000001"/>
    <n v="10038"/>
  </r>
  <r>
    <x v="996"/>
    <d v="2013-01-31T00:00:00"/>
    <n v="8.0500000000000007"/>
    <n v="20026"/>
  </r>
  <r>
    <x v="996"/>
    <d v="2013-01-31T00:00:00"/>
    <n v="7.11"/>
    <n v="20026"/>
  </r>
  <r>
    <x v="996"/>
    <d v="2013-01-31T00:00:00"/>
    <n v="4.45"/>
    <n v="20026"/>
  </r>
  <r>
    <x v="996"/>
    <d v="2013-01-30T00:00:00"/>
    <n v="4.45"/>
    <n v="20025"/>
  </r>
  <r>
    <x v="996"/>
    <d v="2013-02-01T00:00:00"/>
    <n v="4.45"/>
    <n v="20039"/>
  </r>
  <r>
    <x v="996"/>
    <d v="2013-02-04T00:00:00"/>
    <n v="8.0500000000000007"/>
    <n v="20002"/>
  </r>
  <r>
    <x v="996"/>
    <d v="2013-02-04T00:00:00"/>
    <n v="7.65"/>
    <n v="20002"/>
  </r>
  <r>
    <x v="996"/>
    <d v="2013-02-05T00:00:00"/>
    <n v="8.0500000000000007"/>
    <n v="60015"/>
  </r>
  <r>
    <x v="996"/>
    <d v="2013-02-11T00:00:00"/>
    <n v="8.0500000000000007"/>
    <n v="20009"/>
  </r>
  <r>
    <x v="996"/>
    <d v="2013-02-11T00:00:00"/>
    <n v="9.4499999999999993"/>
    <n v="20009"/>
  </r>
  <r>
    <x v="996"/>
    <d v="2013-02-11T00:00:00"/>
    <n v="8.5500000000000007"/>
    <n v="20009"/>
  </r>
  <r>
    <x v="996"/>
    <d v="2013-02-13T00:00:00"/>
    <n v="4.45"/>
    <n v="20025"/>
  </r>
  <r>
    <x v="996"/>
    <d v="2013-02-25T00:00:00"/>
    <n v="4.45"/>
    <n v="20003"/>
  </r>
  <r>
    <x v="996"/>
    <d v="2013-02-25T00:00:00"/>
    <n v="8.0500000000000007"/>
    <n v="20003"/>
  </r>
  <r>
    <x v="996"/>
    <d v="2013-02-26T00:00:00"/>
    <n v="8.0500000000000007"/>
    <n v="30003"/>
  </r>
  <r>
    <x v="996"/>
    <d v="2013-03-12T00:00:00"/>
    <n v="8.0500000000000007"/>
    <n v="20026"/>
  </r>
  <r>
    <x v="996"/>
    <d v="2013-03-12T00:00:00"/>
    <n v="7.11"/>
    <n v="20026"/>
  </r>
  <r>
    <x v="996"/>
    <d v="2013-03-12T00:00:00"/>
    <n v="4.45"/>
    <n v="20026"/>
  </r>
  <r>
    <x v="996"/>
    <d v="2013-03-14T00:00:00"/>
    <n v="7.65"/>
    <n v="20038"/>
  </r>
  <r>
    <x v="996"/>
    <d v="2013-03-19T00:00:00"/>
    <n v="8.91"/>
    <n v="20004"/>
  </r>
  <r>
    <x v="996"/>
    <d v="2013-03-19T00:00:00"/>
    <n v="4.45"/>
    <n v="20004"/>
  </r>
  <r>
    <x v="996"/>
    <d v="2013-03-19T00:00:00"/>
    <n v="7.65"/>
    <n v="20004"/>
  </r>
  <r>
    <x v="996"/>
    <d v="2013-03-22T00:00:00"/>
    <n v="8.9499999999999993"/>
    <n v="20035"/>
  </r>
  <r>
    <x v="996"/>
    <d v="2013-03-18T00:00:00"/>
    <n v="8.0500000000000007"/>
    <n v="20023"/>
  </r>
  <r>
    <x v="996"/>
    <d v="2013-03-25T00:00:00"/>
    <n v="8.0500000000000007"/>
    <n v="20005"/>
  </r>
  <r>
    <x v="996"/>
    <d v="2013-03-25T00:00:00"/>
    <n v="7.65"/>
    <n v="20005"/>
  </r>
  <r>
    <x v="996"/>
    <d v="2013-03-25T00:00:00"/>
    <n v="4.45"/>
    <n v="20005"/>
  </r>
  <r>
    <x v="996"/>
    <d v="2013-03-25T00:00:00"/>
    <n v="6.25"/>
    <n v="20005"/>
  </r>
  <r>
    <x v="996"/>
    <d v="2013-03-28T00:00:00"/>
    <n v="8.0500000000000007"/>
    <n v="20011"/>
  </r>
  <r>
    <x v="996"/>
    <d v="2013-03-28T00:00:00"/>
    <n v="2.65"/>
    <n v="20011"/>
  </r>
  <r>
    <x v="996"/>
    <d v="2013-04-02T00:00:00"/>
    <n v="8.91"/>
    <n v="20004"/>
  </r>
  <r>
    <x v="996"/>
    <d v="2013-04-02T00:00:00"/>
    <n v="4.45"/>
    <n v="20004"/>
  </r>
  <r>
    <x v="996"/>
    <d v="2013-04-02T00:00:00"/>
    <n v="7.65"/>
    <n v="20004"/>
  </r>
  <r>
    <x v="996"/>
    <d v="2013-04-04T00:00:00"/>
    <n v="8.0500000000000007"/>
    <n v="20005"/>
  </r>
  <r>
    <x v="996"/>
    <d v="2013-04-04T00:00:00"/>
    <n v="7.65"/>
    <n v="20005"/>
  </r>
  <r>
    <x v="996"/>
    <d v="2013-04-04T00:00:00"/>
    <n v="4.45"/>
    <n v="20005"/>
  </r>
  <r>
    <x v="996"/>
    <d v="2013-04-04T00:00:00"/>
    <n v="6.25"/>
    <n v="20005"/>
  </r>
  <r>
    <x v="996"/>
    <d v="2013-04-05T00:00:00"/>
    <n v="20.2"/>
    <n v="10013"/>
  </r>
  <r>
    <x v="996"/>
    <d v="2013-04-03T00:00:00"/>
    <n v="4"/>
    <n v="20042"/>
  </r>
  <r>
    <x v="996"/>
    <d v="2013-04-08T00:00:00"/>
    <n v="8.0500000000000007"/>
    <n v="20026"/>
  </r>
  <r>
    <x v="996"/>
    <d v="2013-04-08T00:00:00"/>
    <n v="7.11"/>
    <n v="20026"/>
  </r>
  <r>
    <x v="996"/>
    <d v="2013-04-08T00:00:00"/>
    <n v="4.45"/>
    <n v="20026"/>
  </r>
  <r>
    <x v="996"/>
    <d v="2013-04-10T00:00:00"/>
    <n v="4.45"/>
    <n v="20071"/>
  </r>
  <r>
    <x v="996"/>
    <d v="2013-04-25T00:00:00"/>
    <n v="8.0500000000000007"/>
    <n v="20005"/>
  </r>
  <r>
    <x v="996"/>
    <d v="2013-04-25T00:00:00"/>
    <n v="7.65"/>
    <n v="20005"/>
  </r>
  <r>
    <x v="996"/>
    <d v="2013-04-25T00:00:00"/>
    <n v="4.45"/>
    <n v="20005"/>
  </r>
  <r>
    <x v="996"/>
    <d v="2013-04-25T00:00:00"/>
    <n v="6.25"/>
    <n v="20005"/>
  </r>
  <r>
    <x v="996"/>
    <d v="2013-04-29T00:00:00"/>
    <n v="8.0500000000000007"/>
    <n v="20009"/>
  </r>
  <r>
    <x v="996"/>
    <d v="2013-04-29T00:00:00"/>
    <n v="9.4499999999999993"/>
    <n v="20009"/>
  </r>
  <r>
    <x v="996"/>
    <d v="2013-04-29T00:00:00"/>
    <n v="8.5500000000000007"/>
    <n v="20009"/>
  </r>
  <r>
    <x v="996"/>
    <d v="2013-04-30T00:00:00"/>
    <n v="16.149999999999999"/>
    <n v="20040"/>
  </r>
  <r>
    <x v="996"/>
    <d v="2013-04-30T00:00:00"/>
    <n v="7.65"/>
    <n v="20040"/>
  </r>
  <r>
    <x v="996"/>
    <d v="2013-05-06T00:00:00"/>
    <n v="8.0500000000000007"/>
    <n v="20009"/>
  </r>
  <r>
    <x v="996"/>
    <d v="2013-05-06T00:00:00"/>
    <n v="9.4499999999999993"/>
    <n v="20009"/>
  </r>
  <r>
    <x v="996"/>
    <d v="2013-05-06T00:00:00"/>
    <n v="8.5500000000000007"/>
    <n v="20009"/>
  </r>
  <r>
    <x v="996"/>
    <d v="2013-05-09T00:00:00"/>
    <n v="8.0500000000000007"/>
    <n v="20016"/>
  </r>
  <r>
    <x v="996"/>
    <d v="2013-05-09T00:00:00"/>
    <n v="8.5500000000000007"/>
    <n v="20016"/>
  </r>
  <r>
    <x v="996"/>
    <d v="2013-05-09T00:00:00"/>
    <n v="4.45"/>
    <n v="20016"/>
  </r>
  <r>
    <x v="996"/>
    <d v="2013-05-08T00:00:00"/>
    <n v="7.65"/>
    <n v="20013"/>
  </r>
  <r>
    <x v="996"/>
    <d v="2013-05-08T00:00:00"/>
    <n v="4.45"/>
    <n v="20013"/>
  </r>
  <r>
    <x v="996"/>
    <d v="2013-05-08T00:00:00"/>
    <n v="8.0500000000000007"/>
    <n v="20013"/>
  </r>
  <r>
    <x v="996"/>
    <d v="2013-05-07T00:00:00"/>
    <n v="8.0500000000000007"/>
    <n v="20011"/>
  </r>
  <r>
    <x v="996"/>
    <d v="2013-05-07T00:00:00"/>
    <n v="2.65"/>
    <n v="20011"/>
  </r>
  <r>
    <x v="996"/>
    <d v="2013-05-14T00:00:00"/>
    <n v="8.0500000000000007"/>
    <n v="20002"/>
  </r>
  <r>
    <x v="996"/>
    <d v="2013-05-14T00:00:00"/>
    <n v="7.65"/>
    <n v="20002"/>
  </r>
  <r>
    <x v="996"/>
    <d v="2013-05-16T00:00:00"/>
    <n v="4.45"/>
    <n v="20006"/>
  </r>
  <r>
    <x v="996"/>
    <d v="2013-05-16T00:00:00"/>
    <n v="8.0500000000000007"/>
    <n v="20006"/>
  </r>
  <r>
    <x v="996"/>
    <d v="2013-05-15T00:00:00"/>
    <n v="16.2"/>
    <n v="10019"/>
  </r>
  <r>
    <x v="996"/>
    <d v="2013-05-23T00:00:00"/>
    <n v="8.0500000000000007"/>
    <n v="20016"/>
  </r>
  <r>
    <x v="996"/>
    <d v="2013-05-23T00:00:00"/>
    <n v="8.5500000000000007"/>
    <n v="20016"/>
  </r>
  <r>
    <x v="996"/>
    <d v="2013-05-23T00:00:00"/>
    <n v="4.45"/>
    <n v="20016"/>
  </r>
  <r>
    <x v="996"/>
    <d v="2013-05-29T00:00:00"/>
    <n v="4.45"/>
    <n v="20010"/>
  </r>
  <r>
    <x v="996"/>
    <d v="2013-05-31T00:00:00"/>
    <n v="11.65"/>
    <n v="20020"/>
  </r>
  <r>
    <x v="996"/>
    <d v="2013-05-31T00:00:00"/>
    <n v="4.45"/>
    <n v="20020"/>
  </r>
  <r>
    <x v="996"/>
    <d v="2013-06-05T00:00:00"/>
    <n v="8.0500000000000007"/>
    <n v="20009"/>
  </r>
  <r>
    <x v="996"/>
    <d v="2013-06-05T00:00:00"/>
    <n v="9.4499999999999993"/>
    <n v="20009"/>
  </r>
  <r>
    <x v="996"/>
    <d v="2013-06-05T00:00:00"/>
    <n v="8.5500000000000007"/>
    <n v="20009"/>
  </r>
  <r>
    <x v="996"/>
    <d v="2013-06-10T00:00:00"/>
    <n v="8.0500000000000007"/>
    <n v="20011"/>
  </r>
  <r>
    <x v="996"/>
    <d v="2013-06-10T00:00:00"/>
    <n v="2.65"/>
    <n v="20011"/>
  </r>
  <r>
    <x v="996"/>
    <d v="2013-06-14T00:00:00"/>
    <n v="4.95"/>
    <n v="20049"/>
  </r>
  <r>
    <x v="996"/>
    <d v="2013-06-12T00:00:00"/>
    <n v="8.5500000000000007"/>
    <n v="20008"/>
  </r>
  <r>
    <x v="996"/>
    <d v="2013-06-12T00:00:00"/>
    <n v="8.0500000000000007"/>
    <n v="20008"/>
  </r>
  <r>
    <x v="996"/>
    <d v="2013-06-12T00:00:00"/>
    <n v="7.65"/>
    <n v="20008"/>
  </r>
  <r>
    <x v="996"/>
    <d v="2013-06-11T00:00:00"/>
    <n v="9.85"/>
    <n v="20015"/>
  </r>
  <r>
    <x v="996"/>
    <d v="2013-07-01T00:00:00"/>
    <n v="4.95"/>
    <n v="20018"/>
  </r>
  <r>
    <x v="996"/>
    <d v="2013-07-05T00:00:00"/>
    <n v="7.65"/>
    <n v="20014"/>
  </r>
  <r>
    <x v="996"/>
    <d v="2013-07-15T00:00:00"/>
    <n v="16.149999999999999"/>
    <n v="20040"/>
  </r>
  <r>
    <x v="996"/>
    <d v="2013-07-15T00:00:00"/>
    <n v="7.65"/>
    <n v="20040"/>
  </r>
  <r>
    <x v="996"/>
    <d v="2013-07-19T00:00:00"/>
    <n v="8.5500000000000007"/>
    <n v="20029"/>
  </r>
  <r>
    <x v="996"/>
    <d v="2013-07-22T00:00:00"/>
    <n v="7.65"/>
    <n v="20013"/>
  </r>
  <r>
    <x v="996"/>
    <d v="2013-07-22T00:00:00"/>
    <n v="4.45"/>
    <n v="20013"/>
  </r>
  <r>
    <x v="996"/>
    <d v="2013-07-22T00:00:00"/>
    <n v="8.0500000000000007"/>
    <n v="20013"/>
  </r>
  <r>
    <x v="996"/>
    <d v="2013-07-25T00:00:00"/>
    <n v="8.0500000000000007"/>
    <n v="20016"/>
  </r>
  <r>
    <x v="996"/>
    <d v="2013-07-25T00:00:00"/>
    <n v="8.5500000000000007"/>
    <n v="20016"/>
  </r>
  <r>
    <x v="996"/>
    <d v="2013-07-25T00:00:00"/>
    <n v="4.45"/>
    <n v="20016"/>
  </r>
  <r>
    <x v="996"/>
    <d v="2013-07-31T00:00:00"/>
    <n v="8.5500000000000007"/>
    <n v="20008"/>
  </r>
  <r>
    <x v="996"/>
    <d v="2013-07-31T00:00:00"/>
    <n v="8.0500000000000007"/>
    <n v="20008"/>
  </r>
  <r>
    <x v="996"/>
    <d v="2013-07-31T00:00:00"/>
    <n v="7.65"/>
    <n v="20008"/>
  </r>
  <r>
    <x v="996"/>
    <d v="2013-08-13T00:00:00"/>
    <n v="11.65"/>
    <n v="20020"/>
  </r>
  <r>
    <x v="996"/>
    <d v="2013-08-13T00:00:00"/>
    <n v="4.45"/>
    <n v="20020"/>
  </r>
  <r>
    <x v="996"/>
    <d v="2013-08-14T00:00:00"/>
    <n v="4.45"/>
    <n v="20003"/>
  </r>
  <r>
    <x v="996"/>
    <d v="2013-08-14T00:00:00"/>
    <n v="8.0500000000000007"/>
    <n v="20003"/>
  </r>
  <r>
    <x v="996"/>
    <d v="2013-08-16T00:00:00"/>
    <n v="8.0500000000000007"/>
    <n v="20036"/>
  </r>
  <r>
    <x v="996"/>
    <d v="2013-08-23T00:00:00"/>
    <n v="29.16"/>
    <n v="50007"/>
  </r>
  <r>
    <x v="996"/>
    <d v="2013-08-21T00:00:00"/>
    <n v="8.91"/>
    <n v="20004"/>
  </r>
  <r>
    <x v="996"/>
    <d v="2013-08-21T00:00:00"/>
    <n v="4.45"/>
    <n v="20004"/>
  </r>
  <r>
    <x v="996"/>
    <d v="2013-08-21T00:00:00"/>
    <n v="7.65"/>
    <n v="20004"/>
  </r>
  <r>
    <x v="996"/>
    <d v="2013-08-22T00:00:00"/>
    <n v="8.5500000000000007"/>
    <n v="20008"/>
  </r>
  <r>
    <x v="996"/>
    <d v="2013-08-22T00:00:00"/>
    <n v="8.0500000000000007"/>
    <n v="20008"/>
  </r>
  <r>
    <x v="996"/>
    <d v="2013-08-22T00:00:00"/>
    <n v="7.65"/>
    <n v="20008"/>
  </r>
  <r>
    <x v="996"/>
    <d v="2013-09-05T00:00:00"/>
    <n v="8.5500000000000007"/>
    <n v="20043"/>
  </r>
  <r>
    <x v="996"/>
    <d v="2013-09-09T00:00:00"/>
    <n v="7.65"/>
    <n v="20013"/>
  </r>
  <r>
    <x v="996"/>
    <d v="2013-09-09T00:00:00"/>
    <n v="4.45"/>
    <n v="20013"/>
  </r>
  <r>
    <x v="996"/>
    <d v="2013-09-09T00:00:00"/>
    <n v="8.0500000000000007"/>
    <n v="20013"/>
  </r>
  <r>
    <x v="996"/>
    <d v="2013-09-17T00:00:00"/>
    <n v="8.0500000000000007"/>
    <n v="20005"/>
  </r>
  <r>
    <x v="996"/>
    <d v="2013-09-17T00:00:00"/>
    <n v="7.65"/>
    <n v="20005"/>
  </r>
  <r>
    <x v="996"/>
    <d v="2013-09-17T00:00:00"/>
    <n v="4.45"/>
    <n v="20005"/>
  </r>
  <r>
    <x v="996"/>
    <d v="2013-09-17T00:00:00"/>
    <n v="6.25"/>
    <n v="20005"/>
  </r>
  <r>
    <x v="996"/>
    <d v="2013-09-23T00:00:00"/>
    <n v="4.45"/>
    <n v="20006"/>
  </r>
  <r>
    <x v="996"/>
    <d v="2013-09-23T00:00:00"/>
    <n v="8.0500000000000007"/>
    <n v="20006"/>
  </r>
  <r>
    <x v="996"/>
    <d v="2013-10-03T00:00:00"/>
    <n v="16.11"/>
    <n v="10051"/>
  </r>
  <r>
    <x v="996"/>
    <d v="2013-10-08T00:00:00"/>
    <n v="8.0500000000000007"/>
    <n v="20023"/>
  </r>
  <r>
    <x v="996"/>
    <d v="2013-10-24T00:00:00"/>
    <n v="8.0500000000000007"/>
    <n v="20017"/>
  </r>
  <r>
    <x v="996"/>
    <d v="2013-10-28T00:00:00"/>
    <n v="8.0500000000000007"/>
    <n v="20037"/>
  </r>
  <r>
    <x v="997"/>
    <d v="2012-11-30T00:00:00"/>
    <n v="12.28"/>
    <n v="10018"/>
  </r>
  <r>
    <x v="998"/>
    <d v="2012-12-01T00:00:00"/>
    <n v="23"/>
    <n v="20400"/>
  </r>
  <r>
    <x v="999"/>
    <d v="2012-11-27T00:00:00"/>
    <n v="10"/>
    <n v="20242"/>
  </r>
  <r>
    <x v="1000"/>
    <d v="2012-11-27T00:00:00"/>
    <n v="8.5500000000000007"/>
    <n v="20036"/>
  </r>
  <r>
    <x v="1001"/>
    <d v="2012-11-24T00:00:00"/>
    <n v="10"/>
    <n v="20018"/>
  </r>
  <r>
    <x v="1002"/>
    <d v="2012-12-01T00:00:00"/>
    <n v="24.95"/>
    <n v="20061"/>
  </r>
  <r>
    <x v="1002"/>
    <d v="2012-11-23T00:00:00"/>
    <n v="27.55"/>
    <n v="20009"/>
  </r>
  <r>
    <x v="1002"/>
    <d v="2012-12-08T00:00:00"/>
    <n v="28.2"/>
    <n v="20042"/>
  </r>
  <r>
    <x v="1003"/>
    <d v="2012-11-15T00:00:00"/>
    <n v="74.75"/>
    <n v="20244"/>
  </r>
  <r>
    <x v="1004"/>
    <d v="2012-11-16T00:00:00"/>
    <n v="24.2"/>
    <n v="20059"/>
  </r>
  <r>
    <x v="1005"/>
    <d v="2012-11-15T00:00:00"/>
    <n v="8.5500000000000007"/>
    <n v="20054"/>
  </r>
  <r>
    <x v="1006"/>
    <d v="2012-11-14T00:00:00"/>
    <n v="27.15"/>
    <n v="20192"/>
  </r>
  <r>
    <x v="1007"/>
    <d v="2012-11-28T00:00:00"/>
    <n v="3.75"/>
    <n v="30019"/>
  </r>
  <r>
    <x v="1007"/>
    <d v="2012-11-14T00:00:00"/>
    <n v="23"/>
    <n v="30021"/>
  </r>
  <r>
    <x v="1007"/>
    <d v="2012-12-11T00:00:00"/>
    <n v="33.81"/>
    <n v="20009"/>
  </r>
  <r>
    <x v="1007"/>
    <d v="2013-01-03T00:00:00"/>
    <n v="19.95"/>
    <n v="20203"/>
  </r>
  <r>
    <x v="1007"/>
    <d v="2013-01-11T00:00:00"/>
    <n v="19"/>
    <n v="20167"/>
  </r>
  <r>
    <x v="1007"/>
    <d v="2013-01-09T00:00:00"/>
    <n v="47.5"/>
    <n v="20132"/>
  </r>
  <r>
    <x v="1007"/>
    <d v="2013-02-13T00:00:00"/>
    <n v="64.150000000000006"/>
    <n v="30034"/>
  </r>
  <r>
    <x v="1008"/>
    <d v="2012-11-28T00:00:00"/>
    <n v="29.9"/>
    <n v="10060"/>
  </r>
  <r>
    <x v="1008"/>
    <d v="2012-11-30T00:00:00"/>
    <n v="15.7"/>
    <n v="10067"/>
  </r>
  <r>
    <x v="1008"/>
    <d v="2012-11-20T00:00:00"/>
    <n v="9.85"/>
    <n v="70039"/>
  </r>
  <r>
    <x v="1008"/>
    <d v="2012-12-04T00:00:00"/>
    <n v="9.85"/>
    <n v="30004"/>
  </r>
  <r>
    <x v="1008"/>
    <d v="2012-12-12T00:00:00"/>
    <n v="13.23"/>
    <n v="20109"/>
  </r>
  <r>
    <x v="1008"/>
    <d v="2012-12-11T00:00:00"/>
    <n v="15.7"/>
    <n v="10035"/>
  </r>
  <r>
    <x v="1008"/>
    <d v="2012-12-26T00:00:00"/>
    <n v="9.85"/>
    <n v="20043"/>
  </r>
  <r>
    <x v="1008"/>
    <d v="2013-01-03T00:00:00"/>
    <n v="7.65"/>
    <n v="10039"/>
  </r>
  <r>
    <x v="1008"/>
    <d v="2013-01-10T00:00:00"/>
    <n v="25.6"/>
    <n v="70058"/>
  </r>
  <r>
    <x v="1008"/>
    <d v="2013-01-14T00:00:00"/>
    <n v="10.75"/>
    <n v="20042"/>
  </r>
  <r>
    <x v="1008"/>
    <d v="2013-01-16T00:00:00"/>
    <n v="10.75"/>
    <n v="20104"/>
  </r>
  <r>
    <x v="1009"/>
    <d v="2012-11-14T00:00:00"/>
    <n v="9.85"/>
    <n v="20040"/>
  </r>
  <r>
    <x v="1010"/>
    <d v="2012-11-13T00:00:00"/>
    <n v="0"/>
    <n v="20029"/>
  </r>
  <r>
    <x v="1010"/>
    <d v="2012-12-12T00:00:00"/>
    <n v="15.75"/>
    <n v="70047"/>
  </r>
  <r>
    <x v="1011"/>
    <d v="2012-11-12T00:00:00"/>
    <n v="28.95"/>
    <n v="20135"/>
  </r>
  <r>
    <x v="1012"/>
    <d v="2012-11-11T00:00:00"/>
    <n v="19"/>
    <n v="20078"/>
  </r>
  <r>
    <x v="1012"/>
    <d v="2013-07-09T00:00:00"/>
    <n v="30.45"/>
    <n v="30010"/>
  </r>
  <r>
    <x v="1012"/>
    <d v="2013-07-16T00:00:00"/>
    <n v="17.95"/>
    <n v="20090"/>
  </r>
  <r>
    <x v="1012"/>
    <d v="2013-07-24T00:00:00"/>
    <n v="17.95"/>
    <n v="20141"/>
  </r>
  <r>
    <x v="1012"/>
    <d v="2013-07-25T00:00:00"/>
    <n v="15.95"/>
    <n v="20077"/>
  </r>
  <r>
    <x v="1012"/>
    <d v="2013-08-11T00:00:00"/>
    <n v="18.5"/>
    <n v="30046"/>
  </r>
  <r>
    <x v="1012"/>
    <d v="2013-09-28T00:00:00"/>
    <n v="14.95"/>
    <n v="20036"/>
  </r>
  <r>
    <x v="1012"/>
    <d v="2013-10-16T00:00:00"/>
    <n v="20.75"/>
    <n v="20275"/>
  </r>
  <r>
    <x v="1012"/>
    <d v="2013-10-21T00:00:00"/>
    <n v="14.95"/>
    <n v="20108"/>
  </r>
  <r>
    <x v="1013"/>
    <d v="2012-11-12T00:00:00"/>
    <n v="32"/>
    <n v="20101"/>
  </r>
  <r>
    <x v="1013"/>
    <d v="2012-11-19T00:00:00"/>
    <n v="39.75"/>
    <n v="20145"/>
  </r>
  <r>
    <x v="1013"/>
    <d v="2012-12-05T00:00:00"/>
    <n v="66.7"/>
    <n v="30063"/>
  </r>
  <r>
    <x v="1013"/>
    <d v="2012-12-17T00:00:00"/>
    <n v="12.5"/>
    <n v="20128"/>
  </r>
  <r>
    <x v="1013"/>
    <d v="2012-12-27T00:00:00"/>
    <n v="28"/>
    <n v="20217"/>
  </r>
  <r>
    <x v="1013"/>
    <d v="2012-12-27T00:00:00"/>
    <n v="64.5"/>
    <n v="20217"/>
  </r>
  <r>
    <x v="1013"/>
    <d v="2013-01-09T00:00:00"/>
    <n v="29"/>
    <n v="20186"/>
  </r>
  <r>
    <x v="1013"/>
    <d v="2013-01-08T00:00:00"/>
    <n v="72.5"/>
    <n v="30034"/>
  </r>
  <r>
    <x v="1013"/>
    <d v="2013-01-15T00:00:00"/>
    <n v="25"/>
    <n v="10062"/>
  </r>
  <r>
    <x v="1013"/>
    <d v="2013-01-17T00:00:00"/>
    <n v="70"/>
    <n v="20222"/>
  </r>
  <r>
    <x v="1013"/>
    <d v="2013-01-21T00:00:00"/>
    <n v="25"/>
    <n v="20115"/>
  </r>
  <r>
    <x v="1013"/>
    <d v="2013-01-23T00:00:00"/>
    <n v="33.5"/>
    <n v="20242"/>
  </r>
  <r>
    <x v="1013"/>
    <d v="2013-01-22T00:00:00"/>
    <n v="64.760000000000005"/>
    <n v="20132"/>
  </r>
  <r>
    <x v="1013"/>
    <d v="2013-01-24T00:00:00"/>
    <n v="18.75"/>
    <n v="20268"/>
  </r>
  <r>
    <x v="1013"/>
    <d v="2013-01-29T00:00:00"/>
    <n v="19.2"/>
    <n v="20171"/>
  </r>
  <r>
    <x v="1013"/>
    <d v="2013-01-29T00:00:00"/>
    <n v="22.5"/>
    <n v="20171"/>
  </r>
  <r>
    <x v="1013"/>
    <d v="2013-01-31T00:00:00"/>
    <n v="18.75"/>
    <n v="20121"/>
  </r>
  <r>
    <x v="1013"/>
    <d v="2013-01-31T00:00:00"/>
    <n v="39.75"/>
    <n v="20121"/>
  </r>
  <r>
    <x v="1013"/>
    <d v="2013-01-27T00:00:00"/>
    <n v="41"/>
    <n v="20102"/>
  </r>
  <r>
    <x v="1013"/>
    <d v="2013-02-06T00:00:00"/>
    <n v="28.5"/>
    <n v="30033"/>
  </r>
  <r>
    <x v="1013"/>
    <d v="2013-02-07T00:00:00"/>
    <n v="18.75"/>
    <n v="30093"/>
  </r>
  <r>
    <x v="1013"/>
    <d v="2013-02-04T00:00:00"/>
    <n v="34.75"/>
    <n v="20189"/>
  </r>
  <r>
    <x v="1013"/>
    <d v="2013-02-04T00:00:00"/>
    <n v="34.75"/>
    <n v="20163"/>
  </r>
  <r>
    <x v="1013"/>
    <d v="2013-02-05T00:00:00"/>
    <n v="18.75"/>
    <n v="20153"/>
  </r>
  <r>
    <x v="1013"/>
    <d v="2013-02-25T00:00:00"/>
    <n v="12.5"/>
    <n v="20135"/>
  </r>
  <r>
    <x v="1013"/>
    <d v="2013-02-27T00:00:00"/>
    <n v="18.75"/>
    <n v="20121"/>
  </r>
  <r>
    <x v="1013"/>
    <d v="2013-02-27T00:00:00"/>
    <n v="39.75"/>
    <n v="20121"/>
  </r>
  <r>
    <x v="1013"/>
    <d v="2013-02-23T00:00:00"/>
    <n v="64.5"/>
    <n v="30020"/>
  </r>
  <r>
    <x v="1013"/>
    <d v="2013-02-26T00:00:00"/>
    <n v="33.5"/>
    <n v="20267"/>
  </r>
  <r>
    <x v="1013"/>
    <d v="2013-03-12T00:00:00"/>
    <n v="18.75"/>
    <n v="30010"/>
  </r>
  <r>
    <x v="1013"/>
    <d v="2013-03-17T00:00:00"/>
    <n v="8.75"/>
    <n v="20157"/>
  </r>
  <r>
    <x v="1013"/>
    <d v="2013-03-18T00:00:00"/>
    <n v="8.77"/>
    <n v="20063"/>
  </r>
  <r>
    <x v="1013"/>
    <d v="2013-03-25T00:00:00"/>
    <n v="18.75"/>
    <n v="20158"/>
  </r>
  <r>
    <x v="1013"/>
    <d v="2013-04-03T00:00:00"/>
    <n v="34.5"/>
    <n v="20206"/>
  </r>
  <r>
    <x v="1013"/>
    <d v="2013-03-31T00:00:00"/>
    <n v="25"/>
    <n v="20087"/>
  </r>
  <r>
    <x v="1013"/>
    <d v="2013-04-02T00:00:00"/>
    <n v="19.010000000000002"/>
    <n v="20185"/>
  </r>
  <r>
    <x v="1013"/>
    <d v="2013-04-05T00:00:00"/>
    <n v="28"/>
    <n v="20217"/>
  </r>
  <r>
    <x v="1013"/>
    <d v="2013-04-05T00:00:00"/>
    <n v="64.5"/>
    <n v="20217"/>
  </r>
  <r>
    <x v="1013"/>
    <d v="2013-04-04T00:00:00"/>
    <n v="12.5"/>
    <n v="20266"/>
  </r>
  <r>
    <x v="1013"/>
    <d v="2013-04-06T00:00:00"/>
    <n v="44.75"/>
    <n v="30005"/>
  </r>
  <r>
    <x v="1013"/>
    <d v="2013-04-11T00:00:00"/>
    <n v="41.5"/>
    <n v="20188"/>
  </r>
  <r>
    <x v="1013"/>
    <d v="2013-04-12T00:00:00"/>
    <n v="10.08"/>
    <n v="20026"/>
  </r>
  <r>
    <x v="1013"/>
    <d v="2013-04-10T00:00:00"/>
    <n v="28.25"/>
    <n v="20208"/>
  </r>
  <r>
    <x v="1013"/>
    <d v="2013-04-13T00:00:00"/>
    <n v="13.5"/>
    <n v="20025"/>
  </r>
  <r>
    <x v="1013"/>
    <d v="2013-06-26T00:00:00"/>
    <n v="8.5"/>
    <n v="20021"/>
  </r>
  <r>
    <x v="1013"/>
    <d v="2013-06-27T00:00:00"/>
    <n v="20.25"/>
    <n v="20130"/>
  </r>
  <r>
    <x v="1013"/>
    <d v="2013-07-01T00:00:00"/>
    <n v="22"/>
    <n v="20150"/>
  </r>
  <r>
    <x v="1013"/>
    <d v="2013-07-07T00:00:00"/>
    <n v="7.65"/>
    <n v="20053"/>
  </r>
  <r>
    <x v="1013"/>
    <d v="2013-07-07T00:00:00"/>
    <n v="12.5"/>
    <n v="20053"/>
  </r>
  <r>
    <x v="1013"/>
    <d v="2013-07-11T00:00:00"/>
    <n v="15.25"/>
    <n v="20215"/>
  </r>
  <r>
    <x v="1013"/>
    <d v="2013-07-06T00:00:00"/>
    <n v="24.45"/>
    <n v="20031"/>
  </r>
  <r>
    <x v="1013"/>
    <d v="2013-07-14T00:00:00"/>
    <n v="7.15"/>
    <n v="20051"/>
  </r>
  <r>
    <x v="1013"/>
    <d v="2013-07-14T00:00:00"/>
    <n v="27"/>
    <n v="20051"/>
  </r>
  <r>
    <x v="1013"/>
    <d v="2013-07-12T00:00:00"/>
    <n v="19.2"/>
    <n v="20171"/>
  </r>
  <r>
    <x v="1013"/>
    <d v="2013-07-12T00:00:00"/>
    <n v="22.5"/>
    <n v="20171"/>
  </r>
  <r>
    <x v="1013"/>
    <d v="2013-07-15T00:00:00"/>
    <n v="8.5"/>
    <n v="20044"/>
  </r>
  <r>
    <x v="1013"/>
    <d v="2013-07-16T00:00:00"/>
    <n v="21.25"/>
    <n v="20174"/>
  </r>
  <r>
    <x v="1013"/>
    <d v="2013-07-18T00:00:00"/>
    <n v="7.95"/>
    <n v="20020"/>
  </r>
  <r>
    <x v="1013"/>
    <d v="2013-07-18T00:00:00"/>
    <n v="12.5"/>
    <n v="30022"/>
  </r>
  <r>
    <x v="1013"/>
    <d v="2013-07-25T00:00:00"/>
    <n v="19.7"/>
    <n v="20202"/>
  </r>
  <r>
    <x v="1013"/>
    <d v="2013-07-23T00:00:00"/>
    <n v="30"/>
    <n v="20255"/>
  </r>
  <r>
    <x v="1013"/>
    <d v="2013-08-07T00:00:00"/>
    <n v="18.75"/>
    <n v="30026"/>
  </r>
  <r>
    <x v="1013"/>
    <d v="2013-08-09T00:00:00"/>
    <n v="42"/>
    <n v="20231"/>
  </r>
  <r>
    <x v="1013"/>
    <d v="2013-08-20T00:00:00"/>
    <n v="7.65"/>
    <n v="20053"/>
  </r>
  <r>
    <x v="1013"/>
    <d v="2013-08-20T00:00:00"/>
    <n v="12.5"/>
    <n v="20053"/>
  </r>
  <r>
    <x v="1013"/>
    <d v="2013-08-23T00:00:00"/>
    <n v="5.08"/>
    <n v="20038"/>
  </r>
  <r>
    <x v="1013"/>
    <d v="2013-09-18T00:00:00"/>
    <n v="10.119999999999999"/>
    <n v="20014"/>
  </r>
  <r>
    <x v="1013"/>
    <d v="2013-09-24T00:00:00"/>
    <n v="18.75"/>
    <n v="30055"/>
  </r>
  <r>
    <x v="1013"/>
    <d v="2013-09-26T00:00:00"/>
    <n v="7.7"/>
    <n v="20112"/>
  </r>
  <r>
    <x v="1013"/>
    <d v="2013-10-01T00:00:00"/>
    <n v="20.25"/>
    <n v="30070"/>
  </r>
  <r>
    <x v="1013"/>
    <d v="2013-10-03T00:00:00"/>
    <n v="9.85"/>
    <n v="20042"/>
  </r>
  <r>
    <x v="1013"/>
    <d v="2013-10-11T00:00:00"/>
    <n v="19.91"/>
    <n v="20017"/>
  </r>
  <r>
    <x v="1013"/>
    <d v="2013-10-21T00:00:00"/>
    <n v="7.15"/>
    <n v="20051"/>
  </r>
  <r>
    <x v="1013"/>
    <d v="2013-10-21T00:00:00"/>
    <n v="27"/>
    <n v="20051"/>
  </r>
  <r>
    <x v="1013"/>
    <d v="2013-10-29T00:00:00"/>
    <n v="42.5"/>
    <n v="30056"/>
  </r>
  <r>
    <x v="1014"/>
    <d v="2012-11-10T00:00:00"/>
    <n v="20.95"/>
    <n v="20047"/>
  </r>
  <r>
    <x v="1015"/>
    <d v="2012-12-13T00:00:00"/>
    <n v="2.95"/>
    <n v="10010"/>
  </r>
  <r>
    <x v="1015"/>
    <d v="2012-12-17T00:00:00"/>
    <n v="10.75"/>
    <n v="10031"/>
  </r>
  <r>
    <x v="1015"/>
    <d v="2012-12-28T00:00:00"/>
    <n v="10.75"/>
    <n v="40003"/>
  </r>
  <r>
    <x v="1016"/>
    <d v="2012-12-10T00:00:00"/>
    <n v="17.64"/>
    <n v="20031"/>
  </r>
  <r>
    <x v="1017"/>
    <d v="2012-12-15T00:00:00"/>
    <n v="17.95"/>
    <n v="20289"/>
  </r>
  <r>
    <x v="1018"/>
    <d v="2012-12-17T00:00:00"/>
    <n v="9.9499999999999993"/>
    <n v="10008"/>
  </r>
  <r>
    <x v="1019"/>
    <d v="2012-12-17T00:00:00"/>
    <n v="13.05"/>
    <n v="10020"/>
  </r>
  <r>
    <x v="1020"/>
    <d v="2012-12-17T00:00:00"/>
    <n v="10.52"/>
    <n v="70009"/>
  </r>
  <r>
    <x v="1020"/>
    <d v="2013-02-21T00:00:00"/>
    <n v="10.75"/>
    <n v="10004"/>
  </r>
  <r>
    <x v="1020"/>
    <d v="2013-07-25T00:00:00"/>
    <n v="10.75"/>
    <n v="10002"/>
  </r>
  <r>
    <x v="1021"/>
    <d v="2012-12-17T00:00:00"/>
    <n v="8.5"/>
    <n v="10023"/>
  </r>
  <r>
    <x v="1022"/>
    <d v="2012-12-18T00:00:00"/>
    <n v="23.8"/>
    <n v="20074"/>
  </r>
  <r>
    <x v="1023"/>
    <d v="2012-12-17T00:00:00"/>
    <n v="36.6"/>
    <n v="10090"/>
  </r>
  <r>
    <x v="1024"/>
    <d v="2012-12-18T00:00:00"/>
    <n v="8.9499999999999993"/>
    <n v="20037"/>
  </r>
  <r>
    <x v="1025"/>
    <d v="2012-12-18T00:00:00"/>
    <n v="11.65"/>
    <n v="20038"/>
  </r>
  <r>
    <x v="1025"/>
    <d v="2012-12-20T00:00:00"/>
    <n v="8.5"/>
    <n v="20056"/>
  </r>
  <r>
    <x v="1026"/>
    <d v="2013-01-19T00:00:00"/>
    <n v="12"/>
    <n v="30012"/>
  </r>
  <r>
    <x v="1026"/>
    <d v="2013-01-23T00:00:00"/>
    <n v="8.5500000000000007"/>
    <n v="50016"/>
  </r>
  <r>
    <x v="1026"/>
    <d v="2013-01-20T00:00:00"/>
    <n v="0.01"/>
    <n v="20009"/>
  </r>
  <r>
    <x v="1026"/>
    <d v="2013-01-29T00:00:00"/>
    <n v="8.9499999999999993"/>
    <n v="10043"/>
  </r>
  <r>
    <x v="1026"/>
    <d v="2013-02-02T00:00:00"/>
    <n v="8.9499999999999993"/>
    <n v="20026"/>
  </r>
  <r>
    <x v="1026"/>
    <d v="2013-02-06T00:00:00"/>
    <n v="9.9499999999999993"/>
    <n v="10028"/>
  </r>
  <r>
    <x v="1026"/>
    <d v="2013-02-07T00:00:00"/>
    <n v="10.53"/>
    <n v="60008"/>
  </r>
  <r>
    <x v="1026"/>
    <d v="2013-02-03T00:00:00"/>
    <n v="53.01"/>
    <n v="10038"/>
  </r>
  <r>
    <x v="1026"/>
    <d v="2013-02-04T00:00:00"/>
    <n v="8.9499999999999993"/>
    <n v="20040"/>
  </r>
  <r>
    <x v="1026"/>
    <d v="2013-02-11T00:00:00"/>
    <n v="8.9499999999999993"/>
    <n v="20050"/>
  </r>
  <r>
    <x v="1026"/>
    <d v="2013-02-21T00:00:00"/>
    <n v="8.9499999999999993"/>
    <n v="50014"/>
  </r>
  <r>
    <x v="1026"/>
    <d v="2013-02-27T00:00:00"/>
    <n v="8.9499999999999993"/>
    <n v="40028"/>
  </r>
  <r>
    <x v="1026"/>
    <d v="2013-03-05T00:00:00"/>
    <n v="8.9499999999999993"/>
    <n v="20065"/>
  </r>
  <r>
    <x v="1026"/>
    <d v="2013-03-06T00:00:00"/>
    <n v="15.45"/>
    <n v="20083"/>
  </r>
  <r>
    <x v="1026"/>
    <d v="2013-03-08T00:00:00"/>
    <n v="9.85"/>
    <n v="20052"/>
  </r>
  <r>
    <x v="1026"/>
    <d v="2013-03-29T00:00:00"/>
    <n v="8.9499999999999993"/>
    <n v="10021"/>
  </r>
  <r>
    <x v="1026"/>
    <d v="2013-03-28T00:00:00"/>
    <n v="11.38"/>
    <n v="60016"/>
  </r>
  <r>
    <x v="1026"/>
    <d v="2013-04-04T00:00:00"/>
    <n v="7.95"/>
    <n v="20053"/>
  </r>
  <r>
    <x v="1026"/>
    <d v="2013-04-01T00:00:00"/>
    <n v="5.95"/>
    <n v="10017"/>
  </r>
  <r>
    <x v="1026"/>
    <d v="2013-04-09T00:00:00"/>
    <n v="12.28"/>
    <n v="50019"/>
  </r>
  <r>
    <x v="1026"/>
    <d v="2013-04-19T00:00:00"/>
    <n v="17.91"/>
    <n v="20027"/>
  </r>
  <r>
    <x v="1026"/>
    <d v="2013-05-01T00:00:00"/>
    <n v="9.58"/>
    <n v="60030"/>
  </r>
  <r>
    <x v="1026"/>
    <d v="2013-05-02T00:00:00"/>
    <n v="11.38"/>
    <n v="10073"/>
  </r>
  <r>
    <x v="1026"/>
    <d v="2013-05-07T00:00:00"/>
    <n v="10.52"/>
    <n v="70020"/>
  </r>
  <r>
    <x v="1026"/>
    <d v="2013-05-12T00:00:00"/>
    <n v="8.9499999999999993"/>
    <n v="20015"/>
  </r>
  <r>
    <x v="1026"/>
    <d v="2013-05-21T00:00:00"/>
    <n v="7.33"/>
    <n v="10088"/>
  </r>
  <r>
    <x v="1026"/>
    <d v="2013-07-05T00:00:00"/>
    <n v="31.95"/>
    <n v="20196"/>
  </r>
  <r>
    <x v="1026"/>
    <d v="2013-08-06T00:00:00"/>
    <n v="4.5"/>
    <n v="20037"/>
  </r>
  <r>
    <x v="1026"/>
    <d v="2013-08-27T00:00:00"/>
    <n v="8.9499999999999993"/>
    <n v="20056"/>
  </r>
  <r>
    <x v="1026"/>
    <d v="2013-10-15T00:00:00"/>
    <n v="8.9499999999999993"/>
    <n v="20060"/>
  </r>
  <r>
    <x v="1027"/>
    <d v="2013-01-20T00:00:00"/>
    <n v="21.95"/>
    <n v="20022"/>
  </r>
  <r>
    <x v="1028"/>
    <d v="2012-12-12T00:00:00"/>
    <n v="13.2"/>
    <n v="10013"/>
  </r>
  <r>
    <x v="1028"/>
    <d v="2012-12-12T00:00:00"/>
    <n v="17.05"/>
    <n v="20040"/>
  </r>
  <r>
    <x v="1028"/>
    <d v="2012-12-14T00:00:00"/>
    <n v="12.55"/>
    <n v="10026"/>
  </r>
  <r>
    <x v="1028"/>
    <d v="2012-12-18T00:00:00"/>
    <n v="12.55"/>
    <n v="20039"/>
  </r>
  <r>
    <x v="1028"/>
    <d v="2012-12-20T00:00:00"/>
    <n v="12.55"/>
    <n v="10061"/>
  </r>
  <r>
    <x v="1028"/>
    <d v="2012-12-28T00:00:00"/>
    <n v="12.55"/>
    <n v="20048"/>
  </r>
  <r>
    <x v="1028"/>
    <d v="2013-01-03T00:00:00"/>
    <n v="11.65"/>
    <n v="10040"/>
  </r>
  <r>
    <x v="1028"/>
    <d v="2013-01-02T00:00:00"/>
    <n v="9.85"/>
    <n v="20047"/>
  </r>
  <r>
    <x v="1029"/>
    <d v="2012-12-18T00:00:00"/>
    <n v="14.8"/>
    <n v="20083"/>
  </r>
  <r>
    <x v="1029"/>
    <d v="2013-02-01T00:00:00"/>
    <n v="9.6300000000000008"/>
    <n v="50008"/>
  </r>
  <r>
    <x v="1030"/>
    <d v="2012-12-13T00:00:00"/>
    <n v="7"/>
    <n v="20140"/>
  </r>
  <r>
    <x v="1031"/>
    <d v="2013-01-07T00:00:00"/>
    <n v="17.899999999999999"/>
    <n v="60027"/>
  </r>
  <r>
    <x v="1031"/>
    <d v="2013-01-09T00:00:00"/>
    <n v="13.5"/>
    <n v="10056"/>
  </r>
  <r>
    <x v="1031"/>
    <d v="2013-01-06T00:00:00"/>
    <n v="12.65"/>
    <n v="60020"/>
  </r>
  <r>
    <x v="1031"/>
    <d v="2013-01-08T00:00:00"/>
    <n v="14.65"/>
    <n v="20065"/>
  </r>
  <r>
    <x v="1032"/>
    <d v="2013-01-02T00:00:00"/>
    <n v="8.9499999999999993"/>
    <n v="10012"/>
  </r>
  <r>
    <x v="1033"/>
    <d v="2012-12-13T00:00:00"/>
    <n v="9.9499999999999993"/>
    <n v="10043"/>
  </r>
  <r>
    <x v="1034"/>
    <d v="2012-12-11T00:00:00"/>
    <n v="24.89"/>
    <n v="20032"/>
  </r>
  <r>
    <x v="1035"/>
    <d v="2012-12-14T00:00:00"/>
    <n v="13.45"/>
    <n v="20037"/>
  </r>
  <r>
    <x v="1036"/>
    <d v="2012-12-13T00:00:00"/>
    <n v="5.95"/>
    <n v="10045"/>
  </r>
  <r>
    <x v="1037"/>
    <d v="2012-12-13T00:00:00"/>
    <n v="10.95"/>
    <n v="10044"/>
  </r>
  <r>
    <x v="1038"/>
    <d v="2012-12-17T00:00:00"/>
    <n v="50.95"/>
    <n v="10107"/>
  </r>
  <r>
    <x v="1038"/>
    <d v="2012-12-16T00:00:00"/>
    <n v="12"/>
    <n v="20215"/>
  </r>
  <r>
    <x v="1039"/>
    <d v="2012-12-18T00:00:00"/>
    <n v="161.82"/>
    <n v="10069"/>
  </r>
  <r>
    <x v="1039"/>
    <d v="2012-12-18T00:00:00"/>
    <n v="12.55"/>
    <n v="10069"/>
  </r>
  <r>
    <x v="1039"/>
    <d v="2012-12-17T00:00:00"/>
    <n v="11.65"/>
    <n v="20040"/>
  </r>
  <r>
    <x v="1039"/>
    <d v="2012-12-20T00:00:00"/>
    <n v="161.82"/>
    <n v="10069"/>
  </r>
  <r>
    <x v="1039"/>
    <d v="2012-12-20T00:00:00"/>
    <n v="12.55"/>
    <n v="10069"/>
  </r>
  <r>
    <x v="1039"/>
    <d v="2012-12-27T00:00:00"/>
    <n v="12.55"/>
    <n v="20039"/>
  </r>
  <r>
    <x v="1039"/>
    <d v="2012-12-26T00:00:00"/>
    <n v="16.11"/>
    <n v="20052"/>
  </r>
  <r>
    <x v="1039"/>
    <d v="2013-01-02T00:00:00"/>
    <n v="12.55"/>
    <n v="10051"/>
  </r>
  <r>
    <x v="1039"/>
    <d v="2012-12-28T00:00:00"/>
    <n v="12.55"/>
    <n v="20041"/>
  </r>
  <r>
    <x v="1040"/>
    <d v="2012-12-17T00:00:00"/>
    <n v="9.85"/>
    <n v="20050"/>
  </r>
  <r>
    <x v="1040"/>
    <d v="2013-02-07T00:00:00"/>
    <n v="13.9"/>
    <n v="30007"/>
  </r>
  <r>
    <x v="1040"/>
    <d v="2013-02-14T00:00:00"/>
    <n v="13.9"/>
    <n v="20075"/>
  </r>
  <r>
    <x v="1040"/>
    <d v="2013-02-18T00:00:00"/>
    <n v="13.9"/>
    <n v="20021"/>
  </r>
  <r>
    <x v="1040"/>
    <d v="2013-02-21T00:00:00"/>
    <n v="15.45"/>
    <n v="20091"/>
  </r>
  <r>
    <x v="1040"/>
    <d v="2013-03-08T00:00:00"/>
    <n v="11.65"/>
    <n v="10048"/>
  </r>
  <r>
    <x v="1041"/>
    <d v="2012-12-17T00:00:00"/>
    <n v="17.73"/>
    <n v="20074"/>
  </r>
  <r>
    <x v="1041"/>
    <d v="2012-12-18T00:00:00"/>
    <n v="20.45"/>
    <n v="40010"/>
  </r>
  <r>
    <x v="1042"/>
    <d v="2013-01-06T00:00:00"/>
    <n v="25.4"/>
    <n v="60021"/>
  </r>
  <r>
    <x v="1043"/>
    <d v="2012-12-18T00:00:00"/>
    <n v="10.98"/>
    <n v="20048"/>
  </r>
  <r>
    <x v="1044"/>
    <d v="2012-12-13T00:00:00"/>
    <n v="8.09"/>
    <n v="20040"/>
  </r>
  <r>
    <x v="1044"/>
    <d v="2013-04-01T00:00:00"/>
    <n v="5.98"/>
    <n v="50016"/>
  </r>
  <r>
    <x v="1045"/>
    <d v="2012-12-14T00:00:00"/>
    <n v="667"/>
    <n v="70048"/>
  </r>
  <r>
    <x v="1046"/>
    <d v="2013-01-05T00:00:00"/>
    <n v="20"/>
    <n v="20144"/>
  </r>
  <r>
    <x v="1046"/>
    <d v="2013-01-10T00:00:00"/>
    <n v="10"/>
    <n v="20113"/>
  </r>
  <r>
    <x v="1046"/>
    <d v="2013-01-18T00:00:00"/>
    <n v="16"/>
    <n v="30025"/>
  </r>
  <r>
    <x v="1046"/>
    <d v="2013-02-15T00:00:00"/>
    <n v="15"/>
    <n v="30012"/>
  </r>
  <r>
    <x v="1046"/>
    <d v="2013-08-30T00:00:00"/>
    <n v="10"/>
    <n v="20036"/>
  </r>
  <r>
    <x v="1047"/>
    <d v="2013-01-07T00:00:00"/>
    <n v="11.95"/>
    <n v="60026"/>
  </r>
  <r>
    <x v="1047"/>
    <d v="2013-01-06T00:00:00"/>
    <n v="9.9499999999999993"/>
    <n v="10029"/>
  </r>
  <r>
    <x v="1048"/>
    <d v="2013-01-05T00:00:00"/>
    <n v="39.65"/>
    <n v="20136"/>
  </r>
  <r>
    <x v="1048"/>
    <d v="2013-01-25T00:00:00"/>
    <n v="25.9"/>
    <n v="20195"/>
  </r>
  <r>
    <x v="1048"/>
    <d v="2013-02-20T00:00:00"/>
    <n v="20.9"/>
    <n v="20153"/>
  </r>
  <r>
    <x v="1048"/>
    <d v="2013-03-29T00:00:00"/>
    <n v="25.95"/>
    <n v="20226"/>
  </r>
  <r>
    <x v="1049"/>
    <d v="2013-01-07T00:00:00"/>
    <n v="32.9"/>
    <n v="20116"/>
  </r>
  <r>
    <x v="1050"/>
    <d v="2012-12-14T00:00:00"/>
    <n v="9.85"/>
    <n v="20047"/>
  </r>
  <r>
    <x v="1051"/>
    <d v="2012-12-17T00:00:00"/>
    <n v="6.03"/>
    <n v="10040"/>
  </r>
  <r>
    <x v="1051"/>
    <d v="2013-05-28T00:00:00"/>
    <n v="10.119999999999999"/>
    <n v="30010"/>
  </r>
  <r>
    <x v="1052"/>
    <d v="2013-03-15T00:00:00"/>
    <n v="15.21"/>
    <n v="10020"/>
  </r>
  <r>
    <x v="1053"/>
    <d v="2013-03-22T00:00:00"/>
    <n v="8.9499999999999993"/>
    <n v="10015"/>
  </r>
  <r>
    <x v="1053"/>
    <d v="2013-03-20T00:00:00"/>
    <n v="14.98"/>
    <n v="30112"/>
  </r>
  <r>
    <x v="1054"/>
    <d v="2013-03-20T00:00:00"/>
    <n v="11.65"/>
    <n v="10181"/>
  </r>
  <r>
    <x v="1055"/>
    <d v="2012-12-11T00:00:00"/>
    <n v="11.65"/>
    <n v="20022"/>
  </r>
  <r>
    <x v="1056"/>
    <d v="2012-12-11T00:00:00"/>
    <n v="22.95"/>
    <n v="20011"/>
  </r>
  <r>
    <x v="1057"/>
    <d v="2012-12-11T00:00:00"/>
    <n v="24.2"/>
    <n v="20010"/>
  </r>
  <r>
    <x v="1058"/>
    <d v="2012-12-11T00:00:00"/>
    <n v="14.5"/>
    <n v="20012"/>
  </r>
  <r>
    <x v="1059"/>
    <d v="2012-12-14T00:00:00"/>
    <n v="67.25"/>
    <n v="10025"/>
  </r>
  <r>
    <x v="1059"/>
    <d v="2013-03-08T00:00:00"/>
    <n v="39.9"/>
    <n v="10135"/>
  </r>
  <r>
    <x v="1059"/>
    <d v="2013-07-13T00:00:00"/>
    <n v="48.8"/>
    <n v="10143"/>
  </r>
  <r>
    <x v="1059"/>
    <d v="2013-08-03T00:00:00"/>
    <n v="29.4"/>
    <n v="10056"/>
  </r>
  <r>
    <x v="1059"/>
    <d v="2013-09-14T00:00:00"/>
    <n v="35.15"/>
    <n v="60037"/>
  </r>
  <r>
    <x v="1060"/>
    <d v="2012-12-14T00:00:00"/>
    <n v="8.9499999999999993"/>
    <n v="20017"/>
  </r>
  <r>
    <x v="1061"/>
    <d v="2013-01-18T00:00:00"/>
    <n v="5.25"/>
    <n v="30023"/>
  </r>
  <r>
    <x v="1062"/>
    <d v="2012-12-11T00:00:00"/>
    <n v="18.95"/>
    <n v="20206"/>
  </r>
  <r>
    <x v="1063"/>
    <d v="2012-12-12T00:00:00"/>
    <n v="0.01"/>
    <n v="20024"/>
  </r>
  <r>
    <x v="1063"/>
    <d v="2012-12-13T00:00:00"/>
    <n v="4.45"/>
    <n v="10023"/>
  </r>
  <r>
    <x v="1064"/>
    <d v="2013-03-12T00:00:00"/>
    <n v="8.1"/>
    <n v="10014"/>
  </r>
  <r>
    <x v="1064"/>
    <d v="2013-03-18T00:00:00"/>
    <n v="8.5"/>
    <n v="20207"/>
  </r>
  <r>
    <x v="1064"/>
    <d v="2013-04-11T00:00:00"/>
    <n v="19"/>
    <n v="20008"/>
  </r>
  <r>
    <x v="1064"/>
    <d v="2013-05-01T00:00:00"/>
    <n v="10.75"/>
    <n v="20176"/>
  </r>
  <r>
    <x v="1064"/>
    <d v="2013-05-13T00:00:00"/>
    <n v="11.45"/>
    <n v="10019"/>
  </r>
  <r>
    <x v="1064"/>
    <d v="2013-05-20T00:00:00"/>
    <n v="12.24"/>
    <n v="70015"/>
  </r>
  <r>
    <x v="1064"/>
    <d v="2013-06-11T00:00:00"/>
    <n v="19.260000000000002"/>
    <n v="10003"/>
  </r>
  <r>
    <x v="1064"/>
    <d v="2013-06-18T00:00:00"/>
    <n v="9.4"/>
    <n v="20066"/>
  </r>
  <r>
    <x v="1064"/>
    <d v="2013-07-10T00:00:00"/>
    <n v="8.5"/>
    <n v="40016"/>
  </r>
  <r>
    <x v="1064"/>
    <d v="2013-07-17T00:00:00"/>
    <n v="10.93"/>
    <n v="40009"/>
  </r>
  <r>
    <x v="1064"/>
    <d v="2013-08-13T00:00:00"/>
    <n v="9.4499999999999993"/>
    <n v="20093"/>
  </r>
  <r>
    <x v="1064"/>
    <d v="2013-08-20T00:00:00"/>
    <n v="9.4499999999999993"/>
    <n v="30007"/>
  </r>
  <r>
    <x v="1064"/>
    <d v="2013-09-06T00:00:00"/>
    <n v="11.2"/>
    <n v="20089"/>
  </r>
  <r>
    <x v="1065"/>
    <d v="2012-12-13T00:00:00"/>
    <n v="0.01"/>
    <n v="20029"/>
  </r>
  <r>
    <x v="1066"/>
    <d v="2012-12-14T00:00:00"/>
    <n v="10.75"/>
    <n v="20012"/>
  </r>
  <r>
    <x v="1066"/>
    <d v="2012-12-14T00:00:00"/>
    <n v="9.2200000000000006"/>
    <n v="20012"/>
  </r>
  <r>
    <x v="1066"/>
    <d v="2013-01-08T00:00:00"/>
    <n v="10.75"/>
    <n v="20016"/>
  </r>
  <r>
    <x v="1066"/>
    <d v="2013-02-01T00:00:00"/>
    <n v="10.75"/>
    <n v="20030"/>
  </r>
  <r>
    <x v="1066"/>
    <d v="2013-04-10T00:00:00"/>
    <n v="19.71"/>
    <n v="20011"/>
  </r>
  <r>
    <x v="1066"/>
    <d v="2013-06-25T00:00:00"/>
    <n v="7.15"/>
    <n v="20004"/>
  </r>
  <r>
    <x v="1066"/>
    <d v="2013-07-02T00:00:00"/>
    <n v="9.2200000000000006"/>
    <n v="20006"/>
  </r>
  <r>
    <x v="1066"/>
    <d v="2013-07-09T00:00:00"/>
    <n v="9.2200000000000006"/>
    <n v="20009"/>
  </r>
  <r>
    <x v="1066"/>
    <d v="2013-08-02T00:00:00"/>
    <n v="10.75"/>
    <n v="20016"/>
  </r>
  <r>
    <x v="1066"/>
    <d v="2013-08-27T00:00:00"/>
    <n v="10.75"/>
    <n v="20062"/>
  </r>
  <r>
    <x v="1066"/>
    <d v="2013-09-11T00:00:00"/>
    <n v="19.71"/>
    <n v="20019"/>
  </r>
  <r>
    <x v="1066"/>
    <d v="2013-09-19T00:00:00"/>
    <n v="10.75"/>
    <n v="20012"/>
  </r>
  <r>
    <x v="1066"/>
    <d v="2013-09-19T00:00:00"/>
    <n v="9.2200000000000006"/>
    <n v="20012"/>
  </r>
  <r>
    <x v="1066"/>
    <d v="2013-09-24T00:00:00"/>
    <n v="18.579999999999998"/>
    <n v="10001"/>
  </r>
  <r>
    <x v="1066"/>
    <d v="2013-09-30T00:00:00"/>
    <n v="10.75"/>
    <n v="20025"/>
  </r>
  <r>
    <x v="1066"/>
    <d v="2013-10-10T00:00:00"/>
    <n v="7.15"/>
    <n v="20010"/>
  </r>
  <r>
    <x v="1066"/>
    <d v="2013-10-28T00:00:00"/>
    <n v="10.75"/>
    <n v="20013"/>
  </r>
  <r>
    <x v="1067"/>
    <d v="2012-12-18T00:00:00"/>
    <n v="61.2"/>
    <n v="10107"/>
  </r>
  <r>
    <x v="1068"/>
    <d v="2012-12-19T00:00:00"/>
    <n v="53.1"/>
    <n v="60042"/>
  </r>
  <r>
    <x v="1069"/>
    <d v="2012-12-16T00:00:00"/>
    <n v="19.95"/>
    <n v="20199"/>
  </r>
  <r>
    <x v="1070"/>
    <d v="2012-12-19T00:00:00"/>
    <n v="127.12"/>
    <n v="60004"/>
  </r>
  <r>
    <x v="1071"/>
    <d v="2012-12-18T00:00:00"/>
    <n v="160.4"/>
    <n v="70001"/>
  </r>
  <r>
    <x v="1072"/>
    <d v="2012-12-20T00:00:00"/>
    <n v="31.87"/>
    <n v="20006"/>
  </r>
  <r>
    <x v="1073"/>
    <d v="2012-12-19T00:00:00"/>
    <n v="9.85"/>
    <n v="10040"/>
  </r>
  <r>
    <x v="1074"/>
    <d v="2013-01-18T00:00:00"/>
    <n v="14.95"/>
    <n v="30028"/>
  </r>
  <r>
    <x v="1074"/>
    <d v="2013-02-11T00:00:00"/>
    <n v="10.75"/>
    <n v="10009"/>
  </r>
  <r>
    <x v="1074"/>
    <d v="2013-08-06T00:00:00"/>
    <n v="58.15"/>
    <n v="30036"/>
  </r>
  <r>
    <x v="1074"/>
    <d v="2013-08-23T00:00:00"/>
    <n v="10.25"/>
    <n v="20144"/>
  </r>
  <r>
    <x v="1074"/>
    <d v="2013-08-23T00:00:00"/>
    <n v="24.5"/>
    <n v="20144"/>
  </r>
  <r>
    <x v="1074"/>
    <d v="2013-08-26T00:00:00"/>
    <n v="27.5"/>
    <n v="20124"/>
  </r>
  <r>
    <x v="1074"/>
    <d v="2013-08-29T00:00:00"/>
    <n v="23.25"/>
    <n v="20107"/>
  </r>
  <r>
    <x v="1074"/>
    <d v="2013-09-19T00:00:00"/>
    <n v="10.25"/>
    <n v="20144"/>
  </r>
  <r>
    <x v="1074"/>
    <d v="2013-09-19T00:00:00"/>
    <n v="24.5"/>
    <n v="20144"/>
  </r>
  <r>
    <x v="1074"/>
    <d v="2013-09-17T00:00:00"/>
    <n v="15"/>
    <n v="30021"/>
  </r>
  <r>
    <x v="1074"/>
    <d v="2013-10-02T00:00:00"/>
    <n v="11.25"/>
    <n v="30057"/>
  </r>
  <r>
    <x v="1075"/>
    <d v="2013-01-18T00:00:00"/>
    <n v="7"/>
    <n v="30027"/>
  </r>
  <r>
    <x v="1076"/>
    <d v="2012-12-18T00:00:00"/>
    <n v="104.04"/>
    <n v="10016"/>
  </r>
  <r>
    <x v="1077"/>
    <d v="2012-12-18T00:00:00"/>
    <n v="10.75"/>
    <n v="20040"/>
  </r>
  <r>
    <x v="1078"/>
    <d v="2012-11-30T00:00:00"/>
    <n v="15.75"/>
    <n v="20136"/>
  </r>
  <r>
    <x v="1078"/>
    <d v="2012-12-14T00:00:00"/>
    <n v="18.5"/>
    <n v="10047"/>
  </r>
  <r>
    <x v="1078"/>
    <d v="2012-12-14T00:00:00"/>
    <n v="10"/>
    <n v="20097"/>
  </r>
  <r>
    <x v="1078"/>
    <d v="2012-12-16T00:00:00"/>
    <n v="15.5"/>
    <n v="20176"/>
  </r>
  <r>
    <x v="1078"/>
    <d v="2012-12-20T00:00:00"/>
    <n v="4.95"/>
    <n v="70062"/>
  </r>
  <r>
    <x v="1078"/>
    <d v="2012-12-20T00:00:00"/>
    <n v="14.5"/>
    <n v="20307"/>
  </r>
  <r>
    <x v="1078"/>
    <d v="2013-01-05T00:00:00"/>
    <n v="8.5"/>
    <n v="60006"/>
  </r>
  <r>
    <x v="1078"/>
    <d v="2013-01-06T00:00:00"/>
    <n v="12.5"/>
    <n v="10040"/>
  </r>
  <r>
    <x v="1078"/>
    <d v="2013-01-15T00:00:00"/>
    <n v="11.95"/>
    <n v="20067"/>
  </r>
  <r>
    <x v="1078"/>
    <d v="2013-01-09T00:00:00"/>
    <n v="0"/>
    <n v="60003"/>
  </r>
  <r>
    <x v="1078"/>
    <d v="2013-01-16T00:00:00"/>
    <n v="8.5"/>
    <n v="40033"/>
  </r>
  <r>
    <x v="1078"/>
    <d v="2013-01-29T00:00:00"/>
    <n v="10.75"/>
    <n v="10072"/>
  </r>
  <r>
    <x v="1078"/>
    <d v="2013-01-25T00:00:00"/>
    <n v="8.5"/>
    <n v="20075"/>
  </r>
  <r>
    <x v="1078"/>
    <d v="2013-01-26T00:00:00"/>
    <n v="5.97"/>
    <n v="20042"/>
  </r>
  <r>
    <x v="1078"/>
    <d v="2013-01-26T00:00:00"/>
    <n v="11.25"/>
    <n v="20042"/>
  </r>
  <r>
    <x v="1078"/>
    <d v="2013-01-26T00:00:00"/>
    <n v="10.75"/>
    <n v="20042"/>
  </r>
  <r>
    <x v="1078"/>
    <d v="2013-01-31T00:00:00"/>
    <n v="11.5"/>
    <n v="20175"/>
  </r>
  <r>
    <x v="1078"/>
    <d v="2013-01-29T00:00:00"/>
    <n v="21"/>
    <n v="20195"/>
  </r>
  <r>
    <x v="1078"/>
    <d v="2013-01-27T00:00:00"/>
    <n v="7.17"/>
    <n v="20039"/>
  </r>
  <r>
    <x v="1078"/>
    <d v="2013-01-27T00:00:00"/>
    <n v="9.5"/>
    <n v="20039"/>
  </r>
  <r>
    <x v="1078"/>
    <d v="2013-02-01T00:00:00"/>
    <n v="11.95"/>
    <n v="20014"/>
  </r>
  <r>
    <x v="1078"/>
    <d v="2013-01-27T00:00:00"/>
    <n v="8.25"/>
    <n v="20148"/>
  </r>
  <r>
    <x v="1078"/>
    <d v="2013-02-02T00:00:00"/>
    <n v="5.38"/>
    <n v="20021"/>
  </r>
  <r>
    <x v="1078"/>
    <d v="2013-01-30T00:00:00"/>
    <n v="12.17"/>
    <n v="20228"/>
  </r>
  <r>
    <x v="1078"/>
    <d v="2013-02-08T00:00:00"/>
    <n v="3.92"/>
    <n v="20027"/>
  </r>
  <r>
    <x v="1078"/>
    <d v="2013-02-09T00:00:00"/>
    <n v="6"/>
    <n v="20013"/>
  </r>
  <r>
    <x v="1078"/>
    <d v="2013-02-08T00:00:00"/>
    <n v="5"/>
    <n v="20135"/>
  </r>
  <r>
    <x v="1078"/>
    <d v="2013-02-08T00:00:00"/>
    <n v="15.5"/>
    <n v="20122"/>
  </r>
  <r>
    <x v="1078"/>
    <d v="2013-02-11T00:00:00"/>
    <n v="6.45"/>
    <n v="20029"/>
  </r>
  <r>
    <x v="1078"/>
    <d v="2013-02-14T00:00:00"/>
    <n v="11.22"/>
    <n v="20007"/>
  </r>
  <r>
    <x v="1078"/>
    <d v="2013-02-14T00:00:00"/>
    <n v="5.85"/>
    <n v="20007"/>
  </r>
  <r>
    <x v="1078"/>
    <d v="2013-02-18T00:00:00"/>
    <n v="6.45"/>
    <n v="20019"/>
  </r>
  <r>
    <x v="1078"/>
    <d v="2013-02-15T00:00:00"/>
    <n v="11.95"/>
    <n v="20146"/>
  </r>
  <r>
    <x v="1078"/>
    <d v="2013-02-26T00:00:00"/>
    <n v="15.45"/>
    <n v="20046"/>
  </r>
  <r>
    <x v="1078"/>
    <d v="2013-03-03T00:00:00"/>
    <n v="12.5"/>
    <n v="20154"/>
  </r>
  <r>
    <x v="1078"/>
    <d v="2013-02-23T00:00:00"/>
    <n v="11.25"/>
    <n v="20032"/>
  </r>
  <r>
    <x v="1078"/>
    <d v="2013-02-23T00:00:00"/>
    <n v="6.5"/>
    <n v="20036"/>
  </r>
  <r>
    <x v="1078"/>
    <d v="2013-03-04T00:00:00"/>
    <n v="5.8"/>
    <n v="20038"/>
  </r>
  <r>
    <x v="1078"/>
    <d v="2013-03-02T00:00:00"/>
    <n v="11.95"/>
    <n v="20035"/>
  </r>
  <r>
    <x v="1078"/>
    <d v="2013-03-05T00:00:00"/>
    <n v="14.4"/>
    <n v="20076"/>
  </r>
  <r>
    <x v="1078"/>
    <d v="2013-03-10T00:00:00"/>
    <n v="12.82"/>
    <n v="20012"/>
  </r>
  <r>
    <x v="1078"/>
    <d v="2013-03-08T00:00:00"/>
    <n v="5.97"/>
    <n v="20042"/>
  </r>
  <r>
    <x v="1078"/>
    <d v="2013-03-08T00:00:00"/>
    <n v="11.25"/>
    <n v="20042"/>
  </r>
  <r>
    <x v="1078"/>
    <d v="2013-03-08T00:00:00"/>
    <n v="10.75"/>
    <n v="20042"/>
  </r>
  <r>
    <x v="1078"/>
    <d v="2013-03-21T00:00:00"/>
    <n v="11.25"/>
    <n v="20329"/>
  </r>
  <r>
    <x v="1078"/>
    <d v="2013-03-23T00:00:00"/>
    <n v="10.75"/>
    <n v="20024"/>
  </r>
  <r>
    <x v="1078"/>
    <d v="2013-03-29T00:00:00"/>
    <n v="5.97"/>
    <n v="20042"/>
  </r>
  <r>
    <x v="1078"/>
    <d v="2013-03-29T00:00:00"/>
    <n v="11.25"/>
    <n v="20042"/>
  </r>
  <r>
    <x v="1078"/>
    <d v="2013-03-29T00:00:00"/>
    <n v="10.75"/>
    <n v="20042"/>
  </r>
  <r>
    <x v="1078"/>
    <d v="2013-03-29T00:00:00"/>
    <n v="5"/>
    <n v="20186"/>
  </r>
  <r>
    <x v="1078"/>
    <d v="2013-03-30T00:00:00"/>
    <n v="11.22"/>
    <n v="20007"/>
  </r>
  <r>
    <x v="1078"/>
    <d v="2013-03-30T00:00:00"/>
    <n v="5.85"/>
    <n v="20007"/>
  </r>
  <r>
    <x v="1078"/>
    <d v="2013-04-18T00:00:00"/>
    <n v="18.399999999999999"/>
    <n v="20054"/>
  </r>
  <r>
    <x v="1078"/>
    <d v="2013-04-22T00:00:00"/>
    <n v="8.5500000000000007"/>
    <n v="20015"/>
  </r>
  <r>
    <x v="1078"/>
    <d v="2013-04-26T00:00:00"/>
    <n v="10.75"/>
    <n v="20087"/>
  </r>
  <r>
    <x v="1078"/>
    <d v="2013-04-26T00:00:00"/>
    <n v="10"/>
    <n v="20087"/>
  </r>
  <r>
    <x v="1078"/>
    <d v="2013-04-27T00:00:00"/>
    <n v="7.17"/>
    <n v="20039"/>
  </r>
  <r>
    <x v="1078"/>
    <d v="2013-04-27T00:00:00"/>
    <n v="9.5"/>
    <n v="20039"/>
  </r>
  <r>
    <x v="1078"/>
    <d v="2013-04-25T00:00:00"/>
    <n v="5.39"/>
    <n v="20028"/>
  </r>
  <r>
    <x v="1078"/>
    <d v="2013-04-30T00:00:00"/>
    <n v="2.25"/>
    <n v="20009"/>
  </r>
  <r>
    <x v="1078"/>
    <d v="2013-05-03T00:00:00"/>
    <n v="10.75"/>
    <n v="20087"/>
  </r>
  <r>
    <x v="1078"/>
    <d v="2013-05-03T00:00:00"/>
    <n v="10"/>
    <n v="20087"/>
  </r>
  <r>
    <x v="1078"/>
    <d v="2013-05-04T00:00:00"/>
    <n v="11.95"/>
    <n v="20014"/>
  </r>
  <r>
    <x v="1078"/>
    <d v="2013-05-05T00:00:00"/>
    <n v="25"/>
    <n v="20126"/>
  </r>
  <r>
    <x v="1078"/>
    <d v="2013-05-06T00:00:00"/>
    <n v="10"/>
    <n v="20194"/>
  </r>
  <r>
    <x v="1078"/>
    <d v="2013-05-11T00:00:00"/>
    <n v="21"/>
    <n v="10019"/>
  </r>
  <r>
    <x v="1078"/>
    <d v="2013-05-21T00:00:00"/>
    <n v="25.5"/>
    <n v="20240"/>
  </r>
  <r>
    <x v="1078"/>
    <d v="2013-05-24T00:00:00"/>
    <n v="11.95"/>
    <n v="20170"/>
  </r>
  <r>
    <x v="1078"/>
    <d v="2013-05-27T00:00:00"/>
    <n v="21.95"/>
    <n v="10025"/>
  </r>
  <r>
    <x v="1078"/>
    <d v="2013-06-04T00:00:00"/>
    <n v="20"/>
    <n v="30042"/>
  </r>
  <r>
    <x v="1078"/>
    <d v="2013-06-18T00:00:00"/>
    <n v="6.3"/>
    <n v="30048"/>
  </r>
  <r>
    <x v="1079"/>
    <d v="2012-11-30T00:00:00"/>
    <n v="10"/>
    <n v="30024"/>
  </r>
  <r>
    <x v="1079"/>
    <d v="2012-12-14T00:00:00"/>
    <n v="15.25"/>
    <n v="10060"/>
  </r>
  <r>
    <x v="1079"/>
    <d v="2012-12-14T00:00:00"/>
    <n v="19"/>
    <n v="10048"/>
  </r>
  <r>
    <x v="1080"/>
    <d v="2012-11-30T00:00:00"/>
    <n v="15"/>
    <n v="30025"/>
  </r>
  <r>
    <x v="1080"/>
    <d v="2012-12-03T00:00:00"/>
    <n v="7.95"/>
    <n v="10115"/>
  </r>
  <r>
    <x v="1080"/>
    <d v="2012-12-03T00:00:00"/>
    <n v="31"/>
    <n v="20166"/>
  </r>
  <r>
    <x v="1080"/>
    <d v="2012-12-05T00:00:00"/>
    <n v="28.9"/>
    <n v="20193"/>
  </r>
  <r>
    <x v="1080"/>
    <d v="2012-12-05T00:00:00"/>
    <n v="15"/>
    <n v="20193"/>
  </r>
  <r>
    <x v="1080"/>
    <d v="2012-12-07T00:00:00"/>
    <n v="5.21"/>
    <n v="10072"/>
  </r>
  <r>
    <x v="1080"/>
    <d v="2012-12-06T00:00:00"/>
    <n v="4.45"/>
    <n v="20023"/>
  </r>
  <r>
    <x v="1080"/>
    <d v="2012-12-07T00:00:00"/>
    <n v="25"/>
    <n v="20103"/>
  </r>
  <r>
    <x v="1080"/>
    <d v="2012-12-06T00:00:00"/>
    <n v="27.5"/>
    <n v="20260"/>
  </r>
  <r>
    <x v="1080"/>
    <d v="2012-12-12T00:00:00"/>
    <n v="15"/>
    <n v="20167"/>
  </r>
  <r>
    <x v="1080"/>
    <d v="2012-12-10T00:00:00"/>
    <n v="6"/>
    <n v="20154"/>
  </r>
  <r>
    <x v="1080"/>
    <d v="2012-12-14T00:00:00"/>
    <n v="21.95"/>
    <n v="10032"/>
  </r>
  <r>
    <x v="1080"/>
    <d v="2012-12-17T00:00:00"/>
    <n v="6"/>
    <n v="20179"/>
  </r>
  <r>
    <x v="1080"/>
    <d v="2012-12-18T00:00:00"/>
    <n v="25.7"/>
    <n v="70044"/>
  </r>
  <r>
    <x v="1080"/>
    <d v="2012-12-19T00:00:00"/>
    <n v="15"/>
    <n v="20120"/>
  </r>
  <r>
    <x v="1080"/>
    <d v="2012-12-20T00:00:00"/>
    <n v="4.95"/>
    <n v="70066"/>
  </r>
  <r>
    <x v="1080"/>
    <d v="2012-12-20T00:00:00"/>
    <n v="71.75"/>
    <n v="50028"/>
  </r>
  <r>
    <x v="1080"/>
    <d v="2012-12-20T00:00:00"/>
    <n v="25.5"/>
    <n v="20306"/>
  </r>
  <r>
    <x v="1080"/>
    <d v="2013-01-05T00:00:00"/>
    <n v="9.9499999999999993"/>
    <n v="60008"/>
  </r>
  <r>
    <x v="1080"/>
    <d v="2013-01-06T00:00:00"/>
    <n v="3"/>
    <n v="20138"/>
  </r>
  <r>
    <x v="1080"/>
    <d v="2013-01-06T00:00:00"/>
    <n v="3"/>
    <n v="20132"/>
  </r>
  <r>
    <x v="1080"/>
    <d v="2013-01-06T00:00:00"/>
    <n v="11.95"/>
    <n v="60026"/>
  </r>
  <r>
    <x v="1080"/>
    <d v="2013-01-09T00:00:00"/>
    <n v="1.96"/>
    <n v="60004"/>
  </r>
  <r>
    <x v="1080"/>
    <d v="2013-01-16T00:00:00"/>
    <n v="5.25"/>
    <n v="20148"/>
  </r>
  <r>
    <x v="1080"/>
    <d v="2013-01-16T00:00:00"/>
    <n v="20"/>
    <n v="20148"/>
  </r>
  <r>
    <x v="1080"/>
    <d v="2013-01-29T00:00:00"/>
    <n v="10.75"/>
    <n v="10069"/>
  </r>
  <r>
    <x v="1080"/>
    <d v="2013-01-31T00:00:00"/>
    <n v="9"/>
    <n v="30066"/>
  </r>
  <r>
    <x v="1080"/>
    <d v="2013-01-26T00:00:00"/>
    <n v="10.75"/>
    <n v="20022"/>
  </r>
  <r>
    <x v="1080"/>
    <d v="2013-01-26T00:00:00"/>
    <n v="18.95"/>
    <n v="20022"/>
  </r>
  <r>
    <x v="1080"/>
    <d v="2013-01-27T00:00:00"/>
    <n v="11.95"/>
    <n v="20032"/>
  </r>
  <r>
    <x v="1080"/>
    <d v="2013-01-27T00:00:00"/>
    <n v="6"/>
    <n v="20044"/>
  </r>
  <r>
    <x v="1080"/>
    <d v="2013-01-27T00:00:00"/>
    <n v="6"/>
    <n v="30005"/>
  </r>
  <r>
    <x v="1080"/>
    <d v="2013-02-01T00:00:00"/>
    <n v="11.95"/>
    <n v="20046"/>
  </r>
  <r>
    <x v="1080"/>
    <d v="2013-01-27T00:00:00"/>
    <n v="10"/>
    <n v="20136"/>
  </r>
  <r>
    <x v="1080"/>
    <d v="2013-01-27T00:00:00"/>
    <n v="14.25"/>
    <n v="20136"/>
  </r>
  <r>
    <x v="1080"/>
    <d v="2013-02-02T00:00:00"/>
    <n v="8.5500000000000007"/>
    <n v="20005"/>
  </r>
  <r>
    <x v="1080"/>
    <d v="2013-01-30T00:00:00"/>
    <n v="29.95"/>
    <n v="20149"/>
  </r>
  <r>
    <x v="1080"/>
    <d v="2013-02-03T00:00:00"/>
    <n v="11.95"/>
    <n v="20041"/>
  </r>
  <r>
    <x v="1080"/>
    <d v="2013-02-03T00:00:00"/>
    <n v="13.41"/>
    <n v="20041"/>
  </r>
  <r>
    <x v="1080"/>
    <d v="2013-02-03T00:00:00"/>
    <n v="5.5"/>
    <n v="10130"/>
  </r>
  <r>
    <x v="1080"/>
    <d v="2013-02-28T00:00:00"/>
    <n v="9"/>
    <n v="20250"/>
  </r>
  <r>
    <x v="1080"/>
    <d v="2013-03-04T00:00:00"/>
    <n v="10.75"/>
    <n v="20035"/>
  </r>
  <r>
    <x v="1080"/>
    <d v="2013-03-02T00:00:00"/>
    <n v="11.95"/>
    <n v="20041"/>
  </r>
  <r>
    <x v="1080"/>
    <d v="2013-03-02T00:00:00"/>
    <n v="13.41"/>
    <n v="20041"/>
  </r>
  <r>
    <x v="1080"/>
    <d v="2013-03-10T00:00:00"/>
    <n v="14.65"/>
    <n v="20018"/>
  </r>
  <r>
    <x v="1080"/>
    <d v="2013-03-08T00:00:00"/>
    <n v="10.75"/>
    <n v="20028"/>
  </r>
  <r>
    <x v="1080"/>
    <d v="2013-03-16T00:00:00"/>
    <n v="20.45"/>
    <n v="20102"/>
  </r>
  <r>
    <x v="1080"/>
    <d v="2013-03-19T00:00:00"/>
    <n v="25"/>
    <n v="20220"/>
  </r>
  <r>
    <x v="1080"/>
    <d v="2013-03-20T00:00:00"/>
    <n v="13.41"/>
    <n v="20013"/>
  </r>
  <r>
    <x v="1080"/>
    <d v="2013-03-20T00:00:00"/>
    <n v="21.15"/>
    <n v="20013"/>
  </r>
  <r>
    <x v="1080"/>
    <d v="2013-03-26T00:00:00"/>
    <n v="6.95"/>
    <n v="20240"/>
  </r>
  <r>
    <x v="1080"/>
    <d v="2013-03-29T00:00:00"/>
    <n v="11.95"/>
    <n v="20041"/>
  </r>
  <r>
    <x v="1080"/>
    <d v="2013-03-29T00:00:00"/>
    <n v="13.41"/>
    <n v="20041"/>
  </r>
  <r>
    <x v="1080"/>
    <d v="2013-03-29T00:00:00"/>
    <n v="14.95"/>
    <n v="20185"/>
  </r>
  <r>
    <x v="1080"/>
    <d v="2013-03-30T00:00:00"/>
    <n v="7.17"/>
    <n v="20006"/>
  </r>
  <r>
    <x v="1080"/>
    <d v="2013-04-02T00:00:00"/>
    <n v="10.75"/>
    <n v="20020"/>
  </r>
  <r>
    <x v="1080"/>
    <d v="2013-04-04T00:00:00"/>
    <n v="15"/>
    <n v="20230"/>
  </r>
  <r>
    <x v="1080"/>
    <d v="2013-04-09T00:00:00"/>
    <n v="15"/>
    <n v="20183"/>
  </r>
  <r>
    <x v="1080"/>
    <d v="2013-04-10T00:00:00"/>
    <n v="16.95"/>
    <n v="20234"/>
  </r>
  <r>
    <x v="1080"/>
    <d v="2013-04-13T00:00:00"/>
    <n v="10.75"/>
    <n v="20022"/>
  </r>
  <r>
    <x v="1080"/>
    <d v="2013-04-13T00:00:00"/>
    <n v="18.95"/>
    <n v="20022"/>
  </r>
  <r>
    <x v="1080"/>
    <d v="2013-04-19T00:00:00"/>
    <n v="10"/>
    <n v="30039"/>
  </r>
  <r>
    <x v="1080"/>
    <d v="2013-04-15T00:00:00"/>
    <n v="10.75"/>
    <n v="20050"/>
  </r>
  <r>
    <x v="1080"/>
    <d v="2013-04-18T00:00:00"/>
    <n v="10.75"/>
    <n v="20040"/>
  </r>
  <r>
    <x v="1080"/>
    <d v="2013-04-17T00:00:00"/>
    <n v="6.25"/>
    <n v="20039"/>
  </r>
  <r>
    <x v="1080"/>
    <d v="2013-04-17T00:00:00"/>
    <n v="10"/>
    <n v="20136"/>
  </r>
  <r>
    <x v="1080"/>
    <d v="2013-04-17T00:00:00"/>
    <n v="14.25"/>
    <n v="20136"/>
  </r>
  <r>
    <x v="1080"/>
    <d v="2013-04-26T00:00:00"/>
    <n v="40.4"/>
    <n v="20015"/>
  </r>
  <r>
    <x v="1080"/>
    <d v="2013-04-22T00:00:00"/>
    <n v="10.75"/>
    <n v="20014"/>
  </r>
  <r>
    <x v="1080"/>
    <d v="2013-04-25T00:00:00"/>
    <n v="10.75"/>
    <n v="20034"/>
  </r>
  <r>
    <x v="1080"/>
    <d v="2013-04-25T00:00:00"/>
    <n v="3"/>
    <n v="20245"/>
  </r>
  <r>
    <x v="1080"/>
    <d v="2013-04-30T00:00:00"/>
    <n v="10.75"/>
    <n v="20007"/>
  </r>
  <r>
    <x v="1080"/>
    <d v="2013-05-06T00:00:00"/>
    <n v="10"/>
    <n v="20195"/>
  </r>
  <r>
    <x v="1080"/>
    <d v="2013-05-11T00:00:00"/>
    <n v="31.45"/>
    <n v="60001"/>
  </r>
  <r>
    <x v="1080"/>
    <d v="2013-05-14T00:00:00"/>
    <n v="18.18"/>
    <n v="20010"/>
  </r>
  <r>
    <x v="1080"/>
    <d v="2013-05-10T00:00:00"/>
    <n v="5"/>
    <n v="20134"/>
  </r>
  <r>
    <x v="1080"/>
    <d v="2013-05-17T00:00:00"/>
    <n v="5"/>
    <n v="30019"/>
  </r>
  <r>
    <x v="1080"/>
    <d v="2013-05-15T00:00:00"/>
    <n v="32.5"/>
    <n v="70132"/>
  </r>
  <r>
    <x v="1080"/>
    <d v="2013-05-15T00:00:00"/>
    <n v="10"/>
    <n v="20172"/>
  </r>
  <r>
    <x v="1080"/>
    <d v="2013-05-18T00:00:00"/>
    <n v="5"/>
    <n v="30029"/>
  </r>
  <r>
    <x v="1080"/>
    <d v="2013-05-16T00:00:00"/>
    <n v="28.9"/>
    <n v="20193"/>
  </r>
  <r>
    <x v="1080"/>
    <d v="2013-05-16T00:00:00"/>
    <n v="15"/>
    <n v="20193"/>
  </r>
  <r>
    <x v="1080"/>
    <d v="2013-05-18T00:00:00"/>
    <n v="13.41"/>
    <n v="20013"/>
  </r>
  <r>
    <x v="1080"/>
    <d v="2013-05-18T00:00:00"/>
    <n v="21.15"/>
    <n v="20013"/>
  </r>
  <r>
    <x v="1080"/>
    <d v="2013-05-19T00:00:00"/>
    <n v="10"/>
    <n v="20101"/>
  </r>
  <r>
    <x v="1080"/>
    <d v="2013-05-19T00:00:00"/>
    <n v="19.95"/>
    <n v="20016"/>
  </r>
  <r>
    <x v="1080"/>
    <d v="2013-05-18T00:00:00"/>
    <n v="5"/>
    <n v="20038"/>
  </r>
  <r>
    <x v="1080"/>
    <d v="2013-05-21T00:00:00"/>
    <n v="34.950000000000003"/>
    <n v="20155"/>
  </r>
  <r>
    <x v="1080"/>
    <d v="2013-05-20T00:00:00"/>
    <n v="10"/>
    <n v="20128"/>
  </r>
  <r>
    <x v="1080"/>
    <d v="2013-05-20T00:00:00"/>
    <n v="10.75"/>
    <n v="20128"/>
  </r>
  <r>
    <x v="1080"/>
    <d v="2013-05-22T00:00:00"/>
    <n v="15"/>
    <n v="30059"/>
  </r>
  <r>
    <x v="1080"/>
    <d v="2013-05-27T00:00:00"/>
    <n v="24.45"/>
    <n v="10038"/>
  </r>
  <r>
    <x v="1080"/>
    <d v="2013-06-04T00:00:00"/>
    <n v="5.25"/>
    <n v="20148"/>
  </r>
  <r>
    <x v="1080"/>
    <d v="2013-06-04T00:00:00"/>
    <n v="20"/>
    <n v="20148"/>
  </r>
  <r>
    <x v="1080"/>
    <d v="2013-06-19T00:00:00"/>
    <n v="10"/>
    <n v="20128"/>
  </r>
  <r>
    <x v="1080"/>
    <d v="2013-06-19T00:00:00"/>
    <n v="10.75"/>
    <n v="20128"/>
  </r>
  <r>
    <x v="1080"/>
    <d v="2013-06-18T00:00:00"/>
    <n v="20.75"/>
    <n v="20158"/>
  </r>
  <r>
    <x v="1080"/>
    <d v="2013-06-20T00:00:00"/>
    <n v="14.6"/>
    <n v="20223"/>
  </r>
  <r>
    <x v="1081"/>
    <d v="2012-12-04T00:00:00"/>
    <n v="13.68"/>
    <n v="10016"/>
  </r>
  <r>
    <x v="1082"/>
    <d v="2012-12-04T00:00:00"/>
    <n v="11.38"/>
    <n v="10011"/>
  </r>
  <r>
    <x v="1083"/>
    <d v="2012-12-04T00:00:00"/>
    <n v="7.65"/>
    <n v="10072"/>
  </r>
  <r>
    <x v="1084"/>
    <d v="2012-12-04T00:00:00"/>
    <n v="9.67"/>
    <n v="10067"/>
  </r>
  <r>
    <x v="1084"/>
    <d v="2013-01-03T00:00:00"/>
    <n v="7.65"/>
    <n v="10036"/>
  </r>
  <r>
    <x v="1084"/>
    <d v="2013-01-03T00:00:00"/>
    <n v="0"/>
    <n v="10036"/>
  </r>
  <r>
    <x v="1084"/>
    <d v="2012-12-31T00:00:00"/>
    <n v="11.69"/>
    <n v="60005"/>
  </r>
  <r>
    <x v="1084"/>
    <d v="2012-12-28T00:00:00"/>
    <n v="8.5500000000000007"/>
    <n v="10024"/>
  </r>
  <r>
    <x v="1084"/>
    <d v="2013-01-15T00:00:00"/>
    <n v="8.5500000000000007"/>
    <n v="10045"/>
  </r>
  <r>
    <x v="1084"/>
    <d v="2013-02-14T00:00:00"/>
    <n v="4.95"/>
    <n v="10035"/>
  </r>
  <r>
    <x v="1084"/>
    <d v="2013-02-22T00:00:00"/>
    <n v="8.9499999999999993"/>
    <n v="10020"/>
  </r>
  <r>
    <x v="1084"/>
    <d v="2013-03-14T00:00:00"/>
    <n v="6.75"/>
    <n v="30002"/>
  </r>
  <r>
    <x v="1084"/>
    <d v="2013-03-22T00:00:00"/>
    <n v="9.4"/>
    <n v="20094"/>
  </r>
  <r>
    <x v="1084"/>
    <d v="2013-04-05T00:00:00"/>
    <n v="7.15"/>
    <n v="10016"/>
  </r>
  <r>
    <x v="1084"/>
    <d v="2013-04-09T00:00:00"/>
    <n v="7.65"/>
    <n v="10056"/>
  </r>
  <r>
    <x v="1084"/>
    <d v="2013-04-12T00:00:00"/>
    <n v="8.5"/>
    <n v="10034"/>
  </r>
  <r>
    <x v="1084"/>
    <d v="2013-04-12T00:00:00"/>
    <n v="6.75"/>
    <n v="10034"/>
  </r>
  <r>
    <x v="1084"/>
    <d v="2013-04-23T00:00:00"/>
    <n v="8.5500000000000007"/>
    <n v="10052"/>
  </r>
  <r>
    <x v="1084"/>
    <d v="2013-05-06T00:00:00"/>
    <n v="8.3699999999999992"/>
    <n v="20124"/>
  </r>
  <r>
    <x v="1084"/>
    <d v="2013-05-09T00:00:00"/>
    <n v="6.75"/>
    <n v="20045"/>
  </r>
  <r>
    <x v="1084"/>
    <d v="2013-05-07T00:00:00"/>
    <n v="6.75"/>
    <n v="20053"/>
  </r>
  <r>
    <x v="1084"/>
    <d v="2013-05-31T00:00:00"/>
    <n v="8.91"/>
    <n v="10027"/>
  </r>
  <r>
    <x v="1084"/>
    <d v="2013-06-11T00:00:00"/>
    <n v="7.17"/>
    <n v="10014"/>
  </r>
  <r>
    <x v="1084"/>
    <d v="2013-06-18T00:00:00"/>
    <n v="8.5"/>
    <n v="10034"/>
  </r>
  <r>
    <x v="1084"/>
    <d v="2013-06-18T00:00:00"/>
    <n v="6.75"/>
    <n v="10034"/>
  </r>
  <r>
    <x v="1084"/>
    <d v="2013-07-09T00:00:00"/>
    <n v="7.65"/>
    <n v="40022"/>
  </r>
  <r>
    <x v="1084"/>
    <d v="2013-08-01T00:00:00"/>
    <n v="11.65"/>
    <n v="90041"/>
  </r>
  <r>
    <x v="1084"/>
    <d v="2013-08-16T00:00:00"/>
    <n v="7.65"/>
    <n v="10036"/>
  </r>
  <r>
    <x v="1084"/>
    <d v="2013-08-16T00:00:00"/>
    <n v="0"/>
    <n v="10036"/>
  </r>
  <r>
    <x v="1085"/>
    <d v="2012-12-04T00:00:00"/>
    <n v="10.5"/>
    <n v="20190"/>
  </r>
  <r>
    <x v="1086"/>
    <d v="2012-12-05T00:00:00"/>
    <n v="75.42"/>
    <n v="30059"/>
  </r>
  <r>
    <x v="1087"/>
    <d v="2012-12-05T00:00:00"/>
    <n v="10"/>
    <n v="30041"/>
  </r>
  <r>
    <x v="1088"/>
    <d v="2012-12-05T00:00:00"/>
    <n v="5"/>
    <n v="30046"/>
  </r>
  <r>
    <x v="1089"/>
    <d v="2012-11-09T00:00:00"/>
    <n v="5"/>
    <n v="20111"/>
  </r>
  <r>
    <x v="1090"/>
    <d v="2012-11-09T00:00:00"/>
    <n v="15.25"/>
    <n v="30034"/>
  </r>
  <r>
    <x v="1091"/>
    <d v="2012-12-04T00:00:00"/>
    <n v="30"/>
    <n v="20252"/>
  </r>
  <r>
    <x v="1091"/>
    <d v="2013-02-27T00:00:00"/>
    <n v="6.45"/>
    <n v="20033"/>
  </r>
  <r>
    <x v="1092"/>
    <d v="2012-12-19T00:00:00"/>
    <n v="19.95"/>
    <n v="10013"/>
  </r>
  <r>
    <x v="1092"/>
    <d v="2013-01-31T00:00:00"/>
    <n v="16.95"/>
    <n v="20011"/>
  </r>
  <r>
    <x v="1092"/>
    <d v="2013-01-31T00:00:00"/>
    <n v="19.05"/>
    <n v="20011"/>
  </r>
  <r>
    <x v="1092"/>
    <d v="2013-01-31T00:00:00"/>
    <n v="11.38"/>
    <n v="20013"/>
  </r>
  <r>
    <x v="1092"/>
    <d v="2013-02-22T00:00:00"/>
    <n v="62.03"/>
    <n v="20010"/>
  </r>
  <r>
    <x v="1092"/>
    <d v="2013-06-06T00:00:00"/>
    <n v="27.49"/>
    <n v="20014"/>
  </r>
  <r>
    <x v="1092"/>
    <d v="2013-06-13T00:00:00"/>
    <n v="16.95"/>
    <n v="20033"/>
  </r>
  <r>
    <x v="1092"/>
    <d v="2013-07-18T00:00:00"/>
    <n v="16.95"/>
    <n v="20011"/>
  </r>
  <r>
    <x v="1092"/>
    <d v="2013-07-18T00:00:00"/>
    <n v="19.05"/>
    <n v="20011"/>
  </r>
  <r>
    <x v="1092"/>
    <d v="2013-11-01T00:00:00"/>
    <n v="20.350000000000001"/>
    <n v="20042"/>
  </r>
  <r>
    <x v="1093"/>
    <d v="2013-03-12T00:00:00"/>
    <n v="8.9499999999999993"/>
    <n v="10071"/>
  </r>
  <r>
    <x v="1093"/>
    <d v="2013-03-15T00:00:00"/>
    <n v="10.3"/>
    <n v="30001"/>
  </r>
  <r>
    <x v="1093"/>
    <d v="2013-08-24T00:00:00"/>
    <n v="43.3"/>
    <n v="10100"/>
  </r>
  <r>
    <x v="1094"/>
    <d v="2013-01-18T00:00:00"/>
    <n v="15"/>
    <n v="20075"/>
  </r>
  <r>
    <x v="1095"/>
    <d v="2012-12-13T00:00:00"/>
    <n v="8.77"/>
    <n v="10024"/>
  </r>
  <r>
    <x v="1096"/>
    <d v="2012-12-13T00:00:00"/>
    <n v="9.9499999999999993"/>
    <n v="10004"/>
  </r>
  <r>
    <x v="1097"/>
    <d v="2012-12-14T00:00:00"/>
    <n v="60.65"/>
    <n v="20086"/>
  </r>
  <r>
    <x v="1097"/>
    <d v="2013-02-27T00:00:00"/>
    <n v="27.99"/>
    <n v="20054"/>
  </r>
  <r>
    <x v="1097"/>
    <d v="2013-03-13T00:00:00"/>
    <n v="35.5"/>
    <n v="20120"/>
  </r>
  <r>
    <x v="1097"/>
    <d v="2013-06-13T00:00:00"/>
    <n v="18.45"/>
    <n v="20042"/>
  </r>
  <r>
    <x v="1097"/>
    <d v="2013-06-19T00:00:00"/>
    <n v="9.58"/>
    <n v="20019"/>
  </r>
  <r>
    <x v="1097"/>
    <d v="2013-07-10T00:00:00"/>
    <n v="10"/>
    <n v="20106"/>
  </r>
  <r>
    <x v="1097"/>
    <d v="2013-07-24T00:00:00"/>
    <n v="14.17"/>
    <n v="20026"/>
  </r>
  <r>
    <x v="1097"/>
    <d v="2013-08-28T00:00:00"/>
    <n v="16.600000000000001"/>
    <n v="20064"/>
  </r>
  <r>
    <x v="1097"/>
    <d v="2013-09-26T00:00:00"/>
    <n v="33.299999999999997"/>
    <n v="20035"/>
  </r>
  <r>
    <x v="1098"/>
    <d v="2012-12-18T00:00:00"/>
    <n v="4.95"/>
    <n v="20050"/>
  </r>
  <r>
    <x v="1098"/>
    <d v="2012-12-17T00:00:00"/>
    <n v="7.65"/>
    <n v="10056"/>
  </r>
  <r>
    <x v="1098"/>
    <d v="2013-01-06T00:00:00"/>
    <n v="8.1999999999999993"/>
    <n v="20017"/>
  </r>
  <r>
    <x v="1098"/>
    <d v="2013-01-09T00:00:00"/>
    <n v="13.63"/>
    <n v="10045"/>
  </r>
  <r>
    <x v="1098"/>
    <d v="2013-01-20T00:00:00"/>
    <n v="12.65"/>
    <n v="30004"/>
  </r>
  <r>
    <x v="1098"/>
    <d v="2013-01-29T00:00:00"/>
    <n v="13.23"/>
    <n v="40002"/>
  </r>
  <r>
    <x v="1099"/>
    <d v="2012-12-11T00:00:00"/>
    <n v="4.95"/>
    <n v="20062"/>
  </r>
  <r>
    <x v="1100"/>
    <d v="2012-12-10T00:00:00"/>
    <n v="23.9"/>
    <n v="20040"/>
  </r>
  <r>
    <x v="1101"/>
    <d v="2012-12-14T00:00:00"/>
    <n v="24.96"/>
    <n v="10065"/>
  </r>
  <r>
    <x v="1102"/>
    <d v="2013-01-26T00:00:00"/>
    <n v="10"/>
    <n v="20439"/>
  </r>
  <r>
    <x v="1103"/>
    <d v="2012-12-11T00:00:00"/>
    <n v="13.9"/>
    <n v="20020"/>
  </r>
  <r>
    <x v="1104"/>
    <d v="2012-12-13T00:00:00"/>
    <n v="5.0999999999999996"/>
    <n v="20070"/>
  </r>
  <r>
    <x v="1104"/>
    <d v="2012-12-10T00:00:00"/>
    <n v="11.25"/>
    <n v="20042"/>
  </r>
  <r>
    <x v="1105"/>
    <d v="2012-12-13T00:00:00"/>
    <n v="25.74"/>
    <n v="20015"/>
  </r>
  <r>
    <x v="1106"/>
    <d v="2012-12-18T00:00:00"/>
    <n v="10.08"/>
    <n v="10081"/>
  </r>
  <r>
    <x v="1106"/>
    <d v="2013-01-30T00:00:00"/>
    <n v="20"/>
    <n v="10067"/>
  </r>
  <r>
    <x v="1106"/>
    <d v="2013-03-21T00:00:00"/>
    <n v="17.149999999999999"/>
    <n v="70130"/>
  </r>
  <r>
    <x v="1107"/>
    <d v="2012-12-19T00:00:00"/>
    <n v="23.9"/>
    <n v="40001"/>
  </r>
  <r>
    <x v="1108"/>
    <d v="2012-12-18T00:00:00"/>
    <n v="45.55"/>
    <n v="10003"/>
  </r>
  <r>
    <x v="1109"/>
    <d v="2012-12-17T00:00:00"/>
    <n v="13.41"/>
    <n v="20027"/>
  </r>
  <r>
    <x v="1109"/>
    <d v="2013-02-11T00:00:00"/>
    <n v="15.84"/>
    <n v="50019"/>
  </r>
  <r>
    <x v="1109"/>
    <d v="2013-02-28T00:00:00"/>
    <n v="21.51"/>
    <n v="10018"/>
  </r>
  <r>
    <x v="1109"/>
    <d v="2013-03-13T00:00:00"/>
    <n v="13.41"/>
    <n v="20031"/>
  </r>
  <r>
    <x v="1109"/>
    <d v="2013-03-13T00:00:00"/>
    <n v="9.18"/>
    <n v="20031"/>
  </r>
  <r>
    <x v="1109"/>
    <d v="2013-03-08T00:00:00"/>
    <n v="14.9"/>
    <n v="20045"/>
  </r>
  <r>
    <x v="1109"/>
    <d v="2013-03-19T00:00:00"/>
    <n v="13.41"/>
    <n v="30006"/>
  </r>
  <r>
    <x v="1109"/>
    <d v="2013-04-29T00:00:00"/>
    <n v="13.41"/>
    <n v="30002"/>
  </r>
  <r>
    <x v="1109"/>
    <d v="2013-06-13T00:00:00"/>
    <n v="13.41"/>
    <n v="20031"/>
  </r>
  <r>
    <x v="1109"/>
    <d v="2013-06-13T00:00:00"/>
    <n v="9.18"/>
    <n v="20031"/>
  </r>
  <r>
    <x v="1109"/>
    <d v="2013-08-08T00:00:00"/>
    <n v="13.41"/>
    <n v="20010"/>
  </r>
  <r>
    <x v="1109"/>
    <d v="2013-08-08T00:00:00"/>
    <n v="0"/>
    <n v="20010"/>
  </r>
  <r>
    <x v="1109"/>
    <d v="2013-09-06T00:00:00"/>
    <n v="13.41"/>
    <n v="20010"/>
  </r>
  <r>
    <x v="1109"/>
    <d v="2013-09-06T00:00:00"/>
    <n v="0"/>
    <n v="20010"/>
  </r>
  <r>
    <x v="1109"/>
    <d v="2013-09-09T00:00:00"/>
    <n v="13.41"/>
    <n v="20028"/>
  </r>
  <r>
    <x v="1109"/>
    <d v="2013-09-10T00:00:00"/>
    <n v="31.55"/>
    <n v="60012"/>
  </r>
  <r>
    <x v="1109"/>
    <d v="2013-09-25T00:00:00"/>
    <n v="13.41"/>
    <n v="20061"/>
  </r>
  <r>
    <x v="1110"/>
    <d v="2012-12-17T00:00:00"/>
    <n v="14.35"/>
    <n v="10033"/>
  </r>
  <r>
    <x v="1111"/>
    <d v="2013-01-04T00:00:00"/>
    <n v="8.5500000000000007"/>
    <n v="10024"/>
  </r>
  <r>
    <x v="1111"/>
    <d v="2013-01-31T00:00:00"/>
    <n v="8.9499999999999993"/>
    <n v="50015"/>
  </r>
  <r>
    <x v="1111"/>
    <d v="2013-02-12T00:00:00"/>
    <n v="4.95"/>
    <n v="20074"/>
  </r>
  <r>
    <x v="1111"/>
    <d v="2013-03-26T00:00:00"/>
    <n v="8.5500000000000007"/>
    <n v="10061"/>
  </r>
  <r>
    <x v="1112"/>
    <d v="2013-03-18T00:00:00"/>
    <n v="12.33"/>
    <n v="60014"/>
  </r>
  <r>
    <x v="1113"/>
    <d v="2012-12-17T00:00:00"/>
    <n v="10.75"/>
    <n v="10034"/>
  </r>
  <r>
    <x v="1114"/>
    <d v="2013-01-05T00:00:00"/>
    <n v="56"/>
    <n v="10026"/>
  </r>
  <r>
    <x v="1115"/>
    <d v="2013-03-13T00:00:00"/>
    <n v="33.200000000000003"/>
    <n v="60024"/>
  </r>
  <r>
    <x v="1115"/>
    <d v="2013-05-08T00:00:00"/>
    <n v="38.450000000000003"/>
    <n v="70085"/>
  </r>
  <r>
    <x v="1116"/>
    <d v="2012-12-14T00:00:00"/>
    <n v="35.700000000000003"/>
    <n v="10187"/>
  </r>
  <r>
    <x v="1117"/>
    <d v="2012-12-11T00:00:00"/>
    <n v="11.25"/>
    <n v="20037"/>
  </r>
  <r>
    <x v="1118"/>
    <d v="2013-01-25T00:00:00"/>
    <n v="13.5"/>
    <n v="20165"/>
  </r>
  <r>
    <x v="1119"/>
    <d v="2013-01-18T00:00:00"/>
    <n v="10.25"/>
    <n v="30014"/>
  </r>
  <r>
    <x v="1119"/>
    <d v="2013-01-31T00:00:00"/>
    <n v="11.38"/>
    <n v="20017"/>
  </r>
  <r>
    <x v="1120"/>
    <d v="2012-12-12T00:00:00"/>
    <n v="8.9499999999999993"/>
    <n v="20099"/>
  </r>
  <r>
    <x v="1120"/>
    <d v="2012-12-11T00:00:00"/>
    <n v="8.9499999999999993"/>
    <n v="20051"/>
  </r>
  <r>
    <x v="1120"/>
    <d v="2012-12-13T00:00:00"/>
    <n v="11.2"/>
    <n v="20075"/>
  </r>
  <r>
    <x v="1120"/>
    <d v="2012-12-10T00:00:00"/>
    <n v="13.45"/>
    <n v="20041"/>
  </r>
  <r>
    <x v="1121"/>
    <d v="2012-10-13T00:00:00"/>
    <n v="12"/>
    <n v="90083"/>
  </r>
  <r>
    <x v="1122"/>
    <d v="2012-10-13T00:00:00"/>
    <n v="25.9"/>
    <n v="90086"/>
  </r>
  <r>
    <x v="1122"/>
    <d v="2012-10-13T00:00:00"/>
    <n v="40.85"/>
    <n v="80045"/>
  </r>
  <r>
    <x v="1123"/>
    <d v="2012-10-13T00:00:00"/>
    <n v="52.3"/>
    <n v="30076"/>
  </r>
  <r>
    <x v="1124"/>
    <d v="2012-10-18T00:00:00"/>
    <n v="28.25"/>
    <n v="80024"/>
  </r>
  <r>
    <x v="1125"/>
    <d v="2012-10-26T00:00:00"/>
    <n v="13.95"/>
    <n v="80007"/>
  </r>
  <r>
    <x v="1125"/>
    <d v="2012-10-26T00:00:00"/>
    <n v="21.45"/>
    <n v="80007"/>
  </r>
  <r>
    <x v="1125"/>
    <d v="2012-11-02T00:00:00"/>
    <n v="13.95"/>
    <n v="80007"/>
  </r>
  <r>
    <x v="1125"/>
    <d v="2012-11-02T00:00:00"/>
    <n v="21.45"/>
    <n v="80007"/>
  </r>
  <r>
    <x v="1125"/>
    <d v="2012-10-19T00:00:00"/>
    <n v="14.95"/>
    <n v="80005"/>
  </r>
  <r>
    <x v="1126"/>
    <d v="2012-10-18T00:00:00"/>
    <n v="34.65"/>
    <n v="80039"/>
  </r>
  <r>
    <x v="1127"/>
    <d v="2012-10-18T00:00:00"/>
    <n v="13.95"/>
    <n v="80018"/>
  </r>
  <r>
    <x v="1128"/>
    <d v="2012-10-17T00:00:00"/>
    <n v="57.5"/>
    <n v="20025"/>
  </r>
  <r>
    <x v="1128"/>
    <d v="2013-01-30T00:00:00"/>
    <n v="8.75"/>
    <n v="70028"/>
  </r>
  <r>
    <x v="1128"/>
    <d v="2013-01-30T00:00:00"/>
    <n v="15.5"/>
    <n v="70028"/>
  </r>
  <r>
    <x v="1128"/>
    <d v="2013-02-28T00:00:00"/>
    <n v="43.25"/>
    <n v="70018"/>
  </r>
  <r>
    <x v="1128"/>
    <d v="2013-03-13T00:00:00"/>
    <n v="25"/>
    <n v="70022"/>
  </r>
  <r>
    <x v="1128"/>
    <d v="2013-04-05T00:00:00"/>
    <n v="8.75"/>
    <n v="70028"/>
  </r>
  <r>
    <x v="1128"/>
    <d v="2013-04-05T00:00:00"/>
    <n v="15.5"/>
    <n v="70028"/>
  </r>
  <r>
    <x v="1128"/>
    <d v="2013-05-24T00:00:00"/>
    <n v="15"/>
    <n v="70014"/>
  </r>
  <r>
    <x v="1128"/>
    <d v="2013-05-22T00:00:00"/>
    <n v="12.5"/>
    <n v="70035"/>
  </r>
  <r>
    <x v="1128"/>
    <d v="2013-06-06T00:00:00"/>
    <n v="8.5"/>
    <n v="10054"/>
  </r>
  <r>
    <x v="1128"/>
    <d v="2013-06-14T00:00:00"/>
    <n v="29.7"/>
    <n v="70025"/>
  </r>
  <r>
    <x v="1128"/>
    <d v="2013-07-01T00:00:00"/>
    <n v="51.25"/>
    <n v="20035"/>
  </r>
  <r>
    <x v="1129"/>
    <d v="2012-11-27T00:00:00"/>
    <n v="16.2"/>
    <n v="70045"/>
  </r>
  <r>
    <x v="1129"/>
    <d v="2012-10-17T00:00:00"/>
    <n v="21.45"/>
    <n v="70099"/>
  </r>
  <r>
    <x v="1129"/>
    <d v="2012-12-05T00:00:00"/>
    <n v="16.45"/>
    <n v="20042"/>
  </r>
  <r>
    <x v="1129"/>
    <d v="2013-01-22T00:00:00"/>
    <n v="16.45"/>
    <n v="90016"/>
  </r>
  <r>
    <x v="1129"/>
    <d v="2013-01-24T00:00:00"/>
    <n v="15.45"/>
    <n v="70048"/>
  </r>
  <r>
    <x v="1129"/>
    <d v="2013-03-19T00:00:00"/>
    <n v="16.2"/>
    <n v="20039"/>
  </r>
  <r>
    <x v="1129"/>
    <d v="2013-03-27T00:00:00"/>
    <n v="19.399999999999999"/>
    <n v="70041"/>
  </r>
  <r>
    <x v="1129"/>
    <d v="2013-03-27T00:00:00"/>
    <n v="21"/>
    <n v="70041"/>
  </r>
  <r>
    <x v="1129"/>
    <d v="2013-04-02T00:00:00"/>
    <n v="17.75"/>
    <n v="70051"/>
  </r>
  <r>
    <x v="1129"/>
    <d v="2013-04-23T00:00:00"/>
    <n v="16.2"/>
    <n v="70036"/>
  </r>
  <r>
    <x v="1129"/>
    <d v="2013-04-30T00:00:00"/>
    <n v="19.2"/>
    <n v="70035"/>
  </r>
  <r>
    <x v="1129"/>
    <d v="2013-05-02T00:00:00"/>
    <n v="19"/>
    <n v="10053"/>
  </r>
  <r>
    <x v="1129"/>
    <d v="2013-05-15T00:00:00"/>
    <n v="16.2"/>
    <n v="20029"/>
  </r>
  <r>
    <x v="1129"/>
    <d v="2013-05-14T00:00:00"/>
    <n v="14.2"/>
    <n v="20040"/>
  </r>
  <r>
    <x v="1129"/>
    <d v="2013-05-28T00:00:00"/>
    <n v="17.2"/>
    <n v="70030"/>
  </r>
  <r>
    <x v="1129"/>
    <d v="2013-05-29T00:00:00"/>
    <n v="20"/>
    <n v="70044"/>
  </r>
  <r>
    <x v="1129"/>
    <d v="2013-07-24T00:00:00"/>
    <n v="21.7"/>
    <n v="70040"/>
  </r>
  <r>
    <x v="1129"/>
    <d v="2013-08-06T00:00:00"/>
    <n v="19.399999999999999"/>
    <n v="70041"/>
  </r>
  <r>
    <x v="1129"/>
    <d v="2013-08-06T00:00:00"/>
    <n v="21"/>
    <n v="70041"/>
  </r>
  <r>
    <x v="1129"/>
    <d v="2013-08-21T00:00:00"/>
    <n v="23"/>
    <n v="70056"/>
  </r>
  <r>
    <x v="1129"/>
    <d v="2013-08-20T00:00:00"/>
    <n v="21.15"/>
    <n v="10045"/>
  </r>
  <r>
    <x v="1129"/>
    <d v="2013-08-22T00:00:00"/>
    <n v="21.45"/>
    <n v="10068"/>
  </r>
  <r>
    <x v="1129"/>
    <d v="2013-08-27T00:00:00"/>
    <n v="71.849999999999994"/>
    <n v="80042"/>
  </r>
  <r>
    <x v="1129"/>
    <d v="2013-09-04T00:00:00"/>
    <n v="14.45"/>
    <n v="10052"/>
  </r>
  <r>
    <x v="1129"/>
    <d v="2013-09-11T00:00:00"/>
    <n v="14.2"/>
    <n v="10046"/>
  </r>
  <r>
    <x v="1129"/>
    <d v="2013-09-23T00:00:00"/>
    <n v="16.2"/>
    <n v="90021"/>
  </r>
  <r>
    <x v="1129"/>
    <d v="2013-10-01T00:00:00"/>
    <n v="18.2"/>
    <n v="30046"/>
  </r>
  <r>
    <x v="1130"/>
    <d v="2012-10-17T00:00:00"/>
    <n v="29.25"/>
    <n v="90024"/>
  </r>
  <r>
    <x v="1131"/>
    <d v="2012-10-18T00:00:00"/>
    <n v="9.9499999999999993"/>
    <n v="80019"/>
  </r>
  <r>
    <x v="1132"/>
    <d v="2012-10-18T00:00:00"/>
    <n v="12.95"/>
    <n v="80020"/>
  </r>
  <r>
    <x v="1133"/>
    <d v="2012-10-18T00:00:00"/>
    <n v="20"/>
    <n v="80088"/>
  </r>
  <r>
    <x v="1133"/>
    <d v="2013-04-25T00:00:00"/>
    <n v="37.25"/>
    <n v="20018"/>
  </r>
  <r>
    <x v="1134"/>
    <d v="2012-10-23T00:00:00"/>
    <n v="20.25"/>
    <n v="30032"/>
  </r>
  <r>
    <x v="1134"/>
    <d v="2012-11-07T00:00:00"/>
    <n v="26.45"/>
    <n v="10037"/>
  </r>
  <r>
    <x v="1135"/>
    <d v="2012-10-17T00:00:00"/>
    <n v="49.41"/>
    <n v="70088"/>
  </r>
  <r>
    <x v="1136"/>
    <d v="2012-10-17T00:00:00"/>
    <n v="29.45"/>
    <n v="70061"/>
  </r>
  <r>
    <x v="1137"/>
    <d v="2013-02-20T00:00:00"/>
    <n v="29.45"/>
    <n v="20024"/>
  </r>
  <r>
    <x v="1137"/>
    <d v="2013-03-21T00:00:00"/>
    <n v="10.95"/>
    <n v="70025"/>
  </r>
  <r>
    <x v="1137"/>
    <d v="2013-04-03T00:00:00"/>
    <n v="10.199999999999999"/>
    <n v="70027"/>
  </r>
  <r>
    <x v="1137"/>
    <d v="2013-05-01T00:00:00"/>
    <n v="29.45"/>
    <n v="10028"/>
  </r>
  <r>
    <x v="1137"/>
    <d v="2013-05-22T00:00:00"/>
    <n v="29.45"/>
    <n v="10064"/>
  </r>
  <r>
    <x v="1137"/>
    <d v="2013-06-05T00:00:00"/>
    <n v="19.45"/>
    <n v="70035"/>
  </r>
  <r>
    <x v="1137"/>
    <d v="2013-06-25T00:00:00"/>
    <n v="29.45"/>
    <n v="20007"/>
  </r>
  <r>
    <x v="1137"/>
    <d v="2013-08-08T00:00:00"/>
    <n v="30.45"/>
    <n v="20015"/>
  </r>
  <r>
    <x v="1137"/>
    <d v="2013-08-14T00:00:00"/>
    <n v="29.45"/>
    <n v="70017"/>
  </r>
  <r>
    <x v="1137"/>
    <d v="2013-08-22T00:00:00"/>
    <n v="24.45"/>
    <n v="10048"/>
  </r>
  <r>
    <x v="1137"/>
    <d v="2013-09-04T00:00:00"/>
    <n v="24.2"/>
    <n v="20009"/>
  </r>
  <r>
    <x v="1138"/>
    <d v="2012-10-13T00:00:00"/>
    <n v="3"/>
    <n v="90054"/>
  </r>
  <r>
    <x v="1139"/>
    <d v="2012-10-27T00:00:00"/>
    <n v="21.45"/>
    <n v="30019"/>
  </r>
  <r>
    <x v="1139"/>
    <d v="2012-11-04T00:00:00"/>
    <n v="3.5"/>
    <n v="50016"/>
  </r>
  <r>
    <x v="1139"/>
    <d v="2012-12-01T00:00:00"/>
    <n v="10.5"/>
    <n v="50152"/>
  </r>
  <r>
    <x v="1139"/>
    <d v="2012-10-13T00:00:00"/>
    <n v="0.01"/>
    <n v="90039"/>
  </r>
  <r>
    <x v="1139"/>
    <d v="2012-12-08T00:00:00"/>
    <n v="5.5"/>
    <n v="50050"/>
  </r>
  <r>
    <x v="1139"/>
    <d v="2012-12-21T00:00:00"/>
    <n v="5.5"/>
    <n v="50033"/>
  </r>
  <r>
    <x v="1139"/>
    <d v="2013-03-02T00:00:00"/>
    <n v="5.5"/>
    <n v="50139"/>
  </r>
  <r>
    <x v="1139"/>
    <d v="2013-04-19T00:00:00"/>
    <n v="51.4"/>
    <n v="80035"/>
  </r>
  <r>
    <x v="1139"/>
    <d v="2013-07-17T00:00:00"/>
    <n v="19.25"/>
    <n v="50008"/>
  </r>
  <r>
    <x v="1140"/>
    <d v="2012-12-09T00:00:00"/>
    <n v="29.41"/>
    <n v="70028"/>
  </r>
  <r>
    <x v="1141"/>
    <d v="2012-10-13T00:00:00"/>
    <n v="3"/>
    <n v="90055"/>
  </r>
  <r>
    <x v="1142"/>
    <d v="2012-10-13T00:00:00"/>
    <n v="54.45"/>
    <n v="70129"/>
  </r>
  <r>
    <x v="1142"/>
    <d v="2013-01-01T00:00:00"/>
    <n v="9.25"/>
    <n v="10013"/>
  </r>
  <r>
    <x v="1143"/>
    <d v="2012-10-13T00:00:00"/>
    <n v="134.85"/>
    <n v="20042"/>
  </r>
  <r>
    <x v="1144"/>
    <d v="2012-10-13T00:00:00"/>
    <n v="59.5"/>
    <n v="30074"/>
  </r>
  <r>
    <x v="1145"/>
    <d v="2012-10-13T00:00:00"/>
    <n v="22.9"/>
    <n v="90072"/>
  </r>
  <r>
    <x v="1146"/>
    <d v="2012-10-13T00:00:00"/>
    <n v="46.35"/>
    <n v="90073"/>
  </r>
  <r>
    <x v="1147"/>
    <d v="2012-10-13T00:00:00"/>
    <n v="46.8"/>
    <n v="90076"/>
  </r>
  <r>
    <x v="1148"/>
    <d v="2012-10-13T00:00:00"/>
    <n v="30.5"/>
    <n v="90062"/>
  </r>
  <r>
    <x v="1149"/>
    <d v="2012-10-17T00:00:00"/>
    <n v="12.65"/>
    <n v="70063"/>
  </r>
  <r>
    <x v="1150"/>
    <d v="2012-10-13T00:00:00"/>
    <n v="83.55"/>
    <n v="90059"/>
  </r>
  <r>
    <x v="1151"/>
    <d v="2012-10-13T00:00:00"/>
    <n v="129.1"/>
    <n v="70110"/>
  </r>
  <r>
    <x v="1152"/>
    <d v="2012-10-13T00:00:00"/>
    <n v="73.400000000000006"/>
    <n v="80165"/>
  </r>
  <r>
    <x v="1153"/>
    <d v="2012-10-18T00:00:00"/>
    <n v="14.65"/>
    <n v="80015"/>
  </r>
  <r>
    <x v="1153"/>
    <d v="2012-12-28T00:00:00"/>
    <n v="16.95"/>
    <n v="90004"/>
  </r>
  <r>
    <x v="1153"/>
    <d v="2013-02-07T00:00:00"/>
    <n v="13.65"/>
    <n v="90005"/>
  </r>
  <r>
    <x v="1153"/>
    <d v="2013-02-15T00:00:00"/>
    <n v="18.649999999999999"/>
    <n v="80009"/>
  </r>
  <r>
    <x v="1153"/>
    <d v="2013-10-09T00:00:00"/>
    <n v="17.25"/>
    <n v="30008"/>
  </r>
  <r>
    <x v="1153"/>
    <d v="2013-10-25T00:00:00"/>
    <n v="2.75"/>
    <n v="10037"/>
  </r>
  <r>
    <x v="1154"/>
    <d v="2012-10-17T00:00:00"/>
    <n v="5.5"/>
    <n v="70121"/>
  </r>
  <r>
    <x v="1154"/>
    <d v="2012-10-18T00:00:00"/>
    <n v="0.5"/>
    <n v="70115"/>
  </r>
  <r>
    <x v="1155"/>
    <d v="2012-10-18T00:00:00"/>
    <n v="0.01"/>
    <n v="10012"/>
  </r>
  <r>
    <x v="1156"/>
    <d v="2012-10-25T00:00:00"/>
    <n v="16.75"/>
    <n v="50126"/>
  </r>
  <r>
    <x v="1156"/>
    <d v="2012-11-01T00:00:00"/>
    <n v="18.25"/>
    <n v="30032"/>
  </r>
  <r>
    <x v="1156"/>
    <d v="2012-11-05T00:00:00"/>
    <n v="15"/>
    <n v="30029"/>
  </r>
  <r>
    <x v="1156"/>
    <d v="2012-11-29T00:00:00"/>
    <n v="49.35"/>
    <n v="20040"/>
  </r>
  <r>
    <x v="1156"/>
    <d v="2012-11-07T00:00:00"/>
    <n v="31.5"/>
    <n v="30069"/>
  </r>
  <r>
    <x v="1156"/>
    <d v="2012-11-15T00:00:00"/>
    <n v="9"/>
    <n v="20012"/>
  </r>
  <r>
    <x v="1156"/>
    <d v="2012-10-18T00:00:00"/>
    <n v="0.01"/>
    <n v="10011"/>
  </r>
  <r>
    <x v="1156"/>
    <d v="2012-12-06T00:00:00"/>
    <n v="50.15"/>
    <n v="30024"/>
  </r>
  <r>
    <x v="1156"/>
    <d v="2012-12-20T00:00:00"/>
    <n v="18.25"/>
    <n v="20016"/>
  </r>
  <r>
    <x v="1156"/>
    <d v="2012-12-20T00:00:00"/>
    <n v="16.5"/>
    <n v="20016"/>
  </r>
  <r>
    <x v="1156"/>
    <d v="2012-12-20T00:00:00"/>
    <n v="118.7"/>
    <n v="20016"/>
  </r>
  <r>
    <x v="1156"/>
    <d v="2012-12-27T00:00:00"/>
    <n v="22.25"/>
    <n v="20029"/>
  </r>
  <r>
    <x v="1156"/>
    <d v="2013-01-10T00:00:00"/>
    <n v="17"/>
    <n v="20033"/>
  </r>
  <r>
    <x v="1156"/>
    <d v="2013-01-10T00:00:00"/>
    <n v="15.75"/>
    <n v="20033"/>
  </r>
  <r>
    <x v="1156"/>
    <d v="2013-01-24T00:00:00"/>
    <n v="34.119999999999997"/>
    <n v="20035"/>
  </r>
  <r>
    <x v="1156"/>
    <d v="2013-01-31T00:00:00"/>
    <n v="5.25"/>
    <n v="20032"/>
  </r>
  <r>
    <x v="1156"/>
    <d v="2013-02-14T00:00:00"/>
    <n v="39.25"/>
    <n v="30062"/>
  </r>
  <r>
    <x v="1156"/>
    <d v="2013-03-07T00:00:00"/>
    <n v="17"/>
    <n v="20033"/>
  </r>
  <r>
    <x v="1156"/>
    <d v="2013-03-07T00:00:00"/>
    <n v="15.75"/>
    <n v="20033"/>
  </r>
  <r>
    <x v="1156"/>
    <d v="2013-03-22T00:00:00"/>
    <n v="15"/>
    <n v="30023"/>
  </r>
  <r>
    <x v="1156"/>
    <d v="2013-03-27T00:00:00"/>
    <n v="11.75"/>
    <n v="20034"/>
  </r>
  <r>
    <x v="1156"/>
    <d v="2013-04-04T00:00:00"/>
    <n v="19"/>
    <n v="20044"/>
  </r>
  <r>
    <x v="1156"/>
    <d v="2013-04-11T00:00:00"/>
    <n v="13"/>
    <n v="30058"/>
  </r>
  <r>
    <x v="1156"/>
    <d v="2013-04-24T00:00:00"/>
    <n v="30.4"/>
    <n v="20038"/>
  </r>
  <r>
    <x v="1156"/>
    <d v="2013-04-24T00:00:00"/>
    <n v="130.69999999999999"/>
    <n v="20038"/>
  </r>
  <r>
    <x v="1156"/>
    <d v="2013-04-24T00:00:00"/>
    <n v="15"/>
    <n v="20038"/>
  </r>
  <r>
    <x v="1156"/>
    <d v="2013-04-30T00:00:00"/>
    <n v="18.75"/>
    <n v="20045"/>
  </r>
  <r>
    <x v="1156"/>
    <d v="2013-06-06T00:00:00"/>
    <n v="26"/>
    <n v="20125"/>
  </r>
  <r>
    <x v="1156"/>
    <d v="2013-06-20T00:00:00"/>
    <n v="21.5"/>
    <n v="20023"/>
  </r>
  <r>
    <x v="1156"/>
    <d v="2013-07-11T00:00:00"/>
    <n v="18.25"/>
    <n v="20016"/>
  </r>
  <r>
    <x v="1156"/>
    <d v="2013-07-11T00:00:00"/>
    <n v="16.5"/>
    <n v="20016"/>
  </r>
  <r>
    <x v="1156"/>
    <d v="2013-07-11T00:00:00"/>
    <n v="118.7"/>
    <n v="20016"/>
  </r>
  <r>
    <x v="1156"/>
    <d v="2013-07-18T00:00:00"/>
    <n v="21.5"/>
    <n v="30028"/>
  </r>
  <r>
    <x v="1156"/>
    <d v="2013-07-25T00:00:00"/>
    <n v="30.4"/>
    <n v="20038"/>
  </r>
  <r>
    <x v="1156"/>
    <d v="2013-07-25T00:00:00"/>
    <n v="130.69999999999999"/>
    <n v="20038"/>
  </r>
  <r>
    <x v="1156"/>
    <d v="2013-07-25T00:00:00"/>
    <n v="15"/>
    <n v="20038"/>
  </r>
  <r>
    <x v="1156"/>
    <d v="2013-07-27T00:00:00"/>
    <n v="30.4"/>
    <n v="20038"/>
  </r>
  <r>
    <x v="1156"/>
    <d v="2013-07-27T00:00:00"/>
    <n v="130.69999999999999"/>
    <n v="20038"/>
  </r>
  <r>
    <x v="1156"/>
    <d v="2013-07-27T00:00:00"/>
    <n v="15"/>
    <n v="20038"/>
  </r>
  <r>
    <x v="1156"/>
    <d v="2013-08-08T00:00:00"/>
    <n v="16"/>
    <n v="20028"/>
  </r>
  <r>
    <x v="1156"/>
    <d v="2013-08-08T00:00:00"/>
    <n v="20.75"/>
    <n v="20028"/>
  </r>
  <r>
    <x v="1156"/>
    <d v="2013-08-22T00:00:00"/>
    <n v="16"/>
    <n v="20028"/>
  </r>
  <r>
    <x v="1156"/>
    <d v="2013-08-22T00:00:00"/>
    <n v="20.75"/>
    <n v="20028"/>
  </r>
  <r>
    <x v="1156"/>
    <d v="2013-08-29T00:00:00"/>
    <n v="10"/>
    <n v="30015"/>
  </r>
  <r>
    <x v="1156"/>
    <d v="2013-09-16T00:00:00"/>
    <n v="18.25"/>
    <n v="20016"/>
  </r>
  <r>
    <x v="1156"/>
    <d v="2013-09-16T00:00:00"/>
    <n v="16.5"/>
    <n v="20016"/>
  </r>
  <r>
    <x v="1156"/>
    <d v="2013-09-16T00:00:00"/>
    <n v="118.7"/>
    <n v="20016"/>
  </r>
  <r>
    <x v="1156"/>
    <d v="2013-09-26T00:00:00"/>
    <n v="9.75"/>
    <n v="30045"/>
  </r>
  <r>
    <x v="1156"/>
    <d v="2013-10-03T00:00:00"/>
    <n v="22.45"/>
    <n v="30042"/>
  </r>
  <r>
    <x v="1156"/>
    <d v="2013-10-24T00:00:00"/>
    <n v="50.7"/>
    <n v="20009"/>
  </r>
  <r>
    <x v="1157"/>
    <d v="2012-10-18T00:00:00"/>
    <n v="15.65"/>
    <n v="80014"/>
  </r>
  <r>
    <x v="1158"/>
    <d v="2012-10-18T00:00:00"/>
    <n v="36.950000000000003"/>
    <n v="70010"/>
  </r>
  <r>
    <x v="1159"/>
    <d v="2012-11-26T00:00:00"/>
    <n v="33.799999999999997"/>
    <n v="80028"/>
  </r>
  <r>
    <x v="1159"/>
    <d v="2012-12-14T00:00:00"/>
    <n v="31.05"/>
    <n v="80029"/>
  </r>
  <r>
    <x v="1159"/>
    <d v="2012-12-19T00:00:00"/>
    <n v="53.45"/>
    <n v="80027"/>
  </r>
  <r>
    <x v="1159"/>
    <d v="2013-01-29T00:00:00"/>
    <n v="31.3"/>
    <n v="30007"/>
  </r>
  <r>
    <x v="1159"/>
    <d v="2013-03-05T00:00:00"/>
    <n v="27.3"/>
    <n v="80034"/>
  </r>
  <r>
    <x v="1159"/>
    <d v="2013-04-11T00:00:00"/>
    <n v="42.6"/>
    <n v="70017"/>
  </r>
  <r>
    <x v="1159"/>
    <d v="2013-09-24T00:00:00"/>
    <n v="20.95"/>
    <n v="80012"/>
  </r>
  <r>
    <x v="1160"/>
    <d v="2012-10-23T00:00:00"/>
    <n v="0"/>
    <n v="30036"/>
  </r>
  <r>
    <x v="1160"/>
    <d v="2012-12-06T00:00:00"/>
    <n v="3.5"/>
    <n v="50136"/>
  </r>
  <r>
    <x v="1160"/>
    <d v="2013-02-12T00:00:00"/>
    <n v="16.5"/>
    <n v="70016"/>
  </r>
  <r>
    <x v="1160"/>
    <d v="2013-04-03T00:00:00"/>
    <n v="13"/>
    <n v="70022"/>
  </r>
  <r>
    <x v="1160"/>
    <d v="2013-04-18T00:00:00"/>
    <n v="13"/>
    <n v="70034"/>
  </r>
  <r>
    <x v="1160"/>
    <d v="2013-07-16T00:00:00"/>
    <n v="4"/>
    <n v="50120"/>
  </r>
  <r>
    <x v="1160"/>
    <d v="2013-08-15T00:00:00"/>
    <n v="13.5"/>
    <n v="10057"/>
  </r>
  <r>
    <x v="1160"/>
    <d v="2013-09-03T00:00:00"/>
    <n v="8"/>
    <n v="50108"/>
  </r>
  <r>
    <x v="1160"/>
    <d v="2013-10-22T00:00:00"/>
    <n v="14.95"/>
    <n v="50163"/>
  </r>
  <r>
    <x v="1161"/>
    <d v="2012-10-18T00:00:00"/>
    <n v="56.3"/>
    <n v="80009"/>
  </r>
  <r>
    <x v="1162"/>
    <d v="2012-10-18T00:00:00"/>
    <n v="38.15"/>
    <n v="90004"/>
  </r>
  <r>
    <x v="1163"/>
    <d v="2012-10-30T00:00:00"/>
    <n v="12.95"/>
    <n v="70018"/>
  </r>
  <r>
    <x v="1163"/>
    <d v="2012-10-30T00:00:00"/>
    <n v="13.7"/>
    <n v="70018"/>
  </r>
  <r>
    <x v="1163"/>
    <d v="2012-11-01T00:00:00"/>
    <n v="17.399999999999999"/>
    <n v="90005"/>
  </r>
  <r>
    <x v="1163"/>
    <d v="2012-11-05T00:00:00"/>
    <n v="17.2"/>
    <n v="70012"/>
  </r>
  <r>
    <x v="1163"/>
    <d v="2012-11-21T00:00:00"/>
    <n v="17.2"/>
    <n v="80012"/>
  </r>
  <r>
    <x v="1163"/>
    <d v="2012-10-18T00:00:00"/>
    <n v="8.5"/>
    <n v="80047"/>
  </r>
  <r>
    <x v="1163"/>
    <d v="2012-10-18T00:00:00"/>
    <n v="16.399999999999999"/>
    <n v="80046"/>
  </r>
  <r>
    <x v="1163"/>
    <d v="2012-10-18T00:00:00"/>
    <n v="14.65"/>
    <n v="80046"/>
  </r>
  <r>
    <x v="1163"/>
    <d v="2013-03-14T00:00:00"/>
    <n v="16.399999999999999"/>
    <n v="90017"/>
  </r>
  <r>
    <x v="1163"/>
    <d v="2013-03-27T00:00:00"/>
    <n v="10.95"/>
    <n v="10028"/>
  </r>
  <r>
    <x v="1163"/>
    <d v="2013-04-11T00:00:00"/>
    <n v="13.7"/>
    <n v="80020"/>
  </r>
  <r>
    <x v="1163"/>
    <d v="2013-04-16T00:00:00"/>
    <n v="16.399999999999999"/>
    <n v="10024"/>
  </r>
  <r>
    <x v="1163"/>
    <d v="2013-05-21T00:00:00"/>
    <n v="30.4"/>
    <n v="80056"/>
  </r>
  <r>
    <x v="1163"/>
    <d v="2013-06-13T00:00:00"/>
    <n v="3.75"/>
    <n v="70031"/>
  </r>
  <r>
    <x v="1163"/>
    <d v="2013-06-28T00:00:00"/>
    <n v="13.7"/>
    <n v="80070"/>
  </r>
  <r>
    <x v="1163"/>
    <d v="2013-07-15T00:00:00"/>
    <n v="12.95"/>
    <n v="70018"/>
  </r>
  <r>
    <x v="1163"/>
    <d v="2013-07-15T00:00:00"/>
    <n v="13.7"/>
    <n v="70018"/>
  </r>
  <r>
    <x v="1163"/>
    <d v="2013-08-05T00:00:00"/>
    <n v="16.399999999999999"/>
    <n v="70016"/>
  </r>
  <r>
    <x v="1163"/>
    <d v="2013-08-08T00:00:00"/>
    <n v="16.399999999999999"/>
    <n v="80032"/>
  </r>
  <r>
    <x v="1163"/>
    <d v="2013-08-08T00:00:00"/>
    <n v="11.95"/>
    <n v="80032"/>
  </r>
  <r>
    <x v="1163"/>
    <d v="2013-08-14T00:00:00"/>
    <n v="16.399999999999999"/>
    <n v="90007"/>
  </r>
  <r>
    <x v="1163"/>
    <d v="2013-08-14T00:00:00"/>
    <n v="0"/>
    <n v="90007"/>
  </r>
  <r>
    <x v="1163"/>
    <d v="2013-08-23T00:00:00"/>
    <n v="16.399999999999999"/>
    <n v="80046"/>
  </r>
  <r>
    <x v="1163"/>
    <d v="2013-08-23T00:00:00"/>
    <n v="14.65"/>
    <n v="80046"/>
  </r>
  <r>
    <x v="1163"/>
    <d v="2013-08-27T00:00:00"/>
    <n v="15.65"/>
    <n v="70005"/>
  </r>
  <r>
    <x v="1163"/>
    <d v="2013-08-29T00:00:00"/>
    <n v="15.65"/>
    <n v="10015"/>
  </r>
  <r>
    <x v="1163"/>
    <d v="2013-09-03T00:00:00"/>
    <n v="10.95"/>
    <n v="70013"/>
  </r>
  <r>
    <x v="1163"/>
    <d v="2013-09-05T00:00:00"/>
    <n v="15.65"/>
    <n v="30013"/>
  </r>
  <r>
    <x v="1163"/>
    <d v="2013-09-09T00:00:00"/>
    <n v="15.7"/>
    <n v="10018"/>
  </r>
  <r>
    <x v="1163"/>
    <d v="2013-09-11T00:00:00"/>
    <n v="8.6999999999999993"/>
    <n v="80034"/>
  </r>
  <r>
    <x v="1163"/>
    <d v="2013-09-19T00:00:00"/>
    <n v="16.45"/>
    <n v="70017"/>
  </r>
  <r>
    <x v="1163"/>
    <d v="2013-09-16T00:00:00"/>
    <n v="13.74"/>
    <n v="90009"/>
  </r>
  <r>
    <x v="1163"/>
    <d v="2013-09-18T00:00:00"/>
    <n v="16.45"/>
    <n v="80023"/>
  </r>
  <r>
    <x v="1163"/>
    <d v="2013-09-18T00:00:00"/>
    <n v="15.7"/>
    <n v="80023"/>
  </r>
  <r>
    <x v="1163"/>
    <d v="2013-09-17T00:00:00"/>
    <n v="16.399999999999999"/>
    <n v="80032"/>
  </r>
  <r>
    <x v="1163"/>
    <d v="2013-09-17T00:00:00"/>
    <n v="11.95"/>
    <n v="80032"/>
  </r>
  <r>
    <x v="1163"/>
    <d v="2013-09-26T00:00:00"/>
    <n v="16.45"/>
    <n v="30016"/>
  </r>
  <r>
    <x v="1163"/>
    <d v="2013-10-09T00:00:00"/>
    <n v="20"/>
    <n v="80063"/>
  </r>
  <r>
    <x v="1163"/>
    <d v="2013-10-08T00:00:00"/>
    <n v="15.7"/>
    <n v="80021"/>
  </r>
  <r>
    <x v="1163"/>
    <d v="2013-10-22T00:00:00"/>
    <n v="16.45"/>
    <n v="70021"/>
  </r>
  <r>
    <x v="1163"/>
    <d v="2013-10-29T00:00:00"/>
    <n v="16.45"/>
    <n v="80023"/>
  </r>
  <r>
    <x v="1163"/>
    <d v="2013-10-29T00:00:00"/>
    <n v="15.7"/>
    <n v="80023"/>
  </r>
  <r>
    <x v="1163"/>
    <d v="2013-11-01T00:00:00"/>
    <n v="13.7"/>
    <n v="80044"/>
  </r>
  <r>
    <x v="1164"/>
    <d v="2012-10-25T00:00:00"/>
    <n v="17.45"/>
    <n v="80042"/>
  </r>
  <r>
    <x v="1164"/>
    <d v="2012-10-30T00:00:00"/>
    <n v="15.65"/>
    <n v="70021"/>
  </r>
  <r>
    <x v="1164"/>
    <d v="2012-10-30T00:00:00"/>
    <n v="13.7"/>
    <n v="70021"/>
  </r>
  <r>
    <x v="1164"/>
    <d v="2012-11-01T00:00:00"/>
    <n v="17.2"/>
    <n v="90006"/>
  </r>
  <r>
    <x v="1164"/>
    <d v="2012-11-05T00:00:00"/>
    <n v="17.2"/>
    <n v="70013"/>
  </r>
  <r>
    <x v="1164"/>
    <d v="2012-11-08T00:00:00"/>
    <n v="30.9"/>
    <n v="90005"/>
  </r>
  <r>
    <x v="1164"/>
    <d v="2012-11-21T00:00:00"/>
    <n v="17.2"/>
    <n v="90003"/>
  </r>
  <r>
    <x v="1164"/>
    <d v="2012-10-18T00:00:00"/>
    <n v="12.2"/>
    <n v="80055"/>
  </r>
  <r>
    <x v="1164"/>
    <d v="2013-03-14T00:00:00"/>
    <n v="16.399999999999999"/>
    <n v="90018"/>
  </r>
  <r>
    <x v="1164"/>
    <d v="2013-03-18T00:00:00"/>
    <n v="17"/>
    <n v="70028"/>
  </r>
  <r>
    <x v="1164"/>
    <d v="2013-03-27T00:00:00"/>
    <n v="13.7"/>
    <n v="70009"/>
  </r>
  <r>
    <x v="1164"/>
    <d v="2013-04-11T00:00:00"/>
    <n v="8.5"/>
    <n v="80031"/>
  </r>
  <r>
    <x v="1164"/>
    <d v="2013-04-11T00:00:00"/>
    <n v="13.65"/>
    <n v="80031"/>
  </r>
  <r>
    <x v="1164"/>
    <d v="2013-04-16T00:00:00"/>
    <n v="16.399999999999999"/>
    <n v="80020"/>
  </r>
  <r>
    <x v="1164"/>
    <d v="2013-06-07T00:00:00"/>
    <n v="27.4"/>
    <n v="10019"/>
  </r>
  <r>
    <x v="1164"/>
    <d v="2013-06-28T00:00:00"/>
    <n v="13.7"/>
    <n v="90013"/>
  </r>
  <r>
    <x v="1164"/>
    <d v="2013-07-15T00:00:00"/>
    <n v="16.399999999999999"/>
    <n v="70016"/>
  </r>
  <r>
    <x v="1164"/>
    <d v="2013-07-16T00:00:00"/>
    <n v="26.65"/>
    <n v="90007"/>
  </r>
  <r>
    <x v="1164"/>
    <d v="2013-08-05T00:00:00"/>
    <n v="16.399999999999999"/>
    <n v="70015"/>
  </r>
  <r>
    <x v="1164"/>
    <d v="2013-08-08T00:00:00"/>
    <n v="16.399999999999999"/>
    <n v="80028"/>
  </r>
  <r>
    <x v="1164"/>
    <d v="2013-08-14T00:00:00"/>
    <n v="15.65"/>
    <n v="80059"/>
  </r>
  <r>
    <x v="1164"/>
    <d v="2013-08-23T00:00:00"/>
    <n v="15.65"/>
    <n v="80044"/>
  </r>
  <r>
    <x v="1164"/>
    <d v="2013-08-27T00:00:00"/>
    <n v="15.65"/>
    <n v="80026"/>
  </r>
  <r>
    <x v="1164"/>
    <d v="2013-08-29T00:00:00"/>
    <n v="15.65"/>
    <n v="70021"/>
  </r>
  <r>
    <x v="1164"/>
    <d v="2013-08-29T00:00:00"/>
    <n v="13.7"/>
    <n v="70021"/>
  </r>
  <r>
    <x v="1164"/>
    <d v="2013-09-03T00:00:00"/>
    <n v="16.649999999999999"/>
    <n v="70012"/>
  </r>
  <r>
    <x v="1164"/>
    <d v="2013-09-05T00:00:00"/>
    <n v="16.649999999999999"/>
    <n v="20003"/>
  </r>
  <r>
    <x v="1164"/>
    <d v="2013-09-09T00:00:00"/>
    <n v="16.45"/>
    <n v="10017"/>
  </r>
  <r>
    <x v="1164"/>
    <d v="2013-09-11T00:00:00"/>
    <n v="15.7"/>
    <n v="80030"/>
  </r>
  <r>
    <x v="1164"/>
    <d v="2013-09-19T00:00:00"/>
    <n v="16.45"/>
    <n v="70018"/>
  </r>
  <r>
    <x v="1164"/>
    <d v="2013-09-16T00:00:00"/>
    <n v="13.7"/>
    <n v="80025"/>
  </r>
  <r>
    <x v="1164"/>
    <d v="2013-09-18T00:00:00"/>
    <n v="13.7"/>
    <n v="80022"/>
  </r>
  <r>
    <x v="1164"/>
    <d v="2013-09-18T00:00:00"/>
    <n v="13.65"/>
    <n v="80022"/>
  </r>
  <r>
    <x v="1164"/>
    <d v="2013-09-17T00:00:00"/>
    <n v="8.5"/>
    <n v="80031"/>
  </r>
  <r>
    <x v="1164"/>
    <d v="2013-09-17T00:00:00"/>
    <n v="13.65"/>
    <n v="80031"/>
  </r>
  <r>
    <x v="1164"/>
    <d v="2013-09-26T00:00:00"/>
    <n v="16.45"/>
    <n v="30017"/>
  </r>
  <r>
    <x v="1164"/>
    <d v="2013-10-09T00:00:00"/>
    <n v="20.2"/>
    <n v="80060"/>
  </r>
  <r>
    <x v="1164"/>
    <d v="2013-10-08T00:00:00"/>
    <n v="15.7"/>
    <n v="10024"/>
  </r>
  <r>
    <x v="1164"/>
    <d v="2013-10-22T00:00:00"/>
    <n v="12.95"/>
    <n v="70022"/>
  </r>
  <r>
    <x v="1164"/>
    <d v="2013-10-29T00:00:00"/>
    <n v="13.7"/>
    <n v="80022"/>
  </r>
  <r>
    <x v="1164"/>
    <d v="2013-10-29T00:00:00"/>
    <n v="13.65"/>
    <n v="80022"/>
  </r>
  <r>
    <x v="1164"/>
    <d v="2013-11-01T00:00:00"/>
    <n v="13.7"/>
    <n v="70041"/>
  </r>
  <r>
    <x v="1165"/>
    <d v="2012-10-23T00:00:00"/>
    <n v="42.85"/>
    <n v="20003"/>
  </r>
  <r>
    <x v="1165"/>
    <d v="2012-11-06T00:00:00"/>
    <n v="38.700000000000003"/>
    <n v="20012"/>
  </r>
  <r>
    <x v="1165"/>
    <d v="2012-11-23T00:00:00"/>
    <n v="20.95"/>
    <n v="20020"/>
  </r>
  <r>
    <x v="1165"/>
    <d v="2012-10-18T00:00:00"/>
    <n v="19"/>
    <n v="70043"/>
  </r>
  <r>
    <x v="1165"/>
    <d v="2012-10-19T00:00:00"/>
    <n v="11.75"/>
    <n v="70061"/>
  </r>
  <r>
    <x v="1165"/>
    <d v="2012-12-04T00:00:00"/>
    <n v="40.450000000000003"/>
    <n v="20002"/>
  </r>
  <r>
    <x v="1165"/>
    <d v="2012-12-07T00:00:00"/>
    <n v="7"/>
    <n v="80050"/>
  </r>
  <r>
    <x v="1165"/>
    <d v="2012-12-13T00:00:00"/>
    <n v="16.5"/>
    <n v="70027"/>
  </r>
  <r>
    <x v="1165"/>
    <d v="2012-12-18T00:00:00"/>
    <n v="25.95"/>
    <n v="70031"/>
  </r>
  <r>
    <x v="1165"/>
    <d v="2012-12-18T00:00:00"/>
    <n v="16"/>
    <n v="70031"/>
  </r>
  <r>
    <x v="1165"/>
    <d v="2012-12-18T00:00:00"/>
    <n v="76.75"/>
    <n v="70031"/>
  </r>
  <r>
    <x v="1165"/>
    <d v="2013-01-29T00:00:00"/>
    <n v="25.95"/>
    <n v="70031"/>
  </r>
  <r>
    <x v="1165"/>
    <d v="2013-01-29T00:00:00"/>
    <n v="16"/>
    <n v="70031"/>
  </r>
  <r>
    <x v="1165"/>
    <d v="2013-01-29T00:00:00"/>
    <n v="76.75"/>
    <n v="70031"/>
  </r>
  <r>
    <x v="1165"/>
    <d v="2013-03-08T00:00:00"/>
    <n v="26.5"/>
    <n v="70033"/>
  </r>
  <r>
    <x v="1165"/>
    <d v="2013-03-13T00:00:00"/>
    <n v="25.2"/>
    <n v="70017"/>
  </r>
  <r>
    <x v="1165"/>
    <d v="2013-03-13T00:00:00"/>
    <n v="7.25"/>
    <n v="70017"/>
  </r>
  <r>
    <x v="1165"/>
    <d v="2013-03-27T00:00:00"/>
    <n v="25.2"/>
    <n v="70017"/>
  </r>
  <r>
    <x v="1165"/>
    <d v="2013-03-27T00:00:00"/>
    <n v="7.25"/>
    <n v="70017"/>
  </r>
  <r>
    <x v="1165"/>
    <d v="2013-04-01T00:00:00"/>
    <n v="17"/>
    <n v="70032"/>
  </r>
  <r>
    <x v="1165"/>
    <d v="2013-04-01T00:00:00"/>
    <n v="30.2"/>
    <n v="70032"/>
  </r>
  <r>
    <x v="1165"/>
    <d v="2013-04-01T00:00:00"/>
    <n v="16"/>
    <n v="70032"/>
  </r>
  <r>
    <x v="1165"/>
    <d v="2013-04-16T00:00:00"/>
    <n v="12"/>
    <n v="80072"/>
  </r>
  <r>
    <x v="1165"/>
    <d v="2013-04-24T00:00:00"/>
    <n v="21.7"/>
    <n v="20024"/>
  </r>
  <r>
    <x v="1165"/>
    <d v="2013-05-09T00:00:00"/>
    <n v="17"/>
    <n v="70032"/>
  </r>
  <r>
    <x v="1165"/>
    <d v="2013-05-09T00:00:00"/>
    <n v="30.2"/>
    <n v="70032"/>
  </r>
  <r>
    <x v="1165"/>
    <d v="2013-05-09T00:00:00"/>
    <n v="16"/>
    <n v="70032"/>
  </r>
  <r>
    <x v="1165"/>
    <d v="2013-05-10T00:00:00"/>
    <n v="11.2"/>
    <n v="10007"/>
  </r>
  <r>
    <x v="1165"/>
    <d v="2013-05-13T00:00:00"/>
    <n v="17.75"/>
    <n v="70045"/>
  </r>
  <r>
    <x v="1165"/>
    <d v="2013-05-16T00:00:00"/>
    <n v="12.5"/>
    <n v="10057"/>
  </r>
  <r>
    <x v="1165"/>
    <d v="2013-05-20T00:00:00"/>
    <n v="17"/>
    <n v="70032"/>
  </r>
  <r>
    <x v="1165"/>
    <d v="2013-05-20T00:00:00"/>
    <n v="30.2"/>
    <n v="70032"/>
  </r>
  <r>
    <x v="1165"/>
    <d v="2013-05-20T00:00:00"/>
    <n v="16"/>
    <n v="70032"/>
  </r>
  <r>
    <x v="1165"/>
    <d v="2013-05-22T00:00:00"/>
    <n v="2.7"/>
    <n v="70002"/>
  </r>
  <r>
    <x v="1165"/>
    <d v="2013-05-30T00:00:00"/>
    <n v="2.7"/>
    <n v="90008"/>
  </r>
  <r>
    <x v="1165"/>
    <d v="2013-06-03T00:00:00"/>
    <n v="10.45"/>
    <n v="30008"/>
  </r>
  <r>
    <x v="1165"/>
    <d v="2013-06-10T00:00:00"/>
    <n v="2.7"/>
    <n v="10005"/>
  </r>
  <r>
    <x v="1165"/>
    <d v="2013-06-12T00:00:00"/>
    <n v="25.95"/>
    <n v="70031"/>
  </r>
  <r>
    <x v="1165"/>
    <d v="2013-06-12T00:00:00"/>
    <n v="16"/>
    <n v="70031"/>
  </r>
  <r>
    <x v="1165"/>
    <d v="2013-06-12T00:00:00"/>
    <n v="76.75"/>
    <n v="70031"/>
  </r>
  <r>
    <x v="1165"/>
    <d v="2013-07-16T00:00:00"/>
    <n v="19.5"/>
    <n v="70034"/>
  </r>
  <r>
    <x v="1165"/>
    <d v="2013-09-03T00:00:00"/>
    <n v="18.5"/>
    <n v="30011"/>
  </r>
  <r>
    <x v="1165"/>
    <d v="2013-09-18T00:00:00"/>
    <n v="21.75"/>
    <n v="70015"/>
  </r>
  <r>
    <x v="1165"/>
    <d v="2013-09-20T00:00:00"/>
    <n v="18.7"/>
    <n v="20046"/>
  </r>
  <r>
    <x v="1165"/>
    <d v="2013-09-25T00:00:00"/>
    <n v="17.7"/>
    <n v="70022"/>
  </r>
  <r>
    <x v="1165"/>
    <d v="2013-09-25T00:00:00"/>
    <n v="4"/>
    <n v="70021"/>
  </r>
  <r>
    <x v="1165"/>
    <d v="2013-10-22T00:00:00"/>
    <n v="20.75"/>
    <n v="70039"/>
  </r>
  <r>
    <x v="1166"/>
    <d v="2012-10-18T00:00:00"/>
    <n v="25.2"/>
    <n v="70084"/>
  </r>
  <r>
    <x v="1167"/>
    <d v="2012-10-23T00:00:00"/>
    <n v="3.5"/>
    <n v="30033"/>
  </r>
  <r>
    <x v="1167"/>
    <d v="2012-10-18T00:00:00"/>
    <n v="3"/>
    <n v="70058"/>
  </r>
  <r>
    <x v="1167"/>
    <d v="2012-12-18T00:00:00"/>
    <n v="9.9499999999999993"/>
    <n v="90003"/>
  </r>
  <r>
    <x v="1167"/>
    <d v="2013-04-30T00:00:00"/>
    <n v="118.84"/>
    <n v="80021"/>
  </r>
  <r>
    <x v="1167"/>
    <d v="2013-04-30T00:00:00"/>
    <n v="92.45"/>
    <n v="30012"/>
  </r>
  <r>
    <x v="1167"/>
    <d v="2013-06-18T00:00:00"/>
    <n v="6.5"/>
    <n v="70031"/>
  </r>
  <r>
    <x v="1167"/>
    <d v="2013-06-26T00:00:00"/>
    <n v="7.95"/>
    <n v="10045"/>
  </r>
  <r>
    <x v="1167"/>
    <d v="2013-07-09T00:00:00"/>
    <n v="9.9499999999999993"/>
    <n v="80014"/>
  </r>
  <r>
    <x v="1167"/>
    <d v="2013-07-26T00:00:00"/>
    <n v="9.9499999999999993"/>
    <n v="30015"/>
  </r>
  <r>
    <x v="1167"/>
    <d v="2013-08-07T00:00:00"/>
    <n v="9.9499999999999993"/>
    <n v="10012"/>
  </r>
  <r>
    <x v="1167"/>
    <d v="2013-08-13T00:00:00"/>
    <n v="8.25"/>
    <n v="70026"/>
  </r>
  <r>
    <x v="1167"/>
    <d v="2013-08-29T00:00:00"/>
    <n v="7.5"/>
    <n v="80018"/>
  </r>
  <r>
    <x v="1167"/>
    <d v="2013-10-16T00:00:00"/>
    <n v="3.5"/>
    <n v="50211"/>
  </r>
  <r>
    <x v="1168"/>
    <d v="2012-10-18T00:00:00"/>
    <n v="3"/>
    <n v="70057"/>
  </r>
  <r>
    <x v="1169"/>
    <d v="2012-10-18T00:00:00"/>
    <n v="83.75"/>
    <n v="80074"/>
  </r>
  <r>
    <x v="1169"/>
    <d v="2012-12-31T00:00:00"/>
    <n v="74.349999999999994"/>
    <n v="70057"/>
  </r>
  <r>
    <x v="1169"/>
    <d v="2013-01-21T00:00:00"/>
    <n v="6.5"/>
    <n v="80057"/>
  </r>
  <r>
    <x v="1169"/>
    <d v="2013-01-19T00:00:00"/>
    <n v="84.35"/>
    <n v="70093"/>
  </r>
  <r>
    <x v="1169"/>
    <d v="2013-01-28T00:00:00"/>
    <n v="77.150000000000006"/>
    <n v="70062"/>
  </r>
  <r>
    <x v="1169"/>
    <d v="2013-01-28T00:00:00"/>
    <n v="63.25"/>
    <n v="70062"/>
  </r>
  <r>
    <x v="1169"/>
    <d v="2013-02-04T00:00:00"/>
    <n v="74.7"/>
    <n v="70028"/>
  </r>
  <r>
    <x v="1169"/>
    <d v="2013-02-12T00:00:00"/>
    <n v="71.95"/>
    <n v="10028"/>
  </r>
  <r>
    <x v="1169"/>
    <d v="2013-03-05T00:00:00"/>
    <n v="51.65"/>
    <n v="70046"/>
  </r>
  <r>
    <x v="1169"/>
    <d v="2013-03-17T00:00:00"/>
    <n v="77.150000000000006"/>
    <n v="70062"/>
  </r>
  <r>
    <x v="1169"/>
    <d v="2013-03-17T00:00:00"/>
    <n v="63.25"/>
    <n v="70062"/>
  </r>
  <r>
    <x v="1169"/>
    <d v="2013-03-30T00:00:00"/>
    <n v="53.7"/>
    <n v="70060"/>
  </r>
  <r>
    <x v="1169"/>
    <d v="2013-04-23T00:00:00"/>
    <n v="90.9"/>
    <n v="70040"/>
  </r>
  <r>
    <x v="1169"/>
    <d v="2013-05-06T00:00:00"/>
    <n v="53.5"/>
    <n v="70029"/>
  </r>
  <r>
    <x v="1169"/>
    <d v="2013-06-09T00:00:00"/>
    <n v="73.849999999999994"/>
    <n v="70063"/>
  </r>
  <r>
    <x v="1169"/>
    <d v="2013-06-22T00:00:00"/>
    <n v="51.45"/>
    <n v="80091"/>
  </r>
  <r>
    <x v="1169"/>
    <d v="2013-07-05T00:00:00"/>
    <n v="53.15"/>
    <n v="70077"/>
  </r>
  <r>
    <x v="1169"/>
    <d v="2013-07-17T00:00:00"/>
    <n v="56.1"/>
    <n v="70036"/>
  </r>
  <r>
    <x v="1169"/>
    <d v="2013-07-28T00:00:00"/>
    <n v="71.849999999999994"/>
    <n v="70014"/>
  </r>
  <r>
    <x v="1169"/>
    <d v="2013-09-16T00:00:00"/>
    <n v="86.85"/>
    <n v="10033"/>
  </r>
  <r>
    <x v="1169"/>
    <d v="2013-09-23T00:00:00"/>
    <n v="80.3"/>
    <n v="30025"/>
  </r>
  <r>
    <x v="1169"/>
    <d v="2013-10-07T00:00:00"/>
    <n v="71.400000000000006"/>
    <n v="70013"/>
  </r>
  <r>
    <x v="1169"/>
    <d v="2013-10-21T00:00:00"/>
    <n v="51.9"/>
    <n v="70041"/>
  </r>
  <r>
    <x v="1169"/>
    <d v="2013-10-28T00:00:00"/>
    <n v="69.95"/>
    <n v="10055"/>
  </r>
  <r>
    <x v="1170"/>
    <d v="2012-10-18T00:00:00"/>
    <n v="27"/>
    <n v="90015"/>
  </r>
  <r>
    <x v="1171"/>
    <d v="2012-10-18T00:00:00"/>
    <n v="40.9"/>
    <n v="70054"/>
  </r>
  <r>
    <x v="1172"/>
    <d v="2012-10-25T00:00:00"/>
    <n v="41.45"/>
    <n v="70094"/>
  </r>
  <r>
    <x v="1172"/>
    <d v="2012-10-19T00:00:00"/>
    <n v="27.7"/>
    <n v="70178"/>
  </r>
  <r>
    <x v="1172"/>
    <d v="2012-12-15T00:00:00"/>
    <n v="9.8800000000000008"/>
    <n v="80176"/>
  </r>
  <r>
    <x v="1172"/>
    <d v="2012-12-19T00:00:00"/>
    <n v="10.25"/>
    <n v="70087"/>
  </r>
  <r>
    <x v="1172"/>
    <d v="2013-01-26T00:00:00"/>
    <n v="18.45"/>
    <n v="70096"/>
  </r>
  <r>
    <x v="1173"/>
    <d v="2012-11-10T00:00:00"/>
    <n v="34.4"/>
    <n v="50443"/>
  </r>
  <r>
    <x v="1173"/>
    <d v="2012-10-20T00:00:00"/>
    <n v="10.5"/>
    <n v="60304"/>
  </r>
  <r>
    <x v="1173"/>
    <d v="2013-02-16T00:00:00"/>
    <n v="61.4"/>
    <n v="30041"/>
  </r>
  <r>
    <x v="1173"/>
    <d v="2013-04-05T00:00:00"/>
    <n v="34.700000000000003"/>
    <n v="70103"/>
  </r>
  <r>
    <x v="1174"/>
    <d v="2012-11-25T00:00:00"/>
    <n v="26.75"/>
    <n v="10022"/>
  </r>
  <r>
    <x v="1174"/>
    <d v="2012-11-04T00:00:00"/>
    <n v="27"/>
    <n v="60038"/>
  </r>
  <r>
    <x v="1174"/>
    <d v="2013-06-23T00:00:00"/>
    <n v="36.450000000000003"/>
    <n v="50146"/>
  </r>
  <r>
    <x v="1175"/>
    <d v="2012-10-22T00:00:00"/>
    <n v="5"/>
    <n v="50081"/>
  </r>
  <r>
    <x v="1175"/>
    <d v="2012-10-24T00:00:00"/>
    <n v="0"/>
    <n v="60060"/>
  </r>
  <r>
    <x v="1175"/>
    <d v="2012-11-18T00:00:00"/>
    <n v="10"/>
    <n v="50029"/>
  </r>
  <r>
    <x v="1176"/>
    <d v="2012-11-24T00:00:00"/>
    <n v="20.45"/>
    <n v="50260"/>
  </r>
  <r>
    <x v="1176"/>
    <d v="2012-11-25T00:00:00"/>
    <n v="3.25"/>
    <n v="50297"/>
  </r>
  <r>
    <x v="1176"/>
    <d v="2012-10-27T00:00:00"/>
    <n v="12.75"/>
    <n v="50671"/>
  </r>
  <r>
    <x v="1176"/>
    <d v="2012-10-27T00:00:00"/>
    <n v="6.5"/>
    <n v="50750"/>
  </r>
  <r>
    <x v="1176"/>
    <d v="2012-10-29T00:00:00"/>
    <n v="6.5"/>
    <n v="50210"/>
  </r>
  <r>
    <x v="1176"/>
    <d v="2012-11-27T00:00:00"/>
    <n v="6"/>
    <n v="50159"/>
  </r>
  <r>
    <x v="1176"/>
    <d v="2012-10-31T00:00:00"/>
    <n v="13.75"/>
    <n v="50218"/>
  </r>
  <r>
    <x v="1176"/>
    <d v="2012-11-01T00:00:00"/>
    <n v="5.25"/>
    <n v="50356"/>
  </r>
  <r>
    <x v="1176"/>
    <d v="2012-11-05T00:00:00"/>
    <n v="32.65"/>
    <n v="50202"/>
  </r>
  <r>
    <x v="1176"/>
    <d v="2012-11-05T00:00:00"/>
    <n v="5.5"/>
    <n v="50202"/>
  </r>
  <r>
    <x v="1176"/>
    <d v="2012-11-29T00:00:00"/>
    <n v="6"/>
    <n v="60097"/>
  </r>
  <r>
    <x v="1176"/>
    <d v="2012-11-07T00:00:00"/>
    <n v="5.25"/>
    <n v="50318"/>
  </r>
  <r>
    <x v="1176"/>
    <d v="2012-11-08T00:00:00"/>
    <n v="5.25"/>
    <n v="50372"/>
  </r>
  <r>
    <x v="1176"/>
    <d v="2012-11-09T00:00:00"/>
    <n v="5.25"/>
    <n v="50349"/>
  </r>
  <r>
    <x v="1176"/>
    <d v="2012-12-01T00:00:00"/>
    <n v="12"/>
    <n v="50345"/>
  </r>
  <r>
    <x v="1176"/>
    <d v="2012-11-10T00:00:00"/>
    <n v="5.25"/>
    <n v="50295"/>
  </r>
  <r>
    <x v="1176"/>
    <d v="2012-11-12T00:00:00"/>
    <n v="27.95"/>
    <n v="50261"/>
  </r>
  <r>
    <x v="1176"/>
    <d v="2012-11-11T00:00:00"/>
    <n v="20.45"/>
    <n v="50136"/>
  </r>
  <r>
    <x v="1176"/>
    <d v="2012-11-14T00:00:00"/>
    <n v="23.4"/>
    <n v="50182"/>
  </r>
  <r>
    <x v="1176"/>
    <d v="2012-11-15T00:00:00"/>
    <n v="5.25"/>
    <n v="50440"/>
  </r>
  <r>
    <x v="1176"/>
    <d v="2012-12-02T00:00:00"/>
    <n v="25"/>
    <n v="50255"/>
  </r>
  <r>
    <x v="1176"/>
    <d v="2012-11-16T00:00:00"/>
    <n v="19"/>
    <n v="50443"/>
  </r>
  <r>
    <x v="1176"/>
    <d v="2012-11-17T00:00:00"/>
    <n v="10.199999999999999"/>
    <n v="50142"/>
  </r>
  <r>
    <x v="1176"/>
    <d v="2012-11-18T00:00:00"/>
    <n v="10.5"/>
    <n v="60072"/>
  </r>
  <r>
    <x v="1176"/>
    <d v="2012-11-19T00:00:00"/>
    <n v="3.25"/>
    <n v="50103"/>
  </r>
  <r>
    <x v="1176"/>
    <d v="2012-11-23T00:00:00"/>
    <n v="5.25"/>
    <n v="60104"/>
  </r>
  <r>
    <x v="1176"/>
    <d v="2012-12-06T00:00:00"/>
    <n v="15.5"/>
    <n v="50329"/>
  </r>
  <r>
    <x v="1176"/>
    <d v="2012-12-03T00:00:00"/>
    <n v="14"/>
    <n v="50170"/>
  </r>
  <r>
    <x v="1176"/>
    <d v="2012-12-07T00:00:00"/>
    <n v="10.45"/>
    <n v="50459"/>
  </r>
  <r>
    <x v="1176"/>
    <d v="2012-12-09T00:00:00"/>
    <n v="7"/>
    <n v="50065"/>
  </r>
  <r>
    <x v="1176"/>
    <d v="2012-12-12T00:00:00"/>
    <n v="10.75"/>
    <n v="50227"/>
  </r>
  <r>
    <x v="1176"/>
    <d v="2012-12-14T00:00:00"/>
    <n v="8"/>
    <n v="50389"/>
  </r>
  <r>
    <x v="1176"/>
    <d v="2012-12-16T00:00:00"/>
    <n v="14.5"/>
    <n v="50262"/>
  </r>
  <r>
    <x v="1176"/>
    <d v="2012-12-16T00:00:00"/>
    <n v="5.5"/>
    <n v="50262"/>
  </r>
  <r>
    <x v="1176"/>
    <d v="2012-12-22T00:00:00"/>
    <n v="5.25"/>
    <n v="50193"/>
  </r>
  <r>
    <x v="1176"/>
    <d v="2013-01-01T00:00:00"/>
    <n v="16.5"/>
    <n v="50250"/>
  </r>
  <r>
    <x v="1176"/>
    <d v="2013-01-02T00:00:00"/>
    <n v="3.25"/>
    <n v="50209"/>
  </r>
  <r>
    <x v="1176"/>
    <d v="2013-01-06T00:00:00"/>
    <n v="3.25"/>
    <n v="50208"/>
  </r>
  <r>
    <x v="1176"/>
    <d v="2013-01-06T00:00:00"/>
    <n v="24.7"/>
    <n v="50208"/>
  </r>
  <r>
    <x v="1176"/>
    <d v="2013-01-05T00:00:00"/>
    <n v="10.75"/>
    <n v="50307"/>
  </r>
  <r>
    <x v="1176"/>
    <d v="2013-01-09T00:00:00"/>
    <n v="5.25"/>
    <n v="60083"/>
  </r>
  <r>
    <x v="1176"/>
    <d v="2013-01-12T00:00:00"/>
    <n v="10.5"/>
    <n v="50279"/>
  </r>
  <r>
    <x v="1176"/>
    <d v="2013-01-13T00:00:00"/>
    <n v="38.450000000000003"/>
    <n v="50300"/>
  </r>
  <r>
    <x v="1176"/>
    <d v="2013-01-20T00:00:00"/>
    <n v="12"/>
    <n v="50092"/>
  </r>
  <r>
    <x v="1176"/>
    <d v="2013-01-17T00:00:00"/>
    <n v="5.5"/>
    <n v="60085"/>
  </r>
  <r>
    <x v="1176"/>
    <d v="2013-01-16T00:00:00"/>
    <n v="10.25"/>
    <n v="50240"/>
  </r>
  <r>
    <x v="1176"/>
    <d v="2013-01-16T00:00:00"/>
    <n v="8.25"/>
    <n v="50240"/>
  </r>
  <r>
    <x v="1176"/>
    <d v="2013-01-16T00:00:00"/>
    <n v="11.5"/>
    <n v="50240"/>
  </r>
  <r>
    <x v="1176"/>
    <d v="2013-01-21T00:00:00"/>
    <n v="6.5"/>
    <n v="50214"/>
  </r>
  <r>
    <x v="1176"/>
    <d v="2013-01-19T00:00:00"/>
    <n v="14.5"/>
    <n v="50262"/>
  </r>
  <r>
    <x v="1176"/>
    <d v="2013-01-19T00:00:00"/>
    <n v="5.5"/>
    <n v="50262"/>
  </r>
  <r>
    <x v="1176"/>
    <d v="2013-01-23T00:00:00"/>
    <n v="3.25"/>
    <n v="50325"/>
  </r>
  <r>
    <x v="1176"/>
    <d v="2013-01-24T00:00:00"/>
    <n v="5.5"/>
    <n v="50229"/>
  </r>
  <r>
    <x v="1176"/>
    <d v="2013-01-30T00:00:00"/>
    <n v="5.5"/>
    <n v="50247"/>
  </r>
  <r>
    <x v="1176"/>
    <d v="2013-01-31T00:00:00"/>
    <n v="5.25"/>
    <n v="50177"/>
  </r>
  <r>
    <x v="1176"/>
    <d v="2013-02-06T00:00:00"/>
    <n v="3.25"/>
    <n v="50258"/>
  </r>
  <r>
    <x v="1176"/>
    <d v="2013-02-07T00:00:00"/>
    <n v="5.5"/>
    <n v="50350"/>
  </r>
  <r>
    <x v="1176"/>
    <d v="2013-02-02T00:00:00"/>
    <n v="32.65"/>
    <n v="50202"/>
  </r>
  <r>
    <x v="1176"/>
    <d v="2013-02-02T00:00:00"/>
    <n v="5.5"/>
    <n v="50202"/>
  </r>
  <r>
    <x v="1176"/>
    <d v="2013-02-03T00:00:00"/>
    <n v="22.95"/>
    <n v="50197"/>
  </r>
  <r>
    <x v="1176"/>
    <d v="2013-02-03T00:00:00"/>
    <n v="12"/>
    <n v="50336"/>
  </r>
  <r>
    <x v="1176"/>
    <d v="2013-02-10T00:00:00"/>
    <n v="10.25"/>
    <n v="50240"/>
  </r>
  <r>
    <x v="1176"/>
    <d v="2013-02-10T00:00:00"/>
    <n v="8.25"/>
    <n v="50240"/>
  </r>
  <r>
    <x v="1176"/>
    <d v="2013-02-10T00:00:00"/>
    <n v="11.5"/>
    <n v="50240"/>
  </r>
  <r>
    <x v="1176"/>
    <d v="2013-02-11T00:00:00"/>
    <n v="3.25"/>
    <n v="60050"/>
  </r>
  <r>
    <x v="1176"/>
    <d v="2013-02-09T00:00:00"/>
    <n v="5.5"/>
    <n v="50271"/>
  </r>
  <r>
    <x v="1176"/>
    <d v="2013-02-15T00:00:00"/>
    <n v="5.5"/>
    <n v="60108"/>
  </r>
  <r>
    <x v="1176"/>
    <d v="2013-02-13T00:00:00"/>
    <n v="7"/>
    <n v="50315"/>
  </r>
  <r>
    <x v="1176"/>
    <d v="2013-02-16T00:00:00"/>
    <n v="5.5"/>
    <n v="50189"/>
  </r>
  <r>
    <x v="1176"/>
    <d v="2013-02-20T00:00:00"/>
    <n v="7"/>
    <n v="50203"/>
  </r>
  <r>
    <x v="1176"/>
    <d v="2013-02-21T00:00:00"/>
    <n v="10.5"/>
    <n v="50425"/>
  </r>
  <r>
    <x v="1176"/>
    <d v="2013-02-18T00:00:00"/>
    <n v="9"/>
    <n v="60071"/>
  </r>
  <r>
    <x v="1176"/>
    <d v="2013-02-27T00:00:00"/>
    <n v="2"/>
    <n v="50160"/>
  </r>
  <r>
    <x v="1176"/>
    <d v="2013-02-23T00:00:00"/>
    <n v="5.25"/>
    <n v="50285"/>
  </r>
  <r>
    <x v="1176"/>
    <d v="2013-02-25T00:00:00"/>
    <n v="11"/>
    <n v="50195"/>
  </r>
  <r>
    <x v="1176"/>
    <d v="2013-02-26T00:00:00"/>
    <n v="11.75"/>
    <n v="50283"/>
  </r>
  <r>
    <x v="1176"/>
    <d v="2013-02-22T00:00:00"/>
    <n v="6.5"/>
    <n v="50249"/>
  </r>
  <r>
    <x v="1176"/>
    <d v="2013-02-22T00:00:00"/>
    <n v="5.25"/>
    <n v="10093"/>
  </r>
  <r>
    <x v="1176"/>
    <d v="2013-04-04T00:00:00"/>
    <n v="5.25"/>
    <n v="50433"/>
  </r>
  <r>
    <x v="1176"/>
    <d v="2013-04-04T00:00:00"/>
    <n v="3.25"/>
    <n v="50518"/>
  </r>
  <r>
    <x v="1176"/>
    <d v="2013-04-04T00:00:00"/>
    <n v="13.2"/>
    <n v="50457"/>
  </r>
  <r>
    <x v="1176"/>
    <d v="2013-04-07T00:00:00"/>
    <n v="0.5"/>
    <n v="50205"/>
  </r>
  <r>
    <x v="1176"/>
    <d v="2013-04-11T00:00:00"/>
    <n v="20.25"/>
    <n v="60058"/>
  </r>
  <r>
    <x v="1176"/>
    <d v="2013-04-12T00:00:00"/>
    <n v="10.5"/>
    <n v="50588"/>
  </r>
  <r>
    <x v="1176"/>
    <d v="2013-04-28T00:00:00"/>
    <n v="10.25"/>
    <n v="50240"/>
  </r>
  <r>
    <x v="1176"/>
    <d v="2013-04-28T00:00:00"/>
    <n v="8.25"/>
    <n v="50240"/>
  </r>
  <r>
    <x v="1176"/>
    <d v="2013-04-28T00:00:00"/>
    <n v="11.5"/>
    <n v="50240"/>
  </r>
  <r>
    <x v="1176"/>
    <d v="2013-04-29T00:00:00"/>
    <n v="13.2"/>
    <n v="50381"/>
  </r>
  <r>
    <x v="1176"/>
    <d v="2013-06-14T00:00:00"/>
    <n v="3.25"/>
    <n v="50208"/>
  </r>
  <r>
    <x v="1176"/>
    <d v="2013-06-14T00:00:00"/>
    <n v="24.7"/>
    <n v="50208"/>
  </r>
  <r>
    <x v="1176"/>
    <d v="2013-07-19T00:00:00"/>
    <n v="3.5"/>
    <n v="60037"/>
  </r>
  <r>
    <x v="1176"/>
    <d v="2013-08-14T00:00:00"/>
    <n v="24.5"/>
    <n v="50357"/>
  </r>
  <r>
    <x v="1176"/>
    <d v="2013-08-18T00:00:00"/>
    <n v="12.5"/>
    <n v="50245"/>
  </r>
  <r>
    <x v="1176"/>
    <d v="2013-09-06T00:00:00"/>
    <n v="11"/>
    <n v="50472"/>
  </r>
  <r>
    <x v="1177"/>
    <d v="2012-10-22T00:00:00"/>
    <n v="11.5"/>
    <n v="60172"/>
  </r>
  <r>
    <x v="1178"/>
    <d v="2012-10-19T00:00:00"/>
    <n v="23"/>
    <n v="60062"/>
  </r>
  <r>
    <x v="1178"/>
    <d v="2013-01-25T00:00:00"/>
    <n v="17"/>
    <n v="20002"/>
  </r>
  <r>
    <x v="1178"/>
    <d v="2013-06-06T00:00:00"/>
    <n v="8.5"/>
    <n v="20061"/>
  </r>
  <r>
    <x v="1178"/>
    <d v="2013-09-08T00:00:00"/>
    <n v="0"/>
    <n v="40137"/>
  </r>
  <r>
    <x v="1179"/>
    <d v="2012-10-28T00:00:00"/>
    <n v="21.5"/>
    <n v="50082"/>
  </r>
  <r>
    <x v="1179"/>
    <d v="2012-11-30T00:00:00"/>
    <n v="31"/>
    <n v="50263"/>
  </r>
  <r>
    <x v="1179"/>
    <d v="2012-12-02T00:00:00"/>
    <n v="26.5"/>
    <n v="60020"/>
  </r>
  <r>
    <x v="1179"/>
    <d v="2012-11-16T00:00:00"/>
    <n v="8.5"/>
    <n v="50084"/>
  </r>
  <r>
    <x v="1179"/>
    <d v="2012-12-22T00:00:00"/>
    <n v="5.5"/>
    <n v="50296"/>
  </r>
  <r>
    <x v="1179"/>
    <d v="2013-01-26T00:00:00"/>
    <n v="25"/>
    <n v="50106"/>
  </r>
  <r>
    <x v="1179"/>
    <d v="2013-01-25T00:00:00"/>
    <n v="3.5"/>
    <n v="60015"/>
  </r>
  <r>
    <x v="1179"/>
    <d v="2013-01-27T00:00:00"/>
    <n v="20"/>
    <n v="50091"/>
  </r>
  <r>
    <x v="1179"/>
    <d v="2013-01-30T00:00:00"/>
    <n v="7"/>
    <n v="60036"/>
  </r>
  <r>
    <x v="1179"/>
    <d v="2013-02-09T00:00:00"/>
    <n v="11"/>
    <n v="50049"/>
  </r>
  <r>
    <x v="1179"/>
    <d v="2013-02-10T00:00:00"/>
    <n v="8.5"/>
    <n v="50131"/>
  </r>
  <r>
    <x v="1179"/>
    <d v="2013-02-16T00:00:00"/>
    <n v="16.45"/>
    <n v="50218"/>
  </r>
  <r>
    <x v="1179"/>
    <d v="2013-03-01T00:00:00"/>
    <n v="45.95"/>
    <n v="50074"/>
  </r>
  <r>
    <x v="1179"/>
    <d v="2013-03-09T00:00:00"/>
    <n v="31.7"/>
    <n v="70075"/>
  </r>
  <r>
    <x v="1179"/>
    <d v="2013-03-10T00:00:00"/>
    <n v="24.25"/>
    <n v="50241"/>
  </r>
  <r>
    <x v="1179"/>
    <d v="2013-03-12T00:00:00"/>
    <n v="16.45"/>
    <n v="60019"/>
  </r>
  <r>
    <x v="1179"/>
    <d v="2013-03-17T00:00:00"/>
    <n v="10.5"/>
    <n v="50110"/>
  </r>
  <r>
    <x v="1179"/>
    <d v="2013-03-17T00:00:00"/>
    <n v="13"/>
    <n v="60047"/>
  </r>
  <r>
    <x v="1179"/>
    <d v="2013-04-06T00:00:00"/>
    <n v="20.25"/>
    <n v="20027"/>
  </r>
  <r>
    <x v="1179"/>
    <d v="2013-04-13T00:00:00"/>
    <n v="20.9"/>
    <n v="50149"/>
  </r>
  <r>
    <x v="1179"/>
    <d v="2013-04-13T00:00:00"/>
    <n v="36.25"/>
    <n v="50257"/>
  </r>
  <r>
    <x v="1179"/>
    <d v="2013-04-19T00:00:00"/>
    <n v="26.15"/>
    <n v="50156"/>
  </r>
  <r>
    <x v="1179"/>
    <d v="2013-05-05T00:00:00"/>
    <n v="16.7"/>
    <n v="50020"/>
  </r>
  <r>
    <x v="1179"/>
    <d v="2013-05-09T00:00:00"/>
    <n v="23.7"/>
    <n v="50060"/>
  </r>
  <r>
    <x v="1179"/>
    <d v="2013-08-01T00:00:00"/>
    <n v="24.45"/>
    <n v="10024"/>
  </r>
  <r>
    <x v="1179"/>
    <d v="2013-08-21T00:00:00"/>
    <n v="23.95"/>
    <n v="60005"/>
  </r>
  <r>
    <x v="1179"/>
    <d v="2013-08-21T00:00:00"/>
    <n v="3.5"/>
    <n v="50094"/>
  </r>
  <r>
    <x v="1179"/>
    <d v="2013-08-20T00:00:00"/>
    <n v="3.5"/>
    <n v="50262"/>
  </r>
  <r>
    <x v="1179"/>
    <d v="2013-08-20T00:00:00"/>
    <n v="23.95"/>
    <n v="50268"/>
  </r>
  <r>
    <x v="1179"/>
    <d v="2013-09-29T00:00:00"/>
    <n v="12"/>
    <n v="50044"/>
  </r>
  <r>
    <x v="1180"/>
    <d v="2012-10-24T00:00:00"/>
    <n v="11"/>
    <n v="50343"/>
  </r>
  <r>
    <x v="1180"/>
    <d v="2012-11-26T00:00:00"/>
    <n v="16.5"/>
    <n v="50279"/>
  </r>
  <r>
    <x v="1180"/>
    <d v="2012-10-30T00:00:00"/>
    <n v="24.75"/>
    <n v="50168"/>
  </r>
  <r>
    <x v="1180"/>
    <d v="2012-10-31T00:00:00"/>
    <n v="19"/>
    <n v="60049"/>
  </r>
  <r>
    <x v="1180"/>
    <d v="2012-11-23T00:00:00"/>
    <n v="7"/>
    <n v="50074"/>
  </r>
  <r>
    <x v="1180"/>
    <d v="2012-11-24T00:00:00"/>
    <n v="16.5"/>
    <n v="50143"/>
  </r>
  <r>
    <x v="1180"/>
    <d v="2012-10-19T00:00:00"/>
    <n v="7"/>
    <n v="60101"/>
  </r>
  <r>
    <x v="1180"/>
    <d v="2012-10-21T00:00:00"/>
    <n v="16.25"/>
    <n v="50331"/>
  </r>
  <r>
    <x v="1180"/>
    <d v="2012-12-31T00:00:00"/>
    <n v="11"/>
    <n v="60024"/>
  </r>
  <r>
    <x v="1180"/>
    <d v="2012-12-31T00:00:00"/>
    <n v="10.5"/>
    <n v="60024"/>
  </r>
  <r>
    <x v="1180"/>
    <d v="2013-01-03T00:00:00"/>
    <n v="21.25"/>
    <n v="20033"/>
  </r>
  <r>
    <x v="1180"/>
    <d v="2013-01-03T00:00:00"/>
    <n v="15.75"/>
    <n v="20033"/>
  </r>
  <r>
    <x v="1180"/>
    <d v="2013-03-02T00:00:00"/>
    <n v="15.75"/>
    <n v="50329"/>
  </r>
  <r>
    <x v="1180"/>
    <d v="2013-03-18T00:00:00"/>
    <n v="3.25"/>
    <n v="50169"/>
  </r>
  <r>
    <x v="1180"/>
    <d v="2013-03-17T00:00:00"/>
    <n v="15.75"/>
    <n v="60029"/>
  </r>
  <r>
    <x v="1180"/>
    <d v="2013-03-20T00:00:00"/>
    <n v="8.25"/>
    <n v="50206"/>
  </r>
  <r>
    <x v="1180"/>
    <d v="2013-03-26T00:00:00"/>
    <n v="9.75"/>
    <n v="50185"/>
  </r>
  <r>
    <x v="1180"/>
    <d v="2013-03-24T00:00:00"/>
    <n v="17.399999999999999"/>
    <n v="50128"/>
  </r>
  <r>
    <x v="1180"/>
    <d v="2013-03-24T00:00:00"/>
    <n v="10.5"/>
    <n v="50128"/>
  </r>
  <r>
    <x v="1180"/>
    <d v="2013-03-29T00:00:00"/>
    <n v="6.5"/>
    <n v="50192"/>
  </r>
  <r>
    <x v="1180"/>
    <d v="2013-03-30T00:00:00"/>
    <n v="21.25"/>
    <n v="20033"/>
  </r>
  <r>
    <x v="1180"/>
    <d v="2013-03-30T00:00:00"/>
    <n v="15.75"/>
    <n v="20033"/>
  </r>
  <r>
    <x v="1180"/>
    <d v="2013-04-01T00:00:00"/>
    <n v="11.75"/>
    <n v="30058"/>
  </r>
  <r>
    <x v="1180"/>
    <d v="2013-04-04T00:00:00"/>
    <n v="10.5"/>
    <n v="30082"/>
  </r>
  <r>
    <x v="1180"/>
    <d v="2013-04-05T00:00:00"/>
    <n v="12"/>
    <n v="50420"/>
  </r>
  <r>
    <x v="1180"/>
    <d v="2013-04-08T00:00:00"/>
    <n v="8.5"/>
    <n v="50184"/>
  </r>
  <r>
    <x v="1180"/>
    <d v="2013-04-06T00:00:00"/>
    <n v="10.5"/>
    <n v="50138"/>
  </r>
  <r>
    <x v="1180"/>
    <d v="2013-04-12T00:00:00"/>
    <n v="3.5"/>
    <n v="60047"/>
  </r>
  <r>
    <x v="1180"/>
    <d v="2013-04-13T00:00:00"/>
    <n v="10.5"/>
    <n v="60062"/>
  </r>
  <r>
    <x v="1180"/>
    <d v="2013-04-15T00:00:00"/>
    <n v="14"/>
    <n v="50195"/>
  </r>
  <r>
    <x v="1180"/>
    <d v="2013-04-15T00:00:00"/>
    <n v="12"/>
    <n v="50195"/>
  </r>
  <r>
    <x v="1180"/>
    <d v="2013-04-19T00:00:00"/>
    <n v="10.5"/>
    <n v="70097"/>
  </r>
  <r>
    <x v="1180"/>
    <d v="2013-04-16T00:00:00"/>
    <n v="8"/>
    <n v="50163"/>
  </r>
  <r>
    <x v="1180"/>
    <d v="2013-04-21T00:00:00"/>
    <n v="10.5"/>
    <n v="60319"/>
  </r>
  <r>
    <x v="1180"/>
    <d v="2013-04-22T00:00:00"/>
    <n v="10.5"/>
    <n v="50203"/>
  </r>
  <r>
    <x v="1180"/>
    <d v="2013-04-22T00:00:00"/>
    <n v="7"/>
    <n v="50203"/>
  </r>
  <r>
    <x v="1180"/>
    <d v="2013-04-26T00:00:00"/>
    <n v="10.5"/>
    <n v="50202"/>
  </r>
  <r>
    <x v="1180"/>
    <d v="2013-04-28T00:00:00"/>
    <n v="15.75"/>
    <n v="50067"/>
  </r>
  <r>
    <x v="1180"/>
    <d v="2013-04-29T00:00:00"/>
    <n v="8.75"/>
    <n v="50228"/>
  </r>
  <r>
    <x v="1180"/>
    <d v="2013-05-05T00:00:00"/>
    <n v="10.5"/>
    <n v="50085"/>
  </r>
  <r>
    <x v="1180"/>
    <d v="2013-05-03T00:00:00"/>
    <n v="14"/>
    <n v="50137"/>
  </r>
  <r>
    <x v="1180"/>
    <d v="2013-05-07T00:00:00"/>
    <n v="7"/>
    <n v="50087"/>
  </r>
  <r>
    <x v="1180"/>
    <d v="2013-05-06T00:00:00"/>
    <n v="8.75"/>
    <n v="60121"/>
  </r>
  <r>
    <x v="1180"/>
    <d v="2013-05-08T00:00:00"/>
    <n v="14"/>
    <n v="50195"/>
  </r>
  <r>
    <x v="1180"/>
    <d v="2013-05-08T00:00:00"/>
    <n v="12"/>
    <n v="50195"/>
  </r>
  <r>
    <x v="1180"/>
    <d v="2013-05-10T00:00:00"/>
    <n v="7"/>
    <n v="50266"/>
  </r>
  <r>
    <x v="1180"/>
    <d v="2013-05-11T00:00:00"/>
    <n v="11"/>
    <n v="60024"/>
  </r>
  <r>
    <x v="1180"/>
    <d v="2013-05-11T00:00:00"/>
    <n v="10.5"/>
    <n v="60024"/>
  </r>
  <r>
    <x v="1180"/>
    <d v="2013-05-14T00:00:00"/>
    <n v="12"/>
    <n v="50118"/>
  </r>
  <r>
    <x v="1180"/>
    <d v="2013-05-17T00:00:00"/>
    <n v="7"/>
    <n v="50191"/>
  </r>
  <r>
    <x v="1180"/>
    <d v="2013-05-13T00:00:00"/>
    <n v="15.5"/>
    <n v="20013"/>
  </r>
  <r>
    <x v="1180"/>
    <d v="2013-05-19T00:00:00"/>
    <n v="15.75"/>
    <n v="50270"/>
  </r>
  <r>
    <x v="1180"/>
    <d v="2013-05-24T00:00:00"/>
    <n v="7"/>
    <n v="50173"/>
  </r>
  <r>
    <x v="1180"/>
    <d v="2013-05-20T00:00:00"/>
    <n v="8.75"/>
    <n v="50156"/>
  </r>
  <r>
    <x v="1180"/>
    <d v="2013-05-25T00:00:00"/>
    <n v="10.5"/>
    <n v="60019"/>
  </r>
  <r>
    <x v="1180"/>
    <d v="2013-05-28T00:00:00"/>
    <n v="12"/>
    <n v="50115"/>
  </r>
  <r>
    <x v="1180"/>
    <d v="2013-05-26T00:00:00"/>
    <n v="15.75"/>
    <n v="50188"/>
  </r>
  <r>
    <x v="1180"/>
    <d v="2013-05-31T00:00:00"/>
    <n v="10.5"/>
    <n v="60038"/>
  </r>
  <r>
    <x v="1180"/>
    <d v="2013-05-27T00:00:00"/>
    <n v="7"/>
    <n v="60030"/>
  </r>
  <r>
    <x v="1180"/>
    <d v="2013-06-01T00:00:00"/>
    <n v="10.5"/>
    <n v="50152"/>
  </r>
  <r>
    <x v="1180"/>
    <d v="2013-06-06T00:00:00"/>
    <n v="14"/>
    <n v="50197"/>
  </r>
  <r>
    <x v="1180"/>
    <d v="2013-06-02T00:00:00"/>
    <n v="27.35"/>
    <n v="50140"/>
  </r>
  <r>
    <x v="1180"/>
    <d v="2013-06-05T00:00:00"/>
    <n v="3.5"/>
    <n v="50110"/>
  </r>
  <r>
    <x v="1180"/>
    <d v="2013-06-03T00:00:00"/>
    <n v="12"/>
    <n v="50159"/>
  </r>
  <r>
    <x v="1180"/>
    <d v="2013-06-04T00:00:00"/>
    <n v="12"/>
    <n v="50124"/>
  </r>
  <r>
    <x v="1180"/>
    <d v="2013-06-04T00:00:00"/>
    <n v="7"/>
    <n v="50124"/>
  </r>
  <r>
    <x v="1180"/>
    <d v="2013-06-09T00:00:00"/>
    <n v="10.5"/>
    <n v="50111"/>
  </r>
  <r>
    <x v="1180"/>
    <d v="2013-06-17T00:00:00"/>
    <n v="12"/>
    <n v="50187"/>
  </r>
  <r>
    <x v="1180"/>
    <d v="2013-06-20T00:00:00"/>
    <n v="10.5"/>
    <n v="50203"/>
  </r>
  <r>
    <x v="1180"/>
    <d v="2013-06-20T00:00:00"/>
    <n v="7"/>
    <n v="50203"/>
  </r>
  <r>
    <x v="1180"/>
    <d v="2013-06-23T00:00:00"/>
    <n v="11"/>
    <n v="50119"/>
  </r>
  <r>
    <x v="1180"/>
    <d v="2013-06-25T00:00:00"/>
    <n v="14.4"/>
    <n v="50141"/>
  </r>
  <r>
    <x v="1180"/>
    <d v="2013-06-25T00:00:00"/>
    <n v="12"/>
    <n v="50141"/>
  </r>
  <r>
    <x v="1180"/>
    <d v="2013-06-22T00:00:00"/>
    <n v="11"/>
    <n v="50089"/>
  </r>
  <r>
    <x v="1180"/>
    <d v="2013-07-12T00:00:00"/>
    <n v="7"/>
    <n v="50112"/>
  </r>
  <r>
    <x v="1180"/>
    <d v="2013-07-27T00:00:00"/>
    <n v="5.25"/>
    <n v="50155"/>
  </r>
  <r>
    <x v="1180"/>
    <d v="2013-07-26T00:00:00"/>
    <n v="12.25"/>
    <n v="50126"/>
  </r>
  <r>
    <x v="1180"/>
    <d v="2013-07-26T00:00:00"/>
    <n v="9.75"/>
    <n v="50126"/>
  </r>
  <r>
    <x v="1180"/>
    <d v="2013-07-29T00:00:00"/>
    <n v="3.25"/>
    <n v="50224"/>
  </r>
  <r>
    <x v="1180"/>
    <d v="2013-07-31T00:00:00"/>
    <n v="14.45"/>
    <n v="50094"/>
  </r>
  <r>
    <x v="1180"/>
    <d v="2013-07-30T00:00:00"/>
    <n v="6.5"/>
    <n v="50160"/>
  </r>
  <r>
    <x v="1180"/>
    <d v="2013-08-04T00:00:00"/>
    <n v="15.75"/>
    <n v="50142"/>
  </r>
  <r>
    <x v="1180"/>
    <d v="2013-08-01T00:00:00"/>
    <n v="12.25"/>
    <n v="50126"/>
  </r>
  <r>
    <x v="1180"/>
    <d v="2013-08-01T00:00:00"/>
    <n v="9.75"/>
    <n v="50126"/>
  </r>
  <r>
    <x v="1180"/>
    <d v="2013-08-05T00:00:00"/>
    <n v="6.5"/>
    <n v="50172"/>
  </r>
  <r>
    <x v="1180"/>
    <d v="2013-08-06T00:00:00"/>
    <n v="14.4"/>
    <n v="50141"/>
  </r>
  <r>
    <x v="1180"/>
    <d v="2013-08-06T00:00:00"/>
    <n v="12"/>
    <n v="50141"/>
  </r>
  <r>
    <x v="1180"/>
    <d v="2013-08-09T00:00:00"/>
    <n v="16.45"/>
    <n v="50177"/>
  </r>
  <r>
    <x v="1180"/>
    <d v="2013-08-10T00:00:00"/>
    <n v="5.25"/>
    <n v="50100"/>
  </r>
  <r>
    <x v="1180"/>
    <d v="2013-08-12T00:00:00"/>
    <n v="11.75"/>
    <n v="50134"/>
  </r>
  <r>
    <x v="1180"/>
    <d v="2013-08-14T00:00:00"/>
    <n v="17.399999999999999"/>
    <n v="50128"/>
  </r>
  <r>
    <x v="1180"/>
    <d v="2013-08-14T00:00:00"/>
    <n v="10.5"/>
    <n v="50128"/>
  </r>
  <r>
    <x v="1180"/>
    <d v="2013-08-13T00:00:00"/>
    <n v="12"/>
    <n v="50124"/>
  </r>
  <r>
    <x v="1180"/>
    <d v="2013-08-13T00:00:00"/>
    <n v="7"/>
    <n v="50124"/>
  </r>
  <r>
    <x v="1180"/>
    <d v="2013-08-19T00:00:00"/>
    <n v="14.75"/>
    <n v="50116"/>
  </r>
  <r>
    <x v="1180"/>
    <d v="2013-08-17T00:00:00"/>
    <n v="10.5"/>
    <n v="50092"/>
  </r>
  <r>
    <x v="1180"/>
    <d v="2013-08-21T00:00:00"/>
    <n v="6.5"/>
    <n v="60015"/>
  </r>
  <r>
    <x v="1180"/>
    <d v="2013-08-28T00:00:00"/>
    <n v="14.15"/>
    <n v="50153"/>
  </r>
  <r>
    <x v="1180"/>
    <d v="2013-08-31T00:00:00"/>
    <n v="10.5"/>
    <n v="50121"/>
  </r>
  <r>
    <x v="1180"/>
    <d v="2013-08-31T00:00:00"/>
    <n v="14.75"/>
    <n v="50121"/>
  </r>
  <r>
    <x v="1180"/>
    <d v="2013-08-29T00:00:00"/>
    <n v="3.25"/>
    <n v="50145"/>
  </r>
  <r>
    <x v="1180"/>
    <d v="2013-09-02T00:00:00"/>
    <n v="14.75"/>
    <n v="50148"/>
  </r>
  <r>
    <x v="1180"/>
    <d v="2013-09-05T00:00:00"/>
    <n v="36"/>
    <n v="50183"/>
  </r>
  <r>
    <x v="1180"/>
    <d v="2013-09-05T00:00:00"/>
    <n v="11.5"/>
    <n v="50183"/>
  </r>
  <r>
    <x v="1180"/>
    <d v="2013-09-09T00:00:00"/>
    <n v="7"/>
    <n v="50193"/>
  </r>
  <r>
    <x v="1180"/>
    <d v="2013-09-10T00:00:00"/>
    <n v="9.75"/>
    <n v="50125"/>
  </r>
  <r>
    <x v="1180"/>
    <d v="2013-09-13T00:00:00"/>
    <n v="36"/>
    <n v="50183"/>
  </r>
  <r>
    <x v="1180"/>
    <d v="2013-09-13T00:00:00"/>
    <n v="11.5"/>
    <n v="50183"/>
  </r>
  <r>
    <x v="1180"/>
    <d v="2013-09-17T00:00:00"/>
    <n v="6.5"/>
    <n v="50154"/>
  </r>
  <r>
    <x v="1180"/>
    <d v="2013-09-19T00:00:00"/>
    <n v="14.75"/>
    <n v="50131"/>
  </r>
  <r>
    <x v="1180"/>
    <d v="2013-09-16T00:00:00"/>
    <n v="10"/>
    <n v="50178"/>
  </r>
  <r>
    <x v="1180"/>
    <d v="2013-09-23T00:00:00"/>
    <n v="10.5"/>
    <n v="50310"/>
  </r>
  <r>
    <x v="1180"/>
    <d v="2013-09-27T00:00:00"/>
    <n v="3.25"/>
    <n v="50129"/>
  </r>
  <r>
    <x v="1180"/>
    <d v="2013-10-01T00:00:00"/>
    <n v="9.75"/>
    <n v="50122"/>
  </r>
  <r>
    <x v="1180"/>
    <d v="2013-09-30T00:00:00"/>
    <n v="10.5"/>
    <n v="50121"/>
  </r>
  <r>
    <x v="1180"/>
    <d v="2013-09-30T00:00:00"/>
    <n v="14.75"/>
    <n v="50121"/>
  </r>
  <r>
    <x v="1180"/>
    <d v="2013-10-07T00:00:00"/>
    <n v="6.75"/>
    <n v="50171"/>
  </r>
  <r>
    <x v="1180"/>
    <d v="2013-10-10T00:00:00"/>
    <n v="9.75"/>
    <n v="50136"/>
  </r>
  <r>
    <x v="1180"/>
    <d v="2013-10-15T00:00:00"/>
    <n v="33"/>
    <n v="50326"/>
  </r>
  <r>
    <x v="1180"/>
    <d v="2013-10-16T00:00:00"/>
    <n v="6.5"/>
    <n v="50172"/>
  </r>
  <r>
    <x v="1180"/>
    <d v="2013-10-18T00:00:00"/>
    <n v="11.5"/>
    <n v="50147"/>
  </r>
  <r>
    <x v="1180"/>
    <d v="2013-10-21T00:00:00"/>
    <n v="13"/>
    <n v="50240"/>
  </r>
  <r>
    <x v="1180"/>
    <d v="2013-11-04T00:00:00"/>
    <n v="9.75"/>
    <n v="50231"/>
  </r>
  <r>
    <x v="1181"/>
    <d v="2012-11-23T00:00:00"/>
    <n v="43.2"/>
    <n v="50093"/>
  </r>
  <r>
    <x v="1181"/>
    <d v="2012-10-19T00:00:00"/>
    <n v="29.5"/>
    <n v="50248"/>
  </r>
  <r>
    <x v="1181"/>
    <d v="2012-12-21T00:00:00"/>
    <n v="9"/>
    <n v="60028"/>
  </r>
  <r>
    <x v="1181"/>
    <d v="2013-01-20T00:00:00"/>
    <n v="46"/>
    <n v="50082"/>
  </r>
  <r>
    <x v="1181"/>
    <d v="2013-01-19T00:00:00"/>
    <n v="4.5"/>
    <n v="50130"/>
  </r>
  <r>
    <x v="1182"/>
    <d v="2012-10-27T00:00:00"/>
    <n v="13.25"/>
    <n v="50105"/>
  </r>
  <r>
    <x v="1182"/>
    <d v="2012-10-27T00:00:00"/>
    <n v="7.5"/>
    <n v="60034"/>
  </r>
  <r>
    <x v="1182"/>
    <d v="2012-11-12T00:00:00"/>
    <n v="10.25"/>
    <n v="50121"/>
  </r>
  <r>
    <x v="1182"/>
    <d v="2012-11-24T00:00:00"/>
    <n v="5.25"/>
    <n v="50231"/>
  </r>
  <r>
    <x v="1182"/>
    <d v="2012-10-19T00:00:00"/>
    <n v="10.5"/>
    <n v="50279"/>
  </r>
  <r>
    <x v="1182"/>
    <d v="2013-01-28T00:00:00"/>
    <n v="14"/>
    <n v="50093"/>
  </r>
  <r>
    <x v="1182"/>
    <d v="2013-02-02T00:00:00"/>
    <n v="15.45"/>
    <n v="50101"/>
  </r>
  <r>
    <x v="1182"/>
    <d v="2013-02-16T00:00:00"/>
    <n v="11"/>
    <n v="50166"/>
  </r>
  <r>
    <x v="1182"/>
    <d v="2013-03-01T00:00:00"/>
    <n v="10.25"/>
    <n v="50191"/>
  </r>
  <r>
    <x v="1182"/>
    <d v="2013-03-10T00:00:00"/>
    <n v="13.25"/>
    <n v="50036"/>
  </r>
  <r>
    <x v="1182"/>
    <d v="2013-03-12T00:00:00"/>
    <n v="5.5"/>
    <n v="50245"/>
  </r>
  <r>
    <x v="1182"/>
    <d v="2013-03-15T00:00:00"/>
    <n v="13.2"/>
    <n v="50140"/>
  </r>
  <r>
    <x v="1182"/>
    <d v="2013-03-17T00:00:00"/>
    <n v="15.2"/>
    <n v="60011"/>
  </r>
  <r>
    <x v="1182"/>
    <d v="2013-03-28T00:00:00"/>
    <n v="16.45"/>
    <n v="50165"/>
  </r>
  <r>
    <x v="1182"/>
    <d v="2013-03-23T00:00:00"/>
    <n v="5.25"/>
    <n v="50233"/>
  </r>
  <r>
    <x v="1182"/>
    <d v="2013-04-05T00:00:00"/>
    <n v="10.199999999999999"/>
    <n v="50284"/>
  </r>
  <r>
    <x v="1182"/>
    <d v="2013-04-19T00:00:00"/>
    <n v="8.4499999999999993"/>
    <n v="50403"/>
  </r>
  <r>
    <x v="1182"/>
    <d v="2013-04-21T00:00:00"/>
    <n v="13.2"/>
    <n v="50268"/>
  </r>
  <r>
    <x v="1182"/>
    <d v="2013-04-21T00:00:00"/>
    <n v="5.25"/>
    <n v="50268"/>
  </r>
  <r>
    <x v="1182"/>
    <d v="2013-05-03T00:00:00"/>
    <n v="10.25"/>
    <n v="50197"/>
  </r>
  <r>
    <x v="1182"/>
    <d v="2013-05-17T00:00:00"/>
    <n v="16.7"/>
    <n v="50198"/>
  </r>
  <r>
    <x v="1182"/>
    <d v="2013-05-26T00:00:00"/>
    <n v="5.25"/>
    <n v="50045"/>
  </r>
  <r>
    <x v="1182"/>
    <d v="2013-06-07T00:00:00"/>
    <n v="8.25"/>
    <n v="50232"/>
  </r>
  <r>
    <x v="1182"/>
    <d v="2013-06-28T00:00:00"/>
    <n v="13.2"/>
    <n v="50268"/>
  </r>
  <r>
    <x v="1182"/>
    <d v="2013-06-28T00:00:00"/>
    <n v="5.25"/>
    <n v="50268"/>
  </r>
  <r>
    <x v="1182"/>
    <d v="2013-07-20T00:00:00"/>
    <n v="15.45"/>
    <n v="50054"/>
  </r>
  <r>
    <x v="1182"/>
    <d v="2013-08-03T00:00:00"/>
    <n v="9.9499999999999993"/>
    <n v="60006"/>
  </r>
  <r>
    <x v="1182"/>
    <d v="2013-08-10T00:00:00"/>
    <n v="5.5"/>
    <n v="50087"/>
  </r>
  <r>
    <x v="1182"/>
    <d v="2013-08-16T00:00:00"/>
    <n v="17"/>
    <n v="50145"/>
  </r>
  <r>
    <x v="1183"/>
    <d v="2012-11-29T00:00:00"/>
    <n v="40.75"/>
    <n v="20023"/>
  </r>
  <r>
    <x v="1183"/>
    <d v="2012-10-19T00:00:00"/>
    <n v="47"/>
    <n v="50447"/>
  </r>
  <r>
    <x v="1183"/>
    <d v="2013-05-09T00:00:00"/>
    <n v="50.5"/>
    <n v="60029"/>
  </r>
  <r>
    <x v="1183"/>
    <d v="2013-05-25T00:00:00"/>
    <n v="33"/>
    <n v="50345"/>
  </r>
  <r>
    <x v="1184"/>
    <d v="2013-03-16T00:00:00"/>
    <n v="43.75"/>
    <n v="50181"/>
  </r>
  <r>
    <x v="1184"/>
    <d v="2013-04-07T00:00:00"/>
    <n v="30.7"/>
    <n v="70010"/>
  </r>
  <r>
    <x v="1185"/>
    <d v="2012-10-13T00:00:00"/>
    <n v="20"/>
    <n v="80106"/>
  </r>
  <r>
    <x v="1186"/>
    <d v="2012-10-13T00:00:00"/>
    <n v="71.25"/>
    <n v="70114"/>
  </r>
  <r>
    <x v="1187"/>
    <d v="2012-10-13T00:00:00"/>
    <n v="76.75"/>
    <n v="70118"/>
  </r>
  <r>
    <x v="1187"/>
    <d v="2012-10-20T00:00:00"/>
    <n v="13.51"/>
    <n v="80131"/>
  </r>
  <r>
    <x v="1188"/>
    <d v="2012-11-10T00:00:00"/>
    <n v="7.95"/>
    <n v="10062"/>
  </r>
  <r>
    <x v="1188"/>
    <d v="2012-10-13T00:00:00"/>
    <n v="10"/>
    <n v="80146"/>
  </r>
  <r>
    <x v="1188"/>
    <d v="2012-12-30T00:00:00"/>
    <n v="0"/>
    <n v="50111"/>
  </r>
  <r>
    <x v="1189"/>
    <d v="2012-10-13T00:00:00"/>
    <n v="85.5"/>
    <n v="70142"/>
  </r>
  <r>
    <x v="1190"/>
    <d v="2012-10-13T00:00:00"/>
    <n v="37.9"/>
    <n v="70100"/>
  </r>
  <r>
    <x v="1191"/>
    <d v="2012-10-13T00:00:00"/>
    <n v="27.95"/>
    <n v="70121"/>
  </r>
  <r>
    <x v="1192"/>
    <d v="2012-10-13T00:00:00"/>
    <n v="62.15"/>
    <n v="70111"/>
  </r>
  <r>
    <x v="1193"/>
    <d v="2012-11-09T00:00:00"/>
    <n v="21.75"/>
    <n v="50072"/>
  </r>
  <r>
    <x v="1193"/>
    <d v="2012-10-13T00:00:00"/>
    <n v="8"/>
    <n v="70108"/>
  </r>
  <r>
    <x v="1193"/>
    <d v="2013-01-18T00:00:00"/>
    <n v="4.5"/>
    <n v="60090"/>
  </r>
  <r>
    <x v="1193"/>
    <d v="2013-02-15T00:00:00"/>
    <n v="25.75"/>
    <n v="30033"/>
  </r>
  <r>
    <x v="1194"/>
    <d v="2012-10-13T00:00:00"/>
    <n v="45.95"/>
    <n v="70123"/>
  </r>
  <r>
    <x v="1195"/>
    <d v="2012-10-13T00:00:00"/>
    <n v="17"/>
    <n v="70122"/>
  </r>
  <r>
    <x v="1196"/>
    <d v="2012-10-23T00:00:00"/>
    <n v="7"/>
    <n v="30043"/>
  </r>
  <r>
    <x v="1196"/>
    <d v="2012-10-25T00:00:00"/>
    <n v="60"/>
    <n v="70035"/>
  </r>
  <r>
    <x v="1196"/>
    <d v="2012-10-28T00:00:00"/>
    <n v="31.95"/>
    <n v="70074"/>
  </r>
  <r>
    <x v="1196"/>
    <d v="2012-10-30T00:00:00"/>
    <n v="5.25"/>
    <n v="20010"/>
  </r>
  <r>
    <x v="1196"/>
    <d v="2012-10-29T00:00:00"/>
    <n v="111"/>
    <n v="50207"/>
  </r>
  <r>
    <x v="1196"/>
    <d v="2012-11-01T00:00:00"/>
    <n v="16.75"/>
    <n v="70084"/>
  </r>
  <r>
    <x v="1196"/>
    <d v="2012-11-01T00:00:00"/>
    <n v="14"/>
    <n v="70084"/>
  </r>
  <r>
    <x v="1196"/>
    <d v="2012-11-02T00:00:00"/>
    <n v="42.7"/>
    <n v="70053"/>
  </r>
  <r>
    <x v="1196"/>
    <d v="2012-11-04T00:00:00"/>
    <n v="66.95"/>
    <n v="70076"/>
  </r>
  <r>
    <x v="1196"/>
    <d v="2012-11-06T00:00:00"/>
    <n v="57"/>
    <n v="70024"/>
  </r>
  <r>
    <x v="1196"/>
    <d v="2012-11-06T00:00:00"/>
    <n v="21.25"/>
    <n v="30021"/>
  </r>
  <r>
    <x v="1196"/>
    <d v="2012-11-30T00:00:00"/>
    <n v="10.5"/>
    <n v="50651"/>
  </r>
  <r>
    <x v="1196"/>
    <d v="2012-11-06T00:00:00"/>
    <n v="6"/>
    <n v="20034"/>
  </r>
  <r>
    <x v="1196"/>
    <d v="2012-11-08T00:00:00"/>
    <n v="3.25"/>
    <n v="50262"/>
  </r>
  <r>
    <x v="1196"/>
    <d v="2012-11-15T00:00:00"/>
    <n v="13.75"/>
    <n v="70066"/>
  </r>
  <r>
    <x v="1196"/>
    <d v="2012-10-13T00:00:00"/>
    <n v="18"/>
    <n v="80113"/>
  </r>
  <r>
    <x v="1196"/>
    <d v="2012-10-19T00:00:00"/>
    <n v="70.3"/>
    <n v="70005"/>
  </r>
  <r>
    <x v="1196"/>
    <d v="2012-12-06T00:00:00"/>
    <n v="17.25"/>
    <n v="70071"/>
  </r>
  <r>
    <x v="1196"/>
    <d v="2012-12-06T00:00:00"/>
    <n v="10"/>
    <n v="70043"/>
  </r>
  <r>
    <x v="1196"/>
    <d v="2012-12-06T00:00:00"/>
    <n v="13.25"/>
    <n v="70081"/>
  </r>
  <r>
    <x v="1196"/>
    <d v="2012-12-16T00:00:00"/>
    <n v="13.25"/>
    <n v="50275"/>
  </r>
  <r>
    <x v="1196"/>
    <d v="2012-12-31T00:00:00"/>
    <n v="27.45"/>
    <n v="10032"/>
  </r>
  <r>
    <x v="1196"/>
    <d v="2013-01-03T00:00:00"/>
    <n v="14.5"/>
    <n v="60015"/>
  </r>
  <r>
    <x v="1196"/>
    <d v="2013-01-13T00:00:00"/>
    <n v="6"/>
    <n v="50289"/>
  </r>
  <r>
    <x v="1196"/>
    <d v="2013-01-10T00:00:00"/>
    <n v="16.75"/>
    <n v="70084"/>
  </r>
  <r>
    <x v="1196"/>
    <d v="2013-01-10T00:00:00"/>
    <n v="14"/>
    <n v="70084"/>
  </r>
  <r>
    <x v="1196"/>
    <d v="2013-01-17T00:00:00"/>
    <n v="12"/>
    <n v="10040"/>
  </r>
  <r>
    <x v="1196"/>
    <d v="2013-01-16T00:00:00"/>
    <n v="50.15"/>
    <n v="20017"/>
  </r>
  <r>
    <x v="1196"/>
    <d v="2013-01-21T00:00:00"/>
    <n v="34.25"/>
    <n v="90005"/>
  </r>
  <r>
    <x v="1196"/>
    <d v="2013-01-21T00:00:00"/>
    <n v="21"/>
    <n v="70063"/>
  </r>
  <r>
    <x v="1196"/>
    <d v="2013-02-06T00:00:00"/>
    <n v="7"/>
    <n v="50263"/>
  </r>
  <r>
    <x v="1196"/>
    <d v="2013-02-03T00:00:00"/>
    <n v="3.25"/>
    <n v="50331"/>
  </r>
  <r>
    <x v="1196"/>
    <d v="2013-02-08T00:00:00"/>
    <n v="24.5"/>
    <n v="70042"/>
  </r>
  <r>
    <x v="1196"/>
    <d v="2013-02-12T00:00:00"/>
    <n v="8.5"/>
    <n v="50155"/>
  </r>
  <r>
    <x v="1196"/>
    <d v="2013-02-14T00:00:00"/>
    <n v="46.75"/>
    <n v="80097"/>
  </r>
  <r>
    <x v="1196"/>
    <d v="2013-02-21T00:00:00"/>
    <n v="34.5"/>
    <n v="70060"/>
  </r>
  <r>
    <x v="1196"/>
    <d v="2013-02-18T00:00:00"/>
    <n v="13"/>
    <n v="50195"/>
  </r>
  <r>
    <x v="1196"/>
    <d v="2013-02-25T00:00:00"/>
    <n v="5.5"/>
    <n v="50245"/>
  </r>
  <r>
    <x v="1196"/>
    <d v="2013-02-26T00:00:00"/>
    <n v="3.5"/>
    <n v="60043"/>
  </r>
  <r>
    <x v="1196"/>
    <d v="2013-02-28T00:00:00"/>
    <n v="17.75"/>
    <n v="70021"/>
  </r>
  <r>
    <x v="1196"/>
    <d v="2013-03-06T00:00:00"/>
    <n v="3.25"/>
    <n v="50364"/>
  </r>
  <r>
    <x v="1196"/>
    <d v="2013-03-07T00:00:00"/>
    <n v="23.5"/>
    <n v="20043"/>
  </r>
  <r>
    <x v="1196"/>
    <d v="2013-03-15T00:00:00"/>
    <n v="6.5"/>
    <n v="70027"/>
  </r>
  <r>
    <x v="1196"/>
    <d v="2013-03-18T00:00:00"/>
    <n v="6.5"/>
    <n v="50137"/>
  </r>
  <r>
    <x v="1196"/>
    <d v="2013-03-14T00:00:00"/>
    <n v="36.5"/>
    <n v="10061"/>
  </r>
  <r>
    <x v="1196"/>
    <d v="2013-03-20T00:00:00"/>
    <n v="100"/>
    <n v="10051"/>
  </r>
  <r>
    <x v="1196"/>
    <d v="2013-03-28T00:00:00"/>
    <n v="11"/>
    <n v="50197"/>
  </r>
  <r>
    <x v="1196"/>
    <d v="2013-03-25T00:00:00"/>
    <n v="19.75"/>
    <n v="50334"/>
  </r>
  <r>
    <x v="1196"/>
    <d v="2013-04-01T00:00:00"/>
    <n v="24.5"/>
    <n v="80101"/>
  </r>
  <r>
    <x v="1196"/>
    <d v="2013-04-04T00:00:00"/>
    <n v="11.5"/>
    <n v="80072"/>
  </r>
  <r>
    <x v="1196"/>
    <d v="2013-04-16T00:00:00"/>
    <n v="151.94999999999999"/>
    <n v="70070"/>
  </r>
  <r>
    <x v="1196"/>
    <d v="2013-04-25T00:00:00"/>
    <n v="45.25"/>
    <n v="70077"/>
  </r>
  <r>
    <x v="1196"/>
    <d v="2013-04-18T00:00:00"/>
    <n v="34"/>
    <n v="70090"/>
  </r>
  <r>
    <x v="1196"/>
    <d v="2013-04-30T00:00:00"/>
    <n v="28"/>
    <n v="10121"/>
  </r>
  <r>
    <x v="1196"/>
    <d v="2013-05-02T00:00:00"/>
    <n v="52.21"/>
    <n v="70037"/>
  </r>
  <r>
    <x v="1196"/>
    <d v="2013-05-02T00:00:00"/>
    <n v="31.2"/>
    <n v="70037"/>
  </r>
  <r>
    <x v="1196"/>
    <d v="2013-05-09T00:00:00"/>
    <n v="49.9"/>
    <n v="20038"/>
  </r>
  <r>
    <x v="1196"/>
    <d v="2013-05-20T00:00:00"/>
    <n v="21.2"/>
    <n v="50220"/>
  </r>
  <r>
    <x v="1196"/>
    <d v="2013-05-21T00:00:00"/>
    <n v="16.5"/>
    <n v="60098"/>
  </r>
  <r>
    <x v="1196"/>
    <d v="2013-05-26T00:00:00"/>
    <n v="20.5"/>
    <n v="20076"/>
  </r>
  <r>
    <x v="1196"/>
    <d v="2013-06-11T00:00:00"/>
    <n v="9.5"/>
    <n v="50408"/>
  </r>
  <r>
    <x v="1196"/>
    <d v="2013-06-10T00:00:00"/>
    <n v="35.25"/>
    <n v="50368"/>
  </r>
  <r>
    <x v="1196"/>
    <d v="2013-06-29T00:00:00"/>
    <n v="23.45"/>
    <n v="50092"/>
  </r>
  <r>
    <x v="1196"/>
    <d v="2013-07-18T00:00:00"/>
    <n v="52.21"/>
    <n v="70037"/>
  </r>
  <r>
    <x v="1196"/>
    <d v="2013-07-18T00:00:00"/>
    <n v="31.2"/>
    <n v="70037"/>
  </r>
  <r>
    <x v="1196"/>
    <d v="2013-07-25T00:00:00"/>
    <n v="12"/>
    <n v="70067"/>
  </r>
  <r>
    <x v="1196"/>
    <d v="2013-07-30T00:00:00"/>
    <n v="34.9"/>
    <n v="70017"/>
  </r>
  <r>
    <x v="1196"/>
    <d v="2013-08-01T00:00:00"/>
    <n v="127.89"/>
    <n v="70041"/>
  </r>
  <r>
    <x v="1196"/>
    <d v="2013-08-08T00:00:00"/>
    <n v="27.29"/>
    <n v="70038"/>
  </r>
  <r>
    <x v="1196"/>
    <d v="2013-08-12T00:00:00"/>
    <n v="13.5"/>
    <n v="50239"/>
  </r>
  <r>
    <x v="1196"/>
    <d v="2013-08-19T00:00:00"/>
    <n v="13.5"/>
    <n v="50317"/>
  </r>
  <r>
    <x v="1196"/>
    <d v="2013-08-22T00:00:00"/>
    <n v="22.45"/>
    <n v="70075"/>
  </r>
  <r>
    <x v="1196"/>
    <d v="2013-08-29T00:00:00"/>
    <n v="12"/>
    <n v="70061"/>
  </r>
  <r>
    <x v="1196"/>
    <d v="2013-09-02T00:00:00"/>
    <n v="24.5"/>
    <n v="50248"/>
  </r>
  <r>
    <x v="1196"/>
    <d v="2013-10-23T00:00:00"/>
    <n v="3.5"/>
    <n v="50401"/>
  </r>
  <r>
    <x v="1196"/>
    <d v="2013-10-28T00:00:00"/>
    <n v="7"/>
    <n v="50370"/>
  </r>
  <r>
    <x v="1196"/>
    <d v="2013-11-04T00:00:00"/>
    <n v="17.5"/>
    <n v="50352"/>
  </r>
  <r>
    <x v="1197"/>
    <d v="2012-10-23T00:00:00"/>
    <n v="7"/>
    <n v="30028"/>
  </r>
  <r>
    <x v="1197"/>
    <d v="2012-10-25T00:00:00"/>
    <n v="25.5"/>
    <n v="70074"/>
  </r>
  <r>
    <x v="1197"/>
    <d v="2012-11-09T00:00:00"/>
    <n v="47.2"/>
    <n v="70073"/>
  </r>
  <r>
    <x v="1197"/>
    <d v="2012-10-13T00:00:00"/>
    <n v="0.01"/>
    <n v="70176"/>
  </r>
  <r>
    <x v="1197"/>
    <d v="2012-12-06T00:00:00"/>
    <n v="22.5"/>
    <n v="70052"/>
  </r>
  <r>
    <x v="1197"/>
    <d v="2012-12-04T00:00:00"/>
    <n v="8"/>
    <n v="70094"/>
  </r>
  <r>
    <x v="1197"/>
    <d v="2012-12-13T00:00:00"/>
    <n v="12"/>
    <n v="70059"/>
  </r>
  <r>
    <x v="1197"/>
    <d v="2012-12-13T00:00:00"/>
    <n v="25.45"/>
    <n v="70059"/>
  </r>
  <r>
    <x v="1197"/>
    <d v="2013-01-10T00:00:00"/>
    <n v="19"/>
    <n v="70041"/>
  </r>
  <r>
    <x v="1197"/>
    <d v="2013-01-16T00:00:00"/>
    <n v="26.95"/>
    <n v="20022"/>
  </r>
  <r>
    <x v="1197"/>
    <d v="2013-01-24T00:00:00"/>
    <n v="32.5"/>
    <n v="10067"/>
  </r>
  <r>
    <x v="1197"/>
    <d v="2013-02-07T00:00:00"/>
    <n v="17.75"/>
    <n v="10040"/>
  </r>
  <r>
    <x v="1197"/>
    <d v="2013-02-21T00:00:00"/>
    <n v="12"/>
    <n v="70059"/>
  </r>
  <r>
    <x v="1197"/>
    <d v="2013-02-21T00:00:00"/>
    <n v="25.45"/>
    <n v="70059"/>
  </r>
  <r>
    <x v="1197"/>
    <d v="2013-02-27T00:00:00"/>
    <n v="8"/>
    <n v="70038"/>
  </r>
  <r>
    <x v="1197"/>
    <d v="2013-02-27T00:00:00"/>
    <n v="19.25"/>
    <n v="70038"/>
  </r>
  <r>
    <x v="1197"/>
    <d v="2013-03-07T00:00:00"/>
    <n v="14"/>
    <n v="70061"/>
  </r>
  <r>
    <x v="1197"/>
    <d v="2013-03-14T00:00:00"/>
    <n v="19.75"/>
    <n v="10127"/>
  </r>
  <r>
    <x v="1197"/>
    <d v="2013-03-21T00:00:00"/>
    <n v="39.950000000000003"/>
    <n v="70037"/>
  </r>
  <r>
    <x v="1197"/>
    <d v="2013-04-04T00:00:00"/>
    <n v="12.75"/>
    <n v="70068"/>
  </r>
  <r>
    <x v="1197"/>
    <d v="2013-04-25T00:00:00"/>
    <n v="20.45"/>
    <n v="80078"/>
  </r>
  <r>
    <x v="1197"/>
    <d v="2013-04-24T00:00:00"/>
    <n v="4.5"/>
    <n v="80071"/>
  </r>
  <r>
    <x v="1197"/>
    <d v="2013-05-02T00:00:00"/>
    <n v="8"/>
    <n v="70038"/>
  </r>
  <r>
    <x v="1197"/>
    <d v="2013-05-02T00:00:00"/>
    <n v="19.25"/>
    <n v="70038"/>
  </r>
  <r>
    <x v="1197"/>
    <d v="2013-05-23T00:00:00"/>
    <n v="56.16"/>
    <n v="10099"/>
  </r>
  <r>
    <x v="1197"/>
    <d v="2013-09-05T00:00:00"/>
    <n v="10.5"/>
    <n v="20023"/>
  </r>
  <r>
    <x v="1197"/>
    <d v="2013-09-12T00:00:00"/>
    <n v="33.409999999999997"/>
    <n v="70026"/>
  </r>
  <r>
    <x v="1197"/>
    <d v="2013-09-19T00:00:00"/>
    <n v="24.95"/>
    <n v="80064"/>
  </r>
  <r>
    <x v="1198"/>
    <d v="2012-11-01T00:00:00"/>
    <n v="16.5"/>
    <n v="80071"/>
  </r>
  <r>
    <x v="1198"/>
    <d v="2012-11-08T00:00:00"/>
    <n v="22.75"/>
    <n v="50217"/>
  </r>
  <r>
    <x v="1198"/>
    <d v="2012-10-13T00:00:00"/>
    <n v="0.01"/>
    <n v="70177"/>
  </r>
  <r>
    <x v="1198"/>
    <d v="2013-02-21T00:00:00"/>
    <n v="10.25"/>
    <n v="70066"/>
  </r>
  <r>
    <x v="1198"/>
    <d v="2013-04-18T00:00:00"/>
    <n v="21.75"/>
    <n v="70054"/>
  </r>
  <r>
    <x v="1199"/>
    <d v="2012-10-13T00:00:00"/>
    <n v="10"/>
    <n v="70179"/>
  </r>
  <r>
    <x v="1200"/>
    <d v="2012-10-13T00:00:00"/>
    <n v="126.5"/>
    <n v="70149"/>
  </r>
  <r>
    <x v="1201"/>
    <d v="2012-10-15T00:00:00"/>
    <n v="13.17"/>
    <n v="70083"/>
  </r>
  <r>
    <x v="1202"/>
    <d v="2012-10-15T00:00:00"/>
    <n v="22.67"/>
    <n v="70085"/>
  </r>
  <r>
    <x v="1203"/>
    <d v="2012-11-26T00:00:00"/>
    <n v="61.15"/>
    <n v="60006"/>
  </r>
  <r>
    <x v="1203"/>
    <d v="2012-10-29T00:00:00"/>
    <n v="30.9"/>
    <n v="50056"/>
  </r>
  <r>
    <x v="1203"/>
    <d v="2012-10-29T00:00:00"/>
    <n v="42.35"/>
    <n v="50056"/>
  </r>
  <r>
    <x v="1203"/>
    <d v="2012-11-28T00:00:00"/>
    <n v="30.45"/>
    <n v="50057"/>
  </r>
  <r>
    <x v="1203"/>
    <d v="2012-11-18T00:00:00"/>
    <n v="56.05"/>
    <n v="50185"/>
  </r>
  <r>
    <x v="1203"/>
    <d v="2012-10-15T00:00:00"/>
    <n v="19.36"/>
    <n v="70084"/>
  </r>
  <r>
    <x v="1203"/>
    <d v="2012-10-19T00:00:00"/>
    <n v="37.9"/>
    <n v="50076"/>
  </r>
  <r>
    <x v="1203"/>
    <d v="2012-12-07T00:00:00"/>
    <n v="17.7"/>
    <n v="50099"/>
  </r>
  <r>
    <x v="1203"/>
    <d v="2012-12-10T00:00:00"/>
    <n v="28.95"/>
    <n v="60021"/>
  </r>
  <r>
    <x v="1203"/>
    <d v="2013-01-31T00:00:00"/>
    <n v="37.4"/>
    <n v="50050"/>
  </r>
  <r>
    <x v="1203"/>
    <d v="2013-02-06T00:00:00"/>
    <n v="16.45"/>
    <n v="60037"/>
  </r>
  <r>
    <x v="1203"/>
    <d v="2013-02-13T00:00:00"/>
    <n v="31.25"/>
    <n v="60020"/>
  </r>
  <r>
    <x v="1203"/>
    <d v="2013-02-17T00:00:00"/>
    <n v="53.75"/>
    <n v="50018"/>
  </r>
  <r>
    <x v="1203"/>
    <d v="2013-02-19T00:00:00"/>
    <n v="30.45"/>
    <n v="50069"/>
  </r>
  <r>
    <x v="1203"/>
    <d v="2013-02-21T00:00:00"/>
    <n v="21.85"/>
    <n v="50091"/>
  </r>
  <r>
    <x v="1203"/>
    <d v="2013-03-11T00:00:00"/>
    <n v="30.45"/>
    <n v="50042"/>
  </r>
  <r>
    <x v="1203"/>
    <d v="2013-04-10T00:00:00"/>
    <n v="28.2"/>
    <n v="50080"/>
  </r>
  <r>
    <x v="1203"/>
    <d v="2013-07-27T00:00:00"/>
    <n v="9.5"/>
    <n v="50067"/>
  </r>
  <r>
    <x v="1203"/>
    <d v="2013-08-23T00:00:00"/>
    <n v="30.9"/>
    <n v="50056"/>
  </r>
  <r>
    <x v="1203"/>
    <d v="2013-08-23T00:00:00"/>
    <n v="42.35"/>
    <n v="50056"/>
  </r>
  <r>
    <x v="1204"/>
    <d v="2012-10-15T00:00:00"/>
    <n v="25.93"/>
    <n v="80080"/>
  </r>
  <r>
    <x v="1205"/>
    <d v="2012-10-15T00:00:00"/>
    <n v="16.2"/>
    <n v="70133"/>
  </r>
  <r>
    <x v="1206"/>
    <d v="2012-10-15T00:00:00"/>
    <n v="24"/>
    <n v="30039"/>
  </r>
  <r>
    <x v="1206"/>
    <d v="2012-10-20T00:00:00"/>
    <n v="8"/>
    <n v="50018"/>
  </r>
  <r>
    <x v="1206"/>
    <d v="2013-03-13T00:00:00"/>
    <n v="7.5"/>
    <n v="20021"/>
  </r>
  <r>
    <x v="1206"/>
    <d v="2013-07-16T00:00:00"/>
    <n v="9"/>
    <n v="30021"/>
  </r>
  <r>
    <x v="1207"/>
    <d v="2012-10-16T00:00:00"/>
    <n v="14.45"/>
    <n v="70016"/>
  </r>
  <r>
    <x v="1207"/>
    <d v="2012-12-13T00:00:00"/>
    <n v="37.450000000000003"/>
    <n v="20012"/>
  </r>
  <r>
    <x v="1207"/>
    <d v="2012-12-18T00:00:00"/>
    <n v="35.75"/>
    <n v="80028"/>
  </r>
  <r>
    <x v="1207"/>
    <d v="2013-03-07T00:00:00"/>
    <n v="30.2"/>
    <n v="10018"/>
  </r>
  <r>
    <x v="1207"/>
    <d v="2013-04-02T00:00:00"/>
    <n v="44.7"/>
    <n v="80001"/>
  </r>
  <r>
    <x v="1207"/>
    <d v="2013-05-18T00:00:00"/>
    <n v="17.2"/>
    <n v="80045"/>
  </r>
  <r>
    <x v="1207"/>
    <d v="2013-06-20T00:00:00"/>
    <n v="32.9"/>
    <n v="10029"/>
  </r>
  <r>
    <x v="1207"/>
    <d v="2013-07-15T00:00:00"/>
    <n v="31.65"/>
    <n v="90004"/>
  </r>
  <r>
    <x v="1207"/>
    <d v="2013-09-27T00:00:00"/>
    <n v="15.45"/>
    <n v="70020"/>
  </r>
  <r>
    <x v="1207"/>
    <d v="2013-10-06T00:00:00"/>
    <n v="13.95"/>
    <n v="10001"/>
  </r>
  <r>
    <x v="1208"/>
    <d v="2012-10-16T00:00:00"/>
    <n v="40.35"/>
    <n v="80011"/>
  </r>
  <r>
    <x v="1209"/>
    <d v="2012-10-22T00:00:00"/>
    <n v="25.95"/>
    <n v="70022"/>
  </r>
  <r>
    <x v="1209"/>
    <d v="2012-10-22T00:00:00"/>
    <n v="24.7"/>
    <n v="70022"/>
  </r>
  <r>
    <x v="1209"/>
    <d v="2012-10-29T00:00:00"/>
    <n v="13"/>
    <n v="70040"/>
  </r>
  <r>
    <x v="1209"/>
    <d v="2012-10-30T00:00:00"/>
    <n v="9.75"/>
    <n v="70027"/>
  </r>
  <r>
    <x v="1209"/>
    <d v="2012-10-30T00:00:00"/>
    <n v="7"/>
    <n v="70027"/>
  </r>
  <r>
    <x v="1209"/>
    <d v="2012-11-15T00:00:00"/>
    <n v="16.5"/>
    <n v="70050"/>
  </r>
  <r>
    <x v="1209"/>
    <d v="2012-11-19T00:00:00"/>
    <n v="10.5"/>
    <n v="70010"/>
  </r>
  <r>
    <x v="1209"/>
    <d v="2012-10-15T00:00:00"/>
    <n v="7"/>
    <n v="70091"/>
  </r>
  <r>
    <x v="1209"/>
    <d v="2012-10-17T00:00:00"/>
    <n v="17.5"/>
    <n v="30012"/>
  </r>
  <r>
    <x v="1209"/>
    <d v="2012-12-17T00:00:00"/>
    <n v="9.75"/>
    <n v="20007"/>
  </r>
  <r>
    <x v="1209"/>
    <d v="2012-12-20T00:00:00"/>
    <n v="16.5"/>
    <n v="10057"/>
  </r>
  <r>
    <x v="1209"/>
    <d v="2013-01-24T00:00:00"/>
    <n v="33.200000000000003"/>
    <n v="10034"/>
  </r>
  <r>
    <x v="1209"/>
    <d v="2013-01-24T00:00:00"/>
    <n v="13"/>
    <n v="10034"/>
  </r>
  <r>
    <x v="1209"/>
    <d v="2013-01-31T00:00:00"/>
    <n v="6.5"/>
    <n v="10037"/>
  </r>
  <r>
    <x v="1209"/>
    <d v="2013-02-01T00:00:00"/>
    <n v="5.25"/>
    <n v="30035"/>
  </r>
  <r>
    <x v="1209"/>
    <d v="2013-02-11T00:00:00"/>
    <n v="9.75"/>
    <n v="70027"/>
  </r>
  <r>
    <x v="1209"/>
    <d v="2013-02-11T00:00:00"/>
    <n v="7"/>
    <n v="70027"/>
  </r>
  <r>
    <x v="1209"/>
    <d v="2013-02-13T00:00:00"/>
    <n v="25.95"/>
    <n v="70022"/>
  </r>
  <r>
    <x v="1209"/>
    <d v="2013-02-13T00:00:00"/>
    <n v="24.7"/>
    <n v="70022"/>
  </r>
  <r>
    <x v="1209"/>
    <d v="2013-02-27T00:00:00"/>
    <n v="17.7"/>
    <n v="10052"/>
  </r>
  <r>
    <x v="1209"/>
    <d v="2013-02-22T00:00:00"/>
    <n v="12.7"/>
    <n v="10043"/>
  </r>
  <r>
    <x v="1209"/>
    <d v="2013-03-04T00:00:00"/>
    <n v="22.7"/>
    <n v="70032"/>
  </r>
  <r>
    <x v="1209"/>
    <d v="2013-03-11T00:00:00"/>
    <n v="24.15"/>
    <n v="90008"/>
  </r>
  <r>
    <x v="1209"/>
    <d v="2013-04-16T00:00:00"/>
    <n v="14"/>
    <n v="10049"/>
  </r>
  <r>
    <x v="1209"/>
    <d v="2013-04-16T00:00:00"/>
    <n v="3"/>
    <n v="10049"/>
  </r>
  <r>
    <x v="1209"/>
    <d v="2013-04-16T00:00:00"/>
    <n v="27"/>
    <n v="10049"/>
  </r>
  <r>
    <x v="1209"/>
    <d v="2013-04-18T00:00:00"/>
    <n v="17"/>
    <n v="30034"/>
  </r>
  <r>
    <x v="1209"/>
    <d v="2013-04-29T00:00:00"/>
    <n v="7"/>
    <n v="20017"/>
  </r>
  <r>
    <x v="1209"/>
    <d v="2013-05-06T00:00:00"/>
    <n v="10"/>
    <n v="10063"/>
  </r>
  <r>
    <x v="1209"/>
    <d v="2013-05-16T00:00:00"/>
    <n v="14"/>
    <n v="10049"/>
  </r>
  <r>
    <x v="1209"/>
    <d v="2013-05-16T00:00:00"/>
    <n v="3"/>
    <n v="10049"/>
  </r>
  <r>
    <x v="1209"/>
    <d v="2013-05-16T00:00:00"/>
    <n v="27"/>
    <n v="10049"/>
  </r>
  <r>
    <x v="1209"/>
    <d v="2013-05-31T00:00:00"/>
    <n v="7"/>
    <n v="20059"/>
  </r>
  <r>
    <x v="1209"/>
    <d v="2013-06-07T00:00:00"/>
    <n v="19.25"/>
    <n v="20022"/>
  </r>
  <r>
    <x v="1209"/>
    <d v="2013-07-16T00:00:00"/>
    <n v="10.95"/>
    <n v="20047"/>
  </r>
  <r>
    <x v="1209"/>
    <d v="2013-07-19T00:00:00"/>
    <n v="3.75"/>
    <n v="30033"/>
  </r>
  <r>
    <x v="1209"/>
    <d v="2013-09-03T00:00:00"/>
    <n v="12.75"/>
    <n v="10042"/>
  </r>
  <r>
    <x v="1209"/>
    <d v="2013-08-30T00:00:00"/>
    <n v="10.75"/>
    <n v="10038"/>
  </r>
  <r>
    <x v="1209"/>
    <d v="2013-09-10T00:00:00"/>
    <n v="6.5"/>
    <n v="70023"/>
  </r>
  <r>
    <x v="1209"/>
    <d v="2013-09-16T00:00:00"/>
    <n v="3.5"/>
    <n v="20034"/>
  </r>
  <r>
    <x v="1209"/>
    <d v="2013-09-16T00:00:00"/>
    <n v="14"/>
    <n v="10049"/>
  </r>
  <r>
    <x v="1209"/>
    <d v="2013-09-16T00:00:00"/>
    <n v="3"/>
    <n v="10049"/>
  </r>
  <r>
    <x v="1209"/>
    <d v="2013-09-16T00:00:00"/>
    <n v="27"/>
    <n v="10049"/>
  </r>
  <r>
    <x v="1209"/>
    <d v="2013-10-07T00:00:00"/>
    <n v="10.75"/>
    <n v="30032"/>
  </r>
  <r>
    <x v="1209"/>
    <d v="2013-10-28T00:00:00"/>
    <n v="28.75"/>
    <n v="20016"/>
  </r>
  <r>
    <x v="1209"/>
    <d v="2013-10-30T00:00:00"/>
    <n v="33.200000000000003"/>
    <n v="10034"/>
  </r>
  <r>
    <x v="1209"/>
    <d v="2013-10-30T00:00:00"/>
    <n v="13"/>
    <n v="10034"/>
  </r>
  <r>
    <x v="1210"/>
    <d v="2012-10-13T00:00:00"/>
    <n v="38.9"/>
    <n v="70056"/>
  </r>
  <r>
    <x v="1211"/>
    <d v="2012-10-13T00:00:00"/>
    <n v="75.150000000000006"/>
    <n v="80090"/>
  </r>
  <r>
    <x v="1212"/>
    <d v="2012-10-26T00:00:00"/>
    <n v="23"/>
    <n v="50100"/>
  </r>
  <r>
    <x v="1212"/>
    <d v="2012-11-19T00:00:00"/>
    <n v="7.9"/>
    <n v="60022"/>
  </r>
  <r>
    <x v="1212"/>
    <d v="2013-01-03T00:00:00"/>
    <n v="23.25"/>
    <n v="50067"/>
  </r>
  <r>
    <x v="1212"/>
    <d v="2013-01-16T00:00:00"/>
    <n v="21.45"/>
    <n v="50030"/>
  </r>
  <r>
    <x v="1212"/>
    <d v="2013-02-15T00:00:00"/>
    <n v="16.5"/>
    <n v="50036"/>
  </r>
  <r>
    <x v="1212"/>
    <d v="2013-02-15T00:00:00"/>
    <n v="50.5"/>
    <n v="50036"/>
  </r>
  <r>
    <x v="1212"/>
    <d v="2013-02-25T00:00:00"/>
    <n v="19.95"/>
    <n v="50017"/>
  </r>
  <r>
    <x v="1212"/>
    <d v="2013-02-22T00:00:00"/>
    <n v="9"/>
    <n v="50084"/>
  </r>
  <r>
    <x v="1212"/>
    <d v="2013-03-20T00:00:00"/>
    <n v="16"/>
    <n v="50041"/>
  </r>
  <r>
    <x v="1212"/>
    <d v="2013-04-18T00:00:00"/>
    <n v="16.5"/>
    <n v="50036"/>
  </r>
  <r>
    <x v="1212"/>
    <d v="2013-04-18T00:00:00"/>
    <n v="50.5"/>
    <n v="50036"/>
  </r>
  <r>
    <x v="1212"/>
    <d v="2013-05-03T00:00:00"/>
    <n v="35.75"/>
    <n v="60007"/>
  </r>
  <r>
    <x v="1212"/>
    <d v="2013-05-10T00:00:00"/>
    <n v="26.5"/>
    <n v="60016"/>
  </r>
  <r>
    <x v="1212"/>
    <d v="2013-05-31T00:00:00"/>
    <n v="55.5"/>
    <n v="50038"/>
  </r>
  <r>
    <x v="1212"/>
    <d v="2013-06-14T00:00:00"/>
    <n v="37.25"/>
    <n v="60005"/>
  </r>
  <r>
    <x v="1212"/>
    <d v="2013-06-12T00:00:00"/>
    <n v="24"/>
    <n v="50059"/>
  </r>
  <r>
    <x v="1212"/>
    <d v="2013-06-28T00:00:00"/>
    <n v="26"/>
    <n v="50029"/>
  </r>
  <r>
    <x v="1212"/>
    <d v="2013-07-17T00:00:00"/>
    <n v="36.75"/>
    <n v="50015"/>
  </r>
  <r>
    <x v="1212"/>
    <d v="2013-09-13T00:00:00"/>
    <n v="21"/>
    <n v="50025"/>
  </r>
  <r>
    <x v="1212"/>
    <d v="2013-10-09T00:00:00"/>
    <n v="29.25"/>
    <n v="50019"/>
  </r>
  <r>
    <x v="1212"/>
    <d v="2013-10-23T00:00:00"/>
    <n v="19.5"/>
    <n v="50046"/>
  </r>
  <r>
    <x v="1213"/>
    <d v="2012-10-13T00:00:00"/>
    <n v="20.95"/>
    <n v="30020"/>
  </r>
  <r>
    <x v="1213"/>
    <d v="2013-06-13T00:00:00"/>
    <n v="42.75"/>
    <n v="30052"/>
  </r>
  <r>
    <x v="1213"/>
    <d v="2013-08-29T00:00:00"/>
    <n v="36.450000000000003"/>
    <n v="30025"/>
  </r>
  <r>
    <x v="1213"/>
    <d v="2013-09-08T00:00:00"/>
    <n v="21"/>
    <n v="50099"/>
  </r>
  <r>
    <x v="1214"/>
    <d v="2012-10-13T00:00:00"/>
    <n v="24.45"/>
    <n v="30021"/>
  </r>
  <r>
    <x v="1214"/>
    <d v="2013-04-06T00:00:00"/>
    <n v="124.05"/>
    <n v="70082"/>
  </r>
  <r>
    <x v="1214"/>
    <d v="2013-09-08T00:00:00"/>
    <n v="14"/>
    <n v="50075"/>
  </r>
  <r>
    <x v="1214"/>
    <d v="2013-10-27T00:00:00"/>
    <n v="3.5"/>
    <n v="50092"/>
  </r>
  <r>
    <x v="1215"/>
    <d v="2012-10-13T00:00:00"/>
    <n v="24.75"/>
    <n v="30022"/>
  </r>
  <r>
    <x v="1215"/>
    <d v="2012-10-21T00:00:00"/>
    <n v="10.5"/>
    <n v="70025"/>
  </r>
  <r>
    <x v="1216"/>
    <d v="2012-10-13T00:00:00"/>
    <n v="0.01"/>
    <n v="80022"/>
  </r>
  <r>
    <x v="1217"/>
    <d v="2012-10-13T00:00:00"/>
    <n v="2"/>
    <n v="80021"/>
  </r>
  <r>
    <x v="1218"/>
    <d v="2013-07-15T00:00:00"/>
    <n v="32.4"/>
    <n v="30010"/>
  </r>
  <r>
    <x v="1219"/>
    <d v="2012-10-15T00:00:00"/>
    <n v="0"/>
    <n v="60119"/>
  </r>
  <r>
    <x v="1220"/>
    <d v="2012-10-23T00:00:00"/>
    <n v="9"/>
    <n v="30024"/>
  </r>
  <r>
    <x v="1220"/>
    <d v="2012-11-27T00:00:00"/>
    <n v="9.75"/>
    <n v="60085"/>
  </r>
  <r>
    <x v="1220"/>
    <d v="2012-10-30T00:00:00"/>
    <n v="10.25"/>
    <n v="50097"/>
  </r>
  <r>
    <x v="1220"/>
    <d v="2012-11-02T00:00:00"/>
    <n v="3.25"/>
    <n v="50076"/>
  </r>
  <r>
    <x v="1220"/>
    <d v="2012-11-07T00:00:00"/>
    <n v="22.7"/>
    <n v="80038"/>
  </r>
  <r>
    <x v="1220"/>
    <d v="2012-11-13T00:00:00"/>
    <n v="6.5"/>
    <n v="50195"/>
  </r>
  <r>
    <x v="1220"/>
    <d v="2012-11-19T00:00:00"/>
    <n v="9.5"/>
    <n v="20015"/>
  </r>
  <r>
    <x v="1220"/>
    <d v="2012-10-15T00:00:00"/>
    <n v="11.75"/>
    <n v="50235"/>
  </r>
  <r>
    <x v="1220"/>
    <d v="2012-10-18T00:00:00"/>
    <n v="12"/>
    <n v="80067"/>
  </r>
  <r>
    <x v="1220"/>
    <d v="2012-12-04T00:00:00"/>
    <n v="9"/>
    <n v="50084"/>
  </r>
  <r>
    <x v="1220"/>
    <d v="2012-12-10T00:00:00"/>
    <n v="3.25"/>
    <n v="50079"/>
  </r>
  <r>
    <x v="1220"/>
    <d v="2012-12-10T00:00:00"/>
    <n v="15"/>
    <n v="20022"/>
  </r>
  <r>
    <x v="1220"/>
    <d v="2012-12-17T00:00:00"/>
    <n v="9.75"/>
    <n v="50089"/>
  </r>
  <r>
    <x v="1220"/>
    <d v="2013-01-02T00:00:00"/>
    <n v="13"/>
    <n v="50114"/>
  </r>
  <r>
    <x v="1220"/>
    <d v="2013-01-07T00:00:00"/>
    <n v="6.5"/>
    <n v="80052"/>
  </r>
  <r>
    <x v="1220"/>
    <d v="2013-01-07T00:00:00"/>
    <n v="22.95"/>
    <n v="50122"/>
  </r>
  <r>
    <x v="1220"/>
    <d v="2013-01-14T00:00:00"/>
    <n v="24.5"/>
    <n v="20014"/>
  </r>
  <r>
    <x v="1220"/>
    <d v="2013-01-28T00:00:00"/>
    <n v="23.9"/>
    <n v="10035"/>
  </r>
  <r>
    <x v="1220"/>
    <d v="2013-01-28T00:00:00"/>
    <n v="21.75"/>
    <n v="10035"/>
  </r>
  <r>
    <x v="1220"/>
    <d v="2013-02-11T00:00:00"/>
    <n v="17"/>
    <n v="20005"/>
  </r>
  <r>
    <x v="1220"/>
    <d v="2013-02-25T00:00:00"/>
    <n v="16.25"/>
    <n v="10012"/>
  </r>
  <r>
    <x v="1220"/>
    <d v="2013-03-04T00:00:00"/>
    <n v="17.25"/>
    <n v="20026"/>
  </r>
  <r>
    <x v="1220"/>
    <d v="2013-03-04T00:00:00"/>
    <n v="10.25"/>
    <n v="20026"/>
  </r>
  <r>
    <x v="1220"/>
    <d v="2013-04-03T00:00:00"/>
    <n v="11.75"/>
    <n v="10053"/>
  </r>
  <r>
    <x v="1220"/>
    <d v="2013-05-13T00:00:00"/>
    <n v="17.25"/>
    <n v="20026"/>
  </r>
  <r>
    <x v="1220"/>
    <d v="2013-05-13T00:00:00"/>
    <n v="10.25"/>
    <n v="20026"/>
  </r>
  <r>
    <x v="1220"/>
    <d v="2013-05-23T00:00:00"/>
    <n v="6.5"/>
    <n v="20059"/>
  </r>
  <r>
    <x v="1220"/>
    <d v="2013-06-03T00:00:00"/>
    <n v="23.9"/>
    <n v="10035"/>
  </r>
  <r>
    <x v="1220"/>
    <d v="2013-06-03T00:00:00"/>
    <n v="21.75"/>
    <n v="10035"/>
  </r>
  <r>
    <x v="1220"/>
    <d v="2013-06-18T00:00:00"/>
    <n v="16.5"/>
    <n v="20027"/>
  </r>
  <r>
    <x v="1220"/>
    <d v="2013-07-16T00:00:00"/>
    <n v="13.5"/>
    <n v="20070"/>
  </r>
  <r>
    <x v="1220"/>
    <d v="2013-08-12T00:00:00"/>
    <n v="3.75"/>
    <n v="60029"/>
  </r>
  <r>
    <x v="1220"/>
    <d v="2013-08-12T00:00:00"/>
    <n v="3.75"/>
    <n v="10075"/>
  </r>
  <r>
    <x v="1220"/>
    <d v="2013-08-29T00:00:00"/>
    <n v="19.7"/>
    <n v="20011"/>
  </r>
  <r>
    <x v="1220"/>
    <d v="2013-09-03T00:00:00"/>
    <n v="16"/>
    <n v="10034"/>
  </r>
  <r>
    <x v="1220"/>
    <d v="2013-09-08T00:00:00"/>
    <n v="25.95"/>
    <n v="70010"/>
  </r>
  <r>
    <x v="1220"/>
    <d v="2013-09-15T00:00:00"/>
    <n v="13"/>
    <n v="10039"/>
  </r>
  <r>
    <x v="1220"/>
    <d v="2013-09-26T00:00:00"/>
    <n v="16.75"/>
    <n v="70021"/>
  </r>
  <r>
    <x v="1220"/>
    <d v="2013-10-22T00:00:00"/>
    <n v="20.45"/>
    <n v="50273"/>
  </r>
  <r>
    <x v="1221"/>
    <d v="2012-10-13T00:00:00"/>
    <n v="0.01"/>
    <n v="80056"/>
  </r>
  <r>
    <x v="1222"/>
    <d v="2012-11-06T00:00:00"/>
    <n v="14.75"/>
    <n v="20011"/>
  </r>
  <r>
    <x v="1222"/>
    <d v="2012-11-13T00:00:00"/>
    <n v="3"/>
    <n v="20022"/>
  </r>
  <r>
    <x v="1222"/>
    <d v="2012-10-13T00:00:00"/>
    <n v="0.01"/>
    <n v="80064"/>
  </r>
  <r>
    <x v="1223"/>
    <d v="2012-10-13T00:00:00"/>
    <n v="0.01"/>
    <n v="70077"/>
  </r>
  <r>
    <x v="1224"/>
    <d v="2012-10-13T00:00:00"/>
    <n v="0.01"/>
    <n v="70078"/>
  </r>
  <r>
    <x v="1225"/>
    <d v="2012-10-13T00:00:00"/>
    <n v="76.349999999999994"/>
    <n v="80016"/>
  </r>
  <r>
    <x v="1225"/>
    <d v="2012-11-24T00:00:00"/>
    <n v="26.25"/>
    <n v="30014"/>
  </r>
  <r>
    <x v="1226"/>
    <d v="2012-10-13T00:00:00"/>
    <n v="22.95"/>
    <n v="80103"/>
  </r>
  <r>
    <x v="1227"/>
    <d v="2012-10-13T00:00:00"/>
    <n v="24.95"/>
    <n v="80102"/>
  </r>
  <r>
    <x v="1228"/>
    <d v="2012-10-13T00:00:00"/>
    <n v="31"/>
    <n v="70107"/>
  </r>
  <r>
    <x v="1229"/>
    <d v="2012-10-13T00:00:00"/>
    <n v="30.7"/>
    <n v="90043"/>
  </r>
  <r>
    <x v="1230"/>
    <d v="2013-03-20T00:00:00"/>
    <n v="16.45"/>
    <n v="20056"/>
  </r>
  <r>
    <x v="1231"/>
    <d v="2012-10-13T00:00:00"/>
    <n v="73.5"/>
    <n v="80092"/>
  </r>
  <r>
    <x v="1232"/>
    <d v="2012-10-16T00:00:00"/>
    <n v="22.6"/>
    <n v="80009"/>
  </r>
  <r>
    <x v="1233"/>
    <d v="2012-10-16T00:00:00"/>
    <n v="0.01"/>
    <n v="10019"/>
  </r>
  <r>
    <x v="1234"/>
    <d v="2012-10-13T00:00:00"/>
    <n v="79.349999999999994"/>
    <n v="50106"/>
  </r>
  <r>
    <x v="1235"/>
    <d v="2012-11-02T00:00:00"/>
    <n v="26.5"/>
    <n v="50066"/>
  </r>
  <r>
    <x v="1235"/>
    <d v="2012-11-05T00:00:00"/>
    <n v="40.25"/>
    <n v="50107"/>
  </r>
  <r>
    <x v="1235"/>
    <d v="2012-11-05T00:00:00"/>
    <n v="10.25"/>
    <n v="50107"/>
  </r>
  <r>
    <x v="1235"/>
    <d v="2012-11-05T00:00:00"/>
    <n v="44.45"/>
    <n v="50107"/>
  </r>
  <r>
    <x v="1235"/>
    <d v="2012-11-29T00:00:00"/>
    <n v="13.5"/>
    <n v="60022"/>
  </r>
  <r>
    <x v="1235"/>
    <d v="2012-11-08T00:00:00"/>
    <n v="33"/>
    <n v="60013"/>
  </r>
  <r>
    <x v="1235"/>
    <d v="2012-11-15T00:00:00"/>
    <n v="5"/>
    <n v="50286"/>
  </r>
  <r>
    <x v="1235"/>
    <d v="2012-10-18T00:00:00"/>
    <n v="27"/>
    <n v="50093"/>
  </r>
  <r>
    <x v="1235"/>
    <d v="2012-12-11T00:00:00"/>
    <n v="51.5"/>
    <n v="50234"/>
  </r>
  <r>
    <x v="1235"/>
    <d v="2012-12-14T00:00:00"/>
    <n v="7"/>
    <n v="50163"/>
  </r>
  <r>
    <x v="1235"/>
    <d v="2012-12-21T00:00:00"/>
    <n v="111.5"/>
    <n v="50078"/>
  </r>
  <r>
    <x v="1235"/>
    <d v="2013-01-14T00:00:00"/>
    <n v="13.25"/>
    <n v="50104"/>
  </r>
  <r>
    <x v="1235"/>
    <d v="2013-01-20T00:00:00"/>
    <n v="35"/>
    <n v="50317"/>
  </r>
  <r>
    <x v="1235"/>
    <d v="2013-01-22T00:00:00"/>
    <n v="10"/>
    <n v="50145"/>
  </r>
  <r>
    <x v="1235"/>
    <d v="2013-01-24T00:00:00"/>
    <n v="16.5"/>
    <n v="50097"/>
  </r>
  <r>
    <x v="1235"/>
    <d v="2013-01-31T00:00:00"/>
    <n v="38.25"/>
    <n v="50082"/>
  </r>
  <r>
    <x v="1235"/>
    <d v="2013-02-01T00:00:00"/>
    <n v="48.5"/>
    <n v="50113"/>
  </r>
  <r>
    <x v="1235"/>
    <d v="2013-02-08T00:00:00"/>
    <n v="12"/>
    <n v="50185"/>
  </r>
  <r>
    <x v="1235"/>
    <d v="2013-02-10T00:00:00"/>
    <n v="41.5"/>
    <n v="50208"/>
  </r>
  <r>
    <x v="1235"/>
    <d v="2013-02-05T00:00:00"/>
    <n v="14.5"/>
    <n v="50048"/>
  </r>
  <r>
    <x v="1235"/>
    <d v="2013-02-09T00:00:00"/>
    <n v="39.25"/>
    <n v="50083"/>
  </r>
  <r>
    <x v="1235"/>
    <d v="2013-02-21T00:00:00"/>
    <n v="19"/>
    <n v="50123"/>
  </r>
  <r>
    <x v="1235"/>
    <d v="2013-02-25T00:00:00"/>
    <n v="40.25"/>
    <n v="50107"/>
  </r>
  <r>
    <x v="1235"/>
    <d v="2013-02-25T00:00:00"/>
    <n v="10.25"/>
    <n v="50107"/>
  </r>
  <r>
    <x v="1235"/>
    <d v="2013-02-25T00:00:00"/>
    <n v="44.45"/>
    <n v="50107"/>
  </r>
  <r>
    <x v="1235"/>
    <d v="2013-02-22T00:00:00"/>
    <n v="65"/>
    <n v="50232"/>
  </r>
  <r>
    <x v="1235"/>
    <d v="2013-02-28T00:00:00"/>
    <n v="23.5"/>
    <n v="50125"/>
  </r>
  <r>
    <x v="1235"/>
    <d v="2013-03-08T00:00:00"/>
    <n v="7"/>
    <n v="60060"/>
  </r>
  <r>
    <x v="1235"/>
    <d v="2013-03-05T00:00:00"/>
    <n v="45.25"/>
    <n v="50132"/>
  </r>
  <r>
    <x v="1235"/>
    <d v="2013-03-05T00:00:00"/>
    <n v="12.5"/>
    <n v="50274"/>
  </r>
  <r>
    <x v="1235"/>
    <d v="2013-03-10T00:00:00"/>
    <n v="9.75"/>
    <n v="50296"/>
  </r>
  <r>
    <x v="1235"/>
    <d v="2013-03-12T00:00:00"/>
    <n v="12"/>
    <n v="50090"/>
  </r>
  <r>
    <x v="1235"/>
    <d v="2013-03-07T00:00:00"/>
    <n v="52"/>
    <n v="50157"/>
  </r>
  <r>
    <x v="1235"/>
    <d v="2013-03-15T00:00:00"/>
    <n v="28"/>
    <n v="50179"/>
  </r>
  <r>
    <x v="1235"/>
    <d v="2013-03-19T00:00:00"/>
    <n v="5"/>
    <n v="60056"/>
  </r>
  <r>
    <x v="1235"/>
    <d v="2013-03-22T00:00:00"/>
    <n v="67.5"/>
    <n v="60043"/>
  </r>
  <r>
    <x v="1235"/>
    <d v="2013-03-28T00:00:00"/>
    <n v="40.25"/>
    <n v="50107"/>
  </r>
  <r>
    <x v="1235"/>
    <d v="2013-03-28T00:00:00"/>
    <n v="10.25"/>
    <n v="50107"/>
  </r>
  <r>
    <x v="1235"/>
    <d v="2013-03-28T00:00:00"/>
    <n v="44.45"/>
    <n v="50107"/>
  </r>
  <r>
    <x v="1235"/>
    <d v="2013-03-28T00:00:00"/>
    <n v="28.5"/>
    <n v="50182"/>
  </r>
  <r>
    <x v="1235"/>
    <d v="2013-03-25T00:00:00"/>
    <n v="13"/>
    <n v="50213"/>
  </r>
  <r>
    <x v="1235"/>
    <d v="2013-03-30T00:00:00"/>
    <n v="21"/>
    <n v="50106"/>
  </r>
  <r>
    <x v="1235"/>
    <d v="2013-04-01T00:00:00"/>
    <n v="5.75"/>
    <n v="60054"/>
  </r>
  <r>
    <x v="1235"/>
    <d v="2013-03-31T00:00:00"/>
    <n v="18.25"/>
    <n v="50212"/>
  </r>
  <r>
    <x v="1235"/>
    <d v="2013-04-04T00:00:00"/>
    <n v="10.25"/>
    <n v="60032"/>
  </r>
  <r>
    <x v="1235"/>
    <d v="2013-04-05T00:00:00"/>
    <n v="39"/>
    <n v="60006"/>
  </r>
  <r>
    <x v="1235"/>
    <d v="2013-04-08T00:00:00"/>
    <n v="26"/>
    <n v="50062"/>
  </r>
  <r>
    <x v="1235"/>
    <d v="2013-04-24T00:00:00"/>
    <n v="22.75"/>
    <n v="50095"/>
  </r>
  <r>
    <x v="1235"/>
    <d v="2013-04-28T00:00:00"/>
    <n v="13"/>
    <n v="50199"/>
  </r>
  <r>
    <x v="1235"/>
    <d v="2013-04-25T00:00:00"/>
    <n v="13"/>
    <n v="50112"/>
  </r>
  <r>
    <x v="1235"/>
    <d v="2013-04-25T00:00:00"/>
    <n v="16.5"/>
    <n v="50112"/>
  </r>
  <r>
    <x v="1235"/>
    <d v="2013-04-29T00:00:00"/>
    <n v="13"/>
    <n v="50127"/>
  </r>
  <r>
    <x v="1235"/>
    <d v="2013-05-01T00:00:00"/>
    <n v="15"/>
    <n v="50124"/>
  </r>
  <r>
    <x v="1235"/>
    <d v="2013-04-30T00:00:00"/>
    <n v="13"/>
    <n v="50112"/>
  </r>
  <r>
    <x v="1235"/>
    <d v="2013-04-30T00:00:00"/>
    <n v="16.5"/>
    <n v="50112"/>
  </r>
  <r>
    <x v="1235"/>
    <d v="2013-05-02T00:00:00"/>
    <n v="9.75"/>
    <n v="80036"/>
  </r>
  <r>
    <x v="1235"/>
    <d v="2013-05-15T00:00:00"/>
    <n v="6.5"/>
    <n v="50197"/>
  </r>
  <r>
    <x v="1235"/>
    <d v="2013-05-19T00:00:00"/>
    <n v="26.85"/>
    <n v="20016"/>
  </r>
  <r>
    <x v="1235"/>
    <d v="2013-05-20T00:00:00"/>
    <n v="10.5"/>
    <n v="50239"/>
  </r>
  <r>
    <x v="1235"/>
    <d v="2013-05-21T00:00:00"/>
    <n v="10"/>
    <n v="50246"/>
  </r>
  <r>
    <x v="1235"/>
    <d v="2013-05-20T00:00:00"/>
    <n v="9.75"/>
    <n v="60059"/>
  </r>
  <r>
    <x v="1235"/>
    <d v="2013-05-22T00:00:00"/>
    <n v="19.5"/>
    <n v="50091"/>
  </r>
  <r>
    <x v="1236"/>
    <d v="2012-11-05T00:00:00"/>
    <n v="3.5"/>
    <n v="50121"/>
  </r>
  <r>
    <x v="1236"/>
    <d v="2012-11-16T00:00:00"/>
    <n v="11.95"/>
    <n v="60053"/>
  </r>
  <r>
    <x v="1236"/>
    <d v="2012-10-15T00:00:00"/>
    <n v="3.5"/>
    <n v="60112"/>
  </r>
  <r>
    <x v="1236"/>
    <d v="2012-12-04T00:00:00"/>
    <n v="19.899999999999999"/>
    <n v="50116"/>
  </r>
  <r>
    <x v="1236"/>
    <d v="2012-12-07T00:00:00"/>
    <n v="25"/>
    <n v="50208"/>
  </r>
  <r>
    <x v="1236"/>
    <d v="2012-12-27T00:00:00"/>
    <n v="15.75"/>
    <n v="10012"/>
  </r>
  <r>
    <x v="1236"/>
    <d v="2013-01-02T00:00:00"/>
    <n v="67.3"/>
    <n v="70026"/>
  </r>
  <r>
    <x v="1236"/>
    <d v="2013-01-16T00:00:00"/>
    <n v="2"/>
    <n v="60054"/>
  </r>
  <r>
    <x v="1236"/>
    <d v="2013-01-23T00:00:00"/>
    <n v="17.95"/>
    <n v="50117"/>
  </r>
  <r>
    <x v="1236"/>
    <d v="2013-02-01T00:00:00"/>
    <n v="7.5"/>
    <n v="50101"/>
  </r>
  <r>
    <x v="1236"/>
    <d v="2013-02-15T00:00:00"/>
    <n v="21.45"/>
    <n v="50154"/>
  </r>
  <r>
    <x v="1236"/>
    <d v="2013-02-27T00:00:00"/>
    <n v="12.95"/>
    <n v="50126"/>
  </r>
  <r>
    <x v="1236"/>
    <d v="2013-03-07T00:00:00"/>
    <n v="10.75"/>
    <n v="60020"/>
  </r>
  <r>
    <x v="1236"/>
    <d v="2013-03-18T00:00:00"/>
    <n v="23.5"/>
    <n v="50135"/>
  </r>
  <r>
    <x v="1236"/>
    <d v="2013-03-18T00:00:00"/>
    <n v="22.45"/>
    <n v="50135"/>
  </r>
  <r>
    <x v="1236"/>
    <d v="2013-03-29T00:00:00"/>
    <n v="22.45"/>
    <n v="70015"/>
  </r>
  <r>
    <x v="1236"/>
    <d v="2013-04-04T00:00:00"/>
    <n v="13.45"/>
    <n v="50187"/>
  </r>
  <r>
    <x v="1236"/>
    <d v="2013-04-12T00:00:00"/>
    <n v="7.5"/>
    <n v="50186"/>
  </r>
  <r>
    <x v="1236"/>
    <d v="2013-04-24T00:00:00"/>
    <n v="7"/>
    <n v="50153"/>
  </r>
  <r>
    <x v="1236"/>
    <d v="2013-04-30T00:00:00"/>
    <n v="14"/>
    <n v="50061"/>
  </r>
  <r>
    <x v="1236"/>
    <d v="2013-05-09T00:00:00"/>
    <n v="3.25"/>
    <n v="50150"/>
  </r>
  <r>
    <x v="1236"/>
    <d v="2013-05-25T00:00:00"/>
    <n v="45.45"/>
    <n v="50049"/>
  </r>
  <r>
    <x v="1236"/>
    <d v="2013-05-31T00:00:00"/>
    <n v="15.2"/>
    <n v="50190"/>
  </r>
  <r>
    <x v="1236"/>
    <d v="2013-06-10T00:00:00"/>
    <n v="21.7"/>
    <n v="50163"/>
  </r>
  <r>
    <x v="1236"/>
    <d v="2013-08-09T00:00:00"/>
    <n v="12.95"/>
    <n v="50193"/>
  </r>
  <r>
    <x v="1236"/>
    <d v="2013-08-14T00:00:00"/>
    <n v="25"/>
    <n v="50277"/>
  </r>
  <r>
    <x v="1236"/>
    <d v="2013-09-03T00:00:00"/>
    <n v="11.2"/>
    <n v="50142"/>
  </r>
  <r>
    <x v="1236"/>
    <d v="2013-09-17T00:00:00"/>
    <n v="23.5"/>
    <n v="50135"/>
  </r>
  <r>
    <x v="1236"/>
    <d v="2013-09-17T00:00:00"/>
    <n v="22.45"/>
    <n v="50135"/>
  </r>
  <r>
    <x v="1236"/>
    <d v="2013-10-18T00:00:00"/>
    <n v="15.45"/>
    <n v="50065"/>
  </r>
  <r>
    <x v="1237"/>
    <d v="2012-10-15T00:00:00"/>
    <n v="15"/>
    <n v="50398"/>
  </r>
  <r>
    <x v="1238"/>
    <d v="2012-11-25T00:00:00"/>
    <n v="38.5"/>
    <n v="60006"/>
  </r>
  <r>
    <x v="1238"/>
    <d v="2012-10-21T00:00:00"/>
    <n v="14.5"/>
    <n v="90003"/>
  </r>
  <r>
    <x v="1238"/>
    <d v="2013-04-26T00:00:00"/>
    <n v="6.5"/>
    <n v="50064"/>
  </r>
  <r>
    <x v="1239"/>
    <d v="2012-10-22T00:00:00"/>
    <n v="79.900000000000006"/>
    <n v="70029"/>
  </r>
  <r>
    <x v="1239"/>
    <d v="2012-12-14T00:00:00"/>
    <n v="23"/>
    <n v="30028"/>
  </r>
  <r>
    <x v="1239"/>
    <d v="2013-01-01T00:00:00"/>
    <n v="46.9"/>
    <n v="80058"/>
  </r>
  <r>
    <x v="1239"/>
    <d v="2013-01-14T00:00:00"/>
    <n v="24"/>
    <n v="70033"/>
  </r>
  <r>
    <x v="1239"/>
    <d v="2013-01-27T00:00:00"/>
    <n v="65.8"/>
    <n v="70069"/>
  </r>
  <r>
    <x v="1239"/>
    <d v="2013-02-21T00:00:00"/>
    <n v="71.7"/>
    <n v="70057"/>
  </r>
  <r>
    <x v="1239"/>
    <d v="2013-03-26T00:00:00"/>
    <n v="28"/>
    <n v="70034"/>
  </r>
  <r>
    <x v="1239"/>
    <d v="2013-04-04T00:00:00"/>
    <n v="12.95"/>
    <n v="80117"/>
  </r>
  <r>
    <x v="1239"/>
    <d v="2013-07-11T00:00:00"/>
    <n v="65.849999999999994"/>
    <n v="70043"/>
  </r>
  <r>
    <x v="1239"/>
    <d v="2013-07-16T00:00:00"/>
    <n v="49.15"/>
    <n v="20071"/>
  </r>
  <r>
    <x v="1240"/>
    <d v="2012-11-25T00:00:00"/>
    <n v="16.25"/>
    <n v="50035"/>
  </r>
  <r>
    <x v="1240"/>
    <d v="2012-11-25T00:00:00"/>
    <n v="5"/>
    <n v="50089"/>
  </r>
  <r>
    <x v="1240"/>
    <d v="2012-11-03T00:00:00"/>
    <n v="5.25"/>
    <n v="50016"/>
  </r>
  <r>
    <x v="1240"/>
    <d v="2012-11-29T00:00:00"/>
    <n v="16"/>
    <n v="50063"/>
  </r>
  <r>
    <x v="1240"/>
    <d v="2012-11-30T00:00:00"/>
    <n v="3.5"/>
    <n v="50013"/>
  </r>
  <r>
    <x v="1240"/>
    <d v="2012-11-30T00:00:00"/>
    <n v="8.75"/>
    <n v="50013"/>
  </r>
  <r>
    <x v="1240"/>
    <d v="2012-11-30T00:00:00"/>
    <n v="8.5"/>
    <n v="50072"/>
  </r>
  <r>
    <x v="1240"/>
    <d v="2012-11-10T00:00:00"/>
    <n v="10.199999999999999"/>
    <n v="50014"/>
  </r>
  <r>
    <x v="1240"/>
    <d v="2012-12-02T00:00:00"/>
    <n v="13.5"/>
    <n v="50031"/>
  </r>
  <r>
    <x v="1240"/>
    <d v="2012-11-13T00:00:00"/>
    <n v="26"/>
    <n v="50054"/>
  </r>
  <r>
    <x v="1240"/>
    <d v="2012-12-02T00:00:00"/>
    <n v="5"/>
    <n v="50083"/>
  </r>
  <r>
    <x v="1240"/>
    <d v="2012-11-18T00:00:00"/>
    <n v="51"/>
    <n v="50001"/>
  </r>
  <r>
    <x v="1240"/>
    <d v="2012-10-19T00:00:00"/>
    <n v="23.45"/>
    <n v="50065"/>
  </r>
  <r>
    <x v="1240"/>
    <d v="2012-12-07T00:00:00"/>
    <n v="9"/>
    <n v="50087"/>
  </r>
  <r>
    <x v="1240"/>
    <d v="2012-12-06T00:00:00"/>
    <n v="7"/>
    <n v="50093"/>
  </r>
  <r>
    <x v="1240"/>
    <d v="2012-12-08T00:00:00"/>
    <n v="41.7"/>
    <n v="50059"/>
  </r>
  <r>
    <x v="1240"/>
    <d v="2012-12-09T00:00:00"/>
    <n v="13.5"/>
    <n v="50047"/>
  </r>
  <r>
    <x v="1240"/>
    <d v="2012-12-19T00:00:00"/>
    <n v="5.5"/>
    <n v="50041"/>
  </r>
  <r>
    <x v="1240"/>
    <d v="2012-12-19T00:00:00"/>
    <n v="5.25"/>
    <n v="50041"/>
  </r>
  <r>
    <x v="1240"/>
    <d v="2012-12-20T00:00:00"/>
    <n v="12.45"/>
    <n v="50037"/>
  </r>
  <r>
    <x v="1240"/>
    <d v="2012-12-20T00:00:00"/>
    <n v="10"/>
    <n v="50037"/>
  </r>
  <r>
    <x v="1240"/>
    <d v="2012-12-20T00:00:00"/>
    <n v="26.25"/>
    <n v="50037"/>
  </r>
  <r>
    <x v="1240"/>
    <d v="2013-01-04T00:00:00"/>
    <n v="10.5"/>
    <n v="50074"/>
  </r>
  <r>
    <x v="1240"/>
    <d v="2013-01-05T00:00:00"/>
    <n v="8.25"/>
    <n v="50052"/>
  </r>
  <r>
    <x v="1240"/>
    <d v="2013-01-19T00:00:00"/>
    <n v="0"/>
    <n v="60011"/>
  </r>
  <r>
    <x v="1240"/>
    <d v="2013-01-18T00:00:00"/>
    <n v="5.5"/>
    <n v="50041"/>
  </r>
  <r>
    <x v="1240"/>
    <d v="2013-01-18T00:00:00"/>
    <n v="5.25"/>
    <n v="50041"/>
  </r>
  <r>
    <x v="1240"/>
    <d v="2013-01-17T00:00:00"/>
    <n v="21.2"/>
    <n v="50038"/>
  </r>
  <r>
    <x v="1240"/>
    <d v="2013-01-23T00:00:00"/>
    <n v="8.25"/>
    <n v="60006"/>
  </r>
  <r>
    <x v="1240"/>
    <d v="2013-01-25T00:00:00"/>
    <n v="9"/>
    <n v="50067"/>
  </r>
  <r>
    <x v="1240"/>
    <d v="2013-01-25T00:00:00"/>
    <n v="5.25"/>
    <n v="50053"/>
  </r>
  <r>
    <x v="1240"/>
    <d v="2013-02-01T00:00:00"/>
    <n v="8.25"/>
    <n v="50002"/>
  </r>
  <r>
    <x v="1240"/>
    <d v="2013-01-30T00:00:00"/>
    <n v="12.65"/>
    <n v="50036"/>
  </r>
  <r>
    <x v="1240"/>
    <d v="2013-02-16T00:00:00"/>
    <n v="12.45"/>
    <n v="50037"/>
  </r>
  <r>
    <x v="1240"/>
    <d v="2013-02-16T00:00:00"/>
    <n v="10"/>
    <n v="50037"/>
  </r>
  <r>
    <x v="1240"/>
    <d v="2013-02-16T00:00:00"/>
    <n v="26.25"/>
    <n v="50037"/>
  </r>
  <r>
    <x v="1240"/>
    <d v="2013-02-27T00:00:00"/>
    <n v="29.75"/>
    <n v="60001"/>
  </r>
  <r>
    <x v="1240"/>
    <d v="2013-03-01T00:00:00"/>
    <n v="20.7"/>
    <n v="60003"/>
  </r>
  <r>
    <x v="1240"/>
    <d v="2013-03-11T00:00:00"/>
    <n v="3"/>
    <n v="60043"/>
  </r>
  <r>
    <x v="1240"/>
    <d v="2013-03-14T00:00:00"/>
    <n v="8.25"/>
    <n v="50052"/>
  </r>
  <r>
    <x v="1240"/>
    <d v="2013-04-04T00:00:00"/>
    <n v="14.5"/>
    <n v="60028"/>
  </r>
  <r>
    <x v="1240"/>
    <d v="2013-04-26T00:00:00"/>
    <n v="8.25"/>
    <n v="50055"/>
  </r>
  <r>
    <x v="1240"/>
    <d v="2013-05-02T00:00:00"/>
    <n v="13"/>
    <n v="60016"/>
  </r>
  <r>
    <x v="1240"/>
    <d v="2013-05-09T00:00:00"/>
    <n v="10"/>
    <n v="50073"/>
  </r>
  <r>
    <x v="1240"/>
    <d v="2013-05-14T00:00:00"/>
    <n v="8.25"/>
    <n v="60036"/>
  </r>
  <r>
    <x v="1240"/>
    <d v="2013-05-19T00:00:00"/>
    <n v="32.450000000000003"/>
    <n v="50082"/>
  </r>
  <r>
    <x v="1240"/>
    <d v="2013-05-19T00:00:00"/>
    <n v="26"/>
    <n v="50158"/>
  </r>
  <r>
    <x v="1240"/>
    <d v="2013-05-23T00:00:00"/>
    <n v="10.5"/>
    <n v="50043"/>
  </r>
  <r>
    <x v="1240"/>
    <d v="2013-05-24T00:00:00"/>
    <n v="10.5"/>
    <n v="50006"/>
  </r>
  <r>
    <x v="1240"/>
    <d v="2013-05-24T00:00:00"/>
    <n v="6.21"/>
    <n v="50006"/>
  </r>
  <r>
    <x v="1240"/>
    <d v="2013-05-25T00:00:00"/>
    <n v="33"/>
    <n v="20011"/>
  </r>
  <r>
    <x v="1240"/>
    <d v="2013-05-25T00:00:00"/>
    <n v="10.5"/>
    <n v="50003"/>
  </r>
  <r>
    <x v="1240"/>
    <d v="2013-05-31T00:00:00"/>
    <n v="12"/>
    <n v="50095"/>
  </r>
  <r>
    <x v="1240"/>
    <d v="2013-06-05T00:00:00"/>
    <n v="16"/>
    <n v="50045"/>
  </r>
  <r>
    <x v="1240"/>
    <d v="2013-06-13T00:00:00"/>
    <n v="11"/>
    <n v="60014"/>
  </r>
  <r>
    <x v="1240"/>
    <d v="2013-06-28T00:00:00"/>
    <n v="5.5"/>
    <n v="50058"/>
  </r>
  <r>
    <x v="1240"/>
    <d v="2013-07-11T00:00:00"/>
    <n v="19.5"/>
    <n v="50011"/>
  </r>
  <r>
    <x v="1240"/>
    <d v="2013-08-10T00:00:00"/>
    <n v="12.25"/>
    <n v="50029"/>
  </r>
  <r>
    <x v="1240"/>
    <d v="2013-08-10T00:00:00"/>
    <n v="5.5"/>
    <n v="50029"/>
  </r>
  <r>
    <x v="1240"/>
    <d v="2013-08-28T00:00:00"/>
    <n v="15.75"/>
    <n v="50172"/>
  </r>
  <r>
    <x v="1240"/>
    <d v="2013-08-25T00:00:00"/>
    <n v="8.5"/>
    <n v="50019"/>
  </r>
  <r>
    <x v="1240"/>
    <d v="2013-08-25T00:00:00"/>
    <n v="12.25"/>
    <n v="50029"/>
  </r>
  <r>
    <x v="1240"/>
    <d v="2013-08-25T00:00:00"/>
    <n v="5.5"/>
    <n v="50029"/>
  </r>
  <r>
    <x v="1240"/>
    <d v="2013-09-08T00:00:00"/>
    <n v="10.5"/>
    <n v="50006"/>
  </r>
  <r>
    <x v="1240"/>
    <d v="2013-09-08T00:00:00"/>
    <n v="6.21"/>
    <n v="50006"/>
  </r>
  <r>
    <x v="1240"/>
    <d v="2013-09-25T00:00:00"/>
    <n v="3.5"/>
    <n v="50070"/>
  </r>
  <r>
    <x v="1240"/>
    <d v="2013-10-11T00:00:00"/>
    <n v="12.45"/>
    <n v="50037"/>
  </r>
  <r>
    <x v="1240"/>
    <d v="2013-10-11T00:00:00"/>
    <n v="10"/>
    <n v="50037"/>
  </r>
  <r>
    <x v="1240"/>
    <d v="2013-10-11T00:00:00"/>
    <n v="26.25"/>
    <n v="50037"/>
  </r>
  <r>
    <x v="1240"/>
    <d v="2013-10-11T00:00:00"/>
    <n v="10.5"/>
    <n v="50049"/>
  </r>
  <r>
    <x v="1240"/>
    <d v="2013-11-03T00:00:00"/>
    <n v="3.5"/>
    <n v="50013"/>
  </r>
  <r>
    <x v="1240"/>
    <d v="2013-11-03T00:00:00"/>
    <n v="8.75"/>
    <n v="50013"/>
  </r>
  <r>
    <x v="1241"/>
    <d v="2012-10-23T00:00:00"/>
    <n v="8.25"/>
    <n v="30050"/>
  </r>
  <r>
    <x v="1241"/>
    <d v="2012-10-21T00:00:00"/>
    <n v="10.75"/>
    <n v="70085"/>
  </r>
  <r>
    <x v="1241"/>
    <d v="2012-12-27T00:00:00"/>
    <n v="85.4"/>
    <n v="70048"/>
  </r>
  <r>
    <x v="1241"/>
    <d v="2013-02-01T00:00:00"/>
    <n v="182.25"/>
    <n v="20024"/>
  </r>
  <r>
    <x v="1241"/>
    <d v="2013-04-18T00:00:00"/>
    <n v="42.15"/>
    <n v="70103"/>
  </r>
  <r>
    <x v="1241"/>
    <d v="2013-06-13T00:00:00"/>
    <n v="65.349999999999994"/>
    <n v="80118"/>
  </r>
  <r>
    <x v="1242"/>
    <d v="2012-11-03T00:00:00"/>
    <n v="48.4"/>
    <n v="90014"/>
  </r>
  <r>
    <x v="1242"/>
    <d v="2012-10-21T00:00:00"/>
    <n v="5.5"/>
    <n v="90006"/>
  </r>
  <r>
    <x v="1242"/>
    <d v="2012-12-29T00:00:00"/>
    <n v="38.700000000000003"/>
    <n v="90016"/>
  </r>
  <r>
    <x v="1242"/>
    <d v="2013-03-23T00:00:00"/>
    <n v="39.9"/>
    <n v="70070"/>
  </r>
  <r>
    <x v="1242"/>
    <d v="2013-04-27T00:00:00"/>
    <n v="72.849999999999994"/>
    <n v="80074"/>
  </r>
  <r>
    <x v="1242"/>
    <d v="2013-06-01T00:00:00"/>
    <n v="43.9"/>
    <n v="10044"/>
  </r>
  <r>
    <x v="1242"/>
    <d v="2013-06-29T00:00:00"/>
    <n v="57.6"/>
    <n v="90027"/>
  </r>
  <r>
    <x v="1242"/>
    <d v="2013-08-17T00:00:00"/>
    <n v="52.35"/>
    <n v="80073"/>
  </r>
  <r>
    <x v="1242"/>
    <d v="2013-09-07T00:00:00"/>
    <n v="49.85"/>
    <n v="20019"/>
  </r>
  <r>
    <x v="1242"/>
    <d v="2013-10-26T00:00:00"/>
    <n v="52.15"/>
    <n v="90019"/>
  </r>
  <r>
    <x v="1243"/>
    <d v="2012-10-21T00:00:00"/>
    <n v="6"/>
    <n v="10014"/>
  </r>
  <r>
    <x v="1244"/>
    <d v="2012-10-21T00:00:00"/>
    <n v="68.2"/>
    <n v="80052"/>
  </r>
  <r>
    <x v="1245"/>
    <d v="2012-10-21T00:00:00"/>
    <n v="54.7"/>
    <n v="90015"/>
  </r>
  <r>
    <x v="1245"/>
    <d v="2013-01-25T00:00:00"/>
    <n v="82"/>
    <n v="30014"/>
  </r>
  <r>
    <x v="1245"/>
    <d v="2013-05-17T00:00:00"/>
    <n v="41.7"/>
    <n v="30019"/>
  </r>
  <r>
    <x v="1245"/>
    <d v="2013-11-03T00:00:00"/>
    <n v="89.1"/>
    <n v="70035"/>
  </r>
  <r>
    <x v="1246"/>
    <d v="2012-11-23T00:00:00"/>
    <n v="15.5"/>
    <n v="50101"/>
  </r>
  <r>
    <x v="1246"/>
    <d v="2012-12-12T00:00:00"/>
    <n v="10.5"/>
    <n v="50087"/>
  </r>
  <r>
    <x v="1246"/>
    <d v="2012-12-19T00:00:00"/>
    <n v="27.45"/>
    <n v="50123"/>
  </r>
  <r>
    <x v="1246"/>
    <d v="2012-12-21T00:00:00"/>
    <n v="26"/>
    <n v="50130"/>
  </r>
  <r>
    <x v="1246"/>
    <d v="2012-12-28T00:00:00"/>
    <n v="22.7"/>
    <n v="50111"/>
  </r>
  <r>
    <x v="1246"/>
    <d v="2013-01-04T00:00:00"/>
    <n v="19.95"/>
    <n v="50192"/>
  </r>
  <r>
    <x v="1246"/>
    <d v="2013-01-18T00:00:00"/>
    <n v="21.95"/>
    <n v="50159"/>
  </r>
  <r>
    <x v="1246"/>
    <d v="2013-03-08T00:00:00"/>
    <n v="13.7"/>
    <n v="50139"/>
  </r>
  <r>
    <x v="1246"/>
    <d v="2013-03-15T00:00:00"/>
    <n v="27.95"/>
    <n v="60058"/>
  </r>
  <r>
    <x v="1246"/>
    <d v="2013-03-31T00:00:00"/>
    <n v="11.29"/>
    <n v="50223"/>
  </r>
  <r>
    <x v="1246"/>
    <d v="2013-04-05T00:00:00"/>
    <n v="27.9"/>
    <n v="50230"/>
  </r>
  <r>
    <x v="1246"/>
    <d v="2013-04-12T00:00:00"/>
    <n v="14.2"/>
    <n v="70041"/>
  </r>
  <r>
    <x v="1246"/>
    <d v="2013-04-16T00:00:00"/>
    <n v="14.7"/>
    <n v="50157"/>
  </r>
  <r>
    <x v="1246"/>
    <d v="2013-04-24T00:00:00"/>
    <n v="14.45"/>
    <n v="50174"/>
  </r>
  <r>
    <x v="1246"/>
    <d v="2013-05-03T00:00:00"/>
    <n v="19.45"/>
    <n v="20018"/>
  </r>
  <r>
    <x v="1246"/>
    <d v="2013-05-15T00:00:00"/>
    <n v="26.2"/>
    <n v="80077"/>
  </r>
  <r>
    <x v="1246"/>
    <d v="2013-05-16T00:00:00"/>
    <n v="16.2"/>
    <n v="70046"/>
  </r>
  <r>
    <x v="1246"/>
    <d v="2013-05-29T00:00:00"/>
    <n v="16.2"/>
    <n v="70026"/>
  </r>
  <r>
    <x v="1246"/>
    <d v="2013-06-13T00:00:00"/>
    <n v="15.45"/>
    <n v="20039"/>
  </r>
  <r>
    <x v="1246"/>
    <d v="2013-06-28T00:00:00"/>
    <n v="27.4"/>
    <n v="70039"/>
  </r>
  <r>
    <x v="1246"/>
    <d v="2013-07-03T00:00:00"/>
    <n v="33.15"/>
    <n v="70031"/>
  </r>
  <r>
    <x v="1246"/>
    <d v="2013-07-12T00:00:00"/>
    <n v="31.15"/>
    <n v="20022"/>
  </r>
  <r>
    <x v="1246"/>
    <d v="2013-07-19T00:00:00"/>
    <n v="29.65"/>
    <n v="20024"/>
  </r>
  <r>
    <x v="1246"/>
    <d v="2013-07-26T00:00:00"/>
    <n v="29.15"/>
    <n v="30034"/>
  </r>
  <r>
    <x v="1246"/>
    <d v="2013-08-23T00:00:00"/>
    <n v="20.2"/>
    <n v="80053"/>
  </r>
  <r>
    <x v="1246"/>
    <d v="2013-09-03T00:00:00"/>
    <n v="12"/>
    <n v="50141"/>
  </r>
  <r>
    <x v="1246"/>
    <d v="2013-09-13T00:00:00"/>
    <n v="37.11"/>
    <n v="70019"/>
  </r>
  <r>
    <x v="1246"/>
    <d v="2013-09-27T00:00:00"/>
    <n v="27.45"/>
    <n v="20019"/>
  </r>
  <r>
    <x v="1247"/>
    <d v="2012-11-21T00:00:00"/>
    <n v="32.450000000000003"/>
    <n v="50098"/>
  </r>
  <r>
    <x v="1247"/>
    <d v="2012-11-23T00:00:00"/>
    <n v="19.91"/>
    <n v="50104"/>
  </r>
  <r>
    <x v="1247"/>
    <d v="2013-04-12T00:00:00"/>
    <n v="13.25"/>
    <n v="80119"/>
  </r>
  <r>
    <x v="1247"/>
    <d v="2013-04-16T00:00:00"/>
    <n v="22.95"/>
    <n v="50241"/>
  </r>
  <r>
    <x v="1247"/>
    <d v="2013-05-03T00:00:00"/>
    <n v="20.9"/>
    <n v="20026"/>
  </r>
  <r>
    <x v="1247"/>
    <d v="2013-05-24T00:00:00"/>
    <n v="27.7"/>
    <n v="20015"/>
  </r>
  <r>
    <x v="1247"/>
    <d v="2013-05-24T00:00:00"/>
    <n v="39.200000000000003"/>
    <n v="20015"/>
  </r>
  <r>
    <x v="1247"/>
    <d v="2013-06-07T00:00:00"/>
    <n v="16.7"/>
    <n v="10031"/>
  </r>
  <r>
    <x v="1247"/>
    <d v="2013-06-13T00:00:00"/>
    <n v="10.95"/>
    <n v="20097"/>
  </r>
  <r>
    <x v="1247"/>
    <d v="2013-07-05T00:00:00"/>
    <n v="39.65"/>
    <n v="30015"/>
  </r>
  <r>
    <x v="1247"/>
    <d v="2013-07-16T00:00:00"/>
    <n v="26.4"/>
    <n v="20050"/>
  </r>
  <r>
    <x v="1247"/>
    <d v="2013-08-02T00:00:00"/>
    <n v="27.2"/>
    <n v="30031"/>
  </r>
  <r>
    <x v="1247"/>
    <d v="2013-08-09T00:00:00"/>
    <n v="32.15"/>
    <n v="20040"/>
  </r>
  <r>
    <x v="1247"/>
    <d v="2013-08-28T00:00:00"/>
    <n v="27.95"/>
    <n v="10022"/>
  </r>
  <r>
    <x v="1247"/>
    <d v="2013-08-30T00:00:00"/>
    <n v="27.7"/>
    <n v="20015"/>
  </r>
  <r>
    <x v="1247"/>
    <d v="2013-08-30T00:00:00"/>
    <n v="39.200000000000003"/>
    <n v="20015"/>
  </r>
  <r>
    <x v="1247"/>
    <d v="2013-09-06T00:00:00"/>
    <n v="45.15"/>
    <n v="10037"/>
  </r>
  <r>
    <x v="1247"/>
    <d v="2013-09-20T00:00:00"/>
    <n v="30.7"/>
    <n v="80037"/>
  </r>
  <r>
    <x v="1247"/>
    <d v="2013-10-04T00:00:00"/>
    <n v="27.7"/>
    <n v="10043"/>
  </r>
  <r>
    <x v="1247"/>
    <d v="2013-10-11T00:00:00"/>
    <n v="33.15"/>
    <n v="50136"/>
  </r>
  <r>
    <x v="1248"/>
    <d v="2012-10-21T00:00:00"/>
    <n v="23.85"/>
    <n v="80005"/>
  </r>
  <r>
    <x v="1249"/>
    <d v="2012-10-27T00:00:00"/>
    <n v="52.15"/>
    <n v="70006"/>
  </r>
  <r>
    <x v="1249"/>
    <d v="2012-10-27T00:00:00"/>
    <n v="79.349999999999994"/>
    <n v="70006"/>
  </r>
  <r>
    <x v="1249"/>
    <d v="2012-11-09T00:00:00"/>
    <n v="46.75"/>
    <n v="70033"/>
  </r>
  <r>
    <x v="1249"/>
    <d v="2012-12-02T00:00:00"/>
    <n v="53.1"/>
    <n v="70017"/>
  </r>
  <r>
    <x v="1249"/>
    <d v="2012-11-17T00:00:00"/>
    <n v="55.4"/>
    <n v="70013"/>
  </r>
  <r>
    <x v="1249"/>
    <d v="2012-11-17T00:00:00"/>
    <n v="34.950000000000003"/>
    <n v="70013"/>
  </r>
  <r>
    <x v="1249"/>
    <d v="2012-11-23T00:00:00"/>
    <n v="55.4"/>
    <n v="70013"/>
  </r>
  <r>
    <x v="1249"/>
    <d v="2012-11-23T00:00:00"/>
    <n v="34.950000000000003"/>
    <n v="70013"/>
  </r>
  <r>
    <x v="1249"/>
    <d v="2012-10-21T00:00:00"/>
    <n v="40.1"/>
    <n v="70012"/>
  </r>
  <r>
    <x v="1249"/>
    <d v="2012-12-11T00:00:00"/>
    <n v="35.700000000000003"/>
    <n v="70027"/>
  </r>
  <r>
    <x v="1249"/>
    <d v="2012-12-21T00:00:00"/>
    <n v="89.25"/>
    <n v="80054"/>
  </r>
  <r>
    <x v="1249"/>
    <d v="2012-12-29T00:00:00"/>
    <n v="52.2"/>
    <n v="70005"/>
  </r>
  <r>
    <x v="1249"/>
    <d v="2013-01-06T00:00:00"/>
    <n v="45.95"/>
    <n v="70030"/>
  </r>
  <r>
    <x v="1249"/>
    <d v="2013-01-12T00:00:00"/>
    <n v="80.349999999999994"/>
    <n v="70040"/>
  </r>
  <r>
    <x v="1249"/>
    <d v="2013-02-02T00:00:00"/>
    <n v="61.2"/>
    <n v="70009"/>
  </r>
  <r>
    <x v="1249"/>
    <d v="2013-02-02T00:00:00"/>
    <n v="66.900000000000006"/>
    <n v="70009"/>
  </r>
  <r>
    <x v="1249"/>
    <d v="2013-02-02T00:00:00"/>
    <n v="52.45"/>
    <n v="70009"/>
  </r>
  <r>
    <x v="1249"/>
    <d v="2013-03-08T00:00:00"/>
    <n v="96.05"/>
    <n v="30026"/>
  </r>
  <r>
    <x v="1249"/>
    <d v="2013-03-17T00:00:00"/>
    <n v="61.2"/>
    <n v="70009"/>
  </r>
  <r>
    <x v="1249"/>
    <d v="2013-03-17T00:00:00"/>
    <n v="66.900000000000006"/>
    <n v="70009"/>
  </r>
  <r>
    <x v="1249"/>
    <d v="2013-03-17T00:00:00"/>
    <n v="52.45"/>
    <n v="70009"/>
  </r>
  <r>
    <x v="1249"/>
    <d v="2013-04-27T00:00:00"/>
    <n v="61.2"/>
    <n v="70009"/>
  </r>
  <r>
    <x v="1249"/>
    <d v="2013-04-27T00:00:00"/>
    <n v="66.900000000000006"/>
    <n v="70009"/>
  </r>
  <r>
    <x v="1249"/>
    <d v="2013-04-27T00:00:00"/>
    <n v="52.45"/>
    <n v="70009"/>
  </r>
  <r>
    <x v="1249"/>
    <d v="2013-05-26T00:00:00"/>
    <n v="52.15"/>
    <n v="70006"/>
  </r>
  <r>
    <x v="1249"/>
    <d v="2013-05-26T00:00:00"/>
    <n v="79.349999999999994"/>
    <n v="70006"/>
  </r>
  <r>
    <x v="1249"/>
    <d v="2013-06-01T00:00:00"/>
    <n v="44.2"/>
    <n v="70002"/>
  </r>
  <r>
    <x v="1249"/>
    <d v="2013-07-14T00:00:00"/>
    <n v="51.1"/>
    <n v="80017"/>
  </r>
  <r>
    <x v="1249"/>
    <d v="2013-09-14T00:00:00"/>
    <n v="47.65"/>
    <n v="10016"/>
  </r>
  <r>
    <x v="1250"/>
    <d v="2012-10-20T00:00:00"/>
    <n v="0.01"/>
    <n v="10111"/>
  </r>
  <r>
    <x v="1251"/>
    <d v="2012-10-20T00:00:00"/>
    <n v="5.5"/>
    <n v="80214"/>
  </r>
  <r>
    <x v="1251"/>
    <d v="2013-08-02T00:00:00"/>
    <n v="16.5"/>
    <n v="50452"/>
  </r>
  <r>
    <x v="1251"/>
    <d v="2013-08-02T00:00:00"/>
    <n v="16.5"/>
    <n v="50520"/>
  </r>
  <r>
    <x v="1251"/>
    <d v="2013-08-02T00:00:00"/>
    <n v="16.5"/>
    <n v="50490"/>
  </r>
  <r>
    <x v="1252"/>
    <d v="2012-11-24T00:00:00"/>
    <n v="27.25"/>
    <n v="70060"/>
  </r>
  <r>
    <x v="1252"/>
    <d v="2012-11-06T00:00:00"/>
    <n v="25.5"/>
    <n v="20025"/>
  </r>
  <r>
    <x v="1252"/>
    <d v="2012-11-08T00:00:00"/>
    <n v="22.75"/>
    <n v="70041"/>
  </r>
  <r>
    <x v="1252"/>
    <d v="2012-10-20T00:00:00"/>
    <n v="36.950000000000003"/>
    <n v="80200"/>
  </r>
  <r>
    <x v="1252"/>
    <d v="2013-02-17T00:00:00"/>
    <n v="27.4"/>
    <n v="10022"/>
  </r>
  <r>
    <x v="1252"/>
    <d v="2013-03-08T00:00:00"/>
    <n v="64.599999999999994"/>
    <n v="70143"/>
  </r>
  <r>
    <x v="1252"/>
    <d v="2013-04-18T00:00:00"/>
    <n v="8.25"/>
    <n v="60120"/>
  </r>
  <r>
    <x v="1252"/>
    <d v="2013-05-03T00:00:00"/>
    <n v="10.75"/>
    <n v="70101"/>
  </r>
  <r>
    <x v="1252"/>
    <d v="2013-06-22T00:00:00"/>
    <n v="67.650000000000006"/>
    <n v="20091"/>
  </r>
  <r>
    <x v="1252"/>
    <d v="2013-07-13T00:00:00"/>
    <n v="52"/>
    <n v="70104"/>
  </r>
  <r>
    <x v="1253"/>
    <d v="2012-10-21T00:00:00"/>
    <n v="23"/>
    <n v="60007"/>
  </r>
  <r>
    <x v="1254"/>
    <d v="2012-11-02T00:00:00"/>
    <n v="48.85"/>
    <n v="80005"/>
  </r>
  <r>
    <x v="1254"/>
    <d v="2012-10-21T00:00:00"/>
    <n v="21.5"/>
    <n v="50115"/>
  </r>
  <r>
    <x v="1255"/>
    <d v="2012-10-21T00:00:00"/>
    <n v="47.45"/>
    <n v="80010"/>
  </r>
  <r>
    <x v="1256"/>
    <d v="2012-10-13T00:00:00"/>
    <n v="31.5"/>
    <n v="50107"/>
  </r>
  <r>
    <x v="1257"/>
    <d v="2012-10-13T00:00:00"/>
    <n v="41"/>
    <n v="50130"/>
  </r>
  <r>
    <x v="1258"/>
    <d v="2012-10-13T00:00:00"/>
    <n v="44.7"/>
    <n v="50135"/>
  </r>
  <r>
    <x v="1259"/>
    <d v="2012-10-13T00:00:00"/>
    <n v="16.95"/>
    <n v="50152"/>
  </r>
  <r>
    <x v="1260"/>
    <d v="2012-10-13T00:00:00"/>
    <n v="4"/>
    <n v="50199"/>
  </r>
  <r>
    <x v="1261"/>
    <d v="2013-04-24T00:00:00"/>
    <n v="33.200000000000003"/>
    <n v="50002"/>
  </r>
  <r>
    <x v="1261"/>
    <d v="2013-04-25T00:00:00"/>
    <n v="39.700000000000003"/>
    <n v="80021"/>
  </r>
  <r>
    <x v="1261"/>
    <d v="2013-04-30T00:00:00"/>
    <n v="5.25"/>
    <n v="50009"/>
  </r>
  <r>
    <x v="1261"/>
    <d v="2013-05-03T00:00:00"/>
    <n v="17.75"/>
    <n v="50007"/>
  </r>
  <r>
    <x v="1261"/>
    <d v="2013-05-03T00:00:00"/>
    <n v="30.9"/>
    <n v="50007"/>
  </r>
  <r>
    <x v="1261"/>
    <d v="2013-05-03T00:00:00"/>
    <n v="26.75"/>
    <n v="50007"/>
  </r>
  <r>
    <x v="1261"/>
    <d v="2013-05-09T00:00:00"/>
    <n v="21.45"/>
    <n v="50006"/>
  </r>
  <r>
    <x v="1261"/>
    <d v="2013-05-14T00:00:00"/>
    <n v="23.5"/>
    <n v="60007"/>
  </r>
  <r>
    <x v="1261"/>
    <d v="2013-05-14T00:00:00"/>
    <n v="37.9"/>
    <n v="60007"/>
  </r>
  <r>
    <x v="1261"/>
    <d v="2013-05-13T00:00:00"/>
    <n v="85.66"/>
    <n v="80008"/>
  </r>
  <r>
    <x v="1261"/>
    <d v="2013-05-22T00:00:00"/>
    <n v="66.3"/>
    <n v="80005"/>
  </r>
  <r>
    <x v="1261"/>
    <d v="2013-05-24T00:00:00"/>
    <n v="14.7"/>
    <n v="50011"/>
  </r>
  <r>
    <x v="1261"/>
    <d v="2013-05-31T00:00:00"/>
    <n v="15.5"/>
    <n v="50041"/>
  </r>
  <r>
    <x v="1261"/>
    <d v="2013-05-28T00:00:00"/>
    <n v="35.450000000000003"/>
    <n v="10002"/>
  </r>
  <r>
    <x v="1261"/>
    <d v="2013-06-06T00:00:00"/>
    <n v="14.5"/>
    <n v="50017"/>
  </r>
  <r>
    <x v="1261"/>
    <d v="2013-06-10T00:00:00"/>
    <n v="23.5"/>
    <n v="60007"/>
  </r>
  <r>
    <x v="1261"/>
    <d v="2013-06-10T00:00:00"/>
    <n v="37.9"/>
    <n v="60007"/>
  </r>
  <r>
    <x v="1261"/>
    <d v="2013-06-14T00:00:00"/>
    <n v="39.450000000000003"/>
    <n v="80004"/>
  </r>
  <r>
    <x v="1261"/>
    <d v="2013-06-14T00:00:00"/>
    <n v="65.95"/>
    <n v="80013"/>
  </r>
  <r>
    <x v="1261"/>
    <d v="2013-06-12T00:00:00"/>
    <n v="17.75"/>
    <n v="50007"/>
  </r>
  <r>
    <x v="1261"/>
    <d v="2013-06-12T00:00:00"/>
    <n v="30.9"/>
    <n v="50007"/>
  </r>
  <r>
    <x v="1261"/>
    <d v="2013-06-12T00:00:00"/>
    <n v="26.75"/>
    <n v="50007"/>
  </r>
  <r>
    <x v="1261"/>
    <d v="2013-06-25T00:00:00"/>
    <n v="23.9"/>
    <n v="60003"/>
  </r>
  <r>
    <x v="1261"/>
    <d v="2013-07-30T00:00:00"/>
    <n v="8.5"/>
    <n v="70003"/>
  </r>
  <r>
    <x v="1261"/>
    <d v="2013-07-29T00:00:00"/>
    <n v="0"/>
    <n v="50015"/>
  </r>
  <r>
    <x v="1261"/>
    <d v="2013-07-29T00:00:00"/>
    <n v="8.5"/>
    <n v="50015"/>
  </r>
  <r>
    <x v="1261"/>
    <d v="2013-09-10T00:00:00"/>
    <n v="17.75"/>
    <n v="50007"/>
  </r>
  <r>
    <x v="1261"/>
    <d v="2013-09-10T00:00:00"/>
    <n v="30.9"/>
    <n v="50007"/>
  </r>
  <r>
    <x v="1261"/>
    <d v="2013-09-10T00:00:00"/>
    <n v="26.75"/>
    <n v="50007"/>
  </r>
  <r>
    <x v="1261"/>
    <d v="2013-09-18T00:00:00"/>
    <n v="44.25"/>
    <n v="20021"/>
  </r>
  <r>
    <x v="1261"/>
    <d v="2013-10-09T00:00:00"/>
    <n v="19.5"/>
    <n v="50005"/>
  </r>
  <r>
    <x v="1261"/>
    <d v="2013-10-16T00:00:00"/>
    <n v="23.2"/>
    <n v="50003"/>
  </r>
  <r>
    <x v="1262"/>
    <d v="2012-10-15T00:00:00"/>
    <n v="15.7"/>
    <n v="60008"/>
  </r>
  <r>
    <x v="1263"/>
    <d v="2012-10-15T00:00:00"/>
    <n v="9"/>
    <n v="50032"/>
  </r>
  <r>
    <x v="1264"/>
    <d v="2012-10-15T00:00:00"/>
    <n v="22.3"/>
    <n v="60011"/>
  </r>
  <r>
    <x v="1265"/>
    <d v="2012-10-23T00:00:00"/>
    <n v="69.5"/>
    <n v="70024"/>
  </r>
  <r>
    <x v="1265"/>
    <d v="2012-10-25T00:00:00"/>
    <n v="46.4"/>
    <n v="80009"/>
  </r>
  <r>
    <x v="1265"/>
    <d v="2012-11-26T00:00:00"/>
    <n v="24.7"/>
    <n v="80023"/>
  </r>
  <r>
    <x v="1265"/>
    <d v="2012-11-26T00:00:00"/>
    <n v="30.15"/>
    <n v="80023"/>
  </r>
  <r>
    <x v="1265"/>
    <d v="2012-10-31T00:00:00"/>
    <n v="49.85"/>
    <n v="80022"/>
  </r>
  <r>
    <x v="1265"/>
    <d v="2012-11-28T00:00:00"/>
    <n v="24.5"/>
    <n v="90009"/>
  </r>
  <r>
    <x v="1265"/>
    <d v="2012-10-15T00:00:00"/>
    <n v="5.5"/>
    <n v="50048"/>
  </r>
  <r>
    <x v="1265"/>
    <d v="2012-10-17T00:00:00"/>
    <n v="53.05"/>
    <n v="80003"/>
  </r>
  <r>
    <x v="1265"/>
    <d v="2012-10-17T00:00:00"/>
    <n v="29.6"/>
    <n v="80003"/>
  </r>
  <r>
    <x v="1265"/>
    <d v="2012-10-19T00:00:00"/>
    <n v="16.25"/>
    <n v="80044"/>
  </r>
  <r>
    <x v="1265"/>
    <d v="2012-12-06T00:00:00"/>
    <n v="16.45"/>
    <n v="70003"/>
  </r>
  <r>
    <x v="1265"/>
    <d v="2012-12-06T00:00:00"/>
    <n v="61.35"/>
    <n v="70030"/>
  </r>
  <r>
    <x v="1265"/>
    <d v="2013-01-17T00:00:00"/>
    <n v="53.05"/>
    <n v="80003"/>
  </r>
  <r>
    <x v="1265"/>
    <d v="2013-01-17T00:00:00"/>
    <n v="29.6"/>
    <n v="80003"/>
  </r>
  <r>
    <x v="1265"/>
    <d v="2013-01-21T00:00:00"/>
    <n v="30.4"/>
    <n v="80066"/>
  </r>
  <r>
    <x v="1265"/>
    <d v="2013-02-07T00:00:00"/>
    <n v="44.35"/>
    <n v="80004"/>
  </r>
  <r>
    <x v="1265"/>
    <d v="2013-02-07T00:00:00"/>
    <n v="48.15"/>
    <n v="80004"/>
  </r>
  <r>
    <x v="1265"/>
    <d v="2013-02-12T00:00:00"/>
    <n v="24.7"/>
    <n v="80023"/>
  </r>
  <r>
    <x v="1265"/>
    <d v="2013-02-12T00:00:00"/>
    <n v="30.15"/>
    <n v="80023"/>
  </r>
  <r>
    <x v="1265"/>
    <d v="2013-02-15T00:00:00"/>
    <n v="92.9"/>
    <n v="80092"/>
  </r>
  <r>
    <x v="1265"/>
    <d v="2013-02-22T00:00:00"/>
    <n v="33"/>
    <n v="90004"/>
  </r>
  <r>
    <x v="1265"/>
    <d v="2013-03-01T00:00:00"/>
    <n v="45.65"/>
    <n v="30004"/>
  </r>
  <r>
    <x v="1265"/>
    <d v="2013-03-13T00:00:00"/>
    <n v="3.25"/>
    <n v="50122"/>
  </r>
  <r>
    <x v="1265"/>
    <d v="2013-04-02T00:00:00"/>
    <n v="6.5"/>
    <n v="50095"/>
  </r>
  <r>
    <x v="1265"/>
    <d v="2013-04-11T00:00:00"/>
    <n v="42.2"/>
    <n v="70033"/>
  </r>
  <r>
    <x v="1265"/>
    <d v="2013-04-12T00:00:00"/>
    <n v="5.25"/>
    <n v="50030"/>
  </r>
  <r>
    <x v="1265"/>
    <d v="2013-05-02T00:00:00"/>
    <n v="39.4"/>
    <n v="80008"/>
  </r>
  <r>
    <x v="1265"/>
    <d v="2013-05-17T00:00:00"/>
    <n v="15.2"/>
    <n v="50087"/>
  </r>
  <r>
    <x v="1265"/>
    <d v="2013-05-17T00:00:00"/>
    <n v="10"/>
    <n v="60017"/>
  </r>
  <r>
    <x v="1265"/>
    <d v="2013-05-24T00:00:00"/>
    <n v="31.45"/>
    <n v="90003"/>
  </r>
  <r>
    <x v="1265"/>
    <d v="2013-05-24T00:00:00"/>
    <n v="29.15"/>
    <n v="90003"/>
  </r>
  <r>
    <x v="1265"/>
    <d v="2013-05-24T00:00:00"/>
    <n v="29.65"/>
    <n v="90003"/>
  </r>
  <r>
    <x v="1265"/>
    <d v="2013-06-25T00:00:00"/>
    <n v="50.95"/>
    <n v="10078"/>
  </r>
  <r>
    <x v="1265"/>
    <d v="2013-07-18T00:00:00"/>
    <n v="32.4"/>
    <n v="10009"/>
  </r>
  <r>
    <x v="1265"/>
    <d v="2013-07-26T00:00:00"/>
    <n v="34.75"/>
    <n v="70021"/>
  </r>
  <r>
    <x v="1265"/>
    <d v="2013-08-01T00:00:00"/>
    <n v="34.65"/>
    <n v="80017"/>
  </r>
  <r>
    <x v="1265"/>
    <d v="2013-08-05T00:00:00"/>
    <n v="34"/>
    <n v="10017"/>
  </r>
  <r>
    <x v="1265"/>
    <d v="2013-08-02T00:00:00"/>
    <n v="31.45"/>
    <n v="90003"/>
  </r>
  <r>
    <x v="1265"/>
    <d v="2013-08-02T00:00:00"/>
    <n v="29.15"/>
    <n v="90003"/>
  </r>
  <r>
    <x v="1265"/>
    <d v="2013-08-02T00:00:00"/>
    <n v="29.65"/>
    <n v="90003"/>
  </r>
  <r>
    <x v="1265"/>
    <d v="2013-08-16T00:00:00"/>
    <n v="44.35"/>
    <n v="80004"/>
  </r>
  <r>
    <x v="1265"/>
    <d v="2013-08-16T00:00:00"/>
    <n v="48.15"/>
    <n v="80004"/>
  </r>
  <r>
    <x v="1265"/>
    <d v="2013-08-29T00:00:00"/>
    <n v="27.25"/>
    <n v="20006"/>
  </r>
  <r>
    <x v="1265"/>
    <d v="2013-09-16T00:00:00"/>
    <n v="31.45"/>
    <n v="90003"/>
  </r>
  <r>
    <x v="1265"/>
    <d v="2013-09-16T00:00:00"/>
    <n v="29.15"/>
    <n v="90003"/>
  </r>
  <r>
    <x v="1265"/>
    <d v="2013-09-16T00:00:00"/>
    <n v="29.65"/>
    <n v="90003"/>
  </r>
  <r>
    <x v="1265"/>
    <d v="2013-10-18T00:00:00"/>
    <n v="25.4"/>
    <n v="10033"/>
  </r>
  <r>
    <x v="1265"/>
    <d v="2013-10-30T00:00:00"/>
    <n v="5.5"/>
    <n v="50062"/>
  </r>
  <r>
    <x v="1266"/>
    <d v="2012-10-23T00:00:00"/>
    <n v="39.5"/>
    <n v="50025"/>
  </r>
  <r>
    <x v="1266"/>
    <d v="2012-10-23T00:00:00"/>
    <n v="22.5"/>
    <n v="50025"/>
  </r>
  <r>
    <x v="1266"/>
    <d v="2012-10-25T00:00:00"/>
    <n v="63.45"/>
    <n v="50018"/>
  </r>
  <r>
    <x v="1266"/>
    <d v="2012-10-25T00:00:00"/>
    <n v="10.5"/>
    <n v="50018"/>
  </r>
  <r>
    <x v="1266"/>
    <d v="2012-10-25T00:00:00"/>
    <n v="30.25"/>
    <n v="50018"/>
  </r>
  <r>
    <x v="1266"/>
    <d v="2012-10-25T00:00:00"/>
    <n v="17.5"/>
    <n v="50018"/>
  </r>
  <r>
    <x v="1266"/>
    <d v="2012-11-26T00:00:00"/>
    <n v="26.5"/>
    <n v="60002"/>
  </r>
  <r>
    <x v="1266"/>
    <d v="2012-11-26T00:00:00"/>
    <n v="33"/>
    <n v="60002"/>
  </r>
  <r>
    <x v="1266"/>
    <d v="2012-11-27T00:00:00"/>
    <n v="33.75"/>
    <n v="50034"/>
  </r>
  <r>
    <x v="1266"/>
    <d v="2012-11-27T00:00:00"/>
    <n v="27.75"/>
    <n v="50034"/>
  </r>
  <r>
    <x v="1266"/>
    <d v="2012-11-27T00:00:00"/>
    <n v="42"/>
    <n v="50034"/>
  </r>
  <r>
    <x v="1266"/>
    <d v="2012-11-01T00:00:00"/>
    <n v="26.75"/>
    <n v="50031"/>
  </r>
  <r>
    <x v="1266"/>
    <d v="2012-11-01T00:00:00"/>
    <n v="32.5"/>
    <n v="50031"/>
  </r>
  <r>
    <x v="1266"/>
    <d v="2012-11-29T00:00:00"/>
    <n v="33"/>
    <n v="50035"/>
  </r>
  <r>
    <x v="1266"/>
    <d v="2012-11-05T00:00:00"/>
    <n v="21.25"/>
    <n v="50040"/>
  </r>
  <r>
    <x v="1266"/>
    <d v="2012-11-06T00:00:00"/>
    <n v="21.5"/>
    <n v="60010"/>
  </r>
  <r>
    <x v="1266"/>
    <d v="2012-11-06T00:00:00"/>
    <n v="39.75"/>
    <n v="60010"/>
  </r>
  <r>
    <x v="1266"/>
    <d v="2012-11-06T00:00:00"/>
    <n v="9.9499999999999993"/>
    <n v="50037"/>
  </r>
  <r>
    <x v="1266"/>
    <d v="2012-11-06T00:00:00"/>
    <n v="38.5"/>
    <n v="50037"/>
  </r>
  <r>
    <x v="1266"/>
    <d v="2012-11-06T00:00:00"/>
    <n v="38.25"/>
    <n v="50037"/>
  </r>
  <r>
    <x v="1266"/>
    <d v="2012-11-08T00:00:00"/>
    <n v="22"/>
    <n v="50071"/>
  </r>
  <r>
    <x v="1266"/>
    <d v="2012-11-15T00:00:00"/>
    <n v="24.25"/>
    <n v="50061"/>
  </r>
  <r>
    <x v="1266"/>
    <d v="2012-11-19T00:00:00"/>
    <n v="63.45"/>
    <n v="50018"/>
  </r>
  <r>
    <x v="1266"/>
    <d v="2012-11-19T00:00:00"/>
    <n v="10.5"/>
    <n v="50018"/>
  </r>
  <r>
    <x v="1266"/>
    <d v="2012-11-19T00:00:00"/>
    <n v="30.25"/>
    <n v="50018"/>
  </r>
  <r>
    <x v="1266"/>
    <d v="2012-11-19T00:00:00"/>
    <n v="17.5"/>
    <n v="50018"/>
  </r>
  <r>
    <x v="1266"/>
    <d v="2012-11-20T00:00:00"/>
    <n v="21.75"/>
    <n v="50020"/>
  </r>
  <r>
    <x v="1266"/>
    <d v="2012-11-20T00:00:00"/>
    <n v="33.75"/>
    <n v="50020"/>
  </r>
  <r>
    <x v="1266"/>
    <d v="2012-11-20T00:00:00"/>
    <n v="43.9"/>
    <n v="50020"/>
  </r>
  <r>
    <x v="1266"/>
    <d v="2012-10-22T00:00:00"/>
    <n v="28.5"/>
    <n v="50005"/>
  </r>
  <r>
    <x v="1266"/>
    <d v="2012-12-04T00:00:00"/>
    <n v="20"/>
    <n v="50066"/>
  </r>
  <r>
    <x v="1266"/>
    <d v="2012-12-06T00:00:00"/>
    <n v="29"/>
    <n v="50011"/>
  </r>
  <r>
    <x v="1266"/>
    <d v="2012-12-06T00:00:00"/>
    <n v="42.45"/>
    <n v="50011"/>
  </r>
  <r>
    <x v="1266"/>
    <d v="2012-12-06T00:00:00"/>
    <n v="74.25"/>
    <n v="50011"/>
  </r>
  <r>
    <x v="1266"/>
    <d v="2012-12-06T00:00:00"/>
    <n v="26.5"/>
    <n v="50011"/>
  </r>
  <r>
    <x v="1266"/>
    <d v="2012-12-06T00:00:00"/>
    <n v="35.75"/>
    <n v="50011"/>
  </r>
  <r>
    <x v="1266"/>
    <d v="2012-12-06T00:00:00"/>
    <n v="25"/>
    <n v="50011"/>
  </r>
  <r>
    <x v="1266"/>
    <d v="2012-12-11T00:00:00"/>
    <n v="29"/>
    <n v="50011"/>
  </r>
  <r>
    <x v="1266"/>
    <d v="2012-12-11T00:00:00"/>
    <n v="42.45"/>
    <n v="50011"/>
  </r>
  <r>
    <x v="1266"/>
    <d v="2012-12-11T00:00:00"/>
    <n v="74.25"/>
    <n v="50011"/>
  </r>
  <r>
    <x v="1266"/>
    <d v="2012-12-11T00:00:00"/>
    <n v="26.5"/>
    <n v="50011"/>
  </r>
  <r>
    <x v="1266"/>
    <d v="2012-12-11T00:00:00"/>
    <n v="35.75"/>
    <n v="50011"/>
  </r>
  <r>
    <x v="1266"/>
    <d v="2012-12-11T00:00:00"/>
    <n v="25"/>
    <n v="50011"/>
  </r>
  <r>
    <x v="1266"/>
    <d v="2012-12-13T00:00:00"/>
    <n v="11.75"/>
    <n v="50053"/>
  </r>
  <r>
    <x v="1266"/>
    <d v="2012-12-13T00:00:00"/>
    <n v="0"/>
    <n v="50053"/>
  </r>
  <r>
    <x v="1266"/>
    <d v="2012-12-13T00:00:00"/>
    <n v="32"/>
    <n v="50053"/>
  </r>
  <r>
    <x v="1266"/>
    <d v="2012-12-10T00:00:00"/>
    <n v="23.75"/>
    <n v="50009"/>
  </r>
  <r>
    <x v="1266"/>
    <d v="2012-12-10T00:00:00"/>
    <n v="70.2"/>
    <n v="50009"/>
  </r>
  <r>
    <x v="1266"/>
    <d v="2012-12-10T00:00:00"/>
    <n v="83.45"/>
    <n v="50009"/>
  </r>
  <r>
    <x v="1266"/>
    <d v="2012-12-10T00:00:00"/>
    <n v="29"/>
    <n v="50009"/>
  </r>
  <r>
    <x v="1266"/>
    <d v="2012-12-17T00:00:00"/>
    <n v="55.7"/>
    <n v="50012"/>
  </r>
  <r>
    <x v="1266"/>
    <d v="2012-12-17T00:00:00"/>
    <n v="44.5"/>
    <n v="50012"/>
  </r>
  <r>
    <x v="1266"/>
    <d v="2012-12-17T00:00:00"/>
    <n v="30.25"/>
    <n v="50012"/>
  </r>
  <r>
    <x v="1266"/>
    <d v="2012-12-17T00:00:00"/>
    <n v="25"/>
    <n v="50012"/>
  </r>
  <r>
    <x v="1266"/>
    <d v="2012-12-14T00:00:00"/>
    <n v="20.45"/>
    <n v="50013"/>
  </r>
  <r>
    <x v="1266"/>
    <d v="2012-12-14T00:00:00"/>
    <n v="38.700000000000003"/>
    <n v="50013"/>
  </r>
  <r>
    <x v="1266"/>
    <d v="2012-12-14T00:00:00"/>
    <n v="8"/>
    <n v="50013"/>
  </r>
  <r>
    <x v="1266"/>
    <d v="2012-12-27T00:00:00"/>
    <n v="20.45"/>
    <n v="50013"/>
  </r>
  <r>
    <x v="1266"/>
    <d v="2012-12-27T00:00:00"/>
    <n v="38.700000000000003"/>
    <n v="50013"/>
  </r>
  <r>
    <x v="1266"/>
    <d v="2012-12-27T00:00:00"/>
    <n v="8"/>
    <n v="50013"/>
  </r>
  <r>
    <x v="1266"/>
    <d v="2013-01-03T00:00:00"/>
    <n v="21.75"/>
    <n v="50020"/>
  </r>
  <r>
    <x v="1266"/>
    <d v="2013-01-03T00:00:00"/>
    <n v="33.75"/>
    <n v="50020"/>
  </r>
  <r>
    <x v="1266"/>
    <d v="2013-01-03T00:00:00"/>
    <n v="43.9"/>
    <n v="50020"/>
  </r>
  <r>
    <x v="1266"/>
    <d v="2013-01-02T00:00:00"/>
    <n v="29"/>
    <n v="50011"/>
  </r>
  <r>
    <x v="1266"/>
    <d v="2013-01-02T00:00:00"/>
    <n v="42.45"/>
    <n v="50011"/>
  </r>
  <r>
    <x v="1266"/>
    <d v="2013-01-02T00:00:00"/>
    <n v="74.25"/>
    <n v="50011"/>
  </r>
  <r>
    <x v="1266"/>
    <d v="2013-01-02T00:00:00"/>
    <n v="26.5"/>
    <n v="50011"/>
  </r>
  <r>
    <x v="1266"/>
    <d v="2013-01-02T00:00:00"/>
    <n v="35.75"/>
    <n v="50011"/>
  </r>
  <r>
    <x v="1266"/>
    <d v="2013-01-02T00:00:00"/>
    <n v="25"/>
    <n v="50011"/>
  </r>
  <r>
    <x v="1266"/>
    <d v="2013-01-04T00:00:00"/>
    <n v="51.2"/>
    <n v="50036"/>
  </r>
  <r>
    <x v="1266"/>
    <d v="2013-01-07T00:00:00"/>
    <n v="29.45"/>
    <n v="50019"/>
  </r>
  <r>
    <x v="1266"/>
    <d v="2013-01-07T00:00:00"/>
    <n v="10.5"/>
    <n v="50019"/>
  </r>
  <r>
    <x v="1266"/>
    <d v="2013-01-07T00:00:00"/>
    <n v="54.25"/>
    <n v="50019"/>
  </r>
  <r>
    <x v="1266"/>
    <d v="2013-01-07T00:00:00"/>
    <n v="36.75"/>
    <n v="50019"/>
  </r>
  <r>
    <x v="1266"/>
    <d v="2013-01-08T00:00:00"/>
    <n v="31.75"/>
    <n v="50023"/>
  </r>
  <r>
    <x v="1266"/>
    <d v="2013-01-08T00:00:00"/>
    <n v="29"/>
    <n v="50023"/>
  </r>
  <r>
    <x v="1266"/>
    <d v="2013-01-10T00:00:00"/>
    <n v="55.7"/>
    <n v="50012"/>
  </r>
  <r>
    <x v="1266"/>
    <d v="2013-01-10T00:00:00"/>
    <n v="44.5"/>
    <n v="50012"/>
  </r>
  <r>
    <x v="1266"/>
    <d v="2013-01-10T00:00:00"/>
    <n v="30.25"/>
    <n v="50012"/>
  </r>
  <r>
    <x v="1266"/>
    <d v="2013-01-10T00:00:00"/>
    <n v="25"/>
    <n v="50012"/>
  </r>
  <r>
    <x v="1266"/>
    <d v="2013-01-14T00:00:00"/>
    <n v="30.25"/>
    <n v="60005"/>
  </r>
  <r>
    <x v="1266"/>
    <d v="2013-01-17T00:00:00"/>
    <n v="22.5"/>
    <n v="50069"/>
  </r>
  <r>
    <x v="1266"/>
    <d v="2013-01-22T00:00:00"/>
    <n v="31.5"/>
    <n v="60013"/>
  </r>
  <r>
    <x v="1266"/>
    <d v="2013-01-22T00:00:00"/>
    <n v="41.5"/>
    <n v="60013"/>
  </r>
  <r>
    <x v="1266"/>
    <d v="2013-02-11T00:00:00"/>
    <n v="29.5"/>
    <n v="50015"/>
  </r>
  <r>
    <x v="1266"/>
    <d v="2013-02-11T00:00:00"/>
    <n v="49"/>
    <n v="50015"/>
  </r>
  <r>
    <x v="1266"/>
    <d v="2013-02-11T00:00:00"/>
    <n v="27"/>
    <n v="50015"/>
  </r>
  <r>
    <x v="1266"/>
    <d v="2013-02-11T00:00:00"/>
    <n v="52.75"/>
    <n v="50015"/>
  </r>
  <r>
    <x v="1266"/>
    <d v="2013-02-11T00:00:00"/>
    <n v="63.25"/>
    <n v="50015"/>
  </r>
  <r>
    <x v="1266"/>
    <d v="2013-02-05T00:00:00"/>
    <n v="29"/>
    <n v="50011"/>
  </r>
  <r>
    <x v="1266"/>
    <d v="2013-02-05T00:00:00"/>
    <n v="42.45"/>
    <n v="50011"/>
  </r>
  <r>
    <x v="1266"/>
    <d v="2013-02-05T00:00:00"/>
    <n v="74.25"/>
    <n v="50011"/>
  </r>
  <r>
    <x v="1266"/>
    <d v="2013-02-05T00:00:00"/>
    <n v="26.5"/>
    <n v="50011"/>
  </r>
  <r>
    <x v="1266"/>
    <d v="2013-02-05T00:00:00"/>
    <n v="35.75"/>
    <n v="50011"/>
  </r>
  <r>
    <x v="1266"/>
    <d v="2013-02-05T00:00:00"/>
    <n v="25"/>
    <n v="50011"/>
  </r>
  <r>
    <x v="1266"/>
    <d v="2013-02-14T00:00:00"/>
    <n v="31.5"/>
    <n v="50057"/>
  </r>
  <r>
    <x v="1266"/>
    <d v="2013-02-19T00:00:00"/>
    <n v="36.75"/>
    <n v="50026"/>
  </r>
  <r>
    <x v="1266"/>
    <d v="2013-02-21T00:00:00"/>
    <n v="21.5"/>
    <n v="60010"/>
  </r>
  <r>
    <x v="1266"/>
    <d v="2013-02-21T00:00:00"/>
    <n v="39.75"/>
    <n v="60010"/>
  </r>
  <r>
    <x v="1266"/>
    <d v="2013-02-25T00:00:00"/>
    <n v="29"/>
    <n v="50004"/>
  </r>
  <r>
    <x v="1266"/>
    <d v="2013-02-25T00:00:00"/>
    <n v="30.25"/>
    <n v="50004"/>
  </r>
  <r>
    <x v="1266"/>
    <d v="2013-03-01T00:00:00"/>
    <n v="19.75"/>
    <n v="50033"/>
  </r>
  <r>
    <x v="1266"/>
    <d v="2013-03-01T00:00:00"/>
    <n v="44.25"/>
    <n v="50033"/>
  </r>
  <r>
    <x v="1266"/>
    <d v="2013-03-01T00:00:00"/>
    <n v="45.2"/>
    <n v="50033"/>
  </r>
  <r>
    <x v="1266"/>
    <d v="2013-03-05T00:00:00"/>
    <n v="19.75"/>
    <n v="50033"/>
  </r>
  <r>
    <x v="1266"/>
    <d v="2013-03-05T00:00:00"/>
    <n v="44.25"/>
    <n v="50033"/>
  </r>
  <r>
    <x v="1266"/>
    <d v="2013-03-05T00:00:00"/>
    <n v="45.2"/>
    <n v="50033"/>
  </r>
  <r>
    <x v="1266"/>
    <d v="2013-03-12T00:00:00"/>
    <n v="23.75"/>
    <n v="60012"/>
  </r>
  <r>
    <x v="1266"/>
    <d v="2013-03-25T00:00:00"/>
    <n v="29"/>
    <n v="50004"/>
  </r>
  <r>
    <x v="1266"/>
    <d v="2013-03-25T00:00:00"/>
    <n v="30.25"/>
    <n v="50004"/>
  </r>
  <r>
    <x v="1266"/>
    <d v="2013-03-26T00:00:00"/>
    <n v="29"/>
    <n v="50004"/>
  </r>
  <r>
    <x v="1266"/>
    <d v="2013-03-26T00:00:00"/>
    <n v="30.25"/>
    <n v="50004"/>
  </r>
  <r>
    <x v="1266"/>
    <d v="2013-04-04T00:00:00"/>
    <n v="33.75"/>
    <n v="50034"/>
  </r>
  <r>
    <x v="1266"/>
    <d v="2013-04-04T00:00:00"/>
    <n v="27.75"/>
    <n v="50034"/>
  </r>
  <r>
    <x v="1266"/>
    <d v="2013-04-04T00:00:00"/>
    <n v="42"/>
    <n v="50034"/>
  </r>
  <r>
    <x v="1266"/>
    <d v="2013-04-11T00:00:00"/>
    <n v="33.75"/>
    <n v="50034"/>
  </r>
  <r>
    <x v="1266"/>
    <d v="2013-04-11T00:00:00"/>
    <n v="27.75"/>
    <n v="50034"/>
  </r>
  <r>
    <x v="1266"/>
    <d v="2013-04-11T00:00:00"/>
    <n v="42"/>
    <n v="50034"/>
  </r>
  <r>
    <x v="1266"/>
    <d v="2013-04-11T00:00:00"/>
    <n v="18"/>
    <n v="50087"/>
  </r>
  <r>
    <x v="1266"/>
    <d v="2013-04-15T00:00:00"/>
    <n v="18.5"/>
    <n v="60006"/>
  </r>
  <r>
    <x v="1266"/>
    <d v="2013-04-15T00:00:00"/>
    <n v="60"/>
    <n v="60006"/>
  </r>
  <r>
    <x v="1266"/>
    <d v="2013-04-16T00:00:00"/>
    <n v="28.25"/>
    <n v="50010"/>
  </r>
  <r>
    <x v="1266"/>
    <d v="2013-04-16T00:00:00"/>
    <n v="44.9"/>
    <n v="50010"/>
  </r>
  <r>
    <x v="1266"/>
    <d v="2013-04-25T00:00:00"/>
    <n v="42.5"/>
    <n v="50016"/>
  </r>
  <r>
    <x v="1266"/>
    <d v="2013-04-25T00:00:00"/>
    <n v="62.7"/>
    <n v="50016"/>
  </r>
  <r>
    <x v="1266"/>
    <d v="2013-04-25T00:00:00"/>
    <n v="18.75"/>
    <n v="50016"/>
  </r>
  <r>
    <x v="1266"/>
    <d v="2013-04-29T00:00:00"/>
    <n v="11.75"/>
    <n v="50053"/>
  </r>
  <r>
    <x v="1266"/>
    <d v="2013-04-29T00:00:00"/>
    <n v="0"/>
    <n v="50053"/>
  </r>
  <r>
    <x v="1266"/>
    <d v="2013-04-29T00:00:00"/>
    <n v="32"/>
    <n v="50053"/>
  </r>
  <r>
    <x v="1266"/>
    <d v="2013-04-30T00:00:00"/>
    <n v="20.45"/>
    <n v="50013"/>
  </r>
  <r>
    <x v="1266"/>
    <d v="2013-04-30T00:00:00"/>
    <n v="38.700000000000003"/>
    <n v="50013"/>
  </r>
  <r>
    <x v="1266"/>
    <d v="2013-04-30T00:00:00"/>
    <n v="8"/>
    <n v="50013"/>
  </r>
  <r>
    <x v="1266"/>
    <d v="2013-05-02T00:00:00"/>
    <n v="31.75"/>
    <n v="50023"/>
  </r>
  <r>
    <x v="1266"/>
    <d v="2013-05-02T00:00:00"/>
    <n v="29"/>
    <n v="50023"/>
  </r>
  <r>
    <x v="1266"/>
    <d v="2013-05-07T00:00:00"/>
    <n v="37.25"/>
    <n v="50022"/>
  </r>
  <r>
    <x v="1266"/>
    <d v="2013-05-07T00:00:00"/>
    <n v="37"/>
    <n v="50022"/>
  </r>
  <r>
    <x v="1266"/>
    <d v="2013-05-06T00:00:00"/>
    <n v="31.75"/>
    <n v="60011"/>
  </r>
  <r>
    <x v="1266"/>
    <d v="2013-05-14T00:00:00"/>
    <n v="31.5"/>
    <n v="60013"/>
  </r>
  <r>
    <x v="1266"/>
    <d v="2013-05-14T00:00:00"/>
    <n v="41.5"/>
    <n v="60013"/>
  </r>
  <r>
    <x v="1266"/>
    <d v="2013-05-16T00:00:00"/>
    <n v="28.25"/>
    <n v="50010"/>
  </r>
  <r>
    <x v="1266"/>
    <d v="2013-05-16T00:00:00"/>
    <n v="44.9"/>
    <n v="50010"/>
  </r>
  <r>
    <x v="1266"/>
    <d v="2013-05-13T00:00:00"/>
    <n v="37.25"/>
    <n v="50022"/>
  </r>
  <r>
    <x v="1266"/>
    <d v="2013-05-13T00:00:00"/>
    <n v="37"/>
    <n v="50022"/>
  </r>
  <r>
    <x v="1266"/>
    <d v="2013-05-23T00:00:00"/>
    <n v="39.5"/>
    <n v="50025"/>
  </r>
  <r>
    <x v="1266"/>
    <d v="2013-05-23T00:00:00"/>
    <n v="22.5"/>
    <n v="50025"/>
  </r>
  <r>
    <x v="1266"/>
    <d v="2013-05-20T00:00:00"/>
    <n v="20.45"/>
    <n v="50006"/>
  </r>
  <r>
    <x v="1266"/>
    <d v="2013-05-30T00:00:00"/>
    <n v="32.25"/>
    <n v="50039"/>
  </r>
  <r>
    <x v="1266"/>
    <d v="2013-05-28T00:00:00"/>
    <n v="38.5"/>
    <n v="50056"/>
  </r>
  <r>
    <x v="1266"/>
    <d v="2013-06-03T00:00:00"/>
    <n v="23.75"/>
    <n v="50009"/>
  </r>
  <r>
    <x v="1266"/>
    <d v="2013-06-03T00:00:00"/>
    <n v="70.2"/>
    <n v="50009"/>
  </r>
  <r>
    <x v="1266"/>
    <d v="2013-06-03T00:00:00"/>
    <n v="83.45"/>
    <n v="50009"/>
  </r>
  <r>
    <x v="1266"/>
    <d v="2013-06-03T00:00:00"/>
    <n v="29"/>
    <n v="50009"/>
  </r>
  <r>
    <x v="1266"/>
    <d v="2013-06-13T00:00:00"/>
    <n v="42.25"/>
    <n v="50055"/>
  </r>
  <r>
    <x v="1266"/>
    <d v="2013-06-10T00:00:00"/>
    <n v="44.7"/>
    <n v="50007"/>
  </r>
  <r>
    <x v="1266"/>
    <d v="2013-06-10T00:00:00"/>
    <n v="48"/>
    <n v="50007"/>
  </r>
  <r>
    <x v="1266"/>
    <d v="2013-06-10T00:00:00"/>
    <n v="15.75"/>
    <n v="50007"/>
  </r>
  <r>
    <x v="1266"/>
    <d v="2013-06-17T00:00:00"/>
    <n v="45"/>
    <n v="60018"/>
  </r>
  <r>
    <x v="1266"/>
    <d v="2013-06-18T00:00:00"/>
    <n v="24.25"/>
    <n v="50014"/>
  </r>
  <r>
    <x v="1266"/>
    <d v="2013-06-20T00:00:00"/>
    <n v="41.75"/>
    <n v="50032"/>
  </r>
  <r>
    <x v="1266"/>
    <d v="2013-06-20T00:00:00"/>
    <n v="27"/>
    <n v="50032"/>
  </r>
  <r>
    <x v="1266"/>
    <d v="2013-07-02T00:00:00"/>
    <n v="42.5"/>
    <n v="50016"/>
  </r>
  <r>
    <x v="1266"/>
    <d v="2013-07-02T00:00:00"/>
    <n v="62.7"/>
    <n v="50016"/>
  </r>
  <r>
    <x v="1266"/>
    <d v="2013-07-02T00:00:00"/>
    <n v="18.75"/>
    <n v="50016"/>
  </r>
  <r>
    <x v="1266"/>
    <d v="2013-07-01T00:00:00"/>
    <n v="29.5"/>
    <n v="50015"/>
  </r>
  <r>
    <x v="1266"/>
    <d v="2013-07-01T00:00:00"/>
    <n v="49"/>
    <n v="50015"/>
  </r>
  <r>
    <x v="1266"/>
    <d v="2013-07-01T00:00:00"/>
    <n v="27"/>
    <n v="50015"/>
  </r>
  <r>
    <x v="1266"/>
    <d v="2013-07-01T00:00:00"/>
    <n v="52.75"/>
    <n v="50015"/>
  </r>
  <r>
    <x v="1266"/>
    <d v="2013-07-01T00:00:00"/>
    <n v="63.25"/>
    <n v="50015"/>
  </r>
  <r>
    <x v="1266"/>
    <d v="2013-07-08T00:00:00"/>
    <n v="9.9499999999999993"/>
    <n v="50037"/>
  </r>
  <r>
    <x v="1266"/>
    <d v="2013-07-08T00:00:00"/>
    <n v="38.5"/>
    <n v="50037"/>
  </r>
  <r>
    <x v="1266"/>
    <d v="2013-07-08T00:00:00"/>
    <n v="38.25"/>
    <n v="50037"/>
  </r>
  <r>
    <x v="1266"/>
    <d v="2013-07-05T00:00:00"/>
    <n v="63.45"/>
    <n v="50018"/>
  </r>
  <r>
    <x v="1266"/>
    <d v="2013-07-05T00:00:00"/>
    <n v="10.5"/>
    <n v="50018"/>
  </r>
  <r>
    <x v="1266"/>
    <d v="2013-07-05T00:00:00"/>
    <n v="30.25"/>
    <n v="50018"/>
  </r>
  <r>
    <x v="1266"/>
    <d v="2013-07-05T00:00:00"/>
    <n v="17.5"/>
    <n v="50018"/>
  </r>
  <r>
    <x v="1266"/>
    <d v="2013-07-09T00:00:00"/>
    <n v="50.45"/>
    <n v="60007"/>
  </r>
  <r>
    <x v="1266"/>
    <d v="2013-07-11T00:00:00"/>
    <n v="18.5"/>
    <n v="60006"/>
  </r>
  <r>
    <x v="1266"/>
    <d v="2013-07-11T00:00:00"/>
    <n v="60"/>
    <n v="60006"/>
  </r>
  <r>
    <x v="1266"/>
    <d v="2013-07-24T00:00:00"/>
    <n v="44.7"/>
    <n v="50007"/>
  </r>
  <r>
    <x v="1266"/>
    <d v="2013-07-24T00:00:00"/>
    <n v="48"/>
    <n v="50007"/>
  </r>
  <r>
    <x v="1266"/>
    <d v="2013-07-24T00:00:00"/>
    <n v="15.75"/>
    <n v="50007"/>
  </r>
  <r>
    <x v="1266"/>
    <d v="2013-07-26T00:00:00"/>
    <n v="26.75"/>
    <n v="50031"/>
  </r>
  <r>
    <x v="1266"/>
    <d v="2013-07-26T00:00:00"/>
    <n v="32.5"/>
    <n v="50031"/>
  </r>
  <r>
    <x v="1266"/>
    <d v="2013-07-29T00:00:00"/>
    <n v="8.9499999999999993"/>
    <n v="50176"/>
  </r>
  <r>
    <x v="1266"/>
    <d v="2013-07-30T00:00:00"/>
    <n v="29.5"/>
    <n v="50015"/>
  </r>
  <r>
    <x v="1266"/>
    <d v="2013-07-30T00:00:00"/>
    <n v="49"/>
    <n v="50015"/>
  </r>
  <r>
    <x v="1266"/>
    <d v="2013-07-30T00:00:00"/>
    <n v="27"/>
    <n v="50015"/>
  </r>
  <r>
    <x v="1266"/>
    <d v="2013-07-30T00:00:00"/>
    <n v="52.75"/>
    <n v="50015"/>
  </r>
  <r>
    <x v="1266"/>
    <d v="2013-07-30T00:00:00"/>
    <n v="63.25"/>
    <n v="50015"/>
  </r>
  <r>
    <x v="1266"/>
    <d v="2013-08-01T00:00:00"/>
    <n v="19.75"/>
    <n v="50033"/>
  </r>
  <r>
    <x v="1266"/>
    <d v="2013-08-01T00:00:00"/>
    <n v="44.25"/>
    <n v="50033"/>
  </r>
  <r>
    <x v="1266"/>
    <d v="2013-08-01T00:00:00"/>
    <n v="45.2"/>
    <n v="50033"/>
  </r>
  <r>
    <x v="1266"/>
    <d v="2013-08-05T00:00:00"/>
    <n v="74.75"/>
    <n v="60001"/>
  </r>
  <r>
    <x v="1266"/>
    <d v="2013-08-06T00:00:00"/>
    <n v="29.5"/>
    <n v="50015"/>
  </r>
  <r>
    <x v="1266"/>
    <d v="2013-08-06T00:00:00"/>
    <n v="49"/>
    <n v="50015"/>
  </r>
  <r>
    <x v="1266"/>
    <d v="2013-08-06T00:00:00"/>
    <n v="27"/>
    <n v="50015"/>
  </r>
  <r>
    <x v="1266"/>
    <d v="2013-08-06T00:00:00"/>
    <n v="52.75"/>
    <n v="50015"/>
  </r>
  <r>
    <x v="1266"/>
    <d v="2013-08-06T00:00:00"/>
    <n v="63.25"/>
    <n v="50015"/>
  </r>
  <r>
    <x v="1266"/>
    <d v="2013-08-08T00:00:00"/>
    <n v="29.45"/>
    <n v="50019"/>
  </r>
  <r>
    <x v="1266"/>
    <d v="2013-08-08T00:00:00"/>
    <n v="10.5"/>
    <n v="50019"/>
  </r>
  <r>
    <x v="1266"/>
    <d v="2013-08-08T00:00:00"/>
    <n v="54.25"/>
    <n v="50019"/>
  </r>
  <r>
    <x v="1266"/>
    <d v="2013-08-08T00:00:00"/>
    <n v="36.75"/>
    <n v="50019"/>
  </r>
  <r>
    <x v="1266"/>
    <d v="2013-08-13T00:00:00"/>
    <n v="29.45"/>
    <n v="50019"/>
  </r>
  <r>
    <x v="1266"/>
    <d v="2013-08-13T00:00:00"/>
    <n v="10.5"/>
    <n v="50019"/>
  </r>
  <r>
    <x v="1266"/>
    <d v="2013-08-13T00:00:00"/>
    <n v="54.25"/>
    <n v="50019"/>
  </r>
  <r>
    <x v="1266"/>
    <d v="2013-08-13T00:00:00"/>
    <n v="36.75"/>
    <n v="50019"/>
  </r>
  <r>
    <x v="1266"/>
    <d v="2013-08-12T00:00:00"/>
    <n v="16"/>
    <n v="50047"/>
  </r>
  <r>
    <x v="1266"/>
    <d v="2013-08-16T00:00:00"/>
    <n v="37.25"/>
    <n v="50027"/>
  </r>
  <r>
    <x v="1266"/>
    <d v="2013-08-16T00:00:00"/>
    <n v="64.95"/>
    <n v="50027"/>
  </r>
  <r>
    <x v="1266"/>
    <d v="2013-08-15T00:00:00"/>
    <n v="55.7"/>
    <n v="50012"/>
  </r>
  <r>
    <x v="1266"/>
    <d v="2013-08-15T00:00:00"/>
    <n v="44.5"/>
    <n v="50012"/>
  </r>
  <r>
    <x v="1266"/>
    <d v="2013-08-15T00:00:00"/>
    <n v="30.25"/>
    <n v="50012"/>
  </r>
  <r>
    <x v="1266"/>
    <d v="2013-08-15T00:00:00"/>
    <n v="25"/>
    <n v="50012"/>
  </r>
  <r>
    <x v="1266"/>
    <d v="2013-08-19T00:00:00"/>
    <n v="38.5"/>
    <n v="50008"/>
  </r>
  <r>
    <x v="1266"/>
    <d v="2013-08-22T00:00:00"/>
    <n v="23.75"/>
    <n v="50009"/>
  </r>
  <r>
    <x v="1266"/>
    <d v="2013-08-22T00:00:00"/>
    <n v="70.2"/>
    <n v="50009"/>
  </r>
  <r>
    <x v="1266"/>
    <d v="2013-08-22T00:00:00"/>
    <n v="83.45"/>
    <n v="50009"/>
  </r>
  <r>
    <x v="1266"/>
    <d v="2013-08-22T00:00:00"/>
    <n v="29"/>
    <n v="50009"/>
  </r>
  <r>
    <x v="1266"/>
    <d v="2013-08-26T00:00:00"/>
    <n v="29.5"/>
    <n v="50015"/>
  </r>
  <r>
    <x v="1266"/>
    <d v="2013-08-26T00:00:00"/>
    <n v="49"/>
    <n v="50015"/>
  </r>
  <r>
    <x v="1266"/>
    <d v="2013-08-26T00:00:00"/>
    <n v="27"/>
    <n v="50015"/>
  </r>
  <r>
    <x v="1266"/>
    <d v="2013-08-26T00:00:00"/>
    <n v="52.75"/>
    <n v="50015"/>
  </r>
  <r>
    <x v="1266"/>
    <d v="2013-08-26T00:00:00"/>
    <n v="63.25"/>
    <n v="50015"/>
  </r>
  <r>
    <x v="1266"/>
    <d v="2013-08-27T00:00:00"/>
    <n v="23.75"/>
    <n v="50009"/>
  </r>
  <r>
    <x v="1266"/>
    <d v="2013-08-27T00:00:00"/>
    <n v="70.2"/>
    <n v="50009"/>
  </r>
  <r>
    <x v="1266"/>
    <d v="2013-08-27T00:00:00"/>
    <n v="83.45"/>
    <n v="50009"/>
  </r>
  <r>
    <x v="1266"/>
    <d v="2013-08-27T00:00:00"/>
    <n v="29"/>
    <n v="50009"/>
  </r>
  <r>
    <x v="1266"/>
    <d v="2013-08-29T00:00:00"/>
    <n v="42.25"/>
    <n v="50029"/>
  </r>
  <r>
    <x v="1266"/>
    <d v="2013-09-03T00:00:00"/>
    <n v="26.5"/>
    <n v="60002"/>
  </r>
  <r>
    <x v="1266"/>
    <d v="2013-09-03T00:00:00"/>
    <n v="33"/>
    <n v="60002"/>
  </r>
  <r>
    <x v="1266"/>
    <d v="2013-09-05T00:00:00"/>
    <n v="63.45"/>
    <n v="50018"/>
  </r>
  <r>
    <x v="1266"/>
    <d v="2013-09-05T00:00:00"/>
    <n v="10.5"/>
    <n v="50018"/>
  </r>
  <r>
    <x v="1266"/>
    <d v="2013-09-05T00:00:00"/>
    <n v="30.25"/>
    <n v="50018"/>
  </r>
  <r>
    <x v="1266"/>
    <d v="2013-09-05T00:00:00"/>
    <n v="17.5"/>
    <n v="50018"/>
  </r>
  <r>
    <x v="1266"/>
    <d v="2013-09-08T00:00:00"/>
    <n v="28"/>
    <n v="80060"/>
  </r>
  <r>
    <x v="1266"/>
    <d v="2013-09-09T00:00:00"/>
    <n v="55.7"/>
    <n v="50012"/>
  </r>
  <r>
    <x v="1266"/>
    <d v="2013-09-09T00:00:00"/>
    <n v="44.5"/>
    <n v="50012"/>
  </r>
  <r>
    <x v="1266"/>
    <d v="2013-09-09T00:00:00"/>
    <n v="30.25"/>
    <n v="50012"/>
  </r>
  <r>
    <x v="1266"/>
    <d v="2013-09-09T00:00:00"/>
    <n v="25"/>
    <n v="50012"/>
  </r>
  <r>
    <x v="1266"/>
    <d v="2013-09-12T00:00:00"/>
    <n v="13.25"/>
    <n v="50050"/>
  </r>
  <r>
    <x v="1266"/>
    <d v="2013-09-10T00:00:00"/>
    <n v="36.950000000000003"/>
    <n v="50021"/>
  </r>
  <r>
    <x v="1266"/>
    <d v="2013-09-10T00:00:00"/>
    <n v="37.25"/>
    <n v="50021"/>
  </r>
  <r>
    <x v="1266"/>
    <d v="2013-09-10T00:00:00"/>
    <n v="33.25"/>
    <n v="50021"/>
  </r>
  <r>
    <x v="1266"/>
    <d v="2013-09-19T00:00:00"/>
    <n v="9.9499999999999993"/>
    <n v="50037"/>
  </r>
  <r>
    <x v="1266"/>
    <d v="2013-09-19T00:00:00"/>
    <n v="38.5"/>
    <n v="50037"/>
  </r>
  <r>
    <x v="1266"/>
    <d v="2013-09-19T00:00:00"/>
    <n v="38.25"/>
    <n v="50037"/>
  </r>
  <r>
    <x v="1266"/>
    <d v="2013-09-23T00:00:00"/>
    <n v="29"/>
    <n v="50011"/>
  </r>
  <r>
    <x v="1266"/>
    <d v="2013-09-23T00:00:00"/>
    <n v="42.45"/>
    <n v="50011"/>
  </r>
  <r>
    <x v="1266"/>
    <d v="2013-09-23T00:00:00"/>
    <n v="74.25"/>
    <n v="50011"/>
  </r>
  <r>
    <x v="1266"/>
    <d v="2013-09-23T00:00:00"/>
    <n v="26.5"/>
    <n v="50011"/>
  </r>
  <r>
    <x v="1266"/>
    <d v="2013-09-23T00:00:00"/>
    <n v="35.75"/>
    <n v="50011"/>
  </r>
  <r>
    <x v="1266"/>
    <d v="2013-09-23T00:00:00"/>
    <n v="25"/>
    <n v="50011"/>
  </r>
  <r>
    <x v="1266"/>
    <d v="2013-09-24T00:00:00"/>
    <n v="41.75"/>
    <n v="50032"/>
  </r>
  <r>
    <x v="1266"/>
    <d v="2013-09-24T00:00:00"/>
    <n v="27"/>
    <n v="50032"/>
  </r>
  <r>
    <x v="1266"/>
    <d v="2013-09-26T00:00:00"/>
    <n v="21"/>
    <n v="50058"/>
  </r>
  <r>
    <x v="1266"/>
    <d v="2013-09-26T00:00:00"/>
    <n v="15.75"/>
    <n v="50058"/>
  </r>
  <r>
    <x v="1266"/>
    <d v="2013-09-30T00:00:00"/>
    <n v="21"/>
    <n v="50058"/>
  </r>
  <r>
    <x v="1266"/>
    <d v="2013-09-30T00:00:00"/>
    <n v="15.75"/>
    <n v="50058"/>
  </r>
  <r>
    <x v="1266"/>
    <d v="2013-10-03T00:00:00"/>
    <n v="37.25"/>
    <n v="50027"/>
  </r>
  <r>
    <x v="1266"/>
    <d v="2013-10-03T00:00:00"/>
    <n v="64.95"/>
    <n v="50027"/>
  </r>
  <r>
    <x v="1266"/>
    <d v="2013-10-04T00:00:00"/>
    <n v="36.950000000000003"/>
    <n v="50021"/>
  </r>
  <r>
    <x v="1266"/>
    <d v="2013-10-04T00:00:00"/>
    <n v="37.25"/>
    <n v="50021"/>
  </r>
  <r>
    <x v="1266"/>
    <d v="2013-10-04T00:00:00"/>
    <n v="33.25"/>
    <n v="50021"/>
  </r>
  <r>
    <x v="1266"/>
    <d v="2013-10-07T00:00:00"/>
    <n v="21.75"/>
    <n v="50020"/>
  </r>
  <r>
    <x v="1266"/>
    <d v="2013-10-07T00:00:00"/>
    <n v="33.75"/>
    <n v="50020"/>
  </r>
  <r>
    <x v="1266"/>
    <d v="2013-10-07T00:00:00"/>
    <n v="43.9"/>
    <n v="50020"/>
  </r>
  <r>
    <x v="1266"/>
    <d v="2013-10-14T00:00:00"/>
    <n v="42.5"/>
    <n v="50016"/>
  </r>
  <r>
    <x v="1266"/>
    <d v="2013-10-14T00:00:00"/>
    <n v="62.7"/>
    <n v="50016"/>
  </r>
  <r>
    <x v="1266"/>
    <d v="2013-10-14T00:00:00"/>
    <n v="18.75"/>
    <n v="50016"/>
  </r>
  <r>
    <x v="1266"/>
    <d v="2013-10-15T00:00:00"/>
    <n v="29"/>
    <n v="50011"/>
  </r>
  <r>
    <x v="1266"/>
    <d v="2013-10-15T00:00:00"/>
    <n v="42.45"/>
    <n v="50011"/>
  </r>
  <r>
    <x v="1266"/>
    <d v="2013-10-15T00:00:00"/>
    <n v="74.25"/>
    <n v="50011"/>
  </r>
  <r>
    <x v="1266"/>
    <d v="2013-10-15T00:00:00"/>
    <n v="26.5"/>
    <n v="50011"/>
  </r>
  <r>
    <x v="1266"/>
    <d v="2013-10-15T00:00:00"/>
    <n v="35.75"/>
    <n v="50011"/>
  </r>
  <r>
    <x v="1266"/>
    <d v="2013-10-15T00:00:00"/>
    <n v="25"/>
    <n v="50011"/>
  </r>
  <r>
    <x v="1266"/>
    <d v="2013-10-21T00:00:00"/>
    <n v="29.45"/>
    <n v="50019"/>
  </r>
  <r>
    <x v="1266"/>
    <d v="2013-10-21T00:00:00"/>
    <n v="10.5"/>
    <n v="50019"/>
  </r>
  <r>
    <x v="1266"/>
    <d v="2013-10-21T00:00:00"/>
    <n v="54.25"/>
    <n v="50019"/>
  </r>
  <r>
    <x v="1266"/>
    <d v="2013-10-21T00:00:00"/>
    <n v="36.75"/>
    <n v="50019"/>
  </r>
  <r>
    <x v="1266"/>
    <d v="2013-10-24T00:00:00"/>
    <n v="36.950000000000003"/>
    <n v="50021"/>
  </r>
  <r>
    <x v="1266"/>
    <d v="2013-10-24T00:00:00"/>
    <n v="37.25"/>
    <n v="50021"/>
  </r>
  <r>
    <x v="1266"/>
    <d v="2013-10-24T00:00:00"/>
    <n v="33.25"/>
    <n v="50021"/>
  </r>
  <r>
    <x v="1266"/>
    <d v="2013-11-01T00:00:00"/>
    <n v="28.5"/>
    <n v="50092"/>
  </r>
  <r>
    <x v="1266"/>
    <d v="2013-10-31T00:00:00"/>
    <n v="44.7"/>
    <n v="50007"/>
  </r>
  <r>
    <x v="1266"/>
    <d v="2013-10-31T00:00:00"/>
    <n v="48"/>
    <n v="50007"/>
  </r>
  <r>
    <x v="1266"/>
    <d v="2013-10-31T00:00:00"/>
    <n v="15.75"/>
    <n v="50007"/>
  </r>
  <r>
    <x v="1267"/>
    <d v="2012-11-10T00:00:00"/>
    <n v="13.65"/>
    <n v="50058"/>
  </r>
  <r>
    <x v="1268"/>
    <d v="2012-10-18T00:00:00"/>
    <n v="0.5"/>
    <n v="50142"/>
  </r>
  <r>
    <x v="1269"/>
    <d v="2012-10-23T00:00:00"/>
    <n v="10.5"/>
    <n v="30025"/>
  </r>
  <r>
    <x v="1269"/>
    <d v="2012-10-27T00:00:00"/>
    <n v="5.25"/>
    <n v="50609"/>
  </r>
  <r>
    <x v="1269"/>
    <d v="2012-10-30T00:00:00"/>
    <n v="9.75"/>
    <n v="50094"/>
  </r>
  <r>
    <x v="1269"/>
    <d v="2012-11-27T00:00:00"/>
    <n v="10.5"/>
    <n v="60048"/>
  </r>
  <r>
    <x v="1269"/>
    <d v="2012-10-31T00:00:00"/>
    <n v="5.25"/>
    <n v="50267"/>
  </r>
  <r>
    <x v="1269"/>
    <d v="2012-11-05T00:00:00"/>
    <n v="84"/>
    <n v="20015"/>
  </r>
  <r>
    <x v="1269"/>
    <d v="2012-11-05T00:00:00"/>
    <n v="10.5"/>
    <n v="70039"/>
  </r>
  <r>
    <x v="1269"/>
    <d v="2012-11-19T00:00:00"/>
    <n v="6.5"/>
    <n v="70030"/>
  </r>
  <r>
    <x v="1269"/>
    <d v="2012-10-15T00:00:00"/>
    <n v="11.75"/>
    <n v="50283"/>
  </r>
  <r>
    <x v="1269"/>
    <d v="2012-11-23T00:00:00"/>
    <n v="88.75"/>
    <n v="20023"/>
  </r>
  <r>
    <x v="1269"/>
    <d v="2012-12-04T00:00:00"/>
    <n v="10.5"/>
    <n v="50118"/>
  </r>
  <r>
    <x v="1269"/>
    <d v="2012-12-07T00:00:00"/>
    <n v="11"/>
    <n v="50497"/>
  </r>
  <r>
    <x v="1269"/>
    <d v="2012-12-10T00:00:00"/>
    <n v="12"/>
    <n v="80035"/>
  </r>
  <r>
    <x v="1269"/>
    <d v="2012-12-12T00:00:00"/>
    <n v="10.5"/>
    <n v="50138"/>
  </r>
  <r>
    <x v="1269"/>
    <d v="2012-12-20T00:00:00"/>
    <n v="17"/>
    <n v="50136"/>
  </r>
  <r>
    <x v="1269"/>
    <d v="2012-12-24T00:00:00"/>
    <n v="19"/>
    <n v="50044"/>
  </r>
  <r>
    <x v="1269"/>
    <d v="2013-01-04T00:00:00"/>
    <n v="3.25"/>
    <n v="20045"/>
  </r>
  <r>
    <x v="1269"/>
    <d v="2013-01-02T00:00:00"/>
    <n v="22.95"/>
    <n v="50184"/>
  </r>
  <r>
    <x v="1269"/>
    <d v="2013-01-07T00:00:00"/>
    <n v="19.96"/>
    <n v="50120"/>
  </r>
  <r>
    <x v="1269"/>
    <d v="2013-01-07T00:00:00"/>
    <n v="15.75"/>
    <n v="60118"/>
  </r>
  <r>
    <x v="1269"/>
    <d v="2013-01-14T00:00:00"/>
    <n v="24.5"/>
    <n v="20029"/>
  </r>
  <r>
    <x v="1269"/>
    <d v="2013-01-16T00:00:00"/>
    <n v="2"/>
    <n v="60057"/>
  </r>
  <r>
    <x v="1269"/>
    <d v="2013-01-22T00:00:00"/>
    <n v="5.25"/>
    <n v="50237"/>
  </r>
  <r>
    <x v="1269"/>
    <d v="2013-01-28T00:00:00"/>
    <n v="14"/>
    <n v="70044"/>
  </r>
  <r>
    <x v="1269"/>
    <d v="2013-01-25T00:00:00"/>
    <n v="23.7"/>
    <n v="50170"/>
  </r>
  <r>
    <x v="1269"/>
    <d v="2013-01-30T00:00:00"/>
    <n v="9.75"/>
    <n v="50139"/>
  </r>
  <r>
    <x v="1269"/>
    <d v="2013-02-07T00:00:00"/>
    <n v="6.5"/>
    <n v="50206"/>
  </r>
  <r>
    <x v="1269"/>
    <d v="2013-02-11T00:00:00"/>
    <n v="13"/>
    <n v="20004"/>
  </r>
  <r>
    <x v="1269"/>
    <d v="2013-02-11T00:00:00"/>
    <n v="20.45"/>
    <n v="20004"/>
  </r>
  <r>
    <x v="1269"/>
    <d v="2013-02-12T00:00:00"/>
    <n v="6.5"/>
    <n v="50182"/>
  </r>
  <r>
    <x v="1269"/>
    <d v="2013-02-27T00:00:00"/>
    <n v="32.659999999999997"/>
    <n v="10048"/>
  </r>
  <r>
    <x v="1269"/>
    <d v="2013-02-25T00:00:00"/>
    <n v="18"/>
    <n v="10011"/>
  </r>
  <r>
    <x v="1269"/>
    <d v="2013-03-04T00:00:00"/>
    <n v="23.75"/>
    <n v="10031"/>
  </r>
  <r>
    <x v="1269"/>
    <d v="2013-03-08T00:00:00"/>
    <n v="26.2"/>
    <n v="50146"/>
  </r>
  <r>
    <x v="1269"/>
    <d v="2013-03-11T00:00:00"/>
    <n v="9.75"/>
    <n v="70033"/>
  </r>
  <r>
    <x v="1269"/>
    <d v="2013-03-14T00:00:00"/>
    <n v="6.5"/>
    <n v="50254"/>
  </r>
  <r>
    <x v="1269"/>
    <d v="2013-03-16T00:00:00"/>
    <n v="20.45"/>
    <n v="50499"/>
  </r>
  <r>
    <x v="1269"/>
    <d v="2013-03-24T00:00:00"/>
    <n v="5.5"/>
    <n v="50158"/>
  </r>
  <r>
    <x v="1269"/>
    <d v="2013-03-27T00:00:00"/>
    <n v="6.5"/>
    <n v="10054"/>
  </r>
  <r>
    <x v="1269"/>
    <d v="2013-03-25T00:00:00"/>
    <n v="6.5"/>
    <n v="50128"/>
  </r>
  <r>
    <x v="1269"/>
    <d v="2013-04-04T00:00:00"/>
    <n v="62.15"/>
    <n v="10066"/>
  </r>
  <r>
    <x v="1269"/>
    <d v="2013-04-09T00:00:00"/>
    <n v="17"/>
    <n v="70042"/>
  </r>
  <r>
    <x v="1269"/>
    <d v="2013-04-09T00:00:00"/>
    <n v="34.15"/>
    <n v="70042"/>
  </r>
  <r>
    <x v="1269"/>
    <d v="2013-04-13T00:00:00"/>
    <n v="39.1"/>
    <n v="20058"/>
  </r>
  <r>
    <x v="1269"/>
    <d v="2013-04-19T00:00:00"/>
    <n v="13"/>
    <n v="20004"/>
  </r>
  <r>
    <x v="1269"/>
    <d v="2013-04-19T00:00:00"/>
    <n v="20.45"/>
    <n v="20004"/>
  </r>
  <r>
    <x v="1269"/>
    <d v="2013-04-16T00:00:00"/>
    <n v="11.15"/>
    <n v="50134"/>
  </r>
  <r>
    <x v="1269"/>
    <d v="2013-04-18T00:00:00"/>
    <n v="3.25"/>
    <n v="50282"/>
  </r>
  <r>
    <x v="1269"/>
    <d v="2013-04-18T00:00:00"/>
    <n v="33.700000000000003"/>
    <n v="10200"/>
  </r>
  <r>
    <x v="1269"/>
    <d v="2013-04-24T00:00:00"/>
    <n v="14.2"/>
    <n v="50202"/>
  </r>
  <r>
    <x v="1269"/>
    <d v="2013-05-09T00:00:00"/>
    <n v="6.5"/>
    <n v="50179"/>
  </r>
  <r>
    <x v="1269"/>
    <d v="2013-05-15T00:00:00"/>
    <n v="11.5"/>
    <n v="50211"/>
  </r>
  <r>
    <x v="1269"/>
    <d v="2013-05-13T00:00:00"/>
    <n v="6.5"/>
    <n v="10034"/>
  </r>
  <r>
    <x v="1269"/>
    <d v="2013-06-06T00:00:00"/>
    <n v="6.5"/>
    <n v="50210"/>
  </r>
  <r>
    <x v="1269"/>
    <d v="2013-06-03T00:00:00"/>
    <n v="23.7"/>
    <n v="10046"/>
  </r>
  <r>
    <x v="1269"/>
    <d v="2013-06-18T00:00:00"/>
    <n v="19.7"/>
    <n v="10067"/>
  </r>
  <r>
    <x v="1269"/>
    <d v="2013-06-24T00:00:00"/>
    <n v="3.25"/>
    <n v="50131"/>
  </r>
  <r>
    <x v="1269"/>
    <d v="2013-07-01T00:00:00"/>
    <n v="6.5"/>
    <n v="50149"/>
  </r>
  <r>
    <x v="1269"/>
    <d v="2013-07-16T00:00:00"/>
    <n v="6.75"/>
    <n v="10032"/>
  </r>
  <r>
    <x v="1269"/>
    <d v="2013-07-26T00:00:00"/>
    <n v="7.5"/>
    <n v="20044"/>
  </r>
  <r>
    <x v="1269"/>
    <d v="2013-07-30T00:00:00"/>
    <n v="3.75"/>
    <n v="50166"/>
  </r>
  <r>
    <x v="1269"/>
    <d v="2013-08-05T00:00:00"/>
    <n v="11.25"/>
    <n v="50127"/>
  </r>
  <r>
    <x v="1269"/>
    <d v="2013-08-08T00:00:00"/>
    <n v="24.95"/>
    <n v="20030"/>
  </r>
  <r>
    <x v="1269"/>
    <d v="2013-08-12T00:00:00"/>
    <n v="3.75"/>
    <n v="50137"/>
  </r>
  <r>
    <x v="1269"/>
    <d v="2013-08-12T00:00:00"/>
    <n v="3.75"/>
    <n v="10077"/>
  </r>
  <r>
    <x v="1269"/>
    <d v="2013-08-19T00:00:00"/>
    <n v="17.45"/>
    <n v="50083"/>
  </r>
  <r>
    <x v="1269"/>
    <d v="2013-08-20T00:00:00"/>
    <n v="5.75"/>
    <n v="50186"/>
  </r>
  <r>
    <x v="1269"/>
    <d v="2013-08-24T00:00:00"/>
    <n v="21.45"/>
    <n v="30069"/>
  </r>
  <r>
    <x v="1269"/>
    <d v="2013-09-03T00:00:00"/>
    <n v="5.25"/>
    <n v="80048"/>
  </r>
  <r>
    <x v="1269"/>
    <d v="2013-09-12T00:00:00"/>
    <n v="5.25"/>
    <n v="20042"/>
  </r>
  <r>
    <x v="1269"/>
    <d v="2013-09-23T00:00:00"/>
    <n v="13.45"/>
    <n v="10053"/>
  </r>
  <r>
    <x v="1269"/>
    <d v="2013-09-26T00:00:00"/>
    <n v="17"/>
    <n v="70042"/>
  </r>
  <r>
    <x v="1269"/>
    <d v="2013-09-26T00:00:00"/>
    <n v="34.15"/>
    <n v="70042"/>
  </r>
  <r>
    <x v="1269"/>
    <d v="2013-10-07T00:00:00"/>
    <n v="30.7"/>
    <n v="30049"/>
  </r>
  <r>
    <x v="1269"/>
    <d v="2013-10-14T00:00:00"/>
    <n v="86.15"/>
    <n v="30057"/>
  </r>
  <r>
    <x v="1269"/>
    <d v="2013-10-21T00:00:00"/>
    <n v="6.5"/>
    <n v="70057"/>
  </r>
  <r>
    <x v="1269"/>
    <d v="2013-10-21T00:00:00"/>
    <n v="3.25"/>
    <n v="50362"/>
  </r>
  <r>
    <x v="1269"/>
    <d v="2013-10-22T00:00:00"/>
    <n v="17.45"/>
    <n v="50097"/>
  </r>
  <r>
    <x v="1269"/>
    <d v="2013-10-27T00:00:00"/>
    <n v="10.5"/>
    <n v="20027"/>
  </r>
  <r>
    <x v="1269"/>
    <d v="2013-10-31T00:00:00"/>
    <n v="10.5"/>
    <n v="20018"/>
  </r>
  <r>
    <x v="1270"/>
    <d v="2012-10-18T00:00:00"/>
    <n v="89.8"/>
    <n v="80010"/>
  </r>
  <r>
    <x v="1271"/>
    <d v="2012-10-25T00:00:00"/>
    <n v="14"/>
    <n v="60063"/>
  </r>
  <r>
    <x v="1271"/>
    <d v="2012-10-30T00:00:00"/>
    <n v="8.5"/>
    <n v="50073"/>
  </r>
  <r>
    <x v="1271"/>
    <d v="2012-10-18T00:00:00"/>
    <n v="8.5"/>
    <n v="60091"/>
  </r>
  <r>
    <x v="1272"/>
    <d v="2012-10-22T00:00:00"/>
    <n v="20.2"/>
    <n v="50279"/>
  </r>
  <r>
    <x v="1272"/>
    <d v="2012-10-29T00:00:00"/>
    <n v="11.5"/>
    <n v="50094"/>
  </r>
  <r>
    <x v="1272"/>
    <d v="2012-10-30T00:00:00"/>
    <n v="11.5"/>
    <n v="50262"/>
  </r>
  <r>
    <x v="1272"/>
    <d v="2012-11-27T00:00:00"/>
    <n v="13.95"/>
    <n v="20037"/>
  </r>
  <r>
    <x v="1272"/>
    <d v="2012-11-01T00:00:00"/>
    <n v="13.2"/>
    <n v="50066"/>
  </r>
  <r>
    <x v="1272"/>
    <d v="2012-11-01T00:00:00"/>
    <n v="8.25"/>
    <n v="50066"/>
  </r>
  <r>
    <x v="1272"/>
    <d v="2012-11-04T00:00:00"/>
    <n v="5.25"/>
    <n v="50179"/>
  </r>
  <r>
    <x v="1272"/>
    <d v="2012-11-30T00:00:00"/>
    <n v="3.25"/>
    <n v="50151"/>
  </r>
  <r>
    <x v="1272"/>
    <d v="2012-11-08T00:00:00"/>
    <n v="9.75"/>
    <n v="60010"/>
  </r>
  <r>
    <x v="1272"/>
    <d v="2012-11-14T00:00:00"/>
    <n v="7.7"/>
    <n v="50057"/>
  </r>
  <r>
    <x v="1272"/>
    <d v="2012-10-17T00:00:00"/>
    <n v="6.5"/>
    <n v="60044"/>
  </r>
  <r>
    <x v="1272"/>
    <d v="2012-12-14T00:00:00"/>
    <n v="3.25"/>
    <n v="50081"/>
  </r>
  <r>
    <x v="1272"/>
    <d v="2012-12-20T00:00:00"/>
    <n v="21"/>
    <n v="50027"/>
  </r>
  <r>
    <x v="1272"/>
    <d v="2013-01-08T00:00:00"/>
    <n v="11.95"/>
    <n v="50203"/>
  </r>
  <r>
    <x v="1272"/>
    <d v="2013-03-31T00:00:00"/>
    <n v="16.649999999999999"/>
    <n v="20014"/>
  </r>
  <r>
    <x v="1272"/>
    <d v="2013-04-12T00:00:00"/>
    <n v="6.5"/>
    <n v="50254"/>
  </r>
  <r>
    <x v="1272"/>
    <d v="2013-04-26T00:00:00"/>
    <n v="3.25"/>
    <n v="50138"/>
  </r>
  <r>
    <x v="1272"/>
    <d v="2013-05-20T00:00:00"/>
    <n v="13.2"/>
    <n v="50066"/>
  </r>
  <r>
    <x v="1272"/>
    <d v="2013-05-20T00:00:00"/>
    <n v="8.25"/>
    <n v="50066"/>
  </r>
  <r>
    <x v="1272"/>
    <d v="2013-05-29T00:00:00"/>
    <n v="6.5"/>
    <n v="50089"/>
  </r>
  <r>
    <x v="1272"/>
    <d v="2013-06-01T00:00:00"/>
    <n v="16.649999999999999"/>
    <n v="50380"/>
  </r>
  <r>
    <x v="1272"/>
    <d v="2013-07-03T00:00:00"/>
    <n v="13.5"/>
    <n v="50148"/>
  </r>
  <r>
    <x v="1272"/>
    <d v="2013-07-08T00:00:00"/>
    <n v="20.45"/>
    <n v="60058"/>
  </r>
  <r>
    <x v="1272"/>
    <d v="2013-07-22T00:00:00"/>
    <n v="9.75"/>
    <n v="50084"/>
  </r>
  <r>
    <x v="1272"/>
    <d v="2013-07-25T00:00:00"/>
    <n v="6.75"/>
    <n v="50220"/>
  </r>
  <r>
    <x v="1272"/>
    <d v="2013-08-02T00:00:00"/>
    <n v="6.5"/>
    <n v="50102"/>
  </r>
  <r>
    <x v="1272"/>
    <d v="2013-08-07T00:00:00"/>
    <n v="11.5"/>
    <n v="50133"/>
  </r>
  <r>
    <x v="1272"/>
    <d v="2013-08-16T00:00:00"/>
    <n v="11.5"/>
    <n v="50129"/>
  </r>
  <r>
    <x v="1272"/>
    <d v="2013-09-09T00:00:00"/>
    <n v="9.75"/>
    <n v="50226"/>
  </r>
  <r>
    <x v="1272"/>
    <d v="2013-09-27T00:00:00"/>
    <n v="21"/>
    <n v="60016"/>
  </r>
  <r>
    <x v="1272"/>
    <d v="2013-10-14T00:00:00"/>
    <n v="6.5"/>
    <n v="50118"/>
  </r>
  <r>
    <x v="1272"/>
    <d v="2013-10-18T00:00:00"/>
    <n v="8.75"/>
    <n v="50078"/>
  </r>
  <r>
    <x v="1272"/>
    <d v="2013-10-24T00:00:00"/>
    <n v="6.5"/>
    <n v="50130"/>
  </r>
  <r>
    <x v="1273"/>
    <d v="2012-10-18T00:00:00"/>
    <n v="10.5"/>
    <n v="50345"/>
  </r>
  <r>
    <x v="1273"/>
    <d v="2013-08-07T00:00:00"/>
    <n v="8"/>
    <n v="50137"/>
  </r>
  <r>
    <x v="1274"/>
    <d v="2012-10-24T00:00:00"/>
    <n v="19.45"/>
    <n v="50134"/>
  </r>
  <r>
    <x v="1274"/>
    <d v="2012-11-25T00:00:00"/>
    <n v="13.5"/>
    <n v="50097"/>
  </r>
  <r>
    <x v="1274"/>
    <d v="2012-11-25T00:00:00"/>
    <n v="15.45"/>
    <n v="50097"/>
  </r>
  <r>
    <x v="1274"/>
    <d v="2012-10-30T00:00:00"/>
    <n v="6.5"/>
    <n v="60017"/>
  </r>
  <r>
    <x v="1274"/>
    <d v="2012-11-01T00:00:00"/>
    <n v="12.75"/>
    <n v="50203"/>
  </r>
  <r>
    <x v="1274"/>
    <d v="2012-11-18T00:00:00"/>
    <n v="20"/>
    <n v="50181"/>
  </r>
  <r>
    <x v="1274"/>
    <d v="2012-10-16T00:00:00"/>
    <n v="16"/>
    <n v="50114"/>
  </r>
  <r>
    <x v="1274"/>
    <d v="2012-12-15T00:00:00"/>
    <n v="33.950000000000003"/>
    <n v="50032"/>
  </r>
  <r>
    <x v="1274"/>
    <d v="2012-12-19T00:00:00"/>
    <n v="27.9"/>
    <n v="50120"/>
  </r>
  <r>
    <x v="1274"/>
    <d v="2012-12-19T00:00:00"/>
    <n v="6.5"/>
    <n v="50120"/>
  </r>
  <r>
    <x v="1274"/>
    <d v="2013-01-06T00:00:00"/>
    <n v="5.25"/>
    <n v="50130"/>
  </r>
  <r>
    <x v="1274"/>
    <d v="2013-01-16T00:00:00"/>
    <n v="13.5"/>
    <n v="50097"/>
  </r>
  <r>
    <x v="1274"/>
    <d v="2013-01-16T00:00:00"/>
    <n v="15.45"/>
    <n v="50097"/>
  </r>
  <r>
    <x v="1274"/>
    <d v="2013-01-31T00:00:00"/>
    <n v="27.9"/>
    <n v="50120"/>
  </r>
  <r>
    <x v="1274"/>
    <d v="2013-01-31T00:00:00"/>
    <n v="6.5"/>
    <n v="50120"/>
  </r>
  <r>
    <x v="1274"/>
    <d v="2013-02-07T00:00:00"/>
    <n v="25.4"/>
    <n v="50168"/>
  </r>
  <r>
    <x v="1274"/>
    <d v="2013-02-25T00:00:00"/>
    <n v="30"/>
    <n v="50121"/>
  </r>
  <r>
    <x v="1274"/>
    <d v="2013-03-28T00:00:00"/>
    <n v="31.5"/>
    <n v="20045"/>
  </r>
  <r>
    <x v="1274"/>
    <d v="2013-04-03T00:00:00"/>
    <n v="20.5"/>
    <n v="50241"/>
  </r>
  <r>
    <x v="1274"/>
    <d v="2013-04-11T00:00:00"/>
    <n v="6.5"/>
    <n v="50260"/>
  </r>
  <r>
    <x v="1274"/>
    <d v="2013-04-22T00:00:00"/>
    <n v="29.2"/>
    <n v="50100"/>
  </r>
  <r>
    <x v="1274"/>
    <d v="2013-05-10T00:00:00"/>
    <n v="28.75"/>
    <n v="50263"/>
  </r>
  <r>
    <x v="1274"/>
    <d v="2013-06-03T00:00:00"/>
    <n v="29.2"/>
    <n v="50151"/>
  </r>
  <r>
    <x v="1274"/>
    <d v="2013-06-13T00:00:00"/>
    <n v="22"/>
    <n v="50253"/>
  </r>
  <r>
    <x v="1274"/>
    <d v="2013-07-01T00:00:00"/>
    <n v="15.75"/>
    <n v="50334"/>
  </r>
  <r>
    <x v="1274"/>
    <d v="2013-09-25T00:00:00"/>
    <n v="30.45"/>
    <n v="20021"/>
  </r>
  <r>
    <x v="1274"/>
    <d v="2013-09-29T00:00:00"/>
    <n v="10.5"/>
    <n v="50061"/>
  </r>
  <r>
    <x v="1274"/>
    <d v="2013-10-22T00:00:00"/>
    <n v="33.700000000000003"/>
    <n v="20017"/>
  </r>
  <r>
    <x v="1275"/>
    <d v="2012-10-16T00:00:00"/>
    <n v="6"/>
    <n v="50116"/>
  </r>
  <r>
    <x v="1276"/>
    <d v="2012-11-26T00:00:00"/>
    <n v="17.95"/>
    <n v="70023"/>
  </r>
  <r>
    <x v="1276"/>
    <d v="2012-10-30T00:00:00"/>
    <n v="20.75"/>
    <n v="70036"/>
  </r>
  <r>
    <x v="1276"/>
    <d v="2012-11-05T00:00:00"/>
    <n v="21.75"/>
    <n v="20014"/>
  </r>
  <r>
    <x v="1276"/>
    <d v="2012-11-15T00:00:00"/>
    <n v="72.45"/>
    <n v="80132"/>
  </r>
  <r>
    <x v="1276"/>
    <d v="2012-12-02T00:00:00"/>
    <n v="6.75"/>
    <n v="60052"/>
  </r>
  <r>
    <x v="1276"/>
    <d v="2012-11-20T00:00:00"/>
    <n v="46.5"/>
    <n v="90021"/>
  </r>
  <r>
    <x v="1276"/>
    <d v="2012-12-04T00:00:00"/>
    <n v="37.700000000000003"/>
    <n v="70028"/>
  </r>
  <r>
    <x v="1276"/>
    <d v="2012-12-11T00:00:00"/>
    <n v="49.2"/>
    <n v="70034"/>
  </r>
  <r>
    <x v="1276"/>
    <d v="2012-12-09T00:00:00"/>
    <n v="29.95"/>
    <n v="20052"/>
  </r>
  <r>
    <x v="1276"/>
    <d v="2013-02-11T00:00:00"/>
    <n v="20.5"/>
    <n v="10055"/>
  </r>
  <r>
    <x v="1277"/>
    <d v="2012-12-07T00:00:00"/>
    <n v="15.45"/>
    <n v="60125"/>
  </r>
  <r>
    <x v="1278"/>
    <d v="2012-11-01T00:00:00"/>
    <n v="26.95"/>
    <n v="50044"/>
  </r>
  <r>
    <x v="1278"/>
    <d v="2012-11-29T00:00:00"/>
    <n v="22.7"/>
    <n v="50014"/>
  </r>
  <r>
    <x v="1278"/>
    <d v="2012-10-18T00:00:00"/>
    <n v="33.450000000000003"/>
    <n v="50004"/>
  </r>
  <r>
    <x v="1278"/>
    <d v="2013-04-20T00:00:00"/>
    <n v="5.5"/>
    <n v="50110"/>
  </r>
  <r>
    <x v="1279"/>
    <d v="2012-10-18T00:00:00"/>
    <n v="26.15"/>
    <n v="60010"/>
  </r>
  <r>
    <x v="1279"/>
    <d v="2013-01-20T00:00:00"/>
    <n v="39.950000000000003"/>
    <n v="70007"/>
  </r>
  <r>
    <x v="1279"/>
    <d v="2013-02-15T00:00:00"/>
    <n v="21.25"/>
    <n v="50007"/>
  </r>
  <r>
    <x v="1279"/>
    <d v="2013-04-22T00:00:00"/>
    <n v="29.35"/>
    <n v="50018"/>
  </r>
  <r>
    <x v="1279"/>
    <d v="2013-04-22T00:00:00"/>
    <n v="33.1"/>
    <n v="50018"/>
  </r>
  <r>
    <x v="1279"/>
    <d v="2013-04-19T00:00:00"/>
    <n v="24"/>
    <n v="60017"/>
  </r>
  <r>
    <x v="1279"/>
    <d v="2013-04-25T00:00:00"/>
    <n v="29.35"/>
    <n v="50018"/>
  </r>
  <r>
    <x v="1279"/>
    <d v="2013-04-25T00:00:00"/>
    <n v="33.1"/>
    <n v="50018"/>
  </r>
  <r>
    <x v="1279"/>
    <d v="2013-06-10T00:00:00"/>
    <n v="39"/>
    <n v="80047"/>
  </r>
  <r>
    <x v="1279"/>
    <d v="2013-06-27T00:00:00"/>
    <n v="72.7"/>
    <n v="10058"/>
  </r>
  <r>
    <x v="1279"/>
    <d v="2013-07-07T00:00:00"/>
    <n v="53.4"/>
    <n v="70002"/>
  </r>
  <r>
    <x v="1279"/>
    <d v="2013-09-20T00:00:00"/>
    <n v="26.65"/>
    <n v="50072"/>
  </r>
  <r>
    <x v="1279"/>
    <d v="2013-09-23T00:00:00"/>
    <n v="21.45"/>
    <n v="60019"/>
  </r>
  <r>
    <x v="1279"/>
    <d v="2013-10-15T00:00:00"/>
    <n v="24.5"/>
    <n v="60002"/>
  </r>
  <r>
    <x v="1280"/>
    <d v="2012-10-24T00:00:00"/>
    <n v="13.15"/>
    <n v="50021"/>
  </r>
  <r>
    <x v="1280"/>
    <d v="2012-10-25T00:00:00"/>
    <n v="13.15"/>
    <n v="50009"/>
  </r>
  <r>
    <x v="1280"/>
    <d v="2012-10-25T00:00:00"/>
    <n v="16.95"/>
    <n v="50009"/>
  </r>
  <r>
    <x v="1280"/>
    <d v="2012-10-29T00:00:00"/>
    <n v="13.15"/>
    <n v="50009"/>
  </r>
  <r>
    <x v="1280"/>
    <d v="2012-10-29T00:00:00"/>
    <n v="16.95"/>
    <n v="50009"/>
  </r>
  <r>
    <x v="1280"/>
    <d v="2012-10-31T00:00:00"/>
    <n v="7.9"/>
    <n v="60006"/>
  </r>
  <r>
    <x v="1280"/>
    <d v="2012-10-18T00:00:00"/>
    <n v="14.4"/>
    <n v="60004"/>
  </r>
  <r>
    <x v="1280"/>
    <d v="2012-10-22T00:00:00"/>
    <n v="13.15"/>
    <n v="60018"/>
  </r>
  <r>
    <x v="1281"/>
    <d v="2013-01-23T00:00:00"/>
    <n v="76.8"/>
    <n v="90008"/>
  </r>
  <r>
    <x v="1282"/>
    <d v="2012-10-16T00:00:00"/>
    <n v="23.75"/>
    <n v="60063"/>
  </r>
  <r>
    <x v="1282"/>
    <d v="2013-01-11T00:00:00"/>
    <n v="41.45"/>
    <n v="50145"/>
  </r>
  <r>
    <x v="1282"/>
    <d v="2013-02-11T00:00:00"/>
    <n v="23.25"/>
    <n v="60025"/>
  </r>
  <r>
    <x v="1282"/>
    <d v="2013-04-25T00:00:00"/>
    <n v="9"/>
    <n v="50101"/>
  </r>
  <r>
    <x v="1282"/>
    <d v="2013-05-02T00:00:00"/>
    <n v="9.75"/>
    <n v="50146"/>
  </r>
  <r>
    <x v="1282"/>
    <d v="2013-05-08T00:00:00"/>
    <n v="9.75"/>
    <n v="50198"/>
  </r>
  <r>
    <x v="1282"/>
    <d v="2013-05-17T00:00:00"/>
    <n v="16.75"/>
    <n v="50200"/>
  </r>
  <r>
    <x v="1282"/>
    <d v="2013-08-09T00:00:00"/>
    <n v="22.95"/>
    <n v="50013"/>
  </r>
  <r>
    <x v="1282"/>
    <d v="2013-08-27T00:00:00"/>
    <n v="48.95"/>
    <n v="50342"/>
  </r>
  <r>
    <x v="1283"/>
    <d v="2012-10-19T00:00:00"/>
    <n v="35.450000000000003"/>
    <n v="70160"/>
  </r>
  <r>
    <x v="1284"/>
    <d v="2012-11-13T00:00:00"/>
    <n v="14"/>
    <n v="70036"/>
  </r>
  <r>
    <x v="1284"/>
    <d v="2012-10-16T00:00:00"/>
    <n v="3.5"/>
    <n v="50122"/>
  </r>
  <r>
    <x v="1284"/>
    <d v="2013-01-16T00:00:00"/>
    <n v="7"/>
    <n v="10024"/>
  </r>
  <r>
    <x v="1284"/>
    <d v="2013-01-25T00:00:00"/>
    <n v="11.75"/>
    <n v="50156"/>
  </r>
  <r>
    <x v="1284"/>
    <d v="2013-04-24T00:00:00"/>
    <n v="7"/>
    <n v="20015"/>
  </r>
  <r>
    <x v="1284"/>
    <d v="2013-04-28T00:00:00"/>
    <n v="12"/>
    <n v="50050"/>
  </r>
  <r>
    <x v="1284"/>
    <d v="2013-07-16T00:00:00"/>
    <n v="6"/>
    <n v="50128"/>
  </r>
  <r>
    <x v="1284"/>
    <d v="2013-09-03T00:00:00"/>
    <n v="12"/>
    <n v="50151"/>
  </r>
  <r>
    <x v="1284"/>
    <d v="2013-10-22T00:00:00"/>
    <n v="5.5"/>
    <n v="10044"/>
  </r>
  <r>
    <x v="1285"/>
    <d v="2012-10-22T00:00:00"/>
    <n v="18.25"/>
    <n v="50107"/>
  </r>
  <r>
    <x v="1285"/>
    <d v="2012-10-28T00:00:00"/>
    <n v="26.5"/>
    <n v="50295"/>
  </r>
  <r>
    <x v="1285"/>
    <d v="2012-10-29T00:00:00"/>
    <n v="12.45"/>
    <n v="50032"/>
  </r>
  <r>
    <x v="1285"/>
    <d v="2012-10-16T00:00:00"/>
    <n v="12"/>
    <n v="50154"/>
  </r>
  <r>
    <x v="1285"/>
    <d v="2012-10-19T00:00:00"/>
    <n v="17"/>
    <n v="60176"/>
  </r>
  <r>
    <x v="1285"/>
    <d v="2012-10-21T00:00:00"/>
    <n v="11.5"/>
    <n v="50086"/>
  </r>
  <r>
    <x v="1286"/>
    <d v="2012-10-23T00:00:00"/>
    <n v="15.45"/>
    <n v="30042"/>
  </r>
  <r>
    <x v="1286"/>
    <d v="2012-10-26T00:00:00"/>
    <n v="8.5"/>
    <n v="60081"/>
  </r>
  <r>
    <x v="1286"/>
    <d v="2012-11-10T00:00:00"/>
    <n v="42.9"/>
    <n v="60028"/>
  </r>
  <r>
    <x v="1286"/>
    <d v="2012-10-16T00:00:00"/>
    <n v="29.95"/>
    <n v="50269"/>
  </r>
  <r>
    <x v="1286"/>
    <d v="2012-12-04T00:00:00"/>
    <n v="8.75"/>
    <n v="50097"/>
  </r>
  <r>
    <x v="1287"/>
    <d v="2012-10-17T00:00:00"/>
    <n v="40.25"/>
    <n v="50109"/>
  </r>
  <r>
    <x v="1288"/>
    <d v="2012-10-23T00:00:00"/>
    <n v="10.5"/>
    <n v="30030"/>
  </r>
  <r>
    <x v="1288"/>
    <d v="2012-10-30T00:00:00"/>
    <n v="3.25"/>
    <n v="50147"/>
  </r>
  <r>
    <x v="1288"/>
    <d v="2012-11-13T00:00:00"/>
    <n v="2"/>
    <n v="50212"/>
  </r>
  <r>
    <x v="1288"/>
    <d v="2012-10-17T00:00:00"/>
    <n v="3.25"/>
    <n v="60067"/>
  </r>
  <r>
    <x v="1288"/>
    <d v="2013-05-29T00:00:00"/>
    <n v="3"/>
    <n v="60054"/>
  </r>
  <r>
    <x v="1288"/>
    <d v="2013-07-18T00:00:00"/>
    <n v="3.25"/>
    <n v="60017"/>
  </r>
  <r>
    <x v="1288"/>
    <d v="2013-09-03T00:00:00"/>
    <n v="7"/>
    <n v="50125"/>
  </r>
  <r>
    <x v="1288"/>
    <d v="2013-09-26T00:00:00"/>
    <n v="12.75"/>
    <n v="50362"/>
  </r>
  <r>
    <x v="1288"/>
    <d v="2013-09-24T00:00:00"/>
    <n v="3.25"/>
    <n v="50190"/>
  </r>
  <r>
    <x v="1288"/>
    <d v="2013-10-10T00:00:00"/>
    <n v="3.5"/>
    <n v="50167"/>
  </r>
  <r>
    <x v="1288"/>
    <d v="2013-10-17T00:00:00"/>
    <n v="58.2"/>
    <n v="50140"/>
  </r>
  <r>
    <x v="1289"/>
    <d v="2012-10-23T00:00:00"/>
    <n v="14.75"/>
    <n v="60045"/>
  </r>
  <r>
    <x v="1289"/>
    <d v="2012-11-01T00:00:00"/>
    <n v="14"/>
    <n v="50095"/>
  </r>
  <r>
    <x v="1289"/>
    <d v="2012-11-09T00:00:00"/>
    <n v="9.75"/>
    <n v="50108"/>
  </r>
  <r>
    <x v="1289"/>
    <d v="2012-10-18T00:00:00"/>
    <n v="10.5"/>
    <n v="50107"/>
  </r>
  <r>
    <x v="1289"/>
    <d v="2012-10-18T00:00:00"/>
    <n v="20.25"/>
    <n v="50107"/>
  </r>
  <r>
    <x v="1289"/>
    <d v="2012-10-18T00:00:00"/>
    <n v="7"/>
    <n v="50107"/>
  </r>
  <r>
    <x v="1289"/>
    <d v="2012-12-04T00:00:00"/>
    <n v="5.25"/>
    <n v="60012"/>
  </r>
  <r>
    <x v="1289"/>
    <d v="2012-12-28T00:00:00"/>
    <n v="9.75"/>
    <n v="50091"/>
  </r>
  <r>
    <x v="1289"/>
    <d v="2012-12-27T00:00:00"/>
    <n v="6.5"/>
    <n v="60016"/>
  </r>
  <r>
    <x v="1289"/>
    <d v="2013-01-31T00:00:00"/>
    <n v="6.5"/>
    <n v="50067"/>
  </r>
  <r>
    <x v="1289"/>
    <d v="2013-02-01T00:00:00"/>
    <n v="7"/>
    <n v="50115"/>
  </r>
  <r>
    <x v="1289"/>
    <d v="2013-02-01T00:00:00"/>
    <n v="14"/>
    <n v="50115"/>
  </r>
  <r>
    <x v="1289"/>
    <d v="2013-02-01T00:00:00"/>
    <n v="8.5"/>
    <n v="50115"/>
  </r>
  <r>
    <x v="1289"/>
    <d v="2013-02-01T00:00:00"/>
    <n v="11.75"/>
    <n v="50115"/>
  </r>
  <r>
    <x v="1289"/>
    <d v="2013-02-12T00:00:00"/>
    <n v="8.5"/>
    <n v="50075"/>
  </r>
  <r>
    <x v="1289"/>
    <d v="2013-02-13T00:00:00"/>
    <n v="6.5"/>
    <n v="50114"/>
  </r>
  <r>
    <x v="1289"/>
    <d v="2013-02-13T00:00:00"/>
    <n v="9.75"/>
    <n v="50114"/>
  </r>
  <r>
    <x v="1289"/>
    <d v="2013-02-21T00:00:00"/>
    <n v="10.5"/>
    <n v="50142"/>
  </r>
  <r>
    <x v="1289"/>
    <d v="2013-02-21T00:00:00"/>
    <n v="8.5"/>
    <n v="50142"/>
  </r>
  <r>
    <x v="1289"/>
    <d v="2013-02-27T00:00:00"/>
    <n v="17"/>
    <n v="50060"/>
  </r>
  <r>
    <x v="1289"/>
    <d v="2013-02-28T00:00:00"/>
    <n v="6.5"/>
    <n v="50127"/>
  </r>
  <r>
    <x v="1289"/>
    <d v="2013-02-22T00:00:00"/>
    <n v="6.5"/>
    <n v="50198"/>
  </r>
  <r>
    <x v="1289"/>
    <d v="2013-03-01T00:00:00"/>
    <n v="6.5"/>
    <n v="50114"/>
  </r>
  <r>
    <x v="1289"/>
    <d v="2013-03-01T00:00:00"/>
    <n v="9.75"/>
    <n v="50114"/>
  </r>
  <r>
    <x v="1289"/>
    <d v="2013-03-08T00:00:00"/>
    <n v="6.5"/>
    <n v="60032"/>
  </r>
  <r>
    <x v="1289"/>
    <d v="2013-03-13T00:00:00"/>
    <n v="10.5"/>
    <n v="50186"/>
  </r>
  <r>
    <x v="1289"/>
    <d v="2013-03-29T00:00:00"/>
    <n v="6.5"/>
    <n v="50185"/>
  </r>
  <r>
    <x v="1289"/>
    <d v="2013-04-03T00:00:00"/>
    <n v="7"/>
    <n v="50115"/>
  </r>
  <r>
    <x v="1289"/>
    <d v="2013-04-03T00:00:00"/>
    <n v="14"/>
    <n v="50115"/>
  </r>
  <r>
    <x v="1289"/>
    <d v="2013-04-03T00:00:00"/>
    <n v="8.5"/>
    <n v="50115"/>
  </r>
  <r>
    <x v="1289"/>
    <d v="2013-04-03T00:00:00"/>
    <n v="11.75"/>
    <n v="50115"/>
  </r>
  <r>
    <x v="1289"/>
    <d v="2013-04-01T00:00:00"/>
    <n v="5.75"/>
    <n v="50146"/>
  </r>
  <r>
    <x v="1289"/>
    <d v="2013-04-05T00:00:00"/>
    <n v="11.75"/>
    <n v="50215"/>
  </r>
  <r>
    <x v="1289"/>
    <d v="2013-04-11T00:00:00"/>
    <n v="13"/>
    <n v="50195"/>
  </r>
  <r>
    <x v="1289"/>
    <d v="2013-04-12T00:00:00"/>
    <n v="3.25"/>
    <n v="60010"/>
  </r>
  <r>
    <x v="1289"/>
    <d v="2013-04-10T00:00:00"/>
    <n v="6.5"/>
    <n v="50133"/>
  </r>
  <r>
    <x v="1289"/>
    <d v="2013-04-10T00:00:00"/>
    <n v="8.5"/>
    <n v="50133"/>
  </r>
  <r>
    <x v="1289"/>
    <d v="2013-04-16T00:00:00"/>
    <n v="11.75"/>
    <n v="50111"/>
  </r>
  <r>
    <x v="1289"/>
    <d v="2013-04-16T00:00:00"/>
    <n v="3.5"/>
    <n v="50111"/>
  </r>
  <r>
    <x v="1289"/>
    <d v="2013-05-15T00:00:00"/>
    <n v="3.25"/>
    <n v="50164"/>
  </r>
  <r>
    <x v="1289"/>
    <d v="2013-05-16T00:00:00"/>
    <n v="11.5"/>
    <n v="50129"/>
  </r>
  <r>
    <x v="1289"/>
    <d v="2013-05-23T00:00:00"/>
    <n v="9.75"/>
    <n v="50124"/>
  </r>
  <r>
    <x v="1289"/>
    <d v="2013-05-22T00:00:00"/>
    <n v="10"/>
    <n v="50088"/>
  </r>
  <r>
    <x v="1289"/>
    <d v="2013-05-29T00:00:00"/>
    <n v="5.25"/>
    <n v="50104"/>
  </r>
  <r>
    <x v="1289"/>
    <d v="2013-06-05T00:00:00"/>
    <n v="3.5"/>
    <n v="50112"/>
  </r>
  <r>
    <x v="1289"/>
    <d v="2013-06-05T00:00:00"/>
    <n v="11.75"/>
    <n v="50112"/>
  </r>
  <r>
    <x v="1289"/>
    <d v="2013-06-11T00:00:00"/>
    <n v="7"/>
    <n v="50115"/>
  </r>
  <r>
    <x v="1289"/>
    <d v="2013-06-11T00:00:00"/>
    <n v="14"/>
    <n v="50115"/>
  </r>
  <r>
    <x v="1289"/>
    <d v="2013-06-11T00:00:00"/>
    <n v="8.5"/>
    <n v="50115"/>
  </r>
  <r>
    <x v="1289"/>
    <d v="2013-06-11T00:00:00"/>
    <n v="11.75"/>
    <n v="50115"/>
  </r>
  <r>
    <x v="1289"/>
    <d v="2013-06-14T00:00:00"/>
    <n v="10.5"/>
    <n v="50142"/>
  </r>
  <r>
    <x v="1289"/>
    <d v="2013-06-14T00:00:00"/>
    <n v="8.5"/>
    <n v="50142"/>
  </r>
  <r>
    <x v="1289"/>
    <d v="2013-06-19T00:00:00"/>
    <n v="10.5"/>
    <n v="50107"/>
  </r>
  <r>
    <x v="1289"/>
    <d v="2013-06-19T00:00:00"/>
    <n v="20.25"/>
    <n v="50107"/>
  </r>
  <r>
    <x v="1289"/>
    <d v="2013-06-19T00:00:00"/>
    <n v="7"/>
    <n v="50107"/>
  </r>
  <r>
    <x v="1289"/>
    <d v="2013-06-26T00:00:00"/>
    <n v="10.5"/>
    <n v="50106"/>
  </r>
  <r>
    <x v="1289"/>
    <d v="2013-06-27T00:00:00"/>
    <n v="10.5"/>
    <n v="50099"/>
  </r>
  <r>
    <x v="1289"/>
    <d v="2013-07-03T00:00:00"/>
    <n v="7"/>
    <n v="50083"/>
  </r>
  <r>
    <x v="1289"/>
    <d v="2013-07-11T00:00:00"/>
    <n v="7"/>
    <n v="50097"/>
  </r>
  <r>
    <x v="1289"/>
    <d v="2013-07-15T00:00:00"/>
    <n v="3.5"/>
    <n v="50092"/>
  </r>
  <r>
    <x v="1289"/>
    <d v="2013-09-09T00:00:00"/>
    <n v="3.5"/>
    <n v="50109"/>
  </r>
  <r>
    <x v="1289"/>
    <d v="2013-09-12T00:00:00"/>
    <n v="7"/>
    <n v="50078"/>
  </r>
  <r>
    <x v="1289"/>
    <d v="2013-09-17T00:00:00"/>
    <n v="6.5"/>
    <n v="50133"/>
  </r>
  <r>
    <x v="1289"/>
    <d v="2013-09-17T00:00:00"/>
    <n v="8.5"/>
    <n v="50133"/>
  </r>
  <r>
    <x v="1289"/>
    <d v="2013-09-18T00:00:00"/>
    <n v="7"/>
    <n v="50172"/>
  </r>
  <r>
    <x v="1289"/>
    <d v="2013-09-23T00:00:00"/>
    <n v="3.5"/>
    <n v="50149"/>
  </r>
  <r>
    <x v="1289"/>
    <d v="2013-09-29T00:00:00"/>
    <n v="40.159999999999997"/>
    <n v="50021"/>
  </r>
  <r>
    <x v="1289"/>
    <d v="2013-09-30T00:00:00"/>
    <n v="10.5"/>
    <n v="50099"/>
  </r>
  <r>
    <x v="1289"/>
    <d v="2013-10-03T00:00:00"/>
    <n v="11.75"/>
    <n v="50111"/>
  </r>
  <r>
    <x v="1289"/>
    <d v="2013-10-03T00:00:00"/>
    <n v="3.5"/>
    <n v="50111"/>
  </r>
  <r>
    <x v="1289"/>
    <d v="2013-10-07T00:00:00"/>
    <n v="3.5"/>
    <n v="50098"/>
  </r>
  <r>
    <x v="1289"/>
    <d v="2013-10-11T00:00:00"/>
    <n v="10.5"/>
    <n v="50116"/>
  </r>
  <r>
    <x v="1289"/>
    <d v="2013-10-15T00:00:00"/>
    <n v="7"/>
    <n v="50130"/>
  </r>
  <r>
    <x v="1289"/>
    <d v="2013-10-14T00:00:00"/>
    <n v="10.5"/>
    <n v="50107"/>
  </r>
  <r>
    <x v="1289"/>
    <d v="2013-10-14T00:00:00"/>
    <n v="20.25"/>
    <n v="50107"/>
  </r>
  <r>
    <x v="1289"/>
    <d v="2013-10-14T00:00:00"/>
    <n v="7"/>
    <n v="50107"/>
  </r>
  <r>
    <x v="1289"/>
    <d v="2013-10-17T00:00:00"/>
    <n v="7"/>
    <n v="50115"/>
  </r>
  <r>
    <x v="1289"/>
    <d v="2013-10-17T00:00:00"/>
    <n v="14"/>
    <n v="50115"/>
  </r>
  <r>
    <x v="1289"/>
    <d v="2013-10-17T00:00:00"/>
    <n v="8.5"/>
    <n v="50115"/>
  </r>
  <r>
    <x v="1289"/>
    <d v="2013-10-17T00:00:00"/>
    <n v="11.75"/>
    <n v="50115"/>
  </r>
  <r>
    <x v="1289"/>
    <d v="2013-10-21T00:00:00"/>
    <n v="7"/>
    <n v="50113"/>
  </r>
  <r>
    <x v="1289"/>
    <d v="2013-10-21T00:00:00"/>
    <n v="10.5"/>
    <n v="50113"/>
  </r>
  <r>
    <x v="1289"/>
    <d v="2013-10-18T00:00:00"/>
    <n v="7"/>
    <n v="50123"/>
  </r>
  <r>
    <x v="1289"/>
    <d v="2013-10-24T00:00:00"/>
    <n v="5.5"/>
    <n v="50278"/>
  </r>
  <r>
    <x v="1289"/>
    <d v="2013-10-27T00:00:00"/>
    <n v="17.91"/>
    <n v="50036"/>
  </r>
  <r>
    <x v="1289"/>
    <d v="2013-10-25T00:00:00"/>
    <n v="7"/>
    <n v="50144"/>
  </r>
  <r>
    <x v="1289"/>
    <d v="2013-10-30T00:00:00"/>
    <n v="3.5"/>
    <n v="50112"/>
  </r>
  <r>
    <x v="1289"/>
    <d v="2013-10-30T00:00:00"/>
    <n v="11.75"/>
    <n v="50112"/>
  </r>
  <r>
    <x v="1289"/>
    <d v="2013-11-03T00:00:00"/>
    <n v="3.5"/>
    <n v="50041"/>
  </r>
  <r>
    <x v="1289"/>
    <d v="2013-11-01T00:00:00"/>
    <n v="7"/>
    <n v="50205"/>
  </r>
  <r>
    <x v="1289"/>
    <d v="2013-10-31T00:00:00"/>
    <n v="3.5"/>
    <n v="50109"/>
  </r>
  <r>
    <x v="1289"/>
    <d v="2013-11-04T00:00:00"/>
    <n v="7"/>
    <n v="50113"/>
  </r>
  <r>
    <x v="1289"/>
    <d v="2013-11-04T00:00:00"/>
    <n v="10.5"/>
    <n v="50113"/>
  </r>
  <r>
    <x v="1290"/>
    <d v="2012-11-25T00:00:00"/>
    <n v="41.2"/>
    <n v="50047"/>
  </r>
  <r>
    <x v="1290"/>
    <d v="2012-11-25T00:00:00"/>
    <n v="18.5"/>
    <n v="50047"/>
  </r>
  <r>
    <x v="1290"/>
    <d v="2012-11-25T00:00:00"/>
    <n v="12"/>
    <n v="50047"/>
  </r>
  <r>
    <x v="1290"/>
    <d v="2012-11-26T00:00:00"/>
    <n v="6"/>
    <n v="50148"/>
  </r>
  <r>
    <x v="1290"/>
    <d v="2012-11-26T00:00:00"/>
    <n v="3.25"/>
    <n v="50148"/>
  </r>
  <r>
    <x v="1290"/>
    <d v="2012-10-28T00:00:00"/>
    <n v="20.5"/>
    <n v="50056"/>
  </r>
  <r>
    <x v="1290"/>
    <d v="2012-11-28T00:00:00"/>
    <n v="19"/>
    <n v="50006"/>
  </r>
  <r>
    <x v="1290"/>
    <d v="2012-11-28T00:00:00"/>
    <n v="18.2"/>
    <n v="50006"/>
  </r>
  <r>
    <x v="1290"/>
    <d v="2012-11-02T00:00:00"/>
    <n v="6.5"/>
    <n v="60043"/>
  </r>
  <r>
    <x v="1290"/>
    <d v="2012-11-28T00:00:00"/>
    <n v="15.2"/>
    <n v="60058"/>
  </r>
  <r>
    <x v="1290"/>
    <d v="2012-11-03T00:00:00"/>
    <n v="20"/>
    <n v="50079"/>
  </r>
  <r>
    <x v="1290"/>
    <d v="2012-11-04T00:00:00"/>
    <n v="12.25"/>
    <n v="50151"/>
  </r>
  <r>
    <x v="1290"/>
    <d v="2012-11-29T00:00:00"/>
    <n v="13.5"/>
    <n v="50179"/>
  </r>
  <r>
    <x v="1290"/>
    <d v="2012-11-29T00:00:00"/>
    <n v="7"/>
    <n v="50179"/>
  </r>
  <r>
    <x v="1290"/>
    <d v="2012-11-06T00:00:00"/>
    <n v="6"/>
    <n v="50148"/>
  </r>
  <r>
    <x v="1290"/>
    <d v="2012-11-06T00:00:00"/>
    <n v="3.25"/>
    <n v="50148"/>
  </r>
  <r>
    <x v="1290"/>
    <d v="2012-12-01T00:00:00"/>
    <n v="41.2"/>
    <n v="50047"/>
  </r>
  <r>
    <x v="1290"/>
    <d v="2012-12-01T00:00:00"/>
    <n v="18.5"/>
    <n v="50047"/>
  </r>
  <r>
    <x v="1290"/>
    <d v="2012-12-01T00:00:00"/>
    <n v="12"/>
    <n v="50047"/>
  </r>
  <r>
    <x v="1290"/>
    <d v="2012-11-11T00:00:00"/>
    <n v="33.75"/>
    <n v="50039"/>
  </r>
  <r>
    <x v="1290"/>
    <d v="2012-11-11T00:00:00"/>
    <n v="23.45"/>
    <n v="50039"/>
  </r>
  <r>
    <x v="1290"/>
    <d v="2012-11-11T00:00:00"/>
    <n v="20.25"/>
    <n v="50039"/>
  </r>
  <r>
    <x v="1290"/>
    <d v="2012-11-12T00:00:00"/>
    <n v="15.2"/>
    <n v="60028"/>
  </r>
  <r>
    <x v="1290"/>
    <d v="2012-12-02T00:00:00"/>
    <n v="29.25"/>
    <n v="50007"/>
  </r>
  <r>
    <x v="1290"/>
    <d v="2012-11-14T00:00:00"/>
    <n v="20.45"/>
    <n v="60055"/>
  </r>
  <r>
    <x v="1290"/>
    <d v="2012-11-16T00:00:00"/>
    <n v="13.5"/>
    <n v="50175"/>
  </r>
  <r>
    <x v="1290"/>
    <d v="2012-11-17T00:00:00"/>
    <n v="33.700000000000003"/>
    <n v="50041"/>
  </r>
  <r>
    <x v="1290"/>
    <d v="2012-11-18T00:00:00"/>
    <n v="10.25"/>
    <n v="50026"/>
  </r>
  <r>
    <x v="1290"/>
    <d v="2012-11-19T00:00:00"/>
    <n v="26.5"/>
    <n v="50087"/>
  </r>
  <r>
    <x v="1290"/>
    <d v="2012-11-19T00:00:00"/>
    <n v="6.5"/>
    <n v="50087"/>
  </r>
  <r>
    <x v="1290"/>
    <d v="2012-11-20T00:00:00"/>
    <n v="10"/>
    <n v="50074"/>
  </r>
  <r>
    <x v="1290"/>
    <d v="2012-11-21T00:00:00"/>
    <n v="10.25"/>
    <n v="50092"/>
  </r>
  <r>
    <x v="1290"/>
    <d v="2012-11-23T00:00:00"/>
    <n v="19"/>
    <n v="50006"/>
  </r>
  <r>
    <x v="1290"/>
    <d v="2012-11-23T00:00:00"/>
    <n v="18.2"/>
    <n v="50006"/>
  </r>
  <r>
    <x v="1290"/>
    <d v="2012-11-24T00:00:00"/>
    <n v="12.25"/>
    <n v="50004"/>
  </r>
  <r>
    <x v="1290"/>
    <d v="2012-10-17T00:00:00"/>
    <n v="20.45"/>
    <n v="60099"/>
  </r>
  <r>
    <x v="1290"/>
    <d v="2012-12-03T00:00:00"/>
    <n v="7"/>
    <n v="50130"/>
  </r>
  <r>
    <x v="1290"/>
    <d v="2012-12-05T00:00:00"/>
    <n v="17.95"/>
    <n v="50160"/>
  </r>
  <r>
    <x v="1290"/>
    <d v="2012-12-04T00:00:00"/>
    <n v="10.5"/>
    <n v="60042"/>
  </r>
  <r>
    <x v="1290"/>
    <d v="2012-12-07T00:00:00"/>
    <n v="10.5"/>
    <n v="60072"/>
  </r>
  <r>
    <x v="1290"/>
    <d v="2012-12-08T00:00:00"/>
    <n v="11"/>
    <n v="50243"/>
  </r>
  <r>
    <x v="1290"/>
    <d v="2012-12-10T00:00:00"/>
    <n v="7"/>
    <n v="60057"/>
  </r>
  <r>
    <x v="1290"/>
    <d v="2012-12-12T00:00:00"/>
    <n v="3.25"/>
    <n v="50150"/>
  </r>
  <r>
    <x v="1290"/>
    <d v="2012-12-09T00:00:00"/>
    <n v="14.45"/>
    <n v="50144"/>
  </r>
  <r>
    <x v="1290"/>
    <d v="2012-12-11T00:00:00"/>
    <n v="8.5"/>
    <n v="50137"/>
  </r>
  <r>
    <x v="1290"/>
    <d v="2012-12-13T00:00:00"/>
    <n v="3.5"/>
    <n v="60031"/>
  </r>
  <r>
    <x v="1290"/>
    <d v="2012-12-14T00:00:00"/>
    <n v="3.5"/>
    <n v="50210"/>
  </r>
  <r>
    <x v="1290"/>
    <d v="2012-12-16T00:00:00"/>
    <n v="12"/>
    <n v="60014"/>
  </r>
  <r>
    <x v="1290"/>
    <d v="2012-12-18T00:00:00"/>
    <n v="8.25"/>
    <n v="50131"/>
  </r>
  <r>
    <x v="1290"/>
    <d v="2012-12-15T00:00:00"/>
    <n v="22"/>
    <n v="50020"/>
  </r>
  <r>
    <x v="1290"/>
    <d v="2012-12-19T00:00:00"/>
    <n v="54"/>
    <n v="70034"/>
  </r>
  <r>
    <x v="1290"/>
    <d v="2012-12-21T00:00:00"/>
    <n v="7"/>
    <n v="50167"/>
  </r>
  <r>
    <x v="1290"/>
    <d v="2012-12-22T00:00:00"/>
    <n v="20.5"/>
    <n v="50199"/>
  </r>
  <r>
    <x v="1290"/>
    <d v="2012-12-20T00:00:00"/>
    <n v="13.5"/>
    <n v="50179"/>
  </r>
  <r>
    <x v="1290"/>
    <d v="2012-12-20T00:00:00"/>
    <n v="7"/>
    <n v="50179"/>
  </r>
  <r>
    <x v="1290"/>
    <d v="2012-12-23T00:00:00"/>
    <n v="19.95"/>
    <n v="50011"/>
  </r>
  <r>
    <x v="1290"/>
    <d v="2012-12-22T00:00:00"/>
    <n v="28.7"/>
    <n v="50035"/>
  </r>
  <r>
    <x v="1290"/>
    <d v="2012-12-22T00:00:00"/>
    <n v="35.700000000000003"/>
    <n v="50035"/>
  </r>
  <r>
    <x v="1290"/>
    <d v="2012-12-26T00:00:00"/>
    <n v="10.25"/>
    <n v="50135"/>
  </r>
  <r>
    <x v="1290"/>
    <d v="2012-12-26T00:00:00"/>
    <n v="8.5"/>
    <n v="50135"/>
  </r>
  <r>
    <x v="1290"/>
    <d v="2012-12-24T00:00:00"/>
    <n v="16.5"/>
    <n v="60006"/>
  </r>
  <r>
    <x v="1290"/>
    <d v="2012-12-24T00:00:00"/>
    <n v="16.95"/>
    <n v="60006"/>
  </r>
  <r>
    <x v="1290"/>
    <d v="2012-12-31T00:00:00"/>
    <n v="16.5"/>
    <n v="60006"/>
  </r>
  <r>
    <x v="1290"/>
    <d v="2012-12-31T00:00:00"/>
    <n v="16.95"/>
    <n v="60006"/>
  </r>
  <r>
    <x v="1290"/>
    <d v="2012-12-28T00:00:00"/>
    <n v="8.4499999999999993"/>
    <n v="60020"/>
  </r>
  <r>
    <x v="1290"/>
    <d v="2012-12-30T00:00:00"/>
    <n v="33.75"/>
    <n v="50039"/>
  </r>
  <r>
    <x v="1290"/>
    <d v="2012-12-30T00:00:00"/>
    <n v="23.45"/>
    <n v="50039"/>
  </r>
  <r>
    <x v="1290"/>
    <d v="2012-12-30T00:00:00"/>
    <n v="20.25"/>
    <n v="50039"/>
  </r>
  <r>
    <x v="1290"/>
    <d v="2012-12-29T00:00:00"/>
    <n v="30.2"/>
    <n v="50021"/>
  </r>
  <r>
    <x v="1290"/>
    <d v="2012-12-29T00:00:00"/>
    <n v="28.45"/>
    <n v="50021"/>
  </r>
  <r>
    <x v="1290"/>
    <d v="2013-01-05T00:00:00"/>
    <n v="0.5"/>
    <n v="50192"/>
  </r>
  <r>
    <x v="1290"/>
    <d v="2013-01-12T00:00:00"/>
    <n v="19.75"/>
    <n v="50126"/>
  </r>
  <r>
    <x v="1290"/>
    <d v="2013-01-13T00:00:00"/>
    <n v="10.25"/>
    <n v="50059"/>
  </r>
  <r>
    <x v="1290"/>
    <d v="2013-01-13T00:00:00"/>
    <n v="7"/>
    <n v="50059"/>
  </r>
  <r>
    <x v="1290"/>
    <d v="2013-01-13T00:00:00"/>
    <n v="30.25"/>
    <n v="50181"/>
  </r>
  <r>
    <x v="1290"/>
    <d v="2013-01-14T00:00:00"/>
    <n v="8.5"/>
    <n v="50133"/>
  </r>
  <r>
    <x v="1290"/>
    <d v="2013-01-20T00:00:00"/>
    <n v="41.2"/>
    <n v="50047"/>
  </r>
  <r>
    <x v="1290"/>
    <d v="2013-01-20T00:00:00"/>
    <n v="18.5"/>
    <n v="50047"/>
  </r>
  <r>
    <x v="1290"/>
    <d v="2013-01-20T00:00:00"/>
    <n v="12"/>
    <n v="50047"/>
  </r>
  <r>
    <x v="1290"/>
    <d v="2013-01-15T00:00:00"/>
    <n v="10.25"/>
    <n v="50152"/>
  </r>
  <r>
    <x v="1290"/>
    <d v="2013-01-19T00:00:00"/>
    <n v="63.66"/>
    <n v="70014"/>
  </r>
  <r>
    <x v="1290"/>
    <d v="2013-01-21T00:00:00"/>
    <n v="10.25"/>
    <n v="50146"/>
  </r>
  <r>
    <x v="1290"/>
    <d v="2013-01-26T00:00:00"/>
    <n v="13.75"/>
    <n v="50378"/>
  </r>
  <r>
    <x v="1290"/>
    <d v="2013-01-27T00:00:00"/>
    <n v="13.5"/>
    <n v="60003"/>
  </r>
  <r>
    <x v="1290"/>
    <d v="2013-01-27T00:00:00"/>
    <n v="66.2"/>
    <n v="20020"/>
  </r>
  <r>
    <x v="1290"/>
    <d v="2013-01-26T00:00:00"/>
    <n v="19.5"/>
    <n v="50033"/>
  </r>
  <r>
    <x v="1290"/>
    <d v="2013-02-05T00:00:00"/>
    <n v="13.5"/>
    <n v="50121"/>
  </r>
  <r>
    <x v="1290"/>
    <d v="2013-02-02T00:00:00"/>
    <n v="31.75"/>
    <n v="60010"/>
  </r>
  <r>
    <x v="1290"/>
    <d v="2013-02-03T00:00:00"/>
    <n v="11.5"/>
    <n v="20004"/>
  </r>
  <r>
    <x v="1290"/>
    <d v="2013-02-10T00:00:00"/>
    <n v="20.75"/>
    <n v="50013"/>
  </r>
  <r>
    <x v="1290"/>
    <d v="2013-02-09T00:00:00"/>
    <n v="26.5"/>
    <n v="50087"/>
  </r>
  <r>
    <x v="1290"/>
    <d v="2013-02-09T00:00:00"/>
    <n v="6.5"/>
    <n v="50087"/>
  </r>
  <r>
    <x v="1290"/>
    <d v="2013-02-12T00:00:00"/>
    <n v="15.25"/>
    <n v="50134"/>
  </r>
  <r>
    <x v="1290"/>
    <d v="2013-02-17T00:00:00"/>
    <n v="30.2"/>
    <n v="50021"/>
  </r>
  <r>
    <x v="1290"/>
    <d v="2013-02-17T00:00:00"/>
    <n v="28.45"/>
    <n v="50021"/>
  </r>
  <r>
    <x v="1290"/>
    <d v="2013-02-16T00:00:00"/>
    <n v="25.2"/>
    <n v="50025"/>
  </r>
  <r>
    <x v="1290"/>
    <d v="2013-02-23T00:00:00"/>
    <n v="12.25"/>
    <n v="50068"/>
  </r>
  <r>
    <x v="1290"/>
    <d v="2013-02-25T00:00:00"/>
    <n v="10.25"/>
    <n v="50135"/>
  </r>
  <r>
    <x v="1290"/>
    <d v="2013-02-25T00:00:00"/>
    <n v="8.5"/>
    <n v="50135"/>
  </r>
  <r>
    <x v="1290"/>
    <d v="2013-02-26T00:00:00"/>
    <n v="10.25"/>
    <n v="50124"/>
  </r>
  <r>
    <x v="1290"/>
    <d v="2013-02-28T00:00:00"/>
    <n v="9.25"/>
    <n v="50078"/>
  </r>
  <r>
    <x v="1290"/>
    <d v="2013-02-24T00:00:00"/>
    <n v="12.25"/>
    <n v="60008"/>
  </r>
  <r>
    <x v="1290"/>
    <d v="2013-03-01T00:00:00"/>
    <n v="7"/>
    <n v="50064"/>
  </r>
  <r>
    <x v="1290"/>
    <d v="2013-03-02T00:00:00"/>
    <n v="25.2"/>
    <n v="50050"/>
  </r>
  <r>
    <x v="1290"/>
    <d v="2013-03-03T00:00:00"/>
    <n v="10.5"/>
    <n v="50062"/>
  </r>
  <r>
    <x v="1290"/>
    <d v="2013-03-08T00:00:00"/>
    <n v="3.25"/>
    <n v="60084"/>
  </r>
  <r>
    <x v="1290"/>
    <d v="2013-03-09T00:00:00"/>
    <n v="28"/>
    <n v="50057"/>
  </r>
  <r>
    <x v="1290"/>
    <d v="2013-03-10T00:00:00"/>
    <n v="32.950000000000003"/>
    <n v="50029"/>
  </r>
  <r>
    <x v="1290"/>
    <d v="2013-07-27T00:00:00"/>
    <n v="17.5"/>
    <n v="60004"/>
  </r>
  <r>
    <x v="1290"/>
    <d v="2013-08-08T00:00:00"/>
    <n v="10.25"/>
    <n v="50059"/>
  </r>
  <r>
    <x v="1290"/>
    <d v="2013-08-08T00:00:00"/>
    <n v="7"/>
    <n v="50059"/>
  </r>
  <r>
    <x v="1290"/>
    <d v="2013-09-06T00:00:00"/>
    <n v="34.700000000000003"/>
    <n v="50009"/>
  </r>
  <r>
    <x v="1290"/>
    <d v="2013-09-07T00:00:00"/>
    <n v="24.5"/>
    <n v="50022"/>
  </r>
  <r>
    <x v="1290"/>
    <d v="2013-09-22T00:00:00"/>
    <n v="25.2"/>
    <n v="50214"/>
  </r>
  <r>
    <x v="1290"/>
    <d v="2013-09-30T00:00:00"/>
    <n v="16.25"/>
    <n v="50165"/>
  </r>
  <r>
    <x v="1290"/>
    <d v="2013-09-28T00:00:00"/>
    <n v="33.75"/>
    <n v="50039"/>
  </r>
  <r>
    <x v="1290"/>
    <d v="2013-09-28T00:00:00"/>
    <n v="23.45"/>
    <n v="50039"/>
  </r>
  <r>
    <x v="1290"/>
    <d v="2013-09-28T00:00:00"/>
    <n v="20.25"/>
    <n v="50039"/>
  </r>
  <r>
    <x v="1290"/>
    <d v="2013-10-03T00:00:00"/>
    <n v="18.75"/>
    <n v="50081"/>
  </r>
  <r>
    <x v="1290"/>
    <d v="2013-10-04T00:00:00"/>
    <n v="15.5"/>
    <n v="50138"/>
  </r>
  <r>
    <x v="1290"/>
    <d v="2013-10-05T00:00:00"/>
    <n v="28.7"/>
    <n v="50035"/>
  </r>
  <r>
    <x v="1290"/>
    <d v="2013-10-05T00:00:00"/>
    <n v="35.700000000000003"/>
    <n v="50035"/>
  </r>
  <r>
    <x v="1291"/>
    <d v="2012-10-17T00:00:00"/>
    <n v="31.7"/>
    <n v="50372"/>
  </r>
  <r>
    <x v="1292"/>
    <d v="2012-10-18T00:00:00"/>
    <n v="56.95"/>
    <n v="50331"/>
  </r>
  <r>
    <x v="1292"/>
    <d v="2013-01-31T00:00:00"/>
    <n v="31.94"/>
    <n v="30027"/>
  </r>
  <r>
    <x v="1292"/>
    <d v="2013-02-25T00:00:00"/>
    <n v="162.19999999999999"/>
    <n v="80056"/>
  </r>
  <r>
    <x v="1292"/>
    <d v="2013-06-05T00:00:00"/>
    <n v="32.200000000000003"/>
    <n v="80116"/>
  </r>
  <r>
    <x v="1292"/>
    <d v="2013-09-05T00:00:00"/>
    <n v="30.65"/>
    <n v="10102"/>
  </r>
  <r>
    <x v="1292"/>
    <d v="2013-09-10T00:00:00"/>
    <n v="30.65"/>
    <n v="70040"/>
  </r>
  <r>
    <x v="1293"/>
    <d v="2012-11-11T00:00:00"/>
    <n v="34.200000000000003"/>
    <n v="50072"/>
  </r>
  <r>
    <x v="1293"/>
    <d v="2012-11-11T00:00:00"/>
    <n v="32.700000000000003"/>
    <n v="50072"/>
  </r>
  <r>
    <x v="1293"/>
    <d v="2012-10-18T00:00:00"/>
    <n v="52.4"/>
    <n v="50280"/>
  </r>
  <r>
    <x v="1293"/>
    <d v="2013-01-12T00:00:00"/>
    <n v="34.200000000000003"/>
    <n v="50072"/>
  </r>
  <r>
    <x v="1293"/>
    <d v="2013-01-12T00:00:00"/>
    <n v="32.700000000000003"/>
    <n v="50072"/>
  </r>
  <r>
    <x v="1293"/>
    <d v="2013-01-17T00:00:00"/>
    <n v="54.65"/>
    <n v="50255"/>
  </r>
  <r>
    <x v="1293"/>
    <d v="2013-01-20T00:00:00"/>
    <n v="66.2"/>
    <n v="50025"/>
  </r>
  <r>
    <x v="1293"/>
    <d v="2013-02-03T00:00:00"/>
    <n v="58.7"/>
    <n v="20024"/>
  </r>
  <r>
    <x v="1293"/>
    <d v="2013-04-21T00:00:00"/>
    <n v="38.15"/>
    <n v="90048"/>
  </r>
  <r>
    <x v="1293"/>
    <d v="2013-05-30T00:00:00"/>
    <n v="12.45"/>
    <n v="50131"/>
  </r>
  <r>
    <x v="1293"/>
    <d v="2013-06-20T00:00:00"/>
    <n v="66.75"/>
    <n v="20035"/>
  </r>
  <r>
    <x v="1293"/>
    <d v="2013-07-04T00:00:00"/>
    <n v="28.5"/>
    <n v="50050"/>
  </r>
  <r>
    <x v="1293"/>
    <d v="2013-07-04T00:00:00"/>
    <n v="41.75"/>
    <n v="30057"/>
  </r>
  <r>
    <x v="1293"/>
    <d v="2013-07-27T00:00:00"/>
    <n v="51"/>
    <n v="30027"/>
  </r>
  <r>
    <x v="1293"/>
    <d v="2013-09-08T00:00:00"/>
    <n v="18.45"/>
    <n v="60045"/>
  </r>
  <r>
    <x v="1293"/>
    <d v="2013-09-12T00:00:00"/>
    <n v="21"/>
    <n v="50155"/>
  </r>
  <r>
    <x v="1293"/>
    <d v="2013-09-22T00:00:00"/>
    <n v="14.75"/>
    <n v="70015"/>
  </r>
  <r>
    <x v="1293"/>
    <d v="2013-10-13T00:00:00"/>
    <n v="15"/>
    <n v="50209"/>
  </r>
  <r>
    <x v="1293"/>
    <d v="2013-10-17T00:00:00"/>
    <n v="31.45"/>
    <n v="50232"/>
  </r>
  <r>
    <x v="1293"/>
    <d v="2013-10-24T00:00:00"/>
    <n v="43.25"/>
    <n v="20016"/>
  </r>
  <r>
    <x v="1294"/>
    <d v="2012-10-19T00:00:00"/>
    <n v="25.45"/>
    <n v="50117"/>
  </r>
  <r>
    <x v="1294"/>
    <d v="2012-12-11T00:00:00"/>
    <n v="20"/>
    <n v="60131"/>
  </r>
  <r>
    <x v="1295"/>
    <d v="2012-11-24T00:00:00"/>
    <n v="30.75"/>
    <n v="60045"/>
  </r>
  <r>
    <x v="1295"/>
    <d v="2012-10-29T00:00:00"/>
    <n v="13.45"/>
    <n v="50159"/>
  </r>
  <r>
    <x v="1295"/>
    <d v="2012-11-08T00:00:00"/>
    <n v="18"/>
    <n v="50222"/>
  </r>
  <r>
    <x v="1295"/>
    <d v="2012-11-14T00:00:00"/>
    <n v="10.5"/>
    <n v="50103"/>
  </r>
  <r>
    <x v="1295"/>
    <d v="2012-11-20T00:00:00"/>
    <n v="10.5"/>
    <n v="50070"/>
  </r>
  <r>
    <x v="1295"/>
    <d v="2012-10-18T00:00:00"/>
    <n v="13.5"/>
    <n v="50174"/>
  </r>
  <r>
    <x v="1295"/>
    <d v="2012-10-21T00:00:00"/>
    <n v="10.75"/>
    <n v="50275"/>
  </r>
  <r>
    <x v="1295"/>
    <d v="2012-12-07T00:00:00"/>
    <n v="10.5"/>
    <n v="50390"/>
  </r>
  <r>
    <x v="1295"/>
    <d v="2012-12-11T00:00:00"/>
    <n v="10.25"/>
    <n v="60068"/>
  </r>
  <r>
    <x v="1295"/>
    <d v="2012-12-15T00:00:00"/>
    <n v="33.65"/>
    <n v="50205"/>
  </r>
  <r>
    <x v="1295"/>
    <d v="2012-12-14T00:00:00"/>
    <n v="10.5"/>
    <n v="50367"/>
  </r>
  <r>
    <x v="1295"/>
    <d v="2012-12-23T00:00:00"/>
    <n v="10.5"/>
    <n v="50090"/>
  </r>
  <r>
    <x v="1295"/>
    <d v="2012-12-31T00:00:00"/>
    <n v="13"/>
    <n v="50547"/>
  </r>
  <r>
    <x v="1295"/>
    <d v="2013-01-11T00:00:00"/>
    <n v="23.45"/>
    <n v="50359"/>
  </r>
  <r>
    <x v="1295"/>
    <d v="2013-01-11T00:00:00"/>
    <n v="10.75"/>
    <n v="50359"/>
  </r>
  <r>
    <x v="1295"/>
    <d v="2013-01-26T00:00:00"/>
    <n v="31.15"/>
    <n v="60122"/>
  </r>
  <r>
    <x v="1295"/>
    <d v="2013-01-25T00:00:00"/>
    <n v="23.45"/>
    <n v="50359"/>
  </r>
  <r>
    <x v="1295"/>
    <d v="2013-01-25T00:00:00"/>
    <n v="10.75"/>
    <n v="50359"/>
  </r>
  <r>
    <x v="1295"/>
    <d v="2013-02-08T00:00:00"/>
    <n v="43.61"/>
    <n v="50394"/>
  </r>
  <r>
    <x v="1295"/>
    <d v="2013-03-08T00:00:00"/>
    <n v="11"/>
    <n v="60209"/>
  </r>
  <r>
    <x v="1295"/>
    <d v="2013-03-18T00:00:00"/>
    <n v="6.5"/>
    <n v="50131"/>
  </r>
  <r>
    <x v="1295"/>
    <d v="2013-03-24T00:00:00"/>
    <n v="10"/>
    <n v="80053"/>
  </r>
  <r>
    <x v="1295"/>
    <d v="2013-03-27T00:00:00"/>
    <n v="20.95"/>
    <n v="50288"/>
  </r>
  <r>
    <x v="1295"/>
    <d v="2013-04-05T00:00:00"/>
    <n v="10.95"/>
    <n v="50511"/>
  </r>
  <r>
    <x v="1295"/>
    <d v="2013-04-12T00:00:00"/>
    <n v="5.25"/>
    <n v="50477"/>
  </r>
  <r>
    <x v="1295"/>
    <d v="2013-04-15T00:00:00"/>
    <n v="11.45"/>
    <n v="50186"/>
  </r>
  <r>
    <x v="1295"/>
    <d v="2013-04-23T00:00:00"/>
    <n v="9.75"/>
    <n v="50093"/>
  </r>
  <r>
    <x v="1295"/>
    <d v="2013-05-05T00:00:00"/>
    <n v="5.25"/>
    <n v="50150"/>
  </r>
  <r>
    <x v="1295"/>
    <d v="2013-05-08T00:00:00"/>
    <n v="15.2"/>
    <n v="50282"/>
  </r>
  <r>
    <x v="1295"/>
    <d v="2013-05-04T00:00:00"/>
    <n v="5.25"/>
    <n v="60102"/>
  </r>
  <r>
    <x v="1295"/>
    <d v="2013-05-15T00:00:00"/>
    <n v="7"/>
    <n v="60092"/>
  </r>
  <r>
    <x v="1295"/>
    <d v="2013-05-23T00:00:00"/>
    <n v="10.5"/>
    <n v="50180"/>
  </r>
  <r>
    <x v="1295"/>
    <d v="2013-05-29T00:00:00"/>
    <n v="1"/>
    <n v="50195"/>
  </r>
  <r>
    <x v="1295"/>
    <d v="2013-06-23T00:00:00"/>
    <n v="29.5"/>
    <n v="50083"/>
  </r>
  <r>
    <x v="1295"/>
    <d v="2013-06-30T00:00:00"/>
    <n v="32.9"/>
    <n v="50185"/>
  </r>
  <r>
    <x v="1295"/>
    <d v="2013-07-09T00:00:00"/>
    <n v="20.45"/>
    <n v="50152"/>
  </r>
  <r>
    <x v="1295"/>
    <d v="2013-07-26T00:00:00"/>
    <n v="16.5"/>
    <n v="50325"/>
  </r>
  <r>
    <x v="1295"/>
    <d v="2013-08-29T00:00:00"/>
    <n v="3.5"/>
    <n v="50179"/>
  </r>
  <r>
    <x v="1295"/>
    <d v="2013-09-20T00:00:00"/>
    <n v="14.5"/>
    <n v="50311"/>
  </r>
  <r>
    <x v="1295"/>
    <d v="2013-10-03T00:00:00"/>
    <n v="14.25"/>
    <n v="50137"/>
  </r>
  <r>
    <x v="1295"/>
    <d v="2013-10-11T00:00:00"/>
    <n v="26.7"/>
    <n v="50395"/>
  </r>
  <r>
    <x v="1295"/>
    <d v="2013-10-26T00:00:00"/>
    <n v="26.5"/>
    <n v="50126"/>
  </r>
  <r>
    <x v="1296"/>
    <d v="2012-10-26T00:00:00"/>
    <n v="21.6"/>
    <n v="70023"/>
  </r>
  <r>
    <x v="1296"/>
    <d v="2012-10-17T00:00:00"/>
    <n v="25.2"/>
    <n v="70019"/>
  </r>
  <r>
    <x v="1296"/>
    <d v="2012-12-06T00:00:00"/>
    <n v="6.95"/>
    <n v="10007"/>
  </r>
  <r>
    <x v="1296"/>
    <d v="2012-12-06T00:00:00"/>
    <n v="44.35"/>
    <n v="10007"/>
  </r>
  <r>
    <x v="1296"/>
    <d v="2012-12-07T00:00:00"/>
    <n v="6.95"/>
    <n v="10031"/>
  </r>
  <r>
    <x v="1296"/>
    <d v="2012-12-05T00:00:00"/>
    <n v="6.95"/>
    <n v="10007"/>
  </r>
  <r>
    <x v="1296"/>
    <d v="2012-12-05T00:00:00"/>
    <n v="44.35"/>
    <n v="10007"/>
  </r>
  <r>
    <x v="1296"/>
    <d v="2012-12-17T00:00:00"/>
    <n v="6.95"/>
    <n v="10011"/>
  </r>
  <r>
    <x v="1296"/>
    <d v="2012-12-21T00:00:00"/>
    <n v="24.03"/>
    <n v="80031"/>
  </r>
  <r>
    <x v="1296"/>
    <d v="2013-03-13T00:00:00"/>
    <n v="19.93"/>
    <n v="10039"/>
  </r>
  <r>
    <x v="1296"/>
    <d v="2013-03-13T00:00:00"/>
    <n v="3.37"/>
    <n v="10039"/>
  </r>
  <r>
    <x v="1296"/>
    <d v="2013-03-18T00:00:00"/>
    <n v="6.95"/>
    <n v="10024"/>
  </r>
  <r>
    <x v="1296"/>
    <d v="2013-03-18T00:00:00"/>
    <n v="6.25"/>
    <n v="10024"/>
  </r>
  <r>
    <x v="1296"/>
    <d v="2013-03-26T00:00:00"/>
    <n v="6.95"/>
    <n v="10024"/>
  </r>
  <r>
    <x v="1296"/>
    <d v="2013-03-26T00:00:00"/>
    <n v="6.25"/>
    <n v="10024"/>
  </r>
  <r>
    <x v="1296"/>
    <d v="2013-04-02T00:00:00"/>
    <n v="6.25"/>
    <n v="10021"/>
  </r>
  <r>
    <x v="1296"/>
    <d v="2013-04-15T00:00:00"/>
    <n v="6.25"/>
    <n v="10044"/>
  </r>
  <r>
    <x v="1296"/>
    <d v="2013-05-07T00:00:00"/>
    <n v="6.95"/>
    <n v="10054"/>
  </r>
  <r>
    <x v="1296"/>
    <d v="2013-05-06T00:00:00"/>
    <n v="6.95"/>
    <n v="10069"/>
  </r>
  <r>
    <x v="1296"/>
    <d v="2013-05-09T00:00:00"/>
    <n v="6.95"/>
    <n v="10045"/>
  </r>
  <r>
    <x v="1296"/>
    <d v="2013-05-10T00:00:00"/>
    <n v="31.99"/>
    <n v="80028"/>
  </r>
  <r>
    <x v="1296"/>
    <d v="2013-05-17T00:00:00"/>
    <n v="19.93"/>
    <n v="10039"/>
  </r>
  <r>
    <x v="1296"/>
    <d v="2013-05-17T00:00:00"/>
    <n v="3.37"/>
    <n v="10039"/>
  </r>
  <r>
    <x v="1296"/>
    <d v="2013-05-22T00:00:00"/>
    <n v="6.95"/>
    <n v="10059"/>
  </r>
  <r>
    <x v="1296"/>
    <d v="2013-05-29T00:00:00"/>
    <n v="6.95"/>
    <n v="10025"/>
  </r>
  <r>
    <x v="1296"/>
    <d v="2013-06-18T00:00:00"/>
    <n v="6.95"/>
    <n v="10058"/>
  </r>
  <r>
    <x v="1296"/>
    <d v="2013-07-30T00:00:00"/>
    <n v="6.95"/>
    <n v="10056"/>
  </r>
  <r>
    <x v="1296"/>
    <d v="2013-08-02T00:00:00"/>
    <n v="6.95"/>
    <n v="10090"/>
  </r>
  <r>
    <x v="1296"/>
    <d v="2013-08-01T00:00:00"/>
    <n v="6.95"/>
    <n v="10070"/>
  </r>
  <r>
    <x v="1296"/>
    <d v="2013-08-07T00:00:00"/>
    <n v="6.95"/>
    <n v="10070"/>
  </r>
  <r>
    <x v="1296"/>
    <d v="2013-08-09T00:00:00"/>
    <n v="40.64"/>
    <n v="80012"/>
  </r>
  <r>
    <x v="1296"/>
    <d v="2013-08-12T00:00:00"/>
    <n v="6.95"/>
    <n v="10080"/>
  </r>
  <r>
    <x v="1296"/>
    <d v="2013-08-26T00:00:00"/>
    <n v="6.95"/>
    <n v="10050"/>
  </r>
  <r>
    <x v="1296"/>
    <d v="2013-08-30T00:00:00"/>
    <n v="6.95"/>
    <n v="10012"/>
  </r>
  <r>
    <x v="1296"/>
    <d v="2013-09-04T00:00:00"/>
    <n v="6.95"/>
    <n v="10047"/>
  </r>
  <r>
    <x v="1296"/>
    <d v="2013-10-17T00:00:00"/>
    <n v="6.95"/>
    <n v="10090"/>
  </r>
  <r>
    <x v="1297"/>
    <d v="2012-10-17T00:00:00"/>
    <n v="42.4"/>
    <n v="90004"/>
  </r>
  <r>
    <x v="1298"/>
    <d v="2012-10-17T00:00:00"/>
    <n v="10.199999999999999"/>
    <n v="70035"/>
  </r>
  <r>
    <x v="1298"/>
    <d v="2013-06-18T00:00:00"/>
    <n v="44.7"/>
    <n v="70053"/>
  </r>
  <r>
    <x v="1299"/>
    <d v="2012-11-15T00:00:00"/>
    <n v="36.700000000000003"/>
    <n v="70033"/>
  </r>
  <r>
    <x v="1299"/>
    <d v="2012-10-17T00:00:00"/>
    <n v="15.2"/>
    <n v="80031"/>
  </r>
  <r>
    <x v="1299"/>
    <d v="2013-01-27T00:00:00"/>
    <n v="30.45"/>
    <n v="70056"/>
  </r>
  <r>
    <x v="1299"/>
    <d v="2013-05-11T00:00:00"/>
    <n v="35.700000000000003"/>
    <n v="80087"/>
  </r>
  <r>
    <x v="1300"/>
    <d v="2012-10-17T00:00:00"/>
    <n v="81.95"/>
    <n v="70014"/>
  </r>
  <r>
    <x v="1301"/>
    <d v="2012-10-17T00:00:00"/>
    <n v="17.45"/>
    <n v="70041"/>
  </r>
  <r>
    <x v="1302"/>
    <d v="2012-11-23T00:00:00"/>
    <n v="23.95"/>
    <n v="20019"/>
  </r>
  <r>
    <x v="1302"/>
    <d v="2012-10-17T00:00:00"/>
    <n v="19"/>
    <n v="70068"/>
  </r>
  <r>
    <x v="1302"/>
    <d v="2012-12-14T00:00:00"/>
    <n v="24.41"/>
    <n v="30015"/>
  </r>
  <r>
    <x v="1302"/>
    <d v="2012-12-19T00:00:00"/>
    <n v="24.95"/>
    <n v="20041"/>
  </r>
  <r>
    <x v="1302"/>
    <d v="2012-12-31T00:00:00"/>
    <n v="62.95"/>
    <n v="30003"/>
  </r>
  <r>
    <x v="1302"/>
    <d v="2013-01-04T00:00:00"/>
    <n v="29.25"/>
    <n v="20061"/>
  </r>
  <r>
    <x v="1302"/>
    <d v="2013-01-10T00:00:00"/>
    <n v="18.5"/>
    <n v="70043"/>
  </r>
  <r>
    <x v="1302"/>
    <d v="2013-04-18T00:00:00"/>
    <n v="15.5"/>
    <n v="90028"/>
  </r>
  <r>
    <x v="1303"/>
    <d v="2012-10-31T00:00:00"/>
    <n v="35.950000000000003"/>
    <n v="10051"/>
  </r>
  <r>
    <x v="1303"/>
    <d v="2012-11-21T00:00:00"/>
    <n v="35.6"/>
    <n v="80069"/>
  </r>
  <r>
    <x v="1303"/>
    <d v="2012-10-17T00:00:00"/>
    <n v="14.5"/>
    <n v="80067"/>
  </r>
  <r>
    <x v="1303"/>
    <d v="2012-12-04T00:00:00"/>
    <n v="13.95"/>
    <n v="20013"/>
  </r>
  <r>
    <x v="1303"/>
    <d v="2012-12-07T00:00:00"/>
    <n v="30.7"/>
    <n v="70043"/>
  </r>
  <r>
    <x v="1303"/>
    <d v="2013-02-20T00:00:00"/>
    <n v="31.2"/>
    <n v="20029"/>
  </r>
  <r>
    <x v="1303"/>
    <d v="2013-03-25T00:00:00"/>
    <n v="19.25"/>
    <n v="50206"/>
  </r>
  <r>
    <x v="1303"/>
    <d v="2013-04-29T00:00:00"/>
    <n v="70.3"/>
    <n v="90015"/>
  </r>
  <r>
    <x v="1303"/>
    <d v="2013-05-11T00:00:00"/>
    <n v="40.25"/>
    <n v="90038"/>
  </r>
  <r>
    <x v="1303"/>
    <d v="2013-05-15T00:00:00"/>
    <n v="17.45"/>
    <n v="80079"/>
  </r>
  <r>
    <x v="1303"/>
    <d v="2013-05-31T00:00:00"/>
    <n v="30.2"/>
    <n v="80076"/>
  </r>
  <r>
    <x v="1303"/>
    <d v="2013-06-12T00:00:00"/>
    <n v="77.55"/>
    <n v="80066"/>
  </r>
  <r>
    <x v="1303"/>
    <d v="2013-06-19T00:00:00"/>
    <n v="34.950000000000003"/>
    <n v="90008"/>
  </r>
  <r>
    <x v="1303"/>
    <d v="2013-07-01T00:00:00"/>
    <n v="22.85"/>
    <n v="70053"/>
  </r>
  <r>
    <x v="1303"/>
    <d v="2013-07-24T00:00:00"/>
    <n v="54.9"/>
    <n v="80030"/>
  </r>
  <r>
    <x v="1303"/>
    <d v="2013-08-14T00:00:00"/>
    <n v="30.5"/>
    <n v="90014"/>
  </r>
  <r>
    <x v="1303"/>
    <d v="2013-08-28T00:00:00"/>
    <n v="31.45"/>
    <n v="80034"/>
  </r>
  <r>
    <x v="1303"/>
    <d v="2013-09-02T00:00:00"/>
    <n v="28.5"/>
    <n v="90005"/>
  </r>
  <r>
    <x v="1303"/>
    <d v="2013-09-26T00:00:00"/>
    <n v="36.950000000000003"/>
    <n v="90016"/>
  </r>
  <r>
    <x v="1304"/>
    <d v="2012-10-13T00:00:00"/>
    <n v="31.65"/>
    <n v="70012"/>
  </r>
  <r>
    <x v="1305"/>
    <d v="2012-11-07T00:00:00"/>
    <n v="22.4"/>
    <n v="30041"/>
  </r>
  <r>
    <x v="1305"/>
    <d v="2012-10-16T00:00:00"/>
    <n v="0.01"/>
    <n v="10020"/>
  </r>
  <r>
    <x v="1305"/>
    <d v="2013-05-26T00:00:00"/>
    <n v="10.95"/>
    <n v="70042"/>
  </r>
  <r>
    <x v="1306"/>
    <d v="2012-10-16T00:00:00"/>
    <n v="21"/>
    <n v="70053"/>
  </r>
  <r>
    <x v="1306"/>
    <d v="2012-10-16T00:00:00"/>
    <n v="0.01"/>
    <n v="10039"/>
  </r>
  <r>
    <x v="1306"/>
    <d v="2012-12-04T00:00:00"/>
    <n v="33.700000000000003"/>
    <n v="70033"/>
  </r>
  <r>
    <x v="1306"/>
    <d v="2012-12-07T00:00:00"/>
    <n v="19.45"/>
    <n v="30018"/>
  </r>
  <r>
    <x v="1306"/>
    <d v="2012-12-08T00:00:00"/>
    <n v="9.9499999999999993"/>
    <n v="80008"/>
  </r>
  <r>
    <x v="1306"/>
    <d v="2013-07-12T00:00:00"/>
    <n v="63.7"/>
    <n v="70039"/>
  </r>
  <r>
    <x v="1307"/>
    <d v="2012-10-16T00:00:00"/>
    <n v="0"/>
    <n v="80141"/>
  </r>
  <r>
    <x v="1308"/>
    <d v="2012-10-27T00:00:00"/>
    <n v="36.450000000000003"/>
    <n v="50258"/>
  </r>
  <r>
    <x v="1308"/>
    <d v="2012-10-17T00:00:00"/>
    <n v="120.25"/>
    <n v="80001"/>
  </r>
  <r>
    <x v="1309"/>
    <d v="2012-10-17T00:00:00"/>
    <n v="11.95"/>
    <n v="80017"/>
  </r>
  <r>
    <x v="1310"/>
    <d v="2012-10-17T00:00:00"/>
    <n v="23.15"/>
    <n v="80018"/>
  </r>
  <r>
    <x v="1311"/>
    <d v="2012-10-17T00:00:00"/>
    <n v="12.65"/>
    <n v="80019"/>
  </r>
  <r>
    <x v="1312"/>
    <d v="2012-11-03T00:00:00"/>
    <n v="51.45"/>
    <n v="80033"/>
  </r>
  <r>
    <x v="1312"/>
    <d v="2012-11-13T00:00:00"/>
    <n v="8.75"/>
    <n v="70031"/>
  </r>
  <r>
    <x v="1312"/>
    <d v="2012-11-23T00:00:00"/>
    <n v="68.650000000000006"/>
    <n v="70061"/>
  </r>
  <r>
    <x v="1312"/>
    <d v="2012-10-19T00:00:00"/>
    <n v="7"/>
    <n v="70063"/>
  </r>
  <r>
    <x v="1312"/>
    <d v="2013-05-17T00:00:00"/>
    <n v="45.75"/>
    <n v="20007"/>
  </r>
  <r>
    <x v="1313"/>
    <d v="2012-11-03T00:00:00"/>
    <n v="42.7"/>
    <n v="80032"/>
  </r>
  <r>
    <x v="1313"/>
    <d v="2012-10-19T00:00:00"/>
    <n v="14"/>
    <n v="90022"/>
  </r>
  <r>
    <x v="1313"/>
    <d v="2012-12-28T00:00:00"/>
    <n v="19.95"/>
    <n v="70060"/>
  </r>
  <r>
    <x v="1313"/>
    <d v="2013-01-07T00:00:00"/>
    <n v="16.45"/>
    <n v="30037"/>
  </r>
  <r>
    <x v="1313"/>
    <d v="2013-01-24T00:00:00"/>
    <n v="17"/>
    <n v="70025"/>
  </r>
  <r>
    <x v="1314"/>
    <d v="2012-10-19T00:00:00"/>
    <n v="40.9"/>
    <n v="80079"/>
  </r>
  <r>
    <x v="1315"/>
    <d v="2012-10-29T00:00:00"/>
    <n v="42.2"/>
    <n v="20018"/>
  </r>
  <r>
    <x v="1315"/>
    <d v="2012-10-19T00:00:00"/>
    <n v="23.75"/>
    <n v="70071"/>
  </r>
  <r>
    <x v="1315"/>
    <d v="2012-12-07T00:00:00"/>
    <n v="30.95"/>
    <n v="80049"/>
  </r>
  <r>
    <x v="1315"/>
    <d v="2012-12-18T00:00:00"/>
    <n v="24.25"/>
    <n v="70035"/>
  </r>
  <r>
    <x v="1315"/>
    <d v="2013-03-08T00:00:00"/>
    <n v="14.5"/>
    <n v="70038"/>
  </r>
  <r>
    <x v="1315"/>
    <d v="2013-04-16T00:00:00"/>
    <n v="13.5"/>
    <n v="20024"/>
  </r>
  <r>
    <x v="1315"/>
    <d v="2013-04-16T00:00:00"/>
    <n v="20.25"/>
    <n v="70030"/>
  </r>
  <r>
    <x v="1315"/>
    <d v="2013-04-24T00:00:00"/>
    <n v="9"/>
    <n v="20023"/>
  </r>
  <r>
    <x v="1315"/>
    <d v="2013-09-03T00:00:00"/>
    <n v="22.95"/>
    <n v="10044"/>
  </r>
  <r>
    <x v="1315"/>
    <d v="2013-09-27T00:00:00"/>
    <n v="34.200000000000003"/>
    <n v="20027"/>
  </r>
  <r>
    <x v="1315"/>
    <d v="2013-10-22T00:00:00"/>
    <n v="22.7"/>
    <n v="70040"/>
  </r>
  <r>
    <x v="1316"/>
    <d v="2012-10-20T00:00:00"/>
    <n v="123.65"/>
    <n v="70069"/>
  </r>
  <r>
    <x v="1317"/>
    <d v="2012-10-21T00:00:00"/>
    <n v="17.45"/>
    <n v="20001"/>
  </r>
  <r>
    <x v="1318"/>
    <d v="2012-11-04T00:00:00"/>
    <n v="8.75"/>
    <n v="30010"/>
  </r>
  <r>
    <x v="1318"/>
    <d v="2012-12-01T00:00:00"/>
    <n v="17.45"/>
    <n v="80038"/>
  </r>
  <r>
    <x v="1318"/>
    <d v="2012-10-21T00:00:00"/>
    <n v="21.2"/>
    <n v="70018"/>
  </r>
  <r>
    <x v="1318"/>
    <d v="2013-03-09T00:00:00"/>
    <n v="35.200000000000003"/>
    <n v="80027"/>
  </r>
  <r>
    <x v="1318"/>
    <d v="2013-04-06T00:00:00"/>
    <n v="54.15"/>
    <n v="80085"/>
  </r>
  <r>
    <x v="1319"/>
    <d v="2012-11-04T00:00:00"/>
    <n v="11.75"/>
    <n v="30011"/>
  </r>
  <r>
    <x v="1319"/>
    <d v="2012-12-01T00:00:00"/>
    <n v="16.45"/>
    <n v="70017"/>
  </r>
  <r>
    <x v="1320"/>
    <d v="2012-11-16T00:00:00"/>
    <n v="20.5"/>
    <n v="20052"/>
  </r>
  <r>
    <x v="1320"/>
    <d v="2012-10-21T00:00:00"/>
    <n v="6"/>
    <n v="70024"/>
  </r>
  <r>
    <x v="1320"/>
    <d v="2012-12-26T00:00:00"/>
    <n v="13.25"/>
    <n v="50152"/>
  </r>
  <r>
    <x v="1320"/>
    <d v="2012-12-22T00:00:00"/>
    <n v="41.15"/>
    <n v="70032"/>
  </r>
  <r>
    <x v="1320"/>
    <d v="2012-12-30T00:00:00"/>
    <n v="29.45"/>
    <n v="10006"/>
  </r>
  <r>
    <x v="1320"/>
    <d v="2013-01-25T00:00:00"/>
    <n v="12"/>
    <n v="50202"/>
  </r>
  <r>
    <x v="1320"/>
    <d v="2013-03-10T00:00:00"/>
    <n v="81.45"/>
    <n v="20025"/>
  </r>
  <r>
    <x v="1320"/>
    <d v="2013-03-16T00:00:00"/>
    <n v="38.25"/>
    <n v="70011"/>
  </r>
  <r>
    <x v="1320"/>
    <d v="2013-05-10T00:00:00"/>
    <n v="29"/>
    <n v="50276"/>
  </r>
  <r>
    <x v="1320"/>
    <d v="2013-05-28T00:00:00"/>
    <n v="35.29"/>
    <n v="10031"/>
  </r>
  <r>
    <x v="1320"/>
    <d v="2013-05-31T00:00:00"/>
    <n v="50.04"/>
    <n v="10061"/>
  </r>
  <r>
    <x v="1320"/>
    <d v="2013-05-27T00:00:00"/>
    <n v="31"/>
    <n v="20024"/>
  </r>
  <r>
    <x v="1320"/>
    <d v="2013-06-07T00:00:00"/>
    <n v="21.5"/>
    <n v="50243"/>
  </r>
  <r>
    <x v="1320"/>
    <d v="2013-06-13T00:00:00"/>
    <n v="35.5"/>
    <n v="20075"/>
  </r>
  <r>
    <x v="1320"/>
    <d v="2013-07-05T00:00:00"/>
    <n v="27.25"/>
    <n v="70043"/>
  </r>
  <r>
    <x v="1320"/>
    <d v="2013-07-19T00:00:00"/>
    <n v="7"/>
    <n v="50214"/>
  </r>
  <r>
    <x v="1320"/>
    <d v="2013-08-24T00:00:00"/>
    <n v="16.5"/>
    <n v="50235"/>
  </r>
  <r>
    <x v="1320"/>
    <d v="2013-08-29T00:00:00"/>
    <n v="39.5"/>
    <n v="10069"/>
  </r>
  <r>
    <x v="1320"/>
    <d v="2013-09-08T00:00:00"/>
    <n v="43.25"/>
    <n v="50051"/>
  </r>
  <r>
    <x v="1320"/>
    <d v="2013-10-13T00:00:00"/>
    <n v="18"/>
    <n v="90022"/>
  </r>
  <r>
    <x v="1321"/>
    <d v="2012-10-21T00:00:00"/>
    <n v="34.15"/>
    <n v="80007"/>
  </r>
  <r>
    <x v="1321"/>
    <d v="2013-02-09T00:00:00"/>
    <n v="38.700000000000003"/>
    <n v="80003"/>
  </r>
  <r>
    <x v="1321"/>
    <d v="2013-03-16T00:00:00"/>
    <n v="29.4"/>
    <n v="30009"/>
  </r>
  <r>
    <x v="1321"/>
    <d v="2013-05-26T00:00:00"/>
    <n v="37.200000000000003"/>
    <n v="80009"/>
  </r>
  <r>
    <x v="1321"/>
    <d v="2013-08-30T00:00:00"/>
    <n v="41.2"/>
    <n v="80107"/>
  </r>
  <r>
    <x v="1322"/>
    <d v="2012-11-17T00:00:00"/>
    <n v="38.65"/>
    <n v="30004"/>
  </r>
  <r>
    <x v="1323"/>
    <d v="2012-10-20T00:00:00"/>
    <n v="40.65"/>
    <n v="80061"/>
  </r>
  <r>
    <x v="1323"/>
    <d v="2012-10-19T00:00:00"/>
    <n v="257.02999999999997"/>
    <n v="70118"/>
  </r>
  <r>
    <x v="1324"/>
    <d v="2012-10-19T00:00:00"/>
    <n v="50.85"/>
    <n v="80220"/>
  </r>
  <r>
    <x v="1325"/>
    <d v="2012-10-20T00:00:00"/>
    <n v="25.2"/>
    <n v="80004"/>
  </r>
  <r>
    <x v="1326"/>
    <d v="2012-10-20T00:00:00"/>
    <n v="57.45"/>
    <n v="70002"/>
  </r>
  <r>
    <x v="1327"/>
    <d v="2012-11-03T00:00:00"/>
    <n v="56.2"/>
    <n v="20001"/>
  </r>
  <r>
    <x v="1327"/>
    <d v="2012-12-01T00:00:00"/>
    <n v="40.799999999999997"/>
    <n v="80004"/>
  </r>
  <r>
    <x v="1327"/>
    <d v="2012-12-01T00:00:00"/>
    <n v="31.9"/>
    <n v="80004"/>
  </r>
  <r>
    <x v="1327"/>
    <d v="2012-10-20T00:00:00"/>
    <n v="18.149999999999999"/>
    <n v="70012"/>
  </r>
  <r>
    <x v="1327"/>
    <d v="2012-12-18T00:00:00"/>
    <n v="11"/>
    <n v="20006"/>
  </r>
  <r>
    <x v="1327"/>
    <d v="2012-12-29T00:00:00"/>
    <n v="40.799999999999997"/>
    <n v="80004"/>
  </r>
  <r>
    <x v="1327"/>
    <d v="2012-12-29T00:00:00"/>
    <n v="31.9"/>
    <n v="80004"/>
  </r>
  <r>
    <x v="1327"/>
    <d v="2013-01-12T00:00:00"/>
    <n v="41.8"/>
    <n v="80003"/>
  </r>
  <r>
    <x v="1327"/>
    <d v="2013-02-09T00:00:00"/>
    <n v="43.25"/>
    <n v="10005"/>
  </r>
  <r>
    <x v="1327"/>
    <d v="2013-02-09T00:00:00"/>
    <n v="37.049999999999997"/>
    <n v="10005"/>
  </r>
  <r>
    <x v="1327"/>
    <d v="2013-03-02T00:00:00"/>
    <n v="38.299999999999997"/>
    <n v="80007"/>
  </r>
  <r>
    <x v="1327"/>
    <d v="2013-03-23T00:00:00"/>
    <n v="41.35"/>
    <n v="10014"/>
  </r>
  <r>
    <x v="1327"/>
    <d v="2013-04-06T00:00:00"/>
    <n v="49.25"/>
    <n v="70006"/>
  </r>
  <r>
    <x v="1327"/>
    <d v="2013-04-13T00:00:00"/>
    <n v="33.65"/>
    <n v="90002"/>
  </r>
  <r>
    <x v="1327"/>
    <d v="2013-04-13T00:00:00"/>
    <n v="31.9"/>
    <n v="90002"/>
  </r>
  <r>
    <x v="1327"/>
    <d v="2013-04-13T00:00:00"/>
    <n v="29.4"/>
    <n v="90002"/>
  </r>
  <r>
    <x v="1327"/>
    <d v="2013-04-13T00:00:00"/>
    <n v="41.9"/>
    <n v="90002"/>
  </r>
  <r>
    <x v="1327"/>
    <d v="2013-04-13T00:00:00"/>
    <n v="36.1"/>
    <n v="90002"/>
  </r>
  <r>
    <x v="1327"/>
    <d v="2013-04-26T00:00:00"/>
    <n v="11.5"/>
    <n v="80029"/>
  </r>
  <r>
    <x v="1327"/>
    <d v="2013-04-27T00:00:00"/>
    <n v="33.950000000000003"/>
    <n v="10006"/>
  </r>
  <r>
    <x v="1327"/>
    <d v="2013-05-18T00:00:00"/>
    <n v="32.4"/>
    <n v="80008"/>
  </r>
  <r>
    <x v="1327"/>
    <d v="2013-06-15T00:00:00"/>
    <n v="35.4"/>
    <n v="70002"/>
  </r>
  <r>
    <x v="1327"/>
    <d v="2013-06-29T00:00:00"/>
    <n v="49.25"/>
    <n v="80006"/>
  </r>
  <r>
    <x v="1327"/>
    <d v="2013-07-13T00:00:00"/>
    <n v="43.3"/>
    <n v="90001"/>
  </r>
  <r>
    <x v="1327"/>
    <d v="2013-07-27T00:00:00"/>
    <n v="33.65"/>
    <n v="90002"/>
  </r>
  <r>
    <x v="1327"/>
    <d v="2013-07-27T00:00:00"/>
    <n v="31.9"/>
    <n v="90002"/>
  </r>
  <r>
    <x v="1327"/>
    <d v="2013-07-27T00:00:00"/>
    <n v="29.4"/>
    <n v="90002"/>
  </r>
  <r>
    <x v="1327"/>
    <d v="2013-07-27T00:00:00"/>
    <n v="41.9"/>
    <n v="90002"/>
  </r>
  <r>
    <x v="1327"/>
    <d v="2013-07-27T00:00:00"/>
    <n v="36.1"/>
    <n v="90002"/>
  </r>
  <r>
    <x v="1327"/>
    <d v="2013-08-10T00:00:00"/>
    <n v="33.65"/>
    <n v="90002"/>
  </r>
  <r>
    <x v="1327"/>
    <d v="2013-08-10T00:00:00"/>
    <n v="31.9"/>
    <n v="90002"/>
  </r>
  <r>
    <x v="1327"/>
    <d v="2013-08-10T00:00:00"/>
    <n v="29.4"/>
    <n v="90002"/>
  </r>
  <r>
    <x v="1327"/>
    <d v="2013-08-10T00:00:00"/>
    <n v="41.9"/>
    <n v="90002"/>
  </r>
  <r>
    <x v="1327"/>
    <d v="2013-08-10T00:00:00"/>
    <n v="36.1"/>
    <n v="90002"/>
  </r>
  <r>
    <x v="1327"/>
    <d v="2013-09-07T00:00:00"/>
    <n v="43.25"/>
    <n v="10005"/>
  </r>
  <r>
    <x v="1327"/>
    <d v="2013-09-07T00:00:00"/>
    <n v="37.049999999999997"/>
    <n v="10005"/>
  </r>
  <r>
    <x v="1327"/>
    <d v="2013-09-21T00:00:00"/>
    <n v="34.35"/>
    <n v="70007"/>
  </r>
  <r>
    <x v="1327"/>
    <d v="2013-10-05T00:00:00"/>
    <n v="33.65"/>
    <n v="90002"/>
  </r>
  <r>
    <x v="1327"/>
    <d v="2013-10-05T00:00:00"/>
    <n v="31.9"/>
    <n v="90002"/>
  </r>
  <r>
    <x v="1327"/>
    <d v="2013-10-05T00:00:00"/>
    <n v="29.4"/>
    <n v="90002"/>
  </r>
  <r>
    <x v="1327"/>
    <d v="2013-10-05T00:00:00"/>
    <n v="41.9"/>
    <n v="90002"/>
  </r>
  <r>
    <x v="1327"/>
    <d v="2013-10-05T00:00:00"/>
    <n v="36.1"/>
    <n v="90002"/>
  </r>
  <r>
    <x v="1327"/>
    <d v="2013-10-19T00:00:00"/>
    <n v="31.4"/>
    <n v="80015"/>
  </r>
  <r>
    <x v="1327"/>
    <d v="2013-11-02T00:00:00"/>
    <n v="33.65"/>
    <n v="90002"/>
  </r>
  <r>
    <x v="1327"/>
    <d v="2013-11-02T00:00:00"/>
    <n v="31.9"/>
    <n v="90002"/>
  </r>
  <r>
    <x v="1327"/>
    <d v="2013-11-02T00:00:00"/>
    <n v="29.4"/>
    <n v="90002"/>
  </r>
  <r>
    <x v="1327"/>
    <d v="2013-11-02T00:00:00"/>
    <n v="41.9"/>
    <n v="90002"/>
  </r>
  <r>
    <x v="1327"/>
    <d v="2013-11-02T00:00:00"/>
    <n v="36.1"/>
    <n v="90002"/>
  </r>
  <r>
    <x v="1328"/>
    <d v="2012-11-24T00:00:00"/>
    <n v="65.099999999999994"/>
    <n v="70009"/>
  </r>
  <r>
    <x v="1328"/>
    <d v="2012-10-20T00:00:00"/>
    <n v="55.6"/>
    <n v="80005"/>
  </r>
  <r>
    <x v="1329"/>
    <d v="2012-10-20T00:00:00"/>
    <n v="39.85"/>
    <n v="70025"/>
  </r>
  <r>
    <x v="1329"/>
    <d v="2013-06-01T00:00:00"/>
    <n v="86"/>
    <n v="10048"/>
  </r>
  <r>
    <x v="1329"/>
    <d v="2013-07-13T00:00:00"/>
    <n v="41.15"/>
    <n v="20036"/>
  </r>
  <r>
    <x v="1330"/>
    <d v="2012-10-19T00:00:00"/>
    <n v="61.5"/>
    <n v="80119"/>
  </r>
  <r>
    <x v="1331"/>
    <d v="2012-10-20T00:00:00"/>
    <n v="39.5"/>
    <n v="70087"/>
  </r>
  <r>
    <x v="1332"/>
    <d v="2012-11-04T00:00:00"/>
    <n v="22"/>
    <n v="50094"/>
  </r>
  <r>
    <x v="1332"/>
    <d v="2012-11-04T00:00:00"/>
    <n v="8.5"/>
    <n v="50128"/>
  </r>
  <r>
    <x v="1332"/>
    <d v="2012-11-29T00:00:00"/>
    <n v="31.7"/>
    <n v="80115"/>
  </r>
  <r>
    <x v="1332"/>
    <d v="2012-11-30T00:00:00"/>
    <n v="7.25"/>
    <n v="50258"/>
  </r>
  <r>
    <x v="1332"/>
    <d v="2012-11-11T00:00:00"/>
    <n v="92.65"/>
    <n v="50026"/>
  </r>
  <r>
    <x v="1332"/>
    <d v="2012-11-11T00:00:00"/>
    <n v="35"/>
    <n v="50026"/>
  </r>
  <r>
    <x v="1332"/>
    <d v="2012-11-12T00:00:00"/>
    <n v="48.25"/>
    <n v="50163"/>
  </r>
  <r>
    <x v="1332"/>
    <d v="2012-12-02T00:00:00"/>
    <n v="23"/>
    <n v="50061"/>
  </r>
  <r>
    <x v="1332"/>
    <d v="2012-11-16T00:00:00"/>
    <n v="48.25"/>
    <n v="50159"/>
  </r>
  <r>
    <x v="1332"/>
    <d v="2012-11-18T00:00:00"/>
    <n v="80.400000000000006"/>
    <n v="20032"/>
  </r>
  <r>
    <x v="1332"/>
    <d v="2012-11-20T00:00:00"/>
    <n v="27.7"/>
    <n v="50076"/>
  </r>
  <r>
    <x v="1332"/>
    <d v="2012-12-03T00:00:00"/>
    <n v="95.15"/>
    <n v="70026"/>
  </r>
  <r>
    <x v="1332"/>
    <d v="2012-10-20T00:00:00"/>
    <n v="105.95"/>
    <n v="50114"/>
  </r>
  <r>
    <x v="1332"/>
    <d v="2012-10-21T00:00:00"/>
    <n v="10.5"/>
    <n v="50158"/>
  </r>
  <r>
    <x v="1332"/>
    <d v="2012-12-08T00:00:00"/>
    <n v="8.5"/>
    <n v="50087"/>
  </r>
  <r>
    <x v="1332"/>
    <d v="2012-12-09T00:00:00"/>
    <n v="92.65"/>
    <n v="50026"/>
  </r>
  <r>
    <x v="1332"/>
    <d v="2012-12-09T00:00:00"/>
    <n v="35"/>
    <n v="50026"/>
  </r>
  <r>
    <x v="1332"/>
    <d v="2012-12-15T00:00:00"/>
    <n v="41.7"/>
    <n v="50022"/>
  </r>
  <r>
    <x v="1332"/>
    <d v="2012-12-15T00:00:00"/>
    <n v="101.1"/>
    <n v="50022"/>
  </r>
  <r>
    <x v="1332"/>
    <d v="2012-12-21T00:00:00"/>
    <n v="44.25"/>
    <n v="50142"/>
  </r>
  <r>
    <x v="1332"/>
    <d v="2012-12-24T00:00:00"/>
    <n v="45.45"/>
    <n v="60022"/>
  </r>
  <r>
    <x v="1332"/>
    <d v="2013-01-11T00:00:00"/>
    <n v="7.25"/>
    <n v="70046"/>
  </r>
  <r>
    <x v="1332"/>
    <d v="2013-01-08T00:00:00"/>
    <n v="27.2"/>
    <n v="70041"/>
  </r>
  <r>
    <x v="1332"/>
    <d v="2013-01-14T00:00:00"/>
    <n v="41.45"/>
    <n v="50126"/>
  </r>
  <r>
    <x v="1332"/>
    <d v="2013-01-23T00:00:00"/>
    <n v="26.75"/>
    <n v="50103"/>
  </r>
  <r>
    <x v="1332"/>
    <d v="2013-02-03T00:00:00"/>
    <n v="41.7"/>
    <n v="50022"/>
  </r>
  <r>
    <x v="1332"/>
    <d v="2013-02-03T00:00:00"/>
    <n v="101.1"/>
    <n v="50022"/>
  </r>
  <r>
    <x v="1332"/>
    <d v="2013-03-10T00:00:00"/>
    <n v="42.7"/>
    <n v="50140"/>
  </r>
  <r>
    <x v="1332"/>
    <d v="2013-03-14T00:00:00"/>
    <n v="26.75"/>
    <n v="50229"/>
  </r>
  <r>
    <x v="1332"/>
    <d v="2013-03-21T00:00:00"/>
    <n v="28.75"/>
    <n v="10041"/>
  </r>
  <r>
    <x v="1332"/>
    <d v="2013-03-24T00:00:00"/>
    <n v="36.25"/>
    <n v="60025"/>
  </r>
  <r>
    <x v="1332"/>
    <d v="2013-04-01T00:00:00"/>
    <n v="81.900000000000006"/>
    <n v="50245"/>
  </r>
  <r>
    <x v="1332"/>
    <d v="2013-04-13T00:00:00"/>
    <n v="95.15"/>
    <n v="50358"/>
  </r>
  <r>
    <x v="1332"/>
    <d v="2013-04-25T00:00:00"/>
    <n v="36.450000000000003"/>
    <n v="70059"/>
  </r>
  <r>
    <x v="1332"/>
    <d v="2013-05-28T00:00:00"/>
    <n v="58.5"/>
    <n v="70015"/>
  </r>
  <r>
    <x v="1332"/>
    <d v="2013-06-15T00:00:00"/>
    <n v="43.29"/>
    <n v="30023"/>
  </r>
  <r>
    <x v="1332"/>
    <d v="2013-06-23T00:00:00"/>
    <n v="64.95"/>
    <n v="50060"/>
  </r>
  <r>
    <x v="1332"/>
    <d v="2013-07-17T00:00:00"/>
    <n v="41.7"/>
    <n v="50147"/>
  </r>
  <r>
    <x v="1332"/>
    <d v="2013-08-01T00:00:00"/>
    <n v="34.450000000000003"/>
    <n v="50157"/>
  </r>
  <r>
    <x v="1332"/>
    <d v="2013-09-03T00:00:00"/>
    <n v="69.400000000000006"/>
    <n v="70036"/>
  </r>
  <r>
    <x v="1332"/>
    <d v="2013-09-09T00:00:00"/>
    <n v="75.400000000000006"/>
    <n v="70019"/>
  </r>
  <r>
    <x v="1332"/>
    <d v="2013-09-20T00:00:00"/>
    <n v="71.150000000000006"/>
    <n v="50165"/>
  </r>
  <r>
    <x v="1332"/>
    <d v="2013-10-22T00:00:00"/>
    <n v="26.95"/>
    <n v="50066"/>
  </r>
  <r>
    <x v="1333"/>
    <d v="2012-11-15T00:00:00"/>
    <n v="23"/>
    <n v="50042"/>
  </r>
  <r>
    <x v="1333"/>
    <d v="2012-10-20T00:00:00"/>
    <n v="17.95"/>
    <n v="50225"/>
  </r>
  <r>
    <x v="1333"/>
    <d v="2012-12-14T00:00:00"/>
    <n v="16.75"/>
    <n v="50188"/>
  </r>
  <r>
    <x v="1333"/>
    <d v="2013-02-22T00:00:00"/>
    <n v="31.25"/>
    <n v="50116"/>
  </r>
  <r>
    <x v="1333"/>
    <d v="2013-03-08T00:00:00"/>
    <n v="20.45"/>
    <n v="50086"/>
  </r>
  <r>
    <x v="1333"/>
    <d v="2013-05-17T00:00:00"/>
    <n v="15.5"/>
    <n v="50108"/>
  </r>
  <r>
    <x v="1333"/>
    <d v="2013-05-31T00:00:00"/>
    <n v="7"/>
    <n v="50132"/>
  </r>
  <r>
    <x v="1333"/>
    <d v="2013-07-26T00:00:00"/>
    <n v="15.5"/>
    <n v="50075"/>
  </r>
  <r>
    <x v="1333"/>
    <d v="2013-08-09T00:00:00"/>
    <n v="33.25"/>
    <n v="50114"/>
  </r>
  <r>
    <x v="1334"/>
    <d v="2012-10-19T00:00:00"/>
    <n v="29.95"/>
    <n v="50098"/>
  </r>
  <r>
    <x v="1335"/>
    <d v="2012-10-22T00:00:00"/>
    <n v="9.75"/>
    <n v="60111"/>
  </r>
  <r>
    <x v="1335"/>
    <d v="2012-10-22T00:00:00"/>
    <n v="7"/>
    <n v="60111"/>
  </r>
  <r>
    <x v="1335"/>
    <d v="2012-10-25T00:00:00"/>
    <n v="13.25"/>
    <n v="50402"/>
  </r>
  <r>
    <x v="1335"/>
    <d v="2012-10-26T00:00:00"/>
    <n v="15"/>
    <n v="50242"/>
  </r>
  <r>
    <x v="1335"/>
    <d v="2012-10-30T00:00:00"/>
    <n v="23"/>
    <n v="60044"/>
  </r>
  <r>
    <x v="1335"/>
    <d v="2012-11-27T00:00:00"/>
    <n v="22"/>
    <n v="60050"/>
  </r>
  <r>
    <x v="1335"/>
    <d v="2012-11-05T00:00:00"/>
    <n v="31.75"/>
    <n v="50105"/>
  </r>
  <r>
    <x v="1335"/>
    <d v="2012-11-05T00:00:00"/>
    <n v="3"/>
    <n v="50105"/>
  </r>
  <r>
    <x v="1335"/>
    <d v="2012-11-05T00:00:00"/>
    <n v="13"/>
    <n v="50085"/>
  </r>
  <r>
    <x v="1335"/>
    <d v="2012-11-09T00:00:00"/>
    <n v="13"/>
    <n v="50124"/>
  </r>
  <r>
    <x v="1335"/>
    <d v="2012-11-09T00:00:00"/>
    <n v="27"/>
    <n v="50124"/>
  </r>
  <r>
    <x v="1335"/>
    <d v="2012-11-13T00:00:00"/>
    <n v="14"/>
    <n v="50134"/>
  </r>
  <r>
    <x v="1335"/>
    <d v="2012-11-16T00:00:00"/>
    <n v="13.5"/>
    <n v="50125"/>
  </r>
  <r>
    <x v="1335"/>
    <d v="2012-11-23T00:00:00"/>
    <n v="31.75"/>
    <n v="50105"/>
  </r>
  <r>
    <x v="1335"/>
    <d v="2012-11-23T00:00:00"/>
    <n v="3"/>
    <n v="50105"/>
  </r>
  <r>
    <x v="1335"/>
    <d v="2012-10-18T00:00:00"/>
    <n v="14.75"/>
    <n v="50144"/>
  </r>
  <r>
    <x v="1335"/>
    <d v="2012-12-04T00:00:00"/>
    <n v="12.5"/>
    <n v="60016"/>
  </r>
  <r>
    <x v="1335"/>
    <d v="2012-12-18T00:00:00"/>
    <n v="13"/>
    <n v="50080"/>
  </r>
  <r>
    <x v="1335"/>
    <d v="2012-12-21T00:00:00"/>
    <n v="16.5"/>
    <n v="50082"/>
  </r>
  <r>
    <x v="1335"/>
    <d v="2012-12-26T00:00:00"/>
    <n v="19.75"/>
    <n v="50132"/>
  </r>
  <r>
    <x v="1335"/>
    <d v="2012-12-26T00:00:00"/>
    <n v="13"/>
    <n v="50132"/>
  </r>
  <r>
    <x v="1335"/>
    <d v="2012-12-28T00:00:00"/>
    <n v="12"/>
    <n v="50155"/>
  </r>
  <r>
    <x v="1335"/>
    <d v="2013-01-03T00:00:00"/>
    <n v="23"/>
    <n v="50170"/>
  </r>
  <r>
    <x v="1335"/>
    <d v="2013-01-14T00:00:00"/>
    <n v="9.75"/>
    <n v="60023"/>
  </r>
  <r>
    <x v="1335"/>
    <d v="2013-01-18T00:00:00"/>
    <n v="6.5"/>
    <n v="60083"/>
  </r>
  <r>
    <x v="1335"/>
    <d v="2013-01-29T00:00:00"/>
    <n v="11.75"/>
    <n v="50123"/>
  </r>
  <r>
    <x v="1335"/>
    <d v="2013-02-01T00:00:00"/>
    <n v="6.5"/>
    <n v="50268"/>
  </r>
  <r>
    <x v="1335"/>
    <d v="2013-02-05T00:00:00"/>
    <n v="9.75"/>
    <n v="60056"/>
  </r>
  <r>
    <x v="1335"/>
    <d v="2013-02-08T00:00:00"/>
    <n v="6.5"/>
    <n v="50194"/>
  </r>
  <r>
    <x v="1335"/>
    <d v="2013-02-21T00:00:00"/>
    <n v="10.5"/>
    <n v="50261"/>
  </r>
  <r>
    <x v="1335"/>
    <d v="2013-02-22T00:00:00"/>
    <n v="6.5"/>
    <n v="50200"/>
  </r>
  <r>
    <x v="1335"/>
    <d v="2013-03-01T00:00:00"/>
    <n v="9.75"/>
    <n v="50090"/>
  </r>
  <r>
    <x v="1335"/>
    <d v="2013-03-08T00:00:00"/>
    <n v="9.75"/>
    <n v="60111"/>
  </r>
  <r>
    <x v="1335"/>
    <d v="2013-03-08T00:00:00"/>
    <n v="7"/>
    <n v="60111"/>
  </r>
  <r>
    <x v="1335"/>
    <d v="2013-03-15T00:00:00"/>
    <n v="9.75"/>
    <n v="50107"/>
  </r>
  <r>
    <x v="1335"/>
    <d v="2013-03-22T00:00:00"/>
    <n v="13"/>
    <n v="50146"/>
  </r>
  <r>
    <x v="1335"/>
    <d v="2013-03-29T00:00:00"/>
    <n v="19.75"/>
    <n v="50132"/>
  </r>
  <r>
    <x v="1335"/>
    <d v="2013-03-29T00:00:00"/>
    <n v="13"/>
    <n v="50132"/>
  </r>
  <r>
    <x v="1335"/>
    <d v="2013-04-05T00:00:00"/>
    <n v="18.95"/>
    <n v="50324"/>
  </r>
  <r>
    <x v="1335"/>
    <d v="2013-04-17T00:00:00"/>
    <n v="28.45"/>
    <n v="60045"/>
  </r>
  <r>
    <x v="1335"/>
    <d v="2013-04-24T00:00:00"/>
    <n v="11.75"/>
    <n v="50207"/>
  </r>
  <r>
    <x v="1335"/>
    <d v="2013-05-01T00:00:00"/>
    <n v="35.450000000000003"/>
    <n v="50083"/>
  </r>
  <r>
    <x v="1335"/>
    <d v="2013-05-08T00:00:00"/>
    <n v="19.75"/>
    <n v="60031"/>
  </r>
  <r>
    <x v="1335"/>
    <d v="2013-05-15T00:00:00"/>
    <n v="9.75"/>
    <n v="50130"/>
  </r>
  <r>
    <x v="1335"/>
    <d v="2013-06-07T00:00:00"/>
    <n v="16.25"/>
    <n v="50245"/>
  </r>
  <r>
    <x v="1335"/>
    <d v="2013-06-13T00:00:00"/>
    <n v="9.75"/>
    <n v="50262"/>
  </r>
  <r>
    <x v="1335"/>
    <d v="2013-06-20T00:00:00"/>
    <n v="13"/>
    <n v="50141"/>
  </r>
  <r>
    <x v="1335"/>
    <d v="2013-06-24T00:00:00"/>
    <n v="6.5"/>
    <n v="50121"/>
  </r>
  <r>
    <x v="1335"/>
    <d v="2013-07-11T00:00:00"/>
    <n v="9.75"/>
    <n v="50176"/>
  </r>
  <r>
    <x v="1335"/>
    <d v="2013-07-16T00:00:00"/>
    <n v="11.25"/>
    <n v="50165"/>
  </r>
  <r>
    <x v="1335"/>
    <d v="2013-08-21T00:00:00"/>
    <n v="9.75"/>
    <n v="60010"/>
  </r>
  <r>
    <x v="1335"/>
    <d v="2013-08-30T00:00:00"/>
    <n v="9.75"/>
    <n v="50150"/>
  </r>
  <r>
    <x v="1335"/>
    <d v="2013-09-06T00:00:00"/>
    <n v="13"/>
    <n v="50110"/>
  </r>
  <r>
    <x v="1335"/>
    <d v="2013-09-13T00:00:00"/>
    <n v="16.45"/>
    <n v="50114"/>
  </r>
  <r>
    <x v="1335"/>
    <d v="2013-09-27T00:00:00"/>
    <n v="13"/>
    <n v="50202"/>
  </r>
  <r>
    <x v="1335"/>
    <d v="2013-10-01T00:00:00"/>
    <n v="19.75"/>
    <n v="50140"/>
  </r>
  <r>
    <x v="1335"/>
    <d v="2013-10-04T00:00:00"/>
    <n v="6.5"/>
    <n v="50193"/>
  </r>
  <r>
    <x v="1335"/>
    <d v="2013-10-18T00:00:00"/>
    <n v="13"/>
    <n v="50124"/>
  </r>
  <r>
    <x v="1335"/>
    <d v="2013-10-18T00:00:00"/>
    <n v="27"/>
    <n v="50124"/>
  </r>
  <r>
    <x v="1335"/>
    <d v="2013-11-01T00:00:00"/>
    <n v="19.75"/>
    <n v="50305"/>
  </r>
  <r>
    <x v="1336"/>
    <d v="2012-10-23T00:00:00"/>
    <n v="18.75"/>
    <n v="80059"/>
  </r>
  <r>
    <x v="1336"/>
    <d v="2012-10-25T00:00:00"/>
    <n v="22.95"/>
    <n v="70038"/>
  </r>
  <r>
    <x v="1336"/>
    <d v="2012-11-29T00:00:00"/>
    <n v="25.41"/>
    <n v="30024"/>
  </r>
  <r>
    <x v="1337"/>
    <d v="2012-10-17T00:00:00"/>
    <n v="19.2"/>
    <n v="70085"/>
  </r>
  <r>
    <x v="1337"/>
    <d v="2013-06-26T00:00:00"/>
    <n v="31.95"/>
    <n v="90012"/>
  </r>
  <r>
    <x v="1337"/>
    <d v="2013-07-10T00:00:00"/>
    <n v="34.950000000000003"/>
    <n v="90009"/>
  </r>
  <r>
    <x v="1337"/>
    <d v="2013-08-21T00:00:00"/>
    <n v="35.950000000000003"/>
    <n v="90007"/>
  </r>
  <r>
    <x v="1337"/>
    <d v="2013-09-19T00:00:00"/>
    <n v="56.95"/>
    <n v="80062"/>
  </r>
  <r>
    <x v="1338"/>
    <d v="2012-10-18T00:00:00"/>
    <n v="0.01"/>
    <n v="10031"/>
  </r>
  <r>
    <x v="1338"/>
    <d v="2013-02-02T00:00:00"/>
    <n v="98"/>
    <n v="30002"/>
  </r>
  <r>
    <x v="1338"/>
    <d v="2013-03-01T00:00:00"/>
    <n v="50.45"/>
    <n v="20027"/>
  </r>
  <r>
    <x v="1338"/>
    <d v="2013-10-09T00:00:00"/>
    <n v="8.25"/>
    <n v="50091"/>
  </r>
  <r>
    <x v="1339"/>
    <d v="2012-10-20T00:00:00"/>
    <n v="42.45"/>
    <n v="50486"/>
  </r>
  <r>
    <x v="1340"/>
    <d v="2012-10-20T00:00:00"/>
    <n v="38.15"/>
    <n v="70089"/>
  </r>
  <r>
    <x v="1341"/>
    <d v="2012-10-20T00:00:00"/>
    <n v="23.15"/>
    <n v="80075"/>
  </r>
  <r>
    <x v="1342"/>
    <d v="2012-10-26T00:00:00"/>
    <n v="36.200000000000003"/>
    <n v="50354"/>
  </r>
  <r>
    <x v="1342"/>
    <d v="2012-11-15T00:00:00"/>
    <n v="13.5"/>
    <n v="50282"/>
  </r>
  <r>
    <x v="1342"/>
    <d v="2012-10-16T00:00:00"/>
    <n v="58.2"/>
    <n v="80091"/>
  </r>
  <r>
    <x v="1342"/>
    <d v="2012-12-07T00:00:00"/>
    <n v="5.25"/>
    <n v="80134"/>
  </r>
  <r>
    <x v="1342"/>
    <d v="2012-12-07T00:00:00"/>
    <n v="18.75"/>
    <n v="50164"/>
  </r>
  <r>
    <x v="1342"/>
    <d v="2012-12-12T00:00:00"/>
    <n v="24.75"/>
    <n v="50198"/>
  </r>
  <r>
    <x v="1342"/>
    <d v="2012-12-19T00:00:00"/>
    <n v="30.45"/>
    <n v="70061"/>
  </r>
  <r>
    <x v="1342"/>
    <d v="2013-01-04T00:00:00"/>
    <n v="47.9"/>
    <n v="30026"/>
  </r>
  <r>
    <x v="1342"/>
    <d v="2013-01-17T00:00:00"/>
    <n v="49.85"/>
    <n v="80054"/>
  </r>
  <r>
    <x v="1342"/>
    <d v="2013-02-15T00:00:00"/>
    <n v="53.45"/>
    <n v="20058"/>
  </r>
  <r>
    <x v="1342"/>
    <d v="2013-02-22T00:00:00"/>
    <n v="32.700000000000003"/>
    <n v="70085"/>
  </r>
  <r>
    <x v="1342"/>
    <d v="2013-02-28T00:00:00"/>
    <n v="37"/>
    <n v="70030"/>
  </r>
  <r>
    <x v="1342"/>
    <d v="2013-03-09T00:00:00"/>
    <n v="42.95"/>
    <n v="20035"/>
  </r>
  <r>
    <x v="1342"/>
    <d v="2013-04-01T00:00:00"/>
    <n v="30.5"/>
    <n v="70066"/>
  </r>
  <r>
    <x v="1342"/>
    <d v="2013-04-05T00:00:00"/>
    <n v="19.95"/>
    <n v="30052"/>
  </r>
  <r>
    <x v="1342"/>
    <d v="2013-04-19T00:00:00"/>
    <n v="36.25"/>
    <n v="80255"/>
  </r>
  <r>
    <x v="1342"/>
    <d v="2013-08-01T00:00:00"/>
    <n v="7"/>
    <n v="50124"/>
  </r>
  <r>
    <x v="1342"/>
    <d v="2013-10-22T00:00:00"/>
    <n v="38.4"/>
    <n v="10064"/>
  </r>
  <r>
    <x v="1343"/>
    <d v="2013-04-05T00:00:00"/>
    <n v="17.25"/>
    <n v="30070"/>
  </r>
  <r>
    <x v="1343"/>
    <d v="2013-05-16T00:00:00"/>
    <n v="39.5"/>
    <n v="20063"/>
  </r>
  <r>
    <x v="1343"/>
    <d v="2013-10-21T00:00:00"/>
    <n v="21.45"/>
    <n v="10051"/>
  </r>
  <r>
    <x v="1344"/>
    <d v="2012-11-27T00:00:00"/>
    <n v="10.5"/>
    <n v="50113"/>
  </r>
  <r>
    <x v="1344"/>
    <d v="2012-11-28T00:00:00"/>
    <n v="10"/>
    <n v="60015"/>
  </r>
  <r>
    <x v="1344"/>
    <d v="2012-11-04T00:00:00"/>
    <n v="36.5"/>
    <n v="50309"/>
  </r>
  <r>
    <x v="1344"/>
    <d v="2012-11-04T00:00:00"/>
    <n v="12.2"/>
    <n v="50309"/>
  </r>
  <r>
    <x v="1344"/>
    <d v="2012-11-07T00:00:00"/>
    <n v="27"/>
    <n v="50332"/>
  </r>
  <r>
    <x v="1344"/>
    <d v="2012-11-11T00:00:00"/>
    <n v="10.25"/>
    <n v="50085"/>
  </r>
  <r>
    <x v="1344"/>
    <d v="2012-10-17T00:00:00"/>
    <n v="53.4"/>
    <n v="10021"/>
  </r>
  <r>
    <x v="1344"/>
    <d v="2012-12-29T00:00:00"/>
    <n v="10.5"/>
    <n v="50077"/>
  </r>
  <r>
    <x v="1344"/>
    <d v="2012-12-29T00:00:00"/>
    <n v="24"/>
    <n v="50077"/>
  </r>
  <r>
    <x v="1344"/>
    <d v="2012-12-28T00:00:00"/>
    <n v="42.7"/>
    <n v="50060"/>
  </r>
  <r>
    <x v="1344"/>
    <d v="2013-01-03T00:00:00"/>
    <n v="36.25"/>
    <n v="50163"/>
  </r>
  <r>
    <x v="1344"/>
    <d v="2013-01-11T00:00:00"/>
    <n v="38.5"/>
    <n v="50137"/>
  </r>
  <r>
    <x v="1344"/>
    <d v="2013-01-14T00:00:00"/>
    <n v="11.5"/>
    <n v="50123"/>
  </r>
  <r>
    <x v="1344"/>
    <d v="2013-01-14T00:00:00"/>
    <n v="13.5"/>
    <n v="50123"/>
  </r>
  <r>
    <x v="1344"/>
    <d v="2013-01-15T00:00:00"/>
    <n v="17"/>
    <n v="50148"/>
  </r>
  <r>
    <x v="1344"/>
    <d v="2013-01-15T00:00:00"/>
    <n v="37.5"/>
    <n v="50148"/>
  </r>
  <r>
    <x v="1344"/>
    <d v="2013-01-20T00:00:00"/>
    <n v="11.5"/>
    <n v="60021"/>
  </r>
  <r>
    <x v="1344"/>
    <d v="2013-01-23T00:00:00"/>
    <n v="21"/>
    <n v="50333"/>
  </r>
  <r>
    <x v="1344"/>
    <d v="2013-01-25T00:00:00"/>
    <n v="33.75"/>
    <n v="60017"/>
  </r>
  <r>
    <x v="1344"/>
    <d v="2013-02-07T00:00:00"/>
    <n v="20.25"/>
    <n v="50138"/>
  </r>
  <r>
    <x v="1344"/>
    <d v="2013-02-04T00:00:00"/>
    <n v="30.5"/>
    <n v="50197"/>
  </r>
  <r>
    <x v="1344"/>
    <d v="2013-02-04T00:00:00"/>
    <n v="10.25"/>
    <n v="50197"/>
  </r>
  <r>
    <x v="1344"/>
    <d v="2013-02-21T00:00:00"/>
    <n v="24.95"/>
    <n v="50121"/>
  </r>
  <r>
    <x v="1344"/>
    <d v="2013-02-18T00:00:00"/>
    <n v="20.5"/>
    <n v="50050"/>
  </r>
  <r>
    <x v="1344"/>
    <d v="2013-02-25T00:00:00"/>
    <n v="26.2"/>
    <n v="50108"/>
  </r>
  <r>
    <x v="1344"/>
    <d v="2013-03-02T00:00:00"/>
    <n v="5.25"/>
    <n v="50097"/>
  </r>
  <r>
    <x v="1344"/>
    <d v="2013-03-03T00:00:00"/>
    <n v="20.95"/>
    <n v="60025"/>
  </r>
  <r>
    <x v="1344"/>
    <d v="2013-03-05T00:00:00"/>
    <n v="36.5"/>
    <n v="50117"/>
  </r>
  <r>
    <x v="1344"/>
    <d v="2013-03-11T00:00:00"/>
    <n v="8.25"/>
    <n v="50099"/>
  </r>
  <r>
    <x v="1344"/>
    <d v="2013-03-11T00:00:00"/>
    <n v="39.25"/>
    <n v="50099"/>
  </r>
  <r>
    <x v="1344"/>
    <d v="2013-03-26T00:00:00"/>
    <n v="37.25"/>
    <n v="60046"/>
  </r>
  <r>
    <x v="1344"/>
    <d v="2013-03-25T00:00:00"/>
    <n v="3.25"/>
    <n v="50130"/>
  </r>
  <r>
    <x v="1344"/>
    <d v="2013-03-30T00:00:00"/>
    <n v="10.75"/>
    <n v="50044"/>
  </r>
  <r>
    <x v="1344"/>
    <d v="2013-04-05T00:00:00"/>
    <n v="33.450000000000003"/>
    <n v="60005"/>
  </r>
  <r>
    <x v="1344"/>
    <d v="2013-04-11T00:00:00"/>
    <n v="30.5"/>
    <n v="50197"/>
  </r>
  <r>
    <x v="1344"/>
    <d v="2013-04-11T00:00:00"/>
    <n v="10.25"/>
    <n v="50197"/>
  </r>
  <r>
    <x v="1344"/>
    <d v="2013-04-12T00:00:00"/>
    <n v="13.5"/>
    <n v="50246"/>
  </r>
  <r>
    <x v="1344"/>
    <d v="2013-04-14T00:00:00"/>
    <n v="19"/>
    <n v="50312"/>
  </r>
  <r>
    <x v="1344"/>
    <d v="2013-04-14T00:00:00"/>
    <n v="13.5"/>
    <n v="50312"/>
  </r>
  <r>
    <x v="1344"/>
    <d v="2013-04-20T00:00:00"/>
    <n v="15.75"/>
    <n v="50445"/>
  </r>
  <r>
    <x v="1344"/>
    <d v="2013-04-22T00:00:00"/>
    <n v="6.5"/>
    <n v="50065"/>
  </r>
  <r>
    <x v="1344"/>
    <d v="2013-04-29T00:00:00"/>
    <n v="6.5"/>
    <n v="50126"/>
  </r>
  <r>
    <x v="1344"/>
    <d v="2013-05-01T00:00:00"/>
    <n v="17.7"/>
    <n v="50120"/>
  </r>
  <r>
    <x v="1344"/>
    <d v="2013-05-07T00:00:00"/>
    <n v="11.5"/>
    <n v="50123"/>
  </r>
  <r>
    <x v="1344"/>
    <d v="2013-05-07T00:00:00"/>
    <n v="13.5"/>
    <n v="50123"/>
  </r>
  <r>
    <x v="1344"/>
    <d v="2013-05-06T00:00:00"/>
    <n v="6.75"/>
    <n v="60047"/>
  </r>
  <r>
    <x v="1344"/>
    <d v="2013-05-08T00:00:00"/>
    <n v="6.5"/>
    <n v="50127"/>
  </r>
  <r>
    <x v="1344"/>
    <d v="2013-05-09T00:00:00"/>
    <n v="6.75"/>
    <n v="60038"/>
  </r>
  <r>
    <x v="1344"/>
    <d v="2013-05-10T00:00:00"/>
    <n v="20.45"/>
    <n v="50119"/>
  </r>
  <r>
    <x v="1344"/>
    <d v="2013-05-10T00:00:00"/>
    <n v="19.25"/>
    <n v="50119"/>
  </r>
  <r>
    <x v="1344"/>
    <d v="2013-05-12T00:00:00"/>
    <n v="21"/>
    <n v="50155"/>
  </r>
  <r>
    <x v="1344"/>
    <d v="2013-05-13T00:00:00"/>
    <n v="17.45"/>
    <n v="50106"/>
  </r>
  <r>
    <x v="1344"/>
    <d v="2013-05-20T00:00:00"/>
    <n v="10.5"/>
    <n v="50238"/>
  </r>
  <r>
    <x v="1344"/>
    <d v="2013-05-23T00:00:00"/>
    <n v="7.7"/>
    <n v="30074"/>
  </r>
  <r>
    <x v="1344"/>
    <d v="2013-05-20T00:00:00"/>
    <n v="9.75"/>
    <n v="60058"/>
  </r>
  <r>
    <x v="1344"/>
    <d v="2013-05-24T00:00:00"/>
    <n v="8.5"/>
    <n v="50152"/>
  </r>
  <r>
    <x v="1344"/>
    <d v="2013-05-26T00:00:00"/>
    <n v="11.75"/>
    <n v="50301"/>
  </r>
  <r>
    <x v="1344"/>
    <d v="2013-05-28T00:00:00"/>
    <n v="7"/>
    <n v="50149"/>
  </r>
  <r>
    <x v="1344"/>
    <d v="2013-05-29T00:00:00"/>
    <n v="12.5"/>
    <n v="50281"/>
  </r>
  <r>
    <x v="1344"/>
    <d v="2013-06-01T00:00:00"/>
    <n v="26.75"/>
    <n v="60085"/>
  </r>
  <r>
    <x v="1344"/>
    <d v="2013-06-05T00:00:00"/>
    <n v="8.25"/>
    <n v="50099"/>
  </r>
  <r>
    <x v="1344"/>
    <d v="2013-06-05T00:00:00"/>
    <n v="39.25"/>
    <n v="50099"/>
  </r>
  <r>
    <x v="1344"/>
    <d v="2013-06-09T00:00:00"/>
    <n v="20.45"/>
    <n v="50239"/>
  </r>
  <r>
    <x v="1344"/>
    <d v="2013-06-14T00:00:00"/>
    <n v="17.899999999999999"/>
    <n v="60056"/>
  </r>
  <r>
    <x v="1344"/>
    <d v="2013-06-12T00:00:00"/>
    <n v="20.45"/>
    <n v="50119"/>
  </r>
  <r>
    <x v="1344"/>
    <d v="2013-06-12T00:00:00"/>
    <n v="19.25"/>
    <n v="50119"/>
  </r>
  <r>
    <x v="1344"/>
    <d v="2013-06-22T00:00:00"/>
    <n v="24.95"/>
    <n v="50052"/>
  </r>
  <r>
    <x v="1344"/>
    <d v="2013-06-24T00:00:00"/>
    <n v="19"/>
    <n v="50312"/>
  </r>
  <r>
    <x v="1344"/>
    <d v="2013-06-24T00:00:00"/>
    <n v="13.5"/>
    <n v="50312"/>
  </r>
  <r>
    <x v="1344"/>
    <d v="2013-06-27T00:00:00"/>
    <n v="15.25"/>
    <n v="50076"/>
  </r>
  <r>
    <x v="1344"/>
    <d v="2013-06-30T00:00:00"/>
    <n v="33.5"/>
    <n v="60057"/>
  </r>
  <r>
    <x v="1344"/>
    <d v="2013-07-02T00:00:00"/>
    <n v="10.5"/>
    <n v="50077"/>
  </r>
  <r>
    <x v="1344"/>
    <d v="2013-07-02T00:00:00"/>
    <n v="24"/>
    <n v="50077"/>
  </r>
  <r>
    <x v="1344"/>
    <d v="2013-07-07T00:00:00"/>
    <n v="16.75"/>
    <n v="50167"/>
  </r>
  <r>
    <x v="1344"/>
    <d v="2013-07-11T00:00:00"/>
    <n v="27.95"/>
    <n v="50181"/>
  </r>
  <r>
    <x v="1344"/>
    <d v="2013-07-12T00:00:00"/>
    <n v="34.200000000000003"/>
    <n v="50116"/>
  </r>
  <r>
    <x v="1344"/>
    <d v="2013-07-17T00:00:00"/>
    <n v="3.5"/>
    <n v="50128"/>
  </r>
  <r>
    <x v="1344"/>
    <d v="2013-07-22T00:00:00"/>
    <n v="6.5"/>
    <n v="50172"/>
  </r>
  <r>
    <x v="1344"/>
    <d v="2013-08-07T00:00:00"/>
    <n v="13.75"/>
    <n v="50115"/>
  </r>
  <r>
    <x v="1344"/>
    <d v="2013-09-28T00:00:00"/>
    <n v="36.5"/>
    <n v="50309"/>
  </r>
  <r>
    <x v="1344"/>
    <d v="2013-09-28T00:00:00"/>
    <n v="12.2"/>
    <n v="50309"/>
  </r>
  <r>
    <x v="1344"/>
    <d v="2013-09-30T00:00:00"/>
    <n v="6.75"/>
    <n v="50104"/>
  </r>
  <r>
    <x v="1344"/>
    <d v="2013-10-01T00:00:00"/>
    <n v="3.5"/>
    <n v="50094"/>
  </r>
  <r>
    <x v="1344"/>
    <d v="2013-10-02T00:00:00"/>
    <n v="17"/>
    <n v="50148"/>
  </r>
  <r>
    <x v="1344"/>
    <d v="2013-10-02T00:00:00"/>
    <n v="37.5"/>
    <n v="50148"/>
  </r>
  <r>
    <x v="1344"/>
    <d v="2013-10-20T00:00:00"/>
    <n v="16.45"/>
    <n v="60024"/>
  </r>
  <r>
    <x v="1344"/>
    <d v="2013-10-18T00:00:00"/>
    <n v="7"/>
    <n v="50219"/>
  </r>
  <r>
    <x v="1345"/>
    <d v="2012-10-18T00:00:00"/>
    <n v="38.450000000000003"/>
    <n v="70038"/>
  </r>
  <r>
    <x v="1346"/>
    <d v="2012-10-17T00:00:00"/>
    <n v="38.700000000000003"/>
    <n v="70051"/>
  </r>
  <r>
    <x v="1347"/>
    <d v="2012-10-17T00:00:00"/>
    <n v="47.3"/>
    <n v="80069"/>
  </r>
  <r>
    <x v="1348"/>
    <d v="2012-10-17T00:00:00"/>
    <n v="54.85"/>
    <n v="70078"/>
  </r>
  <r>
    <x v="1349"/>
    <d v="2012-10-17T00:00:00"/>
    <n v="17.95"/>
    <n v="70069"/>
  </r>
  <r>
    <x v="1350"/>
    <d v="2012-10-31T00:00:00"/>
    <n v="16"/>
    <n v="50241"/>
  </r>
  <r>
    <x v="1350"/>
    <d v="2012-11-02T00:00:00"/>
    <n v="10.5"/>
    <n v="50242"/>
  </r>
  <r>
    <x v="1350"/>
    <d v="2012-11-07T00:00:00"/>
    <n v="17.45"/>
    <n v="60039"/>
  </r>
  <r>
    <x v="1350"/>
    <d v="2012-11-30T00:00:00"/>
    <n v="25.2"/>
    <n v="50243"/>
  </r>
  <r>
    <x v="1350"/>
    <d v="2012-11-11T00:00:00"/>
    <n v="19.95"/>
    <n v="90001"/>
  </r>
  <r>
    <x v="1350"/>
    <d v="2012-11-23T00:00:00"/>
    <n v="9.75"/>
    <n v="50147"/>
  </r>
  <r>
    <x v="1350"/>
    <d v="2012-10-17T00:00:00"/>
    <n v="22.21"/>
    <n v="70057"/>
  </r>
  <r>
    <x v="1350"/>
    <d v="2012-10-20T00:00:00"/>
    <n v="29.25"/>
    <n v="50585"/>
  </r>
  <r>
    <x v="1350"/>
    <d v="2012-12-07T00:00:00"/>
    <n v="8.5"/>
    <n v="50324"/>
  </r>
  <r>
    <x v="1350"/>
    <d v="2012-12-08T00:00:00"/>
    <n v="16.25"/>
    <n v="20044"/>
  </r>
  <r>
    <x v="1350"/>
    <d v="2012-12-22T00:00:00"/>
    <n v="10"/>
    <n v="50054"/>
  </r>
  <r>
    <x v="1350"/>
    <d v="2013-01-01T00:00:00"/>
    <n v="20.75"/>
    <n v="50043"/>
  </r>
  <r>
    <x v="1350"/>
    <d v="2013-01-07T00:00:00"/>
    <n v="49.5"/>
    <n v="50116"/>
  </r>
  <r>
    <x v="1350"/>
    <d v="2013-01-17T00:00:00"/>
    <n v="21.25"/>
    <n v="50155"/>
  </r>
  <r>
    <x v="1350"/>
    <d v="2013-02-09T00:00:00"/>
    <n v="5.25"/>
    <n v="50085"/>
  </r>
  <r>
    <x v="1350"/>
    <d v="2013-03-09T00:00:00"/>
    <n v="5.25"/>
    <n v="50083"/>
  </r>
  <r>
    <x v="1350"/>
    <d v="2013-04-04T00:00:00"/>
    <n v="23"/>
    <n v="10057"/>
  </r>
  <r>
    <x v="1350"/>
    <d v="2013-04-19T00:00:00"/>
    <n v="10.5"/>
    <n v="20005"/>
  </r>
  <r>
    <x v="1350"/>
    <d v="2013-04-24T00:00:00"/>
    <n v="17.45"/>
    <n v="50088"/>
  </r>
  <r>
    <x v="1350"/>
    <d v="2013-04-30T00:00:00"/>
    <n v="18"/>
    <n v="20014"/>
  </r>
  <r>
    <x v="1350"/>
    <d v="2013-05-07T00:00:00"/>
    <n v="25.25"/>
    <n v="50138"/>
  </r>
  <r>
    <x v="1350"/>
    <d v="2013-05-09T00:00:00"/>
    <n v="6.5"/>
    <n v="50177"/>
  </r>
  <r>
    <x v="1350"/>
    <d v="2013-05-10T00:00:00"/>
    <n v="34"/>
    <n v="30029"/>
  </r>
  <r>
    <x v="1350"/>
    <d v="2013-05-15T00:00:00"/>
    <n v="29.25"/>
    <n v="50237"/>
  </r>
  <r>
    <x v="1350"/>
    <d v="2013-05-18T00:00:00"/>
    <n v="21"/>
    <n v="20063"/>
  </r>
  <r>
    <x v="1350"/>
    <d v="2013-05-26T00:00:00"/>
    <n v="16.649999999999999"/>
    <n v="30010"/>
  </r>
  <r>
    <x v="1350"/>
    <d v="2013-06-02T00:00:00"/>
    <n v="15.75"/>
    <n v="50114"/>
  </r>
  <r>
    <x v="1350"/>
    <d v="2013-06-06T00:00:00"/>
    <n v="10.5"/>
    <n v="50303"/>
  </r>
  <r>
    <x v="1350"/>
    <d v="2013-06-13T00:00:00"/>
    <n v="41.75"/>
    <n v="30027"/>
  </r>
  <r>
    <x v="1350"/>
    <d v="2013-06-09T00:00:00"/>
    <n v="15.75"/>
    <n v="20012"/>
  </r>
  <r>
    <x v="1350"/>
    <d v="2013-06-16T00:00:00"/>
    <n v="15.75"/>
    <n v="30017"/>
  </r>
  <r>
    <x v="1350"/>
    <d v="2013-06-29T00:00:00"/>
    <n v="15.75"/>
    <n v="20025"/>
  </r>
  <r>
    <x v="1350"/>
    <d v="2013-07-03T00:00:00"/>
    <n v="14.75"/>
    <n v="30019"/>
  </r>
  <r>
    <x v="1350"/>
    <d v="2013-07-13T00:00:00"/>
    <n v="26.7"/>
    <n v="30051"/>
  </r>
  <r>
    <x v="1350"/>
    <d v="2013-07-26T00:00:00"/>
    <n v="11.75"/>
    <n v="30044"/>
  </r>
  <r>
    <x v="1350"/>
    <d v="2013-07-31T00:00:00"/>
    <n v="30.25"/>
    <n v="20023"/>
  </r>
  <r>
    <x v="1350"/>
    <d v="2013-08-08T00:00:00"/>
    <n v="20.5"/>
    <n v="20043"/>
  </r>
  <r>
    <x v="1350"/>
    <d v="2013-08-12T00:00:00"/>
    <n v="15.25"/>
    <n v="50191"/>
  </r>
  <r>
    <x v="1350"/>
    <d v="2013-08-12T00:00:00"/>
    <n v="3.25"/>
    <n v="10076"/>
  </r>
  <r>
    <x v="1350"/>
    <d v="2013-08-15T00:00:00"/>
    <n v="23"/>
    <n v="20027"/>
  </r>
  <r>
    <x v="1350"/>
    <d v="2013-09-21T00:00:00"/>
    <n v="15.75"/>
    <n v="30058"/>
  </r>
  <r>
    <x v="1350"/>
    <d v="2013-10-31T00:00:00"/>
    <n v="10.5"/>
    <n v="30020"/>
  </r>
  <r>
    <x v="1351"/>
    <d v="2012-10-23T00:00:00"/>
    <n v="25"/>
    <n v="70055"/>
  </r>
  <r>
    <x v="1351"/>
    <d v="2012-10-28T00:00:00"/>
    <n v="41.95"/>
    <n v="70001"/>
  </r>
  <r>
    <x v="1351"/>
    <d v="2012-11-27T00:00:00"/>
    <n v="10.5"/>
    <n v="50140"/>
  </r>
  <r>
    <x v="1351"/>
    <d v="2012-11-06T00:00:00"/>
    <n v="6"/>
    <n v="50109"/>
  </r>
  <r>
    <x v="1351"/>
    <d v="2012-11-10T00:00:00"/>
    <n v="5.25"/>
    <n v="50061"/>
  </r>
  <r>
    <x v="1351"/>
    <d v="2012-11-11T00:00:00"/>
    <n v="45.75"/>
    <n v="90015"/>
  </r>
  <r>
    <x v="1351"/>
    <d v="2012-12-02T00:00:00"/>
    <n v="16.5"/>
    <n v="60008"/>
  </r>
  <r>
    <x v="1351"/>
    <d v="2012-12-02T00:00:00"/>
    <n v="9.25"/>
    <n v="60008"/>
  </r>
  <r>
    <x v="1351"/>
    <d v="2012-11-14T00:00:00"/>
    <n v="10.199999999999999"/>
    <n v="50039"/>
  </r>
  <r>
    <x v="1351"/>
    <d v="2012-12-02T00:00:00"/>
    <n v="3.25"/>
    <n v="60016"/>
  </r>
  <r>
    <x v="1351"/>
    <d v="2012-11-18T00:00:00"/>
    <n v="6.5"/>
    <n v="90020"/>
  </r>
  <r>
    <x v="1351"/>
    <d v="2012-10-17T00:00:00"/>
    <n v="39.65"/>
    <n v="70098"/>
  </r>
  <r>
    <x v="1351"/>
    <d v="2012-12-04T00:00:00"/>
    <n v="17.5"/>
    <n v="20006"/>
  </r>
  <r>
    <x v="1351"/>
    <d v="2012-12-10T00:00:00"/>
    <n v="6.5"/>
    <n v="60044"/>
  </r>
  <r>
    <x v="1351"/>
    <d v="2012-12-17T00:00:00"/>
    <n v="7"/>
    <n v="60020"/>
  </r>
  <r>
    <x v="1351"/>
    <d v="2012-12-16T00:00:00"/>
    <n v="23.45"/>
    <n v="60007"/>
  </r>
  <r>
    <x v="1351"/>
    <d v="2012-12-14T00:00:00"/>
    <n v="34.9"/>
    <n v="70013"/>
  </r>
  <r>
    <x v="1351"/>
    <d v="2012-12-14T00:00:00"/>
    <n v="7"/>
    <n v="50071"/>
  </r>
  <r>
    <x v="1351"/>
    <d v="2012-12-19T00:00:00"/>
    <n v="11"/>
    <n v="50223"/>
  </r>
  <r>
    <x v="1351"/>
    <d v="2012-12-30T00:00:00"/>
    <n v="37.5"/>
    <n v="50008"/>
  </r>
  <r>
    <x v="1351"/>
    <d v="2013-01-05T00:00:00"/>
    <n v="14.5"/>
    <n v="70034"/>
  </r>
  <r>
    <x v="1351"/>
    <d v="2013-01-11T00:00:00"/>
    <n v="6.5"/>
    <n v="50156"/>
  </r>
  <r>
    <x v="1351"/>
    <d v="2013-01-22T00:00:00"/>
    <n v="33.5"/>
    <n v="20016"/>
  </r>
  <r>
    <x v="1351"/>
    <d v="2013-01-24T00:00:00"/>
    <n v="5.5"/>
    <n v="50220"/>
  </r>
  <r>
    <x v="1351"/>
    <d v="2013-01-31T00:00:00"/>
    <n v="7"/>
    <n v="50100"/>
  </r>
  <r>
    <x v="1351"/>
    <d v="2013-01-26T00:00:00"/>
    <n v="15"/>
    <n v="50026"/>
  </r>
  <r>
    <x v="1351"/>
    <d v="2013-02-06T00:00:00"/>
    <n v="3.5"/>
    <n v="60062"/>
  </r>
  <r>
    <x v="1351"/>
    <d v="2013-02-16T00:00:00"/>
    <n v="16.25"/>
    <n v="10034"/>
  </r>
  <r>
    <x v="1351"/>
    <d v="2013-02-20T00:00:00"/>
    <n v="7"/>
    <n v="50127"/>
  </r>
  <r>
    <x v="1351"/>
    <d v="2013-02-18T00:00:00"/>
    <n v="10.5"/>
    <n v="50084"/>
  </r>
  <r>
    <x v="1351"/>
    <d v="2013-03-07T00:00:00"/>
    <n v="6.5"/>
    <n v="50183"/>
  </r>
  <r>
    <x v="1351"/>
    <d v="2013-03-14T00:00:00"/>
    <n v="6.5"/>
    <n v="50192"/>
  </r>
  <r>
    <x v="1351"/>
    <d v="2013-03-16T00:00:00"/>
    <n v="10"/>
    <n v="50027"/>
  </r>
  <r>
    <x v="1351"/>
    <d v="2013-03-19T00:00:00"/>
    <n v="13.25"/>
    <n v="50190"/>
  </r>
  <r>
    <x v="1351"/>
    <d v="2013-03-29T00:00:00"/>
    <n v="6.5"/>
    <n v="60056"/>
  </r>
  <r>
    <x v="1351"/>
    <d v="2013-03-27T00:00:00"/>
    <n v="6.5"/>
    <n v="50124"/>
  </r>
  <r>
    <x v="1351"/>
    <d v="2013-03-28T00:00:00"/>
    <n v="6.5"/>
    <n v="50129"/>
  </r>
  <r>
    <x v="1351"/>
    <d v="2013-05-01T00:00:00"/>
    <n v="26.5"/>
    <n v="20035"/>
  </r>
  <r>
    <x v="1351"/>
    <d v="2013-05-21T00:00:00"/>
    <n v="5.25"/>
    <n v="50279"/>
  </r>
  <r>
    <x v="1351"/>
    <d v="2013-05-22T00:00:00"/>
    <n v="47.4"/>
    <n v="10078"/>
  </r>
  <r>
    <x v="1351"/>
    <d v="2013-05-22T00:00:00"/>
    <n v="30.95"/>
    <n v="10078"/>
  </r>
  <r>
    <x v="1351"/>
    <d v="2013-05-27T00:00:00"/>
    <n v="35.9"/>
    <n v="70002"/>
  </r>
  <r>
    <x v="1351"/>
    <d v="2013-06-03T00:00:00"/>
    <n v="10.95"/>
    <n v="10052"/>
  </r>
  <r>
    <x v="1351"/>
    <d v="2013-06-12T00:00:00"/>
    <n v="7"/>
    <n v="50091"/>
  </r>
  <r>
    <x v="1351"/>
    <d v="2013-06-20T00:00:00"/>
    <n v="24.95"/>
    <n v="50377"/>
  </r>
  <r>
    <x v="1351"/>
    <d v="2013-06-30T00:00:00"/>
    <n v="5.5"/>
    <n v="50006"/>
  </r>
  <r>
    <x v="1351"/>
    <d v="2013-06-28T00:00:00"/>
    <n v="7"/>
    <n v="50128"/>
  </r>
  <r>
    <x v="1351"/>
    <d v="2013-06-28T00:00:00"/>
    <n v="33.450000000000003"/>
    <n v="50128"/>
  </r>
  <r>
    <x v="1351"/>
    <d v="2013-06-27T00:00:00"/>
    <n v="40"/>
    <n v="70052"/>
  </r>
  <r>
    <x v="1351"/>
    <d v="2013-07-01T00:00:00"/>
    <n v="14"/>
    <n v="50301"/>
  </r>
  <r>
    <x v="1351"/>
    <d v="2013-08-07T00:00:00"/>
    <n v="47.4"/>
    <n v="10078"/>
  </r>
  <r>
    <x v="1351"/>
    <d v="2013-08-07T00:00:00"/>
    <n v="30.95"/>
    <n v="10078"/>
  </r>
  <r>
    <x v="1351"/>
    <d v="2013-08-21T00:00:00"/>
    <n v="34.65"/>
    <n v="10064"/>
  </r>
  <r>
    <x v="1351"/>
    <d v="2013-08-30T00:00:00"/>
    <n v="31.15"/>
    <n v="50165"/>
  </r>
  <r>
    <x v="1351"/>
    <d v="2013-09-01T00:00:00"/>
    <n v="21.5"/>
    <n v="50054"/>
  </r>
  <r>
    <x v="1351"/>
    <d v="2013-09-06T00:00:00"/>
    <n v="34.5"/>
    <n v="50188"/>
  </r>
  <r>
    <x v="1351"/>
    <d v="2013-09-09T00:00:00"/>
    <n v="3.5"/>
    <n v="50108"/>
  </r>
  <r>
    <x v="1351"/>
    <d v="2013-09-08T00:00:00"/>
    <n v="16.5"/>
    <n v="60008"/>
  </r>
  <r>
    <x v="1351"/>
    <d v="2013-09-08T00:00:00"/>
    <n v="9.25"/>
    <n v="60008"/>
  </r>
  <r>
    <x v="1351"/>
    <d v="2013-09-13T00:00:00"/>
    <n v="3.5"/>
    <n v="50195"/>
  </r>
  <r>
    <x v="1351"/>
    <d v="2013-09-15T00:00:00"/>
    <n v="24.75"/>
    <n v="60011"/>
  </r>
  <r>
    <x v="1351"/>
    <d v="2013-09-11T00:00:00"/>
    <n v="51.35"/>
    <n v="70054"/>
  </r>
  <r>
    <x v="1351"/>
    <d v="2013-09-18T00:00:00"/>
    <n v="7"/>
    <n v="50173"/>
  </r>
  <r>
    <x v="1351"/>
    <d v="2013-09-21T00:00:00"/>
    <n v="16"/>
    <n v="50090"/>
  </r>
  <r>
    <x v="1351"/>
    <d v="2013-09-19T00:00:00"/>
    <n v="7"/>
    <n v="50128"/>
  </r>
  <r>
    <x v="1351"/>
    <d v="2013-09-19T00:00:00"/>
    <n v="33.450000000000003"/>
    <n v="50128"/>
  </r>
  <r>
    <x v="1351"/>
    <d v="2013-09-22T00:00:00"/>
    <n v="17.5"/>
    <n v="50096"/>
  </r>
  <r>
    <x v="1351"/>
    <d v="2013-09-27T00:00:00"/>
    <n v="3.5"/>
    <n v="50097"/>
  </r>
  <r>
    <x v="1351"/>
    <d v="2013-09-26T00:00:00"/>
    <n v="7"/>
    <n v="50212"/>
  </r>
  <r>
    <x v="1351"/>
    <d v="2013-10-01T00:00:00"/>
    <n v="22.95"/>
    <n v="50151"/>
  </r>
  <r>
    <x v="1351"/>
    <d v="2013-09-30T00:00:00"/>
    <n v="7"/>
    <n v="50106"/>
  </r>
  <r>
    <x v="1351"/>
    <d v="2013-10-04T00:00:00"/>
    <n v="19"/>
    <n v="50182"/>
  </r>
  <r>
    <x v="1351"/>
    <d v="2013-10-04T00:00:00"/>
    <n v="11"/>
    <n v="50182"/>
  </r>
  <r>
    <x v="1351"/>
    <d v="2013-10-06T00:00:00"/>
    <n v="14"/>
    <n v="50052"/>
  </r>
  <r>
    <x v="1351"/>
    <d v="2013-10-07T00:00:00"/>
    <n v="18"/>
    <n v="50042"/>
  </r>
  <r>
    <x v="1351"/>
    <d v="2013-10-10T00:00:00"/>
    <n v="3.5"/>
    <n v="60042"/>
  </r>
  <r>
    <x v="1351"/>
    <d v="2013-10-13T00:00:00"/>
    <n v="6.5"/>
    <n v="50067"/>
  </r>
  <r>
    <x v="1351"/>
    <d v="2013-10-11T00:00:00"/>
    <n v="11"/>
    <n v="50120"/>
  </r>
  <r>
    <x v="1351"/>
    <d v="2013-10-23T00:00:00"/>
    <n v="7"/>
    <n v="50141"/>
  </r>
  <r>
    <x v="1351"/>
    <d v="2013-10-24T00:00:00"/>
    <n v="19"/>
    <n v="50182"/>
  </r>
  <r>
    <x v="1351"/>
    <d v="2013-10-24T00:00:00"/>
    <n v="11"/>
    <n v="50182"/>
  </r>
  <r>
    <x v="1351"/>
    <d v="2013-10-25T00:00:00"/>
    <n v="7"/>
    <n v="50159"/>
  </r>
  <r>
    <x v="1351"/>
    <d v="2013-10-27T00:00:00"/>
    <n v="48.4"/>
    <n v="50233"/>
  </r>
  <r>
    <x v="1351"/>
    <d v="2013-11-02T00:00:00"/>
    <n v="11"/>
    <n v="50007"/>
  </r>
  <r>
    <x v="1351"/>
    <d v="2013-11-01T00:00:00"/>
    <n v="31.45"/>
    <n v="50276"/>
  </r>
  <r>
    <x v="1351"/>
    <d v="2013-10-31T00:00:00"/>
    <n v="23.5"/>
    <n v="50158"/>
  </r>
  <r>
    <x v="1352"/>
    <d v="2012-10-17T00:00:00"/>
    <n v="22.25"/>
    <n v="70086"/>
  </r>
  <r>
    <x v="1353"/>
    <d v="2012-10-30T00:00:00"/>
    <n v="75.349999999999994"/>
    <n v="70063"/>
  </r>
  <r>
    <x v="1353"/>
    <d v="2012-10-17T00:00:00"/>
    <n v="64.25"/>
    <n v="80097"/>
  </r>
  <r>
    <x v="1354"/>
    <d v="2012-10-18T00:00:00"/>
    <n v="19.95"/>
    <n v="80083"/>
  </r>
  <r>
    <x v="1354"/>
    <d v="2013-04-04T00:00:00"/>
    <n v="16.100000000000001"/>
    <n v="10070"/>
  </r>
  <r>
    <x v="1354"/>
    <d v="2013-05-02T00:00:00"/>
    <n v="26.6"/>
    <n v="80052"/>
  </r>
  <r>
    <x v="1354"/>
    <d v="2013-05-15T00:00:00"/>
    <n v="20.45"/>
    <n v="90018"/>
  </r>
  <r>
    <x v="1354"/>
    <d v="2013-06-13T00:00:00"/>
    <n v="17.2"/>
    <n v="80103"/>
  </r>
  <r>
    <x v="1355"/>
    <d v="2012-10-18T00:00:00"/>
    <n v="15.4"/>
    <n v="70073"/>
  </r>
  <r>
    <x v="1356"/>
    <d v="2012-10-17T00:00:00"/>
    <n v="31.5"/>
    <n v="80086"/>
  </r>
  <r>
    <x v="1357"/>
    <d v="2012-10-17T00:00:00"/>
    <n v="19.95"/>
    <n v="70087"/>
  </r>
  <r>
    <x v="1358"/>
    <d v="2012-10-16T00:00:00"/>
    <n v="36.15"/>
    <n v="30024"/>
  </r>
  <r>
    <x v="1359"/>
    <d v="2012-10-18T00:00:00"/>
    <n v="19.7"/>
    <n v="30022"/>
  </r>
  <r>
    <x v="1360"/>
    <d v="2012-10-18T00:00:00"/>
    <n v="17.5"/>
    <n v="20035"/>
  </r>
  <r>
    <x v="1361"/>
    <d v="2012-10-18T00:00:00"/>
    <n v="38.450000000000003"/>
    <n v="20034"/>
  </r>
  <r>
    <x v="1362"/>
    <d v="2012-10-18T00:00:00"/>
    <n v="62.35"/>
    <n v="20048"/>
  </r>
  <r>
    <x v="1363"/>
    <d v="2013-02-25T00:00:00"/>
    <n v="13.9"/>
    <n v="80052"/>
  </r>
  <r>
    <x v="1363"/>
    <d v="2013-02-28T00:00:00"/>
    <n v="16.2"/>
    <n v="80047"/>
  </r>
  <r>
    <x v="1364"/>
    <d v="2012-10-19T00:00:00"/>
    <n v="29.45"/>
    <n v="20001"/>
  </r>
  <r>
    <x v="1364"/>
    <d v="2012-10-19T00:00:00"/>
    <n v="19.5"/>
    <n v="20001"/>
  </r>
  <r>
    <x v="1364"/>
    <d v="2012-10-19T00:00:00"/>
    <n v="15.2"/>
    <n v="20001"/>
  </r>
  <r>
    <x v="1364"/>
    <d v="2012-10-19T00:00:00"/>
    <n v="26.65"/>
    <n v="20001"/>
  </r>
  <r>
    <x v="1364"/>
    <d v="2012-10-19T00:00:00"/>
    <n v="19.2"/>
    <n v="20001"/>
  </r>
  <r>
    <x v="1364"/>
    <d v="2012-10-19T00:00:00"/>
    <n v="19.45"/>
    <n v="20001"/>
  </r>
  <r>
    <x v="1364"/>
    <d v="2012-12-20T00:00:00"/>
    <n v="19.2"/>
    <n v="30001"/>
  </r>
  <r>
    <x v="1364"/>
    <d v="2012-12-20T00:00:00"/>
    <n v="19.5"/>
    <n v="30001"/>
  </r>
  <r>
    <x v="1364"/>
    <d v="2012-12-20T00:00:00"/>
    <n v="27.7"/>
    <n v="30001"/>
  </r>
  <r>
    <x v="1364"/>
    <d v="2013-01-13T00:00:00"/>
    <n v="49.65"/>
    <n v="20002"/>
  </r>
  <r>
    <x v="1364"/>
    <d v="2013-01-13T00:00:00"/>
    <n v="19.45"/>
    <n v="20002"/>
  </r>
  <r>
    <x v="1364"/>
    <d v="2013-01-22T00:00:00"/>
    <n v="29.45"/>
    <n v="20001"/>
  </r>
  <r>
    <x v="1364"/>
    <d v="2013-01-22T00:00:00"/>
    <n v="19.5"/>
    <n v="20001"/>
  </r>
  <r>
    <x v="1364"/>
    <d v="2013-01-22T00:00:00"/>
    <n v="15.2"/>
    <n v="20001"/>
  </r>
  <r>
    <x v="1364"/>
    <d v="2013-01-22T00:00:00"/>
    <n v="26.65"/>
    <n v="20001"/>
  </r>
  <r>
    <x v="1364"/>
    <d v="2013-01-22T00:00:00"/>
    <n v="19.2"/>
    <n v="20001"/>
  </r>
  <r>
    <x v="1364"/>
    <d v="2013-01-22T00:00:00"/>
    <n v="19.45"/>
    <n v="20001"/>
  </r>
  <r>
    <x v="1364"/>
    <d v="2013-02-02T00:00:00"/>
    <n v="19.2"/>
    <n v="30001"/>
  </r>
  <r>
    <x v="1364"/>
    <d v="2013-02-02T00:00:00"/>
    <n v="19.5"/>
    <n v="30001"/>
  </r>
  <r>
    <x v="1364"/>
    <d v="2013-02-02T00:00:00"/>
    <n v="27.7"/>
    <n v="30001"/>
  </r>
  <r>
    <x v="1364"/>
    <d v="2013-02-12T00:00:00"/>
    <n v="29.45"/>
    <n v="20001"/>
  </r>
  <r>
    <x v="1364"/>
    <d v="2013-02-12T00:00:00"/>
    <n v="19.5"/>
    <n v="20001"/>
  </r>
  <r>
    <x v="1364"/>
    <d v="2013-02-12T00:00:00"/>
    <n v="15.2"/>
    <n v="20001"/>
  </r>
  <r>
    <x v="1364"/>
    <d v="2013-02-12T00:00:00"/>
    <n v="26.65"/>
    <n v="20001"/>
  </r>
  <r>
    <x v="1364"/>
    <d v="2013-02-12T00:00:00"/>
    <n v="19.2"/>
    <n v="20001"/>
  </r>
  <r>
    <x v="1364"/>
    <d v="2013-02-12T00:00:00"/>
    <n v="19.45"/>
    <n v="20001"/>
  </r>
  <r>
    <x v="1364"/>
    <d v="2013-02-22T00:00:00"/>
    <n v="29.45"/>
    <n v="20001"/>
  </r>
  <r>
    <x v="1364"/>
    <d v="2013-02-22T00:00:00"/>
    <n v="19.5"/>
    <n v="20001"/>
  </r>
  <r>
    <x v="1364"/>
    <d v="2013-02-22T00:00:00"/>
    <n v="15.2"/>
    <n v="20001"/>
  </r>
  <r>
    <x v="1364"/>
    <d v="2013-02-22T00:00:00"/>
    <n v="26.65"/>
    <n v="20001"/>
  </r>
  <r>
    <x v="1364"/>
    <d v="2013-02-22T00:00:00"/>
    <n v="19.2"/>
    <n v="20001"/>
  </r>
  <r>
    <x v="1364"/>
    <d v="2013-02-22T00:00:00"/>
    <n v="19.45"/>
    <n v="20001"/>
  </r>
  <r>
    <x v="1364"/>
    <d v="2013-03-17T00:00:00"/>
    <n v="19.2"/>
    <n v="30001"/>
  </r>
  <r>
    <x v="1364"/>
    <d v="2013-03-17T00:00:00"/>
    <n v="19.5"/>
    <n v="30001"/>
  </r>
  <r>
    <x v="1364"/>
    <d v="2013-03-17T00:00:00"/>
    <n v="27.7"/>
    <n v="30001"/>
  </r>
  <r>
    <x v="1364"/>
    <d v="2013-04-01T00:00:00"/>
    <n v="29.45"/>
    <n v="20001"/>
  </r>
  <r>
    <x v="1364"/>
    <d v="2013-04-01T00:00:00"/>
    <n v="19.5"/>
    <n v="20001"/>
  </r>
  <r>
    <x v="1364"/>
    <d v="2013-04-01T00:00:00"/>
    <n v="15.2"/>
    <n v="20001"/>
  </r>
  <r>
    <x v="1364"/>
    <d v="2013-04-01T00:00:00"/>
    <n v="26.65"/>
    <n v="20001"/>
  </r>
  <r>
    <x v="1364"/>
    <d v="2013-04-01T00:00:00"/>
    <n v="19.2"/>
    <n v="20001"/>
  </r>
  <r>
    <x v="1364"/>
    <d v="2013-04-01T00:00:00"/>
    <n v="19.45"/>
    <n v="20001"/>
  </r>
  <r>
    <x v="1364"/>
    <d v="2013-04-20T00:00:00"/>
    <n v="29.15"/>
    <n v="30007"/>
  </r>
  <r>
    <x v="1364"/>
    <d v="2013-05-18T00:00:00"/>
    <n v="19.2"/>
    <n v="30002"/>
  </r>
  <r>
    <x v="1364"/>
    <d v="2013-05-26T00:00:00"/>
    <n v="28.25"/>
    <n v="80001"/>
  </r>
  <r>
    <x v="1364"/>
    <d v="2013-06-30T00:00:00"/>
    <n v="29.45"/>
    <n v="20001"/>
  </r>
  <r>
    <x v="1364"/>
    <d v="2013-06-30T00:00:00"/>
    <n v="19.5"/>
    <n v="20001"/>
  </r>
  <r>
    <x v="1364"/>
    <d v="2013-06-30T00:00:00"/>
    <n v="15.2"/>
    <n v="20001"/>
  </r>
  <r>
    <x v="1364"/>
    <d v="2013-06-30T00:00:00"/>
    <n v="26.65"/>
    <n v="20001"/>
  </r>
  <r>
    <x v="1364"/>
    <d v="2013-06-30T00:00:00"/>
    <n v="19.2"/>
    <n v="20001"/>
  </r>
  <r>
    <x v="1364"/>
    <d v="2013-06-30T00:00:00"/>
    <n v="19.45"/>
    <n v="20001"/>
  </r>
  <r>
    <x v="1364"/>
    <d v="2013-09-24T00:00:00"/>
    <n v="49.65"/>
    <n v="20002"/>
  </r>
  <r>
    <x v="1364"/>
    <d v="2013-09-24T00:00:00"/>
    <n v="19.45"/>
    <n v="20002"/>
  </r>
  <r>
    <x v="1365"/>
    <d v="2012-10-19T00:00:00"/>
    <n v="59.6"/>
    <n v="20007"/>
  </r>
  <r>
    <x v="1366"/>
    <d v="2012-10-19T00:00:00"/>
    <n v="45.4"/>
    <n v="20008"/>
  </r>
  <r>
    <x v="1367"/>
    <d v="2012-11-30T00:00:00"/>
    <n v="35.549999999999997"/>
    <n v="30001"/>
  </r>
  <r>
    <x v="1367"/>
    <d v="2012-10-19T00:00:00"/>
    <n v="41"/>
    <n v="70046"/>
  </r>
  <r>
    <x v="1367"/>
    <d v="2012-12-31T00:00:00"/>
    <n v="39.049999999999997"/>
    <n v="90001"/>
  </r>
  <r>
    <x v="1367"/>
    <d v="2013-01-08T00:00:00"/>
    <n v="36.5"/>
    <n v="20012"/>
  </r>
  <r>
    <x v="1367"/>
    <d v="2013-02-08T00:00:00"/>
    <n v="37.799999999999997"/>
    <n v="80013"/>
  </r>
  <r>
    <x v="1367"/>
    <d v="2013-03-08T00:00:00"/>
    <n v="23.06"/>
    <n v="10039"/>
  </r>
  <r>
    <x v="1367"/>
    <d v="2013-05-06T00:00:00"/>
    <n v="35.25"/>
    <n v="70004"/>
  </r>
  <r>
    <x v="1367"/>
    <d v="2013-10-09T00:00:00"/>
    <n v="37.299999999999997"/>
    <n v="80002"/>
  </r>
  <r>
    <x v="1367"/>
    <d v="2013-10-22T00:00:00"/>
    <n v="17"/>
    <n v="70031"/>
  </r>
  <r>
    <x v="1368"/>
    <d v="2012-11-26T00:00:00"/>
    <n v="26"/>
    <n v="70021"/>
  </r>
  <r>
    <x v="1368"/>
    <d v="2012-11-01T00:00:00"/>
    <n v="27"/>
    <n v="70044"/>
  </r>
  <r>
    <x v="1368"/>
    <d v="2012-11-29T00:00:00"/>
    <n v="37.4"/>
    <n v="70040"/>
  </r>
  <r>
    <x v="1368"/>
    <d v="2012-11-08T00:00:00"/>
    <n v="20.25"/>
    <n v="20010"/>
  </r>
  <r>
    <x v="1368"/>
    <d v="2012-10-15T00:00:00"/>
    <n v="27.95"/>
    <n v="70060"/>
  </r>
  <r>
    <x v="1368"/>
    <d v="2012-12-21T00:00:00"/>
    <n v="67.45"/>
    <n v="70052"/>
  </r>
  <r>
    <x v="1368"/>
    <d v="2012-12-18T00:00:00"/>
    <n v="29.45"/>
    <n v="70028"/>
  </r>
  <r>
    <x v="1368"/>
    <d v="2013-04-17T00:00:00"/>
    <n v="38.950000000000003"/>
    <n v="70064"/>
  </r>
  <r>
    <x v="1368"/>
    <d v="2013-04-24T00:00:00"/>
    <n v="53.85"/>
    <n v="70047"/>
  </r>
  <r>
    <x v="1368"/>
    <d v="2013-05-02T00:00:00"/>
    <n v="24.4"/>
    <n v="70034"/>
  </r>
  <r>
    <x v="1368"/>
    <d v="2013-06-17T00:00:00"/>
    <n v="41.55"/>
    <n v="10031"/>
  </r>
  <r>
    <x v="1369"/>
    <d v="2012-10-15T00:00:00"/>
    <n v="3.25"/>
    <n v="70061"/>
  </r>
  <r>
    <x v="1370"/>
    <d v="2012-10-15T00:00:00"/>
    <n v="3.5"/>
    <n v="70062"/>
  </r>
  <r>
    <x v="1371"/>
    <d v="2012-11-23T00:00:00"/>
    <n v="3.5"/>
    <n v="50077"/>
  </r>
  <r>
    <x v="1371"/>
    <d v="2012-10-19T00:00:00"/>
    <n v="16"/>
    <n v="50136"/>
  </r>
  <r>
    <x v="1371"/>
    <d v="2013-09-12T00:00:00"/>
    <n v="23.5"/>
    <n v="20020"/>
  </r>
  <r>
    <x v="1372"/>
    <d v="2012-11-25T00:00:00"/>
    <n v="15.5"/>
    <n v="50075"/>
  </r>
  <r>
    <x v="1372"/>
    <d v="2012-10-31T00:00:00"/>
    <n v="27.45"/>
    <n v="50121"/>
  </r>
  <r>
    <x v="1372"/>
    <d v="2012-11-04T00:00:00"/>
    <n v="30.25"/>
    <n v="30009"/>
  </r>
  <r>
    <x v="1372"/>
    <d v="2012-11-30T00:00:00"/>
    <n v="20.75"/>
    <n v="70039"/>
  </r>
  <r>
    <x v="1372"/>
    <d v="2012-11-30T00:00:00"/>
    <n v="26.45"/>
    <n v="70039"/>
  </r>
  <r>
    <x v="1372"/>
    <d v="2012-11-30T00:00:00"/>
    <n v="22.2"/>
    <n v="70039"/>
  </r>
  <r>
    <x v="1372"/>
    <d v="2012-11-07T00:00:00"/>
    <n v="18.75"/>
    <n v="60077"/>
  </r>
  <r>
    <x v="1372"/>
    <d v="2012-11-09T00:00:00"/>
    <n v="25.7"/>
    <n v="50035"/>
  </r>
  <r>
    <x v="1372"/>
    <d v="2012-11-11T00:00:00"/>
    <n v="28.9"/>
    <n v="70008"/>
  </r>
  <r>
    <x v="1372"/>
    <d v="2012-12-02T00:00:00"/>
    <n v="22.25"/>
    <n v="20003"/>
  </r>
  <r>
    <x v="1372"/>
    <d v="2012-11-15T00:00:00"/>
    <n v="25.75"/>
    <n v="50192"/>
  </r>
  <r>
    <x v="1372"/>
    <d v="2012-11-20T00:00:00"/>
    <n v="20.95"/>
    <n v="50061"/>
  </r>
  <r>
    <x v="1372"/>
    <d v="2012-10-15T00:00:00"/>
    <n v="20.75"/>
    <n v="50198"/>
  </r>
  <r>
    <x v="1372"/>
    <d v="2012-10-18T00:00:00"/>
    <n v="23.4"/>
    <n v="70055"/>
  </r>
  <r>
    <x v="1372"/>
    <d v="2012-10-21T00:00:00"/>
    <n v="22.95"/>
    <n v="60035"/>
  </r>
  <r>
    <x v="1372"/>
    <d v="2012-12-06T00:00:00"/>
    <n v="15.5"/>
    <n v="50153"/>
  </r>
  <r>
    <x v="1372"/>
    <d v="2012-12-06T00:00:00"/>
    <n v="16.75"/>
    <n v="50153"/>
  </r>
  <r>
    <x v="1372"/>
    <d v="2012-12-14T00:00:00"/>
    <n v="20.95"/>
    <n v="80037"/>
  </r>
  <r>
    <x v="1372"/>
    <d v="2012-12-19T00:00:00"/>
    <n v="28"/>
    <n v="20027"/>
  </r>
  <r>
    <x v="1372"/>
    <d v="2012-12-20T00:00:00"/>
    <n v="10.5"/>
    <n v="50155"/>
  </r>
  <r>
    <x v="1372"/>
    <d v="2012-12-20T00:00:00"/>
    <n v="19"/>
    <n v="50155"/>
  </r>
  <r>
    <x v="1372"/>
    <d v="2012-12-30T00:00:00"/>
    <n v="17.899999999999999"/>
    <n v="50088"/>
  </r>
  <r>
    <x v="1372"/>
    <d v="2013-01-06T00:00:00"/>
    <n v="15.5"/>
    <n v="30002"/>
  </r>
  <r>
    <x v="1372"/>
    <d v="2013-01-04T00:00:00"/>
    <n v="17.5"/>
    <n v="60038"/>
  </r>
  <r>
    <x v="1372"/>
    <d v="2013-01-11T00:00:00"/>
    <n v="21"/>
    <n v="70041"/>
  </r>
  <r>
    <x v="1372"/>
    <d v="2013-01-12T00:00:00"/>
    <n v="27.5"/>
    <n v="70016"/>
  </r>
  <r>
    <x v="1372"/>
    <d v="2013-01-20T00:00:00"/>
    <n v="21.7"/>
    <n v="60006"/>
  </r>
  <r>
    <x v="1372"/>
    <d v="2013-01-25T00:00:00"/>
    <n v="24.25"/>
    <n v="70046"/>
  </r>
  <r>
    <x v="1372"/>
    <d v="2013-01-27T00:00:00"/>
    <n v="20.7"/>
    <n v="50013"/>
  </r>
  <r>
    <x v="1372"/>
    <d v="2013-01-30T00:00:00"/>
    <n v="20.2"/>
    <n v="60041"/>
  </r>
  <r>
    <x v="1372"/>
    <d v="2013-02-07T00:00:00"/>
    <n v="22.25"/>
    <n v="70025"/>
  </r>
  <r>
    <x v="1372"/>
    <d v="2013-02-03T00:00:00"/>
    <n v="13.7"/>
    <n v="60003"/>
  </r>
  <r>
    <x v="1372"/>
    <d v="2013-02-08T00:00:00"/>
    <n v="16.5"/>
    <n v="70101"/>
  </r>
  <r>
    <x v="1372"/>
    <d v="2013-02-14T00:00:00"/>
    <n v="10.5"/>
    <n v="50155"/>
  </r>
  <r>
    <x v="1372"/>
    <d v="2013-02-14T00:00:00"/>
    <n v="19"/>
    <n v="50155"/>
  </r>
  <r>
    <x v="1372"/>
    <d v="2013-02-18T00:00:00"/>
    <n v="11.25"/>
    <n v="60034"/>
  </r>
  <r>
    <x v="1372"/>
    <d v="2013-02-27T00:00:00"/>
    <n v="16.45"/>
    <n v="70035"/>
  </r>
  <r>
    <x v="1372"/>
    <d v="2013-03-01T00:00:00"/>
    <n v="20.75"/>
    <n v="70039"/>
  </r>
  <r>
    <x v="1372"/>
    <d v="2013-03-01T00:00:00"/>
    <n v="26.45"/>
    <n v="70039"/>
  </r>
  <r>
    <x v="1372"/>
    <d v="2013-03-01T00:00:00"/>
    <n v="22.2"/>
    <n v="70039"/>
  </r>
  <r>
    <x v="1372"/>
    <d v="2013-03-03T00:00:00"/>
    <n v="20.95"/>
    <n v="50023"/>
  </r>
  <r>
    <x v="1372"/>
    <d v="2013-04-03T00:00:00"/>
    <n v="19.45"/>
    <n v="70036"/>
  </r>
  <r>
    <x v="1372"/>
    <d v="2013-04-14T00:00:00"/>
    <n v="26.7"/>
    <n v="50064"/>
  </r>
  <r>
    <x v="1372"/>
    <d v="2013-04-18T00:00:00"/>
    <n v="13.5"/>
    <n v="60138"/>
  </r>
  <r>
    <x v="1372"/>
    <d v="2013-04-28T00:00:00"/>
    <n v="22.45"/>
    <n v="60011"/>
  </r>
  <r>
    <x v="1372"/>
    <d v="2013-05-01T00:00:00"/>
    <n v="19"/>
    <n v="70031"/>
  </r>
  <r>
    <x v="1372"/>
    <d v="2013-05-03T00:00:00"/>
    <n v="20.45"/>
    <n v="60028"/>
  </r>
  <r>
    <x v="1372"/>
    <d v="2013-05-09T00:00:00"/>
    <n v="20.75"/>
    <n v="70039"/>
  </r>
  <r>
    <x v="1372"/>
    <d v="2013-05-09T00:00:00"/>
    <n v="26.45"/>
    <n v="70039"/>
  </r>
  <r>
    <x v="1372"/>
    <d v="2013-05-09T00:00:00"/>
    <n v="22.2"/>
    <n v="70039"/>
  </r>
  <r>
    <x v="1372"/>
    <d v="2013-05-14T00:00:00"/>
    <n v="46.75"/>
    <n v="80028"/>
  </r>
  <r>
    <x v="1372"/>
    <d v="2013-05-22T00:00:00"/>
    <n v="21.2"/>
    <n v="50068"/>
  </r>
  <r>
    <x v="1372"/>
    <d v="2013-05-31T00:00:00"/>
    <n v="20.5"/>
    <n v="50107"/>
  </r>
  <r>
    <x v="1372"/>
    <d v="2013-06-05T00:00:00"/>
    <n v="17.5"/>
    <n v="50101"/>
  </r>
  <r>
    <x v="1372"/>
    <d v="2013-06-07T00:00:00"/>
    <n v="17.95"/>
    <n v="50081"/>
  </r>
  <r>
    <x v="1372"/>
    <d v="2013-06-13T00:00:00"/>
    <n v="21"/>
    <n v="20051"/>
  </r>
  <r>
    <x v="1372"/>
    <d v="2013-06-20T00:00:00"/>
    <n v="24.25"/>
    <n v="70028"/>
  </r>
  <r>
    <x v="1372"/>
    <d v="2013-06-24T00:00:00"/>
    <n v="21.2"/>
    <n v="50116"/>
  </r>
  <r>
    <x v="1372"/>
    <d v="2013-07-02T00:00:00"/>
    <n v="17.25"/>
    <n v="50167"/>
  </r>
  <r>
    <x v="1372"/>
    <d v="2013-07-11T00:00:00"/>
    <n v="15.5"/>
    <n v="50153"/>
  </r>
  <r>
    <x v="1372"/>
    <d v="2013-07-11T00:00:00"/>
    <n v="16.75"/>
    <n v="50153"/>
  </r>
  <r>
    <x v="1372"/>
    <d v="2013-07-18T00:00:00"/>
    <n v="22.7"/>
    <n v="50164"/>
  </r>
  <r>
    <x v="1372"/>
    <d v="2013-07-26T00:00:00"/>
    <n v="19"/>
    <n v="60016"/>
  </r>
  <r>
    <x v="1372"/>
    <d v="2013-07-31T00:00:00"/>
    <n v="17.7"/>
    <n v="50097"/>
  </r>
  <r>
    <x v="1372"/>
    <d v="2013-08-27T00:00:00"/>
    <n v="8.25"/>
    <n v="50184"/>
  </r>
  <r>
    <x v="1373"/>
    <d v="2012-10-22T00:00:00"/>
    <n v="6.25"/>
    <n v="50113"/>
  </r>
  <r>
    <x v="1373"/>
    <d v="2012-10-22T00:00:00"/>
    <n v="20.7"/>
    <n v="50113"/>
  </r>
  <r>
    <x v="1373"/>
    <d v="2012-10-23T00:00:00"/>
    <n v="5"/>
    <n v="60088"/>
  </r>
  <r>
    <x v="1373"/>
    <d v="2012-10-25T00:00:00"/>
    <n v="26.45"/>
    <n v="50163"/>
  </r>
  <r>
    <x v="1373"/>
    <d v="2012-10-28T00:00:00"/>
    <n v="18.25"/>
    <n v="50287"/>
  </r>
  <r>
    <x v="1373"/>
    <d v="2012-10-28T00:00:00"/>
    <n v="19.2"/>
    <n v="50202"/>
  </r>
  <r>
    <x v="1373"/>
    <d v="2012-10-30T00:00:00"/>
    <n v="10.25"/>
    <n v="60058"/>
  </r>
  <r>
    <x v="1373"/>
    <d v="2012-10-30T00:00:00"/>
    <n v="21.98"/>
    <n v="60058"/>
  </r>
  <r>
    <x v="1373"/>
    <d v="2012-10-31T00:00:00"/>
    <n v="15.75"/>
    <n v="50250"/>
  </r>
  <r>
    <x v="1373"/>
    <d v="2012-10-15T00:00:00"/>
    <n v="10.5"/>
    <n v="50277"/>
  </r>
  <r>
    <x v="1373"/>
    <d v="2012-10-16T00:00:00"/>
    <n v="19"/>
    <n v="50166"/>
  </r>
  <r>
    <x v="1373"/>
    <d v="2012-10-17T00:00:00"/>
    <n v="19.25"/>
    <n v="50239"/>
  </r>
  <r>
    <x v="1373"/>
    <d v="2012-10-18T00:00:00"/>
    <n v="26.25"/>
    <n v="50192"/>
  </r>
  <r>
    <x v="1373"/>
    <d v="2012-10-19T00:00:00"/>
    <n v="22.95"/>
    <n v="60146"/>
  </r>
  <r>
    <x v="1373"/>
    <d v="2012-10-21T00:00:00"/>
    <n v="0"/>
    <n v="60222"/>
  </r>
  <r>
    <x v="1373"/>
    <d v="2013-01-06T00:00:00"/>
    <n v="10.71"/>
    <n v="50221"/>
  </r>
  <r>
    <x v="1373"/>
    <d v="2013-01-06T00:00:00"/>
    <n v="0"/>
    <n v="50221"/>
  </r>
  <r>
    <x v="1373"/>
    <d v="2013-01-12T00:00:00"/>
    <n v="13.2"/>
    <n v="50080"/>
  </r>
  <r>
    <x v="1373"/>
    <d v="2013-01-15T00:00:00"/>
    <n v="44.4"/>
    <n v="60009"/>
  </r>
  <r>
    <x v="1373"/>
    <d v="2013-01-18T00:00:00"/>
    <n v="31.5"/>
    <n v="60121"/>
  </r>
  <r>
    <x v="1373"/>
    <d v="2013-01-17T00:00:00"/>
    <n v="10.25"/>
    <n v="60058"/>
  </r>
  <r>
    <x v="1373"/>
    <d v="2013-01-17T00:00:00"/>
    <n v="21.98"/>
    <n v="60058"/>
  </r>
  <r>
    <x v="1373"/>
    <d v="2013-01-23T00:00:00"/>
    <n v="9"/>
    <n v="50253"/>
  </r>
  <r>
    <x v="1373"/>
    <d v="2013-01-24T00:00:00"/>
    <n v="5"/>
    <n v="50122"/>
  </r>
  <r>
    <x v="1373"/>
    <d v="2013-01-24T00:00:00"/>
    <n v="13.5"/>
    <n v="50122"/>
  </r>
  <r>
    <x v="1373"/>
    <d v="2013-01-25T00:00:00"/>
    <n v="0"/>
    <n v="50281"/>
  </r>
  <r>
    <x v="1373"/>
    <d v="2013-01-31T00:00:00"/>
    <n v="10.25"/>
    <n v="50125"/>
  </r>
  <r>
    <x v="1373"/>
    <d v="2013-01-27T00:00:00"/>
    <n v="6.5"/>
    <n v="50365"/>
  </r>
  <r>
    <x v="1373"/>
    <d v="2013-02-01T00:00:00"/>
    <n v="20.45"/>
    <n v="50295"/>
  </r>
  <r>
    <x v="1373"/>
    <d v="2013-02-10T00:00:00"/>
    <n v="33.36"/>
    <n v="50140"/>
  </r>
  <r>
    <x v="1373"/>
    <d v="2013-02-09T00:00:00"/>
    <n v="5.25"/>
    <n v="50170"/>
  </r>
  <r>
    <x v="1373"/>
    <d v="2013-02-17T00:00:00"/>
    <n v="6.25"/>
    <n v="50113"/>
  </r>
  <r>
    <x v="1373"/>
    <d v="2013-02-17T00:00:00"/>
    <n v="20.7"/>
    <n v="50113"/>
  </r>
  <r>
    <x v="1373"/>
    <d v="2013-03-01T00:00:00"/>
    <n v="34.5"/>
    <n v="60070"/>
  </r>
  <r>
    <x v="1373"/>
    <d v="2013-03-05T00:00:00"/>
    <n v="0"/>
    <n v="50310"/>
  </r>
  <r>
    <x v="1373"/>
    <d v="2013-03-19T00:00:00"/>
    <n v="3.25"/>
    <n v="50153"/>
  </r>
  <r>
    <x v="1373"/>
    <d v="2013-03-21T00:00:00"/>
    <n v="7"/>
    <n v="50354"/>
  </r>
  <r>
    <x v="1373"/>
    <d v="2013-03-20T00:00:00"/>
    <n v="17.25"/>
    <n v="50211"/>
  </r>
  <r>
    <x v="1373"/>
    <d v="2013-03-24T00:00:00"/>
    <n v="7.25"/>
    <n v="60066"/>
  </r>
  <r>
    <x v="1373"/>
    <d v="2013-03-28T00:00:00"/>
    <n v="3.25"/>
    <n v="50360"/>
  </r>
  <r>
    <x v="1373"/>
    <d v="2013-03-28T00:00:00"/>
    <n v="34.4"/>
    <n v="50280"/>
  </r>
  <r>
    <x v="1373"/>
    <d v="2013-03-28T00:00:00"/>
    <n v="23.45"/>
    <n v="50280"/>
  </r>
  <r>
    <x v="1373"/>
    <d v="2013-04-03T00:00:00"/>
    <n v="5"/>
    <n v="50364"/>
  </r>
  <r>
    <x v="1373"/>
    <d v="2013-04-01T00:00:00"/>
    <n v="5.25"/>
    <n v="50352"/>
  </r>
  <r>
    <x v="1373"/>
    <d v="2013-04-04T00:00:00"/>
    <n v="10.5"/>
    <n v="60074"/>
  </r>
  <r>
    <x v="1373"/>
    <d v="2013-04-05T00:00:00"/>
    <n v="13.75"/>
    <n v="60123"/>
  </r>
  <r>
    <x v="1373"/>
    <d v="2013-04-02T00:00:00"/>
    <n v="3.25"/>
    <n v="50400"/>
  </r>
  <r>
    <x v="1373"/>
    <d v="2013-04-11T00:00:00"/>
    <n v="42.7"/>
    <n v="50229"/>
  </r>
  <r>
    <x v="1373"/>
    <d v="2013-04-17T00:00:00"/>
    <n v="14.75"/>
    <n v="50118"/>
  </r>
  <r>
    <x v="1373"/>
    <d v="2013-04-24T00:00:00"/>
    <n v="3.25"/>
    <n v="50242"/>
  </r>
  <r>
    <x v="1373"/>
    <d v="2013-05-01T00:00:00"/>
    <n v="23.25"/>
    <n v="50131"/>
  </r>
  <r>
    <x v="1373"/>
    <d v="2013-05-03T00:00:00"/>
    <n v="6.5"/>
    <n v="50195"/>
  </r>
  <r>
    <x v="1373"/>
    <d v="2013-05-09T00:00:00"/>
    <n v="8.25"/>
    <n v="50082"/>
  </r>
  <r>
    <x v="1373"/>
    <d v="2013-05-20T00:00:00"/>
    <n v="8.5"/>
    <n v="50236"/>
  </r>
  <r>
    <x v="1373"/>
    <d v="2013-05-19T00:00:00"/>
    <n v="14.9"/>
    <n v="50418"/>
  </r>
  <r>
    <x v="1373"/>
    <d v="2013-05-27T00:00:00"/>
    <n v="13.5"/>
    <n v="50201"/>
  </r>
  <r>
    <x v="1373"/>
    <d v="2013-08-29T00:00:00"/>
    <n v="20.45"/>
    <n v="50375"/>
  </r>
  <r>
    <x v="1373"/>
    <d v="2013-09-06T00:00:00"/>
    <n v="33.450000000000003"/>
    <n v="50271"/>
  </r>
  <r>
    <x v="1373"/>
    <d v="2013-09-09T00:00:00"/>
    <n v="5"/>
    <n v="50122"/>
  </r>
  <r>
    <x v="1373"/>
    <d v="2013-09-09T00:00:00"/>
    <n v="13.5"/>
    <n v="50122"/>
  </r>
  <r>
    <x v="1373"/>
    <d v="2013-09-12T00:00:00"/>
    <n v="34.4"/>
    <n v="50280"/>
  </r>
  <r>
    <x v="1373"/>
    <d v="2013-09-12T00:00:00"/>
    <n v="23.45"/>
    <n v="50280"/>
  </r>
  <r>
    <x v="1373"/>
    <d v="2013-09-25T00:00:00"/>
    <n v="15.25"/>
    <n v="50251"/>
  </r>
  <r>
    <x v="1373"/>
    <d v="2013-09-30T00:00:00"/>
    <n v="10"/>
    <n v="50188"/>
  </r>
  <r>
    <x v="1373"/>
    <d v="2013-10-07T00:00:00"/>
    <n v="12.5"/>
    <n v="50184"/>
  </r>
  <r>
    <x v="1373"/>
    <d v="2013-10-13T00:00:00"/>
    <n v="19.2"/>
    <n v="50469"/>
  </r>
  <r>
    <x v="1373"/>
    <d v="2013-10-11T00:00:00"/>
    <n v="25.2"/>
    <n v="50098"/>
  </r>
  <r>
    <x v="1373"/>
    <d v="2013-10-14T00:00:00"/>
    <n v="21.65"/>
    <n v="50108"/>
  </r>
  <r>
    <x v="1373"/>
    <d v="2013-10-28T00:00:00"/>
    <n v="23.7"/>
    <n v="50171"/>
  </r>
  <r>
    <x v="1373"/>
    <d v="2013-10-30T00:00:00"/>
    <n v="19.45"/>
    <n v="50152"/>
  </r>
  <r>
    <x v="1373"/>
    <d v="2013-11-01T00:00:00"/>
    <n v="32.4"/>
    <n v="50331"/>
  </r>
  <r>
    <x v="1373"/>
    <d v="2013-11-04T00:00:00"/>
    <n v="16.45"/>
    <n v="50291"/>
  </r>
  <r>
    <x v="1374"/>
    <d v="2012-10-22T00:00:00"/>
    <n v="24.5"/>
    <n v="50310"/>
  </r>
  <r>
    <x v="1374"/>
    <d v="2012-11-04T00:00:00"/>
    <n v="11.5"/>
    <n v="50102"/>
  </r>
  <r>
    <x v="1374"/>
    <d v="2012-10-15T00:00:00"/>
    <n v="10.5"/>
    <n v="60184"/>
  </r>
  <r>
    <x v="1375"/>
    <d v="2012-10-25T00:00:00"/>
    <n v="13"/>
    <n v="50387"/>
  </r>
  <r>
    <x v="1375"/>
    <d v="2012-10-31T00:00:00"/>
    <n v="6.75"/>
    <n v="50136"/>
  </r>
  <r>
    <x v="1375"/>
    <d v="2012-10-15T00:00:00"/>
    <n v="49.5"/>
    <n v="60157"/>
  </r>
  <r>
    <x v="1376"/>
    <d v="2012-10-25T00:00:00"/>
    <n v="18.25"/>
    <n v="60094"/>
  </r>
  <r>
    <x v="1376"/>
    <d v="2012-11-13T00:00:00"/>
    <n v="15.75"/>
    <n v="50272"/>
  </r>
  <r>
    <x v="1376"/>
    <d v="2012-11-18T00:00:00"/>
    <n v="17.25"/>
    <n v="60098"/>
  </r>
  <r>
    <x v="1376"/>
    <d v="2013-01-14T00:00:00"/>
    <n v="14.75"/>
    <n v="50137"/>
  </r>
  <r>
    <x v="1376"/>
    <d v="2013-02-11T00:00:00"/>
    <n v="17"/>
    <n v="60072"/>
  </r>
  <r>
    <x v="1376"/>
    <d v="2013-03-22T00:00:00"/>
    <n v="42.15"/>
    <n v="60017"/>
  </r>
  <r>
    <x v="1376"/>
    <d v="2013-04-16T00:00:00"/>
    <n v="11.5"/>
    <n v="50166"/>
  </r>
  <r>
    <x v="1376"/>
    <d v="2013-04-27T00:00:00"/>
    <n v="22.25"/>
    <n v="40096"/>
  </r>
  <r>
    <x v="1376"/>
    <d v="2013-04-27T00:00:00"/>
    <n v="16.5"/>
    <n v="40180"/>
  </r>
  <r>
    <x v="1376"/>
    <d v="2013-06-10T00:00:00"/>
    <n v="6.5"/>
    <n v="50143"/>
  </r>
  <r>
    <x v="1376"/>
    <d v="2013-08-13T00:00:00"/>
    <n v="19.25"/>
    <n v="50319"/>
  </r>
  <r>
    <x v="1376"/>
    <d v="2013-08-18T00:00:00"/>
    <n v="16"/>
    <n v="50060"/>
  </r>
  <r>
    <x v="1376"/>
    <d v="2013-08-27T00:00:00"/>
    <n v="10.5"/>
    <n v="50327"/>
  </r>
  <r>
    <x v="1377"/>
    <d v="2012-11-24T00:00:00"/>
    <n v="17.5"/>
    <n v="50297"/>
  </r>
  <r>
    <x v="1377"/>
    <d v="2012-10-26T00:00:00"/>
    <n v="54.45"/>
    <n v="50386"/>
  </r>
  <r>
    <x v="1377"/>
    <d v="2012-10-26T00:00:00"/>
    <n v="16.5"/>
    <n v="50390"/>
  </r>
  <r>
    <x v="1377"/>
    <d v="2012-10-27T00:00:00"/>
    <n v="45"/>
    <n v="20085"/>
  </r>
  <r>
    <x v="1377"/>
    <d v="2012-10-31T00:00:00"/>
    <n v="10.5"/>
    <n v="50282"/>
  </r>
  <r>
    <x v="1377"/>
    <d v="2012-11-02T00:00:00"/>
    <n v="65.95"/>
    <n v="50350"/>
  </r>
  <r>
    <x v="1377"/>
    <d v="2012-11-04T00:00:00"/>
    <n v="30.2"/>
    <n v="60046"/>
  </r>
  <r>
    <x v="1377"/>
    <d v="2012-11-30T00:00:00"/>
    <n v="57.95"/>
    <n v="50577"/>
  </r>
  <r>
    <x v="1377"/>
    <d v="2012-12-01T00:00:00"/>
    <n v="33.5"/>
    <n v="60157"/>
  </r>
  <r>
    <x v="1377"/>
    <d v="2012-11-11T00:00:00"/>
    <n v="39.200000000000003"/>
    <n v="50208"/>
  </r>
  <r>
    <x v="1377"/>
    <d v="2012-11-15T00:00:00"/>
    <n v="18.45"/>
    <n v="50448"/>
  </r>
  <r>
    <x v="1377"/>
    <d v="2012-11-18T00:00:00"/>
    <n v="21.45"/>
    <n v="50271"/>
  </r>
  <r>
    <x v="1377"/>
    <d v="2012-11-23T00:00:00"/>
    <n v="21.5"/>
    <n v="50250"/>
  </r>
  <r>
    <x v="1377"/>
    <d v="2012-11-23T00:00:00"/>
    <n v="10.5"/>
    <n v="50276"/>
  </r>
  <r>
    <x v="1377"/>
    <d v="2012-10-19T00:00:00"/>
    <n v="21"/>
    <n v="60256"/>
  </r>
  <r>
    <x v="1377"/>
    <d v="2012-10-21T00:00:00"/>
    <n v="9.25"/>
    <n v="60124"/>
  </r>
  <r>
    <x v="1377"/>
    <d v="2012-12-07T00:00:00"/>
    <n v="30.25"/>
    <n v="60162"/>
  </r>
  <r>
    <x v="1377"/>
    <d v="2012-12-16T00:00:00"/>
    <n v="21.25"/>
    <n v="60051"/>
  </r>
  <r>
    <x v="1377"/>
    <d v="2012-12-21T00:00:00"/>
    <n v="46.7"/>
    <n v="50393"/>
  </r>
  <r>
    <x v="1377"/>
    <d v="2012-12-26T00:00:00"/>
    <n v="33.5"/>
    <n v="50200"/>
  </r>
  <r>
    <x v="1377"/>
    <d v="2013-01-04T00:00:00"/>
    <n v="29.7"/>
    <n v="50570"/>
  </r>
  <r>
    <x v="1377"/>
    <d v="2013-01-06T00:00:00"/>
    <n v="29.95"/>
    <n v="10024"/>
  </r>
  <r>
    <x v="1377"/>
    <d v="2013-01-12T00:00:00"/>
    <n v="31.5"/>
    <n v="50451"/>
  </r>
  <r>
    <x v="1377"/>
    <d v="2013-01-11T00:00:00"/>
    <n v="33.950000000000003"/>
    <n v="50389"/>
  </r>
  <r>
    <x v="1377"/>
    <d v="2013-01-10T00:00:00"/>
    <n v="17.5"/>
    <n v="60084"/>
  </r>
  <r>
    <x v="1377"/>
    <d v="2013-01-18T00:00:00"/>
    <n v="5.25"/>
    <n v="50343"/>
  </r>
  <r>
    <x v="1377"/>
    <d v="2013-01-20T00:00:00"/>
    <n v="36.25"/>
    <n v="60030"/>
  </r>
  <r>
    <x v="1377"/>
    <d v="2013-01-16T00:00:00"/>
    <n v="26.4"/>
    <n v="50295"/>
  </r>
  <r>
    <x v="1377"/>
    <d v="2013-01-26T00:00:00"/>
    <n v="12.45"/>
    <n v="70061"/>
  </r>
  <r>
    <x v="1377"/>
    <d v="2013-01-27T00:00:00"/>
    <n v="10.5"/>
    <n v="50285"/>
  </r>
  <r>
    <x v="1377"/>
    <d v="2013-02-05T00:00:00"/>
    <n v="3.25"/>
    <n v="50233"/>
  </r>
  <r>
    <x v="1377"/>
    <d v="2013-02-08T00:00:00"/>
    <n v="45.2"/>
    <n v="50466"/>
  </r>
  <r>
    <x v="1377"/>
    <d v="2013-02-10T00:00:00"/>
    <n v="38.5"/>
    <n v="50160"/>
  </r>
  <r>
    <x v="1377"/>
    <d v="2013-02-14T00:00:00"/>
    <n v="9.75"/>
    <n v="50165"/>
  </r>
  <r>
    <x v="1377"/>
    <d v="2013-02-15T00:00:00"/>
    <n v="38"/>
    <n v="50481"/>
  </r>
  <r>
    <x v="1377"/>
    <d v="2013-02-24T00:00:00"/>
    <n v="41.25"/>
    <n v="50141"/>
  </r>
  <r>
    <x v="1377"/>
    <d v="2013-03-09T00:00:00"/>
    <n v="32.75"/>
    <n v="60072"/>
  </r>
  <r>
    <x v="1377"/>
    <d v="2013-03-15T00:00:00"/>
    <n v="16.5"/>
    <n v="60203"/>
  </r>
  <r>
    <x v="1377"/>
    <d v="2013-03-15T00:00:00"/>
    <n v="16"/>
    <n v="60203"/>
  </r>
  <r>
    <x v="1377"/>
    <d v="2013-03-17T00:00:00"/>
    <n v="54.95"/>
    <n v="50185"/>
  </r>
  <r>
    <x v="1377"/>
    <d v="2013-03-22T00:00:00"/>
    <n v="99.65"/>
    <n v="80159"/>
  </r>
  <r>
    <x v="1377"/>
    <d v="2013-03-29T00:00:00"/>
    <n v="18"/>
    <n v="50446"/>
  </r>
  <r>
    <x v="1377"/>
    <d v="2013-03-29T00:00:00"/>
    <n v="14.25"/>
    <n v="50437"/>
  </r>
  <r>
    <x v="1377"/>
    <d v="2013-03-31T00:00:00"/>
    <n v="28.5"/>
    <n v="50175"/>
  </r>
  <r>
    <x v="1377"/>
    <d v="2013-04-06T00:00:00"/>
    <n v="18.7"/>
    <n v="50482"/>
  </r>
  <r>
    <x v="1377"/>
    <d v="2013-04-07T00:00:00"/>
    <n v="21.75"/>
    <n v="50049"/>
  </r>
  <r>
    <x v="1377"/>
    <d v="2013-04-13T00:00:00"/>
    <n v="58.25"/>
    <n v="60033"/>
  </r>
  <r>
    <x v="1377"/>
    <d v="2013-04-13T00:00:00"/>
    <n v="9.5"/>
    <n v="60118"/>
  </r>
  <r>
    <x v="1377"/>
    <d v="2013-04-14T00:00:00"/>
    <n v="82.9"/>
    <n v="50099"/>
  </r>
  <r>
    <x v="1377"/>
    <d v="2013-04-20T00:00:00"/>
    <n v="28.25"/>
    <n v="50182"/>
  </r>
  <r>
    <x v="1377"/>
    <d v="2013-04-19T00:00:00"/>
    <n v="98.76"/>
    <n v="60135"/>
  </r>
  <r>
    <x v="1377"/>
    <d v="2013-04-20T00:00:00"/>
    <n v="61.65"/>
    <n v="20196"/>
  </r>
  <r>
    <x v="1377"/>
    <d v="2013-04-19T00:00:00"/>
    <n v="84.5"/>
    <n v="60307"/>
  </r>
  <r>
    <x v="1377"/>
    <d v="2013-04-18T00:00:00"/>
    <n v="28.25"/>
    <n v="30076"/>
  </r>
  <r>
    <x v="1377"/>
    <d v="2013-04-18T00:00:00"/>
    <n v="43.25"/>
    <n v="50589"/>
  </r>
  <r>
    <x v="1377"/>
    <d v="2013-04-21T00:00:00"/>
    <n v="48.7"/>
    <n v="70096"/>
  </r>
  <r>
    <x v="1377"/>
    <d v="2013-04-27T00:00:00"/>
    <n v="19"/>
    <n v="50429"/>
  </r>
  <r>
    <x v="1377"/>
    <d v="2013-05-03T00:00:00"/>
    <n v="15.45"/>
    <n v="50413"/>
  </r>
  <r>
    <x v="1377"/>
    <d v="2013-05-03T00:00:00"/>
    <n v="57.4"/>
    <n v="50413"/>
  </r>
  <r>
    <x v="1377"/>
    <d v="2013-05-10T00:00:00"/>
    <n v="24.75"/>
    <n v="60160"/>
  </r>
  <r>
    <x v="1377"/>
    <d v="2013-05-17T00:00:00"/>
    <n v="24.45"/>
    <n v="50400"/>
  </r>
  <r>
    <x v="1377"/>
    <d v="2013-05-18T00:00:00"/>
    <n v="16.5"/>
    <n v="60203"/>
  </r>
  <r>
    <x v="1377"/>
    <d v="2013-05-18T00:00:00"/>
    <n v="16"/>
    <n v="60203"/>
  </r>
  <r>
    <x v="1377"/>
    <d v="2013-05-24T00:00:00"/>
    <n v="21"/>
    <n v="50426"/>
  </r>
  <r>
    <x v="1377"/>
    <d v="2013-05-26T00:00:00"/>
    <n v="10"/>
    <n v="50287"/>
  </r>
  <r>
    <x v="1377"/>
    <d v="2013-05-26T00:00:00"/>
    <n v="38.700000000000003"/>
    <n v="50287"/>
  </r>
  <r>
    <x v="1377"/>
    <d v="2013-06-01T00:00:00"/>
    <n v="7.54"/>
    <n v="50477"/>
  </r>
  <r>
    <x v="1377"/>
    <d v="2013-06-07T00:00:00"/>
    <n v="21.75"/>
    <n v="50533"/>
  </r>
  <r>
    <x v="1377"/>
    <d v="2013-06-13T00:00:00"/>
    <n v="30.45"/>
    <n v="10155"/>
  </r>
  <r>
    <x v="1377"/>
    <d v="2013-06-21T00:00:00"/>
    <n v="25.95"/>
    <n v="50461"/>
  </r>
  <r>
    <x v="1377"/>
    <d v="2013-06-22T00:00:00"/>
    <n v="26.2"/>
    <n v="50314"/>
  </r>
  <r>
    <x v="1377"/>
    <d v="2013-06-27T00:00:00"/>
    <n v="10"/>
    <n v="50287"/>
  </r>
  <r>
    <x v="1377"/>
    <d v="2013-06-27T00:00:00"/>
    <n v="38.700000000000003"/>
    <n v="50287"/>
  </r>
  <r>
    <x v="1377"/>
    <d v="2013-07-03T00:00:00"/>
    <n v="14.2"/>
    <n v="50357"/>
  </r>
  <r>
    <x v="1377"/>
    <d v="2013-07-27T00:00:00"/>
    <n v="49.25"/>
    <n v="90044"/>
  </r>
  <r>
    <x v="1377"/>
    <d v="2013-08-04T00:00:00"/>
    <n v="29"/>
    <n v="70030"/>
  </r>
  <r>
    <x v="1377"/>
    <d v="2013-08-03T00:00:00"/>
    <n v="20.45"/>
    <n v="50328"/>
  </r>
  <r>
    <x v="1377"/>
    <d v="2013-08-06T00:00:00"/>
    <n v="12.5"/>
    <n v="50309"/>
  </r>
  <r>
    <x v="1377"/>
    <d v="2013-09-06T00:00:00"/>
    <n v="32.25"/>
    <n v="60052"/>
  </r>
  <r>
    <x v="1377"/>
    <d v="2013-09-06T00:00:00"/>
    <n v="15.45"/>
    <n v="50413"/>
  </r>
  <r>
    <x v="1377"/>
    <d v="2013-09-06T00:00:00"/>
    <n v="57.4"/>
    <n v="50413"/>
  </r>
  <r>
    <x v="1377"/>
    <d v="2013-09-13T00:00:00"/>
    <n v="44.45"/>
    <n v="50470"/>
  </r>
  <r>
    <x v="1377"/>
    <d v="2013-09-13T00:00:00"/>
    <n v="15.75"/>
    <n v="50504"/>
  </r>
  <r>
    <x v="1377"/>
    <d v="2013-09-15T00:00:00"/>
    <n v="43.2"/>
    <n v="50286"/>
  </r>
  <r>
    <x v="1377"/>
    <d v="2013-09-21T00:00:00"/>
    <n v="161.55000000000001"/>
    <n v="20094"/>
  </r>
  <r>
    <x v="1377"/>
    <d v="2013-09-21T00:00:00"/>
    <n v="26.5"/>
    <n v="30131"/>
  </r>
  <r>
    <x v="1377"/>
    <d v="2013-09-26T00:00:00"/>
    <n v="25.25"/>
    <n v="50585"/>
  </r>
  <r>
    <x v="1377"/>
    <d v="2013-09-20T00:00:00"/>
    <n v="44"/>
    <n v="50353"/>
  </r>
  <r>
    <x v="1377"/>
    <d v="2013-09-20T00:00:00"/>
    <n v="68.95"/>
    <n v="50346"/>
  </r>
  <r>
    <x v="1377"/>
    <d v="2013-09-27T00:00:00"/>
    <n v="51.5"/>
    <n v="50404"/>
  </r>
  <r>
    <x v="1377"/>
    <d v="2013-09-24T00:00:00"/>
    <n v="37.65"/>
    <n v="50234"/>
  </r>
  <r>
    <x v="1377"/>
    <d v="2013-09-29T00:00:00"/>
    <n v="147.6"/>
    <n v="50139"/>
  </r>
  <r>
    <x v="1377"/>
    <d v="2013-10-04T00:00:00"/>
    <n v="18.25"/>
    <n v="50438"/>
  </r>
  <r>
    <x v="1377"/>
    <d v="2013-10-05T00:00:00"/>
    <n v="27.5"/>
    <n v="50231"/>
  </r>
  <r>
    <x v="1377"/>
    <d v="2013-10-11T00:00:00"/>
    <n v="91.85"/>
    <n v="10070"/>
  </r>
  <r>
    <x v="1377"/>
    <d v="2013-10-13T00:00:00"/>
    <n v="58.2"/>
    <n v="10128"/>
  </r>
  <r>
    <x v="1377"/>
    <d v="2013-10-12T00:00:00"/>
    <n v="20.45"/>
    <n v="50529"/>
  </r>
  <r>
    <x v="1377"/>
    <d v="2013-10-20T00:00:00"/>
    <n v="46.65"/>
    <n v="50229"/>
  </r>
  <r>
    <x v="1377"/>
    <d v="2013-10-18T00:00:00"/>
    <n v="10.5"/>
    <n v="50583"/>
  </r>
  <r>
    <x v="1377"/>
    <d v="2013-10-25T00:00:00"/>
    <n v="54.4"/>
    <n v="50439"/>
  </r>
  <r>
    <x v="1377"/>
    <d v="2013-10-27T00:00:00"/>
    <n v="31"/>
    <n v="50225"/>
  </r>
  <r>
    <x v="1377"/>
    <d v="2013-10-30T00:00:00"/>
    <n v="46.95"/>
    <n v="50320"/>
  </r>
  <r>
    <x v="1377"/>
    <d v="2013-11-01T00:00:00"/>
    <n v="10.5"/>
    <n v="50512"/>
  </r>
  <r>
    <x v="1377"/>
    <d v="2013-11-02T00:00:00"/>
    <n v="15.75"/>
    <n v="50366"/>
  </r>
  <r>
    <x v="1377"/>
    <d v="2013-11-03T00:00:00"/>
    <n v="30.25"/>
    <n v="50360"/>
  </r>
  <r>
    <x v="1378"/>
    <d v="2012-10-15T00:00:00"/>
    <n v="82.8"/>
    <n v="50390"/>
  </r>
  <r>
    <x v="1379"/>
    <d v="2012-10-15T00:00:00"/>
    <n v="40"/>
    <n v="50441"/>
  </r>
  <r>
    <x v="1380"/>
    <d v="2012-10-15T00:00:00"/>
    <n v="6"/>
    <n v="50473"/>
  </r>
  <r>
    <x v="1381"/>
    <d v="2012-11-07T00:00:00"/>
    <n v="21.7"/>
    <n v="60003"/>
  </r>
  <r>
    <x v="1381"/>
    <d v="2012-11-08T00:00:00"/>
    <n v="22.95"/>
    <n v="50018"/>
  </r>
  <r>
    <x v="1381"/>
    <d v="2012-10-18T00:00:00"/>
    <n v="5.25"/>
    <n v="60007"/>
  </r>
  <r>
    <x v="1381"/>
    <d v="2013-04-03T00:00:00"/>
    <n v="0"/>
    <n v="50002"/>
  </r>
  <r>
    <x v="1381"/>
    <d v="2013-04-03T00:00:00"/>
    <n v="10.7"/>
    <n v="50002"/>
  </r>
  <r>
    <x v="1382"/>
    <d v="2012-11-02T00:00:00"/>
    <n v="16.45"/>
    <n v="50174"/>
  </r>
  <r>
    <x v="1382"/>
    <d v="2012-12-14T00:00:00"/>
    <n v="6.5"/>
    <n v="50158"/>
  </r>
  <r>
    <x v="1382"/>
    <d v="2012-12-28T00:00:00"/>
    <n v="16.75"/>
    <n v="50064"/>
  </r>
  <r>
    <x v="1382"/>
    <d v="2013-01-14T00:00:00"/>
    <n v="13.5"/>
    <n v="50042"/>
  </r>
  <r>
    <x v="1382"/>
    <d v="2013-02-01T00:00:00"/>
    <n v="6.5"/>
    <n v="50077"/>
  </r>
  <r>
    <x v="1382"/>
    <d v="2013-02-12T00:00:00"/>
    <n v="6.5"/>
    <n v="50070"/>
  </r>
  <r>
    <x v="1382"/>
    <d v="2013-05-28T00:00:00"/>
    <n v="16.45"/>
    <n v="50097"/>
  </r>
  <r>
    <x v="1383"/>
    <d v="2012-10-23T00:00:00"/>
    <n v="14.9"/>
    <n v="50031"/>
  </r>
  <r>
    <x v="1383"/>
    <d v="2012-10-25T00:00:00"/>
    <n v="11.9"/>
    <n v="50012"/>
  </r>
  <r>
    <x v="1383"/>
    <d v="2012-10-25T00:00:00"/>
    <n v="19.45"/>
    <n v="50012"/>
  </r>
  <r>
    <x v="1383"/>
    <d v="2012-10-25T00:00:00"/>
    <n v="13.6"/>
    <n v="50012"/>
  </r>
  <r>
    <x v="1383"/>
    <d v="2012-11-26T00:00:00"/>
    <n v="14.45"/>
    <n v="50019"/>
  </r>
  <r>
    <x v="1383"/>
    <d v="2012-11-26T00:00:00"/>
    <n v="23.4"/>
    <n v="50019"/>
  </r>
  <r>
    <x v="1383"/>
    <d v="2012-11-26T00:00:00"/>
    <n v="9.4499999999999993"/>
    <n v="50019"/>
  </r>
  <r>
    <x v="1383"/>
    <d v="2012-11-27T00:00:00"/>
    <n v="15.95"/>
    <n v="60010"/>
  </r>
  <r>
    <x v="1383"/>
    <d v="2012-11-27T00:00:00"/>
    <n v="14.6"/>
    <n v="60010"/>
  </r>
  <r>
    <x v="1383"/>
    <d v="2012-10-29T00:00:00"/>
    <n v="13.65"/>
    <n v="60023"/>
  </r>
  <r>
    <x v="1383"/>
    <d v="2012-10-29T00:00:00"/>
    <n v="18.149999999999999"/>
    <n v="60023"/>
  </r>
  <r>
    <x v="1383"/>
    <d v="2012-10-31T00:00:00"/>
    <n v="14.6"/>
    <n v="60011"/>
  </r>
  <r>
    <x v="1383"/>
    <d v="2012-10-31T00:00:00"/>
    <n v="13.15"/>
    <n v="60011"/>
  </r>
  <r>
    <x v="1383"/>
    <d v="2012-11-29T00:00:00"/>
    <n v="15.5"/>
    <n v="50044"/>
  </r>
  <r>
    <x v="1383"/>
    <d v="2012-11-05T00:00:00"/>
    <n v="13.45"/>
    <n v="50063"/>
  </r>
  <r>
    <x v="1383"/>
    <d v="2012-11-07T00:00:00"/>
    <n v="14.65"/>
    <n v="50047"/>
  </r>
  <r>
    <x v="1383"/>
    <d v="2012-11-08T00:00:00"/>
    <n v="12.95"/>
    <n v="50041"/>
  </r>
  <r>
    <x v="1383"/>
    <d v="2012-11-13T00:00:00"/>
    <n v="14.9"/>
    <n v="50040"/>
  </r>
  <r>
    <x v="1383"/>
    <d v="2012-11-13T00:00:00"/>
    <n v="8.9499999999999993"/>
    <n v="50040"/>
  </r>
  <r>
    <x v="1383"/>
    <d v="2012-11-13T00:00:00"/>
    <n v="14.6"/>
    <n v="50040"/>
  </r>
  <r>
    <x v="1383"/>
    <d v="2012-11-12T00:00:00"/>
    <n v="13.65"/>
    <n v="60023"/>
  </r>
  <r>
    <x v="1383"/>
    <d v="2012-11-12T00:00:00"/>
    <n v="18.149999999999999"/>
    <n v="60023"/>
  </r>
  <r>
    <x v="1383"/>
    <d v="2012-11-15T00:00:00"/>
    <n v="13.9"/>
    <n v="50051"/>
  </r>
  <r>
    <x v="1383"/>
    <d v="2012-11-19T00:00:00"/>
    <n v="16.2"/>
    <n v="60018"/>
  </r>
  <r>
    <x v="1383"/>
    <d v="2012-12-03T00:00:00"/>
    <n v="11.2"/>
    <n v="60017"/>
  </r>
  <r>
    <x v="1383"/>
    <d v="2012-12-03T00:00:00"/>
    <n v="19.600000000000001"/>
    <n v="60017"/>
  </r>
  <r>
    <x v="1383"/>
    <d v="2012-11-20T00:00:00"/>
    <n v="15.95"/>
    <n v="50023"/>
  </r>
  <r>
    <x v="1383"/>
    <d v="2012-11-20T00:00:00"/>
    <n v="14.9"/>
    <n v="50023"/>
  </r>
  <r>
    <x v="1383"/>
    <d v="2012-11-21T00:00:00"/>
    <n v="30.85"/>
    <n v="50005"/>
  </r>
  <r>
    <x v="1383"/>
    <d v="2012-11-21T00:00:00"/>
    <n v="12.45"/>
    <n v="50005"/>
  </r>
  <r>
    <x v="1383"/>
    <d v="2012-10-17T00:00:00"/>
    <n v="17.5"/>
    <n v="50027"/>
  </r>
  <r>
    <x v="1383"/>
    <d v="2012-10-17T00:00:00"/>
    <n v="13.6"/>
    <n v="50027"/>
  </r>
  <r>
    <x v="1383"/>
    <d v="2012-12-04T00:00:00"/>
    <n v="7"/>
    <n v="50076"/>
  </r>
  <r>
    <x v="1383"/>
    <d v="2012-12-06T00:00:00"/>
    <n v="12.45"/>
    <n v="50039"/>
  </r>
  <r>
    <x v="1383"/>
    <d v="2012-12-06T00:00:00"/>
    <n v="15.45"/>
    <n v="50039"/>
  </r>
  <r>
    <x v="1383"/>
    <d v="2012-12-06T00:00:00"/>
    <n v="10.9"/>
    <n v="50039"/>
  </r>
  <r>
    <x v="1383"/>
    <d v="2012-12-12T00:00:00"/>
    <n v="14.65"/>
    <n v="50011"/>
  </r>
  <r>
    <x v="1383"/>
    <d v="2012-12-12T00:00:00"/>
    <n v="11.9"/>
    <n v="50011"/>
  </r>
  <r>
    <x v="1383"/>
    <d v="2012-12-11T00:00:00"/>
    <n v="12.65"/>
    <n v="60005"/>
  </r>
  <r>
    <x v="1383"/>
    <d v="2012-12-11T00:00:00"/>
    <n v="13.15"/>
    <n v="60005"/>
  </r>
  <r>
    <x v="1383"/>
    <d v="2012-12-13T00:00:00"/>
    <n v="12.45"/>
    <n v="50039"/>
  </r>
  <r>
    <x v="1383"/>
    <d v="2012-12-13T00:00:00"/>
    <n v="15.45"/>
    <n v="50039"/>
  </r>
  <r>
    <x v="1383"/>
    <d v="2012-12-13T00:00:00"/>
    <n v="10.9"/>
    <n v="50039"/>
  </r>
  <r>
    <x v="1383"/>
    <d v="2012-12-10T00:00:00"/>
    <n v="15.65"/>
    <n v="60008"/>
  </r>
  <r>
    <x v="1383"/>
    <d v="2012-12-10T00:00:00"/>
    <n v="14.6"/>
    <n v="60008"/>
  </r>
  <r>
    <x v="1383"/>
    <d v="2012-12-19T00:00:00"/>
    <n v="14.65"/>
    <n v="50011"/>
  </r>
  <r>
    <x v="1383"/>
    <d v="2012-12-19T00:00:00"/>
    <n v="11.9"/>
    <n v="50011"/>
  </r>
  <r>
    <x v="1383"/>
    <d v="2012-12-26T00:00:00"/>
    <n v="19.899999999999999"/>
    <n v="50018"/>
  </r>
  <r>
    <x v="1383"/>
    <d v="2012-12-26T00:00:00"/>
    <n v="14.6"/>
    <n v="50018"/>
  </r>
  <r>
    <x v="1383"/>
    <d v="2012-12-27T00:00:00"/>
    <n v="21.45"/>
    <n v="50028"/>
  </r>
  <r>
    <x v="1383"/>
    <d v="2013-01-03T00:00:00"/>
    <n v="17.5"/>
    <n v="50027"/>
  </r>
  <r>
    <x v="1383"/>
    <d v="2013-01-03T00:00:00"/>
    <n v="13.6"/>
    <n v="50027"/>
  </r>
  <r>
    <x v="1383"/>
    <d v="2013-01-02T00:00:00"/>
    <n v="16.649999999999999"/>
    <n v="60003"/>
  </r>
  <r>
    <x v="1383"/>
    <d v="2013-01-07T00:00:00"/>
    <n v="12.2"/>
    <n v="60007"/>
  </r>
  <r>
    <x v="1383"/>
    <d v="2013-01-07T00:00:00"/>
    <n v="15.2"/>
    <n v="60007"/>
  </r>
  <r>
    <x v="1383"/>
    <d v="2013-01-07T00:00:00"/>
    <n v="13.9"/>
    <n v="60007"/>
  </r>
  <r>
    <x v="1383"/>
    <d v="2013-01-07T00:00:00"/>
    <n v="15.95"/>
    <n v="60007"/>
  </r>
  <r>
    <x v="1383"/>
    <d v="2013-01-09T00:00:00"/>
    <n v="15.65"/>
    <n v="50032"/>
  </r>
  <r>
    <x v="1383"/>
    <d v="2013-01-09T00:00:00"/>
    <n v="14.6"/>
    <n v="50032"/>
  </r>
  <r>
    <x v="1383"/>
    <d v="2013-01-09T00:00:00"/>
    <n v="13.15"/>
    <n v="50032"/>
  </r>
  <r>
    <x v="1383"/>
    <d v="2013-01-09T00:00:00"/>
    <n v="11.9"/>
    <n v="50032"/>
  </r>
  <r>
    <x v="1383"/>
    <d v="2013-01-09T00:00:00"/>
    <n v="16.75"/>
    <n v="50032"/>
  </r>
  <r>
    <x v="1383"/>
    <d v="2013-01-08T00:00:00"/>
    <n v="15.65"/>
    <n v="50036"/>
  </r>
  <r>
    <x v="1383"/>
    <d v="2013-01-10T00:00:00"/>
    <n v="15.65"/>
    <n v="50014"/>
  </r>
  <r>
    <x v="1383"/>
    <d v="2013-01-10T00:00:00"/>
    <n v="13.9"/>
    <n v="50014"/>
  </r>
  <r>
    <x v="1383"/>
    <d v="2013-01-10T00:00:00"/>
    <n v="14.9"/>
    <n v="50014"/>
  </r>
  <r>
    <x v="1383"/>
    <d v="2013-01-14T00:00:00"/>
    <n v="13.6"/>
    <n v="50016"/>
  </r>
  <r>
    <x v="1383"/>
    <d v="2013-01-23T00:00:00"/>
    <n v="15.65"/>
    <n v="60013"/>
  </r>
  <r>
    <x v="1383"/>
    <d v="2013-01-22T00:00:00"/>
    <n v="14.6"/>
    <n v="50007"/>
  </r>
  <r>
    <x v="1383"/>
    <d v="2013-01-22T00:00:00"/>
    <n v="15.65"/>
    <n v="50007"/>
  </r>
  <r>
    <x v="1383"/>
    <d v="2013-01-24T00:00:00"/>
    <n v="14.45"/>
    <n v="50019"/>
  </r>
  <r>
    <x v="1383"/>
    <d v="2013-01-24T00:00:00"/>
    <n v="23.4"/>
    <n v="50019"/>
  </r>
  <r>
    <x v="1383"/>
    <d v="2013-01-24T00:00:00"/>
    <n v="9.4499999999999993"/>
    <n v="50019"/>
  </r>
  <r>
    <x v="1383"/>
    <d v="2013-01-29T00:00:00"/>
    <n v="13.45"/>
    <n v="50024"/>
  </r>
  <r>
    <x v="1383"/>
    <d v="2013-01-29T00:00:00"/>
    <n v="11.9"/>
    <n v="50024"/>
  </r>
  <r>
    <x v="1383"/>
    <d v="2013-01-29T00:00:00"/>
    <n v="10.95"/>
    <n v="50024"/>
  </r>
  <r>
    <x v="1383"/>
    <d v="2013-01-29T00:00:00"/>
    <n v="14.6"/>
    <n v="50024"/>
  </r>
  <r>
    <x v="1383"/>
    <d v="2013-01-29T00:00:00"/>
    <n v="14.9"/>
    <n v="50024"/>
  </r>
  <r>
    <x v="1383"/>
    <d v="2013-01-31T00:00:00"/>
    <n v="15.65"/>
    <n v="50032"/>
  </r>
  <r>
    <x v="1383"/>
    <d v="2013-01-31T00:00:00"/>
    <n v="14.6"/>
    <n v="50032"/>
  </r>
  <r>
    <x v="1383"/>
    <d v="2013-01-31T00:00:00"/>
    <n v="13.15"/>
    <n v="50032"/>
  </r>
  <r>
    <x v="1383"/>
    <d v="2013-01-31T00:00:00"/>
    <n v="11.9"/>
    <n v="50032"/>
  </r>
  <r>
    <x v="1383"/>
    <d v="2013-01-31T00:00:00"/>
    <n v="16.75"/>
    <n v="50032"/>
  </r>
  <r>
    <x v="1383"/>
    <d v="2013-02-06T00:00:00"/>
    <n v="25.9"/>
    <n v="60016"/>
  </r>
  <r>
    <x v="1383"/>
    <d v="2013-02-07T00:00:00"/>
    <n v="11.9"/>
    <n v="50056"/>
  </r>
  <r>
    <x v="1383"/>
    <d v="2013-02-07T00:00:00"/>
    <n v="13.45"/>
    <n v="50056"/>
  </r>
  <r>
    <x v="1383"/>
    <d v="2013-02-04T00:00:00"/>
    <n v="14.6"/>
    <n v="50030"/>
  </r>
  <r>
    <x v="1383"/>
    <d v="2013-02-04T00:00:00"/>
    <n v="13.6"/>
    <n v="50030"/>
  </r>
  <r>
    <x v="1383"/>
    <d v="2013-02-11T00:00:00"/>
    <n v="12.2"/>
    <n v="60007"/>
  </r>
  <r>
    <x v="1383"/>
    <d v="2013-02-11T00:00:00"/>
    <n v="15.2"/>
    <n v="60007"/>
  </r>
  <r>
    <x v="1383"/>
    <d v="2013-02-11T00:00:00"/>
    <n v="13.9"/>
    <n v="60007"/>
  </r>
  <r>
    <x v="1383"/>
    <d v="2013-02-11T00:00:00"/>
    <n v="15.95"/>
    <n v="60007"/>
  </r>
  <r>
    <x v="1383"/>
    <d v="2013-02-05T00:00:00"/>
    <n v="11.2"/>
    <n v="50002"/>
  </r>
  <r>
    <x v="1383"/>
    <d v="2013-02-05T00:00:00"/>
    <n v="15.65"/>
    <n v="50002"/>
  </r>
  <r>
    <x v="1383"/>
    <d v="2013-02-12T00:00:00"/>
    <n v="14.15"/>
    <n v="50020"/>
  </r>
  <r>
    <x v="1383"/>
    <d v="2013-02-12T00:00:00"/>
    <n v="14.6"/>
    <n v="50020"/>
  </r>
  <r>
    <x v="1383"/>
    <d v="2013-02-12T00:00:00"/>
    <n v="17.95"/>
    <n v="50020"/>
  </r>
  <r>
    <x v="1383"/>
    <d v="2013-02-13T00:00:00"/>
    <n v="15.65"/>
    <n v="60008"/>
  </r>
  <r>
    <x v="1383"/>
    <d v="2013-02-13T00:00:00"/>
    <n v="14.6"/>
    <n v="60008"/>
  </r>
  <r>
    <x v="1383"/>
    <d v="2013-02-19T00:00:00"/>
    <n v="17.95"/>
    <n v="50015"/>
  </r>
  <r>
    <x v="1383"/>
    <d v="2013-02-20T00:00:00"/>
    <n v="14.6"/>
    <n v="60006"/>
  </r>
  <r>
    <x v="1383"/>
    <d v="2013-02-18T00:00:00"/>
    <n v="12.65"/>
    <n v="60005"/>
  </r>
  <r>
    <x v="1383"/>
    <d v="2013-02-18T00:00:00"/>
    <n v="13.15"/>
    <n v="60005"/>
  </r>
  <r>
    <x v="1383"/>
    <d v="2013-02-21T00:00:00"/>
    <n v="14.9"/>
    <n v="50040"/>
  </r>
  <r>
    <x v="1383"/>
    <d v="2013-02-21T00:00:00"/>
    <n v="8.9499999999999993"/>
    <n v="50040"/>
  </r>
  <r>
    <x v="1383"/>
    <d v="2013-02-21T00:00:00"/>
    <n v="14.6"/>
    <n v="50040"/>
  </r>
  <r>
    <x v="1383"/>
    <d v="2013-02-25T00:00:00"/>
    <n v="14.15"/>
    <n v="50020"/>
  </r>
  <r>
    <x v="1383"/>
    <d v="2013-02-25T00:00:00"/>
    <n v="14.6"/>
    <n v="50020"/>
  </r>
  <r>
    <x v="1383"/>
    <d v="2013-02-25T00:00:00"/>
    <n v="17.95"/>
    <n v="50020"/>
  </r>
  <r>
    <x v="1383"/>
    <d v="2013-02-26T00:00:00"/>
    <n v="11.2"/>
    <n v="50002"/>
  </r>
  <r>
    <x v="1383"/>
    <d v="2013-02-26T00:00:00"/>
    <n v="15.65"/>
    <n v="50002"/>
  </r>
  <r>
    <x v="1383"/>
    <d v="2013-02-28T00:00:00"/>
    <n v="14.95"/>
    <n v="50006"/>
  </r>
  <r>
    <x v="1383"/>
    <d v="2013-03-04T00:00:00"/>
    <n v="15.65"/>
    <n v="50090"/>
  </r>
  <r>
    <x v="1383"/>
    <d v="2013-03-07T00:00:00"/>
    <n v="14.9"/>
    <n v="50055"/>
  </r>
  <r>
    <x v="1383"/>
    <d v="2013-03-07T00:00:00"/>
    <n v="13.25"/>
    <n v="50055"/>
  </r>
  <r>
    <x v="1383"/>
    <d v="2013-03-05T00:00:00"/>
    <n v="14.95"/>
    <n v="50009"/>
  </r>
  <r>
    <x v="1383"/>
    <d v="2013-03-05T00:00:00"/>
    <n v="14.6"/>
    <n v="50009"/>
  </r>
  <r>
    <x v="1383"/>
    <d v="2013-03-11T00:00:00"/>
    <n v="11.9"/>
    <n v="50012"/>
  </r>
  <r>
    <x v="1383"/>
    <d v="2013-03-11T00:00:00"/>
    <n v="19.45"/>
    <n v="50012"/>
  </r>
  <r>
    <x v="1383"/>
    <d v="2013-03-11T00:00:00"/>
    <n v="13.6"/>
    <n v="50012"/>
  </r>
  <r>
    <x v="1383"/>
    <d v="2013-03-06T00:00:00"/>
    <n v="14.95"/>
    <n v="50054"/>
  </r>
  <r>
    <x v="1383"/>
    <d v="2013-03-12T00:00:00"/>
    <n v="13.99"/>
    <n v="50025"/>
  </r>
  <r>
    <x v="1383"/>
    <d v="2013-03-12T00:00:00"/>
    <n v="14.9"/>
    <n v="50025"/>
  </r>
  <r>
    <x v="1383"/>
    <d v="2013-03-12T00:00:00"/>
    <n v="13.6"/>
    <n v="50025"/>
  </r>
  <r>
    <x v="1383"/>
    <d v="2013-03-13T00:00:00"/>
    <n v="14.15"/>
    <n v="50020"/>
  </r>
  <r>
    <x v="1383"/>
    <d v="2013-03-13T00:00:00"/>
    <n v="14.6"/>
    <n v="50020"/>
  </r>
  <r>
    <x v="1383"/>
    <d v="2013-03-13T00:00:00"/>
    <n v="17.95"/>
    <n v="50020"/>
  </r>
  <r>
    <x v="1383"/>
    <d v="2013-03-14T00:00:00"/>
    <n v="15.65"/>
    <n v="50026"/>
  </r>
  <r>
    <x v="1383"/>
    <d v="2013-03-14T00:00:00"/>
    <n v="18.45"/>
    <n v="50026"/>
  </r>
  <r>
    <x v="1383"/>
    <d v="2013-03-14T00:00:00"/>
    <n v="14.95"/>
    <n v="50026"/>
  </r>
  <r>
    <x v="1383"/>
    <d v="2013-03-14T00:00:00"/>
    <n v="14.9"/>
    <n v="50026"/>
  </r>
  <r>
    <x v="1383"/>
    <d v="2013-03-19T00:00:00"/>
    <n v="15.65"/>
    <n v="50026"/>
  </r>
  <r>
    <x v="1383"/>
    <d v="2013-03-19T00:00:00"/>
    <n v="18.45"/>
    <n v="50026"/>
  </r>
  <r>
    <x v="1383"/>
    <d v="2013-03-19T00:00:00"/>
    <n v="14.95"/>
    <n v="50026"/>
  </r>
  <r>
    <x v="1383"/>
    <d v="2013-03-19T00:00:00"/>
    <n v="14.9"/>
    <n v="50026"/>
  </r>
  <r>
    <x v="1383"/>
    <d v="2013-03-18T00:00:00"/>
    <n v="14.6"/>
    <n v="50030"/>
  </r>
  <r>
    <x v="1383"/>
    <d v="2013-03-18T00:00:00"/>
    <n v="13.6"/>
    <n v="50030"/>
  </r>
  <r>
    <x v="1383"/>
    <d v="2013-03-25T00:00:00"/>
    <n v="14.6"/>
    <n v="50030"/>
  </r>
  <r>
    <x v="1383"/>
    <d v="2013-03-25T00:00:00"/>
    <n v="13.6"/>
    <n v="50030"/>
  </r>
  <r>
    <x v="1383"/>
    <d v="2013-03-26T00:00:00"/>
    <n v="15.65"/>
    <n v="50032"/>
  </r>
  <r>
    <x v="1383"/>
    <d v="2013-03-26T00:00:00"/>
    <n v="14.6"/>
    <n v="50032"/>
  </r>
  <r>
    <x v="1383"/>
    <d v="2013-03-26T00:00:00"/>
    <n v="13.15"/>
    <n v="50032"/>
  </r>
  <r>
    <x v="1383"/>
    <d v="2013-03-26T00:00:00"/>
    <n v="11.9"/>
    <n v="50032"/>
  </r>
  <r>
    <x v="1383"/>
    <d v="2013-03-26T00:00:00"/>
    <n v="16.75"/>
    <n v="50032"/>
  </r>
  <r>
    <x v="1383"/>
    <d v="2013-04-04T00:00:00"/>
    <n v="14.9"/>
    <n v="50055"/>
  </r>
  <r>
    <x v="1383"/>
    <d v="2013-04-04T00:00:00"/>
    <n v="13.25"/>
    <n v="50055"/>
  </r>
  <r>
    <x v="1383"/>
    <d v="2013-04-03T00:00:00"/>
    <n v="13.45"/>
    <n v="50024"/>
  </r>
  <r>
    <x v="1383"/>
    <d v="2013-04-03T00:00:00"/>
    <n v="11.9"/>
    <n v="50024"/>
  </r>
  <r>
    <x v="1383"/>
    <d v="2013-04-03T00:00:00"/>
    <n v="10.95"/>
    <n v="50024"/>
  </r>
  <r>
    <x v="1383"/>
    <d v="2013-04-03T00:00:00"/>
    <n v="14.6"/>
    <n v="50024"/>
  </r>
  <r>
    <x v="1383"/>
    <d v="2013-04-03T00:00:00"/>
    <n v="14.9"/>
    <n v="50024"/>
  </r>
  <r>
    <x v="1383"/>
    <d v="2013-04-09T00:00:00"/>
    <n v="15.95"/>
    <n v="60010"/>
  </r>
  <r>
    <x v="1383"/>
    <d v="2013-04-09T00:00:00"/>
    <n v="14.6"/>
    <n v="60010"/>
  </r>
  <r>
    <x v="1383"/>
    <d v="2013-04-11T00:00:00"/>
    <n v="12.2"/>
    <n v="60007"/>
  </r>
  <r>
    <x v="1383"/>
    <d v="2013-04-11T00:00:00"/>
    <n v="15.2"/>
    <n v="60007"/>
  </r>
  <r>
    <x v="1383"/>
    <d v="2013-04-11T00:00:00"/>
    <n v="13.9"/>
    <n v="60007"/>
  </r>
  <r>
    <x v="1383"/>
    <d v="2013-04-11T00:00:00"/>
    <n v="15.95"/>
    <n v="60007"/>
  </r>
  <r>
    <x v="1383"/>
    <d v="2013-04-10T00:00:00"/>
    <n v="12.45"/>
    <n v="50008"/>
  </r>
  <r>
    <x v="1383"/>
    <d v="2013-04-10T00:00:00"/>
    <n v="12.95"/>
    <n v="50008"/>
  </r>
  <r>
    <x v="1383"/>
    <d v="2013-04-10T00:00:00"/>
    <n v="15.95"/>
    <n v="50008"/>
  </r>
  <r>
    <x v="1383"/>
    <d v="2013-04-15T00:00:00"/>
    <n v="14.6"/>
    <n v="60009"/>
  </r>
  <r>
    <x v="1383"/>
    <d v="2013-04-19T00:00:00"/>
    <n v="14.6"/>
    <n v="60058"/>
  </r>
  <r>
    <x v="1383"/>
    <d v="2013-04-16T00:00:00"/>
    <n v="13.6"/>
    <n v="60004"/>
  </r>
  <r>
    <x v="1383"/>
    <d v="2013-04-18T00:00:00"/>
    <n v="15.95"/>
    <n v="50053"/>
  </r>
  <r>
    <x v="1383"/>
    <d v="2013-04-17T00:00:00"/>
    <n v="15.65"/>
    <n v="50026"/>
  </r>
  <r>
    <x v="1383"/>
    <d v="2013-04-17T00:00:00"/>
    <n v="18.45"/>
    <n v="50026"/>
  </r>
  <r>
    <x v="1383"/>
    <d v="2013-04-17T00:00:00"/>
    <n v="14.95"/>
    <n v="50026"/>
  </r>
  <r>
    <x v="1383"/>
    <d v="2013-04-17T00:00:00"/>
    <n v="14.9"/>
    <n v="50026"/>
  </r>
  <r>
    <x v="1383"/>
    <d v="2013-04-24T00:00:00"/>
    <n v="9.4499999999999993"/>
    <n v="50035"/>
  </r>
  <r>
    <x v="1383"/>
    <d v="2013-04-26T00:00:00"/>
    <n v="12.45"/>
    <n v="50008"/>
  </r>
  <r>
    <x v="1383"/>
    <d v="2013-04-26T00:00:00"/>
    <n v="12.95"/>
    <n v="50008"/>
  </r>
  <r>
    <x v="1383"/>
    <d v="2013-04-26T00:00:00"/>
    <n v="15.95"/>
    <n v="50008"/>
  </r>
  <r>
    <x v="1383"/>
    <d v="2013-04-22T00:00:00"/>
    <n v="14.6"/>
    <n v="50007"/>
  </r>
  <r>
    <x v="1383"/>
    <d v="2013-04-22T00:00:00"/>
    <n v="15.65"/>
    <n v="50007"/>
  </r>
  <r>
    <x v="1383"/>
    <d v="2013-04-23T00:00:00"/>
    <n v="14.65"/>
    <n v="50003"/>
  </r>
  <r>
    <x v="1383"/>
    <d v="2013-04-25T00:00:00"/>
    <n v="11.45"/>
    <n v="50048"/>
  </r>
  <r>
    <x v="1383"/>
    <d v="2013-05-01T00:00:00"/>
    <n v="13.45"/>
    <n v="50024"/>
  </r>
  <r>
    <x v="1383"/>
    <d v="2013-05-01T00:00:00"/>
    <n v="11.9"/>
    <n v="50024"/>
  </r>
  <r>
    <x v="1383"/>
    <d v="2013-05-01T00:00:00"/>
    <n v="10.95"/>
    <n v="50024"/>
  </r>
  <r>
    <x v="1383"/>
    <d v="2013-05-01T00:00:00"/>
    <n v="14.6"/>
    <n v="50024"/>
  </r>
  <r>
    <x v="1383"/>
    <d v="2013-05-01T00:00:00"/>
    <n v="14.9"/>
    <n v="50024"/>
  </r>
  <r>
    <x v="1383"/>
    <d v="2013-04-30T00:00:00"/>
    <n v="14.15"/>
    <n v="50020"/>
  </r>
  <r>
    <x v="1383"/>
    <d v="2013-04-30T00:00:00"/>
    <n v="14.6"/>
    <n v="50020"/>
  </r>
  <r>
    <x v="1383"/>
    <d v="2013-04-30T00:00:00"/>
    <n v="17.95"/>
    <n v="50020"/>
  </r>
  <r>
    <x v="1383"/>
    <d v="2013-05-02T00:00:00"/>
    <n v="14.6"/>
    <n v="60011"/>
  </r>
  <r>
    <x v="1383"/>
    <d v="2013-05-02T00:00:00"/>
    <n v="13.15"/>
    <n v="60011"/>
  </r>
  <r>
    <x v="1383"/>
    <d v="2013-05-07T00:00:00"/>
    <n v="15.95"/>
    <n v="50034"/>
  </r>
  <r>
    <x v="1383"/>
    <d v="2013-05-07T00:00:00"/>
    <n v="12.65"/>
    <n v="50034"/>
  </r>
  <r>
    <x v="1383"/>
    <d v="2013-05-06T00:00:00"/>
    <n v="11.2"/>
    <n v="60017"/>
  </r>
  <r>
    <x v="1383"/>
    <d v="2013-05-06T00:00:00"/>
    <n v="19.600000000000001"/>
    <n v="60017"/>
  </r>
  <r>
    <x v="1383"/>
    <d v="2013-05-09T00:00:00"/>
    <n v="14.45"/>
    <n v="50019"/>
  </r>
  <r>
    <x v="1383"/>
    <d v="2013-05-09T00:00:00"/>
    <n v="23.4"/>
    <n v="50019"/>
  </r>
  <r>
    <x v="1383"/>
    <d v="2013-05-09T00:00:00"/>
    <n v="9.4499999999999993"/>
    <n v="50019"/>
  </r>
  <r>
    <x v="1383"/>
    <d v="2013-05-08T00:00:00"/>
    <n v="14.9"/>
    <n v="60012"/>
  </r>
  <r>
    <x v="1383"/>
    <d v="2013-05-14T00:00:00"/>
    <n v="16.649999999999999"/>
    <n v="60024"/>
  </r>
  <r>
    <x v="1383"/>
    <d v="2013-05-15T00:00:00"/>
    <n v="12.45"/>
    <n v="50039"/>
  </r>
  <r>
    <x v="1383"/>
    <d v="2013-05-15T00:00:00"/>
    <n v="15.45"/>
    <n v="50039"/>
  </r>
  <r>
    <x v="1383"/>
    <d v="2013-05-15T00:00:00"/>
    <n v="10.9"/>
    <n v="50039"/>
  </r>
  <r>
    <x v="1383"/>
    <d v="2013-05-13T00:00:00"/>
    <n v="14.95"/>
    <n v="50013"/>
  </r>
  <r>
    <x v="1383"/>
    <d v="2013-05-13T00:00:00"/>
    <n v="14.6"/>
    <n v="50013"/>
  </r>
  <r>
    <x v="1383"/>
    <d v="2013-05-23T00:00:00"/>
    <n v="15.65"/>
    <n v="50032"/>
  </r>
  <r>
    <x v="1383"/>
    <d v="2013-05-23T00:00:00"/>
    <n v="14.6"/>
    <n v="50032"/>
  </r>
  <r>
    <x v="1383"/>
    <d v="2013-05-23T00:00:00"/>
    <n v="13.15"/>
    <n v="50032"/>
  </r>
  <r>
    <x v="1383"/>
    <d v="2013-05-23T00:00:00"/>
    <n v="11.9"/>
    <n v="50032"/>
  </r>
  <r>
    <x v="1383"/>
    <d v="2013-05-23T00:00:00"/>
    <n v="16.75"/>
    <n v="50032"/>
  </r>
  <r>
    <x v="1383"/>
    <d v="2013-05-20T00:00:00"/>
    <n v="12.2"/>
    <n v="60007"/>
  </r>
  <r>
    <x v="1383"/>
    <d v="2013-05-20T00:00:00"/>
    <n v="15.2"/>
    <n v="60007"/>
  </r>
  <r>
    <x v="1383"/>
    <d v="2013-05-20T00:00:00"/>
    <n v="13.9"/>
    <n v="60007"/>
  </r>
  <r>
    <x v="1383"/>
    <d v="2013-05-20T00:00:00"/>
    <n v="15.95"/>
    <n v="60007"/>
  </r>
  <r>
    <x v="1383"/>
    <d v="2013-05-22T00:00:00"/>
    <n v="11.2"/>
    <n v="50002"/>
  </r>
  <r>
    <x v="1383"/>
    <d v="2013-05-22T00:00:00"/>
    <n v="15.65"/>
    <n v="50002"/>
  </r>
  <r>
    <x v="1383"/>
    <d v="2013-05-29T00:00:00"/>
    <n v="14.95"/>
    <n v="50010"/>
  </r>
  <r>
    <x v="1383"/>
    <d v="2013-05-29T00:00:00"/>
    <n v="12.65"/>
    <n v="50010"/>
  </r>
  <r>
    <x v="1383"/>
    <d v="2013-05-28T00:00:00"/>
    <n v="15.65"/>
    <n v="50014"/>
  </r>
  <r>
    <x v="1383"/>
    <d v="2013-05-28T00:00:00"/>
    <n v="13.9"/>
    <n v="50014"/>
  </r>
  <r>
    <x v="1383"/>
    <d v="2013-05-28T00:00:00"/>
    <n v="14.9"/>
    <n v="50014"/>
  </r>
  <r>
    <x v="1383"/>
    <d v="2013-06-05T00:00:00"/>
    <n v="13.99"/>
    <n v="50025"/>
  </r>
  <r>
    <x v="1383"/>
    <d v="2013-06-05T00:00:00"/>
    <n v="14.9"/>
    <n v="50025"/>
  </r>
  <r>
    <x v="1383"/>
    <d v="2013-06-05T00:00:00"/>
    <n v="13.6"/>
    <n v="50025"/>
  </r>
  <r>
    <x v="1383"/>
    <d v="2013-06-03T00:00:00"/>
    <n v="14.6"/>
    <n v="60019"/>
  </r>
  <r>
    <x v="1383"/>
    <d v="2013-06-06T00:00:00"/>
    <n v="13.45"/>
    <n v="50024"/>
  </r>
  <r>
    <x v="1383"/>
    <d v="2013-06-06T00:00:00"/>
    <n v="11.9"/>
    <n v="50024"/>
  </r>
  <r>
    <x v="1383"/>
    <d v="2013-06-06T00:00:00"/>
    <n v="10.95"/>
    <n v="50024"/>
  </r>
  <r>
    <x v="1383"/>
    <d v="2013-06-06T00:00:00"/>
    <n v="14.6"/>
    <n v="50024"/>
  </r>
  <r>
    <x v="1383"/>
    <d v="2013-06-06T00:00:00"/>
    <n v="14.9"/>
    <n v="50024"/>
  </r>
  <r>
    <x v="1383"/>
    <d v="2013-06-04T00:00:00"/>
    <n v="15.65"/>
    <n v="60026"/>
  </r>
  <r>
    <x v="1383"/>
    <d v="2013-06-10T00:00:00"/>
    <n v="15.65"/>
    <n v="50032"/>
  </r>
  <r>
    <x v="1383"/>
    <d v="2013-06-10T00:00:00"/>
    <n v="14.6"/>
    <n v="50032"/>
  </r>
  <r>
    <x v="1383"/>
    <d v="2013-06-10T00:00:00"/>
    <n v="13.15"/>
    <n v="50032"/>
  </r>
  <r>
    <x v="1383"/>
    <d v="2013-06-10T00:00:00"/>
    <n v="11.9"/>
    <n v="50032"/>
  </r>
  <r>
    <x v="1383"/>
    <d v="2013-06-10T00:00:00"/>
    <n v="16.75"/>
    <n v="50032"/>
  </r>
  <r>
    <x v="1383"/>
    <d v="2013-06-11T00:00:00"/>
    <n v="14.6"/>
    <n v="60019"/>
  </r>
  <r>
    <x v="1383"/>
    <d v="2013-06-12T00:00:00"/>
    <n v="14.9"/>
    <n v="50040"/>
  </r>
  <r>
    <x v="1383"/>
    <d v="2013-06-12T00:00:00"/>
    <n v="8.9499999999999993"/>
    <n v="50040"/>
  </r>
  <r>
    <x v="1383"/>
    <d v="2013-06-12T00:00:00"/>
    <n v="14.6"/>
    <n v="50040"/>
  </r>
  <r>
    <x v="1383"/>
    <d v="2013-06-17T00:00:00"/>
    <n v="16.7"/>
    <n v="60021"/>
  </r>
  <r>
    <x v="1383"/>
    <d v="2013-06-18T00:00:00"/>
    <n v="13.69"/>
    <n v="50045"/>
  </r>
  <r>
    <x v="1383"/>
    <d v="2013-06-20T00:00:00"/>
    <n v="11.9"/>
    <n v="50056"/>
  </r>
  <r>
    <x v="1383"/>
    <d v="2013-06-20T00:00:00"/>
    <n v="13.45"/>
    <n v="50056"/>
  </r>
  <r>
    <x v="1383"/>
    <d v="2013-06-19T00:00:00"/>
    <n v="14.9"/>
    <n v="50040"/>
  </r>
  <r>
    <x v="1383"/>
    <d v="2013-06-19T00:00:00"/>
    <n v="8.9499999999999993"/>
    <n v="50040"/>
  </r>
  <r>
    <x v="1383"/>
    <d v="2013-06-19T00:00:00"/>
    <n v="14.6"/>
    <n v="50040"/>
  </r>
  <r>
    <x v="1383"/>
    <d v="2013-06-25T00:00:00"/>
    <n v="14.9"/>
    <n v="50042"/>
  </r>
  <r>
    <x v="1383"/>
    <d v="2013-06-26T00:00:00"/>
    <n v="28.55"/>
    <n v="50022"/>
  </r>
  <r>
    <x v="1383"/>
    <d v="2013-06-26T00:00:00"/>
    <n v="14.9"/>
    <n v="50022"/>
  </r>
  <r>
    <x v="1383"/>
    <d v="2013-06-26T00:00:00"/>
    <n v="0"/>
    <n v="50022"/>
  </r>
  <r>
    <x v="1383"/>
    <d v="2013-06-26T00:00:00"/>
    <n v="11.5"/>
    <n v="50022"/>
  </r>
  <r>
    <x v="1383"/>
    <d v="2013-06-28T00:00:00"/>
    <n v="28.55"/>
    <n v="50022"/>
  </r>
  <r>
    <x v="1383"/>
    <d v="2013-06-28T00:00:00"/>
    <n v="14.9"/>
    <n v="50022"/>
  </r>
  <r>
    <x v="1383"/>
    <d v="2013-06-28T00:00:00"/>
    <n v="0"/>
    <n v="50022"/>
  </r>
  <r>
    <x v="1383"/>
    <d v="2013-06-28T00:00:00"/>
    <n v="11.5"/>
    <n v="50022"/>
  </r>
  <r>
    <x v="1383"/>
    <d v="2013-06-27T00:00:00"/>
    <n v="15.95"/>
    <n v="50034"/>
  </r>
  <r>
    <x v="1383"/>
    <d v="2013-06-27T00:00:00"/>
    <n v="12.65"/>
    <n v="50034"/>
  </r>
  <r>
    <x v="1383"/>
    <d v="2013-07-02T00:00:00"/>
    <n v="15.65"/>
    <n v="50014"/>
  </r>
  <r>
    <x v="1383"/>
    <d v="2013-07-02T00:00:00"/>
    <n v="13.9"/>
    <n v="50014"/>
  </r>
  <r>
    <x v="1383"/>
    <d v="2013-07-02T00:00:00"/>
    <n v="14.9"/>
    <n v="50014"/>
  </r>
  <r>
    <x v="1383"/>
    <d v="2013-07-03T00:00:00"/>
    <n v="13.45"/>
    <n v="50024"/>
  </r>
  <r>
    <x v="1383"/>
    <d v="2013-07-03T00:00:00"/>
    <n v="11.9"/>
    <n v="50024"/>
  </r>
  <r>
    <x v="1383"/>
    <d v="2013-07-03T00:00:00"/>
    <n v="10.95"/>
    <n v="50024"/>
  </r>
  <r>
    <x v="1383"/>
    <d v="2013-07-03T00:00:00"/>
    <n v="14.6"/>
    <n v="50024"/>
  </r>
  <r>
    <x v="1383"/>
    <d v="2013-07-03T00:00:00"/>
    <n v="14.9"/>
    <n v="50024"/>
  </r>
  <r>
    <x v="1383"/>
    <d v="2013-07-08T00:00:00"/>
    <n v="28.55"/>
    <n v="50022"/>
  </r>
  <r>
    <x v="1383"/>
    <d v="2013-07-08T00:00:00"/>
    <n v="14.9"/>
    <n v="50022"/>
  </r>
  <r>
    <x v="1383"/>
    <d v="2013-07-08T00:00:00"/>
    <n v="0"/>
    <n v="50022"/>
  </r>
  <r>
    <x v="1383"/>
    <d v="2013-07-08T00:00:00"/>
    <n v="11.5"/>
    <n v="50022"/>
  </r>
  <r>
    <x v="1383"/>
    <d v="2013-07-10T00:00:00"/>
    <n v="28.9"/>
    <n v="90005"/>
  </r>
  <r>
    <x v="1383"/>
    <d v="2013-07-11T00:00:00"/>
    <n v="15.65"/>
    <n v="50026"/>
  </r>
  <r>
    <x v="1383"/>
    <d v="2013-07-11T00:00:00"/>
    <n v="18.45"/>
    <n v="50026"/>
  </r>
  <r>
    <x v="1383"/>
    <d v="2013-07-11T00:00:00"/>
    <n v="14.95"/>
    <n v="50026"/>
  </r>
  <r>
    <x v="1383"/>
    <d v="2013-07-11T00:00:00"/>
    <n v="14.9"/>
    <n v="50026"/>
  </r>
  <r>
    <x v="1383"/>
    <d v="2013-07-15T00:00:00"/>
    <n v="14.95"/>
    <n v="50009"/>
  </r>
  <r>
    <x v="1383"/>
    <d v="2013-07-15T00:00:00"/>
    <n v="14.6"/>
    <n v="50009"/>
  </r>
  <r>
    <x v="1383"/>
    <d v="2013-07-16T00:00:00"/>
    <n v="19.899999999999999"/>
    <n v="50018"/>
  </r>
  <r>
    <x v="1383"/>
    <d v="2013-07-16T00:00:00"/>
    <n v="14.6"/>
    <n v="50018"/>
  </r>
  <r>
    <x v="1383"/>
    <d v="2013-07-18T00:00:00"/>
    <n v="18.899999999999999"/>
    <n v="50049"/>
  </r>
  <r>
    <x v="1383"/>
    <d v="2013-07-22T00:00:00"/>
    <n v="30.85"/>
    <n v="50005"/>
  </r>
  <r>
    <x v="1383"/>
    <d v="2013-07-22T00:00:00"/>
    <n v="12.45"/>
    <n v="50005"/>
  </r>
  <r>
    <x v="1383"/>
    <d v="2013-07-17T00:00:00"/>
    <n v="14.95"/>
    <n v="50013"/>
  </r>
  <r>
    <x v="1383"/>
    <d v="2013-07-17T00:00:00"/>
    <n v="14.6"/>
    <n v="50013"/>
  </r>
  <r>
    <x v="1383"/>
    <d v="2013-07-23T00:00:00"/>
    <n v="10.95"/>
    <n v="50065"/>
  </r>
  <r>
    <x v="1383"/>
    <d v="2013-07-25T00:00:00"/>
    <n v="17.45"/>
    <n v="50071"/>
  </r>
  <r>
    <x v="1383"/>
    <d v="2013-07-30T00:00:00"/>
    <n v="15.65"/>
    <n v="50026"/>
  </r>
  <r>
    <x v="1383"/>
    <d v="2013-07-30T00:00:00"/>
    <n v="18.45"/>
    <n v="50026"/>
  </r>
  <r>
    <x v="1383"/>
    <d v="2013-07-30T00:00:00"/>
    <n v="14.95"/>
    <n v="50026"/>
  </r>
  <r>
    <x v="1383"/>
    <d v="2013-07-30T00:00:00"/>
    <n v="14.9"/>
    <n v="50026"/>
  </r>
  <r>
    <x v="1383"/>
    <d v="2013-07-29T00:00:00"/>
    <n v="15.95"/>
    <n v="50023"/>
  </r>
  <r>
    <x v="1383"/>
    <d v="2013-07-29T00:00:00"/>
    <n v="14.9"/>
    <n v="50023"/>
  </r>
  <r>
    <x v="1383"/>
    <d v="2013-08-05T00:00:00"/>
    <n v="13.99"/>
    <n v="50025"/>
  </r>
  <r>
    <x v="1383"/>
    <d v="2013-08-05T00:00:00"/>
    <n v="14.9"/>
    <n v="50025"/>
  </r>
  <r>
    <x v="1383"/>
    <d v="2013-08-05T00:00:00"/>
    <n v="13.6"/>
    <n v="50025"/>
  </r>
  <r>
    <x v="1383"/>
    <d v="2013-08-06T00:00:00"/>
    <n v="12.45"/>
    <n v="50008"/>
  </r>
  <r>
    <x v="1383"/>
    <d v="2013-08-06T00:00:00"/>
    <n v="12.95"/>
    <n v="50008"/>
  </r>
  <r>
    <x v="1383"/>
    <d v="2013-08-06T00:00:00"/>
    <n v="15.95"/>
    <n v="50008"/>
  </r>
  <r>
    <x v="1383"/>
    <d v="2013-08-08T00:00:00"/>
    <n v="14.95"/>
    <n v="50010"/>
  </r>
  <r>
    <x v="1383"/>
    <d v="2013-08-08T00:00:00"/>
    <n v="12.65"/>
    <n v="50010"/>
  </r>
  <r>
    <x v="1383"/>
    <d v="2013-08-12T00:00:00"/>
    <n v="11.9"/>
    <n v="50012"/>
  </r>
  <r>
    <x v="1383"/>
    <d v="2013-08-12T00:00:00"/>
    <n v="19.45"/>
    <n v="50012"/>
  </r>
  <r>
    <x v="1383"/>
    <d v="2013-08-12T00:00:00"/>
    <n v="13.6"/>
    <n v="50012"/>
  </r>
  <r>
    <x v="1383"/>
    <d v="2013-08-23T00:00:00"/>
    <n v="34.15"/>
    <n v="10127"/>
  </r>
  <r>
    <x v="1383"/>
    <d v="2013-09-05T00:00:00"/>
    <n v="9.9499999999999993"/>
    <n v="70001"/>
  </r>
  <r>
    <x v="1384"/>
    <d v="2012-10-30T00:00:00"/>
    <n v="14.2"/>
    <n v="60002"/>
  </r>
  <r>
    <x v="1384"/>
    <d v="2012-11-06T00:00:00"/>
    <n v="14.75"/>
    <n v="50011"/>
  </r>
  <r>
    <x v="1384"/>
    <d v="2012-11-06T00:00:00"/>
    <n v="19.45"/>
    <n v="50011"/>
  </r>
  <r>
    <x v="1384"/>
    <d v="2012-10-16T00:00:00"/>
    <n v="11.2"/>
    <n v="50020"/>
  </r>
  <r>
    <x v="1384"/>
    <d v="2012-12-05T00:00:00"/>
    <n v="13.2"/>
    <n v="50033"/>
  </r>
  <r>
    <x v="1384"/>
    <d v="2012-12-05T00:00:00"/>
    <n v="11.2"/>
    <n v="50033"/>
  </r>
  <r>
    <x v="1384"/>
    <d v="2012-12-05T00:00:00"/>
    <n v="16.2"/>
    <n v="50033"/>
  </r>
  <r>
    <x v="1384"/>
    <d v="2012-12-13T00:00:00"/>
    <n v="22.4"/>
    <n v="50008"/>
  </r>
  <r>
    <x v="1384"/>
    <d v="2012-12-13T00:00:00"/>
    <n v="14.75"/>
    <n v="50008"/>
  </r>
  <r>
    <x v="1384"/>
    <d v="2012-12-19T00:00:00"/>
    <n v="43.05"/>
    <n v="70005"/>
  </r>
  <r>
    <x v="1384"/>
    <d v="2012-12-26T00:00:00"/>
    <n v="10.199999999999999"/>
    <n v="60006"/>
  </r>
  <r>
    <x v="1384"/>
    <d v="2013-01-04T00:00:00"/>
    <n v="9.75"/>
    <n v="80002"/>
  </r>
  <r>
    <x v="1384"/>
    <d v="2013-01-10T00:00:00"/>
    <n v="9.75"/>
    <n v="50022"/>
  </r>
  <r>
    <x v="1384"/>
    <d v="2013-01-14T00:00:00"/>
    <n v="15.2"/>
    <n v="60003"/>
  </r>
  <r>
    <x v="1384"/>
    <d v="2013-01-15T00:00:00"/>
    <n v="10.199999999999999"/>
    <n v="50042"/>
  </r>
  <r>
    <x v="1384"/>
    <d v="2013-01-17T00:00:00"/>
    <n v="14.75"/>
    <n v="50045"/>
  </r>
  <r>
    <x v="1384"/>
    <d v="2013-01-25T00:00:00"/>
    <n v="16.2"/>
    <n v="50019"/>
  </r>
  <r>
    <x v="1384"/>
    <d v="2013-01-25T00:00:00"/>
    <n v="14.75"/>
    <n v="50019"/>
  </r>
  <r>
    <x v="1384"/>
    <d v="2013-01-25T00:00:00"/>
    <n v="20"/>
    <n v="50019"/>
  </r>
  <r>
    <x v="1384"/>
    <d v="2013-01-30T00:00:00"/>
    <n v="22.4"/>
    <n v="50008"/>
  </r>
  <r>
    <x v="1384"/>
    <d v="2013-01-30T00:00:00"/>
    <n v="14.75"/>
    <n v="50008"/>
  </r>
  <r>
    <x v="1384"/>
    <d v="2013-02-01T00:00:00"/>
    <n v="14.75"/>
    <n v="50029"/>
  </r>
  <r>
    <x v="1384"/>
    <d v="2013-02-12T00:00:00"/>
    <n v="14.75"/>
    <n v="60024"/>
  </r>
  <r>
    <x v="1384"/>
    <d v="2013-02-20T00:00:00"/>
    <n v="14.75"/>
    <n v="60013"/>
  </r>
  <r>
    <x v="1384"/>
    <d v="2013-02-20T00:00:00"/>
    <n v="16.2"/>
    <n v="60013"/>
  </r>
  <r>
    <x v="1384"/>
    <d v="2013-02-20T00:00:00"/>
    <n v="43.65"/>
    <n v="60013"/>
  </r>
  <r>
    <x v="1384"/>
    <d v="2013-03-04T00:00:00"/>
    <n v="14.75"/>
    <n v="50018"/>
  </r>
  <r>
    <x v="1384"/>
    <d v="2013-03-04T00:00:00"/>
    <n v="33.700000000000003"/>
    <n v="50018"/>
  </r>
  <r>
    <x v="1384"/>
    <d v="2013-03-04T00:00:00"/>
    <n v="30.95"/>
    <n v="50018"/>
  </r>
  <r>
    <x v="1384"/>
    <d v="2013-03-05T00:00:00"/>
    <n v="14.75"/>
    <n v="60013"/>
  </r>
  <r>
    <x v="1384"/>
    <d v="2013-03-05T00:00:00"/>
    <n v="16.2"/>
    <n v="60013"/>
  </r>
  <r>
    <x v="1384"/>
    <d v="2013-03-05T00:00:00"/>
    <n v="43.65"/>
    <n v="60013"/>
  </r>
  <r>
    <x v="1384"/>
    <d v="2013-03-18T00:00:00"/>
    <n v="14.75"/>
    <n v="50028"/>
  </r>
  <r>
    <x v="1384"/>
    <d v="2013-04-05T00:00:00"/>
    <n v="10.199999999999999"/>
    <n v="50096"/>
  </r>
  <r>
    <x v="1384"/>
    <d v="2013-04-08T00:00:00"/>
    <n v="21.45"/>
    <n v="50002"/>
  </r>
  <r>
    <x v="1384"/>
    <d v="2013-04-24T00:00:00"/>
    <n v="14.75"/>
    <n v="50049"/>
  </r>
  <r>
    <x v="1384"/>
    <d v="2013-04-25T00:00:00"/>
    <n v="18.2"/>
    <n v="50010"/>
  </r>
  <r>
    <x v="1384"/>
    <d v="2013-04-25T00:00:00"/>
    <n v="13.75"/>
    <n v="50010"/>
  </r>
  <r>
    <x v="1384"/>
    <d v="2013-05-01T00:00:00"/>
    <n v="16.2"/>
    <n v="50012"/>
  </r>
  <r>
    <x v="1384"/>
    <d v="2013-05-03T00:00:00"/>
    <n v="14.75"/>
    <n v="50027"/>
  </r>
  <r>
    <x v="1384"/>
    <d v="2013-05-02T00:00:00"/>
    <n v="14.75"/>
    <n v="60013"/>
  </r>
  <r>
    <x v="1384"/>
    <d v="2013-05-02T00:00:00"/>
    <n v="16.2"/>
    <n v="60013"/>
  </r>
  <r>
    <x v="1384"/>
    <d v="2013-05-02T00:00:00"/>
    <n v="43.65"/>
    <n v="60013"/>
  </r>
  <r>
    <x v="1384"/>
    <d v="2013-05-06T00:00:00"/>
    <n v="14.75"/>
    <n v="60015"/>
  </r>
  <r>
    <x v="1384"/>
    <d v="2013-05-15T00:00:00"/>
    <n v="14.75"/>
    <n v="50018"/>
  </r>
  <r>
    <x v="1384"/>
    <d v="2013-05-15T00:00:00"/>
    <n v="33.700000000000003"/>
    <n v="50018"/>
  </r>
  <r>
    <x v="1384"/>
    <d v="2013-05-15T00:00:00"/>
    <n v="30.95"/>
    <n v="50018"/>
  </r>
  <r>
    <x v="1384"/>
    <d v="2013-05-23T00:00:00"/>
    <n v="16.2"/>
    <n v="60018"/>
  </r>
  <r>
    <x v="1384"/>
    <d v="2013-05-30T00:00:00"/>
    <n v="18.2"/>
    <n v="50010"/>
  </r>
  <r>
    <x v="1384"/>
    <d v="2013-05-30T00:00:00"/>
    <n v="13.75"/>
    <n v="50010"/>
  </r>
  <r>
    <x v="1384"/>
    <d v="2013-07-11T00:00:00"/>
    <n v="14.75"/>
    <n v="50021"/>
  </r>
  <r>
    <x v="1384"/>
    <d v="2013-07-19T00:00:00"/>
    <n v="14.75"/>
    <n v="50025"/>
  </r>
  <r>
    <x v="1384"/>
    <d v="2013-08-02T00:00:00"/>
    <n v="14.75"/>
    <n v="50014"/>
  </r>
  <r>
    <x v="1384"/>
    <d v="2013-08-06T00:00:00"/>
    <n v="13.75"/>
    <n v="50023"/>
  </r>
  <r>
    <x v="1384"/>
    <d v="2013-08-14T00:00:00"/>
    <n v="14.75"/>
    <n v="50037"/>
  </r>
  <r>
    <x v="1384"/>
    <d v="2013-08-16T00:00:00"/>
    <n v="16.2"/>
    <n v="50019"/>
  </r>
  <r>
    <x v="1384"/>
    <d v="2013-08-16T00:00:00"/>
    <n v="14.75"/>
    <n v="50019"/>
  </r>
  <r>
    <x v="1384"/>
    <d v="2013-08-16T00:00:00"/>
    <n v="20"/>
    <n v="50019"/>
  </r>
  <r>
    <x v="1384"/>
    <d v="2013-08-19T00:00:00"/>
    <n v="14.75"/>
    <n v="50021"/>
  </r>
  <r>
    <x v="1384"/>
    <d v="2013-08-20T00:00:00"/>
    <n v="13.2"/>
    <n v="50043"/>
  </r>
  <r>
    <x v="1384"/>
    <d v="2013-08-20T00:00:00"/>
    <n v="50.6"/>
    <n v="50043"/>
  </r>
  <r>
    <x v="1384"/>
    <d v="2013-08-21T00:00:00"/>
    <n v="14.75"/>
    <n v="50011"/>
  </r>
  <r>
    <x v="1384"/>
    <d v="2013-08-21T00:00:00"/>
    <n v="19.45"/>
    <n v="50011"/>
  </r>
  <r>
    <x v="1384"/>
    <d v="2013-08-27T00:00:00"/>
    <n v="14.75"/>
    <n v="50016"/>
  </r>
  <r>
    <x v="1384"/>
    <d v="2013-08-26T00:00:00"/>
    <n v="14.75"/>
    <n v="50013"/>
  </r>
  <r>
    <x v="1384"/>
    <d v="2013-08-26T00:00:00"/>
    <n v="64.900000000000006"/>
    <n v="50013"/>
  </r>
  <r>
    <x v="1384"/>
    <d v="2013-09-12T00:00:00"/>
    <n v="16.2"/>
    <n v="50019"/>
  </r>
  <r>
    <x v="1384"/>
    <d v="2013-09-12T00:00:00"/>
    <n v="14.75"/>
    <n v="50019"/>
  </r>
  <r>
    <x v="1384"/>
    <d v="2013-09-12T00:00:00"/>
    <n v="20"/>
    <n v="50019"/>
  </r>
  <r>
    <x v="1384"/>
    <d v="2013-09-19T00:00:00"/>
    <n v="13.75"/>
    <n v="50032"/>
  </r>
  <r>
    <x v="1384"/>
    <d v="2013-09-16T00:00:00"/>
    <n v="13.2"/>
    <n v="50033"/>
  </r>
  <r>
    <x v="1384"/>
    <d v="2013-09-16T00:00:00"/>
    <n v="11.2"/>
    <n v="50033"/>
  </r>
  <r>
    <x v="1384"/>
    <d v="2013-09-16T00:00:00"/>
    <n v="16.2"/>
    <n v="50033"/>
  </r>
  <r>
    <x v="1384"/>
    <d v="2013-10-01T00:00:00"/>
    <n v="13.2"/>
    <n v="50043"/>
  </r>
  <r>
    <x v="1384"/>
    <d v="2013-10-01T00:00:00"/>
    <n v="50.6"/>
    <n v="50043"/>
  </r>
  <r>
    <x v="1384"/>
    <d v="2013-10-02T00:00:00"/>
    <n v="53.7"/>
    <n v="50015"/>
  </r>
  <r>
    <x v="1384"/>
    <d v="2013-09-30T00:00:00"/>
    <n v="14.75"/>
    <n v="50013"/>
  </r>
  <r>
    <x v="1384"/>
    <d v="2013-09-30T00:00:00"/>
    <n v="64.900000000000006"/>
    <n v="50013"/>
  </r>
  <r>
    <x v="1384"/>
    <d v="2013-10-10T00:00:00"/>
    <n v="9.9499999999999993"/>
    <n v="50026"/>
  </r>
  <r>
    <x v="1384"/>
    <d v="2013-10-15T00:00:00"/>
    <n v="14.75"/>
    <n v="50014"/>
  </r>
  <r>
    <x v="1384"/>
    <d v="2013-10-22T00:00:00"/>
    <n v="14.75"/>
    <n v="50034"/>
  </r>
  <r>
    <x v="1384"/>
    <d v="2013-10-24T00:00:00"/>
    <n v="14.75"/>
    <n v="50018"/>
  </r>
  <r>
    <x v="1384"/>
    <d v="2013-10-24T00:00:00"/>
    <n v="33.700000000000003"/>
    <n v="50018"/>
  </r>
  <r>
    <x v="1384"/>
    <d v="2013-10-24T00:00:00"/>
    <n v="30.95"/>
    <n v="50018"/>
  </r>
  <r>
    <x v="1384"/>
    <d v="2013-10-23T00:00:00"/>
    <n v="16.2"/>
    <n v="50019"/>
  </r>
  <r>
    <x v="1384"/>
    <d v="2013-10-23T00:00:00"/>
    <n v="14.75"/>
    <n v="50019"/>
  </r>
  <r>
    <x v="1384"/>
    <d v="2013-10-23T00:00:00"/>
    <n v="20"/>
    <n v="50019"/>
  </r>
  <r>
    <x v="1384"/>
    <d v="2013-10-29T00:00:00"/>
    <n v="13.2"/>
    <n v="50033"/>
  </r>
  <r>
    <x v="1384"/>
    <d v="2013-10-29T00:00:00"/>
    <n v="11.2"/>
    <n v="50033"/>
  </r>
  <r>
    <x v="1384"/>
    <d v="2013-10-29T00:00:00"/>
    <n v="16.2"/>
    <n v="50033"/>
  </r>
  <r>
    <x v="1384"/>
    <d v="2013-10-28T00:00:00"/>
    <n v="14.75"/>
    <n v="50024"/>
  </r>
  <r>
    <x v="1384"/>
    <d v="2013-11-05T00:00:00"/>
    <n v="13"/>
    <n v="50044"/>
  </r>
  <r>
    <x v="1385"/>
    <d v="2012-10-19T00:00:00"/>
    <n v="101.15"/>
    <n v="30043"/>
  </r>
  <r>
    <x v="1386"/>
    <d v="2012-10-27T00:00:00"/>
    <n v="40.299999999999997"/>
    <n v="80014"/>
  </r>
  <r>
    <x v="1386"/>
    <d v="2012-11-10T00:00:00"/>
    <n v="37.4"/>
    <n v="80004"/>
  </r>
  <r>
    <x v="1386"/>
    <d v="2012-11-10T00:00:00"/>
    <n v="34.65"/>
    <n v="80004"/>
  </r>
  <r>
    <x v="1386"/>
    <d v="2012-11-10T00:00:00"/>
    <n v="45.3"/>
    <n v="80004"/>
  </r>
  <r>
    <x v="1386"/>
    <d v="2012-11-17T00:00:00"/>
    <n v="38.9"/>
    <n v="20002"/>
  </r>
  <r>
    <x v="1386"/>
    <d v="2012-10-20T00:00:00"/>
    <n v="37.6"/>
    <n v="90001"/>
  </r>
  <r>
    <x v="1386"/>
    <d v="2012-10-20T00:00:00"/>
    <n v="47.8"/>
    <n v="90001"/>
  </r>
  <r>
    <x v="1386"/>
    <d v="2012-10-20T00:00:00"/>
    <n v="16.2"/>
    <n v="90001"/>
  </r>
  <r>
    <x v="1386"/>
    <d v="2012-10-20T00:00:00"/>
    <n v="45.85"/>
    <n v="90001"/>
  </r>
  <r>
    <x v="1386"/>
    <d v="2012-12-08T00:00:00"/>
    <n v="37.9"/>
    <n v="70006"/>
  </r>
  <r>
    <x v="1386"/>
    <d v="2013-01-05T00:00:00"/>
    <n v="37.4"/>
    <n v="80004"/>
  </r>
  <r>
    <x v="1386"/>
    <d v="2013-01-05T00:00:00"/>
    <n v="34.65"/>
    <n v="80004"/>
  </r>
  <r>
    <x v="1386"/>
    <d v="2013-01-05T00:00:00"/>
    <n v="45.3"/>
    <n v="80004"/>
  </r>
  <r>
    <x v="1386"/>
    <d v="2013-02-02T00:00:00"/>
    <n v="40.299999999999997"/>
    <n v="80001"/>
  </r>
  <r>
    <x v="1386"/>
    <d v="2013-02-16T00:00:00"/>
    <n v="40.85"/>
    <n v="80003"/>
  </r>
  <r>
    <x v="1386"/>
    <d v="2013-02-16T00:00:00"/>
    <n v="30.95"/>
    <n v="80003"/>
  </r>
  <r>
    <x v="1386"/>
    <d v="2013-03-09T00:00:00"/>
    <n v="35.35"/>
    <n v="70001"/>
  </r>
  <r>
    <x v="1386"/>
    <d v="2013-03-30T00:00:00"/>
    <n v="36.4"/>
    <n v="10003"/>
  </r>
  <r>
    <x v="1386"/>
    <d v="2013-04-20T00:00:00"/>
    <n v="37.6"/>
    <n v="90001"/>
  </r>
  <r>
    <x v="1386"/>
    <d v="2013-04-20T00:00:00"/>
    <n v="47.8"/>
    <n v="90001"/>
  </r>
  <r>
    <x v="1386"/>
    <d v="2013-04-20T00:00:00"/>
    <n v="16.2"/>
    <n v="90001"/>
  </r>
  <r>
    <x v="1386"/>
    <d v="2013-04-20T00:00:00"/>
    <n v="45.85"/>
    <n v="90001"/>
  </r>
  <r>
    <x v="1386"/>
    <d v="2013-05-04T00:00:00"/>
    <n v="35.35"/>
    <n v="10001"/>
  </r>
  <r>
    <x v="1386"/>
    <d v="2013-05-11T00:00:00"/>
    <n v="34.4"/>
    <n v="80005"/>
  </r>
  <r>
    <x v="1386"/>
    <d v="2013-05-11T00:00:00"/>
    <n v="31.4"/>
    <n v="80005"/>
  </r>
  <r>
    <x v="1386"/>
    <d v="2013-05-11T00:00:00"/>
    <n v="45.35"/>
    <n v="80005"/>
  </r>
  <r>
    <x v="1386"/>
    <d v="2013-05-11T00:00:00"/>
    <n v="38.35"/>
    <n v="80005"/>
  </r>
  <r>
    <x v="1386"/>
    <d v="2013-06-08T00:00:00"/>
    <n v="34.4"/>
    <n v="80005"/>
  </r>
  <r>
    <x v="1386"/>
    <d v="2013-06-08T00:00:00"/>
    <n v="31.4"/>
    <n v="80005"/>
  </r>
  <r>
    <x v="1386"/>
    <d v="2013-06-08T00:00:00"/>
    <n v="45.35"/>
    <n v="80005"/>
  </r>
  <r>
    <x v="1386"/>
    <d v="2013-06-08T00:00:00"/>
    <n v="38.35"/>
    <n v="80005"/>
  </r>
  <r>
    <x v="1386"/>
    <d v="2013-06-22T00:00:00"/>
    <n v="34.4"/>
    <n v="80005"/>
  </r>
  <r>
    <x v="1386"/>
    <d v="2013-06-22T00:00:00"/>
    <n v="31.4"/>
    <n v="80005"/>
  </r>
  <r>
    <x v="1386"/>
    <d v="2013-06-22T00:00:00"/>
    <n v="45.35"/>
    <n v="80005"/>
  </r>
  <r>
    <x v="1386"/>
    <d v="2013-06-22T00:00:00"/>
    <n v="38.35"/>
    <n v="80005"/>
  </r>
  <r>
    <x v="1386"/>
    <d v="2013-07-06T00:00:00"/>
    <n v="43.85"/>
    <n v="90002"/>
  </r>
  <r>
    <x v="1386"/>
    <d v="2013-07-20T00:00:00"/>
    <n v="37.6"/>
    <n v="90001"/>
  </r>
  <r>
    <x v="1386"/>
    <d v="2013-07-20T00:00:00"/>
    <n v="47.8"/>
    <n v="90001"/>
  </r>
  <r>
    <x v="1386"/>
    <d v="2013-07-20T00:00:00"/>
    <n v="16.2"/>
    <n v="90001"/>
  </r>
  <r>
    <x v="1386"/>
    <d v="2013-07-20T00:00:00"/>
    <n v="45.85"/>
    <n v="90001"/>
  </r>
  <r>
    <x v="1386"/>
    <d v="2013-08-03T00:00:00"/>
    <n v="37.6"/>
    <n v="90001"/>
  </r>
  <r>
    <x v="1386"/>
    <d v="2013-08-03T00:00:00"/>
    <n v="47.8"/>
    <n v="90001"/>
  </r>
  <r>
    <x v="1386"/>
    <d v="2013-08-03T00:00:00"/>
    <n v="16.2"/>
    <n v="90001"/>
  </r>
  <r>
    <x v="1386"/>
    <d v="2013-08-03T00:00:00"/>
    <n v="45.85"/>
    <n v="90001"/>
  </r>
  <r>
    <x v="1386"/>
    <d v="2013-08-17T00:00:00"/>
    <n v="34.299999999999997"/>
    <n v="80002"/>
  </r>
  <r>
    <x v="1386"/>
    <d v="2013-08-31T00:00:00"/>
    <n v="37.4"/>
    <n v="80004"/>
  </r>
  <r>
    <x v="1386"/>
    <d v="2013-08-31T00:00:00"/>
    <n v="34.65"/>
    <n v="80004"/>
  </r>
  <r>
    <x v="1386"/>
    <d v="2013-08-31T00:00:00"/>
    <n v="45.3"/>
    <n v="80004"/>
  </r>
  <r>
    <x v="1386"/>
    <d v="2013-09-14T00:00:00"/>
    <n v="44.9"/>
    <n v="90004"/>
  </r>
  <r>
    <x v="1386"/>
    <d v="2013-09-28T00:00:00"/>
    <n v="40.85"/>
    <n v="80003"/>
  </r>
  <r>
    <x v="1386"/>
    <d v="2013-09-28T00:00:00"/>
    <n v="30.95"/>
    <n v="80003"/>
  </r>
  <r>
    <x v="1386"/>
    <d v="2013-10-12T00:00:00"/>
    <n v="34.4"/>
    <n v="80005"/>
  </r>
  <r>
    <x v="1386"/>
    <d v="2013-10-12T00:00:00"/>
    <n v="31.4"/>
    <n v="80005"/>
  </r>
  <r>
    <x v="1386"/>
    <d v="2013-10-12T00:00:00"/>
    <n v="45.35"/>
    <n v="80005"/>
  </r>
  <r>
    <x v="1386"/>
    <d v="2013-10-12T00:00:00"/>
    <n v="38.35"/>
    <n v="80005"/>
  </r>
  <r>
    <x v="1386"/>
    <d v="2013-10-26T00:00:00"/>
    <n v="35.6"/>
    <n v="10006"/>
  </r>
  <r>
    <x v="1387"/>
    <d v="2012-10-26T00:00:00"/>
    <n v="39.49"/>
    <n v="30049"/>
  </r>
  <r>
    <x v="1387"/>
    <d v="2012-10-26T00:00:00"/>
    <n v="27.7"/>
    <n v="30049"/>
  </r>
  <r>
    <x v="1387"/>
    <d v="2012-11-30T00:00:00"/>
    <n v="27.7"/>
    <n v="30048"/>
  </r>
  <r>
    <x v="1387"/>
    <d v="2012-11-30T00:00:00"/>
    <n v="22.2"/>
    <n v="30048"/>
  </r>
  <r>
    <x v="1387"/>
    <d v="2012-10-19T00:00:00"/>
    <n v="24.45"/>
    <n v="30076"/>
  </r>
  <r>
    <x v="1387"/>
    <d v="2012-10-19T00:00:00"/>
    <n v="33.15"/>
    <n v="30076"/>
  </r>
  <r>
    <x v="1387"/>
    <d v="2012-12-07T00:00:00"/>
    <n v="26.2"/>
    <n v="20083"/>
  </r>
  <r>
    <x v="1387"/>
    <d v="2012-12-07T00:00:00"/>
    <n v="32.450000000000003"/>
    <n v="20083"/>
  </r>
  <r>
    <x v="1387"/>
    <d v="2012-12-14T00:00:00"/>
    <n v="22.2"/>
    <n v="30036"/>
  </r>
  <r>
    <x v="1387"/>
    <d v="2012-12-21T00:00:00"/>
    <n v="22.2"/>
    <n v="30025"/>
  </r>
  <r>
    <x v="1387"/>
    <d v="2013-01-04T00:00:00"/>
    <n v="27.7"/>
    <n v="30083"/>
  </r>
  <r>
    <x v="1387"/>
    <d v="2013-01-11T00:00:00"/>
    <n v="29.9"/>
    <n v="90025"/>
  </r>
  <r>
    <x v="1387"/>
    <d v="2013-01-17T00:00:00"/>
    <n v="17.7"/>
    <n v="20069"/>
  </r>
  <r>
    <x v="1387"/>
    <d v="2013-01-25T00:00:00"/>
    <n v="27.7"/>
    <n v="30041"/>
  </r>
  <r>
    <x v="1387"/>
    <d v="2013-02-01T00:00:00"/>
    <n v="21.7"/>
    <n v="20082"/>
  </r>
  <r>
    <x v="1387"/>
    <d v="2013-02-08T00:00:00"/>
    <n v="21.7"/>
    <n v="30029"/>
  </r>
  <r>
    <x v="1387"/>
    <d v="2013-02-15T00:00:00"/>
    <n v="26.95"/>
    <n v="20095"/>
  </r>
  <r>
    <x v="1387"/>
    <d v="2013-03-01T00:00:00"/>
    <n v="26.45"/>
    <n v="20089"/>
  </r>
  <r>
    <x v="1387"/>
    <d v="2013-03-08T00:00:00"/>
    <n v="27.7"/>
    <n v="20043"/>
  </r>
  <r>
    <x v="1387"/>
    <d v="2013-03-15T00:00:00"/>
    <n v="39.49"/>
    <n v="30049"/>
  </r>
  <r>
    <x v="1387"/>
    <d v="2013-03-15T00:00:00"/>
    <n v="27.7"/>
    <n v="30049"/>
  </r>
  <r>
    <x v="1387"/>
    <d v="2013-03-16T00:00:00"/>
    <n v="21.15"/>
    <n v="30011"/>
  </r>
  <r>
    <x v="1387"/>
    <d v="2013-03-22T00:00:00"/>
    <n v="22.2"/>
    <n v="20090"/>
  </r>
  <r>
    <x v="1387"/>
    <d v="2013-03-22T00:00:00"/>
    <n v="31.95"/>
    <n v="20090"/>
  </r>
  <r>
    <x v="1387"/>
    <d v="2013-03-29T00:00:00"/>
    <n v="23.95"/>
    <n v="30043"/>
  </r>
  <r>
    <x v="1387"/>
    <d v="2013-04-01T00:00:00"/>
    <n v="23.7"/>
    <n v="20068"/>
  </r>
  <r>
    <x v="1387"/>
    <d v="2013-04-05T00:00:00"/>
    <n v="17.7"/>
    <n v="20073"/>
  </r>
  <r>
    <x v="1387"/>
    <d v="2013-04-12T00:00:00"/>
    <n v="27.7"/>
    <n v="30075"/>
  </r>
  <r>
    <x v="1387"/>
    <d v="2013-04-13T00:00:00"/>
    <n v="24.45"/>
    <n v="20108"/>
  </r>
  <r>
    <x v="1387"/>
    <d v="2013-04-17T00:00:00"/>
    <n v="24.45"/>
    <n v="20066"/>
  </r>
  <r>
    <x v="1387"/>
    <d v="2013-04-19T00:00:00"/>
    <n v="28.2"/>
    <n v="30155"/>
  </r>
  <r>
    <x v="1387"/>
    <d v="2013-05-16T00:00:00"/>
    <n v="27.7"/>
    <n v="20077"/>
  </r>
  <r>
    <x v="1387"/>
    <d v="2013-05-17T00:00:00"/>
    <n v="24.45"/>
    <n v="30076"/>
  </r>
  <r>
    <x v="1387"/>
    <d v="2013-05-17T00:00:00"/>
    <n v="33.15"/>
    <n v="30076"/>
  </r>
  <r>
    <x v="1387"/>
    <d v="2013-05-23T00:00:00"/>
    <n v="22.2"/>
    <n v="20067"/>
  </r>
  <r>
    <x v="1387"/>
    <d v="2013-05-24T00:00:00"/>
    <n v="26.2"/>
    <n v="20083"/>
  </r>
  <r>
    <x v="1387"/>
    <d v="2013-05-24T00:00:00"/>
    <n v="32.450000000000003"/>
    <n v="20083"/>
  </r>
  <r>
    <x v="1387"/>
    <d v="2013-05-31T00:00:00"/>
    <n v="22.2"/>
    <n v="20090"/>
  </r>
  <r>
    <x v="1387"/>
    <d v="2013-05-31T00:00:00"/>
    <n v="31.95"/>
    <n v="20090"/>
  </r>
  <r>
    <x v="1387"/>
    <d v="2013-05-29T00:00:00"/>
    <n v="27.7"/>
    <n v="30048"/>
  </r>
  <r>
    <x v="1387"/>
    <d v="2013-05-29T00:00:00"/>
    <n v="22.2"/>
    <n v="30048"/>
  </r>
  <r>
    <x v="1387"/>
    <d v="2013-06-01T00:00:00"/>
    <n v="65.3"/>
    <n v="20041"/>
  </r>
  <r>
    <x v="1387"/>
    <d v="2013-06-01T00:00:00"/>
    <n v="79.81"/>
    <n v="20041"/>
  </r>
  <r>
    <x v="1387"/>
    <d v="2013-06-06T00:00:00"/>
    <n v="29.9"/>
    <n v="20130"/>
  </r>
  <r>
    <x v="1387"/>
    <d v="2013-06-07T00:00:00"/>
    <n v="27.7"/>
    <n v="20064"/>
  </r>
  <r>
    <x v="1387"/>
    <d v="2013-06-14T00:00:00"/>
    <n v="27.7"/>
    <n v="20084"/>
  </r>
  <r>
    <x v="1387"/>
    <d v="2013-06-12T00:00:00"/>
    <n v="65.3"/>
    <n v="20041"/>
  </r>
  <r>
    <x v="1387"/>
    <d v="2013-06-12T00:00:00"/>
    <n v="79.81"/>
    <n v="20041"/>
  </r>
  <r>
    <x v="1387"/>
    <d v="2013-06-18T00:00:00"/>
    <n v="29.45"/>
    <n v="30046"/>
  </r>
  <r>
    <x v="1388"/>
    <d v="2012-10-19T00:00:00"/>
    <n v="29.25"/>
    <n v="70183"/>
  </r>
  <r>
    <x v="1388"/>
    <d v="2013-04-01T00:00:00"/>
    <n v="3.75"/>
    <n v="80161"/>
  </r>
  <r>
    <x v="1388"/>
    <d v="2013-06-29T00:00:00"/>
    <n v="30.5"/>
    <n v="30014"/>
  </r>
  <r>
    <x v="1389"/>
    <d v="2013-04-12T00:00:00"/>
    <n v="33.5"/>
    <n v="70114"/>
  </r>
  <r>
    <x v="1390"/>
    <d v="2012-10-22T00:00:00"/>
    <n v="35.200000000000003"/>
    <n v="50246"/>
  </r>
  <r>
    <x v="1390"/>
    <d v="2012-11-13T00:00:00"/>
    <n v="35.35"/>
    <n v="50275"/>
  </r>
  <r>
    <x v="1390"/>
    <d v="2012-11-18T00:00:00"/>
    <n v="58.6"/>
    <n v="50189"/>
  </r>
  <r>
    <x v="1390"/>
    <d v="2012-10-20T00:00:00"/>
    <n v="49.4"/>
    <n v="20036"/>
  </r>
  <r>
    <x v="1390"/>
    <d v="2013-01-03T00:00:00"/>
    <n v="30"/>
    <n v="60068"/>
  </r>
  <r>
    <x v="1390"/>
    <d v="2013-01-05T00:00:00"/>
    <n v="88.9"/>
    <n v="60005"/>
  </r>
  <r>
    <x v="1390"/>
    <d v="2013-01-17T00:00:00"/>
    <n v="21.5"/>
    <n v="60096"/>
  </r>
  <r>
    <x v="1390"/>
    <d v="2013-01-21T00:00:00"/>
    <n v="43"/>
    <n v="60071"/>
  </r>
  <r>
    <x v="1390"/>
    <d v="2013-02-23T00:00:00"/>
    <n v="33"/>
    <n v="50260"/>
  </r>
  <r>
    <x v="1390"/>
    <d v="2013-02-28T00:00:00"/>
    <n v="29.25"/>
    <n v="50300"/>
  </r>
  <r>
    <x v="1390"/>
    <d v="2013-03-07T00:00:00"/>
    <n v="32.5"/>
    <n v="50357"/>
  </r>
  <r>
    <x v="1390"/>
    <d v="2013-03-15T00:00:00"/>
    <n v="34.950000000000003"/>
    <n v="50389"/>
  </r>
  <r>
    <x v="1390"/>
    <d v="2013-03-14T00:00:00"/>
    <n v="51.15"/>
    <n v="50394"/>
  </r>
  <r>
    <x v="1390"/>
    <d v="2013-03-21T00:00:00"/>
    <n v="22"/>
    <n v="50306"/>
  </r>
  <r>
    <x v="1390"/>
    <d v="2013-03-24T00:00:00"/>
    <n v="48.45"/>
    <n v="50194"/>
  </r>
  <r>
    <x v="1390"/>
    <d v="2013-03-27T00:00:00"/>
    <n v="18.25"/>
    <n v="50356"/>
  </r>
  <r>
    <x v="1390"/>
    <d v="2013-04-04T00:00:00"/>
    <n v="33.25"/>
    <n v="50382"/>
  </r>
  <r>
    <x v="1390"/>
    <d v="2013-04-07T00:00:00"/>
    <n v="56"/>
    <n v="60040"/>
  </r>
  <r>
    <x v="1390"/>
    <d v="2013-04-25T00:00:00"/>
    <n v="14"/>
    <n v="50334"/>
  </r>
  <r>
    <x v="1390"/>
    <d v="2013-04-18T00:00:00"/>
    <n v="31.45"/>
    <n v="50611"/>
  </r>
  <r>
    <x v="1390"/>
    <d v="2013-05-02T00:00:00"/>
    <n v="16.75"/>
    <n v="50392"/>
  </r>
  <r>
    <x v="1390"/>
    <d v="2013-05-09T00:00:00"/>
    <n v="56.45"/>
    <n v="50443"/>
  </r>
  <r>
    <x v="1390"/>
    <d v="2013-05-11T00:00:00"/>
    <n v="21.25"/>
    <n v="50369"/>
  </r>
  <r>
    <x v="1390"/>
    <d v="2013-05-16T00:00:00"/>
    <n v="31.75"/>
    <n v="50425"/>
  </r>
  <r>
    <x v="1390"/>
    <d v="2013-05-18T00:00:00"/>
    <n v="21.5"/>
    <n v="50348"/>
  </r>
  <r>
    <x v="1390"/>
    <d v="2013-06-06T00:00:00"/>
    <n v="17"/>
    <n v="50416"/>
  </r>
  <r>
    <x v="1390"/>
    <d v="2013-07-05T00:00:00"/>
    <n v="21"/>
    <n v="50104"/>
  </r>
  <r>
    <x v="1390"/>
    <d v="2013-07-11T00:00:00"/>
    <n v="23.5"/>
    <n v="50330"/>
  </r>
  <r>
    <x v="1390"/>
    <d v="2013-07-19T00:00:00"/>
    <n v="22"/>
    <n v="50450"/>
  </r>
  <r>
    <x v="1390"/>
    <d v="2013-08-08T00:00:00"/>
    <n v="25"/>
    <n v="50310"/>
  </r>
  <r>
    <x v="1390"/>
    <d v="2013-08-15T00:00:00"/>
    <n v="42"/>
    <n v="50481"/>
  </r>
  <r>
    <x v="1390"/>
    <d v="2013-08-29T00:00:00"/>
    <n v="19.5"/>
    <n v="50316"/>
  </r>
  <r>
    <x v="1390"/>
    <d v="2013-09-05T00:00:00"/>
    <n v="13.5"/>
    <n v="50375"/>
  </r>
  <r>
    <x v="1391"/>
    <d v="2012-10-20T00:00:00"/>
    <n v="58.6"/>
    <n v="80073"/>
  </r>
  <r>
    <x v="1392"/>
    <d v="2012-10-18T00:00:00"/>
    <n v="13.75"/>
    <n v="30033"/>
  </r>
  <r>
    <x v="1393"/>
    <d v="2012-10-18T00:00:00"/>
    <n v="46.15"/>
    <n v="30034"/>
  </r>
  <r>
    <x v="1394"/>
    <d v="2012-10-27T00:00:00"/>
    <n v="30.3"/>
    <n v="70003"/>
  </r>
  <r>
    <x v="1394"/>
    <d v="2012-10-19T00:00:00"/>
    <n v="38.25"/>
    <n v="80003"/>
  </r>
  <r>
    <x v="1395"/>
    <d v="2012-10-19T00:00:00"/>
    <n v="38"/>
    <n v="80020"/>
  </r>
  <r>
    <x v="1395"/>
    <d v="2013-01-30T00:00:00"/>
    <n v="13.75"/>
    <n v="20006"/>
  </r>
  <r>
    <x v="1396"/>
    <d v="2012-10-19T00:00:00"/>
    <n v="19.7"/>
    <n v="80025"/>
  </r>
  <r>
    <x v="1397"/>
    <d v="2012-10-19T00:00:00"/>
    <n v="45.8"/>
    <n v="80030"/>
  </r>
  <r>
    <x v="1398"/>
    <d v="2013-07-11T00:00:00"/>
    <n v="12.95"/>
    <n v="70012"/>
  </r>
  <r>
    <x v="1398"/>
    <d v="2013-08-23T00:00:00"/>
    <n v="11.2"/>
    <n v="70013"/>
  </r>
  <r>
    <x v="1398"/>
    <d v="2013-08-30T00:00:00"/>
    <n v="13.65"/>
    <n v="70010"/>
  </r>
  <r>
    <x v="1398"/>
    <d v="2013-09-20T00:00:00"/>
    <n v="10.95"/>
    <n v="30003"/>
  </r>
  <r>
    <x v="1399"/>
    <d v="2013-03-13T00:00:00"/>
    <n v="17.7"/>
    <n v="10011"/>
  </r>
  <r>
    <x v="1399"/>
    <d v="2013-03-27T00:00:00"/>
    <n v="14.4"/>
    <n v="10014"/>
  </r>
  <r>
    <x v="1399"/>
    <d v="2013-03-29T00:00:00"/>
    <n v="0"/>
    <n v="10015"/>
  </r>
  <r>
    <x v="1399"/>
    <d v="2013-05-24T00:00:00"/>
    <n v="7.95"/>
    <n v="10024"/>
  </r>
  <r>
    <x v="1399"/>
    <d v="2013-06-13T00:00:00"/>
    <n v="3"/>
    <n v="10030"/>
  </r>
  <r>
    <x v="1399"/>
    <d v="2013-08-02T00:00:00"/>
    <n v="21.4"/>
    <n v="70016"/>
  </r>
  <r>
    <x v="1399"/>
    <d v="2013-08-16T00:00:00"/>
    <n v="12.2"/>
    <n v="10005"/>
  </r>
  <r>
    <x v="1399"/>
    <d v="2013-08-23T00:00:00"/>
    <n v="12.95"/>
    <n v="10008"/>
  </r>
  <r>
    <x v="1399"/>
    <d v="2013-08-27T00:00:00"/>
    <n v="20.45"/>
    <n v="80020"/>
  </r>
  <r>
    <x v="1399"/>
    <d v="2013-08-30T00:00:00"/>
    <n v="10"/>
    <n v="10017"/>
  </r>
  <r>
    <x v="1399"/>
    <d v="2013-09-10T00:00:00"/>
    <n v="15.91"/>
    <n v="80006"/>
  </r>
  <r>
    <x v="1399"/>
    <d v="2013-09-20T00:00:00"/>
    <n v="12.7"/>
    <n v="30007"/>
  </r>
  <r>
    <x v="1400"/>
    <d v="2012-11-16T00:00:00"/>
    <n v="9.75"/>
    <n v="80032"/>
  </r>
  <r>
    <x v="1400"/>
    <d v="2012-10-19T00:00:00"/>
    <n v="11"/>
    <n v="80045"/>
  </r>
  <r>
    <x v="1401"/>
    <d v="2012-11-06T00:00:00"/>
    <n v="52.25"/>
    <n v="80020"/>
  </r>
  <r>
    <x v="1401"/>
    <d v="2012-11-16T00:00:00"/>
    <n v="35.1"/>
    <n v="80035"/>
  </r>
  <r>
    <x v="1401"/>
    <d v="2012-10-19T00:00:00"/>
    <n v="24.41"/>
    <n v="70020"/>
  </r>
  <r>
    <x v="1401"/>
    <d v="2013-04-28T00:00:00"/>
    <n v="55.35"/>
    <n v="70013"/>
  </r>
  <r>
    <x v="1402"/>
    <d v="2012-10-19T00:00:00"/>
    <n v="34.950000000000003"/>
    <n v="70036"/>
  </r>
  <r>
    <x v="1403"/>
    <d v="2012-10-19T00:00:00"/>
    <n v="14.2"/>
    <n v="20028"/>
  </r>
  <r>
    <x v="1404"/>
    <d v="2012-10-19T00:00:00"/>
    <n v="99"/>
    <n v="70044"/>
  </r>
  <r>
    <x v="1405"/>
    <d v="2012-10-19T00:00:00"/>
    <n v="84.15"/>
    <n v="80111"/>
  </r>
  <r>
    <x v="1406"/>
    <d v="2012-10-19T00:00:00"/>
    <n v="123.85"/>
    <n v="80127"/>
  </r>
  <r>
    <x v="1407"/>
    <d v="2012-12-23T00:00:00"/>
    <n v="125"/>
    <n v="10007"/>
  </r>
  <r>
    <x v="1407"/>
    <d v="2013-01-19T00:00:00"/>
    <n v="125"/>
    <n v="10031"/>
  </r>
  <r>
    <x v="1407"/>
    <d v="2013-02-08T00:00:00"/>
    <n v="125"/>
    <n v="80054"/>
  </r>
  <r>
    <x v="1407"/>
    <d v="2013-02-27T00:00:00"/>
    <n v="143.4"/>
    <n v="80006"/>
  </r>
  <r>
    <x v="1407"/>
    <d v="2013-03-10T00:00:00"/>
    <n v="100"/>
    <n v="10010"/>
  </r>
  <r>
    <x v="1407"/>
    <d v="2013-04-05T00:00:00"/>
    <n v="125"/>
    <n v="10019"/>
  </r>
  <r>
    <x v="1407"/>
    <d v="2013-05-10T00:00:00"/>
    <n v="125"/>
    <n v="60029"/>
  </r>
  <r>
    <x v="1407"/>
    <d v="2013-06-22T00:00:00"/>
    <n v="135"/>
    <n v="10026"/>
  </r>
  <r>
    <x v="1407"/>
    <d v="2013-08-17T00:00:00"/>
    <n v="135"/>
    <n v="10017"/>
  </r>
  <r>
    <x v="1407"/>
    <d v="2013-09-20T00:00:00"/>
    <n v="135"/>
    <n v="10016"/>
  </r>
  <r>
    <x v="1407"/>
    <d v="2013-10-26T00:00:00"/>
    <n v="135"/>
    <n v="10016"/>
  </r>
  <r>
    <x v="1407"/>
    <d v="2013-10-25T00:00:00"/>
    <n v="15"/>
    <n v="10076"/>
  </r>
  <r>
    <x v="1408"/>
    <d v="2012-10-19T00:00:00"/>
    <n v="27.45"/>
    <n v="70099"/>
  </r>
  <r>
    <x v="1409"/>
    <d v="2012-11-02T00:00:00"/>
    <n v="37.75"/>
    <n v="70132"/>
  </r>
  <r>
    <x v="1409"/>
    <d v="2012-10-19T00:00:00"/>
    <n v="36.200000000000003"/>
    <n v="30086"/>
  </r>
  <r>
    <x v="1409"/>
    <d v="2012-12-13T00:00:00"/>
    <n v="17.5"/>
    <n v="70068"/>
  </r>
  <r>
    <x v="1409"/>
    <d v="2012-12-17T00:00:00"/>
    <n v="35.450000000000003"/>
    <n v="60054"/>
  </r>
  <r>
    <x v="1409"/>
    <d v="2013-08-24T00:00:00"/>
    <n v="55.4"/>
    <n v="30071"/>
  </r>
  <r>
    <x v="1409"/>
    <d v="2013-09-25T00:00:00"/>
    <n v="30.2"/>
    <n v="10069"/>
  </r>
  <r>
    <x v="1409"/>
    <d v="2013-10-10T00:00:00"/>
    <n v="29.4"/>
    <n v="30027"/>
  </r>
  <r>
    <x v="1410"/>
    <d v="2012-10-18T00:00:00"/>
    <n v="15.45"/>
    <n v="70099"/>
  </r>
  <r>
    <x v="1411"/>
    <d v="2012-10-19T00:00:00"/>
    <n v="11.95"/>
    <n v="70007"/>
  </r>
  <r>
    <x v="1412"/>
    <d v="2012-10-18T00:00:00"/>
    <n v="19.95"/>
    <n v="70121"/>
  </r>
  <r>
    <x v="1413"/>
    <d v="2012-10-18T00:00:00"/>
    <n v="82.75"/>
    <n v="70056"/>
  </r>
  <r>
    <x v="1414"/>
    <d v="2012-10-19T00:00:00"/>
    <n v="26.7"/>
    <n v="80035"/>
  </r>
  <r>
    <x v="1415"/>
    <d v="2012-11-04T00:00:00"/>
    <n v="15.95"/>
    <n v="70093"/>
  </r>
  <r>
    <x v="1415"/>
    <d v="2012-10-19T00:00:00"/>
    <n v="0.01"/>
    <n v="70039"/>
  </r>
  <r>
    <x v="1415"/>
    <d v="2012-10-19T00:00:00"/>
    <n v="26.95"/>
    <n v="70081"/>
  </r>
  <r>
    <x v="1416"/>
    <d v="2012-10-15T00:00:00"/>
    <n v="0.01"/>
    <n v="10010"/>
  </r>
  <r>
    <x v="1416"/>
    <d v="2012-12-03T00:00:00"/>
    <n v="19.95"/>
    <n v="90020"/>
  </r>
  <r>
    <x v="1416"/>
    <d v="2012-12-18T00:00:00"/>
    <n v="22.95"/>
    <n v="80078"/>
  </r>
  <r>
    <x v="1416"/>
    <d v="2013-04-04T00:00:00"/>
    <n v="9.9499999999999993"/>
    <n v="70067"/>
  </r>
  <r>
    <x v="1416"/>
    <d v="2013-04-16T00:00:00"/>
    <n v="11.2"/>
    <n v="90013"/>
  </r>
  <r>
    <x v="1416"/>
    <d v="2013-06-16T00:00:00"/>
    <n v="21.7"/>
    <n v="90016"/>
  </r>
  <r>
    <x v="1417"/>
    <d v="2012-10-15T00:00:00"/>
    <n v="0.01"/>
    <n v="10012"/>
  </r>
  <r>
    <x v="1417"/>
    <d v="2012-10-20T00:00:00"/>
    <n v="25.6"/>
    <n v="70102"/>
  </r>
  <r>
    <x v="1417"/>
    <d v="2013-05-25T00:00:00"/>
    <n v="34.25"/>
    <n v="10054"/>
  </r>
  <r>
    <x v="1417"/>
    <d v="2013-06-13T00:00:00"/>
    <n v="51.15"/>
    <n v="70079"/>
  </r>
  <r>
    <x v="1417"/>
    <d v="2013-09-14T00:00:00"/>
    <n v="42.25"/>
    <n v="10074"/>
  </r>
  <r>
    <x v="1418"/>
    <d v="2012-10-16T00:00:00"/>
    <n v="56.35"/>
    <n v="10018"/>
  </r>
  <r>
    <x v="1419"/>
    <d v="2012-10-25T00:00:00"/>
    <n v="22.5"/>
    <n v="60091"/>
  </r>
  <r>
    <x v="1419"/>
    <d v="2012-12-28T00:00:00"/>
    <n v="27"/>
    <n v="70020"/>
  </r>
  <r>
    <x v="1419"/>
    <d v="2013-02-14T00:00:00"/>
    <n v="35"/>
    <n v="10052"/>
  </r>
  <r>
    <x v="1419"/>
    <d v="2013-03-07T00:00:00"/>
    <n v="30.25"/>
    <n v="80077"/>
  </r>
  <r>
    <x v="1419"/>
    <d v="2013-03-26T00:00:00"/>
    <n v="25.5"/>
    <n v="30024"/>
  </r>
  <r>
    <x v="1419"/>
    <d v="2013-04-04T00:00:00"/>
    <n v="29"/>
    <n v="70051"/>
  </r>
  <r>
    <x v="1419"/>
    <d v="2013-04-18T00:00:00"/>
    <n v="27"/>
    <n v="80056"/>
  </r>
  <r>
    <x v="1419"/>
    <d v="2013-05-02T00:00:00"/>
    <n v="33.25"/>
    <n v="70024"/>
  </r>
  <r>
    <x v="1419"/>
    <d v="2013-05-10T00:00:00"/>
    <n v="58.75"/>
    <n v="10029"/>
  </r>
  <r>
    <x v="1419"/>
    <d v="2013-05-14T00:00:00"/>
    <n v="94.3"/>
    <n v="70001"/>
  </r>
  <r>
    <x v="1419"/>
    <d v="2013-05-23T00:00:00"/>
    <n v="254.9"/>
    <n v="30025"/>
  </r>
  <r>
    <x v="1420"/>
    <d v="2012-10-19T00:00:00"/>
    <n v="26.15"/>
    <n v="80128"/>
  </r>
  <r>
    <x v="1420"/>
    <d v="2012-12-13T00:00:00"/>
    <n v="30.9"/>
    <n v="70051"/>
  </r>
  <r>
    <x v="1420"/>
    <d v="2013-06-08T00:00:00"/>
    <n v="33.700000000000003"/>
    <n v="80057"/>
  </r>
  <r>
    <x v="1420"/>
    <d v="2013-07-06T00:00:00"/>
    <n v="48.25"/>
    <n v="70033"/>
  </r>
  <r>
    <x v="1421"/>
    <d v="2012-11-18T00:00:00"/>
    <n v="36.5"/>
    <n v="20009"/>
  </r>
  <r>
    <x v="1421"/>
    <d v="2013-03-15T00:00:00"/>
    <n v="16.45"/>
    <n v="70014"/>
  </r>
  <r>
    <x v="1421"/>
    <d v="2013-04-16T00:00:00"/>
    <n v="31.25"/>
    <n v="80014"/>
  </r>
  <r>
    <x v="1421"/>
    <d v="2013-04-22T00:00:00"/>
    <n v="19.45"/>
    <n v="70026"/>
  </r>
  <r>
    <x v="1421"/>
    <d v="2013-05-22T00:00:00"/>
    <n v="6.5"/>
    <n v="60061"/>
  </r>
  <r>
    <x v="1421"/>
    <d v="2013-06-05T00:00:00"/>
    <n v="11.5"/>
    <n v="70040"/>
  </r>
  <r>
    <x v="1421"/>
    <d v="2013-06-27T00:00:00"/>
    <n v="47"/>
    <n v="20002"/>
  </r>
  <r>
    <x v="1421"/>
    <d v="2013-11-02T00:00:00"/>
    <n v="71.55"/>
    <n v="90003"/>
  </r>
  <r>
    <x v="1422"/>
    <d v="2012-10-19T00:00:00"/>
    <n v="48.3"/>
    <n v="80144"/>
  </r>
  <r>
    <x v="1422"/>
    <d v="2012-12-27T00:00:00"/>
    <n v="74.75"/>
    <n v="80089"/>
  </r>
  <r>
    <x v="1423"/>
    <d v="2012-11-16T00:00:00"/>
    <n v="120.8"/>
    <n v="70072"/>
  </r>
  <r>
    <x v="1423"/>
    <d v="2012-11-16T00:00:00"/>
    <n v="38.65"/>
    <n v="70072"/>
  </r>
  <r>
    <x v="1423"/>
    <d v="2012-10-19T00:00:00"/>
    <n v="51.6"/>
    <n v="70138"/>
  </r>
  <r>
    <x v="1423"/>
    <d v="2012-12-07T00:00:00"/>
    <n v="27"/>
    <n v="70116"/>
  </r>
  <r>
    <x v="1423"/>
    <d v="2012-12-28T00:00:00"/>
    <n v="40.65"/>
    <n v="80107"/>
  </r>
  <r>
    <x v="1423"/>
    <d v="2013-01-04T00:00:00"/>
    <n v="45.1"/>
    <n v="70089"/>
  </r>
  <r>
    <x v="1423"/>
    <d v="2013-02-01T00:00:00"/>
    <n v="120.8"/>
    <n v="70072"/>
  </r>
  <r>
    <x v="1423"/>
    <d v="2013-02-01T00:00:00"/>
    <n v="38.65"/>
    <n v="70072"/>
  </r>
  <r>
    <x v="1423"/>
    <d v="2013-02-15T00:00:00"/>
    <n v="46.6"/>
    <n v="70079"/>
  </r>
  <r>
    <x v="1423"/>
    <d v="2013-03-02T00:00:00"/>
    <n v="52.1"/>
    <n v="70060"/>
  </r>
  <r>
    <x v="1423"/>
    <d v="2013-03-17T00:00:00"/>
    <n v="44.85"/>
    <n v="10067"/>
  </r>
  <r>
    <x v="1423"/>
    <d v="2013-03-22T00:00:00"/>
    <n v="111.3"/>
    <n v="90022"/>
  </r>
  <r>
    <x v="1423"/>
    <d v="2013-03-29T00:00:00"/>
    <n v="48.6"/>
    <n v="70059"/>
  </r>
  <r>
    <x v="1423"/>
    <d v="2013-04-01T00:00:00"/>
    <n v="60.85"/>
    <n v="70057"/>
  </r>
  <r>
    <x v="1423"/>
    <d v="2013-04-05T00:00:00"/>
    <n v="31.35"/>
    <n v="70100"/>
  </r>
  <r>
    <x v="1423"/>
    <d v="2013-04-20T00:00:00"/>
    <n v="47.85"/>
    <n v="70196"/>
  </r>
  <r>
    <x v="1423"/>
    <d v="2013-04-25T00:00:00"/>
    <n v="42.9"/>
    <n v="70081"/>
  </r>
  <r>
    <x v="1423"/>
    <d v="2013-04-25T00:00:00"/>
    <n v="11.5"/>
    <n v="70081"/>
  </r>
  <r>
    <x v="1423"/>
    <d v="2013-04-26T00:00:00"/>
    <n v="74.319999999999993"/>
    <n v="90030"/>
  </r>
  <r>
    <x v="1423"/>
    <d v="2013-04-28T00:00:00"/>
    <n v="27.15"/>
    <n v="20072"/>
  </r>
  <r>
    <x v="1423"/>
    <d v="2013-05-10T00:00:00"/>
    <n v="51.1"/>
    <n v="70075"/>
  </r>
  <r>
    <x v="1423"/>
    <d v="2013-05-24T00:00:00"/>
    <n v="40.35"/>
    <n v="70097"/>
  </r>
  <r>
    <x v="1423"/>
    <d v="2013-05-31T00:00:00"/>
    <n v="59.35"/>
    <n v="20108"/>
  </r>
  <r>
    <x v="1423"/>
    <d v="2013-05-27T00:00:00"/>
    <n v="34.65"/>
    <n v="70014"/>
  </r>
  <r>
    <x v="1423"/>
    <d v="2013-07-13T00:00:00"/>
    <n v="36.25"/>
    <n v="10019"/>
  </r>
  <r>
    <x v="1423"/>
    <d v="2013-07-19T00:00:00"/>
    <n v="43.4"/>
    <n v="70094"/>
  </r>
  <r>
    <x v="1423"/>
    <d v="2013-07-19T00:00:00"/>
    <n v="53.6"/>
    <n v="70094"/>
  </r>
  <r>
    <x v="1423"/>
    <d v="2013-07-28T00:00:00"/>
    <n v="52.4"/>
    <n v="70016"/>
  </r>
  <r>
    <x v="1423"/>
    <d v="2013-08-04T00:00:00"/>
    <n v="45.9"/>
    <n v="80036"/>
  </r>
  <r>
    <x v="1423"/>
    <d v="2013-08-09T00:00:00"/>
    <n v="39.15"/>
    <n v="70095"/>
  </r>
  <r>
    <x v="1423"/>
    <d v="2013-08-16T00:00:00"/>
    <n v="43.4"/>
    <n v="70094"/>
  </r>
  <r>
    <x v="1423"/>
    <d v="2013-08-16T00:00:00"/>
    <n v="53.6"/>
    <n v="70094"/>
  </r>
  <r>
    <x v="1423"/>
    <d v="2013-08-17T00:00:00"/>
    <n v="38.61"/>
    <n v="30039"/>
  </r>
  <r>
    <x v="1423"/>
    <d v="2013-08-23T00:00:00"/>
    <n v="38.15"/>
    <n v="10129"/>
  </r>
  <r>
    <x v="1423"/>
    <d v="2013-09-08T00:00:00"/>
    <n v="14.95"/>
    <n v="50373"/>
  </r>
  <r>
    <x v="1423"/>
    <d v="2013-09-07T00:00:00"/>
    <n v="24.15"/>
    <n v="50254"/>
  </r>
  <r>
    <x v="1423"/>
    <d v="2013-09-13T00:00:00"/>
    <n v="42.9"/>
    <n v="70081"/>
  </r>
  <r>
    <x v="1423"/>
    <d v="2013-09-13T00:00:00"/>
    <n v="11.5"/>
    <n v="70081"/>
  </r>
  <r>
    <x v="1423"/>
    <d v="2013-09-15T00:00:00"/>
    <n v="33.15"/>
    <n v="10050"/>
  </r>
  <r>
    <x v="1423"/>
    <d v="2013-09-27T00:00:00"/>
    <n v="45.6"/>
    <n v="70061"/>
  </r>
  <r>
    <x v="1423"/>
    <d v="2013-09-29T00:00:00"/>
    <n v="37"/>
    <n v="70051"/>
  </r>
  <r>
    <x v="1423"/>
    <d v="2013-10-04T00:00:00"/>
    <n v="38.65"/>
    <n v="70076"/>
  </r>
  <r>
    <x v="1423"/>
    <d v="2013-11-01T00:00:00"/>
    <n v="38.15"/>
    <n v="30076"/>
  </r>
  <r>
    <x v="1424"/>
    <d v="2012-11-04T00:00:00"/>
    <n v="19.95"/>
    <n v="80079"/>
  </r>
  <r>
    <x v="1424"/>
    <d v="2012-10-15T00:00:00"/>
    <n v="0.01"/>
    <n v="10011"/>
  </r>
  <r>
    <x v="1424"/>
    <d v="2012-10-15T00:00:00"/>
    <n v="19"/>
    <n v="70104"/>
  </r>
  <r>
    <x v="1424"/>
    <d v="2012-12-13T00:00:00"/>
    <n v="18.45"/>
    <n v="80116"/>
  </r>
  <r>
    <x v="1424"/>
    <d v="2012-12-13T00:00:00"/>
    <n v="11"/>
    <n v="80116"/>
  </r>
  <r>
    <x v="1424"/>
    <d v="2012-12-22T00:00:00"/>
    <n v="22.95"/>
    <n v="80051"/>
  </r>
  <r>
    <x v="1424"/>
    <d v="2013-01-14T00:00:00"/>
    <n v="29.9"/>
    <n v="10034"/>
  </r>
  <r>
    <x v="1424"/>
    <d v="2013-01-17T00:00:00"/>
    <n v="14.75"/>
    <n v="60067"/>
  </r>
  <r>
    <x v="1424"/>
    <d v="2013-03-28T00:00:00"/>
    <n v="0"/>
    <n v="60036"/>
  </r>
  <r>
    <x v="1424"/>
    <d v="2013-04-01T00:00:00"/>
    <n v="13.7"/>
    <n v="80132"/>
  </r>
  <r>
    <x v="1424"/>
    <d v="2013-04-04T00:00:00"/>
    <n v="18.45"/>
    <n v="80116"/>
  </r>
  <r>
    <x v="1424"/>
    <d v="2013-04-04T00:00:00"/>
    <n v="11"/>
    <n v="80116"/>
  </r>
  <r>
    <x v="1424"/>
    <d v="2013-04-16T00:00:00"/>
    <n v="10.95"/>
    <n v="10079"/>
  </r>
  <r>
    <x v="1424"/>
    <d v="2013-05-02T00:00:00"/>
    <n v="28.95"/>
    <n v="90011"/>
  </r>
  <r>
    <x v="1424"/>
    <d v="2013-06-03T00:00:00"/>
    <n v="22.7"/>
    <n v="10063"/>
  </r>
  <r>
    <x v="1424"/>
    <d v="2013-08-15T00:00:00"/>
    <n v="20"/>
    <n v="80126"/>
  </r>
  <r>
    <x v="1424"/>
    <d v="2013-09-04T00:00:00"/>
    <n v="21.95"/>
    <n v="80047"/>
  </r>
  <r>
    <x v="1424"/>
    <d v="2013-09-30T00:00:00"/>
    <n v="21.95"/>
    <n v="80045"/>
  </r>
  <r>
    <x v="1424"/>
    <d v="2013-10-25T00:00:00"/>
    <n v="17.95"/>
    <n v="70055"/>
  </r>
  <r>
    <x v="1425"/>
    <d v="2012-10-30T00:00:00"/>
    <n v="10.95"/>
    <n v="80030"/>
  </r>
  <r>
    <x v="1425"/>
    <d v="2012-11-17T00:00:00"/>
    <n v="25.2"/>
    <n v="70007"/>
  </r>
  <r>
    <x v="1425"/>
    <d v="2012-11-17T00:00:00"/>
    <n v="10.7"/>
    <n v="70007"/>
  </r>
  <r>
    <x v="1425"/>
    <d v="2012-10-15T00:00:00"/>
    <n v="0.01"/>
    <n v="10017"/>
  </r>
  <r>
    <x v="1425"/>
    <d v="2012-11-23T00:00:00"/>
    <n v="22.7"/>
    <n v="70003"/>
  </r>
  <r>
    <x v="1425"/>
    <d v="2012-12-04T00:00:00"/>
    <n v="7"/>
    <n v="70050"/>
  </r>
  <r>
    <x v="1425"/>
    <d v="2012-12-12T00:00:00"/>
    <n v="14.2"/>
    <n v="70031"/>
  </r>
  <r>
    <x v="1425"/>
    <d v="2012-12-12T00:00:00"/>
    <n v="10.25"/>
    <n v="70031"/>
  </r>
  <r>
    <x v="1425"/>
    <d v="2012-12-20T00:00:00"/>
    <n v="10"/>
    <n v="50183"/>
  </r>
  <r>
    <x v="1425"/>
    <d v="2012-12-21T00:00:00"/>
    <n v="13.45"/>
    <n v="50085"/>
  </r>
  <r>
    <x v="1425"/>
    <d v="2012-12-30T00:00:00"/>
    <n v="25.45"/>
    <n v="70006"/>
  </r>
  <r>
    <x v="1425"/>
    <d v="2012-12-30T00:00:00"/>
    <n v="1.95"/>
    <n v="70006"/>
  </r>
  <r>
    <x v="1425"/>
    <d v="2013-01-12T00:00:00"/>
    <n v="0.45"/>
    <n v="80005"/>
  </r>
  <r>
    <x v="1425"/>
    <d v="2013-01-16T00:00:00"/>
    <n v="8.75"/>
    <n v="70023"/>
  </r>
  <r>
    <x v="1425"/>
    <d v="2013-01-22T00:00:00"/>
    <n v="25.45"/>
    <n v="70006"/>
  </r>
  <r>
    <x v="1425"/>
    <d v="2013-01-22T00:00:00"/>
    <n v="1.95"/>
    <n v="70006"/>
  </r>
  <r>
    <x v="1425"/>
    <d v="2013-01-27T00:00:00"/>
    <n v="71.8"/>
    <n v="30041"/>
  </r>
  <r>
    <x v="1425"/>
    <d v="2013-02-03T00:00:00"/>
    <n v="16.45"/>
    <n v="70012"/>
  </r>
  <r>
    <x v="1425"/>
    <d v="2013-02-03T00:00:00"/>
    <n v="8.5"/>
    <n v="70012"/>
  </r>
  <r>
    <x v="1425"/>
    <d v="2013-02-15T00:00:00"/>
    <n v="14.2"/>
    <n v="70031"/>
  </r>
  <r>
    <x v="1425"/>
    <d v="2013-02-15T00:00:00"/>
    <n v="10.25"/>
    <n v="70031"/>
  </r>
  <r>
    <x v="1425"/>
    <d v="2013-02-27T00:00:00"/>
    <n v="16.95"/>
    <n v="10060"/>
  </r>
  <r>
    <x v="1425"/>
    <d v="2013-02-23T00:00:00"/>
    <n v="11.95"/>
    <n v="50160"/>
  </r>
  <r>
    <x v="1425"/>
    <d v="2013-03-02T00:00:00"/>
    <n v="15.25"/>
    <n v="50186"/>
  </r>
  <r>
    <x v="1425"/>
    <d v="2013-03-10T00:00:00"/>
    <n v="20.45"/>
    <n v="70009"/>
  </r>
  <r>
    <x v="1425"/>
    <d v="2013-04-01T00:00:00"/>
    <n v="4.75"/>
    <n v="50213"/>
  </r>
  <r>
    <x v="1425"/>
    <d v="2013-04-14T00:00:00"/>
    <n v="25.2"/>
    <n v="20013"/>
  </r>
  <r>
    <x v="1425"/>
    <d v="2013-04-24T00:00:00"/>
    <n v="14.2"/>
    <n v="70045"/>
  </r>
  <r>
    <x v="1425"/>
    <d v="2013-05-06T00:00:00"/>
    <n v="19.2"/>
    <n v="70042"/>
  </r>
  <r>
    <x v="1425"/>
    <d v="2013-05-11T00:00:00"/>
    <n v="20.45"/>
    <n v="50162"/>
  </r>
  <r>
    <x v="1425"/>
    <d v="2013-05-16T00:00:00"/>
    <n v="3.5"/>
    <n v="20040"/>
  </r>
  <r>
    <x v="1425"/>
    <d v="2013-05-13T00:00:00"/>
    <n v="10"/>
    <n v="50174"/>
  </r>
  <r>
    <x v="1425"/>
    <d v="2013-06-13T00:00:00"/>
    <n v="82.1"/>
    <n v="20014"/>
  </r>
  <r>
    <x v="1425"/>
    <d v="2013-06-21T00:00:00"/>
    <n v="8.5"/>
    <n v="20045"/>
  </r>
  <r>
    <x v="1425"/>
    <d v="2013-06-19T00:00:00"/>
    <n v="25.7"/>
    <n v="70016"/>
  </r>
  <r>
    <x v="1425"/>
    <d v="2013-06-24T00:00:00"/>
    <n v="2"/>
    <n v="50146"/>
  </r>
  <r>
    <x v="1425"/>
    <d v="2013-07-05T00:00:00"/>
    <n v="25.2"/>
    <n v="70007"/>
  </r>
  <r>
    <x v="1425"/>
    <d v="2013-07-05T00:00:00"/>
    <n v="10.7"/>
    <n v="70007"/>
  </r>
  <r>
    <x v="1425"/>
    <d v="2013-07-08T00:00:00"/>
    <n v="1"/>
    <n v="60042"/>
  </r>
  <r>
    <x v="1425"/>
    <d v="2013-07-08T00:00:00"/>
    <n v="12"/>
    <n v="50120"/>
  </r>
  <r>
    <x v="1425"/>
    <d v="2013-07-16T00:00:00"/>
    <n v="8"/>
    <n v="10036"/>
  </r>
  <r>
    <x v="1425"/>
    <d v="2013-09-03T00:00:00"/>
    <n v="8.9499999999999993"/>
    <n v="70026"/>
  </r>
  <r>
    <x v="1425"/>
    <d v="2013-09-21T00:00:00"/>
    <n v="22.45"/>
    <n v="50424"/>
  </r>
  <r>
    <x v="1425"/>
    <d v="2013-10-24T00:00:00"/>
    <n v="16.45"/>
    <n v="70012"/>
  </r>
  <r>
    <x v="1425"/>
    <d v="2013-10-24T00:00:00"/>
    <n v="8.5"/>
    <n v="70012"/>
  </r>
  <r>
    <x v="1425"/>
    <d v="2013-11-04T00:00:00"/>
    <n v="14.45"/>
    <n v="50052"/>
  </r>
  <r>
    <x v="1426"/>
    <d v="2012-10-25T00:00:00"/>
    <n v="109.25"/>
    <n v="30002"/>
  </r>
  <r>
    <x v="1426"/>
    <d v="2012-10-31T00:00:00"/>
    <n v="19.75"/>
    <n v="70019"/>
  </r>
  <r>
    <x v="1426"/>
    <d v="2012-10-15T00:00:00"/>
    <n v="10.199999999999999"/>
    <n v="30004"/>
  </r>
  <r>
    <x v="1426"/>
    <d v="2012-12-04T00:00:00"/>
    <n v="17.2"/>
    <n v="10006"/>
  </r>
  <r>
    <x v="1426"/>
    <d v="2012-12-20T00:00:00"/>
    <n v="10"/>
    <n v="90007"/>
  </r>
  <r>
    <x v="1426"/>
    <d v="2013-01-09T00:00:00"/>
    <n v="16.2"/>
    <n v="80018"/>
  </r>
  <r>
    <x v="1426"/>
    <d v="2013-04-05T00:00:00"/>
    <n v="18"/>
    <n v="20007"/>
  </r>
  <r>
    <x v="1426"/>
    <d v="2013-05-09T00:00:00"/>
    <n v="21.95"/>
    <n v="80020"/>
  </r>
  <r>
    <x v="1426"/>
    <d v="2013-06-06T00:00:00"/>
    <n v="20.45"/>
    <n v="10003"/>
  </r>
  <r>
    <x v="1426"/>
    <d v="2013-06-11T00:00:00"/>
    <n v="19.45"/>
    <n v="30009"/>
  </r>
  <r>
    <x v="1426"/>
    <d v="2013-08-16T00:00:00"/>
    <n v="16.2"/>
    <n v="80013"/>
  </r>
  <r>
    <x v="1426"/>
    <d v="2013-09-11T00:00:00"/>
    <n v="16.649999999999999"/>
    <n v="80015"/>
  </r>
  <r>
    <x v="1427"/>
    <d v="2012-10-31T00:00:00"/>
    <n v="13.95"/>
    <n v="70021"/>
  </r>
  <r>
    <x v="1427"/>
    <d v="2012-11-29T00:00:00"/>
    <n v="10.95"/>
    <n v="70013"/>
  </r>
  <r>
    <x v="1427"/>
    <d v="2012-10-15T00:00:00"/>
    <n v="11.95"/>
    <n v="30010"/>
  </r>
  <r>
    <x v="1427"/>
    <d v="2012-12-04T00:00:00"/>
    <n v="13.65"/>
    <n v="10005"/>
  </r>
  <r>
    <x v="1427"/>
    <d v="2012-12-13T00:00:00"/>
    <n v="23.6"/>
    <n v="80007"/>
  </r>
  <r>
    <x v="1427"/>
    <d v="2013-01-30T00:00:00"/>
    <n v="5.25"/>
    <n v="30002"/>
  </r>
  <r>
    <x v="1427"/>
    <d v="2013-02-06T00:00:00"/>
    <n v="8.5"/>
    <n v="30003"/>
  </r>
  <r>
    <x v="1427"/>
    <d v="2013-02-21T00:00:00"/>
    <n v="7.95"/>
    <n v="80023"/>
  </r>
  <r>
    <x v="1427"/>
    <d v="2013-03-07T00:00:00"/>
    <n v="8.5"/>
    <n v="80018"/>
  </r>
  <r>
    <x v="1427"/>
    <d v="2013-04-11T00:00:00"/>
    <n v="8.5"/>
    <n v="80005"/>
  </r>
  <r>
    <x v="1427"/>
    <d v="2013-04-25T00:00:00"/>
    <n v="13.95"/>
    <n v="30006"/>
  </r>
  <r>
    <x v="1427"/>
    <d v="2013-05-01T00:00:00"/>
    <n v="8.5"/>
    <n v="80013"/>
  </r>
  <r>
    <x v="1427"/>
    <d v="2013-05-01T00:00:00"/>
    <n v="11.5"/>
    <n v="80013"/>
  </r>
  <r>
    <x v="1427"/>
    <d v="2013-05-08T00:00:00"/>
    <n v="8.5"/>
    <n v="90004"/>
  </r>
  <r>
    <x v="1427"/>
    <d v="2013-05-08T00:00:00"/>
    <n v="11.2"/>
    <n v="90004"/>
  </r>
  <r>
    <x v="1427"/>
    <d v="2013-05-16T00:00:00"/>
    <n v="8.5"/>
    <n v="80008"/>
  </r>
  <r>
    <x v="1427"/>
    <d v="2013-05-22T00:00:00"/>
    <n v="8.5"/>
    <n v="70016"/>
  </r>
  <r>
    <x v="1427"/>
    <d v="2013-06-06T00:00:00"/>
    <n v="8.5"/>
    <n v="70004"/>
  </r>
  <r>
    <x v="1427"/>
    <d v="2013-06-14T00:00:00"/>
    <n v="8.5"/>
    <n v="80009"/>
  </r>
  <r>
    <x v="1427"/>
    <d v="2013-06-11T00:00:00"/>
    <n v="8.5"/>
    <n v="80013"/>
  </r>
  <r>
    <x v="1427"/>
    <d v="2013-06-11T00:00:00"/>
    <n v="11.5"/>
    <n v="80013"/>
  </r>
  <r>
    <x v="1427"/>
    <d v="2013-06-19T00:00:00"/>
    <n v="7.95"/>
    <n v="10009"/>
  </r>
  <r>
    <x v="1427"/>
    <d v="2013-07-03T00:00:00"/>
    <n v="5.7"/>
    <n v="80014"/>
  </r>
  <r>
    <x v="1427"/>
    <d v="2013-07-03T00:00:00"/>
    <n v="13.75"/>
    <n v="80014"/>
  </r>
  <r>
    <x v="1427"/>
    <d v="2013-07-10T00:00:00"/>
    <n v="8.5"/>
    <n v="90004"/>
  </r>
  <r>
    <x v="1427"/>
    <d v="2013-07-10T00:00:00"/>
    <n v="11.2"/>
    <n v="90004"/>
  </r>
  <r>
    <x v="1427"/>
    <d v="2013-07-16T00:00:00"/>
    <n v="11.2"/>
    <n v="70005"/>
  </r>
  <r>
    <x v="1427"/>
    <d v="2013-07-31T00:00:00"/>
    <n v="2.95"/>
    <n v="90002"/>
  </r>
  <r>
    <x v="1427"/>
    <d v="2013-08-06T00:00:00"/>
    <n v="6.45"/>
    <n v="70010"/>
  </r>
  <r>
    <x v="1427"/>
    <d v="2013-08-14T00:00:00"/>
    <n v="5.65"/>
    <n v="80004"/>
  </r>
  <r>
    <x v="1427"/>
    <d v="2013-08-14T00:00:00"/>
    <n v="14"/>
    <n v="80004"/>
  </r>
  <r>
    <x v="1427"/>
    <d v="2013-08-15T00:00:00"/>
    <n v="10"/>
    <n v="80024"/>
  </r>
  <r>
    <x v="1427"/>
    <d v="2013-09-11T00:00:00"/>
    <n v="5.7"/>
    <n v="80014"/>
  </r>
  <r>
    <x v="1427"/>
    <d v="2013-09-11T00:00:00"/>
    <n v="13.75"/>
    <n v="80014"/>
  </r>
  <r>
    <x v="1427"/>
    <d v="2013-09-26T00:00:00"/>
    <n v="10.7"/>
    <n v="80027"/>
  </r>
  <r>
    <x v="1427"/>
    <d v="2013-10-02T00:00:00"/>
    <n v="3"/>
    <n v="70006"/>
  </r>
  <r>
    <x v="1427"/>
    <d v="2013-10-09T00:00:00"/>
    <n v="8.5"/>
    <n v="30003"/>
  </r>
  <r>
    <x v="1427"/>
    <d v="2013-10-23T00:00:00"/>
    <n v="11.5"/>
    <n v="80010"/>
  </r>
  <r>
    <x v="1427"/>
    <d v="2013-10-31T00:00:00"/>
    <n v="5.65"/>
    <n v="80004"/>
  </r>
  <r>
    <x v="1427"/>
    <d v="2013-10-31T00:00:00"/>
    <n v="14"/>
    <n v="80004"/>
  </r>
  <r>
    <x v="1428"/>
    <d v="2012-10-31T00:00:00"/>
    <n v="14.95"/>
    <n v="70020"/>
  </r>
  <r>
    <x v="1428"/>
    <d v="2012-10-15T00:00:00"/>
    <n v="8.5"/>
    <n v="30011"/>
  </r>
  <r>
    <x v="1428"/>
    <d v="2013-03-07T00:00:00"/>
    <n v="8.5"/>
    <n v="80017"/>
  </r>
  <r>
    <x v="1428"/>
    <d v="2013-04-05T00:00:00"/>
    <n v="11.95"/>
    <n v="20005"/>
  </r>
  <r>
    <x v="1428"/>
    <d v="2013-05-09T00:00:00"/>
    <n v="9.9499999999999993"/>
    <n v="80003"/>
  </r>
  <r>
    <x v="1428"/>
    <d v="2013-05-08T00:00:00"/>
    <n v="8.5"/>
    <n v="90008"/>
  </r>
  <r>
    <x v="1429"/>
    <d v="2012-10-15T00:00:00"/>
    <n v="0"/>
    <n v="30012"/>
  </r>
  <r>
    <x v="1430"/>
    <d v="2012-10-31T00:00:00"/>
    <n v="10.5"/>
    <n v="80010"/>
  </r>
  <r>
    <x v="1430"/>
    <d v="2012-10-15T00:00:00"/>
    <n v="19.2"/>
    <n v="30005"/>
  </r>
  <r>
    <x v="1430"/>
    <d v="2013-02-21T00:00:00"/>
    <n v="8.9499999999999993"/>
    <n v="80022"/>
  </r>
  <r>
    <x v="1431"/>
    <d v="2012-10-25T00:00:00"/>
    <n v="18.5"/>
    <n v="80049"/>
  </r>
  <r>
    <x v="1431"/>
    <d v="2012-11-26T00:00:00"/>
    <n v="31.1"/>
    <n v="70003"/>
  </r>
  <r>
    <x v="1431"/>
    <d v="2012-10-30T00:00:00"/>
    <n v="20"/>
    <n v="80032"/>
  </r>
  <r>
    <x v="1431"/>
    <d v="2012-11-06T00:00:00"/>
    <n v="43.5"/>
    <n v="70020"/>
  </r>
  <r>
    <x v="1431"/>
    <d v="2012-10-15T00:00:00"/>
    <n v="23.35"/>
    <n v="20007"/>
  </r>
  <r>
    <x v="1431"/>
    <d v="2012-10-20T00:00:00"/>
    <n v="56.9"/>
    <n v="70039"/>
  </r>
  <r>
    <x v="1431"/>
    <d v="2012-12-19T00:00:00"/>
    <n v="37.25"/>
    <n v="30005"/>
  </r>
  <r>
    <x v="1431"/>
    <d v="2013-01-02T00:00:00"/>
    <n v="16.899999999999999"/>
    <n v="70002"/>
  </r>
  <r>
    <x v="1431"/>
    <d v="2013-01-02T00:00:00"/>
    <n v="50.7"/>
    <n v="70002"/>
  </r>
  <r>
    <x v="1431"/>
    <d v="2013-01-17T00:00:00"/>
    <n v="27.4"/>
    <n v="10007"/>
  </r>
  <r>
    <x v="1431"/>
    <d v="2013-01-24T00:00:00"/>
    <n v="20.45"/>
    <n v="70010"/>
  </r>
  <r>
    <x v="1431"/>
    <d v="2013-01-29T00:00:00"/>
    <n v="23.7"/>
    <n v="80025"/>
  </r>
  <r>
    <x v="1431"/>
    <d v="2013-02-07T00:00:00"/>
    <n v="26.15"/>
    <n v="80005"/>
  </r>
  <r>
    <x v="1431"/>
    <d v="2013-02-07T00:00:00"/>
    <n v="34.15"/>
    <n v="80005"/>
  </r>
  <r>
    <x v="1431"/>
    <d v="2013-02-28T00:00:00"/>
    <n v="25.85"/>
    <n v="80006"/>
  </r>
  <r>
    <x v="1431"/>
    <d v="2013-03-20T00:00:00"/>
    <n v="15.2"/>
    <n v="80035"/>
  </r>
  <r>
    <x v="1431"/>
    <d v="2013-03-25T00:00:00"/>
    <n v="22.45"/>
    <n v="10006"/>
  </r>
  <r>
    <x v="1431"/>
    <d v="2013-04-01T00:00:00"/>
    <n v="16.899999999999999"/>
    <n v="70002"/>
  </r>
  <r>
    <x v="1431"/>
    <d v="2013-04-01T00:00:00"/>
    <n v="50.7"/>
    <n v="70002"/>
  </r>
  <r>
    <x v="1431"/>
    <d v="2013-04-03T00:00:00"/>
    <n v="26.15"/>
    <n v="80005"/>
  </r>
  <r>
    <x v="1431"/>
    <d v="2013-04-03T00:00:00"/>
    <n v="34.15"/>
    <n v="80005"/>
  </r>
  <r>
    <x v="1431"/>
    <d v="2013-04-18T00:00:00"/>
    <n v="28.95"/>
    <n v="90004"/>
  </r>
  <r>
    <x v="1431"/>
    <d v="2013-04-18T00:00:00"/>
    <n v="22.75"/>
    <n v="90004"/>
  </r>
  <r>
    <x v="1431"/>
    <d v="2013-05-01T00:00:00"/>
    <n v="29.91"/>
    <n v="10008"/>
  </r>
  <r>
    <x v="1431"/>
    <d v="2013-05-15T00:00:00"/>
    <n v="50.35"/>
    <n v="80011"/>
  </r>
  <r>
    <x v="1431"/>
    <d v="2013-06-26T00:00:00"/>
    <n v="28.58"/>
    <n v="80007"/>
  </r>
  <r>
    <x v="1431"/>
    <d v="2013-09-09T00:00:00"/>
    <n v="40.93"/>
    <n v="70015"/>
  </r>
  <r>
    <x v="1431"/>
    <d v="2013-10-10T00:00:00"/>
    <n v="30.75"/>
    <n v="70004"/>
  </r>
  <r>
    <x v="1431"/>
    <d v="2013-10-24T00:00:00"/>
    <n v="28.95"/>
    <n v="90004"/>
  </r>
  <r>
    <x v="1431"/>
    <d v="2013-10-24T00:00:00"/>
    <n v="22.75"/>
    <n v="90004"/>
  </r>
  <r>
    <x v="1431"/>
    <d v="2013-10-26T00:00:00"/>
    <n v="53.15"/>
    <n v="80001"/>
  </r>
  <r>
    <x v="1431"/>
    <d v="2013-11-01T00:00:00"/>
    <n v="40.700000000000003"/>
    <n v="80004"/>
  </r>
  <r>
    <x v="1431"/>
    <d v="2013-11-04T00:00:00"/>
    <n v="18"/>
    <n v="90015"/>
  </r>
  <r>
    <x v="1432"/>
    <d v="2012-10-15T00:00:00"/>
    <n v="6.45"/>
    <n v="90005"/>
  </r>
  <r>
    <x v="1433"/>
    <d v="2012-11-21T00:00:00"/>
    <n v="8.9700000000000006"/>
    <n v="90006"/>
  </r>
  <r>
    <x v="1433"/>
    <d v="2012-11-23T00:00:00"/>
    <n v="7"/>
    <n v="80025"/>
  </r>
  <r>
    <x v="1433"/>
    <d v="2012-12-06T00:00:00"/>
    <n v="7"/>
    <n v="30032"/>
  </r>
  <r>
    <x v="1433"/>
    <d v="2013-01-05T00:00:00"/>
    <n v="11"/>
    <n v="50333"/>
  </r>
  <r>
    <x v="1433"/>
    <d v="2013-01-10T00:00:00"/>
    <n v="3.25"/>
    <n v="60093"/>
  </r>
  <r>
    <x v="1434"/>
    <d v="2012-11-13T00:00:00"/>
    <n v="24.75"/>
    <n v="70030"/>
  </r>
  <r>
    <x v="1434"/>
    <d v="2012-10-15T00:00:00"/>
    <n v="36.25"/>
    <n v="30036"/>
  </r>
  <r>
    <x v="1435"/>
    <d v="2012-10-15T00:00:00"/>
    <n v="17.25"/>
    <n v="30040"/>
  </r>
  <r>
    <x v="1436"/>
    <d v="2012-10-15T00:00:00"/>
    <n v="27.45"/>
    <n v="90009"/>
  </r>
  <r>
    <x v="1437"/>
    <d v="2012-10-15T00:00:00"/>
    <n v="20.5"/>
    <n v="20031"/>
  </r>
  <r>
    <x v="1438"/>
    <d v="2012-10-15T00:00:00"/>
    <n v="27.9"/>
    <n v="30051"/>
  </r>
  <r>
    <x v="1439"/>
    <d v="2012-10-15T00:00:00"/>
    <n v="39"/>
    <n v="30050"/>
  </r>
  <r>
    <x v="1440"/>
    <d v="2012-10-15T00:00:00"/>
    <n v="59.8"/>
    <n v="90012"/>
  </r>
  <r>
    <x v="1441"/>
    <d v="2012-10-23T00:00:00"/>
    <n v="13.5"/>
    <n v="20036"/>
  </r>
  <r>
    <x v="1441"/>
    <d v="2012-10-30T00:00:00"/>
    <n v="38.35"/>
    <n v="80073"/>
  </r>
  <r>
    <x v="1441"/>
    <d v="2012-11-01T00:00:00"/>
    <n v="39.950000000000003"/>
    <n v="70054"/>
  </r>
  <r>
    <x v="1441"/>
    <d v="2012-11-29T00:00:00"/>
    <n v="42.65"/>
    <n v="80176"/>
  </r>
  <r>
    <x v="1441"/>
    <d v="2012-11-06T00:00:00"/>
    <n v="36.950000000000003"/>
    <n v="70048"/>
  </r>
  <r>
    <x v="1441"/>
    <d v="2012-11-18T00:00:00"/>
    <n v="40.85"/>
    <n v="70042"/>
  </r>
  <r>
    <x v="1441"/>
    <d v="2012-10-15T00:00:00"/>
    <n v="33.25"/>
    <n v="30053"/>
  </r>
  <r>
    <x v="1441"/>
    <d v="2012-10-19T00:00:00"/>
    <n v="31.45"/>
    <n v="70167"/>
  </r>
  <r>
    <x v="1441"/>
    <d v="2012-12-29T00:00:00"/>
    <n v="36.4"/>
    <n v="20028"/>
  </r>
  <r>
    <x v="1441"/>
    <d v="2013-01-02T00:00:00"/>
    <n v="32.35"/>
    <n v="70022"/>
  </r>
  <r>
    <x v="1441"/>
    <d v="2013-01-16T00:00:00"/>
    <n v="37.85"/>
    <n v="80091"/>
  </r>
  <r>
    <x v="1441"/>
    <d v="2013-02-02T00:00:00"/>
    <n v="42.15"/>
    <n v="30017"/>
  </r>
  <r>
    <x v="1441"/>
    <d v="2013-02-16T00:00:00"/>
    <n v="22.45"/>
    <n v="70023"/>
  </r>
  <r>
    <x v="1441"/>
    <d v="2013-03-22T00:00:00"/>
    <n v="45.15"/>
    <n v="30070"/>
  </r>
  <r>
    <x v="1441"/>
    <d v="2013-04-01T00:00:00"/>
    <n v="32.65"/>
    <n v="80155"/>
  </r>
  <r>
    <x v="1441"/>
    <d v="2013-04-12T00:00:00"/>
    <n v="34.35"/>
    <n v="20074"/>
  </r>
  <r>
    <x v="1441"/>
    <d v="2013-04-19T00:00:00"/>
    <n v="31.65"/>
    <n v="80298"/>
  </r>
  <r>
    <x v="1441"/>
    <d v="2013-05-04T00:00:00"/>
    <n v="24.65"/>
    <n v="20043"/>
  </r>
  <r>
    <x v="1441"/>
    <d v="2013-05-14T00:00:00"/>
    <n v="45.6"/>
    <n v="80067"/>
  </r>
  <r>
    <x v="1441"/>
    <d v="2013-05-31T00:00:00"/>
    <n v="20.95"/>
    <n v="70063"/>
  </r>
  <r>
    <x v="1441"/>
    <d v="2013-06-19T00:00:00"/>
    <n v="36.65"/>
    <n v="80103"/>
  </r>
  <r>
    <x v="1441"/>
    <d v="2013-07-17T00:00:00"/>
    <n v="35.9"/>
    <n v="70061"/>
  </r>
  <r>
    <x v="1441"/>
    <d v="2013-07-26T00:00:00"/>
    <n v="48.9"/>
    <n v="80180"/>
  </r>
  <r>
    <x v="1441"/>
    <d v="2013-07-29T00:00:00"/>
    <n v="38.15"/>
    <n v="80086"/>
  </r>
  <r>
    <x v="1441"/>
    <d v="2013-08-23T00:00:00"/>
    <n v="67.95"/>
    <n v="80096"/>
  </r>
  <r>
    <x v="1441"/>
    <d v="2013-09-19T00:00:00"/>
    <n v="41.7"/>
    <n v="20067"/>
  </r>
  <r>
    <x v="1442"/>
    <d v="2012-10-15T00:00:00"/>
    <n v="30.2"/>
    <n v="80063"/>
  </r>
  <r>
    <x v="1443"/>
    <d v="2012-10-15T00:00:00"/>
    <n v="53.25"/>
    <n v="20043"/>
  </r>
  <r>
    <x v="1444"/>
    <d v="2012-10-15T00:00:00"/>
    <n v="62.8"/>
    <n v="20044"/>
  </r>
  <r>
    <x v="1445"/>
    <d v="2012-10-15T00:00:00"/>
    <n v="10.75"/>
    <n v="20041"/>
  </r>
  <r>
    <x v="1446"/>
    <d v="2012-10-23T00:00:00"/>
    <n v="26.45"/>
    <n v="30027"/>
  </r>
  <r>
    <x v="1447"/>
    <d v="2012-10-28T00:00:00"/>
    <n v="12.15"/>
    <n v="20008"/>
  </r>
  <r>
    <x v="1447"/>
    <d v="2012-10-18T00:00:00"/>
    <n v="17.899999999999999"/>
    <n v="20014"/>
  </r>
  <r>
    <x v="1447"/>
    <d v="2012-12-21T00:00:00"/>
    <n v="2.8"/>
    <n v="80047"/>
  </r>
  <r>
    <x v="1448"/>
    <d v="2012-10-15T00:00:00"/>
    <n v="48.7"/>
    <n v="80001"/>
  </r>
  <r>
    <x v="1449"/>
    <d v="2012-10-26T00:00:00"/>
    <n v="30.7"/>
    <n v="80068"/>
  </r>
  <r>
    <x v="1450"/>
    <d v="2012-10-15T00:00:00"/>
    <n v="34.880000000000003"/>
    <n v="80021"/>
  </r>
  <r>
    <x v="1451"/>
    <d v="2012-11-19T00:00:00"/>
    <n v="11.95"/>
    <n v="80021"/>
  </r>
  <r>
    <x v="1451"/>
    <d v="2012-10-15T00:00:00"/>
    <n v="14.9"/>
    <n v="70035"/>
  </r>
  <r>
    <x v="1451"/>
    <d v="2012-12-04T00:00:00"/>
    <n v="15.95"/>
    <n v="70008"/>
  </r>
  <r>
    <x v="1451"/>
    <d v="2013-02-22T00:00:00"/>
    <n v="15.95"/>
    <n v="70015"/>
  </r>
  <r>
    <x v="1452"/>
    <d v="2012-10-16T00:00:00"/>
    <n v="14.65"/>
    <n v="70006"/>
  </r>
  <r>
    <x v="1453"/>
    <d v="2012-10-16T00:00:00"/>
    <n v="32.4"/>
    <n v="90008"/>
  </r>
  <r>
    <x v="1453"/>
    <d v="2012-12-19T00:00:00"/>
    <n v="41.9"/>
    <n v="30009"/>
  </r>
  <r>
    <x v="1453"/>
    <d v="2013-04-30T00:00:00"/>
    <n v="31.9"/>
    <n v="20011"/>
  </r>
  <r>
    <x v="1454"/>
    <d v="2012-10-26T00:00:00"/>
    <n v="12.2"/>
    <n v="80034"/>
  </r>
  <r>
    <x v="1454"/>
    <d v="2012-11-06T00:00:00"/>
    <n v="9.5"/>
    <n v="80016"/>
  </r>
  <r>
    <x v="1454"/>
    <d v="2012-11-06T00:00:00"/>
    <n v="13.69"/>
    <n v="80016"/>
  </r>
  <r>
    <x v="1454"/>
    <d v="2012-10-16T00:00:00"/>
    <n v="14.9"/>
    <n v="80022"/>
  </r>
  <r>
    <x v="1454"/>
    <d v="2012-12-12T00:00:00"/>
    <n v="9.4499999999999993"/>
    <n v="80030"/>
  </r>
  <r>
    <x v="1454"/>
    <d v="2012-12-12T00:00:00"/>
    <n v="13.65"/>
    <n v="80030"/>
  </r>
  <r>
    <x v="1454"/>
    <d v="2012-12-12T00:00:00"/>
    <n v="14.9"/>
    <n v="80030"/>
  </r>
  <r>
    <x v="1454"/>
    <d v="2012-12-12T00:00:00"/>
    <n v="13.15"/>
    <n v="80030"/>
  </r>
  <r>
    <x v="1454"/>
    <d v="2013-01-16T00:00:00"/>
    <n v="13.25"/>
    <n v="10014"/>
  </r>
  <r>
    <x v="1454"/>
    <d v="2013-01-28T00:00:00"/>
    <n v="12.2"/>
    <n v="80029"/>
  </r>
  <r>
    <x v="1454"/>
    <d v="2013-02-06T00:00:00"/>
    <n v="12.2"/>
    <n v="80032"/>
  </r>
  <r>
    <x v="1454"/>
    <d v="2013-02-06T00:00:00"/>
    <n v="7.4"/>
    <n v="80032"/>
  </r>
  <r>
    <x v="1454"/>
    <d v="2013-02-06T00:00:00"/>
    <n v="9.5"/>
    <n v="80032"/>
  </r>
  <r>
    <x v="1454"/>
    <d v="2013-02-12T00:00:00"/>
    <n v="12.2"/>
    <n v="80037"/>
  </r>
  <r>
    <x v="1454"/>
    <d v="2013-02-21T00:00:00"/>
    <n v="20.149999999999999"/>
    <n v="70017"/>
  </r>
  <r>
    <x v="1454"/>
    <d v="2013-02-25T00:00:00"/>
    <n v="13.65"/>
    <n v="80019"/>
  </r>
  <r>
    <x v="1454"/>
    <d v="2013-02-25T00:00:00"/>
    <n v="13.15"/>
    <n v="80019"/>
  </r>
  <r>
    <x v="1454"/>
    <d v="2013-02-25T00:00:00"/>
    <n v="9.4499999999999993"/>
    <n v="80019"/>
  </r>
  <r>
    <x v="1454"/>
    <d v="2013-03-13T00:00:00"/>
    <n v="13.65"/>
    <n v="80019"/>
  </r>
  <r>
    <x v="1454"/>
    <d v="2013-03-13T00:00:00"/>
    <n v="13.15"/>
    <n v="80019"/>
  </r>
  <r>
    <x v="1454"/>
    <d v="2013-03-13T00:00:00"/>
    <n v="9.4499999999999993"/>
    <n v="80019"/>
  </r>
  <r>
    <x v="1454"/>
    <d v="2013-03-28T00:00:00"/>
    <n v="13.7"/>
    <n v="80039"/>
  </r>
  <r>
    <x v="1454"/>
    <d v="2013-03-28T00:00:00"/>
    <n v="13.15"/>
    <n v="80039"/>
  </r>
  <r>
    <x v="1454"/>
    <d v="2013-04-01T00:00:00"/>
    <n v="9.15"/>
    <n v="80025"/>
  </r>
  <r>
    <x v="1454"/>
    <d v="2013-04-11T00:00:00"/>
    <n v="3"/>
    <n v="80028"/>
  </r>
  <r>
    <x v="1454"/>
    <d v="2013-04-11T00:00:00"/>
    <n v="13.15"/>
    <n v="80028"/>
  </r>
  <r>
    <x v="1454"/>
    <d v="2013-04-11T00:00:00"/>
    <n v="8.01"/>
    <n v="80028"/>
  </r>
  <r>
    <x v="1454"/>
    <d v="2013-04-18T00:00:00"/>
    <n v="11.9"/>
    <n v="80041"/>
  </r>
  <r>
    <x v="1454"/>
    <d v="2013-04-22T00:00:00"/>
    <n v="13.15"/>
    <n v="70009"/>
  </r>
  <r>
    <x v="1454"/>
    <d v="2013-04-30T00:00:00"/>
    <n v="29.15"/>
    <n v="90019"/>
  </r>
  <r>
    <x v="1454"/>
    <d v="2013-05-02T00:00:00"/>
    <n v="17.399999999999999"/>
    <n v="80011"/>
  </r>
  <r>
    <x v="1454"/>
    <d v="2013-05-09T00:00:00"/>
    <n v="12.2"/>
    <n v="80032"/>
  </r>
  <r>
    <x v="1454"/>
    <d v="2013-05-09T00:00:00"/>
    <n v="7.4"/>
    <n v="80032"/>
  </r>
  <r>
    <x v="1454"/>
    <d v="2013-05-09T00:00:00"/>
    <n v="9.5"/>
    <n v="80032"/>
  </r>
  <r>
    <x v="1454"/>
    <d v="2013-05-08T00:00:00"/>
    <n v="10.95"/>
    <n v="90013"/>
  </r>
  <r>
    <x v="1454"/>
    <d v="2013-05-08T00:00:00"/>
    <n v="13.15"/>
    <n v="90013"/>
  </r>
  <r>
    <x v="1454"/>
    <d v="2013-05-10T00:00:00"/>
    <n v="13.15"/>
    <n v="80038"/>
  </r>
  <r>
    <x v="1454"/>
    <d v="2013-05-16T00:00:00"/>
    <n v="13.15"/>
    <n v="70027"/>
  </r>
  <r>
    <x v="1454"/>
    <d v="2013-05-20T00:00:00"/>
    <n v="9.4499999999999993"/>
    <n v="80030"/>
  </r>
  <r>
    <x v="1454"/>
    <d v="2013-05-20T00:00:00"/>
    <n v="13.65"/>
    <n v="80030"/>
  </r>
  <r>
    <x v="1454"/>
    <d v="2013-05-20T00:00:00"/>
    <n v="14.9"/>
    <n v="80030"/>
  </r>
  <r>
    <x v="1454"/>
    <d v="2013-05-20T00:00:00"/>
    <n v="13.15"/>
    <n v="80030"/>
  </r>
  <r>
    <x v="1454"/>
    <d v="2013-05-22T00:00:00"/>
    <n v="13.15"/>
    <n v="70024"/>
  </r>
  <r>
    <x v="1454"/>
    <d v="2013-06-05T00:00:00"/>
    <n v="6.45"/>
    <n v="80051"/>
  </r>
  <r>
    <x v="1454"/>
    <d v="2013-06-03T00:00:00"/>
    <n v="15.95"/>
    <n v="90004"/>
  </r>
  <r>
    <x v="1454"/>
    <d v="2013-06-03T00:00:00"/>
    <n v="12.2"/>
    <n v="90004"/>
  </r>
  <r>
    <x v="1454"/>
    <d v="2013-06-06T00:00:00"/>
    <n v="13.15"/>
    <n v="90012"/>
  </r>
  <r>
    <x v="1454"/>
    <d v="2013-06-12T00:00:00"/>
    <n v="13.15"/>
    <n v="90009"/>
  </r>
  <r>
    <x v="1454"/>
    <d v="2013-06-18T00:00:00"/>
    <n v="9.4499999999999993"/>
    <n v="80030"/>
  </r>
  <r>
    <x v="1454"/>
    <d v="2013-06-18T00:00:00"/>
    <n v="13.65"/>
    <n v="80030"/>
  </r>
  <r>
    <x v="1454"/>
    <d v="2013-06-18T00:00:00"/>
    <n v="14.9"/>
    <n v="80030"/>
  </r>
  <r>
    <x v="1454"/>
    <d v="2013-06-18T00:00:00"/>
    <n v="13.15"/>
    <n v="80030"/>
  </r>
  <r>
    <x v="1454"/>
    <d v="2013-06-26T00:00:00"/>
    <n v="9.4499999999999993"/>
    <n v="80030"/>
  </r>
  <r>
    <x v="1454"/>
    <d v="2013-06-26T00:00:00"/>
    <n v="13.65"/>
    <n v="80030"/>
  </r>
  <r>
    <x v="1454"/>
    <d v="2013-06-26T00:00:00"/>
    <n v="14.9"/>
    <n v="80030"/>
  </r>
  <r>
    <x v="1454"/>
    <d v="2013-06-26T00:00:00"/>
    <n v="13.15"/>
    <n v="80030"/>
  </r>
  <r>
    <x v="1454"/>
    <d v="2013-07-01T00:00:00"/>
    <n v="13.15"/>
    <n v="10030"/>
  </r>
  <r>
    <x v="1454"/>
    <d v="2013-07-05T00:00:00"/>
    <n v="3"/>
    <n v="80028"/>
  </r>
  <r>
    <x v="1454"/>
    <d v="2013-07-05T00:00:00"/>
    <n v="13.15"/>
    <n v="80028"/>
  </r>
  <r>
    <x v="1454"/>
    <d v="2013-07-05T00:00:00"/>
    <n v="8.01"/>
    <n v="80028"/>
  </r>
  <r>
    <x v="1454"/>
    <d v="2013-07-10T00:00:00"/>
    <n v="13.15"/>
    <n v="70010"/>
  </r>
  <r>
    <x v="1454"/>
    <d v="2013-07-18T00:00:00"/>
    <n v="13.65"/>
    <n v="80026"/>
  </r>
  <r>
    <x v="1454"/>
    <d v="2013-07-17T00:00:00"/>
    <n v="15.95"/>
    <n v="80033"/>
  </r>
  <r>
    <x v="1454"/>
    <d v="2013-07-24T00:00:00"/>
    <n v="15.95"/>
    <n v="90004"/>
  </r>
  <r>
    <x v="1454"/>
    <d v="2013-07-24T00:00:00"/>
    <n v="12.2"/>
    <n v="90004"/>
  </r>
  <r>
    <x v="1454"/>
    <d v="2013-07-25T00:00:00"/>
    <n v="13.65"/>
    <n v="80019"/>
  </r>
  <r>
    <x v="1454"/>
    <d v="2013-07-25T00:00:00"/>
    <n v="13.15"/>
    <n v="80019"/>
  </r>
  <r>
    <x v="1454"/>
    <d v="2013-07-25T00:00:00"/>
    <n v="9.4499999999999993"/>
    <n v="80019"/>
  </r>
  <r>
    <x v="1454"/>
    <d v="2013-07-29T00:00:00"/>
    <n v="3"/>
    <n v="80028"/>
  </r>
  <r>
    <x v="1454"/>
    <d v="2013-07-29T00:00:00"/>
    <n v="13.15"/>
    <n v="80028"/>
  </r>
  <r>
    <x v="1454"/>
    <d v="2013-07-29T00:00:00"/>
    <n v="8.01"/>
    <n v="80028"/>
  </r>
  <r>
    <x v="1454"/>
    <d v="2013-08-02T00:00:00"/>
    <n v="23.39"/>
    <n v="10049"/>
  </r>
  <r>
    <x v="1454"/>
    <d v="2013-08-08T00:00:00"/>
    <n v="15.95"/>
    <n v="90010"/>
  </r>
  <r>
    <x v="1454"/>
    <d v="2013-08-14T00:00:00"/>
    <n v="13.65"/>
    <n v="10017"/>
  </r>
  <r>
    <x v="1454"/>
    <d v="2013-08-15T00:00:00"/>
    <n v="10.95"/>
    <n v="90013"/>
  </r>
  <r>
    <x v="1454"/>
    <d v="2013-08-15T00:00:00"/>
    <n v="13.15"/>
    <n v="90013"/>
  </r>
  <r>
    <x v="1454"/>
    <d v="2013-08-19T00:00:00"/>
    <n v="9.5"/>
    <n v="80016"/>
  </r>
  <r>
    <x v="1454"/>
    <d v="2013-08-19T00:00:00"/>
    <n v="13.69"/>
    <n v="80016"/>
  </r>
  <r>
    <x v="1454"/>
    <d v="2013-08-22T00:00:00"/>
    <n v="15.85"/>
    <n v="80027"/>
  </r>
  <r>
    <x v="1454"/>
    <d v="2013-08-22T00:00:00"/>
    <n v="13.7"/>
    <n v="80027"/>
  </r>
  <r>
    <x v="1454"/>
    <d v="2013-08-28T00:00:00"/>
    <n v="13.15"/>
    <n v="70010"/>
  </r>
  <r>
    <x v="1454"/>
    <d v="2013-09-12T00:00:00"/>
    <n v="12.2"/>
    <n v="80032"/>
  </r>
  <r>
    <x v="1454"/>
    <d v="2013-09-12T00:00:00"/>
    <n v="7.4"/>
    <n v="80032"/>
  </r>
  <r>
    <x v="1454"/>
    <d v="2013-09-12T00:00:00"/>
    <n v="9.5"/>
    <n v="80032"/>
  </r>
  <r>
    <x v="1454"/>
    <d v="2013-09-13T00:00:00"/>
    <n v="15.85"/>
    <n v="80027"/>
  </r>
  <r>
    <x v="1454"/>
    <d v="2013-09-13T00:00:00"/>
    <n v="13.7"/>
    <n v="80027"/>
  </r>
  <r>
    <x v="1454"/>
    <d v="2013-09-27T00:00:00"/>
    <n v="8.01"/>
    <n v="70013"/>
  </r>
  <r>
    <x v="1454"/>
    <d v="2013-10-10T00:00:00"/>
    <n v="13.2"/>
    <n v="80024"/>
  </r>
  <r>
    <x v="1454"/>
    <d v="2013-10-17T00:00:00"/>
    <n v="15.95"/>
    <n v="80040"/>
  </r>
  <r>
    <x v="1454"/>
    <d v="2013-10-25T00:00:00"/>
    <n v="3"/>
    <n v="80028"/>
  </r>
  <r>
    <x v="1454"/>
    <d v="2013-10-25T00:00:00"/>
    <n v="13.15"/>
    <n v="80028"/>
  </r>
  <r>
    <x v="1454"/>
    <d v="2013-10-25T00:00:00"/>
    <n v="8.01"/>
    <n v="80028"/>
  </r>
  <r>
    <x v="1454"/>
    <d v="2013-10-30T00:00:00"/>
    <n v="13.7"/>
    <n v="80039"/>
  </r>
  <r>
    <x v="1454"/>
    <d v="2013-10-30T00:00:00"/>
    <n v="13.15"/>
    <n v="80039"/>
  </r>
  <r>
    <x v="1455"/>
    <d v="2012-10-16T00:00:00"/>
    <n v="33.5"/>
    <n v="70015"/>
  </r>
  <r>
    <x v="1456"/>
    <d v="2012-10-16T00:00:00"/>
    <n v="15.5"/>
    <n v="80042"/>
  </r>
  <r>
    <x v="1456"/>
    <d v="2012-12-06T00:00:00"/>
    <n v="15.2"/>
    <n v="90005"/>
  </r>
  <r>
    <x v="1456"/>
    <d v="2012-12-12T00:00:00"/>
    <n v="46.85"/>
    <n v="80003"/>
  </r>
  <r>
    <x v="1456"/>
    <d v="2012-12-11T00:00:00"/>
    <n v="10.75"/>
    <n v="70015"/>
  </r>
  <r>
    <x v="1456"/>
    <d v="2013-02-12T00:00:00"/>
    <n v="19.7"/>
    <n v="20007"/>
  </r>
  <r>
    <x v="1456"/>
    <d v="2013-03-02T00:00:00"/>
    <n v="20.9"/>
    <n v="90002"/>
  </r>
  <r>
    <x v="1456"/>
    <d v="2013-03-07T00:00:00"/>
    <n v="13.65"/>
    <n v="90008"/>
  </r>
  <r>
    <x v="1456"/>
    <d v="2013-03-13T00:00:00"/>
    <n v="10.95"/>
    <n v="10021"/>
  </r>
  <r>
    <x v="1456"/>
    <d v="2013-04-18T00:00:00"/>
    <n v="9.6999999999999993"/>
    <n v="10028"/>
  </r>
  <r>
    <x v="1456"/>
    <d v="2013-05-09T00:00:00"/>
    <n v="21"/>
    <n v="80008"/>
  </r>
  <r>
    <x v="1456"/>
    <d v="2013-05-08T00:00:00"/>
    <n v="14.7"/>
    <n v="70025"/>
  </r>
  <r>
    <x v="1456"/>
    <d v="2013-06-13T00:00:00"/>
    <n v="23.45"/>
    <n v="10040"/>
  </r>
  <r>
    <x v="1457"/>
    <d v="2012-11-08T00:00:00"/>
    <n v="6.5"/>
    <n v="80057"/>
  </r>
  <r>
    <x v="1457"/>
    <d v="2012-11-13T00:00:00"/>
    <n v="17.45"/>
    <n v="80073"/>
  </r>
  <r>
    <x v="1457"/>
    <d v="2013-05-02T00:00:00"/>
    <n v="17"/>
    <n v="70027"/>
  </r>
  <r>
    <x v="1458"/>
    <d v="2012-10-16T00:00:00"/>
    <n v="34.15"/>
    <n v="70026"/>
  </r>
  <r>
    <x v="1459"/>
    <d v="2012-10-16T00:00:00"/>
    <n v="65.349999999999994"/>
    <n v="70064"/>
  </r>
  <r>
    <x v="1459"/>
    <d v="2013-01-18T00:00:00"/>
    <n v="31"/>
    <n v="70057"/>
  </r>
  <r>
    <x v="1459"/>
    <d v="2013-04-27T00:00:00"/>
    <n v="69.099999999999994"/>
    <n v="50022"/>
  </r>
  <r>
    <x v="1459"/>
    <d v="2013-06-01T00:00:00"/>
    <n v="21.45"/>
    <n v="50030"/>
  </r>
  <r>
    <x v="1459"/>
    <d v="2013-06-27T00:00:00"/>
    <n v="60.6"/>
    <n v="50024"/>
  </r>
  <r>
    <x v="1459"/>
    <d v="2013-07-24T00:00:00"/>
    <n v="21.45"/>
    <n v="50206"/>
  </r>
  <r>
    <x v="1460"/>
    <d v="2012-10-16T00:00:00"/>
    <n v="19.45"/>
    <n v="70037"/>
  </r>
  <r>
    <x v="1460"/>
    <d v="2012-12-27T00:00:00"/>
    <n v="25.65"/>
    <n v="50003"/>
  </r>
  <r>
    <x v="1460"/>
    <d v="2013-02-22T00:00:00"/>
    <n v="10.5"/>
    <n v="70079"/>
  </r>
  <r>
    <x v="1460"/>
    <d v="2013-03-08T00:00:00"/>
    <n v="41.35"/>
    <n v="90044"/>
  </r>
  <r>
    <x v="1460"/>
    <d v="2013-04-05T00:00:00"/>
    <n v="52.05"/>
    <n v="20057"/>
  </r>
  <r>
    <x v="1460"/>
    <d v="2013-04-18T00:00:00"/>
    <n v="46.5"/>
    <n v="80180"/>
  </r>
  <r>
    <x v="1460"/>
    <d v="2013-05-05T00:00:00"/>
    <n v="35.700000000000003"/>
    <n v="10041"/>
  </r>
  <r>
    <x v="1460"/>
    <d v="2013-06-14T00:00:00"/>
    <n v="18.75"/>
    <n v="20012"/>
  </r>
  <r>
    <x v="1460"/>
    <d v="2013-08-01T00:00:00"/>
    <n v="7"/>
    <n v="30031"/>
  </r>
  <r>
    <x v="1461"/>
    <d v="2012-10-16T00:00:00"/>
    <n v="59.3"/>
    <n v="90020"/>
  </r>
  <r>
    <x v="1462"/>
    <d v="2012-12-04T00:00:00"/>
    <n v="13.75"/>
    <n v="50017"/>
  </r>
  <r>
    <x v="1463"/>
    <d v="2012-11-26T00:00:00"/>
    <n v="37.15"/>
    <n v="70037"/>
  </r>
  <r>
    <x v="1463"/>
    <d v="2012-10-27T00:00:00"/>
    <n v="43.95"/>
    <n v="80120"/>
  </r>
  <r>
    <x v="1463"/>
    <d v="2012-10-30T00:00:00"/>
    <n v="50.25"/>
    <n v="70042"/>
  </r>
  <r>
    <x v="1463"/>
    <d v="2012-11-05T00:00:00"/>
    <n v="33"/>
    <n v="20036"/>
  </r>
  <r>
    <x v="1463"/>
    <d v="2012-10-16T00:00:00"/>
    <n v="43.95"/>
    <n v="70062"/>
  </r>
  <r>
    <x v="1464"/>
    <d v="2012-10-15T00:00:00"/>
    <n v="38.299999999999997"/>
    <n v="90004"/>
  </r>
  <r>
    <x v="1465"/>
    <d v="2012-10-15T00:00:00"/>
    <n v="59.95"/>
    <n v="80031"/>
  </r>
  <r>
    <x v="1466"/>
    <d v="2012-10-15T00:00:00"/>
    <n v="55.5"/>
    <n v="90001"/>
  </r>
  <r>
    <x v="1466"/>
    <d v="2013-02-15T00:00:00"/>
    <n v="38.25"/>
    <n v="70029"/>
  </r>
  <r>
    <x v="1467"/>
    <d v="2012-10-15T00:00:00"/>
    <n v="12.5"/>
    <n v="30018"/>
  </r>
  <r>
    <x v="1468"/>
    <d v="2012-11-26T00:00:00"/>
    <n v="10.95"/>
    <n v="70009"/>
  </r>
  <r>
    <x v="1468"/>
    <d v="2012-11-07T00:00:00"/>
    <n v="10.95"/>
    <n v="30005"/>
  </r>
  <r>
    <x v="1468"/>
    <d v="2012-11-07T00:00:00"/>
    <n v="10.5"/>
    <n v="30005"/>
  </r>
  <r>
    <x v="1468"/>
    <d v="2012-11-12T00:00:00"/>
    <n v="0"/>
    <n v="10002"/>
  </r>
  <r>
    <x v="1468"/>
    <d v="2012-10-15T00:00:00"/>
    <n v="10.95"/>
    <n v="30019"/>
  </r>
  <r>
    <x v="1468"/>
    <d v="2012-12-06T00:00:00"/>
    <n v="17.899999999999999"/>
    <n v="80007"/>
  </r>
  <r>
    <x v="1468"/>
    <d v="2012-12-06T00:00:00"/>
    <n v="8.5"/>
    <n v="80007"/>
  </r>
  <r>
    <x v="1468"/>
    <d v="2012-12-17T00:00:00"/>
    <n v="19.5"/>
    <n v="70003"/>
  </r>
  <r>
    <x v="1468"/>
    <d v="2012-12-17T00:00:00"/>
    <n v="8.5"/>
    <n v="70003"/>
  </r>
  <r>
    <x v="1468"/>
    <d v="2012-12-20T00:00:00"/>
    <n v="10.95"/>
    <n v="30005"/>
  </r>
  <r>
    <x v="1468"/>
    <d v="2012-12-20T00:00:00"/>
    <n v="10.5"/>
    <n v="30005"/>
  </r>
  <r>
    <x v="1468"/>
    <d v="2012-12-27T00:00:00"/>
    <n v="0.5"/>
    <n v="70010"/>
  </r>
  <r>
    <x v="1468"/>
    <d v="2012-12-27T00:00:00"/>
    <n v="10.5"/>
    <n v="70010"/>
  </r>
  <r>
    <x v="1468"/>
    <d v="2013-01-08T00:00:00"/>
    <n v="0.5"/>
    <n v="70010"/>
  </r>
  <r>
    <x v="1468"/>
    <d v="2013-01-08T00:00:00"/>
    <n v="10.5"/>
    <n v="70010"/>
  </r>
  <r>
    <x v="1468"/>
    <d v="2013-01-15T00:00:00"/>
    <n v="21.9"/>
    <n v="90002"/>
  </r>
  <r>
    <x v="1468"/>
    <d v="2013-01-11T00:00:00"/>
    <n v="7.5"/>
    <n v="80010"/>
  </r>
  <r>
    <x v="1468"/>
    <d v="2013-01-18T00:00:00"/>
    <n v="10.5"/>
    <n v="30016"/>
  </r>
  <r>
    <x v="1468"/>
    <d v="2013-01-28T00:00:00"/>
    <n v="10.95"/>
    <n v="80009"/>
  </r>
  <r>
    <x v="1468"/>
    <d v="2013-01-28T00:00:00"/>
    <n v="62.7"/>
    <n v="80009"/>
  </r>
  <r>
    <x v="1468"/>
    <d v="2013-02-04T00:00:00"/>
    <n v="12.25"/>
    <n v="30006"/>
  </r>
  <r>
    <x v="1468"/>
    <d v="2013-02-04T00:00:00"/>
    <n v="15.3"/>
    <n v="30006"/>
  </r>
  <r>
    <x v="1468"/>
    <d v="2013-02-12T00:00:00"/>
    <n v="12.25"/>
    <n v="10003"/>
  </r>
  <r>
    <x v="1468"/>
    <d v="2013-02-25T00:00:00"/>
    <n v="24.45"/>
    <n v="80008"/>
  </r>
  <r>
    <x v="1468"/>
    <d v="2013-03-19T00:00:00"/>
    <n v="10.95"/>
    <n v="80009"/>
  </r>
  <r>
    <x v="1468"/>
    <d v="2013-03-19T00:00:00"/>
    <n v="62.7"/>
    <n v="80009"/>
  </r>
  <r>
    <x v="1468"/>
    <d v="2013-03-21T00:00:00"/>
    <n v="10.5"/>
    <n v="10012"/>
  </r>
  <r>
    <x v="1468"/>
    <d v="2013-04-04T00:00:00"/>
    <n v="10.5"/>
    <n v="30004"/>
  </r>
  <r>
    <x v="1468"/>
    <d v="2013-04-05T00:00:00"/>
    <n v="30.4"/>
    <n v="90003"/>
  </r>
  <r>
    <x v="1468"/>
    <d v="2013-04-09T00:00:00"/>
    <n v="50"/>
    <n v="80028"/>
  </r>
  <r>
    <x v="1468"/>
    <d v="2013-04-16T00:00:00"/>
    <n v="12"/>
    <n v="70006"/>
  </r>
  <r>
    <x v="1468"/>
    <d v="2013-04-26T00:00:00"/>
    <n v="12.25"/>
    <n v="30006"/>
  </r>
  <r>
    <x v="1468"/>
    <d v="2013-04-26T00:00:00"/>
    <n v="15.3"/>
    <n v="30006"/>
  </r>
  <r>
    <x v="1468"/>
    <d v="2013-04-23T00:00:00"/>
    <n v="22.4"/>
    <n v="80005"/>
  </r>
  <r>
    <x v="1468"/>
    <d v="2013-05-10T00:00:00"/>
    <n v="8.5"/>
    <n v="30007"/>
  </r>
  <r>
    <x v="1468"/>
    <d v="2013-05-15T00:00:00"/>
    <n v="8.5"/>
    <n v="90005"/>
  </r>
  <r>
    <x v="1468"/>
    <d v="2013-05-21T00:00:00"/>
    <n v="19.7"/>
    <n v="80015"/>
  </r>
  <r>
    <x v="1468"/>
    <d v="2013-05-20T00:00:00"/>
    <n v="17.899999999999999"/>
    <n v="80007"/>
  </r>
  <r>
    <x v="1468"/>
    <d v="2013-05-20T00:00:00"/>
    <n v="8.5"/>
    <n v="80007"/>
  </r>
  <r>
    <x v="1468"/>
    <d v="2013-05-28T00:00:00"/>
    <n v="19.5"/>
    <n v="70003"/>
  </r>
  <r>
    <x v="1468"/>
    <d v="2013-05-28T00:00:00"/>
    <n v="8.5"/>
    <n v="70003"/>
  </r>
  <r>
    <x v="1468"/>
    <d v="2013-06-05T00:00:00"/>
    <n v="10.95"/>
    <n v="80009"/>
  </r>
  <r>
    <x v="1468"/>
    <d v="2013-06-05T00:00:00"/>
    <n v="62.7"/>
    <n v="80009"/>
  </r>
  <r>
    <x v="1468"/>
    <d v="2013-06-04T00:00:00"/>
    <n v="22.7"/>
    <n v="80002"/>
  </r>
  <r>
    <x v="1468"/>
    <d v="2013-06-25T00:00:00"/>
    <n v="22.45"/>
    <n v="10007"/>
  </r>
  <r>
    <x v="1469"/>
    <d v="2012-11-26T00:00:00"/>
    <n v="12.95"/>
    <n v="70012"/>
  </r>
  <r>
    <x v="1469"/>
    <d v="2012-11-07T00:00:00"/>
    <n v="10.95"/>
    <n v="30006"/>
  </r>
  <r>
    <x v="1469"/>
    <d v="2012-11-12T00:00:00"/>
    <n v="0"/>
    <n v="70013"/>
  </r>
  <r>
    <x v="1469"/>
    <d v="2012-10-15T00:00:00"/>
    <n v="12.5"/>
    <n v="30013"/>
  </r>
  <r>
    <x v="1469"/>
    <d v="2012-12-20T00:00:00"/>
    <n v="6.5"/>
    <n v="30004"/>
  </r>
  <r>
    <x v="1469"/>
    <d v="2012-12-20T00:00:00"/>
    <n v="11.95"/>
    <n v="30004"/>
  </r>
  <r>
    <x v="1469"/>
    <d v="2012-12-27T00:00:00"/>
    <n v="7.5"/>
    <n v="70007"/>
  </r>
  <r>
    <x v="1469"/>
    <d v="2012-12-27T00:00:00"/>
    <n v="9.9499999999999993"/>
    <n v="70007"/>
  </r>
  <r>
    <x v="1469"/>
    <d v="2013-01-08T00:00:00"/>
    <n v="9.5"/>
    <n v="70015"/>
  </r>
  <r>
    <x v="1469"/>
    <d v="2013-01-11T00:00:00"/>
    <n v="6.7"/>
    <n v="80022"/>
  </r>
  <r>
    <x v="1469"/>
    <d v="2013-01-18T00:00:00"/>
    <n v="9.9499999999999993"/>
    <n v="30015"/>
  </r>
  <r>
    <x v="1469"/>
    <d v="2013-01-28T00:00:00"/>
    <n v="9.9499999999999993"/>
    <n v="80010"/>
  </r>
  <r>
    <x v="1469"/>
    <d v="2013-02-04T00:00:00"/>
    <n v="10.65"/>
    <n v="30001"/>
  </r>
  <r>
    <x v="1469"/>
    <d v="2013-02-12T00:00:00"/>
    <n v="9.5"/>
    <n v="70005"/>
  </r>
  <r>
    <x v="1469"/>
    <d v="2013-02-12T00:00:00"/>
    <n v="7.5"/>
    <n v="70005"/>
  </r>
  <r>
    <x v="1469"/>
    <d v="2013-02-26T00:00:00"/>
    <n v="13.7"/>
    <n v="70010"/>
  </r>
  <r>
    <x v="1469"/>
    <d v="2013-03-21T00:00:00"/>
    <n v="6.7"/>
    <n v="80016"/>
  </r>
  <r>
    <x v="1469"/>
    <d v="2013-04-04T00:00:00"/>
    <n v="10.95"/>
    <n v="30003"/>
  </r>
  <r>
    <x v="1469"/>
    <d v="2013-05-10T00:00:00"/>
    <n v="6.5"/>
    <n v="30004"/>
  </r>
  <r>
    <x v="1469"/>
    <d v="2013-05-10T00:00:00"/>
    <n v="11.95"/>
    <n v="30004"/>
  </r>
  <r>
    <x v="1469"/>
    <d v="2013-05-15T00:00:00"/>
    <n v="6.7"/>
    <n v="90006"/>
  </r>
  <r>
    <x v="1469"/>
    <d v="2013-05-20T00:00:00"/>
    <n v="7.95"/>
    <n v="70011"/>
  </r>
  <r>
    <x v="1469"/>
    <d v="2013-05-28T00:00:00"/>
    <n v="6.7"/>
    <n v="80005"/>
  </r>
  <r>
    <x v="1469"/>
    <d v="2013-06-07T00:00:00"/>
    <n v="6.7"/>
    <n v="70017"/>
  </r>
  <r>
    <x v="1469"/>
    <d v="2013-06-18T00:00:00"/>
    <n v="6.7"/>
    <n v="80032"/>
  </r>
  <r>
    <x v="1469"/>
    <d v="2013-06-24T00:00:00"/>
    <n v="9.9499999999999993"/>
    <n v="80007"/>
  </r>
  <r>
    <x v="1469"/>
    <d v="2013-06-24T00:00:00"/>
    <n v="17.649999999999999"/>
    <n v="80007"/>
  </r>
  <r>
    <x v="1469"/>
    <d v="2013-07-02T00:00:00"/>
    <n v="6.7"/>
    <n v="80006"/>
  </r>
  <r>
    <x v="1469"/>
    <d v="2013-07-22T00:00:00"/>
    <n v="9.5"/>
    <n v="70005"/>
  </r>
  <r>
    <x v="1469"/>
    <d v="2013-07-22T00:00:00"/>
    <n v="7.5"/>
    <n v="70005"/>
  </r>
  <r>
    <x v="1469"/>
    <d v="2013-07-25T00:00:00"/>
    <n v="8.5"/>
    <n v="80009"/>
  </r>
  <r>
    <x v="1469"/>
    <d v="2013-08-05T00:00:00"/>
    <n v="9.5"/>
    <n v="70005"/>
  </r>
  <r>
    <x v="1469"/>
    <d v="2013-08-05T00:00:00"/>
    <n v="7.5"/>
    <n v="70005"/>
  </r>
  <r>
    <x v="1469"/>
    <d v="2013-08-20T00:00:00"/>
    <n v="6.7"/>
    <n v="70002"/>
  </r>
  <r>
    <x v="1469"/>
    <d v="2013-08-22T00:00:00"/>
    <n v="16.399999999999999"/>
    <n v="10013"/>
  </r>
  <r>
    <x v="1469"/>
    <d v="2013-09-05T00:00:00"/>
    <n v="9.65"/>
    <n v="70008"/>
  </r>
  <r>
    <x v="1469"/>
    <d v="2013-09-10T00:00:00"/>
    <n v="6.7"/>
    <n v="90002"/>
  </r>
  <r>
    <x v="1469"/>
    <d v="2013-09-25T00:00:00"/>
    <n v="7.5"/>
    <n v="70007"/>
  </r>
  <r>
    <x v="1469"/>
    <d v="2013-09-25T00:00:00"/>
    <n v="9.9499999999999993"/>
    <n v="70007"/>
  </r>
  <r>
    <x v="1469"/>
    <d v="2013-10-04T00:00:00"/>
    <n v="9.9499999999999993"/>
    <n v="30007"/>
  </r>
  <r>
    <x v="1469"/>
    <d v="2013-10-24T00:00:00"/>
    <n v="9.9499999999999993"/>
    <n v="80007"/>
  </r>
  <r>
    <x v="1469"/>
    <d v="2013-10-24T00:00:00"/>
    <n v="17.649999999999999"/>
    <n v="80007"/>
  </r>
  <r>
    <x v="1469"/>
    <d v="2013-10-30T00:00:00"/>
    <n v="20.45"/>
    <n v="10008"/>
  </r>
  <r>
    <x v="1470"/>
    <d v="2012-10-15T00:00:00"/>
    <n v="23.6"/>
    <n v="70005"/>
  </r>
  <r>
    <x v="1471"/>
    <d v="2012-10-15T00:00:00"/>
    <n v="19.75"/>
    <n v="80023"/>
  </r>
  <r>
    <x v="1471"/>
    <d v="2012-12-07T00:00:00"/>
    <n v="19"/>
    <n v="80006"/>
  </r>
  <r>
    <x v="1472"/>
    <d v="2012-10-15T00:00:00"/>
    <n v="18.899999999999999"/>
    <n v="80059"/>
  </r>
  <r>
    <x v="1472"/>
    <d v="2012-11-23T00:00:00"/>
    <n v="31.85"/>
    <n v="80073"/>
  </r>
  <r>
    <x v="1472"/>
    <d v="2013-04-05T00:00:00"/>
    <n v="15.4"/>
    <n v="70096"/>
  </r>
  <r>
    <x v="1472"/>
    <d v="2013-04-14T00:00:00"/>
    <n v="29.66"/>
    <n v="80011"/>
  </r>
  <r>
    <x v="1472"/>
    <d v="2013-04-15T00:00:00"/>
    <n v="15.65"/>
    <n v="80019"/>
  </r>
  <r>
    <x v="1472"/>
    <d v="2013-05-15T00:00:00"/>
    <n v="16.2"/>
    <n v="90009"/>
  </r>
  <r>
    <x v="1472"/>
    <d v="2013-05-13T00:00:00"/>
    <n v="15.45"/>
    <n v="80024"/>
  </r>
  <r>
    <x v="1472"/>
    <d v="2013-06-10T00:00:00"/>
    <n v="13.45"/>
    <n v="80050"/>
  </r>
  <r>
    <x v="1472"/>
    <d v="2013-06-19T00:00:00"/>
    <n v="25.6"/>
    <n v="20022"/>
  </r>
  <r>
    <x v="1472"/>
    <d v="2013-07-05T00:00:00"/>
    <n v="24.4"/>
    <n v="30069"/>
  </r>
  <r>
    <x v="1472"/>
    <d v="2013-07-30T00:00:00"/>
    <n v="0"/>
    <n v="80062"/>
  </r>
  <r>
    <x v="1472"/>
    <d v="2013-10-27T00:00:00"/>
    <n v="6.3"/>
    <n v="80070"/>
  </r>
  <r>
    <x v="1473"/>
    <d v="2012-10-23T00:00:00"/>
    <n v="36.950000000000003"/>
    <n v="30026"/>
  </r>
  <r>
    <x v="1473"/>
    <d v="2013-02-08T00:00:00"/>
    <n v="62.6"/>
    <n v="70043"/>
  </r>
  <r>
    <x v="1474"/>
    <d v="2012-10-30T00:00:00"/>
    <n v="52.15"/>
    <n v="70034"/>
  </r>
  <r>
    <x v="1474"/>
    <d v="2012-12-04T00:00:00"/>
    <n v="15.95"/>
    <n v="70029"/>
  </r>
  <r>
    <x v="1474"/>
    <d v="2013-03-04T00:00:00"/>
    <n v="17.7"/>
    <n v="70025"/>
  </r>
  <r>
    <x v="1474"/>
    <d v="2013-03-19T00:00:00"/>
    <n v="49.65"/>
    <n v="80058"/>
  </r>
  <r>
    <x v="1474"/>
    <d v="2013-09-15T00:00:00"/>
    <n v="71.150000000000006"/>
    <n v="80077"/>
  </r>
  <r>
    <x v="1474"/>
    <d v="2013-10-22T00:00:00"/>
    <n v="15.95"/>
    <n v="10045"/>
  </r>
  <r>
    <x v="1475"/>
    <d v="2012-11-13T00:00:00"/>
    <n v="49.5"/>
    <n v="20019"/>
  </r>
  <r>
    <x v="1475"/>
    <d v="2012-10-15T00:00:00"/>
    <n v="58.9"/>
    <n v="70039"/>
  </r>
  <r>
    <x v="1475"/>
    <d v="2013-02-27T00:00:00"/>
    <n v="44.95"/>
    <n v="10051"/>
  </r>
  <r>
    <x v="1475"/>
    <d v="2013-05-29T00:00:00"/>
    <n v="65.94"/>
    <n v="30038"/>
  </r>
  <r>
    <x v="1476"/>
    <d v="2012-11-09T00:00:00"/>
    <n v="36.4"/>
    <n v="80213"/>
  </r>
  <r>
    <x v="1476"/>
    <d v="2012-10-15T00:00:00"/>
    <n v="27.35"/>
    <n v="80068"/>
  </r>
  <r>
    <x v="1476"/>
    <d v="2012-10-18T00:00:00"/>
    <n v="23.5"/>
    <n v="70139"/>
  </r>
  <r>
    <x v="1476"/>
    <d v="2012-12-19T00:00:00"/>
    <n v="23.5"/>
    <n v="70088"/>
  </r>
  <r>
    <x v="1476"/>
    <d v="2013-01-23T00:00:00"/>
    <n v="20.45"/>
    <n v="20040"/>
  </r>
  <r>
    <x v="1476"/>
    <d v="2013-03-09T00:00:00"/>
    <n v="82.1"/>
    <n v="80184"/>
  </r>
  <r>
    <x v="1476"/>
    <d v="2013-03-12T00:00:00"/>
    <n v="20.75"/>
    <n v="70059"/>
  </r>
  <r>
    <x v="1476"/>
    <d v="2013-03-22T00:00:00"/>
    <n v="50.35"/>
    <n v="70101"/>
  </r>
  <r>
    <x v="1476"/>
    <d v="2013-04-01T00:00:00"/>
    <n v="20.75"/>
    <n v="70097"/>
  </r>
  <r>
    <x v="1476"/>
    <d v="2013-04-03T00:00:00"/>
    <n v="10.5"/>
    <n v="50053"/>
  </r>
  <r>
    <x v="1476"/>
    <d v="2013-04-12T00:00:00"/>
    <n v="31.7"/>
    <n v="80209"/>
  </r>
  <r>
    <x v="1476"/>
    <d v="2013-05-09T00:00:00"/>
    <n v="20.85"/>
    <n v="90038"/>
  </r>
  <r>
    <x v="1476"/>
    <d v="2013-05-30T00:00:00"/>
    <n v="37.5"/>
    <n v="70061"/>
  </r>
  <r>
    <x v="1476"/>
    <d v="2013-08-21T00:00:00"/>
    <n v="17"/>
    <n v="70070"/>
  </r>
  <r>
    <x v="1476"/>
    <d v="2013-10-08T00:00:00"/>
    <n v="21.45"/>
    <n v="70042"/>
  </r>
  <r>
    <x v="1477"/>
    <d v="2012-10-15T00:00:00"/>
    <n v="39.15"/>
    <n v="80072"/>
  </r>
  <r>
    <x v="1478"/>
    <d v="2012-11-13T00:00:00"/>
    <n v="35.75"/>
    <n v="90016"/>
  </r>
  <r>
    <x v="1478"/>
    <d v="2012-10-15T00:00:00"/>
    <n v="70.75"/>
    <n v="80088"/>
  </r>
  <r>
    <x v="1478"/>
    <d v="2012-12-08T00:00:00"/>
    <n v="40"/>
    <n v="50067"/>
  </r>
  <r>
    <x v="1479"/>
    <d v="2012-10-15T00:00:00"/>
    <n v="61.25"/>
    <n v="90015"/>
  </r>
  <r>
    <x v="1480"/>
    <d v="2012-10-15T00:00:00"/>
    <n v="15.65"/>
    <n v="80018"/>
  </r>
  <r>
    <x v="1481"/>
    <d v="2012-10-15T00:00:00"/>
    <n v="32.6"/>
    <n v="90003"/>
  </r>
  <r>
    <x v="1482"/>
    <d v="2012-10-15T00:00:00"/>
    <n v="9.75"/>
    <n v="90007"/>
  </r>
  <r>
    <x v="1483"/>
    <d v="2012-10-15T00:00:00"/>
    <n v="22"/>
    <n v="30038"/>
  </r>
  <r>
    <x v="1484"/>
    <d v="2012-10-15T00:00:00"/>
    <n v="0.01"/>
    <n v="30042"/>
  </r>
  <r>
    <x v="1485"/>
    <d v="2012-10-15T00:00:00"/>
    <n v="6.75"/>
    <n v="70057"/>
  </r>
  <r>
    <x v="1486"/>
    <d v="2012-10-16T00:00:00"/>
    <n v="22.8"/>
    <n v="80027"/>
  </r>
  <r>
    <x v="1487"/>
    <d v="2012-10-16T00:00:00"/>
    <n v="39.25"/>
    <n v="80029"/>
  </r>
  <r>
    <x v="1488"/>
    <d v="2012-10-16T00:00:00"/>
    <n v="42.7"/>
    <n v="80040"/>
  </r>
  <r>
    <x v="1489"/>
    <d v="2012-10-19T00:00:00"/>
    <n v="11.25"/>
    <n v="90057"/>
  </r>
  <r>
    <x v="1490"/>
    <d v="2012-10-19T00:00:00"/>
    <n v="162.25"/>
    <n v="70143"/>
  </r>
  <r>
    <x v="1491"/>
    <d v="2012-11-02T00:00:00"/>
    <n v="33.200000000000003"/>
    <n v="70150"/>
  </r>
  <r>
    <x v="1491"/>
    <d v="2012-11-16T00:00:00"/>
    <n v="27.7"/>
    <n v="30032"/>
  </r>
  <r>
    <x v="1491"/>
    <d v="2012-11-21T00:00:00"/>
    <n v="30.45"/>
    <n v="20022"/>
  </r>
  <r>
    <x v="1491"/>
    <d v="2012-11-23T00:00:00"/>
    <n v="43.15"/>
    <n v="30022"/>
  </r>
  <r>
    <x v="1491"/>
    <d v="2012-10-19T00:00:00"/>
    <n v="47.95"/>
    <n v="90058"/>
  </r>
  <r>
    <x v="1492"/>
    <d v="2012-10-17T00:00:00"/>
    <n v="44.85"/>
    <n v="80119"/>
  </r>
  <r>
    <x v="1493"/>
    <d v="2012-10-24T00:00:00"/>
    <n v="11.45"/>
    <n v="70072"/>
  </r>
  <r>
    <x v="1493"/>
    <d v="2012-10-28T00:00:00"/>
    <n v="8.5"/>
    <n v="70096"/>
  </r>
  <r>
    <x v="1493"/>
    <d v="2012-11-02T00:00:00"/>
    <n v="14.75"/>
    <n v="70128"/>
  </r>
  <r>
    <x v="1493"/>
    <d v="2012-11-28T00:00:00"/>
    <n v="8.5"/>
    <n v="70060"/>
  </r>
  <r>
    <x v="1493"/>
    <d v="2012-11-14T00:00:00"/>
    <n v="11.5"/>
    <n v="70030"/>
  </r>
  <r>
    <x v="1493"/>
    <d v="2012-11-18T00:00:00"/>
    <n v="11.5"/>
    <n v="80103"/>
  </r>
  <r>
    <x v="1493"/>
    <d v="2012-10-17T00:00:00"/>
    <n v="14.45"/>
    <n v="70126"/>
  </r>
  <r>
    <x v="1493"/>
    <d v="2012-12-05T00:00:00"/>
    <n v="8.5"/>
    <n v="70060"/>
  </r>
  <r>
    <x v="1493"/>
    <d v="2012-12-12T00:00:00"/>
    <n v="8.5"/>
    <n v="70059"/>
  </r>
  <r>
    <x v="1493"/>
    <d v="2012-12-19T00:00:00"/>
    <n v="11.5"/>
    <n v="70076"/>
  </r>
  <r>
    <x v="1493"/>
    <d v="2012-12-21T00:00:00"/>
    <n v="11.5"/>
    <n v="70073"/>
  </r>
  <r>
    <x v="1493"/>
    <d v="2012-12-21T00:00:00"/>
    <n v="8.5"/>
    <n v="70073"/>
  </r>
  <r>
    <x v="1493"/>
    <d v="2012-12-26T00:00:00"/>
    <n v="8.5"/>
    <n v="70039"/>
  </r>
  <r>
    <x v="1493"/>
    <d v="2013-01-02T00:00:00"/>
    <n v="8.5"/>
    <n v="70050"/>
  </r>
  <r>
    <x v="1493"/>
    <d v="2013-01-06T00:00:00"/>
    <n v="11.45"/>
    <n v="70082"/>
  </r>
  <r>
    <x v="1493"/>
    <d v="2013-01-09T00:00:00"/>
    <n v="8.5"/>
    <n v="70091"/>
  </r>
  <r>
    <x v="1493"/>
    <d v="2013-01-16T00:00:00"/>
    <n v="11.5"/>
    <n v="70073"/>
  </r>
  <r>
    <x v="1493"/>
    <d v="2013-01-16T00:00:00"/>
    <n v="8.5"/>
    <n v="70073"/>
  </r>
  <r>
    <x v="1493"/>
    <d v="2013-01-30T00:00:00"/>
    <n v="8.5"/>
    <n v="70052"/>
  </r>
  <r>
    <x v="1493"/>
    <d v="2013-02-06T00:00:00"/>
    <n v="11.45"/>
    <n v="70044"/>
  </r>
  <r>
    <x v="1493"/>
    <d v="2013-02-03T00:00:00"/>
    <n v="13.45"/>
    <n v="70019"/>
  </r>
  <r>
    <x v="1493"/>
    <d v="2013-02-20T00:00:00"/>
    <n v="11.45"/>
    <n v="70088"/>
  </r>
  <r>
    <x v="1493"/>
    <d v="2013-02-27T00:00:00"/>
    <n v="8.5"/>
    <n v="70058"/>
  </r>
  <r>
    <x v="1493"/>
    <d v="2013-03-06T00:00:00"/>
    <n v="8.5"/>
    <n v="70084"/>
  </r>
  <r>
    <x v="1493"/>
    <d v="2013-03-13T00:00:00"/>
    <n v="8.5"/>
    <n v="80101"/>
  </r>
  <r>
    <x v="1493"/>
    <d v="2013-03-20T00:00:00"/>
    <n v="8.5"/>
    <n v="70102"/>
  </r>
  <r>
    <x v="1493"/>
    <d v="2013-03-27T00:00:00"/>
    <n v="14.25"/>
    <n v="70063"/>
  </r>
  <r>
    <x v="1493"/>
    <d v="2013-04-10T00:00:00"/>
    <n v="12.45"/>
    <n v="70053"/>
  </r>
  <r>
    <x v="1493"/>
    <d v="2013-04-10T00:00:00"/>
    <n v="8.5"/>
    <n v="70053"/>
  </r>
  <r>
    <x v="1493"/>
    <d v="2013-04-24T00:00:00"/>
    <n v="8.5"/>
    <n v="70074"/>
  </r>
  <r>
    <x v="1493"/>
    <d v="2013-05-01T00:00:00"/>
    <n v="8.5"/>
    <n v="70050"/>
  </r>
  <r>
    <x v="1493"/>
    <d v="2013-06-12T00:00:00"/>
    <n v="11.45"/>
    <n v="70083"/>
  </r>
  <r>
    <x v="1493"/>
    <d v="2013-07-03T00:00:00"/>
    <n v="12.45"/>
    <n v="70053"/>
  </r>
  <r>
    <x v="1493"/>
    <d v="2013-07-03T00:00:00"/>
    <n v="8.5"/>
    <n v="70053"/>
  </r>
  <r>
    <x v="1493"/>
    <d v="2013-09-20T00:00:00"/>
    <n v="8.5"/>
    <n v="70057"/>
  </r>
  <r>
    <x v="1494"/>
    <d v="2012-10-18T00:00:00"/>
    <n v="20.85"/>
    <n v="70001"/>
  </r>
  <r>
    <x v="1495"/>
    <d v="2012-10-19T00:00:00"/>
    <n v="45.75"/>
    <n v="80088"/>
  </r>
  <r>
    <x v="1496"/>
    <d v="2012-10-17T00:00:00"/>
    <n v="17"/>
    <n v="90012"/>
  </r>
  <r>
    <x v="1497"/>
    <d v="2012-10-18T00:00:00"/>
    <n v="76.8"/>
    <n v="70002"/>
  </r>
  <r>
    <x v="1498"/>
    <d v="2012-10-15T00:00:00"/>
    <n v="44.15"/>
    <n v="80093"/>
  </r>
  <r>
    <x v="1499"/>
    <d v="2012-10-15T00:00:00"/>
    <n v="17"/>
    <n v="70089"/>
  </r>
  <r>
    <x v="1499"/>
    <d v="2012-10-19T00:00:00"/>
    <n v="10.75"/>
    <n v="30008"/>
  </r>
  <r>
    <x v="1499"/>
    <d v="2012-12-21T00:00:00"/>
    <n v="10.5"/>
    <n v="90008"/>
  </r>
  <r>
    <x v="1500"/>
    <d v="2012-10-24T00:00:00"/>
    <n v="17.75"/>
    <n v="80065"/>
  </r>
  <r>
    <x v="1500"/>
    <d v="2012-10-30T00:00:00"/>
    <n v="26"/>
    <n v="50204"/>
  </r>
  <r>
    <x v="1500"/>
    <d v="2012-12-18T00:00:00"/>
    <n v="23.45"/>
    <n v="50251"/>
  </r>
  <r>
    <x v="1500"/>
    <d v="2012-12-23T00:00:00"/>
    <n v="35.950000000000003"/>
    <n v="50118"/>
  </r>
  <r>
    <x v="1500"/>
    <d v="2012-12-30T00:00:00"/>
    <n v="24"/>
    <n v="50004"/>
  </r>
  <r>
    <x v="1500"/>
    <d v="2013-01-11T00:00:00"/>
    <n v="26.25"/>
    <n v="50316"/>
  </r>
  <r>
    <x v="1500"/>
    <d v="2013-01-08T00:00:00"/>
    <n v="50.45"/>
    <n v="20030"/>
  </r>
  <r>
    <x v="1500"/>
    <d v="2013-01-18T00:00:00"/>
    <n v="38.4"/>
    <n v="10146"/>
  </r>
  <r>
    <x v="1500"/>
    <d v="2013-01-17T00:00:00"/>
    <n v="23.95"/>
    <n v="10055"/>
  </r>
  <r>
    <x v="1500"/>
    <d v="2013-01-21T00:00:00"/>
    <n v="11.5"/>
    <n v="50064"/>
  </r>
  <r>
    <x v="1500"/>
    <d v="2013-02-01T00:00:00"/>
    <n v="7.5"/>
    <n v="50342"/>
  </r>
  <r>
    <x v="1500"/>
    <d v="2013-02-05T00:00:00"/>
    <n v="28.95"/>
    <n v="50203"/>
  </r>
  <r>
    <x v="1500"/>
    <d v="2013-02-10T00:00:00"/>
    <n v="42.7"/>
    <n v="50144"/>
  </r>
  <r>
    <x v="1500"/>
    <d v="2013-02-26T00:00:00"/>
    <n v="41.85"/>
    <n v="50236"/>
  </r>
  <r>
    <x v="1500"/>
    <d v="2013-03-20T00:00:00"/>
    <n v="34.200000000000003"/>
    <n v="60012"/>
  </r>
  <r>
    <x v="1500"/>
    <d v="2013-03-21T00:00:00"/>
    <n v="39.5"/>
    <n v="50328"/>
  </r>
  <r>
    <x v="1500"/>
    <d v="2013-03-28T00:00:00"/>
    <n v="21.5"/>
    <n v="50205"/>
  </r>
  <r>
    <x v="1500"/>
    <d v="2013-04-02T00:00:00"/>
    <n v="49.5"/>
    <n v="50305"/>
  </r>
  <r>
    <x v="1500"/>
    <d v="2013-04-06T00:00:00"/>
    <n v="29.5"/>
    <n v="60036"/>
  </r>
  <r>
    <x v="1500"/>
    <d v="2013-04-10T00:00:00"/>
    <n v="21.75"/>
    <n v="50360"/>
  </r>
  <r>
    <x v="1501"/>
    <d v="2012-10-13T00:00:00"/>
    <n v="101.8"/>
    <n v="70032"/>
  </r>
  <r>
    <x v="1502"/>
    <d v="2012-10-25T00:00:00"/>
    <n v="69.5"/>
    <n v="30053"/>
  </r>
  <r>
    <x v="1502"/>
    <d v="2012-11-01T00:00:00"/>
    <n v="15.95"/>
    <n v="30021"/>
  </r>
  <r>
    <x v="1502"/>
    <d v="2012-11-05T00:00:00"/>
    <n v="20"/>
    <n v="30043"/>
  </r>
  <r>
    <x v="1502"/>
    <d v="2012-11-05T00:00:00"/>
    <n v="54.25"/>
    <n v="20051"/>
  </r>
  <r>
    <x v="1502"/>
    <d v="2012-11-10T00:00:00"/>
    <n v="78.2"/>
    <n v="20022"/>
  </r>
  <r>
    <x v="1502"/>
    <d v="2012-10-13T00:00:00"/>
    <n v="101.8"/>
    <n v="70007"/>
  </r>
  <r>
    <x v="1502"/>
    <d v="2012-12-08T00:00:00"/>
    <n v="62.75"/>
    <n v="30058"/>
  </r>
  <r>
    <x v="1502"/>
    <d v="2012-12-08T00:00:00"/>
    <n v="55.45"/>
    <n v="30058"/>
  </r>
  <r>
    <x v="1502"/>
    <d v="2012-12-13T00:00:00"/>
    <n v="13.75"/>
    <n v="20031"/>
  </r>
  <r>
    <x v="1502"/>
    <d v="2012-12-20T00:00:00"/>
    <n v="34.25"/>
    <n v="20014"/>
  </r>
  <r>
    <x v="1502"/>
    <d v="2012-12-27T00:00:00"/>
    <n v="29.5"/>
    <n v="20011"/>
  </r>
  <r>
    <x v="1502"/>
    <d v="2013-01-03T00:00:00"/>
    <n v="74"/>
    <n v="20017"/>
  </r>
  <r>
    <x v="1502"/>
    <d v="2013-01-10T00:00:00"/>
    <n v="17"/>
    <n v="20037"/>
  </r>
  <r>
    <x v="1502"/>
    <d v="2013-01-10T00:00:00"/>
    <n v="17.25"/>
    <n v="20037"/>
  </r>
  <r>
    <x v="1502"/>
    <d v="2013-01-24T00:00:00"/>
    <n v="17"/>
    <n v="30011"/>
  </r>
  <r>
    <x v="1502"/>
    <d v="2013-01-31T00:00:00"/>
    <n v="38"/>
    <n v="20027"/>
  </r>
  <r>
    <x v="1502"/>
    <d v="2013-02-28T00:00:00"/>
    <n v="80.95"/>
    <n v="20026"/>
  </r>
  <r>
    <x v="1502"/>
    <d v="2013-03-22T00:00:00"/>
    <n v="59.2"/>
    <n v="20024"/>
  </r>
  <r>
    <x v="1502"/>
    <d v="2013-03-22T00:00:00"/>
    <n v="76.5"/>
    <n v="20024"/>
  </r>
  <r>
    <x v="1502"/>
    <d v="2013-03-27T00:00:00"/>
    <n v="8.5"/>
    <n v="20035"/>
  </r>
  <r>
    <x v="1502"/>
    <d v="2013-04-01T00:00:00"/>
    <n v="37.75"/>
    <n v="30059"/>
  </r>
  <r>
    <x v="1502"/>
    <d v="2013-04-04T00:00:00"/>
    <n v="12.25"/>
    <n v="20045"/>
  </r>
  <r>
    <x v="1502"/>
    <d v="2013-04-11T00:00:00"/>
    <n v="81.5"/>
    <n v="30085"/>
  </r>
  <r>
    <x v="1502"/>
    <d v="2013-04-24T00:00:00"/>
    <n v="11.75"/>
    <n v="20040"/>
  </r>
  <r>
    <x v="1502"/>
    <d v="2013-04-30T00:00:00"/>
    <n v="15"/>
    <n v="20046"/>
  </r>
  <r>
    <x v="1502"/>
    <d v="2013-05-23T00:00:00"/>
    <n v="17"/>
    <n v="20037"/>
  </r>
  <r>
    <x v="1502"/>
    <d v="2013-05-23T00:00:00"/>
    <n v="17.25"/>
    <n v="20037"/>
  </r>
  <r>
    <x v="1502"/>
    <d v="2013-06-06T00:00:00"/>
    <n v="18.45"/>
    <n v="20089"/>
  </r>
  <r>
    <x v="1502"/>
    <d v="2013-06-20T00:00:00"/>
    <n v="59.2"/>
    <n v="20024"/>
  </r>
  <r>
    <x v="1502"/>
    <d v="2013-06-20T00:00:00"/>
    <n v="76.5"/>
    <n v="20024"/>
  </r>
  <r>
    <x v="1502"/>
    <d v="2013-07-04T00:00:00"/>
    <n v="42"/>
    <n v="20080"/>
  </r>
  <r>
    <x v="1502"/>
    <d v="2013-07-11T00:00:00"/>
    <n v="38.5"/>
    <n v="20066"/>
  </r>
  <r>
    <x v="1502"/>
    <d v="2013-07-18T00:00:00"/>
    <n v="18"/>
    <n v="30029"/>
  </r>
  <r>
    <x v="1502"/>
    <d v="2013-07-18T00:00:00"/>
    <n v="35"/>
    <n v="30029"/>
  </r>
  <r>
    <x v="1502"/>
    <d v="2013-07-25T00:00:00"/>
    <n v="14.5"/>
    <n v="20060"/>
  </r>
  <r>
    <x v="1502"/>
    <d v="2013-08-08T00:00:00"/>
    <n v="9.9499999999999993"/>
    <n v="20044"/>
  </r>
  <r>
    <x v="1502"/>
    <d v="2013-08-14T00:00:00"/>
    <n v="72.25"/>
    <n v="20025"/>
  </r>
  <r>
    <x v="1502"/>
    <d v="2013-08-22T00:00:00"/>
    <n v="20.75"/>
    <n v="30064"/>
  </r>
  <r>
    <x v="1502"/>
    <d v="2013-08-29T00:00:00"/>
    <n v="7"/>
    <n v="30020"/>
  </r>
  <r>
    <x v="1502"/>
    <d v="2013-09-05T00:00:00"/>
    <n v="62.75"/>
    <n v="30058"/>
  </r>
  <r>
    <x v="1502"/>
    <d v="2013-09-05T00:00:00"/>
    <n v="55.45"/>
    <n v="30058"/>
  </r>
  <r>
    <x v="1502"/>
    <d v="2013-09-26T00:00:00"/>
    <n v="46.25"/>
    <n v="30024"/>
  </r>
  <r>
    <x v="1502"/>
    <d v="2013-10-24T00:00:00"/>
    <n v="18"/>
    <n v="30029"/>
  </r>
  <r>
    <x v="1502"/>
    <d v="2013-10-24T00:00:00"/>
    <n v="35"/>
    <n v="30029"/>
  </r>
  <r>
    <x v="1503"/>
    <d v="2012-10-26T00:00:00"/>
    <n v="11"/>
    <n v="60012"/>
  </r>
  <r>
    <x v="1503"/>
    <d v="2012-11-01T00:00:00"/>
    <n v="50.4"/>
    <n v="70035"/>
  </r>
  <r>
    <x v="1503"/>
    <d v="2012-10-13T00:00:00"/>
    <n v="28"/>
    <n v="70116"/>
  </r>
  <r>
    <x v="1503"/>
    <d v="2012-10-17T00:00:00"/>
    <n v="18.95"/>
    <n v="60002"/>
  </r>
  <r>
    <x v="1503"/>
    <d v="2012-10-18T00:00:00"/>
    <n v="53.45"/>
    <n v="50019"/>
  </r>
  <r>
    <x v="1503"/>
    <d v="2012-10-18T00:00:00"/>
    <n v="27.5"/>
    <n v="50019"/>
  </r>
  <r>
    <x v="1503"/>
    <d v="2012-10-18T00:00:00"/>
    <n v="37"/>
    <n v="50019"/>
  </r>
  <r>
    <x v="1503"/>
    <d v="2013-01-03T00:00:00"/>
    <n v="13"/>
    <n v="50064"/>
  </r>
  <r>
    <x v="1503"/>
    <d v="2013-02-17T00:00:00"/>
    <n v="36.9"/>
    <n v="50045"/>
  </r>
  <r>
    <x v="1503"/>
    <d v="2013-03-07T00:00:00"/>
    <n v="22.75"/>
    <n v="50050"/>
  </r>
  <r>
    <x v="1503"/>
    <d v="2013-03-07T00:00:00"/>
    <n v="35.700000000000003"/>
    <n v="50050"/>
  </r>
  <r>
    <x v="1503"/>
    <d v="2013-03-15T00:00:00"/>
    <n v="39.75"/>
    <n v="50018"/>
  </r>
  <r>
    <x v="1503"/>
    <d v="2013-03-28T00:00:00"/>
    <n v="31.5"/>
    <n v="50016"/>
  </r>
  <r>
    <x v="1503"/>
    <d v="2013-04-10T00:00:00"/>
    <n v="51.7"/>
    <n v="50028"/>
  </r>
  <r>
    <x v="1503"/>
    <d v="2013-04-18T00:00:00"/>
    <n v="170.75"/>
    <n v="50038"/>
  </r>
  <r>
    <x v="1503"/>
    <d v="2013-04-26T00:00:00"/>
    <n v="22.75"/>
    <n v="50026"/>
  </r>
  <r>
    <x v="1503"/>
    <d v="2013-04-24T00:00:00"/>
    <n v="49.45"/>
    <n v="50022"/>
  </r>
  <r>
    <x v="1503"/>
    <d v="2013-04-24T00:00:00"/>
    <n v="28.25"/>
    <n v="50022"/>
  </r>
  <r>
    <x v="1503"/>
    <d v="2013-05-15T00:00:00"/>
    <n v="49.45"/>
    <n v="50022"/>
  </r>
  <r>
    <x v="1503"/>
    <d v="2013-05-15T00:00:00"/>
    <n v="28.25"/>
    <n v="50022"/>
  </r>
  <r>
    <x v="1503"/>
    <d v="2013-05-21T00:00:00"/>
    <n v="28"/>
    <n v="60008"/>
  </r>
  <r>
    <x v="1503"/>
    <d v="2013-06-24T00:00:00"/>
    <n v="33.25"/>
    <n v="50010"/>
  </r>
  <r>
    <x v="1503"/>
    <d v="2013-07-12T00:00:00"/>
    <n v="39.25"/>
    <n v="50015"/>
  </r>
  <r>
    <x v="1503"/>
    <d v="2013-07-16T00:00:00"/>
    <n v="63.25"/>
    <n v="50021"/>
  </r>
  <r>
    <x v="1503"/>
    <d v="2013-07-23T00:00:00"/>
    <n v="11.25"/>
    <n v="50052"/>
  </r>
  <r>
    <x v="1503"/>
    <d v="2013-07-23T00:00:00"/>
    <n v="53.7"/>
    <n v="50052"/>
  </r>
  <r>
    <x v="1503"/>
    <d v="2013-07-22T00:00:00"/>
    <n v="53.5"/>
    <n v="50013"/>
  </r>
  <r>
    <x v="1503"/>
    <d v="2013-07-22T00:00:00"/>
    <n v="45"/>
    <n v="50013"/>
  </r>
  <r>
    <x v="1503"/>
    <d v="2013-07-29T00:00:00"/>
    <n v="19.45"/>
    <n v="50025"/>
  </r>
  <r>
    <x v="1503"/>
    <d v="2013-07-29T00:00:00"/>
    <n v="89.5"/>
    <n v="50025"/>
  </r>
  <r>
    <x v="1503"/>
    <d v="2013-08-02T00:00:00"/>
    <n v="53.45"/>
    <n v="50019"/>
  </r>
  <r>
    <x v="1503"/>
    <d v="2013-08-02T00:00:00"/>
    <n v="27.5"/>
    <n v="50019"/>
  </r>
  <r>
    <x v="1503"/>
    <d v="2013-08-02T00:00:00"/>
    <n v="37"/>
    <n v="50019"/>
  </r>
  <r>
    <x v="1503"/>
    <d v="2013-08-07T00:00:00"/>
    <n v="19.25"/>
    <n v="60020"/>
  </r>
  <r>
    <x v="1503"/>
    <d v="2013-08-21T00:00:00"/>
    <n v="22.75"/>
    <n v="50050"/>
  </r>
  <r>
    <x v="1503"/>
    <d v="2013-08-21T00:00:00"/>
    <n v="35.700000000000003"/>
    <n v="50050"/>
  </r>
  <r>
    <x v="1503"/>
    <d v="2013-08-20T00:00:00"/>
    <n v="53.5"/>
    <n v="50013"/>
  </r>
  <r>
    <x v="1503"/>
    <d v="2013-08-20T00:00:00"/>
    <n v="45"/>
    <n v="50013"/>
  </r>
  <r>
    <x v="1503"/>
    <d v="2013-08-30T00:00:00"/>
    <n v="25.25"/>
    <n v="50032"/>
  </r>
  <r>
    <x v="1503"/>
    <d v="2013-09-11T00:00:00"/>
    <n v="19.45"/>
    <n v="50025"/>
  </r>
  <r>
    <x v="1503"/>
    <d v="2013-09-11T00:00:00"/>
    <n v="89.5"/>
    <n v="50025"/>
  </r>
  <r>
    <x v="1503"/>
    <d v="2013-10-01T00:00:00"/>
    <n v="11.25"/>
    <n v="50052"/>
  </r>
  <r>
    <x v="1503"/>
    <d v="2013-10-01T00:00:00"/>
    <n v="53.7"/>
    <n v="50052"/>
  </r>
  <r>
    <x v="1503"/>
    <d v="2013-10-08T00:00:00"/>
    <n v="50.4"/>
    <n v="50017"/>
  </r>
  <r>
    <x v="1503"/>
    <d v="2013-10-10T00:00:00"/>
    <n v="59.75"/>
    <n v="50031"/>
  </r>
  <r>
    <x v="1503"/>
    <d v="2013-10-22T00:00:00"/>
    <n v="53.45"/>
    <n v="50019"/>
  </r>
  <r>
    <x v="1503"/>
    <d v="2013-10-22T00:00:00"/>
    <n v="27.5"/>
    <n v="50019"/>
  </r>
  <r>
    <x v="1503"/>
    <d v="2013-10-22T00:00:00"/>
    <n v="37"/>
    <n v="50019"/>
  </r>
  <r>
    <x v="1503"/>
    <d v="2013-10-18T00:00:00"/>
    <n v="16"/>
    <n v="50063"/>
  </r>
  <r>
    <x v="1503"/>
    <d v="2013-10-29T00:00:00"/>
    <n v="44"/>
    <n v="50040"/>
  </r>
  <r>
    <x v="1504"/>
    <d v="2012-10-23T00:00:00"/>
    <n v="15.5"/>
    <n v="50060"/>
  </r>
  <r>
    <x v="1504"/>
    <d v="2012-11-15T00:00:00"/>
    <n v="10.5"/>
    <n v="50090"/>
  </r>
  <r>
    <x v="1504"/>
    <d v="2012-11-19T00:00:00"/>
    <n v="20"/>
    <n v="60020"/>
  </r>
  <r>
    <x v="1504"/>
    <d v="2012-11-19T00:00:00"/>
    <n v="16.2"/>
    <n v="60020"/>
  </r>
  <r>
    <x v="1504"/>
    <d v="2012-12-03T00:00:00"/>
    <n v="30.7"/>
    <n v="60012"/>
  </r>
  <r>
    <x v="1504"/>
    <d v="2012-10-13T00:00:00"/>
    <n v="0.01"/>
    <n v="70175"/>
  </r>
  <r>
    <x v="1504"/>
    <d v="2012-10-17T00:00:00"/>
    <n v="20"/>
    <n v="60020"/>
  </r>
  <r>
    <x v="1504"/>
    <d v="2012-10-17T00:00:00"/>
    <n v="16.2"/>
    <n v="60020"/>
  </r>
  <r>
    <x v="1504"/>
    <d v="2012-12-07T00:00:00"/>
    <n v="43.2"/>
    <n v="50040"/>
  </r>
  <r>
    <x v="1504"/>
    <d v="2013-05-17T00:00:00"/>
    <n v="53.25"/>
    <n v="50048"/>
  </r>
  <r>
    <x v="1504"/>
    <d v="2013-07-18T00:00:00"/>
    <n v="32.950000000000003"/>
    <n v="60006"/>
  </r>
  <r>
    <x v="1504"/>
    <d v="2013-07-25T00:00:00"/>
    <n v="38.25"/>
    <n v="50042"/>
  </r>
  <r>
    <x v="1505"/>
    <d v="2012-10-13T00:00:00"/>
    <n v="58.95"/>
    <n v="70128"/>
  </r>
  <r>
    <x v="1506"/>
    <d v="2012-10-26T00:00:00"/>
    <n v="16"/>
    <n v="70081"/>
  </r>
  <r>
    <x v="1506"/>
    <d v="2012-11-12T00:00:00"/>
    <n v="13.95"/>
    <n v="70059"/>
  </r>
  <r>
    <x v="1506"/>
    <d v="2013-06-12T00:00:00"/>
    <n v="68.150000000000006"/>
    <n v="70040"/>
  </r>
  <r>
    <x v="1507"/>
    <d v="2012-10-26T00:00:00"/>
    <n v="30.25"/>
    <n v="10054"/>
  </r>
  <r>
    <x v="1508"/>
    <d v="2012-10-13T00:00:00"/>
    <n v="0.01"/>
    <n v="90033"/>
  </r>
  <r>
    <x v="1509"/>
    <d v="2012-10-13T00:00:00"/>
    <n v="0.01"/>
    <n v="90032"/>
  </r>
  <r>
    <x v="1510"/>
    <d v="2012-10-23T00:00:00"/>
    <n v="15.95"/>
    <n v="80062"/>
  </r>
  <r>
    <x v="1510"/>
    <d v="2012-10-13T00:00:00"/>
    <n v="0.01"/>
    <n v="30032"/>
  </r>
  <r>
    <x v="1511"/>
    <d v="2012-11-29T00:00:00"/>
    <n v="10.25"/>
    <n v="80114"/>
  </r>
  <r>
    <x v="1511"/>
    <d v="2012-11-06T00:00:00"/>
    <n v="20"/>
    <n v="10015"/>
  </r>
  <r>
    <x v="1511"/>
    <d v="2012-11-09T00:00:00"/>
    <n v="20.95"/>
    <n v="20068"/>
  </r>
  <r>
    <x v="1511"/>
    <d v="2012-11-13T00:00:00"/>
    <n v="29"/>
    <n v="70055"/>
  </r>
  <r>
    <x v="1511"/>
    <d v="2012-11-15T00:00:00"/>
    <n v="8.25"/>
    <n v="70122"/>
  </r>
  <r>
    <x v="1511"/>
    <d v="2012-10-13T00:00:00"/>
    <n v="0.01"/>
    <n v="30033"/>
  </r>
  <r>
    <x v="1511"/>
    <d v="2012-11-21T00:00:00"/>
    <n v="5.25"/>
    <n v="90013"/>
  </r>
  <r>
    <x v="1511"/>
    <d v="2012-12-06T00:00:00"/>
    <n v="37.1"/>
    <n v="20042"/>
  </r>
  <r>
    <x v="1511"/>
    <d v="2012-12-06T00:00:00"/>
    <n v="40.659999999999997"/>
    <n v="70053"/>
  </r>
  <r>
    <x v="1511"/>
    <d v="2012-12-06T00:00:00"/>
    <n v="8"/>
    <n v="70053"/>
  </r>
  <r>
    <x v="1511"/>
    <d v="2012-12-04T00:00:00"/>
    <n v="24.75"/>
    <n v="80093"/>
  </r>
  <r>
    <x v="1511"/>
    <d v="2012-12-31T00:00:00"/>
    <n v="31.5"/>
    <n v="10118"/>
  </r>
  <r>
    <x v="1511"/>
    <d v="2012-12-27T00:00:00"/>
    <n v="65.900000000000006"/>
    <n v="70043"/>
  </r>
  <r>
    <x v="1511"/>
    <d v="2013-01-10T00:00:00"/>
    <n v="12.5"/>
    <n v="70082"/>
  </r>
  <r>
    <x v="1511"/>
    <d v="2013-01-24T00:00:00"/>
    <n v="70.41"/>
    <n v="20020"/>
  </r>
  <r>
    <x v="1511"/>
    <d v="2013-01-24T00:00:00"/>
    <n v="10.5"/>
    <n v="20020"/>
  </r>
  <r>
    <x v="1511"/>
    <d v="2013-02-21T00:00:00"/>
    <n v="12.5"/>
    <n v="70063"/>
  </r>
  <r>
    <x v="1511"/>
    <d v="2013-02-27T00:00:00"/>
    <n v="9"/>
    <n v="70049"/>
  </r>
  <r>
    <x v="1511"/>
    <d v="2013-03-07T00:00:00"/>
    <n v="14"/>
    <n v="10090"/>
  </r>
  <r>
    <x v="1511"/>
    <d v="2013-04-04T00:00:00"/>
    <n v="10.25"/>
    <n v="70069"/>
  </r>
  <r>
    <x v="1511"/>
    <d v="2013-04-25T00:00:00"/>
    <n v="25.95"/>
    <n v="70074"/>
  </r>
  <r>
    <x v="1511"/>
    <d v="2013-04-18T00:00:00"/>
    <n v="23"/>
    <n v="70091"/>
  </r>
  <r>
    <x v="1511"/>
    <d v="2013-04-24T00:00:00"/>
    <n v="70.41"/>
    <n v="20020"/>
  </r>
  <r>
    <x v="1511"/>
    <d v="2013-04-24T00:00:00"/>
    <n v="10.5"/>
    <n v="20020"/>
  </r>
  <r>
    <x v="1511"/>
    <d v="2013-05-09T00:00:00"/>
    <n v="31"/>
    <n v="80082"/>
  </r>
  <r>
    <x v="1511"/>
    <d v="2013-06-20T00:00:00"/>
    <n v="18"/>
    <n v="60026"/>
  </r>
  <r>
    <x v="1511"/>
    <d v="2013-06-27T00:00:00"/>
    <n v="40.659999999999997"/>
    <n v="70053"/>
  </r>
  <r>
    <x v="1511"/>
    <d v="2013-06-27T00:00:00"/>
    <n v="8"/>
    <n v="70053"/>
  </r>
  <r>
    <x v="1511"/>
    <d v="2013-07-11T00:00:00"/>
    <n v="36.21"/>
    <n v="70042"/>
  </r>
  <r>
    <x v="1511"/>
    <d v="2013-07-17T00:00:00"/>
    <n v="27.9"/>
    <n v="70038"/>
  </r>
  <r>
    <x v="1511"/>
    <d v="2013-07-25T00:00:00"/>
    <n v="31.71"/>
    <n v="70046"/>
  </r>
  <r>
    <x v="1511"/>
    <d v="2013-08-22T00:00:00"/>
    <n v="14"/>
    <n v="70050"/>
  </r>
  <r>
    <x v="1511"/>
    <d v="2013-09-06T00:00:00"/>
    <n v="27.95"/>
    <n v="10108"/>
  </r>
  <r>
    <x v="1511"/>
    <d v="2013-09-25T00:00:00"/>
    <n v="7"/>
    <n v="50331"/>
  </r>
  <r>
    <x v="1511"/>
    <d v="2013-10-03T00:00:00"/>
    <n v="41.2"/>
    <n v="70032"/>
  </r>
  <r>
    <x v="1511"/>
    <d v="2013-10-10T00:00:00"/>
    <n v="3.5"/>
    <n v="70047"/>
  </r>
  <r>
    <x v="1512"/>
    <d v="2012-10-13T00:00:00"/>
    <n v="46.23"/>
    <n v="20013"/>
  </r>
  <r>
    <x v="1513"/>
    <d v="2012-12-01T00:00:00"/>
    <n v="78.45"/>
    <n v="70140"/>
  </r>
  <r>
    <x v="1513"/>
    <d v="2012-10-13T00:00:00"/>
    <n v="35.619999999999997"/>
    <n v="20021"/>
  </r>
  <r>
    <x v="1513"/>
    <d v="2012-11-23T00:00:00"/>
    <n v="11.5"/>
    <n v="50149"/>
  </r>
  <r>
    <x v="1513"/>
    <d v="2013-01-13T00:00:00"/>
    <n v="18.2"/>
    <n v="50036"/>
  </r>
  <r>
    <x v="1513"/>
    <d v="2013-01-15T00:00:00"/>
    <n v="25.5"/>
    <n v="50164"/>
  </r>
  <r>
    <x v="1513"/>
    <d v="2013-01-25T00:00:00"/>
    <n v="20.45"/>
    <n v="50183"/>
  </r>
  <r>
    <x v="1513"/>
    <d v="2013-01-25T00:00:00"/>
    <n v="44"/>
    <n v="50183"/>
  </r>
  <r>
    <x v="1513"/>
    <d v="2013-02-07T00:00:00"/>
    <n v="27.2"/>
    <n v="50152"/>
  </r>
  <r>
    <x v="1513"/>
    <d v="2013-02-09T00:00:00"/>
    <n v="28.46"/>
    <n v="50359"/>
  </r>
  <r>
    <x v="1513"/>
    <d v="2013-02-22T00:00:00"/>
    <n v="20.45"/>
    <n v="50178"/>
  </r>
  <r>
    <x v="1513"/>
    <d v="2013-03-21T00:00:00"/>
    <n v="9.75"/>
    <n v="50216"/>
  </r>
  <r>
    <x v="1513"/>
    <d v="2013-03-28T00:00:00"/>
    <n v="18"/>
    <n v="50190"/>
  </r>
  <r>
    <x v="1513"/>
    <d v="2013-04-05T00:00:00"/>
    <n v="39.700000000000003"/>
    <n v="50270"/>
  </r>
  <r>
    <x v="1513"/>
    <d v="2013-04-12T00:00:00"/>
    <n v="20.149999999999999"/>
    <n v="50042"/>
  </r>
  <r>
    <x v="1513"/>
    <d v="2013-04-17T00:00:00"/>
    <n v="16.75"/>
    <n v="50177"/>
  </r>
  <r>
    <x v="1513"/>
    <d v="2013-04-19T00:00:00"/>
    <n v="25.2"/>
    <n v="60142"/>
  </r>
  <r>
    <x v="1513"/>
    <d v="2013-04-21T00:00:00"/>
    <n v="31"/>
    <n v="50434"/>
  </r>
  <r>
    <x v="1513"/>
    <d v="2013-05-22T00:00:00"/>
    <n v="20.45"/>
    <n v="50183"/>
  </r>
  <r>
    <x v="1513"/>
    <d v="2013-05-22T00:00:00"/>
    <n v="44"/>
    <n v="50183"/>
  </r>
  <r>
    <x v="1513"/>
    <d v="2013-06-13T00:00:00"/>
    <n v="18.5"/>
    <n v="50232"/>
  </r>
  <r>
    <x v="1513"/>
    <d v="2013-06-27T00:00:00"/>
    <n v="27.95"/>
    <n v="50140"/>
  </r>
  <r>
    <x v="1513"/>
    <d v="2013-07-14T00:00:00"/>
    <n v="44.35"/>
    <n v="50030"/>
  </r>
  <r>
    <x v="1513"/>
    <d v="2013-07-26T00:00:00"/>
    <n v="2.95"/>
    <n v="50017"/>
  </r>
  <r>
    <x v="1513"/>
    <d v="2013-07-26T00:00:00"/>
    <n v="20.45"/>
    <n v="50017"/>
  </r>
  <r>
    <x v="1513"/>
    <d v="2013-08-03T00:00:00"/>
    <n v="27.6"/>
    <n v="50063"/>
  </r>
  <r>
    <x v="1513"/>
    <d v="2013-08-02T00:00:00"/>
    <n v="23.6"/>
    <n v="50021"/>
  </r>
  <r>
    <x v="1513"/>
    <d v="2013-08-31T00:00:00"/>
    <n v="2.95"/>
    <n v="50017"/>
  </r>
  <r>
    <x v="1513"/>
    <d v="2013-08-31T00:00:00"/>
    <n v="20.45"/>
    <n v="50017"/>
  </r>
  <r>
    <x v="1513"/>
    <d v="2013-08-30T00:00:00"/>
    <n v="8.1999999999999993"/>
    <n v="50044"/>
  </r>
  <r>
    <x v="1513"/>
    <d v="2013-09-05T00:00:00"/>
    <n v="17"/>
    <n v="50221"/>
  </r>
  <r>
    <x v="1513"/>
    <d v="2013-09-07T00:00:00"/>
    <n v="30.45"/>
    <n v="50235"/>
  </r>
  <r>
    <x v="1513"/>
    <d v="2013-09-09T00:00:00"/>
    <n v="14.45"/>
    <n v="60003"/>
  </r>
  <r>
    <x v="1513"/>
    <d v="2013-09-19T00:00:00"/>
    <n v="11.5"/>
    <n v="50130"/>
  </r>
  <r>
    <x v="1513"/>
    <d v="2013-09-26T00:00:00"/>
    <n v="11.5"/>
    <n v="50413"/>
  </r>
  <r>
    <x v="1513"/>
    <d v="2013-10-04T00:00:00"/>
    <n v="3.25"/>
    <n v="50199"/>
  </r>
  <r>
    <x v="1513"/>
    <d v="2013-10-11T00:00:00"/>
    <n v="20.45"/>
    <n v="50118"/>
  </r>
  <r>
    <x v="1513"/>
    <d v="2013-10-24T00:00:00"/>
    <n v="4.95"/>
    <n v="50212"/>
  </r>
  <r>
    <x v="1513"/>
    <d v="2013-10-29T00:00:00"/>
    <n v="13.95"/>
    <n v="50144"/>
  </r>
  <r>
    <x v="1514"/>
    <d v="2012-11-25T00:00:00"/>
    <n v="135.1"/>
    <n v="70015"/>
  </r>
  <r>
    <x v="1514"/>
    <d v="2012-10-13T00:00:00"/>
    <n v="8"/>
    <n v="20068"/>
  </r>
  <r>
    <x v="1514"/>
    <d v="2013-01-03T00:00:00"/>
    <n v="17"/>
    <n v="50205"/>
  </r>
  <r>
    <x v="1515"/>
    <d v="2012-10-13T00:00:00"/>
    <n v="49.95"/>
    <n v="30037"/>
  </r>
  <r>
    <x v="1516"/>
    <d v="2012-10-25T00:00:00"/>
    <n v="24.5"/>
    <n v="20054"/>
  </r>
  <r>
    <x v="1516"/>
    <d v="2012-10-29T00:00:00"/>
    <n v="32.799999999999997"/>
    <n v="80011"/>
  </r>
  <r>
    <x v="1516"/>
    <d v="2012-11-07T00:00:00"/>
    <n v="18.54"/>
    <n v="80008"/>
  </r>
  <r>
    <x v="1516"/>
    <d v="2012-10-17T00:00:00"/>
    <n v="46.1"/>
    <n v="80026"/>
  </r>
  <r>
    <x v="1517"/>
    <d v="2012-10-13T00:00:00"/>
    <n v="65.900000000000006"/>
    <n v="20002"/>
  </r>
  <r>
    <x v="1518"/>
    <d v="2013-02-08T00:00:00"/>
    <n v="12.75"/>
    <n v="60027"/>
  </r>
  <r>
    <x v="1518"/>
    <d v="2013-04-19T00:00:00"/>
    <n v="14.2"/>
    <n v="60122"/>
  </r>
  <r>
    <x v="1518"/>
    <d v="2013-05-17T00:00:00"/>
    <n v="17.45"/>
    <n v="40099"/>
  </r>
  <r>
    <x v="1519"/>
    <d v="2013-01-14T00:00:00"/>
    <n v="27.65"/>
    <n v="60021"/>
  </r>
  <r>
    <x v="1519"/>
    <d v="2013-02-08T00:00:00"/>
    <n v="27.71"/>
    <n v="60037"/>
  </r>
  <r>
    <x v="1519"/>
    <d v="2013-07-03T00:00:00"/>
    <n v="24.9"/>
    <n v="60018"/>
  </r>
  <r>
    <x v="1520"/>
    <d v="2013-01-12T00:00:00"/>
    <n v="36.4"/>
    <n v="60103"/>
  </r>
  <r>
    <x v="1521"/>
    <d v="2013-01-12T00:00:00"/>
    <n v="50.4"/>
    <n v="60006"/>
  </r>
  <r>
    <x v="1522"/>
    <d v="2013-01-17T00:00:00"/>
    <n v="77.400000000000006"/>
    <n v="60038"/>
  </r>
  <r>
    <x v="1523"/>
    <d v="2013-01-16T00:00:00"/>
    <n v="24.62"/>
    <n v="70050"/>
  </r>
  <r>
    <x v="1523"/>
    <d v="2013-02-11T00:00:00"/>
    <n v="13.75"/>
    <n v="70011"/>
  </r>
  <r>
    <x v="1523"/>
    <d v="2013-03-05T00:00:00"/>
    <n v="14.75"/>
    <n v="50006"/>
  </r>
  <r>
    <x v="1524"/>
    <d v="2013-01-16T00:00:00"/>
    <n v="13"/>
    <n v="40044"/>
  </r>
  <r>
    <x v="1525"/>
    <d v="2013-01-15T00:00:00"/>
    <n v="43.4"/>
    <n v="60059"/>
  </r>
  <r>
    <x v="1525"/>
    <d v="2013-02-23T00:00:00"/>
    <n v="55.85"/>
    <n v="40012"/>
  </r>
  <r>
    <x v="1525"/>
    <d v="2013-03-20T00:00:00"/>
    <n v="52.9"/>
    <n v="50016"/>
  </r>
  <r>
    <x v="1525"/>
    <d v="2013-03-23T00:00:00"/>
    <n v="21.45"/>
    <n v="30023"/>
  </r>
  <r>
    <x v="1525"/>
    <d v="2013-04-20T00:00:00"/>
    <n v="43.65"/>
    <n v="60003"/>
  </r>
  <r>
    <x v="1525"/>
    <d v="2013-06-21T00:00:00"/>
    <n v="36.9"/>
    <n v="60012"/>
  </r>
  <r>
    <x v="1525"/>
    <d v="2013-06-29T00:00:00"/>
    <n v="20.95"/>
    <n v="20001"/>
  </r>
  <r>
    <x v="1525"/>
    <d v="2013-10-05T00:00:00"/>
    <n v="39.4"/>
    <n v="60010"/>
  </r>
  <r>
    <x v="1526"/>
    <d v="2013-01-15T00:00:00"/>
    <n v="21.95"/>
    <n v="50023"/>
  </r>
  <r>
    <x v="1526"/>
    <d v="2013-01-25T00:00:00"/>
    <n v="32.1"/>
    <n v="40050"/>
  </r>
  <r>
    <x v="1526"/>
    <d v="2013-02-28T00:00:00"/>
    <n v="27.85"/>
    <n v="10036"/>
  </r>
  <r>
    <x v="1526"/>
    <d v="2013-03-08T00:00:00"/>
    <n v="36.35"/>
    <n v="20058"/>
  </r>
  <r>
    <x v="1526"/>
    <d v="2013-04-01T00:00:00"/>
    <n v="23.35"/>
    <n v="60154"/>
  </r>
  <r>
    <x v="1526"/>
    <d v="2013-04-10T00:00:00"/>
    <n v="17.45"/>
    <n v="40028"/>
  </r>
  <r>
    <x v="1526"/>
    <d v="2013-04-17T00:00:00"/>
    <n v="20.16"/>
    <n v="40046"/>
  </r>
  <r>
    <x v="1526"/>
    <d v="2013-05-10T00:00:00"/>
    <n v="16.899999999999999"/>
    <n v="60085"/>
  </r>
  <r>
    <x v="1527"/>
    <d v="2013-01-15T00:00:00"/>
    <n v="77.150000000000006"/>
    <n v="60037"/>
  </r>
  <r>
    <x v="1528"/>
    <d v="2013-01-12T00:00:00"/>
    <n v="42.5"/>
    <n v="40047"/>
  </r>
  <r>
    <x v="1529"/>
    <d v="2013-01-13T00:00:00"/>
    <n v="12.65"/>
    <n v="50003"/>
  </r>
  <r>
    <x v="1529"/>
    <d v="2013-05-04T00:00:00"/>
    <n v="30.25"/>
    <n v="70047"/>
  </r>
  <r>
    <x v="1529"/>
    <d v="2013-09-14T00:00:00"/>
    <n v="23.9"/>
    <n v="70012"/>
  </r>
  <r>
    <x v="1530"/>
    <d v="2013-01-12T00:00:00"/>
    <n v="41.3"/>
    <n v="60011"/>
  </r>
  <r>
    <x v="1531"/>
    <d v="2013-01-13T00:00:00"/>
    <n v="14.6"/>
    <n v="60002"/>
  </r>
  <r>
    <x v="1532"/>
    <d v="2013-01-15T00:00:00"/>
    <n v="19.170000000000002"/>
    <n v="60069"/>
  </r>
  <r>
    <x v="1532"/>
    <d v="2013-02-16T00:00:00"/>
    <n v="14.5"/>
    <n v="10035"/>
  </r>
  <r>
    <x v="1532"/>
    <d v="2013-07-15T00:00:00"/>
    <n v="14.5"/>
    <n v="60027"/>
  </r>
  <r>
    <x v="1533"/>
    <d v="2013-01-16T00:00:00"/>
    <n v="16.149999999999999"/>
    <n v="60052"/>
  </r>
  <r>
    <x v="1534"/>
    <d v="2013-01-16T00:00:00"/>
    <n v="30.65"/>
    <n v="50030"/>
  </r>
  <r>
    <x v="1534"/>
    <d v="2013-01-25T00:00:00"/>
    <n v="65.599999999999994"/>
    <n v="50061"/>
  </r>
  <r>
    <x v="1535"/>
    <d v="2013-01-23T00:00:00"/>
    <n v="53.15"/>
    <n v="60047"/>
  </r>
  <r>
    <x v="1535"/>
    <d v="2013-02-18T00:00:00"/>
    <n v="20.2"/>
    <n v="60035"/>
  </r>
  <r>
    <x v="1535"/>
    <d v="2013-06-16T00:00:00"/>
    <n v="128.9"/>
    <n v="60012"/>
  </r>
  <r>
    <x v="1536"/>
    <d v="2013-01-14T00:00:00"/>
    <n v="16.95"/>
    <n v="60033"/>
  </r>
  <r>
    <x v="1536"/>
    <d v="2013-01-17T00:00:00"/>
    <n v="16.95"/>
    <n v="50041"/>
  </r>
  <r>
    <x v="1537"/>
    <d v="2013-01-12T00:00:00"/>
    <n v="25.3"/>
    <n v="60016"/>
  </r>
  <r>
    <x v="1538"/>
    <d v="2013-01-11T00:00:00"/>
    <n v="16.2"/>
    <n v="60116"/>
  </r>
  <r>
    <x v="1538"/>
    <d v="2013-02-08T00:00:00"/>
    <n v="19.7"/>
    <n v="60028"/>
  </r>
  <r>
    <x v="1538"/>
    <d v="2013-04-03T00:00:00"/>
    <n v="14.45"/>
    <n v="40090"/>
  </r>
  <r>
    <x v="1538"/>
    <d v="2013-04-19T00:00:00"/>
    <n v="11.45"/>
    <n v="40126"/>
  </r>
  <r>
    <x v="1538"/>
    <d v="2013-05-09T00:00:00"/>
    <n v="16.45"/>
    <n v="60021"/>
  </r>
  <r>
    <x v="1538"/>
    <d v="2013-05-17T00:00:00"/>
    <n v="16.45"/>
    <n v="60107"/>
  </r>
  <r>
    <x v="1538"/>
    <d v="2013-05-31T00:00:00"/>
    <n v="10.95"/>
    <n v="70075"/>
  </r>
  <r>
    <x v="1538"/>
    <d v="2013-06-17T00:00:00"/>
    <n v="16.45"/>
    <n v="40032"/>
  </r>
  <r>
    <x v="1538"/>
    <d v="2013-08-26T00:00:00"/>
    <n v="16.45"/>
    <n v="60025"/>
  </r>
  <r>
    <x v="1538"/>
    <d v="2013-09-11T00:00:00"/>
    <n v="16.45"/>
    <n v="60019"/>
  </r>
  <r>
    <x v="1538"/>
    <d v="2013-11-01T00:00:00"/>
    <n v="19.45"/>
    <n v="70089"/>
  </r>
  <r>
    <x v="1539"/>
    <d v="2013-01-18T00:00:00"/>
    <n v="36.950000000000003"/>
    <n v="60065"/>
  </r>
  <r>
    <x v="1540"/>
    <d v="2013-01-18T00:00:00"/>
    <n v="15.95"/>
    <n v="50034"/>
  </r>
  <r>
    <x v="1541"/>
    <d v="2013-01-17T00:00:00"/>
    <n v="25.6"/>
    <n v="60004"/>
  </r>
  <r>
    <x v="1542"/>
    <d v="2013-01-21T00:00:00"/>
    <n v="16.45"/>
    <n v="60007"/>
  </r>
  <r>
    <x v="1542"/>
    <d v="2013-04-10T00:00:00"/>
    <n v="15.25"/>
    <n v="70030"/>
  </r>
  <r>
    <x v="1542"/>
    <d v="2013-04-16T00:00:00"/>
    <n v="11.2"/>
    <n v="60036"/>
  </r>
  <r>
    <x v="1542"/>
    <d v="2013-05-13T00:00:00"/>
    <n v="13.5"/>
    <n v="30061"/>
  </r>
  <r>
    <x v="1542"/>
    <d v="2013-05-26T00:00:00"/>
    <n v="37.950000000000003"/>
    <n v="30066"/>
  </r>
  <r>
    <x v="1542"/>
    <d v="2013-05-29T00:00:00"/>
    <n v="3.75"/>
    <n v="70007"/>
  </r>
  <r>
    <x v="1542"/>
    <d v="2013-05-30T00:00:00"/>
    <n v="8.5"/>
    <n v="60033"/>
  </r>
  <r>
    <x v="1542"/>
    <d v="2013-06-06T00:00:00"/>
    <n v="8.5"/>
    <n v="60011"/>
  </r>
  <r>
    <x v="1542"/>
    <d v="2013-06-11T00:00:00"/>
    <n v="4.95"/>
    <n v="70020"/>
  </r>
  <r>
    <x v="1542"/>
    <d v="2013-06-11T00:00:00"/>
    <n v="28.4"/>
    <n v="70020"/>
  </r>
  <r>
    <x v="1542"/>
    <d v="2013-06-16T00:00:00"/>
    <n v="29.4"/>
    <n v="60062"/>
  </r>
  <r>
    <x v="1542"/>
    <d v="2013-06-17T00:00:00"/>
    <n v="23.9"/>
    <n v="70009"/>
  </r>
  <r>
    <x v="1542"/>
    <d v="2013-09-22T00:00:00"/>
    <n v="4.95"/>
    <n v="70020"/>
  </r>
  <r>
    <x v="1542"/>
    <d v="2013-09-22T00:00:00"/>
    <n v="28.4"/>
    <n v="70020"/>
  </r>
  <r>
    <x v="1543"/>
    <d v="2013-01-11T00:00:00"/>
    <n v="34"/>
    <n v="60098"/>
  </r>
  <r>
    <x v="1544"/>
    <d v="2013-02-04T00:00:00"/>
    <n v="22.7"/>
    <n v="50022"/>
  </r>
  <r>
    <x v="1545"/>
    <d v="2013-01-14T00:00:00"/>
    <n v="90.75"/>
    <n v="40001"/>
  </r>
  <r>
    <x v="1546"/>
    <d v="2013-01-16T00:00:00"/>
    <n v="12.75"/>
    <n v="40054"/>
  </r>
  <r>
    <x v="1546"/>
    <d v="2013-02-12T00:00:00"/>
    <n v="19.84"/>
    <n v="40093"/>
  </r>
  <r>
    <x v="1546"/>
    <d v="2013-03-18T00:00:00"/>
    <n v="9.5"/>
    <n v="70007"/>
  </r>
  <r>
    <x v="1546"/>
    <d v="2013-04-01T00:00:00"/>
    <n v="15.25"/>
    <n v="70050"/>
  </r>
  <r>
    <x v="1546"/>
    <d v="2013-08-15T00:00:00"/>
    <n v="20.95"/>
    <n v="60059"/>
  </r>
  <r>
    <x v="1546"/>
    <d v="2013-09-10T00:00:00"/>
    <n v="18.45"/>
    <n v="60020"/>
  </r>
  <r>
    <x v="1546"/>
    <d v="2013-10-02T00:00:00"/>
    <n v="14.25"/>
    <n v="10048"/>
  </r>
  <r>
    <x v="1547"/>
    <d v="2013-01-18T00:00:00"/>
    <n v="44.8"/>
    <n v="60075"/>
  </r>
  <r>
    <x v="1547"/>
    <d v="2013-01-25T00:00:00"/>
    <n v="46.85"/>
    <n v="40079"/>
  </r>
  <r>
    <x v="1547"/>
    <d v="2013-02-15T00:00:00"/>
    <n v="46.85"/>
    <n v="70063"/>
  </r>
  <r>
    <x v="1547"/>
    <d v="2013-03-01T00:00:00"/>
    <n v="37.9"/>
    <n v="70056"/>
  </r>
  <r>
    <x v="1547"/>
    <d v="2013-04-12T00:00:00"/>
    <n v="46.3"/>
    <n v="60113"/>
  </r>
  <r>
    <x v="1547"/>
    <d v="2013-05-03T00:00:00"/>
    <n v="10.5"/>
    <n v="20112"/>
  </r>
  <r>
    <x v="1547"/>
    <d v="2013-05-03T00:00:00"/>
    <n v="39.9"/>
    <n v="40087"/>
  </r>
  <r>
    <x v="1547"/>
    <d v="2013-06-21T00:00:00"/>
    <n v="10.5"/>
    <n v="20066"/>
  </r>
  <r>
    <x v="1547"/>
    <d v="2013-06-21T00:00:00"/>
    <n v="42.35"/>
    <n v="70051"/>
  </r>
  <r>
    <x v="1547"/>
    <d v="2013-08-02T00:00:00"/>
    <n v="46.15"/>
    <n v="10105"/>
  </r>
  <r>
    <x v="1547"/>
    <d v="2013-08-24T00:00:00"/>
    <n v="52.8"/>
    <n v="70068"/>
  </r>
  <r>
    <x v="1547"/>
    <d v="2013-09-06T00:00:00"/>
    <n v="35.85"/>
    <n v="60074"/>
  </r>
  <r>
    <x v="1547"/>
    <d v="2013-10-11T00:00:00"/>
    <n v="41.4"/>
    <n v="70052"/>
  </r>
  <r>
    <x v="1547"/>
    <d v="2013-10-26T00:00:00"/>
    <n v="45.8"/>
    <n v="50055"/>
  </r>
  <r>
    <x v="1548"/>
    <d v="2013-01-13T00:00:00"/>
    <n v="41.7"/>
    <n v="60013"/>
  </r>
  <r>
    <x v="1549"/>
    <d v="2013-08-11T00:00:00"/>
    <n v="38.9"/>
    <n v="60041"/>
  </r>
  <r>
    <x v="1549"/>
    <d v="2013-09-26T00:00:00"/>
    <n v="12"/>
    <n v="10044"/>
  </r>
  <r>
    <x v="1550"/>
    <d v="2013-01-12T00:00:00"/>
    <n v="34.25"/>
    <n v="60015"/>
  </r>
  <r>
    <x v="1551"/>
    <d v="2013-01-16T00:00:00"/>
    <n v="36.450000000000003"/>
    <n v="10045"/>
  </r>
  <r>
    <x v="1552"/>
    <d v="2013-01-14T00:00:00"/>
    <n v="31.6"/>
    <n v="60013"/>
  </r>
  <r>
    <x v="1552"/>
    <d v="2013-06-12T00:00:00"/>
    <n v="48.75"/>
    <n v="50027"/>
  </r>
  <r>
    <x v="1553"/>
    <d v="2013-01-12T00:00:00"/>
    <n v="52.4"/>
    <n v="60034"/>
  </r>
  <r>
    <x v="1554"/>
    <d v="2013-01-23T00:00:00"/>
    <n v="35.450000000000003"/>
    <n v="60010"/>
  </r>
  <r>
    <x v="1555"/>
    <d v="2013-01-20T00:00:00"/>
    <n v="26.7"/>
    <n v="10036"/>
  </r>
  <r>
    <x v="1555"/>
    <d v="2013-06-14T00:00:00"/>
    <n v="11.75"/>
    <n v="40056"/>
  </r>
  <r>
    <x v="1556"/>
    <d v="2013-01-18T00:00:00"/>
    <n v="24.3"/>
    <n v="40018"/>
  </r>
  <r>
    <x v="1557"/>
    <d v="2013-01-20T00:00:00"/>
    <n v="67.7"/>
    <n v="50021"/>
  </r>
  <r>
    <x v="1558"/>
    <d v="2013-01-20T00:00:00"/>
    <n v="115"/>
    <n v="50001"/>
  </r>
  <r>
    <x v="1559"/>
    <d v="2013-01-17T00:00:00"/>
    <n v="5.25"/>
    <n v="10044"/>
  </r>
  <r>
    <x v="1559"/>
    <d v="2013-01-31T00:00:00"/>
    <n v="12.9"/>
    <n v="30130"/>
  </r>
  <r>
    <x v="1559"/>
    <d v="2013-05-21T00:00:00"/>
    <n v="14.5"/>
    <n v="20017"/>
  </r>
  <r>
    <x v="1559"/>
    <d v="2013-05-31T00:00:00"/>
    <n v="7"/>
    <n v="30081"/>
  </r>
  <r>
    <x v="1559"/>
    <d v="2013-05-31T00:00:00"/>
    <n v="22.5"/>
    <n v="30081"/>
  </r>
  <r>
    <x v="1559"/>
    <d v="2013-06-07T00:00:00"/>
    <n v="8.25"/>
    <n v="30055"/>
  </r>
  <r>
    <x v="1559"/>
    <d v="2013-06-14T00:00:00"/>
    <n v="15"/>
    <n v="30154"/>
  </r>
  <r>
    <x v="1559"/>
    <d v="2013-07-26T00:00:00"/>
    <n v="15.45"/>
    <n v="30163"/>
  </r>
  <r>
    <x v="1559"/>
    <d v="2013-07-30T00:00:00"/>
    <n v="18.5"/>
    <n v="20072"/>
  </r>
  <r>
    <x v="1559"/>
    <d v="2013-08-17T00:00:00"/>
    <n v="7"/>
    <n v="30081"/>
  </r>
  <r>
    <x v="1559"/>
    <d v="2013-08-17T00:00:00"/>
    <n v="22.5"/>
    <n v="30081"/>
  </r>
  <r>
    <x v="1559"/>
    <d v="2013-09-10T00:00:00"/>
    <n v="6"/>
    <n v="30126"/>
  </r>
  <r>
    <x v="1559"/>
    <d v="2013-09-21T00:00:00"/>
    <n v="19.2"/>
    <n v="30202"/>
  </r>
  <r>
    <x v="1559"/>
    <d v="2013-10-22T00:00:00"/>
    <n v="23"/>
    <n v="20074"/>
  </r>
  <r>
    <x v="1560"/>
    <d v="2013-01-18T00:00:00"/>
    <n v="34.75"/>
    <n v="60009"/>
  </r>
  <r>
    <x v="1561"/>
    <d v="2013-01-18T00:00:00"/>
    <n v="32.700000000000003"/>
    <n v="60108"/>
  </r>
  <r>
    <x v="1561"/>
    <d v="2013-02-02T00:00:00"/>
    <n v="32.5"/>
    <n v="40133"/>
  </r>
  <r>
    <x v="1561"/>
    <d v="2013-05-03T00:00:00"/>
    <n v="7"/>
    <n v="40096"/>
  </r>
  <r>
    <x v="1561"/>
    <d v="2013-06-25T00:00:00"/>
    <n v="24.7"/>
    <n v="60044"/>
  </r>
  <r>
    <x v="1561"/>
    <d v="2013-09-28T00:00:00"/>
    <n v="40.200000000000003"/>
    <n v="50074"/>
  </r>
  <r>
    <x v="1561"/>
    <d v="2013-11-02T00:00:00"/>
    <n v="11"/>
    <n v="40072"/>
  </r>
  <r>
    <x v="1562"/>
    <d v="2013-01-20T00:00:00"/>
    <n v="71.8"/>
    <n v="60004"/>
  </r>
  <r>
    <x v="1563"/>
    <d v="2013-01-16T00:00:00"/>
    <n v="40.9"/>
    <n v="60053"/>
  </r>
  <r>
    <x v="1563"/>
    <d v="2013-02-01T00:00:00"/>
    <n v="41.3"/>
    <n v="60086"/>
  </r>
  <r>
    <x v="1563"/>
    <d v="2013-02-22T00:00:00"/>
    <n v="56.65"/>
    <n v="60040"/>
  </r>
  <r>
    <x v="1563"/>
    <d v="2013-04-10T00:00:00"/>
    <n v="34.200000000000003"/>
    <n v="70023"/>
  </r>
  <r>
    <x v="1564"/>
    <d v="2013-01-13T00:00:00"/>
    <n v="30.85"/>
    <n v="60004"/>
  </r>
  <r>
    <x v="1564"/>
    <d v="2013-01-16T00:00:00"/>
    <n v="37.950000000000003"/>
    <n v="90012"/>
  </r>
  <r>
    <x v="1565"/>
    <d v="2013-01-16T00:00:00"/>
    <n v="12"/>
    <n v="40055"/>
  </r>
  <r>
    <x v="1566"/>
    <d v="2013-02-14T00:00:00"/>
    <n v="23.9"/>
    <n v="50031"/>
  </r>
  <r>
    <x v="1566"/>
    <d v="2013-03-23T00:00:00"/>
    <n v="32.5"/>
    <n v="40132"/>
  </r>
  <r>
    <x v="1566"/>
    <d v="2013-05-04T00:00:00"/>
    <n v="24.7"/>
    <n v="40109"/>
  </r>
  <r>
    <x v="1567"/>
    <d v="2013-01-12T00:00:00"/>
    <n v="30.9"/>
    <n v="70092"/>
  </r>
  <r>
    <x v="1568"/>
    <d v="2013-01-16T00:00:00"/>
    <n v="42.95"/>
    <n v="10063"/>
  </r>
  <r>
    <x v="1569"/>
    <d v="2013-01-25T00:00:00"/>
    <n v="33.049999999999997"/>
    <n v="50040"/>
  </r>
  <r>
    <x v="1569"/>
    <d v="2013-03-29T00:00:00"/>
    <n v="91.3"/>
    <n v="70035"/>
  </r>
  <r>
    <x v="1569"/>
    <d v="2013-05-10T00:00:00"/>
    <n v="22.2"/>
    <n v="60062"/>
  </r>
  <r>
    <x v="1569"/>
    <d v="2013-07-06T00:00:00"/>
    <n v="37.65"/>
    <n v="60059"/>
  </r>
  <r>
    <x v="1569"/>
    <d v="2013-08-23T00:00:00"/>
    <n v="29.4"/>
    <n v="40063"/>
  </r>
  <r>
    <x v="1569"/>
    <d v="2013-08-26T00:00:00"/>
    <n v="39.6"/>
    <n v="40029"/>
  </r>
  <r>
    <x v="1569"/>
    <d v="2013-10-04T00:00:00"/>
    <n v="40.950000000000003"/>
    <n v="50059"/>
  </r>
  <r>
    <x v="1570"/>
    <d v="2013-01-25T00:00:00"/>
    <n v="27.81"/>
    <n v="60006"/>
  </r>
  <r>
    <x v="1571"/>
    <d v="2013-01-24T00:00:00"/>
    <n v="76.7"/>
    <n v="50069"/>
  </r>
  <r>
    <x v="1571"/>
    <d v="2013-03-03T00:00:00"/>
    <n v="59.25"/>
    <n v="60005"/>
  </r>
  <r>
    <x v="1571"/>
    <d v="2013-03-28T00:00:00"/>
    <n v="11.2"/>
    <n v="70024"/>
  </r>
  <r>
    <x v="1571"/>
    <d v="2013-10-06T00:00:00"/>
    <n v="64.349999999999994"/>
    <n v="70036"/>
  </r>
  <r>
    <x v="1572"/>
    <d v="2013-01-20T00:00:00"/>
    <n v="47.2"/>
    <n v="70036"/>
  </r>
  <r>
    <x v="1573"/>
    <d v="2013-01-21T00:00:00"/>
    <n v="57.55"/>
    <n v="70020"/>
  </r>
  <r>
    <x v="1573"/>
    <d v="2013-03-05T00:00:00"/>
    <n v="22.45"/>
    <n v="40001"/>
  </r>
  <r>
    <x v="1573"/>
    <d v="2013-04-16T00:00:00"/>
    <n v="42.85"/>
    <n v="60008"/>
  </r>
  <r>
    <x v="1573"/>
    <d v="2013-08-15T00:00:00"/>
    <n v="12.2"/>
    <n v="10007"/>
  </r>
  <r>
    <x v="1573"/>
    <d v="2013-10-10T00:00:00"/>
    <n v="42.1"/>
    <n v="70006"/>
  </r>
  <r>
    <x v="1574"/>
    <d v="2013-01-20T00:00:00"/>
    <n v="63.75"/>
    <n v="70029"/>
  </r>
  <r>
    <x v="1575"/>
    <d v="2013-01-20T00:00:00"/>
    <n v="49.45"/>
    <n v="40032"/>
  </r>
  <r>
    <x v="1576"/>
    <d v="2013-02-15T00:00:00"/>
    <n v="46.4"/>
    <n v="60045"/>
  </r>
  <r>
    <x v="1576"/>
    <d v="2013-05-16T00:00:00"/>
    <n v="40.6"/>
    <n v="10046"/>
  </r>
  <r>
    <x v="1576"/>
    <d v="2013-05-18T00:00:00"/>
    <n v="44.2"/>
    <n v="10019"/>
  </r>
  <r>
    <x v="1576"/>
    <d v="2013-05-24T00:00:00"/>
    <n v="38.450000000000003"/>
    <n v="10044"/>
  </r>
  <r>
    <x v="1576"/>
    <d v="2013-07-22T00:00:00"/>
    <n v="103.95"/>
    <n v="10032"/>
  </r>
  <r>
    <x v="1576"/>
    <d v="2013-07-25T00:00:00"/>
    <n v="59.55"/>
    <n v="10058"/>
  </r>
  <r>
    <x v="1577"/>
    <d v="2013-01-23T00:00:00"/>
    <n v="61"/>
    <n v="70026"/>
  </r>
  <r>
    <x v="1578"/>
    <d v="2013-01-22T00:00:00"/>
    <n v="19.45"/>
    <n v="70025"/>
  </r>
  <r>
    <x v="1578"/>
    <d v="2013-01-25T00:00:00"/>
    <n v="29.7"/>
    <n v="60029"/>
  </r>
  <r>
    <x v="1578"/>
    <d v="2013-02-18T00:00:00"/>
    <n v="19.75"/>
    <n v="50032"/>
  </r>
  <r>
    <x v="1578"/>
    <d v="2013-03-12T00:00:00"/>
    <n v="29.5"/>
    <n v="60036"/>
  </r>
  <r>
    <x v="1578"/>
    <d v="2013-03-13T00:00:00"/>
    <n v="20"/>
    <n v="10017"/>
  </r>
  <r>
    <x v="1578"/>
    <d v="2013-03-27T00:00:00"/>
    <n v="20.75"/>
    <n v="10024"/>
  </r>
  <r>
    <x v="1578"/>
    <d v="2013-08-22T00:00:00"/>
    <n v="33.950000000000003"/>
    <n v="60031"/>
  </r>
  <r>
    <x v="1578"/>
    <d v="2013-08-29T00:00:00"/>
    <n v="21"/>
    <n v="10020"/>
  </r>
  <r>
    <x v="1579"/>
    <d v="2013-01-26T00:00:00"/>
    <n v="91.1"/>
    <n v="50102"/>
  </r>
  <r>
    <x v="1580"/>
    <d v="2013-01-24T00:00:00"/>
    <n v="45.65"/>
    <n v="60046"/>
  </r>
  <r>
    <x v="1581"/>
    <d v="2013-01-26T00:00:00"/>
    <n v="43.65"/>
    <n v="40106"/>
  </r>
  <r>
    <x v="1582"/>
    <d v="2013-01-27T00:00:00"/>
    <n v="12.9"/>
    <n v="50001"/>
  </r>
  <r>
    <x v="1582"/>
    <d v="2013-01-27T00:00:00"/>
    <n v="16.95"/>
    <n v="50001"/>
  </r>
  <r>
    <x v="1582"/>
    <d v="2013-02-11T00:00:00"/>
    <n v="16.91"/>
    <n v="60025"/>
  </r>
  <r>
    <x v="1582"/>
    <d v="2013-02-10T00:00:00"/>
    <n v="12.9"/>
    <n v="50001"/>
  </r>
  <r>
    <x v="1582"/>
    <d v="2013-02-10T00:00:00"/>
    <n v="16.95"/>
    <n v="50001"/>
  </r>
  <r>
    <x v="1582"/>
    <d v="2013-02-16T00:00:00"/>
    <n v="11.95"/>
    <n v="50009"/>
  </r>
  <r>
    <x v="1582"/>
    <d v="2013-02-19T00:00:00"/>
    <n v="10.95"/>
    <n v="70024"/>
  </r>
  <r>
    <x v="1583"/>
    <d v="2013-01-27T00:00:00"/>
    <n v="57.3"/>
    <n v="70003"/>
  </r>
  <r>
    <x v="1583"/>
    <d v="2013-05-01T00:00:00"/>
    <n v="26.4"/>
    <n v="50046"/>
  </r>
  <r>
    <x v="1584"/>
    <d v="2013-01-23T00:00:00"/>
    <n v="75.19"/>
    <n v="70037"/>
  </r>
  <r>
    <x v="1584"/>
    <d v="2013-03-06T00:00:00"/>
    <n v="45.19"/>
    <n v="60023"/>
  </r>
  <r>
    <x v="1584"/>
    <d v="2013-04-01T00:00:00"/>
    <n v="6"/>
    <n v="20015"/>
  </r>
  <r>
    <x v="1584"/>
    <d v="2013-04-14T00:00:00"/>
    <n v="53.94"/>
    <n v="30018"/>
  </r>
  <r>
    <x v="1584"/>
    <d v="2013-05-11T00:00:00"/>
    <n v="34.44"/>
    <n v="60016"/>
  </r>
  <r>
    <x v="1584"/>
    <d v="2013-06-21T00:00:00"/>
    <n v="28.75"/>
    <n v="40008"/>
  </r>
  <r>
    <x v="1584"/>
    <d v="2013-08-30T00:00:00"/>
    <n v="45.65"/>
    <n v="60007"/>
  </r>
  <r>
    <x v="1584"/>
    <d v="2013-10-19T00:00:00"/>
    <n v="56.55"/>
    <n v="40015"/>
  </r>
  <r>
    <x v="1585"/>
    <d v="2013-01-28T00:00:00"/>
    <n v="27.9"/>
    <n v="60038"/>
  </r>
  <r>
    <x v="1585"/>
    <d v="2013-03-25T00:00:00"/>
    <n v="34.15"/>
    <n v="70023"/>
  </r>
  <r>
    <x v="1585"/>
    <d v="2013-04-10T00:00:00"/>
    <n v="22.6"/>
    <n v="60051"/>
  </r>
  <r>
    <x v="1585"/>
    <d v="2013-04-29T00:00:00"/>
    <n v="24.85"/>
    <n v="10055"/>
  </r>
  <r>
    <x v="1585"/>
    <d v="2013-05-27T00:00:00"/>
    <n v="18.25"/>
    <n v="60062"/>
  </r>
  <r>
    <x v="1585"/>
    <d v="2013-06-28T00:00:00"/>
    <n v="34.4"/>
    <n v="40035"/>
  </r>
  <r>
    <x v="1585"/>
    <d v="2013-07-08T00:00:00"/>
    <n v="29.85"/>
    <n v="70036"/>
  </r>
  <r>
    <x v="1585"/>
    <d v="2013-07-22T00:00:00"/>
    <n v="30.4"/>
    <n v="60048"/>
  </r>
  <r>
    <x v="1586"/>
    <d v="2013-01-28T00:00:00"/>
    <n v="24.95"/>
    <n v="60041"/>
  </r>
  <r>
    <x v="1586"/>
    <d v="2013-03-21T00:00:00"/>
    <n v="27.15"/>
    <n v="60014"/>
  </r>
  <r>
    <x v="1586"/>
    <d v="2013-03-25T00:00:00"/>
    <n v="25.15"/>
    <n v="70028"/>
  </r>
  <r>
    <x v="1586"/>
    <d v="2013-04-10T00:00:00"/>
    <n v="32.6"/>
    <n v="60047"/>
  </r>
  <r>
    <x v="1586"/>
    <d v="2013-04-29T00:00:00"/>
    <n v="24.15"/>
    <n v="10045"/>
  </r>
  <r>
    <x v="1586"/>
    <d v="2013-07-22T00:00:00"/>
    <n v="24.15"/>
    <n v="70025"/>
  </r>
  <r>
    <x v="1587"/>
    <d v="2013-01-28T00:00:00"/>
    <n v="26"/>
    <n v="60042"/>
  </r>
  <r>
    <x v="1587"/>
    <d v="2013-04-29T00:00:00"/>
    <n v="35.65"/>
    <n v="10056"/>
  </r>
  <r>
    <x v="1587"/>
    <d v="2013-07-22T00:00:00"/>
    <n v="33.15"/>
    <n v="40031"/>
  </r>
  <r>
    <x v="1588"/>
    <d v="2013-06-16T00:00:00"/>
    <n v="33.25"/>
    <n v="10015"/>
  </r>
  <r>
    <x v="1589"/>
    <d v="2013-01-25T00:00:00"/>
    <n v="26.91"/>
    <n v="40062"/>
  </r>
  <r>
    <x v="1589"/>
    <d v="2013-04-05T00:00:00"/>
    <n v="47.15"/>
    <n v="40086"/>
  </r>
  <r>
    <x v="1589"/>
    <d v="2013-06-23T00:00:00"/>
    <n v="51.15"/>
    <n v="40007"/>
  </r>
  <r>
    <x v="1590"/>
    <d v="2013-01-26T00:00:00"/>
    <n v="13.7"/>
    <n v="50010"/>
  </r>
  <r>
    <x v="1590"/>
    <d v="2013-03-02T00:00:00"/>
    <n v="17.7"/>
    <n v="50009"/>
  </r>
  <r>
    <x v="1590"/>
    <d v="2013-04-01T00:00:00"/>
    <n v="18.100000000000001"/>
    <n v="50072"/>
  </r>
  <r>
    <x v="1590"/>
    <d v="2013-07-27T00:00:00"/>
    <n v="14.05"/>
    <n v="50024"/>
  </r>
  <r>
    <x v="1590"/>
    <d v="2013-09-14T00:00:00"/>
    <n v="18.75"/>
    <n v="70002"/>
  </r>
  <r>
    <x v="1590"/>
    <d v="2013-10-05T00:00:00"/>
    <n v="12.12"/>
    <n v="70015"/>
  </r>
  <r>
    <x v="1591"/>
    <d v="2013-01-25T00:00:00"/>
    <n v="54.9"/>
    <n v="40069"/>
  </r>
  <r>
    <x v="1591"/>
    <d v="2013-02-04T00:00:00"/>
    <n v="48.9"/>
    <n v="60056"/>
  </r>
  <r>
    <x v="1591"/>
    <d v="2013-03-23T00:00:00"/>
    <n v="50.26"/>
    <n v="50048"/>
  </r>
  <r>
    <x v="1591"/>
    <d v="2013-04-01T00:00:00"/>
    <n v="49.7"/>
    <n v="60148"/>
  </r>
  <r>
    <x v="1591"/>
    <d v="2013-04-15T00:00:00"/>
    <n v="26.9"/>
    <n v="60048"/>
  </r>
  <r>
    <x v="1591"/>
    <d v="2013-05-08T00:00:00"/>
    <n v="32.619999999999997"/>
    <n v="60080"/>
  </r>
  <r>
    <x v="1591"/>
    <d v="2013-10-31T00:00:00"/>
    <n v="28.75"/>
    <n v="10040"/>
  </r>
  <r>
    <x v="1592"/>
    <d v="2013-01-26T00:00:00"/>
    <n v="27.95"/>
    <n v="40024"/>
  </r>
  <r>
    <x v="1593"/>
    <d v="2013-01-26T00:00:00"/>
    <n v="15.15"/>
    <n v="60005"/>
  </r>
  <r>
    <x v="1593"/>
    <d v="2013-03-02T00:00:00"/>
    <n v="14.2"/>
    <n v="60010"/>
  </r>
  <r>
    <x v="1593"/>
    <d v="2013-04-01T00:00:00"/>
    <n v="9.65"/>
    <n v="60111"/>
  </r>
  <r>
    <x v="1593"/>
    <d v="2013-07-27T00:00:00"/>
    <n v="19.14"/>
    <n v="40010"/>
  </r>
  <r>
    <x v="1593"/>
    <d v="2013-09-14T00:00:00"/>
    <n v="18.2"/>
    <n v="70001"/>
  </r>
  <r>
    <x v="1593"/>
    <d v="2013-10-05T00:00:00"/>
    <n v="16.2"/>
    <n v="70016"/>
  </r>
  <r>
    <x v="1594"/>
    <d v="2013-01-26T00:00:00"/>
    <n v="15.2"/>
    <n v="60003"/>
  </r>
  <r>
    <x v="1594"/>
    <d v="2013-04-04T00:00:00"/>
    <n v="18"/>
    <n v="70020"/>
  </r>
  <r>
    <x v="1594"/>
    <d v="2013-04-13T00:00:00"/>
    <n v="16.2"/>
    <n v="60008"/>
  </r>
  <r>
    <x v="1594"/>
    <d v="2013-07-07T00:00:00"/>
    <n v="28.1"/>
    <n v="60010"/>
  </r>
  <r>
    <x v="1595"/>
    <d v="2013-01-24T00:00:00"/>
    <n v="55.4"/>
    <n v="60057"/>
  </r>
  <r>
    <x v="1596"/>
    <d v="2013-01-28T00:00:00"/>
    <n v="16.95"/>
    <n v="50006"/>
  </r>
  <r>
    <x v="1596"/>
    <d v="2013-01-26T00:00:00"/>
    <n v="11.95"/>
    <n v="60011"/>
  </r>
  <r>
    <x v="1597"/>
    <d v="2013-01-23T00:00:00"/>
    <n v="10.31"/>
    <n v="10027"/>
  </r>
  <r>
    <x v="1597"/>
    <d v="2013-02-06T00:00:00"/>
    <n v="50.9"/>
    <n v="40022"/>
  </r>
  <r>
    <x v="1597"/>
    <d v="2013-04-10T00:00:00"/>
    <n v="39"/>
    <n v="10058"/>
  </r>
  <r>
    <x v="1597"/>
    <d v="2013-09-21T00:00:00"/>
    <n v="23.5"/>
    <n v="10047"/>
  </r>
  <r>
    <x v="1598"/>
    <d v="2013-01-23T00:00:00"/>
    <n v="10.35"/>
    <n v="40096"/>
  </r>
  <r>
    <x v="1598"/>
    <d v="2013-01-25T00:00:00"/>
    <n v="26.7"/>
    <n v="10007"/>
  </r>
  <r>
    <x v="1598"/>
    <d v="2013-04-01T00:00:00"/>
    <n v="31.45"/>
    <n v="60022"/>
  </r>
  <r>
    <x v="1598"/>
    <d v="2013-05-03T00:00:00"/>
    <n v="23.84"/>
    <n v="70012"/>
  </r>
  <r>
    <x v="1598"/>
    <d v="2013-08-15T00:00:00"/>
    <n v="25.65"/>
    <n v="60013"/>
  </r>
  <r>
    <x v="1598"/>
    <d v="2013-08-30T00:00:00"/>
    <n v="26.4"/>
    <n v="40035"/>
  </r>
  <r>
    <x v="1598"/>
    <d v="2013-09-05T00:00:00"/>
    <n v="46.55"/>
    <n v="10051"/>
  </r>
  <r>
    <x v="1599"/>
    <d v="2013-01-23T00:00:00"/>
    <n v="32.29"/>
    <n v="40097"/>
  </r>
  <r>
    <x v="1599"/>
    <d v="2013-02-13T00:00:00"/>
    <n v="13.5"/>
    <n v="40066"/>
  </r>
  <r>
    <x v="1599"/>
    <d v="2013-04-20T00:00:00"/>
    <n v="12"/>
    <n v="30246"/>
  </r>
  <r>
    <x v="1599"/>
    <d v="2013-06-05T00:00:00"/>
    <n v="22"/>
    <n v="40080"/>
  </r>
  <r>
    <x v="1599"/>
    <d v="2013-06-19T00:00:00"/>
    <n v="3.5"/>
    <n v="20061"/>
  </r>
  <r>
    <x v="1599"/>
    <d v="2013-07-15T00:00:00"/>
    <n v="20"/>
    <n v="30109"/>
  </r>
  <r>
    <x v="1599"/>
    <d v="2013-08-09T00:00:00"/>
    <n v="9"/>
    <n v="30188"/>
  </r>
  <r>
    <x v="1600"/>
    <d v="2013-01-25T00:00:00"/>
    <n v="47.6"/>
    <n v="20058"/>
  </r>
  <r>
    <x v="1600"/>
    <d v="2013-06-26T00:00:00"/>
    <n v="19.7"/>
    <n v="40029"/>
  </r>
  <r>
    <x v="1600"/>
    <d v="2013-09-25T00:00:00"/>
    <n v="10.75"/>
    <n v="30159"/>
  </r>
  <r>
    <x v="1600"/>
    <d v="2013-10-06T00:00:00"/>
    <n v="12"/>
    <n v="20026"/>
  </r>
  <r>
    <x v="1600"/>
    <d v="2013-10-07T00:00:00"/>
    <n v="9.25"/>
    <n v="30062"/>
  </r>
  <r>
    <x v="1600"/>
    <d v="2013-10-23T00:00:00"/>
    <n v="5.4"/>
    <n v="50026"/>
  </r>
  <r>
    <x v="1600"/>
    <d v="2013-10-31T00:00:00"/>
    <n v="15.5"/>
    <n v="30165"/>
  </r>
  <r>
    <x v="1601"/>
    <d v="2013-01-25T00:00:00"/>
    <n v="34.700000000000003"/>
    <n v="60039"/>
  </r>
  <r>
    <x v="1601"/>
    <d v="2013-02-09T00:00:00"/>
    <n v="85.3"/>
    <n v="60067"/>
  </r>
  <r>
    <x v="1601"/>
    <d v="2013-03-29T00:00:00"/>
    <n v="48.45"/>
    <n v="60061"/>
  </r>
  <r>
    <x v="1601"/>
    <d v="2013-05-31T00:00:00"/>
    <n v="27.95"/>
    <n v="70036"/>
  </r>
  <r>
    <x v="1601"/>
    <d v="2013-06-19T00:00:00"/>
    <n v="44.95"/>
    <n v="70029"/>
  </r>
  <r>
    <x v="1602"/>
    <d v="2013-01-25T00:00:00"/>
    <n v="37.4"/>
    <n v="60050"/>
  </r>
  <r>
    <x v="1602"/>
    <d v="2013-05-10T00:00:00"/>
    <n v="37.15"/>
    <n v="50064"/>
  </r>
  <r>
    <x v="1602"/>
    <d v="2013-08-23T00:00:00"/>
    <n v="35.65"/>
    <n v="40077"/>
  </r>
  <r>
    <x v="1603"/>
    <d v="2013-01-23T00:00:00"/>
    <n v="50.15"/>
    <n v="50039"/>
  </r>
  <r>
    <x v="1603"/>
    <d v="2013-01-26T00:00:00"/>
    <n v="214.7"/>
    <n v="50033"/>
  </r>
  <r>
    <x v="1603"/>
    <d v="2013-01-31T00:00:00"/>
    <n v="33.21"/>
    <n v="70036"/>
  </r>
  <r>
    <x v="1603"/>
    <d v="2013-03-04T00:00:00"/>
    <n v="46.61"/>
    <n v="50031"/>
  </r>
  <r>
    <x v="1603"/>
    <d v="2013-03-16T00:00:00"/>
    <n v="60.85"/>
    <n v="40023"/>
  </r>
  <r>
    <x v="1603"/>
    <d v="2013-03-28T00:00:00"/>
    <n v="36.4"/>
    <n v="70042"/>
  </r>
  <r>
    <x v="1603"/>
    <d v="2013-04-01T00:00:00"/>
    <n v="27.25"/>
    <n v="60153"/>
  </r>
  <r>
    <x v="1603"/>
    <d v="2013-05-08T00:00:00"/>
    <n v="30.65"/>
    <n v="50038"/>
  </r>
  <r>
    <x v="1603"/>
    <d v="2013-05-08T00:00:00"/>
    <n v="42.9"/>
    <n v="50038"/>
  </r>
  <r>
    <x v="1603"/>
    <d v="2013-05-11T00:00:00"/>
    <n v="53.65"/>
    <n v="50072"/>
  </r>
  <r>
    <x v="1603"/>
    <d v="2013-06-05T00:00:00"/>
    <n v="30.65"/>
    <n v="50038"/>
  </r>
  <r>
    <x v="1603"/>
    <d v="2013-06-05T00:00:00"/>
    <n v="42.9"/>
    <n v="50038"/>
  </r>
  <r>
    <x v="1603"/>
    <d v="2013-09-30T00:00:00"/>
    <n v="19.899999999999999"/>
    <n v="70007"/>
  </r>
  <r>
    <x v="1603"/>
    <d v="2013-10-11T00:00:00"/>
    <n v="9.9499999999999993"/>
    <n v="70015"/>
  </r>
  <r>
    <x v="1604"/>
    <d v="2013-01-18T00:00:00"/>
    <n v="68"/>
    <n v="70054"/>
  </r>
  <r>
    <x v="1605"/>
    <d v="2013-01-18T00:00:00"/>
    <n v="20.43"/>
    <n v="70066"/>
  </r>
  <r>
    <x v="1606"/>
    <d v="2013-01-18T00:00:00"/>
    <n v="75.599999999999994"/>
    <n v="50056"/>
  </r>
  <r>
    <x v="1607"/>
    <d v="2013-01-18T00:00:00"/>
    <n v="39.65"/>
    <n v="60089"/>
  </r>
  <r>
    <x v="1608"/>
    <d v="2013-02-08T00:00:00"/>
    <n v="43.95"/>
    <n v="60022"/>
  </r>
  <r>
    <x v="1608"/>
    <d v="2013-03-06T00:00:00"/>
    <n v="11.25"/>
    <n v="10031"/>
  </r>
  <r>
    <x v="1608"/>
    <d v="2013-03-16T00:00:00"/>
    <n v="69"/>
    <n v="60062"/>
  </r>
  <r>
    <x v="1608"/>
    <d v="2013-08-23T00:00:00"/>
    <n v="21.95"/>
    <n v="60051"/>
  </r>
  <r>
    <x v="1609"/>
    <d v="2013-01-26T00:00:00"/>
    <n v="52.1"/>
    <n v="70014"/>
  </r>
  <r>
    <x v="1609"/>
    <d v="2013-06-12T00:00:00"/>
    <n v="33.6"/>
    <n v="60018"/>
  </r>
  <r>
    <x v="1610"/>
    <d v="2013-01-26T00:00:00"/>
    <n v="47.9"/>
    <n v="70028"/>
  </r>
  <r>
    <x v="1611"/>
    <d v="2013-01-26T00:00:00"/>
    <n v="58.6"/>
    <n v="60061"/>
  </r>
  <r>
    <x v="1611"/>
    <d v="2013-02-22T00:00:00"/>
    <n v="49.69"/>
    <n v="60035"/>
  </r>
  <r>
    <x v="1611"/>
    <d v="2013-03-09T00:00:00"/>
    <n v="74.39"/>
    <n v="60056"/>
  </r>
  <r>
    <x v="1611"/>
    <d v="2013-04-05T00:00:00"/>
    <n v="62.55"/>
    <n v="70037"/>
  </r>
  <r>
    <x v="1611"/>
    <d v="2013-04-21T00:00:00"/>
    <n v="63.75"/>
    <n v="70042"/>
  </r>
  <r>
    <x v="1611"/>
    <d v="2013-05-03T00:00:00"/>
    <n v="61.35"/>
    <n v="50052"/>
  </r>
  <r>
    <x v="1611"/>
    <d v="2013-06-29T00:00:00"/>
    <n v="68.3"/>
    <n v="60038"/>
  </r>
  <r>
    <x v="1611"/>
    <d v="2013-07-06T00:00:00"/>
    <n v="68.349999999999994"/>
    <n v="40042"/>
  </r>
  <r>
    <x v="1611"/>
    <d v="2013-07-20T00:00:00"/>
    <n v="79.650000000000006"/>
    <n v="60030"/>
  </r>
  <r>
    <x v="1611"/>
    <d v="2013-08-02T00:00:00"/>
    <n v="61.65"/>
    <n v="50043"/>
  </r>
  <r>
    <x v="1611"/>
    <d v="2013-08-16T00:00:00"/>
    <n v="76.349999999999994"/>
    <n v="60047"/>
  </r>
  <r>
    <x v="1611"/>
    <d v="2013-09-06T00:00:00"/>
    <n v="81.400000000000006"/>
    <n v="70034"/>
  </r>
  <r>
    <x v="1611"/>
    <d v="2013-10-04T00:00:00"/>
    <n v="83.45"/>
    <n v="70038"/>
  </r>
  <r>
    <x v="1612"/>
    <d v="2013-03-25T00:00:00"/>
    <n v="19.7"/>
    <n v="70029"/>
  </r>
  <r>
    <x v="1613"/>
    <d v="2013-01-29T00:00:00"/>
    <n v="10.5"/>
    <n v="30191"/>
  </r>
  <r>
    <x v="1613"/>
    <d v="2013-01-30T00:00:00"/>
    <n v="16.45"/>
    <n v="60074"/>
  </r>
  <r>
    <x v="1613"/>
    <d v="2013-02-12T00:00:00"/>
    <n v="19.84"/>
    <n v="40081"/>
  </r>
  <r>
    <x v="1613"/>
    <d v="2013-04-06T00:00:00"/>
    <n v="5.25"/>
    <n v="30186"/>
  </r>
  <r>
    <x v="1613"/>
    <d v="2013-04-15T00:00:00"/>
    <n v="11.45"/>
    <n v="30154"/>
  </r>
  <r>
    <x v="1613"/>
    <d v="2013-04-16T00:00:00"/>
    <n v="16.95"/>
    <n v="20064"/>
  </r>
  <r>
    <x v="1613"/>
    <d v="2013-04-30T00:00:00"/>
    <n v="16.45"/>
    <n v="40070"/>
  </r>
  <r>
    <x v="1614"/>
    <d v="2013-02-08T00:00:00"/>
    <n v="10.75"/>
    <n v="30192"/>
  </r>
  <r>
    <x v="1615"/>
    <d v="2013-01-19T00:00:00"/>
    <n v="27.65"/>
    <n v="70061"/>
  </r>
  <r>
    <x v="1616"/>
    <d v="2013-01-25T00:00:00"/>
    <n v="51.4"/>
    <n v="40088"/>
  </r>
  <r>
    <x v="1617"/>
    <d v="2013-01-18T00:00:00"/>
    <n v="30.2"/>
    <n v="70038"/>
  </r>
  <r>
    <x v="1617"/>
    <d v="2013-02-22T00:00:00"/>
    <n v="58.8"/>
    <n v="50026"/>
  </r>
  <r>
    <x v="1618"/>
    <d v="2013-01-24T00:00:00"/>
    <n v="34.35"/>
    <n v="40006"/>
  </r>
  <r>
    <x v="1619"/>
    <d v="2013-01-26T00:00:00"/>
    <n v="48.14"/>
    <n v="70040"/>
  </r>
  <r>
    <x v="1620"/>
    <d v="2013-01-25T00:00:00"/>
    <n v="42.2"/>
    <n v="10050"/>
  </r>
  <r>
    <x v="1621"/>
    <d v="2013-01-14T00:00:00"/>
    <n v="31.7"/>
    <n v="10015"/>
  </r>
  <r>
    <x v="1622"/>
    <d v="2013-03-02T00:00:00"/>
    <n v="38.700000000000003"/>
    <n v="50013"/>
  </r>
  <r>
    <x v="1622"/>
    <d v="2013-06-07T00:00:00"/>
    <n v="12.65"/>
    <n v="30017"/>
  </r>
  <r>
    <x v="1622"/>
    <d v="2013-10-22T00:00:00"/>
    <n v="12.45"/>
    <n v="40002"/>
  </r>
  <r>
    <x v="1623"/>
    <d v="2013-01-15T00:00:00"/>
    <n v="7.5"/>
    <n v="10027"/>
  </r>
  <r>
    <x v="1624"/>
    <d v="2013-01-15T00:00:00"/>
    <n v="169.25"/>
    <n v="10018"/>
  </r>
  <r>
    <x v="1625"/>
    <d v="2013-01-17T00:00:00"/>
    <n v="6"/>
    <n v="40026"/>
  </r>
  <r>
    <x v="1626"/>
    <d v="2013-01-17T00:00:00"/>
    <n v="5.0999999999999996"/>
    <n v="40021"/>
  </r>
  <r>
    <x v="1626"/>
    <d v="2013-05-24T00:00:00"/>
    <n v="10.5"/>
    <n v="50098"/>
  </r>
  <r>
    <x v="1627"/>
    <d v="2013-01-18T00:00:00"/>
    <n v="27.95"/>
    <n v="40030"/>
  </r>
  <r>
    <x v="1627"/>
    <d v="2013-07-17T00:00:00"/>
    <n v="38.65"/>
    <n v="60062"/>
  </r>
  <r>
    <x v="1627"/>
    <d v="2013-08-21T00:00:00"/>
    <n v="122.25"/>
    <n v="10035"/>
  </r>
  <r>
    <x v="1627"/>
    <d v="2013-10-04T00:00:00"/>
    <n v="42.4"/>
    <n v="10036"/>
  </r>
  <r>
    <x v="1628"/>
    <d v="2013-01-18T00:00:00"/>
    <n v="16.75"/>
    <n v="10007"/>
  </r>
  <r>
    <x v="1629"/>
    <d v="2013-01-16T00:00:00"/>
    <n v="17.25"/>
    <n v="40019"/>
  </r>
  <r>
    <x v="1630"/>
    <d v="2013-01-17T00:00:00"/>
    <n v="36.9"/>
    <n v="70001"/>
  </r>
  <r>
    <x v="1631"/>
    <d v="2013-01-17T00:00:00"/>
    <n v="38.950000000000003"/>
    <n v="70002"/>
  </r>
  <r>
    <x v="1632"/>
    <d v="2013-01-17T00:00:00"/>
    <n v="27.85"/>
    <n v="50004"/>
  </r>
  <r>
    <x v="1633"/>
    <d v="2013-01-17T00:00:00"/>
    <n v="19.2"/>
    <n v="60035"/>
  </r>
  <r>
    <x v="1634"/>
    <d v="2013-01-17T00:00:00"/>
    <n v="36.450000000000003"/>
    <n v="70019"/>
  </r>
  <r>
    <x v="1635"/>
    <d v="2013-01-17T00:00:00"/>
    <n v="44.2"/>
    <n v="70023"/>
  </r>
  <r>
    <x v="1636"/>
    <d v="2013-01-16T00:00:00"/>
    <n v="30.95"/>
    <n v="40024"/>
  </r>
  <r>
    <x v="1636"/>
    <d v="2013-01-23T00:00:00"/>
    <n v="22"/>
    <n v="10019"/>
  </r>
  <r>
    <x v="1636"/>
    <d v="2013-01-29T00:00:00"/>
    <n v="6"/>
    <n v="30086"/>
  </r>
  <r>
    <x v="1636"/>
    <d v="2013-02-01T00:00:00"/>
    <n v="26.45"/>
    <n v="20071"/>
  </r>
  <r>
    <x v="1636"/>
    <d v="2013-02-12T00:00:00"/>
    <n v="5.5"/>
    <n v="30122"/>
  </r>
  <r>
    <x v="1636"/>
    <d v="2013-03-13T00:00:00"/>
    <n v="32.450000000000003"/>
    <n v="10033"/>
  </r>
  <r>
    <x v="1636"/>
    <d v="2013-03-20T00:00:00"/>
    <n v="12.75"/>
    <n v="30087"/>
  </r>
  <r>
    <x v="1636"/>
    <d v="2013-03-26T00:00:00"/>
    <n v="5"/>
    <n v="30077"/>
  </r>
  <r>
    <x v="1636"/>
    <d v="2013-04-09T00:00:00"/>
    <n v="10.5"/>
    <n v="30071"/>
  </r>
  <r>
    <x v="1636"/>
    <d v="2013-04-10T00:00:00"/>
    <n v="73.05"/>
    <n v="70020"/>
  </r>
  <r>
    <x v="1636"/>
    <d v="2013-06-04T00:00:00"/>
    <n v="43.4"/>
    <n v="10023"/>
  </r>
  <r>
    <x v="1636"/>
    <d v="2013-06-14T00:00:00"/>
    <n v="8.5"/>
    <n v="30111"/>
  </r>
  <r>
    <x v="1636"/>
    <d v="2013-08-06T00:00:00"/>
    <n v="5"/>
    <n v="30141"/>
  </r>
  <r>
    <x v="1636"/>
    <d v="2013-08-06T00:00:00"/>
    <n v="24.95"/>
    <n v="40049"/>
  </r>
  <r>
    <x v="1636"/>
    <d v="2013-08-20T00:00:00"/>
    <n v="7.5"/>
    <n v="30098"/>
  </r>
  <r>
    <x v="1636"/>
    <d v="2013-08-27T00:00:00"/>
    <n v="2.5"/>
    <n v="30090"/>
  </r>
  <r>
    <x v="1636"/>
    <d v="2013-09-10T00:00:00"/>
    <n v="8.75"/>
    <n v="20018"/>
  </r>
  <r>
    <x v="1637"/>
    <d v="2013-01-12T00:00:00"/>
    <n v="10.45"/>
    <n v="50046"/>
  </r>
  <r>
    <x v="1637"/>
    <d v="2013-07-27T00:00:00"/>
    <n v="24.95"/>
    <n v="40060"/>
  </r>
  <r>
    <x v="1637"/>
    <d v="2013-08-17T00:00:00"/>
    <n v="19.45"/>
    <n v="70034"/>
  </r>
  <r>
    <x v="1638"/>
    <d v="2013-01-12T00:00:00"/>
    <n v="13"/>
    <n v="40124"/>
  </r>
  <r>
    <x v="1638"/>
    <d v="2013-02-02T00:00:00"/>
    <n v="10.75"/>
    <n v="40151"/>
  </r>
  <r>
    <x v="1638"/>
    <d v="2013-03-09T00:00:00"/>
    <n v="11"/>
    <n v="40113"/>
  </r>
  <r>
    <x v="1638"/>
    <d v="2013-03-22T00:00:00"/>
    <n v="11"/>
    <n v="40188"/>
  </r>
  <r>
    <x v="1638"/>
    <d v="2013-04-05T00:00:00"/>
    <n v="12.25"/>
    <n v="10097"/>
  </r>
  <r>
    <x v="1638"/>
    <d v="2013-04-28T00:00:00"/>
    <n v="11"/>
    <n v="100152"/>
  </r>
  <r>
    <x v="1638"/>
    <d v="2013-09-07T00:00:00"/>
    <n v="10.75"/>
    <n v="10071"/>
  </r>
  <r>
    <x v="1638"/>
    <d v="2013-10-05T00:00:00"/>
    <n v="17"/>
    <n v="10076"/>
  </r>
  <r>
    <x v="1638"/>
    <d v="2013-10-19T00:00:00"/>
    <n v="13.5"/>
    <n v="10070"/>
  </r>
  <r>
    <x v="1639"/>
    <d v="2013-01-12T00:00:00"/>
    <n v="16.75"/>
    <n v="10026"/>
  </r>
  <r>
    <x v="1640"/>
    <d v="2013-02-14T00:00:00"/>
    <n v="38.950000000000003"/>
    <n v="30061"/>
  </r>
  <r>
    <x v="1640"/>
    <d v="2013-04-06T00:00:00"/>
    <n v="32.950000000000003"/>
    <n v="40024"/>
  </r>
  <r>
    <x v="1640"/>
    <d v="2013-04-13T00:00:00"/>
    <n v="23.75"/>
    <n v="30202"/>
  </r>
  <r>
    <x v="1640"/>
    <d v="2013-04-18T00:00:00"/>
    <n v="5.25"/>
    <n v="30236"/>
  </r>
  <r>
    <x v="1640"/>
    <d v="2013-07-27T00:00:00"/>
    <n v="24"/>
    <n v="20041"/>
  </r>
  <r>
    <x v="1640"/>
    <d v="2013-09-17T00:00:00"/>
    <n v="33.5"/>
    <n v="10052"/>
  </r>
  <r>
    <x v="1640"/>
    <d v="2013-10-05T00:00:00"/>
    <n v="34.15"/>
    <n v="40014"/>
  </r>
  <r>
    <x v="1640"/>
    <d v="2013-10-30T00:00:00"/>
    <n v="22.95"/>
    <n v="30009"/>
  </r>
  <r>
    <x v="1640"/>
    <d v="2013-10-28T00:00:00"/>
    <n v="23.9"/>
    <n v="20001"/>
  </r>
  <r>
    <x v="1640"/>
    <d v="2013-10-31T00:00:00"/>
    <n v="6.5"/>
    <n v="30227"/>
  </r>
  <r>
    <x v="1641"/>
    <d v="2013-01-11T00:00:00"/>
    <n v="18.5"/>
    <n v="10030"/>
  </r>
  <r>
    <x v="1641"/>
    <d v="2013-02-20T00:00:00"/>
    <n v="74.05"/>
    <n v="40038"/>
  </r>
  <r>
    <x v="1641"/>
    <d v="2013-05-12T00:00:00"/>
    <n v="84.5"/>
    <n v="60039"/>
  </r>
  <r>
    <x v="1642"/>
    <d v="2013-01-11T00:00:00"/>
    <n v="15.25"/>
    <n v="10014"/>
  </r>
  <r>
    <x v="1642"/>
    <d v="2013-03-19T00:00:00"/>
    <n v="40.200000000000003"/>
    <n v="50029"/>
  </r>
  <r>
    <x v="1642"/>
    <d v="2013-05-01T00:00:00"/>
    <n v="21.45"/>
    <n v="60083"/>
  </r>
  <r>
    <x v="1642"/>
    <d v="2013-05-22T00:00:00"/>
    <n v="37.65"/>
    <n v="40067"/>
  </r>
  <r>
    <x v="1642"/>
    <d v="2013-06-03T00:00:00"/>
    <n v="30.95"/>
    <n v="70013"/>
  </r>
  <r>
    <x v="1642"/>
    <d v="2013-07-09T00:00:00"/>
    <n v="31.9"/>
    <n v="60058"/>
  </r>
  <r>
    <x v="1642"/>
    <d v="2013-08-17T00:00:00"/>
    <n v="31.6"/>
    <n v="10024"/>
  </r>
  <r>
    <x v="1643"/>
    <d v="2013-03-06T00:00:00"/>
    <n v="11"/>
    <n v="40060"/>
  </r>
  <r>
    <x v="1643"/>
    <d v="2013-04-02T00:00:00"/>
    <n v="15.45"/>
    <n v="60015"/>
  </r>
  <r>
    <x v="1643"/>
    <d v="2013-05-05T00:00:00"/>
    <n v="12.2"/>
    <n v="70019"/>
  </r>
  <r>
    <x v="1643"/>
    <d v="2013-05-18T00:00:00"/>
    <n v="31.4"/>
    <n v="40038"/>
  </r>
  <r>
    <x v="1643"/>
    <d v="2013-06-06T00:00:00"/>
    <n v="44.45"/>
    <n v="10063"/>
  </r>
  <r>
    <x v="1643"/>
    <d v="2013-06-11T00:00:00"/>
    <n v="10"/>
    <n v="40068"/>
  </r>
  <r>
    <x v="1643"/>
    <d v="2013-06-17T00:00:00"/>
    <n v="33.9"/>
    <n v="10018"/>
  </r>
  <r>
    <x v="1643"/>
    <d v="2013-10-27T00:00:00"/>
    <n v="21.75"/>
    <n v="60016"/>
  </r>
  <r>
    <x v="1644"/>
    <d v="2013-01-25T00:00:00"/>
    <n v="40.9"/>
    <n v="70057"/>
  </r>
  <r>
    <x v="1645"/>
    <d v="2013-01-11T00:00:00"/>
    <n v="60.1"/>
    <n v="50071"/>
  </r>
  <r>
    <x v="1646"/>
    <d v="2013-01-12T00:00:00"/>
    <n v="39.15"/>
    <n v="10011"/>
  </r>
  <r>
    <x v="1647"/>
    <d v="2013-01-12T00:00:00"/>
    <n v="49.7"/>
    <n v="40016"/>
  </r>
  <r>
    <x v="1648"/>
    <d v="2013-01-12T00:00:00"/>
    <n v="31.45"/>
    <n v="10009"/>
  </r>
  <r>
    <x v="1649"/>
    <d v="2013-01-18T00:00:00"/>
    <n v="24.2"/>
    <n v="30040"/>
  </r>
  <r>
    <x v="1649"/>
    <d v="2013-04-11T00:00:00"/>
    <n v="57.9"/>
    <n v="40043"/>
  </r>
  <r>
    <x v="1649"/>
    <d v="2013-07-20T00:00:00"/>
    <n v="32.450000000000003"/>
    <n v="40017"/>
  </r>
  <r>
    <x v="1649"/>
    <d v="2013-10-14T00:00:00"/>
    <n v="39.450000000000003"/>
    <n v="30059"/>
  </r>
  <r>
    <x v="1650"/>
    <d v="2013-01-12T00:00:00"/>
    <n v="6.5"/>
    <n v="10048"/>
  </r>
  <r>
    <x v="1650"/>
    <d v="2013-04-13T00:00:00"/>
    <n v="40.9"/>
    <n v="40094"/>
  </r>
  <r>
    <x v="1650"/>
    <d v="2013-08-10T00:00:00"/>
    <n v="73.349999999999994"/>
    <n v="10066"/>
  </r>
  <r>
    <x v="1651"/>
    <d v="2013-01-13T00:00:00"/>
    <n v="57"/>
    <n v="40036"/>
  </r>
  <r>
    <x v="1651"/>
    <d v="2013-07-01T00:00:00"/>
    <n v="39.450000000000003"/>
    <n v="10057"/>
  </r>
  <r>
    <x v="1652"/>
    <d v="2013-01-13T00:00:00"/>
    <n v="9.75"/>
    <n v="40044"/>
  </r>
  <r>
    <x v="1652"/>
    <d v="2013-07-09T00:00:00"/>
    <n v="52.75"/>
    <n v="60016"/>
  </r>
  <r>
    <x v="1653"/>
    <d v="2013-01-12T00:00:00"/>
    <n v="19.5"/>
    <n v="10017"/>
  </r>
  <r>
    <x v="1653"/>
    <d v="2013-03-08T00:00:00"/>
    <n v="3.25"/>
    <n v="20033"/>
  </r>
  <r>
    <x v="1653"/>
    <d v="2013-03-08T00:00:00"/>
    <n v="3.25"/>
    <n v="20019"/>
  </r>
  <r>
    <x v="1653"/>
    <d v="2013-03-08T00:00:00"/>
    <n v="3.25"/>
    <n v="20016"/>
  </r>
  <r>
    <x v="1653"/>
    <d v="2013-05-25T00:00:00"/>
    <n v="31.25"/>
    <n v="70046"/>
  </r>
  <r>
    <x v="1654"/>
    <d v="2013-01-12T00:00:00"/>
    <n v="36.1"/>
    <n v="40034"/>
  </r>
  <r>
    <x v="1654"/>
    <d v="2013-02-17T00:00:00"/>
    <n v="41.65"/>
    <n v="10013"/>
  </r>
  <r>
    <x v="1654"/>
    <d v="2013-09-20T00:00:00"/>
    <n v="32.700000000000003"/>
    <n v="40085"/>
  </r>
  <r>
    <x v="1654"/>
    <d v="2013-11-03T00:00:00"/>
    <n v="34.700000000000003"/>
    <n v="40019"/>
  </r>
  <r>
    <x v="1655"/>
    <d v="2013-04-06T00:00:00"/>
    <n v="41.25"/>
    <n v="50081"/>
  </r>
  <r>
    <x v="1656"/>
    <d v="2013-03-07T00:00:00"/>
    <n v="45.2"/>
    <n v="50044"/>
  </r>
  <r>
    <x v="1656"/>
    <d v="2013-04-06T00:00:00"/>
    <n v="33.25"/>
    <n v="50091"/>
  </r>
  <r>
    <x v="1657"/>
    <d v="2013-01-11T00:00:00"/>
    <n v="42.4"/>
    <n v="40125"/>
  </r>
  <r>
    <x v="1657"/>
    <d v="2013-03-07T00:00:00"/>
    <n v="27.15"/>
    <n v="50045"/>
  </r>
  <r>
    <x v="1658"/>
    <d v="2013-03-28T00:00:00"/>
    <n v="81.099999999999994"/>
    <n v="50037"/>
  </r>
  <r>
    <x v="1658"/>
    <d v="2013-05-19T00:00:00"/>
    <n v="32.4"/>
    <n v="10010"/>
  </r>
  <r>
    <x v="1658"/>
    <d v="2013-06-10T00:00:00"/>
    <n v="31.85"/>
    <n v="60025"/>
  </r>
  <r>
    <x v="1659"/>
    <d v="2013-01-12T00:00:00"/>
    <n v="19.7"/>
    <n v="20117"/>
  </r>
  <r>
    <x v="1659"/>
    <d v="2013-02-23T00:00:00"/>
    <n v="21.2"/>
    <n v="30105"/>
  </r>
  <r>
    <x v="1659"/>
    <d v="2013-03-29T00:00:00"/>
    <n v="16.7"/>
    <n v="20061"/>
  </r>
  <r>
    <x v="1659"/>
    <d v="2013-05-25T00:00:00"/>
    <n v="12.75"/>
    <n v="20092"/>
  </r>
  <r>
    <x v="1659"/>
    <d v="2013-06-15T00:00:00"/>
    <n v="22.95"/>
    <n v="30114"/>
  </r>
  <r>
    <x v="1659"/>
    <d v="2013-07-06T00:00:00"/>
    <n v="11"/>
    <n v="10018"/>
  </r>
  <r>
    <x v="1659"/>
    <d v="2013-07-18T00:00:00"/>
    <n v="21.7"/>
    <n v="40052"/>
  </r>
  <r>
    <x v="1659"/>
    <d v="2013-10-29T00:00:00"/>
    <n v="10.95"/>
    <n v="30172"/>
  </r>
  <r>
    <x v="1660"/>
    <d v="2013-01-13T00:00:00"/>
    <n v="95.35"/>
    <n v="50052"/>
  </r>
  <r>
    <x v="1660"/>
    <d v="2013-02-16T00:00:00"/>
    <n v="10.5"/>
    <n v="20078"/>
  </r>
  <r>
    <x v="1660"/>
    <d v="2013-02-16T00:00:00"/>
    <n v="40.200000000000003"/>
    <n v="10055"/>
  </r>
  <r>
    <x v="1660"/>
    <d v="2013-02-27T00:00:00"/>
    <n v="60.2"/>
    <n v="40057"/>
  </r>
  <r>
    <x v="1660"/>
    <d v="2013-03-08T00:00:00"/>
    <n v="11.5"/>
    <n v="10037"/>
  </r>
  <r>
    <x v="1660"/>
    <d v="2013-03-08T00:00:00"/>
    <n v="10.75"/>
    <n v="40093"/>
  </r>
  <r>
    <x v="1660"/>
    <d v="2013-03-08T00:00:00"/>
    <n v="26.9"/>
    <n v="50078"/>
  </r>
  <r>
    <x v="1660"/>
    <d v="2013-05-04T00:00:00"/>
    <n v="46.15"/>
    <n v="10034"/>
  </r>
  <r>
    <x v="1660"/>
    <d v="2013-07-24T00:00:00"/>
    <n v="87.75"/>
    <n v="10042"/>
  </r>
  <r>
    <x v="1660"/>
    <d v="2013-08-16T00:00:00"/>
    <n v="34.65"/>
    <n v="60079"/>
  </r>
  <r>
    <x v="1660"/>
    <d v="2013-09-29T00:00:00"/>
    <n v="45.4"/>
    <n v="60029"/>
  </r>
  <r>
    <x v="1660"/>
    <d v="2013-10-17T00:00:00"/>
    <n v="35.65"/>
    <n v="10041"/>
  </r>
  <r>
    <x v="1661"/>
    <d v="2013-01-13T00:00:00"/>
    <n v="57.65"/>
    <n v="50051"/>
  </r>
  <r>
    <x v="1661"/>
    <d v="2013-01-24T00:00:00"/>
    <n v="127.35"/>
    <n v="60040"/>
  </r>
  <r>
    <x v="1661"/>
    <d v="2013-05-04T00:00:00"/>
    <n v="50.9"/>
    <n v="10039"/>
  </r>
  <r>
    <x v="1661"/>
    <d v="2013-07-25T00:00:00"/>
    <n v="59.1"/>
    <n v="10085"/>
  </r>
  <r>
    <x v="1662"/>
    <d v="2013-02-02T00:00:00"/>
    <n v="10.75"/>
    <n v="40162"/>
  </r>
  <r>
    <x v="1663"/>
    <d v="2013-01-12T00:00:00"/>
    <n v="34.15"/>
    <n v="40001"/>
  </r>
  <r>
    <x v="1664"/>
    <d v="2013-01-11T00:00:00"/>
    <n v="25.5"/>
    <n v="40119"/>
  </r>
  <r>
    <x v="1664"/>
    <d v="2013-03-07T00:00:00"/>
    <n v="43.9"/>
    <n v="50043"/>
  </r>
  <r>
    <x v="1665"/>
    <d v="2013-01-11T00:00:00"/>
    <n v="39.450000000000003"/>
    <n v="10044"/>
  </r>
  <r>
    <x v="1665"/>
    <d v="2013-06-05T00:00:00"/>
    <n v="19.75"/>
    <n v="10022"/>
  </r>
  <r>
    <x v="1665"/>
    <d v="2013-08-24T00:00:00"/>
    <n v="34.200000000000003"/>
    <n v="10040"/>
  </r>
  <r>
    <x v="1665"/>
    <d v="2013-09-10T00:00:00"/>
    <n v="11.75"/>
    <n v="40023"/>
  </r>
  <r>
    <x v="1665"/>
    <d v="2013-09-26T00:00:00"/>
    <n v="36.65"/>
    <n v="40031"/>
  </r>
  <r>
    <x v="1665"/>
    <d v="2013-10-11T00:00:00"/>
    <n v="36.4"/>
    <n v="60045"/>
  </r>
  <r>
    <x v="1665"/>
    <d v="2013-10-18T00:00:00"/>
    <n v="31.7"/>
    <n v="40093"/>
  </r>
  <r>
    <x v="1666"/>
    <d v="2013-05-03T00:00:00"/>
    <n v="31.55"/>
    <n v="60074"/>
  </r>
  <r>
    <x v="1666"/>
    <d v="2013-10-20T00:00:00"/>
    <n v="64.3"/>
    <n v="70001"/>
  </r>
  <r>
    <x v="1667"/>
    <d v="2013-01-12T00:00:00"/>
    <n v="53.4"/>
    <n v="40026"/>
  </r>
  <r>
    <x v="1667"/>
    <d v="2013-07-13T00:00:00"/>
    <n v="49.6"/>
    <n v="10029"/>
  </r>
  <r>
    <x v="1668"/>
    <d v="2013-01-12T00:00:00"/>
    <n v="24.65"/>
    <n v="40006"/>
  </r>
  <r>
    <x v="1668"/>
    <d v="2013-01-12T00:00:00"/>
    <n v="34.950000000000003"/>
    <n v="40006"/>
  </r>
  <r>
    <x v="1668"/>
    <d v="2013-04-27T00:00:00"/>
    <n v="34.200000000000003"/>
    <n v="40002"/>
  </r>
  <r>
    <x v="1668"/>
    <d v="2013-05-06T00:00:00"/>
    <n v="15.45"/>
    <n v="30019"/>
  </r>
  <r>
    <x v="1668"/>
    <d v="2013-06-24T00:00:00"/>
    <n v="24.65"/>
    <n v="40006"/>
  </r>
  <r>
    <x v="1668"/>
    <d v="2013-06-24T00:00:00"/>
    <n v="34.950000000000003"/>
    <n v="40006"/>
  </r>
  <r>
    <x v="1668"/>
    <d v="2013-07-22T00:00:00"/>
    <n v="29.7"/>
    <n v="30016"/>
  </r>
  <r>
    <x v="1669"/>
    <d v="2013-02-09T00:00:00"/>
    <n v="36.450000000000003"/>
    <n v="40015"/>
  </r>
  <r>
    <x v="1669"/>
    <d v="2013-02-05T00:00:00"/>
    <n v="34.200000000000003"/>
    <n v="30019"/>
  </r>
  <r>
    <x v="1669"/>
    <d v="2013-09-17T00:00:00"/>
    <n v="31.45"/>
    <n v="30006"/>
  </r>
  <r>
    <x v="1670"/>
    <d v="2013-01-12T00:00:00"/>
    <n v="24.95"/>
    <n v="50048"/>
  </r>
  <r>
    <x v="1670"/>
    <d v="2013-03-02T00:00:00"/>
    <n v="116.45"/>
    <n v="60058"/>
  </r>
  <r>
    <x v="1670"/>
    <d v="2013-04-01T00:00:00"/>
    <n v="42.2"/>
    <n v="60109"/>
  </r>
  <r>
    <x v="1670"/>
    <d v="2013-04-28T00:00:00"/>
    <n v="45.75"/>
    <n v="10034"/>
  </r>
  <r>
    <x v="1670"/>
    <d v="2013-07-27T00:00:00"/>
    <n v="37.450000000000003"/>
    <n v="60062"/>
  </r>
  <r>
    <x v="1670"/>
    <d v="2013-09-06T00:00:00"/>
    <n v="44.7"/>
    <n v="60065"/>
  </r>
  <r>
    <x v="1671"/>
    <d v="2013-01-17T00:00:00"/>
    <n v="49.15"/>
    <n v="60029"/>
  </r>
  <r>
    <x v="1672"/>
    <d v="2013-01-18T00:00:00"/>
    <n v="40.950000000000003"/>
    <n v="70037"/>
  </r>
  <r>
    <x v="1672"/>
    <d v="2013-03-15T00:00:00"/>
    <n v="40.950000000000003"/>
    <n v="60054"/>
  </r>
  <r>
    <x v="1672"/>
    <d v="2013-04-05T00:00:00"/>
    <n v="35"/>
    <n v="50062"/>
  </r>
  <r>
    <x v="1673"/>
    <d v="2013-01-16T00:00:00"/>
    <n v="10.119999999999999"/>
    <n v="40034"/>
  </r>
  <r>
    <x v="1673"/>
    <d v="2013-03-05T00:00:00"/>
    <n v="50.4"/>
    <n v="60041"/>
  </r>
  <r>
    <x v="1674"/>
    <d v="2013-01-12T00:00:00"/>
    <n v="46"/>
    <n v="50019"/>
  </r>
  <r>
    <x v="1675"/>
    <d v="2013-01-12T00:00:00"/>
    <n v="38.85"/>
    <n v="60013"/>
  </r>
  <r>
    <x v="1676"/>
    <d v="2013-01-11T00:00:00"/>
    <n v="13"/>
    <n v="40029"/>
  </r>
  <r>
    <x v="1676"/>
    <d v="2013-01-11T00:00:00"/>
    <n v="18"/>
    <n v="40029"/>
  </r>
  <r>
    <x v="1676"/>
    <d v="2013-02-15T00:00:00"/>
    <n v="7.25"/>
    <n v="10011"/>
  </r>
  <r>
    <x v="1676"/>
    <d v="2013-02-22T00:00:00"/>
    <n v="13"/>
    <n v="40029"/>
  </r>
  <r>
    <x v="1676"/>
    <d v="2013-02-22T00:00:00"/>
    <n v="18"/>
    <n v="40029"/>
  </r>
  <r>
    <x v="1676"/>
    <d v="2013-02-27T00:00:00"/>
    <n v="7.75"/>
    <n v="30086"/>
  </r>
  <r>
    <x v="1676"/>
    <d v="2013-03-05T00:00:00"/>
    <n v="6.75"/>
    <n v="30040"/>
  </r>
  <r>
    <x v="1676"/>
    <d v="2013-03-14T00:00:00"/>
    <n v="7.5"/>
    <n v="60033"/>
  </r>
  <r>
    <x v="1676"/>
    <d v="2013-03-14T00:00:00"/>
    <n v="14.5"/>
    <n v="40026"/>
  </r>
  <r>
    <x v="1676"/>
    <d v="2013-03-27T00:00:00"/>
    <n v="16"/>
    <n v="10016"/>
  </r>
  <r>
    <x v="1676"/>
    <d v="2013-04-18T00:00:00"/>
    <n v="9.75"/>
    <n v="30096"/>
  </r>
  <r>
    <x v="1676"/>
    <d v="2013-05-06T00:00:00"/>
    <n v="18"/>
    <n v="30062"/>
  </r>
  <r>
    <x v="1676"/>
    <d v="2013-05-06T00:00:00"/>
    <n v="8.25"/>
    <n v="40027"/>
  </r>
  <r>
    <x v="1676"/>
    <d v="2013-05-08T00:00:00"/>
    <n v="31"/>
    <n v="30067"/>
  </r>
  <r>
    <x v="1676"/>
    <d v="2013-10-03T00:00:00"/>
    <n v="25.75"/>
    <n v="30094"/>
  </r>
  <r>
    <x v="1677"/>
    <d v="2013-01-22T00:00:00"/>
    <n v="24.9"/>
    <n v="30017"/>
  </r>
  <r>
    <x v="1677"/>
    <d v="2013-05-06T00:00:00"/>
    <n v="15.45"/>
    <n v="10010"/>
  </r>
  <r>
    <x v="1678"/>
    <d v="2013-01-22T00:00:00"/>
    <n v="25.95"/>
    <n v="10008"/>
  </r>
  <r>
    <x v="1679"/>
    <d v="2013-01-22T00:00:00"/>
    <n v="36.700000000000003"/>
    <n v="10021"/>
  </r>
  <r>
    <x v="1680"/>
    <d v="2013-01-23T00:00:00"/>
    <n v="14.25"/>
    <n v="40043"/>
  </r>
  <r>
    <x v="1680"/>
    <d v="2013-03-22T00:00:00"/>
    <n v="10.5"/>
    <n v="20018"/>
  </r>
  <r>
    <x v="1680"/>
    <d v="2013-06-04T00:00:00"/>
    <n v="3.25"/>
    <n v="30141"/>
  </r>
  <r>
    <x v="1681"/>
    <d v="2013-01-22T00:00:00"/>
    <n v="30.35"/>
    <n v="10019"/>
  </r>
  <r>
    <x v="1681"/>
    <d v="2013-02-04T00:00:00"/>
    <n v="52.6"/>
    <n v="40023"/>
  </r>
  <r>
    <x v="1681"/>
    <d v="2013-02-26T00:00:00"/>
    <n v="35.75"/>
    <n v="40038"/>
  </r>
  <r>
    <x v="1681"/>
    <d v="2013-03-08T00:00:00"/>
    <n v="42.9"/>
    <n v="40035"/>
  </r>
  <r>
    <x v="1682"/>
    <d v="2013-01-28T00:00:00"/>
    <n v="67.900000000000006"/>
    <n v="50009"/>
  </r>
  <r>
    <x v="1682"/>
    <d v="2013-02-13T00:00:00"/>
    <n v="51"/>
    <n v="40064"/>
  </r>
  <r>
    <x v="1682"/>
    <d v="2013-04-17T00:00:00"/>
    <n v="55.35"/>
    <n v="60057"/>
  </r>
  <r>
    <x v="1682"/>
    <d v="2013-05-01T00:00:00"/>
    <n v="20.95"/>
    <n v="60038"/>
  </r>
  <r>
    <x v="1682"/>
    <d v="2013-05-08T00:00:00"/>
    <n v="51.9"/>
    <n v="60070"/>
  </r>
  <r>
    <x v="1682"/>
    <d v="2013-05-15T00:00:00"/>
    <n v="45.45"/>
    <n v="40059"/>
  </r>
  <r>
    <x v="1682"/>
    <d v="2013-09-18T00:00:00"/>
    <n v="46.4"/>
    <n v="60069"/>
  </r>
  <r>
    <x v="1682"/>
    <d v="2013-09-21T00:00:00"/>
    <n v="65.5"/>
    <n v="10055"/>
  </r>
  <r>
    <x v="1682"/>
    <d v="2013-11-03T00:00:00"/>
    <n v="36.35"/>
    <n v="70010"/>
  </r>
  <r>
    <x v="1683"/>
    <d v="2013-01-20T00:00:00"/>
    <n v="22.45"/>
    <n v="10008"/>
  </r>
  <r>
    <x v="1683"/>
    <d v="2013-02-16T00:00:00"/>
    <n v="149.55000000000001"/>
    <n v="70072"/>
  </r>
  <r>
    <x v="1683"/>
    <d v="2013-03-29T00:00:00"/>
    <n v="35.4"/>
    <n v="50007"/>
  </r>
  <r>
    <x v="1684"/>
    <d v="2013-01-20T00:00:00"/>
    <n v="44.3"/>
    <n v="40018"/>
  </r>
  <r>
    <x v="1684"/>
    <d v="2013-06-21T00:00:00"/>
    <n v="45.9"/>
    <n v="60059"/>
  </r>
  <r>
    <x v="1684"/>
    <d v="2013-07-10T00:00:00"/>
    <n v="17.45"/>
    <n v="10014"/>
  </r>
  <r>
    <x v="1684"/>
    <d v="2013-07-27T00:00:00"/>
    <n v="32.200000000000003"/>
    <n v="40077"/>
  </r>
  <r>
    <x v="1684"/>
    <d v="2013-08-10T00:00:00"/>
    <n v="66.760000000000005"/>
    <n v="10085"/>
  </r>
  <r>
    <x v="1684"/>
    <d v="2013-09-20T00:00:00"/>
    <n v="47.8"/>
    <n v="10052"/>
  </r>
  <r>
    <x v="1685"/>
    <d v="2013-01-11T00:00:00"/>
    <n v="34.9"/>
    <n v="10008"/>
  </r>
  <r>
    <x v="1685"/>
    <d v="2013-08-31T00:00:00"/>
    <n v="35.9"/>
    <n v="70031"/>
  </r>
  <r>
    <x v="1685"/>
    <d v="2013-09-19T00:00:00"/>
    <n v="31.45"/>
    <n v="50036"/>
  </r>
  <r>
    <x v="1686"/>
    <d v="2013-01-11T00:00:00"/>
    <n v="66.349999999999994"/>
    <n v="40085"/>
  </r>
  <r>
    <x v="1686"/>
    <d v="2013-10-10T00:00:00"/>
    <n v="39"/>
    <n v="40024"/>
  </r>
  <r>
    <x v="1687"/>
    <d v="2013-01-11T00:00:00"/>
    <n v="33.450000000000003"/>
    <n v="10036"/>
  </r>
  <r>
    <x v="1687"/>
    <d v="2013-04-14T00:00:00"/>
    <n v="84.15"/>
    <n v="50018"/>
  </r>
  <r>
    <x v="1687"/>
    <d v="2013-09-17T00:00:00"/>
    <n v="27.25"/>
    <n v="10014"/>
  </r>
  <r>
    <x v="1688"/>
    <d v="2013-04-05T00:00:00"/>
    <n v="19.95"/>
    <n v="40028"/>
  </r>
  <r>
    <x v="1688"/>
    <d v="2013-05-10T00:00:00"/>
    <n v="57.3"/>
    <n v="70082"/>
  </r>
  <r>
    <x v="1688"/>
    <d v="2013-06-08T00:00:00"/>
    <n v="29.45"/>
    <n v="40029"/>
  </r>
  <r>
    <x v="1689"/>
    <d v="2013-01-24T00:00:00"/>
    <n v="45.95"/>
    <n v="60042"/>
  </r>
  <r>
    <x v="1690"/>
    <d v="2013-01-19T00:00:00"/>
    <n v="24.93"/>
    <n v="10045"/>
  </r>
  <r>
    <x v="1691"/>
    <d v="2013-01-11T00:00:00"/>
    <n v="16.5"/>
    <n v="40109"/>
  </r>
  <r>
    <x v="1692"/>
    <d v="2013-01-23T00:00:00"/>
    <n v="65.8"/>
    <n v="70030"/>
  </r>
  <r>
    <x v="1692"/>
    <d v="2013-02-16T00:00:00"/>
    <n v="72.599999999999994"/>
    <n v="50049"/>
  </r>
  <r>
    <x v="1692"/>
    <d v="2013-02-16T00:00:00"/>
    <n v="65.7"/>
    <n v="50049"/>
  </r>
  <r>
    <x v="1692"/>
    <d v="2013-03-02T00:00:00"/>
    <n v="57.4"/>
    <n v="70115"/>
  </r>
  <r>
    <x v="1692"/>
    <d v="2013-03-13T00:00:00"/>
    <n v="45.4"/>
    <n v="50024"/>
  </r>
  <r>
    <x v="1692"/>
    <d v="2013-04-24T00:00:00"/>
    <n v="50.2"/>
    <n v="60074"/>
  </r>
  <r>
    <x v="1692"/>
    <d v="2013-05-08T00:00:00"/>
    <n v="72.599999999999994"/>
    <n v="50049"/>
  </r>
  <r>
    <x v="1692"/>
    <d v="2013-05-08T00:00:00"/>
    <n v="65.7"/>
    <n v="50049"/>
  </r>
  <r>
    <x v="1692"/>
    <d v="2013-06-21T00:00:00"/>
    <n v="58.85"/>
    <n v="10058"/>
  </r>
  <r>
    <x v="1692"/>
    <d v="2013-06-27T00:00:00"/>
    <n v="102.45"/>
    <n v="50028"/>
  </r>
  <r>
    <x v="1692"/>
    <d v="2013-07-25T00:00:00"/>
    <n v="62.35"/>
    <n v="60056"/>
  </r>
  <r>
    <x v="1692"/>
    <d v="2013-09-15T00:00:00"/>
    <n v="92.9"/>
    <n v="50036"/>
  </r>
  <r>
    <x v="1693"/>
    <d v="2013-01-28T00:00:00"/>
    <n v="106.1"/>
    <n v="60035"/>
  </r>
  <r>
    <x v="1694"/>
    <d v="2013-01-29T00:00:00"/>
    <n v="26.47"/>
    <n v="60029"/>
  </r>
  <r>
    <x v="1694"/>
    <d v="2013-04-26T00:00:00"/>
    <n v="22.26"/>
    <n v="60017"/>
  </r>
  <r>
    <x v="1694"/>
    <d v="2013-09-06T00:00:00"/>
    <n v="12"/>
    <n v="20225"/>
  </r>
  <r>
    <x v="1695"/>
    <d v="2013-01-11T00:00:00"/>
    <n v="19"/>
    <n v="40120"/>
  </r>
  <r>
    <x v="1695"/>
    <d v="2013-01-26T00:00:00"/>
    <n v="41.4"/>
    <n v="70027"/>
  </r>
  <r>
    <x v="1695"/>
    <d v="2013-05-10T00:00:00"/>
    <n v="39.950000000000003"/>
    <n v="70073"/>
  </r>
  <r>
    <x v="1696"/>
    <d v="2013-01-11T00:00:00"/>
    <n v="15.25"/>
    <n v="40039"/>
  </r>
  <r>
    <x v="1696"/>
    <d v="2013-01-20T00:00:00"/>
    <n v="26.75"/>
    <n v="10015"/>
  </r>
  <r>
    <x v="1696"/>
    <d v="2013-03-04T00:00:00"/>
    <n v="15.45"/>
    <n v="10010"/>
  </r>
  <r>
    <x v="1696"/>
    <d v="2013-04-01T00:00:00"/>
    <n v="4.75"/>
    <n v="10073"/>
  </r>
  <r>
    <x v="1696"/>
    <d v="2013-04-19T00:00:00"/>
    <n v="33"/>
    <n v="70049"/>
  </r>
  <r>
    <x v="1696"/>
    <d v="2013-05-07T00:00:00"/>
    <n v="10"/>
    <n v="10040"/>
  </r>
  <r>
    <x v="1696"/>
    <d v="2013-05-15T00:00:00"/>
    <n v="11.5"/>
    <n v="10064"/>
  </r>
  <r>
    <x v="1696"/>
    <d v="2013-06-12T00:00:00"/>
    <n v="10.01"/>
    <n v="10017"/>
  </r>
  <r>
    <x v="1696"/>
    <d v="2013-06-12T00:00:00"/>
    <n v="15.23"/>
    <n v="10018"/>
  </r>
  <r>
    <x v="1696"/>
    <d v="2013-06-23T00:00:00"/>
    <n v="31.45"/>
    <n v="10025"/>
  </r>
  <r>
    <x v="1696"/>
    <d v="2013-07-17T00:00:00"/>
    <n v="15.95"/>
    <n v="10031"/>
  </r>
  <r>
    <x v="1696"/>
    <d v="2013-08-11T00:00:00"/>
    <n v="22.95"/>
    <n v="30080"/>
  </r>
  <r>
    <x v="1696"/>
    <d v="2013-09-02T00:00:00"/>
    <n v="11.45"/>
    <n v="10068"/>
  </r>
  <r>
    <x v="1696"/>
    <d v="2013-10-22T00:00:00"/>
    <n v="14.75"/>
    <n v="10045"/>
  </r>
  <r>
    <x v="1697"/>
    <d v="2013-01-20T00:00:00"/>
    <n v="32.1"/>
    <n v="10001"/>
  </r>
  <r>
    <x v="1697"/>
    <d v="2013-01-26T00:00:00"/>
    <n v="55.4"/>
    <n v="60092"/>
  </r>
  <r>
    <x v="1697"/>
    <d v="2013-04-04T00:00:00"/>
    <n v="86.85"/>
    <n v="40133"/>
  </r>
  <r>
    <x v="1697"/>
    <d v="2013-04-07T00:00:00"/>
    <n v="68.8"/>
    <n v="20016"/>
  </r>
  <r>
    <x v="1698"/>
    <d v="2013-01-20T00:00:00"/>
    <n v="52.4"/>
    <n v="10004"/>
  </r>
  <r>
    <x v="1698"/>
    <d v="2013-04-06T00:00:00"/>
    <n v="65.650000000000006"/>
    <n v="50017"/>
  </r>
  <r>
    <x v="1698"/>
    <d v="2013-06-26T00:00:00"/>
    <n v="27.5"/>
    <n v="10037"/>
  </r>
  <r>
    <x v="1698"/>
    <d v="2013-10-26T00:00:00"/>
    <n v="43.55"/>
    <n v="40010"/>
  </r>
  <r>
    <x v="1699"/>
    <d v="2013-01-20T00:00:00"/>
    <n v="20.73"/>
    <n v="40002"/>
  </r>
  <r>
    <x v="1699"/>
    <d v="2013-01-20T00:00:00"/>
    <n v="38.700000000000003"/>
    <n v="40002"/>
  </r>
  <r>
    <x v="1699"/>
    <d v="2013-04-19T00:00:00"/>
    <n v="19.25"/>
    <n v="40029"/>
  </r>
  <r>
    <x v="1699"/>
    <d v="2013-11-01T00:00:00"/>
    <n v="20.73"/>
    <n v="40002"/>
  </r>
  <r>
    <x v="1699"/>
    <d v="2013-11-01T00:00:00"/>
    <n v="38.700000000000003"/>
    <n v="40002"/>
  </r>
  <r>
    <x v="1700"/>
    <d v="2013-01-11T00:00:00"/>
    <n v="77.150000000000006"/>
    <n v="60073"/>
  </r>
  <r>
    <x v="1701"/>
    <d v="2013-01-19T00:00:00"/>
    <n v="22.9"/>
    <n v="60069"/>
  </r>
  <r>
    <x v="1701"/>
    <d v="2013-03-15T00:00:00"/>
    <n v="11.7"/>
    <n v="70054"/>
  </r>
  <r>
    <x v="1701"/>
    <d v="2013-03-18T00:00:00"/>
    <n v="11.45"/>
    <n v="60073"/>
  </r>
  <r>
    <x v="1701"/>
    <d v="2013-03-19T00:00:00"/>
    <n v="11.45"/>
    <n v="60075"/>
  </r>
  <r>
    <x v="1701"/>
    <d v="2013-03-16T00:00:00"/>
    <n v="43.9"/>
    <n v="50060"/>
  </r>
  <r>
    <x v="1701"/>
    <d v="2013-03-30T00:00:00"/>
    <n v="21.66"/>
    <n v="70040"/>
  </r>
  <r>
    <x v="1701"/>
    <d v="2013-04-21T00:00:00"/>
    <n v="16.45"/>
    <n v="70033"/>
  </r>
  <r>
    <x v="1701"/>
    <d v="2013-05-26T00:00:00"/>
    <n v="9"/>
    <n v="10010"/>
  </r>
  <r>
    <x v="1701"/>
    <d v="2013-07-20T00:00:00"/>
    <n v="11.7"/>
    <n v="40014"/>
  </r>
  <r>
    <x v="1701"/>
    <d v="2013-08-17T00:00:00"/>
    <n v="22.4"/>
    <n v="10039"/>
  </r>
  <r>
    <x v="1701"/>
    <d v="2013-09-21T00:00:00"/>
    <n v="39.700000000000003"/>
    <n v="10046"/>
  </r>
  <r>
    <x v="1701"/>
    <d v="2013-10-18T00:00:00"/>
    <n v="27.2"/>
    <n v="60017"/>
  </r>
  <r>
    <x v="1702"/>
    <d v="2013-01-09T00:00:00"/>
    <n v="54.35"/>
    <n v="60060"/>
  </r>
  <r>
    <x v="1703"/>
    <d v="2013-01-23T00:00:00"/>
    <n v="33.200000000000003"/>
    <n v="60036"/>
  </r>
  <r>
    <x v="1703"/>
    <d v="2013-05-02T00:00:00"/>
    <n v="21.23"/>
    <n v="10034"/>
  </r>
  <r>
    <x v="1703"/>
    <d v="2013-09-12T00:00:00"/>
    <n v="3.5"/>
    <n v="10079"/>
  </r>
  <r>
    <x v="1704"/>
    <d v="2013-01-09T00:00:00"/>
    <n v="26"/>
    <n v="40049"/>
  </r>
  <r>
    <x v="1704"/>
    <d v="2013-01-09T00:00:00"/>
    <n v="60.1"/>
    <n v="60050"/>
  </r>
  <r>
    <x v="1705"/>
    <d v="2013-04-27T00:00:00"/>
    <n v="53.85"/>
    <n v="10057"/>
  </r>
  <r>
    <x v="1706"/>
    <d v="2013-01-11T00:00:00"/>
    <n v="18.5"/>
    <n v="10021"/>
  </r>
  <r>
    <x v="1707"/>
    <d v="2013-01-11T00:00:00"/>
    <n v="13"/>
    <n v="50038"/>
  </r>
  <r>
    <x v="1707"/>
    <d v="2013-03-15T00:00:00"/>
    <n v="25.75"/>
    <n v="70039"/>
  </r>
  <r>
    <x v="1708"/>
    <d v="2013-01-10T00:00:00"/>
    <n v="7"/>
    <n v="10004"/>
  </r>
  <r>
    <x v="1709"/>
    <d v="2013-01-06T00:00:00"/>
    <n v="55.9"/>
    <n v="40035"/>
  </r>
  <r>
    <x v="1710"/>
    <d v="2013-01-06T00:00:00"/>
    <n v="38.97"/>
    <n v="10029"/>
  </r>
  <r>
    <x v="1711"/>
    <d v="2013-01-06T00:00:00"/>
    <n v="30.95"/>
    <n v="50032"/>
  </r>
  <r>
    <x v="1711"/>
    <d v="2013-03-07T00:00:00"/>
    <n v="37.450000000000003"/>
    <n v="40069"/>
  </r>
  <r>
    <x v="1711"/>
    <d v="2013-03-15T00:00:00"/>
    <n v="36.15"/>
    <n v="50057"/>
  </r>
  <r>
    <x v="1711"/>
    <d v="2013-07-17T00:00:00"/>
    <n v="40.4"/>
    <n v="60033"/>
  </r>
  <r>
    <x v="1712"/>
    <d v="2013-01-06T00:00:00"/>
    <n v="18.73"/>
    <n v="10038"/>
  </r>
  <r>
    <x v="1713"/>
    <d v="2013-01-06T00:00:00"/>
    <n v="6.5"/>
    <n v="10011"/>
  </r>
  <r>
    <x v="1713"/>
    <d v="2013-07-27T00:00:00"/>
    <n v="11.5"/>
    <n v="10012"/>
  </r>
  <r>
    <x v="1713"/>
    <d v="2013-08-17T00:00:00"/>
    <n v="18.149999999999999"/>
    <n v="10019"/>
  </r>
  <r>
    <x v="1714"/>
    <d v="2013-06-28T00:00:00"/>
    <n v="13.75"/>
    <n v="10044"/>
  </r>
  <r>
    <x v="1715"/>
    <d v="2013-01-06T00:00:00"/>
    <n v="18.97"/>
    <n v="10042"/>
  </r>
  <r>
    <x v="1715"/>
    <d v="2013-07-17T00:00:00"/>
    <n v="29.9"/>
    <n v="60056"/>
  </r>
  <r>
    <x v="1715"/>
    <d v="2013-07-23T00:00:00"/>
    <n v="7"/>
    <n v="40088"/>
  </r>
  <r>
    <x v="1715"/>
    <d v="2013-08-20T00:00:00"/>
    <n v="10.5"/>
    <n v="40048"/>
  </r>
  <r>
    <x v="1716"/>
    <d v="2013-01-26T00:00:00"/>
    <n v="19.149999999999999"/>
    <n v="60032"/>
  </r>
  <r>
    <x v="1717"/>
    <d v="2013-01-21T00:00:00"/>
    <n v="55.35"/>
    <n v="40027"/>
  </r>
  <r>
    <x v="1718"/>
    <d v="2013-01-07T00:00:00"/>
    <n v="16.2"/>
    <n v="70024"/>
  </r>
  <r>
    <x v="1719"/>
    <d v="2013-01-07T00:00:00"/>
    <n v="49.3"/>
    <n v="60041"/>
  </r>
  <r>
    <x v="1719"/>
    <d v="2013-01-17T00:00:00"/>
    <n v="17"/>
    <n v="30005"/>
  </r>
  <r>
    <x v="1719"/>
    <d v="2013-01-17T00:00:00"/>
    <n v="16.46"/>
    <n v="30005"/>
  </r>
  <r>
    <x v="1719"/>
    <d v="2013-02-02T00:00:00"/>
    <n v="36.299999999999997"/>
    <n v="40018"/>
  </r>
  <r>
    <x v="1719"/>
    <d v="2013-02-16T00:00:00"/>
    <n v="35.299999999999997"/>
    <n v="10012"/>
  </r>
  <r>
    <x v="1719"/>
    <d v="2013-02-22T00:00:00"/>
    <n v="5.25"/>
    <n v="30003"/>
  </r>
  <r>
    <x v="1719"/>
    <d v="2013-02-28T00:00:00"/>
    <n v="20.45"/>
    <n v="20003"/>
  </r>
  <r>
    <x v="1719"/>
    <d v="2013-03-02T00:00:00"/>
    <n v="32.1"/>
    <n v="10010"/>
  </r>
  <r>
    <x v="1719"/>
    <d v="2013-03-14T00:00:00"/>
    <n v="17"/>
    <n v="30005"/>
  </r>
  <r>
    <x v="1719"/>
    <d v="2013-03-14T00:00:00"/>
    <n v="16.46"/>
    <n v="30005"/>
  </r>
  <r>
    <x v="1719"/>
    <d v="2013-03-20T00:00:00"/>
    <n v="30.85"/>
    <n v="40003"/>
  </r>
  <r>
    <x v="1719"/>
    <d v="2013-03-20T00:00:00"/>
    <n v="10.9"/>
    <n v="40003"/>
  </r>
  <r>
    <x v="1719"/>
    <d v="2013-03-26T00:00:00"/>
    <n v="45"/>
    <n v="70021"/>
  </r>
  <r>
    <x v="1719"/>
    <d v="2013-04-01T00:00:00"/>
    <n v="26.65"/>
    <n v="50074"/>
  </r>
  <r>
    <x v="1719"/>
    <d v="2013-04-03T00:00:00"/>
    <n v="10.45"/>
    <n v="20020"/>
  </r>
  <r>
    <x v="1719"/>
    <d v="2013-04-16T00:00:00"/>
    <n v="11"/>
    <n v="30053"/>
  </r>
  <r>
    <x v="1719"/>
    <d v="2013-04-27T00:00:00"/>
    <n v="30.85"/>
    <n v="40003"/>
  </r>
  <r>
    <x v="1719"/>
    <d v="2013-04-27T00:00:00"/>
    <n v="10.9"/>
    <n v="40003"/>
  </r>
  <r>
    <x v="1719"/>
    <d v="2013-04-23T00:00:00"/>
    <n v="31.85"/>
    <n v="50037"/>
  </r>
  <r>
    <x v="1719"/>
    <d v="2013-05-06T00:00:00"/>
    <n v="15.41"/>
    <n v="10040"/>
  </r>
  <r>
    <x v="1719"/>
    <d v="2013-05-08T00:00:00"/>
    <n v="27.61"/>
    <n v="50033"/>
  </r>
  <r>
    <x v="1719"/>
    <d v="2013-07-05T00:00:00"/>
    <n v="29.95"/>
    <n v="10042"/>
  </r>
  <r>
    <x v="1719"/>
    <d v="2013-07-08T00:00:00"/>
    <n v="30.85"/>
    <n v="50008"/>
  </r>
  <r>
    <x v="1719"/>
    <d v="2013-07-15T00:00:00"/>
    <n v="21.4"/>
    <n v="30028"/>
  </r>
  <r>
    <x v="1719"/>
    <d v="2013-07-20T00:00:00"/>
    <n v="34.4"/>
    <n v="10008"/>
  </r>
  <r>
    <x v="1719"/>
    <d v="2013-07-20T00:00:00"/>
    <n v="30.85"/>
    <n v="10008"/>
  </r>
  <r>
    <x v="1719"/>
    <d v="2013-07-31T00:00:00"/>
    <n v="30.65"/>
    <n v="50039"/>
  </r>
  <r>
    <x v="1719"/>
    <d v="2013-09-18T00:00:00"/>
    <n v="5.5"/>
    <n v="30055"/>
  </r>
  <r>
    <x v="1719"/>
    <d v="2013-10-01T00:00:00"/>
    <n v="30.9"/>
    <n v="30006"/>
  </r>
  <r>
    <x v="1719"/>
    <d v="2013-10-08T00:00:00"/>
    <n v="34.4"/>
    <n v="10008"/>
  </r>
  <r>
    <x v="1719"/>
    <d v="2013-10-08T00:00:00"/>
    <n v="30.85"/>
    <n v="10008"/>
  </r>
  <r>
    <x v="1720"/>
    <d v="2013-01-05T00:00:00"/>
    <n v="60.9"/>
    <n v="50073"/>
  </r>
  <r>
    <x v="1721"/>
    <d v="2013-01-05T00:00:00"/>
    <n v="29.2"/>
    <n v="60039"/>
  </r>
  <r>
    <x v="1721"/>
    <d v="2013-03-14T00:00:00"/>
    <n v="20.25"/>
    <n v="70058"/>
  </r>
  <r>
    <x v="1721"/>
    <d v="2013-07-09T00:00:00"/>
    <n v="23.95"/>
    <n v="40078"/>
  </r>
  <r>
    <x v="1721"/>
    <d v="2013-10-25T00:00:00"/>
    <n v="26"/>
    <n v="40039"/>
  </r>
  <r>
    <x v="1722"/>
    <d v="2013-01-05T00:00:00"/>
    <n v="30.7"/>
    <n v="70052"/>
  </r>
  <r>
    <x v="1723"/>
    <d v="2013-01-09T00:00:00"/>
    <n v="27.2"/>
    <n v="50028"/>
  </r>
  <r>
    <x v="1723"/>
    <d v="2013-01-09T00:00:00"/>
    <n v="84.3"/>
    <n v="60047"/>
  </r>
  <r>
    <x v="1723"/>
    <d v="2013-02-11T00:00:00"/>
    <n v="14.25"/>
    <n v="40026"/>
  </r>
  <r>
    <x v="1723"/>
    <d v="2013-04-06T00:00:00"/>
    <n v="39.450000000000003"/>
    <n v="10042"/>
  </r>
  <r>
    <x v="1723"/>
    <d v="2013-04-04T00:00:00"/>
    <n v="19.7"/>
    <n v="40052"/>
  </r>
  <r>
    <x v="1724"/>
    <d v="2013-01-09T00:00:00"/>
    <n v="135.80000000000001"/>
    <n v="40022"/>
  </r>
  <r>
    <x v="1725"/>
    <d v="2013-01-08T00:00:00"/>
    <n v="42.37"/>
    <n v="40050"/>
  </r>
  <r>
    <x v="1725"/>
    <d v="2013-02-12T00:00:00"/>
    <n v="40.9"/>
    <n v="60086"/>
  </r>
  <r>
    <x v="1725"/>
    <d v="2013-02-21T00:00:00"/>
    <n v="10.75"/>
    <n v="30135"/>
  </r>
  <r>
    <x v="1725"/>
    <d v="2013-02-26T00:00:00"/>
    <n v="11.24"/>
    <n v="40043"/>
  </r>
  <r>
    <x v="1725"/>
    <d v="2013-03-05T00:00:00"/>
    <n v="17.25"/>
    <n v="40048"/>
  </r>
  <r>
    <x v="1725"/>
    <d v="2013-03-13T00:00:00"/>
    <n v="17.25"/>
    <n v="40039"/>
  </r>
  <r>
    <x v="1725"/>
    <d v="2013-03-27T00:00:00"/>
    <n v="15"/>
    <n v="40045"/>
  </r>
  <r>
    <x v="1725"/>
    <d v="2013-04-13T00:00:00"/>
    <n v="33.450000000000003"/>
    <n v="10045"/>
  </r>
  <r>
    <x v="1725"/>
    <d v="2013-04-23T00:00:00"/>
    <n v="23.25"/>
    <n v="70043"/>
  </r>
  <r>
    <x v="1725"/>
    <d v="2013-05-11T00:00:00"/>
    <n v="5.5"/>
    <n v="20008"/>
  </r>
  <r>
    <x v="1725"/>
    <d v="2013-06-05T00:00:00"/>
    <n v="11"/>
    <n v="20059"/>
  </r>
  <r>
    <x v="1725"/>
    <d v="2013-07-06T00:00:00"/>
    <n v="39.15"/>
    <n v="40092"/>
  </r>
  <r>
    <x v="1725"/>
    <d v="2013-08-27T00:00:00"/>
    <n v="19"/>
    <n v="10036"/>
  </r>
  <r>
    <x v="1725"/>
    <d v="2013-09-10T00:00:00"/>
    <n v="35.75"/>
    <n v="40031"/>
  </r>
  <r>
    <x v="1725"/>
    <d v="2013-10-15T00:00:00"/>
    <n v="10"/>
    <n v="30162"/>
  </r>
  <r>
    <x v="1725"/>
    <d v="2013-10-24T00:00:00"/>
    <n v="14"/>
    <n v="10022"/>
  </r>
  <r>
    <x v="1725"/>
    <d v="2013-10-29T00:00:00"/>
    <n v="10"/>
    <n v="30152"/>
  </r>
  <r>
    <x v="1725"/>
    <d v="2013-11-01T00:00:00"/>
    <n v="22"/>
    <n v="60122"/>
  </r>
  <r>
    <x v="1725"/>
    <d v="2013-11-02T00:00:00"/>
    <n v="27.5"/>
    <n v="40037"/>
  </r>
  <r>
    <x v="1726"/>
    <d v="2013-01-09T00:00:00"/>
    <n v="19.2"/>
    <n v="60013"/>
  </r>
  <r>
    <x v="1726"/>
    <d v="2013-05-09T00:00:00"/>
    <n v="67.2"/>
    <n v="40052"/>
  </r>
  <r>
    <x v="1727"/>
    <d v="2013-01-06T00:00:00"/>
    <n v="41.95"/>
    <n v="60086"/>
  </r>
  <r>
    <x v="1728"/>
    <d v="2013-01-09T00:00:00"/>
    <n v="22.95"/>
    <n v="60014"/>
  </r>
  <r>
    <x v="1729"/>
    <d v="2013-01-06T00:00:00"/>
    <n v="50.35"/>
    <n v="50033"/>
  </r>
  <r>
    <x v="1729"/>
    <d v="2013-03-14T00:00:00"/>
    <n v="57.1"/>
    <n v="70056"/>
  </r>
  <r>
    <x v="1729"/>
    <d v="2013-10-10T00:00:00"/>
    <n v="66.849999999999994"/>
    <n v="60043"/>
  </r>
  <r>
    <x v="1730"/>
    <d v="2013-01-09T00:00:00"/>
    <n v="11"/>
    <n v="60016"/>
  </r>
  <r>
    <x v="1731"/>
    <d v="2013-01-09T00:00:00"/>
    <n v="20.7"/>
    <n v="60019"/>
  </r>
  <r>
    <x v="1732"/>
    <d v="2013-01-09T00:00:00"/>
    <n v="27.75"/>
    <n v="40045"/>
  </r>
  <r>
    <x v="1732"/>
    <d v="2013-01-16T00:00:00"/>
    <n v="29"/>
    <n v="40046"/>
  </r>
  <r>
    <x v="1732"/>
    <d v="2013-04-01T00:00:00"/>
    <n v="38.450000000000003"/>
    <n v="60113"/>
  </r>
  <r>
    <x v="1732"/>
    <d v="2013-04-29T00:00:00"/>
    <n v="33.15"/>
    <n v="40040"/>
  </r>
  <r>
    <x v="1732"/>
    <d v="2013-06-05T00:00:00"/>
    <n v="24"/>
    <n v="60045"/>
  </r>
  <r>
    <x v="1732"/>
    <d v="2013-06-20T00:00:00"/>
    <n v="18.5"/>
    <n v="10026"/>
  </r>
  <r>
    <x v="1732"/>
    <d v="2013-07-12T00:00:00"/>
    <n v="29.45"/>
    <n v="10013"/>
  </r>
  <r>
    <x v="1732"/>
    <d v="2013-07-18T00:00:00"/>
    <n v="26.95"/>
    <n v="30015"/>
  </r>
  <r>
    <x v="1732"/>
    <d v="2013-09-18T00:00:00"/>
    <n v="38.950000000000003"/>
    <n v="70040"/>
  </r>
  <r>
    <x v="1732"/>
    <d v="2013-09-26T00:00:00"/>
    <n v="39.9"/>
    <n v="70025"/>
  </r>
  <r>
    <x v="1732"/>
    <d v="2013-10-09T00:00:00"/>
    <n v="25.2"/>
    <n v="40028"/>
  </r>
  <r>
    <x v="1732"/>
    <d v="2013-10-17T00:00:00"/>
    <n v="36.65"/>
    <n v="70026"/>
  </r>
  <r>
    <x v="1733"/>
    <d v="2013-01-09T00:00:00"/>
    <n v="49.65"/>
    <n v="60046"/>
  </r>
  <r>
    <x v="1734"/>
    <d v="2013-01-09T00:00:00"/>
    <n v="134.30000000000001"/>
    <n v="60040"/>
  </r>
  <r>
    <x v="1734"/>
    <d v="2013-10-09T00:00:00"/>
    <n v="27.45"/>
    <n v="10052"/>
  </r>
  <r>
    <x v="1734"/>
    <d v="2013-10-09T00:00:00"/>
    <n v="131.9"/>
    <n v="70029"/>
  </r>
  <r>
    <x v="1735"/>
    <d v="2013-01-19T00:00:00"/>
    <n v="8.31"/>
    <n v="50040"/>
  </r>
  <r>
    <x v="1735"/>
    <d v="2013-01-18T00:00:00"/>
    <n v="5.97"/>
    <n v="50020"/>
  </r>
  <r>
    <x v="1736"/>
    <d v="2013-01-13T00:00:00"/>
    <n v="17"/>
    <n v="70061"/>
  </r>
  <r>
    <x v="1736"/>
    <d v="2013-01-20T00:00:00"/>
    <n v="5.5"/>
    <n v="70048"/>
  </r>
  <r>
    <x v="1736"/>
    <d v="2013-02-24T00:00:00"/>
    <n v="5.5"/>
    <n v="70037"/>
  </r>
  <r>
    <x v="1736"/>
    <d v="2013-04-21T00:00:00"/>
    <n v="5.5"/>
    <n v="60085"/>
  </r>
  <r>
    <x v="1736"/>
    <d v="2013-09-15T00:00:00"/>
    <n v="3.75"/>
    <n v="40053"/>
  </r>
  <r>
    <x v="1736"/>
    <d v="2013-09-29T00:00:00"/>
    <n v="10"/>
    <n v="70028"/>
  </r>
  <r>
    <x v="1737"/>
    <d v="2013-01-19T00:00:00"/>
    <n v="30.55"/>
    <n v="70065"/>
  </r>
  <r>
    <x v="1738"/>
    <d v="2013-01-19T00:00:00"/>
    <n v="33.15"/>
    <n v="70066"/>
  </r>
  <r>
    <x v="1738"/>
    <d v="2013-07-05T00:00:00"/>
    <n v="32.950000000000003"/>
    <n v="70069"/>
  </r>
  <r>
    <x v="1739"/>
    <d v="2013-09-06T00:00:00"/>
    <n v="24.45"/>
    <n v="70027"/>
  </r>
  <r>
    <x v="1740"/>
    <d v="2013-01-19T00:00:00"/>
    <n v="48.1"/>
    <n v="70049"/>
  </r>
  <r>
    <x v="1741"/>
    <d v="2013-01-19T00:00:00"/>
    <n v="43.35"/>
    <n v="40082"/>
  </r>
  <r>
    <x v="1742"/>
    <d v="2013-01-18T00:00:00"/>
    <n v="35.65"/>
    <n v="50062"/>
  </r>
  <r>
    <x v="1743"/>
    <d v="2013-01-15T00:00:00"/>
    <n v="39.549999999999997"/>
    <n v="40036"/>
  </r>
  <r>
    <x v="1743"/>
    <d v="2013-02-13T00:00:00"/>
    <n v="18.45"/>
    <n v="60006"/>
  </r>
  <r>
    <x v="1743"/>
    <d v="2013-07-03T00:00:00"/>
    <n v="36.450000000000003"/>
    <n v="40019"/>
  </r>
  <r>
    <x v="1743"/>
    <d v="2013-07-10T00:00:00"/>
    <n v="15"/>
    <n v="60004"/>
  </r>
  <r>
    <x v="1743"/>
    <d v="2013-09-28T00:00:00"/>
    <n v="17.95"/>
    <n v="60038"/>
  </r>
  <r>
    <x v="1743"/>
    <d v="2013-10-10T00:00:00"/>
    <n v="20"/>
    <n v="70002"/>
  </r>
  <r>
    <x v="1744"/>
    <d v="2013-01-12T00:00:00"/>
    <n v="36.35"/>
    <n v="60003"/>
  </r>
  <r>
    <x v="1745"/>
    <d v="2013-01-09T00:00:00"/>
    <n v="43.95"/>
    <n v="70035"/>
  </r>
  <r>
    <x v="1745"/>
    <d v="2013-04-12T00:00:00"/>
    <n v="61.9"/>
    <n v="50060"/>
  </r>
  <r>
    <x v="1745"/>
    <d v="2013-08-21T00:00:00"/>
    <n v="84.75"/>
    <n v="70043"/>
  </r>
  <r>
    <x v="1746"/>
    <d v="2013-01-05T00:00:00"/>
    <n v="54.2"/>
    <n v="40110"/>
  </r>
  <r>
    <x v="1747"/>
    <d v="2013-01-23T00:00:00"/>
    <n v="46.4"/>
    <n v="40046"/>
  </r>
  <r>
    <x v="1748"/>
    <d v="2013-02-28T00:00:00"/>
    <n v="84.15"/>
    <n v="70046"/>
  </r>
  <r>
    <x v="1748"/>
    <d v="2013-03-09T00:00:00"/>
    <n v="32.200000000000003"/>
    <n v="50026"/>
  </r>
  <r>
    <x v="1748"/>
    <d v="2013-04-06T00:00:00"/>
    <n v="31"/>
    <n v="50043"/>
  </r>
  <r>
    <x v="1748"/>
    <d v="2013-04-11T00:00:00"/>
    <n v="86.15"/>
    <n v="40040"/>
  </r>
  <r>
    <x v="1748"/>
    <d v="2013-04-12T00:00:00"/>
    <n v="63.6"/>
    <n v="40089"/>
  </r>
  <r>
    <x v="1748"/>
    <d v="2013-04-14T00:00:00"/>
    <n v="32.65"/>
    <n v="70019"/>
  </r>
  <r>
    <x v="1748"/>
    <d v="2013-05-17T00:00:00"/>
    <n v="82.7"/>
    <n v="60057"/>
  </r>
  <r>
    <x v="1748"/>
    <d v="2013-06-29T00:00:00"/>
    <n v="31.75"/>
    <n v="40056"/>
  </r>
  <r>
    <x v="1748"/>
    <d v="2013-09-05T00:00:00"/>
    <n v="66.099999999999994"/>
    <n v="60032"/>
  </r>
  <r>
    <x v="1749"/>
    <d v="2013-01-09T00:00:00"/>
    <n v="32.950000000000003"/>
    <n v="60058"/>
  </r>
  <r>
    <x v="1750"/>
    <d v="2013-01-10T00:00:00"/>
    <n v="34.49"/>
    <n v="60038"/>
  </r>
  <r>
    <x v="1751"/>
    <d v="2013-01-10T00:00:00"/>
    <n v="52.2"/>
    <n v="60040"/>
  </r>
  <r>
    <x v="1752"/>
    <d v="2013-01-08T00:00:00"/>
    <n v="122.05"/>
    <n v="70033"/>
  </r>
  <r>
    <x v="1753"/>
    <d v="2013-01-08T00:00:00"/>
    <n v="54.3"/>
    <n v="70031"/>
  </r>
  <r>
    <x v="1754"/>
    <d v="2013-01-08T00:00:00"/>
    <n v="26.4"/>
    <n v="70029"/>
  </r>
  <r>
    <x v="1755"/>
    <d v="2013-01-15T00:00:00"/>
    <n v="18.45"/>
    <n v="70008"/>
  </r>
  <r>
    <x v="1755"/>
    <d v="2013-04-28T00:00:00"/>
    <n v="33.1"/>
    <n v="50022"/>
  </r>
  <r>
    <x v="1755"/>
    <d v="2013-07-02T00:00:00"/>
    <n v="37.1"/>
    <n v="70026"/>
  </r>
  <r>
    <x v="1755"/>
    <d v="2013-08-07T00:00:00"/>
    <n v="35.9"/>
    <n v="60017"/>
  </r>
  <r>
    <x v="1756"/>
    <d v="2013-01-14T00:00:00"/>
    <n v="66.099999999999994"/>
    <n v="70005"/>
  </r>
  <r>
    <x v="1757"/>
    <d v="2013-01-14T00:00:00"/>
    <n v="38.65"/>
    <n v="70001"/>
  </r>
  <r>
    <x v="1758"/>
    <d v="2013-01-11T00:00:00"/>
    <n v="36.200000000000003"/>
    <n v="50005"/>
  </r>
  <r>
    <x v="1759"/>
    <d v="2013-01-11T00:00:00"/>
    <n v="40.450000000000003"/>
    <n v="50075"/>
  </r>
  <r>
    <x v="1759"/>
    <d v="2013-01-26T00:00:00"/>
    <n v="59.95"/>
    <n v="60087"/>
  </r>
  <r>
    <x v="1759"/>
    <d v="2013-02-09T00:00:00"/>
    <n v="66.78"/>
    <n v="40063"/>
  </r>
  <r>
    <x v="1759"/>
    <d v="2013-03-04T00:00:00"/>
    <n v="31.45"/>
    <n v="70025"/>
  </r>
  <r>
    <x v="1759"/>
    <d v="2013-03-23T00:00:00"/>
    <n v="58.63"/>
    <n v="70040"/>
  </r>
  <r>
    <x v="1759"/>
    <d v="2013-04-27T00:00:00"/>
    <n v="22.9"/>
    <n v="40048"/>
  </r>
  <r>
    <x v="1759"/>
    <d v="2013-04-28T00:00:00"/>
    <n v="19.079999999999998"/>
    <n v="50009"/>
  </r>
  <r>
    <x v="1759"/>
    <d v="2013-06-08T00:00:00"/>
    <n v="18.899999999999999"/>
    <n v="60078"/>
  </r>
  <r>
    <x v="1759"/>
    <d v="2013-06-15T00:00:00"/>
    <n v="24.95"/>
    <n v="70029"/>
  </r>
  <r>
    <x v="1759"/>
    <d v="2013-06-25T00:00:00"/>
    <n v="30.97"/>
    <n v="40044"/>
  </r>
  <r>
    <x v="1759"/>
    <d v="2013-07-05T00:00:00"/>
    <n v="16.149999999999999"/>
    <n v="40041"/>
  </r>
  <r>
    <x v="1759"/>
    <d v="2013-07-12T00:00:00"/>
    <n v="23.8"/>
    <n v="40052"/>
  </r>
  <r>
    <x v="1759"/>
    <d v="2013-08-17T00:00:00"/>
    <n v="22.9"/>
    <n v="70022"/>
  </r>
  <r>
    <x v="1759"/>
    <d v="2013-09-07T00:00:00"/>
    <n v="56.97"/>
    <n v="50030"/>
  </r>
  <r>
    <x v="1759"/>
    <d v="2013-09-14T00:00:00"/>
    <n v="36.85"/>
    <n v="10047"/>
  </r>
  <r>
    <x v="1759"/>
    <d v="2013-09-11T00:00:00"/>
    <n v="12.15"/>
    <n v="30216"/>
  </r>
  <r>
    <x v="1759"/>
    <d v="2013-09-28T00:00:00"/>
    <n v="80.010000000000005"/>
    <n v="50058"/>
  </r>
  <r>
    <x v="1759"/>
    <d v="2013-10-27T00:00:00"/>
    <n v="10.39"/>
    <n v="50002"/>
  </r>
  <r>
    <x v="1759"/>
    <d v="2013-10-28T00:00:00"/>
    <n v="13.9"/>
    <n v="40009"/>
  </r>
  <r>
    <x v="1760"/>
    <d v="2013-01-16T00:00:00"/>
    <n v="17.399999999999999"/>
    <n v="70049"/>
  </r>
  <r>
    <x v="1760"/>
    <d v="2013-02-12T00:00:00"/>
    <n v="19.84"/>
    <n v="40105"/>
  </r>
  <r>
    <x v="1760"/>
    <d v="2013-05-13T00:00:00"/>
    <n v="6"/>
    <n v="30087"/>
  </r>
  <r>
    <x v="1760"/>
    <d v="2013-06-22T00:00:00"/>
    <n v="29.15"/>
    <n v="10025"/>
  </r>
  <r>
    <x v="1761"/>
    <d v="2013-01-13T00:00:00"/>
    <n v="68.25"/>
    <n v="50019"/>
  </r>
  <r>
    <x v="1761"/>
    <d v="2013-02-16T00:00:00"/>
    <n v="53.75"/>
    <n v="10020"/>
  </r>
  <r>
    <x v="1761"/>
    <d v="2013-03-17T00:00:00"/>
    <n v="48.35"/>
    <n v="10003"/>
  </r>
  <r>
    <x v="1761"/>
    <d v="2013-03-17T00:00:00"/>
    <n v="32.15"/>
    <n v="10003"/>
  </r>
  <r>
    <x v="1761"/>
    <d v="2013-05-04T00:00:00"/>
    <n v="36.6"/>
    <n v="10035"/>
  </r>
  <r>
    <x v="1761"/>
    <d v="2013-07-14T00:00:00"/>
    <n v="48.35"/>
    <n v="10003"/>
  </r>
  <r>
    <x v="1761"/>
    <d v="2013-07-14T00:00:00"/>
    <n v="32.15"/>
    <n v="10003"/>
  </r>
  <r>
    <x v="1761"/>
    <d v="2013-10-26T00:00:00"/>
    <n v="63.8"/>
    <n v="40051"/>
  </r>
  <r>
    <x v="1762"/>
    <d v="2013-01-10T00:00:00"/>
    <n v="55.65"/>
    <n v="50033"/>
  </r>
  <r>
    <x v="1763"/>
    <d v="2013-01-10T00:00:00"/>
    <n v="48.2"/>
    <n v="40044"/>
  </r>
  <r>
    <x v="1763"/>
    <d v="2013-05-30T00:00:00"/>
    <n v="32.450000000000003"/>
    <n v="10036"/>
  </r>
  <r>
    <x v="1763"/>
    <d v="2013-09-11T00:00:00"/>
    <n v="16.5"/>
    <n v="10050"/>
  </r>
  <r>
    <x v="1764"/>
    <d v="2013-01-12T00:00:00"/>
    <n v="53.34"/>
    <n v="70037"/>
  </r>
  <r>
    <x v="1764"/>
    <d v="2013-01-12T00:00:00"/>
    <n v="36.9"/>
    <n v="70037"/>
  </r>
  <r>
    <x v="1764"/>
    <d v="2013-03-30T00:00:00"/>
    <n v="53.34"/>
    <n v="70037"/>
  </r>
  <r>
    <x v="1764"/>
    <d v="2013-03-30T00:00:00"/>
    <n v="36.9"/>
    <n v="70037"/>
  </r>
  <r>
    <x v="1764"/>
    <d v="2013-09-01T00:00:00"/>
    <n v="40.049999999999997"/>
    <n v="60009"/>
  </r>
  <r>
    <x v="1765"/>
    <d v="2013-01-10T00:00:00"/>
    <n v="20.95"/>
    <n v="70024"/>
  </r>
  <r>
    <x v="1766"/>
    <d v="2013-01-13T00:00:00"/>
    <n v="5.25"/>
    <n v="70056"/>
  </r>
  <r>
    <x v="1766"/>
    <d v="2013-02-07T00:00:00"/>
    <n v="18.2"/>
    <n v="50295"/>
  </r>
  <r>
    <x v="1766"/>
    <d v="2013-02-08T00:00:00"/>
    <n v="20.45"/>
    <n v="50460"/>
  </r>
  <r>
    <x v="1766"/>
    <d v="2013-02-09T00:00:00"/>
    <n v="21"/>
    <n v="50365"/>
  </r>
  <r>
    <x v="1766"/>
    <d v="2013-02-17T00:00:00"/>
    <n v="9.24"/>
    <n v="60073"/>
  </r>
  <r>
    <x v="1766"/>
    <d v="2013-09-15T00:00:00"/>
    <n v="3.25"/>
    <n v="40054"/>
  </r>
  <r>
    <x v="1767"/>
    <d v="2013-01-12T00:00:00"/>
    <n v="35.35"/>
    <n v="70008"/>
  </r>
  <r>
    <x v="1768"/>
    <d v="2013-01-10T00:00:00"/>
    <n v="30.2"/>
    <n v="40032"/>
  </r>
  <r>
    <x v="1769"/>
    <d v="2013-01-14T00:00:00"/>
    <n v="23.45"/>
    <n v="70002"/>
  </r>
  <r>
    <x v="1770"/>
    <d v="2013-01-16T00:00:00"/>
    <n v="24.15"/>
    <n v="60058"/>
  </r>
  <r>
    <x v="1771"/>
    <d v="2013-01-18T00:00:00"/>
    <n v="5"/>
    <n v="10015"/>
  </r>
  <r>
    <x v="1771"/>
    <d v="2013-01-18T00:00:00"/>
    <n v="3.5"/>
    <n v="10017"/>
  </r>
  <r>
    <x v="1772"/>
    <d v="2013-01-11T00:00:00"/>
    <n v="35.049999999999997"/>
    <n v="70011"/>
  </r>
  <r>
    <x v="1773"/>
    <d v="2013-01-10T00:00:00"/>
    <n v="37.4"/>
    <n v="60053"/>
  </r>
  <r>
    <x v="1774"/>
    <d v="2013-01-10T00:00:00"/>
    <n v="151.30000000000001"/>
    <n v="50031"/>
  </r>
  <r>
    <x v="1774"/>
    <d v="2013-01-25T00:00:00"/>
    <n v="47.95"/>
    <n v="70051"/>
  </r>
  <r>
    <x v="1775"/>
    <d v="2013-01-10T00:00:00"/>
    <n v="40.1"/>
    <n v="60036"/>
  </r>
  <r>
    <x v="1776"/>
    <d v="2013-01-09T00:00:00"/>
    <n v="99.3"/>
    <n v="70040"/>
  </r>
  <r>
    <x v="1776"/>
    <d v="2013-02-16T00:00:00"/>
    <n v="10.5"/>
    <n v="20093"/>
  </r>
  <r>
    <x v="1776"/>
    <d v="2013-05-23T00:00:00"/>
    <n v="9.9499999999999993"/>
    <n v="70010"/>
  </r>
  <r>
    <x v="1777"/>
    <d v="2013-01-09T00:00:00"/>
    <n v="46.4"/>
    <n v="40064"/>
  </r>
  <r>
    <x v="1777"/>
    <d v="2013-01-17T00:00:00"/>
    <n v="56.7"/>
    <n v="60051"/>
  </r>
  <r>
    <x v="1777"/>
    <d v="2013-02-25T00:00:00"/>
    <n v="113.1"/>
    <n v="40031"/>
  </r>
  <r>
    <x v="1777"/>
    <d v="2013-04-04T00:00:00"/>
    <n v="54.45"/>
    <n v="40053"/>
  </r>
  <r>
    <x v="1777"/>
    <d v="2013-04-10T00:00:00"/>
    <n v="55.95"/>
    <n v="40043"/>
  </r>
  <r>
    <x v="1777"/>
    <d v="2013-05-02T00:00:00"/>
    <n v="45.7"/>
    <n v="30155"/>
  </r>
  <r>
    <x v="1777"/>
    <d v="2013-06-12T00:00:00"/>
    <n v="64.400000000000006"/>
    <n v="10047"/>
  </r>
  <r>
    <x v="1777"/>
    <d v="2013-06-12T00:00:00"/>
    <n v="16.5"/>
    <n v="10063"/>
  </r>
  <r>
    <x v="1777"/>
    <d v="2013-06-25T00:00:00"/>
    <n v="26.95"/>
    <n v="10020"/>
  </r>
  <r>
    <x v="1777"/>
    <d v="2013-07-03T00:00:00"/>
    <n v="22.95"/>
    <n v="10069"/>
  </r>
  <r>
    <x v="1777"/>
    <d v="2013-07-08T00:00:00"/>
    <n v="28.45"/>
    <n v="10040"/>
  </r>
  <r>
    <x v="1777"/>
    <d v="2013-07-11T00:00:00"/>
    <n v="34.950000000000003"/>
    <n v="10065"/>
  </r>
  <r>
    <x v="1777"/>
    <d v="2013-07-17T00:00:00"/>
    <n v="42.45"/>
    <n v="30145"/>
  </r>
  <r>
    <x v="1777"/>
    <d v="2013-07-18T00:00:00"/>
    <n v="44.5"/>
    <n v="10051"/>
  </r>
  <r>
    <x v="1777"/>
    <d v="2013-09-26T00:00:00"/>
    <n v="32.450000000000003"/>
    <n v="10082"/>
  </r>
  <r>
    <x v="1777"/>
    <d v="2013-10-24T00:00:00"/>
    <n v="37.4"/>
    <n v="30171"/>
  </r>
  <r>
    <x v="1778"/>
    <d v="2013-01-24T00:00:00"/>
    <n v="50.35"/>
    <n v="70016"/>
  </r>
  <r>
    <x v="1778"/>
    <d v="2013-01-30T00:00:00"/>
    <n v="48.6"/>
    <n v="70011"/>
  </r>
  <r>
    <x v="1778"/>
    <d v="2013-03-20T00:00:00"/>
    <n v="26.45"/>
    <n v="10002"/>
  </r>
  <r>
    <x v="1778"/>
    <d v="2013-03-26T00:00:00"/>
    <n v="20.5"/>
    <n v="40029"/>
  </r>
  <r>
    <x v="1778"/>
    <d v="2013-04-16T00:00:00"/>
    <n v="12.95"/>
    <n v="40020"/>
  </r>
  <r>
    <x v="1778"/>
    <d v="2013-07-25T00:00:00"/>
    <n v="19"/>
    <n v="40025"/>
  </r>
  <r>
    <x v="1778"/>
    <d v="2013-08-19T00:00:00"/>
    <n v="44.55"/>
    <n v="70017"/>
  </r>
  <r>
    <x v="1779"/>
    <d v="2013-03-26T00:00:00"/>
    <n v="13.95"/>
    <n v="40034"/>
  </r>
  <r>
    <x v="1779"/>
    <d v="2013-07-02T00:00:00"/>
    <n v="26.75"/>
    <n v="10040"/>
  </r>
  <r>
    <x v="1780"/>
    <d v="2013-01-09T00:00:00"/>
    <n v="46"/>
    <n v="10013"/>
  </r>
  <r>
    <x v="1781"/>
    <d v="2013-01-11T00:00:00"/>
    <n v="52.9"/>
    <n v="70042"/>
  </r>
  <r>
    <x v="1782"/>
    <d v="2013-01-11T00:00:00"/>
    <n v="42.35"/>
    <n v="70065"/>
  </r>
  <r>
    <x v="1782"/>
    <d v="2013-07-20T00:00:00"/>
    <n v="34.6"/>
    <n v="10001"/>
  </r>
  <r>
    <x v="1783"/>
    <d v="2013-01-12T00:00:00"/>
    <n v="39.950000000000003"/>
    <n v="60125"/>
  </r>
  <r>
    <x v="1784"/>
    <d v="2013-01-13T00:00:00"/>
    <n v="30.95"/>
    <n v="70019"/>
  </r>
  <r>
    <x v="1785"/>
    <d v="2013-01-13T00:00:00"/>
    <n v="23.2"/>
    <n v="60031"/>
  </r>
  <r>
    <x v="1785"/>
    <d v="2013-06-06T00:00:00"/>
    <n v="31.9"/>
    <n v="50010"/>
  </r>
  <r>
    <x v="1786"/>
    <d v="2013-01-15T00:00:00"/>
    <n v="31.19"/>
    <n v="70057"/>
  </r>
  <r>
    <x v="1787"/>
    <d v="2013-01-15T00:00:00"/>
    <n v="35.31"/>
    <n v="70058"/>
  </r>
  <r>
    <x v="1788"/>
    <d v="2013-01-20T00:00:00"/>
    <n v="15"/>
    <n v="70046"/>
  </r>
  <r>
    <x v="1788"/>
    <d v="2013-02-10T00:00:00"/>
    <n v="2.7"/>
    <n v="60074"/>
  </r>
  <r>
    <x v="1788"/>
    <d v="2013-02-17T00:00:00"/>
    <n v="6.69"/>
    <n v="60063"/>
  </r>
  <r>
    <x v="1788"/>
    <d v="2013-02-24T00:00:00"/>
    <n v="12.95"/>
    <n v="70033"/>
  </r>
  <r>
    <x v="1788"/>
    <d v="2013-03-10T00:00:00"/>
    <n v="12.65"/>
    <n v="60068"/>
  </r>
  <r>
    <x v="1788"/>
    <d v="2013-04-21T00:00:00"/>
    <n v="13.2"/>
    <n v="60080"/>
  </r>
  <r>
    <x v="1789"/>
    <d v="2013-01-13T00:00:00"/>
    <n v="11"/>
    <n v="70059"/>
  </r>
  <r>
    <x v="1790"/>
    <d v="2013-01-13T00:00:00"/>
    <n v="5.25"/>
    <n v="70062"/>
  </r>
  <r>
    <x v="1791"/>
    <d v="2013-01-18T00:00:00"/>
    <n v="40.65"/>
    <n v="70049"/>
  </r>
  <r>
    <x v="1792"/>
    <d v="2013-01-16T00:00:00"/>
    <n v="59.05"/>
    <n v="70008"/>
  </r>
  <r>
    <x v="1792"/>
    <d v="2013-01-28T00:00:00"/>
    <n v="29.95"/>
    <n v="60018"/>
  </r>
  <r>
    <x v="1792"/>
    <d v="2013-02-06T00:00:00"/>
    <n v="23.2"/>
    <n v="60024"/>
  </r>
  <r>
    <x v="1792"/>
    <d v="2013-02-26T00:00:00"/>
    <n v="15.65"/>
    <n v="60002"/>
  </r>
  <r>
    <x v="1793"/>
    <d v="2013-01-16T00:00:00"/>
    <n v="29.6"/>
    <n v="70003"/>
  </r>
  <r>
    <x v="1794"/>
    <d v="2013-01-19T00:00:00"/>
    <n v="28.4"/>
    <n v="70017"/>
  </r>
  <r>
    <x v="1795"/>
    <d v="2013-01-19T00:00:00"/>
    <n v="32.15"/>
    <n v="70026"/>
  </r>
  <r>
    <x v="1795"/>
    <d v="2013-02-15T00:00:00"/>
    <n v="42.39"/>
    <n v="70051"/>
  </r>
  <r>
    <x v="1795"/>
    <d v="2013-03-08T00:00:00"/>
    <n v="56.65"/>
    <n v="70057"/>
  </r>
  <r>
    <x v="1795"/>
    <d v="2013-03-29T00:00:00"/>
    <n v="41.85"/>
    <n v="60097"/>
  </r>
  <r>
    <x v="1795"/>
    <d v="2013-07-05T00:00:00"/>
    <n v="45.3"/>
    <n v="70061"/>
  </r>
  <r>
    <x v="1795"/>
    <d v="2013-09-27T00:00:00"/>
    <n v="47.55"/>
    <n v="60058"/>
  </r>
  <r>
    <x v="1796"/>
    <d v="2013-01-19T00:00:00"/>
    <n v="48.3"/>
    <n v="70036"/>
  </r>
  <r>
    <x v="1797"/>
    <d v="2013-01-19T00:00:00"/>
    <n v="70.650000000000006"/>
    <n v="60051"/>
  </r>
  <r>
    <x v="1798"/>
    <d v="2013-01-16T00:00:00"/>
    <n v="24.85"/>
    <n v="70002"/>
  </r>
  <r>
    <x v="1799"/>
    <d v="2013-01-19T00:00:00"/>
    <n v="45.15"/>
    <n v="70003"/>
  </r>
  <r>
    <x v="1800"/>
    <d v="2013-01-19T00:00:00"/>
    <n v="71.05"/>
    <n v="70038"/>
  </r>
  <r>
    <x v="1800"/>
    <d v="2013-10-19T00:00:00"/>
    <n v="60.15"/>
    <n v="60073"/>
  </r>
  <r>
    <x v="1801"/>
    <d v="2013-01-11T00:00:00"/>
    <n v="97.3"/>
    <n v="50004"/>
  </r>
  <r>
    <x v="1801"/>
    <d v="2013-01-25T00:00:00"/>
    <n v="12"/>
    <n v="10015"/>
  </r>
  <r>
    <x v="1802"/>
    <d v="2013-01-09T00:00:00"/>
    <n v="44.4"/>
    <n v="40046"/>
  </r>
  <r>
    <x v="1802"/>
    <d v="2013-02-06T00:00:00"/>
    <n v="18.5"/>
    <n v="40019"/>
  </r>
  <r>
    <x v="1802"/>
    <d v="2013-02-28T00:00:00"/>
    <n v="14.75"/>
    <n v="40034"/>
  </r>
  <r>
    <x v="1802"/>
    <d v="2013-04-01T00:00:00"/>
    <n v="15.75"/>
    <n v="40120"/>
  </r>
  <r>
    <x v="1802"/>
    <d v="2013-06-27T00:00:00"/>
    <n v="44.06"/>
    <n v="40056"/>
  </r>
  <r>
    <x v="1802"/>
    <d v="2013-09-24T00:00:00"/>
    <n v="54.45"/>
    <n v="40050"/>
  </r>
  <r>
    <x v="1802"/>
    <d v="2013-09-24T00:00:00"/>
    <n v="58.6"/>
    <n v="40049"/>
  </r>
  <r>
    <x v="1802"/>
    <d v="2013-10-14T00:00:00"/>
    <n v="40.450000000000003"/>
    <n v="40033"/>
  </r>
  <r>
    <x v="1802"/>
    <d v="2013-10-29T00:00:00"/>
    <n v="50.1"/>
    <n v="10029"/>
  </r>
  <r>
    <x v="1803"/>
    <d v="2013-01-10T00:00:00"/>
    <n v="16"/>
    <n v="40026"/>
  </r>
  <r>
    <x v="1803"/>
    <d v="2013-01-23T00:00:00"/>
    <n v="10.5"/>
    <n v="10004"/>
  </r>
  <r>
    <x v="1803"/>
    <d v="2013-01-24T00:00:00"/>
    <n v="8.75"/>
    <n v="30132"/>
  </r>
  <r>
    <x v="1803"/>
    <d v="2013-01-29T00:00:00"/>
    <n v="10.95"/>
    <n v="10002"/>
  </r>
  <r>
    <x v="1803"/>
    <d v="2013-01-29T00:00:00"/>
    <n v="11.5"/>
    <n v="10002"/>
  </r>
  <r>
    <x v="1803"/>
    <d v="2013-02-01T00:00:00"/>
    <n v="17"/>
    <n v="10006"/>
  </r>
  <r>
    <x v="1803"/>
    <d v="2013-02-11T00:00:00"/>
    <n v="5.25"/>
    <n v="40032"/>
  </r>
  <r>
    <x v="1803"/>
    <d v="2013-02-14T00:00:00"/>
    <n v="11.5"/>
    <n v="10001"/>
  </r>
  <r>
    <x v="1803"/>
    <d v="2013-03-19T00:00:00"/>
    <n v="10.5"/>
    <n v="40007"/>
  </r>
  <r>
    <x v="1803"/>
    <d v="2013-04-03T00:00:00"/>
    <n v="27.75"/>
    <n v="10030"/>
  </r>
  <r>
    <x v="1803"/>
    <d v="2013-04-26T00:00:00"/>
    <n v="29.95"/>
    <n v="40015"/>
  </r>
  <r>
    <x v="1803"/>
    <d v="2013-04-26T00:00:00"/>
    <n v="16"/>
    <n v="40026"/>
  </r>
  <r>
    <x v="1803"/>
    <d v="2013-04-24T00:00:00"/>
    <n v="15.2"/>
    <n v="40056"/>
  </r>
  <r>
    <x v="1803"/>
    <d v="2013-04-24T00:00:00"/>
    <n v="12.2"/>
    <n v="40056"/>
  </r>
  <r>
    <x v="1803"/>
    <d v="2013-04-23T00:00:00"/>
    <n v="6.5"/>
    <n v="10015"/>
  </r>
  <r>
    <x v="1803"/>
    <d v="2013-05-10T00:00:00"/>
    <n v="30.2"/>
    <n v="40034"/>
  </r>
  <r>
    <x v="1803"/>
    <d v="2013-05-23T00:00:00"/>
    <n v="5.95"/>
    <n v="10005"/>
  </r>
  <r>
    <x v="1803"/>
    <d v="2013-05-24T00:00:00"/>
    <n v="17"/>
    <n v="30040"/>
  </r>
  <r>
    <x v="1803"/>
    <d v="2013-06-12T00:00:00"/>
    <n v="10.95"/>
    <n v="10002"/>
  </r>
  <r>
    <x v="1803"/>
    <d v="2013-06-12T00:00:00"/>
    <n v="11.5"/>
    <n v="10002"/>
  </r>
  <r>
    <x v="1803"/>
    <d v="2013-06-13T00:00:00"/>
    <n v="11.5"/>
    <n v="30007"/>
  </r>
  <r>
    <x v="1803"/>
    <d v="2013-06-19T00:00:00"/>
    <n v="11.5"/>
    <n v="10001"/>
  </r>
  <r>
    <x v="1803"/>
    <d v="2013-07-01T00:00:00"/>
    <n v="29.25"/>
    <n v="10032"/>
  </r>
  <r>
    <x v="1803"/>
    <d v="2013-08-08T00:00:00"/>
    <n v="23"/>
    <n v="40035"/>
  </r>
  <r>
    <x v="1803"/>
    <d v="2013-08-09T00:00:00"/>
    <n v="12.5"/>
    <n v="30033"/>
  </r>
  <r>
    <x v="1803"/>
    <d v="2013-08-16T00:00:00"/>
    <n v="17.649999999999999"/>
    <n v="40017"/>
  </r>
  <r>
    <x v="1803"/>
    <d v="2013-08-20T00:00:00"/>
    <n v="7"/>
    <n v="10046"/>
  </r>
  <r>
    <x v="1803"/>
    <d v="2013-08-22T00:00:00"/>
    <n v="8.75"/>
    <n v="30125"/>
  </r>
  <r>
    <x v="1803"/>
    <d v="2013-08-29T00:00:00"/>
    <n v="7"/>
    <n v="10027"/>
  </r>
  <r>
    <x v="1803"/>
    <d v="2013-08-30T00:00:00"/>
    <n v="22.65"/>
    <n v="40052"/>
  </r>
  <r>
    <x v="1803"/>
    <d v="2013-08-30T00:00:00"/>
    <n v="21.45"/>
    <n v="50010"/>
  </r>
  <r>
    <x v="1803"/>
    <d v="2013-08-30T00:00:00"/>
    <n v="15.2"/>
    <n v="40056"/>
  </r>
  <r>
    <x v="1803"/>
    <d v="2013-08-30T00:00:00"/>
    <n v="12.2"/>
    <n v="40056"/>
  </r>
  <r>
    <x v="1803"/>
    <d v="2013-08-30T00:00:00"/>
    <n v="22.95"/>
    <n v="40051"/>
  </r>
  <r>
    <x v="1803"/>
    <d v="2013-08-30T00:00:00"/>
    <n v="19.25"/>
    <n v="40053"/>
  </r>
  <r>
    <x v="1803"/>
    <d v="2013-08-30T00:00:00"/>
    <n v="10.75"/>
    <n v="40054"/>
  </r>
  <r>
    <x v="1803"/>
    <d v="2013-09-18T00:00:00"/>
    <n v="8.5"/>
    <n v="20047"/>
  </r>
  <r>
    <x v="1803"/>
    <d v="2013-10-11T00:00:00"/>
    <n v="40.950000000000003"/>
    <n v="70025"/>
  </r>
  <r>
    <x v="1804"/>
    <d v="2013-01-10T00:00:00"/>
    <n v="30"/>
    <n v="40021"/>
  </r>
  <r>
    <x v="1805"/>
    <d v="2013-01-10T00:00:00"/>
    <n v="50.65"/>
    <n v="50022"/>
  </r>
  <r>
    <x v="1805"/>
    <d v="2013-02-16T00:00:00"/>
    <n v="60.15"/>
    <n v="70040"/>
  </r>
  <r>
    <x v="1805"/>
    <d v="2013-03-06T00:00:00"/>
    <n v="41.2"/>
    <n v="10006"/>
  </r>
  <r>
    <x v="1805"/>
    <d v="2013-03-16T00:00:00"/>
    <n v="11.5"/>
    <n v="10022"/>
  </r>
  <r>
    <x v="1805"/>
    <d v="2013-03-16T00:00:00"/>
    <n v="32.4"/>
    <n v="70047"/>
  </r>
  <r>
    <x v="1805"/>
    <d v="2013-04-06T00:00:00"/>
    <n v="41.85"/>
    <n v="70037"/>
  </r>
  <r>
    <x v="1805"/>
    <d v="2013-04-13T00:00:00"/>
    <n v="41.9"/>
    <n v="60015"/>
  </r>
  <r>
    <x v="1805"/>
    <d v="2013-04-26T00:00:00"/>
    <n v="25.7"/>
    <n v="30008"/>
  </r>
  <r>
    <x v="1805"/>
    <d v="2013-05-15T00:00:00"/>
    <n v="37.4"/>
    <n v="50053"/>
  </r>
  <r>
    <x v="1805"/>
    <d v="2013-06-08T00:00:00"/>
    <n v="56.7"/>
    <n v="40024"/>
  </r>
  <r>
    <x v="1805"/>
    <d v="2013-06-28T00:00:00"/>
    <n v="43.85"/>
    <n v="40040"/>
  </r>
  <r>
    <x v="1805"/>
    <d v="2013-07-14T00:00:00"/>
    <n v="44.9"/>
    <n v="60016"/>
  </r>
  <r>
    <x v="1805"/>
    <d v="2013-09-14T00:00:00"/>
    <n v="46.45"/>
    <n v="60012"/>
  </r>
  <r>
    <x v="1805"/>
    <d v="2013-09-26T00:00:00"/>
    <n v="42.85"/>
    <n v="60013"/>
  </r>
  <r>
    <x v="1805"/>
    <d v="2013-10-08T00:00:00"/>
    <n v="25.95"/>
    <n v="10045"/>
  </r>
  <r>
    <x v="1806"/>
    <d v="2013-01-06T00:00:00"/>
    <n v="36.450000000000003"/>
    <n v="40058"/>
  </r>
  <r>
    <x v="1806"/>
    <d v="2013-02-18T00:00:00"/>
    <n v="24.15"/>
    <n v="40050"/>
  </r>
  <r>
    <x v="1806"/>
    <d v="2013-08-14T00:00:00"/>
    <n v="26.15"/>
    <n v="40016"/>
  </r>
  <r>
    <x v="1806"/>
    <d v="2013-08-14T00:00:00"/>
    <n v="9.25"/>
    <n v="40049"/>
  </r>
  <r>
    <x v="1806"/>
    <d v="2013-08-15T00:00:00"/>
    <n v="25.45"/>
    <n v="10013"/>
  </r>
  <r>
    <x v="1806"/>
    <d v="2013-08-24T00:00:00"/>
    <n v="36.700000000000003"/>
    <n v="10073"/>
  </r>
  <r>
    <x v="1806"/>
    <d v="2013-08-24T00:00:00"/>
    <n v="30.7"/>
    <n v="10044"/>
  </r>
  <r>
    <x v="1806"/>
    <d v="2013-08-24T00:00:00"/>
    <n v="45.4"/>
    <n v="10071"/>
  </r>
  <r>
    <x v="1806"/>
    <d v="2013-10-23T00:00:00"/>
    <n v="22.95"/>
    <n v="40071"/>
  </r>
  <r>
    <x v="1807"/>
    <d v="2013-01-06T00:00:00"/>
    <n v="21.95"/>
    <n v="40063"/>
  </r>
  <r>
    <x v="1807"/>
    <d v="2013-02-18T00:00:00"/>
    <n v="18.7"/>
    <n v="40054"/>
  </r>
  <r>
    <x v="1807"/>
    <d v="2013-08-15T00:00:00"/>
    <n v="42.45"/>
    <n v="10020"/>
  </r>
  <r>
    <x v="1807"/>
    <d v="2013-08-24T00:00:00"/>
    <n v="40.200000000000003"/>
    <n v="10070"/>
  </r>
  <r>
    <x v="1807"/>
    <d v="2013-10-23T00:00:00"/>
    <n v="17.95"/>
    <n v="40078"/>
  </r>
  <r>
    <x v="1808"/>
    <d v="2013-01-06T00:00:00"/>
    <n v="35.75"/>
    <n v="40064"/>
  </r>
  <r>
    <x v="1809"/>
    <d v="2013-01-06T00:00:00"/>
    <n v="3.5"/>
    <n v="40075"/>
  </r>
  <r>
    <x v="1810"/>
    <d v="2013-01-06T00:00:00"/>
    <n v="50.75"/>
    <n v="40017"/>
  </r>
  <r>
    <x v="1811"/>
    <d v="2013-01-05T00:00:00"/>
    <n v="62.45"/>
    <n v="40083"/>
  </r>
  <r>
    <x v="1812"/>
    <d v="2013-01-09T00:00:00"/>
    <n v="11"/>
    <n v="40032"/>
  </r>
  <r>
    <x v="1812"/>
    <d v="2013-02-05T00:00:00"/>
    <n v="11"/>
    <n v="10010"/>
  </r>
  <r>
    <x v="1812"/>
    <d v="2013-04-03T00:00:00"/>
    <n v="11"/>
    <n v="40023"/>
  </r>
  <r>
    <x v="1812"/>
    <d v="2013-05-01T00:00:00"/>
    <n v="15.5"/>
    <n v="40018"/>
  </r>
  <r>
    <x v="1812"/>
    <d v="2013-06-04T00:00:00"/>
    <n v="12"/>
    <n v="40029"/>
  </r>
  <r>
    <x v="1812"/>
    <d v="2013-07-02T00:00:00"/>
    <n v="10"/>
    <n v="40010"/>
  </r>
  <r>
    <x v="1812"/>
    <d v="2013-10-02T00:00:00"/>
    <n v="12"/>
    <n v="40016"/>
  </r>
  <r>
    <x v="1813"/>
    <d v="2013-01-11T00:00:00"/>
    <n v="58.15"/>
    <n v="60069"/>
  </r>
  <r>
    <x v="1814"/>
    <d v="2013-01-09T00:00:00"/>
    <n v="25.95"/>
    <n v="40065"/>
  </r>
  <r>
    <x v="1814"/>
    <d v="2013-04-26T00:00:00"/>
    <n v="20.75"/>
    <n v="70019"/>
  </r>
  <r>
    <x v="1814"/>
    <d v="2013-05-25T00:00:00"/>
    <n v="21.45"/>
    <n v="40032"/>
  </r>
  <r>
    <x v="1815"/>
    <d v="2013-01-10T00:00:00"/>
    <n v="60.6"/>
    <n v="60049"/>
  </r>
  <r>
    <x v="1815"/>
    <d v="2013-05-05T00:00:00"/>
    <n v="63.15"/>
    <n v="60051"/>
  </r>
  <r>
    <x v="1815"/>
    <d v="2013-06-16T00:00:00"/>
    <n v="70.2"/>
    <n v="60063"/>
  </r>
  <r>
    <x v="1815"/>
    <d v="2013-07-06T00:00:00"/>
    <n v="42.4"/>
    <n v="30136"/>
  </r>
  <r>
    <x v="1816"/>
    <d v="2013-01-10T00:00:00"/>
    <n v="10.75"/>
    <n v="10031"/>
  </r>
  <r>
    <x v="1817"/>
    <d v="2013-01-16T00:00:00"/>
    <n v="8"/>
    <n v="10019"/>
  </r>
  <r>
    <x v="1818"/>
    <d v="2013-01-10T00:00:00"/>
    <n v="30.67"/>
    <n v="60084"/>
  </r>
  <r>
    <x v="1819"/>
    <d v="2013-01-10T00:00:00"/>
    <n v="40.5"/>
    <n v="10025"/>
  </r>
  <r>
    <x v="1819"/>
    <d v="2013-06-08T00:00:00"/>
    <n v="61.15"/>
    <n v="10027"/>
  </r>
  <r>
    <x v="1819"/>
    <d v="2013-09-01T00:00:00"/>
    <n v="66.099999999999994"/>
    <n v="10023"/>
  </r>
  <r>
    <x v="1819"/>
    <d v="2013-09-22T00:00:00"/>
    <n v="50.15"/>
    <n v="10006"/>
  </r>
  <r>
    <x v="1819"/>
    <d v="2013-09-29T00:00:00"/>
    <n v="41.45"/>
    <n v="10033"/>
  </r>
  <r>
    <x v="1819"/>
    <d v="2013-10-06T00:00:00"/>
    <n v="43.9"/>
    <n v="40018"/>
  </r>
  <r>
    <x v="1819"/>
    <d v="2013-11-03T00:00:00"/>
    <n v="10.75"/>
    <n v="20003"/>
  </r>
  <r>
    <x v="1819"/>
    <d v="2013-11-03T00:00:00"/>
    <n v="29.5"/>
    <n v="60004"/>
  </r>
  <r>
    <x v="1820"/>
    <d v="2013-01-19T00:00:00"/>
    <n v="33.299999999999997"/>
    <n v="70029"/>
  </r>
  <r>
    <x v="1821"/>
    <d v="2013-01-13T00:00:00"/>
    <n v="22.4"/>
    <n v="70060"/>
  </r>
  <r>
    <x v="1822"/>
    <d v="2013-01-09T00:00:00"/>
    <n v="65.150000000000006"/>
    <n v="40059"/>
  </r>
  <r>
    <x v="1823"/>
    <d v="2013-01-12T00:00:00"/>
    <n v="54.65"/>
    <n v="70063"/>
  </r>
  <r>
    <x v="1824"/>
    <d v="2013-01-13T00:00:00"/>
    <n v="10.75"/>
    <n v="70057"/>
  </r>
  <r>
    <x v="1824"/>
    <d v="2013-01-20T00:00:00"/>
    <n v="26"/>
    <n v="70047"/>
  </r>
  <r>
    <x v="1824"/>
    <d v="2013-02-17T00:00:00"/>
    <n v="9.23"/>
    <n v="60062"/>
  </r>
  <r>
    <x v="1824"/>
    <d v="2013-09-15T00:00:00"/>
    <n v="3.5"/>
    <n v="40051"/>
  </r>
  <r>
    <x v="1824"/>
    <d v="2013-09-18T00:00:00"/>
    <n v="13"/>
    <n v="40091"/>
  </r>
  <r>
    <x v="1824"/>
    <d v="2013-09-29T00:00:00"/>
    <n v="18"/>
    <n v="70037"/>
  </r>
  <r>
    <x v="1825"/>
    <d v="2013-02-02T00:00:00"/>
    <n v="15.45"/>
    <n v="20048"/>
  </r>
  <r>
    <x v="1826"/>
    <d v="2013-01-29T00:00:00"/>
    <n v="24.5"/>
    <n v="40057"/>
  </r>
  <r>
    <x v="1826"/>
    <d v="2013-02-17T00:00:00"/>
    <n v="34.9"/>
    <n v="40023"/>
  </r>
  <r>
    <x v="1826"/>
    <d v="2013-03-08T00:00:00"/>
    <n v="61.15"/>
    <n v="20127"/>
  </r>
  <r>
    <x v="1827"/>
    <d v="2013-01-29T00:00:00"/>
    <n v="31.4"/>
    <n v="10028"/>
  </r>
  <r>
    <x v="1828"/>
    <d v="2013-01-28T00:00:00"/>
    <n v="23.7"/>
    <n v="70026"/>
  </r>
  <r>
    <x v="1829"/>
    <d v="2013-01-07T00:00:00"/>
    <n v="24.95"/>
    <n v="30114"/>
  </r>
  <r>
    <x v="1829"/>
    <d v="2013-01-08T00:00:00"/>
    <n v="23.25"/>
    <n v="30188"/>
  </r>
  <r>
    <x v="1830"/>
    <d v="2013-01-09T00:00:00"/>
    <n v="15.45"/>
    <n v="60018"/>
  </r>
  <r>
    <x v="1831"/>
    <d v="2013-01-08T00:00:00"/>
    <n v="6.15"/>
    <n v="30060"/>
  </r>
  <r>
    <x v="1832"/>
    <d v="2013-01-09T00:00:00"/>
    <n v="23.7"/>
    <n v="10011"/>
  </r>
  <r>
    <x v="1833"/>
    <d v="2013-01-09T00:00:00"/>
    <n v="27.45"/>
    <n v="30046"/>
  </r>
  <r>
    <x v="1833"/>
    <d v="2013-02-12T00:00:00"/>
    <n v="13.25"/>
    <n v="20019"/>
  </r>
  <r>
    <x v="1833"/>
    <d v="2013-03-29T00:00:00"/>
    <n v="14.5"/>
    <n v="20022"/>
  </r>
  <r>
    <x v="1833"/>
    <d v="2013-03-29T00:00:00"/>
    <n v="26.95"/>
    <n v="40016"/>
  </r>
  <r>
    <x v="1834"/>
    <d v="2013-01-07T00:00:00"/>
    <n v="6"/>
    <n v="40017"/>
  </r>
  <r>
    <x v="1834"/>
    <d v="2013-01-21T00:00:00"/>
    <n v="9"/>
    <n v="40022"/>
  </r>
  <r>
    <x v="1834"/>
    <d v="2013-01-17T00:00:00"/>
    <n v="15.5"/>
    <n v="40014"/>
  </r>
  <r>
    <x v="1834"/>
    <d v="2013-01-22T00:00:00"/>
    <n v="5"/>
    <n v="40033"/>
  </r>
  <r>
    <x v="1834"/>
    <d v="2013-02-12T00:00:00"/>
    <n v="6"/>
    <n v="40045"/>
  </r>
  <r>
    <x v="1834"/>
    <d v="2013-02-19T00:00:00"/>
    <n v="2.5"/>
    <n v="40038"/>
  </r>
  <r>
    <x v="1834"/>
    <d v="2013-02-21T00:00:00"/>
    <n v="6.5"/>
    <n v="30081"/>
  </r>
  <r>
    <x v="1834"/>
    <d v="2013-02-26T00:00:00"/>
    <n v="7.5"/>
    <n v="40025"/>
  </r>
  <r>
    <x v="1834"/>
    <d v="2013-02-26T00:00:00"/>
    <n v="5"/>
    <n v="40025"/>
  </r>
  <r>
    <x v="1834"/>
    <d v="2013-03-05T00:00:00"/>
    <n v="6.5"/>
    <n v="40020"/>
  </r>
  <r>
    <x v="1834"/>
    <d v="2013-03-05T00:00:00"/>
    <n v="6"/>
    <n v="40020"/>
  </r>
  <r>
    <x v="1834"/>
    <d v="2013-03-06T00:00:00"/>
    <n v="7.5"/>
    <n v="40025"/>
  </r>
  <r>
    <x v="1834"/>
    <d v="2013-03-06T00:00:00"/>
    <n v="5"/>
    <n v="40025"/>
  </r>
  <r>
    <x v="1834"/>
    <d v="2013-04-11T00:00:00"/>
    <n v="6.5"/>
    <n v="10024"/>
  </r>
  <r>
    <x v="1834"/>
    <d v="2013-04-15T00:00:00"/>
    <n v="6.5"/>
    <n v="40020"/>
  </r>
  <r>
    <x v="1834"/>
    <d v="2013-04-15T00:00:00"/>
    <n v="6"/>
    <n v="40020"/>
  </r>
  <r>
    <x v="1834"/>
    <d v="2013-06-01T00:00:00"/>
    <n v="42.1"/>
    <n v="40013"/>
  </r>
  <r>
    <x v="1835"/>
    <d v="2013-01-09T00:00:00"/>
    <n v="29.45"/>
    <n v="30075"/>
  </r>
  <r>
    <x v="1835"/>
    <d v="2013-02-12T00:00:00"/>
    <n v="16.2"/>
    <n v="30137"/>
  </r>
  <r>
    <x v="1835"/>
    <d v="2013-03-29T00:00:00"/>
    <n v="31.5"/>
    <n v="40017"/>
  </r>
  <r>
    <x v="1836"/>
    <d v="2013-01-09T00:00:00"/>
    <n v="13.95"/>
    <n v="30059"/>
  </r>
  <r>
    <x v="1836"/>
    <d v="2013-02-20T00:00:00"/>
    <n v="22.5"/>
    <n v="10030"/>
  </r>
  <r>
    <x v="1836"/>
    <d v="2013-05-01T00:00:00"/>
    <n v="33.5"/>
    <n v="40020"/>
  </r>
  <r>
    <x v="1837"/>
    <d v="2013-04-05T00:00:00"/>
    <n v="30.2"/>
    <n v="50064"/>
  </r>
  <r>
    <x v="1838"/>
    <d v="2013-11-03T00:00:00"/>
    <n v="109.45"/>
    <n v="40024"/>
  </r>
  <r>
    <x v="1839"/>
    <d v="2013-01-08T00:00:00"/>
    <n v="16"/>
    <n v="30045"/>
  </r>
  <r>
    <x v="1840"/>
    <d v="2013-01-07T00:00:00"/>
    <n v="12.75"/>
    <n v="30054"/>
  </r>
  <r>
    <x v="1840"/>
    <d v="2013-01-08T00:00:00"/>
    <n v="25.25"/>
    <n v="30043"/>
  </r>
  <r>
    <x v="1840"/>
    <d v="2013-07-07T00:00:00"/>
    <n v="52.2"/>
    <n v="40020"/>
  </r>
  <r>
    <x v="1841"/>
    <d v="2013-01-09T00:00:00"/>
    <n v="11"/>
    <n v="30201"/>
  </r>
  <r>
    <x v="1841"/>
    <d v="2013-06-28T00:00:00"/>
    <n v="25.4"/>
    <n v="20076"/>
  </r>
  <r>
    <x v="1842"/>
    <d v="2013-01-09T00:00:00"/>
    <n v="30.9"/>
    <n v="60017"/>
  </r>
  <r>
    <x v="1843"/>
    <d v="2013-01-19T00:00:00"/>
    <n v="54.6"/>
    <n v="60059"/>
  </r>
  <r>
    <x v="1843"/>
    <d v="2013-03-26T00:00:00"/>
    <n v="28.85"/>
    <n v="40002"/>
  </r>
  <r>
    <x v="1843"/>
    <d v="2013-10-26T00:00:00"/>
    <n v="50.85"/>
    <n v="70031"/>
  </r>
  <r>
    <x v="1844"/>
    <d v="2013-01-19T00:00:00"/>
    <n v="54.85"/>
    <n v="50072"/>
  </r>
  <r>
    <x v="1845"/>
    <d v="2013-01-30T00:00:00"/>
    <n v="11.45"/>
    <n v="30073"/>
  </r>
  <r>
    <x v="1845"/>
    <d v="2013-02-12T00:00:00"/>
    <n v="39.68"/>
    <n v="40089"/>
  </r>
  <r>
    <x v="1845"/>
    <d v="2013-07-24T00:00:00"/>
    <n v="28.9"/>
    <n v="10019"/>
  </r>
  <r>
    <x v="1845"/>
    <d v="2013-08-17T00:00:00"/>
    <n v="18.25"/>
    <n v="10109"/>
  </r>
  <r>
    <x v="1845"/>
    <d v="2013-09-15T00:00:00"/>
    <n v="48.45"/>
    <n v="20029"/>
  </r>
  <r>
    <x v="1846"/>
    <d v="2013-01-30T00:00:00"/>
    <n v="40"/>
    <n v="40032"/>
  </r>
  <r>
    <x v="1846"/>
    <d v="2013-02-12T00:00:00"/>
    <n v="17.5"/>
    <n v="10035"/>
  </r>
  <r>
    <x v="1846"/>
    <d v="2013-02-21T00:00:00"/>
    <n v="69.45"/>
    <n v="30028"/>
  </r>
  <r>
    <x v="1846"/>
    <d v="2013-04-02T00:00:00"/>
    <n v="23.51"/>
    <n v="40034"/>
  </r>
  <r>
    <x v="1846"/>
    <d v="2013-05-02T00:00:00"/>
    <n v="10.11"/>
    <n v="10026"/>
  </r>
  <r>
    <x v="1846"/>
    <d v="2013-09-25T00:00:00"/>
    <n v="7"/>
    <n v="10043"/>
  </r>
  <r>
    <x v="1847"/>
    <d v="2013-01-31T00:00:00"/>
    <n v="11.25"/>
    <n v="40026"/>
  </r>
  <r>
    <x v="1847"/>
    <d v="2013-01-31T00:00:00"/>
    <n v="11"/>
    <n v="40016"/>
  </r>
  <r>
    <x v="1847"/>
    <d v="2013-03-14T00:00:00"/>
    <n v="19.5"/>
    <n v="40035"/>
  </r>
  <r>
    <x v="1847"/>
    <d v="2013-05-02T00:00:00"/>
    <n v="51.75"/>
    <n v="30084"/>
  </r>
  <r>
    <x v="1847"/>
    <d v="2013-05-16T00:00:00"/>
    <n v="8.5"/>
    <n v="40023"/>
  </r>
  <r>
    <x v="1847"/>
    <d v="2013-08-22T00:00:00"/>
    <n v="17.75"/>
    <n v="10064"/>
  </r>
  <r>
    <x v="1847"/>
    <d v="2013-10-03T00:00:00"/>
    <n v="64.45"/>
    <n v="30102"/>
  </r>
  <r>
    <x v="1847"/>
    <d v="2013-10-30T00:00:00"/>
    <n v="20.45"/>
    <n v="40021"/>
  </r>
  <r>
    <x v="1848"/>
    <d v="2013-02-07T00:00:00"/>
    <n v="9.5"/>
    <n v="10057"/>
  </r>
  <r>
    <x v="1849"/>
    <d v="2013-02-15T00:00:00"/>
    <n v="31.45"/>
    <n v="10007"/>
  </r>
  <r>
    <x v="1850"/>
    <d v="2013-02-15T00:00:00"/>
    <n v="25.4"/>
    <n v="10032"/>
  </r>
  <r>
    <x v="1850"/>
    <d v="2013-03-06T00:00:00"/>
    <n v="42.36"/>
    <n v="40039"/>
  </r>
  <r>
    <x v="1850"/>
    <d v="2013-03-25T00:00:00"/>
    <n v="10.75"/>
    <n v="10013"/>
  </r>
  <r>
    <x v="1850"/>
    <d v="2013-04-05T00:00:00"/>
    <n v="13.7"/>
    <n v="40052"/>
  </r>
  <r>
    <x v="1851"/>
    <d v="2013-02-15T00:00:00"/>
    <n v="43.45"/>
    <n v="10021"/>
  </r>
  <r>
    <x v="1851"/>
    <d v="2013-03-02T00:00:00"/>
    <n v="57.65"/>
    <n v="10028"/>
  </r>
  <r>
    <x v="1851"/>
    <d v="2013-08-26T00:00:00"/>
    <n v="38.15"/>
    <n v="40036"/>
  </r>
  <r>
    <x v="1852"/>
    <d v="2013-01-29T00:00:00"/>
    <n v="7.5"/>
    <n v="10027"/>
  </r>
  <r>
    <x v="1852"/>
    <d v="2013-04-07T00:00:00"/>
    <n v="25.4"/>
    <n v="10003"/>
  </r>
  <r>
    <x v="1852"/>
    <d v="2013-04-05T00:00:00"/>
    <n v="11.5"/>
    <n v="50065"/>
  </r>
  <r>
    <x v="1852"/>
    <d v="2013-10-18T00:00:00"/>
    <n v="13.75"/>
    <n v="10006"/>
  </r>
  <r>
    <x v="1853"/>
    <d v="2013-01-25T00:00:00"/>
    <n v="29.75"/>
    <n v="70032"/>
  </r>
  <r>
    <x v="1854"/>
    <d v="2013-04-18T00:00:00"/>
    <n v="30.5"/>
    <n v="60042"/>
  </r>
  <r>
    <x v="1855"/>
    <d v="2013-01-21T00:00:00"/>
    <n v="30.19"/>
    <n v="60027"/>
  </r>
  <r>
    <x v="1856"/>
    <d v="2013-01-22T00:00:00"/>
    <n v="15.2"/>
    <n v="40054"/>
  </r>
  <r>
    <x v="1856"/>
    <d v="2013-08-22T00:00:00"/>
    <n v="36.700000000000003"/>
    <n v="40036"/>
  </r>
  <r>
    <x v="1856"/>
    <d v="2013-09-17T00:00:00"/>
    <n v="19.25"/>
    <n v="10036"/>
  </r>
  <r>
    <x v="1856"/>
    <d v="2013-09-19T00:00:00"/>
    <n v="42"/>
    <n v="60051"/>
  </r>
  <r>
    <x v="1857"/>
    <d v="2013-01-19T00:00:00"/>
    <n v="33.950000000000003"/>
    <n v="10018"/>
  </r>
  <r>
    <x v="1857"/>
    <d v="2013-02-23T00:00:00"/>
    <n v="16"/>
    <n v="30053"/>
  </r>
  <r>
    <x v="1857"/>
    <d v="2013-05-05T00:00:00"/>
    <n v="24.15"/>
    <n v="20013"/>
  </r>
  <r>
    <x v="1858"/>
    <d v="2013-01-19T00:00:00"/>
    <n v="24.92"/>
    <n v="40093"/>
  </r>
  <r>
    <x v="1859"/>
    <d v="2013-01-19T00:00:00"/>
    <n v="37.25"/>
    <n v="40088"/>
  </r>
  <r>
    <x v="1860"/>
    <d v="2013-01-19T00:00:00"/>
    <n v="94.4"/>
    <n v="60092"/>
  </r>
  <r>
    <x v="1861"/>
    <d v="2013-01-21T00:00:00"/>
    <n v="27.85"/>
    <n v="40002"/>
  </r>
  <r>
    <x v="1862"/>
    <d v="2013-01-21T00:00:00"/>
    <n v="32.950000000000003"/>
    <n v="40001"/>
  </r>
  <r>
    <x v="1862"/>
    <d v="2013-05-31T00:00:00"/>
    <n v="78.150000000000006"/>
    <n v="70037"/>
  </r>
  <r>
    <x v="1863"/>
    <d v="2013-01-21T00:00:00"/>
    <n v="35.35"/>
    <n v="60021"/>
  </r>
  <r>
    <x v="1864"/>
    <d v="2013-01-21T00:00:00"/>
    <n v="3.5"/>
    <n v="40037"/>
  </r>
  <r>
    <x v="1864"/>
    <d v="2013-03-29T00:00:00"/>
    <n v="31.4"/>
    <n v="30006"/>
  </r>
  <r>
    <x v="1864"/>
    <d v="2013-07-23T00:00:00"/>
    <n v="10"/>
    <n v="40053"/>
  </r>
  <r>
    <x v="1864"/>
    <d v="2013-09-15T00:00:00"/>
    <n v="48.25"/>
    <n v="40014"/>
  </r>
  <r>
    <x v="1864"/>
    <d v="2013-09-24T00:00:00"/>
    <n v="22.75"/>
    <n v="40026"/>
  </r>
  <r>
    <x v="1864"/>
    <d v="2013-10-31T00:00:00"/>
    <n v="13.5"/>
    <n v="40022"/>
  </r>
  <r>
    <x v="1865"/>
    <d v="2013-01-21T00:00:00"/>
    <n v="6.5"/>
    <n v="40018"/>
  </r>
  <r>
    <x v="1865"/>
    <d v="2013-05-24T00:00:00"/>
    <n v="3.5"/>
    <n v="40026"/>
  </r>
  <r>
    <x v="1865"/>
    <d v="2013-06-14T00:00:00"/>
    <n v="5.5"/>
    <n v="40013"/>
  </r>
  <r>
    <x v="1866"/>
    <d v="2013-01-23T00:00:00"/>
    <n v="16"/>
    <n v="20046"/>
  </r>
  <r>
    <x v="1866"/>
    <d v="2013-02-12T00:00:00"/>
    <n v="15.45"/>
    <n v="20071"/>
  </r>
  <r>
    <x v="1866"/>
    <d v="2013-02-15T00:00:00"/>
    <n v="10.5"/>
    <n v="30134"/>
  </r>
  <r>
    <x v="1866"/>
    <d v="2013-04-23T00:00:00"/>
    <n v="15.2"/>
    <n v="30150"/>
  </r>
  <r>
    <x v="1866"/>
    <d v="2013-06-29T00:00:00"/>
    <n v="7"/>
    <n v="30162"/>
  </r>
  <r>
    <x v="1866"/>
    <d v="2013-09-08T00:00:00"/>
    <n v="14"/>
    <n v="20031"/>
  </r>
  <r>
    <x v="1867"/>
    <d v="2013-01-24T00:00:00"/>
    <n v="5.25"/>
    <n v="30162"/>
  </r>
  <r>
    <x v="1867"/>
    <d v="2013-01-30T00:00:00"/>
    <n v="23.34"/>
    <n v="50017"/>
  </r>
  <r>
    <x v="1868"/>
    <d v="2013-01-19T00:00:00"/>
    <n v="34.9"/>
    <n v="40005"/>
  </r>
  <r>
    <x v="1869"/>
    <d v="2013-08-06T00:00:00"/>
    <n v="34.85"/>
    <n v="60045"/>
  </r>
  <r>
    <x v="1870"/>
    <d v="2013-02-01T00:00:00"/>
    <n v="33.65"/>
    <n v="60048"/>
  </r>
  <r>
    <x v="1871"/>
    <d v="2013-01-31T00:00:00"/>
    <n v="48.8"/>
    <n v="70023"/>
  </r>
  <r>
    <x v="1871"/>
    <d v="2013-02-27T00:00:00"/>
    <n v="53.9"/>
    <n v="70029"/>
  </r>
  <r>
    <x v="1871"/>
    <d v="2013-03-14T00:00:00"/>
    <n v="53.05"/>
    <n v="40045"/>
  </r>
  <r>
    <x v="1871"/>
    <d v="2013-04-04T00:00:00"/>
    <n v="44.3"/>
    <n v="50027"/>
  </r>
  <r>
    <x v="1872"/>
    <d v="2013-01-31T00:00:00"/>
    <n v="33.85"/>
    <n v="70025"/>
  </r>
  <r>
    <x v="1873"/>
    <d v="2013-01-31T00:00:00"/>
    <n v="29.95"/>
    <n v="50053"/>
  </r>
  <r>
    <x v="1874"/>
    <d v="2013-03-04T00:00:00"/>
    <n v="85.5"/>
    <n v="50003"/>
  </r>
  <r>
    <x v="1875"/>
    <d v="2013-03-04T00:00:00"/>
    <n v="36.6"/>
    <n v="60025"/>
  </r>
  <r>
    <x v="1876"/>
    <d v="2013-03-05T00:00:00"/>
    <n v="43.95"/>
    <n v="50018"/>
  </r>
  <r>
    <x v="1876"/>
    <d v="2013-10-26T00:00:00"/>
    <n v="13.56"/>
    <n v="60025"/>
  </r>
  <r>
    <x v="1877"/>
    <d v="2013-03-04T00:00:00"/>
    <n v="36.65"/>
    <n v="70027"/>
  </r>
  <r>
    <x v="1877"/>
    <d v="2013-06-01T00:00:00"/>
    <n v="50.95"/>
    <n v="10027"/>
  </r>
  <r>
    <x v="1878"/>
    <d v="2013-01-30T00:00:00"/>
    <n v="24.15"/>
    <n v="70013"/>
  </r>
  <r>
    <x v="1878"/>
    <d v="2013-02-02T00:00:00"/>
    <n v="197.05"/>
    <n v="70059"/>
  </r>
  <r>
    <x v="1879"/>
    <d v="2013-01-30T00:00:00"/>
    <n v="24.95"/>
    <n v="20038"/>
  </r>
  <r>
    <x v="1879"/>
    <d v="2013-02-27T00:00:00"/>
    <n v="11.65"/>
    <n v="20004"/>
  </r>
  <r>
    <x v="1879"/>
    <d v="2013-02-27T00:00:00"/>
    <n v="31.95"/>
    <n v="20004"/>
  </r>
  <r>
    <x v="1879"/>
    <d v="2013-03-28T00:00:00"/>
    <n v="22.45"/>
    <n v="20006"/>
  </r>
  <r>
    <x v="1879"/>
    <d v="2013-04-23T00:00:00"/>
    <n v="12.5"/>
    <n v="20070"/>
  </r>
  <r>
    <x v="1879"/>
    <d v="2013-05-21T00:00:00"/>
    <n v="15.45"/>
    <n v="20063"/>
  </r>
  <r>
    <x v="1879"/>
    <d v="2013-07-09T00:00:00"/>
    <n v="11.65"/>
    <n v="20004"/>
  </r>
  <r>
    <x v="1879"/>
    <d v="2013-07-09T00:00:00"/>
    <n v="31.95"/>
    <n v="20004"/>
  </r>
  <r>
    <x v="1879"/>
    <d v="2013-07-10T00:00:00"/>
    <n v="19"/>
    <n v="30076"/>
  </r>
  <r>
    <x v="1879"/>
    <d v="2013-07-09T00:00:00"/>
    <n v="18.45"/>
    <n v="20104"/>
  </r>
  <r>
    <x v="1879"/>
    <d v="2013-09-26T00:00:00"/>
    <n v="22.5"/>
    <n v="10020"/>
  </r>
  <r>
    <x v="1879"/>
    <d v="2013-10-30T00:00:00"/>
    <n v="21.95"/>
    <n v="40032"/>
  </r>
  <r>
    <x v="1880"/>
    <d v="2013-01-31T00:00:00"/>
    <n v="50.95"/>
    <n v="60041"/>
  </r>
  <r>
    <x v="1880"/>
    <d v="2013-06-08T00:00:00"/>
    <n v="20.75"/>
    <n v="20009"/>
  </r>
  <r>
    <x v="1880"/>
    <d v="2013-10-07T00:00:00"/>
    <n v="40.25"/>
    <n v="70022"/>
  </r>
  <r>
    <x v="1880"/>
    <d v="2013-10-13T00:00:00"/>
    <n v="46.6"/>
    <n v="70031"/>
  </r>
  <r>
    <x v="1881"/>
    <d v="2013-01-19T00:00:00"/>
    <n v="66.849999999999994"/>
    <n v="50068"/>
  </r>
  <r>
    <x v="1882"/>
    <d v="2013-01-21T00:00:00"/>
    <n v="24.5"/>
    <n v="30142"/>
  </r>
  <r>
    <x v="1882"/>
    <d v="2013-01-25T00:00:00"/>
    <n v="19.5"/>
    <n v="30079"/>
  </r>
  <r>
    <x v="1882"/>
    <d v="2013-01-25T00:00:00"/>
    <n v="15"/>
    <n v="30079"/>
  </r>
  <r>
    <x v="1882"/>
    <d v="2013-01-24T00:00:00"/>
    <n v="27.5"/>
    <n v="20028"/>
  </r>
  <r>
    <x v="1882"/>
    <d v="2013-01-29T00:00:00"/>
    <n v="16"/>
    <n v="20022"/>
  </r>
  <r>
    <x v="1882"/>
    <d v="2013-02-01T00:00:00"/>
    <n v="47"/>
    <n v="30071"/>
  </r>
  <r>
    <x v="1882"/>
    <d v="2013-01-28T00:00:00"/>
    <n v="19"/>
    <n v="30117"/>
  </r>
  <r>
    <x v="1882"/>
    <d v="2013-02-06T00:00:00"/>
    <n v="18.5"/>
    <n v="30143"/>
  </r>
  <r>
    <x v="1882"/>
    <d v="2013-02-08T00:00:00"/>
    <n v="25.5"/>
    <n v="30053"/>
  </r>
  <r>
    <x v="1882"/>
    <d v="2013-02-04T00:00:00"/>
    <n v="15"/>
    <n v="20032"/>
  </r>
  <r>
    <x v="1882"/>
    <d v="2013-02-05T00:00:00"/>
    <n v="25.95"/>
    <n v="40031"/>
  </r>
  <r>
    <x v="1882"/>
    <d v="2013-02-11T00:00:00"/>
    <n v="10.5"/>
    <n v="30081"/>
  </r>
  <r>
    <x v="1882"/>
    <d v="2013-02-12T00:00:00"/>
    <n v="19.5"/>
    <n v="20041"/>
  </r>
  <r>
    <x v="1882"/>
    <d v="2013-02-12T00:00:00"/>
    <n v="18.5"/>
    <n v="20041"/>
  </r>
  <r>
    <x v="1882"/>
    <d v="2013-02-13T00:00:00"/>
    <n v="18.5"/>
    <n v="30147"/>
  </r>
  <r>
    <x v="1882"/>
    <d v="2013-02-17T00:00:00"/>
    <n v="45.25"/>
    <n v="20017"/>
  </r>
  <r>
    <x v="1882"/>
    <d v="2013-02-15T00:00:00"/>
    <n v="20.25"/>
    <n v="30101"/>
  </r>
  <r>
    <x v="1882"/>
    <d v="2013-02-14T00:00:00"/>
    <n v="28.5"/>
    <n v="20016"/>
  </r>
  <r>
    <x v="1882"/>
    <d v="2013-02-19T00:00:00"/>
    <n v="17"/>
    <n v="30123"/>
  </r>
  <r>
    <x v="1882"/>
    <d v="2013-02-20T00:00:00"/>
    <n v="10.5"/>
    <n v="20033"/>
  </r>
  <r>
    <x v="1882"/>
    <d v="2013-02-21T00:00:00"/>
    <n v="32"/>
    <n v="30037"/>
  </r>
  <r>
    <x v="1882"/>
    <d v="2013-02-22T00:00:00"/>
    <n v="23"/>
    <n v="30080"/>
  </r>
  <r>
    <x v="1882"/>
    <d v="2013-02-28T00:00:00"/>
    <n v="15"/>
    <n v="20042"/>
  </r>
  <r>
    <x v="1882"/>
    <d v="2013-03-01T00:00:00"/>
    <n v="38"/>
    <n v="30091"/>
  </r>
  <r>
    <x v="1882"/>
    <d v="2013-03-01T00:00:00"/>
    <n v="9"/>
    <n v="30091"/>
  </r>
  <r>
    <x v="1882"/>
    <d v="2013-03-02T00:00:00"/>
    <n v="13.5"/>
    <n v="30040"/>
  </r>
  <r>
    <x v="1882"/>
    <d v="2013-03-05T00:00:00"/>
    <n v="10.5"/>
    <n v="20018"/>
  </r>
  <r>
    <x v="1882"/>
    <d v="2013-03-09T00:00:00"/>
    <n v="24"/>
    <n v="30059"/>
  </r>
  <r>
    <x v="1882"/>
    <d v="2013-03-07T00:00:00"/>
    <n v="11"/>
    <n v="20015"/>
  </r>
  <r>
    <x v="1882"/>
    <d v="2013-03-07T00:00:00"/>
    <n v="27.5"/>
    <n v="20015"/>
  </r>
  <r>
    <x v="1882"/>
    <d v="2013-03-08T00:00:00"/>
    <n v="27.5"/>
    <n v="40041"/>
  </r>
  <r>
    <x v="1882"/>
    <d v="2013-03-19T00:00:00"/>
    <n v="22"/>
    <n v="20019"/>
  </r>
  <r>
    <x v="1882"/>
    <d v="2013-03-16T00:00:00"/>
    <n v="32"/>
    <n v="20026"/>
  </r>
  <r>
    <x v="1882"/>
    <d v="2013-03-15T00:00:00"/>
    <n v="19.5"/>
    <n v="30079"/>
  </r>
  <r>
    <x v="1882"/>
    <d v="2013-03-15T00:00:00"/>
    <n v="15"/>
    <n v="30079"/>
  </r>
  <r>
    <x v="1882"/>
    <d v="2013-03-21T00:00:00"/>
    <n v="25.5"/>
    <n v="10029"/>
  </r>
  <r>
    <x v="1882"/>
    <d v="2013-03-20T00:00:00"/>
    <n v="27.5"/>
    <n v="30144"/>
  </r>
  <r>
    <x v="1882"/>
    <d v="2013-03-22T00:00:00"/>
    <n v="38"/>
    <n v="30091"/>
  </r>
  <r>
    <x v="1882"/>
    <d v="2013-03-22T00:00:00"/>
    <n v="9"/>
    <n v="30091"/>
  </r>
  <r>
    <x v="1882"/>
    <d v="2013-03-18T00:00:00"/>
    <n v="27.5"/>
    <n v="30126"/>
  </r>
  <r>
    <x v="1882"/>
    <d v="2013-03-23T00:00:00"/>
    <n v="16"/>
    <n v="20035"/>
  </r>
  <r>
    <x v="1882"/>
    <d v="2013-03-29T00:00:00"/>
    <n v="13.5"/>
    <n v="10030"/>
  </r>
  <r>
    <x v="1882"/>
    <d v="2013-03-29T00:00:00"/>
    <n v="19.5"/>
    <n v="20039"/>
  </r>
  <r>
    <x v="1882"/>
    <d v="2013-03-29T00:00:00"/>
    <n v="11.46"/>
    <n v="20039"/>
  </r>
  <r>
    <x v="1882"/>
    <d v="2013-03-27T00:00:00"/>
    <n v="12"/>
    <n v="20030"/>
  </r>
  <r>
    <x v="1882"/>
    <d v="2013-03-25T00:00:00"/>
    <n v="30"/>
    <n v="20027"/>
  </r>
  <r>
    <x v="1882"/>
    <d v="2013-03-30T00:00:00"/>
    <n v="48"/>
    <n v="30095"/>
  </r>
  <r>
    <x v="1882"/>
    <d v="2013-03-28T00:00:00"/>
    <n v="19.5"/>
    <n v="10020"/>
  </r>
  <r>
    <x v="1882"/>
    <d v="2013-03-26T00:00:00"/>
    <n v="19.5"/>
    <n v="20041"/>
  </r>
  <r>
    <x v="1882"/>
    <d v="2013-03-26T00:00:00"/>
    <n v="18.5"/>
    <n v="20041"/>
  </r>
  <r>
    <x v="1882"/>
    <d v="2013-03-31T00:00:00"/>
    <n v="16"/>
    <n v="30028"/>
  </r>
  <r>
    <x v="1882"/>
    <d v="2013-04-06T00:00:00"/>
    <n v="23"/>
    <n v="30047"/>
  </r>
  <r>
    <x v="1882"/>
    <d v="2013-04-05T00:00:00"/>
    <n v="16"/>
    <n v="30102"/>
  </r>
  <r>
    <x v="1882"/>
    <d v="2013-04-03T00:00:00"/>
    <n v="19.5"/>
    <n v="20039"/>
  </r>
  <r>
    <x v="1882"/>
    <d v="2013-04-03T00:00:00"/>
    <n v="11.46"/>
    <n v="20039"/>
  </r>
  <r>
    <x v="1882"/>
    <d v="2013-04-08T00:00:00"/>
    <n v="24"/>
    <n v="30093"/>
  </r>
  <r>
    <x v="1882"/>
    <d v="2013-04-19T00:00:00"/>
    <n v="16"/>
    <n v="20007"/>
  </r>
  <r>
    <x v="1882"/>
    <d v="2013-04-19T00:00:00"/>
    <n v="15"/>
    <n v="20012"/>
  </r>
  <r>
    <x v="1882"/>
    <d v="2013-04-19T00:00:00"/>
    <n v="16"/>
    <n v="20012"/>
  </r>
  <r>
    <x v="1882"/>
    <d v="2013-04-19T00:00:00"/>
    <n v="21.5"/>
    <n v="20012"/>
  </r>
  <r>
    <x v="1882"/>
    <d v="2013-04-18T00:00:00"/>
    <n v="27.25"/>
    <n v="30139"/>
  </r>
  <r>
    <x v="1882"/>
    <d v="2013-04-26T00:00:00"/>
    <n v="16"/>
    <n v="30064"/>
  </r>
  <r>
    <x v="1882"/>
    <d v="2013-04-24T00:00:00"/>
    <n v="24"/>
    <n v="20046"/>
  </r>
  <r>
    <x v="1882"/>
    <d v="2013-05-03T00:00:00"/>
    <n v="29"/>
    <n v="30057"/>
  </r>
  <r>
    <x v="1882"/>
    <d v="2013-05-06T00:00:00"/>
    <n v="27.5"/>
    <n v="30106"/>
  </r>
  <r>
    <x v="1882"/>
    <d v="2013-05-11T00:00:00"/>
    <n v="18.5"/>
    <n v="30052"/>
  </r>
  <r>
    <x v="1882"/>
    <d v="2013-05-10T00:00:00"/>
    <n v="16"/>
    <n v="30068"/>
  </r>
  <r>
    <x v="1882"/>
    <d v="2013-05-13T00:00:00"/>
    <n v="22.45"/>
    <n v="30089"/>
  </r>
  <r>
    <x v="1882"/>
    <d v="2013-05-24T00:00:00"/>
    <n v="20"/>
    <n v="20011"/>
  </r>
  <r>
    <x v="1882"/>
    <d v="2013-05-28T00:00:00"/>
    <n v="27.5"/>
    <n v="30136"/>
  </r>
  <r>
    <x v="1882"/>
    <d v="2013-05-27T00:00:00"/>
    <n v="15"/>
    <n v="20012"/>
  </r>
  <r>
    <x v="1882"/>
    <d v="2013-05-27T00:00:00"/>
    <n v="16"/>
    <n v="20012"/>
  </r>
  <r>
    <x v="1882"/>
    <d v="2013-05-27T00:00:00"/>
    <n v="21.5"/>
    <n v="20012"/>
  </r>
  <r>
    <x v="1882"/>
    <d v="2013-05-31T00:00:00"/>
    <n v="15"/>
    <n v="20012"/>
  </r>
  <r>
    <x v="1882"/>
    <d v="2013-05-31T00:00:00"/>
    <n v="16"/>
    <n v="20012"/>
  </r>
  <r>
    <x v="1882"/>
    <d v="2013-05-31T00:00:00"/>
    <n v="21.5"/>
    <n v="20012"/>
  </r>
  <r>
    <x v="1882"/>
    <d v="2013-06-01T00:00:00"/>
    <n v="5.5"/>
    <n v="10028"/>
  </r>
  <r>
    <x v="1882"/>
    <d v="2013-06-23T00:00:00"/>
    <n v="9.5"/>
    <n v="20008"/>
  </r>
  <r>
    <x v="1882"/>
    <d v="2013-08-14T00:00:00"/>
    <n v="16.5"/>
    <n v="30067"/>
  </r>
  <r>
    <x v="1882"/>
    <d v="2013-08-16T00:00:00"/>
    <n v="11"/>
    <n v="20015"/>
  </r>
  <r>
    <x v="1882"/>
    <d v="2013-08-16T00:00:00"/>
    <n v="27.5"/>
    <n v="20015"/>
  </r>
  <r>
    <x v="1882"/>
    <d v="2013-08-15T00:00:00"/>
    <n v="35"/>
    <n v="30086"/>
  </r>
  <r>
    <x v="1883"/>
    <d v="2013-01-19T00:00:00"/>
    <n v="21"/>
    <n v="40023"/>
  </r>
  <r>
    <x v="1883"/>
    <d v="2013-02-02T00:00:00"/>
    <n v="48.5"/>
    <n v="10014"/>
  </r>
  <r>
    <x v="1883"/>
    <d v="2013-03-02T00:00:00"/>
    <n v="15.75"/>
    <n v="40034"/>
  </r>
  <r>
    <x v="1883"/>
    <d v="2013-03-30T00:00:00"/>
    <n v="21"/>
    <n v="10042"/>
  </r>
  <r>
    <x v="1883"/>
    <d v="2013-09-14T00:00:00"/>
    <n v="51.95"/>
    <n v="40015"/>
  </r>
  <r>
    <x v="1884"/>
    <d v="2013-01-19T00:00:00"/>
    <n v="16.75"/>
    <n v="40056"/>
  </r>
  <r>
    <x v="1885"/>
    <d v="2013-01-14T00:00:00"/>
    <n v="3"/>
    <n v="20013"/>
  </r>
  <r>
    <x v="1886"/>
    <d v="2013-01-17T00:00:00"/>
    <n v="11.75"/>
    <n v="20032"/>
  </r>
  <r>
    <x v="1886"/>
    <d v="2013-01-27T00:00:00"/>
    <n v="18.7"/>
    <n v="30014"/>
  </r>
  <r>
    <x v="1886"/>
    <d v="2013-03-20T00:00:00"/>
    <n v="11.75"/>
    <n v="30082"/>
  </r>
  <r>
    <x v="1886"/>
    <d v="2013-06-08T00:00:00"/>
    <n v="11"/>
    <n v="30094"/>
  </r>
  <r>
    <x v="1887"/>
    <d v="2013-01-22T00:00:00"/>
    <n v="9"/>
    <n v="30088"/>
  </r>
  <r>
    <x v="1888"/>
    <d v="2013-01-17T00:00:00"/>
    <n v="10.75"/>
    <n v="20052"/>
  </r>
  <r>
    <x v="1889"/>
    <d v="2013-01-20T00:00:00"/>
    <n v="30"/>
    <n v="30009"/>
  </r>
  <r>
    <x v="1890"/>
    <d v="2013-01-17T00:00:00"/>
    <n v="14"/>
    <n v="20039"/>
  </r>
  <r>
    <x v="1890"/>
    <d v="2013-02-19T00:00:00"/>
    <n v="5.2"/>
    <n v="10036"/>
  </r>
  <r>
    <x v="1890"/>
    <d v="2013-04-01T00:00:00"/>
    <n v="9.6999999999999993"/>
    <n v="10091"/>
  </r>
  <r>
    <x v="1890"/>
    <d v="2013-05-14T00:00:00"/>
    <n v="8.1999999999999993"/>
    <n v="30203"/>
  </r>
  <r>
    <x v="1890"/>
    <d v="2013-06-18T00:00:00"/>
    <n v="21.4"/>
    <n v="10033"/>
  </r>
  <r>
    <x v="1890"/>
    <d v="2013-10-24T00:00:00"/>
    <n v="31.7"/>
    <n v="20009"/>
  </r>
  <r>
    <x v="1891"/>
    <d v="2013-01-21T00:00:00"/>
    <n v="11"/>
    <n v="30072"/>
  </r>
  <r>
    <x v="1891"/>
    <d v="2013-04-05T00:00:00"/>
    <n v="10.5"/>
    <n v="30104"/>
  </r>
  <r>
    <x v="1892"/>
    <d v="2013-01-28T00:00:00"/>
    <n v="5.5"/>
    <n v="20001"/>
  </r>
  <r>
    <x v="1893"/>
    <d v="2013-01-19T00:00:00"/>
    <n v="28.75"/>
    <n v="10019"/>
  </r>
  <r>
    <x v="1893"/>
    <d v="2013-04-12T00:00:00"/>
    <n v="42.25"/>
    <n v="10036"/>
  </r>
  <r>
    <x v="1894"/>
    <d v="2013-03-01T00:00:00"/>
    <n v="30.5"/>
    <n v="100074"/>
  </r>
  <r>
    <x v="1894"/>
    <d v="2013-05-13T00:00:00"/>
    <n v="30.5"/>
    <n v="10064"/>
  </r>
  <r>
    <x v="1894"/>
    <d v="2013-06-10T00:00:00"/>
    <n v="51.45"/>
    <n v="10039"/>
  </r>
  <r>
    <x v="1894"/>
    <d v="2013-06-15T00:00:00"/>
    <n v="41.75"/>
    <n v="10038"/>
  </r>
  <r>
    <x v="1894"/>
    <d v="2013-07-21T00:00:00"/>
    <n v="31"/>
    <n v="10044"/>
  </r>
  <r>
    <x v="1894"/>
    <d v="2013-09-06T00:00:00"/>
    <n v="67.45"/>
    <n v="10058"/>
  </r>
  <r>
    <x v="1894"/>
    <d v="2013-09-29T00:00:00"/>
    <n v="10.75"/>
    <n v="10037"/>
  </r>
  <r>
    <x v="1895"/>
    <d v="2013-01-19T00:00:00"/>
    <n v="49.85"/>
    <n v="10022"/>
  </r>
  <r>
    <x v="1896"/>
    <d v="2013-01-19T00:00:00"/>
    <n v="60.05"/>
    <n v="10003"/>
  </r>
  <r>
    <x v="1896"/>
    <d v="2013-03-06T00:00:00"/>
    <n v="53.9"/>
    <n v="40046"/>
  </r>
  <r>
    <x v="1897"/>
    <d v="2013-01-19T00:00:00"/>
    <n v="83.1"/>
    <n v="40080"/>
  </r>
  <r>
    <x v="1898"/>
    <d v="2013-01-18T00:00:00"/>
    <n v="16.45"/>
    <n v="10026"/>
  </r>
  <r>
    <x v="1898"/>
    <d v="2013-01-23T00:00:00"/>
    <n v="16.5"/>
    <n v="30111"/>
  </r>
  <r>
    <x v="1898"/>
    <d v="2013-01-25T00:00:00"/>
    <n v="65.650000000000006"/>
    <n v="50045"/>
  </r>
  <r>
    <x v="1898"/>
    <d v="2013-02-07T00:00:00"/>
    <n v="17.2"/>
    <n v="10005"/>
  </r>
  <r>
    <x v="1899"/>
    <d v="2013-01-19T00:00:00"/>
    <n v="32.450000000000003"/>
    <n v="50087"/>
  </r>
  <r>
    <x v="1899"/>
    <d v="2013-10-13T00:00:00"/>
    <n v="49.15"/>
    <n v="60046"/>
  </r>
  <r>
    <x v="1900"/>
    <d v="2013-01-22T00:00:00"/>
    <n v="47.75"/>
    <n v="10003"/>
  </r>
  <r>
    <x v="1901"/>
    <d v="2013-01-18T00:00:00"/>
    <n v="25.45"/>
    <n v="10023"/>
  </r>
  <r>
    <x v="1901"/>
    <d v="2013-04-12T00:00:00"/>
    <n v="23.25"/>
    <n v="50048"/>
  </r>
  <r>
    <x v="1901"/>
    <d v="2013-06-21T00:00:00"/>
    <n v="35.1"/>
    <n v="40043"/>
  </r>
  <r>
    <x v="1901"/>
    <d v="2013-10-04T00:00:00"/>
    <n v="27.45"/>
    <n v="10050"/>
  </r>
  <r>
    <x v="1902"/>
    <d v="2013-01-18T00:00:00"/>
    <n v="28"/>
    <n v="60042"/>
  </r>
  <r>
    <x v="1903"/>
    <d v="2013-01-27T00:00:00"/>
    <n v="12.95"/>
    <n v="50037"/>
  </r>
  <r>
    <x v="1904"/>
    <d v="2013-01-27T00:00:00"/>
    <n v="12.45"/>
    <n v="70023"/>
  </r>
  <r>
    <x v="1905"/>
    <d v="2013-02-24T00:00:00"/>
    <n v="38.15"/>
    <n v="70013"/>
  </r>
  <r>
    <x v="1905"/>
    <d v="2013-04-21T00:00:00"/>
    <n v="34.25"/>
    <n v="60007"/>
  </r>
  <r>
    <x v="1905"/>
    <d v="2013-05-04T00:00:00"/>
    <n v="29.95"/>
    <n v="40008"/>
  </r>
  <r>
    <x v="1906"/>
    <d v="2013-01-27T00:00:00"/>
    <n v="16.5"/>
    <n v="30022"/>
  </r>
  <r>
    <x v="1906"/>
    <d v="2013-02-12T00:00:00"/>
    <n v="19.84"/>
    <n v="40082"/>
  </r>
  <r>
    <x v="1907"/>
    <d v="2013-01-26T00:00:00"/>
    <n v="11"/>
    <n v="50011"/>
  </r>
  <r>
    <x v="1907"/>
    <d v="2013-03-02T00:00:00"/>
    <n v="9.9499999999999993"/>
    <n v="50010"/>
  </r>
  <r>
    <x v="1907"/>
    <d v="2013-04-01T00:00:00"/>
    <n v="7.25"/>
    <n v="60097"/>
  </r>
  <r>
    <x v="1907"/>
    <d v="2013-07-27T00:00:00"/>
    <n v="14.36"/>
    <n v="50025"/>
  </r>
  <r>
    <x v="1907"/>
    <d v="2013-09-14T00:00:00"/>
    <n v="10.95"/>
    <n v="70003"/>
  </r>
  <r>
    <x v="1907"/>
    <d v="2013-10-05T00:00:00"/>
    <n v="18.079999999999998"/>
    <n v="60011"/>
  </r>
  <r>
    <x v="1908"/>
    <d v="2013-05-14T00:00:00"/>
    <n v="21.5"/>
    <n v="10054"/>
  </r>
  <r>
    <x v="1908"/>
    <d v="2013-05-12T00:00:00"/>
    <n v="41.55"/>
    <n v="10007"/>
  </r>
  <r>
    <x v="1908"/>
    <d v="2013-05-27T00:00:00"/>
    <n v="33.65"/>
    <n v="40006"/>
  </r>
  <r>
    <x v="1908"/>
    <d v="2013-06-30T00:00:00"/>
    <n v="36.9"/>
    <n v="40008"/>
  </r>
  <r>
    <x v="1908"/>
    <d v="2013-06-30T00:00:00"/>
    <n v="42.15"/>
    <n v="40008"/>
  </r>
  <r>
    <x v="1908"/>
    <d v="2013-07-26T00:00:00"/>
    <n v="40.049999999999997"/>
    <n v="50006"/>
  </r>
  <r>
    <x v="1908"/>
    <d v="2013-09-02T00:00:00"/>
    <n v="47"/>
    <n v="40001"/>
  </r>
  <r>
    <x v="1908"/>
    <d v="2013-09-28T00:00:00"/>
    <n v="32.15"/>
    <n v="40004"/>
  </r>
  <r>
    <x v="1908"/>
    <d v="2013-10-26T00:00:00"/>
    <n v="36.9"/>
    <n v="40008"/>
  </r>
  <r>
    <x v="1908"/>
    <d v="2013-10-26T00:00:00"/>
    <n v="42.15"/>
    <n v="40008"/>
  </r>
  <r>
    <x v="1909"/>
    <d v="2013-01-27T00:00:00"/>
    <n v="39.9"/>
    <n v="40038"/>
  </r>
  <r>
    <x v="1909"/>
    <d v="2013-08-22T00:00:00"/>
    <n v="16.7"/>
    <n v="10095"/>
  </r>
  <r>
    <x v="1909"/>
    <d v="2013-09-12T00:00:00"/>
    <n v="42.95"/>
    <n v="30129"/>
  </r>
  <r>
    <x v="1909"/>
    <d v="2013-09-21T00:00:00"/>
    <n v="16.5"/>
    <n v="10082"/>
  </r>
  <r>
    <x v="1909"/>
    <d v="2013-10-08T00:00:00"/>
    <n v="13.5"/>
    <n v="30119"/>
  </r>
  <r>
    <x v="1909"/>
    <d v="2013-10-10T00:00:00"/>
    <n v="15.5"/>
    <n v="40071"/>
  </r>
  <r>
    <x v="1909"/>
    <d v="2013-10-16T00:00:00"/>
    <n v="30.95"/>
    <n v="10024"/>
  </r>
  <r>
    <x v="1910"/>
    <d v="2013-01-27T00:00:00"/>
    <n v="32.65"/>
    <n v="10023"/>
  </r>
  <r>
    <x v="1911"/>
    <d v="2013-01-15T00:00:00"/>
    <n v="13.25"/>
    <n v="30075"/>
  </r>
  <r>
    <x v="1912"/>
    <d v="2013-01-15T00:00:00"/>
    <n v="5"/>
    <n v="20008"/>
  </r>
  <r>
    <x v="1912"/>
    <d v="2013-02-06T00:00:00"/>
    <n v="15.75"/>
    <n v="30048"/>
  </r>
  <r>
    <x v="1912"/>
    <d v="2013-02-06T00:00:00"/>
    <n v="16.649999999999999"/>
    <n v="20024"/>
  </r>
  <r>
    <x v="1912"/>
    <d v="2013-03-15T00:00:00"/>
    <n v="11.25"/>
    <n v="30075"/>
  </r>
  <r>
    <x v="1913"/>
    <d v="2013-01-15T00:00:00"/>
    <n v="8.5"/>
    <n v="20086"/>
  </r>
  <r>
    <x v="1913"/>
    <d v="2013-01-16T00:00:00"/>
    <n v="12"/>
    <n v="30165"/>
  </r>
  <r>
    <x v="1913"/>
    <d v="2013-04-03T00:00:00"/>
    <n v="7"/>
    <n v="60053"/>
  </r>
  <r>
    <x v="1913"/>
    <d v="2013-07-30T00:00:00"/>
    <n v="12"/>
    <n v="20044"/>
  </r>
  <r>
    <x v="1913"/>
    <d v="2013-08-10T00:00:00"/>
    <n v="11.25"/>
    <n v="80080"/>
  </r>
  <r>
    <x v="1913"/>
    <d v="2013-08-20T00:00:00"/>
    <n v="6.75"/>
    <n v="30119"/>
  </r>
  <r>
    <x v="1913"/>
    <d v="2013-10-29T00:00:00"/>
    <n v="6"/>
    <n v="30149"/>
  </r>
  <r>
    <x v="1914"/>
    <d v="2013-01-16T00:00:00"/>
    <n v="24.85"/>
    <n v="30041"/>
  </r>
  <r>
    <x v="1914"/>
    <d v="2013-04-01T00:00:00"/>
    <n v="13.2"/>
    <n v="20018"/>
  </r>
  <r>
    <x v="1915"/>
    <d v="2013-01-20T00:00:00"/>
    <n v="3.5"/>
    <n v="30055"/>
  </r>
  <r>
    <x v="1916"/>
    <d v="2013-01-12T00:00:00"/>
    <n v="23"/>
    <n v="20020"/>
  </r>
  <r>
    <x v="1916"/>
    <d v="2013-02-03T00:00:00"/>
    <n v="28.25"/>
    <n v="20010"/>
  </r>
  <r>
    <x v="1916"/>
    <d v="2013-03-31T00:00:00"/>
    <n v="27.95"/>
    <n v="30006"/>
  </r>
  <r>
    <x v="1916"/>
    <d v="2013-09-22T00:00:00"/>
    <n v="3.5"/>
    <n v="30067"/>
  </r>
  <r>
    <x v="1916"/>
    <d v="2013-11-03T00:00:00"/>
    <n v="35.200000000000003"/>
    <n v="60013"/>
  </r>
  <r>
    <x v="1917"/>
    <d v="2013-01-11T00:00:00"/>
    <n v="5.5"/>
    <n v="30222"/>
  </r>
  <r>
    <x v="1918"/>
    <d v="2013-01-14T00:00:00"/>
    <n v="13.5"/>
    <n v="30053"/>
  </r>
  <r>
    <x v="1918"/>
    <d v="2013-01-21T00:00:00"/>
    <n v="21.45"/>
    <n v="30059"/>
  </r>
  <r>
    <x v="1919"/>
    <d v="2013-01-11T00:00:00"/>
    <n v="17.5"/>
    <n v="20028"/>
  </r>
  <r>
    <x v="1920"/>
    <d v="2013-01-11T00:00:00"/>
    <n v="43.9"/>
    <n v="20004"/>
  </r>
  <r>
    <x v="1920"/>
    <d v="2013-03-04T00:00:00"/>
    <n v="20.45"/>
    <n v="20038"/>
  </r>
  <r>
    <x v="1920"/>
    <d v="2013-03-11T00:00:00"/>
    <n v="14.5"/>
    <n v="40029"/>
  </r>
  <r>
    <x v="1920"/>
    <d v="2013-05-10T00:00:00"/>
    <n v="13.6"/>
    <n v="30004"/>
  </r>
  <r>
    <x v="1920"/>
    <d v="2013-07-06T00:00:00"/>
    <n v="17"/>
    <n v="30023"/>
  </r>
  <r>
    <x v="1920"/>
    <d v="2013-10-27T00:00:00"/>
    <n v="15.5"/>
    <n v="20010"/>
  </r>
  <r>
    <x v="1921"/>
    <d v="2013-01-11T00:00:00"/>
    <n v="13.5"/>
    <n v="20034"/>
  </r>
  <r>
    <x v="1922"/>
    <d v="2013-01-16T00:00:00"/>
    <n v="7.5"/>
    <n v="30127"/>
  </r>
  <r>
    <x v="1922"/>
    <d v="2013-02-05T00:00:00"/>
    <n v="16.25"/>
    <n v="30094"/>
  </r>
  <r>
    <x v="1922"/>
    <d v="2013-03-05T00:00:00"/>
    <n v="5"/>
    <n v="30059"/>
  </r>
  <r>
    <x v="1922"/>
    <d v="2013-03-19T00:00:00"/>
    <n v="9"/>
    <n v="30146"/>
  </r>
  <r>
    <x v="1923"/>
    <d v="2013-01-16T00:00:00"/>
    <n v="8"/>
    <n v="30121"/>
  </r>
  <r>
    <x v="1923"/>
    <d v="2013-02-05T00:00:00"/>
    <n v="19.75"/>
    <n v="30093"/>
  </r>
  <r>
    <x v="1923"/>
    <d v="2013-02-05T00:00:00"/>
    <n v="5"/>
    <n v="30093"/>
  </r>
  <r>
    <x v="1923"/>
    <d v="2013-03-05T00:00:00"/>
    <n v="8.75"/>
    <n v="30058"/>
  </r>
  <r>
    <x v="1923"/>
    <d v="2013-03-19T00:00:00"/>
    <n v="5.5"/>
    <n v="30148"/>
  </r>
  <r>
    <x v="1923"/>
    <d v="2013-04-01T00:00:00"/>
    <n v="2"/>
    <n v="30158"/>
  </r>
  <r>
    <x v="1923"/>
    <d v="2013-04-30T00:00:00"/>
    <n v="19.75"/>
    <n v="30093"/>
  </r>
  <r>
    <x v="1923"/>
    <d v="2013-04-30T00:00:00"/>
    <n v="5"/>
    <n v="30093"/>
  </r>
  <r>
    <x v="1923"/>
    <d v="2013-10-22T00:00:00"/>
    <n v="5"/>
    <n v="30105"/>
  </r>
  <r>
    <x v="1924"/>
    <d v="2013-04-01T00:00:00"/>
    <n v="15.9"/>
    <n v="70003"/>
  </r>
  <r>
    <x v="1924"/>
    <d v="2013-04-12T00:00:00"/>
    <n v="23.6"/>
    <n v="70009"/>
  </r>
  <r>
    <x v="1924"/>
    <d v="2013-04-25T00:00:00"/>
    <n v="15.9"/>
    <n v="10001"/>
  </r>
  <r>
    <x v="1924"/>
    <d v="2013-05-05T00:00:00"/>
    <n v="17.32"/>
    <n v="10011"/>
  </r>
  <r>
    <x v="1924"/>
    <d v="2013-09-03T00:00:00"/>
    <n v="26.7"/>
    <n v="70005"/>
  </r>
  <r>
    <x v="1925"/>
    <d v="2013-01-26T00:00:00"/>
    <n v="28.9"/>
    <n v="10064"/>
  </r>
  <r>
    <x v="1925"/>
    <d v="2013-01-26T00:00:00"/>
    <n v="48.55"/>
    <n v="50096"/>
  </r>
  <r>
    <x v="1925"/>
    <d v="2013-05-27T00:00:00"/>
    <n v="31.55"/>
    <n v="30025"/>
  </r>
  <r>
    <x v="1926"/>
    <d v="2013-01-26T00:00:00"/>
    <n v="22.5"/>
    <n v="10020"/>
  </r>
  <r>
    <x v="1926"/>
    <d v="2013-04-05T00:00:00"/>
    <n v="25.45"/>
    <n v="10091"/>
  </r>
  <r>
    <x v="1927"/>
    <d v="2013-01-26T00:00:00"/>
    <n v="42.9"/>
    <n v="10007"/>
  </r>
  <r>
    <x v="1928"/>
    <d v="2013-01-27T00:00:00"/>
    <n v="5.25"/>
    <n v="40022"/>
  </r>
  <r>
    <x v="1929"/>
    <d v="2013-01-29T00:00:00"/>
    <n v="19.5"/>
    <n v="10012"/>
  </r>
  <r>
    <x v="1929"/>
    <d v="2013-01-29T00:00:00"/>
    <n v="21"/>
    <n v="10012"/>
  </r>
  <r>
    <x v="1929"/>
    <d v="2013-04-17T00:00:00"/>
    <n v="29.6"/>
    <n v="40033"/>
  </r>
  <r>
    <x v="1929"/>
    <d v="2013-06-12T00:00:00"/>
    <n v="19.5"/>
    <n v="10012"/>
  </r>
  <r>
    <x v="1929"/>
    <d v="2013-06-12T00:00:00"/>
    <n v="21"/>
    <n v="10012"/>
  </r>
  <r>
    <x v="1929"/>
    <d v="2013-07-16T00:00:00"/>
    <n v="12.45"/>
    <n v="70002"/>
  </r>
  <r>
    <x v="1929"/>
    <d v="2013-10-26T00:00:00"/>
    <n v="22.45"/>
    <n v="70038"/>
  </r>
  <r>
    <x v="1930"/>
    <d v="2013-02-22T00:00:00"/>
    <n v="31.25"/>
    <n v="10036"/>
  </r>
  <r>
    <x v="1930"/>
    <d v="2013-03-20T00:00:00"/>
    <n v="36.450000000000003"/>
    <n v="70048"/>
  </r>
  <r>
    <x v="1930"/>
    <d v="2013-06-13T00:00:00"/>
    <n v="17.5"/>
    <n v="10052"/>
  </r>
  <r>
    <x v="1930"/>
    <d v="2013-07-12T00:00:00"/>
    <n v="32.5"/>
    <n v="40060"/>
  </r>
  <r>
    <x v="1930"/>
    <d v="2013-08-22T00:00:00"/>
    <n v="15.5"/>
    <n v="60032"/>
  </r>
  <r>
    <x v="1930"/>
    <d v="2013-08-30T00:00:00"/>
    <n v="19"/>
    <n v="30122"/>
  </r>
  <r>
    <x v="1930"/>
    <d v="2013-10-26T00:00:00"/>
    <n v="32.75"/>
    <n v="40044"/>
  </r>
  <r>
    <x v="1930"/>
    <d v="2013-11-03T00:00:00"/>
    <n v="36.75"/>
    <n v="30077"/>
  </r>
  <r>
    <x v="1931"/>
    <d v="2013-07-26T00:00:00"/>
    <n v="17.5"/>
    <n v="10072"/>
  </r>
  <r>
    <x v="1931"/>
    <d v="2013-07-26T00:00:00"/>
    <n v="0"/>
    <n v="10072"/>
  </r>
  <r>
    <x v="1931"/>
    <d v="2013-08-22T00:00:00"/>
    <n v="21.25"/>
    <n v="40017"/>
  </r>
  <r>
    <x v="1931"/>
    <d v="2013-10-07T00:00:00"/>
    <n v="24"/>
    <n v="10019"/>
  </r>
  <r>
    <x v="1932"/>
    <d v="2013-02-22T00:00:00"/>
    <n v="11.5"/>
    <n v="10032"/>
  </r>
  <r>
    <x v="1933"/>
    <d v="2013-02-15T00:00:00"/>
    <n v="25"/>
    <n v="10012"/>
  </r>
  <r>
    <x v="1933"/>
    <d v="2013-03-08T00:00:00"/>
    <n v="11.75"/>
    <n v="40063"/>
  </r>
  <r>
    <x v="1933"/>
    <d v="2013-11-02T00:00:00"/>
    <n v="59.2"/>
    <n v="40044"/>
  </r>
  <r>
    <x v="1934"/>
    <d v="2013-01-26T00:00:00"/>
    <n v="41.15"/>
    <n v="10009"/>
  </r>
  <r>
    <x v="1934"/>
    <d v="2013-07-28T00:00:00"/>
    <n v="39.9"/>
    <n v="10019"/>
  </r>
  <r>
    <x v="1934"/>
    <d v="2013-10-06T00:00:00"/>
    <n v="27.45"/>
    <n v="10013"/>
  </r>
  <r>
    <x v="1935"/>
    <d v="2013-01-26T00:00:00"/>
    <n v="30.65"/>
    <n v="10006"/>
  </r>
  <r>
    <x v="1935"/>
    <d v="2013-03-15T00:00:00"/>
    <n v="31.2"/>
    <n v="60015"/>
  </r>
  <r>
    <x v="1935"/>
    <d v="2013-05-04T00:00:00"/>
    <n v="45.65"/>
    <n v="60045"/>
  </r>
  <r>
    <x v="1935"/>
    <d v="2013-08-04T00:00:00"/>
    <n v="51.9"/>
    <n v="70026"/>
  </r>
  <r>
    <x v="1935"/>
    <d v="2013-08-24T00:00:00"/>
    <n v="37.9"/>
    <n v="50010"/>
  </r>
  <r>
    <x v="1936"/>
    <d v="2013-01-25T00:00:00"/>
    <n v="25.75"/>
    <n v="10017"/>
  </r>
  <r>
    <x v="1936"/>
    <d v="2013-02-07T00:00:00"/>
    <n v="9"/>
    <n v="10016"/>
  </r>
  <r>
    <x v="1936"/>
    <d v="2013-02-08T00:00:00"/>
    <n v="9"/>
    <n v="10027"/>
  </r>
  <r>
    <x v="1936"/>
    <d v="2013-03-01T00:00:00"/>
    <n v="18.75"/>
    <n v="10011"/>
  </r>
  <r>
    <x v="1936"/>
    <d v="2013-06-21T00:00:00"/>
    <n v="31"/>
    <n v="50031"/>
  </r>
  <r>
    <x v="1936"/>
    <d v="2013-09-06T00:00:00"/>
    <n v="12.45"/>
    <n v="10020"/>
  </r>
  <r>
    <x v="1937"/>
    <d v="2013-01-26T00:00:00"/>
    <n v="42.05"/>
    <n v="40025"/>
  </r>
  <r>
    <x v="1938"/>
    <d v="2013-01-26T00:00:00"/>
    <n v="26.2"/>
    <n v="30170"/>
  </r>
  <r>
    <x v="1938"/>
    <d v="2013-03-01T00:00:00"/>
    <n v="68.25"/>
    <n v="50073"/>
  </r>
  <r>
    <x v="1938"/>
    <d v="2013-03-15T00:00:00"/>
    <n v="93.1"/>
    <n v="50067"/>
  </r>
  <r>
    <x v="1938"/>
    <d v="2013-04-13T00:00:00"/>
    <n v="30.97"/>
    <n v="50104"/>
  </r>
  <r>
    <x v="1938"/>
    <d v="2013-06-15T00:00:00"/>
    <n v="47.9"/>
    <n v="10064"/>
  </r>
  <r>
    <x v="1939"/>
    <d v="2013-01-26T00:00:00"/>
    <n v="52.4"/>
    <n v="30156"/>
  </r>
  <r>
    <x v="1939"/>
    <d v="2013-02-01T00:00:00"/>
    <n v="44.2"/>
    <n v="10031"/>
  </r>
  <r>
    <x v="1939"/>
    <d v="2013-02-22T00:00:00"/>
    <n v="54.9"/>
    <n v="60064"/>
  </r>
  <r>
    <x v="1939"/>
    <d v="2013-03-09T00:00:00"/>
    <n v="17.899999999999999"/>
    <n v="60131"/>
  </r>
  <r>
    <x v="1939"/>
    <d v="2013-05-17T00:00:00"/>
    <n v="42.95"/>
    <n v="40095"/>
  </r>
  <r>
    <x v="1939"/>
    <d v="2013-05-31T00:00:00"/>
    <n v="27.7"/>
    <n v="40064"/>
  </r>
  <r>
    <x v="1939"/>
    <d v="2013-06-07T00:00:00"/>
    <n v="42.95"/>
    <n v="60036"/>
  </r>
  <r>
    <x v="1939"/>
    <d v="2013-07-14T00:00:00"/>
    <n v="60.9"/>
    <n v="10014"/>
  </r>
  <r>
    <x v="1939"/>
    <d v="2013-08-02T00:00:00"/>
    <n v="43.45"/>
    <n v="40084"/>
  </r>
  <r>
    <x v="1939"/>
    <d v="2013-09-21T00:00:00"/>
    <n v="35.25"/>
    <n v="10095"/>
  </r>
  <r>
    <x v="1939"/>
    <d v="2013-10-18T00:00:00"/>
    <n v="32.5"/>
    <n v="20045"/>
  </r>
  <r>
    <x v="1940"/>
    <d v="2013-01-27T00:00:00"/>
    <n v="23.25"/>
    <n v="50008"/>
  </r>
  <r>
    <x v="1940"/>
    <d v="2013-04-07T00:00:00"/>
    <n v="34.15"/>
    <n v="60001"/>
  </r>
  <r>
    <x v="1941"/>
    <d v="2013-01-29T00:00:00"/>
    <n v="24.23"/>
    <n v="40010"/>
  </r>
  <r>
    <x v="1942"/>
    <d v="2013-01-27T00:00:00"/>
    <n v="58"/>
    <n v="60046"/>
  </r>
  <r>
    <x v="1943"/>
    <d v="2013-03-23T00:00:00"/>
    <n v="11"/>
    <n v="40006"/>
  </r>
  <r>
    <x v="1943"/>
    <d v="2013-08-24T00:00:00"/>
    <n v="57.15"/>
    <n v="10003"/>
  </r>
  <r>
    <x v="1944"/>
    <d v="2013-01-25T00:00:00"/>
    <n v="26.25"/>
    <n v="10027"/>
  </r>
  <r>
    <x v="1944"/>
    <d v="2013-03-15T00:00:00"/>
    <n v="9.5"/>
    <n v="10025"/>
  </r>
  <r>
    <x v="1944"/>
    <d v="2013-04-26T00:00:00"/>
    <n v="21.25"/>
    <n v="40070"/>
  </r>
  <r>
    <x v="1945"/>
    <d v="2013-03-15T00:00:00"/>
    <n v="9.5"/>
    <n v="10038"/>
  </r>
  <r>
    <x v="1945"/>
    <d v="2013-03-15T00:00:00"/>
    <n v="0"/>
    <n v="10038"/>
  </r>
  <r>
    <x v="1945"/>
    <d v="2013-04-26T00:00:00"/>
    <n v="11.25"/>
    <n v="40069"/>
  </r>
  <r>
    <x v="1945"/>
    <d v="2013-05-04T00:00:00"/>
    <n v="78.75"/>
    <n v="50005"/>
  </r>
  <r>
    <x v="1946"/>
    <d v="2013-02-22T00:00:00"/>
    <n v="44.26"/>
    <n v="60028"/>
  </r>
  <r>
    <x v="1946"/>
    <d v="2013-04-03T00:00:00"/>
    <n v="40.5"/>
    <n v="70032"/>
  </r>
  <r>
    <x v="1946"/>
    <d v="2013-04-03T00:00:00"/>
    <n v="30"/>
    <n v="70032"/>
  </r>
  <r>
    <x v="1946"/>
    <d v="2013-05-19T00:00:00"/>
    <n v="42.15"/>
    <n v="10008"/>
  </r>
  <r>
    <x v="1946"/>
    <d v="2013-07-12T00:00:00"/>
    <n v="45.95"/>
    <n v="70023"/>
  </r>
  <r>
    <x v="1946"/>
    <d v="2013-09-27T00:00:00"/>
    <n v="40.5"/>
    <n v="70032"/>
  </r>
  <r>
    <x v="1946"/>
    <d v="2013-09-27T00:00:00"/>
    <n v="30"/>
    <n v="70032"/>
  </r>
  <r>
    <x v="1947"/>
    <d v="2013-01-24T00:00:00"/>
    <n v="65.650000000000006"/>
    <n v="10016"/>
  </r>
  <r>
    <x v="1947"/>
    <d v="2013-04-08T00:00:00"/>
    <n v="85.35"/>
    <n v="40046"/>
  </r>
  <r>
    <x v="1948"/>
    <d v="2013-02-08T00:00:00"/>
    <n v="14"/>
    <n v="40051"/>
  </r>
  <r>
    <x v="1949"/>
    <d v="2013-01-25T00:00:00"/>
    <n v="59.85"/>
    <n v="40061"/>
  </r>
  <r>
    <x v="1949"/>
    <d v="2013-03-17T00:00:00"/>
    <n v="45.9"/>
    <n v="70024"/>
  </r>
  <r>
    <x v="1949"/>
    <d v="2013-07-06T00:00:00"/>
    <n v="48.15"/>
    <n v="40036"/>
  </r>
  <r>
    <x v="1949"/>
    <d v="2013-10-31T00:00:00"/>
    <n v="38.85"/>
    <n v="40037"/>
  </r>
  <r>
    <x v="1950"/>
    <d v="2013-01-25T00:00:00"/>
    <n v="36.200000000000003"/>
    <n v="40063"/>
  </r>
  <r>
    <x v="1951"/>
    <d v="2013-01-25T00:00:00"/>
    <n v="69.95"/>
    <n v="50054"/>
  </r>
  <r>
    <x v="1951"/>
    <d v="2013-04-18T00:00:00"/>
    <n v="23.6"/>
    <n v="60068"/>
  </r>
  <r>
    <x v="1951"/>
    <d v="2013-05-17T00:00:00"/>
    <n v="35.950000000000003"/>
    <n v="60066"/>
  </r>
  <r>
    <x v="1951"/>
    <d v="2013-08-30T00:00:00"/>
    <n v="27.6"/>
    <n v="70036"/>
  </r>
  <r>
    <x v="1951"/>
    <d v="2013-09-17T00:00:00"/>
    <n v="23.9"/>
    <n v="60056"/>
  </r>
  <r>
    <x v="1951"/>
    <d v="2013-09-27T00:00:00"/>
    <n v="25.2"/>
    <n v="60021"/>
  </r>
  <r>
    <x v="1951"/>
    <d v="2013-10-30T00:00:00"/>
    <n v="18.649999999999999"/>
    <n v="70061"/>
  </r>
  <r>
    <x v="1952"/>
    <d v="2013-01-25T00:00:00"/>
    <n v="41.65"/>
    <n v="10039"/>
  </r>
  <r>
    <x v="1953"/>
    <d v="2013-01-24T00:00:00"/>
    <n v="27.45"/>
    <n v="40028"/>
  </r>
  <r>
    <x v="1953"/>
    <d v="2013-03-19T00:00:00"/>
    <n v="18.45"/>
    <n v="10013"/>
  </r>
  <r>
    <x v="1953"/>
    <d v="2013-04-18T00:00:00"/>
    <n v="16.5"/>
    <n v="40049"/>
  </r>
  <r>
    <x v="1953"/>
    <d v="2013-07-17T00:00:00"/>
    <n v="29.7"/>
    <n v="10048"/>
  </r>
  <r>
    <x v="1954"/>
    <d v="2013-01-24T00:00:00"/>
    <n v="12.6"/>
    <n v="30147"/>
  </r>
  <r>
    <x v="1955"/>
    <d v="2013-01-24T00:00:00"/>
    <n v="30.2"/>
    <n v="40031"/>
  </r>
  <r>
    <x v="1955"/>
    <d v="2013-01-31T00:00:00"/>
    <n v="18.45"/>
    <n v="10026"/>
  </r>
  <r>
    <x v="1955"/>
    <d v="2013-03-07T00:00:00"/>
    <n v="49.5"/>
    <n v="30131"/>
  </r>
  <r>
    <x v="1955"/>
    <d v="2013-03-14T00:00:00"/>
    <n v="16.25"/>
    <n v="30224"/>
  </r>
  <r>
    <x v="1955"/>
    <d v="2013-03-21T00:00:00"/>
    <n v="28.5"/>
    <n v="30094"/>
  </r>
  <r>
    <x v="1955"/>
    <d v="2013-04-04T00:00:00"/>
    <n v="13.75"/>
    <n v="40049"/>
  </r>
  <r>
    <x v="1955"/>
    <d v="2013-04-18T00:00:00"/>
    <n v="4.87"/>
    <n v="40041"/>
  </r>
  <r>
    <x v="1955"/>
    <d v="2013-05-02T00:00:00"/>
    <n v="16.75"/>
    <n v="40032"/>
  </r>
  <r>
    <x v="1955"/>
    <d v="2013-05-16T00:00:00"/>
    <n v="3.5"/>
    <n v="30056"/>
  </r>
  <r>
    <x v="1955"/>
    <d v="2013-06-20T00:00:00"/>
    <n v="17.899999999999999"/>
    <n v="20019"/>
  </r>
  <r>
    <x v="1955"/>
    <d v="2013-07-12T00:00:00"/>
    <n v="13.95"/>
    <n v="30004"/>
  </r>
  <r>
    <x v="1956"/>
    <d v="2013-01-24T00:00:00"/>
    <n v="69.7"/>
    <n v="20058"/>
  </r>
  <r>
    <x v="1956"/>
    <d v="2013-01-27T00:00:00"/>
    <n v="45.4"/>
    <n v="10006"/>
  </r>
  <r>
    <x v="1956"/>
    <d v="2013-02-04T00:00:00"/>
    <n v="41.93"/>
    <n v="40031"/>
  </r>
  <r>
    <x v="1956"/>
    <d v="2013-02-18T00:00:00"/>
    <n v="20.94"/>
    <n v="30030"/>
  </r>
  <r>
    <x v="1956"/>
    <d v="2013-02-25T00:00:00"/>
    <n v="23.2"/>
    <n v="30007"/>
  </r>
  <r>
    <x v="1956"/>
    <d v="2013-03-11T00:00:00"/>
    <n v="14.95"/>
    <n v="30019"/>
  </r>
  <r>
    <x v="1956"/>
    <d v="2013-03-11T00:00:00"/>
    <n v="17.18"/>
    <n v="30019"/>
  </r>
  <r>
    <x v="1956"/>
    <d v="2013-03-18T00:00:00"/>
    <n v="32.9"/>
    <n v="30041"/>
  </r>
  <r>
    <x v="1956"/>
    <d v="2013-03-25T00:00:00"/>
    <n v="21.45"/>
    <n v="20005"/>
  </r>
  <r>
    <x v="1956"/>
    <d v="2013-03-25T00:00:00"/>
    <n v="11.65"/>
    <n v="20006"/>
  </r>
  <r>
    <x v="1956"/>
    <d v="2013-03-25T00:00:00"/>
    <n v="20"/>
    <n v="30011"/>
  </r>
  <r>
    <x v="1956"/>
    <d v="2013-04-15T00:00:00"/>
    <n v="14.95"/>
    <n v="30019"/>
  </r>
  <r>
    <x v="1956"/>
    <d v="2013-04-15T00:00:00"/>
    <n v="17.18"/>
    <n v="30019"/>
  </r>
  <r>
    <x v="1956"/>
    <d v="2013-06-10T00:00:00"/>
    <n v="55.78"/>
    <n v="30044"/>
  </r>
  <r>
    <x v="1956"/>
    <d v="2013-06-10T00:00:00"/>
    <n v="63.97"/>
    <n v="30031"/>
  </r>
  <r>
    <x v="1956"/>
    <d v="2013-06-17T00:00:00"/>
    <n v="62.85"/>
    <n v="10035"/>
  </r>
  <r>
    <x v="1956"/>
    <d v="2013-07-15T00:00:00"/>
    <n v="37.4"/>
    <n v="20003"/>
  </r>
  <r>
    <x v="1956"/>
    <d v="2013-08-02T00:00:00"/>
    <n v="33.4"/>
    <n v="30013"/>
  </r>
  <r>
    <x v="1956"/>
    <d v="2013-10-14T00:00:00"/>
    <n v="37.9"/>
    <n v="30010"/>
  </r>
  <r>
    <x v="1957"/>
    <d v="2013-02-18T00:00:00"/>
    <n v="15.46"/>
    <n v="30007"/>
  </r>
  <r>
    <x v="1957"/>
    <d v="2013-03-11T00:00:00"/>
    <n v="17.170000000000002"/>
    <n v="30028"/>
  </r>
  <r>
    <x v="1957"/>
    <d v="2013-03-15T00:00:00"/>
    <n v="38.450000000000003"/>
    <n v="30182"/>
  </r>
  <r>
    <x v="1957"/>
    <d v="2013-03-18T00:00:00"/>
    <n v="22.9"/>
    <n v="20009"/>
  </r>
  <r>
    <x v="1957"/>
    <d v="2013-04-15T00:00:00"/>
    <n v="14.95"/>
    <n v="30018"/>
  </r>
  <r>
    <x v="1958"/>
    <d v="2013-01-27T00:00:00"/>
    <n v="11"/>
    <n v="40042"/>
  </r>
  <r>
    <x v="1958"/>
    <d v="2013-10-30T00:00:00"/>
    <n v="21.47"/>
    <n v="40046"/>
  </r>
  <r>
    <x v="1958"/>
    <d v="2013-11-01T00:00:00"/>
    <n v="38"/>
    <n v="30205"/>
  </r>
  <r>
    <x v="1959"/>
    <d v="2013-01-25T00:00:00"/>
    <n v="30.75"/>
    <n v="10024"/>
  </r>
  <r>
    <x v="1959"/>
    <d v="2013-02-08T00:00:00"/>
    <n v="15"/>
    <n v="40079"/>
  </r>
  <r>
    <x v="1959"/>
    <d v="2013-04-05T00:00:00"/>
    <n v="20.5"/>
    <n v="10036"/>
  </r>
  <r>
    <x v="1959"/>
    <d v="2013-06-07T00:00:00"/>
    <n v="28.75"/>
    <n v="10065"/>
  </r>
  <r>
    <x v="1959"/>
    <d v="2013-09-21T00:00:00"/>
    <n v="22"/>
    <n v="20118"/>
  </r>
  <r>
    <x v="1960"/>
    <d v="2013-01-24T00:00:00"/>
    <n v="40.450000000000003"/>
    <n v="40058"/>
  </r>
  <r>
    <x v="1960"/>
    <d v="2013-01-27T00:00:00"/>
    <n v="43"/>
    <n v="40028"/>
  </r>
  <r>
    <x v="1960"/>
    <d v="2013-02-17T00:00:00"/>
    <n v="20.5"/>
    <n v="40037"/>
  </r>
  <r>
    <x v="1960"/>
    <d v="2013-04-07T00:00:00"/>
    <n v="10.25"/>
    <n v="40016"/>
  </r>
  <r>
    <x v="1960"/>
    <d v="2013-04-22T00:00:00"/>
    <n v="25"/>
    <n v="40009"/>
  </r>
  <r>
    <x v="1960"/>
    <d v="2013-05-01T00:00:00"/>
    <n v="42.67"/>
    <n v="10067"/>
  </r>
  <r>
    <x v="1960"/>
    <d v="2013-10-16T00:00:00"/>
    <n v="15"/>
    <n v="10037"/>
  </r>
  <r>
    <x v="1960"/>
    <d v="2013-10-30T00:00:00"/>
    <n v="21.48"/>
    <n v="40045"/>
  </r>
  <r>
    <x v="1961"/>
    <d v="2013-01-27T00:00:00"/>
    <n v="53.9"/>
    <n v="10021"/>
  </r>
  <r>
    <x v="1961"/>
    <d v="2013-06-16T00:00:00"/>
    <n v="49.8"/>
    <n v="60053"/>
  </r>
  <r>
    <x v="1962"/>
    <d v="2013-01-27T00:00:00"/>
    <n v="24.25"/>
    <n v="80029"/>
  </r>
  <r>
    <x v="1962"/>
    <d v="2013-05-27T00:00:00"/>
    <n v="37.549999999999997"/>
    <n v="50046"/>
  </r>
  <r>
    <x v="1962"/>
    <d v="2013-06-16T00:00:00"/>
    <n v="77.05"/>
    <n v="90047"/>
  </r>
  <r>
    <x v="1963"/>
    <d v="2013-01-27T00:00:00"/>
    <n v="52.4"/>
    <n v="10006"/>
  </r>
  <r>
    <x v="1963"/>
    <d v="2013-03-28T00:00:00"/>
    <n v="18.25"/>
    <n v="30118"/>
  </r>
  <r>
    <x v="1963"/>
    <d v="2013-06-05T00:00:00"/>
    <n v="24.7"/>
    <n v="80041"/>
  </r>
  <r>
    <x v="1963"/>
    <d v="2013-07-11T00:00:00"/>
    <n v="59.4"/>
    <n v="80030"/>
  </r>
  <r>
    <x v="1963"/>
    <d v="2013-10-06T00:00:00"/>
    <n v="106.5"/>
    <n v="80019"/>
  </r>
  <r>
    <x v="1963"/>
    <d v="2013-10-13T00:00:00"/>
    <n v="69.099999999999994"/>
    <n v="80010"/>
  </r>
  <r>
    <x v="1964"/>
    <d v="2013-01-27T00:00:00"/>
    <n v="16.399999999999999"/>
    <n v="50009"/>
  </r>
  <r>
    <x v="1965"/>
    <d v="2013-01-25T00:00:00"/>
    <n v="11.25"/>
    <n v="40147"/>
  </r>
  <r>
    <x v="1965"/>
    <d v="2013-04-26T00:00:00"/>
    <n v="27"/>
    <n v="50037"/>
  </r>
  <r>
    <x v="1965"/>
    <d v="2013-09-07T00:00:00"/>
    <n v="93.8"/>
    <n v="70059"/>
  </r>
  <r>
    <x v="1966"/>
    <d v="2013-01-24T00:00:00"/>
    <n v="3.25"/>
    <n v="30131"/>
  </r>
  <r>
    <x v="1966"/>
    <d v="2013-02-23T00:00:00"/>
    <n v="65.599999999999994"/>
    <n v="60024"/>
  </r>
  <r>
    <x v="1967"/>
    <d v="2013-01-27T00:00:00"/>
    <n v="48.7"/>
    <n v="70014"/>
  </r>
  <r>
    <x v="1968"/>
    <d v="2013-01-27T00:00:00"/>
    <n v="14.2"/>
    <n v="60062"/>
  </r>
  <r>
    <x v="1968"/>
    <d v="2013-02-18T00:00:00"/>
    <n v="25.4"/>
    <n v="60045"/>
  </r>
  <r>
    <x v="1968"/>
    <d v="2013-07-23T00:00:00"/>
    <n v="117.3"/>
    <n v="60033"/>
  </r>
  <r>
    <x v="1968"/>
    <d v="2013-08-01T00:00:00"/>
    <n v="124.55"/>
    <n v="20023"/>
  </r>
  <r>
    <x v="1968"/>
    <d v="2013-09-12T00:00:00"/>
    <n v="28.15"/>
    <n v="80026"/>
  </r>
  <r>
    <x v="1969"/>
    <d v="2013-01-28T00:00:00"/>
    <n v="50.8"/>
    <n v="30007"/>
  </r>
  <r>
    <x v="1969"/>
    <d v="2013-02-11T00:00:00"/>
    <n v="34.4"/>
    <n v="60018"/>
  </r>
  <r>
    <x v="1969"/>
    <d v="2013-02-22T00:00:00"/>
    <n v="19.5"/>
    <n v="30008"/>
  </r>
  <r>
    <x v="1969"/>
    <d v="2013-04-01T00:00:00"/>
    <n v="31.4"/>
    <n v="80068"/>
  </r>
  <r>
    <x v="1969"/>
    <d v="2013-05-01T00:00:00"/>
    <n v="8.25"/>
    <n v="50008"/>
  </r>
  <r>
    <x v="1969"/>
    <d v="2013-05-10T00:00:00"/>
    <n v="29.2"/>
    <n v="10028"/>
  </r>
  <r>
    <x v="1969"/>
    <d v="2013-05-14T00:00:00"/>
    <n v="17.95"/>
    <n v="80017"/>
  </r>
  <r>
    <x v="1969"/>
    <d v="2013-05-25T00:00:00"/>
    <n v="48.65"/>
    <n v="50043"/>
  </r>
  <r>
    <x v="1969"/>
    <d v="2013-05-29T00:00:00"/>
    <n v="15.95"/>
    <n v="50017"/>
  </r>
  <r>
    <x v="1969"/>
    <d v="2013-07-10T00:00:00"/>
    <n v="13.75"/>
    <n v="60012"/>
  </r>
  <r>
    <x v="1969"/>
    <d v="2013-10-30T00:00:00"/>
    <n v="16.21"/>
    <n v="20007"/>
  </r>
  <r>
    <x v="1970"/>
    <d v="2013-01-24T00:00:00"/>
    <n v="124.6"/>
    <n v="70030"/>
  </r>
  <r>
    <x v="1971"/>
    <d v="2013-01-24T00:00:00"/>
    <n v="56.5"/>
    <n v="80058"/>
  </r>
  <r>
    <x v="1972"/>
    <d v="2013-02-15T00:00:00"/>
    <n v="27.7"/>
    <n v="20034"/>
  </r>
  <r>
    <x v="1972"/>
    <d v="2013-03-02T00:00:00"/>
    <n v="48.15"/>
    <n v="10125"/>
  </r>
  <r>
    <x v="1972"/>
    <d v="2013-03-19T00:00:00"/>
    <n v="20.83"/>
    <n v="20011"/>
  </r>
  <r>
    <x v="1972"/>
    <d v="2013-04-07T00:00:00"/>
    <n v="22.68"/>
    <n v="20006"/>
  </r>
  <r>
    <x v="1973"/>
    <d v="2013-01-22T00:00:00"/>
    <n v="70.45"/>
    <n v="80006"/>
  </r>
  <r>
    <x v="1973"/>
    <d v="2013-04-06T00:00:00"/>
    <n v="100.1"/>
    <n v="80123"/>
  </r>
  <r>
    <x v="1973"/>
    <d v="2013-05-21T00:00:00"/>
    <n v="84.5"/>
    <n v="70017"/>
  </r>
  <r>
    <x v="1973"/>
    <d v="2013-06-06T00:00:00"/>
    <n v="112.15"/>
    <n v="30027"/>
  </r>
  <r>
    <x v="1973"/>
    <d v="2013-06-26T00:00:00"/>
    <n v="36.700000000000003"/>
    <n v="80022"/>
  </r>
  <r>
    <x v="1974"/>
    <d v="2013-01-26T00:00:00"/>
    <n v="22.45"/>
    <n v="80007"/>
  </r>
  <r>
    <x v="1975"/>
    <d v="2013-01-25T00:00:00"/>
    <n v="16.95"/>
    <n v="60078"/>
  </r>
  <r>
    <x v="1975"/>
    <d v="2013-02-18T00:00:00"/>
    <n v="8.5"/>
    <n v="60047"/>
  </r>
  <r>
    <x v="1975"/>
    <d v="2013-04-01T00:00:00"/>
    <n v="62.3"/>
    <n v="70057"/>
  </r>
  <r>
    <x v="1975"/>
    <d v="2013-04-14T00:00:00"/>
    <n v="23.25"/>
    <n v="50050"/>
  </r>
  <r>
    <x v="1975"/>
    <d v="2013-06-13T00:00:00"/>
    <n v="32.14"/>
    <n v="10008"/>
  </r>
  <r>
    <x v="1975"/>
    <d v="2013-06-27T00:00:00"/>
    <n v="23.15"/>
    <n v="20047"/>
  </r>
  <r>
    <x v="1975"/>
    <d v="2013-07-09T00:00:00"/>
    <n v="33.35"/>
    <n v="70042"/>
  </r>
  <r>
    <x v="1975"/>
    <d v="2013-07-17T00:00:00"/>
    <n v="14.9"/>
    <n v="10043"/>
  </r>
  <r>
    <x v="1975"/>
    <d v="2013-07-28T00:00:00"/>
    <n v="63.5"/>
    <n v="60050"/>
  </r>
  <r>
    <x v="1975"/>
    <d v="2013-08-03T00:00:00"/>
    <n v="23.15"/>
    <n v="50059"/>
  </r>
  <r>
    <x v="1975"/>
    <d v="2013-09-16T00:00:00"/>
    <n v="40.85"/>
    <n v="60023"/>
  </r>
  <r>
    <x v="1975"/>
    <d v="2013-10-24T00:00:00"/>
    <n v="27.4"/>
    <n v="10047"/>
  </r>
  <r>
    <x v="1976"/>
    <d v="2013-01-26T00:00:00"/>
    <n v="36.4"/>
    <n v="20032"/>
  </r>
  <r>
    <x v="1977"/>
    <d v="2013-03-02T00:00:00"/>
    <n v="38.65"/>
    <n v="20056"/>
  </r>
  <r>
    <x v="1978"/>
    <d v="2013-01-25T00:00:00"/>
    <n v="37.65"/>
    <n v="20038"/>
  </r>
  <r>
    <x v="1978"/>
    <d v="2013-07-12T00:00:00"/>
    <n v="76.099999999999994"/>
    <n v="70053"/>
  </r>
  <r>
    <x v="1978"/>
    <d v="2013-08-23T00:00:00"/>
    <n v="68.349999999999994"/>
    <n v="60052"/>
  </r>
  <r>
    <x v="1979"/>
    <d v="2013-01-26T00:00:00"/>
    <n v="72.900000000000006"/>
    <n v="20014"/>
  </r>
  <r>
    <x v="1979"/>
    <d v="2013-03-03T00:00:00"/>
    <n v="88.9"/>
    <n v="50022"/>
  </r>
  <r>
    <x v="1979"/>
    <d v="2013-03-27T00:00:00"/>
    <n v="24.15"/>
    <n v="60016"/>
  </r>
  <r>
    <x v="1979"/>
    <d v="2013-04-26T00:00:00"/>
    <n v="53.4"/>
    <n v="50034"/>
  </r>
  <r>
    <x v="1979"/>
    <d v="2013-05-25T00:00:00"/>
    <n v="67.150000000000006"/>
    <n v="70025"/>
  </r>
  <r>
    <x v="1979"/>
    <d v="2013-07-11T00:00:00"/>
    <n v="29.15"/>
    <n v="40045"/>
  </r>
  <r>
    <x v="1979"/>
    <d v="2013-10-05T00:00:00"/>
    <n v="37.25"/>
    <n v="50023"/>
  </r>
  <r>
    <x v="1980"/>
    <d v="2013-01-21T00:00:00"/>
    <n v="33.4"/>
    <n v="80039"/>
  </r>
  <r>
    <x v="1980"/>
    <d v="2013-04-01T00:00:00"/>
    <n v="52.35"/>
    <n v="80048"/>
  </r>
  <r>
    <x v="1980"/>
    <d v="2013-05-08T00:00:00"/>
    <n v="10.75"/>
    <n v="40025"/>
  </r>
  <r>
    <x v="1980"/>
    <d v="2013-05-10T00:00:00"/>
    <n v="22.15"/>
    <n v="40020"/>
  </r>
  <r>
    <x v="1980"/>
    <d v="2013-05-25T00:00:00"/>
    <n v="23.85"/>
    <n v="50014"/>
  </r>
  <r>
    <x v="1980"/>
    <d v="2013-06-10T00:00:00"/>
    <n v="23.95"/>
    <n v="20005"/>
  </r>
  <r>
    <x v="1980"/>
    <d v="2013-06-16T00:00:00"/>
    <n v="43.45"/>
    <n v="50001"/>
  </r>
  <r>
    <x v="1980"/>
    <d v="2013-07-27T00:00:00"/>
    <n v="15.45"/>
    <n v="50010"/>
  </r>
  <r>
    <x v="1980"/>
    <d v="2013-09-06T00:00:00"/>
    <n v="10.7"/>
    <n v="50038"/>
  </r>
  <r>
    <x v="1980"/>
    <d v="2013-09-16T00:00:00"/>
    <n v="35"/>
    <n v="30035"/>
  </r>
  <r>
    <x v="1980"/>
    <d v="2013-09-30T00:00:00"/>
    <n v="39.15"/>
    <n v="50021"/>
  </r>
  <r>
    <x v="1980"/>
    <d v="2013-10-21T00:00:00"/>
    <n v="24.9"/>
    <n v="80033"/>
  </r>
  <r>
    <x v="1981"/>
    <d v="2013-01-27T00:00:00"/>
    <n v="31.65"/>
    <n v="40018"/>
  </r>
  <r>
    <x v="1981"/>
    <d v="2013-04-18T00:00:00"/>
    <n v="43.9"/>
    <n v="40087"/>
  </r>
  <r>
    <x v="1981"/>
    <d v="2013-10-17T00:00:00"/>
    <n v="43.15"/>
    <n v="40125"/>
  </r>
  <r>
    <x v="1982"/>
    <d v="2013-01-26T00:00:00"/>
    <n v="14.5"/>
    <n v="30220"/>
  </r>
  <r>
    <x v="1982"/>
    <d v="2013-02-26T00:00:00"/>
    <n v="39.5"/>
    <n v="20012"/>
  </r>
  <r>
    <x v="1983"/>
    <d v="2013-01-24T00:00:00"/>
    <n v="39.4"/>
    <n v="60016"/>
  </r>
  <r>
    <x v="1983"/>
    <d v="2013-01-25T00:00:00"/>
    <n v="80.099999999999994"/>
    <n v="50017"/>
  </r>
  <r>
    <x v="1983"/>
    <d v="2013-08-02T00:00:00"/>
    <n v="141.55000000000001"/>
    <n v="60033"/>
  </r>
  <r>
    <x v="1984"/>
    <d v="2013-01-25T00:00:00"/>
    <n v="57.05"/>
    <n v="60051"/>
  </r>
  <r>
    <x v="1985"/>
    <d v="2013-01-25T00:00:00"/>
    <n v="28.05"/>
    <n v="10051"/>
  </r>
  <r>
    <x v="1985"/>
    <d v="2013-02-09T00:00:00"/>
    <n v="43.55"/>
    <n v="90061"/>
  </r>
  <r>
    <x v="1985"/>
    <d v="2013-03-09T00:00:00"/>
    <n v="54.9"/>
    <n v="90074"/>
  </r>
  <r>
    <x v="1985"/>
    <d v="2013-05-04T00:00:00"/>
    <n v="61.9"/>
    <n v="30013"/>
  </r>
  <r>
    <x v="1985"/>
    <d v="2013-05-31T00:00:00"/>
    <n v="46.900000000000006"/>
    <n v="20033"/>
  </r>
  <r>
    <x v="1985"/>
    <d v="2013-07-26T00:00:00"/>
    <n v="30.849999999999998"/>
    <n v="90015"/>
  </r>
  <r>
    <x v="1985"/>
    <d v="2013-08-27T00:00:00"/>
    <n v="27.299999999999997"/>
    <n v="60005"/>
  </r>
  <r>
    <x v="1985"/>
    <d v="2013-09-06T00:00:00"/>
    <n v="44.85"/>
    <n v="60067"/>
  </r>
  <r>
    <x v="1985"/>
    <d v="2013-09-27T00:00:00"/>
    <n v="39.4"/>
    <n v="20045"/>
  </r>
  <r>
    <x v="1985"/>
    <d v="2013-11-02T00:00:00"/>
    <n v="43.400000000000006"/>
    <n v="10083"/>
  </r>
  <r>
    <x v="1986"/>
    <d v="2013-01-25T00:00:00"/>
    <n v="47.099999999999994"/>
    <n v="10045"/>
  </r>
  <r>
    <x v="1987"/>
    <d v="2013-01-25T00:00:00"/>
    <n v="33.400000000000006"/>
    <n v="70029"/>
  </r>
  <r>
    <x v="1987"/>
    <d v="2013-05-20T00:00:00"/>
    <n v="36.4"/>
    <n v="30092"/>
  </r>
  <r>
    <x v="1988"/>
    <d v="2013-01-25T00:00:00"/>
    <n v="112.09000000000002"/>
    <n v="80056"/>
  </r>
  <r>
    <x v="1989"/>
    <d v="2013-01-25T00:00:00"/>
    <n v="25.65"/>
    <n v="70012"/>
  </r>
  <r>
    <x v="1989"/>
    <d v="2013-06-25T00:00:00"/>
    <n v="18.849999999999998"/>
    <n v="60012"/>
  </r>
  <r>
    <x v="1989"/>
    <d v="2013-08-21T00:00:00"/>
    <n v="19.399999999999999"/>
    <n v="50004"/>
  </r>
  <r>
    <x v="1990"/>
    <d v="2013-01-25T00:00:00"/>
    <n v="78.100000000000009"/>
    <n v="70026"/>
  </r>
  <r>
    <x v="1991"/>
    <d v="2013-01-27T00:00:00"/>
    <n v="32.9"/>
    <n v="80016"/>
  </r>
  <r>
    <x v="1992"/>
    <d v="2013-01-14T00:00:00"/>
    <n v="13.75"/>
    <n v="50005"/>
  </r>
  <r>
    <x v="1992"/>
    <d v="2013-03-29T00:00:00"/>
    <n v="103.45000000000002"/>
    <n v="50023"/>
  </r>
  <r>
    <x v="1992"/>
    <d v="2013-04-16T00:00:00"/>
    <n v="41.25"/>
    <n v="20006"/>
  </r>
  <r>
    <x v="1992"/>
    <d v="2013-05-02T00:00:00"/>
    <n v="11.75"/>
    <n v="60052"/>
  </r>
  <r>
    <x v="1992"/>
    <d v="2013-09-05T00:00:00"/>
    <n v="35.650000000000006"/>
    <n v="60047"/>
  </r>
  <r>
    <x v="1993"/>
    <d v="2013-01-14T00:00:00"/>
    <n v="50.050000000000004"/>
    <n v="50014"/>
  </r>
  <r>
    <x v="1993"/>
    <d v="2013-01-22T00:00:00"/>
    <n v="68.850000000000009"/>
    <n v="70012"/>
  </r>
  <r>
    <x v="1993"/>
    <d v="2013-03-03T00:00:00"/>
    <n v="50.45"/>
    <n v="20029"/>
  </r>
  <r>
    <x v="1993"/>
    <d v="2013-04-06T00:00:00"/>
    <n v="72.550000000000011"/>
    <n v="20038"/>
  </r>
  <r>
    <x v="1993"/>
    <d v="2013-06-06T00:00:00"/>
    <n v="6.5"/>
    <n v="30137"/>
  </r>
  <r>
    <x v="1993"/>
    <d v="2013-06-06T00:00:00"/>
    <n v="32.200000000000003"/>
    <n v="50055"/>
  </r>
  <r>
    <x v="1993"/>
    <d v="2013-08-06T00:00:00"/>
    <n v="56.849999999999994"/>
    <n v="50034"/>
  </r>
  <r>
    <x v="1993"/>
    <d v="2013-08-22T00:00:00"/>
    <n v="56.31"/>
    <n v="80047"/>
  </r>
  <r>
    <x v="1993"/>
    <d v="2013-11-04T00:00:00"/>
    <n v="55.900000000000006"/>
    <n v="60008"/>
  </r>
  <r>
    <x v="1994"/>
    <d v="2013-01-15T00:00:00"/>
    <n v="36.950000000000003"/>
    <n v="50002"/>
  </r>
  <r>
    <x v="1994"/>
    <d v="2013-02-01T00:00:00"/>
    <n v="21.45"/>
    <n v="30004"/>
  </r>
  <r>
    <x v="1994"/>
    <d v="2013-06-05T00:00:00"/>
    <n v="15.899999999999999"/>
    <n v="50008"/>
  </r>
  <r>
    <x v="1994"/>
    <d v="2013-08-02T00:00:00"/>
    <n v="36.400000000000006"/>
    <n v="30006"/>
  </r>
  <r>
    <x v="1994"/>
    <d v="2013-09-30T00:00:00"/>
    <n v="118.35000000000001"/>
    <n v="60006"/>
  </r>
  <r>
    <x v="1995"/>
    <d v="2013-02-17T00:00:00"/>
    <n v="62.05"/>
    <n v="10039"/>
  </r>
  <r>
    <x v="1995"/>
    <d v="2013-05-15T00:00:00"/>
    <n v="62.95"/>
    <n v="10026"/>
  </r>
  <r>
    <x v="1996"/>
    <d v="2013-01-20T00:00:00"/>
    <n v="32.160000000000004"/>
    <n v="10034"/>
  </r>
  <r>
    <x v="1997"/>
    <d v="2013-01-25T00:00:00"/>
    <n v="3.25"/>
    <n v="40114"/>
  </r>
  <r>
    <x v="1997"/>
    <d v="2013-01-25T00:00:00"/>
    <n v="42.599999999999994"/>
    <n v="70027"/>
  </r>
  <r>
    <x v="1997"/>
    <d v="2013-02-04T00:00:00"/>
    <n v="7.78"/>
    <n v="20022"/>
  </r>
  <r>
    <x v="1998"/>
    <d v="2013-01-26T00:00:00"/>
    <n v="24.65"/>
    <n v="60034"/>
  </r>
  <r>
    <x v="1998"/>
    <d v="2013-03-30T00:00:00"/>
    <n v="30.05"/>
    <n v="80061"/>
  </r>
  <r>
    <x v="1998"/>
    <d v="2013-04-20T00:00:00"/>
    <n v="26.849999999999998"/>
    <n v="10009"/>
  </r>
  <r>
    <x v="1998"/>
    <d v="2013-06-22T00:00:00"/>
    <n v="32.599999999999994"/>
    <n v="10001"/>
  </r>
  <r>
    <x v="1998"/>
    <d v="2013-06-22T00:00:00"/>
    <n v="40.65"/>
    <n v="10001"/>
  </r>
  <r>
    <x v="1998"/>
    <d v="2013-09-21T00:00:00"/>
    <n v="32.599999999999994"/>
    <n v="10001"/>
  </r>
  <r>
    <x v="1998"/>
    <d v="2013-09-21T00:00:00"/>
    <n v="40.65"/>
    <n v="10001"/>
  </r>
  <r>
    <x v="1998"/>
    <d v="2013-10-18T00:00:00"/>
    <n v="30.15"/>
    <n v="10034"/>
  </r>
  <r>
    <x v="1999"/>
    <d v="2013-01-24T00:00:00"/>
    <n v="3.25"/>
    <n v="40046"/>
  </r>
  <r>
    <x v="1999"/>
    <d v="2013-04-21T00:00:00"/>
    <n v="28.7"/>
    <n v="40111"/>
  </r>
  <r>
    <x v="1999"/>
    <d v="2013-05-10T00:00:00"/>
    <n v="26.95"/>
    <n v="20022"/>
  </r>
  <r>
    <x v="1999"/>
    <d v="2013-06-05T00:00:00"/>
    <n v="18.2"/>
    <n v="40059"/>
  </r>
  <r>
    <x v="1999"/>
    <d v="2013-07-05T00:00:00"/>
    <n v="31.21"/>
    <n v="50051"/>
  </r>
  <r>
    <x v="1999"/>
    <d v="2013-08-18T00:00:00"/>
    <n v="29.259999999999998"/>
    <n v="30117"/>
  </r>
  <r>
    <x v="2000"/>
    <d v="2013-03-19T00:00:00"/>
    <n v="59.4"/>
    <n v="70019"/>
  </r>
  <r>
    <x v="2000"/>
    <d v="2013-03-27T00:00:00"/>
    <n v="28.45"/>
    <n v="70006"/>
  </r>
  <r>
    <x v="2000"/>
    <d v="2013-07-25T00:00:00"/>
    <n v="20.149999999999999"/>
    <n v="60002"/>
  </r>
  <r>
    <x v="2001"/>
    <d v="2013-01-27T00:00:00"/>
    <n v="42.25"/>
    <n v="40033"/>
  </r>
  <r>
    <x v="2001"/>
    <d v="2013-02-03T00:00:00"/>
    <n v="41.400000000000006"/>
    <n v="30018"/>
  </r>
  <r>
    <x v="2001"/>
    <d v="2013-03-06T00:00:00"/>
    <n v="40.75"/>
    <n v="30066"/>
  </r>
  <r>
    <x v="2001"/>
    <d v="2013-03-17T00:00:00"/>
    <n v="59.35"/>
    <n v="30003"/>
  </r>
  <r>
    <x v="2001"/>
    <d v="2013-04-01T00:00:00"/>
    <n v="50.65"/>
    <n v="30075"/>
  </r>
  <r>
    <x v="2001"/>
    <d v="2013-04-22T00:00:00"/>
    <n v="40.75"/>
    <n v="30045"/>
  </r>
  <r>
    <x v="2001"/>
    <d v="2013-05-05T00:00:00"/>
    <n v="63.599999999999994"/>
    <n v="40012"/>
  </r>
  <r>
    <x v="2001"/>
    <d v="2013-05-11T00:00:00"/>
    <n v="11.25"/>
    <n v="40034"/>
  </r>
  <r>
    <x v="2001"/>
    <d v="2013-05-11T00:00:00"/>
    <n v="36.700000000000003"/>
    <n v="40034"/>
  </r>
  <r>
    <x v="2001"/>
    <d v="2013-05-17T00:00:00"/>
    <n v="57.4"/>
    <n v="60117"/>
  </r>
  <r>
    <x v="2001"/>
    <d v="2013-05-25T00:00:00"/>
    <n v="11.25"/>
    <n v="40034"/>
  </r>
  <r>
    <x v="2001"/>
    <d v="2013-05-25T00:00:00"/>
    <n v="36.700000000000003"/>
    <n v="40034"/>
  </r>
  <r>
    <x v="2001"/>
    <d v="2013-05-25T00:00:00"/>
    <n v="31.45"/>
    <n v="60016"/>
  </r>
  <r>
    <x v="2001"/>
    <d v="2013-05-31T00:00:00"/>
    <n v="41.95"/>
    <n v="40009"/>
  </r>
  <r>
    <x v="2001"/>
    <d v="2013-08-04T00:00:00"/>
    <n v="34.450000000000003"/>
    <n v="30065"/>
  </r>
  <r>
    <x v="2001"/>
    <d v="2013-08-25T00:00:00"/>
    <n v="57.599999999999994"/>
    <n v="40018"/>
  </r>
  <r>
    <x v="2001"/>
    <d v="2013-09-08T00:00:00"/>
    <n v="15"/>
    <n v="30100"/>
  </r>
  <r>
    <x v="2001"/>
    <d v="2013-09-14T00:00:00"/>
    <n v="47.25"/>
    <n v="30106"/>
  </r>
  <r>
    <x v="2002"/>
    <d v="2013-01-26T00:00:00"/>
    <n v="39.950000000000003"/>
    <n v="80101"/>
  </r>
  <r>
    <x v="2003"/>
    <d v="2013-01-26T00:00:00"/>
    <n v="41.1"/>
    <n v="70091"/>
  </r>
  <r>
    <x v="2004"/>
    <d v="2013-01-20T00:00:00"/>
    <n v="30.25"/>
    <n v="60046"/>
  </r>
  <r>
    <x v="2005"/>
    <d v="2013-01-27T00:00:00"/>
    <n v="11"/>
    <n v="30109"/>
  </r>
  <r>
    <x v="2006"/>
    <d v="2013-01-24T00:00:00"/>
    <n v="36.4"/>
    <n v="60028"/>
  </r>
  <r>
    <x v="2006"/>
    <d v="2013-01-31T00:00:00"/>
    <n v="67.55"/>
    <n v="70027"/>
  </r>
  <r>
    <x v="2006"/>
    <d v="2013-03-05T00:00:00"/>
    <n v="30.15"/>
    <n v="40073"/>
  </r>
  <r>
    <x v="2006"/>
    <d v="2013-03-23T00:00:00"/>
    <n v="13"/>
    <n v="30216"/>
  </r>
  <r>
    <x v="2006"/>
    <d v="2013-04-02T00:00:00"/>
    <n v="58.349999999999994"/>
    <n v="20014"/>
  </r>
  <r>
    <x v="2006"/>
    <d v="2013-05-24T00:00:00"/>
    <n v="79.2"/>
    <n v="20084"/>
  </r>
  <r>
    <x v="2006"/>
    <d v="2013-07-25T00:00:00"/>
    <n v="79.02000000000001"/>
    <n v="20047"/>
  </r>
  <r>
    <x v="2006"/>
    <d v="2013-07-28T00:00:00"/>
    <n v="55.17"/>
    <n v="50055"/>
  </r>
  <r>
    <x v="2006"/>
    <d v="2013-08-06T00:00:00"/>
    <n v="39.75"/>
    <n v="50018"/>
  </r>
  <r>
    <x v="2006"/>
    <d v="2013-08-19T00:00:00"/>
    <n v="30.3"/>
    <n v="60013"/>
  </r>
  <r>
    <x v="2006"/>
    <d v="2013-09-17T00:00:00"/>
    <n v="48.099999999999994"/>
    <n v="50024"/>
  </r>
  <r>
    <x v="2006"/>
    <d v="2013-10-15T00:00:00"/>
    <n v="52.080000000000005"/>
    <n v="20017"/>
  </r>
  <r>
    <x v="2007"/>
    <d v="2013-01-19T00:00:00"/>
    <n v="41.9"/>
    <n v="50051"/>
  </r>
  <r>
    <x v="2007"/>
    <d v="2013-01-19T00:00:00"/>
    <n v="31.4"/>
    <n v="50051"/>
  </r>
  <r>
    <x v="2007"/>
    <d v="2013-02-16T00:00:00"/>
    <n v="41.9"/>
    <n v="50051"/>
  </r>
  <r>
    <x v="2007"/>
    <d v="2013-02-16T00:00:00"/>
    <n v="31.4"/>
    <n v="50051"/>
  </r>
  <r>
    <x v="2007"/>
    <d v="2013-02-27T00:00:00"/>
    <n v="46.7"/>
    <n v="50013"/>
  </r>
  <r>
    <x v="2007"/>
    <d v="2013-03-13T00:00:00"/>
    <n v="32.4"/>
    <n v="30169"/>
  </r>
  <r>
    <x v="2007"/>
    <d v="2013-03-28T00:00:00"/>
    <n v="33.4"/>
    <n v="50037"/>
  </r>
  <r>
    <x v="2007"/>
    <d v="2013-06-06T00:00:00"/>
    <n v="35.450000000000003"/>
    <n v="20031"/>
  </r>
  <r>
    <x v="2007"/>
    <d v="2013-07-11T00:00:00"/>
    <n v="41.9"/>
    <n v="20038"/>
  </r>
  <r>
    <x v="2007"/>
    <d v="2013-11-04T00:00:00"/>
    <n v="28.45"/>
    <n v="50006"/>
  </r>
  <r>
    <x v="2008"/>
    <d v="2013-01-18T00:00:00"/>
    <n v="40"/>
    <n v="50018"/>
  </r>
  <r>
    <x v="2009"/>
    <d v="2013-01-17T00:00:00"/>
    <n v="28.4"/>
    <n v="50018"/>
  </r>
  <r>
    <x v="2010"/>
    <d v="2013-03-02T00:00:00"/>
    <n v="34.4"/>
    <n v="50044"/>
  </r>
  <r>
    <x v="2010"/>
    <d v="2013-04-19T00:00:00"/>
    <n v="15.2"/>
    <n v="50070"/>
  </r>
  <r>
    <x v="2010"/>
    <d v="2013-04-18T00:00:00"/>
    <n v="41.4"/>
    <n v="50025"/>
  </r>
  <r>
    <x v="2010"/>
    <d v="2013-10-19T00:00:00"/>
    <n v="30.7"/>
    <n v="50083"/>
  </r>
  <r>
    <x v="2011"/>
    <d v="2013-03-15T00:00:00"/>
    <n v="20.25"/>
    <n v="40213"/>
  </r>
  <r>
    <x v="2011"/>
    <d v="2013-03-23T00:00:00"/>
    <n v="34.700000000000003"/>
    <n v="50014"/>
  </r>
  <r>
    <x v="2012"/>
    <d v="2013-01-26T00:00:00"/>
    <n v="10.5"/>
    <n v="20022"/>
  </r>
  <r>
    <x v="2013"/>
    <d v="2013-01-26T00:00:00"/>
    <n v="16.45"/>
    <n v="30120"/>
  </r>
  <r>
    <x v="2013"/>
    <d v="2013-03-26T00:00:00"/>
    <n v="19.75"/>
    <n v="30103"/>
  </r>
  <r>
    <x v="2014"/>
    <d v="2013-01-23T00:00:00"/>
    <n v="32"/>
    <n v="10015"/>
  </r>
  <r>
    <x v="2014"/>
    <d v="2013-02-09T00:00:00"/>
    <n v="10.71"/>
    <n v="70033"/>
  </r>
  <r>
    <x v="2014"/>
    <d v="2013-02-14T00:00:00"/>
    <n v="16.149999999999999"/>
    <n v="80078"/>
  </r>
  <r>
    <x v="2014"/>
    <d v="2013-04-17T00:00:00"/>
    <n v="22.65"/>
    <n v="30006"/>
  </r>
  <r>
    <x v="2014"/>
    <d v="2013-05-15T00:00:00"/>
    <n v="23.5"/>
    <n v="20020"/>
  </r>
  <r>
    <x v="2014"/>
    <d v="2013-07-07T00:00:00"/>
    <n v="35.35"/>
    <n v="70012"/>
  </r>
  <r>
    <x v="2014"/>
    <d v="2013-08-12T00:00:00"/>
    <n v="63"/>
    <n v="50005"/>
  </r>
  <r>
    <x v="2014"/>
    <d v="2013-10-22T00:00:00"/>
    <n v="36.35"/>
    <n v="70047"/>
  </r>
  <r>
    <x v="2015"/>
    <d v="2013-01-20T00:00:00"/>
    <n v="32"/>
    <n v="20013"/>
  </r>
  <r>
    <x v="2016"/>
    <d v="2013-01-24T00:00:00"/>
    <n v="34.65"/>
    <n v="70023"/>
  </r>
  <r>
    <x v="2017"/>
    <d v="2013-01-20T00:00:00"/>
    <n v="32.4"/>
    <n v="80038"/>
  </r>
  <r>
    <x v="2018"/>
    <d v="2013-01-20T00:00:00"/>
    <n v="103.5"/>
    <n v="80084"/>
  </r>
  <r>
    <x v="2018"/>
    <d v="2013-03-21T00:00:00"/>
    <n v="62.8"/>
    <n v="60030"/>
  </r>
  <r>
    <x v="2018"/>
    <d v="2013-06-07T00:00:00"/>
    <n v="53.900000000000006"/>
    <n v="20048"/>
  </r>
  <r>
    <x v="2019"/>
    <d v="2013-01-19T00:00:00"/>
    <n v="61.349999999999994"/>
    <n v="10079"/>
  </r>
  <r>
    <x v="2020"/>
    <d v="2013-01-20T00:00:00"/>
    <n v="30.95"/>
    <n v="80037"/>
  </r>
  <r>
    <x v="2020"/>
    <d v="2013-08-09T00:00:00"/>
    <n v="27.9"/>
    <n v="100053"/>
  </r>
  <r>
    <x v="2020"/>
    <d v="2013-09-10T00:00:00"/>
    <n v="15.75"/>
    <n v="60009"/>
  </r>
  <r>
    <x v="2021"/>
    <d v="2013-01-19T00:00:00"/>
    <n v="68.900000000000006"/>
    <n v="50040"/>
  </r>
  <r>
    <x v="2021"/>
    <d v="2013-03-01T00:00:00"/>
    <n v="49.2"/>
    <n v="20022"/>
  </r>
  <r>
    <x v="2022"/>
    <d v="2013-02-11T00:00:00"/>
    <n v="21.75"/>
    <n v="80021"/>
  </r>
  <r>
    <x v="2022"/>
    <d v="2013-02-17T00:00:00"/>
    <n v="70.349999999999994"/>
    <n v="60063"/>
  </r>
  <r>
    <x v="2022"/>
    <d v="2013-04-06T00:00:00"/>
    <n v="28.95"/>
    <n v="50025"/>
  </r>
  <r>
    <x v="2022"/>
    <d v="2013-08-08T00:00:00"/>
    <n v="24.2"/>
    <n v="60072"/>
  </r>
  <r>
    <x v="2022"/>
    <d v="2013-08-20T00:00:00"/>
    <n v="14.45"/>
    <n v="50005"/>
  </r>
  <r>
    <x v="2022"/>
    <d v="2013-09-09T00:00:00"/>
    <n v="21.45"/>
    <n v="50014"/>
  </r>
  <r>
    <x v="2023"/>
    <d v="2013-01-20T00:00:00"/>
    <n v="17"/>
    <n v="30033"/>
  </r>
  <r>
    <x v="2023"/>
    <d v="2013-05-04T00:00:00"/>
    <n v="31.9"/>
    <n v="50041"/>
  </r>
  <r>
    <x v="2023"/>
    <d v="2013-05-10T00:00:00"/>
    <n v="33.15"/>
    <n v="60156"/>
  </r>
  <r>
    <x v="2023"/>
    <d v="2013-06-22T00:00:00"/>
    <n v="23.849999999999998"/>
    <n v="50021"/>
  </r>
  <r>
    <x v="2023"/>
    <d v="2013-08-04T00:00:00"/>
    <n v="29.83"/>
    <n v="50006"/>
  </r>
  <r>
    <x v="2023"/>
    <d v="2013-10-09T00:00:00"/>
    <n v="33.03"/>
    <n v="80032"/>
  </r>
  <r>
    <x v="2024"/>
    <d v="2013-01-21T00:00:00"/>
    <n v="9.15"/>
    <n v="30095"/>
  </r>
  <r>
    <x v="2025"/>
    <d v="2013-01-21T00:00:00"/>
    <n v="5.25"/>
    <n v="30155"/>
  </r>
  <r>
    <x v="2026"/>
    <d v="2013-01-25T00:00:00"/>
    <n v="19.5"/>
    <n v="30314"/>
  </r>
  <r>
    <x v="2026"/>
    <d v="2013-04-10T00:00:00"/>
    <n v="11"/>
    <n v="40090"/>
  </r>
  <r>
    <x v="2026"/>
    <d v="2013-06-02T00:00:00"/>
    <n v="11"/>
    <n v="30185"/>
  </r>
  <r>
    <x v="2026"/>
    <d v="2013-06-19T00:00:00"/>
    <n v="8.75"/>
    <n v="40045"/>
  </r>
  <r>
    <x v="2026"/>
    <d v="2013-09-26T00:00:00"/>
    <n v="34.450000000000003"/>
    <n v="10021"/>
  </r>
  <r>
    <x v="2026"/>
    <d v="2013-11-02T00:00:00"/>
    <n v="23.95"/>
    <n v="60077"/>
  </r>
  <r>
    <x v="2027"/>
    <d v="2013-01-19T00:00:00"/>
    <n v="33.549999999999997"/>
    <n v="80093"/>
  </r>
  <r>
    <x v="2028"/>
    <d v="2013-01-19T00:00:00"/>
    <n v="30.5"/>
    <n v="80054"/>
  </r>
  <r>
    <x v="2028"/>
    <d v="2013-01-27T00:00:00"/>
    <n v="20.9"/>
    <n v="40005"/>
  </r>
  <r>
    <x v="2028"/>
    <d v="2013-05-02T00:00:00"/>
    <n v="92.500000000000014"/>
    <n v="20051"/>
  </r>
  <r>
    <x v="2028"/>
    <d v="2013-05-21T00:00:00"/>
    <n v="28.95"/>
    <n v="50042"/>
  </r>
  <r>
    <x v="2028"/>
    <d v="2013-06-23T00:00:00"/>
    <n v="24.25"/>
    <n v="30016"/>
  </r>
  <r>
    <x v="2028"/>
    <d v="2013-10-06T00:00:00"/>
    <n v="21.95"/>
    <n v="20011"/>
  </r>
  <r>
    <x v="2029"/>
    <d v="2013-01-29T00:00:00"/>
    <n v="9.75"/>
    <n v="30080"/>
  </r>
  <r>
    <x v="2030"/>
    <d v="2013-01-29T00:00:00"/>
    <n v="9.75"/>
    <n v="30081"/>
  </r>
  <r>
    <x v="2031"/>
    <d v="2013-01-14T00:00:00"/>
    <n v="13.5"/>
    <n v="50004"/>
  </r>
  <r>
    <x v="2032"/>
    <d v="2013-01-20T00:00:00"/>
    <n v="30.599999999999998"/>
    <n v="50032"/>
  </r>
  <r>
    <x v="2032"/>
    <d v="2013-02-09T00:00:00"/>
    <n v="80.010000000000005"/>
    <n v="20028"/>
  </r>
  <r>
    <x v="2032"/>
    <d v="2013-02-17T00:00:00"/>
    <n v="10.5"/>
    <n v="40097"/>
  </r>
  <r>
    <x v="2032"/>
    <d v="2013-04-06T00:00:00"/>
    <n v="27.5"/>
    <n v="40157"/>
  </r>
  <r>
    <x v="2032"/>
    <d v="2013-05-02T00:00:00"/>
    <n v="29.95"/>
    <n v="30100"/>
  </r>
  <r>
    <x v="2032"/>
    <d v="2013-05-18T00:00:00"/>
    <n v="43.15"/>
    <n v="20016"/>
  </r>
  <r>
    <x v="2032"/>
    <d v="2013-06-25T00:00:00"/>
    <n v="32"/>
    <n v="20041"/>
  </r>
  <r>
    <x v="2032"/>
    <d v="2013-07-08T00:00:00"/>
    <n v="13"/>
    <n v="40039"/>
  </r>
  <r>
    <x v="2032"/>
    <d v="2013-07-12T00:00:00"/>
    <n v="38.9"/>
    <n v="20064"/>
  </r>
  <r>
    <x v="2032"/>
    <d v="2013-07-17T00:00:00"/>
    <n v="25"/>
    <n v="50007"/>
  </r>
  <r>
    <x v="2032"/>
    <d v="2013-07-17T00:00:00"/>
    <n v="18"/>
    <n v="30044"/>
  </r>
  <r>
    <x v="2033"/>
    <d v="2013-09-19T00:00:00"/>
    <n v="24"/>
    <n v="40114"/>
  </r>
  <r>
    <x v="2034"/>
    <d v="2013-01-19T00:00:00"/>
    <n v="11.75"/>
    <n v="50086"/>
  </r>
  <r>
    <x v="2034"/>
    <d v="2013-09-20T00:00:00"/>
    <n v="21.25"/>
    <n v="30193"/>
  </r>
  <r>
    <x v="2035"/>
    <d v="2013-01-20T00:00:00"/>
    <n v="38.700000000000003"/>
    <n v="50024"/>
  </r>
  <r>
    <x v="2036"/>
    <d v="2013-01-21T00:00:00"/>
    <n v="41.45"/>
    <n v="80077"/>
  </r>
  <r>
    <x v="2036"/>
    <d v="2013-03-16T00:00:00"/>
    <n v="24.7"/>
    <n v="80123"/>
  </r>
  <r>
    <x v="2036"/>
    <d v="2013-03-31T00:00:00"/>
    <n v="53.650000000000006"/>
    <n v="80034"/>
  </r>
  <r>
    <x v="2036"/>
    <d v="2013-06-14T00:00:00"/>
    <n v="53.3"/>
    <n v="70070"/>
  </r>
  <r>
    <x v="2036"/>
    <d v="2013-08-19T00:00:00"/>
    <n v="51.15"/>
    <n v="50056"/>
  </r>
  <r>
    <x v="2037"/>
    <d v="2013-01-21T00:00:00"/>
    <n v="60.15"/>
    <n v="50014"/>
  </r>
  <r>
    <x v="2037"/>
    <d v="2013-04-08T00:00:00"/>
    <n v="92.350000000000009"/>
    <n v="50023"/>
  </r>
  <r>
    <x v="2038"/>
    <d v="2013-01-25T00:00:00"/>
    <n v="38.75"/>
    <n v="50027"/>
  </r>
  <r>
    <x v="2039"/>
    <d v="2013-01-18T00:00:00"/>
    <n v="15.2"/>
    <n v="50011"/>
  </r>
  <r>
    <x v="2040"/>
    <d v="2013-01-29T00:00:00"/>
    <n v="43.25"/>
    <n v="80029"/>
  </r>
  <r>
    <x v="2041"/>
    <d v="2013-01-29T00:00:00"/>
    <n v="37.889999999999993"/>
    <n v="70012"/>
  </r>
  <r>
    <x v="2042"/>
    <d v="2013-02-02T00:00:00"/>
    <n v="21.25"/>
    <n v="60011"/>
  </r>
  <r>
    <x v="2042"/>
    <d v="2013-02-16T00:00:00"/>
    <n v="87.7"/>
    <n v="30058"/>
  </r>
  <r>
    <x v="2042"/>
    <d v="2013-04-27T00:00:00"/>
    <n v="65.25"/>
    <n v="20012"/>
  </r>
  <r>
    <x v="2043"/>
    <d v="2013-02-12T00:00:00"/>
    <n v="17.399999999999999"/>
    <n v="20004"/>
  </r>
  <r>
    <x v="2043"/>
    <d v="2013-08-02T00:00:00"/>
    <n v="15.75"/>
    <n v="70136"/>
  </r>
  <r>
    <x v="2044"/>
    <d v="2013-01-30T00:00:00"/>
    <n v="76.55"/>
    <n v="80037"/>
  </r>
  <r>
    <x v="2044"/>
    <d v="2013-04-02T00:00:00"/>
    <n v="101.95"/>
    <n v="50003"/>
  </r>
  <r>
    <x v="2045"/>
    <d v="2013-01-29T00:00:00"/>
    <n v="51.15"/>
    <n v="50011"/>
  </r>
  <r>
    <x v="2046"/>
    <d v="2013-01-30T00:00:00"/>
    <n v="58.23"/>
    <n v="70032"/>
  </r>
  <r>
    <x v="2047"/>
    <d v="2013-01-31T00:00:00"/>
    <n v="52.45"/>
    <n v="50019"/>
  </r>
  <r>
    <x v="2047"/>
    <d v="2013-02-13T00:00:00"/>
    <n v="51.4"/>
    <n v="50018"/>
  </r>
  <r>
    <x v="2047"/>
    <d v="2013-04-14T00:00:00"/>
    <n v="12.75"/>
    <n v="40052"/>
  </r>
  <r>
    <x v="2047"/>
    <d v="2013-06-05T00:00:00"/>
    <n v="48.2"/>
    <n v="20017"/>
  </r>
  <r>
    <x v="2047"/>
    <d v="2013-07-02T00:00:00"/>
    <n v="53.65"/>
    <n v="60052"/>
  </r>
  <r>
    <x v="2047"/>
    <d v="2013-08-29T00:00:00"/>
    <n v="26.95"/>
    <n v="50056"/>
  </r>
  <r>
    <x v="2047"/>
    <d v="2013-09-04T00:00:00"/>
    <n v="39.4"/>
    <n v="30176"/>
  </r>
  <r>
    <x v="2047"/>
    <d v="2013-09-19T00:00:00"/>
    <n v="51.25"/>
    <n v="60054"/>
  </r>
  <r>
    <x v="2047"/>
    <d v="2013-09-27T00:00:00"/>
    <n v="44.4"/>
    <n v="30266"/>
  </r>
  <r>
    <x v="2047"/>
    <d v="2013-10-04T00:00:00"/>
    <n v="47.7"/>
    <n v="50057"/>
  </r>
  <r>
    <x v="2048"/>
    <d v="2013-02-12T00:00:00"/>
    <n v="59.2"/>
    <n v="50011"/>
  </r>
  <r>
    <x v="2048"/>
    <d v="2013-04-05T00:00:00"/>
    <n v="79.650000000000006"/>
    <n v="80039"/>
  </r>
  <r>
    <x v="2048"/>
    <d v="2013-05-22T00:00:00"/>
    <n v="44.15"/>
    <n v="60011"/>
  </r>
  <r>
    <x v="2048"/>
    <d v="2013-10-02T00:00:00"/>
    <n v="38.25"/>
    <n v="20025"/>
  </r>
  <r>
    <x v="2049"/>
    <d v="2013-02-10T00:00:00"/>
    <n v="30.4"/>
    <n v="20008"/>
  </r>
  <r>
    <x v="2049"/>
    <d v="2013-03-23T00:00:00"/>
    <n v="21.2"/>
    <n v="50011"/>
  </r>
  <r>
    <x v="2049"/>
    <d v="2013-06-28T00:00:00"/>
    <n v="31.9"/>
    <n v="70022"/>
  </r>
  <r>
    <x v="2049"/>
    <d v="2013-07-19T00:00:00"/>
    <n v="30.2"/>
    <n v="60030"/>
  </r>
  <r>
    <x v="2050"/>
    <d v="2013-02-10T00:00:00"/>
    <n v="24.4"/>
    <n v="20014"/>
  </r>
  <r>
    <x v="2051"/>
    <d v="2013-01-29T00:00:00"/>
    <n v="25.7"/>
    <n v="30013"/>
  </r>
  <r>
    <x v="2051"/>
    <d v="2013-02-25T00:00:00"/>
    <n v="24.7"/>
    <n v="30016"/>
  </r>
  <r>
    <x v="2051"/>
    <d v="2013-02-25T00:00:00"/>
    <n v="25.25"/>
    <n v="30016"/>
  </r>
  <r>
    <x v="2051"/>
    <d v="2013-04-03T00:00:00"/>
    <n v="26.75"/>
    <n v="30002"/>
  </r>
  <r>
    <x v="2051"/>
    <d v="2013-04-10T00:00:00"/>
    <n v="29.5"/>
    <n v="30015"/>
  </r>
  <r>
    <x v="2051"/>
    <d v="2013-05-03T00:00:00"/>
    <n v="29.5"/>
    <n v="30006"/>
  </r>
  <r>
    <x v="2051"/>
    <d v="2013-05-25T00:00:00"/>
    <n v="30.25"/>
    <n v="40069"/>
  </r>
  <r>
    <x v="2051"/>
    <d v="2013-06-24T00:00:00"/>
    <n v="25.7"/>
    <n v="30003"/>
  </r>
  <r>
    <x v="2051"/>
    <d v="2013-07-03T00:00:00"/>
    <n v="21.65"/>
    <n v="40001"/>
  </r>
  <r>
    <x v="2051"/>
    <d v="2013-10-16T00:00:00"/>
    <n v="24.7"/>
    <n v="30016"/>
  </r>
  <r>
    <x v="2051"/>
    <d v="2013-10-16T00:00:00"/>
    <n v="25.25"/>
    <n v="30016"/>
  </r>
  <r>
    <x v="2052"/>
    <d v="2013-01-29T00:00:00"/>
    <n v="9.25"/>
    <n v="30065"/>
  </r>
  <r>
    <x v="2052"/>
    <d v="2013-02-12T00:00:00"/>
    <n v="32.5"/>
    <n v="30092"/>
  </r>
  <r>
    <x v="2052"/>
    <d v="2013-02-19T00:00:00"/>
    <n v="5.25"/>
    <n v="40055"/>
  </r>
  <r>
    <x v="2052"/>
    <d v="2013-05-25T00:00:00"/>
    <n v="5.25"/>
    <n v="40190"/>
  </r>
  <r>
    <x v="2052"/>
    <d v="2013-10-06T00:00:00"/>
    <n v="14.25"/>
    <n v="50052"/>
  </r>
  <r>
    <x v="2052"/>
    <d v="2013-11-04T00:00:00"/>
    <n v="3.25"/>
    <n v="40043"/>
  </r>
  <r>
    <x v="2053"/>
    <d v="2013-02-12T00:00:00"/>
    <n v="44.65"/>
    <n v="20017"/>
  </r>
  <r>
    <x v="2053"/>
    <d v="2013-04-07T00:00:00"/>
    <n v="53.95"/>
    <n v="20018"/>
  </r>
  <r>
    <x v="2053"/>
    <d v="2013-04-25T00:00:00"/>
    <n v="80.849999999999994"/>
    <n v="50021"/>
  </r>
  <r>
    <x v="2053"/>
    <d v="2013-04-23T00:00:00"/>
    <n v="37.950000000000003"/>
    <n v="30114"/>
  </r>
  <r>
    <x v="2053"/>
    <d v="2013-05-10T00:00:00"/>
    <n v="44.65"/>
    <n v="20063"/>
  </r>
  <r>
    <x v="2053"/>
    <d v="2013-05-17T00:00:00"/>
    <n v="50.15"/>
    <n v="20084"/>
  </r>
  <r>
    <x v="2053"/>
    <d v="2013-05-20T00:00:00"/>
    <n v="41.150000000000006"/>
    <n v="50030"/>
  </r>
  <r>
    <x v="2053"/>
    <d v="2013-06-15T00:00:00"/>
    <n v="12.2"/>
    <n v="20012"/>
  </r>
  <r>
    <x v="2053"/>
    <d v="2013-07-12T00:00:00"/>
    <n v="39.5"/>
    <n v="60060"/>
  </r>
  <r>
    <x v="2053"/>
    <d v="2013-08-16T00:00:00"/>
    <n v="33.75"/>
    <n v="30230"/>
  </r>
  <r>
    <x v="2053"/>
    <d v="2013-08-23T00:00:00"/>
    <n v="58.75"/>
    <n v="60058"/>
  </r>
  <r>
    <x v="2053"/>
    <d v="2013-10-10T00:00:00"/>
    <n v="53.15"/>
    <n v="50003"/>
  </r>
  <r>
    <x v="2054"/>
    <d v="2013-01-19T00:00:00"/>
    <n v="10.5"/>
    <n v="30194"/>
  </r>
  <r>
    <x v="2054"/>
    <d v="2013-01-19T00:00:00"/>
    <n v="50.35"/>
    <n v="60086"/>
  </r>
  <r>
    <x v="2054"/>
    <d v="2013-05-07T00:00:00"/>
    <n v="36.200000000000003"/>
    <n v="50013"/>
  </r>
  <r>
    <x v="2055"/>
    <d v="2013-01-19T00:00:00"/>
    <n v="31.45"/>
    <n v="40285"/>
  </r>
  <r>
    <x v="2055"/>
    <d v="2013-01-26T00:00:00"/>
    <n v="36.900000000000006"/>
    <n v="20052"/>
  </r>
  <r>
    <x v="2055"/>
    <d v="2013-03-30T00:00:00"/>
    <n v="8.9499999999999993"/>
    <n v="50026"/>
  </r>
  <r>
    <x v="2055"/>
    <d v="2013-06-18T00:00:00"/>
    <n v="33.25"/>
    <n v="30166"/>
  </r>
  <r>
    <x v="2055"/>
    <d v="2013-08-12T00:00:00"/>
    <n v="18.2"/>
    <n v="10007"/>
  </r>
  <r>
    <x v="2055"/>
    <d v="2013-08-15T00:00:00"/>
    <n v="25.5"/>
    <n v="40123"/>
  </r>
  <r>
    <x v="2055"/>
    <d v="2013-08-16T00:00:00"/>
    <n v="21.01"/>
    <n v="60074"/>
  </r>
  <r>
    <x v="2056"/>
    <d v="2013-01-19T00:00:00"/>
    <n v="10.5"/>
    <n v="30299"/>
  </r>
  <r>
    <x v="2057"/>
    <d v="2013-01-30T00:00:00"/>
    <n v="11.75"/>
    <n v="30061"/>
  </r>
  <r>
    <x v="2058"/>
    <d v="2013-01-30T00:00:00"/>
    <n v="30"/>
    <n v="10005"/>
  </r>
  <r>
    <x v="2058"/>
    <d v="2013-02-23T00:00:00"/>
    <n v="38.65"/>
    <n v="40040"/>
  </r>
  <r>
    <x v="2058"/>
    <d v="2013-04-11T00:00:00"/>
    <n v="73.350000000000009"/>
    <n v="50018"/>
  </r>
  <r>
    <x v="2059"/>
    <d v="2013-01-24T00:00:00"/>
    <n v="55.050000000000011"/>
    <n v="80067"/>
  </r>
  <r>
    <x v="2059"/>
    <d v="2013-03-27T00:00:00"/>
    <n v="31.099999999999998"/>
    <n v="80065"/>
  </r>
  <r>
    <x v="2059"/>
    <d v="2013-04-24T00:00:00"/>
    <n v="31.299999999999997"/>
    <n v="60025"/>
  </r>
  <r>
    <x v="2059"/>
    <d v="2013-05-30T00:00:00"/>
    <n v="51.7"/>
    <n v="10033"/>
  </r>
  <r>
    <x v="2060"/>
    <d v="2013-01-11T00:00:00"/>
    <n v="24.95"/>
    <n v="60052"/>
  </r>
  <r>
    <x v="2060"/>
    <d v="2013-01-18T00:00:00"/>
    <n v="25.5"/>
    <n v="20040"/>
  </r>
  <r>
    <x v="2060"/>
    <d v="2013-03-01T00:00:00"/>
    <n v="23.25"/>
    <n v="60039"/>
  </r>
  <r>
    <x v="2061"/>
    <d v="2013-01-19T00:00:00"/>
    <n v="31.799999999999997"/>
    <n v="60052"/>
  </r>
  <r>
    <x v="2062"/>
    <d v="2013-01-30T00:00:00"/>
    <n v="10.199999999999999"/>
    <n v="60001"/>
  </r>
  <r>
    <x v="2062"/>
    <d v="2013-02-17T00:00:00"/>
    <n v="5.25"/>
    <n v="50016"/>
  </r>
  <r>
    <x v="2062"/>
    <d v="2013-03-21T00:00:00"/>
    <n v="31.5"/>
    <n v="50017"/>
  </r>
  <r>
    <x v="2062"/>
    <d v="2013-03-28T00:00:00"/>
    <n v="3.75"/>
    <n v="50021"/>
  </r>
  <r>
    <x v="2062"/>
    <d v="2013-04-16T00:00:00"/>
    <n v="3.75"/>
    <n v="30006"/>
  </r>
  <r>
    <x v="2063"/>
    <d v="2013-06-15T00:00:00"/>
    <n v="64.599999999999994"/>
    <n v="80066"/>
  </r>
  <r>
    <x v="2064"/>
    <d v="2013-01-14T00:00:00"/>
    <n v="19.649999999999999"/>
    <n v="80007"/>
  </r>
  <r>
    <x v="2065"/>
    <d v="2013-01-14T00:00:00"/>
    <n v="17.399999999999999"/>
    <n v="80004"/>
  </r>
  <r>
    <x v="2065"/>
    <d v="2013-03-09T00:00:00"/>
    <n v="67.099999999999994"/>
    <n v="50017"/>
  </r>
  <r>
    <x v="2065"/>
    <d v="2013-04-06T00:00:00"/>
    <n v="68.550000000000011"/>
    <n v="40210"/>
  </r>
  <r>
    <x v="2065"/>
    <d v="2013-04-27T00:00:00"/>
    <n v="72.930000000000007"/>
    <n v="50089"/>
  </r>
  <r>
    <x v="2065"/>
    <d v="2013-10-06T00:00:00"/>
    <n v="44.4"/>
    <n v="50056"/>
  </r>
  <r>
    <x v="2065"/>
    <d v="2013-10-27T00:00:00"/>
    <n v="34.9"/>
    <n v="50062"/>
  </r>
  <r>
    <x v="2066"/>
    <d v="2013-05-09T00:00:00"/>
    <n v="30.299999999999997"/>
    <n v="10016"/>
  </r>
  <r>
    <x v="2066"/>
    <d v="2013-05-19T00:00:00"/>
    <n v="36.059999999999995"/>
    <n v="10037"/>
  </r>
  <r>
    <x v="2066"/>
    <d v="2013-07-06T00:00:00"/>
    <n v="42"/>
    <n v="10035"/>
  </r>
  <r>
    <x v="2067"/>
    <d v="2013-01-16T00:00:00"/>
    <n v="68.95"/>
    <n v="60021"/>
  </r>
  <r>
    <x v="2067"/>
    <d v="2013-01-25T00:00:00"/>
    <n v="62.25"/>
    <n v="20035"/>
  </r>
  <r>
    <x v="2067"/>
    <d v="2013-03-05T00:00:00"/>
    <n v="29.95"/>
    <n v="20010"/>
  </r>
  <r>
    <x v="2067"/>
    <d v="2013-03-26T00:00:00"/>
    <n v="39.200000000000003"/>
    <n v="60011"/>
  </r>
  <r>
    <x v="2067"/>
    <d v="2013-05-03T00:00:00"/>
    <n v="30.25"/>
    <n v="60052"/>
  </r>
  <r>
    <x v="2067"/>
    <d v="2013-06-23T00:00:00"/>
    <n v="43"/>
    <n v="20040"/>
  </r>
  <r>
    <x v="2067"/>
    <d v="2013-07-02T00:00:00"/>
    <n v="30"/>
    <n v="50018"/>
  </r>
  <r>
    <x v="2067"/>
    <d v="2013-07-12T00:00:00"/>
    <n v="36.75"/>
    <n v="80062"/>
  </r>
  <r>
    <x v="2067"/>
    <d v="2013-08-31T00:00:00"/>
    <n v="65.050000000000011"/>
    <n v="60028"/>
  </r>
  <r>
    <x v="2068"/>
    <d v="2013-01-22T00:00:00"/>
    <n v="14.7"/>
    <n v="80022"/>
  </r>
  <r>
    <x v="2068"/>
    <d v="2013-03-21T00:00:00"/>
    <n v="27.08"/>
    <n v="80047"/>
  </r>
  <r>
    <x v="2069"/>
    <d v="2013-01-19T00:00:00"/>
    <n v="52.95"/>
    <n v="40052"/>
  </r>
  <r>
    <x v="2069"/>
    <d v="2013-02-17T00:00:00"/>
    <n v="24.95"/>
    <n v="30109"/>
  </r>
  <r>
    <x v="2069"/>
    <d v="2013-04-14T00:00:00"/>
    <n v="11.5"/>
    <n v="30033"/>
  </r>
  <r>
    <x v="2069"/>
    <d v="2013-04-14T00:00:00"/>
    <n v="26.95"/>
    <n v="30093"/>
  </r>
  <r>
    <x v="2069"/>
    <d v="2013-08-18T00:00:00"/>
    <n v="40.4"/>
    <n v="30128"/>
  </r>
  <r>
    <x v="2070"/>
    <d v="2013-01-05T00:00:00"/>
    <n v="96.350000000000009"/>
    <n v="20019"/>
  </r>
  <r>
    <x v="2070"/>
    <d v="2013-02-02T00:00:00"/>
    <n v="135.10000000000002"/>
    <n v="20008"/>
  </r>
  <r>
    <x v="2071"/>
    <d v="2013-02-17T00:00:00"/>
    <n v="53.599999999999994"/>
    <n v="70036"/>
  </r>
  <r>
    <x v="2072"/>
    <d v="2013-02-17T00:00:00"/>
    <n v="31.15"/>
    <n v="60023"/>
  </r>
  <r>
    <x v="2073"/>
    <d v="2013-02-15T00:00:00"/>
    <n v="54.2"/>
    <n v="30259"/>
  </r>
  <r>
    <x v="2074"/>
    <d v="2013-01-18T00:00:00"/>
    <n v="19"/>
    <n v="30329"/>
  </r>
  <r>
    <x v="2075"/>
    <d v="2013-01-18T00:00:00"/>
    <n v="19.7"/>
    <n v="80025"/>
  </r>
  <r>
    <x v="2076"/>
    <d v="2013-01-18T00:00:00"/>
    <n v="6.75"/>
    <n v="40026"/>
  </r>
  <r>
    <x v="2076"/>
    <d v="2013-02-02T00:00:00"/>
    <n v="43.65"/>
    <n v="110026"/>
  </r>
  <r>
    <x v="2076"/>
    <d v="2013-05-31T00:00:00"/>
    <n v="18.75"/>
    <n v="30203"/>
  </r>
  <r>
    <x v="2077"/>
    <d v="2013-01-18T00:00:00"/>
    <n v="32"/>
    <n v="30120"/>
  </r>
  <r>
    <x v="2077"/>
    <d v="2013-02-22T00:00:00"/>
    <n v="36.200000000000003"/>
    <n v="30087"/>
  </r>
  <r>
    <x v="2078"/>
    <d v="2013-01-18T00:00:00"/>
    <n v="13"/>
    <n v="40011"/>
  </r>
  <r>
    <x v="2078"/>
    <d v="2013-01-25T00:00:00"/>
    <n v="11"/>
    <n v="40204"/>
  </r>
  <r>
    <x v="2078"/>
    <d v="2013-02-22T00:00:00"/>
    <n v="71.150000000000006"/>
    <n v="40179"/>
  </r>
  <r>
    <x v="2078"/>
    <d v="2013-03-08T00:00:00"/>
    <n v="42.45"/>
    <n v="50027"/>
  </r>
  <r>
    <x v="2078"/>
    <d v="2013-03-22T00:00:00"/>
    <n v="32.29"/>
    <n v="40190"/>
  </r>
  <r>
    <x v="2078"/>
    <d v="2013-03-22T00:00:00"/>
    <n v="34.25"/>
    <n v="40212"/>
  </r>
  <r>
    <x v="2078"/>
    <d v="2013-03-29T00:00:00"/>
    <n v="35.79"/>
    <n v="40095"/>
  </r>
  <r>
    <x v="2078"/>
    <d v="2013-04-12T00:00:00"/>
    <n v="20.7"/>
    <n v="40182"/>
  </r>
  <r>
    <x v="2078"/>
    <d v="2013-08-30T00:00:00"/>
    <n v="40.24"/>
    <n v="30148"/>
  </r>
  <r>
    <x v="2078"/>
    <d v="2013-09-13T00:00:00"/>
    <n v="35.75"/>
    <n v="40143"/>
  </r>
  <r>
    <x v="2078"/>
    <d v="2013-09-28T00:00:00"/>
    <n v="39.450000000000003"/>
    <n v="40198"/>
  </r>
  <r>
    <x v="2078"/>
    <d v="2013-10-18T00:00:00"/>
    <n v="52"/>
    <n v="40191"/>
  </r>
  <r>
    <x v="2079"/>
    <d v="2013-05-03T00:00:00"/>
    <n v="41.7"/>
    <n v="30055"/>
  </r>
  <r>
    <x v="2080"/>
    <d v="2013-01-18T00:00:00"/>
    <n v="9.75"/>
    <n v="40072"/>
  </r>
  <r>
    <x v="2080"/>
    <d v="2013-02-07T00:00:00"/>
    <n v="22"/>
    <n v="20011"/>
  </r>
  <r>
    <x v="2080"/>
    <d v="2013-02-14T00:00:00"/>
    <n v="60.2"/>
    <n v="40098"/>
  </r>
  <r>
    <x v="2080"/>
    <d v="2013-03-29T00:00:00"/>
    <n v="20.75"/>
    <n v="50028"/>
  </r>
  <r>
    <x v="2080"/>
    <d v="2013-04-04T00:00:00"/>
    <n v="6.5"/>
    <n v="40048"/>
  </r>
  <r>
    <x v="2080"/>
    <d v="2013-04-04T00:00:00"/>
    <n v="18.950000000000003"/>
    <n v="40048"/>
  </r>
  <r>
    <x v="2080"/>
    <d v="2013-04-17T00:00:00"/>
    <n v="7.5"/>
    <n v="50009"/>
  </r>
  <r>
    <x v="2080"/>
    <d v="2013-04-17T00:00:00"/>
    <n v="14"/>
    <n v="50009"/>
  </r>
  <r>
    <x v="2080"/>
    <d v="2013-04-19T00:00:00"/>
    <n v="40.700000000000003"/>
    <n v="50051"/>
  </r>
  <r>
    <x v="2080"/>
    <d v="2013-04-18T00:00:00"/>
    <n v="6.5"/>
    <n v="40048"/>
  </r>
  <r>
    <x v="2080"/>
    <d v="2013-04-18T00:00:00"/>
    <n v="18.950000000000003"/>
    <n v="40048"/>
  </r>
  <r>
    <x v="2080"/>
    <d v="2013-04-23T00:00:00"/>
    <n v="14.25"/>
    <n v="60021"/>
  </r>
  <r>
    <x v="2080"/>
    <d v="2013-05-27T00:00:00"/>
    <n v="49.1"/>
    <n v="60064"/>
  </r>
  <r>
    <x v="2080"/>
    <d v="2013-07-03T00:00:00"/>
    <n v="30.5"/>
    <n v="50038"/>
  </r>
  <r>
    <x v="2080"/>
    <d v="2013-07-16T00:00:00"/>
    <n v="40.700000000000003"/>
    <n v="20027"/>
  </r>
  <r>
    <x v="2080"/>
    <d v="2013-08-09T00:00:00"/>
    <n v="15.75"/>
    <n v="20063"/>
  </r>
  <r>
    <x v="2080"/>
    <d v="2013-08-14T00:00:00"/>
    <n v="7.5"/>
    <n v="50009"/>
  </r>
  <r>
    <x v="2080"/>
    <d v="2013-08-14T00:00:00"/>
    <n v="14"/>
    <n v="50009"/>
  </r>
  <r>
    <x v="2080"/>
    <d v="2013-09-13T00:00:00"/>
    <n v="19"/>
    <n v="50049"/>
  </r>
  <r>
    <x v="2081"/>
    <d v="2013-01-18T00:00:00"/>
    <n v="50.92"/>
    <n v="40090"/>
  </r>
  <r>
    <x v="2081"/>
    <d v="2013-04-23T00:00:00"/>
    <n v="47.65"/>
    <n v="50014"/>
  </r>
  <r>
    <x v="2082"/>
    <d v="2013-01-18T00:00:00"/>
    <n v="13.649999999999999"/>
    <n v="60010"/>
  </r>
  <r>
    <x v="2082"/>
    <d v="2013-07-02T00:00:00"/>
    <n v="22.599999999999998"/>
    <n v="80016"/>
  </r>
  <r>
    <x v="2082"/>
    <d v="2013-09-12T00:00:00"/>
    <n v="42.45"/>
    <n v="50004"/>
  </r>
  <r>
    <x v="2083"/>
    <d v="2013-01-17T00:00:00"/>
    <n v="63.099999999999994"/>
    <n v="80045"/>
  </r>
  <r>
    <x v="2083"/>
    <d v="2013-02-02T00:00:00"/>
    <n v="44.400000000000006"/>
    <n v="70049"/>
  </r>
  <r>
    <x v="2083"/>
    <d v="2013-03-24T00:00:00"/>
    <n v="60.100000000000009"/>
    <n v="70050"/>
  </r>
  <r>
    <x v="2083"/>
    <d v="2013-05-11T00:00:00"/>
    <n v="49.81"/>
    <n v="70065"/>
  </r>
  <r>
    <x v="2083"/>
    <d v="2013-06-29T00:00:00"/>
    <n v="39.65"/>
    <n v="70060"/>
  </r>
  <r>
    <x v="2084"/>
    <d v="2013-01-18T00:00:00"/>
    <n v="10.199999999999999"/>
    <n v="10004"/>
  </r>
  <r>
    <x v="2085"/>
    <d v="2013-01-16T00:00:00"/>
    <n v="15.2"/>
    <n v="50022"/>
  </r>
  <r>
    <x v="2085"/>
    <d v="2013-04-03T00:00:00"/>
    <n v="11.5"/>
    <n v="80029"/>
  </r>
  <r>
    <x v="2086"/>
    <d v="2013-03-06T00:00:00"/>
    <n v="42.4"/>
    <n v="70020"/>
  </r>
  <r>
    <x v="2086"/>
    <d v="2013-04-24T00:00:00"/>
    <n v="0"/>
    <n v="70025"/>
  </r>
  <r>
    <x v="2086"/>
    <d v="2013-04-24T00:00:00"/>
    <n v="26.95"/>
    <n v="70025"/>
  </r>
  <r>
    <x v="2086"/>
    <d v="2013-09-29T00:00:00"/>
    <n v="48.45"/>
    <n v="50006"/>
  </r>
  <r>
    <x v="2087"/>
    <d v="2013-02-12T00:00:00"/>
    <n v="11"/>
    <n v="50037"/>
  </r>
  <r>
    <x v="2087"/>
    <d v="2013-02-28T00:00:00"/>
    <n v="26.5"/>
    <n v="30176"/>
  </r>
  <r>
    <x v="2087"/>
    <d v="2013-05-13T00:00:00"/>
    <n v="66.400000000000006"/>
    <n v="50046"/>
  </r>
  <r>
    <x v="2087"/>
    <d v="2013-06-11T00:00:00"/>
    <n v="37.65"/>
    <n v="70047"/>
  </r>
  <r>
    <x v="2087"/>
    <d v="2013-06-21T00:00:00"/>
    <n v="46.45"/>
    <n v="60102"/>
  </r>
  <r>
    <x v="2087"/>
    <d v="2013-07-16T00:00:00"/>
    <n v="18.95"/>
    <n v="20037"/>
  </r>
  <r>
    <x v="2088"/>
    <d v="2013-01-19T00:00:00"/>
    <n v="16.399999999999999"/>
    <n v="10032"/>
  </r>
  <r>
    <x v="2088"/>
    <d v="2013-01-22T00:00:00"/>
    <n v="13.7"/>
    <n v="10010"/>
  </r>
  <r>
    <x v="2088"/>
    <d v="2013-02-11T00:00:00"/>
    <n v="9.9499999999999993"/>
    <n v="10014"/>
  </r>
  <r>
    <x v="2088"/>
    <d v="2013-02-12T00:00:00"/>
    <n v="11.45"/>
    <n v="70013"/>
  </r>
  <r>
    <x v="2088"/>
    <d v="2013-02-12T00:00:00"/>
    <n v="9.9499999999999993"/>
    <n v="60012"/>
  </r>
  <r>
    <x v="2088"/>
    <d v="2013-02-27T00:00:00"/>
    <n v="9.25"/>
    <n v="80014"/>
  </r>
  <r>
    <x v="2088"/>
    <d v="2013-03-09T00:00:00"/>
    <n v="13.7"/>
    <n v="10003"/>
  </r>
  <r>
    <x v="2088"/>
    <d v="2013-03-09T00:00:00"/>
    <n v="21.2"/>
    <n v="10003"/>
  </r>
  <r>
    <x v="2088"/>
    <d v="2013-03-06T00:00:00"/>
    <n v="9.9499999999999993"/>
    <n v="10011"/>
  </r>
  <r>
    <x v="2088"/>
    <d v="2013-03-06T00:00:00"/>
    <n v="15.7"/>
    <n v="10011"/>
  </r>
  <r>
    <x v="2088"/>
    <d v="2013-03-13T00:00:00"/>
    <n v="15.899999999999999"/>
    <n v="10002"/>
  </r>
  <r>
    <x v="2088"/>
    <d v="2013-04-02T00:00:00"/>
    <n v="13.7"/>
    <n v="10013"/>
  </r>
  <r>
    <x v="2088"/>
    <d v="2013-04-10T00:00:00"/>
    <n v="9.9499999999999993"/>
    <n v="10012"/>
  </r>
  <r>
    <x v="2088"/>
    <d v="2013-05-01T00:00:00"/>
    <n v="13.7"/>
    <n v="10009"/>
  </r>
  <r>
    <x v="2088"/>
    <d v="2013-05-11T00:00:00"/>
    <n v="12.91"/>
    <n v="10024"/>
  </r>
  <r>
    <x v="2088"/>
    <d v="2013-05-22T00:00:00"/>
    <n v="13.7"/>
    <n v="10003"/>
  </r>
  <r>
    <x v="2088"/>
    <d v="2013-05-22T00:00:00"/>
    <n v="21.2"/>
    <n v="10003"/>
  </r>
  <r>
    <x v="2088"/>
    <d v="2013-05-29T00:00:00"/>
    <n v="9.9499999999999993"/>
    <n v="10011"/>
  </r>
  <r>
    <x v="2088"/>
    <d v="2013-05-29T00:00:00"/>
    <n v="15.7"/>
    <n v="10011"/>
  </r>
  <r>
    <x v="2089"/>
    <d v="2013-01-26T00:00:00"/>
    <n v="45"/>
    <n v="30250"/>
  </r>
  <r>
    <x v="2089"/>
    <d v="2013-05-20T00:00:00"/>
    <n v="22.25"/>
    <n v="60017"/>
  </r>
  <r>
    <x v="2089"/>
    <d v="2013-06-19T00:00:00"/>
    <n v="28.15"/>
    <n v="50048"/>
  </r>
  <r>
    <x v="2089"/>
    <d v="2013-06-27T00:00:00"/>
    <n v="34.4"/>
    <n v="50026"/>
  </r>
  <r>
    <x v="2089"/>
    <d v="2013-07-17T00:00:00"/>
    <n v="32.599999999999994"/>
    <n v="80026"/>
  </r>
  <r>
    <x v="2089"/>
    <d v="2013-08-01T00:00:00"/>
    <n v="45.650000000000006"/>
    <n v="50034"/>
  </r>
  <r>
    <x v="2089"/>
    <d v="2013-09-21T00:00:00"/>
    <n v="60.100000000000009"/>
    <n v="70056"/>
  </r>
  <r>
    <x v="2090"/>
    <d v="2013-01-27T00:00:00"/>
    <n v="13"/>
    <n v="50045"/>
  </r>
  <r>
    <x v="2090"/>
    <d v="2013-01-27T00:00:00"/>
    <n v="59.099999999999994"/>
    <n v="70049"/>
  </r>
  <r>
    <x v="2091"/>
    <d v="2013-01-25T00:00:00"/>
    <n v="49.099999999999994"/>
    <n v="80007"/>
  </r>
  <r>
    <x v="2091"/>
    <d v="2013-01-25T00:00:00"/>
    <n v="12.5"/>
    <n v="80007"/>
  </r>
  <r>
    <x v="2091"/>
    <d v="2013-03-10T00:00:00"/>
    <n v="49.099999999999994"/>
    <n v="80007"/>
  </r>
  <r>
    <x v="2091"/>
    <d v="2013-03-10T00:00:00"/>
    <n v="12.5"/>
    <n v="80007"/>
  </r>
  <r>
    <x v="2091"/>
    <d v="2013-03-07T00:00:00"/>
    <n v="39.450000000000003"/>
    <n v="70026"/>
  </r>
  <r>
    <x v="2091"/>
    <d v="2013-04-20T00:00:00"/>
    <n v="12.2"/>
    <n v="80010"/>
  </r>
  <r>
    <x v="2091"/>
    <d v="2013-06-02T00:00:00"/>
    <n v="13.95"/>
    <n v="10012"/>
  </r>
  <r>
    <x v="2091"/>
    <d v="2013-06-08T00:00:00"/>
    <n v="16.45"/>
    <n v="80006"/>
  </r>
  <r>
    <x v="2091"/>
    <d v="2013-06-20T00:00:00"/>
    <n v="24.5"/>
    <n v="20044"/>
  </r>
  <r>
    <x v="2091"/>
    <d v="2013-06-27T00:00:00"/>
    <n v="29.25"/>
    <n v="20018"/>
  </r>
  <r>
    <x v="2091"/>
    <d v="2013-07-14T00:00:00"/>
    <n v="43.95"/>
    <n v="50047"/>
  </r>
  <r>
    <x v="2091"/>
    <d v="2013-07-29T00:00:00"/>
    <n v="24.5"/>
    <n v="20022"/>
  </r>
  <r>
    <x v="2091"/>
    <d v="2013-08-27T00:00:00"/>
    <n v="15.5"/>
    <n v="50012"/>
  </r>
  <r>
    <x v="2091"/>
    <d v="2013-09-21T00:00:00"/>
    <n v="18.2"/>
    <n v="50005"/>
  </r>
  <r>
    <x v="2091"/>
    <d v="2013-10-26T00:00:00"/>
    <n v="12.7"/>
    <n v="70013"/>
  </r>
  <r>
    <x v="2092"/>
    <d v="2013-01-27T00:00:00"/>
    <n v="30.4"/>
    <n v="70016"/>
  </r>
  <r>
    <x v="2092"/>
    <d v="2013-03-02T00:00:00"/>
    <n v="29.15"/>
    <n v="50026"/>
  </r>
  <r>
    <x v="2092"/>
    <d v="2013-08-07T00:00:00"/>
    <n v="52.15"/>
    <n v="60011"/>
  </r>
  <r>
    <x v="2093"/>
    <d v="2013-01-26T00:00:00"/>
    <n v="54.2"/>
    <n v="50033"/>
  </r>
  <r>
    <x v="2094"/>
    <d v="2013-01-26T00:00:00"/>
    <n v="51.4"/>
    <n v="80037"/>
  </r>
  <r>
    <x v="2095"/>
    <d v="2013-01-25T00:00:00"/>
    <n v="27.08"/>
    <n v="10077"/>
  </r>
  <r>
    <x v="2095"/>
    <d v="2013-04-06T00:00:00"/>
    <n v="29.349999999999998"/>
    <n v="80074"/>
  </r>
  <r>
    <x v="2095"/>
    <d v="2013-05-17T00:00:00"/>
    <n v="18"/>
    <n v="60052"/>
  </r>
  <r>
    <x v="2095"/>
    <d v="2013-08-10T00:00:00"/>
    <n v="20.270000000000003"/>
    <n v="70022"/>
  </r>
  <r>
    <x v="2096"/>
    <d v="2013-03-17T00:00:00"/>
    <n v="69.400000000000006"/>
    <n v="80056"/>
  </r>
  <r>
    <x v="2096"/>
    <d v="2013-05-03T00:00:00"/>
    <n v="6.5"/>
    <n v="30175"/>
  </r>
  <r>
    <x v="2097"/>
    <d v="2013-01-25T00:00:00"/>
    <n v="76.25"/>
    <n v="20039"/>
  </r>
  <r>
    <x v="2097"/>
    <d v="2013-03-05T00:00:00"/>
    <n v="32"/>
    <n v="20013"/>
  </r>
  <r>
    <x v="2098"/>
    <d v="2013-01-23T00:00:00"/>
    <n v="41.65"/>
    <n v="60017"/>
  </r>
  <r>
    <x v="2099"/>
    <d v="2013-01-26T00:00:00"/>
    <n v="33.75"/>
    <n v="60007"/>
  </r>
  <r>
    <x v="2099"/>
    <d v="2013-04-05T00:00:00"/>
    <n v="41.45"/>
    <n v="60023"/>
  </r>
  <r>
    <x v="2099"/>
    <d v="2013-04-14T00:00:00"/>
    <n v="39.700000000000003"/>
    <n v="60008"/>
  </r>
  <r>
    <x v="2099"/>
    <d v="2013-06-16T00:00:00"/>
    <n v="57.099999999999994"/>
    <n v="50017"/>
  </r>
  <r>
    <x v="2100"/>
    <d v="2013-01-25T00:00:00"/>
    <n v="12.69"/>
    <n v="10010"/>
  </r>
  <r>
    <x v="2100"/>
    <d v="2013-02-23T00:00:00"/>
    <n v="18"/>
    <n v="20021"/>
  </r>
  <r>
    <x v="2101"/>
    <d v="2013-01-19T00:00:00"/>
    <n v="19.899999999999999"/>
    <n v="80005"/>
  </r>
  <r>
    <x v="2101"/>
    <d v="2013-06-07T00:00:00"/>
    <n v="38.849999999999994"/>
    <n v="10027"/>
  </r>
  <r>
    <x v="2101"/>
    <d v="2013-08-20T00:00:00"/>
    <n v="26.5"/>
    <n v="70004"/>
  </r>
  <r>
    <x v="2101"/>
    <d v="2013-09-23T00:00:00"/>
    <n v="53.2"/>
    <n v="80028"/>
  </r>
  <r>
    <x v="2102"/>
    <d v="2013-01-18T00:00:00"/>
    <n v="30.95"/>
    <n v="10054"/>
  </r>
  <r>
    <x v="2103"/>
    <d v="2013-01-18T00:00:00"/>
    <n v="35.950000000000003"/>
    <n v="80126"/>
  </r>
  <r>
    <x v="2103"/>
    <d v="2013-02-07T00:00:00"/>
    <n v="24.45"/>
    <n v="80012"/>
  </r>
  <r>
    <x v="2103"/>
    <d v="2013-05-23T00:00:00"/>
    <n v="19.7"/>
    <n v="50022"/>
  </r>
  <r>
    <x v="2104"/>
    <d v="2013-01-25T00:00:00"/>
    <n v="78"/>
    <n v="10064"/>
  </r>
  <r>
    <x v="2104"/>
    <d v="2013-04-06T00:00:00"/>
    <n v="26.95"/>
    <n v="40048"/>
  </r>
  <r>
    <x v="2104"/>
    <d v="2013-06-01T00:00:00"/>
    <n v="71.8"/>
    <n v="10040"/>
  </r>
  <r>
    <x v="2104"/>
    <d v="2013-07-01T00:00:00"/>
    <n v="39.9"/>
    <n v="20044"/>
  </r>
  <r>
    <x v="2104"/>
    <d v="2013-07-27T00:00:00"/>
    <n v="16"/>
    <n v="50035"/>
  </r>
  <r>
    <x v="2104"/>
    <d v="2013-09-14T00:00:00"/>
    <n v="89.85"/>
    <n v="80073"/>
  </r>
  <r>
    <x v="2105"/>
    <d v="2013-01-18T00:00:00"/>
    <n v="38.9"/>
    <n v="70025"/>
  </r>
  <r>
    <x v="2105"/>
    <d v="2013-02-09T00:00:00"/>
    <n v="30.9"/>
    <n v="80031"/>
  </r>
  <r>
    <x v="2105"/>
    <d v="2013-04-27T00:00:00"/>
    <n v="30.9"/>
    <n v="80067"/>
  </r>
  <r>
    <x v="2105"/>
    <d v="2013-05-05T00:00:00"/>
    <n v="28.9"/>
    <n v="70005"/>
  </r>
  <r>
    <x v="2105"/>
    <d v="2013-06-02T00:00:00"/>
    <n v="49"/>
    <n v="60007"/>
  </r>
  <r>
    <x v="2105"/>
    <d v="2013-06-18T00:00:00"/>
    <n v="33.9"/>
    <n v="50029"/>
  </r>
  <r>
    <x v="2105"/>
    <d v="2013-09-06T00:00:00"/>
    <n v="33.450000000000003"/>
    <n v="80050"/>
  </r>
  <r>
    <x v="2105"/>
    <d v="2013-10-14T00:00:00"/>
    <n v="23.15"/>
    <n v="50001"/>
  </r>
  <r>
    <x v="2105"/>
    <d v="2013-10-14T00:00:00"/>
    <n v="12.9"/>
    <n v="50001"/>
  </r>
  <r>
    <x v="2105"/>
    <d v="2013-10-21T00:00:00"/>
    <n v="23.15"/>
    <n v="50001"/>
  </r>
  <r>
    <x v="2105"/>
    <d v="2013-10-21T00:00:00"/>
    <n v="12.9"/>
    <n v="50001"/>
  </r>
  <r>
    <x v="2105"/>
    <d v="2013-11-01T00:00:00"/>
    <n v="84.559999999999988"/>
    <n v="60052"/>
  </r>
  <r>
    <x v="2106"/>
    <d v="2013-01-23T00:00:00"/>
    <n v="35.700000000000003"/>
    <n v="10016"/>
  </r>
  <r>
    <x v="2106"/>
    <d v="2013-02-14T00:00:00"/>
    <n v="16.149999999999999"/>
    <n v="80079"/>
  </r>
  <r>
    <x v="2106"/>
    <d v="2013-04-11T00:00:00"/>
    <n v="16.149999999999999"/>
    <n v="80054"/>
  </r>
  <r>
    <x v="2106"/>
    <d v="2013-05-15T00:00:00"/>
    <n v="26.75"/>
    <n v="50028"/>
  </r>
  <r>
    <x v="2106"/>
    <d v="2013-08-31T00:00:00"/>
    <n v="32.450000000000003"/>
    <n v="90064"/>
  </r>
  <r>
    <x v="2107"/>
    <d v="2013-01-23T00:00:00"/>
    <n v="20"/>
    <n v="80064"/>
  </r>
  <r>
    <x v="2107"/>
    <d v="2013-06-27T00:00:00"/>
    <n v="51"/>
    <n v="110013"/>
  </r>
  <r>
    <x v="2108"/>
    <d v="2013-01-16T00:00:00"/>
    <n v="35.950000000000003"/>
    <n v="80030"/>
  </r>
  <r>
    <x v="2109"/>
    <d v="2013-01-18T00:00:00"/>
    <n v="13.75"/>
    <n v="10006"/>
  </r>
  <r>
    <x v="2109"/>
    <d v="2013-02-20T00:00:00"/>
    <n v="46.65"/>
    <n v="60026"/>
  </r>
  <r>
    <x v="2109"/>
    <d v="2013-05-08T00:00:00"/>
    <n v="78.150000000000006"/>
    <n v="80049"/>
  </r>
  <r>
    <x v="2110"/>
    <d v="2013-01-20T00:00:00"/>
    <n v="55.150000000000006"/>
    <n v="10001"/>
  </r>
  <r>
    <x v="2110"/>
    <d v="2013-03-29T00:00:00"/>
    <n v="13.5"/>
    <n v="30150"/>
  </r>
  <r>
    <x v="2110"/>
    <d v="2013-06-21T00:00:00"/>
    <n v="62.5"/>
    <n v="20034"/>
  </r>
  <r>
    <x v="2111"/>
    <d v="2013-01-25T00:00:00"/>
    <n v="42.15"/>
    <n v="40141"/>
  </r>
  <r>
    <x v="2111"/>
    <d v="2013-02-01T00:00:00"/>
    <n v="11.25"/>
    <n v="40174"/>
  </r>
  <r>
    <x v="2111"/>
    <d v="2013-06-15T00:00:00"/>
    <n v="17"/>
    <n v="30169"/>
  </r>
  <r>
    <x v="2111"/>
    <d v="2013-07-23T00:00:00"/>
    <n v="34.4"/>
    <n v="40044"/>
  </r>
  <r>
    <x v="2112"/>
    <d v="2013-01-24T00:00:00"/>
    <n v="42.55"/>
    <n v="80046"/>
  </r>
  <r>
    <x v="2113"/>
    <d v="2013-01-19T00:00:00"/>
    <n v="41.400000000000006"/>
    <n v="10024"/>
  </r>
  <r>
    <x v="2114"/>
    <d v="2013-01-18T00:00:00"/>
    <n v="35.4"/>
    <n v="10037"/>
  </r>
  <r>
    <x v="2114"/>
    <d v="2013-01-26T00:00:00"/>
    <n v="42.15"/>
    <n v="70067"/>
  </r>
  <r>
    <x v="2114"/>
    <d v="2013-04-20T00:00:00"/>
    <n v="35.4"/>
    <n v="80072"/>
  </r>
  <r>
    <x v="2114"/>
    <d v="2013-05-11T00:00:00"/>
    <n v="33.4"/>
    <n v="70062"/>
  </r>
  <r>
    <x v="2114"/>
    <d v="2013-07-14T00:00:00"/>
    <n v="35.4"/>
    <n v="80056"/>
  </r>
  <r>
    <x v="2114"/>
    <d v="2013-10-10T00:00:00"/>
    <n v="46.349999999999994"/>
    <n v="80034"/>
  </r>
  <r>
    <x v="2115"/>
    <d v="2013-11-04T00:00:00"/>
    <n v="66.8"/>
    <n v="40010"/>
  </r>
  <r>
    <x v="2116"/>
    <d v="2013-01-23T00:00:00"/>
    <n v="35.950000000000003"/>
    <n v="60023"/>
  </r>
  <r>
    <x v="2116"/>
    <d v="2013-03-13T00:00:00"/>
    <n v="42.4"/>
    <n v="80036"/>
  </r>
  <r>
    <x v="2116"/>
    <d v="2013-08-12T00:00:00"/>
    <n v="21.2"/>
    <n v="50005"/>
  </r>
  <r>
    <x v="2117"/>
    <d v="2013-01-26T00:00:00"/>
    <n v="43.89"/>
    <n v="70068"/>
  </r>
  <r>
    <x v="2117"/>
    <d v="2013-02-02T00:00:00"/>
    <n v="26.240000000000002"/>
    <n v="60015"/>
  </r>
  <r>
    <x v="2117"/>
    <d v="2013-06-15T00:00:00"/>
    <n v="49.690000000000005"/>
    <n v="40081"/>
  </r>
  <r>
    <x v="2117"/>
    <d v="2013-06-26T00:00:00"/>
    <n v="10"/>
    <n v="30044"/>
  </r>
  <r>
    <x v="2117"/>
    <d v="2013-08-14T00:00:00"/>
    <n v="48.4"/>
    <n v="40026"/>
  </r>
  <r>
    <x v="2117"/>
    <d v="2013-10-12T00:00:00"/>
    <n v="52.36"/>
    <n v="20024"/>
  </r>
  <r>
    <x v="2117"/>
    <d v="2013-10-26T00:00:00"/>
    <n v="48.070000000000007"/>
    <n v="20054"/>
  </r>
  <r>
    <x v="2118"/>
    <d v="2013-04-24T00:00:00"/>
    <n v="36.099999999999994"/>
    <n v="10018"/>
  </r>
  <r>
    <x v="2119"/>
    <d v="2013-01-26T00:00:00"/>
    <n v="64.150000000000006"/>
    <n v="10045"/>
  </r>
  <r>
    <x v="2119"/>
    <d v="2013-02-08T00:00:00"/>
    <n v="42.55"/>
    <n v="60050"/>
  </r>
  <r>
    <x v="2120"/>
    <d v="2013-01-27T00:00:00"/>
    <n v="39.700000000000003"/>
    <n v="80013"/>
  </r>
  <r>
    <x v="2121"/>
    <d v="2013-01-16T00:00:00"/>
    <n v="53.2"/>
    <n v="10030"/>
  </r>
  <r>
    <x v="2121"/>
    <d v="2013-02-27T00:00:00"/>
    <n v="49.4"/>
    <n v="60030"/>
  </r>
  <r>
    <x v="2121"/>
    <d v="2013-03-29T00:00:00"/>
    <n v="46.95"/>
    <n v="50031"/>
  </r>
  <r>
    <x v="2122"/>
    <d v="2013-01-15T00:00:00"/>
    <n v="46.45"/>
    <n v="70022"/>
  </r>
  <r>
    <x v="2123"/>
    <d v="2013-01-11T00:00:00"/>
    <n v="55.45"/>
    <n v="60027"/>
  </r>
  <r>
    <x v="2123"/>
    <d v="2013-02-23T00:00:00"/>
    <n v="17"/>
    <n v="70041"/>
  </r>
  <r>
    <x v="2123"/>
    <d v="2013-03-26T00:00:00"/>
    <n v="73.350000000000009"/>
    <n v="60036"/>
  </r>
  <r>
    <x v="2123"/>
    <d v="2013-07-17T00:00:00"/>
    <n v="22.7"/>
    <n v="40060"/>
  </r>
  <r>
    <x v="2123"/>
    <d v="2013-08-15T00:00:00"/>
    <n v="60.05"/>
    <n v="50038"/>
  </r>
  <r>
    <x v="2123"/>
    <d v="2013-10-03T00:00:00"/>
    <n v="29.75"/>
    <n v="50010"/>
  </r>
  <r>
    <x v="2124"/>
    <d v="2013-01-11T00:00:00"/>
    <n v="52.15"/>
    <n v="50020"/>
  </r>
  <r>
    <x v="2125"/>
    <d v="2013-01-13T00:00:00"/>
    <n v="42.95"/>
    <n v="60051"/>
  </r>
  <r>
    <x v="2125"/>
    <d v="2013-02-01T00:00:00"/>
    <n v="55.4"/>
    <n v="80045"/>
  </r>
  <r>
    <x v="2125"/>
    <d v="2013-03-15T00:00:00"/>
    <n v="57.65"/>
    <n v="60035"/>
  </r>
  <r>
    <x v="2125"/>
    <d v="2013-04-04T00:00:00"/>
    <n v="43.85"/>
    <n v="80028"/>
  </r>
  <r>
    <x v="2125"/>
    <d v="2013-05-03T00:00:00"/>
    <n v="55.099999999999994"/>
    <n v="80037"/>
  </r>
  <r>
    <x v="2125"/>
    <d v="2013-05-17T00:00:00"/>
    <n v="56.2"/>
    <n v="80043"/>
  </r>
  <r>
    <x v="2125"/>
    <d v="2013-10-22T00:00:00"/>
    <n v="48.45"/>
    <n v="20009"/>
  </r>
  <r>
    <x v="2126"/>
    <d v="2013-01-11T00:00:00"/>
    <n v="27.15"/>
    <n v="60044"/>
  </r>
  <r>
    <x v="2126"/>
    <d v="2013-02-16T00:00:00"/>
    <n v="16.45"/>
    <n v="80097"/>
  </r>
  <r>
    <x v="2127"/>
    <d v="2013-01-15T00:00:00"/>
    <n v="42.95"/>
    <n v="10015"/>
  </r>
  <r>
    <x v="2128"/>
    <d v="2013-03-12T00:00:00"/>
    <n v="28.8"/>
    <n v="20016"/>
  </r>
  <r>
    <x v="2128"/>
    <d v="2013-04-01T00:00:00"/>
    <n v="10.5"/>
    <n v="40095"/>
  </r>
  <r>
    <x v="2128"/>
    <d v="2013-04-01T00:00:00"/>
    <n v="18.149999999999999"/>
    <n v="70064"/>
  </r>
  <r>
    <x v="2128"/>
    <d v="2013-04-11T00:00:00"/>
    <n v="19.95"/>
    <n v="60043"/>
  </r>
  <r>
    <x v="2128"/>
    <d v="2013-05-04T00:00:00"/>
    <n v="22.189999999999998"/>
    <n v="60001"/>
  </r>
  <r>
    <x v="2128"/>
    <d v="2013-06-05T00:00:00"/>
    <n v="42.430000000000007"/>
    <n v="70033"/>
  </r>
  <r>
    <x v="2128"/>
    <d v="2013-06-27T00:00:00"/>
    <n v="17.55"/>
    <n v="20044"/>
  </r>
  <r>
    <x v="2128"/>
    <d v="2013-07-20T00:00:00"/>
    <n v="22"/>
    <n v="20003"/>
  </r>
  <r>
    <x v="2128"/>
    <d v="2013-08-12T00:00:00"/>
    <n v="91.27"/>
    <n v="130136"/>
  </r>
  <r>
    <x v="2129"/>
    <d v="2013-01-16T00:00:00"/>
    <n v="32.4"/>
    <n v="70032"/>
  </r>
  <r>
    <x v="2129"/>
    <d v="2013-02-08T00:00:00"/>
    <n v="19.2"/>
    <n v="80070"/>
  </r>
  <r>
    <x v="2129"/>
    <d v="2013-05-22T00:00:00"/>
    <n v="37.450000000000003"/>
    <n v="20036"/>
  </r>
  <r>
    <x v="2129"/>
    <d v="2013-08-15T00:00:00"/>
    <n v="10.750000000000002"/>
    <n v="20044"/>
  </r>
  <r>
    <x v="2129"/>
    <d v="2013-09-03T00:00:00"/>
    <n v="14.25"/>
    <n v="80031"/>
  </r>
  <r>
    <x v="2129"/>
    <d v="2013-10-14T00:00:00"/>
    <n v="10.5"/>
    <n v="20017"/>
  </r>
  <r>
    <x v="2129"/>
    <d v="2013-10-22T00:00:00"/>
    <n v="16.7"/>
    <n v="60025"/>
  </r>
  <r>
    <x v="2130"/>
    <d v="2013-01-17T00:00:00"/>
    <n v="45.9"/>
    <n v="10023"/>
  </r>
  <r>
    <x v="2130"/>
    <d v="2013-05-04T00:00:00"/>
    <n v="55.900000000000006"/>
    <n v="70070"/>
  </r>
  <r>
    <x v="2131"/>
    <d v="2013-01-16T00:00:00"/>
    <n v="10.95"/>
    <n v="80031"/>
  </r>
  <r>
    <x v="2132"/>
    <d v="2013-01-19T00:00:00"/>
    <n v="59.599999999999994"/>
    <n v="80098"/>
  </r>
  <r>
    <x v="2132"/>
    <d v="2013-04-01T00:00:00"/>
    <n v="58.9"/>
    <n v="50005"/>
  </r>
  <r>
    <x v="2132"/>
    <d v="2013-06-16T00:00:00"/>
    <n v="59.400000000000006"/>
    <n v="60050"/>
  </r>
  <r>
    <x v="2132"/>
    <d v="2013-09-07T00:00:00"/>
    <n v="62.900000000000006"/>
    <n v="10037"/>
  </r>
  <r>
    <x v="2132"/>
    <d v="2013-10-05T00:00:00"/>
    <n v="59.9"/>
    <n v="70073"/>
  </r>
  <r>
    <x v="2133"/>
    <d v="2013-01-27T00:00:00"/>
    <n v="29.65"/>
    <n v="70028"/>
  </r>
  <r>
    <x v="2133"/>
    <d v="2013-02-01T00:00:00"/>
    <n v="78.5"/>
    <n v="70022"/>
  </r>
  <r>
    <x v="2134"/>
    <d v="2013-01-02T00:00:00"/>
    <n v="35.4"/>
    <n v="10022"/>
  </r>
  <r>
    <x v="2135"/>
    <d v="2013-01-16T00:00:00"/>
    <n v="76.650000000000006"/>
    <n v="60054"/>
  </r>
  <r>
    <x v="2135"/>
    <d v="2013-01-23T00:00:00"/>
    <n v="21.75"/>
    <n v="80028"/>
  </r>
  <r>
    <x v="2135"/>
    <d v="2013-03-14T00:00:00"/>
    <n v="42.15"/>
    <n v="60057"/>
  </r>
  <r>
    <x v="2135"/>
    <d v="2013-06-17T00:00:00"/>
    <n v="40.450000000000003"/>
    <n v="80030"/>
  </r>
  <r>
    <x v="2136"/>
    <d v="2013-01-05T00:00:00"/>
    <n v="26.75"/>
    <n v="40342"/>
  </r>
  <r>
    <x v="2137"/>
    <d v="2013-01-06T00:00:00"/>
    <n v="31.75"/>
    <n v="40010"/>
  </r>
  <r>
    <x v="2137"/>
    <d v="2013-01-20T00:00:00"/>
    <n v="69.099999999999994"/>
    <n v="20005"/>
  </r>
  <r>
    <x v="2137"/>
    <d v="2013-03-16T00:00:00"/>
    <n v="48.15"/>
    <n v="70017"/>
  </r>
  <r>
    <x v="2137"/>
    <d v="2013-04-06T00:00:00"/>
    <n v="77.7"/>
    <n v="80083"/>
  </r>
  <r>
    <x v="2137"/>
    <d v="2013-04-04T00:00:00"/>
    <n v="14.7"/>
    <n v="10030"/>
  </r>
  <r>
    <x v="2137"/>
    <d v="2013-09-15T00:00:00"/>
    <n v="42.95"/>
    <n v="20007"/>
  </r>
  <r>
    <x v="2138"/>
    <d v="2013-01-06T00:00:00"/>
    <n v="19.2"/>
    <n v="30185"/>
  </r>
  <r>
    <x v="2138"/>
    <d v="2013-01-12T00:00:00"/>
    <n v="24.25"/>
    <n v="40005"/>
  </r>
  <r>
    <x v="2138"/>
    <d v="2013-01-11T00:00:00"/>
    <n v="46.9"/>
    <n v="60005"/>
  </r>
  <r>
    <x v="2138"/>
    <d v="2013-01-19T00:00:00"/>
    <n v="28.95"/>
    <n v="40031"/>
  </r>
  <r>
    <x v="2138"/>
    <d v="2013-03-30T00:00:00"/>
    <n v="16.75"/>
    <n v="30060"/>
  </r>
  <r>
    <x v="2138"/>
    <d v="2013-04-14T00:00:00"/>
    <n v="44.25"/>
    <n v="60002"/>
  </r>
  <r>
    <x v="2138"/>
    <d v="2013-04-25T00:00:00"/>
    <n v="13.95"/>
    <n v="30056"/>
  </r>
  <r>
    <x v="2138"/>
    <d v="2013-04-30T00:00:00"/>
    <n v="7"/>
    <n v="30058"/>
  </r>
  <r>
    <x v="2138"/>
    <d v="2013-05-05T00:00:00"/>
    <n v="10.5"/>
    <n v="60050"/>
  </r>
  <r>
    <x v="2138"/>
    <d v="2013-05-11T00:00:00"/>
    <n v="21.25"/>
    <n v="30046"/>
  </r>
  <r>
    <x v="2138"/>
    <d v="2013-05-14T00:00:00"/>
    <n v="72.000000000000014"/>
    <n v="20039"/>
  </r>
  <r>
    <x v="2138"/>
    <d v="2013-05-22T00:00:00"/>
    <n v="56.45"/>
    <n v="20020"/>
  </r>
  <r>
    <x v="2138"/>
    <d v="2013-08-10T00:00:00"/>
    <n v="15.349999999999998"/>
    <n v="50021"/>
  </r>
  <r>
    <x v="2139"/>
    <d v="2013-01-06T00:00:00"/>
    <n v="31.95"/>
    <n v="40174"/>
  </r>
  <r>
    <x v="2139"/>
    <d v="2013-04-29T00:00:00"/>
    <n v="36.4"/>
    <n v="30018"/>
  </r>
  <r>
    <x v="2139"/>
    <d v="2013-05-27T00:00:00"/>
    <n v="61.7"/>
    <n v="50071"/>
  </r>
  <r>
    <x v="2140"/>
    <d v="2013-06-17T00:00:00"/>
    <n v="23.95"/>
    <n v="60127"/>
  </r>
  <r>
    <x v="2140"/>
    <d v="2013-06-21T00:00:00"/>
    <n v="5.5"/>
    <n v="120070"/>
  </r>
  <r>
    <x v="2140"/>
    <d v="2013-06-29T00:00:00"/>
    <n v="11"/>
    <n v="110098"/>
  </r>
  <r>
    <x v="2140"/>
    <d v="2013-09-26T00:00:00"/>
    <n v="5.75"/>
    <n v="60227"/>
  </r>
  <r>
    <x v="2140"/>
    <d v="2013-09-27T00:00:00"/>
    <n v="40.9"/>
    <n v="50021"/>
  </r>
  <r>
    <x v="2140"/>
    <d v="2013-10-16T00:00:00"/>
    <n v="38.450000000000003"/>
    <n v="120019"/>
  </r>
  <r>
    <x v="2141"/>
    <d v="2013-01-08T00:00:00"/>
    <n v="41.45"/>
    <n v="30108"/>
  </r>
  <r>
    <x v="2141"/>
    <d v="2013-01-25T00:00:00"/>
    <n v="67.75"/>
    <n v="40118"/>
  </r>
  <r>
    <x v="2141"/>
    <d v="2013-02-22T00:00:00"/>
    <n v="34.950000000000003"/>
    <n v="30168"/>
  </r>
  <r>
    <x v="2142"/>
    <d v="2013-01-08T00:00:00"/>
    <n v="24.5"/>
    <n v="30134"/>
  </r>
  <r>
    <x v="2143"/>
    <d v="2013-01-08T00:00:00"/>
    <n v="13.5"/>
    <n v="30116"/>
  </r>
  <r>
    <x v="2143"/>
    <d v="2013-01-15T00:00:00"/>
    <n v="11.5"/>
    <n v="30107"/>
  </r>
  <r>
    <x v="2143"/>
    <d v="2013-01-26T00:00:00"/>
    <n v="15.45"/>
    <n v="40052"/>
  </r>
  <r>
    <x v="2143"/>
    <d v="2013-01-29T00:00:00"/>
    <n v="21.099999999999998"/>
    <n v="30131"/>
  </r>
  <r>
    <x v="2143"/>
    <d v="2013-02-12T00:00:00"/>
    <n v="10.25"/>
    <n v="30142"/>
  </r>
  <r>
    <x v="2143"/>
    <d v="2013-02-16T00:00:00"/>
    <n v="10.199999999999999"/>
    <n v="30104"/>
  </r>
  <r>
    <x v="2143"/>
    <d v="2013-03-24T00:00:00"/>
    <n v="5.25"/>
    <n v="30065"/>
  </r>
  <r>
    <x v="2143"/>
    <d v="2013-05-26T00:00:00"/>
    <n v="10.5"/>
    <n v="40033"/>
  </r>
  <r>
    <x v="2143"/>
    <d v="2013-08-01T00:00:00"/>
    <n v="5.5"/>
    <n v="40191"/>
  </r>
  <r>
    <x v="2143"/>
    <d v="2013-08-12T00:00:00"/>
    <n v="13.75"/>
    <n v="40017"/>
  </r>
  <r>
    <x v="2144"/>
    <d v="2013-01-03T00:00:00"/>
    <n v="19"/>
    <n v="30059"/>
  </r>
  <r>
    <x v="2145"/>
    <d v="2013-01-03T00:00:00"/>
    <n v="6.75"/>
    <n v="40012"/>
  </r>
  <r>
    <x v="2146"/>
    <d v="2013-01-28T00:00:00"/>
    <n v="24.5"/>
    <n v="30048"/>
  </r>
  <r>
    <x v="2146"/>
    <d v="2013-01-28T00:00:00"/>
    <n v="6.5"/>
    <n v="30048"/>
  </r>
  <r>
    <x v="2146"/>
    <d v="2013-02-04T00:00:00"/>
    <n v="7"/>
    <n v="40012"/>
  </r>
  <r>
    <x v="2146"/>
    <d v="2013-02-04T00:00:00"/>
    <n v="16.45"/>
    <n v="40012"/>
  </r>
  <r>
    <x v="2146"/>
    <d v="2013-02-21T00:00:00"/>
    <n v="6.5"/>
    <n v="30049"/>
  </r>
  <r>
    <x v="2146"/>
    <d v="2013-02-21T00:00:00"/>
    <n v="3.25"/>
    <n v="30049"/>
  </r>
  <r>
    <x v="2146"/>
    <d v="2013-03-01T00:00:00"/>
    <n v="7.5"/>
    <n v="40006"/>
  </r>
  <r>
    <x v="2146"/>
    <d v="2013-03-04T00:00:00"/>
    <n v="17"/>
    <n v="30051"/>
  </r>
  <r>
    <x v="2146"/>
    <d v="2013-03-04T00:00:00"/>
    <n v="3.75"/>
    <n v="30051"/>
  </r>
  <r>
    <x v="2146"/>
    <d v="2013-03-11T00:00:00"/>
    <n v="13.25"/>
    <n v="30070"/>
  </r>
  <r>
    <x v="2146"/>
    <d v="2013-03-11T00:00:00"/>
    <n v="3.25"/>
    <n v="30070"/>
  </r>
  <r>
    <x v="2146"/>
    <d v="2013-03-11T00:00:00"/>
    <n v="16.45"/>
    <n v="30070"/>
  </r>
  <r>
    <x v="2146"/>
    <d v="2013-03-11T00:00:00"/>
    <n v="7.5"/>
    <n v="30070"/>
  </r>
  <r>
    <x v="2146"/>
    <d v="2013-03-11T00:00:00"/>
    <n v="7"/>
    <n v="30070"/>
  </r>
  <r>
    <x v="2146"/>
    <d v="2013-03-12T00:00:00"/>
    <n v="7.5"/>
    <n v="40010"/>
  </r>
  <r>
    <x v="2146"/>
    <d v="2013-04-05T00:00:00"/>
    <n v="26.4"/>
    <n v="50030"/>
  </r>
  <r>
    <x v="2146"/>
    <d v="2013-04-11T00:00:00"/>
    <n v="7.5"/>
    <n v="30093"/>
  </r>
  <r>
    <x v="2146"/>
    <d v="2013-04-12T00:00:00"/>
    <n v="13.25"/>
    <n v="30070"/>
  </r>
  <r>
    <x v="2146"/>
    <d v="2013-04-12T00:00:00"/>
    <n v="3.25"/>
    <n v="30070"/>
  </r>
  <r>
    <x v="2146"/>
    <d v="2013-04-12T00:00:00"/>
    <n v="16.45"/>
    <n v="30070"/>
  </r>
  <r>
    <x v="2146"/>
    <d v="2013-04-12T00:00:00"/>
    <n v="7.5"/>
    <n v="30070"/>
  </r>
  <r>
    <x v="2146"/>
    <d v="2013-04-12T00:00:00"/>
    <n v="7"/>
    <n v="30070"/>
  </r>
  <r>
    <x v="2146"/>
    <d v="2013-04-19T00:00:00"/>
    <n v="40.1"/>
    <n v="70038"/>
  </r>
  <r>
    <x v="2146"/>
    <d v="2013-04-18T00:00:00"/>
    <n v="7.5"/>
    <n v="30098"/>
  </r>
  <r>
    <x v="2146"/>
    <d v="2013-04-26T00:00:00"/>
    <n v="7"/>
    <n v="40032"/>
  </r>
  <r>
    <x v="2146"/>
    <d v="2013-04-22T00:00:00"/>
    <n v="12"/>
    <n v="40040"/>
  </r>
  <r>
    <x v="2146"/>
    <d v="2013-04-30T00:00:00"/>
    <n v="13.25"/>
    <n v="30070"/>
  </r>
  <r>
    <x v="2146"/>
    <d v="2013-04-30T00:00:00"/>
    <n v="3.25"/>
    <n v="30070"/>
  </r>
  <r>
    <x v="2146"/>
    <d v="2013-04-30T00:00:00"/>
    <n v="16.45"/>
    <n v="30070"/>
  </r>
  <r>
    <x v="2146"/>
    <d v="2013-04-30T00:00:00"/>
    <n v="7.5"/>
    <n v="30070"/>
  </r>
  <r>
    <x v="2146"/>
    <d v="2013-04-30T00:00:00"/>
    <n v="7"/>
    <n v="30070"/>
  </r>
  <r>
    <x v="2146"/>
    <d v="2013-05-07T00:00:00"/>
    <n v="27.95"/>
    <n v="50022"/>
  </r>
  <r>
    <x v="2146"/>
    <d v="2013-05-09T00:00:00"/>
    <n v="6.5"/>
    <n v="30064"/>
  </r>
  <r>
    <x v="2146"/>
    <d v="2013-05-09T00:00:00"/>
    <n v="3.5"/>
    <n v="30064"/>
  </r>
  <r>
    <x v="2146"/>
    <d v="2013-05-08T00:00:00"/>
    <n v="8"/>
    <n v="30072"/>
  </r>
  <r>
    <x v="2146"/>
    <d v="2013-05-08T00:00:00"/>
    <n v="18.25"/>
    <n v="30072"/>
  </r>
  <r>
    <x v="2146"/>
    <d v="2013-05-08T00:00:00"/>
    <n v="7"/>
    <n v="30072"/>
  </r>
  <r>
    <x v="2146"/>
    <d v="2013-05-10T00:00:00"/>
    <n v="26"/>
    <n v="20043"/>
  </r>
  <r>
    <x v="2146"/>
    <d v="2013-05-17T00:00:00"/>
    <n v="6.5"/>
    <n v="40003"/>
  </r>
  <r>
    <x v="2146"/>
    <d v="2013-05-13T00:00:00"/>
    <n v="6.5"/>
    <n v="30061"/>
  </r>
  <r>
    <x v="2146"/>
    <d v="2013-05-13T00:00:00"/>
    <n v="16.5"/>
    <n v="30061"/>
  </r>
  <r>
    <x v="2146"/>
    <d v="2013-05-13T00:00:00"/>
    <n v="13.25"/>
    <n v="30061"/>
  </r>
  <r>
    <x v="2146"/>
    <d v="2013-05-21T00:00:00"/>
    <n v="7"/>
    <n v="30058"/>
  </r>
  <r>
    <x v="2146"/>
    <d v="2013-05-21T00:00:00"/>
    <n v="6.5"/>
    <n v="30058"/>
  </r>
  <r>
    <x v="2146"/>
    <d v="2013-05-24T00:00:00"/>
    <n v="7"/>
    <n v="40043"/>
  </r>
  <r>
    <x v="2146"/>
    <d v="2013-06-03T00:00:00"/>
    <n v="13.25"/>
    <n v="30055"/>
  </r>
  <r>
    <x v="2146"/>
    <d v="2013-06-03T00:00:00"/>
    <n v="7.25"/>
    <n v="30055"/>
  </r>
  <r>
    <x v="2146"/>
    <d v="2013-06-13T00:00:00"/>
    <n v="3.5"/>
    <n v="30057"/>
  </r>
  <r>
    <x v="2146"/>
    <d v="2013-06-10T00:00:00"/>
    <n v="6.75"/>
    <n v="30047"/>
  </r>
  <r>
    <x v="2146"/>
    <d v="2013-06-18T00:00:00"/>
    <n v="7"/>
    <n v="40012"/>
  </r>
  <r>
    <x v="2146"/>
    <d v="2013-06-18T00:00:00"/>
    <n v="16.45"/>
    <n v="40012"/>
  </r>
  <r>
    <x v="2146"/>
    <d v="2013-06-21T00:00:00"/>
    <n v="6.5"/>
    <n v="40011"/>
  </r>
  <r>
    <x v="2146"/>
    <d v="2013-06-21T00:00:00"/>
    <n v="21.65"/>
    <n v="40011"/>
  </r>
  <r>
    <x v="2146"/>
    <d v="2013-06-20T00:00:00"/>
    <n v="6.5"/>
    <n v="40002"/>
  </r>
  <r>
    <x v="2146"/>
    <d v="2013-06-25T00:00:00"/>
    <n v="7"/>
    <n v="30078"/>
  </r>
  <r>
    <x v="2146"/>
    <d v="2013-06-25T00:00:00"/>
    <n v="6.5"/>
    <n v="30078"/>
  </r>
  <r>
    <x v="2146"/>
    <d v="2013-07-03T00:00:00"/>
    <n v="6.5"/>
    <n v="30061"/>
  </r>
  <r>
    <x v="2146"/>
    <d v="2013-07-03T00:00:00"/>
    <n v="16.5"/>
    <n v="30061"/>
  </r>
  <r>
    <x v="2146"/>
    <d v="2013-07-03T00:00:00"/>
    <n v="13.25"/>
    <n v="30061"/>
  </r>
  <r>
    <x v="2146"/>
    <d v="2013-07-11T00:00:00"/>
    <n v="17.7"/>
    <n v="40017"/>
  </r>
  <r>
    <x v="2146"/>
    <d v="2013-07-12T00:00:00"/>
    <n v="6.5"/>
    <n v="40011"/>
  </r>
  <r>
    <x v="2146"/>
    <d v="2013-07-12T00:00:00"/>
    <n v="21.65"/>
    <n v="40011"/>
  </r>
  <r>
    <x v="2146"/>
    <d v="2013-07-15T00:00:00"/>
    <n v="6.5"/>
    <n v="30065"/>
  </r>
  <r>
    <x v="2146"/>
    <d v="2013-07-22T00:00:00"/>
    <n v="6.5"/>
    <n v="30067"/>
  </r>
  <r>
    <x v="2146"/>
    <d v="2013-07-24T00:00:00"/>
    <n v="17"/>
    <n v="30051"/>
  </r>
  <r>
    <x v="2146"/>
    <d v="2013-07-24T00:00:00"/>
    <n v="3.75"/>
    <n v="30051"/>
  </r>
  <r>
    <x v="2146"/>
    <d v="2013-07-26T00:00:00"/>
    <n v="6.5"/>
    <n v="40014"/>
  </r>
  <r>
    <x v="2146"/>
    <d v="2013-07-31T00:00:00"/>
    <n v="13.25"/>
    <n v="30086"/>
  </r>
  <r>
    <x v="2146"/>
    <d v="2013-07-30T00:00:00"/>
    <n v="3.25"/>
    <n v="30076"/>
  </r>
  <r>
    <x v="2146"/>
    <d v="2013-07-30T00:00:00"/>
    <n v="6.5"/>
    <n v="30076"/>
  </r>
  <r>
    <x v="2146"/>
    <d v="2013-07-29T00:00:00"/>
    <n v="6.5"/>
    <n v="30054"/>
  </r>
  <r>
    <x v="2146"/>
    <d v="2013-08-02T00:00:00"/>
    <n v="6.5"/>
    <n v="30060"/>
  </r>
  <r>
    <x v="2146"/>
    <d v="2013-08-01T00:00:00"/>
    <n v="6.5"/>
    <n v="40023"/>
  </r>
  <r>
    <x v="2146"/>
    <d v="2013-08-07T00:00:00"/>
    <n v="13.25"/>
    <n v="40005"/>
  </r>
  <r>
    <x v="2146"/>
    <d v="2013-08-09T00:00:00"/>
    <n v="6.5"/>
    <n v="40016"/>
  </r>
  <r>
    <x v="2146"/>
    <d v="2013-08-14T00:00:00"/>
    <n v="13.25"/>
    <n v="30070"/>
  </r>
  <r>
    <x v="2146"/>
    <d v="2013-08-14T00:00:00"/>
    <n v="3.25"/>
    <n v="30070"/>
  </r>
  <r>
    <x v="2146"/>
    <d v="2013-08-14T00:00:00"/>
    <n v="16.45"/>
    <n v="30070"/>
  </r>
  <r>
    <x v="2146"/>
    <d v="2013-08-14T00:00:00"/>
    <n v="7.5"/>
    <n v="30070"/>
  </r>
  <r>
    <x v="2146"/>
    <d v="2013-08-14T00:00:00"/>
    <n v="7"/>
    <n v="30070"/>
  </r>
  <r>
    <x v="2146"/>
    <d v="2013-08-12T00:00:00"/>
    <n v="6.5"/>
    <n v="30049"/>
  </r>
  <r>
    <x v="2146"/>
    <d v="2013-08-12T00:00:00"/>
    <n v="3.25"/>
    <n v="30049"/>
  </r>
  <r>
    <x v="2146"/>
    <d v="2013-08-28T00:00:00"/>
    <n v="13.25"/>
    <n v="30055"/>
  </r>
  <r>
    <x v="2146"/>
    <d v="2013-08-28T00:00:00"/>
    <n v="7.25"/>
    <n v="30055"/>
  </r>
  <r>
    <x v="2146"/>
    <d v="2013-08-27T00:00:00"/>
    <n v="6.5"/>
    <n v="30061"/>
  </r>
  <r>
    <x v="2146"/>
    <d v="2013-08-27T00:00:00"/>
    <n v="16.5"/>
    <n v="30061"/>
  </r>
  <r>
    <x v="2146"/>
    <d v="2013-08-27T00:00:00"/>
    <n v="13.25"/>
    <n v="30061"/>
  </r>
  <r>
    <x v="2146"/>
    <d v="2013-09-05T00:00:00"/>
    <n v="48.400000000000006"/>
    <n v="60021"/>
  </r>
  <r>
    <x v="2146"/>
    <d v="2013-09-06T00:00:00"/>
    <n v="6.5"/>
    <n v="30064"/>
  </r>
  <r>
    <x v="2146"/>
    <d v="2013-09-06T00:00:00"/>
    <n v="3.5"/>
    <n v="30064"/>
  </r>
  <r>
    <x v="2146"/>
    <d v="2013-09-11T00:00:00"/>
    <n v="13.25"/>
    <n v="30042"/>
  </r>
  <r>
    <x v="2146"/>
    <d v="2013-09-16T00:00:00"/>
    <n v="6.5"/>
    <n v="30062"/>
  </r>
  <r>
    <x v="2146"/>
    <d v="2013-09-18T00:00:00"/>
    <n v="13.25"/>
    <n v="30063"/>
  </r>
  <r>
    <x v="2146"/>
    <d v="2013-09-23T00:00:00"/>
    <n v="13.25"/>
    <n v="30070"/>
  </r>
  <r>
    <x v="2146"/>
    <d v="2013-09-23T00:00:00"/>
    <n v="3.25"/>
    <n v="30070"/>
  </r>
  <r>
    <x v="2146"/>
    <d v="2013-09-23T00:00:00"/>
    <n v="16.45"/>
    <n v="30070"/>
  </r>
  <r>
    <x v="2146"/>
    <d v="2013-09-23T00:00:00"/>
    <n v="7.5"/>
    <n v="30070"/>
  </r>
  <r>
    <x v="2146"/>
    <d v="2013-09-23T00:00:00"/>
    <n v="7"/>
    <n v="30070"/>
  </r>
  <r>
    <x v="2146"/>
    <d v="2013-09-27T00:00:00"/>
    <n v="6.5"/>
    <n v="40035"/>
  </r>
  <r>
    <x v="2146"/>
    <d v="2013-09-26T00:00:00"/>
    <n v="6.5"/>
    <n v="30060"/>
  </r>
  <r>
    <x v="2146"/>
    <d v="2013-09-25T00:00:00"/>
    <n v="8"/>
    <n v="30072"/>
  </r>
  <r>
    <x v="2146"/>
    <d v="2013-09-25T00:00:00"/>
    <n v="18.25"/>
    <n v="30072"/>
  </r>
  <r>
    <x v="2146"/>
    <d v="2013-09-25T00:00:00"/>
    <n v="7"/>
    <n v="30072"/>
  </r>
  <r>
    <x v="2146"/>
    <d v="2013-09-25T00:00:00"/>
    <n v="13.25"/>
    <n v="30066"/>
  </r>
  <r>
    <x v="2146"/>
    <d v="2013-10-02T00:00:00"/>
    <n v="8"/>
    <n v="30072"/>
  </r>
  <r>
    <x v="2146"/>
    <d v="2013-10-02T00:00:00"/>
    <n v="18.25"/>
    <n v="30072"/>
  </r>
  <r>
    <x v="2146"/>
    <d v="2013-10-02T00:00:00"/>
    <n v="7"/>
    <n v="30072"/>
  </r>
  <r>
    <x v="2146"/>
    <d v="2013-09-30T00:00:00"/>
    <n v="6.5"/>
    <n v="30064"/>
  </r>
  <r>
    <x v="2146"/>
    <d v="2013-09-30T00:00:00"/>
    <n v="3.5"/>
    <n v="30064"/>
  </r>
  <r>
    <x v="2146"/>
    <d v="2013-10-03T00:00:00"/>
    <n v="35.450000000000003"/>
    <n v="50007"/>
  </r>
  <r>
    <x v="2146"/>
    <d v="2013-10-09T00:00:00"/>
    <n v="18.25"/>
    <n v="30085"/>
  </r>
  <r>
    <x v="2146"/>
    <d v="2013-10-07T00:00:00"/>
    <n v="7"/>
    <n v="30058"/>
  </r>
  <r>
    <x v="2146"/>
    <d v="2013-10-07T00:00:00"/>
    <n v="6.5"/>
    <n v="30058"/>
  </r>
  <r>
    <x v="2146"/>
    <d v="2013-10-10T00:00:00"/>
    <n v="6.5"/>
    <n v="30074"/>
  </r>
  <r>
    <x v="2146"/>
    <d v="2013-10-11T00:00:00"/>
    <n v="7"/>
    <n v="30078"/>
  </r>
  <r>
    <x v="2146"/>
    <d v="2013-10-11T00:00:00"/>
    <n v="6.5"/>
    <n v="30078"/>
  </r>
  <r>
    <x v="2146"/>
    <d v="2013-10-14T00:00:00"/>
    <n v="6.5"/>
    <n v="30068"/>
  </r>
  <r>
    <x v="2146"/>
    <d v="2013-10-16T00:00:00"/>
    <n v="18.25"/>
    <n v="30050"/>
  </r>
  <r>
    <x v="2146"/>
    <d v="2013-10-15T00:00:00"/>
    <n v="3.25"/>
    <n v="30076"/>
  </r>
  <r>
    <x v="2146"/>
    <d v="2013-10-15T00:00:00"/>
    <n v="6.5"/>
    <n v="30076"/>
  </r>
  <r>
    <x v="2146"/>
    <d v="2013-10-20T00:00:00"/>
    <n v="3.25"/>
    <n v="40066"/>
  </r>
  <r>
    <x v="2146"/>
    <d v="2013-10-25T00:00:00"/>
    <n v="6.5"/>
    <n v="30091"/>
  </r>
  <r>
    <x v="2146"/>
    <d v="2013-10-30T00:00:00"/>
    <n v="24.5"/>
    <n v="30048"/>
  </r>
  <r>
    <x v="2146"/>
    <d v="2013-10-30T00:00:00"/>
    <n v="6.5"/>
    <n v="30048"/>
  </r>
  <r>
    <x v="2146"/>
    <d v="2013-11-01T00:00:00"/>
    <n v="13.25"/>
    <n v="30070"/>
  </r>
  <r>
    <x v="2146"/>
    <d v="2013-11-01T00:00:00"/>
    <n v="3.25"/>
    <n v="30070"/>
  </r>
  <r>
    <x v="2146"/>
    <d v="2013-11-01T00:00:00"/>
    <n v="16.45"/>
    <n v="30070"/>
  </r>
  <r>
    <x v="2146"/>
    <d v="2013-11-01T00:00:00"/>
    <n v="7.5"/>
    <n v="30070"/>
  </r>
  <r>
    <x v="2146"/>
    <d v="2013-11-01T00:00:00"/>
    <n v="7"/>
    <n v="30070"/>
  </r>
  <r>
    <x v="2146"/>
    <d v="2013-10-28T00:00:00"/>
    <n v="6.5"/>
    <n v="30069"/>
  </r>
  <r>
    <x v="2146"/>
    <d v="2013-11-04T00:00:00"/>
    <n v="6.5"/>
    <n v="30062"/>
  </r>
  <r>
    <x v="2147"/>
    <d v="2013-01-28T00:00:00"/>
    <n v="24"/>
    <n v="30088"/>
  </r>
  <r>
    <x v="2147"/>
    <d v="2013-02-13T00:00:00"/>
    <n v="14.5"/>
    <n v="40057"/>
  </r>
  <r>
    <x v="2147"/>
    <d v="2013-03-04T00:00:00"/>
    <n v="33.5"/>
    <n v="40008"/>
  </r>
  <r>
    <x v="2147"/>
    <d v="2013-03-11T00:00:00"/>
    <n v="68.7"/>
    <n v="50008"/>
  </r>
  <r>
    <x v="2148"/>
    <d v="2013-01-29T00:00:00"/>
    <n v="28.5"/>
    <n v="60013"/>
  </r>
  <r>
    <x v="2149"/>
    <d v="2013-01-14T00:00:00"/>
    <n v="46.2"/>
    <n v="60013"/>
  </r>
  <r>
    <x v="2150"/>
    <d v="2013-01-15T00:00:00"/>
    <n v="37.200000000000003"/>
    <n v="70008"/>
  </r>
  <r>
    <x v="2151"/>
    <d v="2013-03-15T00:00:00"/>
    <n v="68.599999999999994"/>
    <n v="30286"/>
  </r>
  <r>
    <x v="2151"/>
    <d v="2013-04-16T00:00:00"/>
    <n v="34.450000000000003"/>
    <n v="90012"/>
  </r>
  <r>
    <x v="2152"/>
    <d v="2013-01-18T00:00:00"/>
    <n v="70.599999999999994"/>
    <n v="10046"/>
  </r>
  <r>
    <x v="2152"/>
    <d v="2013-02-07T00:00:00"/>
    <n v="112.55000000000001"/>
    <n v="20022"/>
  </r>
  <r>
    <x v="2152"/>
    <d v="2013-03-02T00:00:00"/>
    <n v="153.20000000000002"/>
    <n v="80051"/>
  </r>
  <r>
    <x v="2152"/>
    <d v="2013-05-17T00:00:00"/>
    <n v="110.35000000000001"/>
    <n v="20065"/>
  </r>
  <r>
    <x v="2152"/>
    <d v="2013-05-31T00:00:00"/>
    <n v="155.80000000000001"/>
    <n v="70032"/>
  </r>
  <r>
    <x v="2153"/>
    <d v="2013-01-19T00:00:00"/>
    <n v="25.299999999999997"/>
    <n v="40067"/>
  </r>
  <r>
    <x v="2153"/>
    <d v="2013-02-15T00:00:00"/>
    <n v="37.200000000000003"/>
    <n v="20003"/>
  </r>
  <r>
    <x v="2154"/>
    <d v="2013-01-26T00:00:00"/>
    <n v="53.15"/>
    <n v="100065"/>
  </r>
  <r>
    <x v="2154"/>
    <d v="2013-04-20T00:00:00"/>
    <n v="25.95"/>
    <n v="90089"/>
  </r>
  <r>
    <x v="2154"/>
    <d v="2013-08-10T00:00:00"/>
    <n v="52.099999999999994"/>
    <n v="70042"/>
  </r>
  <r>
    <x v="2155"/>
    <d v="2013-01-16T00:00:00"/>
    <n v="9.9499999999999993"/>
    <n v="80032"/>
  </r>
  <r>
    <x v="2155"/>
    <d v="2013-03-22T00:00:00"/>
    <n v="38.100000000000009"/>
    <n v="80026"/>
  </r>
  <r>
    <x v="2156"/>
    <d v="2013-04-13T00:00:00"/>
    <n v="56.349999999999994"/>
    <n v="60041"/>
  </r>
  <r>
    <x v="2156"/>
    <d v="2013-05-02T00:00:00"/>
    <n v="49.95"/>
    <n v="40083"/>
  </r>
  <r>
    <x v="2156"/>
    <d v="2013-06-10T00:00:00"/>
    <n v="32.9"/>
    <n v="50030"/>
  </r>
  <r>
    <x v="2156"/>
    <d v="2013-06-15T00:00:00"/>
    <n v="64.5"/>
    <n v="60064"/>
  </r>
  <r>
    <x v="2156"/>
    <d v="2013-07-20T00:00:00"/>
    <n v="48.31"/>
    <n v="50053"/>
  </r>
  <r>
    <x v="2156"/>
    <d v="2013-08-15T00:00:00"/>
    <n v="34.4"/>
    <n v="50068"/>
  </r>
  <r>
    <x v="2156"/>
    <d v="2013-09-08T00:00:00"/>
    <n v="5"/>
    <n v="20048"/>
  </r>
  <r>
    <x v="2156"/>
    <d v="2013-09-13T00:00:00"/>
    <n v="44.2"/>
    <n v="50072"/>
  </r>
  <r>
    <x v="2156"/>
    <d v="2013-09-28T00:00:00"/>
    <n v="20.5"/>
    <n v="50090"/>
  </r>
  <r>
    <x v="2156"/>
    <d v="2013-10-22T00:00:00"/>
    <n v="47.500000000000007"/>
    <n v="20036"/>
  </r>
  <r>
    <x v="2156"/>
    <d v="2013-10-26T00:00:00"/>
    <n v="43.7"/>
    <n v="20059"/>
  </r>
  <r>
    <x v="2157"/>
    <d v="2013-01-04T00:00:00"/>
    <n v="15.75"/>
    <n v="40005"/>
  </r>
  <r>
    <x v="2157"/>
    <d v="2013-01-18T00:00:00"/>
    <n v="27.5"/>
    <n v="40241"/>
  </r>
  <r>
    <x v="2157"/>
    <d v="2013-01-23T00:00:00"/>
    <n v="11"/>
    <n v="40077"/>
  </r>
  <r>
    <x v="2157"/>
    <d v="2013-01-20T00:00:00"/>
    <n v="3.25"/>
    <n v="30031"/>
  </r>
  <r>
    <x v="2157"/>
    <d v="2013-01-25T00:00:00"/>
    <n v="36"/>
    <n v="50017"/>
  </r>
  <r>
    <x v="2157"/>
    <d v="2013-02-17T00:00:00"/>
    <n v="51.2"/>
    <n v="60010"/>
  </r>
  <r>
    <x v="2157"/>
    <d v="2013-03-23T00:00:00"/>
    <n v="60.850000000000009"/>
    <n v="60065"/>
  </r>
  <r>
    <x v="2157"/>
    <d v="2013-03-23T00:00:00"/>
    <n v="74.099999999999994"/>
    <n v="60065"/>
  </r>
  <r>
    <x v="2157"/>
    <d v="2013-04-03T00:00:00"/>
    <n v="44.15"/>
    <n v="40133"/>
  </r>
  <r>
    <x v="2157"/>
    <d v="2013-04-26T00:00:00"/>
    <n v="13.75"/>
    <n v="30194"/>
  </r>
  <r>
    <x v="2157"/>
    <d v="2013-05-09T00:00:00"/>
    <n v="46.65"/>
    <n v="30195"/>
  </r>
  <r>
    <x v="2157"/>
    <d v="2013-05-25T00:00:00"/>
    <n v="60.850000000000009"/>
    <n v="60065"/>
  </r>
  <r>
    <x v="2157"/>
    <d v="2013-05-25T00:00:00"/>
    <n v="74.099999999999994"/>
    <n v="60065"/>
  </r>
  <r>
    <x v="2157"/>
    <d v="2013-05-31T00:00:00"/>
    <n v="30.75"/>
    <n v="40229"/>
  </r>
  <r>
    <x v="2157"/>
    <d v="2013-09-07T00:00:00"/>
    <n v="64.5"/>
    <n v="50064"/>
  </r>
  <r>
    <x v="2158"/>
    <d v="2013-01-04T00:00:00"/>
    <n v="27.2"/>
    <n v="30062"/>
  </r>
  <r>
    <x v="2158"/>
    <d v="2013-01-12T00:00:00"/>
    <n v="61.9"/>
    <n v="40025"/>
  </r>
  <r>
    <x v="2158"/>
    <d v="2013-04-22T00:00:00"/>
    <n v="17.149999999999999"/>
    <n v="60023"/>
  </r>
  <r>
    <x v="2158"/>
    <d v="2013-09-13T00:00:00"/>
    <n v="41.4"/>
    <n v="40110"/>
  </r>
  <r>
    <x v="2159"/>
    <d v="2013-01-04T00:00:00"/>
    <n v="24"/>
    <n v="30171"/>
  </r>
  <r>
    <x v="2160"/>
    <d v="2013-01-05T00:00:00"/>
    <n v="40.9"/>
    <n v="30023"/>
  </r>
  <r>
    <x v="2160"/>
    <d v="2013-01-12T00:00:00"/>
    <n v="53.41"/>
    <n v="40017"/>
  </r>
  <r>
    <x v="2160"/>
    <d v="2013-07-28T00:00:00"/>
    <n v="31.95"/>
    <n v="60009"/>
  </r>
  <r>
    <x v="2160"/>
    <d v="2013-10-26T00:00:00"/>
    <n v="43.4"/>
    <n v="60130"/>
  </r>
  <r>
    <x v="2161"/>
    <d v="2013-01-09T00:00:00"/>
    <n v="46.95"/>
    <n v="30001"/>
  </r>
  <r>
    <x v="2161"/>
    <d v="2013-03-13T00:00:00"/>
    <n v="53.4"/>
    <n v="30003"/>
  </r>
  <r>
    <x v="2162"/>
    <d v="2013-01-05T00:00:00"/>
    <n v="32.5"/>
    <n v="40065"/>
  </r>
  <r>
    <x v="2163"/>
    <d v="2013-01-05T00:00:00"/>
    <n v="20.45"/>
    <n v="30090"/>
  </r>
  <r>
    <x v="2164"/>
    <d v="2013-01-05T00:00:00"/>
    <n v="41.45"/>
    <n v="30064"/>
  </r>
  <r>
    <x v="2164"/>
    <d v="2013-04-06T00:00:00"/>
    <n v="19.2"/>
    <n v="30035"/>
  </r>
  <r>
    <x v="2164"/>
    <d v="2013-04-14T00:00:00"/>
    <n v="47.45"/>
    <n v="40011"/>
  </r>
  <r>
    <x v="2164"/>
    <d v="2013-04-21T00:00:00"/>
    <n v="63.300000000000004"/>
    <n v="50037"/>
  </r>
  <r>
    <x v="2164"/>
    <d v="2013-10-05T00:00:00"/>
    <n v="24.95"/>
    <n v="40004"/>
  </r>
  <r>
    <x v="2165"/>
    <d v="2013-07-20T00:00:00"/>
    <n v="16.5"/>
    <n v="50002"/>
  </r>
  <r>
    <x v="2166"/>
    <d v="2013-01-05T00:00:00"/>
    <n v="47.2"/>
    <n v="30068"/>
  </r>
  <r>
    <x v="2167"/>
    <d v="2013-01-05T00:00:00"/>
    <n v="21"/>
    <n v="30161"/>
  </r>
  <r>
    <x v="2167"/>
    <d v="2013-01-05T00:00:00"/>
    <n v="70.55"/>
    <n v="10064"/>
  </r>
  <r>
    <x v="2167"/>
    <d v="2013-02-02T00:00:00"/>
    <n v="36.65"/>
    <n v="20040"/>
  </r>
  <r>
    <x v="2167"/>
    <d v="2013-03-08T00:00:00"/>
    <n v="56.4"/>
    <n v="80074"/>
  </r>
  <r>
    <x v="2167"/>
    <d v="2013-05-04T00:00:00"/>
    <n v="10.5"/>
    <n v="40261"/>
  </r>
  <r>
    <x v="2167"/>
    <d v="2013-05-04T00:00:00"/>
    <n v="47.8"/>
    <n v="80127"/>
  </r>
  <r>
    <x v="2167"/>
    <d v="2013-06-17T00:00:00"/>
    <n v="49.65"/>
    <n v="30008"/>
  </r>
  <r>
    <x v="2167"/>
    <d v="2013-08-04T00:00:00"/>
    <n v="39.4"/>
    <n v="80036"/>
  </r>
  <r>
    <x v="2168"/>
    <d v="2013-01-08T00:00:00"/>
    <n v="21.2"/>
    <n v="40059"/>
  </r>
  <r>
    <x v="2169"/>
    <d v="2013-01-08T00:00:00"/>
    <n v="23.7"/>
    <n v="30091"/>
  </r>
  <r>
    <x v="2169"/>
    <d v="2013-02-21T00:00:00"/>
    <n v="18.2"/>
    <n v="30012"/>
  </r>
  <r>
    <x v="2169"/>
    <d v="2013-03-22T00:00:00"/>
    <n v="16.45"/>
    <n v="60012"/>
  </r>
  <r>
    <x v="2169"/>
    <d v="2013-03-26T00:00:00"/>
    <n v="15"/>
    <n v="30066"/>
  </r>
  <r>
    <x v="2169"/>
    <d v="2013-04-17T00:00:00"/>
    <n v="5"/>
    <n v="40044"/>
  </r>
  <r>
    <x v="2169"/>
    <d v="2013-04-16T00:00:00"/>
    <n v="13.7"/>
    <n v="30038"/>
  </r>
  <r>
    <x v="2169"/>
    <d v="2013-05-22T00:00:00"/>
    <n v="52.65"/>
    <n v="30019"/>
  </r>
  <r>
    <x v="2169"/>
    <d v="2013-07-22T00:00:00"/>
    <n v="16.75"/>
    <n v="40052"/>
  </r>
  <r>
    <x v="2169"/>
    <d v="2013-08-05T00:00:00"/>
    <n v="11.2"/>
    <n v="40001"/>
  </r>
  <r>
    <x v="2169"/>
    <d v="2013-08-16T00:00:00"/>
    <n v="20"/>
    <n v="30048"/>
  </r>
  <r>
    <x v="2169"/>
    <d v="2013-09-17T00:00:00"/>
    <n v="11.5"/>
    <n v="60039"/>
  </r>
  <r>
    <x v="2170"/>
    <d v="2013-01-05T00:00:00"/>
    <n v="5.5"/>
    <n v="40195"/>
  </r>
  <r>
    <x v="2170"/>
    <d v="2013-01-05T00:00:00"/>
    <n v="40.099999999999994"/>
    <n v="60081"/>
  </r>
  <r>
    <x v="2171"/>
    <d v="2013-01-07T00:00:00"/>
    <n v="10.75"/>
    <n v="30033"/>
  </r>
  <r>
    <x v="2171"/>
    <d v="2013-03-16T00:00:00"/>
    <n v="14.5"/>
    <n v="10010"/>
  </r>
  <r>
    <x v="2172"/>
    <d v="2013-01-05T00:00:00"/>
    <n v="60.599999999999994"/>
    <n v="80013"/>
  </r>
  <r>
    <x v="2173"/>
    <d v="2013-01-04T00:00:00"/>
    <n v="105.5"/>
    <n v="10051"/>
  </r>
  <r>
    <x v="2173"/>
    <d v="2013-02-09T00:00:00"/>
    <n v="83.95"/>
    <n v="70099"/>
  </r>
  <r>
    <x v="2173"/>
    <d v="2013-06-15T00:00:00"/>
    <n v="113.35"/>
    <n v="80104"/>
  </r>
  <r>
    <x v="2173"/>
    <d v="2013-07-26T00:00:00"/>
    <n v="92.55"/>
    <n v="10046"/>
  </r>
  <r>
    <x v="2173"/>
    <d v="2013-10-02T00:00:00"/>
    <n v="80.150000000000006"/>
    <n v="80135"/>
  </r>
  <r>
    <x v="2174"/>
    <d v="2013-01-05T00:00:00"/>
    <n v="133.35"/>
    <n v="60075"/>
  </r>
  <r>
    <x v="2174"/>
    <d v="2013-01-23T00:00:00"/>
    <n v="14.450000000000003"/>
    <n v="50023"/>
  </r>
  <r>
    <x v="2174"/>
    <d v="2013-02-08T00:00:00"/>
    <n v="35.700000000000003"/>
    <n v="50017"/>
  </r>
  <r>
    <x v="2174"/>
    <d v="2013-02-14T00:00:00"/>
    <n v="40.950000000000003"/>
    <n v="30024"/>
  </r>
  <r>
    <x v="2174"/>
    <d v="2013-02-18T00:00:00"/>
    <n v="48.4"/>
    <n v="20011"/>
  </r>
  <r>
    <x v="2174"/>
    <d v="2013-03-22T00:00:00"/>
    <n v="29.5"/>
    <n v="30041"/>
  </r>
  <r>
    <x v="2174"/>
    <d v="2013-03-23T00:00:00"/>
    <n v="130.70000000000002"/>
    <n v="60032"/>
  </r>
  <r>
    <x v="2174"/>
    <d v="2013-04-11T00:00:00"/>
    <n v="36.200000000000003"/>
    <n v="30001"/>
  </r>
  <r>
    <x v="2174"/>
    <d v="2013-04-11T00:00:00"/>
    <n v="5.25"/>
    <n v="30072"/>
  </r>
  <r>
    <x v="2174"/>
    <d v="2013-04-23T00:00:00"/>
    <n v="46.7"/>
    <n v="30031"/>
  </r>
  <r>
    <x v="2174"/>
    <d v="2013-04-23T00:00:00"/>
    <n v="15.2"/>
    <n v="30031"/>
  </r>
  <r>
    <x v="2174"/>
    <d v="2013-05-06T00:00:00"/>
    <n v="31.5"/>
    <n v="30038"/>
  </r>
  <r>
    <x v="2174"/>
    <d v="2013-05-16T00:00:00"/>
    <n v="46.7"/>
    <n v="30031"/>
  </r>
  <r>
    <x v="2174"/>
    <d v="2013-05-16T00:00:00"/>
    <n v="15.2"/>
    <n v="30031"/>
  </r>
  <r>
    <x v="2174"/>
    <d v="2013-08-03T00:00:00"/>
    <n v="54.050000000000011"/>
    <n v="10037"/>
  </r>
  <r>
    <x v="2174"/>
    <d v="2013-08-22T00:00:00"/>
    <n v="26.25"/>
    <n v="30026"/>
  </r>
  <r>
    <x v="2174"/>
    <d v="2013-09-09T00:00:00"/>
    <n v="3.25"/>
    <n v="30050"/>
  </r>
  <r>
    <x v="2174"/>
    <d v="2013-09-12T00:00:00"/>
    <n v="38.450000000000003"/>
    <n v="50001"/>
  </r>
  <r>
    <x v="2175"/>
    <d v="2013-01-06T00:00:00"/>
    <n v="67.100000000000009"/>
    <n v="80067"/>
  </r>
  <r>
    <x v="2176"/>
    <d v="2013-01-18T00:00:00"/>
    <n v="35.65"/>
    <n v="20046"/>
  </r>
  <r>
    <x v="2177"/>
    <d v="2013-01-19T00:00:00"/>
    <n v="45.96"/>
    <n v="20054"/>
  </r>
  <r>
    <x v="2177"/>
    <d v="2013-05-25T00:00:00"/>
    <n v="113.35000000000001"/>
    <n v="20032"/>
  </r>
  <r>
    <x v="2178"/>
    <d v="2013-01-21T00:00:00"/>
    <n v="45"/>
    <n v="60036"/>
  </r>
  <r>
    <x v="2178"/>
    <d v="2013-01-31T00:00:00"/>
    <n v="32.700000000000003"/>
    <n v="20006"/>
  </r>
  <r>
    <x v="2178"/>
    <d v="2013-03-29T00:00:00"/>
    <n v="47.650000000000006"/>
    <n v="60035"/>
  </r>
  <r>
    <x v="2178"/>
    <d v="2013-05-03T00:00:00"/>
    <n v="65.150000000000006"/>
    <n v="80036"/>
  </r>
  <r>
    <x v="2178"/>
    <d v="2013-06-08T00:00:00"/>
    <n v="44.6"/>
    <n v="70033"/>
  </r>
  <r>
    <x v="2178"/>
    <d v="2013-07-13T00:00:00"/>
    <n v="52.15"/>
    <n v="60058"/>
  </r>
  <r>
    <x v="2178"/>
    <d v="2013-07-26T00:00:00"/>
    <n v="56.65"/>
    <n v="20027"/>
  </r>
  <r>
    <x v="2178"/>
    <d v="2013-10-11T00:00:00"/>
    <n v="46.95"/>
    <n v="60039"/>
  </r>
  <r>
    <x v="2178"/>
    <d v="2013-10-22T00:00:00"/>
    <n v="62.650000000000006"/>
    <n v="60022"/>
  </r>
  <r>
    <x v="2179"/>
    <d v="2013-02-18T00:00:00"/>
    <n v="7"/>
    <n v="60077"/>
  </r>
  <r>
    <x v="2180"/>
    <d v="2013-01-24T00:00:00"/>
    <n v="24"/>
    <n v="20014"/>
  </r>
  <r>
    <x v="2180"/>
    <d v="2013-02-07T00:00:00"/>
    <n v="19"/>
    <n v="20015"/>
  </r>
  <r>
    <x v="2180"/>
    <d v="2013-02-21T00:00:00"/>
    <n v="24.95"/>
    <n v="50007"/>
  </r>
  <r>
    <x v="2180"/>
    <d v="2013-04-01T00:00:00"/>
    <n v="25.25"/>
    <n v="30168"/>
  </r>
  <r>
    <x v="2180"/>
    <d v="2013-04-04T00:00:00"/>
    <n v="19.45"/>
    <n v="60037"/>
  </r>
  <r>
    <x v="2180"/>
    <d v="2013-04-11T00:00:00"/>
    <n v="24.75"/>
    <n v="20012"/>
  </r>
  <r>
    <x v="2180"/>
    <d v="2013-04-21T00:00:00"/>
    <n v="24.45"/>
    <n v="60044"/>
  </r>
  <r>
    <x v="2180"/>
    <d v="2013-05-02T00:00:00"/>
    <n v="25.95"/>
    <n v="80039"/>
  </r>
  <r>
    <x v="2180"/>
    <d v="2013-05-16T00:00:00"/>
    <n v="23.25"/>
    <n v="50034"/>
  </r>
  <r>
    <x v="2180"/>
    <d v="2013-05-23T00:00:00"/>
    <n v="17.75"/>
    <n v="50018"/>
  </r>
  <r>
    <x v="2180"/>
    <d v="2013-05-30T00:00:00"/>
    <n v="18"/>
    <n v="50008"/>
  </r>
  <r>
    <x v="2180"/>
    <d v="2013-06-06T00:00:00"/>
    <n v="21.2"/>
    <n v="20024"/>
  </r>
  <r>
    <x v="2180"/>
    <d v="2013-06-06T00:00:00"/>
    <n v="21"/>
    <n v="20024"/>
  </r>
  <r>
    <x v="2180"/>
    <d v="2013-06-13T00:00:00"/>
    <n v="21"/>
    <n v="50028"/>
  </r>
  <r>
    <x v="2180"/>
    <d v="2013-06-16T00:00:00"/>
    <n v="40"/>
    <n v="80071"/>
  </r>
  <r>
    <x v="2180"/>
    <d v="2013-06-20T00:00:00"/>
    <n v="28.2"/>
    <n v="50021"/>
  </r>
  <r>
    <x v="2180"/>
    <d v="2013-07-11T00:00:00"/>
    <n v="6.75"/>
    <n v="20019"/>
  </r>
  <r>
    <x v="2180"/>
    <d v="2013-07-11T00:00:00"/>
    <n v="21.9"/>
    <n v="20019"/>
  </r>
  <r>
    <x v="2180"/>
    <d v="2013-07-11T00:00:00"/>
    <n v="7.25"/>
    <n v="20019"/>
  </r>
  <r>
    <x v="2180"/>
    <d v="2013-07-25T00:00:00"/>
    <n v="17.75"/>
    <n v="20029"/>
  </r>
  <r>
    <x v="2180"/>
    <d v="2013-08-01T00:00:00"/>
    <n v="21"/>
    <n v="20018"/>
  </r>
  <r>
    <x v="2180"/>
    <d v="2013-08-08T00:00:00"/>
    <n v="28.2"/>
    <n v="50023"/>
  </r>
  <r>
    <x v="2180"/>
    <d v="2013-08-22T00:00:00"/>
    <n v="21.7"/>
    <n v="50012"/>
  </r>
  <r>
    <x v="2180"/>
    <d v="2013-08-29T00:00:00"/>
    <n v="21.2"/>
    <n v="20024"/>
  </r>
  <r>
    <x v="2180"/>
    <d v="2013-08-29T00:00:00"/>
    <n v="21"/>
    <n v="20024"/>
  </r>
  <r>
    <x v="2180"/>
    <d v="2013-09-19T00:00:00"/>
    <n v="15.4"/>
    <n v="60019"/>
  </r>
  <r>
    <x v="2180"/>
    <d v="2013-09-26T00:00:00"/>
    <n v="25.15"/>
    <n v="50030"/>
  </r>
  <r>
    <x v="2180"/>
    <d v="2013-10-03T00:00:00"/>
    <n v="27.599999999999998"/>
    <n v="80023"/>
  </r>
  <r>
    <x v="2180"/>
    <d v="2013-10-10T00:00:00"/>
    <n v="21"/>
    <n v="20026"/>
  </r>
  <r>
    <x v="2180"/>
    <d v="2013-10-17T00:00:00"/>
    <n v="6.75"/>
    <n v="20019"/>
  </r>
  <r>
    <x v="2180"/>
    <d v="2013-10-17T00:00:00"/>
    <n v="21.9"/>
    <n v="20019"/>
  </r>
  <r>
    <x v="2180"/>
    <d v="2013-10-17T00:00:00"/>
    <n v="7.25"/>
    <n v="20019"/>
  </r>
  <r>
    <x v="2180"/>
    <d v="2013-10-31T00:00:00"/>
    <n v="6.75"/>
    <n v="20019"/>
  </r>
  <r>
    <x v="2180"/>
    <d v="2013-10-31T00:00:00"/>
    <n v="21.9"/>
    <n v="20019"/>
  </r>
  <r>
    <x v="2180"/>
    <d v="2013-10-31T00:00:00"/>
    <n v="7.25"/>
    <n v="20019"/>
  </r>
  <r>
    <x v="2181"/>
    <d v="2013-01-09T00:00:00"/>
    <n v="22.25"/>
    <n v="80022"/>
  </r>
  <r>
    <x v="2181"/>
    <d v="2013-01-23T00:00:00"/>
    <n v="7.65"/>
    <n v="10006"/>
  </r>
  <r>
    <x v="2182"/>
    <d v="2013-01-03T00:00:00"/>
    <n v="6.5"/>
    <n v="30027"/>
  </r>
  <r>
    <x v="2183"/>
    <d v="2013-01-03T00:00:00"/>
    <n v="44.9"/>
    <n v="30168"/>
  </r>
  <r>
    <x v="2183"/>
    <d v="2013-01-05T00:00:00"/>
    <n v="51.65"/>
    <n v="40018"/>
  </r>
  <r>
    <x v="2183"/>
    <d v="2013-07-12T00:00:00"/>
    <n v="101.65"/>
    <n v="70070"/>
  </r>
  <r>
    <x v="2183"/>
    <d v="2013-08-03T00:00:00"/>
    <n v="24.599999999999998"/>
    <n v="100002"/>
  </r>
  <r>
    <x v="2183"/>
    <d v="2013-08-24T00:00:00"/>
    <n v="30.4"/>
    <n v="40012"/>
  </r>
  <r>
    <x v="2184"/>
    <d v="2013-01-07T00:00:00"/>
    <n v="14.25"/>
    <n v="60016"/>
  </r>
  <r>
    <x v="2184"/>
    <d v="2013-01-23T00:00:00"/>
    <n v="14.25"/>
    <n v="60006"/>
  </r>
  <r>
    <x v="2184"/>
    <d v="2013-02-13T00:00:00"/>
    <n v="9"/>
    <n v="60017"/>
  </r>
  <r>
    <x v="2184"/>
    <d v="2013-03-25T00:00:00"/>
    <n v="40.15"/>
    <n v="20017"/>
  </r>
  <r>
    <x v="2184"/>
    <d v="2013-05-27T00:00:00"/>
    <n v="17.399999999999999"/>
    <n v="80059"/>
  </r>
  <r>
    <x v="2185"/>
    <d v="2013-01-05T00:00:00"/>
    <n v="26.85"/>
    <n v="20006"/>
  </r>
  <r>
    <x v="2185"/>
    <d v="2013-01-19T00:00:00"/>
    <n v="37.25"/>
    <n v="10030"/>
  </r>
  <r>
    <x v="2185"/>
    <d v="2013-02-16T00:00:00"/>
    <n v="23.15"/>
    <n v="60038"/>
  </r>
  <r>
    <x v="2185"/>
    <d v="2013-02-25T00:00:00"/>
    <n v="24.15"/>
    <n v="80019"/>
  </r>
  <r>
    <x v="2185"/>
    <d v="2013-03-02T00:00:00"/>
    <n v="27.299999999999997"/>
    <n v="60030"/>
  </r>
  <r>
    <x v="2185"/>
    <d v="2013-03-09T00:00:00"/>
    <n v="57.400000000000006"/>
    <n v="60020"/>
  </r>
  <r>
    <x v="2185"/>
    <d v="2013-03-18T00:00:00"/>
    <n v="18.899999999999999"/>
    <n v="10014"/>
  </r>
  <r>
    <x v="2185"/>
    <d v="2013-03-23T00:00:00"/>
    <n v="33.299999999999997"/>
    <n v="80044"/>
  </r>
  <r>
    <x v="2185"/>
    <d v="2013-03-30T00:00:00"/>
    <n v="38.75"/>
    <n v="20054"/>
  </r>
  <r>
    <x v="2185"/>
    <d v="2013-04-13T00:00:00"/>
    <n v="34.700000000000003"/>
    <n v="30187"/>
  </r>
  <r>
    <x v="2185"/>
    <d v="2013-05-04T00:00:00"/>
    <n v="26.85"/>
    <n v="20032"/>
  </r>
  <r>
    <x v="2185"/>
    <d v="2013-06-29T00:00:00"/>
    <n v="23.85"/>
    <n v="60040"/>
  </r>
  <r>
    <x v="2185"/>
    <d v="2013-07-18T00:00:00"/>
    <n v="30.599999999999998"/>
    <n v="60043"/>
  </r>
  <r>
    <x v="2185"/>
    <d v="2013-08-10T00:00:00"/>
    <n v="27.85"/>
    <n v="50040"/>
  </r>
  <r>
    <x v="2185"/>
    <d v="2013-08-24T00:00:00"/>
    <n v="30.3"/>
    <n v="20036"/>
  </r>
  <r>
    <x v="2185"/>
    <d v="2013-08-29T00:00:00"/>
    <n v="20.399999999999999"/>
    <n v="80033"/>
  </r>
  <r>
    <x v="2185"/>
    <d v="2013-09-14T00:00:00"/>
    <n v="24.95"/>
    <n v="60072"/>
  </r>
  <r>
    <x v="2185"/>
    <d v="2013-10-23T00:00:00"/>
    <n v="30.4"/>
    <n v="30202"/>
  </r>
  <r>
    <x v="2186"/>
    <d v="2013-01-05T00:00:00"/>
    <n v="66.349999999999994"/>
    <n v="60076"/>
  </r>
  <r>
    <x v="2186"/>
    <d v="2013-02-27T00:00:00"/>
    <n v="45.15"/>
    <n v="60044"/>
  </r>
  <r>
    <x v="2186"/>
    <d v="2013-03-10T00:00:00"/>
    <n v="102.75000000000001"/>
    <n v="80005"/>
  </r>
  <r>
    <x v="2186"/>
    <d v="2013-03-22T00:00:00"/>
    <n v="7"/>
    <n v="30132"/>
  </r>
  <r>
    <x v="2186"/>
    <d v="2013-05-04T00:00:00"/>
    <n v="95.100000000000009"/>
    <n v="60078"/>
  </r>
  <r>
    <x v="2186"/>
    <d v="2013-07-19T00:00:00"/>
    <n v="42.349999999999994"/>
    <n v="60066"/>
  </r>
  <r>
    <x v="2186"/>
    <d v="2013-11-02T00:00:00"/>
    <n v="45.15"/>
    <n v="80026"/>
  </r>
  <r>
    <x v="2187"/>
    <d v="2013-01-08T00:00:00"/>
    <n v="61.5"/>
    <n v="60030"/>
  </r>
  <r>
    <x v="2188"/>
    <d v="2013-01-09T00:00:00"/>
    <n v="36.21"/>
    <n v="60014"/>
  </r>
  <r>
    <x v="2189"/>
    <d v="2013-01-10T00:00:00"/>
    <n v="50.8"/>
    <n v="20027"/>
  </r>
  <r>
    <x v="2189"/>
    <d v="2013-02-15T00:00:00"/>
    <n v="22.65"/>
    <n v="50020"/>
  </r>
  <r>
    <x v="2189"/>
    <d v="2013-05-02T00:00:00"/>
    <n v="24.45"/>
    <n v="80069"/>
  </r>
  <r>
    <x v="2189"/>
    <d v="2013-05-16T00:00:00"/>
    <n v="40.950000000000003"/>
    <n v="80060"/>
  </r>
  <r>
    <x v="2190"/>
    <d v="2013-01-11T00:00:00"/>
    <n v="40.15"/>
    <n v="20009"/>
  </r>
  <r>
    <x v="2190"/>
    <d v="2013-05-29T00:00:00"/>
    <n v="15.25"/>
    <n v="30125"/>
  </r>
  <r>
    <x v="2191"/>
    <d v="2013-01-11T00:00:00"/>
    <n v="33.25"/>
    <n v="20012"/>
  </r>
  <r>
    <x v="2191"/>
    <d v="2013-08-18T00:00:00"/>
    <n v="39.4"/>
    <n v="50046"/>
  </r>
  <r>
    <x v="2192"/>
    <d v="2013-01-11T00:00:00"/>
    <n v="29"/>
    <n v="20001"/>
  </r>
  <r>
    <x v="2193"/>
    <d v="2013-01-03T00:00:00"/>
    <n v="13.5"/>
    <n v="60023"/>
  </r>
  <r>
    <x v="2194"/>
    <d v="2013-01-03T00:00:00"/>
    <n v="33.65"/>
    <n v="50019"/>
  </r>
  <r>
    <x v="2194"/>
    <d v="2013-01-16T00:00:00"/>
    <n v="27.2"/>
    <n v="50015"/>
  </r>
  <r>
    <x v="2194"/>
    <d v="2013-04-03T00:00:00"/>
    <n v="28.65"/>
    <n v="50017"/>
  </r>
  <r>
    <x v="2194"/>
    <d v="2013-04-18T00:00:00"/>
    <n v="22.199999999999996"/>
    <n v="20014"/>
  </r>
  <r>
    <x v="2194"/>
    <d v="2013-05-02T00:00:00"/>
    <n v="22.66"/>
    <n v="50008"/>
  </r>
  <r>
    <x v="2194"/>
    <d v="2013-06-01T00:00:00"/>
    <n v="28.2"/>
    <n v="80083"/>
  </r>
  <r>
    <x v="2194"/>
    <d v="2013-08-15T00:00:00"/>
    <n v="33.65"/>
    <n v="60034"/>
  </r>
  <r>
    <x v="2194"/>
    <d v="2013-08-28T00:00:00"/>
    <n v="32.65"/>
    <n v="50005"/>
  </r>
  <r>
    <x v="2195"/>
    <d v="2013-01-06T00:00:00"/>
    <n v="36.9"/>
    <n v="60055"/>
  </r>
  <r>
    <x v="2195"/>
    <d v="2013-04-10T00:00:00"/>
    <n v="50.900000000000006"/>
    <n v="60010"/>
  </r>
  <r>
    <x v="2195"/>
    <d v="2013-04-17T00:00:00"/>
    <n v="38.099999999999994"/>
    <n v="30155"/>
  </r>
  <r>
    <x v="2195"/>
    <d v="2013-05-01T00:00:00"/>
    <n v="72.55"/>
    <n v="60016"/>
  </r>
  <r>
    <x v="2195"/>
    <d v="2013-05-23T00:00:00"/>
    <n v="54.9"/>
    <n v="60047"/>
  </r>
  <r>
    <x v="2196"/>
    <d v="2013-01-05T00:00:00"/>
    <n v="127.25"/>
    <n v="70077"/>
  </r>
  <r>
    <x v="2197"/>
    <d v="2013-02-01T00:00:00"/>
    <n v="43.599999999999994"/>
    <n v="10019"/>
  </r>
  <r>
    <x v="2197"/>
    <d v="2013-06-03T00:00:00"/>
    <n v="0"/>
    <n v="20015"/>
  </r>
  <r>
    <x v="2198"/>
    <d v="2013-01-11T00:00:00"/>
    <n v="45.85"/>
    <n v="80059"/>
  </r>
  <r>
    <x v="2198"/>
    <d v="2013-06-04T00:00:00"/>
    <n v="29.45"/>
    <n v="60028"/>
  </r>
  <r>
    <x v="2198"/>
    <d v="2013-06-16T00:00:00"/>
    <n v="35.15"/>
    <n v="70001"/>
  </r>
  <r>
    <x v="2198"/>
    <d v="2013-08-20T00:00:00"/>
    <n v="16.45"/>
    <n v="60057"/>
  </r>
  <r>
    <x v="2198"/>
    <d v="2013-09-04T00:00:00"/>
    <n v="81.100000000000009"/>
    <n v="80026"/>
  </r>
  <r>
    <x v="2199"/>
    <d v="2013-01-05T00:00:00"/>
    <n v="38.099999999999994"/>
    <n v="80077"/>
  </r>
  <r>
    <x v="2199"/>
    <d v="2013-05-11T00:00:00"/>
    <n v="46.599999999999994"/>
    <n v="50001"/>
  </r>
  <r>
    <x v="2200"/>
    <d v="2013-01-05T00:00:00"/>
    <n v="123.30000000000001"/>
    <n v="70049"/>
  </r>
  <r>
    <x v="2200"/>
    <d v="2013-09-14T00:00:00"/>
    <n v="39.650000000000006"/>
    <n v="80051"/>
  </r>
  <r>
    <x v="2200"/>
    <d v="2013-09-27T00:00:00"/>
    <n v="34.199999999999996"/>
    <n v="80038"/>
  </r>
  <r>
    <x v="2201"/>
    <d v="2013-01-05T00:00:00"/>
    <n v="27.85"/>
    <n v="10039"/>
  </r>
  <r>
    <x v="2201"/>
    <d v="2013-09-07T00:00:00"/>
    <n v="20.2"/>
    <n v="70053"/>
  </r>
  <r>
    <x v="2201"/>
    <d v="2013-10-18T00:00:00"/>
    <n v="18.2"/>
    <n v="60063"/>
  </r>
  <r>
    <x v="2202"/>
    <d v="2013-01-18T00:00:00"/>
    <n v="70.2"/>
    <n v="50025"/>
  </r>
  <r>
    <x v="2202"/>
    <d v="2013-01-25T00:00:00"/>
    <n v="96.95"/>
    <n v="60036"/>
  </r>
  <r>
    <x v="2202"/>
    <d v="2013-02-21T00:00:00"/>
    <n v="86.75"/>
    <n v="50003"/>
  </r>
  <r>
    <x v="2202"/>
    <d v="2013-04-18T00:00:00"/>
    <n v="71.2"/>
    <n v="40006"/>
  </r>
  <r>
    <x v="2202"/>
    <d v="2013-05-23T00:00:00"/>
    <n v="92.6"/>
    <n v="20054"/>
  </r>
  <r>
    <x v="2202"/>
    <d v="2013-05-30T00:00:00"/>
    <n v="28.75"/>
    <n v="40102"/>
  </r>
  <r>
    <x v="2202"/>
    <d v="2013-07-19T00:00:00"/>
    <n v="61"/>
    <n v="20021"/>
  </r>
  <r>
    <x v="2202"/>
    <d v="2013-09-28T00:00:00"/>
    <n v="28.95"/>
    <n v="30140"/>
  </r>
  <r>
    <x v="2202"/>
    <d v="2013-09-28T00:00:00"/>
    <n v="108"/>
    <n v="20061"/>
  </r>
  <r>
    <x v="2202"/>
    <d v="2013-10-11T00:00:00"/>
    <n v="69.2"/>
    <n v="60050"/>
  </r>
  <r>
    <x v="2203"/>
    <d v="2013-01-16T00:00:00"/>
    <n v="29.95"/>
    <n v="10040"/>
  </r>
  <r>
    <x v="2203"/>
    <d v="2013-02-26T00:00:00"/>
    <n v="30.95"/>
    <n v="50025"/>
  </r>
  <r>
    <x v="2203"/>
    <d v="2013-02-26T00:00:00"/>
    <n v="32.43"/>
    <n v="50025"/>
  </r>
  <r>
    <x v="2203"/>
    <d v="2013-03-15T00:00:00"/>
    <n v="28.75"/>
    <n v="60041"/>
  </r>
  <r>
    <x v="2203"/>
    <d v="2013-05-14T00:00:00"/>
    <n v="30.95"/>
    <n v="50025"/>
  </r>
  <r>
    <x v="2203"/>
    <d v="2013-05-14T00:00:00"/>
    <n v="32.43"/>
    <n v="50025"/>
  </r>
  <r>
    <x v="2203"/>
    <d v="2013-10-15T00:00:00"/>
    <n v="54.46"/>
    <n v="30151"/>
  </r>
  <r>
    <x v="2204"/>
    <d v="2013-01-11T00:00:00"/>
    <n v="49.7"/>
    <n v="50027"/>
  </r>
  <r>
    <x v="2204"/>
    <d v="2013-03-21T00:00:00"/>
    <n v="63.2"/>
    <n v="30160"/>
  </r>
  <r>
    <x v="2204"/>
    <d v="2013-06-12T00:00:00"/>
    <n v="23.3"/>
    <n v="20023"/>
  </r>
  <r>
    <x v="2205"/>
    <d v="2013-01-16T00:00:00"/>
    <n v="3.25"/>
    <n v="40069"/>
  </r>
  <r>
    <x v="2205"/>
    <d v="2013-01-23T00:00:00"/>
    <n v="10"/>
    <n v="30071"/>
  </r>
  <r>
    <x v="2205"/>
    <d v="2013-02-20T00:00:00"/>
    <n v="23.5"/>
    <n v="30067"/>
  </r>
  <r>
    <x v="2205"/>
    <d v="2013-02-27T00:00:00"/>
    <n v="29.75"/>
    <n v="40025"/>
  </r>
  <r>
    <x v="2205"/>
    <d v="2013-03-29T00:00:00"/>
    <n v="14.5"/>
    <n v="30112"/>
  </r>
  <r>
    <x v="2205"/>
    <d v="2013-04-01T00:00:00"/>
    <n v="0"/>
    <n v="30111"/>
  </r>
  <r>
    <x v="2205"/>
    <d v="2013-04-19T00:00:00"/>
    <n v="12"/>
    <n v="30133"/>
  </r>
  <r>
    <x v="2205"/>
    <d v="2013-04-17T00:00:00"/>
    <n v="21.5"/>
    <n v="40017"/>
  </r>
  <r>
    <x v="2205"/>
    <d v="2013-04-24T00:00:00"/>
    <n v="13.25"/>
    <n v="40018"/>
  </r>
  <r>
    <x v="2205"/>
    <d v="2013-05-01T00:00:00"/>
    <n v="11.75"/>
    <n v="40002"/>
  </r>
  <r>
    <x v="2205"/>
    <d v="2013-05-01T00:00:00"/>
    <n v="25.25"/>
    <n v="40002"/>
  </r>
  <r>
    <x v="2205"/>
    <d v="2013-05-04T00:00:00"/>
    <n v="20"/>
    <n v="40035"/>
  </r>
  <r>
    <x v="2205"/>
    <d v="2013-06-01T00:00:00"/>
    <n v="20.45"/>
    <n v="30024"/>
  </r>
  <r>
    <x v="2205"/>
    <d v="2013-06-22T00:00:00"/>
    <n v="22.7"/>
    <n v="30042"/>
  </r>
  <r>
    <x v="2205"/>
    <d v="2013-06-22T00:00:00"/>
    <n v="33.5"/>
    <n v="30042"/>
  </r>
  <r>
    <x v="2205"/>
    <d v="2013-06-29T00:00:00"/>
    <n v="20.95"/>
    <n v="60021"/>
  </r>
  <r>
    <x v="2205"/>
    <d v="2013-07-13T00:00:00"/>
    <n v="19.7"/>
    <n v="40027"/>
  </r>
  <r>
    <x v="2205"/>
    <d v="2013-07-17T00:00:00"/>
    <n v="22.5"/>
    <n v="30136"/>
  </r>
  <r>
    <x v="2205"/>
    <d v="2013-07-27T00:00:00"/>
    <n v="8.25"/>
    <n v="60027"/>
  </r>
  <r>
    <x v="2205"/>
    <d v="2013-07-26T00:00:00"/>
    <n v="7"/>
    <n v="30124"/>
  </r>
  <r>
    <x v="2205"/>
    <d v="2013-08-02T00:00:00"/>
    <n v="16.5"/>
    <n v="30082"/>
  </r>
  <r>
    <x v="2205"/>
    <d v="2013-08-07T00:00:00"/>
    <n v="23.5"/>
    <n v="30087"/>
  </r>
  <r>
    <x v="2205"/>
    <d v="2013-08-14T00:00:00"/>
    <n v="15.25"/>
    <n v="30110"/>
  </r>
  <r>
    <x v="2205"/>
    <d v="2013-08-21T00:00:00"/>
    <n v="22.7"/>
    <n v="30042"/>
  </r>
  <r>
    <x v="2205"/>
    <d v="2013-08-21T00:00:00"/>
    <n v="33.5"/>
    <n v="30042"/>
  </r>
  <r>
    <x v="2205"/>
    <d v="2013-08-28T00:00:00"/>
    <n v="25.25"/>
    <n v="40010"/>
  </r>
  <r>
    <x v="2205"/>
    <d v="2013-09-04T00:00:00"/>
    <n v="22.5"/>
    <n v="30072"/>
  </r>
  <r>
    <x v="2205"/>
    <d v="2013-09-14T00:00:00"/>
    <n v="5.5"/>
    <n v="30033"/>
  </r>
  <r>
    <x v="2205"/>
    <d v="2013-09-18T00:00:00"/>
    <n v="30.95"/>
    <n v="50013"/>
  </r>
  <r>
    <x v="2205"/>
    <d v="2013-10-03T00:00:00"/>
    <n v="11.75"/>
    <n v="40002"/>
  </r>
  <r>
    <x v="2205"/>
    <d v="2013-10-03T00:00:00"/>
    <n v="25.25"/>
    <n v="40002"/>
  </r>
  <r>
    <x v="2206"/>
    <d v="2013-01-16T00:00:00"/>
    <n v="29.2"/>
    <n v="40110"/>
  </r>
  <r>
    <x v="2206"/>
    <d v="2013-05-25T00:00:00"/>
    <n v="69.900000000000006"/>
    <n v="20010"/>
  </r>
  <r>
    <x v="2206"/>
    <d v="2013-06-16T00:00:00"/>
    <n v="51.05"/>
    <n v="60033"/>
  </r>
  <r>
    <x v="2207"/>
    <d v="2013-03-16T00:00:00"/>
    <n v="37.6"/>
    <n v="20037"/>
  </r>
  <r>
    <x v="2208"/>
    <d v="2013-01-10T00:00:00"/>
    <n v="43.25"/>
    <n v="40032"/>
  </r>
  <r>
    <x v="2208"/>
    <d v="2013-01-10T00:00:00"/>
    <n v="31.75"/>
    <n v="40032"/>
  </r>
  <r>
    <x v="2208"/>
    <d v="2013-03-06T00:00:00"/>
    <n v="43.25"/>
    <n v="40032"/>
  </r>
  <r>
    <x v="2208"/>
    <d v="2013-03-06T00:00:00"/>
    <n v="31.75"/>
    <n v="40032"/>
  </r>
  <r>
    <x v="2208"/>
    <d v="2013-04-08T00:00:00"/>
    <n v="38.75"/>
    <n v="40023"/>
  </r>
  <r>
    <x v="2208"/>
    <d v="2013-04-15T00:00:00"/>
    <n v="37.5"/>
    <n v="40009"/>
  </r>
  <r>
    <x v="2208"/>
    <d v="2013-04-25T00:00:00"/>
    <n v="31.75"/>
    <n v="40054"/>
  </r>
  <r>
    <x v="2208"/>
    <d v="2013-05-20T00:00:00"/>
    <n v="38"/>
    <n v="40016"/>
  </r>
  <r>
    <x v="2208"/>
    <d v="2013-06-12T00:00:00"/>
    <n v="40.5"/>
    <n v="40041"/>
  </r>
  <r>
    <x v="2208"/>
    <d v="2013-07-24T00:00:00"/>
    <n v="48.5"/>
    <n v="40052"/>
  </r>
  <r>
    <x v="2208"/>
    <d v="2013-08-15T00:00:00"/>
    <n v="30.5"/>
    <n v="30150"/>
  </r>
  <r>
    <x v="2208"/>
    <d v="2013-08-29T00:00:00"/>
    <n v="19"/>
    <n v="30122"/>
  </r>
  <r>
    <x v="2208"/>
    <d v="2013-09-12T00:00:00"/>
    <n v="37.700000000000003"/>
    <n v="40015"/>
  </r>
  <r>
    <x v="2209"/>
    <d v="2013-01-11T00:00:00"/>
    <n v="30.5"/>
    <n v="60015"/>
  </r>
  <r>
    <x v="2209"/>
    <d v="2013-01-29T00:00:00"/>
    <n v="16.5"/>
    <n v="50009"/>
  </r>
  <r>
    <x v="2209"/>
    <d v="2013-02-05T00:00:00"/>
    <n v="25"/>
    <n v="60009"/>
  </r>
  <r>
    <x v="2209"/>
    <d v="2013-03-19T00:00:00"/>
    <n v="30"/>
    <n v="50018"/>
  </r>
  <r>
    <x v="2209"/>
    <d v="2013-03-29T00:00:00"/>
    <n v="17.25"/>
    <n v="50038"/>
  </r>
  <r>
    <x v="2209"/>
    <d v="2013-03-24T00:00:00"/>
    <n v="32.9"/>
    <n v="20004"/>
  </r>
  <r>
    <x v="2209"/>
    <d v="2013-07-13T00:00:00"/>
    <n v="31.95"/>
    <n v="80061"/>
  </r>
  <r>
    <x v="2209"/>
    <d v="2013-08-06T00:00:00"/>
    <n v="19.5"/>
    <n v="40038"/>
  </r>
  <r>
    <x v="2209"/>
    <d v="2013-09-05T00:00:00"/>
    <n v="38.5"/>
    <n v="80017"/>
  </r>
  <r>
    <x v="2209"/>
    <d v="2013-09-10T00:00:00"/>
    <n v="22.5"/>
    <n v="40018"/>
  </r>
  <r>
    <x v="2209"/>
    <d v="2013-10-08T00:00:00"/>
    <n v="22.5"/>
    <n v="50020"/>
  </r>
  <r>
    <x v="2209"/>
    <d v="2013-10-15T00:00:00"/>
    <n v="20.5"/>
    <n v="50025"/>
  </r>
  <r>
    <x v="2209"/>
    <d v="2013-10-27T00:00:00"/>
    <n v="37.25"/>
    <n v="50011"/>
  </r>
  <r>
    <x v="2210"/>
    <d v="2013-01-13T00:00:00"/>
    <n v="47.7"/>
    <n v="60070"/>
  </r>
  <r>
    <x v="2211"/>
    <d v="2013-01-13T00:00:00"/>
    <n v="6.5"/>
    <n v="30052"/>
  </r>
  <r>
    <x v="2211"/>
    <d v="2013-02-01T00:00:00"/>
    <n v="44.25"/>
    <n v="30258"/>
  </r>
  <r>
    <x v="2212"/>
    <d v="2013-01-18T00:00:00"/>
    <n v="30.2"/>
    <n v="70027"/>
  </r>
  <r>
    <x v="2213"/>
    <d v="2013-01-19T00:00:00"/>
    <n v="45.349999999999994"/>
    <n v="80022"/>
  </r>
  <r>
    <x v="2214"/>
    <d v="2013-01-03T00:00:00"/>
    <n v="13.2"/>
    <n v="20024"/>
  </r>
  <r>
    <x v="2214"/>
    <d v="2013-01-10T00:00:00"/>
    <n v="27.7"/>
    <n v="80024"/>
  </r>
  <r>
    <x v="2214"/>
    <d v="2013-01-31T00:00:00"/>
    <n v="12.75"/>
    <n v="70008"/>
  </r>
  <r>
    <x v="2214"/>
    <d v="2013-02-07T00:00:00"/>
    <n v="25.7"/>
    <n v="20010"/>
  </r>
  <r>
    <x v="2214"/>
    <d v="2013-03-07T00:00:00"/>
    <n v="9.25"/>
    <n v="50013"/>
  </r>
  <r>
    <x v="2214"/>
    <d v="2013-03-21T00:00:00"/>
    <n v="22.25"/>
    <n v="20012"/>
  </r>
  <r>
    <x v="2214"/>
    <d v="2013-04-11T00:00:00"/>
    <n v="20.75"/>
    <n v="20011"/>
  </r>
  <r>
    <x v="2214"/>
    <d v="2013-04-19T00:00:00"/>
    <n v="39"/>
    <n v="30158"/>
  </r>
  <r>
    <x v="2214"/>
    <d v="2013-04-25T00:00:00"/>
    <n v="21"/>
    <n v="20026"/>
  </r>
  <r>
    <x v="2214"/>
    <d v="2013-04-25T00:00:00"/>
    <n v="8"/>
    <n v="20026"/>
  </r>
  <r>
    <x v="2214"/>
    <d v="2013-05-09T00:00:00"/>
    <n v="24.25"/>
    <n v="20007"/>
  </r>
  <r>
    <x v="2214"/>
    <d v="2013-05-16T00:00:00"/>
    <n v="21"/>
    <n v="20026"/>
  </r>
  <r>
    <x v="2214"/>
    <d v="2013-05-16T00:00:00"/>
    <n v="8"/>
    <n v="20026"/>
  </r>
  <r>
    <x v="2214"/>
    <d v="2013-06-06T00:00:00"/>
    <n v="21.25"/>
    <n v="20025"/>
  </r>
  <r>
    <x v="2214"/>
    <d v="2013-06-13T00:00:00"/>
    <n v="23.75"/>
    <n v="50038"/>
  </r>
  <r>
    <x v="2214"/>
    <d v="2013-07-18T00:00:00"/>
    <n v="14.65"/>
    <n v="20015"/>
  </r>
  <r>
    <x v="2214"/>
    <d v="2013-08-08T00:00:00"/>
    <n v="30"/>
    <n v="50026"/>
  </r>
  <r>
    <x v="2214"/>
    <d v="2013-09-19T00:00:00"/>
    <n v="9"/>
    <n v="50029"/>
  </r>
  <r>
    <x v="2214"/>
    <d v="2013-10-03T00:00:00"/>
    <n v="12.5"/>
    <n v="70017"/>
  </r>
  <r>
    <x v="2214"/>
    <d v="2013-10-10T00:00:00"/>
    <n v="12.5"/>
    <n v="20027"/>
  </r>
  <r>
    <x v="2214"/>
    <d v="2013-10-17T00:00:00"/>
    <n v="25.45"/>
    <n v="20017"/>
  </r>
  <r>
    <x v="2215"/>
    <d v="2013-01-04T00:00:00"/>
    <n v="76.39"/>
    <n v="20007"/>
  </r>
  <r>
    <x v="2215"/>
    <d v="2013-04-21T00:00:00"/>
    <n v="42.15"/>
    <n v="30140"/>
  </r>
  <r>
    <x v="2216"/>
    <d v="2013-01-04T00:00:00"/>
    <n v="34.200000000000003"/>
    <n v="80046"/>
  </r>
  <r>
    <x v="2216"/>
    <d v="2013-02-08T00:00:00"/>
    <n v="37.450000000000003"/>
    <n v="70033"/>
  </r>
  <r>
    <x v="2216"/>
    <d v="2013-05-12T00:00:00"/>
    <n v="27.95"/>
    <n v="60009"/>
  </r>
  <r>
    <x v="2217"/>
    <d v="2013-01-04T00:00:00"/>
    <n v="47.5"/>
    <n v="20015"/>
  </r>
  <r>
    <x v="2218"/>
    <d v="2013-01-04T00:00:00"/>
    <n v="32.349999999999994"/>
    <n v="20019"/>
  </r>
  <r>
    <x v="2218"/>
    <d v="2013-05-17T00:00:00"/>
    <n v="29.9"/>
    <n v="70038"/>
  </r>
  <r>
    <x v="2218"/>
    <d v="2013-08-15T00:00:00"/>
    <n v="24.45"/>
    <n v="40070"/>
  </r>
  <r>
    <x v="2218"/>
    <d v="2013-09-04T00:00:00"/>
    <n v="40.5"/>
    <n v="50032"/>
  </r>
  <r>
    <x v="2219"/>
    <d v="2013-01-05T00:00:00"/>
    <n v="45.15"/>
    <n v="20038"/>
  </r>
  <r>
    <x v="2220"/>
    <d v="2013-01-07T00:00:00"/>
    <n v="27.9"/>
    <n v="60010"/>
  </r>
  <r>
    <x v="2220"/>
    <d v="2013-03-25T00:00:00"/>
    <n v="39.599999999999994"/>
    <n v="80013"/>
  </r>
  <r>
    <x v="2220"/>
    <d v="2013-06-05T00:00:00"/>
    <n v="42.95"/>
    <n v="80059"/>
  </r>
  <r>
    <x v="2221"/>
    <d v="2013-01-13T00:00:00"/>
    <n v="29.349999999999998"/>
    <n v="70028"/>
  </r>
  <r>
    <x v="2222"/>
    <d v="2013-01-13T00:00:00"/>
    <n v="30.1"/>
    <n v="70012"/>
  </r>
  <r>
    <x v="2222"/>
    <d v="2013-03-06T00:00:00"/>
    <n v="46.900000000000006"/>
    <n v="30018"/>
  </r>
  <r>
    <x v="2222"/>
    <d v="2013-04-14T00:00:00"/>
    <n v="46.4"/>
    <n v="80006"/>
  </r>
  <r>
    <x v="2223"/>
    <d v="2013-01-11T00:00:00"/>
    <n v="49.05"/>
    <n v="80045"/>
  </r>
  <r>
    <x v="2223"/>
    <d v="2013-03-15T00:00:00"/>
    <n v="28.2"/>
    <n v="80048"/>
  </r>
  <r>
    <x v="2223"/>
    <d v="2013-04-16T00:00:00"/>
    <n v="25"/>
    <n v="40030"/>
  </r>
  <r>
    <x v="2223"/>
    <d v="2013-05-10T00:00:00"/>
    <n v="45.05"/>
    <n v="70030"/>
  </r>
  <r>
    <x v="2223"/>
    <d v="2013-07-31T00:00:00"/>
    <n v="3.75"/>
    <n v="40017"/>
  </r>
  <r>
    <x v="2223"/>
    <d v="2013-09-03T00:00:00"/>
    <n v="12.5"/>
    <n v="50039"/>
  </r>
  <r>
    <x v="2223"/>
    <d v="2013-10-20T00:00:00"/>
    <n v="37.65"/>
    <n v="90030"/>
  </r>
  <r>
    <x v="2224"/>
    <d v="2013-01-11T00:00:00"/>
    <n v="39.1"/>
    <n v="70023"/>
  </r>
  <r>
    <x v="2225"/>
    <d v="2013-01-16T00:00:00"/>
    <n v="21.2"/>
    <n v="40044"/>
  </r>
  <r>
    <x v="2225"/>
    <d v="2013-02-01T00:00:00"/>
    <n v="50.65"/>
    <n v="80042"/>
  </r>
  <r>
    <x v="2225"/>
    <d v="2013-04-28T00:00:00"/>
    <n v="33.099999999999994"/>
    <n v="20038"/>
  </r>
  <r>
    <x v="2226"/>
    <d v="2013-01-17T00:00:00"/>
    <n v="34.700000000000003"/>
    <n v="30174"/>
  </r>
  <r>
    <x v="2226"/>
    <d v="2013-02-08T00:00:00"/>
    <n v="6.5"/>
    <n v="40098"/>
  </r>
  <r>
    <x v="2226"/>
    <d v="2013-02-15T00:00:00"/>
    <n v="6.5"/>
    <n v="40049"/>
  </r>
  <r>
    <x v="2226"/>
    <d v="2013-02-20T00:00:00"/>
    <n v="9.1999999999999993"/>
    <n v="40009"/>
  </r>
  <r>
    <x v="2226"/>
    <d v="2013-04-12T00:00:00"/>
    <n v="19.95"/>
    <n v="30237"/>
  </r>
  <r>
    <x v="2227"/>
    <d v="2013-01-16T00:00:00"/>
    <n v="21.2"/>
    <n v="40079"/>
  </r>
  <r>
    <x v="2227"/>
    <d v="2013-02-12T00:00:00"/>
    <n v="27.2"/>
    <n v="40103"/>
  </r>
  <r>
    <x v="2227"/>
    <d v="2013-03-26T00:00:00"/>
    <n v="30"/>
    <n v="60051"/>
  </r>
  <r>
    <x v="2227"/>
    <d v="2013-04-05T00:00:00"/>
    <n v="24.7"/>
    <n v="50039"/>
  </r>
  <r>
    <x v="2227"/>
    <d v="2013-05-15T00:00:00"/>
    <n v="21.45"/>
    <n v="50021"/>
  </r>
  <r>
    <x v="2227"/>
    <d v="2013-06-22T00:00:00"/>
    <n v="37.200000000000003"/>
    <n v="50088"/>
  </r>
  <r>
    <x v="2227"/>
    <d v="2013-07-26T00:00:00"/>
    <n v="57.099999999999994"/>
    <n v="60048"/>
  </r>
  <r>
    <x v="2227"/>
    <d v="2013-09-03T00:00:00"/>
    <n v="16.95"/>
    <n v="30091"/>
  </r>
  <r>
    <x v="2227"/>
    <d v="2013-10-16T00:00:00"/>
    <n v="36.65"/>
    <n v="50012"/>
  </r>
  <r>
    <x v="2228"/>
    <d v="2013-01-19T00:00:00"/>
    <n v="32.9"/>
    <n v="30004"/>
  </r>
  <r>
    <x v="2228"/>
    <d v="2013-02-01T00:00:00"/>
    <n v="157"/>
    <n v="10043"/>
  </r>
  <r>
    <x v="2228"/>
    <d v="2013-02-05T00:00:00"/>
    <n v="32.9"/>
    <n v="30018"/>
  </r>
  <r>
    <x v="2228"/>
    <d v="2013-02-28T00:00:00"/>
    <n v="39.9"/>
    <n v="30011"/>
  </r>
  <r>
    <x v="2228"/>
    <d v="2013-03-03T00:00:00"/>
    <n v="36.5"/>
    <n v="50020"/>
  </r>
  <r>
    <x v="2228"/>
    <d v="2013-03-13T00:00:00"/>
    <n v="37.75"/>
    <n v="50006"/>
  </r>
  <r>
    <x v="2228"/>
    <d v="2013-03-21T00:00:00"/>
    <n v="66.100000000000009"/>
    <n v="20001"/>
  </r>
  <r>
    <x v="2228"/>
    <d v="2013-04-09T00:00:00"/>
    <n v="35.9"/>
    <n v="30005"/>
  </r>
  <r>
    <x v="2228"/>
    <d v="2013-04-13T00:00:00"/>
    <n v="22.95"/>
    <n v="30033"/>
  </r>
  <r>
    <x v="2228"/>
    <d v="2013-04-19T00:00:00"/>
    <n v="47.400000000000006"/>
    <n v="80030"/>
  </r>
  <r>
    <x v="2228"/>
    <d v="2013-04-16T00:00:00"/>
    <n v="27.900000000000002"/>
    <n v="30015"/>
  </r>
  <r>
    <x v="2228"/>
    <d v="2013-04-26T00:00:00"/>
    <n v="28.15"/>
    <n v="30009"/>
  </r>
  <r>
    <x v="2228"/>
    <d v="2013-04-26T00:00:00"/>
    <n v="22.95"/>
    <n v="30009"/>
  </r>
  <r>
    <x v="2228"/>
    <d v="2013-04-30T00:00:00"/>
    <n v="32.9"/>
    <n v="30017"/>
  </r>
  <r>
    <x v="2228"/>
    <d v="2013-05-04T00:00:00"/>
    <n v="54.15"/>
    <n v="80025"/>
  </r>
  <r>
    <x v="2228"/>
    <d v="2013-05-14T00:00:00"/>
    <n v="36.4"/>
    <n v="100008"/>
  </r>
  <r>
    <x v="2228"/>
    <d v="2013-06-09T00:00:00"/>
    <n v="21.25"/>
    <n v="50003"/>
  </r>
  <r>
    <x v="2228"/>
    <d v="2013-06-09T00:00:00"/>
    <n v="43.4"/>
    <n v="50003"/>
  </r>
  <r>
    <x v="2228"/>
    <d v="2013-07-01T00:00:00"/>
    <n v="62.2"/>
    <n v="50005"/>
  </r>
  <r>
    <x v="2228"/>
    <d v="2013-07-08T00:00:00"/>
    <n v="39.9"/>
    <n v="90017"/>
  </r>
  <r>
    <x v="2228"/>
    <d v="2013-07-17T00:00:00"/>
    <n v="36.15"/>
    <n v="50017"/>
  </r>
  <r>
    <x v="2228"/>
    <d v="2013-08-03T00:00:00"/>
    <n v="39.4"/>
    <n v="40001"/>
  </r>
  <r>
    <x v="2228"/>
    <d v="2013-09-14T00:00:00"/>
    <n v="21.25"/>
    <n v="50003"/>
  </r>
  <r>
    <x v="2228"/>
    <d v="2013-09-14T00:00:00"/>
    <n v="43.4"/>
    <n v="50003"/>
  </r>
  <r>
    <x v="2228"/>
    <d v="2013-10-09T00:00:00"/>
    <n v="28.15"/>
    <n v="30009"/>
  </r>
  <r>
    <x v="2228"/>
    <d v="2013-10-09T00:00:00"/>
    <n v="22.95"/>
    <n v="30009"/>
  </r>
  <r>
    <x v="2229"/>
    <d v="2013-01-16T00:00:00"/>
    <n v="15"/>
    <n v="30079"/>
  </r>
  <r>
    <x v="2229"/>
    <d v="2013-01-30T00:00:00"/>
    <n v="15"/>
    <n v="30073"/>
  </r>
  <r>
    <x v="2229"/>
    <d v="2013-10-23T00:00:00"/>
    <n v="15"/>
    <n v="30042"/>
  </r>
  <r>
    <x v="2230"/>
    <d v="2013-01-10T00:00:00"/>
    <n v="41.010000000000005"/>
    <n v="40088"/>
  </r>
  <r>
    <x v="2230"/>
    <d v="2013-02-09T00:00:00"/>
    <n v="27.45"/>
    <n v="40009"/>
  </r>
  <r>
    <x v="2230"/>
    <d v="2013-02-16T00:00:00"/>
    <n v="24.5"/>
    <n v="40010"/>
  </r>
  <r>
    <x v="2230"/>
    <d v="2013-02-16T00:00:00"/>
    <n v="20.04"/>
    <n v="40010"/>
  </r>
  <r>
    <x v="2230"/>
    <d v="2013-04-27T00:00:00"/>
    <n v="105.67999999999999"/>
    <n v="20015"/>
  </r>
  <r>
    <x v="2230"/>
    <d v="2013-05-20T00:00:00"/>
    <n v="52.89"/>
    <n v="40075"/>
  </r>
  <r>
    <x v="2230"/>
    <d v="2013-06-15T00:00:00"/>
    <n v="30"/>
    <n v="40117"/>
  </r>
  <r>
    <x v="2230"/>
    <d v="2013-07-25T00:00:00"/>
    <n v="50"/>
    <n v="60004"/>
  </r>
  <r>
    <x v="2230"/>
    <d v="2013-08-17T00:00:00"/>
    <n v="24.5"/>
    <n v="40010"/>
  </r>
  <r>
    <x v="2230"/>
    <d v="2013-08-17T00:00:00"/>
    <n v="20.04"/>
    <n v="40010"/>
  </r>
  <r>
    <x v="2230"/>
    <d v="2013-10-08T00:00:00"/>
    <n v="46.21"/>
    <n v="40043"/>
  </r>
  <r>
    <x v="2231"/>
    <d v="2013-01-10T00:00:00"/>
    <n v="40.139999999999993"/>
    <n v="60017"/>
  </r>
  <r>
    <x v="2231"/>
    <d v="2013-01-27T00:00:00"/>
    <n v="33.200000000000003"/>
    <n v="20029"/>
  </r>
  <r>
    <x v="2231"/>
    <d v="2013-02-07T00:00:00"/>
    <n v="24.9"/>
    <n v="60003"/>
  </r>
  <r>
    <x v="2231"/>
    <d v="2013-03-08T00:00:00"/>
    <n v="17.7"/>
    <n v="20003"/>
  </r>
  <r>
    <x v="2231"/>
    <d v="2013-04-26T00:00:00"/>
    <n v="16.899999999999999"/>
    <n v="40205"/>
  </r>
  <r>
    <x v="2231"/>
    <d v="2013-05-23T00:00:00"/>
    <n v="25.95"/>
    <n v="80057"/>
  </r>
  <r>
    <x v="2231"/>
    <d v="2013-07-04T00:00:00"/>
    <n v="31.65"/>
    <n v="20035"/>
  </r>
  <r>
    <x v="2231"/>
    <d v="2013-09-10T00:00:00"/>
    <n v="28.75"/>
    <n v="50006"/>
  </r>
  <r>
    <x v="2232"/>
    <d v="2013-01-07T00:00:00"/>
    <n v="43.93"/>
    <n v="60021"/>
  </r>
  <r>
    <x v="2233"/>
    <d v="2013-01-06T00:00:00"/>
    <n v="61.400000000000006"/>
    <n v="10007"/>
  </r>
  <r>
    <x v="2233"/>
    <d v="2013-03-02T00:00:00"/>
    <n v="10.75"/>
    <n v="70033"/>
  </r>
  <r>
    <x v="2233"/>
    <d v="2013-03-03T00:00:00"/>
    <n v="81.400000000000006"/>
    <n v="40023"/>
  </r>
  <r>
    <x v="2233"/>
    <d v="2013-10-19T00:00:00"/>
    <n v="61.7"/>
    <n v="20031"/>
  </r>
  <r>
    <x v="2234"/>
    <d v="2013-01-17T00:00:00"/>
    <n v="29.5"/>
    <n v="30013"/>
  </r>
  <r>
    <x v="2235"/>
    <d v="2013-01-06T00:00:00"/>
    <n v="63.100000000000009"/>
    <n v="60006"/>
  </r>
  <r>
    <x v="2235"/>
    <d v="2013-01-26T00:00:00"/>
    <n v="10"/>
    <n v="40099"/>
  </r>
  <r>
    <x v="2235"/>
    <d v="2013-02-17T00:00:00"/>
    <n v="24.2"/>
    <n v="50033"/>
  </r>
  <r>
    <x v="2235"/>
    <d v="2013-06-05T00:00:00"/>
    <n v="56.8"/>
    <n v="10028"/>
  </r>
  <r>
    <x v="2235"/>
    <d v="2013-06-05T00:00:00"/>
    <n v="31.5"/>
    <n v="10038"/>
  </r>
  <r>
    <x v="2235"/>
    <d v="2013-06-27T00:00:00"/>
    <n v="40.35"/>
    <n v="20033"/>
  </r>
  <r>
    <x v="2235"/>
    <d v="2013-07-05T00:00:00"/>
    <n v="48.75"/>
    <n v="50028"/>
  </r>
  <r>
    <x v="2236"/>
    <d v="2013-01-05T00:00:00"/>
    <n v="45.45"/>
    <n v="60053"/>
  </r>
  <r>
    <x v="2236"/>
    <d v="2013-02-09T00:00:00"/>
    <n v="39.700000000000003"/>
    <n v="60091"/>
  </r>
  <r>
    <x v="2237"/>
    <d v="2013-01-05T00:00:00"/>
    <n v="28.95"/>
    <n v="80033"/>
  </r>
  <r>
    <x v="2238"/>
    <d v="2013-01-18T00:00:00"/>
    <n v="32.25"/>
    <n v="70021"/>
  </r>
  <r>
    <x v="2239"/>
    <d v="2013-01-16T00:00:00"/>
    <n v="94.15"/>
    <n v="50001"/>
  </r>
  <r>
    <x v="2239"/>
    <d v="2013-03-02T00:00:00"/>
    <n v="79.350000000000009"/>
    <n v="90086"/>
  </r>
  <r>
    <x v="2239"/>
    <d v="2013-06-08T00:00:00"/>
    <n v="54.099999999999994"/>
    <n v="30079"/>
  </r>
  <r>
    <x v="2240"/>
    <d v="2013-01-26T00:00:00"/>
    <n v="17.809999999999999"/>
    <n v="80016"/>
  </r>
  <r>
    <x v="2240"/>
    <d v="2013-03-02T00:00:00"/>
    <n v="31.8"/>
    <n v="40011"/>
  </r>
  <r>
    <x v="2241"/>
    <d v="2013-01-26T00:00:00"/>
    <n v="40.43"/>
    <n v="80022"/>
  </r>
  <r>
    <x v="2241"/>
    <d v="2013-02-17T00:00:00"/>
    <n v="85.759999999999991"/>
    <n v="110009"/>
  </r>
  <r>
    <x v="2241"/>
    <d v="2013-04-01T00:00:00"/>
    <n v="27.75"/>
    <n v="90008"/>
  </r>
  <r>
    <x v="2241"/>
    <d v="2013-05-10T00:00:00"/>
    <n v="35.86"/>
    <n v="60018"/>
  </r>
  <r>
    <x v="2241"/>
    <d v="2013-05-17T00:00:00"/>
    <n v="43.53"/>
    <n v="30001"/>
  </r>
  <r>
    <x v="2241"/>
    <d v="2013-05-24T00:00:00"/>
    <n v="53.760000000000005"/>
    <n v="70030"/>
  </r>
  <r>
    <x v="2241"/>
    <d v="2013-06-09T00:00:00"/>
    <n v="34.739999999999995"/>
    <n v="80008"/>
  </r>
  <r>
    <x v="2241"/>
    <d v="2013-08-10T00:00:00"/>
    <n v="37.64"/>
    <n v="80016"/>
  </r>
  <r>
    <x v="2241"/>
    <d v="2013-08-23T00:00:00"/>
    <n v="77.960000000000008"/>
    <n v="50008"/>
  </r>
  <r>
    <x v="2241"/>
    <d v="2013-10-27T00:00:00"/>
    <n v="33.65"/>
    <n v="50010"/>
  </r>
  <r>
    <x v="2242"/>
    <d v="2013-01-23T00:00:00"/>
    <n v="16.2"/>
    <n v="60052"/>
  </r>
  <r>
    <x v="2243"/>
    <d v="2013-01-19T00:00:00"/>
    <n v="38.9"/>
    <n v="40029"/>
  </r>
  <r>
    <x v="2243"/>
    <d v="2013-01-25T00:00:00"/>
    <n v="35.4"/>
    <n v="20033"/>
  </r>
  <r>
    <x v="2243"/>
    <d v="2013-02-23T00:00:00"/>
    <n v="42.9"/>
    <n v="30017"/>
  </r>
  <r>
    <x v="2243"/>
    <d v="2013-06-07T00:00:00"/>
    <n v="42.349999999999994"/>
    <n v="20061"/>
  </r>
  <r>
    <x v="2243"/>
    <d v="2013-06-16T00:00:00"/>
    <n v="65.650000000000006"/>
    <n v="20035"/>
  </r>
  <r>
    <x v="2243"/>
    <d v="2013-06-22T00:00:00"/>
    <n v="62.5"/>
    <n v="60016"/>
  </r>
  <r>
    <x v="2244"/>
    <d v="2013-01-18T00:00:00"/>
    <n v="21"/>
    <n v="30361"/>
  </r>
  <r>
    <x v="2245"/>
    <d v="2013-01-16T00:00:00"/>
    <n v="50.9"/>
    <n v="20010"/>
  </r>
  <r>
    <x v="2245"/>
    <d v="2013-02-17T00:00:00"/>
    <n v="35.200000000000003"/>
    <n v="40016"/>
  </r>
  <r>
    <x v="2246"/>
    <d v="2013-01-14T00:00:00"/>
    <n v="73.100000000000009"/>
    <n v="50012"/>
  </r>
  <r>
    <x v="2247"/>
    <d v="2013-02-01T00:00:00"/>
    <n v="37.450000000000003"/>
    <n v="50003"/>
  </r>
  <r>
    <x v="2247"/>
    <d v="2013-11-03T00:00:00"/>
    <n v="31.9"/>
    <n v="10004"/>
  </r>
  <r>
    <x v="2248"/>
    <d v="2013-02-01T00:00:00"/>
    <n v="71.300000000000011"/>
    <n v="50047"/>
  </r>
  <r>
    <x v="2249"/>
    <d v="2013-01-21T00:00:00"/>
    <n v="80.75"/>
    <n v="20013"/>
  </r>
  <r>
    <x v="2249"/>
    <d v="2013-03-03T00:00:00"/>
    <n v="22.95"/>
    <n v="40077"/>
  </r>
  <r>
    <x v="2249"/>
    <d v="2013-03-29T00:00:00"/>
    <n v="44.5"/>
    <n v="30099"/>
  </r>
  <r>
    <x v="2249"/>
    <d v="2013-04-27T00:00:00"/>
    <n v="72.95"/>
    <n v="80036"/>
  </r>
  <r>
    <x v="2249"/>
    <d v="2013-04-27T00:00:00"/>
    <n v="19"/>
    <n v="30147"/>
  </r>
  <r>
    <x v="2249"/>
    <d v="2013-05-09T00:00:00"/>
    <n v="9.75"/>
    <n v="40023"/>
  </r>
  <r>
    <x v="2249"/>
    <d v="2013-05-11T00:00:00"/>
    <n v="5.25"/>
    <n v="40132"/>
  </r>
  <r>
    <x v="2249"/>
    <d v="2013-05-23T00:00:00"/>
    <n v="3.25"/>
    <n v="40003"/>
  </r>
  <r>
    <x v="2249"/>
    <d v="2013-05-22T00:00:00"/>
    <n v="16.75"/>
    <n v="40024"/>
  </r>
  <r>
    <x v="2249"/>
    <d v="2013-06-14T00:00:00"/>
    <n v="3.25"/>
    <n v="30163"/>
  </r>
  <r>
    <x v="2249"/>
    <d v="2013-06-16T00:00:00"/>
    <n v="8.5"/>
    <n v="30128"/>
  </r>
  <r>
    <x v="2249"/>
    <d v="2013-06-16T00:00:00"/>
    <n v="77.099999999999994"/>
    <n v="50050"/>
  </r>
  <r>
    <x v="2249"/>
    <d v="2013-08-02T00:00:00"/>
    <n v="51.9"/>
    <n v="20011"/>
  </r>
  <r>
    <x v="2249"/>
    <d v="2013-08-10T00:00:00"/>
    <n v="24.45"/>
    <n v="20044"/>
  </r>
  <r>
    <x v="2249"/>
    <d v="2013-09-05T00:00:00"/>
    <n v="3.25"/>
    <n v="40008"/>
  </r>
  <r>
    <x v="2249"/>
    <d v="2013-09-13T00:00:00"/>
    <n v="44.1"/>
    <n v="20023"/>
  </r>
  <r>
    <x v="2249"/>
    <d v="2013-09-22T00:00:00"/>
    <n v="82.15"/>
    <n v="80101"/>
  </r>
  <r>
    <x v="2249"/>
    <d v="2013-09-27T00:00:00"/>
    <n v="62.65"/>
    <n v="50034"/>
  </r>
  <r>
    <x v="2250"/>
    <d v="2013-01-19T00:00:00"/>
    <n v="38.299999999999997"/>
    <n v="60027"/>
  </r>
  <r>
    <x v="2250"/>
    <d v="2013-05-09T00:00:00"/>
    <n v="21"/>
    <n v="40110"/>
  </r>
  <r>
    <x v="2250"/>
    <d v="2013-05-27T00:00:00"/>
    <n v="37.9"/>
    <n v="50093"/>
  </r>
  <r>
    <x v="2250"/>
    <d v="2013-06-16T00:00:00"/>
    <n v="57.69"/>
    <n v="30022"/>
  </r>
  <r>
    <x v="2251"/>
    <d v="2013-01-19T00:00:00"/>
    <n v="11.239999999999998"/>
    <n v="60031"/>
  </r>
  <r>
    <x v="2251"/>
    <d v="2013-02-23T00:00:00"/>
    <n v="12.649999999999999"/>
    <n v="20010"/>
  </r>
  <r>
    <x v="2251"/>
    <d v="2013-03-24T00:00:00"/>
    <n v="12.239999999999998"/>
    <n v="20009"/>
  </r>
  <r>
    <x v="2251"/>
    <d v="2013-05-05T00:00:00"/>
    <n v="13.189999999999998"/>
    <n v="20004"/>
  </r>
  <r>
    <x v="2252"/>
    <d v="2013-01-31T00:00:00"/>
    <n v="25"/>
    <n v="40044"/>
  </r>
  <r>
    <x v="2253"/>
    <d v="2013-01-18T00:00:00"/>
    <n v="129.65"/>
    <n v="20033"/>
  </r>
  <r>
    <x v="2254"/>
    <d v="2013-01-28T00:00:00"/>
    <n v="13.2"/>
    <n v="20025"/>
  </r>
  <r>
    <x v="2254"/>
    <d v="2013-02-25T00:00:00"/>
    <n v="19.45"/>
    <n v="130027"/>
  </r>
  <r>
    <x v="2254"/>
    <d v="2013-02-26T00:00:00"/>
    <n v="10.75"/>
    <n v="40061"/>
  </r>
  <r>
    <x v="2254"/>
    <d v="2013-05-05T00:00:00"/>
    <n v="51.349999999999994"/>
    <n v="130009"/>
  </r>
  <r>
    <x v="2254"/>
    <d v="2013-05-23T00:00:00"/>
    <n v="22.5"/>
    <n v="50003"/>
  </r>
  <r>
    <x v="2255"/>
    <d v="2013-01-20T00:00:00"/>
    <n v="9.5"/>
    <n v="40035"/>
  </r>
  <r>
    <x v="2255"/>
    <d v="2013-01-15T00:00:00"/>
    <n v="18.5"/>
    <n v="40046"/>
  </r>
  <r>
    <x v="2255"/>
    <d v="2013-01-19T00:00:00"/>
    <n v="20.25"/>
    <n v="30137"/>
  </r>
  <r>
    <x v="2255"/>
    <d v="2013-07-05T00:00:00"/>
    <n v="27.9"/>
    <n v="30061"/>
  </r>
  <r>
    <x v="2255"/>
    <d v="2013-10-19T00:00:00"/>
    <n v="49.9"/>
    <n v="60100"/>
  </r>
  <r>
    <x v="2256"/>
    <d v="2013-02-04T00:00:00"/>
    <n v="30.9"/>
    <n v="80033"/>
  </r>
  <r>
    <x v="2256"/>
    <d v="2013-02-11T00:00:00"/>
    <n v="28.95"/>
    <n v="50050"/>
  </r>
  <r>
    <x v="2256"/>
    <d v="2013-03-10T00:00:00"/>
    <n v="5.25"/>
    <n v="30227"/>
  </r>
  <r>
    <x v="2256"/>
    <d v="2013-06-12T00:00:00"/>
    <n v="34.65"/>
    <n v="20041"/>
  </r>
  <r>
    <x v="2256"/>
    <d v="2013-08-14T00:00:00"/>
    <n v="23.25"/>
    <n v="50078"/>
  </r>
  <r>
    <x v="2257"/>
    <d v="2013-01-11T00:00:00"/>
    <n v="74.75"/>
    <n v="50023"/>
  </r>
  <r>
    <x v="2257"/>
    <d v="2013-06-22T00:00:00"/>
    <n v="102.30000000000001"/>
    <n v="10039"/>
  </r>
  <r>
    <x v="2258"/>
    <d v="2013-01-11T00:00:00"/>
    <n v="47.150000000000006"/>
    <n v="50031"/>
  </r>
  <r>
    <x v="2259"/>
    <d v="2013-01-12T00:00:00"/>
    <n v="72.7"/>
    <n v="50018"/>
  </r>
  <r>
    <x v="2259"/>
    <d v="2013-01-12T00:00:00"/>
    <n v="19.45"/>
    <n v="50011"/>
  </r>
  <r>
    <x v="2259"/>
    <d v="2013-02-15T00:00:00"/>
    <n v="35.75"/>
    <n v="60051"/>
  </r>
  <r>
    <x v="2259"/>
    <d v="2013-07-06T00:00:00"/>
    <n v="37.700000000000003"/>
    <n v="80075"/>
  </r>
  <r>
    <x v="2260"/>
    <d v="2013-01-13T00:00:00"/>
    <n v="72.45"/>
    <n v="20027"/>
  </r>
  <r>
    <x v="2260"/>
    <d v="2013-03-20T00:00:00"/>
    <n v="32.5"/>
    <n v="40035"/>
  </r>
  <r>
    <x v="2261"/>
    <d v="2013-02-23T00:00:00"/>
    <n v="161.5"/>
    <n v="20011"/>
  </r>
  <r>
    <x v="2261"/>
    <d v="2013-04-06T00:00:00"/>
    <n v="51.2"/>
    <n v="20007"/>
  </r>
  <r>
    <x v="2261"/>
    <d v="2013-06-07T00:00:00"/>
    <n v="35"/>
    <n v="50043"/>
  </r>
  <r>
    <x v="2261"/>
    <d v="2013-07-26T00:00:00"/>
    <n v="57.95"/>
    <n v="50021"/>
  </r>
  <r>
    <x v="2262"/>
    <d v="2013-01-23T00:00:00"/>
    <n v="25.5"/>
    <n v="50010"/>
  </r>
  <r>
    <x v="2262"/>
    <d v="2013-05-16T00:00:00"/>
    <n v="19.25"/>
    <n v="20056"/>
  </r>
  <r>
    <x v="2262"/>
    <d v="2013-10-21T00:00:00"/>
    <n v="9.75"/>
    <n v="30153"/>
  </r>
  <r>
    <x v="2263"/>
    <d v="2013-01-13T00:00:00"/>
    <n v="11.95"/>
    <n v="60028"/>
  </r>
  <r>
    <x v="2263"/>
    <d v="2013-03-30T00:00:00"/>
    <n v="32.35"/>
    <n v="80013"/>
  </r>
  <r>
    <x v="2263"/>
    <d v="2013-05-11T00:00:00"/>
    <n v="42.2"/>
    <n v="50019"/>
  </r>
  <r>
    <x v="2263"/>
    <d v="2013-06-22T00:00:00"/>
    <n v="33.599999999999994"/>
    <n v="80015"/>
  </r>
  <r>
    <x v="2263"/>
    <d v="2013-08-24T00:00:00"/>
    <n v="31.45"/>
    <n v="70012"/>
  </r>
  <r>
    <x v="2263"/>
    <d v="2013-08-31T00:00:00"/>
    <n v="15.45"/>
    <n v="50049"/>
  </r>
  <r>
    <x v="2264"/>
    <d v="2013-01-17T00:00:00"/>
    <n v="87.55"/>
    <n v="80040"/>
  </r>
  <r>
    <x v="2264"/>
    <d v="2013-01-22T00:00:00"/>
    <n v="31.349999999999998"/>
    <n v="20017"/>
  </r>
  <r>
    <x v="2264"/>
    <d v="2013-01-25T00:00:00"/>
    <n v="106.11"/>
    <n v="60065"/>
  </r>
  <r>
    <x v="2264"/>
    <d v="2013-04-05T00:00:00"/>
    <n v="80.910000000000011"/>
    <n v="80061"/>
  </r>
  <r>
    <x v="2264"/>
    <d v="2013-05-02T00:00:00"/>
    <n v="35.78"/>
    <n v="20030"/>
  </r>
  <r>
    <x v="2264"/>
    <d v="2013-05-16T00:00:00"/>
    <n v="54.5"/>
    <n v="50047"/>
  </r>
  <r>
    <x v="2264"/>
    <d v="2013-06-30T00:00:00"/>
    <n v="22.15"/>
    <n v="60070"/>
  </r>
  <r>
    <x v="2264"/>
    <d v="2013-08-21T00:00:00"/>
    <n v="50.92"/>
    <n v="20045"/>
  </r>
  <r>
    <x v="2264"/>
    <d v="2013-08-29T00:00:00"/>
    <n v="19.309999999999999"/>
    <n v="50020"/>
  </r>
  <r>
    <x v="2264"/>
    <d v="2013-11-03T00:00:00"/>
    <n v="28.57"/>
    <n v="50007"/>
  </r>
  <r>
    <x v="2264"/>
    <d v="2013-10-31T00:00:00"/>
    <n v="36.5"/>
    <n v="60020"/>
  </r>
  <r>
    <x v="2265"/>
    <d v="2013-01-17T00:00:00"/>
    <n v="56.1"/>
    <n v="10029"/>
  </r>
  <r>
    <x v="2266"/>
    <d v="2013-01-26T00:00:00"/>
    <n v="39.31"/>
    <n v="10077"/>
  </r>
  <r>
    <x v="2266"/>
    <d v="2013-02-16T00:00:00"/>
    <n v="35.6"/>
    <n v="80132"/>
  </r>
  <r>
    <x v="2266"/>
    <d v="2013-03-02T00:00:00"/>
    <n v="34.099999999999994"/>
    <n v="60082"/>
  </r>
  <r>
    <x v="2266"/>
    <d v="2013-04-06T00:00:00"/>
    <n v="41.099999999999994"/>
    <n v="50064"/>
  </r>
  <r>
    <x v="2266"/>
    <d v="2013-04-27T00:00:00"/>
    <n v="42.05"/>
    <n v="60098"/>
  </r>
  <r>
    <x v="2266"/>
    <d v="2013-05-18T00:00:00"/>
    <n v="41.9"/>
    <n v="80096"/>
  </r>
  <r>
    <x v="2266"/>
    <d v="2013-06-14T00:00:00"/>
    <n v="32.349999999999994"/>
    <n v="20059"/>
  </r>
  <r>
    <x v="2266"/>
    <d v="2013-06-22T00:00:00"/>
    <n v="34.099999999999994"/>
    <n v="20098"/>
  </r>
  <r>
    <x v="2266"/>
    <d v="2013-07-24T00:00:00"/>
    <n v="34.6"/>
    <n v="60031"/>
  </r>
  <r>
    <x v="2266"/>
    <d v="2013-08-09T00:00:00"/>
    <n v="44.9"/>
    <n v="60067"/>
  </r>
  <r>
    <x v="2266"/>
    <d v="2013-08-24T00:00:00"/>
    <n v="58.349999999999994"/>
    <n v="80068"/>
  </r>
  <r>
    <x v="2266"/>
    <d v="2013-08-31T00:00:00"/>
    <n v="35.299999999999997"/>
    <n v="70065"/>
  </r>
  <r>
    <x v="2266"/>
    <d v="2013-09-18T00:00:00"/>
    <n v="40.849999999999994"/>
    <n v="60027"/>
  </r>
  <r>
    <x v="2267"/>
    <d v="2013-01-18T00:00:00"/>
    <n v="37.5"/>
    <n v="20032"/>
  </r>
  <r>
    <x v="2267"/>
    <d v="2013-01-25T00:00:00"/>
    <n v="30.75"/>
    <n v="50033"/>
  </r>
  <r>
    <x v="2267"/>
    <d v="2013-03-08T00:00:00"/>
    <n v="36.700000000000003"/>
    <n v="40074"/>
  </r>
  <r>
    <x v="2267"/>
    <d v="2013-04-19T00:00:00"/>
    <n v="25"/>
    <n v="40050"/>
  </r>
  <r>
    <x v="2267"/>
    <d v="2013-06-04T00:00:00"/>
    <n v="27.75"/>
    <n v="20005"/>
  </r>
  <r>
    <x v="2267"/>
    <d v="2013-07-19T00:00:00"/>
    <n v="40"/>
    <n v="20025"/>
  </r>
  <r>
    <x v="2267"/>
    <d v="2013-09-06T00:00:00"/>
    <n v="31.95"/>
    <n v="50128"/>
  </r>
  <r>
    <x v="2268"/>
    <d v="2013-01-07T00:00:00"/>
    <n v="49"/>
    <n v="80017"/>
  </r>
  <r>
    <x v="2268"/>
    <d v="2013-03-18T00:00:00"/>
    <n v="36.450000000000003"/>
    <n v="10008"/>
  </r>
  <r>
    <x v="2269"/>
    <d v="2013-01-12T00:00:00"/>
    <n v="8.9499999999999993"/>
    <n v="130033"/>
  </r>
  <r>
    <x v="2270"/>
    <d v="2013-01-11T00:00:00"/>
    <n v="37.9"/>
    <n v="40019"/>
  </r>
  <r>
    <x v="2271"/>
    <d v="2013-01-11T00:00:00"/>
    <n v="10.25"/>
    <n v="40040"/>
  </r>
  <r>
    <x v="2271"/>
    <d v="2013-02-02T00:00:00"/>
    <n v="11"/>
    <n v="60091"/>
  </r>
  <r>
    <x v="2272"/>
    <d v="2013-01-11T00:00:00"/>
    <n v="10.25"/>
    <n v="40039"/>
  </r>
  <r>
    <x v="2272"/>
    <d v="2013-03-08T00:00:00"/>
    <n v="18.25"/>
    <n v="50018"/>
  </r>
  <r>
    <x v="2272"/>
    <d v="2013-03-23T00:00:00"/>
    <n v="11.7"/>
    <n v="10003"/>
  </r>
  <r>
    <x v="2272"/>
    <d v="2013-03-31T00:00:00"/>
    <n v="5.25"/>
    <n v="50038"/>
  </r>
  <r>
    <x v="2272"/>
    <d v="2013-04-06T00:00:00"/>
    <n v="22.5"/>
    <n v="60096"/>
  </r>
  <r>
    <x v="2272"/>
    <d v="2013-05-05T00:00:00"/>
    <n v="14.599999999999998"/>
    <n v="40057"/>
  </r>
  <r>
    <x v="2272"/>
    <d v="2013-05-26T00:00:00"/>
    <n v="5.5"/>
    <n v="40125"/>
  </r>
  <r>
    <x v="2272"/>
    <d v="2013-05-27T00:00:00"/>
    <n v="5.25"/>
    <n v="30189"/>
  </r>
  <r>
    <x v="2272"/>
    <d v="2013-06-03T00:00:00"/>
    <n v="21.9"/>
    <n v="30028"/>
  </r>
  <r>
    <x v="2272"/>
    <d v="2013-07-10T00:00:00"/>
    <n v="21.5"/>
    <n v="20051"/>
  </r>
  <r>
    <x v="2272"/>
    <d v="2013-08-08T00:00:00"/>
    <n v="35.4"/>
    <n v="30093"/>
  </r>
  <r>
    <x v="2272"/>
    <d v="2013-10-06T00:00:00"/>
    <n v="6.5"/>
    <n v="30210"/>
  </r>
  <r>
    <x v="2272"/>
    <d v="2013-10-06T00:00:00"/>
    <n v="3.5"/>
    <n v="30219"/>
  </r>
  <r>
    <x v="2272"/>
    <d v="2013-10-06T00:00:00"/>
    <n v="12"/>
    <n v="30220"/>
  </r>
  <r>
    <x v="2272"/>
    <d v="2013-10-29T00:00:00"/>
    <n v="5.5"/>
    <n v="20019"/>
  </r>
  <r>
    <x v="2273"/>
    <d v="2013-01-11T00:00:00"/>
    <n v="22"/>
    <n v="40030"/>
  </r>
  <r>
    <x v="2273"/>
    <d v="2013-01-11T00:00:00"/>
    <n v="26"/>
    <n v="40030"/>
  </r>
  <r>
    <x v="2273"/>
    <d v="2013-01-18T00:00:00"/>
    <n v="26.25"/>
    <n v="30150"/>
  </r>
  <r>
    <x v="2273"/>
    <d v="2013-02-01T00:00:00"/>
    <n v="33"/>
    <n v="40048"/>
  </r>
  <r>
    <x v="2273"/>
    <d v="2013-02-08T00:00:00"/>
    <n v="27"/>
    <n v="30155"/>
  </r>
  <r>
    <x v="2273"/>
    <d v="2013-03-29T00:00:00"/>
    <n v="25.5"/>
    <n v="40031"/>
  </r>
  <r>
    <x v="2273"/>
    <d v="2013-03-29T00:00:00"/>
    <n v="31.21"/>
    <n v="40031"/>
  </r>
  <r>
    <x v="2273"/>
    <d v="2013-04-07T00:00:00"/>
    <n v="39.57"/>
    <n v="30074"/>
  </r>
  <r>
    <x v="2273"/>
    <d v="2013-05-03T00:00:00"/>
    <n v="31.16"/>
    <n v="40040"/>
  </r>
  <r>
    <x v="2273"/>
    <d v="2013-05-10T00:00:00"/>
    <n v="42.15"/>
    <n v="60034"/>
  </r>
  <r>
    <x v="2273"/>
    <d v="2013-05-17T00:00:00"/>
    <n v="25.67"/>
    <n v="40037"/>
  </r>
  <r>
    <x v="2273"/>
    <d v="2013-05-24T00:00:00"/>
    <n v="26.17"/>
    <n v="30136"/>
  </r>
  <r>
    <x v="2273"/>
    <d v="2013-05-24T00:00:00"/>
    <n v="30.92"/>
    <n v="30136"/>
  </r>
  <r>
    <x v="2273"/>
    <d v="2013-06-07T00:00:00"/>
    <n v="21.92"/>
    <n v="30120"/>
  </r>
  <r>
    <x v="2273"/>
    <d v="2013-06-07T00:00:00"/>
    <n v="25.17"/>
    <n v="30120"/>
  </r>
  <r>
    <x v="2273"/>
    <d v="2013-07-12T00:00:00"/>
    <n v="26.17"/>
    <n v="30136"/>
  </r>
  <r>
    <x v="2273"/>
    <d v="2013-07-12T00:00:00"/>
    <n v="30.92"/>
    <n v="30136"/>
  </r>
  <r>
    <x v="2273"/>
    <d v="2013-07-24T00:00:00"/>
    <n v="49.41"/>
    <n v="40102"/>
  </r>
  <r>
    <x v="2273"/>
    <d v="2013-08-02T00:00:00"/>
    <n v="21.92"/>
    <n v="30120"/>
  </r>
  <r>
    <x v="2273"/>
    <d v="2013-08-02T00:00:00"/>
    <n v="25.17"/>
    <n v="30120"/>
  </r>
  <r>
    <x v="2273"/>
    <d v="2013-09-01T00:00:00"/>
    <n v="42.65"/>
    <n v="50055"/>
  </r>
  <r>
    <x v="2273"/>
    <d v="2013-09-06T00:00:00"/>
    <n v="27.71"/>
    <n v="40059"/>
  </r>
  <r>
    <x v="2273"/>
    <d v="2013-09-20T00:00:00"/>
    <n v="10"/>
    <n v="40032"/>
  </r>
  <r>
    <x v="2273"/>
    <d v="2013-10-04T00:00:00"/>
    <n v="25.5"/>
    <n v="40031"/>
  </r>
  <r>
    <x v="2273"/>
    <d v="2013-10-04T00:00:00"/>
    <n v="31.21"/>
    <n v="40031"/>
  </r>
  <r>
    <x v="2273"/>
    <d v="2013-10-11T00:00:00"/>
    <n v="22.2"/>
    <n v="40106"/>
  </r>
  <r>
    <x v="2273"/>
    <d v="2013-10-18T00:00:00"/>
    <n v="22"/>
    <n v="40030"/>
  </r>
  <r>
    <x v="2273"/>
    <d v="2013-10-18T00:00:00"/>
    <n v="26"/>
    <n v="40030"/>
  </r>
  <r>
    <x v="2273"/>
    <d v="2013-10-24T00:00:00"/>
    <n v="52.849999999999994"/>
    <n v="80007"/>
  </r>
  <r>
    <x v="2273"/>
    <d v="2013-10-25T00:00:00"/>
    <n v="20.75"/>
    <n v="40058"/>
  </r>
  <r>
    <x v="2274"/>
    <d v="2013-01-12T00:00:00"/>
    <n v="13.75"/>
    <n v="30137"/>
  </r>
  <r>
    <x v="2275"/>
    <d v="2013-03-15T00:00:00"/>
    <n v="36.349999999999994"/>
    <n v="10031"/>
  </r>
  <r>
    <x v="2275"/>
    <d v="2013-04-05T00:00:00"/>
    <n v="39.4"/>
    <n v="80064"/>
  </r>
  <r>
    <x v="2275"/>
    <d v="2013-05-31T00:00:00"/>
    <n v="43.150000000000006"/>
    <n v="70019"/>
  </r>
  <r>
    <x v="2275"/>
    <d v="2013-06-28T00:00:00"/>
    <n v="36.9"/>
    <n v="70039"/>
  </r>
  <r>
    <x v="2275"/>
    <d v="2013-07-26T00:00:00"/>
    <n v="39.85"/>
    <n v="80047"/>
  </r>
  <r>
    <x v="2275"/>
    <d v="2013-09-13T00:00:00"/>
    <n v="32.15"/>
    <n v="60039"/>
  </r>
  <r>
    <x v="2276"/>
    <d v="2013-01-04T00:00:00"/>
    <n v="49.9"/>
    <n v="10074"/>
  </r>
  <r>
    <x v="2276"/>
    <d v="2013-01-19T00:00:00"/>
    <n v="152.85000000000002"/>
    <n v="50027"/>
  </r>
  <r>
    <x v="2276"/>
    <d v="2013-02-10T00:00:00"/>
    <n v="30.95"/>
    <n v="70062"/>
  </r>
  <r>
    <x v="2276"/>
    <d v="2013-03-01T00:00:00"/>
    <n v="54.75"/>
    <n v="80065"/>
  </r>
  <r>
    <x v="2276"/>
    <d v="2013-05-12T00:00:00"/>
    <n v="52"/>
    <n v="50056"/>
  </r>
  <r>
    <x v="2276"/>
    <d v="2013-05-30T00:00:00"/>
    <n v="26.15"/>
    <n v="20002"/>
  </r>
  <r>
    <x v="2276"/>
    <d v="2013-06-14T00:00:00"/>
    <n v="14.16"/>
    <n v="80058"/>
  </r>
  <r>
    <x v="2277"/>
    <d v="2013-01-04T00:00:00"/>
    <n v="59.850000000000009"/>
    <n v="80054"/>
  </r>
  <r>
    <x v="2278"/>
    <d v="2013-01-05T00:00:00"/>
    <n v="36.65"/>
    <n v="10016"/>
  </r>
  <r>
    <x v="2279"/>
    <d v="2013-01-06T00:00:00"/>
    <n v="31.8"/>
    <n v="80043"/>
  </r>
  <r>
    <x v="2280"/>
    <d v="2013-01-08T00:00:00"/>
    <n v="35.75"/>
    <n v="60013"/>
  </r>
  <r>
    <x v="2281"/>
    <d v="2013-01-08T00:00:00"/>
    <n v="31.95"/>
    <n v="80037"/>
  </r>
  <r>
    <x v="2282"/>
    <d v="2013-01-15T00:00:00"/>
    <n v="16.45"/>
    <n v="30142"/>
  </r>
  <r>
    <x v="2282"/>
    <d v="2013-02-26T00:00:00"/>
    <n v="17"/>
    <n v="80039"/>
  </r>
  <r>
    <x v="2282"/>
    <d v="2013-05-07T00:00:00"/>
    <n v="35.950000000000003"/>
    <n v="80036"/>
  </r>
  <r>
    <x v="2283"/>
    <d v="2013-01-03T00:00:00"/>
    <n v="54.5"/>
    <n v="60027"/>
  </r>
  <r>
    <x v="2283"/>
    <d v="2013-01-10T00:00:00"/>
    <n v="94.300000000000011"/>
    <n v="10027"/>
  </r>
  <r>
    <x v="2283"/>
    <d v="2013-02-22T00:00:00"/>
    <n v="32.450000000000003"/>
    <n v="70043"/>
  </r>
  <r>
    <x v="2284"/>
    <d v="2013-01-10T00:00:00"/>
    <n v="64.650000000000006"/>
    <n v="50022"/>
  </r>
  <r>
    <x v="2284"/>
    <d v="2013-09-20T00:00:00"/>
    <n v="55.350000000000009"/>
    <n v="70034"/>
  </r>
  <r>
    <x v="2285"/>
    <d v="2013-01-02T00:00:00"/>
    <n v="41.65"/>
    <n v="50009"/>
  </r>
  <r>
    <x v="2286"/>
    <d v="2013-01-13T00:00:00"/>
    <n v="74.650000000000006"/>
    <n v="60072"/>
  </r>
  <r>
    <x v="2286"/>
    <d v="2013-01-22T00:00:00"/>
    <n v="26.299999999999997"/>
    <n v="80005"/>
  </r>
  <r>
    <x v="2287"/>
    <d v="2013-01-26T00:00:00"/>
    <n v="14.74"/>
    <n v="50021"/>
  </r>
  <r>
    <x v="2287"/>
    <d v="2013-02-16T00:00:00"/>
    <n v="14.07"/>
    <n v="60028"/>
  </r>
  <r>
    <x v="2287"/>
    <d v="2013-03-02T00:00:00"/>
    <n v="17.07"/>
    <n v="20037"/>
  </r>
  <r>
    <x v="2287"/>
    <d v="2013-03-30T00:00:00"/>
    <n v="12.64"/>
    <n v="60033"/>
  </r>
  <r>
    <x v="2287"/>
    <d v="2013-04-27T00:00:00"/>
    <n v="14.219999999999999"/>
    <n v="20021"/>
  </r>
  <r>
    <x v="2287"/>
    <d v="2013-08-17T00:00:00"/>
    <n v="13.469999999999999"/>
    <n v="40025"/>
  </r>
  <r>
    <x v="2287"/>
    <d v="2013-08-31T00:00:00"/>
    <n v="23.22"/>
    <n v="20016"/>
  </r>
  <r>
    <x v="2287"/>
    <d v="2013-11-02T00:00:00"/>
    <n v="11.29"/>
    <n v="30032"/>
  </r>
  <r>
    <x v="2288"/>
    <d v="2013-01-01T00:00:00"/>
    <n v="35.4"/>
    <n v="50032"/>
  </r>
  <r>
    <x v="2289"/>
    <d v="2013-01-02T00:00:00"/>
    <n v="39.599999999999994"/>
    <n v="70038"/>
  </r>
  <r>
    <x v="2290"/>
    <d v="2013-01-02T00:00:00"/>
    <n v="43.2"/>
    <n v="80010"/>
  </r>
  <r>
    <x v="2291"/>
    <d v="2013-01-02T00:00:00"/>
    <n v="98.100000000000009"/>
    <n v="70013"/>
  </r>
  <r>
    <x v="2292"/>
    <d v="2013-01-03T00:00:00"/>
    <n v="32.950000000000003"/>
    <n v="10018"/>
  </r>
  <r>
    <x v="2292"/>
    <d v="2013-03-08T00:00:00"/>
    <n v="13.2"/>
    <n v="70007"/>
  </r>
  <r>
    <x v="2292"/>
    <d v="2013-08-03T00:00:00"/>
    <n v="22.95"/>
    <n v="20020"/>
  </r>
  <r>
    <x v="2293"/>
    <d v="2013-01-03T00:00:00"/>
    <n v="24.2"/>
    <n v="80021"/>
  </r>
  <r>
    <x v="2293"/>
    <d v="2013-02-22T00:00:00"/>
    <n v="31.3"/>
    <n v="50003"/>
  </r>
  <r>
    <x v="2293"/>
    <d v="2013-06-21T00:00:00"/>
    <n v="65.55"/>
    <n v="50013"/>
  </r>
  <r>
    <x v="2293"/>
    <d v="2013-08-31T00:00:00"/>
    <n v="23.65"/>
    <n v="80067"/>
  </r>
  <r>
    <x v="2294"/>
    <d v="2013-03-15T00:00:00"/>
    <n v="31.95"/>
    <n v="80010"/>
  </r>
  <r>
    <x v="2294"/>
    <d v="2013-04-10T00:00:00"/>
    <n v="19.999999999999996"/>
    <n v="50001"/>
  </r>
  <r>
    <x v="2294"/>
    <d v="2013-04-10T00:00:00"/>
    <n v="28.95"/>
    <n v="50001"/>
  </r>
  <r>
    <x v="2294"/>
    <d v="2013-06-05T00:00:00"/>
    <n v="83.350000000000009"/>
    <n v="80052"/>
  </r>
  <r>
    <x v="2294"/>
    <d v="2013-07-20T00:00:00"/>
    <n v="29.95"/>
    <n v="80062"/>
  </r>
  <r>
    <x v="2294"/>
    <d v="2013-08-15T00:00:00"/>
    <n v="19.999999999999996"/>
    <n v="50001"/>
  </r>
  <r>
    <x v="2294"/>
    <d v="2013-08-15T00:00:00"/>
    <n v="28.95"/>
    <n v="50001"/>
  </r>
  <r>
    <x v="2294"/>
    <d v="2013-09-05T00:00:00"/>
    <n v="32.450000000000003"/>
    <n v="60024"/>
  </r>
  <r>
    <x v="2295"/>
    <d v="2013-01-10T00:00:00"/>
    <n v="29.7"/>
    <n v="30007"/>
  </r>
  <r>
    <x v="2295"/>
    <d v="2013-01-23T00:00:00"/>
    <n v="43.400000000000006"/>
    <n v="90031"/>
  </r>
  <r>
    <x v="2295"/>
    <d v="2013-01-24T00:00:00"/>
    <n v="41.95"/>
    <n v="40004"/>
  </r>
  <r>
    <x v="2295"/>
    <d v="2013-01-31T00:00:00"/>
    <n v="28.5"/>
    <n v="30013"/>
  </r>
  <r>
    <x v="2295"/>
    <d v="2013-02-13T00:00:00"/>
    <n v="29.45"/>
    <n v="60004"/>
  </r>
  <r>
    <x v="2295"/>
    <d v="2013-02-23T00:00:00"/>
    <n v="56.95"/>
    <n v="110031"/>
  </r>
  <r>
    <x v="2295"/>
    <d v="2013-02-28T00:00:00"/>
    <n v="40.4"/>
    <n v="60032"/>
  </r>
  <r>
    <x v="2295"/>
    <d v="2013-03-07T00:00:00"/>
    <n v="37.25"/>
    <n v="60005"/>
  </r>
  <r>
    <x v="2295"/>
    <d v="2013-03-21T00:00:00"/>
    <n v="28.95"/>
    <n v="20002"/>
  </r>
  <r>
    <x v="2295"/>
    <d v="2013-04-25T00:00:00"/>
    <n v="26.75"/>
    <n v="40012"/>
  </r>
  <r>
    <x v="2295"/>
    <d v="2013-05-09T00:00:00"/>
    <n v="30.2"/>
    <n v="40011"/>
  </r>
  <r>
    <x v="2295"/>
    <d v="2013-05-12T00:00:00"/>
    <n v="46.85"/>
    <n v="80016"/>
  </r>
  <r>
    <x v="2295"/>
    <d v="2013-05-23T00:00:00"/>
    <n v="43.15"/>
    <n v="100036"/>
  </r>
  <r>
    <x v="2295"/>
    <d v="2013-06-18T00:00:00"/>
    <n v="50.849999999999994"/>
    <n v="10020"/>
  </r>
  <r>
    <x v="2295"/>
    <d v="2013-06-25T00:00:00"/>
    <n v="40.950000000000003"/>
    <n v="30004"/>
  </r>
  <r>
    <x v="2295"/>
    <d v="2013-08-22T00:00:00"/>
    <n v="21.5"/>
    <n v="20012"/>
  </r>
  <r>
    <x v="2295"/>
    <d v="2013-09-12T00:00:00"/>
    <n v="39.15"/>
    <n v="50028"/>
  </r>
  <r>
    <x v="2295"/>
    <d v="2013-09-17T00:00:00"/>
    <n v="68.600000000000009"/>
    <n v="100022"/>
  </r>
  <r>
    <x v="2295"/>
    <d v="2013-10-21T00:00:00"/>
    <n v="23"/>
    <n v="60009"/>
  </r>
  <r>
    <x v="2295"/>
    <d v="2013-10-25T00:00:00"/>
    <n v="63.900000000000006"/>
    <n v="110021"/>
  </r>
  <r>
    <x v="2296"/>
    <d v="2013-01-05T00:00:00"/>
    <n v="62.45"/>
    <n v="50036"/>
  </r>
  <r>
    <x v="2297"/>
    <d v="2013-01-06T00:00:00"/>
    <n v="39.5"/>
    <n v="60005"/>
  </r>
  <r>
    <x v="2297"/>
    <d v="2013-03-17T00:00:00"/>
    <n v="37.9"/>
    <n v="60016"/>
  </r>
  <r>
    <x v="2298"/>
    <d v="2013-01-08T00:00:00"/>
    <n v="48.099999999999994"/>
    <n v="50010"/>
  </r>
  <r>
    <x v="2299"/>
    <d v="2013-01-09T00:00:00"/>
    <n v="56.45"/>
    <n v="50014"/>
  </r>
  <r>
    <x v="2299"/>
    <d v="2013-02-09T00:00:00"/>
    <n v="32.049999999999997"/>
    <n v="50008"/>
  </r>
  <r>
    <x v="2299"/>
    <d v="2013-03-20T00:00:00"/>
    <n v="31.25"/>
    <n v="50047"/>
  </r>
  <r>
    <x v="2299"/>
    <d v="2013-05-22T00:00:00"/>
    <n v="40"/>
    <n v="50025"/>
  </r>
  <r>
    <x v="2299"/>
    <d v="2013-06-29T00:00:00"/>
    <n v="34.449999999999996"/>
    <n v="80023"/>
  </r>
  <r>
    <x v="2299"/>
    <d v="2013-09-14T00:00:00"/>
    <n v="43.25"/>
    <n v="50042"/>
  </r>
  <r>
    <x v="2299"/>
    <d v="2013-10-20T00:00:00"/>
    <n v="27.25"/>
    <n v="50011"/>
  </r>
  <r>
    <x v="2300"/>
    <d v="2013-01-09T00:00:00"/>
    <n v="19.2"/>
    <n v="60012"/>
  </r>
  <r>
    <x v="2300"/>
    <d v="2013-02-06T00:00:00"/>
    <n v="17.25"/>
    <n v="50012"/>
  </r>
  <r>
    <x v="2300"/>
    <d v="2013-04-01T00:00:00"/>
    <n v="6"/>
    <n v="60175"/>
  </r>
  <r>
    <x v="2300"/>
    <d v="2013-06-26T00:00:00"/>
    <n v="26.45"/>
    <n v="20022"/>
  </r>
  <r>
    <x v="2300"/>
    <d v="2013-07-24T00:00:00"/>
    <n v="40.65"/>
    <n v="50014"/>
  </r>
  <r>
    <x v="2300"/>
    <d v="2013-08-12T00:00:00"/>
    <n v="21.95"/>
    <n v="50009"/>
  </r>
  <r>
    <x v="2300"/>
    <d v="2013-09-09T00:00:00"/>
    <n v="22.91"/>
    <n v="50007"/>
  </r>
  <r>
    <x v="2301"/>
    <d v="2013-02-06T00:00:00"/>
    <n v="13.2"/>
    <n v="60015"/>
  </r>
  <r>
    <x v="2301"/>
    <d v="2013-02-26T00:00:00"/>
    <n v="22.95"/>
    <n v="50005"/>
  </r>
  <r>
    <x v="2301"/>
    <d v="2013-04-01T00:00:00"/>
    <n v="12.950000000000001"/>
    <n v="60138"/>
  </r>
  <r>
    <x v="2301"/>
    <d v="2013-04-04T00:00:00"/>
    <n v="19.7"/>
    <n v="30069"/>
  </r>
  <r>
    <x v="2301"/>
    <d v="2013-08-29T00:00:00"/>
    <n v="17.96"/>
    <n v="60016"/>
  </r>
  <r>
    <x v="2301"/>
    <d v="2013-08-31T00:00:00"/>
    <n v="46.95"/>
    <n v="30178"/>
  </r>
  <r>
    <x v="2301"/>
    <d v="2013-09-24T00:00:00"/>
    <n v="0"/>
    <n v="50009"/>
  </r>
  <r>
    <x v="2301"/>
    <d v="2013-09-24T00:00:00"/>
    <n v="25.45"/>
    <n v="50009"/>
  </r>
  <r>
    <x v="2301"/>
    <d v="2013-10-16T00:00:00"/>
    <n v="36.700000000000003"/>
    <n v="40052"/>
  </r>
  <r>
    <x v="2302"/>
    <d v="2013-01-10T00:00:00"/>
    <n v="47.45"/>
    <n v="50001"/>
  </r>
  <r>
    <x v="2303"/>
    <d v="2013-01-10T00:00:00"/>
    <n v="52.2"/>
    <n v="10011"/>
  </r>
  <r>
    <x v="2303"/>
    <d v="2013-02-16T00:00:00"/>
    <n v="46.650000000000006"/>
    <n v="110024"/>
  </r>
  <r>
    <x v="2303"/>
    <d v="2013-04-11T00:00:00"/>
    <n v="34"/>
    <n v="90019"/>
  </r>
  <r>
    <x v="2303"/>
    <d v="2013-05-10T00:00:00"/>
    <n v="29.25"/>
    <n v="50038"/>
  </r>
  <r>
    <x v="2304"/>
    <d v="2013-01-10T00:00:00"/>
    <n v="26.5"/>
    <n v="20009"/>
  </r>
  <r>
    <x v="2304"/>
    <d v="2013-03-15T00:00:00"/>
    <n v="22"/>
    <n v="50021"/>
  </r>
  <r>
    <x v="2304"/>
    <d v="2013-03-15T00:00:00"/>
    <n v="18.25"/>
    <n v="20024"/>
  </r>
  <r>
    <x v="2304"/>
    <d v="2013-04-19T00:00:00"/>
    <n v="21.25"/>
    <n v="80040"/>
  </r>
  <r>
    <x v="2304"/>
    <d v="2013-05-17T00:00:00"/>
    <n v="21.75"/>
    <n v="20031"/>
  </r>
  <r>
    <x v="2304"/>
    <d v="2013-06-21T00:00:00"/>
    <n v="24.5"/>
    <n v="30076"/>
  </r>
  <r>
    <x v="2304"/>
    <d v="2013-07-20T00:00:00"/>
    <n v="25.7"/>
    <n v="60016"/>
  </r>
  <r>
    <x v="2304"/>
    <d v="2013-08-02T00:00:00"/>
    <n v="29.5"/>
    <n v="50025"/>
  </r>
  <r>
    <x v="2304"/>
    <d v="2013-08-02T00:00:00"/>
    <n v="42.5"/>
    <n v="20014"/>
  </r>
  <r>
    <x v="2304"/>
    <d v="2013-08-02T00:00:00"/>
    <n v="15.5"/>
    <n v="20014"/>
  </r>
  <r>
    <x v="2304"/>
    <d v="2013-08-30T00:00:00"/>
    <n v="42.5"/>
    <n v="20014"/>
  </r>
  <r>
    <x v="2304"/>
    <d v="2013-08-30T00:00:00"/>
    <n v="15.5"/>
    <n v="20014"/>
  </r>
  <r>
    <x v="2304"/>
    <d v="2013-09-07T00:00:00"/>
    <n v="41.95"/>
    <n v="50046"/>
  </r>
  <r>
    <x v="2304"/>
    <d v="2013-09-20T00:00:00"/>
    <n v="31.95"/>
    <n v="20022"/>
  </r>
  <r>
    <x v="2304"/>
    <d v="2013-10-04T00:00:00"/>
    <n v="21.2"/>
    <n v="20023"/>
  </r>
  <r>
    <x v="2305"/>
    <d v="2013-01-10T00:00:00"/>
    <n v="21.75"/>
    <n v="50009"/>
  </r>
  <r>
    <x v="2305"/>
    <d v="2013-01-10T00:00:00"/>
    <n v="62.150000000000006"/>
    <n v="50009"/>
  </r>
  <r>
    <x v="2305"/>
    <d v="2013-02-18T00:00:00"/>
    <n v="21.75"/>
    <n v="50009"/>
  </r>
  <r>
    <x v="2305"/>
    <d v="2013-02-18T00:00:00"/>
    <n v="62.150000000000006"/>
    <n v="50009"/>
  </r>
  <r>
    <x v="2306"/>
    <d v="2013-01-04T00:00:00"/>
    <n v="54.599999999999994"/>
    <n v="50039"/>
  </r>
  <r>
    <x v="2306"/>
    <d v="2013-04-17T00:00:00"/>
    <n v="15.45"/>
    <n v="50062"/>
  </r>
  <r>
    <x v="2306"/>
    <d v="2013-08-30T00:00:00"/>
    <n v="29.95"/>
    <n v="110062"/>
  </r>
  <r>
    <x v="2307"/>
    <d v="2013-01-04T00:00:00"/>
    <n v="49.900000000000006"/>
    <n v="50015"/>
  </r>
  <r>
    <x v="2307"/>
    <d v="2013-03-02T00:00:00"/>
    <n v="54.45"/>
    <n v="60001"/>
  </r>
  <r>
    <x v="2307"/>
    <d v="2013-03-16T00:00:00"/>
    <n v="38.150000000000006"/>
    <n v="80021"/>
  </r>
  <r>
    <x v="2307"/>
    <d v="2013-04-13T00:00:00"/>
    <n v="58.4"/>
    <n v="50017"/>
  </r>
  <r>
    <x v="2307"/>
    <d v="2013-05-04T00:00:00"/>
    <n v="53.9"/>
    <n v="60010"/>
  </r>
  <r>
    <x v="2307"/>
    <d v="2013-06-30T00:00:00"/>
    <n v="56.849999999999994"/>
    <n v="50043"/>
  </r>
  <r>
    <x v="2307"/>
    <d v="2013-07-13T00:00:00"/>
    <n v="51.15"/>
    <n v="50002"/>
  </r>
  <r>
    <x v="2307"/>
    <d v="2013-08-16T00:00:00"/>
    <n v="45.65"/>
    <n v="70044"/>
  </r>
  <r>
    <x v="2307"/>
    <d v="2013-09-19T00:00:00"/>
    <n v="65.75"/>
    <n v="20012"/>
  </r>
  <r>
    <x v="2307"/>
    <d v="2013-10-04T00:00:00"/>
    <n v="53.95"/>
    <n v="50026"/>
  </r>
  <r>
    <x v="2307"/>
    <d v="2013-10-12T00:00:00"/>
    <n v="56.900000000000006"/>
    <n v="50004"/>
  </r>
  <r>
    <x v="2308"/>
    <d v="2013-01-04T00:00:00"/>
    <n v="60.25"/>
    <n v="20005"/>
  </r>
  <r>
    <x v="2308"/>
    <d v="2013-01-08T00:00:00"/>
    <n v="21.5"/>
    <n v="30176"/>
  </r>
  <r>
    <x v="2308"/>
    <d v="2013-02-02T00:00:00"/>
    <n v="21.95"/>
    <n v="30318"/>
  </r>
  <r>
    <x v="2309"/>
    <d v="2013-01-04T00:00:00"/>
    <n v="63.650000000000006"/>
    <n v="60006"/>
  </r>
  <r>
    <x v="2309"/>
    <d v="2013-02-12T00:00:00"/>
    <n v="51.4"/>
    <n v="50002"/>
  </r>
  <r>
    <x v="2309"/>
    <d v="2013-03-28T00:00:00"/>
    <n v="21.5"/>
    <n v="30061"/>
  </r>
  <r>
    <x v="2309"/>
    <d v="2013-07-07T00:00:00"/>
    <n v="35.200000000000003"/>
    <n v="30002"/>
  </r>
  <r>
    <x v="2309"/>
    <d v="2013-07-28T00:00:00"/>
    <n v="45.4"/>
    <n v="30020"/>
  </r>
  <r>
    <x v="2310"/>
    <d v="2013-01-10T00:00:00"/>
    <n v="54.650000000000006"/>
    <n v="50006"/>
  </r>
  <r>
    <x v="2310"/>
    <d v="2013-04-19T00:00:00"/>
    <n v="60.650000000000006"/>
    <n v="50022"/>
  </r>
  <r>
    <x v="2310"/>
    <d v="2013-04-19T00:00:00"/>
    <n v="48.4"/>
    <n v="50022"/>
  </r>
  <r>
    <x v="2310"/>
    <d v="2013-06-14T00:00:00"/>
    <n v="47.25"/>
    <n v="50015"/>
  </r>
  <r>
    <x v="2310"/>
    <d v="2013-07-03T00:00:00"/>
    <n v="42.9"/>
    <n v="50028"/>
  </r>
  <r>
    <x v="2310"/>
    <d v="2013-09-13T00:00:00"/>
    <n v="60.650000000000006"/>
    <n v="50022"/>
  </r>
  <r>
    <x v="2310"/>
    <d v="2013-09-13T00:00:00"/>
    <n v="48.4"/>
    <n v="50022"/>
  </r>
  <r>
    <x v="2310"/>
    <d v="2013-10-03T00:00:00"/>
    <n v="58.4"/>
    <n v="30032"/>
  </r>
  <r>
    <x v="2310"/>
    <d v="2013-10-18T00:00:00"/>
    <n v="73.400000000000006"/>
    <n v="50023"/>
  </r>
  <r>
    <x v="2310"/>
    <d v="2013-11-01T00:00:00"/>
    <n v="55.45"/>
    <n v="60030"/>
  </r>
  <r>
    <x v="2311"/>
    <d v="2013-11-01T00:00:00"/>
    <n v="54.65"/>
    <n v="50062"/>
  </r>
  <r>
    <x v="2312"/>
    <d v="2013-01-26T00:00:00"/>
    <n v="36.400000000000006"/>
    <n v="50016"/>
  </r>
  <r>
    <x v="2312"/>
    <d v="2013-01-26T00:00:00"/>
    <n v="8"/>
    <n v="50016"/>
  </r>
  <r>
    <x v="2312"/>
    <d v="2013-04-02T00:00:00"/>
    <n v="17.45"/>
    <n v="80047"/>
  </r>
  <r>
    <x v="2312"/>
    <d v="2013-04-21T00:00:00"/>
    <n v="36.400000000000006"/>
    <n v="50016"/>
  </r>
  <r>
    <x v="2312"/>
    <d v="2013-04-21T00:00:00"/>
    <n v="8"/>
    <n v="50016"/>
  </r>
  <r>
    <x v="2312"/>
    <d v="2013-04-25T00:00:00"/>
    <n v="81.349999999999994"/>
    <n v="80034"/>
  </r>
  <r>
    <x v="2312"/>
    <d v="2013-06-18T00:00:00"/>
    <n v="10.9"/>
    <n v="30017"/>
  </r>
  <r>
    <x v="2312"/>
    <d v="2013-07-31T00:00:00"/>
    <n v="25.95"/>
    <n v="70045"/>
  </r>
  <r>
    <x v="2312"/>
    <d v="2013-10-25T00:00:00"/>
    <n v="26.2"/>
    <n v="10042"/>
  </r>
  <r>
    <x v="2313"/>
    <d v="2013-01-24T00:00:00"/>
    <n v="31.75"/>
    <n v="20012"/>
  </r>
  <r>
    <x v="2313"/>
    <d v="2013-01-24T00:00:00"/>
    <n v="88.350000000000009"/>
    <n v="20012"/>
  </r>
  <r>
    <x v="2313"/>
    <d v="2013-04-01T00:00:00"/>
    <n v="43.51"/>
    <n v="20023"/>
  </r>
  <r>
    <x v="2313"/>
    <d v="2013-06-02T00:00:00"/>
    <n v="38.25"/>
    <n v="50042"/>
  </r>
  <r>
    <x v="2313"/>
    <d v="2013-06-23T00:00:00"/>
    <n v="42.7"/>
    <n v="20075"/>
  </r>
  <r>
    <x v="2313"/>
    <d v="2013-06-30T00:00:00"/>
    <n v="34.700000000000003"/>
    <n v="20036"/>
  </r>
  <r>
    <x v="2313"/>
    <d v="2013-07-09T00:00:00"/>
    <n v="31.75"/>
    <n v="20012"/>
  </r>
  <r>
    <x v="2313"/>
    <d v="2013-07-09T00:00:00"/>
    <n v="88.350000000000009"/>
    <n v="20012"/>
  </r>
  <r>
    <x v="2313"/>
    <d v="2013-08-17T00:00:00"/>
    <n v="45.15"/>
    <n v="20041"/>
  </r>
  <r>
    <x v="2313"/>
    <d v="2013-10-25T00:00:00"/>
    <n v="36.65"/>
    <n v="50034"/>
  </r>
  <r>
    <x v="2314"/>
    <d v="2013-03-26T00:00:00"/>
    <n v="27.2"/>
    <n v="80045"/>
  </r>
  <r>
    <x v="2314"/>
    <d v="2013-09-02T00:00:00"/>
    <n v="39.300000000000004"/>
    <n v="10025"/>
  </r>
  <r>
    <x v="2315"/>
    <d v="2013-01-04T00:00:00"/>
    <n v="33.9"/>
    <n v="10028"/>
  </r>
  <r>
    <x v="2315"/>
    <d v="2013-06-03T00:00:00"/>
    <n v="41.9"/>
    <n v="80022"/>
  </r>
  <r>
    <x v="2315"/>
    <d v="2013-08-12T00:00:00"/>
    <n v="3.5"/>
    <n v="20043"/>
  </r>
  <r>
    <x v="2315"/>
    <d v="2013-08-19T00:00:00"/>
    <n v="28.35"/>
    <n v="80031"/>
  </r>
  <r>
    <x v="2315"/>
    <d v="2013-09-04T00:00:00"/>
    <n v="46.15"/>
    <n v="80040"/>
  </r>
  <r>
    <x v="2315"/>
    <d v="2013-10-27T00:00:00"/>
    <n v="35.15"/>
    <n v="80012"/>
  </r>
  <r>
    <x v="2316"/>
    <d v="2013-01-03T00:00:00"/>
    <n v="48.2"/>
    <n v="50025"/>
  </r>
  <r>
    <x v="2316"/>
    <d v="2013-01-20T00:00:00"/>
    <n v="16.25"/>
    <n v="40048"/>
  </r>
  <r>
    <x v="2316"/>
    <d v="2013-02-11T00:00:00"/>
    <n v="25.7"/>
    <n v="40056"/>
  </r>
  <r>
    <x v="2316"/>
    <d v="2013-04-01T00:00:00"/>
    <n v="18.850000000000001"/>
    <n v="50023"/>
  </r>
  <r>
    <x v="2316"/>
    <d v="2013-04-22T00:00:00"/>
    <n v="15.2"/>
    <n v="50017"/>
  </r>
  <r>
    <x v="2317"/>
    <d v="2013-01-03T00:00:00"/>
    <n v="40"/>
    <n v="70033"/>
  </r>
  <r>
    <x v="2317"/>
    <d v="2013-01-25T00:00:00"/>
    <n v="59.9"/>
    <n v="30009"/>
  </r>
  <r>
    <x v="2317"/>
    <d v="2013-04-02T00:00:00"/>
    <n v="32.449999999999996"/>
    <n v="80042"/>
  </r>
  <r>
    <x v="2317"/>
    <d v="2013-06-01T00:00:00"/>
    <n v="31.099999999999998"/>
    <n v="100038"/>
  </r>
  <r>
    <x v="2317"/>
    <d v="2013-08-18T00:00:00"/>
    <n v="39.6"/>
    <n v="60048"/>
  </r>
  <r>
    <x v="2318"/>
    <d v="2013-01-19T00:00:00"/>
    <n v="21.25"/>
    <n v="30186"/>
  </r>
  <r>
    <x v="2318"/>
    <d v="2013-07-02T00:00:00"/>
    <n v="96.050000000000011"/>
    <n v="50031"/>
  </r>
  <r>
    <x v="2319"/>
    <d v="2013-01-02T00:00:00"/>
    <n v="27.849999999999998"/>
    <n v="20024"/>
  </r>
  <r>
    <x v="2319"/>
    <d v="2013-02-27T00:00:00"/>
    <n v="25.2"/>
    <n v="60064"/>
  </r>
  <r>
    <x v="2319"/>
    <d v="2013-03-30T00:00:00"/>
    <n v="16.649999999999999"/>
    <n v="40016"/>
  </r>
  <r>
    <x v="2319"/>
    <d v="2013-04-24T00:00:00"/>
    <n v="45.599999999999994"/>
    <n v="40074"/>
  </r>
  <r>
    <x v="2319"/>
    <d v="2013-05-05T00:00:00"/>
    <n v="22.2"/>
    <n v="20037"/>
  </r>
  <r>
    <x v="2319"/>
    <d v="2013-05-15T00:00:00"/>
    <n v="13.649999999999999"/>
    <n v="40048"/>
  </r>
  <r>
    <x v="2319"/>
    <d v="2013-05-12T00:00:00"/>
    <n v="22.2"/>
    <n v="60089"/>
  </r>
  <r>
    <x v="2319"/>
    <d v="2013-05-29T00:00:00"/>
    <n v="14.95"/>
    <n v="40062"/>
  </r>
  <r>
    <x v="2319"/>
    <d v="2013-06-02T00:00:00"/>
    <n v="19.649999999999999"/>
    <n v="40089"/>
  </r>
  <r>
    <x v="2319"/>
    <d v="2013-06-09T00:00:00"/>
    <n v="22.2"/>
    <n v="20057"/>
  </r>
  <r>
    <x v="2319"/>
    <d v="2013-08-11T00:00:00"/>
    <n v="15.95"/>
    <n v="20029"/>
  </r>
  <r>
    <x v="2319"/>
    <d v="2013-08-14T00:00:00"/>
    <n v="5.95"/>
    <n v="50075"/>
  </r>
  <r>
    <x v="2319"/>
    <d v="2013-09-11T00:00:00"/>
    <n v="19.5"/>
    <n v="50038"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  <r>
    <x v="232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325" firstHeaderRow="0" firstDataRow="1" firstDataCol="1"/>
  <pivotFields count="4">
    <pivotField name="ID" axis="axisRow" showAll="0">
      <items count="23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m="1" x="2322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m="1" x="2321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t="default"/>
      </items>
    </pivotField>
    <pivotField dataField="1" showAll="0"/>
    <pivotField dataField="1" showAll="0"/>
    <pivotField showAll="0"/>
  </pivotFields>
  <rowFields count="1">
    <field x="0"/>
  </rowFields>
  <rowItems count="23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" subtotal="max" baseField="0" baseItem="2307" numFmtId="167"/>
    <dataField name="Frequency" fld="2" subtotal="count" baseField="0" baseItem="2307" numFmtId="1"/>
    <dataField name="Monetary" fld="2" subtotal="average" baseField="0" baseItem="2307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4515"/>
  <sheetViews>
    <sheetView workbookViewId="0">
      <selection activeCell="A18096" sqref="A18096"/>
    </sheetView>
  </sheetViews>
  <sheetFormatPr defaultColWidth="8.81640625" defaultRowHeight="14.5" x14ac:dyDescent="0.35"/>
  <cols>
    <col min="1" max="1" width="17.54296875" style="6" customWidth="1"/>
    <col min="2" max="2" width="17.7265625" style="6" customWidth="1"/>
    <col min="3" max="3" width="13.26953125" style="6" bestFit="1" customWidth="1"/>
    <col min="4" max="4" width="19.1796875" style="6" bestFit="1" customWidth="1"/>
    <col min="5" max="5" width="8.81640625" style="6"/>
    <col min="6" max="6" width="9.7265625" style="6" bestFit="1" customWidth="1"/>
    <col min="7" max="16384" width="8.81640625" style="6"/>
  </cols>
  <sheetData>
    <row r="1" spans="1:4" x14ac:dyDescent="0.35">
      <c r="A1" s="5" t="s">
        <v>2359</v>
      </c>
      <c r="B1" s="5" t="s">
        <v>2362</v>
      </c>
      <c r="C1" s="5" t="s">
        <v>2361</v>
      </c>
      <c r="D1" s="5" t="s">
        <v>2360</v>
      </c>
    </row>
    <row r="2" spans="1:4" x14ac:dyDescent="0.35">
      <c r="A2" s="7" t="s">
        <v>1</v>
      </c>
      <c r="B2" s="8">
        <v>41491</v>
      </c>
      <c r="C2" s="9">
        <v>13.38</v>
      </c>
      <c r="D2" s="10">
        <v>50049</v>
      </c>
    </row>
    <row r="3" spans="1:4" x14ac:dyDescent="0.35">
      <c r="A3" s="7" t="s">
        <v>2</v>
      </c>
      <c r="B3" s="8">
        <v>41531</v>
      </c>
      <c r="C3" s="9">
        <v>15.45</v>
      </c>
      <c r="D3" s="10">
        <v>80059</v>
      </c>
    </row>
    <row r="4" spans="1:4" x14ac:dyDescent="0.35">
      <c r="A4" s="7" t="s">
        <v>3</v>
      </c>
      <c r="B4" s="8">
        <v>41537</v>
      </c>
      <c r="C4" s="9">
        <v>15.03</v>
      </c>
      <c r="D4" s="10">
        <v>50004</v>
      </c>
    </row>
    <row r="5" spans="1:4" x14ac:dyDescent="0.35">
      <c r="A5" s="7" t="s">
        <v>4</v>
      </c>
      <c r="B5" s="8">
        <v>41448</v>
      </c>
      <c r="C5" s="9">
        <v>43</v>
      </c>
      <c r="D5" s="10">
        <v>70261</v>
      </c>
    </row>
    <row r="6" spans="1:4" x14ac:dyDescent="0.35">
      <c r="A6" s="7" t="s">
        <v>5</v>
      </c>
      <c r="B6" s="8">
        <v>41194</v>
      </c>
      <c r="C6" s="9">
        <v>22.6</v>
      </c>
      <c r="D6" s="10">
        <v>90003</v>
      </c>
    </row>
    <row r="7" spans="1:4" x14ac:dyDescent="0.35">
      <c r="A7" s="7" t="s">
        <v>5</v>
      </c>
      <c r="B7" s="8">
        <v>41197</v>
      </c>
      <c r="C7" s="9">
        <v>2.7</v>
      </c>
      <c r="D7" s="10">
        <v>20001</v>
      </c>
    </row>
    <row r="8" spans="1:4" x14ac:dyDescent="0.35">
      <c r="A8" s="7" t="s">
        <v>6</v>
      </c>
      <c r="B8" s="8">
        <v>41563</v>
      </c>
      <c r="C8" s="9">
        <v>18.899999999999999</v>
      </c>
      <c r="D8" s="10">
        <v>80007</v>
      </c>
    </row>
    <row r="9" spans="1:4" x14ac:dyDescent="0.35">
      <c r="A9" s="7" t="s">
        <v>7</v>
      </c>
      <c r="B9" s="8">
        <v>41557</v>
      </c>
      <c r="C9" s="9">
        <v>12.5</v>
      </c>
      <c r="D9" s="10">
        <v>70024</v>
      </c>
    </row>
    <row r="10" spans="1:4" x14ac:dyDescent="0.35">
      <c r="A10" s="7" t="s">
        <v>8</v>
      </c>
      <c r="B10" s="8">
        <v>41507</v>
      </c>
      <c r="C10" s="9">
        <v>38.9</v>
      </c>
      <c r="D10" s="10">
        <v>70016</v>
      </c>
    </row>
    <row r="11" spans="1:4" x14ac:dyDescent="0.35">
      <c r="A11" s="7" t="s">
        <v>9</v>
      </c>
      <c r="B11" s="8">
        <v>41314</v>
      </c>
      <c r="C11" s="9">
        <v>21.45</v>
      </c>
      <c r="D11" s="10">
        <v>70249</v>
      </c>
    </row>
    <row r="12" spans="1:4" x14ac:dyDescent="0.35">
      <c r="A12" s="7" t="s">
        <v>10</v>
      </c>
      <c r="B12" s="8">
        <v>41276</v>
      </c>
      <c r="C12" s="9">
        <v>41.4</v>
      </c>
      <c r="D12" s="10">
        <v>50043</v>
      </c>
    </row>
    <row r="13" spans="1:4" x14ac:dyDescent="0.35">
      <c r="A13" s="7" t="s">
        <v>10</v>
      </c>
      <c r="B13" s="8">
        <v>41315</v>
      </c>
      <c r="C13" s="9">
        <v>54.6</v>
      </c>
      <c r="D13" s="10">
        <v>50077</v>
      </c>
    </row>
    <row r="14" spans="1:4" x14ac:dyDescent="0.35">
      <c r="A14" s="7" t="s">
        <v>11</v>
      </c>
      <c r="B14" s="8">
        <v>41223</v>
      </c>
      <c r="C14" s="9">
        <v>10.25</v>
      </c>
      <c r="D14" s="10">
        <v>20125</v>
      </c>
    </row>
    <row r="15" spans="1:4" x14ac:dyDescent="0.35">
      <c r="A15" s="7" t="s">
        <v>11</v>
      </c>
      <c r="B15" s="8">
        <v>41223</v>
      </c>
      <c r="C15" s="9">
        <v>21.95</v>
      </c>
      <c r="D15" s="10">
        <v>60074</v>
      </c>
    </row>
    <row r="16" spans="1:4" x14ac:dyDescent="0.35">
      <c r="A16" s="7" t="s">
        <v>11</v>
      </c>
      <c r="B16" s="8">
        <v>41188</v>
      </c>
      <c r="C16" s="9">
        <v>41.7</v>
      </c>
      <c r="D16" s="10">
        <v>10173</v>
      </c>
    </row>
    <row r="17" spans="1:4" x14ac:dyDescent="0.35">
      <c r="A17" s="7" t="s">
        <v>11</v>
      </c>
      <c r="B17" s="8">
        <v>41262</v>
      </c>
      <c r="C17" s="9">
        <v>29.45</v>
      </c>
      <c r="D17" s="10">
        <v>10082</v>
      </c>
    </row>
    <row r="18" spans="1:4" x14ac:dyDescent="0.35">
      <c r="A18" s="7" t="s">
        <v>11</v>
      </c>
      <c r="B18" s="8">
        <v>41444</v>
      </c>
      <c r="C18" s="9">
        <v>10.25</v>
      </c>
      <c r="D18" s="10">
        <v>20094</v>
      </c>
    </row>
    <row r="19" spans="1:4" x14ac:dyDescent="0.35">
      <c r="A19" s="7" t="s">
        <v>11</v>
      </c>
      <c r="B19" s="8">
        <v>41500</v>
      </c>
      <c r="C19" s="9">
        <v>44.4</v>
      </c>
      <c r="D19" s="10">
        <v>50032</v>
      </c>
    </row>
    <row r="20" spans="1:4" x14ac:dyDescent="0.35">
      <c r="A20" s="7" t="s">
        <v>11</v>
      </c>
      <c r="B20" s="8">
        <v>41544</v>
      </c>
      <c r="C20" s="9">
        <v>32</v>
      </c>
      <c r="D20" s="10">
        <v>20117</v>
      </c>
    </row>
    <row r="21" spans="1:4" x14ac:dyDescent="0.35">
      <c r="A21" s="7" t="s">
        <v>12</v>
      </c>
      <c r="B21" s="8">
        <v>41211</v>
      </c>
      <c r="C21" s="9">
        <v>20.3</v>
      </c>
      <c r="D21" s="10">
        <v>50004</v>
      </c>
    </row>
    <row r="22" spans="1:4" x14ac:dyDescent="0.35">
      <c r="A22" s="7" t="s">
        <v>12</v>
      </c>
      <c r="B22" s="8">
        <v>41244</v>
      </c>
      <c r="C22" s="9">
        <v>35.83</v>
      </c>
      <c r="D22" s="10">
        <v>40001</v>
      </c>
    </row>
    <row r="23" spans="1:4" x14ac:dyDescent="0.35">
      <c r="A23" s="7" t="s">
        <v>12</v>
      </c>
      <c r="B23" s="8">
        <v>41244</v>
      </c>
      <c r="C23" s="9">
        <v>22.8</v>
      </c>
      <c r="D23" s="10">
        <v>40001</v>
      </c>
    </row>
    <row r="24" spans="1:4" x14ac:dyDescent="0.35">
      <c r="A24" s="7" t="s">
        <v>12</v>
      </c>
      <c r="B24" s="8">
        <v>41198</v>
      </c>
      <c r="C24" s="9">
        <v>61.25</v>
      </c>
      <c r="D24" s="10">
        <v>10136</v>
      </c>
    </row>
    <row r="25" spans="1:4" x14ac:dyDescent="0.35">
      <c r="A25" s="7" t="s">
        <v>12</v>
      </c>
      <c r="B25" s="8">
        <v>41391</v>
      </c>
      <c r="C25" s="9">
        <v>65.3</v>
      </c>
      <c r="D25" s="10">
        <v>10003</v>
      </c>
    </row>
    <row r="26" spans="1:4" x14ac:dyDescent="0.35">
      <c r="A26" s="7" t="s">
        <v>12</v>
      </c>
      <c r="B26" s="8">
        <v>41403</v>
      </c>
      <c r="C26" s="9">
        <v>74.5</v>
      </c>
      <c r="D26" s="10">
        <v>70082</v>
      </c>
    </row>
    <row r="27" spans="1:4" x14ac:dyDescent="0.35">
      <c r="A27" s="7" t="s">
        <v>12</v>
      </c>
      <c r="B27" s="8">
        <v>41405</v>
      </c>
      <c r="C27" s="9">
        <v>31.88</v>
      </c>
      <c r="D27" s="10">
        <v>50009</v>
      </c>
    </row>
    <row r="28" spans="1:4" x14ac:dyDescent="0.35">
      <c r="A28" s="7" t="s">
        <v>12</v>
      </c>
      <c r="B28" s="8">
        <v>41445</v>
      </c>
      <c r="C28" s="9">
        <v>35.83</v>
      </c>
      <c r="D28" s="10">
        <v>40001</v>
      </c>
    </row>
    <row r="29" spans="1:4" x14ac:dyDescent="0.35">
      <c r="A29" s="7" t="s">
        <v>12</v>
      </c>
      <c r="B29" s="8">
        <v>41445</v>
      </c>
      <c r="C29" s="9">
        <v>22.8</v>
      </c>
      <c r="D29" s="10">
        <v>40001</v>
      </c>
    </row>
    <row r="30" spans="1:4" x14ac:dyDescent="0.35">
      <c r="A30" s="7" t="s">
        <v>12</v>
      </c>
      <c r="B30" s="8">
        <v>41441</v>
      </c>
      <c r="C30" s="9">
        <v>50.85</v>
      </c>
      <c r="D30" s="10">
        <v>10044</v>
      </c>
    </row>
    <row r="31" spans="1:4" x14ac:dyDescent="0.35">
      <c r="A31" s="7" t="s">
        <v>12</v>
      </c>
      <c r="B31" s="8">
        <v>41445</v>
      </c>
      <c r="C31" s="9">
        <v>267.55</v>
      </c>
      <c r="D31" s="10">
        <v>40018</v>
      </c>
    </row>
    <row r="32" spans="1:4" x14ac:dyDescent="0.35">
      <c r="A32" s="7" t="s">
        <v>12</v>
      </c>
      <c r="B32" s="8">
        <v>41445</v>
      </c>
      <c r="C32" s="9">
        <v>11.5</v>
      </c>
      <c r="D32" s="10">
        <v>40040</v>
      </c>
    </row>
    <row r="33" spans="1:4" x14ac:dyDescent="0.35">
      <c r="A33" s="7" t="s">
        <v>12</v>
      </c>
      <c r="B33" s="8">
        <v>41460</v>
      </c>
      <c r="C33" s="9">
        <v>36.090000000000003</v>
      </c>
      <c r="D33" s="10">
        <v>10005</v>
      </c>
    </row>
    <row r="34" spans="1:4" x14ac:dyDescent="0.35">
      <c r="A34" s="7" t="s">
        <v>12</v>
      </c>
      <c r="B34" s="8">
        <v>41481</v>
      </c>
      <c r="C34" s="9">
        <v>20.97</v>
      </c>
      <c r="D34" s="10">
        <v>50001</v>
      </c>
    </row>
    <row r="35" spans="1:4" x14ac:dyDescent="0.35">
      <c r="A35" s="7" t="s">
        <v>12</v>
      </c>
      <c r="B35" s="8">
        <v>41511</v>
      </c>
      <c r="C35" s="9">
        <v>98.2</v>
      </c>
      <c r="D35" s="10">
        <v>10110</v>
      </c>
    </row>
    <row r="36" spans="1:4" x14ac:dyDescent="0.35">
      <c r="A36" s="7" t="s">
        <v>13</v>
      </c>
      <c r="B36" s="8">
        <v>41205</v>
      </c>
      <c r="C36" s="9">
        <v>9.9499999999999993</v>
      </c>
      <c r="D36" s="10">
        <v>20053</v>
      </c>
    </row>
    <row r="37" spans="1:4" x14ac:dyDescent="0.35">
      <c r="A37" s="7" t="s">
        <v>13</v>
      </c>
      <c r="B37" s="8">
        <v>41178</v>
      </c>
      <c r="C37" s="9">
        <v>20.38</v>
      </c>
      <c r="D37" s="10">
        <v>60010</v>
      </c>
    </row>
    <row r="38" spans="1:4" x14ac:dyDescent="0.35">
      <c r="A38" s="7" t="s">
        <v>13</v>
      </c>
      <c r="B38" s="8">
        <v>41176</v>
      </c>
      <c r="C38" s="9">
        <v>9.85</v>
      </c>
      <c r="D38" s="10">
        <v>20039</v>
      </c>
    </row>
    <row r="39" spans="1:4" x14ac:dyDescent="0.35">
      <c r="A39" s="7" t="s">
        <v>13</v>
      </c>
      <c r="B39" s="8">
        <v>41186</v>
      </c>
      <c r="C39" s="9">
        <v>23.49</v>
      </c>
      <c r="D39" s="10">
        <v>60004</v>
      </c>
    </row>
    <row r="40" spans="1:4" x14ac:dyDescent="0.35">
      <c r="A40" s="7" t="s">
        <v>13</v>
      </c>
      <c r="B40" s="8">
        <v>41191</v>
      </c>
      <c r="C40" s="9">
        <v>12.15</v>
      </c>
      <c r="D40" s="10">
        <v>20086</v>
      </c>
    </row>
    <row r="41" spans="1:4" x14ac:dyDescent="0.35">
      <c r="A41" s="7" t="s">
        <v>13</v>
      </c>
      <c r="B41" s="8">
        <v>41200</v>
      </c>
      <c r="C41" s="9">
        <v>13.5</v>
      </c>
      <c r="D41" s="10">
        <v>10025</v>
      </c>
    </row>
    <row r="42" spans="1:4" x14ac:dyDescent="0.35">
      <c r="A42" s="7" t="s">
        <v>13</v>
      </c>
      <c r="B42" s="8">
        <v>41255</v>
      </c>
      <c r="C42" s="9">
        <v>12.15</v>
      </c>
      <c r="D42" s="10">
        <v>10048</v>
      </c>
    </row>
    <row r="43" spans="1:4" x14ac:dyDescent="0.35">
      <c r="A43" s="7" t="s">
        <v>13</v>
      </c>
      <c r="B43" s="8">
        <v>41276</v>
      </c>
      <c r="C43" s="9">
        <v>20.38</v>
      </c>
      <c r="D43" s="10">
        <v>40003</v>
      </c>
    </row>
    <row r="44" spans="1:4" x14ac:dyDescent="0.35">
      <c r="A44" s="7" t="s">
        <v>13</v>
      </c>
      <c r="B44" s="8">
        <v>41283</v>
      </c>
      <c r="C44" s="9">
        <v>12.5</v>
      </c>
      <c r="D44" s="10">
        <v>10040</v>
      </c>
    </row>
    <row r="45" spans="1:4" x14ac:dyDescent="0.35">
      <c r="A45" s="7" t="s">
        <v>13</v>
      </c>
      <c r="B45" s="8">
        <v>41290</v>
      </c>
      <c r="C45" s="9">
        <v>11.25</v>
      </c>
      <c r="D45" s="10">
        <v>10057</v>
      </c>
    </row>
    <row r="46" spans="1:4" x14ac:dyDescent="0.35">
      <c r="A46" s="7" t="s">
        <v>13</v>
      </c>
      <c r="B46" s="8">
        <v>41291</v>
      </c>
      <c r="C46" s="9">
        <v>11.65</v>
      </c>
      <c r="D46" s="10">
        <v>50006</v>
      </c>
    </row>
    <row r="47" spans="1:4" x14ac:dyDescent="0.35">
      <c r="A47" s="7" t="s">
        <v>13</v>
      </c>
      <c r="B47" s="8">
        <v>41304</v>
      </c>
      <c r="C47" s="9">
        <v>11.25</v>
      </c>
      <c r="D47" s="10">
        <v>10050</v>
      </c>
    </row>
    <row r="48" spans="1:4" x14ac:dyDescent="0.35">
      <c r="A48" s="7" t="s">
        <v>13</v>
      </c>
      <c r="B48" s="8">
        <v>41326</v>
      </c>
      <c r="C48" s="9">
        <v>18.899999999999999</v>
      </c>
      <c r="D48" s="10">
        <v>10036</v>
      </c>
    </row>
    <row r="49" spans="1:4" x14ac:dyDescent="0.35">
      <c r="A49" s="7" t="s">
        <v>13</v>
      </c>
      <c r="B49" s="8">
        <v>41330</v>
      </c>
      <c r="C49" s="9">
        <v>12.5</v>
      </c>
      <c r="D49" s="10">
        <v>50011</v>
      </c>
    </row>
    <row r="50" spans="1:4" x14ac:dyDescent="0.35">
      <c r="A50" s="7" t="s">
        <v>13</v>
      </c>
      <c r="B50" s="8">
        <v>41327</v>
      </c>
      <c r="C50" s="9">
        <v>47</v>
      </c>
      <c r="D50" s="10">
        <v>30065</v>
      </c>
    </row>
    <row r="51" spans="1:4" x14ac:dyDescent="0.35">
      <c r="A51" s="7" t="s">
        <v>13</v>
      </c>
      <c r="B51" s="8">
        <v>41347</v>
      </c>
      <c r="C51" s="9">
        <v>42.75</v>
      </c>
      <c r="D51" s="10">
        <v>20157</v>
      </c>
    </row>
    <row r="52" spans="1:4" x14ac:dyDescent="0.35">
      <c r="A52" s="7" t="s">
        <v>13</v>
      </c>
      <c r="B52" s="8">
        <v>41351</v>
      </c>
      <c r="C52" s="9">
        <v>8.9499999999999993</v>
      </c>
      <c r="D52" s="10">
        <v>20068</v>
      </c>
    </row>
    <row r="53" spans="1:4" x14ac:dyDescent="0.35">
      <c r="A53" s="7" t="s">
        <v>13</v>
      </c>
      <c r="B53" s="8">
        <v>41362</v>
      </c>
      <c r="C53" s="9">
        <v>43.25</v>
      </c>
      <c r="D53" s="10">
        <v>50002</v>
      </c>
    </row>
    <row r="54" spans="1:4" x14ac:dyDescent="0.35">
      <c r="A54" s="7" t="s">
        <v>13</v>
      </c>
      <c r="B54" s="8">
        <v>41368</v>
      </c>
      <c r="C54" s="9">
        <v>18</v>
      </c>
      <c r="D54" s="10">
        <v>60049</v>
      </c>
    </row>
    <row r="55" spans="1:4" x14ac:dyDescent="0.35">
      <c r="A55" s="7" t="s">
        <v>13</v>
      </c>
      <c r="B55" s="8">
        <v>41372</v>
      </c>
      <c r="C55" s="9">
        <v>7.65</v>
      </c>
      <c r="D55" s="10">
        <v>10041</v>
      </c>
    </row>
    <row r="56" spans="1:4" x14ac:dyDescent="0.35">
      <c r="A56" s="7" t="s">
        <v>13</v>
      </c>
      <c r="B56" s="8">
        <v>41376</v>
      </c>
      <c r="C56" s="9">
        <v>5.4</v>
      </c>
      <c r="D56" s="10">
        <v>20051</v>
      </c>
    </row>
    <row r="57" spans="1:4" x14ac:dyDescent="0.35">
      <c r="A57" s="7" t="s">
        <v>13</v>
      </c>
      <c r="B57" s="8">
        <v>41425</v>
      </c>
      <c r="C57" s="9">
        <v>24.9</v>
      </c>
      <c r="D57" s="10">
        <v>30066</v>
      </c>
    </row>
    <row r="58" spans="1:4" x14ac:dyDescent="0.35">
      <c r="A58" s="7" t="s">
        <v>13</v>
      </c>
      <c r="B58" s="8">
        <v>41431</v>
      </c>
      <c r="C58" s="9">
        <v>11.25</v>
      </c>
      <c r="D58" s="10">
        <v>20007</v>
      </c>
    </row>
    <row r="59" spans="1:4" x14ac:dyDescent="0.35">
      <c r="A59" s="7" t="s">
        <v>13</v>
      </c>
      <c r="B59" s="8">
        <v>41435</v>
      </c>
      <c r="C59" s="9">
        <v>9.85</v>
      </c>
      <c r="D59" s="10">
        <v>10037</v>
      </c>
    </row>
    <row r="60" spans="1:4" x14ac:dyDescent="0.35">
      <c r="A60" s="7" t="s">
        <v>13</v>
      </c>
      <c r="B60" s="8">
        <v>41458</v>
      </c>
      <c r="C60" s="9">
        <v>15.3</v>
      </c>
      <c r="D60" s="10">
        <v>20027</v>
      </c>
    </row>
    <row r="61" spans="1:4" x14ac:dyDescent="0.35">
      <c r="A61" s="7" t="s">
        <v>13</v>
      </c>
      <c r="B61" s="8">
        <v>41481</v>
      </c>
      <c r="C61" s="9">
        <v>11.25</v>
      </c>
      <c r="D61" s="10">
        <v>60012</v>
      </c>
    </row>
    <row r="62" spans="1:4" x14ac:dyDescent="0.35">
      <c r="A62" s="7" t="s">
        <v>13</v>
      </c>
      <c r="B62" s="8">
        <v>41486</v>
      </c>
      <c r="C62" s="9">
        <v>11.25</v>
      </c>
      <c r="D62" s="10">
        <v>30001</v>
      </c>
    </row>
    <row r="63" spans="1:4" x14ac:dyDescent="0.35">
      <c r="A63" s="7" t="s">
        <v>13</v>
      </c>
      <c r="B63" s="8">
        <v>41501</v>
      </c>
      <c r="C63" s="9">
        <v>48.3</v>
      </c>
      <c r="D63" s="10">
        <v>40030</v>
      </c>
    </row>
    <row r="64" spans="1:4" x14ac:dyDescent="0.35">
      <c r="A64" s="7" t="s">
        <v>14</v>
      </c>
      <c r="B64" s="8">
        <v>41174</v>
      </c>
      <c r="C64" s="9">
        <v>50.9</v>
      </c>
      <c r="D64" s="10">
        <v>10181</v>
      </c>
    </row>
    <row r="65" spans="1:4" x14ac:dyDescent="0.35">
      <c r="A65" s="7" t="s">
        <v>14</v>
      </c>
      <c r="B65" s="8">
        <v>41405</v>
      </c>
      <c r="C65" s="9">
        <v>81.349999999999994</v>
      </c>
      <c r="D65" s="10">
        <v>10069</v>
      </c>
    </row>
    <row r="66" spans="1:4" x14ac:dyDescent="0.35">
      <c r="A66" s="7" t="s">
        <v>15</v>
      </c>
      <c r="B66" s="8">
        <v>41293</v>
      </c>
      <c r="C66" s="9">
        <v>32.65</v>
      </c>
      <c r="D66" s="10">
        <v>60029</v>
      </c>
    </row>
    <row r="67" spans="1:4" x14ac:dyDescent="0.35">
      <c r="A67" s="7" t="s">
        <v>15</v>
      </c>
      <c r="B67" s="8">
        <v>41317</v>
      </c>
      <c r="C67" s="9">
        <v>323.39999999999998</v>
      </c>
      <c r="D67" s="10">
        <v>40018</v>
      </c>
    </row>
    <row r="68" spans="1:4" x14ac:dyDescent="0.35">
      <c r="A68" s="7" t="s">
        <v>15</v>
      </c>
      <c r="B68" s="8">
        <v>41456</v>
      </c>
      <c r="C68" s="9">
        <v>419.7</v>
      </c>
      <c r="D68" s="10">
        <v>70056</v>
      </c>
    </row>
    <row r="69" spans="1:4" x14ac:dyDescent="0.35">
      <c r="A69" s="7" t="s">
        <v>16</v>
      </c>
      <c r="B69" s="8">
        <v>41215</v>
      </c>
      <c r="C69" s="9">
        <v>6.93</v>
      </c>
      <c r="D69" s="10">
        <v>20018</v>
      </c>
    </row>
    <row r="70" spans="1:4" x14ac:dyDescent="0.35">
      <c r="A70" s="7" t="s">
        <v>16</v>
      </c>
      <c r="B70" s="8">
        <v>41215</v>
      </c>
      <c r="C70" s="9">
        <v>4.45</v>
      </c>
      <c r="D70" s="10">
        <v>20018</v>
      </c>
    </row>
    <row r="71" spans="1:4" x14ac:dyDescent="0.35">
      <c r="A71" s="7" t="s">
        <v>16</v>
      </c>
      <c r="B71" s="8">
        <v>41215</v>
      </c>
      <c r="C71" s="9">
        <v>6.88</v>
      </c>
      <c r="D71" s="10">
        <v>20018</v>
      </c>
    </row>
    <row r="72" spans="1:4" x14ac:dyDescent="0.35">
      <c r="A72" s="7" t="s">
        <v>16</v>
      </c>
      <c r="B72" s="8">
        <v>41219</v>
      </c>
      <c r="C72" s="9">
        <v>6.93</v>
      </c>
      <c r="D72" s="10">
        <v>20018</v>
      </c>
    </row>
    <row r="73" spans="1:4" x14ac:dyDescent="0.35">
      <c r="A73" s="7" t="s">
        <v>16</v>
      </c>
      <c r="B73" s="8">
        <v>41219</v>
      </c>
      <c r="C73" s="9">
        <v>4.45</v>
      </c>
      <c r="D73" s="10">
        <v>20018</v>
      </c>
    </row>
    <row r="74" spans="1:4" x14ac:dyDescent="0.35">
      <c r="A74" s="7" t="s">
        <v>16</v>
      </c>
      <c r="B74" s="8">
        <v>41219</v>
      </c>
      <c r="C74" s="9">
        <v>6.88</v>
      </c>
      <c r="D74" s="10">
        <v>20018</v>
      </c>
    </row>
    <row r="75" spans="1:4" x14ac:dyDescent="0.35">
      <c r="A75" s="7" t="s">
        <v>16</v>
      </c>
      <c r="B75" s="8">
        <v>41256</v>
      </c>
      <c r="C75" s="9">
        <v>6.88</v>
      </c>
      <c r="D75" s="10">
        <v>20042</v>
      </c>
    </row>
    <row r="76" spans="1:4" x14ac:dyDescent="0.35">
      <c r="A76" s="7" t="s">
        <v>16</v>
      </c>
      <c r="B76" s="8">
        <v>41282</v>
      </c>
      <c r="C76" s="9">
        <v>6.88</v>
      </c>
      <c r="D76" s="10">
        <v>20011</v>
      </c>
    </row>
    <row r="77" spans="1:4" x14ac:dyDescent="0.35">
      <c r="A77" s="7" t="s">
        <v>16</v>
      </c>
      <c r="B77" s="8">
        <v>41282</v>
      </c>
      <c r="C77" s="9">
        <v>11.38</v>
      </c>
      <c r="D77" s="10">
        <v>20011</v>
      </c>
    </row>
    <row r="78" spans="1:4" x14ac:dyDescent="0.35">
      <c r="A78" s="7" t="s">
        <v>16</v>
      </c>
      <c r="B78" s="8">
        <v>41299</v>
      </c>
      <c r="C78" s="9">
        <v>5.9</v>
      </c>
      <c r="D78" s="10">
        <v>20014</v>
      </c>
    </row>
    <row r="79" spans="1:4" x14ac:dyDescent="0.35">
      <c r="A79" s="7" t="s">
        <v>16</v>
      </c>
      <c r="B79" s="8">
        <v>41311</v>
      </c>
      <c r="C79" s="9">
        <v>6.88</v>
      </c>
      <c r="D79" s="10">
        <v>20002</v>
      </c>
    </row>
    <row r="80" spans="1:4" x14ac:dyDescent="0.35">
      <c r="A80" s="7" t="s">
        <v>16</v>
      </c>
      <c r="B80" s="8">
        <v>41317</v>
      </c>
      <c r="C80" s="9">
        <v>6.88</v>
      </c>
      <c r="D80" s="10">
        <v>20027</v>
      </c>
    </row>
    <row r="81" spans="1:4" x14ac:dyDescent="0.35">
      <c r="A81" s="7" t="s">
        <v>16</v>
      </c>
      <c r="B81" s="8">
        <v>41324</v>
      </c>
      <c r="C81" s="9">
        <v>6.88</v>
      </c>
      <c r="D81" s="10">
        <v>20011</v>
      </c>
    </row>
    <row r="82" spans="1:4" x14ac:dyDescent="0.35">
      <c r="A82" s="7" t="s">
        <v>16</v>
      </c>
      <c r="B82" s="8">
        <v>41324</v>
      </c>
      <c r="C82" s="9">
        <v>11.38</v>
      </c>
      <c r="D82" s="10">
        <v>20011</v>
      </c>
    </row>
    <row r="83" spans="1:4" x14ac:dyDescent="0.35">
      <c r="A83" s="7" t="s">
        <v>16</v>
      </c>
      <c r="B83" s="8">
        <v>41338</v>
      </c>
      <c r="C83" s="9">
        <v>7.65</v>
      </c>
      <c r="D83" s="10">
        <v>20021</v>
      </c>
    </row>
    <row r="84" spans="1:4" x14ac:dyDescent="0.35">
      <c r="A84" s="7" t="s">
        <v>16</v>
      </c>
      <c r="B84" s="8">
        <v>41345</v>
      </c>
      <c r="C84" s="9">
        <v>4.45</v>
      </c>
      <c r="D84" s="10">
        <v>20005</v>
      </c>
    </row>
    <row r="85" spans="1:4" x14ac:dyDescent="0.35">
      <c r="A85" s="7" t="s">
        <v>16</v>
      </c>
      <c r="B85" s="8">
        <v>41352</v>
      </c>
      <c r="C85" s="9">
        <v>11.38</v>
      </c>
      <c r="D85" s="10">
        <v>20019</v>
      </c>
    </row>
    <row r="86" spans="1:4" x14ac:dyDescent="0.35">
      <c r="A86" s="7" t="s">
        <v>16</v>
      </c>
      <c r="B86" s="8">
        <v>41485</v>
      </c>
      <c r="C86" s="9">
        <v>5.35</v>
      </c>
      <c r="D86" s="10">
        <v>20050</v>
      </c>
    </row>
    <row r="87" spans="1:4" x14ac:dyDescent="0.35">
      <c r="A87" s="7" t="s">
        <v>16</v>
      </c>
      <c r="B87" s="8">
        <v>41565</v>
      </c>
      <c r="C87" s="9">
        <v>6.93</v>
      </c>
      <c r="D87" s="10">
        <v>20018</v>
      </c>
    </row>
    <row r="88" spans="1:4" x14ac:dyDescent="0.35">
      <c r="A88" s="7" t="s">
        <v>16</v>
      </c>
      <c r="B88" s="8">
        <v>41565</v>
      </c>
      <c r="C88" s="9">
        <v>4.45</v>
      </c>
      <c r="D88" s="10">
        <v>20018</v>
      </c>
    </row>
    <row r="89" spans="1:4" x14ac:dyDescent="0.35">
      <c r="A89" s="7" t="s">
        <v>16</v>
      </c>
      <c r="B89" s="8">
        <v>41565</v>
      </c>
      <c r="C89" s="9">
        <v>6.88</v>
      </c>
      <c r="D89" s="10">
        <v>20018</v>
      </c>
    </row>
    <row r="90" spans="1:4" x14ac:dyDescent="0.35">
      <c r="A90" s="7" t="s">
        <v>17</v>
      </c>
      <c r="B90" s="8">
        <v>41206</v>
      </c>
      <c r="C90" s="9">
        <v>27.1</v>
      </c>
      <c r="D90" s="10">
        <v>50003</v>
      </c>
    </row>
    <row r="91" spans="1:4" x14ac:dyDescent="0.35">
      <c r="A91" s="7" t="s">
        <v>17</v>
      </c>
      <c r="B91" s="8">
        <v>41207</v>
      </c>
      <c r="C91" s="9">
        <v>24.21</v>
      </c>
      <c r="D91" s="10">
        <v>50001</v>
      </c>
    </row>
    <row r="92" spans="1:4" x14ac:dyDescent="0.35">
      <c r="A92" s="7" t="s">
        <v>17</v>
      </c>
      <c r="B92" s="8">
        <v>41207</v>
      </c>
      <c r="C92" s="9">
        <v>8.86</v>
      </c>
      <c r="D92" s="10">
        <v>50001</v>
      </c>
    </row>
    <row r="93" spans="1:4" x14ac:dyDescent="0.35">
      <c r="A93" s="7" t="s">
        <v>17</v>
      </c>
      <c r="B93" s="8">
        <v>41243</v>
      </c>
      <c r="C93" s="9">
        <v>7.38</v>
      </c>
      <c r="D93" s="10">
        <v>10082</v>
      </c>
    </row>
    <row r="94" spans="1:4" x14ac:dyDescent="0.35">
      <c r="A94" s="7" t="s">
        <v>17</v>
      </c>
      <c r="B94" s="8">
        <v>41221</v>
      </c>
      <c r="C94" s="9">
        <v>7.38</v>
      </c>
      <c r="D94" s="10">
        <v>50010</v>
      </c>
    </row>
    <row r="95" spans="1:4" x14ac:dyDescent="0.35">
      <c r="A95" s="7" t="s">
        <v>17</v>
      </c>
      <c r="B95" s="8">
        <v>41222</v>
      </c>
      <c r="C95" s="9">
        <v>7.38</v>
      </c>
      <c r="D95" s="10">
        <v>60014</v>
      </c>
    </row>
    <row r="96" spans="1:4" x14ac:dyDescent="0.35">
      <c r="A96" s="7" t="s">
        <v>17</v>
      </c>
      <c r="B96" s="8">
        <v>41227</v>
      </c>
      <c r="C96" s="9">
        <v>7.38</v>
      </c>
      <c r="D96" s="10">
        <v>10015</v>
      </c>
    </row>
    <row r="97" spans="1:4" x14ac:dyDescent="0.35">
      <c r="A97" s="7" t="s">
        <v>17</v>
      </c>
      <c r="B97" s="8">
        <v>41185</v>
      </c>
      <c r="C97" s="9">
        <v>7.42</v>
      </c>
      <c r="D97" s="10">
        <v>10006</v>
      </c>
    </row>
    <row r="98" spans="1:4" x14ac:dyDescent="0.35">
      <c r="A98" s="7" t="s">
        <v>17</v>
      </c>
      <c r="B98" s="8">
        <v>41185</v>
      </c>
      <c r="C98" s="9">
        <v>24.61</v>
      </c>
      <c r="D98" s="10">
        <v>10006</v>
      </c>
    </row>
    <row r="99" spans="1:4" x14ac:dyDescent="0.35">
      <c r="A99" s="7" t="s">
        <v>17</v>
      </c>
      <c r="B99" s="8">
        <v>41250</v>
      </c>
      <c r="C99" s="9">
        <v>7.38</v>
      </c>
      <c r="D99" s="10">
        <v>10032</v>
      </c>
    </row>
    <row r="100" spans="1:4" x14ac:dyDescent="0.35">
      <c r="A100" s="7" t="s">
        <v>17</v>
      </c>
      <c r="B100" s="8">
        <v>41248</v>
      </c>
      <c r="C100" s="9">
        <v>7.38</v>
      </c>
      <c r="D100" s="10">
        <v>10011</v>
      </c>
    </row>
    <row r="101" spans="1:4" x14ac:dyDescent="0.35">
      <c r="A101" s="7" t="s">
        <v>17</v>
      </c>
      <c r="B101" s="8">
        <v>41262</v>
      </c>
      <c r="C101" s="9">
        <v>7.38</v>
      </c>
      <c r="D101" s="10">
        <v>10011</v>
      </c>
    </row>
    <row r="102" spans="1:4" x14ac:dyDescent="0.35">
      <c r="A102" s="7" t="s">
        <v>17</v>
      </c>
      <c r="B102" s="8">
        <v>41270</v>
      </c>
      <c r="C102" s="9">
        <v>4.95</v>
      </c>
      <c r="D102" s="10">
        <v>10031</v>
      </c>
    </row>
    <row r="103" spans="1:4" x14ac:dyDescent="0.35">
      <c r="A103" s="7" t="s">
        <v>17</v>
      </c>
      <c r="B103" s="8">
        <v>41270</v>
      </c>
      <c r="C103" s="9">
        <v>21.24</v>
      </c>
      <c r="D103" s="10">
        <v>10031</v>
      </c>
    </row>
    <row r="104" spans="1:4" x14ac:dyDescent="0.35">
      <c r="A104" s="7" t="s">
        <v>17</v>
      </c>
      <c r="B104" s="8">
        <v>41285</v>
      </c>
      <c r="C104" s="9">
        <v>7.38</v>
      </c>
      <c r="D104" s="10">
        <v>40006</v>
      </c>
    </row>
    <row r="105" spans="1:4" x14ac:dyDescent="0.35">
      <c r="A105" s="7" t="s">
        <v>17</v>
      </c>
      <c r="B105" s="8">
        <v>41289</v>
      </c>
      <c r="C105" s="9">
        <v>14.13</v>
      </c>
      <c r="D105" s="10">
        <v>60003</v>
      </c>
    </row>
    <row r="106" spans="1:4" x14ac:dyDescent="0.35">
      <c r="A106" s="7" t="s">
        <v>17</v>
      </c>
      <c r="B106" s="8">
        <v>41289</v>
      </c>
      <c r="C106" s="9">
        <v>8.1999999999999993</v>
      </c>
      <c r="D106" s="10">
        <v>60003</v>
      </c>
    </row>
    <row r="107" spans="1:4" x14ac:dyDescent="0.35">
      <c r="A107" s="7" t="s">
        <v>17</v>
      </c>
      <c r="B107" s="8">
        <v>41296</v>
      </c>
      <c r="C107" s="9">
        <v>10.08</v>
      </c>
      <c r="D107" s="10">
        <v>70027</v>
      </c>
    </row>
    <row r="108" spans="1:4" x14ac:dyDescent="0.35">
      <c r="A108" s="7" t="s">
        <v>17</v>
      </c>
      <c r="B108" s="8">
        <v>41303</v>
      </c>
      <c r="C108" s="9">
        <v>7.38</v>
      </c>
      <c r="D108" s="10">
        <v>40020</v>
      </c>
    </row>
    <row r="109" spans="1:4" x14ac:dyDescent="0.35">
      <c r="A109" s="7" t="s">
        <v>17</v>
      </c>
      <c r="B109" s="8">
        <v>41306</v>
      </c>
      <c r="C109" s="9">
        <v>20.16</v>
      </c>
      <c r="D109" s="10">
        <v>70012</v>
      </c>
    </row>
    <row r="110" spans="1:4" x14ac:dyDescent="0.35">
      <c r="A110" s="7" t="s">
        <v>17</v>
      </c>
      <c r="B110" s="8">
        <v>41309</v>
      </c>
      <c r="C110" s="9">
        <v>7.38</v>
      </c>
      <c r="D110" s="10">
        <v>10018</v>
      </c>
    </row>
    <row r="111" spans="1:4" x14ac:dyDescent="0.35">
      <c r="A111" s="7" t="s">
        <v>17</v>
      </c>
      <c r="B111" s="8">
        <v>41316</v>
      </c>
      <c r="C111" s="9">
        <v>22.23</v>
      </c>
      <c r="D111" s="10">
        <v>70021</v>
      </c>
    </row>
    <row r="112" spans="1:4" x14ac:dyDescent="0.35">
      <c r="A112" s="7" t="s">
        <v>17</v>
      </c>
      <c r="B112" s="8">
        <v>41318</v>
      </c>
      <c r="C112" s="9">
        <v>14.76</v>
      </c>
      <c r="D112" s="10">
        <v>40003</v>
      </c>
    </row>
    <row r="113" spans="1:4" x14ac:dyDescent="0.35">
      <c r="A113" s="7" t="s">
        <v>17</v>
      </c>
      <c r="B113" s="8">
        <v>41318</v>
      </c>
      <c r="C113" s="9">
        <v>18.13</v>
      </c>
      <c r="D113" s="10">
        <v>40003</v>
      </c>
    </row>
    <row r="114" spans="1:4" x14ac:dyDescent="0.35">
      <c r="A114" s="7" t="s">
        <v>17</v>
      </c>
      <c r="B114" s="8">
        <v>41318</v>
      </c>
      <c r="C114" s="9">
        <v>18</v>
      </c>
      <c r="D114" s="10">
        <v>40003</v>
      </c>
    </row>
    <row r="115" spans="1:4" x14ac:dyDescent="0.35">
      <c r="A115" s="7" t="s">
        <v>17</v>
      </c>
      <c r="B115" s="8">
        <v>41324</v>
      </c>
      <c r="C115" s="9">
        <v>7.38</v>
      </c>
      <c r="D115" s="10">
        <v>10016</v>
      </c>
    </row>
    <row r="116" spans="1:4" x14ac:dyDescent="0.35">
      <c r="A116" s="7" t="s">
        <v>17</v>
      </c>
      <c r="B116" s="8">
        <v>41330</v>
      </c>
      <c r="C116" s="9">
        <v>6.64</v>
      </c>
      <c r="D116" s="10">
        <v>10054</v>
      </c>
    </row>
    <row r="117" spans="1:4" x14ac:dyDescent="0.35">
      <c r="A117" s="7" t="s">
        <v>17</v>
      </c>
      <c r="B117" s="8">
        <v>41334</v>
      </c>
      <c r="C117" s="9">
        <v>12.73</v>
      </c>
      <c r="D117" s="10">
        <v>10024</v>
      </c>
    </row>
    <row r="118" spans="1:4" x14ac:dyDescent="0.35">
      <c r="A118" s="7" t="s">
        <v>17</v>
      </c>
      <c r="B118" s="8">
        <v>41341</v>
      </c>
      <c r="C118" s="9">
        <v>8.73</v>
      </c>
      <c r="D118" s="10">
        <v>40002</v>
      </c>
    </row>
    <row r="119" spans="1:4" x14ac:dyDescent="0.35">
      <c r="A119" s="7" t="s">
        <v>17</v>
      </c>
      <c r="B119" s="8">
        <v>41341</v>
      </c>
      <c r="C119" s="9">
        <v>7.38</v>
      </c>
      <c r="D119" s="10">
        <v>40002</v>
      </c>
    </row>
    <row r="120" spans="1:4" x14ac:dyDescent="0.35">
      <c r="A120" s="7" t="s">
        <v>17</v>
      </c>
      <c r="B120" s="8">
        <v>41341</v>
      </c>
      <c r="C120" s="9">
        <v>13.65</v>
      </c>
      <c r="D120" s="10">
        <v>40002</v>
      </c>
    </row>
    <row r="121" spans="1:4" x14ac:dyDescent="0.35">
      <c r="A121" s="7" t="s">
        <v>17</v>
      </c>
      <c r="B121" s="8">
        <v>41352</v>
      </c>
      <c r="C121" s="9">
        <v>4.95</v>
      </c>
      <c r="D121" s="10">
        <v>10031</v>
      </c>
    </row>
    <row r="122" spans="1:4" x14ac:dyDescent="0.35">
      <c r="A122" s="7" t="s">
        <v>17</v>
      </c>
      <c r="B122" s="8">
        <v>41352</v>
      </c>
      <c r="C122" s="9">
        <v>21.24</v>
      </c>
      <c r="D122" s="10">
        <v>10031</v>
      </c>
    </row>
    <row r="123" spans="1:4" x14ac:dyDescent="0.35">
      <c r="A123" s="7" t="s">
        <v>17</v>
      </c>
      <c r="B123" s="8">
        <v>41348</v>
      </c>
      <c r="C123" s="9">
        <v>10.08</v>
      </c>
      <c r="D123" s="10">
        <v>50016</v>
      </c>
    </row>
    <row r="124" spans="1:4" x14ac:dyDescent="0.35">
      <c r="A124" s="7" t="s">
        <v>17</v>
      </c>
      <c r="B124" s="8">
        <v>41354</v>
      </c>
      <c r="C124" s="9">
        <v>13.65</v>
      </c>
      <c r="D124" s="10">
        <v>70107</v>
      </c>
    </row>
    <row r="125" spans="1:4" x14ac:dyDescent="0.35">
      <c r="A125" s="7" t="s">
        <v>17</v>
      </c>
      <c r="B125" s="8">
        <v>41361</v>
      </c>
      <c r="C125" s="9">
        <v>7.38</v>
      </c>
      <c r="D125" s="10">
        <v>70042</v>
      </c>
    </row>
    <row r="126" spans="1:4" x14ac:dyDescent="0.35">
      <c r="A126" s="7" t="s">
        <v>17</v>
      </c>
      <c r="B126" s="8">
        <v>41368</v>
      </c>
      <c r="C126" s="9">
        <v>10.08</v>
      </c>
      <c r="D126" s="10">
        <v>70032</v>
      </c>
    </row>
    <row r="127" spans="1:4" x14ac:dyDescent="0.35">
      <c r="A127" s="7" t="s">
        <v>17</v>
      </c>
      <c r="B127" s="8">
        <v>41367</v>
      </c>
      <c r="C127" s="9">
        <v>10.08</v>
      </c>
      <c r="D127" s="10">
        <v>60004</v>
      </c>
    </row>
    <row r="128" spans="1:4" x14ac:dyDescent="0.35">
      <c r="A128" s="7" t="s">
        <v>17</v>
      </c>
      <c r="B128" s="8">
        <v>41373</v>
      </c>
      <c r="C128" s="9">
        <v>6.25</v>
      </c>
      <c r="D128" s="10">
        <v>10038</v>
      </c>
    </row>
    <row r="129" spans="1:4" x14ac:dyDescent="0.35">
      <c r="A129" s="7" t="s">
        <v>17</v>
      </c>
      <c r="B129" s="8">
        <v>41374</v>
      </c>
      <c r="C129" s="9">
        <v>7.38</v>
      </c>
      <c r="D129" s="10">
        <v>60023</v>
      </c>
    </row>
    <row r="130" spans="1:4" x14ac:dyDescent="0.35">
      <c r="A130" s="7" t="s">
        <v>17</v>
      </c>
      <c r="B130" s="8">
        <v>41388</v>
      </c>
      <c r="C130" s="9">
        <v>7.38</v>
      </c>
      <c r="D130" s="10">
        <v>70025</v>
      </c>
    </row>
    <row r="131" spans="1:4" x14ac:dyDescent="0.35">
      <c r="A131" s="7" t="s">
        <v>17</v>
      </c>
      <c r="B131" s="8">
        <v>41386</v>
      </c>
      <c r="C131" s="9">
        <v>7.38</v>
      </c>
      <c r="D131" s="10">
        <v>70025</v>
      </c>
    </row>
    <row r="132" spans="1:4" x14ac:dyDescent="0.35">
      <c r="A132" s="7" t="s">
        <v>17</v>
      </c>
      <c r="B132" s="8">
        <v>41395</v>
      </c>
      <c r="C132" s="9">
        <v>36.270000000000003</v>
      </c>
      <c r="D132" s="10">
        <v>60015</v>
      </c>
    </row>
    <row r="133" spans="1:4" x14ac:dyDescent="0.35">
      <c r="A133" s="7" t="s">
        <v>17</v>
      </c>
      <c r="B133" s="8">
        <v>41396</v>
      </c>
      <c r="C133" s="9">
        <v>13.66</v>
      </c>
      <c r="D133" s="10">
        <v>40001</v>
      </c>
    </row>
    <row r="134" spans="1:4" x14ac:dyDescent="0.35">
      <c r="A134" s="7" t="s">
        <v>17</v>
      </c>
      <c r="B134" s="8">
        <v>41396</v>
      </c>
      <c r="C134" s="9">
        <v>8.73</v>
      </c>
      <c r="D134" s="10">
        <v>40002</v>
      </c>
    </row>
    <row r="135" spans="1:4" x14ac:dyDescent="0.35">
      <c r="A135" s="7" t="s">
        <v>17</v>
      </c>
      <c r="B135" s="8">
        <v>41396</v>
      </c>
      <c r="C135" s="9">
        <v>7.38</v>
      </c>
      <c r="D135" s="10">
        <v>40002</v>
      </c>
    </row>
    <row r="136" spans="1:4" x14ac:dyDescent="0.35">
      <c r="A136" s="7" t="s">
        <v>17</v>
      </c>
      <c r="B136" s="8">
        <v>41396</v>
      </c>
      <c r="C136" s="9">
        <v>13.65</v>
      </c>
      <c r="D136" s="10">
        <v>40002</v>
      </c>
    </row>
    <row r="137" spans="1:4" x14ac:dyDescent="0.35">
      <c r="A137" s="7" t="s">
        <v>17</v>
      </c>
      <c r="B137" s="8">
        <v>41402</v>
      </c>
      <c r="C137" s="9">
        <v>52.1</v>
      </c>
      <c r="D137" s="10">
        <v>70004</v>
      </c>
    </row>
    <row r="138" spans="1:4" x14ac:dyDescent="0.35">
      <c r="A138" s="7" t="s">
        <v>17</v>
      </c>
      <c r="B138" s="8">
        <v>41403</v>
      </c>
      <c r="C138" s="9">
        <v>28.71</v>
      </c>
      <c r="D138" s="10">
        <v>10033</v>
      </c>
    </row>
    <row r="139" spans="1:4" x14ac:dyDescent="0.35">
      <c r="A139" s="7" t="s">
        <v>17</v>
      </c>
      <c r="B139" s="8">
        <v>41401</v>
      </c>
      <c r="C139" s="9">
        <v>20.2</v>
      </c>
      <c r="D139" s="10">
        <v>50002</v>
      </c>
    </row>
    <row r="140" spans="1:4" x14ac:dyDescent="0.35">
      <c r="A140" s="7" t="s">
        <v>17</v>
      </c>
      <c r="B140" s="8">
        <v>41401</v>
      </c>
      <c r="C140" s="9">
        <v>10.08</v>
      </c>
      <c r="D140" s="10">
        <v>50002</v>
      </c>
    </row>
    <row r="141" spans="1:4" x14ac:dyDescent="0.35">
      <c r="A141" s="7" t="s">
        <v>17</v>
      </c>
      <c r="B141" s="8">
        <v>41410</v>
      </c>
      <c r="C141" s="9">
        <v>10.08</v>
      </c>
      <c r="D141" s="10">
        <v>40026</v>
      </c>
    </row>
    <row r="142" spans="1:4" x14ac:dyDescent="0.35">
      <c r="A142" s="7" t="s">
        <v>17</v>
      </c>
      <c r="B142" s="8">
        <v>41417</v>
      </c>
      <c r="C142" s="9">
        <v>23.22</v>
      </c>
      <c r="D142" s="10">
        <v>10003</v>
      </c>
    </row>
    <row r="143" spans="1:4" x14ac:dyDescent="0.35">
      <c r="A143" s="7" t="s">
        <v>17</v>
      </c>
      <c r="B143" s="8">
        <v>41425</v>
      </c>
      <c r="C143" s="9">
        <v>14.76</v>
      </c>
      <c r="D143" s="10">
        <v>40003</v>
      </c>
    </row>
    <row r="144" spans="1:4" x14ac:dyDescent="0.35">
      <c r="A144" s="7" t="s">
        <v>17</v>
      </c>
      <c r="B144" s="8">
        <v>41425</v>
      </c>
      <c r="C144" s="9">
        <v>18.13</v>
      </c>
      <c r="D144" s="10">
        <v>40003</v>
      </c>
    </row>
    <row r="145" spans="1:4" x14ac:dyDescent="0.35">
      <c r="A145" s="7" t="s">
        <v>17</v>
      </c>
      <c r="B145" s="8">
        <v>41425</v>
      </c>
      <c r="C145" s="9">
        <v>18</v>
      </c>
      <c r="D145" s="10">
        <v>40003</v>
      </c>
    </row>
    <row r="146" spans="1:4" x14ac:dyDescent="0.35">
      <c r="A146" s="7" t="s">
        <v>17</v>
      </c>
      <c r="B146" s="8">
        <v>41435</v>
      </c>
      <c r="C146" s="9">
        <v>2.4300000000000002</v>
      </c>
      <c r="D146" s="10">
        <v>60011</v>
      </c>
    </row>
    <row r="147" spans="1:4" x14ac:dyDescent="0.35">
      <c r="A147" s="7" t="s">
        <v>17</v>
      </c>
      <c r="B147" s="8">
        <v>41438</v>
      </c>
      <c r="C147" s="9">
        <v>14.13</v>
      </c>
      <c r="D147" s="10">
        <v>60003</v>
      </c>
    </row>
    <row r="148" spans="1:4" x14ac:dyDescent="0.35">
      <c r="A148" s="7" t="s">
        <v>17</v>
      </c>
      <c r="B148" s="8">
        <v>41438</v>
      </c>
      <c r="C148" s="9">
        <v>8.1999999999999993</v>
      </c>
      <c r="D148" s="10">
        <v>60003</v>
      </c>
    </row>
    <row r="149" spans="1:4" x14ac:dyDescent="0.35">
      <c r="A149" s="7" t="s">
        <v>17</v>
      </c>
      <c r="B149" s="8">
        <v>41442</v>
      </c>
      <c r="C149" s="9">
        <v>7.38</v>
      </c>
      <c r="D149" s="10">
        <v>40006</v>
      </c>
    </row>
    <row r="150" spans="1:4" x14ac:dyDescent="0.35">
      <c r="A150" s="7" t="s">
        <v>17</v>
      </c>
      <c r="B150" s="8">
        <v>41445</v>
      </c>
      <c r="C150" s="9">
        <v>23.98</v>
      </c>
      <c r="D150" s="10">
        <v>10021</v>
      </c>
    </row>
    <row r="151" spans="1:4" x14ac:dyDescent="0.35">
      <c r="A151" s="7" t="s">
        <v>17</v>
      </c>
      <c r="B151" s="8">
        <v>41444</v>
      </c>
      <c r="C151" s="9">
        <v>9.61</v>
      </c>
      <c r="D151" s="10">
        <v>60010</v>
      </c>
    </row>
    <row r="152" spans="1:4" x14ac:dyDescent="0.35">
      <c r="A152" s="7" t="s">
        <v>17</v>
      </c>
      <c r="B152" s="8">
        <v>41452</v>
      </c>
      <c r="C152" s="9">
        <v>14.76</v>
      </c>
      <c r="D152" s="10">
        <v>40003</v>
      </c>
    </row>
    <row r="153" spans="1:4" x14ac:dyDescent="0.35">
      <c r="A153" s="7" t="s">
        <v>17</v>
      </c>
      <c r="B153" s="8">
        <v>41452</v>
      </c>
      <c r="C153" s="9">
        <v>18.13</v>
      </c>
      <c r="D153" s="10">
        <v>40003</v>
      </c>
    </row>
    <row r="154" spans="1:4" x14ac:dyDescent="0.35">
      <c r="A154" s="7" t="s">
        <v>17</v>
      </c>
      <c r="B154" s="8">
        <v>41452</v>
      </c>
      <c r="C154" s="9">
        <v>18</v>
      </c>
      <c r="D154" s="10">
        <v>40003</v>
      </c>
    </row>
    <row r="155" spans="1:4" x14ac:dyDescent="0.35">
      <c r="A155" s="7" t="s">
        <v>17</v>
      </c>
      <c r="B155" s="8">
        <v>41463</v>
      </c>
      <c r="C155" s="9">
        <v>7.38</v>
      </c>
      <c r="D155" s="10">
        <v>40007</v>
      </c>
    </row>
    <row r="156" spans="1:4" x14ac:dyDescent="0.35">
      <c r="A156" s="7" t="s">
        <v>17</v>
      </c>
      <c r="B156" s="8">
        <v>41467</v>
      </c>
      <c r="C156" s="9">
        <v>20.2</v>
      </c>
      <c r="D156" s="10">
        <v>50002</v>
      </c>
    </row>
    <row r="157" spans="1:4" x14ac:dyDescent="0.35">
      <c r="A157" s="7" t="s">
        <v>17</v>
      </c>
      <c r="B157" s="8">
        <v>41467</v>
      </c>
      <c r="C157" s="9">
        <v>10.08</v>
      </c>
      <c r="D157" s="10">
        <v>50002</v>
      </c>
    </row>
    <row r="158" spans="1:4" x14ac:dyDescent="0.35">
      <c r="A158" s="7" t="s">
        <v>17</v>
      </c>
      <c r="B158" s="8">
        <v>41470</v>
      </c>
      <c r="C158" s="9">
        <v>10.08</v>
      </c>
      <c r="D158" s="10">
        <v>70013</v>
      </c>
    </row>
    <row r="159" spans="1:4" x14ac:dyDescent="0.35">
      <c r="A159" s="7" t="s">
        <v>17</v>
      </c>
      <c r="B159" s="8">
        <v>41477</v>
      </c>
      <c r="C159" s="9">
        <v>19.93</v>
      </c>
      <c r="D159" s="10">
        <v>10030</v>
      </c>
    </row>
    <row r="160" spans="1:4" x14ac:dyDescent="0.35">
      <c r="A160" s="7" t="s">
        <v>17</v>
      </c>
      <c r="B160" s="8">
        <v>41481</v>
      </c>
      <c r="C160" s="9">
        <v>49.05</v>
      </c>
      <c r="D160" s="10">
        <v>50006</v>
      </c>
    </row>
    <row r="161" spans="1:4" x14ac:dyDescent="0.35">
      <c r="A161" s="7" t="s">
        <v>17</v>
      </c>
      <c r="B161" s="8">
        <v>41485</v>
      </c>
      <c r="C161" s="9">
        <v>25.06</v>
      </c>
      <c r="D161" s="10">
        <v>90003</v>
      </c>
    </row>
    <row r="162" spans="1:4" x14ac:dyDescent="0.35">
      <c r="A162" s="7" t="s">
        <v>17</v>
      </c>
      <c r="B162" s="8">
        <v>41492</v>
      </c>
      <c r="C162" s="9">
        <v>10.08</v>
      </c>
      <c r="D162" s="10">
        <v>40004</v>
      </c>
    </row>
    <row r="163" spans="1:4" x14ac:dyDescent="0.35">
      <c r="A163" s="7" t="s">
        <v>17</v>
      </c>
      <c r="B163" s="8">
        <v>41501</v>
      </c>
      <c r="C163" s="9">
        <v>11.7</v>
      </c>
      <c r="D163" s="10">
        <v>10009</v>
      </c>
    </row>
    <row r="164" spans="1:4" x14ac:dyDescent="0.35">
      <c r="A164" s="7" t="s">
        <v>17</v>
      </c>
      <c r="B164" s="8">
        <v>41500</v>
      </c>
      <c r="C164" s="9">
        <v>14.98</v>
      </c>
      <c r="D164" s="10">
        <v>90040</v>
      </c>
    </row>
    <row r="165" spans="1:4" x14ac:dyDescent="0.35">
      <c r="A165" s="7" t="s">
        <v>17</v>
      </c>
      <c r="B165" s="8">
        <v>41506</v>
      </c>
      <c r="C165" s="9">
        <v>10.67</v>
      </c>
      <c r="D165" s="10">
        <v>50013</v>
      </c>
    </row>
    <row r="166" spans="1:4" x14ac:dyDescent="0.35">
      <c r="A166" s="7" t="s">
        <v>17</v>
      </c>
      <c r="B166" s="8">
        <v>41513</v>
      </c>
      <c r="C166" s="9">
        <v>47.07</v>
      </c>
      <c r="D166" s="10">
        <v>90008</v>
      </c>
    </row>
    <row r="167" spans="1:4" x14ac:dyDescent="0.35">
      <c r="A167" s="7" t="s">
        <v>17</v>
      </c>
      <c r="B167" s="8">
        <v>41528</v>
      </c>
      <c r="C167" s="9">
        <v>24.21</v>
      </c>
      <c r="D167" s="10">
        <v>50001</v>
      </c>
    </row>
    <row r="168" spans="1:4" x14ac:dyDescent="0.35">
      <c r="A168" s="7" t="s">
        <v>17</v>
      </c>
      <c r="B168" s="8">
        <v>41528</v>
      </c>
      <c r="C168" s="9">
        <v>8.86</v>
      </c>
      <c r="D168" s="10">
        <v>50001</v>
      </c>
    </row>
    <row r="169" spans="1:4" x14ac:dyDescent="0.35">
      <c r="A169" s="7" t="s">
        <v>17</v>
      </c>
      <c r="B169" s="8">
        <v>41537</v>
      </c>
      <c r="C169" s="9">
        <v>17.28</v>
      </c>
      <c r="D169" s="10">
        <v>10013</v>
      </c>
    </row>
    <row r="170" spans="1:4" x14ac:dyDescent="0.35">
      <c r="A170" s="7" t="s">
        <v>17</v>
      </c>
      <c r="B170" s="8">
        <v>41541</v>
      </c>
      <c r="C170" s="9">
        <v>8.73</v>
      </c>
      <c r="D170" s="10">
        <v>40002</v>
      </c>
    </row>
    <row r="171" spans="1:4" x14ac:dyDescent="0.35">
      <c r="A171" s="7" t="s">
        <v>17</v>
      </c>
      <c r="B171" s="8">
        <v>41541</v>
      </c>
      <c r="C171" s="9">
        <v>7.38</v>
      </c>
      <c r="D171" s="10">
        <v>40002</v>
      </c>
    </row>
    <row r="172" spans="1:4" x14ac:dyDescent="0.35">
      <c r="A172" s="7" t="s">
        <v>17</v>
      </c>
      <c r="B172" s="8">
        <v>41541</v>
      </c>
      <c r="C172" s="9">
        <v>13.65</v>
      </c>
      <c r="D172" s="10">
        <v>40002</v>
      </c>
    </row>
    <row r="173" spans="1:4" x14ac:dyDescent="0.35">
      <c r="A173" s="7" t="s">
        <v>17</v>
      </c>
      <c r="B173" s="8">
        <v>41569</v>
      </c>
      <c r="C173" s="9">
        <v>56.65</v>
      </c>
      <c r="D173" s="10">
        <v>10008</v>
      </c>
    </row>
    <row r="174" spans="1:4" x14ac:dyDescent="0.35">
      <c r="A174" s="7" t="s">
        <v>17</v>
      </c>
      <c r="B174" s="8">
        <v>41577</v>
      </c>
      <c r="C174" s="9">
        <v>6.26</v>
      </c>
      <c r="D174" s="10">
        <v>10019</v>
      </c>
    </row>
    <row r="175" spans="1:4" x14ac:dyDescent="0.35">
      <c r="A175" s="7" t="s">
        <v>17</v>
      </c>
      <c r="B175" s="8">
        <v>41579</v>
      </c>
      <c r="C175" s="9">
        <v>7.42</v>
      </c>
      <c r="D175" s="10">
        <v>10006</v>
      </c>
    </row>
    <row r="176" spans="1:4" x14ac:dyDescent="0.35">
      <c r="A176" s="7" t="s">
        <v>17</v>
      </c>
      <c r="B176" s="8">
        <v>41579</v>
      </c>
      <c r="C176" s="9">
        <v>24.61</v>
      </c>
      <c r="D176" s="10">
        <v>10006</v>
      </c>
    </row>
    <row r="177" spans="1:4" x14ac:dyDescent="0.35">
      <c r="A177" s="7" t="s">
        <v>18</v>
      </c>
      <c r="B177" s="8">
        <v>41573</v>
      </c>
      <c r="C177" s="9">
        <v>16.149999999999999</v>
      </c>
      <c r="D177" s="10">
        <v>50040</v>
      </c>
    </row>
    <row r="178" spans="1:4" x14ac:dyDescent="0.35">
      <c r="A178" s="7" t="s">
        <v>19</v>
      </c>
      <c r="B178" s="8">
        <v>41239</v>
      </c>
      <c r="C178" s="9">
        <v>13.95</v>
      </c>
      <c r="D178" s="10">
        <v>20120</v>
      </c>
    </row>
    <row r="179" spans="1:4" x14ac:dyDescent="0.35">
      <c r="A179" s="7" t="s">
        <v>19</v>
      </c>
      <c r="B179" s="8">
        <v>41240</v>
      </c>
      <c r="C179" s="9">
        <v>39</v>
      </c>
      <c r="D179" s="10">
        <v>20168</v>
      </c>
    </row>
    <row r="180" spans="1:4" x14ac:dyDescent="0.35">
      <c r="A180" s="7" t="s">
        <v>19</v>
      </c>
      <c r="B180" s="8">
        <v>41218</v>
      </c>
      <c r="C180" s="9">
        <v>14.45</v>
      </c>
      <c r="D180" s="10">
        <v>20103</v>
      </c>
    </row>
    <row r="181" spans="1:4" x14ac:dyDescent="0.35">
      <c r="A181" s="7" t="s">
        <v>19</v>
      </c>
      <c r="B181" s="8">
        <v>41219</v>
      </c>
      <c r="C181" s="9">
        <v>27.75</v>
      </c>
      <c r="D181" s="10">
        <v>30018</v>
      </c>
    </row>
    <row r="182" spans="1:4" x14ac:dyDescent="0.35">
      <c r="A182" s="7" t="s">
        <v>19</v>
      </c>
      <c r="B182" s="8">
        <v>41219</v>
      </c>
      <c r="C182" s="9">
        <v>66.95</v>
      </c>
      <c r="D182" s="10">
        <v>20199</v>
      </c>
    </row>
    <row r="183" spans="1:4" x14ac:dyDescent="0.35">
      <c r="A183" s="7" t="s">
        <v>19</v>
      </c>
      <c r="B183" s="8">
        <v>41219</v>
      </c>
      <c r="C183" s="9">
        <v>27</v>
      </c>
      <c r="D183" s="10">
        <v>20199</v>
      </c>
    </row>
    <row r="184" spans="1:4" x14ac:dyDescent="0.35">
      <c r="A184" s="7" t="s">
        <v>19</v>
      </c>
      <c r="B184" s="8">
        <v>41221</v>
      </c>
      <c r="C184" s="9">
        <v>15.25</v>
      </c>
      <c r="D184" s="10">
        <v>30091</v>
      </c>
    </row>
    <row r="185" spans="1:4" x14ac:dyDescent="0.35">
      <c r="A185" s="7" t="s">
        <v>19</v>
      </c>
      <c r="B185" s="8">
        <v>41221</v>
      </c>
      <c r="C185" s="9">
        <v>12.5</v>
      </c>
      <c r="D185" s="10">
        <v>20154</v>
      </c>
    </row>
    <row r="186" spans="1:4" x14ac:dyDescent="0.35">
      <c r="A186" s="7" t="s">
        <v>19</v>
      </c>
      <c r="B186" s="8">
        <v>41177</v>
      </c>
      <c r="C186" s="9">
        <v>45.95</v>
      </c>
      <c r="D186" s="10">
        <v>20210</v>
      </c>
    </row>
    <row r="187" spans="1:4" x14ac:dyDescent="0.35">
      <c r="A187" s="7" t="s">
        <v>19</v>
      </c>
      <c r="B187" s="8">
        <v>41178</v>
      </c>
      <c r="C187" s="9">
        <v>59.75</v>
      </c>
      <c r="D187" s="10">
        <v>20148</v>
      </c>
    </row>
    <row r="188" spans="1:4" x14ac:dyDescent="0.35">
      <c r="A188" s="7" t="s">
        <v>19</v>
      </c>
      <c r="B188" s="8">
        <v>41226</v>
      </c>
      <c r="C188" s="9">
        <v>32</v>
      </c>
      <c r="D188" s="10">
        <v>20123</v>
      </c>
    </row>
    <row r="189" spans="1:4" x14ac:dyDescent="0.35">
      <c r="A189" s="7" t="s">
        <v>19</v>
      </c>
      <c r="B189" s="8">
        <v>41227</v>
      </c>
      <c r="C189" s="9">
        <v>27.7</v>
      </c>
      <c r="D189" s="10">
        <v>30030</v>
      </c>
    </row>
    <row r="190" spans="1:4" x14ac:dyDescent="0.35">
      <c r="A190" s="7" t="s">
        <v>19</v>
      </c>
      <c r="B190" s="8">
        <v>41228</v>
      </c>
      <c r="C190" s="9">
        <v>18</v>
      </c>
      <c r="D190" s="10">
        <v>30062</v>
      </c>
    </row>
    <row r="191" spans="1:4" x14ac:dyDescent="0.35">
      <c r="A191" s="7" t="s">
        <v>19</v>
      </c>
      <c r="B191" s="8">
        <v>41228</v>
      </c>
      <c r="C191" s="9">
        <v>91.25</v>
      </c>
      <c r="D191" s="10">
        <v>20224</v>
      </c>
    </row>
    <row r="192" spans="1:4" x14ac:dyDescent="0.35">
      <c r="A192" s="7" t="s">
        <v>19</v>
      </c>
      <c r="B192" s="8">
        <v>41259</v>
      </c>
      <c r="C192" s="9">
        <v>44.35</v>
      </c>
      <c r="D192" s="10">
        <v>10028</v>
      </c>
    </row>
    <row r="193" spans="1:4" x14ac:dyDescent="0.35">
      <c r="A193" s="7" t="s">
        <v>19</v>
      </c>
      <c r="B193" s="8">
        <v>41260</v>
      </c>
      <c r="C193" s="9">
        <v>62</v>
      </c>
      <c r="D193" s="10">
        <v>20144</v>
      </c>
    </row>
    <row r="194" spans="1:4" x14ac:dyDescent="0.35">
      <c r="A194" s="7" t="s">
        <v>19</v>
      </c>
      <c r="B194" s="8">
        <v>41261</v>
      </c>
      <c r="C194" s="9">
        <v>60.25</v>
      </c>
      <c r="D194" s="10">
        <v>20178</v>
      </c>
    </row>
    <row r="195" spans="1:4" x14ac:dyDescent="0.35">
      <c r="A195" s="7" t="s">
        <v>19</v>
      </c>
      <c r="B195" s="8">
        <v>41263</v>
      </c>
      <c r="C195" s="9">
        <v>60.45</v>
      </c>
      <c r="D195" s="10">
        <v>20197</v>
      </c>
    </row>
    <row r="196" spans="1:4" x14ac:dyDescent="0.35">
      <c r="A196" s="7" t="s">
        <v>19</v>
      </c>
      <c r="B196" s="8">
        <v>41263</v>
      </c>
      <c r="C196" s="9">
        <v>33.75</v>
      </c>
      <c r="D196" s="10">
        <v>20312</v>
      </c>
    </row>
    <row r="197" spans="1:4" x14ac:dyDescent="0.35">
      <c r="A197" s="7" t="s">
        <v>19</v>
      </c>
      <c r="B197" s="8">
        <v>41283</v>
      </c>
      <c r="C197" s="9">
        <v>66.95</v>
      </c>
      <c r="D197" s="10">
        <v>20199</v>
      </c>
    </row>
    <row r="198" spans="1:4" x14ac:dyDescent="0.35">
      <c r="A198" s="7" t="s">
        <v>19</v>
      </c>
      <c r="B198" s="8">
        <v>41283</v>
      </c>
      <c r="C198" s="9">
        <v>27</v>
      </c>
      <c r="D198" s="10">
        <v>20199</v>
      </c>
    </row>
    <row r="199" spans="1:4" x14ac:dyDescent="0.35">
      <c r="A199" s="7" t="s">
        <v>19</v>
      </c>
      <c r="B199" s="8">
        <v>41285</v>
      </c>
      <c r="C199" s="9">
        <v>69.45</v>
      </c>
      <c r="D199" s="10">
        <v>20188</v>
      </c>
    </row>
    <row r="200" spans="1:4" x14ac:dyDescent="0.35">
      <c r="A200" s="7" t="s">
        <v>19</v>
      </c>
      <c r="B200" s="8">
        <v>41305</v>
      </c>
      <c r="C200" s="9">
        <v>9.9499999999999993</v>
      </c>
      <c r="D200" s="10">
        <v>20187</v>
      </c>
    </row>
    <row r="201" spans="1:4" x14ac:dyDescent="0.35">
      <c r="A201" s="7" t="s">
        <v>19</v>
      </c>
      <c r="B201" s="8">
        <v>41303</v>
      </c>
      <c r="C201" s="9">
        <v>50.5</v>
      </c>
      <c r="D201" s="10">
        <v>20206</v>
      </c>
    </row>
    <row r="202" spans="1:4" x14ac:dyDescent="0.35">
      <c r="A202" s="7" t="s">
        <v>19</v>
      </c>
      <c r="B202" s="8">
        <v>41302</v>
      </c>
      <c r="C202" s="9">
        <v>22.45</v>
      </c>
      <c r="D202" s="10">
        <v>20147</v>
      </c>
    </row>
    <row r="203" spans="1:4" x14ac:dyDescent="0.35">
      <c r="A203" s="7" t="s">
        <v>19</v>
      </c>
      <c r="B203" s="8">
        <v>41306</v>
      </c>
      <c r="C203" s="9">
        <v>27.9</v>
      </c>
      <c r="D203" s="10">
        <v>30034</v>
      </c>
    </row>
    <row r="204" spans="1:4" x14ac:dyDescent="0.35">
      <c r="A204" s="7" t="s">
        <v>19</v>
      </c>
      <c r="B204" s="8">
        <v>41304</v>
      </c>
      <c r="C204" s="9">
        <v>60.75</v>
      </c>
      <c r="D204" s="10">
        <v>20212</v>
      </c>
    </row>
    <row r="205" spans="1:4" x14ac:dyDescent="0.35">
      <c r="A205" s="7" t="s">
        <v>19</v>
      </c>
      <c r="B205" s="8">
        <v>41324</v>
      </c>
      <c r="C205" s="9">
        <v>50.95</v>
      </c>
      <c r="D205" s="10">
        <v>20159</v>
      </c>
    </row>
    <row r="206" spans="1:4" x14ac:dyDescent="0.35">
      <c r="A206" s="7" t="s">
        <v>19</v>
      </c>
      <c r="B206" s="8">
        <v>41323</v>
      </c>
      <c r="C206" s="9">
        <v>19</v>
      </c>
      <c r="D206" s="10">
        <v>20126</v>
      </c>
    </row>
    <row r="207" spans="1:4" x14ac:dyDescent="0.35">
      <c r="A207" s="7" t="s">
        <v>19</v>
      </c>
      <c r="B207" s="8">
        <v>41323</v>
      </c>
      <c r="C207" s="9">
        <v>31.5</v>
      </c>
      <c r="D207" s="10">
        <v>20149</v>
      </c>
    </row>
    <row r="208" spans="1:4" x14ac:dyDescent="0.35">
      <c r="A208" s="7" t="s">
        <v>19</v>
      </c>
      <c r="B208" s="8">
        <v>41341</v>
      </c>
      <c r="C208" s="9">
        <v>33.5</v>
      </c>
      <c r="D208" s="10">
        <v>30110</v>
      </c>
    </row>
    <row r="209" spans="1:4" x14ac:dyDescent="0.35">
      <c r="A209" s="7" t="s">
        <v>19</v>
      </c>
      <c r="B209" s="8">
        <v>41338</v>
      </c>
      <c r="C209" s="9">
        <v>53.3</v>
      </c>
      <c r="D209" s="10">
        <v>20180</v>
      </c>
    </row>
    <row r="210" spans="1:4" x14ac:dyDescent="0.35">
      <c r="A210" s="7" t="s">
        <v>19</v>
      </c>
      <c r="B210" s="8">
        <v>41352</v>
      </c>
      <c r="C210" s="9">
        <v>52</v>
      </c>
      <c r="D210" s="10">
        <v>20205</v>
      </c>
    </row>
    <row r="211" spans="1:4" x14ac:dyDescent="0.35">
      <c r="A211" s="7" t="s">
        <v>19</v>
      </c>
      <c r="B211" s="8">
        <v>41352</v>
      </c>
      <c r="C211" s="9">
        <v>34</v>
      </c>
      <c r="D211" s="10">
        <v>20205</v>
      </c>
    </row>
    <row r="212" spans="1:4" x14ac:dyDescent="0.35">
      <c r="A212" s="7" t="s">
        <v>19</v>
      </c>
      <c r="B212" s="8">
        <v>41354</v>
      </c>
      <c r="C212" s="9">
        <v>79.5</v>
      </c>
      <c r="D212" s="10">
        <v>20547</v>
      </c>
    </row>
    <row r="213" spans="1:4" x14ac:dyDescent="0.35">
      <c r="A213" s="7" t="s">
        <v>19</v>
      </c>
      <c r="B213" s="8">
        <v>41353</v>
      </c>
      <c r="C213" s="9">
        <v>36.5</v>
      </c>
      <c r="D213" s="10">
        <v>30037</v>
      </c>
    </row>
    <row r="214" spans="1:4" x14ac:dyDescent="0.35">
      <c r="A214" s="7" t="s">
        <v>19</v>
      </c>
      <c r="B214" s="8">
        <v>41351</v>
      </c>
      <c r="C214" s="9">
        <v>43.95</v>
      </c>
      <c r="D214" s="10">
        <v>20241</v>
      </c>
    </row>
    <row r="215" spans="1:4" x14ac:dyDescent="0.35">
      <c r="A215" s="7" t="s">
        <v>19</v>
      </c>
      <c r="B215" s="8">
        <v>41359</v>
      </c>
      <c r="C215" s="9">
        <v>52.76</v>
      </c>
      <c r="D215" s="10">
        <v>20234</v>
      </c>
    </row>
    <row r="216" spans="1:4" x14ac:dyDescent="0.35">
      <c r="A216" s="7" t="s">
        <v>19</v>
      </c>
      <c r="B216" s="8">
        <v>41359</v>
      </c>
      <c r="C216" s="9">
        <v>41.2</v>
      </c>
      <c r="D216" s="10">
        <v>20234</v>
      </c>
    </row>
    <row r="217" spans="1:4" x14ac:dyDescent="0.35">
      <c r="A217" s="7" t="s">
        <v>19</v>
      </c>
      <c r="B217" s="8">
        <v>41361</v>
      </c>
      <c r="C217" s="9">
        <v>90.91</v>
      </c>
      <c r="D217" s="10">
        <v>20177</v>
      </c>
    </row>
    <row r="218" spans="1:4" x14ac:dyDescent="0.35">
      <c r="A218" s="7" t="s">
        <v>19</v>
      </c>
      <c r="B218" s="8">
        <v>41361</v>
      </c>
      <c r="C218" s="9">
        <v>91.95</v>
      </c>
      <c r="D218" s="10">
        <v>20177</v>
      </c>
    </row>
    <row r="219" spans="1:4" x14ac:dyDescent="0.35">
      <c r="A219" s="7" t="s">
        <v>19</v>
      </c>
      <c r="B219" s="8">
        <v>41360</v>
      </c>
      <c r="C219" s="9">
        <v>48.5</v>
      </c>
      <c r="D219" s="10">
        <v>20291</v>
      </c>
    </row>
    <row r="220" spans="1:4" x14ac:dyDescent="0.35">
      <c r="A220" s="7" t="s">
        <v>19</v>
      </c>
      <c r="B220" s="8">
        <v>41358</v>
      </c>
      <c r="C220" s="9">
        <v>28.95</v>
      </c>
      <c r="D220" s="10">
        <v>20153</v>
      </c>
    </row>
    <row r="221" spans="1:4" x14ac:dyDescent="0.35">
      <c r="A221" s="7" t="s">
        <v>19</v>
      </c>
      <c r="B221" s="8">
        <v>41369</v>
      </c>
      <c r="C221" s="9">
        <v>75.400000000000006</v>
      </c>
      <c r="D221" s="10">
        <v>20184</v>
      </c>
    </row>
    <row r="222" spans="1:4" x14ac:dyDescent="0.35">
      <c r="A222" s="7" t="s">
        <v>19</v>
      </c>
      <c r="B222" s="8">
        <v>41379</v>
      </c>
      <c r="C222" s="9">
        <v>18</v>
      </c>
      <c r="D222" s="10">
        <v>20262</v>
      </c>
    </row>
    <row r="223" spans="1:4" x14ac:dyDescent="0.35">
      <c r="A223" s="7" t="s">
        <v>19</v>
      </c>
      <c r="B223" s="8">
        <v>41381</v>
      </c>
      <c r="C223" s="9">
        <v>53.5</v>
      </c>
      <c r="D223" s="10">
        <v>20243</v>
      </c>
    </row>
    <row r="224" spans="1:4" x14ac:dyDescent="0.35">
      <c r="A224" s="7" t="s">
        <v>19</v>
      </c>
      <c r="B224" s="8">
        <v>41380</v>
      </c>
      <c r="C224" s="9">
        <v>84</v>
      </c>
      <c r="D224" s="10">
        <v>20265</v>
      </c>
    </row>
    <row r="225" spans="1:4" x14ac:dyDescent="0.35">
      <c r="A225" s="7" t="s">
        <v>19</v>
      </c>
      <c r="B225" s="8">
        <v>41389</v>
      </c>
      <c r="C225" s="9">
        <v>56.4</v>
      </c>
      <c r="D225" s="10">
        <v>20261</v>
      </c>
    </row>
    <row r="226" spans="1:4" x14ac:dyDescent="0.35">
      <c r="A226" s="7" t="s">
        <v>19</v>
      </c>
      <c r="B226" s="8">
        <v>41382</v>
      </c>
      <c r="C226" s="9">
        <v>63</v>
      </c>
      <c r="D226" s="10">
        <v>20329</v>
      </c>
    </row>
    <row r="227" spans="1:4" x14ac:dyDescent="0.35">
      <c r="A227" s="7" t="s">
        <v>19</v>
      </c>
      <c r="B227" s="8">
        <v>41396</v>
      </c>
      <c r="C227" s="9">
        <v>46.5</v>
      </c>
      <c r="D227" s="10">
        <v>20165</v>
      </c>
    </row>
    <row r="228" spans="1:4" x14ac:dyDescent="0.35">
      <c r="A228" s="7" t="s">
        <v>19</v>
      </c>
      <c r="B228" s="8">
        <v>41423</v>
      </c>
      <c r="C228" s="9">
        <v>37</v>
      </c>
      <c r="D228" s="10">
        <v>20151</v>
      </c>
    </row>
    <row r="229" spans="1:4" x14ac:dyDescent="0.35">
      <c r="A229" s="7" t="s">
        <v>19</v>
      </c>
      <c r="B229" s="8">
        <v>41423</v>
      </c>
      <c r="C229" s="9">
        <v>18.45</v>
      </c>
      <c r="D229" s="10">
        <v>20151</v>
      </c>
    </row>
    <row r="230" spans="1:4" x14ac:dyDescent="0.35">
      <c r="A230" s="7" t="s">
        <v>19</v>
      </c>
      <c r="B230" s="8">
        <v>41446</v>
      </c>
      <c r="C230" s="9">
        <v>68.45</v>
      </c>
      <c r="D230" s="10">
        <v>30080</v>
      </c>
    </row>
    <row r="231" spans="1:4" x14ac:dyDescent="0.35">
      <c r="A231" s="7" t="s">
        <v>19</v>
      </c>
      <c r="B231" s="8">
        <v>41451</v>
      </c>
      <c r="C231" s="9">
        <v>52</v>
      </c>
      <c r="D231" s="10">
        <v>20205</v>
      </c>
    </row>
    <row r="232" spans="1:4" x14ac:dyDescent="0.35">
      <c r="A232" s="7" t="s">
        <v>19</v>
      </c>
      <c r="B232" s="8">
        <v>41451</v>
      </c>
      <c r="C232" s="9">
        <v>34</v>
      </c>
      <c r="D232" s="10">
        <v>20205</v>
      </c>
    </row>
    <row r="233" spans="1:4" x14ac:dyDescent="0.35">
      <c r="A233" s="7" t="s">
        <v>19</v>
      </c>
      <c r="B233" s="8">
        <v>41447</v>
      </c>
      <c r="C233" s="9">
        <v>66.45</v>
      </c>
      <c r="D233" s="10">
        <v>20182</v>
      </c>
    </row>
    <row r="234" spans="1:4" x14ac:dyDescent="0.35">
      <c r="A234" s="7" t="s">
        <v>19</v>
      </c>
      <c r="B234" s="8">
        <v>41452</v>
      </c>
      <c r="C234" s="9">
        <v>9.9499999999999993</v>
      </c>
      <c r="D234" s="10">
        <v>30031</v>
      </c>
    </row>
    <row r="235" spans="1:4" x14ac:dyDescent="0.35">
      <c r="A235" s="7" t="s">
        <v>19</v>
      </c>
      <c r="B235" s="8">
        <v>41464</v>
      </c>
      <c r="C235" s="9">
        <v>15</v>
      </c>
      <c r="D235" s="10">
        <v>20196</v>
      </c>
    </row>
    <row r="236" spans="1:4" x14ac:dyDescent="0.35">
      <c r="A236" s="7" t="s">
        <v>19</v>
      </c>
      <c r="B236" s="8">
        <v>41465</v>
      </c>
      <c r="C236" s="9">
        <v>77.16</v>
      </c>
      <c r="D236" s="10">
        <v>20181</v>
      </c>
    </row>
    <row r="237" spans="1:4" x14ac:dyDescent="0.35">
      <c r="A237" s="7" t="s">
        <v>19</v>
      </c>
      <c r="B237" s="8">
        <v>41466</v>
      </c>
      <c r="C237" s="9">
        <v>74.45</v>
      </c>
      <c r="D237" s="10">
        <v>20217</v>
      </c>
    </row>
    <row r="238" spans="1:4" x14ac:dyDescent="0.35">
      <c r="A238" s="7" t="s">
        <v>19</v>
      </c>
      <c r="B238" s="8">
        <v>41467</v>
      </c>
      <c r="C238" s="9">
        <v>52.76</v>
      </c>
      <c r="D238" s="10">
        <v>20234</v>
      </c>
    </row>
    <row r="239" spans="1:4" x14ac:dyDescent="0.35">
      <c r="A239" s="7" t="s">
        <v>19</v>
      </c>
      <c r="B239" s="8">
        <v>41467</v>
      </c>
      <c r="C239" s="9">
        <v>41.2</v>
      </c>
      <c r="D239" s="10">
        <v>20234</v>
      </c>
    </row>
    <row r="240" spans="1:4" x14ac:dyDescent="0.35">
      <c r="A240" s="7" t="s">
        <v>19</v>
      </c>
      <c r="B240" s="8">
        <v>41468</v>
      </c>
      <c r="C240" s="9">
        <v>52.65</v>
      </c>
      <c r="D240" s="10">
        <v>20036</v>
      </c>
    </row>
    <row r="241" spans="1:4" x14ac:dyDescent="0.35">
      <c r="A241" s="7" t="s">
        <v>19</v>
      </c>
      <c r="B241" s="8">
        <v>41468</v>
      </c>
      <c r="C241" s="9">
        <v>55.5</v>
      </c>
      <c r="D241" s="10">
        <v>20303</v>
      </c>
    </row>
    <row r="242" spans="1:4" x14ac:dyDescent="0.35">
      <c r="A242" s="7" t="s">
        <v>19</v>
      </c>
      <c r="B242" s="8">
        <v>41467</v>
      </c>
      <c r="C242" s="9">
        <v>17.2</v>
      </c>
      <c r="D242" s="10">
        <v>20071</v>
      </c>
    </row>
    <row r="243" spans="1:4" x14ac:dyDescent="0.35">
      <c r="A243" s="7" t="s">
        <v>19</v>
      </c>
      <c r="B243" s="8">
        <v>41485</v>
      </c>
      <c r="C243" s="9">
        <v>47.2</v>
      </c>
      <c r="D243" s="10">
        <v>20222</v>
      </c>
    </row>
    <row r="244" spans="1:4" x14ac:dyDescent="0.35">
      <c r="A244" s="7" t="s">
        <v>19</v>
      </c>
      <c r="B244" s="8">
        <v>41486</v>
      </c>
      <c r="C244" s="9">
        <v>62.45</v>
      </c>
      <c r="D244" s="10">
        <v>20218</v>
      </c>
    </row>
    <row r="245" spans="1:4" x14ac:dyDescent="0.35">
      <c r="A245" s="7" t="s">
        <v>19</v>
      </c>
      <c r="B245" s="8">
        <v>41487</v>
      </c>
      <c r="C245" s="9">
        <v>89.4</v>
      </c>
      <c r="D245" s="10">
        <v>30054</v>
      </c>
    </row>
    <row r="246" spans="1:4" x14ac:dyDescent="0.35">
      <c r="A246" s="7" t="s">
        <v>19</v>
      </c>
      <c r="B246" s="8">
        <v>41498</v>
      </c>
      <c r="C246" s="9">
        <v>90.91</v>
      </c>
      <c r="D246" s="10">
        <v>20177</v>
      </c>
    </row>
    <row r="247" spans="1:4" x14ac:dyDescent="0.35">
      <c r="A247" s="7" t="s">
        <v>19</v>
      </c>
      <c r="B247" s="8">
        <v>41498</v>
      </c>
      <c r="C247" s="9">
        <v>91.95</v>
      </c>
      <c r="D247" s="10">
        <v>20177</v>
      </c>
    </row>
    <row r="248" spans="1:4" x14ac:dyDescent="0.35">
      <c r="A248" s="7" t="s">
        <v>19</v>
      </c>
      <c r="B248" s="8">
        <v>41500</v>
      </c>
      <c r="C248" s="9">
        <v>37</v>
      </c>
      <c r="D248" s="10">
        <v>20151</v>
      </c>
    </row>
    <row r="249" spans="1:4" x14ac:dyDescent="0.35">
      <c r="A249" s="7" t="s">
        <v>19</v>
      </c>
      <c r="B249" s="8">
        <v>41500</v>
      </c>
      <c r="C249" s="9">
        <v>18.45</v>
      </c>
      <c r="D249" s="10">
        <v>20151</v>
      </c>
    </row>
    <row r="250" spans="1:4" x14ac:dyDescent="0.35">
      <c r="A250" s="7" t="s">
        <v>19</v>
      </c>
      <c r="B250" s="8">
        <v>41499</v>
      </c>
      <c r="C250" s="9">
        <v>34</v>
      </c>
      <c r="D250" s="10">
        <v>20183</v>
      </c>
    </row>
    <row r="251" spans="1:4" x14ac:dyDescent="0.35">
      <c r="A251" s="7" t="s">
        <v>19</v>
      </c>
      <c r="B251" s="8">
        <v>41499</v>
      </c>
      <c r="C251" s="9">
        <v>57.5</v>
      </c>
      <c r="D251" s="10">
        <v>20183</v>
      </c>
    </row>
    <row r="252" spans="1:4" x14ac:dyDescent="0.35">
      <c r="A252" s="7" t="s">
        <v>19</v>
      </c>
      <c r="B252" s="8">
        <v>41501</v>
      </c>
      <c r="C252" s="9">
        <v>38.5</v>
      </c>
      <c r="D252" s="10">
        <v>20256</v>
      </c>
    </row>
    <row r="253" spans="1:4" x14ac:dyDescent="0.35">
      <c r="A253" s="7" t="s">
        <v>19</v>
      </c>
      <c r="B253" s="8">
        <v>41505</v>
      </c>
      <c r="C253" s="9">
        <v>27.5</v>
      </c>
      <c r="D253" s="10">
        <v>20249</v>
      </c>
    </row>
    <row r="254" spans="1:4" x14ac:dyDescent="0.35">
      <c r="A254" s="7" t="s">
        <v>19</v>
      </c>
      <c r="B254" s="8">
        <v>41508</v>
      </c>
      <c r="C254" s="9">
        <v>46.75</v>
      </c>
      <c r="D254" s="10">
        <v>20432</v>
      </c>
    </row>
    <row r="255" spans="1:4" x14ac:dyDescent="0.35">
      <c r="A255" s="7" t="s">
        <v>19</v>
      </c>
      <c r="B255" s="8">
        <v>41507</v>
      </c>
      <c r="C255" s="9">
        <v>26.75</v>
      </c>
      <c r="D255" s="10">
        <v>20072</v>
      </c>
    </row>
    <row r="256" spans="1:4" x14ac:dyDescent="0.35">
      <c r="A256" s="7" t="s">
        <v>19</v>
      </c>
      <c r="B256" s="8">
        <v>41509</v>
      </c>
      <c r="C256" s="9">
        <v>25.15</v>
      </c>
      <c r="D256" s="10">
        <v>20185</v>
      </c>
    </row>
    <row r="257" spans="1:4" x14ac:dyDescent="0.35">
      <c r="A257" s="7" t="s">
        <v>19</v>
      </c>
      <c r="B257" s="8">
        <v>41520</v>
      </c>
      <c r="C257" s="9">
        <v>25</v>
      </c>
      <c r="D257" s="10">
        <v>20096</v>
      </c>
    </row>
    <row r="258" spans="1:4" x14ac:dyDescent="0.35">
      <c r="A258" s="7" t="s">
        <v>19</v>
      </c>
      <c r="B258" s="8">
        <v>41521</v>
      </c>
      <c r="C258" s="9">
        <v>20.5</v>
      </c>
      <c r="D258" s="10">
        <v>10120</v>
      </c>
    </row>
    <row r="259" spans="1:4" x14ac:dyDescent="0.35">
      <c r="A259" s="7" t="s">
        <v>19</v>
      </c>
      <c r="B259" s="8">
        <v>41556</v>
      </c>
      <c r="C259" s="9">
        <v>81.709999999999994</v>
      </c>
      <c r="D259" s="10">
        <v>20158</v>
      </c>
    </row>
    <row r="260" spans="1:4" x14ac:dyDescent="0.35">
      <c r="A260" s="7" t="s">
        <v>19</v>
      </c>
      <c r="B260" s="8">
        <v>41557</v>
      </c>
      <c r="C260" s="9">
        <v>12.5</v>
      </c>
      <c r="D260" s="10">
        <v>20171</v>
      </c>
    </row>
    <row r="261" spans="1:4" x14ac:dyDescent="0.35">
      <c r="A261" s="7" t="s">
        <v>19</v>
      </c>
      <c r="B261" s="8">
        <v>41561</v>
      </c>
      <c r="C261" s="9">
        <v>89.3</v>
      </c>
      <c r="D261" s="10">
        <v>20136</v>
      </c>
    </row>
    <row r="262" spans="1:4" x14ac:dyDescent="0.35">
      <c r="A262" s="7" t="s">
        <v>19</v>
      </c>
      <c r="B262" s="8">
        <v>41563</v>
      </c>
      <c r="C262" s="9">
        <v>33</v>
      </c>
      <c r="D262" s="10">
        <v>20207</v>
      </c>
    </row>
    <row r="263" spans="1:4" x14ac:dyDescent="0.35">
      <c r="A263" s="7" t="s">
        <v>19</v>
      </c>
      <c r="B263" s="8">
        <v>41564</v>
      </c>
      <c r="C263" s="9">
        <v>58.95</v>
      </c>
      <c r="D263" s="10">
        <v>20255</v>
      </c>
    </row>
    <row r="264" spans="1:4" x14ac:dyDescent="0.35">
      <c r="A264" s="7" t="s">
        <v>19</v>
      </c>
      <c r="B264" s="8">
        <v>41576</v>
      </c>
      <c r="C264" s="9">
        <v>34</v>
      </c>
      <c r="D264" s="10">
        <v>20183</v>
      </c>
    </row>
    <row r="265" spans="1:4" x14ac:dyDescent="0.35">
      <c r="A265" s="7" t="s">
        <v>19</v>
      </c>
      <c r="B265" s="8">
        <v>41576</v>
      </c>
      <c r="C265" s="9">
        <v>57.5</v>
      </c>
      <c r="D265" s="10">
        <v>20183</v>
      </c>
    </row>
    <row r="266" spans="1:4" x14ac:dyDescent="0.35">
      <c r="A266" s="7" t="s">
        <v>19</v>
      </c>
      <c r="B266" s="8">
        <v>41575</v>
      </c>
      <c r="C266" s="9">
        <v>40.75</v>
      </c>
      <c r="D266" s="10">
        <v>20152</v>
      </c>
    </row>
    <row r="267" spans="1:4" x14ac:dyDescent="0.35">
      <c r="A267" s="7" t="s">
        <v>19</v>
      </c>
      <c r="B267" s="8">
        <v>41579</v>
      </c>
      <c r="C267" s="9">
        <v>61.9</v>
      </c>
      <c r="D267" s="10">
        <v>30071</v>
      </c>
    </row>
    <row r="268" spans="1:4" x14ac:dyDescent="0.35">
      <c r="A268" s="7" t="s">
        <v>20</v>
      </c>
      <c r="B268" s="8">
        <v>41198</v>
      </c>
      <c r="C268" s="9">
        <v>0</v>
      </c>
      <c r="D268" s="10">
        <v>10016</v>
      </c>
    </row>
    <row r="269" spans="1:4" x14ac:dyDescent="0.35">
      <c r="A269" s="7" t="s">
        <v>20</v>
      </c>
      <c r="B269" s="8">
        <v>41310</v>
      </c>
      <c r="C269" s="9">
        <v>13.68</v>
      </c>
      <c r="D269" s="10">
        <v>60012</v>
      </c>
    </row>
    <row r="270" spans="1:4" x14ac:dyDescent="0.35">
      <c r="A270" s="7" t="s">
        <v>20</v>
      </c>
      <c r="B270" s="8">
        <v>41310</v>
      </c>
      <c r="C270" s="9">
        <v>12.96</v>
      </c>
      <c r="D270" s="10">
        <v>60012</v>
      </c>
    </row>
    <row r="271" spans="1:4" x14ac:dyDescent="0.35">
      <c r="A271" s="7" t="s">
        <v>20</v>
      </c>
      <c r="B271" s="8">
        <v>41408</v>
      </c>
      <c r="C271" s="9">
        <v>13.68</v>
      </c>
      <c r="D271" s="10">
        <v>70006</v>
      </c>
    </row>
    <row r="272" spans="1:4" x14ac:dyDescent="0.35">
      <c r="A272" s="7" t="s">
        <v>20</v>
      </c>
      <c r="B272" s="8">
        <v>41429</v>
      </c>
      <c r="C272" s="9">
        <v>11.25</v>
      </c>
      <c r="D272" s="10">
        <v>30007</v>
      </c>
    </row>
    <row r="273" spans="1:4" x14ac:dyDescent="0.35">
      <c r="A273" s="7" t="s">
        <v>20</v>
      </c>
      <c r="B273" s="8">
        <v>41437</v>
      </c>
      <c r="C273" s="9">
        <v>13.68</v>
      </c>
      <c r="D273" s="10">
        <v>60012</v>
      </c>
    </row>
    <row r="274" spans="1:4" x14ac:dyDescent="0.35">
      <c r="A274" s="7" t="s">
        <v>20</v>
      </c>
      <c r="B274" s="8">
        <v>41437</v>
      </c>
      <c r="C274" s="9">
        <v>12.96</v>
      </c>
      <c r="D274" s="10">
        <v>60012</v>
      </c>
    </row>
    <row r="275" spans="1:4" x14ac:dyDescent="0.35">
      <c r="A275" s="7" t="s">
        <v>21</v>
      </c>
      <c r="B275" s="8">
        <v>41240</v>
      </c>
      <c r="C275" s="9">
        <v>10.3</v>
      </c>
      <c r="D275" s="10">
        <v>70026</v>
      </c>
    </row>
    <row r="276" spans="1:4" x14ac:dyDescent="0.35">
      <c r="A276" s="7" t="s">
        <v>21</v>
      </c>
      <c r="B276" s="8">
        <v>41241</v>
      </c>
      <c r="C276" s="9">
        <v>8.0500000000000007</v>
      </c>
      <c r="D276" s="10">
        <v>10029</v>
      </c>
    </row>
    <row r="277" spans="1:4" x14ac:dyDescent="0.35">
      <c r="A277" s="7" t="s">
        <v>21</v>
      </c>
      <c r="B277" s="8">
        <v>41243</v>
      </c>
      <c r="C277" s="9">
        <v>9.85</v>
      </c>
      <c r="D277" s="10">
        <v>10046</v>
      </c>
    </row>
    <row r="278" spans="1:4" x14ac:dyDescent="0.35">
      <c r="A278" s="7" t="s">
        <v>21</v>
      </c>
      <c r="B278" s="8">
        <v>41255</v>
      </c>
      <c r="C278" s="9">
        <v>8.0500000000000007</v>
      </c>
      <c r="D278" s="10">
        <v>10082</v>
      </c>
    </row>
    <row r="279" spans="1:4" x14ac:dyDescent="0.35">
      <c r="A279" s="7" t="s">
        <v>21</v>
      </c>
      <c r="B279" s="8">
        <v>41254</v>
      </c>
      <c r="C279" s="9">
        <v>7.65</v>
      </c>
      <c r="D279" s="10">
        <v>10031</v>
      </c>
    </row>
    <row r="280" spans="1:4" x14ac:dyDescent="0.35">
      <c r="A280" s="7" t="s">
        <v>21</v>
      </c>
      <c r="B280" s="8">
        <v>41256</v>
      </c>
      <c r="C280" s="9">
        <v>7.65</v>
      </c>
      <c r="D280" s="10">
        <v>10018</v>
      </c>
    </row>
    <row r="281" spans="1:4" x14ac:dyDescent="0.35">
      <c r="A281" s="7" t="s">
        <v>21</v>
      </c>
      <c r="B281" s="8">
        <v>41257</v>
      </c>
      <c r="C281" s="9">
        <v>9.85</v>
      </c>
      <c r="D281" s="10">
        <v>10039</v>
      </c>
    </row>
    <row r="282" spans="1:4" x14ac:dyDescent="0.35">
      <c r="A282" s="7" t="s">
        <v>21</v>
      </c>
      <c r="B282" s="8">
        <v>41269</v>
      </c>
      <c r="C282" s="9">
        <v>8.9499999999999993</v>
      </c>
      <c r="D282" s="10">
        <v>20032</v>
      </c>
    </row>
    <row r="283" spans="1:4" x14ac:dyDescent="0.35">
      <c r="A283" s="7" t="s">
        <v>21</v>
      </c>
      <c r="B283" s="8">
        <v>41271</v>
      </c>
      <c r="C283" s="9">
        <v>10.71</v>
      </c>
      <c r="D283" s="10">
        <v>20045</v>
      </c>
    </row>
    <row r="284" spans="1:4" x14ac:dyDescent="0.35">
      <c r="A284" s="7" t="s">
        <v>21</v>
      </c>
      <c r="B284" s="8">
        <v>41277</v>
      </c>
      <c r="C284" s="9">
        <v>11.65</v>
      </c>
      <c r="D284" s="10">
        <v>10008</v>
      </c>
    </row>
    <row r="285" spans="1:4" x14ac:dyDescent="0.35">
      <c r="A285" s="7" t="s">
        <v>21</v>
      </c>
      <c r="B285" s="8">
        <v>41286</v>
      </c>
      <c r="C285" s="9">
        <v>8.9499999999999993</v>
      </c>
      <c r="D285" s="10">
        <v>20030</v>
      </c>
    </row>
    <row r="286" spans="1:4" x14ac:dyDescent="0.35">
      <c r="A286" s="7" t="s">
        <v>22</v>
      </c>
      <c r="B286" s="8">
        <v>41227</v>
      </c>
      <c r="C286" s="9">
        <v>27.19</v>
      </c>
      <c r="D286" s="10">
        <v>20006</v>
      </c>
    </row>
    <row r="287" spans="1:4" x14ac:dyDescent="0.35">
      <c r="A287" s="7" t="s">
        <v>22</v>
      </c>
      <c r="B287" s="8">
        <v>41226</v>
      </c>
      <c r="C287" s="9">
        <v>31.89</v>
      </c>
      <c r="D287" s="10">
        <v>70057</v>
      </c>
    </row>
    <row r="288" spans="1:4" x14ac:dyDescent="0.35">
      <c r="A288" s="7" t="s">
        <v>22</v>
      </c>
      <c r="B288" s="8">
        <v>41228</v>
      </c>
      <c r="C288" s="9">
        <v>28.15</v>
      </c>
      <c r="D288" s="10">
        <v>40024</v>
      </c>
    </row>
    <row r="289" spans="1:4" x14ac:dyDescent="0.35">
      <c r="A289" s="7" t="s">
        <v>22</v>
      </c>
      <c r="B289" s="8">
        <v>41305</v>
      </c>
      <c r="C289" s="9">
        <v>19.93</v>
      </c>
      <c r="D289" s="10">
        <v>20022</v>
      </c>
    </row>
    <row r="290" spans="1:4" x14ac:dyDescent="0.35">
      <c r="A290" s="7" t="s">
        <v>22</v>
      </c>
      <c r="B290" s="8">
        <v>41373</v>
      </c>
      <c r="C290" s="9">
        <v>27.46</v>
      </c>
      <c r="D290" s="10">
        <v>10004</v>
      </c>
    </row>
    <row r="291" spans="1:4" x14ac:dyDescent="0.35">
      <c r="A291" s="7" t="s">
        <v>22</v>
      </c>
      <c r="B291" s="8">
        <v>41374</v>
      </c>
      <c r="C291" s="9">
        <v>20.45</v>
      </c>
      <c r="D291" s="10">
        <v>10093</v>
      </c>
    </row>
    <row r="292" spans="1:4" x14ac:dyDescent="0.35">
      <c r="A292" s="7" t="s">
        <v>22</v>
      </c>
      <c r="B292" s="8">
        <v>41374</v>
      </c>
      <c r="C292" s="9">
        <v>15.75</v>
      </c>
      <c r="D292" s="10">
        <v>10149</v>
      </c>
    </row>
    <row r="293" spans="1:4" x14ac:dyDescent="0.35">
      <c r="A293" s="7" t="s">
        <v>22</v>
      </c>
      <c r="B293" s="8">
        <v>41478</v>
      </c>
      <c r="C293" s="9">
        <v>27.27</v>
      </c>
      <c r="D293" s="10">
        <v>40003</v>
      </c>
    </row>
    <row r="294" spans="1:4" x14ac:dyDescent="0.35">
      <c r="A294" s="7" t="s">
        <v>22</v>
      </c>
      <c r="B294" s="8">
        <v>41480</v>
      </c>
      <c r="C294" s="9">
        <v>21.24</v>
      </c>
      <c r="D294" s="10">
        <v>10007</v>
      </c>
    </row>
    <row r="295" spans="1:4" x14ac:dyDescent="0.35">
      <c r="A295" s="7" t="s">
        <v>22</v>
      </c>
      <c r="B295" s="8">
        <v>41479</v>
      </c>
      <c r="C295" s="9">
        <v>26.23</v>
      </c>
      <c r="D295" s="10">
        <v>60034</v>
      </c>
    </row>
    <row r="296" spans="1:4" x14ac:dyDescent="0.35">
      <c r="A296" s="7" t="s">
        <v>22</v>
      </c>
      <c r="B296" s="8">
        <v>41479</v>
      </c>
      <c r="C296" s="9">
        <v>62.5</v>
      </c>
      <c r="D296" s="10">
        <v>50025</v>
      </c>
    </row>
    <row r="297" spans="1:4" x14ac:dyDescent="0.35">
      <c r="A297" s="7" t="s">
        <v>22</v>
      </c>
      <c r="B297" s="8">
        <v>41583</v>
      </c>
      <c r="C297" s="9">
        <v>11.55</v>
      </c>
      <c r="D297" s="10">
        <v>20114</v>
      </c>
    </row>
    <row r="298" spans="1:4" x14ac:dyDescent="0.35">
      <c r="A298" s="7" t="s">
        <v>23</v>
      </c>
      <c r="B298" s="8">
        <v>41562</v>
      </c>
      <c r="C298" s="9">
        <v>22.5</v>
      </c>
      <c r="D298" s="10">
        <v>10006</v>
      </c>
    </row>
    <row r="299" spans="1:4" x14ac:dyDescent="0.35">
      <c r="A299" s="7" t="s">
        <v>24</v>
      </c>
      <c r="B299" s="8">
        <v>41241</v>
      </c>
      <c r="C299" s="9">
        <v>8.5500000000000007</v>
      </c>
      <c r="D299" s="10">
        <v>20085</v>
      </c>
    </row>
    <row r="300" spans="1:4" x14ac:dyDescent="0.35">
      <c r="A300" s="7" t="s">
        <v>24</v>
      </c>
      <c r="B300" s="8">
        <v>41492</v>
      </c>
      <c r="C300" s="9">
        <v>8.5500000000000007</v>
      </c>
      <c r="D300" s="10">
        <v>20147</v>
      </c>
    </row>
    <row r="301" spans="1:4" x14ac:dyDescent="0.35">
      <c r="A301" s="7" t="s">
        <v>24</v>
      </c>
      <c r="B301" s="8">
        <v>41533</v>
      </c>
      <c r="C301" s="9">
        <v>12.82</v>
      </c>
      <c r="D301" s="10">
        <v>20142</v>
      </c>
    </row>
    <row r="302" spans="1:4" x14ac:dyDescent="0.35">
      <c r="A302" s="7" t="s">
        <v>25</v>
      </c>
      <c r="B302" s="8">
        <v>41207</v>
      </c>
      <c r="C302" s="9">
        <v>9.9499999999999993</v>
      </c>
      <c r="D302" s="10">
        <v>70055</v>
      </c>
    </row>
    <row r="303" spans="1:4" x14ac:dyDescent="0.35">
      <c r="A303" s="7" t="s">
        <v>25</v>
      </c>
      <c r="B303" s="8">
        <v>41206</v>
      </c>
      <c r="C303" s="9">
        <v>12.24</v>
      </c>
      <c r="D303" s="10">
        <v>10075</v>
      </c>
    </row>
    <row r="304" spans="1:4" x14ac:dyDescent="0.35">
      <c r="A304" s="7" t="s">
        <v>25</v>
      </c>
      <c r="B304" s="8">
        <v>41208</v>
      </c>
      <c r="C304" s="9">
        <v>7.95</v>
      </c>
      <c r="D304" s="10">
        <v>20014</v>
      </c>
    </row>
    <row r="305" spans="1:4" x14ac:dyDescent="0.35">
      <c r="A305" s="7" t="s">
        <v>25</v>
      </c>
      <c r="B305" s="8">
        <v>41239</v>
      </c>
      <c r="C305" s="9">
        <v>10.52</v>
      </c>
      <c r="D305" s="10">
        <v>20019</v>
      </c>
    </row>
    <row r="306" spans="1:4" x14ac:dyDescent="0.35">
      <c r="A306" s="7" t="s">
        <v>25</v>
      </c>
      <c r="B306" s="8">
        <v>41240</v>
      </c>
      <c r="C306" s="9">
        <v>11.38</v>
      </c>
      <c r="D306" s="10">
        <v>60025</v>
      </c>
    </row>
    <row r="307" spans="1:4" x14ac:dyDescent="0.35">
      <c r="A307" s="7" t="s">
        <v>25</v>
      </c>
      <c r="B307" s="8">
        <v>41211</v>
      </c>
      <c r="C307" s="9">
        <v>14.17</v>
      </c>
      <c r="D307" s="10">
        <v>20051</v>
      </c>
    </row>
    <row r="308" spans="1:4" x14ac:dyDescent="0.35">
      <c r="A308" s="7" t="s">
        <v>25</v>
      </c>
      <c r="B308" s="8">
        <v>41243</v>
      </c>
      <c r="C308" s="9">
        <v>8.5500000000000007</v>
      </c>
      <c r="D308" s="10">
        <v>20080</v>
      </c>
    </row>
    <row r="309" spans="1:4" x14ac:dyDescent="0.35">
      <c r="A309" s="7" t="s">
        <v>25</v>
      </c>
      <c r="B309" s="8">
        <v>41220</v>
      </c>
      <c r="C309" s="9">
        <v>7.65</v>
      </c>
      <c r="D309" s="10">
        <v>30009</v>
      </c>
    </row>
    <row r="310" spans="1:4" x14ac:dyDescent="0.35">
      <c r="A310" s="7" t="s">
        <v>25</v>
      </c>
      <c r="B310" s="8">
        <v>41221</v>
      </c>
      <c r="C310" s="9">
        <v>13.05</v>
      </c>
      <c r="D310" s="10">
        <v>30003</v>
      </c>
    </row>
    <row r="311" spans="1:4" x14ac:dyDescent="0.35">
      <c r="A311" s="7" t="s">
        <v>25</v>
      </c>
      <c r="B311" s="8">
        <v>41228</v>
      </c>
      <c r="C311" s="9">
        <v>8.9499999999999993</v>
      </c>
      <c r="D311" s="10">
        <v>10050</v>
      </c>
    </row>
    <row r="312" spans="1:4" x14ac:dyDescent="0.35">
      <c r="A312" s="7" t="s">
        <v>25</v>
      </c>
      <c r="B312" s="8">
        <v>41183</v>
      </c>
      <c r="C312" s="9">
        <v>15.5</v>
      </c>
      <c r="D312" s="10">
        <v>10096</v>
      </c>
    </row>
    <row r="313" spans="1:4" x14ac:dyDescent="0.35">
      <c r="A313" s="7" t="s">
        <v>25</v>
      </c>
      <c r="B313" s="8">
        <v>41183</v>
      </c>
      <c r="C313" s="9">
        <v>9.85</v>
      </c>
      <c r="D313" s="10">
        <v>70023</v>
      </c>
    </row>
    <row r="314" spans="1:4" x14ac:dyDescent="0.35">
      <c r="A314" s="7" t="s">
        <v>25</v>
      </c>
      <c r="B314" s="8">
        <v>41229</v>
      </c>
      <c r="C314" s="9">
        <v>7.65</v>
      </c>
      <c r="D314" s="10">
        <v>20038</v>
      </c>
    </row>
    <row r="315" spans="1:4" x14ac:dyDescent="0.35">
      <c r="A315" s="7" t="s">
        <v>25</v>
      </c>
      <c r="B315" s="8">
        <v>41186</v>
      </c>
      <c r="C315" s="9">
        <v>15.3</v>
      </c>
      <c r="D315" s="10">
        <v>10109</v>
      </c>
    </row>
    <row r="316" spans="1:4" x14ac:dyDescent="0.35">
      <c r="A316" s="7" t="s">
        <v>25</v>
      </c>
      <c r="B316" s="8">
        <v>41187</v>
      </c>
      <c r="C316" s="9">
        <v>9.85</v>
      </c>
      <c r="D316" s="10">
        <v>20067</v>
      </c>
    </row>
    <row r="317" spans="1:4" x14ac:dyDescent="0.35">
      <c r="A317" s="7" t="s">
        <v>25</v>
      </c>
      <c r="B317" s="8">
        <v>41246</v>
      </c>
      <c r="C317" s="9">
        <v>9.9499999999999993</v>
      </c>
      <c r="D317" s="10">
        <v>20060</v>
      </c>
    </row>
    <row r="318" spans="1:4" x14ac:dyDescent="0.35">
      <c r="A318" s="7" t="s">
        <v>25</v>
      </c>
      <c r="B318" s="8">
        <v>41193</v>
      </c>
      <c r="C318" s="9">
        <v>11.25</v>
      </c>
      <c r="D318" s="10">
        <v>20046</v>
      </c>
    </row>
    <row r="319" spans="1:4" x14ac:dyDescent="0.35">
      <c r="A319" s="7" t="s">
        <v>25</v>
      </c>
      <c r="B319" s="8">
        <v>41197</v>
      </c>
      <c r="C319" s="9">
        <v>11.38</v>
      </c>
      <c r="D319" s="10">
        <v>10067</v>
      </c>
    </row>
    <row r="320" spans="1:4" x14ac:dyDescent="0.35">
      <c r="A320" s="7" t="s">
        <v>25</v>
      </c>
      <c r="B320" s="8">
        <v>41200</v>
      </c>
      <c r="C320" s="9">
        <v>15.25</v>
      </c>
      <c r="D320" s="10">
        <v>10137</v>
      </c>
    </row>
    <row r="321" spans="1:4" x14ac:dyDescent="0.35">
      <c r="A321" s="7" t="s">
        <v>25</v>
      </c>
      <c r="B321" s="8">
        <v>41201</v>
      </c>
      <c r="C321" s="9">
        <v>8.9499999999999993</v>
      </c>
      <c r="D321" s="10">
        <v>20063</v>
      </c>
    </row>
    <row r="322" spans="1:4" x14ac:dyDescent="0.35">
      <c r="A322" s="7" t="s">
        <v>25</v>
      </c>
      <c r="B322" s="8">
        <v>41247</v>
      </c>
      <c r="C322" s="9">
        <v>8.09</v>
      </c>
      <c r="D322" s="10">
        <v>10074</v>
      </c>
    </row>
    <row r="323" spans="1:4" x14ac:dyDescent="0.35">
      <c r="A323" s="7" t="s">
        <v>25</v>
      </c>
      <c r="B323" s="8">
        <v>41249</v>
      </c>
      <c r="C323" s="9">
        <v>13.45</v>
      </c>
      <c r="D323" s="10">
        <v>60019</v>
      </c>
    </row>
    <row r="324" spans="1:4" x14ac:dyDescent="0.35">
      <c r="A324" s="7" t="s">
        <v>26</v>
      </c>
      <c r="B324" s="8">
        <v>41424</v>
      </c>
      <c r="C324" s="9">
        <v>18</v>
      </c>
      <c r="D324" s="10">
        <v>20225</v>
      </c>
    </row>
    <row r="325" spans="1:4" x14ac:dyDescent="0.35">
      <c r="A325" s="7" t="s">
        <v>26</v>
      </c>
      <c r="B325" s="8">
        <v>41425</v>
      </c>
      <c r="C325" s="9">
        <v>17.18</v>
      </c>
      <c r="D325" s="10">
        <v>20166</v>
      </c>
    </row>
    <row r="326" spans="1:4" x14ac:dyDescent="0.35">
      <c r="A326" s="7" t="s">
        <v>26</v>
      </c>
      <c r="B326" s="8">
        <v>41426</v>
      </c>
      <c r="C326" s="9">
        <v>24.95</v>
      </c>
      <c r="D326" s="10">
        <v>20217</v>
      </c>
    </row>
    <row r="327" spans="1:4" x14ac:dyDescent="0.35">
      <c r="A327" s="7" t="s">
        <v>26</v>
      </c>
      <c r="B327" s="8">
        <v>41428</v>
      </c>
      <c r="C327" s="9">
        <v>14.2</v>
      </c>
      <c r="D327" s="10">
        <v>20180</v>
      </c>
    </row>
    <row r="328" spans="1:4" x14ac:dyDescent="0.35">
      <c r="A328" s="7" t="s">
        <v>27</v>
      </c>
      <c r="B328" s="8">
        <v>41501</v>
      </c>
      <c r="C328" s="9">
        <v>46.3</v>
      </c>
      <c r="D328" s="10">
        <v>50025</v>
      </c>
    </row>
    <row r="329" spans="1:4" x14ac:dyDescent="0.35">
      <c r="A329" s="7" t="s">
        <v>28</v>
      </c>
      <c r="B329" s="8">
        <v>41239</v>
      </c>
      <c r="C329" s="9">
        <v>18.13</v>
      </c>
      <c r="D329" s="10">
        <v>40004</v>
      </c>
    </row>
    <row r="330" spans="1:4" x14ac:dyDescent="0.35">
      <c r="A330" s="7" t="s">
        <v>28</v>
      </c>
      <c r="B330" s="8">
        <v>41239</v>
      </c>
      <c r="C330" s="9">
        <v>10.08</v>
      </c>
      <c r="D330" s="10">
        <v>40004</v>
      </c>
    </row>
    <row r="331" spans="1:4" x14ac:dyDescent="0.35">
      <c r="A331" s="7" t="s">
        <v>28</v>
      </c>
      <c r="B331" s="8">
        <v>41242</v>
      </c>
      <c r="C331" s="9">
        <v>10.98</v>
      </c>
      <c r="D331" s="10">
        <v>20004</v>
      </c>
    </row>
    <row r="332" spans="1:4" x14ac:dyDescent="0.35">
      <c r="A332" s="7" t="s">
        <v>28</v>
      </c>
      <c r="B332" s="8">
        <v>41242</v>
      </c>
      <c r="C332" s="9">
        <v>8.9499999999999993</v>
      </c>
      <c r="D332" s="10">
        <v>20004</v>
      </c>
    </row>
    <row r="333" spans="1:4" x14ac:dyDescent="0.35">
      <c r="A333" s="7" t="s">
        <v>28</v>
      </c>
      <c r="B333" s="8">
        <v>41243</v>
      </c>
      <c r="C333" s="9">
        <v>8.9499999999999993</v>
      </c>
      <c r="D333" s="10">
        <v>20022</v>
      </c>
    </row>
    <row r="334" spans="1:4" x14ac:dyDescent="0.35">
      <c r="A334" s="7" t="s">
        <v>28</v>
      </c>
      <c r="B334" s="8">
        <v>41249</v>
      </c>
      <c r="C334" s="9">
        <v>0</v>
      </c>
      <c r="D334" s="10">
        <v>20008</v>
      </c>
    </row>
    <row r="335" spans="1:4" x14ac:dyDescent="0.35">
      <c r="A335" s="7" t="s">
        <v>28</v>
      </c>
      <c r="B335" s="8">
        <v>41249</v>
      </c>
      <c r="C335" s="9">
        <v>11.38</v>
      </c>
      <c r="D335" s="10">
        <v>20008</v>
      </c>
    </row>
    <row r="336" spans="1:4" x14ac:dyDescent="0.35">
      <c r="A336" s="7" t="s">
        <v>28</v>
      </c>
      <c r="B336" s="8">
        <v>41249</v>
      </c>
      <c r="C336" s="9">
        <v>10.98</v>
      </c>
      <c r="D336" s="10">
        <v>20008</v>
      </c>
    </row>
    <row r="337" spans="1:4" x14ac:dyDescent="0.35">
      <c r="A337" s="7" t="s">
        <v>28</v>
      </c>
      <c r="B337" s="8">
        <v>41262</v>
      </c>
      <c r="C337" s="9">
        <v>11.38</v>
      </c>
      <c r="D337" s="10">
        <v>20009</v>
      </c>
    </row>
    <row r="338" spans="1:4" x14ac:dyDescent="0.35">
      <c r="A338" s="7" t="s">
        <v>28</v>
      </c>
      <c r="B338" s="8">
        <v>41262</v>
      </c>
      <c r="C338" s="9">
        <v>10.75</v>
      </c>
      <c r="D338" s="10">
        <v>20009</v>
      </c>
    </row>
    <row r="339" spans="1:4" x14ac:dyDescent="0.35">
      <c r="A339" s="7" t="s">
        <v>28</v>
      </c>
      <c r="B339" s="8">
        <v>41276</v>
      </c>
      <c r="C339" s="9">
        <v>8.5500000000000007</v>
      </c>
      <c r="D339" s="10">
        <v>20026</v>
      </c>
    </row>
    <row r="340" spans="1:4" x14ac:dyDescent="0.35">
      <c r="A340" s="7" t="s">
        <v>28</v>
      </c>
      <c r="B340" s="8">
        <v>41291</v>
      </c>
      <c r="C340" s="9">
        <v>8.09</v>
      </c>
      <c r="D340" s="10">
        <v>20005</v>
      </c>
    </row>
    <row r="341" spans="1:4" x14ac:dyDescent="0.35">
      <c r="A341" s="7" t="s">
        <v>28</v>
      </c>
      <c r="B341" s="8">
        <v>41291</v>
      </c>
      <c r="C341" s="9">
        <v>11.38</v>
      </c>
      <c r="D341" s="10">
        <v>20005</v>
      </c>
    </row>
    <row r="342" spans="1:4" x14ac:dyDescent="0.35">
      <c r="A342" s="7" t="s">
        <v>28</v>
      </c>
      <c r="B342" s="8">
        <v>41291</v>
      </c>
      <c r="C342" s="9">
        <v>9.85</v>
      </c>
      <c r="D342" s="10">
        <v>20005</v>
      </c>
    </row>
    <row r="343" spans="1:4" x14ac:dyDescent="0.35">
      <c r="A343" s="7" t="s">
        <v>28</v>
      </c>
      <c r="B343" s="8">
        <v>41291</v>
      </c>
      <c r="C343" s="9">
        <v>8.9499999999999993</v>
      </c>
      <c r="D343" s="10">
        <v>20005</v>
      </c>
    </row>
    <row r="344" spans="1:4" x14ac:dyDescent="0.35">
      <c r="A344" s="7" t="s">
        <v>28</v>
      </c>
      <c r="B344" s="8">
        <v>41297</v>
      </c>
      <c r="C344" s="9">
        <v>10.48</v>
      </c>
      <c r="D344" s="10">
        <v>20069</v>
      </c>
    </row>
    <row r="345" spans="1:4" x14ac:dyDescent="0.35">
      <c r="A345" s="7" t="s">
        <v>28</v>
      </c>
      <c r="B345" s="8">
        <v>41303</v>
      </c>
      <c r="C345" s="9">
        <v>11.38</v>
      </c>
      <c r="D345" s="10">
        <v>20017</v>
      </c>
    </row>
    <row r="346" spans="1:4" x14ac:dyDescent="0.35">
      <c r="A346" s="7" t="s">
        <v>28</v>
      </c>
      <c r="B346" s="8">
        <v>41303</v>
      </c>
      <c r="C346" s="9">
        <v>8.5500000000000007</v>
      </c>
      <c r="D346" s="10">
        <v>20017</v>
      </c>
    </row>
    <row r="347" spans="1:4" x14ac:dyDescent="0.35">
      <c r="A347" s="7" t="s">
        <v>28</v>
      </c>
      <c r="B347" s="8">
        <v>41303</v>
      </c>
      <c r="C347" s="9">
        <v>10.98</v>
      </c>
      <c r="D347" s="10">
        <v>20017</v>
      </c>
    </row>
    <row r="348" spans="1:4" x14ac:dyDescent="0.35">
      <c r="A348" s="7" t="s">
        <v>28</v>
      </c>
      <c r="B348" s="8">
        <v>41303</v>
      </c>
      <c r="C348" s="9">
        <v>12.45</v>
      </c>
      <c r="D348" s="10">
        <v>20017</v>
      </c>
    </row>
    <row r="349" spans="1:4" x14ac:dyDescent="0.35">
      <c r="A349" s="7" t="s">
        <v>28</v>
      </c>
      <c r="B349" s="8">
        <v>41304</v>
      </c>
      <c r="C349" s="9">
        <v>11.38</v>
      </c>
      <c r="D349" s="10">
        <v>20017</v>
      </c>
    </row>
    <row r="350" spans="1:4" x14ac:dyDescent="0.35">
      <c r="A350" s="7" t="s">
        <v>28</v>
      </c>
      <c r="B350" s="8">
        <v>41304</v>
      </c>
      <c r="C350" s="9">
        <v>8.5500000000000007</v>
      </c>
      <c r="D350" s="10">
        <v>20017</v>
      </c>
    </row>
    <row r="351" spans="1:4" x14ac:dyDescent="0.35">
      <c r="A351" s="7" t="s">
        <v>28</v>
      </c>
      <c r="B351" s="8">
        <v>41304</v>
      </c>
      <c r="C351" s="9">
        <v>10.98</v>
      </c>
      <c r="D351" s="10">
        <v>20017</v>
      </c>
    </row>
    <row r="352" spans="1:4" x14ac:dyDescent="0.35">
      <c r="A352" s="7" t="s">
        <v>28</v>
      </c>
      <c r="B352" s="8">
        <v>41304</v>
      </c>
      <c r="C352" s="9">
        <v>12.45</v>
      </c>
      <c r="D352" s="10">
        <v>20017</v>
      </c>
    </row>
    <row r="353" spans="1:4" x14ac:dyDescent="0.35">
      <c r="A353" s="7" t="s">
        <v>28</v>
      </c>
      <c r="B353" s="8">
        <v>41312</v>
      </c>
      <c r="C353" s="9">
        <v>8.9499999999999993</v>
      </c>
      <c r="D353" s="10">
        <v>20018</v>
      </c>
    </row>
    <row r="354" spans="1:4" x14ac:dyDescent="0.35">
      <c r="A354" s="7" t="s">
        <v>28</v>
      </c>
      <c r="B354" s="8">
        <v>41312</v>
      </c>
      <c r="C354" s="9">
        <v>10.48</v>
      </c>
      <c r="D354" s="10">
        <v>20018</v>
      </c>
    </row>
    <row r="355" spans="1:4" x14ac:dyDescent="0.35">
      <c r="A355" s="7" t="s">
        <v>28</v>
      </c>
      <c r="B355" s="8">
        <v>41312</v>
      </c>
      <c r="C355" s="9">
        <v>10.98</v>
      </c>
      <c r="D355" s="10">
        <v>20018</v>
      </c>
    </row>
    <row r="356" spans="1:4" x14ac:dyDescent="0.35">
      <c r="A356" s="7" t="s">
        <v>28</v>
      </c>
      <c r="B356" s="8">
        <v>41330</v>
      </c>
      <c r="C356" s="9">
        <v>10.98</v>
      </c>
      <c r="D356" s="10">
        <v>20010</v>
      </c>
    </row>
    <row r="357" spans="1:4" x14ac:dyDescent="0.35">
      <c r="A357" s="7" t="s">
        <v>28</v>
      </c>
      <c r="B357" s="8">
        <v>41338</v>
      </c>
      <c r="C357" s="9">
        <v>12.65</v>
      </c>
      <c r="D357" s="10">
        <v>20020</v>
      </c>
    </row>
    <row r="358" spans="1:4" x14ac:dyDescent="0.35">
      <c r="A358" s="7" t="s">
        <v>28</v>
      </c>
      <c r="B358" s="8">
        <v>41352</v>
      </c>
      <c r="C358" s="9">
        <v>11.38</v>
      </c>
      <c r="D358" s="10">
        <v>20017</v>
      </c>
    </row>
    <row r="359" spans="1:4" x14ac:dyDescent="0.35">
      <c r="A359" s="7" t="s">
        <v>28</v>
      </c>
      <c r="B359" s="8">
        <v>41352</v>
      </c>
      <c r="C359" s="9">
        <v>8.5500000000000007</v>
      </c>
      <c r="D359" s="10">
        <v>20017</v>
      </c>
    </row>
    <row r="360" spans="1:4" x14ac:dyDescent="0.35">
      <c r="A360" s="7" t="s">
        <v>28</v>
      </c>
      <c r="B360" s="8">
        <v>41352</v>
      </c>
      <c r="C360" s="9">
        <v>10.98</v>
      </c>
      <c r="D360" s="10">
        <v>20017</v>
      </c>
    </row>
    <row r="361" spans="1:4" x14ac:dyDescent="0.35">
      <c r="A361" s="7" t="s">
        <v>28</v>
      </c>
      <c r="B361" s="8">
        <v>41352</v>
      </c>
      <c r="C361" s="9">
        <v>12.45</v>
      </c>
      <c r="D361" s="10">
        <v>20017</v>
      </c>
    </row>
    <row r="362" spans="1:4" x14ac:dyDescent="0.35">
      <c r="A362" s="7" t="s">
        <v>28</v>
      </c>
      <c r="B362" s="8">
        <v>41360</v>
      </c>
      <c r="C362" s="9">
        <v>8.0500000000000007</v>
      </c>
      <c r="D362" s="10">
        <v>20023</v>
      </c>
    </row>
    <row r="363" spans="1:4" x14ac:dyDescent="0.35">
      <c r="A363" s="7" t="s">
        <v>28</v>
      </c>
      <c r="B363" s="8">
        <v>41358</v>
      </c>
      <c r="C363" s="9">
        <v>10.98</v>
      </c>
      <c r="D363" s="10">
        <v>40013</v>
      </c>
    </row>
    <row r="364" spans="1:4" x14ac:dyDescent="0.35">
      <c r="A364" s="7" t="s">
        <v>28</v>
      </c>
      <c r="B364" s="8">
        <v>41368</v>
      </c>
      <c r="C364" s="9">
        <v>13.18</v>
      </c>
      <c r="D364" s="10">
        <v>20117</v>
      </c>
    </row>
    <row r="365" spans="1:4" x14ac:dyDescent="0.35">
      <c r="A365" s="7" t="s">
        <v>28</v>
      </c>
      <c r="B365" s="8">
        <v>41365</v>
      </c>
      <c r="C365" s="9">
        <v>8.5500000000000007</v>
      </c>
      <c r="D365" s="10">
        <v>20015</v>
      </c>
    </row>
    <row r="366" spans="1:4" x14ac:dyDescent="0.35">
      <c r="A366" s="7" t="s">
        <v>28</v>
      </c>
      <c r="B366" s="8">
        <v>41365</v>
      </c>
      <c r="C366" s="9">
        <v>19.3</v>
      </c>
      <c r="D366" s="10">
        <v>20015</v>
      </c>
    </row>
    <row r="367" spans="1:4" x14ac:dyDescent="0.35">
      <c r="A367" s="7" t="s">
        <v>28</v>
      </c>
      <c r="B367" s="8">
        <v>41365</v>
      </c>
      <c r="C367" s="9">
        <v>10.98</v>
      </c>
      <c r="D367" s="10">
        <v>20015</v>
      </c>
    </row>
    <row r="368" spans="1:4" x14ac:dyDescent="0.35">
      <c r="A368" s="7" t="s">
        <v>28</v>
      </c>
      <c r="B368" s="8">
        <v>41373</v>
      </c>
      <c r="C368" s="9">
        <v>10.98</v>
      </c>
      <c r="D368" s="10">
        <v>50022</v>
      </c>
    </row>
    <row r="369" spans="1:4" x14ac:dyDescent="0.35">
      <c r="A369" s="7" t="s">
        <v>28</v>
      </c>
      <c r="B369" s="8">
        <v>41374</v>
      </c>
      <c r="C369" s="9">
        <v>8.0500000000000007</v>
      </c>
      <c r="D369" s="10">
        <v>20059</v>
      </c>
    </row>
    <row r="370" spans="1:4" x14ac:dyDescent="0.35">
      <c r="A370" s="7" t="s">
        <v>28</v>
      </c>
      <c r="B370" s="8">
        <v>41381</v>
      </c>
      <c r="C370" s="9">
        <v>9.5</v>
      </c>
      <c r="D370" s="10">
        <v>20003</v>
      </c>
    </row>
    <row r="371" spans="1:4" x14ac:dyDescent="0.35">
      <c r="A371" s="7" t="s">
        <v>28</v>
      </c>
      <c r="B371" s="8">
        <v>41388</v>
      </c>
      <c r="C371" s="9">
        <v>11.38</v>
      </c>
      <c r="D371" s="10">
        <v>20009</v>
      </c>
    </row>
    <row r="372" spans="1:4" x14ac:dyDescent="0.35">
      <c r="A372" s="7" t="s">
        <v>28</v>
      </c>
      <c r="B372" s="8">
        <v>41388</v>
      </c>
      <c r="C372" s="9">
        <v>10.75</v>
      </c>
      <c r="D372" s="10">
        <v>20009</v>
      </c>
    </row>
    <row r="373" spans="1:4" x14ac:dyDescent="0.35">
      <c r="A373" s="7" t="s">
        <v>28</v>
      </c>
      <c r="B373" s="8">
        <v>41389</v>
      </c>
      <c r="C373" s="9">
        <v>12.2</v>
      </c>
      <c r="D373" s="10">
        <v>20013</v>
      </c>
    </row>
    <row r="374" spans="1:4" x14ac:dyDescent="0.35">
      <c r="A374" s="7" t="s">
        <v>28</v>
      </c>
      <c r="B374" s="8">
        <v>41389</v>
      </c>
      <c r="C374" s="9">
        <v>10.48</v>
      </c>
      <c r="D374" s="10">
        <v>20013</v>
      </c>
    </row>
    <row r="375" spans="1:4" x14ac:dyDescent="0.35">
      <c r="A375" s="7" t="s">
        <v>28</v>
      </c>
      <c r="B375" s="8">
        <v>41389</v>
      </c>
      <c r="C375" s="9">
        <v>11.38</v>
      </c>
      <c r="D375" s="10">
        <v>20013</v>
      </c>
    </row>
    <row r="376" spans="1:4" x14ac:dyDescent="0.35">
      <c r="A376" s="7" t="s">
        <v>28</v>
      </c>
      <c r="B376" s="8">
        <v>41393</v>
      </c>
      <c r="C376" s="9">
        <v>8.09</v>
      </c>
      <c r="D376" s="10">
        <v>20005</v>
      </c>
    </row>
    <row r="377" spans="1:4" x14ac:dyDescent="0.35">
      <c r="A377" s="7" t="s">
        <v>28</v>
      </c>
      <c r="B377" s="8">
        <v>41393</v>
      </c>
      <c r="C377" s="9">
        <v>11.38</v>
      </c>
      <c r="D377" s="10">
        <v>20005</v>
      </c>
    </row>
    <row r="378" spans="1:4" x14ac:dyDescent="0.35">
      <c r="A378" s="7" t="s">
        <v>28</v>
      </c>
      <c r="B378" s="8">
        <v>41393</v>
      </c>
      <c r="C378" s="9">
        <v>9.85</v>
      </c>
      <c r="D378" s="10">
        <v>20005</v>
      </c>
    </row>
    <row r="379" spans="1:4" x14ac:dyDescent="0.35">
      <c r="A379" s="7" t="s">
        <v>28</v>
      </c>
      <c r="B379" s="8">
        <v>41393</v>
      </c>
      <c r="C379" s="9">
        <v>8.9499999999999993</v>
      </c>
      <c r="D379" s="10">
        <v>20005</v>
      </c>
    </row>
    <row r="380" spans="1:4" x14ac:dyDescent="0.35">
      <c r="A380" s="7" t="s">
        <v>28</v>
      </c>
      <c r="B380" s="8">
        <v>41394</v>
      </c>
      <c r="C380" s="9">
        <v>25.74</v>
      </c>
      <c r="D380" s="10">
        <v>60005</v>
      </c>
    </row>
    <row r="381" spans="1:4" x14ac:dyDescent="0.35">
      <c r="A381" s="7" t="s">
        <v>28</v>
      </c>
      <c r="B381" s="8">
        <v>41396</v>
      </c>
      <c r="C381" s="9">
        <v>8.9499999999999993</v>
      </c>
      <c r="D381" s="10">
        <v>20018</v>
      </c>
    </row>
    <row r="382" spans="1:4" x14ac:dyDescent="0.35">
      <c r="A382" s="7" t="s">
        <v>28</v>
      </c>
      <c r="B382" s="8">
        <v>41396</v>
      </c>
      <c r="C382" s="9">
        <v>10.48</v>
      </c>
      <c r="D382" s="10">
        <v>20018</v>
      </c>
    </row>
    <row r="383" spans="1:4" x14ac:dyDescent="0.35">
      <c r="A383" s="7" t="s">
        <v>28</v>
      </c>
      <c r="B383" s="8">
        <v>41396</v>
      </c>
      <c r="C383" s="9">
        <v>10.98</v>
      </c>
      <c r="D383" s="10">
        <v>20018</v>
      </c>
    </row>
    <row r="384" spans="1:4" x14ac:dyDescent="0.35">
      <c r="A384" s="7" t="s">
        <v>28</v>
      </c>
      <c r="B384" s="8">
        <v>41403</v>
      </c>
      <c r="C384" s="9">
        <v>10.98</v>
      </c>
      <c r="D384" s="10">
        <v>10030</v>
      </c>
    </row>
    <row r="385" spans="1:4" x14ac:dyDescent="0.35">
      <c r="A385" s="7" t="s">
        <v>28</v>
      </c>
      <c r="B385" s="8">
        <v>41401</v>
      </c>
      <c r="C385" s="9">
        <v>10.48</v>
      </c>
      <c r="D385" s="10">
        <v>10050</v>
      </c>
    </row>
    <row r="386" spans="1:4" x14ac:dyDescent="0.35">
      <c r="A386" s="7" t="s">
        <v>28</v>
      </c>
      <c r="B386" s="8">
        <v>41411</v>
      </c>
      <c r="C386" s="9">
        <v>11.38</v>
      </c>
      <c r="D386" s="10">
        <v>20017</v>
      </c>
    </row>
    <row r="387" spans="1:4" x14ac:dyDescent="0.35">
      <c r="A387" s="7" t="s">
        <v>28</v>
      </c>
      <c r="B387" s="8">
        <v>41411</v>
      </c>
      <c r="C387" s="9">
        <v>8.5500000000000007</v>
      </c>
      <c r="D387" s="10">
        <v>20017</v>
      </c>
    </row>
    <row r="388" spans="1:4" x14ac:dyDescent="0.35">
      <c r="A388" s="7" t="s">
        <v>28</v>
      </c>
      <c r="B388" s="8">
        <v>41411</v>
      </c>
      <c r="C388" s="9">
        <v>10.98</v>
      </c>
      <c r="D388" s="10">
        <v>20017</v>
      </c>
    </row>
    <row r="389" spans="1:4" x14ac:dyDescent="0.35">
      <c r="A389" s="7" t="s">
        <v>28</v>
      </c>
      <c r="B389" s="8">
        <v>41411</v>
      </c>
      <c r="C389" s="9">
        <v>12.45</v>
      </c>
      <c r="D389" s="10">
        <v>20017</v>
      </c>
    </row>
    <row r="390" spans="1:4" x14ac:dyDescent="0.35">
      <c r="A390" s="7" t="s">
        <v>28</v>
      </c>
      <c r="B390" s="8">
        <v>41417</v>
      </c>
      <c r="C390" s="9">
        <v>10.98</v>
      </c>
      <c r="D390" s="10">
        <v>20007</v>
      </c>
    </row>
    <row r="391" spans="1:4" x14ac:dyDescent="0.35">
      <c r="A391" s="7" t="s">
        <v>28</v>
      </c>
      <c r="B391" s="8">
        <v>41414</v>
      </c>
      <c r="C391" s="9">
        <v>18.13</v>
      </c>
      <c r="D391" s="10">
        <v>40004</v>
      </c>
    </row>
    <row r="392" spans="1:4" x14ac:dyDescent="0.35">
      <c r="A392" s="7" t="s">
        <v>28</v>
      </c>
      <c r="B392" s="8">
        <v>41414</v>
      </c>
      <c r="C392" s="9">
        <v>10.08</v>
      </c>
      <c r="D392" s="10">
        <v>40004</v>
      </c>
    </row>
    <row r="393" spans="1:4" x14ac:dyDescent="0.35">
      <c r="A393" s="7" t="s">
        <v>28</v>
      </c>
      <c r="B393" s="8">
        <v>41422</v>
      </c>
      <c r="C393" s="9">
        <v>12.28</v>
      </c>
      <c r="D393" s="10">
        <v>20012</v>
      </c>
    </row>
    <row r="394" spans="1:4" x14ac:dyDescent="0.35">
      <c r="A394" s="7" t="s">
        <v>28</v>
      </c>
      <c r="B394" s="8">
        <v>41422</v>
      </c>
      <c r="C394" s="9">
        <v>8.0500000000000007</v>
      </c>
      <c r="D394" s="10">
        <v>20012</v>
      </c>
    </row>
    <row r="395" spans="1:4" x14ac:dyDescent="0.35">
      <c r="A395" s="7" t="s">
        <v>28</v>
      </c>
      <c r="B395" s="8">
        <v>41422</v>
      </c>
      <c r="C395" s="9">
        <v>8.9499999999999993</v>
      </c>
      <c r="D395" s="10">
        <v>20012</v>
      </c>
    </row>
    <row r="396" spans="1:4" x14ac:dyDescent="0.35">
      <c r="A396" s="7" t="s">
        <v>28</v>
      </c>
      <c r="B396" s="8">
        <v>41422</v>
      </c>
      <c r="C396" s="9">
        <v>10.48</v>
      </c>
      <c r="D396" s="10">
        <v>20012</v>
      </c>
    </row>
    <row r="397" spans="1:4" x14ac:dyDescent="0.35">
      <c r="A397" s="7" t="s">
        <v>28</v>
      </c>
      <c r="B397" s="8">
        <v>41442</v>
      </c>
      <c r="C397" s="9">
        <v>0</v>
      </c>
      <c r="D397" s="10">
        <v>20008</v>
      </c>
    </row>
    <row r="398" spans="1:4" x14ac:dyDescent="0.35">
      <c r="A398" s="7" t="s">
        <v>28</v>
      </c>
      <c r="B398" s="8">
        <v>41442</v>
      </c>
      <c r="C398" s="9">
        <v>11.38</v>
      </c>
      <c r="D398" s="10">
        <v>20008</v>
      </c>
    </row>
    <row r="399" spans="1:4" x14ac:dyDescent="0.35">
      <c r="A399" s="7" t="s">
        <v>28</v>
      </c>
      <c r="B399" s="8">
        <v>41442</v>
      </c>
      <c r="C399" s="9">
        <v>10.98</v>
      </c>
      <c r="D399" s="10">
        <v>20008</v>
      </c>
    </row>
    <row r="400" spans="1:4" x14ac:dyDescent="0.35">
      <c r="A400" s="7" t="s">
        <v>28</v>
      </c>
      <c r="B400" s="8">
        <v>41443</v>
      </c>
      <c r="C400" s="9">
        <v>12.28</v>
      </c>
      <c r="D400" s="10">
        <v>20012</v>
      </c>
    </row>
    <row r="401" spans="1:4" x14ac:dyDescent="0.35">
      <c r="A401" s="7" t="s">
        <v>28</v>
      </c>
      <c r="B401" s="8">
        <v>41443</v>
      </c>
      <c r="C401" s="9">
        <v>8.0500000000000007</v>
      </c>
      <c r="D401" s="10">
        <v>20012</v>
      </c>
    </row>
    <row r="402" spans="1:4" x14ac:dyDescent="0.35">
      <c r="A402" s="7" t="s">
        <v>28</v>
      </c>
      <c r="B402" s="8">
        <v>41443</v>
      </c>
      <c r="C402" s="9">
        <v>8.9499999999999993</v>
      </c>
      <c r="D402" s="10">
        <v>20012</v>
      </c>
    </row>
    <row r="403" spans="1:4" x14ac:dyDescent="0.35">
      <c r="A403" s="7" t="s">
        <v>28</v>
      </c>
      <c r="B403" s="8">
        <v>41443</v>
      </c>
      <c r="C403" s="9">
        <v>10.48</v>
      </c>
      <c r="D403" s="10">
        <v>20012</v>
      </c>
    </row>
    <row r="404" spans="1:4" x14ac:dyDescent="0.35">
      <c r="A404" s="7" t="s">
        <v>28</v>
      </c>
      <c r="B404" s="8">
        <v>41444</v>
      </c>
      <c r="C404" s="9">
        <v>8.09</v>
      </c>
      <c r="D404" s="10">
        <v>20005</v>
      </c>
    </row>
    <row r="405" spans="1:4" x14ac:dyDescent="0.35">
      <c r="A405" s="7" t="s">
        <v>28</v>
      </c>
      <c r="B405" s="8">
        <v>41444</v>
      </c>
      <c r="C405" s="9">
        <v>11.38</v>
      </c>
      <c r="D405" s="10">
        <v>20005</v>
      </c>
    </row>
    <row r="406" spans="1:4" x14ac:dyDescent="0.35">
      <c r="A406" s="7" t="s">
        <v>28</v>
      </c>
      <c r="B406" s="8">
        <v>41444</v>
      </c>
      <c r="C406" s="9">
        <v>9.85</v>
      </c>
      <c r="D406" s="10">
        <v>20005</v>
      </c>
    </row>
    <row r="407" spans="1:4" x14ac:dyDescent="0.35">
      <c r="A407" s="7" t="s">
        <v>28</v>
      </c>
      <c r="B407" s="8">
        <v>41444</v>
      </c>
      <c r="C407" s="9">
        <v>8.9499999999999993</v>
      </c>
      <c r="D407" s="10">
        <v>20005</v>
      </c>
    </row>
    <row r="408" spans="1:4" x14ac:dyDescent="0.35">
      <c r="A408" s="7" t="s">
        <v>28</v>
      </c>
      <c r="B408" s="8">
        <v>41451</v>
      </c>
      <c r="C408" s="9">
        <v>8.5500000000000007</v>
      </c>
      <c r="D408" s="10">
        <v>20015</v>
      </c>
    </row>
    <row r="409" spans="1:4" x14ac:dyDescent="0.35">
      <c r="A409" s="7" t="s">
        <v>28</v>
      </c>
      <c r="B409" s="8">
        <v>41451</v>
      </c>
      <c r="C409" s="9">
        <v>19.3</v>
      </c>
      <c r="D409" s="10">
        <v>20015</v>
      </c>
    </row>
    <row r="410" spans="1:4" x14ac:dyDescent="0.35">
      <c r="A410" s="7" t="s">
        <v>28</v>
      </c>
      <c r="B410" s="8">
        <v>41451</v>
      </c>
      <c r="C410" s="9">
        <v>10.98</v>
      </c>
      <c r="D410" s="10">
        <v>20015</v>
      </c>
    </row>
    <row r="411" spans="1:4" x14ac:dyDescent="0.35">
      <c r="A411" s="7" t="s">
        <v>28</v>
      </c>
      <c r="B411" s="8">
        <v>41452</v>
      </c>
      <c r="C411" s="9">
        <v>12.28</v>
      </c>
      <c r="D411" s="10">
        <v>20012</v>
      </c>
    </row>
    <row r="412" spans="1:4" x14ac:dyDescent="0.35">
      <c r="A412" s="7" t="s">
        <v>28</v>
      </c>
      <c r="B412" s="8">
        <v>41452</v>
      </c>
      <c r="C412" s="9">
        <v>8.0500000000000007</v>
      </c>
      <c r="D412" s="10">
        <v>20012</v>
      </c>
    </row>
    <row r="413" spans="1:4" x14ac:dyDescent="0.35">
      <c r="A413" s="7" t="s">
        <v>28</v>
      </c>
      <c r="B413" s="8">
        <v>41452</v>
      </c>
      <c r="C413" s="9">
        <v>8.9499999999999993</v>
      </c>
      <c r="D413" s="10">
        <v>20012</v>
      </c>
    </row>
    <row r="414" spans="1:4" x14ac:dyDescent="0.35">
      <c r="A414" s="7" t="s">
        <v>28</v>
      </c>
      <c r="B414" s="8">
        <v>41452</v>
      </c>
      <c r="C414" s="9">
        <v>10.48</v>
      </c>
      <c r="D414" s="10">
        <v>20012</v>
      </c>
    </row>
    <row r="415" spans="1:4" x14ac:dyDescent="0.35">
      <c r="A415" s="7" t="s">
        <v>28</v>
      </c>
      <c r="B415" s="8">
        <v>41456</v>
      </c>
      <c r="C415" s="9">
        <v>24.89</v>
      </c>
      <c r="D415" s="10">
        <v>60001</v>
      </c>
    </row>
    <row r="416" spans="1:4" x14ac:dyDescent="0.35">
      <c r="A416" s="7" t="s">
        <v>28</v>
      </c>
      <c r="B416" s="8">
        <v>41458</v>
      </c>
      <c r="C416" s="9">
        <v>12.2</v>
      </c>
      <c r="D416" s="10">
        <v>20013</v>
      </c>
    </row>
    <row r="417" spans="1:4" x14ac:dyDescent="0.35">
      <c r="A417" s="7" t="s">
        <v>28</v>
      </c>
      <c r="B417" s="8">
        <v>41458</v>
      </c>
      <c r="C417" s="9">
        <v>10.48</v>
      </c>
      <c r="D417" s="10">
        <v>20013</v>
      </c>
    </row>
    <row r="418" spans="1:4" x14ac:dyDescent="0.35">
      <c r="A418" s="7" t="s">
        <v>28</v>
      </c>
      <c r="B418" s="8">
        <v>41458</v>
      </c>
      <c r="C418" s="9">
        <v>11.38</v>
      </c>
      <c r="D418" s="10">
        <v>20013</v>
      </c>
    </row>
    <row r="419" spans="1:4" x14ac:dyDescent="0.35">
      <c r="A419" s="7" t="s">
        <v>28</v>
      </c>
      <c r="B419" s="8">
        <v>41470</v>
      </c>
      <c r="C419" s="9">
        <v>12.28</v>
      </c>
      <c r="D419" s="10">
        <v>20012</v>
      </c>
    </row>
    <row r="420" spans="1:4" x14ac:dyDescent="0.35">
      <c r="A420" s="7" t="s">
        <v>28</v>
      </c>
      <c r="B420" s="8">
        <v>41470</v>
      </c>
      <c r="C420" s="9">
        <v>8.0500000000000007</v>
      </c>
      <c r="D420" s="10">
        <v>20012</v>
      </c>
    </row>
    <row r="421" spans="1:4" x14ac:dyDescent="0.35">
      <c r="A421" s="7" t="s">
        <v>28</v>
      </c>
      <c r="B421" s="8">
        <v>41470</v>
      </c>
      <c r="C421" s="9">
        <v>8.9499999999999993</v>
      </c>
      <c r="D421" s="10">
        <v>20012</v>
      </c>
    </row>
    <row r="422" spans="1:4" x14ac:dyDescent="0.35">
      <c r="A422" s="7" t="s">
        <v>28</v>
      </c>
      <c r="B422" s="8">
        <v>41470</v>
      </c>
      <c r="C422" s="9">
        <v>10.48</v>
      </c>
      <c r="D422" s="10">
        <v>20012</v>
      </c>
    </row>
    <row r="423" spans="1:4" x14ac:dyDescent="0.35">
      <c r="A423" s="7" t="s">
        <v>28</v>
      </c>
      <c r="B423" s="8">
        <v>41471</v>
      </c>
      <c r="C423" s="9">
        <v>11.38</v>
      </c>
      <c r="D423" s="10">
        <v>20017</v>
      </c>
    </row>
    <row r="424" spans="1:4" x14ac:dyDescent="0.35">
      <c r="A424" s="7" t="s">
        <v>28</v>
      </c>
      <c r="B424" s="8">
        <v>41471</v>
      </c>
      <c r="C424" s="9">
        <v>8.5500000000000007</v>
      </c>
      <c r="D424" s="10">
        <v>20017</v>
      </c>
    </row>
    <row r="425" spans="1:4" x14ac:dyDescent="0.35">
      <c r="A425" s="7" t="s">
        <v>28</v>
      </c>
      <c r="B425" s="8">
        <v>41471</v>
      </c>
      <c r="C425" s="9">
        <v>10.98</v>
      </c>
      <c r="D425" s="10">
        <v>20017</v>
      </c>
    </row>
    <row r="426" spans="1:4" x14ac:dyDescent="0.35">
      <c r="A426" s="7" t="s">
        <v>28</v>
      </c>
      <c r="B426" s="8">
        <v>41471</v>
      </c>
      <c r="C426" s="9">
        <v>12.45</v>
      </c>
      <c r="D426" s="10">
        <v>20017</v>
      </c>
    </row>
    <row r="427" spans="1:4" x14ac:dyDescent="0.35">
      <c r="A427" s="7" t="s">
        <v>28</v>
      </c>
      <c r="B427" s="8">
        <v>41472</v>
      </c>
      <c r="C427" s="9">
        <v>10.08</v>
      </c>
      <c r="D427" s="10">
        <v>20006</v>
      </c>
    </row>
    <row r="428" spans="1:4" x14ac:dyDescent="0.35">
      <c r="A428" s="7" t="s">
        <v>28</v>
      </c>
      <c r="B428" s="8">
        <v>41477</v>
      </c>
      <c r="C428" s="9">
        <v>8.9499999999999993</v>
      </c>
      <c r="D428" s="10">
        <v>20019</v>
      </c>
    </row>
    <row r="429" spans="1:4" x14ac:dyDescent="0.35">
      <c r="A429" s="7" t="s">
        <v>28</v>
      </c>
      <c r="B429" s="8">
        <v>41480</v>
      </c>
      <c r="C429" s="9">
        <v>12.28</v>
      </c>
      <c r="D429" s="10">
        <v>20012</v>
      </c>
    </row>
    <row r="430" spans="1:4" x14ac:dyDescent="0.35">
      <c r="A430" s="7" t="s">
        <v>28</v>
      </c>
      <c r="B430" s="8">
        <v>41480</v>
      </c>
      <c r="C430" s="9">
        <v>8.0500000000000007</v>
      </c>
      <c r="D430" s="10">
        <v>20012</v>
      </c>
    </row>
    <row r="431" spans="1:4" x14ac:dyDescent="0.35">
      <c r="A431" s="7" t="s">
        <v>28</v>
      </c>
      <c r="B431" s="8">
        <v>41480</v>
      </c>
      <c r="C431" s="9">
        <v>8.9499999999999993</v>
      </c>
      <c r="D431" s="10">
        <v>20012</v>
      </c>
    </row>
    <row r="432" spans="1:4" x14ac:dyDescent="0.35">
      <c r="A432" s="7" t="s">
        <v>28</v>
      </c>
      <c r="B432" s="8">
        <v>41480</v>
      </c>
      <c r="C432" s="9">
        <v>10.48</v>
      </c>
      <c r="D432" s="10">
        <v>20012</v>
      </c>
    </row>
    <row r="433" spans="1:4" x14ac:dyDescent="0.35">
      <c r="A433" s="7" t="s">
        <v>28</v>
      </c>
      <c r="B433" s="8">
        <v>41479</v>
      </c>
      <c r="C433" s="9">
        <v>12.2</v>
      </c>
      <c r="D433" s="10">
        <v>20013</v>
      </c>
    </row>
    <row r="434" spans="1:4" x14ac:dyDescent="0.35">
      <c r="A434" s="7" t="s">
        <v>28</v>
      </c>
      <c r="B434" s="8">
        <v>41479</v>
      </c>
      <c r="C434" s="9">
        <v>10.48</v>
      </c>
      <c r="D434" s="10">
        <v>20013</v>
      </c>
    </row>
    <row r="435" spans="1:4" x14ac:dyDescent="0.35">
      <c r="A435" s="7" t="s">
        <v>28</v>
      </c>
      <c r="B435" s="8">
        <v>41479</v>
      </c>
      <c r="C435" s="9">
        <v>11.38</v>
      </c>
      <c r="D435" s="10">
        <v>20013</v>
      </c>
    </row>
    <row r="436" spans="1:4" x14ac:dyDescent="0.35">
      <c r="A436" s="7" t="s">
        <v>28</v>
      </c>
      <c r="B436" s="8">
        <v>41485</v>
      </c>
      <c r="C436" s="9">
        <v>8.5500000000000007</v>
      </c>
      <c r="D436" s="10">
        <v>20015</v>
      </c>
    </row>
    <row r="437" spans="1:4" x14ac:dyDescent="0.35">
      <c r="A437" s="7" t="s">
        <v>28</v>
      </c>
      <c r="B437" s="8">
        <v>41485</v>
      </c>
      <c r="C437" s="9">
        <v>19.3</v>
      </c>
      <c r="D437" s="10">
        <v>20015</v>
      </c>
    </row>
    <row r="438" spans="1:4" x14ac:dyDescent="0.35">
      <c r="A438" s="7" t="s">
        <v>28</v>
      </c>
      <c r="B438" s="8">
        <v>41485</v>
      </c>
      <c r="C438" s="9">
        <v>10.98</v>
      </c>
      <c r="D438" s="10">
        <v>20015</v>
      </c>
    </row>
    <row r="439" spans="1:4" x14ac:dyDescent="0.35">
      <c r="A439" s="7" t="s">
        <v>28</v>
      </c>
      <c r="B439" s="8">
        <v>41484</v>
      </c>
      <c r="C439" s="9">
        <v>10.98</v>
      </c>
      <c r="D439" s="10">
        <v>20004</v>
      </c>
    </row>
    <row r="440" spans="1:4" x14ac:dyDescent="0.35">
      <c r="A440" s="7" t="s">
        <v>28</v>
      </c>
      <c r="B440" s="8">
        <v>41484</v>
      </c>
      <c r="C440" s="9">
        <v>8.9499999999999993</v>
      </c>
      <c r="D440" s="10">
        <v>20004</v>
      </c>
    </row>
    <row r="441" spans="1:4" x14ac:dyDescent="0.35">
      <c r="A441" s="7" t="s">
        <v>28</v>
      </c>
      <c r="B441" s="8">
        <v>41487</v>
      </c>
      <c r="C441" s="9">
        <v>11.38</v>
      </c>
      <c r="D441" s="10">
        <v>20009</v>
      </c>
    </row>
    <row r="442" spans="1:4" x14ac:dyDescent="0.35">
      <c r="A442" s="7" t="s">
        <v>28</v>
      </c>
      <c r="B442" s="8">
        <v>41487</v>
      </c>
      <c r="C442" s="9">
        <v>10.75</v>
      </c>
      <c r="D442" s="10">
        <v>20009</v>
      </c>
    </row>
    <row r="443" spans="1:4" x14ac:dyDescent="0.35">
      <c r="A443" s="7" t="s">
        <v>28</v>
      </c>
      <c r="B443" s="8">
        <v>41514</v>
      </c>
      <c r="C443" s="9">
        <v>10.98</v>
      </c>
      <c r="D443" s="10">
        <v>20010</v>
      </c>
    </row>
    <row r="444" spans="1:4" x14ac:dyDescent="0.35">
      <c r="A444" s="7" t="s">
        <v>28</v>
      </c>
      <c r="B444" s="8">
        <v>41520</v>
      </c>
      <c r="C444" s="9">
        <v>8.09</v>
      </c>
      <c r="D444" s="10">
        <v>20005</v>
      </c>
    </row>
    <row r="445" spans="1:4" x14ac:dyDescent="0.35">
      <c r="A445" s="7" t="s">
        <v>28</v>
      </c>
      <c r="B445" s="8">
        <v>41520</v>
      </c>
      <c r="C445" s="9">
        <v>11.38</v>
      </c>
      <c r="D445" s="10">
        <v>20005</v>
      </c>
    </row>
    <row r="446" spans="1:4" x14ac:dyDescent="0.35">
      <c r="A446" s="7" t="s">
        <v>28</v>
      </c>
      <c r="B446" s="8">
        <v>41520</v>
      </c>
      <c r="C446" s="9">
        <v>9.85</v>
      </c>
      <c r="D446" s="10">
        <v>20005</v>
      </c>
    </row>
    <row r="447" spans="1:4" x14ac:dyDescent="0.35">
      <c r="A447" s="7" t="s">
        <v>28</v>
      </c>
      <c r="B447" s="8">
        <v>41520</v>
      </c>
      <c r="C447" s="9">
        <v>8.9499999999999993</v>
      </c>
      <c r="D447" s="10">
        <v>20005</v>
      </c>
    </row>
    <row r="448" spans="1:4" x14ac:dyDescent="0.35">
      <c r="A448" s="7" t="s">
        <v>28</v>
      </c>
      <c r="B448" s="8">
        <v>41540</v>
      </c>
      <c r="C448" s="9">
        <v>25.4</v>
      </c>
      <c r="D448" s="10">
        <v>40005</v>
      </c>
    </row>
    <row r="449" spans="1:4" x14ac:dyDescent="0.35">
      <c r="A449" s="7" t="s">
        <v>28</v>
      </c>
      <c r="B449" s="8">
        <v>41540</v>
      </c>
      <c r="C449" s="9">
        <v>11.43</v>
      </c>
      <c r="D449" s="10">
        <v>40005</v>
      </c>
    </row>
    <row r="450" spans="1:4" x14ac:dyDescent="0.35">
      <c r="A450" s="7" t="s">
        <v>28</v>
      </c>
      <c r="B450" s="8">
        <v>41542</v>
      </c>
      <c r="C450" s="9">
        <v>22.86</v>
      </c>
      <c r="D450" s="10">
        <v>40010</v>
      </c>
    </row>
    <row r="451" spans="1:4" x14ac:dyDescent="0.35">
      <c r="A451" s="7" t="s">
        <v>28</v>
      </c>
      <c r="B451" s="8">
        <v>41548</v>
      </c>
      <c r="C451" s="9">
        <v>22.86</v>
      </c>
      <c r="D451" s="10">
        <v>10013</v>
      </c>
    </row>
    <row r="452" spans="1:4" x14ac:dyDescent="0.35">
      <c r="A452" s="7" t="s">
        <v>28</v>
      </c>
      <c r="B452" s="8">
        <v>41568</v>
      </c>
      <c r="C452" s="9">
        <v>8.9499999999999993</v>
      </c>
      <c r="D452" s="10">
        <v>20018</v>
      </c>
    </row>
    <row r="453" spans="1:4" x14ac:dyDescent="0.35">
      <c r="A453" s="7" t="s">
        <v>28</v>
      </c>
      <c r="B453" s="8">
        <v>41568</v>
      </c>
      <c r="C453" s="9">
        <v>10.48</v>
      </c>
      <c r="D453" s="10">
        <v>20018</v>
      </c>
    </row>
    <row r="454" spans="1:4" x14ac:dyDescent="0.35">
      <c r="A454" s="7" t="s">
        <v>28</v>
      </c>
      <c r="B454" s="8">
        <v>41568</v>
      </c>
      <c r="C454" s="9">
        <v>10.98</v>
      </c>
      <c r="D454" s="10">
        <v>20018</v>
      </c>
    </row>
    <row r="455" spans="1:4" x14ac:dyDescent="0.35">
      <c r="A455" s="7" t="s">
        <v>28</v>
      </c>
      <c r="B455" s="8">
        <v>41570</v>
      </c>
      <c r="C455" s="9">
        <v>25.4</v>
      </c>
      <c r="D455" s="10">
        <v>40005</v>
      </c>
    </row>
    <row r="456" spans="1:4" x14ac:dyDescent="0.35">
      <c r="A456" s="7" t="s">
        <v>28</v>
      </c>
      <c r="B456" s="8">
        <v>41570</v>
      </c>
      <c r="C456" s="9">
        <v>11.43</v>
      </c>
      <c r="D456" s="10">
        <v>40005</v>
      </c>
    </row>
    <row r="457" spans="1:4" x14ac:dyDescent="0.35">
      <c r="A457" s="7" t="s">
        <v>28</v>
      </c>
      <c r="B457" s="8">
        <v>41575</v>
      </c>
      <c r="C457" s="9">
        <v>10.29</v>
      </c>
      <c r="D457" s="10">
        <v>20016</v>
      </c>
    </row>
    <row r="458" spans="1:4" x14ac:dyDescent="0.35">
      <c r="A458" s="7" t="s">
        <v>28</v>
      </c>
      <c r="B458" s="8">
        <v>41578</v>
      </c>
      <c r="C458" s="9">
        <v>8.9499999999999993</v>
      </c>
      <c r="D458" s="10">
        <v>10021</v>
      </c>
    </row>
    <row r="459" spans="1:4" x14ac:dyDescent="0.35">
      <c r="A459" s="7" t="s">
        <v>28</v>
      </c>
      <c r="B459" s="8">
        <v>41579</v>
      </c>
      <c r="C459" s="9">
        <v>13.7</v>
      </c>
      <c r="D459" s="10">
        <v>10015</v>
      </c>
    </row>
    <row r="460" spans="1:4" x14ac:dyDescent="0.35">
      <c r="A460" s="7" t="s">
        <v>29</v>
      </c>
      <c r="B460" s="8">
        <v>41280</v>
      </c>
      <c r="C460" s="9">
        <v>59</v>
      </c>
      <c r="D460" s="10">
        <v>10052</v>
      </c>
    </row>
    <row r="461" spans="1:4" x14ac:dyDescent="0.35">
      <c r="A461" s="7" t="s">
        <v>30</v>
      </c>
      <c r="B461" s="8">
        <v>41242</v>
      </c>
      <c r="C461" s="9">
        <v>74.099999999999994</v>
      </c>
      <c r="D461" s="10">
        <v>40036</v>
      </c>
    </row>
    <row r="462" spans="1:4" x14ac:dyDescent="0.35">
      <c r="A462" s="7" t="s">
        <v>30</v>
      </c>
      <c r="B462" s="8">
        <v>41276</v>
      </c>
      <c r="C462" s="9">
        <v>9.85</v>
      </c>
      <c r="D462" s="10">
        <v>10027</v>
      </c>
    </row>
    <row r="463" spans="1:4" x14ac:dyDescent="0.35">
      <c r="A463" s="7" t="s">
        <v>30</v>
      </c>
      <c r="B463" s="8">
        <v>41324</v>
      </c>
      <c r="C463" s="9">
        <v>6.75</v>
      </c>
      <c r="D463" s="10">
        <v>10069</v>
      </c>
    </row>
    <row r="464" spans="1:4" x14ac:dyDescent="0.35">
      <c r="A464" s="7" t="s">
        <v>30</v>
      </c>
      <c r="B464" s="8">
        <v>41332</v>
      </c>
      <c r="C464" s="9">
        <v>6.75</v>
      </c>
      <c r="D464" s="10">
        <v>40024</v>
      </c>
    </row>
    <row r="465" spans="1:4" x14ac:dyDescent="0.35">
      <c r="A465" s="7" t="s">
        <v>30</v>
      </c>
      <c r="B465" s="8">
        <v>41337</v>
      </c>
      <c r="C465" s="9">
        <v>8.9499999999999993</v>
      </c>
      <c r="D465" s="10">
        <v>40008</v>
      </c>
    </row>
    <row r="466" spans="1:4" x14ac:dyDescent="0.35">
      <c r="A466" s="7" t="s">
        <v>30</v>
      </c>
      <c r="B466" s="8">
        <v>41339</v>
      </c>
      <c r="C466" s="9">
        <v>12.55</v>
      </c>
      <c r="D466" s="10">
        <v>70033</v>
      </c>
    </row>
    <row r="467" spans="1:4" x14ac:dyDescent="0.35">
      <c r="A467" s="7" t="s">
        <v>30</v>
      </c>
      <c r="B467" s="8">
        <v>41345</v>
      </c>
      <c r="C467" s="9">
        <v>8.5500000000000007</v>
      </c>
      <c r="D467" s="10">
        <v>40005</v>
      </c>
    </row>
    <row r="468" spans="1:4" x14ac:dyDescent="0.35">
      <c r="A468" s="7" t="s">
        <v>30</v>
      </c>
      <c r="B468" s="8">
        <v>41348</v>
      </c>
      <c r="C468" s="9">
        <v>32.4</v>
      </c>
      <c r="D468" s="10">
        <v>70008</v>
      </c>
    </row>
    <row r="469" spans="1:4" x14ac:dyDescent="0.35">
      <c r="A469" s="7" t="s">
        <v>30</v>
      </c>
      <c r="B469" s="8">
        <v>41423</v>
      </c>
      <c r="C469" s="9">
        <v>8.9499999999999993</v>
      </c>
      <c r="D469" s="10">
        <v>50004</v>
      </c>
    </row>
    <row r="470" spans="1:4" x14ac:dyDescent="0.35">
      <c r="A470" s="7" t="s">
        <v>30</v>
      </c>
      <c r="B470" s="8">
        <v>41458</v>
      </c>
      <c r="C470" s="9">
        <v>8.5</v>
      </c>
      <c r="D470" s="10">
        <v>40006</v>
      </c>
    </row>
    <row r="471" spans="1:4" x14ac:dyDescent="0.35">
      <c r="A471" s="7" t="s">
        <v>30</v>
      </c>
      <c r="B471" s="8">
        <v>41470</v>
      </c>
      <c r="C471" s="9">
        <v>8.9499999999999993</v>
      </c>
      <c r="D471" s="10">
        <v>10056</v>
      </c>
    </row>
    <row r="472" spans="1:4" x14ac:dyDescent="0.35">
      <c r="A472" s="7" t="s">
        <v>30</v>
      </c>
      <c r="B472" s="8">
        <v>41513</v>
      </c>
      <c r="C472" s="9">
        <v>8.0500000000000007</v>
      </c>
      <c r="D472" s="10">
        <v>10007</v>
      </c>
    </row>
    <row r="473" spans="1:4" x14ac:dyDescent="0.35">
      <c r="A473" s="7" t="s">
        <v>31</v>
      </c>
      <c r="B473" s="8">
        <v>41316</v>
      </c>
      <c r="C473" s="9">
        <v>4.95</v>
      </c>
      <c r="D473" s="10">
        <v>10032</v>
      </c>
    </row>
    <row r="474" spans="1:4" x14ac:dyDescent="0.35">
      <c r="A474" s="7" t="s">
        <v>31</v>
      </c>
      <c r="B474" s="8">
        <v>41424</v>
      </c>
      <c r="C474" s="9">
        <v>7.42</v>
      </c>
      <c r="D474" s="10">
        <v>60008</v>
      </c>
    </row>
    <row r="475" spans="1:4" x14ac:dyDescent="0.35">
      <c r="A475" s="7" t="s">
        <v>32</v>
      </c>
      <c r="B475" s="8">
        <v>41229</v>
      </c>
      <c r="C475" s="9">
        <v>36.18</v>
      </c>
      <c r="D475" s="10">
        <v>70058</v>
      </c>
    </row>
    <row r="476" spans="1:4" x14ac:dyDescent="0.35">
      <c r="A476" s="7" t="s">
        <v>32</v>
      </c>
      <c r="B476" s="8">
        <v>41270</v>
      </c>
      <c r="C476" s="9">
        <v>32.53</v>
      </c>
      <c r="D476" s="10">
        <v>10015</v>
      </c>
    </row>
    <row r="477" spans="1:4" x14ac:dyDescent="0.35">
      <c r="A477" s="7" t="s">
        <v>32</v>
      </c>
      <c r="B477" s="8">
        <v>41285</v>
      </c>
      <c r="C477" s="9">
        <v>35.4</v>
      </c>
      <c r="D477" s="10">
        <v>60009</v>
      </c>
    </row>
    <row r="478" spans="1:4" x14ac:dyDescent="0.35">
      <c r="A478" s="7" t="s">
        <v>32</v>
      </c>
      <c r="B478" s="8">
        <v>41295</v>
      </c>
      <c r="C478" s="9">
        <v>33.4</v>
      </c>
      <c r="D478" s="10">
        <v>10042</v>
      </c>
    </row>
    <row r="479" spans="1:4" x14ac:dyDescent="0.35">
      <c r="A479" s="7" t="s">
        <v>32</v>
      </c>
      <c r="B479" s="8">
        <v>41302</v>
      </c>
      <c r="C479" s="9">
        <v>13.18</v>
      </c>
      <c r="D479" s="10">
        <v>10017</v>
      </c>
    </row>
    <row r="480" spans="1:4" x14ac:dyDescent="0.35">
      <c r="A480" s="7" t="s">
        <v>33</v>
      </c>
      <c r="B480" s="8">
        <v>41558</v>
      </c>
      <c r="C480" s="9">
        <v>36.15</v>
      </c>
      <c r="D480" s="10">
        <v>20033</v>
      </c>
    </row>
    <row r="481" spans="1:4" x14ac:dyDescent="0.35">
      <c r="A481" s="7" t="s">
        <v>34</v>
      </c>
      <c r="B481" s="8">
        <v>41318</v>
      </c>
      <c r="C481" s="9">
        <v>11.65</v>
      </c>
      <c r="D481" s="10">
        <v>40006</v>
      </c>
    </row>
    <row r="482" spans="1:4" x14ac:dyDescent="0.35">
      <c r="A482" s="7" t="s">
        <v>35</v>
      </c>
      <c r="B482" s="8">
        <v>41205</v>
      </c>
      <c r="C482" s="9">
        <v>8.9499999999999993</v>
      </c>
      <c r="D482" s="10">
        <v>10033</v>
      </c>
    </row>
    <row r="483" spans="1:4" x14ac:dyDescent="0.35">
      <c r="A483" s="7" t="s">
        <v>35</v>
      </c>
      <c r="B483" s="8">
        <v>41183</v>
      </c>
      <c r="C483" s="9">
        <v>12.55</v>
      </c>
      <c r="D483" s="10">
        <v>10029</v>
      </c>
    </row>
    <row r="484" spans="1:4" x14ac:dyDescent="0.35">
      <c r="A484" s="7" t="s">
        <v>35</v>
      </c>
      <c r="B484" s="8">
        <v>41185</v>
      </c>
      <c r="C484" s="9">
        <v>10.95</v>
      </c>
      <c r="D484" s="10">
        <v>20008</v>
      </c>
    </row>
    <row r="485" spans="1:4" x14ac:dyDescent="0.35">
      <c r="A485" s="7" t="s">
        <v>35</v>
      </c>
      <c r="B485" s="8">
        <v>41193</v>
      </c>
      <c r="C485" s="9">
        <v>11.38</v>
      </c>
      <c r="D485" s="10">
        <v>10005</v>
      </c>
    </row>
    <row r="486" spans="1:4" x14ac:dyDescent="0.35">
      <c r="A486" s="7" t="s">
        <v>35</v>
      </c>
      <c r="B486" s="8">
        <v>41197</v>
      </c>
      <c r="C486" s="9">
        <v>12.28</v>
      </c>
      <c r="D486" s="10">
        <v>20052</v>
      </c>
    </row>
    <row r="487" spans="1:4" x14ac:dyDescent="0.35">
      <c r="A487" s="7" t="s">
        <v>35</v>
      </c>
      <c r="B487" s="8">
        <v>41198</v>
      </c>
      <c r="C487" s="9">
        <v>10.75</v>
      </c>
      <c r="D487" s="10">
        <v>10061</v>
      </c>
    </row>
    <row r="488" spans="1:4" x14ac:dyDescent="0.35">
      <c r="A488" s="7" t="s">
        <v>36</v>
      </c>
      <c r="B488" s="8">
        <v>41177</v>
      </c>
      <c r="C488" s="9">
        <v>12.28</v>
      </c>
      <c r="D488" s="10">
        <v>10007</v>
      </c>
    </row>
    <row r="489" spans="1:4" x14ac:dyDescent="0.35">
      <c r="A489" s="7" t="s">
        <v>36</v>
      </c>
      <c r="B489" s="8">
        <v>41229</v>
      </c>
      <c r="C489" s="9">
        <v>11.2</v>
      </c>
      <c r="D489" s="10">
        <v>60007</v>
      </c>
    </row>
    <row r="490" spans="1:4" x14ac:dyDescent="0.35">
      <c r="A490" s="7" t="s">
        <v>36</v>
      </c>
      <c r="B490" s="8">
        <v>41234</v>
      </c>
      <c r="C490" s="9">
        <v>11.65</v>
      </c>
      <c r="D490" s="10">
        <v>10004</v>
      </c>
    </row>
    <row r="491" spans="1:4" x14ac:dyDescent="0.35">
      <c r="A491" s="7" t="s">
        <v>36</v>
      </c>
      <c r="B491" s="8">
        <v>41234</v>
      </c>
      <c r="C491" s="9">
        <v>10.52</v>
      </c>
      <c r="D491" s="10">
        <v>10004</v>
      </c>
    </row>
    <row r="492" spans="1:4" x14ac:dyDescent="0.35">
      <c r="A492" s="7" t="s">
        <v>36</v>
      </c>
      <c r="B492" s="8">
        <v>41234</v>
      </c>
      <c r="C492" s="9">
        <v>11.38</v>
      </c>
      <c r="D492" s="10">
        <v>10004</v>
      </c>
    </row>
    <row r="493" spans="1:4" x14ac:dyDescent="0.35">
      <c r="A493" s="7" t="s">
        <v>36</v>
      </c>
      <c r="B493" s="8">
        <v>41200</v>
      </c>
      <c r="C493" s="9">
        <v>10.08</v>
      </c>
      <c r="D493" s="10">
        <v>60003</v>
      </c>
    </row>
    <row r="494" spans="1:4" x14ac:dyDescent="0.35">
      <c r="A494" s="7" t="s">
        <v>36</v>
      </c>
      <c r="B494" s="8">
        <v>41249</v>
      </c>
      <c r="C494" s="9">
        <v>11.2</v>
      </c>
      <c r="D494" s="10">
        <v>10082</v>
      </c>
    </row>
    <row r="495" spans="1:4" x14ac:dyDescent="0.35">
      <c r="A495" s="7" t="s">
        <v>36</v>
      </c>
      <c r="B495" s="8">
        <v>41274</v>
      </c>
      <c r="C495" s="9">
        <v>11.65</v>
      </c>
      <c r="D495" s="10">
        <v>10004</v>
      </c>
    </row>
    <row r="496" spans="1:4" x14ac:dyDescent="0.35">
      <c r="A496" s="7" t="s">
        <v>36</v>
      </c>
      <c r="B496" s="8">
        <v>41274</v>
      </c>
      <c r="C496" s="9">
        <v>10.52</v>
      </c>
      <c r="D496" s="10">
        <v>10004</v>
      </c>
    </row>
    <row r="497" spans="1:4" x14ac:dyDescent="0.35">
      <c r="A497" s="7" t="s">
        <v>36</v>
      </c>
      <c r="B497" s="8">
        <v>41274</v>
      </c>
      <c r="C497" s="9">
        <v>11.38</v>
      </c>
      <c r="D497" s="10">
        <v>10004</v>
      </c>
    </row>
    <row r="498" spans="1:4" x14ac:dyDescent="0.35">
      <c r="A498" s="7" t="s">
        <v>36</v>
      </c>
      <c r="B498" s="8">
        <v>41278</v>
      </c>
      <c r="C498" s="9">
        <v>10.52</v>
      </c>
      <c r="D498" s="10">
        <v>70001</v>
      </c>
    </row>
    <row r="499" spans="1:4" x14ac:dyDescent="0.35">
      <c r="A499" s="7" t="s">
        <v>36</v>
      </c>
      <c r="B499" s="8">
        <v>41296</v>
      </c>
      <c r="C499" s="9">
        <v>12.32</v>
      </c>
      <c r="D499" s="10">
        <v>70003</v>
      </c>
    </row>
    <row r="500" spans="1:4" x14ac:dyDescent="0.35">
      <c r="A500" s="7" t="s">
        <v>36</v>
      </c>
      <c r="B500" s="8">
        <v>41302</v>
      </c>
      <c r="C500" s="9">
        <v>10.08</v>
      </c>
      <c r="D500" s="10">
        <v>40004</v>
      </c>
    </row>
    <row r="501" spans="1:4" x14ac:dyDescent="0.35">
      <c r="A501" s="7" t="s">
        <v>36</v>
      </c>
      <c r="B501" s="8">
        <v>41302</v>
      </c>
      <c r="C501" s="9">
        <v>12.28</v>
      </c>
      <c r="D501" s="10">
        <v>40004</v>
      </c>
    </row>
    <row r="502" spans="1:4" x14ac:dyDescent="0.35">
      <c r="A502" s="7" t="s">
        <v>36</v>
      </c>
      <c r="B502" s="8">
        <v>41312</v>
      </c>
      <c r="C502" s="9">
        <v>12.28</v>
      </c>
      <c r="D502" s="10">
        <v>50030</v>
      </c>
    </row>
    <row r="503" spans="1:4" x14ac:dyDescent="0.35">
      <c r="A503" s="7" t="s">
        <v>36</v>
      </c>
      <c r="B503" s="8">
        <v>41319</v>
      </c>
      <c r="C503" s="9">
        <v>10.48</v>
      </c>
      <c r="D503" s="10">
        <v>40002</v>
      </c>
    </row>
    <row r="504" spans="1:4" x14ac:dyDescent="0.35">
      <c r="A504" s="7" t="s">
        <v>36</v>
      </c>
      <c r="B504" s="8">
        <v>41333</v>
      </c>
      <c r="C504" s="9">
        <v>10.48</v>
      </c>
      <c r="D504" s="10">
        <v>10019</v>
      </c>
    </row>
    <row r="505" spans="1:4" x14ac:dyDescent="0.35">
      <c r="A505" s="7" t="s">
        <v>36</v>
      </c>
      <c r="B505" s="8">
        <v>41354</v>
      </c>
      <c r="C505" s="9">
        <v>10.08</v>
      </c>
      <c r="D505" s="10">
        <v>50050</v>
      </c>
    </row>
    <row r="506" spans="1:4" x14ac:dyDescent="0.35">
      <c r="A506" s="7" t="s">
        <v>36</v>
      </c>
      <c r="B506" s="8">
        <v>41366</v>
      </c>
      <c r="C506" s="9">
        <v>10.08</v>
      </c>
      <c r="D506" s="10">
        <v>40004</v>
      </c>
    </row>
    <row r="507" spans="1:4" x14ac:dyDescent="0.35">
      <c r="A507" s="7" t="s">
        <v>36</v>
      </c>
      <c r="B507" s="8">
        <v>41366</v>
      </c>
      <c r="C507" s="9">
        <v>12.28</v>
      </c>
      <c r="D507" s="10">
        <v>40004</v>
      </c>
    </row>
    <row r="508" spans="1:4" x14ac:dyDescent="0.35">
      <c r="A508" s="7" t="s">
        <v>36</v>
      </c>
      <c r="B508" s="8">
        <v>41374</v>
      </c>
      <c r="C508" s="9">
        <v>11.65</v>
      </c>
      <c r="D508" s="10">
        <v>10004</v>
      </c>
    </row>
    <row r="509" spans="1:4" x14ac:dyDescent="0.35">
      <c r="A509" s="7" t="s">
        <v>36</v>
      </c>
      <c r="B509" s="8">
        <v>41374</v>
      </c>
      <c r="C509" s="9">
        <v>10.52</v>
      </c>
      <c r="D509" s="10">
        <v>10004</v>
      </c>
    </row>
    <row r="510" spans="1:4" x14ac:dyDescent="0.35">
      <c r="A510" s="7" t="s">
        <v>36</v>
      </c>
      <c r="B510" s="8">
        <v>41374</v>
      </c>
      <c r="C510" s="9">
        <v>11.38</v>
      </c>
      <c r="D510" s="10">
        <v>10004</v>
      </c>
    </row>
    <row r="511" spans="1:4" x14ac:dyDescent="0.35">
      <c r="A511" s="7" t="s">
        <v>36</v>
      </c>
      <c r="B511" s="8">
        <v>41375</v>
      </c>
      <c r="C511" s="9">
        <v>12.24</v>
      </c>
      <c r="D511" s="10">
        <v>60009</v>
      </c>
    </row>
    <row r="512" spans="1:4" x14ac:dyDescent="0.35">
      <c r="A512" s="7" t="s">
        <v>36</v>
      </c>
      <c r="B512" s="8">
        <v>41382</v>
      </c>
      <c r="C512" s="9">
        <v>10.08</v>
      </c>
      <c r="D512" s="10">
        <v>10013</v>
      </c>
    </row>
    <row r="513" spans="1:4" x14ac:dyDescent="0.35">
      <c r="A513" s="7" t="s">
        <v>36</v>
      </c>
      <c r="B513" s="8">
        <v>41387</v>
      </c>
      <c r="C513" s="9">
        <v>12.65</v>
      </c>
      <c r="D513" s="10">
        <v>60020</v>
      </c>
    </row>
    <row r="514" spans="1:4" x14ac:dyDescent="0.35">
      <c r="A514" s="7" t="s">
        <v>36</v>
      </c>
      <c r="B514" s="8">
        <v>41397</v>
      </c>
      <c r="C514" s="9">
        <v>12.28</v>
      </c>
      <c r="D514" s="10">
        <v>70021</v>
      </c>
    </row>
    <row r="515" spans="1:4" x14ac:dyDescent="0.35">
      <c r="A515" s="7" t="s">
        <v>36</v>
      </c>
      <c r="B515" s="8">
        <v>41407</v>
      </c>
      <c r="C515" s="9">
        <v>10.119999999999999</v>
      </c>
      <c r="D515" s="10">
        <v>10002</v>
      </c>
    </row>
    <row r="516" spans="1:4" x14ac:dyDescent="0.35">
      <c r="A516" s="7" t="s">
        <v>36</v>
      </c>
      <c r="B516" s="8">
        <v>41407</v>
      </c>
      <c r="C516" s="9">
        <v>11.65</v>
      </c>
      <c r="D516" s="10">
        <v>10002</v>
      </c>
    </row>
    <row r="517" spans="1:4" x14ac:dyDescent="0.35">
      <c r="A517" s="7" t="s">
        <v>36</v>
      </c>
      <c r="B517" s="8">
        <v>41423</v>
      </c>
      <c r="C517" s="9">
        <v>25.06</v>
      </c>
      <c r="D517" s="10">
        <v>10084</v>
      </c>
    </row>
    <row r="518" spans="1:4" x14ac:dyDescent="0.35">
      <c r="A518" s="7" t="s">
        <v>36</v>
      </c>
      <c r="B518" s="8">
        <v>41422</v>
      </c>
      <c r="C518" s="9">
        <v>10.93</v>
      </c>
      <c r="D518" s="10">
        <v>10077</v>
      </c>
    </row>
    <row r="519" spans="1:4" x14ac:dyDescent="0.35">
      <c r="A519" s="7" t="s">
        <v>36</v>
      </c>
      <c r="B519" s="8">
        <v>41429</v>
      </c>
      <c r="C519" s="9">
        <v>14.08</v>
      </c>
      <c r="D519" s="10">
        <v>40021</v>
      </c>
    </row>
    <row r="520" spans="1:4" x14ac:dyDescent="0.35">
      <c r="A520" s="7" t="s">
        <v>36</v>
      </c>
      <c r="B520" s="8">
        <v>41464</v>
      </c>
      <c r="C520" s="9">
        <v>11.7</v>
      </c>
      <c r="D520" s="10">
        <v>10015</v>
      </c>
    </row>
    <row r="521" spans="1:4" x14ac:dyDescent="0.35">
      <c r="A521" s="7" t="s">
        <v>36</v>
      </c>
      <c r="B521" s="8">
        <v>41464</v>
      </c>
      <c r="C521" s="9">
        <v>10.08</v>
      </c>
      <c r="D521" s="10">
        <v>10015</v>
      </c>
    </row>
    <row r="522" spans="1:4" x14ac:dyDescent="0.35">
      <c r="A522" s="7" t="s">
        <v>36</v>
      </c>
      <c r="B522" s="8">
        <v>41484</v>
      </c>
      <c r="C522" s="9">
        <v>10.08</v>
      </c>
      <c r="D522" s="10">
        <v>40010</v>
      </c>
    </row>
    <row r="523" spans="1:4" x14ac:dyDescent="0.35">
      <c r="A523" s="7" t="s">
        <v>36</v>
      </c>
      <c r="B523" s="8">
        <v>41499</v>
      </c>
      <c r="C523" s="9">
        <v>10.93</v>
      </c>
      <c r="D523" s="10">
        <v>10011</v>
      </c>
    </row>
    <row r="524" spans="1:4" x14ac:dyDescent="0.35">
      <c r="A524" s="7" t="s">
        <v>36</v>
      </c>
      <c r="B524" s="8">
        <v>41512</v>
      </c>
      <c r="C524" s="9">
        <v>12.28</v>
      </c>
      <c r="D524" s="10">
        <v>10006</v>
      </c>
    </row>
    <row r="525" spans="1:4" x14ac:dyDescent="0.35">
      <c r="A525" s="7" t="s">
        <v>36</v>
      </c>
      <c r="B525" s="8">
        <v>41523</v>
      </c>
      <c r="C525" s="9">
        <v>13.72</v>
      </c>
      <c r="D525" s="10">
        <v>40001</v>
      </c>
    </row>
    <row r="526" spans="1:4" x14ac:dyDescent="0.35">
      <c r="A526" s="7" t="s">
        <v>36</v>
      </c>
      <c r="B526" s="8">
        <v>41526</v>
      </c>
      <c r="C526" s="9">
        <v>11.7</v>
      </c>
      <c r="D526" s="10">
        <v>10015</v>
      </c>
    </row>
    <row r="527" spans="1:4" x14ac:dyDescent="0.35">
      <c r="A527" s="7" t="s">
        <v>36</v>
      </c>
      <c r="B527" s="8">
        <v>41526</v>
      </c>
      <c r="C527" s="9">
        <v>10.08</v>
      </c>
      <c r="D527" s="10">
        <v>10015</v>
      </c>
    </row>
    <row r="528" spans="1:4" x14ac:dyDescent="0.35">
      <c r="A528" s="7" t="s">
        <v>36</v>
      </c>
      <c r="B528" s="8">
        <v>41544</v>
      </c>
      <c r="C528" s="9">
        <v>8.0500000000000007</v>
      </c>
      <c r="D528" s="10">
        <v>10005</v>
      </c>
    </row>
    <row r="529" spans="1:4" x14ac:dyDescent="0.35">
      <c r="A529" s="7" t="s">
        <v>36</v>
      </c>
      <c r="B529" s="8">
        <v>41568</v>
      </c>
      <c r="C529" s="9">
        <v>10.119999999999999</v>
      </c>
      <c r="D529" s="10">
        <v>10002</v>
      </c>
    </row>
    <row r="530" spans="1:4" x14ac:dyDescent="0.35">
      <c r="A530" s="7" t="s">
        <v>36</v>
      </c>
      <c r="B530" s="8">
        <v>41568</v>
      </c>
      <c r="C530" s="9">
        <v>11.65</v>
      </c>
      <c r="D530" s="10">
        <v>10002</v>
      </c>
    </row>
    <row r="531" spans="1:4" x14ac:dyDescent="0.35">
      <c r="A531" s="7" t="s">
        <v>36</v>
      </c>
      <c r="B531" s="8">
        <v>41583</v>
      </c>
      <c r="C531" s="9">
        <v>12.2</v>
      </c>
      <c r="D531" s="10">
        <v>10001</v>
      </c>
    </row>
    <row r="532" spans="1:4" x14ac:dyDescent="0.35">
      <c r="A532" s="7" t="s">
        <v>37</v>
      </c>
      <c r="B532" s="8">
        <v>41226</v>
      </c>
      <c r="C532" s="9">
        <v>28.5</v>
      </c>
      <c r="D532" s="10">
        <v>10137</v>
      </c>
    </row>
    <row r="533" spans="1:4" x14ac:dyDescent="0.35">
      <c r="A533" s="7" t="s">
        <v>38</v>
      </c>
      <c r="B533" s="8">
        <v>41283</v>
      </c>
      <c r="C533" s="9">
        <v>10.75</v>
      </c>
      <c r="D533" s="10">
        <v>30012</v>
      </c>
    </row>
    <row r="534" spans="1:4" x14ac:dyDescent="0.35">
      <c r="A534" s="7" t="s">
        <v>38</v>
      </c>
      <c r="B534" s="8">
        <v>41400</v>
      </c>
      <c r="C534" s="9">
        <v>12.65</v>
      </c>
      <c r="D534" s="10">
        <v>10106</v>
      </c>
    </row>
    <row r="535" spans="1:4" x14ac:dyDescent="0.35">
      <c r="A535" s="7" t="s">
        <v>39</v>
      </c>
      <c r="B535" s="8">
        <v>41189</v>
      </c>
      <c r="C535" s="9">
        <v>19.649999999999999</v>
      </c>
      <c r="D535" s="10">
        <v>60008</v>
      </c>
    </row>
    <row r="536" spans="1:4" x14ac:dyDescent="0.35">
      <c r="A536" s="7" t="s">
        <v>40</v>
      </c>
      <c r="B536" s="8">
        <v>41180</v>
      </c>
      <c r="C536" s="9">
        <v>26.3</v>
      </c>
      <c r="D536" s="10">
        <v>40008</v>
      </c>
    </row>
    <row r="537" spans="1:4" x14ac:dyDescent="0.35">
      <c r="A537" s="7" t="s">
        <v>40</v>
      </c>
      <c r="B537" s="8">
        <v>41556</v>
      </c>
      <c r="C537" s="9">
        <v>25.95</v>
      </c>
      <c r="D537" s="10">
        <v>60006</v>
      </c>
    </row>
    <row r="538" spans="1:4" x14ac:dyDescent="0.35">
      <c r="A538" s="7" t="s">
        <v>41</v>
      </c>
      <c r="B538" s="8">
        <v>41212</v>
      </c>
      <c r="C538" s="9">
        <v>41.95</v>
      </c>
      <c r="D538" s="10">
        <v>20012</v>
      </c>
    </row>
    <row r="539" spans="1:4" x14ac:dyDescent="0.35">
      <c r="A539" s="7" t="s">
        <v>41</v>
      </c>
      <c r="B539" s="8">
        <v>41215</v>
      </c>
      <c r="C539" s="9">
        <v>5.25</v>
      </c>
      <c r="D539" s="10">
        <v>20144</v>
      </c>
    </row>
    <row r="540" spans="1:4" x14ac:dyDescent="0.35">
      <c r="A540" s="7" t="s">
        <v>41</v>
      </c>
      <c r="B540" s="8">
        <v>41241</v>
      </c>
      <c r="C540" s="9">
        <v>37.950000000000003</v>
      </c>
      <c r="D540" s="10">
        <v>20121</v>
      </c>
    </row>
    <row r="541" spans="1:4" x14ac:dyDescent="0.35">
      <c r="A541" s="7" t="s">
        <v>41</v>
      </c>
      <c r="B541" s="8">
        <v>41242</v>
      </c>
      <c r="C541" s="9">
        <v>18</v>
      </c>
      <c r="D541" s="10">
        <v>20108</v>
      </c>
    </row>
    <row r="542" spans="1:4" x14ac:dyDescent="0.35">
      <c r="A542" s="7" t="s">
        <v>41</v>
      </c>
      <c r="B542" s="8">
        <v>41176</v>
      </c>
      <c r="C542" s="9">
        <v>14.95</v>
      </c>
      <c r="D542" s="10">
        <v>20018</v>
      </c>
    </row>
    <row r="543" spans="1:4" x14ac:dyDescent="0.35">
      <c r="A543" s="7" t="s">
        <v>41</v>
      </c>
      <c r="B543" s="8">
        <v>41179</v>
      </c>
      <c r="C543" s="9">
        <v>17.05</v>
      </c>
      <c r="D543" s="10">
        <v>20004</v>
      </c>
    </row>
    <row r="544" spans="1:4" x14ac:dyDescent="0.35">
      <c r="A544" s="7" t="s">
        <v>41</v>
      </c>
      <c r="B544" s="8">
        <v>41179</v>
      </c>
      <c r="C544" s="9">
        <v>17.5</v>
      </c>
      <c r="D544" s="10">
        <v>20004</v>
      </c>
    </row>
    <row r="545" spans="1:4" x14ac:dyDescent="0.35">
      <c r="A545" s="7" t="s">
        <v>41</v>
      </c>
      <c r="B545" s="8">
        <v>41179</v>
      </c>
      <c r="C545" s="9">
        <v>20.350000000000001</v>
      </c>
      <c r="D545" s="10">
        <v>20004</v>
      </c>
    </row>
    <row r="546" spans="1:4" x14ac:dyDescent="0.35">
      <c r="A546" s="7" t="s">
        <v>41</v>
      </c>
      <c r="B546" s="8">
        <v>41187</v>
      </c>
      <c r="C546" s="9">
        <v>13.45</v>
      </c>
      <c r="D546" s="10">
        <v>20008</v>
      </c>
    </row>
    <row r="547" spans="1:4" x14ac:dyDescent="0.35">
      <c r="A547" s="7" t="s">
        <v>41</v>
      </c>
      <c r="B547" s="8">
        <v>41187</v>
      </c>
      <c r="C547" s="9">
        <v>18.2</v>
      </c>
      <c r="D547" s="10">
        <v>20008</v>
      </c>
    </row>
    <row r="548" spans="1:4" x14ac:dyDescent="0.35">
      <c r="A548" s="7" t="s">
        <v>41</v>
      </c>
      <c r="B548" s="8">
        <v>41187</v>
      </c>
      <c r="C548" s="9">
        <v>21.45</v>
      </c>
      <c r="D548" s="10">
        <v>20008</v>
      </c>
    </row>
    <row r="549" spans="1:4" x14ac:dyDescent="0.35">
      <c r="A549" s="7" t="s">
        <v>41</v>
      </c>
      <c r="B549" s="8">
        <v>41263</v>
      </c>
      <c r="C549" s="9">
        <v>25</v>
      </c>
      <c r="D549" s="10">
        <v>20113</v>
      </c>
    </row>
    <row r="550" spans="1:4" x14ac:dyDescent="0.35">
      <c r="A550" s="7" t="s">
        <v>41</v>
      </c>
      <c r="B550" s="8">
        <v>41264</v>
      </c>
      <c r="C550" s="9">
        <v>21.45</v>
      </c>
      <c r="D550" s="10">
        <v>20029</v>
      </c>
    </row>
    <row r="551" spans="1:4" x14ac:dyDescent="0.35">
      <c r="A551" s="7" t="s">
        <v>41</v>
      </c>
      <c r="B551" s="8">
        <v>41269</v>
      </c>
      <c r="C551" s="9">
        <v>17.05</v>
      </c>
      <c r="D551" s="10">
        <v>20004</v>
      </c>
    </row>
    <row r="552" spans="1:4" x14ac:dyDescent="0.35">
      <c r="A552" s="7" t="s">
        <v>41</v>
      </c>
      <c r="B552" s="8">
        <v>41269</v>
      </c>
      <c r="C552" s="9">
        <v>17.5</v>
      </c>
      <c r="D552" s="10">
        <v>20004</v>
      </c>
    </row>
    <row r="553" spans="1:4" x14ac:dyDescent="0.35">
      <c r="A553" s="7" t="s">
        <v>41</v>
      </c>
      <c r="B553" s="8">
        <v>41269</v>
      </c>
      <c r="C553" s="9">
        <v>20.350000000000001</v>
      </c>
      <c r="D553" s="10">
        <v>20004</v>
      </c>
    </row>
    <row r="554" spans="1:4" x14ac:dyDescent="0.35">
      <c r="A554" s="7" t="s">
        <v>41</v>
      </c>
      <c r="B554" s="8">
        <v>41277</v>
      </c>
      <c r="C554" s="9">
        <v>11</v>
      </c>
      <c r="D554" s="10">
        <v>20148</v>
      </c>
    </row>
    <row r="555" spans="1:4" x14ac:dyDescent="0.35">
      <c r="A555" s="7" t="s">
        <v>41</v>
      </c>
      <c r="B555" s="8">
        <v>41292</v>
      </c>
      <c r="C555" s="9">
        <v>20.350000000000001</v>
      </c>
      <c r="D555" s="10">
        <v>20009</v>
      </c>
    </row>
    <row r="556" spans="1:4" x14ac:dyDescent="0.35">
      <c r="A556" s="7" t="s">
        <v>41</v>
      </c>
      <c r="B556" s="8">
        <v>41303</v>
      </c>
      <c r="C556" s="9">
        <v>42.7</v>
      </c>
      <c r="D556" s="10">
        <v>20153</v>
      </c>
    </row>
    <row r="557" spans="1:4" x14ac:dyDescent="0.35">
      <c r="A557" s="7" t="s">
        <v>41</v>
      </c>
      <c r="B557" s="8">
        <v>41310</v>
      </c>
      <c r="C557" s="9">
        <v>5.25</v>
      </c>
      <c r="D557" s="10">
        <v>20168</v>
      </c>
    </row>
    <row r="558" spans="1:4" x14ac:dyDescent="0.35">
      <c r="A558" s="7" t="s">
        <v>41</v>
      </c>
      <c r="B558" s="8">
        <v>41318</v>
      </c>
      <c r="C558" s="9">
        <v>18.55</v>
      </c>
      <c r="D558" s="10">
        <v>20068</v>
      </c>
    </row>
    <row r="559" spans="1:4" x14ac:dyDescent="0.35">
      <c r="A559" s="7" t="s">
        <v>41</v>
      </c>
      <c r="B559" s="8">
        <v>41318</v>
      </c>
      <c r="C559" s="9">
        <v>5.25</v>
      </c>
      <c r="D559" s="10">
        <v>30046</v>
      </c>
    </row>
    <row r="560" spans="1:4" x14ac:dyDescent="0.35">
      <c r="A560" s="7" t="s">
        <v>41</v>
      </c>
      <c r="B560" s="8">
        <v>41333</v>
      </c>
      <c r="C560" s="9">
        <v>8</v>
      </c>
      <c r="D560" s="10">
        <v>20172</v>
      </c>
    </row>
    <row r="561" spans="1:4" x14ac:dyDescent="0.35">
      <c r="A561" s="7" t="s">
        <v>41</v>
      </c>
      <c r="B561" s="8">
        <v>41329</v>
      </c>
      <c r="C561" s="9">
        <v>2.95</v>
      </c>
      <c r="D561" s="10">
        <v>20091</v>
      </c>
    </row>
    <row r="562" spans="1:4" x14ac:dyDescent="0.35">
      <c r="A562" s="7" t="s">
        <v>41</v>
      </c>
      <c r="B562" s="8">
        <v>41336</v>
      </c>
      <c r="C562" s="9">
        <v>10.5</v>
      </c>
      <c r="D562" s="10">
        <v>20090</v>
      </c>
    </row>
    <row r="563" spans="1:4" x14ac:dyDescent="0.35">
      <c r="A563" s="7" t="s">
        <v>41</v>
      </c>
      <c r="B563" s="8">
        <v>41340</v>
      </c>
      <c r="C563" s="9">
        <v>17</v>
      </c>
      <c r="D563" s="10">
        <v>20125</v>
      </c>
    </row>
    <row r="564" spans="1:4" x14ac:dyDescent="0.35">
      <c r="A564" s="7" t="s">
        <v>41</v>
      </c>
      <c r="B564" s="8">
        <v>41345</v>
      </c>
      <c r="C564" s="9">
        <v>10.25</v>
      </c>
      <c r="D564" s="10">
        <v>20114</v>
      </c>
    </row>
    <row r="565" spans="1:4" x14ac:dyDescent="0.35">
      <c r="A565" s="7" t="s">
        <v>41</v>
      </c>
      <c r="B565" s="8">
        <v>41348</v>
      </c>
      <c r="C565" s="9">
        <v>18.95</v>
      </c>
      <c r="D565" s="10">
        <v>20002</v>
      </c>
    </row>
    <row r="566" spans="1:4" x14ac:dyDescent="0.35">
      <c r="A566" s="7" t="s">
        <v>41</v>
      </c>
      <c r="B566" s="8">
        <v>41376</v>
      </c>
      <c r="C566" s="9">
        <v>15</v>
      </c>
      <c r="D566" s="10">
        <v>20123</v>
      </c>
    </row>
    <row r="567" spans="1:4" x14ac:dyDescent="0.35">
      <c r="A567" s="7" t="s">
        <v>41</v>
      </c>
      <c r="B567" s="8">
        <v>41382</v>
      </c>
      <c r="C567" s="9">
        <v>13.95</v>
      </c>
      <c r="D567" s="10">
        <v>20011</v>
      </c>
    </row>
    <row r="568" spans="1:4" x14ac:dyDescent="0.35">
      <c r="A568" s="7" t="s">
        <v>41</v>
      </c>
      <c r="B568" s="8">
        <v>41381</v>
      </c>
      <c r="C568" s="9">
        <v>10.95</v>
      </c>
      <c r="D568" s="10">
        <v>20005</v>
      </c>
    </row>
    <row r="569" spans="1:4" x14ac:dyDescent="0.35">
      <c r="A569" s="7" t="s">
        <v>41</v>
      </c>
      <c r="B569" s="8">
        <v>41383</v>
      </c>
      <c r="C569" s="9">
        <v>22.95</v>
      </c>
      <c r="D569" s="10">
        <v>20003</v>
      </c>
    </row>
    <row r="570" spans="1:4" x14ac:dyDescent="0.35">
      <c r="A570" s="7" t="s">
        <v>41</v>
      </c>
      <c r="B570" s="8">
        <v>41389</v>
      </c>
      <c r="C570" s="9">
        <v>15.95</v>
      </c>
      <c r="D570" s="10">
        <v>20050</v>
      </c>
    </row>
    <row r="571" spans="1:4" x14ac:dyDescent="0.35">
      <c r="A571" s="7" t="s">
        <v>41</v>
      </c>
      <c r="B571" s="8">
        <v>41403</v>
      </c>
      <c r="C571" s="9">
        <v>24.03</v>
      </c>
      <c r="D571" s="10">
        <v>20007</v>
      </c>
    </row>
    <row r="572" spans="1:4" x14ac:dyDescent="0.35">
      <c r="A572" s="7" t="s">
        <v>41</v>
      </c>
      <c r="B572" s="8">
        <v>41403</v>
      </c>
      <c r="C572" s="9">
        <v>13.15</v>
      </c>
      <c r="D572" s="10">
        <v>20007</v>
      </c>
    </row>
    <row r="573" spans="1:4" x14ac:dyDescent="0.35">
      <c r="A573" s="7" t="s">
        <v>41</v>
      </c>
      <c r="B573" s="8">
        <v>41401</v>
      </c>
      <c r="C573" s="9">
        <v>15.75</v>
      </c>
      <c r="D573" s="10">
        <v>20013</v>
      </c>
    </row>
    <row r="574" spans="1:4" x14ac:dyDescent="0.35">
      <c r="A574" s="7" t="s">
        <v>41</v>
      </c>
      <c r="B574" s="8">
        <v>41407</v>
      </c>
      <c r="C574" s="9">
        <v>18.55</v>
      </c>
      <c r="D574" s="10">
        <v>20087</v>
      </c>
    </row>
    <row r="575" spans="1:4" x14ac:dyDescent="0.35">
      <c r="A575" s="7" t="s">
        <v>41</v>
      </c>
      <c r="B575" s="8">
        <v>41411</v>
      </c>
      <c r="C575" s="9">
        <v>17.05</v>
      </c>
      <c r="D575" s="10">
        <v>20004</v>
      </c>
    </row>
    <row r="576" spans="1:4" x14ac:dyDescent="0.35">
      <c r="A576" s="7" t="s">
        <v>41</v>
      </c>
      <c r="B576" s="8">
        <v>41411</v>
      </c>
      <c r="C576" s="9">
        <v>17.5</v>
      </c>
      <c r="D576" s="10">
        <v>20004</v>
      </c>
    </row>
    <row r="577" spans="1:4" x14ac:dyDescent="0.35">
      <c r="A577" s="7" t="s">
        <v>41</v>
      </c>
      <c r="B577" s="8">
        <v>41411</v>
      </c>
      <c r="C577" s="9">
        <v>20.350000000000001</v>
      </c>
      <c r="D577" s="10">
        <v>20004</v>
      </c>
    </row>
    <row r="578" spans="1:4" x14ac:dyDescent="0.35">
      <c r="A578" s="7" t="s">
        <v>41</v>
      </c>
      <c r="B578" s="8">
        <v>41416</v>
      </c>
      <c r="C578" s="9">
        <v>24.03</v>
      </c>
      <c r="D578" s="10">
        <v>20007</v>
      </c>
    </row>
    <row r="579" spans="1:4" x14ac:dyDescent="0.35">
      <c r="A579" s="7" t="s">
        <v>41</v>
      </c>
      <c r="B579" s="8">
        <v>41416</v>
      </c>
      <c r="C579" s="9">
        <v>13.15</v>
      </c>
      <c r="D579" s="10">
        <v>20007</v>
      </c>
    </row>
    <row r="580" spans="1:4" x14ac:dyDescent="0.35">
      <c r="A580" s="7" t="s">
        <v>41</v>
      </c>
      <c r="B580" s="8">
        <v>41424</v>
      </c>
      <c r="C580" s="9">
        <v>6</v>
      </c>
      <c r="D580" s="10">
        <v>20015</v>
      </c>
    </row>
    <row r="581" spans="1:4" x14ac:dyDescent="0.35">
      <c r="A581" s="7" t="s">
        <v>41</v>
      </c>
      <c r="B581" s="8">
        <v>41478</v>
      </c>
      <c r="C581" s="9">
        <v>13.45</v>
      </c>
      <c r="D581" s="10">
        <v>20008</v>
      </c>
    </row>
    <row r="582" spans="1:4" x14ac:dyDescent="0.35">
      <c r="A582" s="7" t="s">
        <v>41</v>
      </c>
      <c r="B582" s="8">
        <v>41478</v>
      </c>
      <c r="C582" s="9">
        <v>18.2</v>
      </c>
      <c r="D582" s="10">
        <v>20008</v>
      </c>
    </row>
    <row r="583" spans="1:4" x14ac:dyDescent="0.35">
      <c r="A583" s="7" t="s">
        <v>41</v>
      </c>
      <c r="B583" s="8">
        <v>41478</v>
      </c>
      <c r="C583" s="9">
        <v>21.45</v>
      </c>
      <c r="D583" s="10">
        <v>20008</v>
      </c>
    </row>
    <row r="584" spans="1:4" x14ac:dyDescent="0.35">
      <c r="A584" s="7" t="s">
        <v>41</v>
      </c>
      <c r="B584" s="8">
        <v>41491</v>
      </c>
      <c r="C584" s="9">
        <v>13.45</v>
      </c>
      <c r="D584" s="10">
        <v>20008</v>
      </c>
    </row>
    <row r="585" spans="1:4" x14ac:dyDescent="0.35">
      <c r="A585" s="7" t="s">
        <v>41</v>
      </c>
      <c r="B585" s="8">
        <v>41491</v>
      </c>
      <c r="C585" s="9">
        <v>18.2</v>
      </c>
      <c r="D585" s="10">
        <v>20008</v>
      </c>
    </row>
    <row r="586" spans="1:4" x14ac:dyDescent="0.35">
      <c r="A586" s="7" t="s">
        <v>41</v>
      </c>
      <c r="B586" s="8">
        <v>41491</v>
      </c>
      <c r="C586" s="9">
        <v>21.45</v>
      </c>
      <c r="D586" s="10">
        <v>20008</v>
      </c>
    </row>
    <row r="587" spans="1:4" x14ac:dyDescent="0.35">
      <c r="A587" s="7" t="s">
        <v>41</v>
      </c>
      <c r="B587" s="8">
        <v>41501</v>
      </c>
      <c r="C587" s="9">
        <v>16</v>
      </c>
      <c r="D587" s="10">
        <v>20102</v>
      </c>
    </row>
    <row r="588" spans="1:4" x14ac:dyDescent="0.35">
      <c r="A588" s="7" t="s">
        <v>41</v>
      </c>
      <c r="B588" s="8">
        <v>41513</v>
      </c>
      <c r="C588" s="9">
        <v>25.45</v>
      </c>
      <c r="D588" s="10">
        <v>20074</v>
      </c>
    </row>
    <row r="589" spans="1:4" x14ac:dyDescent="0.35">
      <c r="A589" s="7" t="s">
        <v>41</v>
      </c>
      <c r="B589" s="8">
        <v>41526</v>
      </c>
      <c r="C589" s="9">
        <v>19.5</v>
      </c>
      <c r="D589" s="10">
        <v>20056</v>
      </c>
    </row>
    <row r="590" spans="1:4" x14ac:dyDescent="0.35">
      <c r="A590" s="7" t="s">
        <v>41</v>
      </c>
      <c r="B590" s="8">
        <v>41542</v>
      </c>
      <c r="C590" s="9">
        <v>17.149999999999999</v>
      </c>
      <c r="D590" s="10">
        <v>20094</v>
      </c>
    </row>
    <row r="591" spans="1:4" x14ac:dyDescent="0.35">
      <c r="A591" s="7" t="s">
        <v>41</v>
      </c>
      <c r="B591" s="8">
        <v>41568</v>
      </c>
      <c r="C591" s="9">
        <v>13.25</v>
      </c>
      <c r="D591" s="10">
        <v>30010</v>
      </c>
    </row>
    <row r="592" spans="1:4" x14ac:dyDescent="0.35">
      <c r="A592" s="7" t="s">
        <v>41</v>
      </c>
      <c r="B592" s="8">
        <v>41571</v>
      </c>
      <c r="C592" s="9">
        <v>8</v>
      </c>
      <c r="D592" s="10">
        <v>30015</v>
      </c>
    </row>
    <row r="593" spans="1:4" x14ac:dyDescent="0.35">
      <c r="A593" s="7" t="s">
        <v>42</v>
      </c>
      <c r="B593" s="8">
        <v>41223</v>
      </c>
      <c r="C593" s="9">
        <v>18.45</v>
      </c>
      <c r="D593" s="10">
        <v>10156</v>
      </c>
    </row>
    <row r="594" spans="1:4" x14ac:dyDescent="0.35">
      <c r="A594" s="7" t="s">
        <v>42</v>
      </c>
      <c r="B594" s="8">
        <v>41311</v>
      </c>
      <c r="C594" s="9">
        <v>12.55</v>
      </c>
      <c r="D594" s="10">
        <v>10007</v>
      </c>
    </row>
    <row r="595" spans="1:4" x14ac:dyDescent="0.35">
      <c r="A595" s="7" t="s">
        <v>42</v>
      </c>
      <c r="B595" s="8">
        <v>41332</v>
      </c>
      <c r="C595" s="9">
        <v>12.55</v>
      </c>
      <c r="D595" s="10">
        <v>40010</v>
      </c>
    </row>
    <row r="596" spans="1:4" x14ac:dyDescent="0.35">
      <c r="A596" s="7" t="s">
        <v>42</v>
      </c>
      <c r="B596" s="8">
        <v>41365</v>
      </c>
      <c r="C596" s="9">
        <v>14.98</v>
      </c>
      <c r="D596" s="10">
        <v>60002</v>
      </c>
    </row>
    <row r="597" spans="1:4" x14ac:dyDescent="0.35">
      <c r="A597" s="7" t="s">
        <v>43</v>
      </c>
      <c r="B597" s="8">
        <v>41205</v>
      </c>
      <c r="C597" s="9">
        <v>6.45</v>
      </c>
      <c r="D597" s="10">
        <v>60006</v>
      </c>
    </row>
    <row r="598" spans="1:4" x14ac:dyDescent="0.35">
      <c r="A598" s="7" t="s">
        <v>43</v>
      </c>
      <c r="B598" s="8">
        <v>41207</v>
      </c>
      <c r="C598" s="9">
        <v>0</v>
      </c>
      <c r="D598" s="10">
        <v>10017</v>
      </c>
    </row>
    <row r="599" spans="1:4" x14ac:dyDescent="0.35">
      <c r="A599" s="7" t="s">
        <v>43</v>
      </c>
      <c r="B599" s="8">
        <v>41213</v>
      </c>
      <c r="C599" s="9">
        <v>11.7</v>
      </c>
      <c r="D599" s="10">
        <v>10006</v>
      </c>
    </row>
    <row r="600" spans="1:4" x14ac:dyDescent="0.35">
      <c r="A600" s="7" t="s">
        <v>43</v>
      </c>
      <c r="B600" s="8">
        <v>41219</v>
      </c>
      <c r="C600" s="9">
        <v>11.69</v>
      </c>
      <c r="D600" s="10">
        <v>50016</v>
      </c>
    </row>
    <row r="601" spans="1:4" x14ac:dyDescent="0.35">
      <c r="A601" s="7" t="s">
        <v>43</v>
      </c>
      <c r="B601" s="8">
        <v>41219</v>
      </c>
      <c r="C601" s="9">
        <v>11.7</v>
      </c>
      <c r="D601" s="10">
        <v>50016</v>
      </c>
    </row>
    <row r="602" spans="1:4" x14ac:dyDescent="0.35">
      <c r="A602" s="7" t="s">
        <v>43</v>
      </c>
      <c r="B602" s="8">
        <v>41234</v>
      </c>
      <c r="C602" s="9">
        <v>9.4</v>
      </c>
      <c r="D602" s="10">
        <v>10019</v>
      </c>
    </row>
    <row r="603" spans="1:4" x14ac:dyDescent="0.35">
      <c r="A603" s="7" t="s">
        <v>43</v>
      </c>
      <c r="B603" s="8">
        <v>41262</v>
      </c>
      <c r="C603" s="9">
        <v>9.18</v>
      </c>
      <c r="D603" s="10">
        <v>70070</v>
      </c>
    </row>
    <row r="604" spans="1:4" x14ac:dyDescent="0.35">
      <c r="A604" s="7" t="s">
        <v>43</v>
      </c>
      <c r="B604" s="8">
        <v>41276</v>
      </c>
      <c r="C604" s="9">
        <v>11.69</v>
      </c>
      <c r="D604" s="10">
        <v>40033</v>
      </c>
    </row>
    <row r="605" spans="1:4" x14ac:dyDescent="0.35">
      <c r="A605" s="7" t="s">
        <v>43</v>
      </c>
      <c r="B605" s="8">
        <v>41303</v>
      </c>
      <c r="C605" s="9">
        <v>10.98</v>
      </c>
      <c r="D605" s="10">
        <v>70025</v>
      </c>
    </row>
    <row r="606" spans="1:4" x14ac:dyDescent="0.35">
      <c r="A606" s="7" t="s">
        <v>43</v>
      </c>
      <c r="B606" s="8">
        <v>41304</v>
      </c>
      <c r="C606" s="9">
        <v>10.98</v>
      </c>
      <c r="D606" s="10">
        <v>50021</v>
      </c>
    </row>
    <row r="607" spans="1:4" x14ac:dyDescent="0.35">
      <c r="A607" s="7" t="s">
        <v>43</v>
      </c>
      <c r="B607" s="8">
        <v>41306</v>
      </c>
      <c r="C607" s="9">
        <v>11.7</v>
      </c>
      <c r="D607" s="10">
        <v>40023</v>
      </c>
    </row>
    <row r="608" spans="1:4" x14ac:dyDescent="0.35">
      <c r="A608" s="7" t="s">
        <v>43</v>
      </c>
      <c r="B608" s="8">
        <v>41320</v>
      </c>
      <c r="C608" s="9">
        <v>15.88</v>
      </c>
      <c r="D608" s="10">
        <v>10016</v>
      </c>
    </row>
    <row r="609" spans="1:4" x14ac:dyDescent="0.35">
      <c r="A609" s="7" t="s">
        <v>43</v>
      </c>
      <c r="B609" s="8">
        <v>41319</v>
      </c>
      <c r="C609" s="9">
        <v>11.7</v>
      </c>
      <c r="D609" s="10">
        <v>50010</v>
      </c>
    </row>
    <row r="610" spans="1:4" x14ac:dyDescent="0.35">
      <c r="A610" s="7" t="s">
        <v>43</v>
      </c>
      <c r="B610" s="8">
        <v>41327</v>
      </c>
      <c r="C610" s="9">
        <v>12.1</v>
      </c>
      <c r="D610" s="10">
        <v>70039</v>
      </c>
    </row>
    <row r="611" spans="1:4" x14ac:dyDescent="0.35">
      <c r="A611" s="7" t="s">
        <v>43</v>
      </c>
      <c r="B611" s="8">
        <v>41327</v>
      </c>
      <c r="C611" s="9">
        <v>10.26</v>
      </c>
      <c r="D611" s="10">
        <v>70039</v>
      </c>
    </row>
    <row r="612" spans="1:4" x14ac:dyDescent="0.35">
      <c r="A612" s="7" t="s">
        <v>43</v>
      </c>
      <c r="B612" s="8">
        <v>41330</v>
      </c>
      <c r="C612" s="9">
        <v>8.9499999999999993</v>
      </c>
      <c r="D612" s="10">
        <v>10035</v>
      </c>
    </row>
    <row r="613" spans="1:4" x14ac:dyDescent="0.35">
      <c r="A613" s="7" t="s">
        <v>43</v>
      </c>
      <c r="B613" s="8">
        <v>41332</v>
      </c>
      <c r="C613" s="9">
        <v>10.8</v>
      </c>
      <c r="D613" s="10">
        <v>10070</v>
      </c>
    </row>
    <row r="614" spans="1:4" x14ac:dyDescent="0.35">
      <c r="A614" s="7" t="s">
        <v>43</v>
      </c>
      <c r="B614" s="8">
        <v>41332</v>
      </c>
      <c r="C614" s="9">
        <v>9.25</v>
      </c>
      <c r="D614" s="10">
        <v>10070</v>
      </c>
    </row>
    <row r="615" spans="1:4" x14ac:dyDescent="0.35">
      <c r="A615" s="7" t="s">
        <v>43</v>
      </c>
      <c r="B615" s="8">
        <v>41338</v>
      </c>
      <c r="C615" s="9">
        <v>10.8</v>
      </c>
      <c r="D615" s="10">
        <v>10053</v>
      </c>
    </row>
    <row r="616" spans="1:4" x14ac:dyDescent="0.35">
      <c r="A616" s="7" t="s">
        <v>43</v>
      </c>
      <c r="B616" s="8">
        <v>41346</v>
      </c>
      <c r="C616" s="9">
        <v>10.98</v>
      </c>
      <c r="D616" s="10">
        <v>10054</v>
      </c>
    </row>
    <row r="617" spans="1:4" x14ac:dyDescent="0.35">
      <c r="A617" s="7" t="s">
        <v>43</v>
      </c>
      <c r="B617" s="8">
        <v>41354</v>
      </c>
      <c r="C617" s="9">
        <v>12</v>
      </c>
      <c r="D617" s="10">
        <v>70135</v>
      </c>
    </row>
    <row r="618" spans="1:4" x14ac:dyDescent="0.35">
      <c r="A618" s="7" t="s">
        <v>43</v>
      </c>
      <c r="B618" s="8">
        <v>41358</v>
      </c>
      <c r="C618" s="9">
        <v>10.52</v>
      </c>
      <c r="D618" s="10">
        <v>40006</v>
      </c>
    </row>
    <row r="619" spans="1:4" x14ac:dyDescent="0.35">
      <c r="A619" s="7" t="s">
        <v>43</v>
      </c>
      <c r="B619" s="8">
        <v>41390</v>
      </c>
      <c r="C619" s="9">
        <v>11.69</v>
      </c>
      <c r="D619" s="10">
        <v>50016</v>
      </c>
    </row>
    <row r="620" spans="1:4" x14ac:dyDescent="0.35">
      <c r="A620" s="7" t="s">
        <v>43</v>
      </c>
      <c r="B620" s="8">
        <v>41390</v>
      </c>
      <c r="C620" s="9">
        <v>11.7</v>
      </c>
      <c r="D620" s="10">
        <v>50016</v>
      </c>
    </row>
    <row r="621" spans="1:4" x14ac:dyDescent="0.35">
      <c r="A621" s="7" t="s">
        <v>43</v>
      </c>
      <c r="B621" s="8">
        <v>41394</v>
      </c>
      <c r="C621" s="9">
        <v>10.8</v>
      </c>
      <c r="D621" s="10">
        <v>10070</v>
      </c>
    </row>
    <row r="622" spans="1:4" x14ac:dyDescent="0.35">
      <c r="A622" s="7" t="s">
        <v>43</v>
      </c>
      <c r="B622" s="8">
        <v>41394</v>
      </c>
      <c r="C622" s="9">
        <v>9.25</v>
      </c>
      <c r="D622" s="10">
        <v>10070</v>
      </c>
    </row>
    <row r="623" spans="1:4" x14ac:dyDescent="0.35">
      <c r="A623" s="7" t="s">
        <v>43</v>
      </c>
      <c r="B623" s="8">
        <v>41396</v>
      </c>
      <c r="C623" s="9">
        <v>12.1</v>
      </c>
      <c r="D623" s="10">
        <v>70039</v>
      </c>
    </row>
    <row r="624" spans="1:4" x14ac:dyDescent="0.35">
      <c r="A624" s="7" t="s">
        <v>43</v>
      </c>
      <c r="B624" s="8">
        <v>41396</v>
      </c>
      <c r="C624" s="9">
        <v>10.26</v>
      </c>
      <c r="D624" s="10">
        <v>70039</v>
      </c>
    </row>
    <row r="625" spans="1:4" x14ac:dyDescent="0.35">
      <c r="A625" s="7" t="s">
        <v>43</v>
      </c>
      <c r="B625" s="8">
        <v>41407</v>
      </c>
      <c r="C625" s="9">
        <v>9.2200000000000006</v>
      </c>
      <c r="D625" s="10">
        <v>10026</v>
      </c>
    </row>
    <row r="626" spans="1:4" x14ac:dyDescent="0.35">
      <c r="A626" s="7" t="s">
        <v>43</v>
      </c>
      <c r="B626" s="8">
        <v>41430</v>
      </c>
      <c r="C626" s="9">
        <v>10.08</v>
      </c>
      <c r="D626" s="10">
        <v>50012</v>
      </c>
    </row>
    <row r="627" spans="1:4" x14ac:dyDescent="0.35">
      <c r="A627" s="7" t="s">
        <v>44</v>
      </c>
      <c r="B627" s="8">
        <v>41423</v>
      </c>
      <c r="C627" s="9">
        <v>12</v>
      </c>
      <c r="D627" s="10">
        <v>20208</v>
      </c>
    </row>
    <row r="628" spans="1:4" x14ac:dyDescent="0.35">
      <c r="A628" s="7" t="s">
        <v>45</v>
      </c>
      <c r="B628" s="8">
        <v>41360</v>
      </c>
      <c r="C628" s="9">
        <v>22.14</v>
      </c>
      <c r="D628" s="10">
        <v>60012</v>
      </c>
    </row>
    <row r="629" spans="1:4" x14ac:dyDescent="0.35">
      <c r="A629" s="7" t="s">
        <v>45</v>
      </c>
      <c r="B629" s="8">
        <v>41393</v>
      </c>
      <c r="C629" s="9">
        <v>11.38</v>
      </c>
      <c r="D629" s="10">
        <v>70060</v>
      </c>
    </row>
    <row r="630" spans="1:4" x14ac:dyDescent="0.35">
      <c r="A630" s="7" t="s">
        <v>45</v>
      </c>
      <c r="B630" s="8">
        <v>41400</v>
      </c>
      <c r="C630" s="9">
        <v>12.28</v>
      </c>
      <c r="D630" s="10">
        <v>10019</v>
      </c>
    </row>
    <row r="631" spans="1:4" x14ac:dyDescent="0.35">
      <c r="A631" s="7" t="s">
        <v>45</v>
      </c>
      <c r="B631" s="8">
        <v>41414</v>
      </c>
      <c r="C631" s="9">
        <v>13.18</v>
      </c>
      <c r="D631" s="10">
        <v>60002</v>
      </c>
    </row>
    <row r="632" spans="1:4" x14ac:dyDescent="0.35">
      <c r="A632" s="7" t="s">
        <v>45</v>
      </c>
      <c r="B632" s="8">
        <v>41435</v>
      </c>
      <c r="C632" s="9">
        <v>14.08</v>
      </c>
      <c r="D632" s="10">
        <v>70007</v>
      </c>
    </row>
    <row r="633" spans="1:4" x14ac:dyDescent="0.35">
      <c r="A633" s="7" t="s">
        <v>46</v>
      </c>
      <c r="B633" s="8">
        <v>41243</v>
      </c>
      <c r="C633" s="9">
        <v>26.6</v>
      </c>
      <c r="D633" s="10">
        <v>10045</v>
      </c>
    </row>
    <row r="634" spans="1:4" x14ac:dyDescent="0.35">
      <c r="A634" s="7" t="s">
        <v>47</v>
      </c>
      <c r="B634" s="8">
        <v>41189</v>
      </c>
      <c r="C634" s="9">
        <v>27.85</v>
      </c>
      <c r="D634" s="10">
        <v>50023</v>
      </c>
    </row>
    <row r="635" spans="1:4" x14ac:dyDescent="0.35">
      <c r="A635" s="7" t="s">
        <v>47</v>
      </c>
      <c r="B635" s="8">
        <v>41513</v>
      </c>
      <c r="C635" s="9">
        <v>28.85</v>
      </c>
      <c r="D635" s="10">
        <v>90068</v>
      </c>
    </row>
    <row r="636" spans="1:4" x14ac:dyDescent="0.35">
      <c r="A636" s="7" t="s">
        <v>48</v>
      </c>
      <c r="B636" s="8">
        <v>41240</v>
      </c>
      <c r="C636" s="9">
        <v>11.88</v>
      </c>
      <c r="D636" s="10">
        <v>10044</v>
      </c>
    </row>
    <row r="637" spans="1:4" x14ac:dyDescent="0.35">
      <c r="A637" s="7" t="s">
        <v>48</v>
      </c>
      <c r="B637" s="8">
        <v>41213</v>
      </c>
      <c r="C637" s="9">
        <v>9.39</v>
      </c>
      <c r="D637" s="10">
        <v>10041</v>
      </c>
    </row>
    <row r="638" spans="1:4" x14ac:dyDescent="0.35">
      <c r="A638" s="7" t="s">
        <v>48</v>
      </c>
      <c r="B638" s="8">
        <v>41177</v>
      </c>
      <c r="C638" s="9">
        <v>9.4499999999999993</v>
      </c>
      <c r="D638" s="10">
        <v>20125</v>
      </c>
    </row>
    <row r="639" spans="1:4" x14ac:dyDescent="0.35">
      <c r="A639" s="7" t="s">
        <v>48</v>
      </c>
      <c r="B639" s="8">
        <v>41229</v>
      </c>
      <c r="C639" s="9">
        <v>9.4499999999999993</v>
      </c>
      <c r="D639" s="10">
        <v>10023</v>
      </c>
    </row>
    <row r="640" spans="1:4" x14ac:dyDescent="0.35">
      <c r="A640" s="7" t="s">
        <v>48</v>
      </c>
      <c r="B640" s="8">
        <v>41186</v>
      </c>
      <c r="C640" s="9">
        <v>8.9499999999999993</v>
      </c>
      <c r="D640" s="10">
        <v>10043</v>
      </c>
    </row>
    <row r="641" spans="1:4" x14ac:dyDescent="0.35">
      <c r="A641" s="7" t="s">
        <v>48</v>
      </c>
      <c r="B641" s="8">
        <v>41192</v>
      </c>
      <c r="C641" s="9">
        <v>13.63</v>
      </c>
      <c r="D641" s="10">
        <v>60018</v>
      </c>
    </row>
    <row r="642" spans="1:4" x14ac:dyDescent="0.35">
      <c r="A642" s="7" t="s">
        <v>48</v>
      </c>
      <c r="B642" s="8">
        <v>41198</v>
      </c>
      <c r="C642" s="9">
        <v>14.07</v>
      </c>
      <c r="D642" s="10">
        <v>60023</v>
      </c>
    </row>
    <row r="643" spans="1:4" x14ac:dyDescent="0.35">
      <c r="A643" s="7" t="s">
        <v>48</v>
      </c>
      <c r="B643" s="8">
        <v>41201</v>
      </c>
      <c r="C643" s="9">
        <v>11.19</v>
      </c>
      <c r="D643" s="10">
        <v>60036</v>
      </c>
    </row>
    <row r="644" spans="1:4" x14ac:dyDescent="0.35">
      <c r="A644" s="7" t="s">
        <v>48</v>
      </c>
      <c r="B644" s="8">
        <v>41249</v>
      </c>
      <c r="C644" s="9">
        <v>7.6</v>
      </c>
      <c r="D644" s="10">
        <v>50001</v>
      </c>
    </row>
    <row r="645" spans="1:4" x14ac:dyDescent="0.35">
      <c r="A645" s="7" t="s">
        <v>48</v>
      </c>
      <c r="B645" s="8">
        <v>41249</v>
      </c>
      <c r="C645" s="9">
        <v>10.52</v>
      </c>
      <c r="D645" s="10">
        <v>50001</v>
      </c>
    </row>
    <row r="646" spans="1:4" x14ac:dyDescent="0.35">
      <c r="A646" s="7" t="s">
        <v>48</v>
      </c>
      <c r="B646" s="8">
        <v>41256</v>
      </c>
      <c r="C646" s="9">
        <v>20.45</v>
      </c>
      <c r="D646" s="10">
        <v>70032</v>
      </c>
    </row>
    <row r="647" spans="1:4" x14ac:dyDescent="0.35">
      <c r="A647" s="7" t="s">
        <v>48</v>
      </c>
      <c r="B647" s="8">
        <v>41264</v>
      </c>
      <c r="C647" s="9">
        <v>17.010000000000002</v>
      </c>
      <c r="D647" s="10">
        <v>70018</v>
      </c>
    </row>
    <row r="648" spans="1:4" x14ac:dyDescent="0.35">
      <c r="A648" s="7" t="s">
        <v>48</v>
      </c>
      <c r="B648" s="8">
        <v>41277</v>
      </c>
      <c r="C648" s="9">
        <v>22.81</v>
      </c>
      <c r="D648" s="10">
        <v>60014</v>
      </c>
    </row>
    <row r="649" spans="1:4" x14ac:dyDescent="0.35">
      <c r="A649" s="7" t="s">
        <v>48</v>
      </c>
      <c r="B649" s="8">
        <v>41285</v>
      </c>
      <c r="C649" s="9">
        <v>10.48</v>
      </c>
      <c r="D649" s="10">
        <v>60011</v>
      </c>
    </row>
    <row r="650" spans="1:4" x14ac:dyDescent="0.35">
      <c r="A650" s="7" t="s">
        <v>48</v>
      </c>
      <c r="B650" s="8">
        <v>41285</v>
      </c>
      <c r="C650" s="9">
        <v>8.5</v>
      </c>
      <c r="D650" s="10">
        <v>60011</v>
      </c>
    </row>
    <row r="651" spans="1:4" x14ac:dyDescent="0.35">
      <c r="A651" s="7" t="s">
        <v>48</v>
      </c>
      <c r="B651" s="8">
        <v>41289</v>
      </c>
      <c r="C651" s="9">
        <v>11.38</v>
      </c>
      <c r="D651" s="10">
        <v>40002</v>
      </c>
    </row>
    <row r="652" spans="1:4" x14ac:dyDescent="0.35">
      <c r="A652" s="7" t="s">
        <v>48</v>
      </c>
      <c r="B652" s="8">
        <v>41289</v>
      </c>
      <c r="C652" s="9">
        <v>12.96</v>
      </c>
      <c r="D652" s="10">
        <v>40002</v>
      </c>
    </row>
    <row r="653" spans="1:4" x14ac:dyDescent="0.35">
      <c r="A653" s="7" t="s">
        <v>48</v>
      </c>
      <c r="B653" s="8">
        <v>41290</v>
      </c>
      <c r="C653" s="9">
        <v>38.92</v>
      </c>
      <c r="D653" s="10">
        <v>10033</v>
      </c>
    </row>
    <row r="654" spans="1:4" x14ac:dyDescent="0.35">
      <c r="A654" s="7" t="s">
        <v>48</v>
      </c>
      <c r="B654" s="8">
        <v>41292</v>
      </c>
      <c r="C654" s="9">
        <v>16.059999999999999</v>
      </c>
      <c r="D654" s="10">
        <v>50004</v>
      </c>
    </row>
    <row r="655" spans="1:4" x14ac:dyDescent="0.35">
      <c r="A655" s="7" t="s">
        <v>48</v>
      </c>
      <c r="B655" s="8">
        <v>41292</v>
      </c>
      <c r="C655" s="9">
        <v>30.02</v>
      </c>
      <c r="D655" s="10">
        <v>50004</v>
      </c>
    </row>
    <row r="656" spans="1:4" x14ac:dyDescent="0.35">
      <c r="A656" s="7" t="s">
        <v>48</v>
      </c>
      <c r="B656" s="8">
        <v>41291</v>
      </c>
      <c r="C656" s="9">
        <v>7.6</v>
      </c>
      <c r="D656" s="10">
        <v>50001</v>
      </c>
    </row>
    <row r="657" spans="1:4" x14ac:dyDescent="0.35">
      <c r="A657" s="7" t="s">
        <v>48</v>
      </c>
      <c r="B657" s="8">
        <v>41291</v>
      </c>
      <c r="C657" s="9">
        <v>10.52</v>
      </c>
      <c r="D657" s="10">
        <v>50001</v>
      </c>
    </row>
    <row r="658" spans="1:4" x14ac:dyDescent="0.35">
      <c r="A658" s="7" t="s">
        <v>48</v>
      </c>
      <c r="B658" s="8">
        <v>41303</v>
      </c>
      <c r="C658" s="9">
        <v>10.48</v>
      </c>
      <c r="D658" s="10">
        <v>60011</v>
      </c>
    </row>
    <row r="659" spans="1:4" x14ac:dyDescent="0.35">
      <c r="A659" s="7" t="s">
        <v>48</v>
      </c>
      <c r="B659" s="8">
        <v>41303</v>
      </c>
      <c r="C659" s="9">
        <v>8.5</v>
      </c>
      <c r="D659" s="10">
        <v>60011</v>
      </c>
    </row>
    <row r="660" spans="1:4" x14ac:dyDescent="0.35">
      <c r="A660" s="7" t="s">
        <v>48</v>
      </c>
      <c r="B660" s="8">
        <v>41305</v>
      </c>
      <c r="C660" s="9">
        <v>25.15</v>
      </c>
      <c r="D660" s="10">
        <v>50008</v>
      </c>
    </row>
    <row r="661" spans="1:4" x14ac:dyDescent="0.35">
      <c r="A661" s="7" t="s">
        <v>48</v>
      </c>
      <c r="B661" s="8">
        <v>41305</v>
      </c>
      <c r="C661" s="9">
        <v>12.28</v>
      </c>
      <c r="D661" s="10">
        <v>50008</v>
      </c>
    </row>
    <row r="662" spans="1:4" x14ac:dyDescent="0.35">
      <c r="A662" s="7" t="s">
        <v>48</v>
      </c>
      <c r="B662" s="8">
        <v>41302</v>
      </c>
      <c r="C662" s="9">
        <v>11.38</v>
      </c>
      <c r="D662" s="10">
        <v>10032</v>
      </c>
    </row>
    <row r="663" spans="1:4" x14ac:dyDescent="0.35">
      <c r="A663" s="7" t="s">
        <v>48</v>
      </c>
      <c r="B663" s="8">
        <v>41309</v>
      </c>
      <c r="C663" s="9">
        <v>8.68</v>
      </c>
      <c r="D663" s="10">
        <v>50017</v>
      </c>
    </row>
    <row r="664" spans="1:4" x14ac:dyDescent="0.35">
      <c r="A664" s="7" t="s">
        <v>48</v>
      </c>
      <c r="B664" s="8">
        <v>41327</v>
      </c>
      <c r="C664" s="9">
        <v>11.38</v>
      </c>
      <c r="D664" s="10">
        <v>50016</v>
      </c>
    </row>
    <row r="665" spans="1:4" x14ac:dyDescent="0.35">
      <c r="A665" s="7" t="s">
        <v>48</v>
      </c>
      <c r="B665" s="8">
        <v>41324</v>
      </c>
      <c r="C665" s="9">
        <v>11.38</v>
      </c>
      <c r="D665" s="10">
        <v>60004</v>
      </c>
    </row>
    <row r="666" spans="1:4" x14ac:dyDescent="0.35">
      <c r="A666" s="7" t="s">
        <v>48</v>
      </c>
      <c r="B666" s="8">
        <v>41333</v>
      </c>
      <c r="C666" s="9">
        <v>10.08</v>
      </c>
      <c r="D666" s="10">
        <v>60022</v>
      </c>
    </row>
    <row r="667" spans="1:4" x14ac:dyDescent="0.35">
      <c r="A667" s="7" t="s">
        <v>48</v>
      </c>
      <c r="B667" s="8">
        <v>41363</v>
      </c>
      <c r="C667" s="9">
        <v>9.9499999999999993</v>
      </c>
      <c r="D667" s="10">
        <v>40033</v>
      </c>
    </row>
    <row r="668" spans="1:4" x14ac:dyDescent="0.35">
      <c r="A668" s="7" t="s">
        <v>48</v>
      </c>
      <c r="B668" s="8">
        <v>41379</v>
      </c>
      <c r="C668" s="9">
        <v>16.059999999999999</v>
      </c>
      <c r="D668" s="10">
        <v>50004</v>
      </c>
    </row>
    <row r="669" spans="1:4" x14ac:dyDescent="0.35">
      <c r="A669" s="7" t="s">
        <v>48</v>
      </c>
      <c r="B669" s="8">
        <v>41379</v>
      </c>
      <c r="C669" s="9">
        <v>30.02</v>
      </c>
      <c r="D669" s="10">
        <v>50004</v>
      </c>
    </row>
    <row r="670" spans="1:4" x14ac:dyDescent="0.35">
      <c r="A670" s="7" t="s">
        <v>48</v>
      </c>
      <c r="B670" s="8">
        <v>41394</v>
      </c>
      <c r="C670" s="9">
        <v>8.68</v>
      </c>
      <c r="D670" s="10">
        <v>50006</v>
      </c>
    </row>
    <row r="671" spans="1:4" x14ac:dyDescent="0.35">
      <c r="A671" s="7" t="s">
        <v>48</v>
      </c>
      <c r="B671" s="8">
        <v>41400</v>
      </c>
      <c r="C671" s="9">
        <v>8.5</v>
      </c>
      <c r="D671" s="10">
        <v>50011</v>
      </c>
    </row>
    <row r="672" spans="1:4" x14ac:dyDescent="0.35">
      <c r="A672" s="7" t="s">
        <v>48</v>
      </c>
      <c r="B672" s="8">
        <v>41404</v>
      </c>
      <c r="C672" s="9">
        <v>11.38</v>
      </c>
      <c r="D672" s="10">
        <v>40002</v>
      </c>
    </row>
    <row r="673" spans="1:4" x14ac:dyDescent="0.35">
      <c r="A673" s="7" t="s">
        <v>48</v>
      </c>
      <c r="B673" s="8">
        <v>41404</v>
      </c>
      <c r="C673" s="9">
        <v>12.96</v>
      </c>
      <c r="D673" s="10">
        <v>40002</v>
      </c>
    </row>
    <row r="674" spans="1:4" x14ac:dyDescent="0.35">
      <c r="A674" s="7" t="s">
        <v>48</v>
      </c>
      <c r="B674" s="8">
        <v>41411</v>
      </c>
      <c r="C674" s="9">
        <v>10.48</v>
      </c>
      <c r="D674" s="10">
        <v>40006</v>
      </c>
    </row>
    <row r="675" spans="1:4" x14ac:dyDescent="0.35">
      <c r="A675" s="7" t="s">
        <v>48</v>
      </c>
      <c r="B675" s="8">
        <v>41415</v>
      </c>
      <c r="C675" s="9">
        <v>7.6</v>
      </c>
      <c r="D675" s="10">
        <v>70044</v>
      </c>
    </row>
    <row r="676" spans="1:4" x14ac:dyDescent="0.35">
      <c r="A676" s="7" t="s">
        <v>48</v>
      </c>
      <c r="B676" s="8">
        <v>41424</v>
      </c>
      <c r="C676" s="9">
        <v>10.48</v>
      </c>
      <c r="D676" s="10">
        <v>60013</v>
      </c>
    </row>
    <row r="677" spans="1:4" x14ac:dyDescent="0.35">
      <c r="A677" s="7" t="s">
        <v>48</v>
      </c>
      <c r="B677" s="8">
        <v>41437</v>
      </c>
      <c r="C677" s="9">
        <v>10.48</v>
      </c>
      <c r="D677" s="10">
        <v>40023</v>
      </c>
    </row>
    <row r="678" spans="1:4" x14ac:dyDescent="0.35">
      <c r="A678" s="7" t="s">
        <v>48</v>
      </c>
      <c r="B678" s="8">
        <v>41457</v>
      </c>
      <c r="C678" s="9">
        <v>12.28</v>
      </c>
      <c r="D678" s="10">
        <v>40009</v>
      </c>
    </row>
    <row r="679" spans="1:4" x14ac:dyDescent="0.35">
      <c r="A679" s="7" t="s">
        <v>48</v>
      </c>
      <c r="B679" s="8">
        <v>41466</v>
      </c>
      <c r="C679" s="9">
        <v>38.9</v>
      </c>
      <c r="D679" s="10">
        <v>10019</v>
      </c>
    </row>
    <row r="680" spans="1:4" x14ac:dyDescent="0.35">
      <c r="A680" s="7" t="s">
        <v>48</v>
      </c>
      <c r="B680" s="8">
        <v>41494</v>
      </c>
      <c r="C680" s="9">
        <v>21.46</v>
      </c>
      <c r="D680" s="10">
        <v>40004</v>
      </c>
    </row>
    <row r="681" spans="1:4" x14ac:dyDescent="0.35">
      <c r="A681" s="7" t="s">
        <v>48</v>
      </c>
      <c r="B681" s="8">
        <v>41506</v>
      </c>
      <c r="C681" s="9">
        <v>11.65</v>
      </c>
      <c r="D681" s="10">
        <v>60016</v>
      </c>
    </row>
    <row r="682" spans="1:4" x14ac:dyDescent="0.35">
      <c r="A682" s="7" t="s">
        <v>48</v>
      </c>
      <c r="B682" s="8">
        <v>41507</v>
      </c>
      <c r="C682" s="9">
        <v>10.08</v>
      </c>
      <c r="D682" s="10">
        <v>10014</v>
      </c>
    </row>
    <row r="683" spans="1:4" x14ac:dyDescent="0.35">
      <c r="A683" s="7" t="s">
        <v>48</v>
      </c>
      <c r="B683" s="8">
        <v>41543</v>
      </c>
      <c r="C683" s="9">
        <v>14.85</v>
      </c>
      <c r="D683" s="10">
        <v>10012</v>
      </c>
    </row>
    <row r="684" spans="1:4" x14ac:dyDescent="0.35">
      <c r="A684" s="7" t="s">
        <v>48</v>
      </c>
      <c r="B684" s="8">
        <v>41550</v>
      </c>
      <c r="C684" s="9">
        <v>25.15</v>
      </c>
      <c r="D684" s="10">
        <v>50008</v>
      </c>
    </row>
    <row r="685" spans="1:4" x14ac:dyDescent="0.35">
      <c r="A685" s="7" t="s">
        <v>48</v>
      </c>
      <c r="B685" s="8">
        <v>41550</v>
      </c>
      <c r="C685" s="9">
        <v>12.28</v>
      </c>
      <c r="D685" s="10">
        <v>50008</v>
      </c>
    </row>
    <row r="686" spans="1:4" x14ac:dyDescent="0.35">
      <c r="A686" s="7" t="s">
        <v>48</v>
      </c>
      <c r="B686" s="8">
        <v>41547</v>
      </c>
      <c r="C686" s="9">
        <v>37.299999999999997</v>
      </c>
      <c r="D686" s="10">
        <v>70001</v>
      </c>
    </row>
    <row r="687" spans="1:4" x14ac:dyDescent="0.35">
      <c r="A687" s="7" t="s">
        <v>48</v>
      </c>
      <c r="B687" s="8">
        <v>41555</v>
      </c>
      <c r="C687" s="9">
        <v>10.119999999999999</v>
      </c>
      <c r="D687" s="10">
        <v>60037</v>
      </c>
    </row>
    <row r="688" spans="1:4" x14ac:dyDescent="0.35">
      <c r="A688" s="7" t="s">
        <v>48</v>
      </c>
      <c r="B688" s="8">
        <v>41562</v>
      </c>
      <c r="C688" s="9">
        <v>10.119999999999999</v>
      </c>
      <c r="D688" s="10">
        <v>60019</v>
      </c>
    </row>
    <row r="689" spans="1:4" x14ac:dyDescent="0.35">
      <c r="A689" s="7" t="s">
        <v>49</v>
      </c>
      <c r="B689" s="8">
        <v>41242</v>
      </c>
      <c r="C689" s="9">
        <v>62.5</v>
      </c>
      <c r="D689" s="10">
        <v>40058</v>
      </c>
    </row>
    <row r="690" spans="1:4" x14ac:dyDescent="0.35">
      <c r="A690" s="7" t="s">
        <v>50</v>
      </c>
      <c r="B690" s="8">
        <v>41208</v>
      </c>
      <c r="C690" s="9">
        <v>42.18</v>
      </c>
      <c r="D690" s="10">
        <v>10091</v>
      </c>
    </row>
    <row r="691" spans="1:4" x14ac:dyDescent="0.35">
      <c r="A691" s="7" t="s">
        <v>51</v>
      </c>
      <c r="B691" s="8">
        <v>41285</v>
      </c>
      <c r="C691" s="9">
        <v>36.26</v>
      </c>
      <c r="D691" s="10">
        <v>70100</v>
      </c>
    </row>
    <row r="692" spans="1:4" x14ac:dyDescent="0.35">
      <c r="A692" s="7" t="s">
        <v>52</v>
      </c>
      <c r="B692" s="8">
        <v>41515</v>
      </c>
      <c r="C692" s="9">
        <v>51.3</v>
      </c>
      <c r="D692" s="10">
        <v>50032</v>
      </c>
    </row>
    <row r="693" spans="1:4" x14ac:dyDescent="0.35">
      <c r="A693" s="7" t="s">
        <v>53</v>
      </c>
      <c r="B693" s="8">
        <v>41240</v>
      </c>
      <c r="C693" s="9">
        <v>10.75</v>
      </c>
      <c r="D693" s="10">
        <v>10012</v>
      </c>
    </row>
    <row r="694" spans="1:4" x14ac:dyDescent="0.35">
      <c r="A694" s="7" t="s">
        <v>53</v>
      </c>
      <c r="B694" s="8">
        <v>41215</v>
      </c>
      <c r="C694" s="9">
        <v>30.37</v>
      </c>
      <c r="D694" s="10">
        <v>10031</v>
      </c>
    </row>
    <row r="695" spans="1:4" x14ac:dyDescent="0.35">
      <c r="A695" s="7" t="s">
        <v>53</v>
      </c>
      <c r="B695" s="8">
        <v>41180</v>
      </c>
      <c r="C695" s="9">
        <v>8.9499999999999993</v>
      </c>
      <c r="D695" s="10">
        <v>70004</v>
      </c>
    </row>
    <row r="696" spans="1:4" x14ac:dyDescent="0.35">
      <c r="A696" s="7" t="s">
        <v>53</v>
      </c>
      <c r="B696" s="8">
        <v>41186</v>
      </c>
      <c r="C696" s="9">
        <v>8.9499999999999993</v>
      </c>
      <c r="D696" s="10">
        <v>50016</v>
      </c>
    </row>
    <row r="697" spans="1:4" x14ac:dyDescent="0.35">
      <c r="A697" s="7" t="s">
        <v>53</v>
      </c>
      <c r="B697" s="8">
        <v>41190</v>
      </c>
      <c r="C697" s="9">
        <v>8.9499999999999993</v>
      </c>
      <c r="D697" s="10">
        <v>60004</v>
      </c>
    </row>
    <row r="698" spans="1:4" x14ac:dyDescent="0.35">
      <c r="A698" s="7" t="s">
        <v>53</v>
      </c>
      <c r="B698" s="8">
        <v>41191</v>
      </c>
      <c r="C698" s="9">
        <v>18.09</v>
      </c>
      <c r="D698" s="10">
        <v>10019</v>
      </c>
    </row>
    <row r="699" spans="1:4" x14ac:dyDescent="0.35">
      <c r="A699" s="7" t="s">
        <v>53</v>
      </c>
      <c r="B699" s="8">
        <v>41263</v>
      </c>
      <c r="C699" s="9">
        <v>11.25</v>
      </c>
      <c r="D699" s="10">
        <v>10051</v>
      </c>
    </row>
    <row r="700" spans="1:4" x14ac:dyDescent="0.35">
      <c r="A700" s="7" t="s">
        <v>53</v>
      </c>
      <c r="B700" s="8">
        <v>41270</v>
      </c>
      <c r="C700" s="9">
        <v>8.9499999999999993</v>
      </c>
      <c r="D700" s="10">
        <v>50010</v>
      </c>
    </row>
    <row r="701" spans="1:4" x14ac:dyDescent="0.35">
      <c r="A701" s="7" t="s">
        <v>53</v>
      </c>
      <c r="B701" s="8">
        <v>41274</v>
      </c>
      <c r="C701" s="9">
        <v>9.85</v>
      </c>
      <c r="D701" s="10">
        <v>10018</v>
      </c>
    </row>
    <row r="702" spans="1:4" x14ac:dyDescent="0.35">
      <c r="A702" s="7" t="s">
        <v>53</v>
      </c>
      <c r="B702" s="8">
        <v>41276</v>
      </c>
      <c r="C702" s="9">
        <v>7.65</v>
      </c>
      <c r="D702" s="10">
        <v>70012</v>
      </c>
    </row>
    <row r="703" spans="1:4" x14ac:dyDescent="0.35">
      <c r="A703" s="7" t="s">
        <v>53</v>
      </c>
      <c r="B703" s="8">
        <v>41281</v>
      </c>
      <c r="C703" s="9">
        <v>8.9499999999999993</v>
      </c>
      <c r="D703" s="10">
        <v>60005</v>
      </c>
    </row>
    <row r="704" spans="1:4" x14ac:dyDescent="0.35">
      <c r="A704" s="7" t="s">
        <v>53</v>
      </c>
      <c r="B704" s="8">
        <v>41282</v>
      </c>
      <c r="C704" s="9">
        <v>8.9499999999999993</v>
      </c>
      <c r="D704" s="10">
        <v>70029</v>
      </c>
    </row>
    <row r="705" spans="1:4" x14ac:dyDescent="0.35">
      <c r="A705" s="7" t="s">
        <v>53</v>
      </c>
      <c r="B705" s="8">
        <v>41285</v>
      </c>
      <c r="C705" s="9">
        <v>9.85</v>
      </c>
      <c r="D705" s="10">
        <v>10033</v>
      </c>
    </row>
    <row r="706" spans="1:4" x14ac:dyDescent="0.35">
      <c r="A706" s="7" t="s">
        <v>53</v>
      </c>
      <c r="B706" s="8">
        <v>41289</v>
      </c>
      <c r="C706" s="9">
        <v>8.9499999999999993</v>
      </c>
      <c r="D706" s="10">
        <v>60008</v>
      </c>
    </row>
    <row r="707" spans="1:4" x14ac:dyDescent="0.35">
      <c r="A707" s="7" t="s">
        <v>53</v>
      </c>
      <c r="B707" s="8">
        <v>41290</v>
      </c>
      <c r="C707" s="9">
        <v>8.9499999999999993</v>
      </c>
      <c r="D707" s="10">
        <v>50003</v>
      </c>
    </row>
    <row r="708" spans="1:4" x14ac:dyDescent="0.35">
      <c r="A708" s="7" t="s">
        <v>53</v>
      </c>
      <c r="B708" s="8">
        <v>41487</v>
      </c>
      <c r="C708" s="9">
        <v>13.45</v>
      </c>
      <c r="D708" s="10">
        <v>10039</v>
      </c>
    </row>
    <row r="709" spans="1:4" x14ac:dyDescent="0.35">
      <c r="A709" s="7" t="s">
        <v>53</v>
      </c>
      <c r="B709" s="8">
        <v>41506</v>
      </c>
      <c r="C709" s="9">
        <v>18.2</v>
      </c>
      <c r="D709" s="10">
        <v>50025</v>
      </c>
    </row>
    <row r="710" spans="1:4" x14ac:dyDescent="0.35">
      <c r="A710" s="7" t="s">
        <v>53</v>
      </c>
      <c r="B710" s="8">
        <v>41514</v>
      </c>
      <c r="C710" s="9">
        <v>8.0500000000000007</v>
      </c>
      <c r="D710" s="10">
        <v>10030</v>
      </c>
    </row>
    <row r="711" spans="1:4" x14ac:dyDescent="0.35">
      <c r="A711" s="7" t="s">
        <v>53</v>
      </c>
      <c r="B711" s="8">
        <v>41527</v>
      </c>
      <c r="C711" s="9">
        <v>9.85</v>
      </c>
      <c r="D711" s="10">
        <v>50004</v>
      </c>
    </row>
    <row r="712" spans="1:4" x14ac:dyDescent="0.35">
      <c r="A712" s="7" t="s">
        <v>53</v>
      </c>
      <c r="B712" s="8">
        <v>41534</v>
      </c>
      <c r="C712" s="9">
        <v>8.0500000000000007</v>
      </c>
      <c r="D712" s="10">
        <v>50013</v>
      </c>
    </row>
    <row r="713" spans="1:4" x14ac:dyDescent="0.35">
      <c r="A713" s="7" t="s">
        <v>53</v>
      </c>
      <c r="B713" s="8">
        <v>41562</v>
      </c>
      <c r="C713" s="9">
        <v>7.95</v>
      </c>
      <c r="D713" s="10">
        <v>50008</v>
      </c>
    </row>
    <row r="714" spans="1:4" x14ac:dyDescent="0.35">
      <c r="A714" s="7" t="s">
        <v>54</v>
      </c>
      <c r="B714" s="8">
        <v>41240</v>
      </c>
      <c r="C714" s="9">
        <v>7.65</v>
      </c>
      <c r="D714" s="10">
        <v>10017</v>
      </c>
    </row>
    <row r="715" spans="1:4" x14ac:dyDescent="0.35">
      <c r="A715" s="7" t="s">
        <v>54</v>
      </c>
      <c r="B715" s="8">
        <v>41324</v>
      </c>
      <c r="C715" s="9">
        <v>6.5</v>
      </c>
      <c r="D715" s="10">
        <v>10064</v>
      </c>
    </row>
    <row r="716" spans="1:4" x14ac:dyDescent="0.35">
      <c r="A716" s="7" t="s">
        <v>55</v>
      </c>
      <c r="B716" s="8">
        <v>41341</v>
      </c>
      <c r="C716" s="9">
        <v>9.85</v>
      </c>
      <c r="D716" s="10">
        <v>10013</v>
      </c>
    </row>
    <row r="717" spans="1:4" x14ac:dyDescent="0.35">
      <c r="A717" s="7" t="s">
        <v>56</v>
      </c>
      <c r="B717" s="8">
        <v>41195</v>
      </c>
      <c r="C717" s="9">
        <v>10.5</v>
      </c>
      <c r="D717" s="10">
        <v>30014</v>
      </c>
    </row>
    <row r="718" spans="1:4" x14ac:dyDescent="0.35">
      <c r="A718" s="7" t="s">
        <v>56</v>
      </c>
      <c r="B718" s="8">
        <v>41203</v>
      </c>
      <c r="C718" s="9">
        <v>23</v>
      </c>
      <c r="D718" s="10">
        <v>30011</v>
      </c>
    </row>
    <row r="719" spans="1:4" x14ac:dyDescent="0.35">
      <c r="A719" s="7" t="s">
        <v>56</v>
      </c>
      <c r="B719" s="8">
        <v>41363</v>
      </c>
      <c r="C719" s="9">
        <v>9.5</v>
      </c>
      <c r="D719" s="10">
        <v>20111</v>
      </c>
    </row>
    <row r="720" spans="1:4" x14ac:dyDescent="0.35">
      <c r="A720" s="7" t="s">
        <v>56</v>
      </c>
      <c r="B720" s="8">
        <v>41424</v>
      </c>
      <c r="C720" s="9">
        <v>28.45</v>
      </c>
      <c r="D720" s="10">
        <v>20292</v>
      </c>
    </row>
    <row r="721" spans="1:4" x14ac:dyDescent="0.35">
      <c r="A721" s="7" t="s">
        <v>57</v>
      </c>
      <c r="B721" s="8">
        <v>41194</v>
      </c>
      <c r="C721" s="9">
        <v>92.4</v>
      </c>
      <c r="D721" s="10">
        <v>10128</v>
      </c>
    </row>
    <row r="722" spans="1:4" x14ac:dyDescent="0.35">
      <c r="A722" s="7" t="s">
        <v>58</v>
      </c>
      <c r="B722" s="8">
        <v>41205</v>
      </c>
      <c r="C722" s="9">
        <v>529.75</v>
      </c>
      <c r="D722" s="10">
        <v>10083</v>
      </c>
    </row>
    <row r="723" spans="1:4" x14ac:dyDescent="0.35">
      <c r="A723" s="7" t="s">
        <v>58</v>
      </c>
      <c r="B723" s="8">
        <v>41205</v>
      </c>
      <c r="C723" s="9">
        <v>32.950000000000003</v>
      </c>
      <c r="D723" s="10">
        <v>10083</v>
      </c>
    </row>
    <row r="724" spans="1:4" x14ac:dyDescent="0.35">
      <c r="A724" s="7" t="s">
        <v>58</v>
      </c>
      <c r="B724" s="8">
        <v>41210</v>
      </c>
      <c r="C724" s="9">
        <v>28.3</v>
      </c>
      <c r="D724" s="10">
        <v>60005</v>
      </c>
    </row>
    <row r="725" spans="1:4" x14ac:dyDescent="0.35">
      <c r="A725" s="7" t="s">
        <v>58</v>
      </c>
      <c r="B725" s="8">
        <v>41220</v>
      </c>
      <c r="C725" s="9">
        <v>41.4</v>
      </c>
      <c r="D725" s="10">
        <v>60044</v>
      </c>
    </row>
    <row r="726" spans="1:4" x14ac:dyDescent="0.35">
      <c r="A726" s="7" t="s">
        <v>58</v>
      </c>
      <c r="B726" s="8">
        <v>41245</v>
      </c>
      <c r="C726" s="9">
        <v>27.64</v>
      </c>
      <c r="D726" s="10">
        <v>50006</v>
      </c>
    </row>
    <row r="727" spans="1:4" x14ac:dyDescent="0.35">
      <c r="A727" s="7" t="s">
        <v>58</v>
      </c>
      <c r="B727" s="8">
        <v>41245</v>
      </c>
      <c r="C727" s="9">
        <v>25.15</v>
      </c>
      <c r="D727" s="10">
        <v>50006</v>
      </c>
    </row>
    <row r="728" spans="1:4" x14ac:dyDescent="0.35">
      <c r="A728" s="7" t="s">
        <v>58</v>
      </c>
      <c r="B728" s="8">
        <v>41179</v>
      </c>
      <c r="C728" s="9">
        <v>60.7</v>
      </c>
      <c r="D728" s="10">
        <v>10015</v>
      </c>
    </row>
    <row r="729" spans="1:4" x14ac:dyDescent="0.35">
      <c r="A729" s="7" t="s">
        <v>58</v>
      </c>
      <c r="B729" s="8">
        <v>41228</v>
      </c>
      <c r="C729" s="9">
        <v>27.6</v>
      </c>
      <c r="D729" s="10">
        <v>50017</v>
      </c>
    </row>
    <row r="730" spans="1:4" x14ac:dyDescent="0.35">
      <c r="A730" s="7" t="s">
        <v>58</v>
      </c>
      <c r="B730" s="8">
        <v>41186</v>
      </c>
      <c r="C730" s="9">
        <v>28.4</v>
      </c>
      <c r="D730" s="10">
        <v>20185</v>
      </c>
    </row>
    <row r="731" spans="1:4" x14ac:dyDescent="0.35">
      <c r="A731" s="7" t="s">
        <v>58</v>
      </c>
      <c r="B731" s="8">
        <v>41187</v>
      </c>
      <c r="C731" s="9">
        <v>23.04</v>
      </c>
      <c r="D731" s="10">
        <v>10075</v>
      </c>
    </row>
    <row r="732" spans="1:4" x14ac:dyDescent="0.35">
      <c r="A732" s="7" t="s">
        <v>58</v>
      </c>
      <c r="B732" s="8">
        <v>41189</v>
      </c>
      <c r="C732" s="9">
        <v>39.4</v>
      </c>
      <c r="D732" s="10">
        <v>70070</v>
      </c>
    </row>
    <row r="733" spans="1:4" x14ac:dyDescent="0.35">
      <c r="A733" s="7" t="s">
        <v>58</v>
      </c>
      <c r="B733" s="8">
        <v>41190</v>
      </c>
      <c r="C733" s="9">
        <v>26.5</v>
      </c>
      <c r="D733" s="10">
        <v>50007</v>
      </c>
    </row>
    <row r="734" spans="1:4" x14ac:dyDescent="0.35">
      <c r="A734" s="7" t="s">
        <v>58</v>
      </c>
      <c r="B734" s="8">
        <v>41231</v>
      </c>
      <c r="C734" s="9">
        <v>42.4</v>
      </c>
      <c r="D734" s="10">
        <v>60029</v>
      </c>
    </row>
    <row r="735" spans="1:4" x14ac:dyDescent="0.35">
      <c r="A735" s="7" t="s">
        <v>58</v>
      </c>
      <c r="B735" s="8">
        <v>41193</v>
      </c>
      <c r="C735" s="9">
        <v>22.4</v>
      </c>
      <c r="D735" s="10">
        <v>50008</v>
      </c>
    </row>
    <row r="736" spans="1:4" x14ac:dyDescent="0.35">
      <c r="A736" s="7" t="s">
        <v>58</v>
      </c>
      <c r="B736" s="8">
        <v>41247</v>
      </c>
      <c r="C736" s="9">
        <v>42.4</v>
      </c>
      <c r="D736" s="10">
        <v>60040</v>
      </c>
    </row>
    <row r="737" spans="1:4" x14ac:dyDescent="0.35">
      <c r="A737" s="7" t="s">
        <v>58</v>
      </c>
      <c r="B737" s="8">
        <v>41253</v>
      </c>
      <c r="C737" s="9">
        <v>41.4</v>
      </c>
      <c r="D737" s="10">
        <v>60017</v>
      </c>
    </row>
    <row r="738" spans="1:4" x14ac:dyDescent="0.35">
      <c r="A738" s="7" t="s">
        <v>58</v>
      </c>
      <c r="B738" s="8">
        <v>41285</v>
      </c>
      <c r="C738" s="9">
        <v>52.95</v>
      </c>
      <c r="D738" s="10">
        <v>50022</v>
      </c>
    </row>
    <row r="739" spans="1:4" x14ac:dyDescent="0.35">
      <c r="A739" s="7" t="s">
        <v>58</v>
      </c>
      <c r="B739" s="8">
        <v>41299</v>
      </c>
      <c r="C739" s="9">
        <v>44.95</v>
      </c>
      <c r="D739" s="10">
        <v>60003</v>
      </c>
    </row>
    <row r="740" spans="1:4" x14ac:dyDescent="0.35">
      <c r="A740" s="7" t="s">
        <v>58</v>
      </c>
      <c r="B740" s="8">
        <v>41298</v>
      </c>
      <c r="C740" s="9">
        <v>41.4</v>
      </c>
      <c r="D740" s="10">
        <v>10127</v>
      </c>
    </row>
    <row r="741" spans="1:4" x14ac:dyDescent="0.35">
      <c r="A741" s="7" t="s">
        <v>58</v>
      </c>
      <c r="B741" s="8">
        <v>41304</v>
      </c>
      <c r="C741" s="9">
        <v>43.9</v>
      </c>
      <c r="D741" s="10">
        <v>60041</v>
      </c>
    </row>
    <row r="742" spans="1:4" x14ac:dyDescent="0.35">
      <c r="A742" s="7" t="s">
        <v>58</v>
      </c>
      <c r="B742" s="8">
        <v>41308</v>
      </c>
      <c r="C742" s="9">
        <v>26.3</v>
      </c>
      <c r="D742" s="10">
        <v>50004</v>
      </c>
    </row>
    <row r="743" spans="1:4" x14ac:dyDescent="0.35">
      <c r="A743" s="7" t="s">
        <v>58</v>
      </c>
      <c r="B743" s="8">
        <v>41321</v>
      </c>
      <c r="C743" s="9">
        <v>61.95</v>
      </c>
      <c r="D743" s="10">
        <v>10065</v>
      </c>
    </row>
    <row r="744" spans="1:4" x14ac:dyDescent="0.35">
      <c r="A744" s="7" t="s">
        <v>58</v>
      </c>
      <c r="B744" s="8">
        <v>41331</v>
      </c>
      <c r="C744" s="9">
        <v>23.04</v>
      </c>
      <c r="D744" s="10">
        <v>60014</v>
      </c>
    </row>
    <row r="745" spans="1:4" x14ac:dyDescent="0.35">
      <c r="A745" s="7" t="s">
        <v>58</v>
      </c>
      <c r="B745" s="8">
        <v>41350</v>
      </c>
      <c r="C745" s="9">
        <v>17.600000000000001</v>
      </c>
      <c r="D745" s="10">
        <v>70006</v>
      </c>
    </row>
    <row r="746" spans="1:4" x14ac:dyDescent="0.35">
      <c r="A746" s="7" t="s">
        <v>58</v>
      </c>
      <c r="B746" s="8">
        <v>41356</v>
      </c>
      <c r="C746" s="9">
        <v>25.15</v>
      </c>
      <c r="D746" s="10">
        <v>50001</v>
      </c>
    </row>
    <row r="747" spans="1:4" x14ac:dyDescent="0.35">
      <c r="A747" s="7" t="s">
        <v>58</v>
      </c>
      <c r="B747" s="8">
        <v>41391</v>
      </c>
      <c r="C747" s="9">
        <v>87.4</v>
      </c>
      <c r="D747" s="10">
        <v>60051</v>
      </c>
    </row>
    <row r="748" spans="1:4" x14ac:dyDescent="0.35">
      <c r="A748" s="7" t="s">
        <v>58</v>
      </c>
      <c r="B748" s="8">
        <v>41389</v>
      </c>
      <c r="C748" s="9">
        <v>18.45</v>
      </c>
      <c r="D748" s="10">
        <v>70014</v>
      </c>
    </row>
    <row r="749" spans="1:4" x14ac:dyDescent="0.35">
      <c r="A749" s="7" t="s">
        <v>58</v>
      </c>
      <c r="B749" s="8">
        <v>41408</v>
      </c>
      <c r="C749" s="9">
        <v>52.65</v>
      </c>
      <c r="D749" s="10">
        <v>60038</v>
      </c>
    </row>
    <row r="750" spans="1:4" x14ac:dyDescent="0.35">
      <c r="A750" s="7" t="s">
        <v>58</v>
      </c>
      <c r="B750" s="8">
        <v>41407</v>
      </c>
      <c r="C750" s="9">
        <v>9.9499999999999993</v>
      </c>
      <c r="D750" s="10">
        <v>60009</v>
      </c>
    </row>
    <row r="751" spans="1:4" x14ac:dyDescent="0.35">
      <c r="A751" s="7" t="s">
        <v>58</v>
      </c>
      <c r="B751" s="8">
        <v>41413</v>
      </c>
      <c r="C751" s="9">
        <v>47.2</v>
      </c>
      <c r="D751" s="10">
        <v>60024</v>
      </c>
    </row>
    <row r="752" spans="1:4" x14ac:dyDescent="0.35">
      <c r="A752" s="7" t="s">
        <v>58</v>
      </c>
      <c r="B752" s="8">
        <v>41415</v>
      </c>
      <c r="C752" s="9">
        <v>52.9</v>
      </c>
      <c r="D752" s="10">
        <v>50024</v>
      </c>
    </row>
    <row r="753" spans="1:4" x14ac:dyDescent="0.35">
      <c r="A753" s="7" t="s">
        <v>58</v>
      </c>
      <c r="B753" s="8">
        <v>41420</v>
      </c>
      <c r="C753" s="9">
        <v>29</v>
      </c>
      <c r="D753" s="10">
        <v>70011</v>
      </c>
    </row>
    <row r="754" spans="1:4" x14ac:dyDescent="0.35">
      <c r="A754" s="7" t="s">
        <v>58</v>
      </c>
      <c r="B754" s="8">
        <v>41425</v>
      </c>
      <c r="C754" s="9">
        <v>22.45</v>
      </c>
      <c r="D754" s="10">
        <v>60025</v>
      </c>
    </row>
    <row r="755" spans="1:4" x14ac:dyDescent="0.35">
      <c r="A755" s="7" t="s">
        <v>58</v>
      </c>
      <c r="B755" s="8">
        <v>41431</v>
      </c>
      <c r="C755" s="9">
        <v>27.64</v>
      </c>
      <c r="D755" s="10">
        <v>50006</v>
      </c>
    </row>
    <row r="756" spans="1:4" x14ac:dyDescent="0.35">
      <c r="A756" s="7" t="s">
        <v>58</v>
      </c>
      <c r="B756" s="8">
        <v>41431</v>
      </c>
      <c r="C756" s="9">
        <v>25.15</v>
      </c>
      <c r="D756" s="10">
        <v>50006</v>
      </c>
    </row>
    <row r="757" spans="1:4" x14ac:dyDescent="0.35">
      <c r="A757" s="7" t="s">
        <v>58</v>
      </c>
      <c r="B757" s="8">
        <v>41438</v>
      </c>
      <c r="C757" s="9">
        <v>57.4</v>
      </c>
      <c r="D757" s="10">
        <v>50025</v>
      </c>
    </row>
    <row r="758" spans="1:4" x14ac:dyDescent="0.35">
      <c r="A758" s="7" t="s">
        <v>58</v>
      </c>
      <c r="B758" s="8">
        <v>41470</v>
      </c>
      <c r="C758" s="9">
        <v>24.15</v>
      </c>
      <c r="D758" s="10">
        <v>70045</v>
      </c>
    </row>
    <row r="759" spans="1:4" x14ac:dyDescent="0.35">
      <c r="A759" s="7" t="s">
        <v>58</v>
      </c>
      <c r="B759" s="8">
        <v>41480</v>
      </c>
      <c r="C759" s="9">
        <v>25.6</v>
      </c>
      <c r="D759" s="10">
        <v>10024</v>
      </c>
    </row>
    <row r="760" spans="1:4" x14ac:dyDescent="0.35">
      <c r="A760" s="7" t="s">
        <v>58</v>
      </c>
      <c r="B760" s="8">
        <v>41502</v>
      </c>
      <c r="C760" s="9">
        <v>23.45</v>
      </c>
      <c r="D760" s="10">
        <v>60023</v>
      </c>
    </row>
    <row r="761" spans="1:4" x14ac:dyDescent="0.35">
      <c r="A761" s="7" t="s">
        <v>58</v>
      </c>
      <c r="B761" s="8">
        <v>41519</v>
      </c>
      <c r="C761" s="9">
        <v>15.35</v>
      </c>
      <c r="D761" s="10">
        <v>10020</v>
      </c>
    </row>
    <row r="762" spans="1:4" x14ac:dyDescent="0.35">
      <c r="A762" s="7" t="s">
        <v>58</v>
      </c>
      <c r="B762" s="8">
        <v>41526</v>
      </c>
      <c r="C762" s="9">
        <v>19.95</v>
      </c>
      <c r="D762" s="10">
        <v>50003</v>
      </c>
    </row>
    <row r="763" spans="1:4" x14ac:dyDescent="0.35">
      <c r="A763" s="7" t="s">
        <v>58</v>
      </c>
      <c r="B763" s="8">
        <v>41538</v>
      </c>
      <c r="C763" s="9">
        <v>529.75</v>
      </c>
      <c r="D763" s="10">
        <v>10083</v>
      </c>
    </row>
    <row r="764" spans="1:4" x14ac:dyDescent="0.35">
      <c r="A764" s="7" t="s">
        <v>58</v>
      </c>
      <c r="B764" s="8">
        <v>41538</v>
      </c>
      <c r="C764" s="9">
        <v>32.950000000000003</v>
      </c>
      <c r="D764" s="10">
        <v>10083</v>
      </c>
    </row>
    <row r="765" spans="1:4" x14ac:dyDescent="0.35">
      <c r="A765" s="7" t="s">
        <v>58</v>
      </c>
      <c r="B765" s="8">
        <v>41554</v>
      </c>
      <c r="C765" s="9">
        <v>36.5</v>
      </c>
      <c r="D765" s="10">
        <v>50010</v>
      </c>
    </row>
    <row r="766" spans="1:4" x14ac:dyDescent="0.35">
      <c r="A766" s="7" t="s">
        <v>58</v>
      </c>
      <c r="B766" s="8">
        <v>41574</v>
      </c>
      <c r="C766" s="9">
        <v>25.65</v>
      </c>
      <c r="D766" s="10">
        <v>10038</v>
      </c>
    </row>
    <row r="767" spans="1:4" x14ac:dyDescent="0.35">
      <c r="A767" s="7" t="s">
        <v>58</v>
      </c>
      <c r="B767" s="8">
        <v>41573</v>
      </c>
      <c r="C767" s="9">
        <v>60.9</v>
      </c>
      <c r="D767" s="10">
        <v>50058</v>
      </c>
    </row>
    <row r="768" spans="1:4" x14ac:dyDescent="0.35">
      <c r="A768" s="7" t="s">
        <v>59</v>
      </c>
      <c r="B768" s="8">
        <v>41219</v>
      </c>
      <c r="C768" s="9">
        <v>11.29</v>
      </c>
      <c r="D768" s="10">
        <v>20056</v>
      </c>
    </row>
    <row r="769" spans="1:4" x14ac:dyDescent="0.35">
      <c r="A769" s="7" t="s">
        <v>59</v>
      </c>
      <c r="B769" s="8">
        <v>41256</v>
      </c>
      <c r="C769" s="9">
        <v>8.9499999999999993</v>
      </c>
      <c r="D769" s="10">
        <v>20068</v>
      </c>
    </row>
    <row r="770" spans="1:4" x14ac:dyDescent="0.35">
      <c r="A770" s="7" t="s">
        <v>59</v>
      </c>
      <c r="B770" s="8">
        <v>41281</v>
      </c>
      <c r="C770" s="9">
        <v>8.5500000000000007</v>
      </c>
      <c r="D770" s="10">
        <v>20072</v>
      </c>
    </row>
    <row r="771" spans="1:4" x14ac:dyDescent="0.35">
      <c r="A771" s="7" t="s">
        <v>59</v>
      </c>
      <c r="B771" s="8">
        <v>41305</v>
      </c>
      <c r="C771" s="9">
        <v>7.24</v>
      </c>
      <c r="D771" s="10">
        <v>20075</v>
      </c>
    </row>
    <row r="772" spans="1:4" x14ac:dyDescent="0.35">
      <c r="A772" s="7" t="s">
        <v>59</v>
      </c>
      <c r="B772" s="8">
        <v>41302</v>
      </c>
      <c r="C772" s="9">
        <v>5.48</v>
      </c>
      <c r="D772" s="10">
        <v>20061</v>
      </c>
    </row>
    <row r="773" spans="1:4" x14ac:dyDescent="0.35">
      <c r="A773" s="7" t="s">
        <v>59</v>
      </c>
      <c r="B773" s="8">
        <v>41317</v>
      </c>
      <c r="C773" s="9">
        <v>8.0500000000000007</v>
      </c>
      <c r="D773" s="10">
        <v>20067</v>
      </c>
    </row>
    <row r="774" spans="1:4" x14ac:dyDescent="0.35">
      <c r="A774" s="7" t="s">
        <v>60</v>
      </c>
      <c r="B774" s="8">
        <v>41203</v>
      </c>
      <c r="C774" s="9">
        <v>22</v>
      </c>
      <c r="D774" s="10">
        <v>10014</v>
      </c>
    </row>
    <row r="775" spans="1:4" x14ac:dyDescent="0.35">
      <c r="A775" s="7" t="s">
        <v>61</v>
      </c>
      <c r="B775" s="8">
        <v>41464</v>
      </c>
      <c r="C775" s="9">
        <v>12.55</v>
      </c>
      <c r="D775" s="10">
        <v>40008</v>
      </c>
    </row>
    <row r="776" spans="1:4" x14ac:dyDescent="0.35">
      <c r="A776" s="7" t="s">
        <v>61</v>
      </c>
      <c r="B776" s="8">
        <v>41523</v>
      </c>
      <c r="C776" s="9">
        <v>12.55</v>
      </c>
      <c r="D776" s="10">
        <v>60025</v>
      </c>
    </row>
    <row r="777" spans="1:4" x14ac:dyDescent="0.35">
      <c r="A777" s="7" t="s">
        <v>61</v>
      </c>
      <c r="B777" s="8">
        <v>41554</v>
      </c>
      <c r="C777" s="9">
        <v>8.0500000000000007</v>
      </c>
      <c r="D777" s="10">
        <v>60036</v>
      </c>
    </row>
    <row r="778" spans="1:4" x14ac:dyDescent="0.35">
      <c r="A778" s="7" t="s">
        <v>61</v>
      </c>
      <c r="B778" s="8">
        <v>41562</v>
      </c>
      <c r="C778" s="9">
        <v>10.25</v>
      </c>
      <c r="D778" s="10">
        <v>10084</v>
      </c>
    </row>
    <row r="779" spans="1:4" x14ac:dyDescent="0.35">
      <c r="A779" s="7" t="s">
        <v>62</v>
      </c>
      <c r="B779" s="8">
        <v>41199</v>
      </c>
      <c r="C779" s="9">
        <v>45.9</v>
      </c>
      <c r="D779" s="10">
        <v>10119</v>
      </c>
    </row>
    <row r="780" spans="1:4" x14ac:dyDescent="0.35">
      <c r="A780" s="7" t="s">
        <v>62</v>
      </c>
      <c r="B780" s="8">
        <v>41261</v>
      </c>
      <c r="C780" s="9">
        <v>47.7</v>
      </c>
      <c r="D780" s="10">
        <v>60026</v>
      </c>
    </row>
    <row r="781" spans="1:4" x14ac:dyDescent="0.35">
      <c r="A781" s="7" t="s">
        <v>62</v>
      </c>
      <c r="B781" s="8">
        <v>41266</v>
      </c>
      <c r="C781" s="9">
        <v>49.2</v>
      </c>
      <c r="D781" s="10">
        <v>10062</v>
      </c>
    </row>
    <row r="782" spans="1:4" x14ac:dyDescent="0.35">
      <c r="A782" s="7" t="s">
        <v>62</v>
      </c>
      <c r="B782" s="8">
        <v>41365</v>
      </c>
      <c r="C782" s="9">
        <v>50.15</v>
      </c>
      <c r="D782" s="10">
        <v>10148</v>
      </c>
    </row>
    <row r="783" spans="1:4" x14ac:dyDescent="0.35">
      <c r="A783" s="7" t="s">
        <v>62</v>
      </c>
      <c r="B783" s="8">
        <v>41488</v>
      </c>
      <c r="C783" s="9">
        <v>58.45</v>
      </c>
      <c r="D783" s="10">
        <v>60029</v>
      </c>
    </row>
    <row r="784" spans="1:4" x14ac:dyDescent="0.35">
      <c r="A784" s="7" t="s">
        <v>62</v>
      </c>
      <c r="B784" s="8">
        <v>41492</v>
      </c>
      <c r="C784" s="9">
        <v>68.599999999999994</v>
      </c>
      <c r="D784" s="10">
        <v>60047</v>
      </c>
    </row>
    <row r="785" spans="1:4" x14ac:dyDescent="0.35">
      <c r="A785" s="7" t="s">
        <v>62</v>
      </c>
      <c r="B785" s="8">
        <v>41575</v>
      </c>
      <c r="C785" s="9">
        <v>41.9</v>
      </c>
      <c r="D785" s="10">
        <v>10066</v>
      </c>
    </row>
    <row r="786" spans="1:4" x14ac:dyDescent="0.35">
      <c r="A786" s="7" t="s">
        <v>63</v>
      </c>
      <c r="B786" s="8">
        <v>41284</v>
      </c>
      <c r="C786" s="9">
        <v>9.85</v>
      </c>
      <c r="D786" s="10">
        <v>20044</v>
      </c>
    </row>
    <row r="787" spans="1:4" x14ac:dyDescent="0.35">
      <c r="A787" s="7" t="s">
        <v>63</v>
      </c>
      <c r="B787" s="8">
        <v>41291</v>
      </c>
      <c r="C787" s="9">
        <v>15.21</v>
      </c>
      <c r="D787" s="10">
        <v>30014</v>
      </c>
    </row>
    <row r="788" spans="1:4" x14ac:dyDescent="0.35">
      <c r="A788" s="7" t="s">
        <v>63</v>
      </c>
      <c r="B788" s="8">
        <v>41291</v>
      </c>
      <c r="C788" s="9">
        <v>14.31</v>
      </c>
      <c r="D788" s="10">
        <v>20092</v>
      </c>
    </row>
    <row r="789" spans="1:4" x14ac:dyDescent="0.35">
      <c r="A789" s="7" t="s">
        <v>64</v>
      </c>
      <c r="B789" s="8">
        <v>41222</v>
      </c>
      <c r="C789" s="9">
        <v>107.35</v>
      </c>
      <c r="D789" s="10">
        <v>40176</v>
      </c>
    </row>
    <row r="790" spans="1:4" x14ac:dyDescent="0.35">
      <c r="A790" s="7" t="s">
        <v>64</v>
      </c>
      <c r="B790" s="8">
        <v>41250</v>
      </c>
      <c r="C790" s="9">
        <v>55.5</v>
      </c>
      <c r="D790" s="10">
        <v>10210</v>
      </c>
    </row>
    <row r="791" spans="1:4" x14ac:dyDescent="0.35">
      <c r="A791" s="7" t="s">
        <v>64</v>
      </c>
      <c r="B791" s="8">
        <v>41350</v>
      </c>
      <c r="C791" s="9">
        <v>68.900000000000006</v>
      </c>
      <c r="D791" s="10">
        <v>10030</v>
      </c>
    </row>
    <row r="792" spans="1:4" x14ac:dyDescent="0.35">
      <c r="A792" s="7" t="s">
        <v>64</v>
      </c>
      <c r="B792" s="8">
        <v>41380</v>
      </c>
      <c r="C792" s="9">
        <v>63.9</v>
      </c>
      <c r="D792" s="10">
        <v>10097</v>
      </c>
    </row>
    <row r="793" spans="1:4" x14ac:dyDescent="0.35">
      <c r="A793" s="7" t="s">
        <v>64</v>
      </c>
      <c r="B793" s="8">
        <v>41506</v>
      </c>
      <c r="C793" s="9">
        <v>56.1</v>
      </c>
      <c r="D793" s="10">
        <v>90098</v>
      </c>
    </row>
    <row r="794" spans="1:4" x14ac:dyDescent="0.35">
      <c r="A794" s="7" t="s">
        <v>65</v>
      </c>
      <c r="B794" s="8">
        <v>41401</v>
      </c>
      <c r="C794" s="9">
        <v>34.950000000000003</v>
      </c>
      <c r="D794" s="10">
        <v>30032</v>
      </c>
    </row>
    <row r="795" spans="1:4" x14ac:dyDescent="0.35">
      <c r="A795" s="7" t="s">
        <v>65</v>
      </c>
      <c r="B795" s="8">
        <v>41403</v>
      </c>
      <c r="C795" s="9">
        <v>6</v>
      </c>
      <c r="D795" s="10">
        <v>20154</v>
      </c>
    </row>
    <row r="796" spans="1:4" x14ac:dyDescent="0.35">
      <c r="A796" s="7" t="s">
        <v>65</v>
      </c>
      <c r="B796" s="8">
        <v>41402</v>
      </c>
      <c r="C796" s="9">
        <v>10.25</v>
      </c>
      <c r="D796" s="10">
        <v>20185</v>
      </c>
    </row>
    <row r="797" spans="1:4" x14ac:dyDescent="0.35">
      <c r="A797" s="7" t="s">
        <v>65</v>
      </c>
      <c r="B797" s="8">
        <v>41403</v>
      </c>
      <c r="C797" s="9">
        <v>16</v>
      </c>
      <c r="D797" s="10">
        <v>80013</v>
      </c>
    </row>
    <row r="798" spans="1:4" x14ac:dyDescent="0.35">
      <c r="A798" s="7" t="s">
        <v>65</v>
      </c>
      <c r="B798" s="8">
        <v>41409</v>
      </c>
      <c r="C798" s="9">
        <v>10</v>
      </c>
      <c r="D798" s="10">
        <v>20274</v>
      </c>
    </row>
    <row r="799" spans="1:4" x14ac:dyDescent="0.35">
      <c r="A799" s="7" t="s">
        <v>65</v>
      </c>
      <c r="B799" s="8">
        <v>41409</v>
      </c>
      <c r="C799" s="9">
        <v>11.7</v>
      </c>
      <c r="D799" s="10">
        <v>20137</v>
      </c>
    </row>
    <row r="800" spans="1:4" x14ac:dyDescent="0.35">
      <c r="A800" s="7" t="s">
        <v>65</v>
      </c>
      <c r="B800" s="8">
        <v>41409</v>
      </c>
      <c r="C800" s="9">
        <v>10</v>
      </c>
      <c r="D800" s="10">
        <v>80043</v>
      </c>
    </row>
    <row r="801" spans="1:4" x14ac:dyDescent="0.35">
      <c r="A801" s="7" t="s">
        <v>65</v>
      </c>
      <c r="B801" s="8">
        <v>41407</v>
      </c>
      <c r="C801" s="9">
        <v>10</v>
      </c>
      <c r="D801" s="10">
        <v>20178</v>
      </c>
    </row>
    <row r="802" spans="1:4" x14ac:dyDescent="0.35">
      <c r="A802" s="7" t="s">
        <v>65</v>
      </c>
      <c r="B802" s="8">
        <v>41407</v>
      </c>
      <c r="C802" s="9">
        <v>26.95</v>
      </c>
      <c r="D802" s="10">
        <v>20178</v>
      </c>
    </row>
    <row r="803" spans="1:4" x14ac:dyDescent="0.35">
      <c r="A803" s="7" t="s">
        <v>65</v>
      </c>
      <c r="B803" s="8">
        <v>41415</v>
      </c>
      <c r="C803" s="9">
        <v>20</v>
      </c>
      <c r="D803" s="10">
        <v>20109</v>
      </c>
    </row>
    <row r="804" spans="1:4" x14ac:dyDescent="0.35">
      <c r="A804" s="7" t="s">
        <v>65</v>
      </c>
      <c r="B804" s="8">
        <v>41414</v>
      </c>
      <c r="C804" s="9">
        <v>35.700000000000003</v>
      </c>
      <c r="D804" s="10">
        <v>20097</v>
      </c>
    </row>
    <row r="805" spans="1:4" x14ac:dyDescent="0.35">
      <c r="A805" s="7" t="s">
        <v>65</v>
      </c>
      <c r="B805" s="8">
        <v>41424</v>
      </c>
      <c r="C805" s="9">
        <v>37.950000000000003</v>
      </c>
      <c r="D805" s="10">
        <v>20226</v>
      </c>
    </row>
    <row r="806" spans="1:4" x14ac:dyDescent="0.35">
      <c r="A806" s="7" t="s">
        <v>65</v>
      </c>
      <c r="B806" s="8">
        <v>41424</v>
      </c>
      <c r="C806" s="9">
        <v>23.5</v>
      </c>
      <c r="D806" s="10">
        <v>20226</v>
      </c>
    </row>
    <row r="807" spans="1:4" x14ac:dyDescent="0.35">
      <c r="A807" s="7" t="s">
        <v>65</v>
      </c>
      <c r="B807" s="8">
        <v>41423</v>
      </c>
      <c r="C807" s="9">
        <v>20.5</v>
      </c>
      <c r="D807" s="10">
        <v>20138</v>
      </c>
    </row>
    <row r="808" spans="1:4" x14ac:dyDescent="0.35">
      <c r="A808" s="7" t="s">
        <v>65</v>
      </c>
      <c r="B808" s="8">
        <v>41425</v>
      </c>
      <c r="C808" s="9">
        <v>25.25</v>
      </c>
      <c r="D808" s="10">
        <v>20167</v>
      </c>
    </row>
    <row r="809" spans="1:4" x14ac:dyDescent="0.35">
      <c r="A809" s="7" t="s">
        <v>65</v>
      </c>
      <c r="B809" s="8">
        <v>41426</v>
      </c>
      <c r="C809" s="9">
        <v>11</v>
      </c>
      <c r="D809" s="10">
        <v>20023</v>
      </c>
    </row>
    <row r="810" spans="1:4" x14ac:dyDescent="0.35">
      <c r="A810" s="7" t="s">
        <v>65</v>
      </c>
      <c r="B810" s="8">
        <v>41426</v>
      </c>
      <c r="C810" s="9">
        <v>22.45</v>
      </c>
      <c r="D810" s="10">
        <v>20213</v>
      </c>
    </row>
    <row r="811" spans="1:4" x14ac:dyDescent="0.35">
      <c r="A811" s="7" t="s">
        <v>65</v>
      </c>
      <c r="B811" s="8">
        <v>41427</v>
      </c>
      <c r="C811" s="9">
        <v>10.25</v>
      </c>
      <c r="D811" s="10">
        <v>20171</v>
      </c>
    </row>
    <row r="812" spans="1:4" x14ac:dyDescent="0.35">
      <c r="A812" s="7" t="s">
        <v>65</v>
      </c>
      <c r="B812" s="8">
        <v>41427</v>
      </c>
      <c r="C812" s="9">
        <v>36.700000000000003</v>
      </c>
      <c r="D812" s="10">
        <v>20171</v>
      </c>
    </row>
    <row r="813" spans="1:4" x14ac:dyDescent="0.35">
      <c r="A813" s="7" t="s">
        <v>65</v>
      </c>
      <c r="B813" s="8">
        <v>41430</v>
      </c>
      <c r="C813" s="9">
        <v>15</v>
      </c>
      <c r="D813" s="10">
        <v>20224</v>
      </c>
    </row>
    <row r="814" spans="1:4" x14ac:dyDescent="0.35">
      <c r="A814" s="7" t="s">
        <v>65</v>
      </c>
      <c r="B814" s="8">
        <v>41429</v>
      </c>
      <c r="C814" s="9">
        <v>10</v>
      </c>
      <c r="D814" s="10">
        <v>20112</v>
      </c>
    </row>
    <row r="815" spans="1:4" x14ac:dyDescent="0.35">
      <c r="A815" s="7" t="s">
        <v>65</v>
      </c>
      <c r="B815" s="8">
        <v>41435</v>
      </c>
      <c r="C815" s="9">
        <v>21.46</v>
      </c>
      <c r="D815" s="10">
        <v>20134</v>
      </c>
    </row>
    <row r="816" spans="1:4" x14ac:dyDescent="0.35">
      <c r="A816" s="7" t="s">
        <v>65</v>
      </c>
      <c r="B816" s="8">
        <v>41450</v>
      </c>
      <c r="C816" s="9">
        <v>16.75</v>
      </c>
      <c r="D816" s="10">
        <v>20175</v>
      </c>
    </row>
    <row r="817" spans="1:4" x14ac:dyDescent="0.35">
      <c r="A817" s="7" t="s">
        <v>65</v>
      </c>
      <c r="B817" s="8">
        <v>41464</v>
      </c>
      <c r="C817" s="9">
        <v>10</v>
      </c>
      <c r="D817" s="10">
        <v>30071</v>
      </c>
    </row>
    <row r="818" spans="1:4" x14ac:dyDescent="0.35">
      <c r="A818" s="7" t="s">
        <v>65</v>
      </c>
      <c r="B818" s="8">
        <v>41465</v>
      </c>
      <c r="C818" s="9">
        <v>20.75</v>
      </c>
      <c r="D818" s="10">
        <v>20182</v>
      </c>
    </row>
    <row r="819" spans="1:4" x14ac:dyDescent="0.35">
      <c r="A819" s="7" t="s">
        <v>65</v>
      </c>
      <c r="B819" s="8">
        <v>41466</v>
      </c>
      <c r="C819" s="9">
        <v>10.25</v>
      </c>
      <c r="D819" s="10">
        <v>20171</v>
      </c>
    </row>
    <row r="820" spans="1:4" x14ac:dyDescent="0.35">
      <c r="A820" s="7" t="s">
        <v>65</v>
      </c>
      <c r="B820" s="8">
        <v>41466</v>
      </c>
      <c r="C820" s="9">
        <v>36.700000000000003</v>
      </c>
      <c r="D820" s="10">
        <v>20171</v>
      </c>
    </row>
    <row r="821" spans="1:4" x14ac:dyDescent="0.35">
      <c r="A821" s="7" t="s">
        <v>65</v>
      </c>
      <c r="B821" s="8">
        <v>41473</v>
      </c>
      <c r="C821" s="9">
        <v>21.25</v>
      </c>
      <c r="D821" s="10">
        <v>30030</v>
      </c>
    </row>
    <row r="822" spans="1:4" x14ac:dyDescent="0.35">
      <c r="A822" s="7" t="s">
        <v>65</v>
      </c>
      <c r="B822" s="8">
        <v>41472</v>
      </c>
      <c r="C822" s="9">
        <v>17.5</v>
      </c>
      <c r="D822" s="10">
        <v>20210</v>
      </c>
    </row>
    <row r="823" spans="1:4" x14ac:dyDescent="0.35">
      <c r="A823" s="7" t="s">
        <v>65</v>
      </c>
      <c r="B823" s="8">
        <v>41471</v>
      </c>
      <c r="C823" s="9">
        <v>10</v>
      </c>
      <c r="D823" s="10">
        <v>20220</v>
      </c>
    </row>
    <row r="824" spans="1:4" x14ac:dyDescent="0.35">
      <c r="A824" s="7" t="s">
        <v>65</v>
      </c>
      <c r="B824" s="8">
        <v>41478</v>
      </c>
      <c r="C824" s="9">
        <v>11</v>
      </c>
      <c r="D824" s="10">
        <v>20215</v>
      </c>
    </row>
    <row r="825" spans="1:4" x14ac:dyDescent="0.35">
      <c r="A825" s="7" t="s">
        <v>65</v>
      </c>
      <c r="B825" s="8">
        <v>41480</v>
      </c>
      <c r="C825" s="9">
        <v>14.5</v>
      </c>
      <c r="D825" s="10">
        <v>20114</v>
      </c>
    </row>
    <row r="826" spans="1:4" x14ac:dyDescent="0.35">
      <c r="A826" s="7" t="s">
        <v>65</v>
      </c>
      <c r="B826" s="8">
        <v>41492</v>
      </c>
      <c r="C826" s="9">
        <v>10</v>
      </c>
      <c r="D826" s="10">
        <v>20178</v>
      </c>
    </row>
    <row r="827" spans="1:4" x14ac:dyDescent="0.35">
      <c r="A827" s="7" t="s">
        <v>65</v>
      </c>
      <c r="B827" s="8">
        <v>41492</v>
      </c>
      <c r="C827" s="9">
        <v>26.95</v>
      </c>
      <c r="D827" s="10">
        <v>20178</v>
      </c>
    </row>
    <row r="828" spans="1:4" x14ac:dyDescent="0.35">
      <c r="A828" s="7" t="s">
        <v>65</v>
      </c>
      <c r="B828" s="8">
        <v>41500</v>
      </c>
      <c r="C828" s="9">
        <v>21.45</v>
      </c>
      <c r="D828" s="10">
        <v>30035</v>
      </c>
    </row>
    <row r="829" spans="1:4" x14ac:dyDescent="0.35">
      <c r="A829" s="7" t="s">
        <v>65</v>
      </c>
      <c r="B829" s="8">
        <v>41501</v>
      </c>
      <c r="C829" s="9">
        <v>5.5</v>
      </c>
      <c r="D829" s="10">
        <v>20199</v>
      </c>
    </row>
    <row r="830" spans="1:4" x14ac:dyDescent="0.35">
      <c r="A830" s="7" t="s">
        <v>65</v>
      </c>
      <c r="B830" s="8">
        <v>41505</v>
      </c>
      <c r="C830" s="9">
        <v>37.950000000000003</v>
      </c>
      <c r="D830" s="10">
        <v>20226</v>
      </c>
    </row>
    <row r="831" spans="1:4" x14ac:dyDescent="0.35">
      <c r="A831" s="7" t="s">
        <v>65</v>
      </c>
      <c r="B831" s="8">
        <v>41505</v>
      </c>
      <c r="C831" s="9">
        <v>23.5</v>
      </c>
      <c r="D831" s="10">
        <v>20226</v>
      </c>
    </row>
    <row r="832" spans="1:4" x14ac:dyDescent="0.35">
      <c r="A832" s="7" t="s">
        <v>65</v>
      </c>
      <c r="B832" s="8">
        <v>41506</v>
      </c>
      <c r="C832" s="9">
        <v>5.25</v>
      </c>
      <c r="D832" s="10">
        <v>20212</v>
      </c>
    </row>
    <row r="833" spans="1:4" x14ac:dyDescent="0.35">
      <c r="A833" s="7" t="s">
        <v>65</v>
      </c>
      <c r="B833" s="8">
        <v>41508</v>
      </c>
      <c r="C833" s="9">
        <v>12</v>
      </c>
      <c r="D833" s="10">
        <v>20294</v>
      </c>
    </row>
    <row r="834" spans="1:4" x14ac:dyDescent="0.35">
      <c r="A834" s="7" t="s">
        <v>65</v>
      </c>
      <c r="B834" s="8">
        <v>41512</v>
      </c>
      <c r="C834" s="9">
        <v>26.45</v>
      </c>
      <c r="D834" s="10">
        <v>20121</v>
      </c>
    </row>
    <row r="835" spans="1:4" x14ac:dyDescent="0.35">
      <c r="A835" s="7" t="s">
        <v>65</v>
      </c>
      <c r="B835" s="8">
        <v>41512</v>
      </c>
      <c r="C835" s="9">
        <v>19.45</v>
      </c>
      <c r="D835" s="10">
        <v>20133</v>
      </c>
    </row>
    <row r="836" spans="1:4" x14ac:dyDescent="0.35">
      <c r="A836" s="7" t="s">
        <v>65</v>
      </c>
      <c r="B836" s="8">
        <v>41522</v>
      </c>
      <c r="C836" s="9">
        <v>9.4700000000000006</v>
      </c>
      <c r="D836" s="10">
        <v>20169</v>
      </c>
    </row>
    <row r="837" spans="1:4" x14ac:dyDescent="0.35">
      <c r="A837" s="7" t="s">
        <v>65</v>
      </c>
      <c r="B837" s="8">
        <v>41527</v>
      </c>
      <c r="C837" s="9">
        <v>11.96</v>
      </c>
      <c r="D837" s="10">
        <v>30063</v>
      </c>
    </row>
    <row r="838" spans="1:4" x14ac:dyDescent="0.35">
      <c r="A838" s="7" t="s">
        <v>65</v>
      </c>
      <c r="B838" s="8">
        <v>41530</v>
      </c>
      <c r="C838" s="9">
        <v>8.9499999999999993</v>
      </c>
      <c r="D838" s="10">
        <v>20053</v>
      </c>
    </row>
    <row r="839" spans="1:4" x14ac:dyDescent="0.35">
      <c r="A839" s="7" t="s">
        <v>65</v>
      </c>
      <c r="B839" s="8">
        <v>41528</v>
      </c>
      <c r="C839" s="9">
        <v>32.21</v>
      </c>
      <c r="D839" s="10">
        <v>20131</v>
      </c>
    </row>
    <row r="840" spans="1:4" x14ac:dyDescent="0.35">
      <c r="A840" s="7" t="s">
        <v>65</v>
      </c>
      <c r="B840" s="8">
        <v>41534</v>
      </c>
      <c r="C840" s="9">
        <v>13.75</v>
      </c>
      <c r="D840" s="10">
        <v>30068</v>
      </c>
    </row>
    <row r="841" spans="1:4" x14ac:dyDescent="0.35">
      <c r="A841" s="7" t="s">
        <v>65</v>
      </c>
      <c r="B841" s="8">
        <v>41536</v>
      </c>
      <c r="C841" s="9">
        <v>21</v>
      </c>
      <c r="D841" s="10">
        <v>20093</v>
      </c>
    </row>
    <row r="842" spans="1:4" x14ac:dyDescent="0.35">
      <c r="A842" s="7" t="s">
        <v>65</v>
      </c>
      <c r="B842" s="8">
        <v>41533</v>
      </c>
      <c r="C842" s="9">
        <v>10</v>
      </c>
      <c r="D842" s="10">
        <v>20118</v>
      </c>
    </row>
    <row r="843" spans="1:4" x14ac:dyDescent="0.35">
      <c r="A843" s="7" t="s">
        <v>65</v>
      </c>
      <c r="B843" s="8">
        <v>41535</v>
      </c>
      <c r="C843" s="9">
        <v>34.75</v>
      </c>
      <c r="D843" s="10">
        <v>20150</v>
      </c>
    </row>
    <row r="844" spans="1:4" x14ac:dyDescent="0.35">
      <c r="A844" s="7" t="s">
        <v>65</v>
      </c>
      <c r="B844" s="8">
        <v>41548</v>
      </c>
      <c r="C844" s="9">
        <v>5.25</v>
      </c>
      <c r="D844" s="10">
        <v>20127</v>
      </c>
    </row>
    <row r="845" spans="1:4" x14ac:dyDescent="0.35">
      <c r="A845" s="7" t="s">
        <v>65</v>
      </c>
      <c r="B845" s="8">
        <v>41550</v>
      </c>
      <c r="C845" s="9">
        <v>14</v>
      </c>
      <c r="D845" s="10">
        <v>20203</v>
      </c>
    </row>
    <row r="846" spans="1:4" x14ac:dyDescent="0.35">
      <c r="A846" s="7" t="s">
        <v>65</v>
      </c>
      <c r="B846" s="8">
        <v>41556</v>
      </c>
      <c r="C846" s="9">
        <v>22.15</v>
      </c>
      <c r="D846" s="10">
        <v>20129</v>
      </c>
    </row>
    <row r="847" spans="1:4" x14ac:dyDescent="0.35">
      <c r="A847" s="7" t="s">
        <v>65</v>
      </c>
      <c r="B847" s="8">
        <v>41555</v>
      </c>
      <c r="C847" s="9">
        <v>5.25</v>
      </c>
      <c r="D847" s="10">
        <v>20124</v>
      </c>
    </row>
    <row r="848" spans="1:4" x14ac:dyDescent="0.35">
      <c r="A848" s="7" t="s">
        <v>65</v>
      </c>
      <c r="B848" s="8">
        <v>41557</v>
      </c>
      <c r="C848" s="9">
        <v>5</v>
      </c>
      <c r="D848" s="10">
        <v>20198</v>
      </c>
    </row>
    <row r="849" spans="1:4" x14ac:dyDescent="0.35">
      <c r="A849" s="7" t="s">
        <v>65</v>
      </c>
      <c r="B849" s="8">
        <v>41562</v>
      </c>
      <c r="C849" s="9">
        <v>17.95</v>
      </c>
      <c r="D849" s="10">
        <v>20299</v>
      </c>
    </row>
    <row r="850" spans="1:4" x14ac:dyDescent="0.35">
      <c r="A850" s="7" t="s">
        <v>65</v>
      </c>
      <c r="B850" s="8">
        <v>41564</v>
      </c>
      <c r="C850" s="9">
        <v>9</v>
      </c>
      <c r="D850" s="10">
        <v>20218</v>
      </c>
    </row>
    <row r="851" spans="1:4" x14ac:dyDescent="0.35">
      <c r="A851" s="7" t="s">
        <v>65</v>
      </c>
      <c r="B851" s="8">
        <v>41577</v>
      </c>
      <c r="C851" s="9">
        <v>20.2</v>
      </c>
      <c r="D851" s="10">
        <v>20136</v>
      </c>
    </row>
    <row r="852" spans="1:4" x14ac:dyDescent="0.35">
      <c r="A852" s="7" t="s">
        <v>65</v>
      </c>
      <c r="B852" s="8">
        <v>41578</v>
      </c>
      <c r="C852" s="9">
        <v>21.5</v>
      </c>
      <c r="D852" s="10">
        <v>30062</v>
      </c>
    </row>
    <row r="853" spans="1:4" x14ac:dyDescent="0.35">
      <c r="A853" s="7" t="s">
        <v>66</v>
      </c>
      <c r="B853" s="8">
        <v>41237</v>
      </c>
      <c r="C853" s="9">
        <v>29.05</v>
      </c>
      <c r="D853" s="10">
        <v>10054</v>
      </c>
    </row>
    <row r="854" spans="1:4" x14ac:dyDescent="0.35">
      <c r="A854" s="7" t="s">
        <v>67</v>
      </c>
      <c r="B854" s="8">
        <v>41207</v>
      </c>
      <c r="C854" s="9">
        <v>7.38</v>
      </c>
      <c r="D854" s="10">
        <v>70095</v>
      </c>
    </row>
    <row r="855" spans="1:4" x14ac:dyDescent="0.35">
      <c r="A855" s="7" t="s">
        <v>67</v>
      </c>
      <c r="B855" s="8">
        <v>41221</v>
      </c>
      <c r="C855" s="9">
        <v>10</v>
      </c>
      <c r="D855" s="10">
        <v>30089</v>
      </c>
    </row>
    <row r="856" spans="1:4" x14ac:dyDescent="0.35">
      <c r="A856" s="7" t="s">
        <v>67</v>
      </c>
      <c r="B856" s="8">
        <v>41226</v>
      </c>
      <c r="C856" s="9">
        <v>10.5</v>
      </c>
      <c r="D856" s="10">
        <v>40037</v>
      </c>
    </row>
    <row r="857" spans="1:4" x14ac:dyDescent="0.35">
      <c r="A857" s="7" t="s">
        <v>67</v>
      </c>
      <c r="B857" s="8">
        <v>41199</v>
      </c>
      <c r="C857" s="9">
        <v>10.5</v>
      </c>
      <c r="D857" s="10">
        <v>10126</v>
      </c>
    </row>
    <row r="858" spans="1:4" x14ac:dyDescent="0.35">
      <c r="A858" s="7" t="s">
        <v>67</v>
      </c>
      <c r="B858" s="8">
        <v>41249</v>
      </c>
      <c r="C858" s="9">
        <v>22.7</v>
      </c>
      <c r="D858" s="10">
        <v>40055</v>
      </c>
    </row>
    <row r="859" spans="1:4" x14ac:dyDescent="0.35">
      <c r="A859" s="7" t="s">
        <v>67</v>
      </c>
      <c r="B859" s="8">
        <v>41256</v>
      </c>
      <c r="C859" s="9">
        <v>13.95</v>
      </c>
      <c r="D859" s="10">
        <v>20186</v>
      </c>
    </row>
    <row r="860" spans="1:4" x14ac:dyDescent="0.35">
      <c r="A860" s="7" t="s">
        <v>67</v>
      </c>
      <c r="B860" s="8">
        <v>41261</v>
      </c>
      <c r="C860" s="9">
        <v>10.25</v>
      </c>
      <c r="D860" s="10">
        <v>40026</v>
      </c>
    </row>
    <row r="861" spans="1:4" x14ac:dyDescent="0.35">
      <c r="A861" s="7" t="s">
        <v>67</v>
      </c>
      <c r="B861" s="8">
        <v>41277</v>
      </c>
      <c r="C861" s="9">
        <v>9.9700000000000006</v>
      </c>
      <c r="D861" s="10">
        <v>70087</v>
      </c>
    </row>
    <row r="862" spans="1:4" x14ac:dyDescent="0.35">
      <c r="A862" s="7" t="s">
        <v>67</v>
      </c>
      <c r="B862" s="8">
        <v>41284</v>
      </c>
      <c r="C862" s="9">
        <v>5.99</v>
      </c>
      <c r="D862" s="10">
        <v>40060</v>
      </c>
    </row>
    <row r="863" spans="1:4" x14ac:dyDescent="0.35">
      <c r="A863" s="7" t="s">
        <v>67</v>
      </c>
      <c r="B863" s="8">
        <v>41291</v>
      </c>
      <c r="C863" s="9">
        <v>6</v>
      </c>
      <c r="D863" s="10">
        <v>40046</v>
      </c>
    </row>
    <row r="864" spans="1:4" x14ac:dyDescent="0.35">
      <c r="A864" s="7" t="s">
        <v>67</v>
      </c>
      <c r="B864" s="8">
        <v>41298</v>
      </c>
      <c r="C864" s="9">
        <v>6</v>
      </c>
      <c r="D864" s="10">
        <v>40054</v>
      </c>
    </row>
    <row r="865" spans="1:4" x14ac:dyDescent="0.35">
      <c r="A865" s="7" t="s">
        <v>67</v>
      </c>
      <c r="B865" s="8">
        <v>41305</v>
      </c>
      <c r="C865" s="9">
        <v>3</v>
      </c>
      <c r="D865" s="10">
        <v>40063</v>
      </c>
    </row>
    <row r="866" spans="1:4" x14ac:dyDescent="0.35">
      <c r="A866" s="7" t="s">
        <v>67</v>
      </c>
      <c r="B866" s="8">
        <v>41326</v>
      </c>
      <c r="C866" s="9">
        <v>11.07</v>
      </c>
      <c r="D866" s="10">
        <v>10080</v>
      </c>
    </row>
    <row r="867" spans="1:4" x14ac:dyDescent="0.35">
      <c r="A867" s="7" t="s">
        <v>67</v>
      </c>
      <c r="B867" s="8">
        <v>41347</v>
      </c>
      <c r="C867" s="9">
        <v>19.7</v>
      </c>
      <c r="D867" s="10">
        <v>40057</v>
      </c>
    </row>
    <row r="868" spans="1:4" x14ac:dyDescent="0.35">
      <c r="A868" s="7" t="s">
        <v>67</v>
      </c>
      <c r="B868" s="8">
        <v>41361</v>
      </c>
      <c r="C868" s="9">
        <v>6.32</v>
      </c>
      <c r="D868" s="10">
        <v>60030</v>
      </c>
    </row>
    <row r="869" spans="1:4" x14ac:dyDescent="0.35">
      <c r="A869" s="7" t="s">
        <v>67</v>
      </c>
      <c r="B869" s="8">
        <v>41368</v>
      </c>
      <c r="C869" s="9">
        <v>12.61</v>
      </c>
      <c r="D869" s="10">
        <v>40044</v>
      </c>
    </row>
    <row r="870" spans="1:4" x14ac:dyDescent="0.35">
      <c r="A870" s="7" t="s">
        <v>67</v>
      </c>
      <c r="B870" s="8">
        <v>41375</v>
      </c>
      <c r="C870" s="9">
        <v>6</v>
      </c>
      <c r="D870" s="10">
        <v>10170</v>
      </c>
    </row>
    <row r="871" spans="1:4" x14ac:dyDescent="0.35">
      <c r="A871" s="7" t="s">
        <v>67</v>
      </c>
      <c r="B871" s="8">
        <v>41382</v>
      </c>
      <c r="C871" s="9">
        <v>6</v>
      </c>
      <c r="D871" s="10">
        <v>10192</v>
      </c>
    </row>
    <row r="872" spans="1:4" x14ac:dyDescent="0.35">
      <c r="A872" s="7" t="s">
        <v>67</v>
      </c>
      <c r="B872" s="8">
        <v>41389</v>
      </c>
      <c r="C872" s="9">
        <v>6.12</v>
      </c>
      <c r="D872" s="10">
        <v>40051</v>
      </c>
    </row>
    <row r="873" spans="1:4" x14ac:dyDescent="0.35">
      <c r="A873" s="7" t="s">
        <v>67</v>
      </c>
      <c r="B873" s="8">
        <v>41396</v>
      </c>
      <c r="C873" s="9">
        <v>9.3000000000000007</v>
      </c>
      <c r="D873" s="10">
        <v>40023</v>
      </c>
    </row>
    <row r="874" spans="1:4" x14ac:dyDescent="0.35">
      <c r="A874" s="7" t="s">
        <v>67</v>
      </c>
      <c r="B874" s="8">
        <v>41403</v>
      </c>
      <c r="C874" s="9">
        <v>15.95</v>
      </c>
      <c r="D874" s="10">
        <v>30031</v>
      </c>
    </row>
    <row r="875" spans="1:4" x14ac:dyDescent="0.35">
      <c r="A875" s="7" t="s">
        <v>67</v>
      </c>
      <c r="B875" s="8">
        <v>41405</v>
      </c>
      <c r="C875" s="9">
        <v>22.9</v>
      </c>
      <c r="D875" s="10">
        <v>60038</v>
      </c>
    </row>
    <row r="876" spans="1:4" x14ac:dyDescent="0.35">
      <c r="A876" s="7" t="s">
        <v>67</v>
      </c>
      <c r="B876" s="8">
        <v>41417</v>
      </c>
      <c r="C876" s="9">
        <v>18.559999999999999</v>
      </c>
      <c r="D876" s="10">
        <v>40039</v>
      </c>
    </row>
    <row r="877" spans="1:4" x14ac:dyDescent="0.35">
      <c r="A877" s="7" t="s">
        <v>67</v>
      </c>
      <c r="B877" s="8">
        <v>41423</v>
      </c>
      <c r="C877" s="9">
        <v>5.25</v>
      </c>
      <c r="D877" s="10">
        <v>80080</v>
      </c>
    </row>
    <row r="878" spans="1:4" x14ac:dyDescent="0.35">
      <c r="A878" s="7" t="s">
        <v>67</v>
      </c>
      <c r="B878" s="8">
        <v>41431</v>
      </c>
      <c r="C878" s="9">
        <v>7.25</v>
      </c>
      <c r="D878" s="10">
        <v>30048</v>
      </c>
    </row>
    <row r="879" spans="1:4" x14ac:dyDescent="0.35">
      <c r="A879" s="7" t="s">
        <v>67</v>
      </c>
      <c r="B879" s="8">
        <v>41438</v>
      </c>
      <c r="C879" s="9">
        <v>10.88</v>
      </c>
      <c r="D879" s="10">
        <v>30026</v>
      </c>
    </row>
    <row r="880" spans="1:4" x14ac:dyDescent="0.35">
      <c r="A880" s="7" t="s">
        <v>67</v>
      </c>
      <c r="B880" s="8">
        <v>41457</v>
      </c>
      <c r="C880" s="9">
        <v>8.24</v>
      </c>
      <c r="D880" s="10">
        <v>10122</v>
      </c>
    </row>
    <row r="881" spans="1:4" x14ac:dyDescent="0.35">
      <c r="A881" s="7" t="s">
        <v>67</v>
      </c>
      <c r="B881" s="8">
        <v>41466</v>
      </c>
      <c r="C881" s="9">
        <v>19.2</v>
      </c>
      <c r="D881" s="10">
        <v>10108</v>
      </c>
    </row>
    <row r="882" spans="1:4" x14ac:dyDescent="0.35">
      <c r="A882" s="7" t="s">
        <v>67</v>
      </c>
      <c r="B882" s="8">
        <v>41487</v>
      </c>
      <c r="C882" s="9">
        <v>10</v>
      </c>
      <c r="D882" s="10">
        <v>30063</v>
      </c>
    </row>
    <row r="883" spans="1:4" x14ac:dyDescent="0.35">
      <c r="A883" s="7" t="s">
        <v>67</v>
      </c>
      <c r="B883" s="8">
        <v>41494</v>
      </c>
      <c r="C883" s="9">
        <v>12.84</v>
      </c>
      <c r="D883" s="10">
        <v>40058</v>
      </c>
    </row>
    <row r="884" spans="1:4" x14ac:dyDescent="0.35">
      <c r="A884" s="7" t="s">
        <v>67</v>
      </c>
      <c r="B884" s="8">
        <v>41508</v>
      </c>
      <c r="C884" s="9">
        <v>3</v>
      </c>
      <c r="D884" s="10">
        <v>10147</v>
      </c>
    </row>
    <row r="885" spans="1:4" x14ac:dyDescent="0.35">
      <c r="A885" s="7" t="s">
        <v>67</v>
      </c>
      <c r="B885" s="8">
        <v>41557</v>
      </c>
      <c r="C885" s="9">
        <v>3</v>
      </c>
      <c r="D885" s="10">
        <v>40024</v>
      </c>
    </row>
    <row r="886" spans="1:4" x14ac:dyDescent="0.35">
      <c r="A886" s="7" t="s">
        <v>68</v>
      </c>
      <c r="B886" s="8">
        <v>41192</v>
      </c>
      <c r="C886" s="9">
        <v>16.25</v>
      </c>
      <c r="D886" s="10">
        <v>10083</v>
      </c>
    </row>
    <row r="887" spans="1:4" x14ac:dyDescent="0.35">
      <c r="A887" s="7" t="s">
        <v>69</v>
      </c>
      <c r="B887" s="8">
        <v>41226</v>
      </c>
      <c r="C887" s="9">
        <v>16.97</v>
      </c>
      <c r="D887" s="10">
        <v>40043</v>
      </c>
    </row>
    <row r="888" spans="1:4" x14ac:dyDescent="0.35">
      <c r="A888" s="7" t="s">
        <v>69</v>
      </c>
      <c r="B888" s="8">
        <v>41228</v>
      </c>
      <c r="C888" s="9">
        <v>23.4</v>
      </c>
      <c r="D888" s="10">
        <v>20151</v>
      </c>
    </row>
    <row r="889" spans="1:4" x14ac:dyDescent="0.35">
      <c r="A889" s="7" t="s">
        <v>69</v>
      </c>
      <c r="B889" s="8">
        <v>41226</v>
      </c>
      <c r="C889" s="9">
        <v>5</v>
      </c>
      <c r="D889" s="10">
        <v>20219</v>
      </c>
    </row>
    <row r="890" spans="1:4" x14ac:dyDescent="0.35">
      <c r="A890" s="7" t="s">
        <v>69</v>
      </c>
      <c r="B890" s="8">
        <v>41291</v>
      </c>
      <c r="C890" s="9">
        <v>20.7</v>
      </c>
      <c r="D890" s="10">
        <v>40053</v>
      </c>
    </row>
    <row r="891" spans="1:4" x14ac:dyDescent="0.35">
      <c r="A891" s="7" t="s">
        <v>69</v>
      </c>
      <c r="B891" s="8">
        <v>41305</v>
      </c>
      <c r="C891" s="9">
        <v>6</v>
      </c>
      <c r="D891" s="10">
        <v>10090</v>
      </c>
    </row>
    <row r="892" spans="1:4" x14ac:dyDescent="0.35">
      <c r="A892" s="7" t="s">
        <v>69</v>
      </c>
      <c r="B892" s="8">
        <v>41347</v>
      </c>
      <c r="C892" s="9">
        <v>6</v>
      </c>
      <c r="D892" s="10">
        <v>10078</v>
      </c>
    </row>
    <row r="893" spans="1:4" x14ac:dyDescent="0.35">
      <c r="A893" s="7" t="s">
        <v>69</v>
      </c>
      <c r="B893" s="8">
        <v>41361</v>
      </c>
      <c r="C893" s="9">
        <v>9.6300000000000008</v>
      </c>
      <c r="D893" s="10">
        <v>50023</v>
      </c>
    </row>
    <row r="894" spans="1:4" x14ac:dyDescent="0.35">
      <c r="A894" s="7" t="s">
        <v>69</v>
      </c>
      <c r="B894" s="8">
        <v>41375</v>
      </c>
      <c r="C894" s="9">
        <v>6</v>
      </c>
      <c r="D894" s="10">
        <v>40014</v>
      </c>
    </row>
    <row r="895" spans="1:4" x14ac:dyDescent="0.35">
      <c r="A895" s="7" t="s">
        <v>69</v>
      </c>
      <c r="B895" s="8">
        <v>41396</v>
      </c>
      <c r="C895" s="9">
        <v>9.2899999999999991</v>
      </c>
      <c r="D895" s="10">
        <v>10109</v>
      </c>
    </row>
    <row r="896" spans="1:4" x14ac:dyDescent="0.35">
      <c r="A896" s="7" t="s">
        <v>69</v>
      </c>
      <c r="B896" s="8">
        <v>41457</v>
      </c>
      <c r="C896" s="9">
        <v>8.49</v>
      </c>
      <c r="D896" s="10">
        <v>10142</v>
      </c>
    </row>
    <row r="897" spans="1:4" x14ac:dyDescent="0.35">
      <c r="A897" s="7" t="s">
        <v>69</v>
      </c>
      <c r="B897" s="8">
        <v>41494</v>
      </c>
      <c r="C897" s="9">
        <v>6</v>
      </c>
      <c r="D897" s="10">
        <v>40060</v>
      </c>
    </row>
    <row r="898" spans="1:4" x14ac:dyDescent="0.35">
      <c r="A898" s="7" t="s">
        <v>69</v>
      </c>
      <c r="B898" s="8">
        <v>41521</v>
      </c>
      <c r="C898" s="9">
        <v>11</v>
      </c>
      <c r="D898" s="10">
        <v>80048</v>
      </c>
    </row>
    <row r="899" spans="1:4" x14ac:dyDescent="0.35">
      <c r="A899" s="7" t="s">
        <v>69</v>
      </c>
      <c r="B899" s="8">
        <v>41536</v>
      </c>
      <c r="C899" s="9">
        <v>6</v>
      </c>
      <c r="D899" s="10">
        <v>10145</v>
      </c>
    </row>
    <row r="900" spans="1:4" x14ac:dyDescent="0.35">
      <c r="A900" s="7" t="s">
        <v>70</v>
      </c>
      <c r="B900" s="8">
        <v>41213</v>
      </c>
      <c r="C900" s="9">
        <v>15.3</v>
      </c>
      <c r="D900" s="10">
        <v>60026</v>
      </c>
    </row>
    <row r="901" spans="1:4" x14ac:dyDescent="0.35">
      <c r="A901" s="7" t="s">
        <v>70</v>
      </c>
      <c r="B901" s="8">
        <v>41464</v>
      </c>
      <c r="C901" s="9">
        <v>10.93</v>
      </c>
      <c r="D901" s="10">
        <v>40006</v>
      </c>
    </row>
    <row r="902" spans="1:4" x14ac:dyDescent="0.35">
      <c r="A902" s="7" t="s">
        <v>71</v>
      </c>
      <c r="B902" s="8">
        <v>41219</v>
      </c>
      <c r="C902" s="9">
        <v>48.33</v>
      </c>
      <c r="D902" s="10">
        <v>40030</v>
      </c>
    </row>
    <row r="903" spans="1:4" x14ac:dyDescent="0.35">
      <c r="A903" s="7" t="s">
        <v>71</v>
      </c>
      <c r="B903" s="8">
        <v>41250</v>
      </c>
      <c r="C903" s="9">
        <v>36.9</v>
      </c>
      <c r="D903" s="10">
        <v>10112</v>
      </c>
    </row>
    <row r="904" spans="1:4" x14ac:dyDescent="0.35">
      <c r="A904" s="7" t="s">
        <v>71</v>
      </c>
      <c r="B904" s="8">
        <v>41314</v>
      </c>
      <c r="C904" s="9">
        <v>5.5</v>
      </c>
      <c r="D904" s="10">
        <v>30106</v>
      </c>
    </row>
    <row r="905" spans="1:4" x14ac:dyDescent="0.35">
      <c r="A905" s="7" t="s">
        <v>72</v>
      </c>
      <c r="B905" s="8">
        <v>41241</v>
      </c>
      <c r="C905" s="9">
        <v>7.15</v>
      </c>
      <c r="D905" s="10">
        <v>10037</v>
      </c>
    </row>
    <row r="906" spans="1:4" x14ac:dyDescent="0.35">
      <c r="A906" s="7" t="s">
        <v>72</v>
      </c>
      <c r="B906" s="8">
        <v>41243</v>
      </c>
      <c r="C906" s="9">
        <v>11.65</v>
      </c>
      <c r="D906" s="10">
        <v>10048</v>
      </c>
    </row>
    <row r="907" spans="1:4" x14ac:dyDescent="0.35">
      <c r="A907" s="7" t="s">
        <v>72</v>
      </c>
      <c r="B907" s="8">
        <v>41229</v>
      </c>
      <c r="C907" s="9">
        <v>12.51</v>
      </c>
      <c r="D907" s="10">
        <v>10010</v>
      </c>
    </row>
    <row r="908" spans="1:4" x14ac:dyDescent="0.35">
      <c r="A908" s="7" t="s">
        <v>72</v>
      </c>
      <c r="B908" s="8">
        <v>41250</v>
      </c>
      <c r="C908" s="9">
        <v>11.65</v>
      </c>
      <c r="D908" s="10">
        <v>10039</v>
      </c>
    </row>
    <row r="909" spans="1:4" x14ac:dyDescent="0.35">
      <c r="A909" s="7" t="s">
        <v>73</v>
      </c>
      <c r="B909" s="8">
        <v>41174</v>
      </c>
      <c r="C909" s="9">
        <v>37.1</v>
      </c>
      <c r="D909" s="10">
        <v>10094</v>
      </c>
    </row>
    <row r="910" spans="1:4" x14ac:dyDescent="0.35">
      <c r="A910" s="7" t="s">
        <v>73</v>
      </c>
      <c r="B910" s="8">
        <v>41201</v>
      </c>
      <c r="C910" s="9">
        <v>19.93</v>
      </c>
      <c r="D910" s="10">
        <v>10056</v>
      </c>
    </row>
    <row r="911" spans="1:4" x14ac:dyDescent="0.35">
      <c r="A911" s="7" t="s">
        <v>73</v>
      </c>
      <c r="B911" s="8">
        <v>41488</v>
      </c>
      <c r="C911" s="9">
        <v>45.35</v>
      </c>
      <c r="D911" s="10">
        <v>10097</v>
      </c>
    </row>
    <row r="912" spans="1:4" x14ac:dyDescent="0.35">
      <c r="A912" s="7" t="s">
        <v>74</v>
      </c>
      <c r="B912" s="8">
        <v>41515</v>
      </c>
      <c r="C912" s="9">
        <v>30.15</v>
      </c>
      <c r="D912" s="10">
        <v>90128</v>
      </c>
    </row>
    <row r="913" spans="1:4" x14ac:dyDescent="0.35">
      <c r="A913" s="7" t="s">
        <v>75</v>
      </c>
      <c r="B913" s="8">
        <v>41222</v>
      </c>
      <c r="C913" s="9">
        <v>7.65</v>
      </c>
      <c r="D913" s="10">
        <v>60013</v>
      </c>
    </row>
    <row r="914" spans="1:4" x14ac:dyDescent="0.35">
      <c r="A914" s="7" t="s">
        <v>75</v>
      </c>
      <c r="B914" s="8">
        <v>41254</v>
      </c>
      <c r="C914" s="9">
        <v>962.55</v>
      </c>
      <c r="D914" s="10">
        <v>10001</v>
      </c>
    </row>
    <row r="915" spans="1:4" x14ac:dyDescent="0.35">
      <c r="A915" s="7" t="s">
        <v>75</v>
      </c>
      <c r="B915" s="8">
        <v>41318</v>
      </c>
      <c r="C915" s="9">
        <v>7.65</v>
      </c>
      <c r="D915" s="10">
        <v>70045</v>
      </c>
    </row>
    <row r="916" spans="1:4" x14ac:dyDescent="0.35">
      <c r="A916" s="7" t="s">
        <v>75</v>
      </c>
      <c r="B916" s="8">
        <v>41333</v>
      </c>
      <c r="C916" s="9">
        <v>7.65</v>
      </c>
      <c r="D916" s="10">
        <v>10034</v>
      </c>
    </row>
    <row r="917" spans="1:4" x14ac:dyDescent="0.35">
      <c r="A917" s="7" t="s">
        <v>75</v>
      </c>
      <c r="B917" s="8">
        <v>41332</v>
      </c>
      <c r="C917" s="9">
        <v>8.9499999999999993</v>
      </c>
      <c r="D917" s="10">
        <v>10025</v>
      </c>
    </row>
    <row r="918" spans="1:4" x14ac:dyDescent="0.35">
      <c r="A918" s="7" t="s">
        <v>75</v>
      </c>
      <c r="B918" s="8">
        <v>41375</v>
      </c>
      <c r="C918" s="9">
        <v>5.62</v>
      </c>
      <c r="D918" s="10">
        <v>30010</v>
      </c>
    </row>
    <row r="919" spans="1:4" x14ac:dyDescent="0.35">
      <c r="A919" s="7" t="s">
        <v>75</v>
      </c>
      <c r="B919" s="8">
        <v>41382</v>
      </c>
      <c r="C919" s="9">
        <v>7.65</v>
      </c>
      <c r="D919" s="10">
        <v>60008</v>
      </c>
    </row>
    <row r="920" spans="1:4" x14ac:dyDescent="0.35">
      <c r="A920" s="7" t="s">
        <v>75</v>
      </c>
      <c r="B920" s="8">
        <v>41389</v>
      </c>
      <c r="C920" s="9">
        <v>8.9499999999999993</v>
      </c>
      <c r="D920" s="10">
        <v>40026</v>
      </c>
    </row>
    <row r="921" spans="1:4" x14ac:dyDescent="0.35">
      <c r="A921" s="7" t="s">
        <v>75</v>
      </c>
      <c r="B921" s="8">
        <v>41395</v>
      </c>
      <c r="C921" s="9">
        <v>8.9499999999999993</v>
      </c>
      <c r="D921" s="10">
        <v>10008</v>
      </c>
    </row>
    <row r="922" spans="1:4" x14ac:dyDescent="0.35">
      <c r="A922" s="7" t="s">
        <v>75</v>
      </c>
      <c r="B922" s="8">
        <v>41397</v>
      </c>
      <c r="C922" s="9">
        <v>9.85</v>
      </c>
      <c r="D922" s="10">
        <v>20030</v>
      </c>
    </row>
    <row r="923" spans="1:4" x14ac:dyDescent="0.35">
      <c r="A923" s="7" t="s">
        <v>75</v>
      </c>
      <c r="B923" s="8">
        <v>41425</v>
      </c>
      <c r="C923" s="9">
        <v>7.15</v>
      </c>
      <c r="D923" s="10">
        <v>10004</v>
      </c>
    </row>
    <row r="924" spans="1:4" x14ac:dyDescent="0.35">
      <c r="A924" s="7" t="s">
        <v>75</v>
      </c>
      <c r="B924" s="8">
        <v>41425</v>
      </c>
      <c r="C924" s="9">
        <v>11.25</v>
      </c>
      <c r="D924" s="10">
        <v>10004</v>
      </c>
    </row>
    <row r="925" spans="1:4" x14ac:dyDescent="0.35">
      <c r="A925" s="7" t="s">
        <v>75</v>
      </c>
      <c r="B925" s="8">
        <v>41431</v>
      </c>
      <c r="C925" s="9">
        <v>7.65</v>
      </c>
      <c r="D925" s="10">
        <v>10069</v>
      </c>
    </row>
    <row r="926" spans="1:4" x14ac:dyDescent="0.35">
      <c r="A926" s="7" t="s">
        <v>75</v>
      </c>
      <c r="B926" s="8">
        <v>41443</v>
      </c>
      <c r="C926" s="9">
        <v>7.15</v>
      </c>
      <c r="D926" s="10">
        <v>40001</v>
      </c>
    </row>
    <row r="927" spans="1:4" x14ac:dyDescent="0.35">
      <c r="A927" s="7" t="s">
        <v>75</v>
      </c>
      <c r="B927" s="8">
        <v>41478</v>
      </c>
      <c r="C927" s="9">
        <v>6.75</v>
      </c>
      <c r="D927" s="10">
        <v>10006</v>
      </c>
    </row>
    <row r="928" spans="1:4" x14ac:dyDescent="0.35">
      <c r="A928" s="7" t="s">
        <v>75</v>
      </c>
      <c r="B928" s="8">
        <v>41535</v>
      </c>
      <c r="C928" s="9">
        <v>7.65</v>
      </c>
      <c r="D928" s="10">
        <v>50023</v>
      </c>
    </row>
    <row r="929" spans="1:4" x14ac:dyDescent="0.35">
      <c r="A929" s="7" t="s">
        <v>75</v>
      </c>
      <c r="B929" s="8">
        <v>41544</v>
      </c>
      <c r="C929" s="9">
        <v>7.15</v>
      </c>
      <c r="D929" s="10">
        <v>10004</v>
      </c>
    </row>
    <row r="930" spans="1:4" x14ac:dyDescent="0.35">
      <c r="A930" s="7" t="s">
        <v>75</v>
      </c>
      <c r="B930" s="8">
        <v>41544</v>
      </c>
      <c r="C930" s="9">
        <v>11.25</v>
      </c>
      <c r="D930" s="10">
        <v>10004</v>
      </c>
    </row>
    <row r="931" spans="1:4" x14ac:dyDescent="0.35">
      <c r="A931" s="7" t="s">
        <v>75</v>
      </c>
      <c r="B931" s="8">
        <v>41550</v>
      </c>
      <c r="C931" s="9">
        <v>7.15</v>
      </c>
      <c r="D931" s="10">
        <v>20031</v>
      </c>
    </row>
    <row r="932" spans="1:4" x14ac:dyDescent="0.35">
      <c r="A932" s="7" t="s">
        <v>76</v>
      </c>
      <c r="B932" s="8">
        <v>41396</v>
      </c>
      <c r="C932" s="9">
        <v>57.05</v>
      </c>
      <c r="D932" s="10">
        <v>10103</v>
      </c>
    </row>
    <row r="933" spans="1:4" x14ac:dyDescent="0.35">
      <c r="A933" s="7" t="s">
        <v>77</v>
      </c>
      <c r="B933" s="8">
        <v>41324</v>
      </c>
      <c r="C933" s="9">
        <v>8.0500000000000007</v>
      </c>
      <c r="D933" s="10">
        <v>20051</v>
      </c>
    </row>
    <row r="934" spans="1:4" x14ac:dyDescent="0.35">
      <c r="A934" s="7" t="s">
        <v>77</v>
      </c>
      <c r="B934" s="8">
        <v>41563</v>
      </c>
      <c r="C934" s="9">
        <v>38.75</v>
      </c>
      <c r="D934" s="10">
        <v>30043</v>
      </c>
    </row>
    <row r="935" spans="1:4" x14ac:dyDescent="0.35">
      <c r="A935" s="7" t="s">
        <v>78</v>
      </c>
      <c r="B935" s="8">
        <v>41211</v>
      </c>
      <c r="C935" s="9">
        <v>10.75</v>
      </c>
      <c r="D935" s="10">
        <v>20016</v>
      </c>
    </row>
    <row r="936" spans="1:4" x14ac:dyDescent="0.35">
      <c r="A936" s="7" t="s">
        <v>78</v>
      </c>
      <c r="B936" s="8">
        <v>41211</v>
      </c>
      <c r="C936" s="9">
        <v>6.25</v>
      </c>
      <c r="D936" s="10">
        <v>20016</v>
      </c>
    </row>
    <row r="937" spans="1:4" x14ac:dyDescent="0.35">
      <c r="A937" s="7" t="s">
        <v>78</v>
      </c>
      <c r="B937" s="8">
        <v>41177</v>
      </c>
      <c r="C937" s="9">
        <v>8.9499999999999993</v>
      </c>
      <c r="D937" s="10">
        <v>10011</v>
      </c>
    </row>
    <row r="938" spans="1:4" x14ac:dyDescent="0.35">
      <c r="A938" s="7" t="s">
        <v>78</v>
      </c>
      <c r="B938" s="8">
        <v>41246</v>
      </c>
      <c r="C938" s="9">
        <v>10.75</v>
      </c>
      <c r="D938" s="10">
        <v>20016</v>
      </c>
    </row>
    <row r="939" spans="1:4" x14ac:dyDescent="0.35">
      <c r="A939" s="7" t="s">
        <v>78</v>
      </c>
      <c r="B939" s="8">
        <v>41246</v>
      </c>
      <c r="C939" s="9">
        <v>6.25</v>
      </c>
      <c r="D939" s="10">
        <v>20016</v>
      </c>
    </row>
    <row r="940" spans="1:4" x14ac:dyDescent="0.35">
      <c r="A940" s="7" t="s">
        <v>78</v>
      </c>
      <c r="B940" s="8">
        <v>41187</v>
      </c>
      <c r="C940" s="9">
        <v>13.18</v>
      </c>
      <c r="D940" s="10">
        <v>10037</v>
      </c>
    </row>
    <row r="941" spans="1:4" x14ac:dyDescent="0.35">
      <c r="A941" s="7" t="s">
        <v>78</v>
      </c>
      <c r="B941" s="8">
        <v>41260</v>
      </c>
      <c r="C941" s="9">
        <v>10.75</v>
      </c>
      <c r="D941" s="10">
        <v>20024</v>
      </c>
    </row>
    <row r="942" spans="1:4" x14ac:dyDescent="0.35">
      <c r="A942" s="7" t="s">
        <v>78</v>
      </c>
      <c r="B942" s="8">
        <v>41281</v>
      </c>
      <c r="C942" s="9">
        <v>35.25</v>
      </c>
      <c r="D942" s="10">
        <v>10005</v>
      </c>
    </row>
    <row r="943" spans="1:4" x14ac:dyDescent="0.35">
      <c r="A943" s="7" t="s">
        <v>78</v>
      </c>
      <c r="B943" s="8">
        <v>41290</v>
      </c>
      <c r="C943" s="9">
        <v>10.75</v>
      </c>
      <c r="D943" s="10">
        <v>20012</v>
      </c>
    </row>
    <row r="944" spans="1:4" x14ac:dyDescent="0.35">
      <c r="A944" s="7" t="s">
        <v>78</v>
      </c>
      <c r="B944" s="8">
        <v>41325</v>
      </c>
      <c r="C944" s="9">
        <v>5</v>
      </c>
      <c r="D944" s="10">
        <v>10085</v>
      </c>
    </row>
    <row r="945" spans="1:4" x14ac:dyDescent="0.35">
      <c r="A945" s="7" t="s">
        <v>78</v>
      </c>
      <c r="B945" s="8">
        <v>41361</v>
      </c>
      <c r="C945" s="9">
        <v>25.5</v>
      </c>
      <c r="D945" s="10">
        <v>10123</v>
      </c>
    </row>
    <row r="946" spans="1:4" x14ac:dyDescent="0.35">
      <c r="A946" s="7" t="s">
        <v>78</v>
      </c>
      <c r="B946" s="8">
        <v>41403</v>
      </c>
      <c r="C946" s="9">
        <v>24</v>
      </c>
      <c r="D946" s="10">
        <v>10128</v>
      </c>
    </row>
    <row r="947" spans="1:4" x14ac:dyDescent="0.35">
      <c r="A947" s="7" t="s">
        <v>78</v>
      </c>
      <c r="B947" s="8">
        <v>41432</v>
      </c>
      <c r="C947" s="9">
        <v>62.14</v>
      </c>
      <c r="D947" s="10">
        <v>40001</v>
      </c>
    </row>
    <row r="948" spans="1:4" x14ac:dyDescent="0.35">
      <c r="A948" s="7" t="s">
        <v>78</v>
      </c>
      <c r="B948" s="8">
        <v>41465</v>
      </c>
      <c r="C948" s="9">
        <v>14.48</v>
      </c>
      <c r="D948" s="10">
        <v>40040</v>
      </c>
    </row>
    <row r="949" spans="1:4" x14ac:dyDescent="0.35">
      <c r="A949" s="7" t="s">
        <v>78</v>
      </c>
      <c r="B949" s="8">
        <v>41498</v>
      </c>
      <c r="C949" s="9">
        <v>35.65</v>
      </c>
      <c r="D949" s="10">
        <v>10114</v>
      </c>
    </row>
    <row r="950" spans="1:4" x14ac:dyDescent="0.35">
      <c r="A950" s="7" t="s">
        <v>79</v>
      </c>
      <c r="B950" s="8">
        <v>41257</v>
      </c>
      <c r="C950" s="9">
        <v>10</v>
      </c>
      <c r="D950" s="10">
        <v>20059</v>
      </c>
    </row>
    <row r="951" spans="1:4" x14ac:dyDescent="0.35">
      <c r="A951" s="7" t="s">
        <v>79</v>
      </c>
      <c r="B951" s="8">
        <v>41263</v>
      </c>
      <c r="C951" s="9">
        <v>20.95</v>
      </c>
      <c r="D951" s="10">
        <v>20108</v>
      </c>
    </row>
    <row r="952" spans="1:4" x14ac:dyDescent="0.35">
      <c r="A952" s="7" t="s">
        <v>79</v>
      </c>
      <c r="B952" s="8">
        <v>41265</v>
      </c>
      <c r="C952" s="9">
        <v>15</v>
      </c>
      <c r="D952" s="10">
        <v>20074</v>
      </c>
    </row>
    <row r="953" spans="1:4" x14ac:dyDescent="0.35">
      <c r="A953" s="7" t="s">
        <v>79</v>
      </c>
      <c r="B953" s="8">
        <v>41269</v>
      </c>
      <c r="C953" s="9">
        <v>14.95</v>
      </c>
      <c r="D953" s="10">
        <v>20037</v>
      </c>
    </row>
    <row r="954" spans="1:4" x14ac:dyDescent="0.35">
      <c r="A954" s="7" t="s">
        <v>79</v>
      </c>
      <c r="B954" s="8">
        <v>41270</v>
      </c>
      <c r="C954" s="9">
        <v>10</v>
      </c>
      <c r="D954" s="10">
        <v>20072</v>
      </c>
    </row>
    <row r="955" spans="1:4" x14ac:dyDescent="0.35">
      <c r="A955" s="7" t="s">
        <v>79</v>
      </c>
      <c r="B955" s="8">
        <v>41277</v>
      </c>
      <c r="C955" s="9">
        <v>13</v>
      </c>
      <c r="D955" s="10">
        <v>20147</v>
      </c>
    </row>
    <row r="956" spans="1:4" x14ac:dyDescent="0.35">
      <c r="A956" s="7" t="s">
        <v>79</v>
      </c>
      <c r="B956" s="8">
        <v>41274</v>
      </c>
      <c r="C956" s="9">
        <v>26.65</v>
      </c>
      <c r="D956" s="10">
        <v>20096</v>
      </c>
    </row>
    <row r="957" spans="1:4" x14ac:dyDescent="0.35">
      <c r="A957" s="7" t="s">
        <v>79</v>
      </c>
      <c r="B957" s="8">
        <v>41278</v>
      </c>
      <c r="C957" s="9">
        <v>10</v>
      </c>
      <c r="D957" s="10">
        <v>20088</v>
      </c>
    </row>
    <row r="958" spans="1:4" x14ac:dyDescent="0.35">
      <c r="A958" s="7" t="s">
        <v>79</v>
      </c>
      <c r="B958" s="8">
        <v>41285</v>
      </c>
      <c r="C958" s="9">
        <v>24.95</v>
      </c>
      <c r="D958" s="10">
        <v>20137</v>
      </c>
    </row>
    <row r="959" spans="1:4" x14ac:dyDescent="0.35">
      <c r="A959" s="7" t="s">
        <v>79</v>
      </c>
      <c r="B959" s="8">
        <v>41285</v>
      </c>
      <c r="C959" s="9">
        <v>11.69</v>
      </c>
      <c r="D959" s="10">
        <v>20076</v>
      </c>
    </row>
    <row r="960" spans="1:4" x14ac:dyDescent="0.35">
      <c r="A960" s="7" t="s">
        <v>79</v>
      </c>
      <c r="B960" s="8">
        <v>41289</v>
      </c>
      <c r="C960" s="9">
        <v>28</v>
      </c>
      <c r="D960" s="10">
        <v>20085</v>
      </c>
    </row>
    <row r="961" spans="1:4" x14ac:dyDescent="0.35">
      <c r="A961" s="7" t="s">
        <v>79</v>
      </c>
      <c r="B961" s="8">
        <v>41289</v>
      </c>
      <c r="C961" s="9">
        <v>10</v>
      </c>
      <c r="D961" s="10">
        <v>20085</v>
      </c>
    </row>
    <row r="962" spans="1:4" x14ac:dyDescent="0.35">
      <c r="A962" s="7" t="s">
        <v>79</v>
      </c>
      <c r="B962" s="8">
        <v>41292</v>
      </c>
      <c r="C962" s="9">
        <v>27.95</v>
      </c>
      <c r="D962" s="10">
        <v>30034</v>
      </c>
    </row>
    <row r="963" spans="1:4" x14ac:dyDescent="0.35">
      <c r="A963" s="7" t="s">
        <v>79</v>
      </c>
      <c r="B963" s="8">
        <v>41306</v>
      </c>
      <c r="C963" s="9">
        <v>19.95</v>
      </c>
      <c r="D963" s="10">
        <v>20161</v>
      </c>
    </row>
    <row r="964" spans="1:4" x14ac:dyDescent="0.35">
      <c r="A964" s="7" t="s">
        <v>79</v>
      </c>
      <c r="B964" s="8">
        <v>41311</v>
      </c>
      <c r="C964" s="9">
        <v>15</v>
      </c>
      <c r="D964" s="10">
        <v>20111</v>
      </c>
    </row>
    <row r="965" spans="1:4" x14ac:dyDescent="0.35">
      <c r="A965" s="7" t="s">
        <v>79</v>
      </c>
      <c r="B965" s="8">
        <v>41309</v>
      </c>
      <c r="C965" s="9">
        <v>22.5</v>
      </c>
      <c r="D965" s="10">
        <v>20121</v>
      </c>
    </row>
    <row r="966" spans="1:4" x14ac:dyDescent="0.35">
      <c r="A966" s="7" t="s">
        <v>79</v>
      </c>
      <c r="B966" s="8">
        <v>41326</v>
      </c>
      <c r="C966" s="9">
        <v>10</v>
      </c>
      <c r="D966" s="10">
        <v>20078</v>
      </c>
    </row>
    <row r="967" spans="1:4" x14ac:dyDescent="0.35">
      <c r="A967" s="7" t="s">
        <v>79</v>
      </c>
      <c r="B967" s="8">
        <v>41330</v>
      </c>
      <c r="C967" s="9">
        <v>28</v>
      </c>
      <c r="D967" s="10">
        <v>20085</v>
      </c>
    </row>
    <row r="968" spans="1:4" x14ac:dyDescent="0.35">
      <c r="A968" s="7" t="s">
        <v>79</v>
      </c>
      <c r="B968" s="8">
        <v>41330</v>
      </c>
      <c r="C968" s="9">
        <v>10</v>
      </c>
      <c r="D968" s="10">
        <v>20085</v>
      </c>
    </row>
    <row r="969" spans="1:4" x14ac:dyDescent="0.35">
      <c r="A969" s="7" t="s">
        <v>79</v>
      </c>
      <c r="B969" s="8">
        <v>41332</v>
      </c>
      <c r="C969" s="9">
        <v>15</v>
      </c>
      <c r="D969" s="10">
        <v>20095</v>
      </c>
    </row>
    <row r="970" spans="1:4" x14ac:dyDescent="0.35">
      <c r="A970" s="7" t="s">
        <v>79</v>
      </c>
      <c r="B970" s="8">
        <v>41352</v>
      </c>
      <c r="C970" s="9">
        <v>23</v>
      </c>
      <c r="D970" s="10">
        <v>20105</v>
      </c>
    </row>
    <row r="971" spans="1:4" x14ac:dyDescent="0.35">
      <c r="A971" s="7" t="s">
        <v>79</v>
      </c>
      <c r="B971" s="8">
        <v>41410</v>
      </c>
      <c r="C971" s="9">
        <v>20</v>
      </c>
      <c r="D971" s="10">
        <v>30028</v>
      </c>
    </row>
    <row r="972" spans="1:4" x14ac:dyDescent="0.35">
      <c r="A972" s="7" t="s">
        <v>79</v>
      </c>
      <c r="B972" s="8">
        <v>41419</v>
      </c>
      <c r="C972" s="9">
        <v>10.5</v>
      </c>
      <c r="D972" s="10">
        <v>20053</v>
      </c>
    </row>
    <row r="973" spans="1:4" x14ac:dyDescent="0.35">
      <c r="A973" s="7" t="s">
        <v>79</v>
      </c>
      <c r="B973" s="8">
        <v>41419</v>
      </c>
      <c r="C973" s="9">
        <v>19.95</v>
      </c>
      <c r="D973" s="10">
        <v>20053</v>
      </c>
    </row>
    <row r="974" spans="1:4" x14ac:dyDescent="0.35">
      <c r="A974" s="7" t="s">
        <v>79</v>
      </c>
      <c r="B974" s="8">
        <v>41432</v>
      </c>
      <c r="C974" s="9">
        <v>10</v>
      </c>
      <c r="D974" s="10">
        <v>20062</v>
      </c>
    </row>
    <row r="975" spans="1:4" x14ac:dyDescent="0.35">
      <c r="A975" s="7" t="s">
        <v>79</v>
      </c>
      <c r="B975" s="8">
        <v>41454</v>
      </c>
      <c r="C975" s="9">
        <v>13</v>
      </c>
      <c r="D975" s="10">
        <v>20017</v>
      </c>
    </row>
    <row r="976" spans="1:4" x14ac:dyDescent="0.35">
      <c r="A976" s="7" t="s">
        <v>79</v>
      </c>
      <c r="B976" s="8">
        <v>41458</v>
      </c>
      <c r="C976" s="9">
        <v>21.7</v>
      </c>
      <c r="D976" s="10">
        <v>20055</v>
      </c>
    </row>
    <row r="977" spans="1:4" x14ac:dyDescent="0.35">
      <c r="A977" s="7" t="s">
        <v>79</v>
      </c>
      <c r="B977" s="8">
        <v>41495</v>
      </c>
      <c r="C977" s="9">
        <v>10.5</v>
      </c>
      <c r="D977" s="10">
        <v>20039</v>
      </c>
    </row>
    <row r="978" spans="1:4" x14ac:dyDescent="0.35">
      <c r="A978" s="7" t="s">
        <v>79</v>
      </c>
      <c r="B978" s="8">
        <v>41501</v>
      </c>
      <c r="C978" s="9">
        <v>10.5</v>
      </c>
      <c r="D978" s="10">
        <v>20053</v>
      </c>
    </row>
    <row r="979" spans="1:4" x14ac:dyDescent="0.35">
      <c r="A979" s="7" t="s">
        <v>79</v>
      </c>
      <c r="B979" s="8">
        <v>41501</v>
      </c>
      <c r="C979" s="9">
        <v>19.95</v>
      </c>
      <c r="D979" s="10">
        <v>20053</v>
      </c>
    </row>
    <row r="980" spans="1:4" x14ac:dyDescent="0.35">
      <c r="A980" s="7" t="s">
        <v>79</v>
      </c>
      <c r="B980" s="8">
        <v>41504</v>
      </c>
      <c r="C980" s="9">
        <v>24.25</v>
      </c>
      <c r="D980" s="10">
        <v>20035</v>
      </c>
    </row>
    <row r="981" spans="1:4" x14ac:dyDescent="0.35">
      <c r="A981" s="7" t="s">
        <v>79</v>
      </c>
      <c r="B981" s="8">
        <v>41530</v>
      </c>
      <c r="C981" s="9">
        <v>25.7</v>
      </c>
      <c r="D981" s="10">
        <v>30037</v>
      </c>
    </row>
    <row r="982" spans="1:4" x14ac:dyDescent="0.35">
      <c r="A982" s="7" t="s">
        <v>79</v>
      </c>
      <c r="B982" s="8">
        <v>41533</v>
      </c>
      <c r="C982" s="9">
        <v>10.5</v>
      </c>
      <c r="D982" s="10">
        <v>20084</v>
      </c>
    </row>
    <row r="983" spans="1:4" x14ac:dyDescent="0.35">
      <c r="A983" s="7" t="s">
        <v>79</v>
      </c>
      <c r="B983" s="8">
        <v>41545</v>
      </c>
      <c r="C983" s="9">
        <v>26.7</v>
      </c>
      <c r="D983" s="10">
        <v>20020</v>
      </c>
    </row>
    <row r="984" spans="1:4" x14ac:dyDescent="0.35">
      <c r="A984" s="7" t="s">
        <v>79</v>
      </c>
      <c r="B984" s="8">
        <v>41550</v>
      </c>
      <c r="C984" s="9">
        <v>22</v>
      </c>
      <c r="D984" s="10">
        <v>20134</v>
      </c>
    </row>
    <row r="985" spans="1:4" x14ac:dyDescent="0.35">
      <c r="A985" s="7" t="s">
        <v>79</v>
      </c>
      <c r="B985" s="8">
        <v>41559</v>
      </c>
      <c r="C985" s="9">
        <v>40.75</v>
      </c>
      <c r="D985" s="10">
        <v>20073</v>
      </c>
    </row>
    <row r="986" spans="1:4" x14ac:dyDescent="0.35">
      <c r="A986" s="7" t="s">
        <v>80</v>
      </c>
      <c r="B986" s="8">
        <v>41488</v>
      </c>
      <c r="C986" s="9">
        <v>33.4</v>
      </c>
      <c r="D986" s="10">
        <v>20195</v>
      </c>
    </row>
    <row r="987" spans="1:4" x14ac:dyDescent="0.35">
      <c r="A987" s="7" t="s">
        <v>80</v>
      </c>
      <c r="B987" s="8">
        <v>41529</v>
      </c>
      <c r="C987" s="9">
        <v>29.4</v>
      </c>
      <c r="D987" s="10">
        <v>20119</v>
      </c>
    </row>
    <row r="988" spans="1:4" x14ac:dyDescent="0.35">
      <c r="A988" s="7" t="s">
        <v>81</v>
      </c>
      <c r="B988" s="8">
        <v>41179</v>
      </c>
      <c r="C988" s="9">
        <v>8.9499999999999993</v>
      </c>
      <c r="D988" s="10">
        <v>40006</v>
      </c>
    </row>
    <row r="989" spans="1:4" x14ac:dyDescent="0.35">
      <c r="A989" s="7" t="s">
        <v>81</v>
      </c>
      <c r="B989" s="8">
        <v>41198</v>
      </c>
      <c r="C989" s="9">
        <v>13.18</v>
      </c>
      <c r="D989" s="10">
        <v>20011</v>
      </c>
    </row>
    <row r="990" spans="1:4" x14ac:dyDescent="0.35">
      <c r="A990" s="7" t="s">
        <v>82</v>
      </c>
      <c r="B990" s="8">
        <v>41221</v>
      </c>
      <c r="C990" s="9">
        <v>10.95</v>
      </c>
      <c r="D990" s="10">
        <v>30025</v>
      </c>
    </row>
    <row r="991" spans="1:4" x14ac:dyDescent="0.35">
      <c r="A991" s="7" t="s">
        <v>82</v>
      </c>
      <c r="B991" s="8">
        <v>41221</v>
      </c>
      <c r="C991" s="9">
        <v>3</v>
      </c>
      <c r="D991" s="10">
        <v>30025</v>
      </c>
    </row>
    <row r="992" spans="1:4" x14ac:dyDescent="0.35">
      <c r="A992" s="7" t="s">
        <v>82</v>
      </c>
      <c r="B992" s="8">
        <v>41179</v>
      </c>
      <c r="C992" s="9">
        <v>5</v>
      </c>
      <c r="D992" s="10">
        <v>30021</v>
      </c>
    </row>
    <row r="993" spans="1:4" x14ac:dyDescent="0.35">
      <c r="A993" s="7" t="s">
        <v>82</v>
      </c>
      <c r="B993" s="8">
        <v>41186</v>
      </c>
      <c r="C993" s="9">
        <v>10.95</v>
      </c>
      <c r="D993" s="10">
        <v>30025</v>
      </c>
    </row>
    <row r="994" spans="1:4" x14ac:dyDescent="0.35">
      <c r="A994" s="7" t="s">
        <v>82</v>
      </c>
      <c r="B994" s="8">
        <v>41186</v>
      </c>
      <c r="C994" s="9">
        <v>3</v>
      </c>
      <c r="D994" s="10">
        <v>30025</v>
      </c>
    </row>
    <row r="995" spans="1:4" x14ac:dyDescent="0.35">
      <c r="A995" s="7" t="s">
        <v>82</v>
      </c>
      <c r="B995" s="8">
        <v>41291</v>
      </c>
      <c r="C995" s="9">
        <v>6</v>
      </c>
      <c r="D995" s="10">
        <v>20194</v>
      </c>
    </row>
    <row r="996" spans="1:4" x14ac:dyDescent="0.35">
      <c r="A996" s="7" t="s">
        <v>82</v>
      </c>
      <c r="B996" s="8">
        <v>41291</v>
      </c>
      <c r="C996" s="9">
        <v>6</v>
      </c>
      <c r="D996" s="10">
        <v>20230</v>
      </c>
    </row>
    <row r="997" spans="1:4" x14ac:dyDescent="0.35">
      <c r="A997" s="7" t="s">
        <v>82</v>
      </c>
      <c r="B997" s="8">
        <v>41333</v>
      </c>
      <c r="C997" s="9">
        <v>16.95</v>
      </c>
      <c r="D997" s="10">
        <v>10117</v>
      </c>
    </row>
    <row r="998" spans="1:4" x14ac:dyDescent="0.35">
      <c r="A998" s="7" t="s">
        <v>82</v>
      </c>
      <c r="B998" s="8">
        <v>41529</v>
      </c>
      <c r="C998" s="9">
        <v>23</v>
      </c>
      <c r="D998" s="10">
        <v>30031</v>
      </c>
    </row>
    <row r="999" spans="1:4" x14ac:dyDescent="0.35">
      <c r="A999" s="7" t="s">
        <v>82</v>
      </c>
      <c r="B999" s="8">
        <v>41543</v>
      </c>
      <c r="C999" s="9">
        <v>15.95</v>
      </c>
      <c r="D999" s="10">
        <v>20144</v>
      </c>
    </row>
    <row r="1000" spans="1:4" x14ac:dyDescent="0.35">
      <c r="A1000" s="7" t="s">
        <v>82</v>
      </c>
      <c r="B1000" s="8">
        <v>41550</v>
      </c>
      <c r="C1000" s="9">
        <v>14.45</v>
      </c>
      <c r="D1000" s="10">
        <v>20127</v>
      </c>
    </row>
    <row r="1001" spans="1:4" x14ac:dyDescent="0.35">
      <c r="A1001" s="7" t="s">
        <v>83</v>
      </c>
      <c r="B1001" s="8">
        <v>41215</v>
      </c>
      <c r="C1001" s="9">
        <v>34.4</v>
      </c>
      <c r="D1001" s="10">
        <v>70077</v>
      </c>
    </row>
    <row r="1002" spans="1:4" x14ac:dyDescent="0.35">
      <c r="A1002" s="7" t="s">
        <v>83</v>
      </c>
      <c r="B1002" s="8">
        <v>41243</v>
      </c>
      <c r="C1002" s="9">
        <v>37.85</v>
      </c>
      <c r="D1002" s="10">
        <v>40031</v>
      </c>
    </row>
    <row r="1003" spans="1:4" x14ac:dyDescent="0.35">
      <c r="A1003" s="7" t="s">
        <v>83</v>
      </c>
      <c r="B1003" s="8">
        <v>41243</v>
      </c>
      <c r="C1003" s="9">
        <v>24.45</v>
      </c>
      <c r="D1003" s="10">
        <v>40036</v>
      </c>
    </row>
    <row r="1004" spans="1:4" x14ac:dyDescent="0.35">
      <c r="A1004" s="7" t="s">
        <v>83</v>
      </c>
      <c r="B1004" s="8">
        <v>41229</v>
      </c>
      <c r="C1004" s="9">
        <v>26.75</v>
      </c>
      <c r="D1004" s="10">
        <v>70085</v>
      </c>
    </row>
    <row r="1005" spans="1:4" x14ac:dyDescent="0.35">
      <c r="A1005" s="7" t="s">
        <v>83</v>
      </c>
      <c r="B1005" s="8">
        <v>41187</v>
      </c>
      <c r="C1005" s="9">
        <v>28.6</v>
      </c>
      <c r="D1005" s="10">
        <v>10108</v>
      </c>
    </row>
    <row r="1006" spans="1:4" x14ac:dyDescent="0.35">
      <c r="A1006" s="7" t="s">
        <v>83</v>
      </c>
      <c r="B1006" s="8">
        <v>41285</v>
      </c>
      <c r="C1006" s="9">
        <v>31.85</v>
      </c>
      <c r="D1006" s="10">
        <v>50021</v>
      </c>
    </row>
    <row r="1007" spans="1:4" x14ac:dyDescent="0.35">
      <c r="A1007" s="7" t="s">
        <v>83</v>
      </c>
      <c r="B1007" s="8">
        <v>41544</v>
      </c>
      <c r="C1007" s="9">
        <v>41.8</v>
      </c>
      <c r="D1007" s="10">
        <v>60043</v>
      </c>
    </row>
    <row r="1008" spans="1:4" x14ac:dyDescent="0.35">
      <c r="A1008" s="7" t="s">
        <v>84</v>
      </c>
      <c r="B1008" s="8">
        <v>41461</v>
      </c>
      <c r="C1008" s="9">
        <v>49.4</v>
      </c>
      <c r="D1008" s="10">
        <v>70010</v>
      </c>
    </row>
    <row r="1009" spans="1:4" x14ac:dyDescent="0.35">
      <c r="A1009" s="7" t="s">
        <v>85</v>
      </c>
      <c r="B1009" s="8">
        <v>41214</v>
      </c>
      <c r="C1009" s="9">
        <v>10.119999999999999</v>
      </c>
      <c r="D1009" s="10">
        <v>60005</v>
      </c>
    </row>
    <row r="1010" spans="1:4" x14ac:dyDescent="0.35">
      <c r="A1010" s="7" t="s">
        <v>86</v>
      </c>
      <c r="B1010" s="8">
        <v>41205</v>
      </c>
      <c r="C1010" s="9">
        <v>10.75</v>
      </c>
      <c r="D1010" s="10">
        <v>10011</v>
      </c>
    </row>
    <row r="1011" spans="1:4" x14ac:dyDescent="0.35">
      <c r="A1011" s="7" t="s">
        <v>86</v>
      </c>
      <c r="B1011" s="8">
        <v>41478</v>
      </c>
      <c r="C1011" s="9">
        <v>9.85</v>
      </c>
      <c r="D1011" s="10">
        <v>60024</v>
      </c>
    </row>
    <row r="1012" spans="1:4" x14ac:dyDescent="0.35">
      <c r="A1012" s="7" t="s">
        <v>87</v>
      </c>
      <c r="B1012" s="8">
        <v>41341</v>
      </c>
      <c r="C1012" s="9">
        <v>27.18</v>
      </c>
      <c r="D1012" s="10">
        <v>10108</v>
      </c>
    </row>
    <row r="1013" spans="1:4" x14ac:dyDescent="0.35">
      <c r="A1013" s="7" t="s">
        <v>88</v>
      </c>
      <c r="B1013" s="8">
        <v>41216</v>
      </c>
      <c r="C1013" s="9">
        <v>11.35</v>
      </c>
      <c r="D1013" s="10">
        <v>10239</v>
      </c>
    </row>
    <row r="1014" spans="1:4" x14ac:dyDescent="0.35">
      <c r="A1014" s="7" t="s">
        <v>88</v>
      </c>
      <c r="B1014" s="8">
        <v>41216</v>
      </c>
      <c r="C1014" s="9">
        <v>30.4</v>
      </c>
      <c r="D1014" s="10">
        <v>20170</v>
      </c>
    </row>
    <row r="1015" spans="1:4" x14ac:dyDescent="0.35">
      <c r="A1015" s="7" t="s">
        <v>89</v>
      </c>
      <c r="B1015" s="8">
        <v>41203</v>
      </c>
      <c r="C1015" s="9">
        <v>30.7</v>
      </c>
      <c r="D1015" s="10">
        <v>40051</v>
      </c>
    </row>
    <row r="1016" spans="1:4" x14ac:dyDescent="0.35">
      <c r="A1016" s="7" t="s">
        <v>90</v>
      </c>
      <c r="B1016" s="8">
        <v>41300</v>
      </c>
      <c r="C1016" s="9">
        <v>83.3</v>
      </c>
      <c r="D1016" s="10">
        <v>70041</v>
      </c>
    </row>
    <row r="1017" spans="1:4" x14ac:dyDescent="0.35">
      <c r="A1017" s="7" t="s">
        <v>91</v>
      </c>
      <c r="B1017" s="8">
        <v>41239</v>
      </c>
      <c r="C1017" s="9">
        <v>7.65</v>
      </c>
      <c r="D1017" s="10">
        <v>10026</v>
      </c>
    </row>
    <row r="1018" spans="1:4" x14ac:dyDescent="0.35">
      <c r="A1018" s="7" t="s">
        <v>91</v>
      </c>
      <c r="B1018" s="8">
        <v>41211</v>
      </c>
      <c r="C1018" s="9">
        <v>4.95</v>
      </c>
      <c r="D1018" s="10">
        <v>50006</v>
      </c>
    </row>
    <row r="1019" spans="1:4" x14ac:dyDescent="0.35">
      <c r="A1019" s="7" t="s">
        <v>91</v>
      </c>
      <c r="B1019" s="8">
        <v>41220</v>
      </c>
      <c r="C1019" s="9">
        <v>10.98</v>
      </c>
      <c r="D1019" s="10">
        <v>60002</v>
      </c>
    </row>
    <row r="1020" spans="1:4" x14ac:dyDescent="0.35">
      <c r="A1020" s="7" t="s">
        <v>91</v>
      </c>
      <c r="B1020" s="8">
        <v>41221</v>
      </c>
      <c r="C1020" s="9">
        <v>7.38</v>
      </c>
      <c r="D1020" s="10">
        <v>70021</v>
      </c>
    </row>
    <row r="1021" spans="1:4" x14ac:dyDescent="0.35">
      <c r="A1021" s="7" t="s">
        <v>91</v>
      </c>
      <c r="B1021" s="8">
        <v>41225</v>
      </c>
      <c r="C1021" s="9">
        <v>13</v>
      </c>
      <c r="D1021" s="10">
        <v>40002</v>
      </c>
    </row>
    <row r="1022" spans="1:4" x14ac:dyDescent="0.35">
      <c r="A1022" s="7" t="s">
        <v>91</v>
      </c>
      <c r="B1022" s="8">
        <v>41227</v>
      </c>
      <c r="C1022" s="9">
        <v>10.52</v>
      </c>
      <c r="D1022" s="10">
        <v>10040</v>
      </c>
    </row>
    <row r="1023" spans="1:4" x14ac:dyDescent="0.35">
      <c r="A1023" s="7" t="s">
        <v>91</v>
      </c>
      <c r="B1023" s="8">
        <v>41229</v>
      </c>
      <c r="C1023" s="9">
        <v>28.21</v>
      </c>
      <c r="D1023" s="10">
        <v>10007</v>
      </c>
    </row>
    <row r="1024" spans="1:4" x14ac:dyDescent="0.35">
      <c r="A1024" s="7" t="s">
        <v>91</v>
      </c>
      <c r="B1024" s="8">
        <v>41246</v>
      </c>
      <c r="C1024" s="9">
        <v>22.36</v>
      </c>
      <c r="D1024" s="10">
        <v>70005</v>
      </c>
    </row>
    <row r="1025" spans="1:4" x14ac:dyDescent="0.35">
      <c r="A1025" s="7" t="s">
        <v>91</v>
      </c>
      <c r="B1025" s="8">
        <v>41201</v>
      </c>
      <c r="C1025" s="9">
        <v>11.38</v>
      </c>
      <c r="D1025" s="10">
        <v>60009</v>
      </c>
    </row>
    <row r="1026" spans="1:4" x14ac:dyDescent="0.35">
      <c r="A1026" s="7" t="s">
        <v>91</v>
      </c>
      <c r="B1026" s="8">
        <v>41285</v>
      </c>
      <c r="C1026" s="9">
        <v>8.5500000000000007</v>
      </c>
      <c r="D1026" s="10">
        <v>10032</v>
      </c>
    </row>
    <row r="1027" spans="1:4" x14ac:dyDescent="0.35">
      <c r="A1027" s="7" t="s">
        <v>91</v>
      </c>
      <c r="B1027" s="8">
        <v>41289</v>
      </c>
      <c r="C1027" s="9">
        <v>12.5</v>
      </c>
      <c r="D1027" s="10">
        <v>70023</v>
      </c>
    </row>
    <row r="1028" spans="1:4" x14ac:dyDescent="0.35">
      <c r="A1028" s="7" t="s">
        <v>91</v>
      </c>
      <c r="B1028" s="8">
        <v>41283</v>
      </c>
      <c r="C1028" s="9">
        <v>13.68</v>
      </c>
      <c r="D1028" s="10">
        <v>10025</v>
      </c>
    </row>
    <row r="1029" spans="1:4" x14ac:dyDescent="0.35">
      <c r="A1029" s="7" t="s">
        <v>91</v>
      </c>
      <c r="B1029" s="8">
        <v>41297</v>
      </c>
      <c r="C1029" s="9">
        <v>27</v>
      </c>
      <c r="D1029" s="10">
        <v>40039</v>
      </c>
    </row>
    <row r="1030" spans="1:4" x14ac:dyDescent="0.35">
      <c r="A1030" s="7" t="s">
        <v>91</v>
      </c>
      <c r="B1030" s="8">
        <v>41305</v>
      </c>
      <c r="C1030" s="9">
        <v>7.88</v>
      </c>
      <c r="D1030" s="10">
        <v>40010</v>
      </c>
    </row>
    <row r="1031" spans="1:4" x14ac:dyDescent="0.35">
      <c r="A1031" s="7" t="s">
        <v>91</v>
      </c>
      <c r="B1031" s="8">
        <v>41316</v>
      </c>
      <c r="C1031" s="9">
        <v>10.64</v>
      </c>
      <c r="D1031" s="10">
        <v>10067</v>
      </c>
    </row>
    <row r="1032" spans="1:4" x14ac:dyDescent="0.35">
      <c r="A1032" s="7" t="s">
        <v>91</v>
      </c>
      <c r="B1032" s="8">
        <v>41325</v>
      </c>
      <c r="C1032" s="9">
        <v>6.75</v>
      </c>
      <c r="D1032" s="10">
        <v>10008</v>
      </c>
    </row>
    <row r="1033" spans="1:4" x14ac:dyDescent="0.35">
      <c r="A1033" s="7" t="s">
        <v>91</v>
      </c>
      <c r="B1033" s="8">
        <v>41359</v>
      </c>
      <c r="C1033" s="9">
        <v>11.25</v>
      </c>
      <c r="D1033" s="10">
        <v>40023</v>
      </c>
    </row>
    <row r="1034" spans="1:4" x14ac:dyDescent="0.35">
      <c r="A1034" s="7" t="s">
        <v>91</v>
      </c>
      <c r="B1034" s="8">
        <v>41375</v>
      </c>
      <c r="C1034" s="9">
        <v>10.08</v>
      </c>
      <c r="D1034" s="10">
        <v>60012</v>
      </c>
    </row>
    <row r="1035" spans="1:4" x14ac:dyDescent="0.35">
      <c r="A1035" s="7" t="s">
        <v>91</v>
      </c>
      <c r="B1035" s="8">
        <v>41396</v>
      </c>
      <c r="C1035" s="9">
        <v>13.68</v>
      </c>
      <c r="D1035" s="10">
        <v>10024</v>
      </c>
    </row>
    <row r="1036" spans="1:4" x14ac:dyDescent="0.35">
      <c r="A1036" s="7" t="s">
        <v>91</v>
      </c>
      <c r="B1036" s="8">
        <v>41422</v>
      </c>
      <c r="C1036" s="9">
        <v>5.4</v>
      </c>
      <c r="D1036" s="10">
        <v>60006</v>
      </c>
    </row>
    <row r="1037" spans="1:4" x14ac:dyDescent="0.35">
      <c r="A1037" s="7" t="s">
        <v>91</v>
      </c>
      <c r="B1037" s="8">
        <v>41498</v>
      </c>
      <c r="C1037" s="9">
        <v>8.5299999999999994</v>
      </c>
      <c r="D1037" s="10">
        <v>10004</v>
      </c>
    </row>
    <row r="1038" spans="1:4" x14ac:dyDescent="0.35">
      <c r="A1038" s="7" t="s">
        <v>91</v>
      </c>
      <c r="B1038" s="8">
        <v>41506</v>
      </c>
      <c r="C1038" s="9">
        <v>14.95</v>
      </c>
      <c r="D1038" s="10">
        <v>40024</v>
      </c>
    </row>
    <row r="1039" spans="1:4" x14ac:dyDescent="0.35">
      <c r="A1039" s="7" t="s">
        <v>91</v>
      </c>
      <c r="B1039" s="8">
        <v>41528</v>
      </c>
      <c r="C1039" s="9">
        <v>17.95</v>
      </c>
      <c r="D1039" s="10">
        <v>10022</v>
      </c>
    </row>
    <row r="1040" spans="1:4" x14ac:dyDescent="0.35">
      <c r="A1040" s="7" t="s">
        <v>91</v>
      </c>
      <c r="B1040" s="8">
        <v>41534</v>
      </c>
      <c r="C1040" s="9">
        <v>7.11</v>
      </c>
      <c r="D1040" s="10">
        <v>40004</v>
      </c>
    </row>
    <row r="1041" spans="1:4" x14ac:dyDescent="0.35">
      <c r="A1041" s="7" t="s">
        <v>91</v>
      </c>
      <c r="B1041" s="8">
        <v>41554</v>
      </c>
      <c r="C1041" s="9">
        <v>9.4</v>
      </c>
      <c r="D1041" s="10">
        <v>40006</v>
      </c>
    </row>
    <row r="1042" spans="1:4" x14ac:dyDescent="0.35">
      <c r="A1042" s="7" t="s">
        <v>91</v>
      </c>
      <c r="B1042" s="8">
        <v>41562</v>
      </c>
      <c r="C1042" s="9">
        <v>8.5</v>
      </c>
      <c r="D1042" s="10">
        <v>50009</v>
      </c>
    </row>
    <row r="1043" spans="1:4" x14ac:dyDescent="0.35">
      <c r="A1043" s="7" t="s">
        <v>91</v>
      </c>
      <c r="B1043" s="8">
        <v>41579</v>
      </c>
      <c r="C1043" s="9">
        <v>9.2200000000000006</v>
      </c>
      <c r="D1043" s="10">
        <v>50002</v>
      </c>
    </row>
    <row r="1044" spans="1:4" x14ac:dyDescent="0.35">
      <c r="A1044" s="7" t="s">
        <v>91</v>
      </c>
      <c r="B1044" s="8">
        <v>41582</v>
      </c>
      <c r="C1044" s="9">
        <v>45.13</v>
      </c>
      <c r="D1044" s="10">
        <v>10018</v>
      </c>
    </row>
    <row r="1045" spans="1:4" x14ac:dyDescent="0.35">
      <c r="A1045" s="7" t="s">
        <v>92</v>
      </c>
      <c r="B1045" s="8">
        <v>41272</v>
      </c>
      <c r="C1045" s="9">
        <v>24.2</v>
      </c>
      <c r="D1045" s="10">
        <v>40048</v>
      </c>
    </row>
    <row r="1046" spans="1:4" x14ac:dyDescent="0.35">
      <c r="A1046" s="7" t="s">
        <v>93</v>
      </c>
      <c r="B1046" s="8">
        <v>41201</v>
      </c>
      <c r="C1046" s="9">
        <v>37.4</v>
      </c>
      <c r="D1046" s="10">
        <v>10125</v>
      </c>
    </row>
    <row r="1047" spans="1:4" x14ac:dyDescent="0.35">
      <c r="A1047" s="7" t="s">
        <v>93</v>
      </c>
      <c r="B1047" s="8">
        <v>41457</v>
      </c>
      <c r="C1047" s="9">
        <v>15.5</v>
      </c>
      <c r="D1047" s="10">
        <v>20164</v>
      </c>
    </row>
    <row r="1048" spans="1:4" x14ac:dyDescent="0.35">
      <c r="A1048" s="7" t="s">
        <v>94</v>
      </c>
      <c r="B1048" s="8">
        <v>41416</v>
      </c>
      <c r="C1048" s="9">
        <v>9.85</v>
      </c>
      <c r="D1048" s="10">
        <v>60020</v>
      </c>
    </row>
    <row r="1049" spans="1:4" x14ac:dyDescent="0.35">
      <c r="A1049" s="7" t="s">
        <v>95</v>
      </c>
      <c r="B1049" s="8">
        <v>41261</v>
      </c>
      <c r="C1049" s="9">
        <v>21.3</v>
      </c>
      <c r="D1049" s="10">
        <v>60013</v>
      </c>
    </row>
    <row r="1050" spans="1:4" x14ac:dyDescent="0.35">
      <c r="A1050" s="7" t="s">
        <v>95</v>
      </c>
      <c r="B1050" s="8">
        <v>41313</v>
      </c>
      <c r="C1050" s="9">
        <v>72</v>
      </c>
      <c r="D1050" s="10">
        <v>10003</v>
      </c>
    </row>
    <row r="1051" spans="1:4" x14ac:dyDescent="0.35">
      <c r="A1051" s="7" t="s">
        <v>95</v>
      </c>
      <c r="B1051" s="8">
        <v>41358</v>
      </c>
      <c r="C1051" s="9">
        <v>9.85</v>
      </c>
      <c r="D1051" s="10">
        <v>70010</v>
      </c>
    </row>
    <row r="1052" spans="1:4" x14ac:dyDescent="0.35">
      <c r="A1052" s="7" t="s">
        <v>95</v>
      </c>
      <c r="B1052" s="8">
        <v>41359</v>
      </c>
      <c r="C1052" s="9">
        <v>21.91</v>
      </c>
      <c r="D1052" s="10">
        <v>70006</v>
      </c>
    </row>
    <row r="1053" spans="1:4" x14ac:dyDescent="0.35">
      <c r="A1053" s="7" t="s">
        <v>95</v>
      </c>
      <c r="B1053" s="8">
        <v>41487</v>
      </c>
      <c r="C1053" s="9">
        <v>15.7</v>
      </c>
      <c r="D1053" s="10">
        <v>90001</v>
      </c>
    </row>
    <row r="1054" spans="1:4" x14ac:dyDescent="0.35">
      <c r="A1054" s="7" t="s">
        <v>95</v>
      </c>
      <c r="B1054" s="8">
        <v>41543</v>
      </c>
      <c r="C1054" s="9">
        <v>7.65</v>
      </c>
      <c r="D1054" s="10">
        <v>10016</v>
      </c>
    </row>
    <row r="1055" spans="1:4" x14ac:dyDescent="0.35">
      <c r="A1055" s="7" t="s">
        <v>95</v>
      </c>
      <c r="B1055" s="8">
        <v>41557</v>
      </c>
      <c r="C1055" s="9">
        <v>9.85</v>
      </c>
      <c r="D1055" s="10">
        <v>10002</v>
      </c>
    </row>
    <row r="1056" spans="1:4" x14ac:dyDescent="0.35">
      <c r="A1056" s="7" t="s">
        <v>96</v>
      </c>
      <c r="B1056" s="8">
        <v>41245</v>
      </c>
      <c r="C1056" s="9">
        <v>43.44</v>
      </c>
      <c r="D1056" s="10">
        <v>10074</v>
      </c>
    </row>
    <row r="1057" spans="1:4" x14ac:dyDescent="0.35">
      <c r="A1057" s="7" t="s">
        <v>96</v>
      </c>
      <c r="B1057" s="8">
        <v>41301</v>
      </c>
      <c r="C1057" s="9">
        <v>41.4</v>
      </c>
      <c r="D1057" s="10">
        <v>70039</v>
      </c>
    </row>
    <row r="1058" spans="1:4" x14ac:dyDescent="0.35">
      <c r="A1058" s="7" t="s">
        <v>97</v>
      </c>
      <c r="B1058" s="8">
        <v>41445</v>
      </c>
      <c r="C1058" s="9">
        <v>53.88</v>
      </c>
      <c r="D1058" s="10">
        <v>50029</v>
      </c>
    </row>
    <row r="1059" spans="1:4" x14ac:dyDescent="0.35">
      <c r="A1059" s="7" t="s">
        <v>98</v>
      </c>
      <c r="B1059" s="8">
        <v>41240</v>
      </c>
      <c r="C1059" s="9">
        <v>29.43</v>
      </c>
      <c r="D1059" s="10">
        <v>50009</v>
      </c>
    </row>
    <row r="1060" spans="1:4" x14ac:dyDescent="0.35">
      <c r="A1060" s="7" t="s">
        <v>98</v>
      </c>
      <c r="B1060" s="8">
        <v>41212</v>
      </c>
      <c r="C1060" s="9">
        <v>28.59</v>
      </c>
      <c r="D1060" s="10">
        <v>50003</v>
      </c>
    </row>
    <row r="1061" spans="1:4" x14ac:dyDescent="0.35">
      <c r="A1061" s="7" t="s">
        <v>98</v>
      </c>
      <c r="B1061" s="8">
        <v>41243</v>
      </c>
      <c r="C1061" s="9">
        <v>21</v>
      </c>
      <c r="D1061" s="10">
        <v>10113</v>
      </c>
    </row>
    <row r="1062" spans="1:4" x14ac:dyDescent="0.35">
      <c r="A1062" s="7" t="s">
        <v>98</v>
      </c>
      <c r="B1062" s="8">
        <v>41178</v>
      </c>
      <c r="C1062" s="9">
        <v>130.25</v>
      </c>
      <c r="D1062" s="10">
        <v>10103</v>
      </c>
    </row>
    <row r="1063" spans="1:4" x14ac:dyDescent="0.35">
      <c r="A1063" s="7" t="s">
        <v>98</v>
      </c>
      <c r="B1063" s="8">
        <v>41179</v>
      </c>
      <c r="C1063" s="9">
        <v>84.51</v>
      </c>
      <c r="D1063" s="10">
        <v>70058</v>
      </c>
    </row>
    <row r="1064" spans="1:4" x14ac:dyDescent="0.35">
      <c r="A1064" s="7" t="s">
        <v>98</v>
      </c>
      <c r="B1064" s="8">
        <v>41184</v>
      </c>
      <c r="C1064" s="9">
        <v>24.5</v>
      </c>
      <c r="D1064" s="10">
        <v>10125</v>
      </c>
    </row>
    <row r="1065" spans="1:4" x14ac:dyDescent="0.35">
      <c r="A1065" s="7" t="s">
        <v>98</v>
      </c>
      <c r="B1065" s="8">
        <v>41184</v>
      </c>
      <c r="C1065" s="9">
        <v>338.15</v>
      </c>
      <c r="D1065" s="10">
        <v>10125</v>
      </c>
    </row>
    <row r="1066" spans="1:4" x14ac:dyDescent="0.35">
      <c r="A1066" s="7" t="s">
        <v>98</v>
      </c>
      <c r="B1066" s="8">
        <v>41185</v>
      </c>
      <c r="C1066" s="9">
        <v>17.28</v>
      </c>
      <c r="D1066" s="10">
        <v>60005</v>
      </c>
    </row>
    <row r="1067" spans="1:4" x14ac:dyDescent="0.35">
      <c r="A1067" s="7" t="s">
        <v>98</v>
      </c>
      <c r="B1067" s="8">
        <v>41186</v>
      </c>
      <c r="C1067" s="9">
        <v>19.21</v>
      </c>
      <c r="D1067" s="10">
        <v>10115</v>
      </c>
    </row>
    <row r="1068" spans="1:4" x14ac:dyDescent="0.35">
      <c r="A1068" s="7" t="s">
        <v>98</v>
      </c>
      <c r="B1068" s="8">
        <v>41193</v>
      </c>
      <c r="C1068" s="9">
        <v>32.619999999999997</v>
      </c>
      <c r="D1068" s="10">
        <v>10030</v>
      </c>
    </row>
    <row r="1069" spans="1:4" x14ac:dyDescent="0.35">
      <c r="A1069" s="7" t="s">
        <v>98</v>
      </c>
      <c r="B1069" s="8">
        <v>41193</v>
      </c>
      <c r="C1069" s="9">
        <v>30.42</v>
      </c>
      <c r="D1069" s="10">
        <v>10030</v>
      </c>
    </row>
    <row r="1070" spans="1:4" x14ac:dyDescent="0.35">
      <c r="A1070" s="7" t="s">
        <v>98</v>
      </c>
      <c r="B1070" s="8">
        <v>41192</v>
      </c>
      <c r="C1070" s="9">
        <v>29.15</v>
      </c>
      <c r="D1070" s="10">
        <v>50004</v>
      </c>
    </row>
    <row r="1071" spans="1:4" x14ac:dyDescent="0.35">
      <c r="A1071" s="7" t="s">
        <v>98</v>
      </c>
      <c r="B1071" s="8">
        <v>41198</v>
      </c>
      <c r="C1071" s="9">
        <v>24.56</v>
      </c>
      <c r="D1071" s="10">
        <v>70005</v>
      </c>
    </row>
    <row r="1072" spans="1:4" x14ac:dyDescent="0.35">
      <c r="A1072" s="7" t="s">
        <v>98</v>
      </c>
      <c r="B1072" s="8">
        <v>41254</v>
      </c>
      <c r="C1072" s="9">
        <v>36.4</v>
      </c>
      <c r="D1072" s="10">
        <v>10019</v>
      </c>
    </row>
    <row r="1073" spans="1:4" x14ac:dyDescent="0.35">
      <c r="A1073" s="7" t="s">
        <v>98</v>
      </c>
      <c r="B1073" s="8">
        <v>41254</v>
      </c>
      <c r="C1073" s="9">
        <v>21.05</v>
      </c>
      <c r="D1073" s="10">
        <v>10019</v>
      </c>
    </row>
    <row r="1074" spans="1:4" x14ac:dyDescent="0.35">
      <c r="A1074" s="7" t="s">
        <v>98</v>
      </c>
      <c r="B1074" s="8">
        <v>41253</v>
      </c>
      <c r="C1074" s="9">
        <v>16</v>
      </c>
      <c r="D1074" s="10">
        <v>20086</v>
      </c>
    </row>
    <row r="1075" spans="1:4" x14ac:dyDescent="0.35">
      <c r="A1075" s="7" t="s">
        <v>98</v>
      </c>
      <c r="B1075" s="8">
        <v>41261</v>
      </c>
      <c r="C1075" s="9">
        <v>24.7</v>
      </c>
      <c r="D1075" s="10">
        <v>10004</v>
      </c>
    </row>
    <row r="1076" spans="1:4" x14ac:dyDescent="0.35">
      <c r="A1076" s="7" t="s">
        <v>98</v>
      </c>
      <c r="B1076" s="8">
        <v>41261</v>
      </c>
      <c r="C1076" s="9">
        <v>0</v>
      </c>
      <c r="D1076" s="10">
        <v>10004</v>
      </c>
    </row>
    <row r="1077" spans="1:4" x14ac:dyDescent="0.35">
      <c r="A1077" s="7" t="s">
        <v>98</v>
      </c>
      <c r="B1077" s="8">
        <v>41262</v>
      </c>
      <c r="C1077" s="9">
        <v>42.05</v>
      </c>
      <c r="D1077" s="10">
        <v>50007</v>
      </c>
    </row>
    <row r="1078" spans="1:4" x14ac:dyDescent="0.35">
      <c r="A1078" s="7" t="s">
        <v>98</v>
      </c>
      <c r="B1078" s="8">
        <v>41262</v>
      </c>
      <c r="C1078" s="9">
        <v>136.15</v>
      </c>
      <c r="D1078" s="10">
        <v>10059</v>
      </c>
    </row>
    <row r="1079" spans="1:4" x14ac:dyDescent="0.35">
      <c r="A1079" s="7" t="s">
        <v>98</v>
      </c>
      <c r="B1079" s="8">
        <v>41263</v>
      </c>
      <c r="C1079" s="9">
        <v>19.260000000000002</v>
      </c>
      <c r="D1079" s="10">
        <v>10021</v>
      </c>
    </row>
    <row r="1080" spans="1:4" x14ac:dyDescent="0.35">
      <c r="A1080" s="7" t="s">
        <v>98</v>
      </c>
      <c r="B1080" s="8">
        <v>41288</v>
      </c>
      <c r="C1080" s="9">
        <v>14.53</v>
      </c>
      <c r="D1080" s="10">
        <v>40013</v>
      </c>
    </row>
    <row r="1081" spans="1:4" x14ac:dyDescent="0.35">
      <c r="A1081" s="7" t="s">
        <v>98</v>
      </c>
      <c r="B1081" s="8">
        <v>41291</v>
      </c>
      <c r="C1081" s="9">
        <v>24.5</v>
      </c>
      <c r="D1081" s="10">
        <v>10125</v>
      </c>
    </row>
    <row r="1082" spans="1:4" x14ac:dyDescent="0.35">
      <c r="A1082" s="7" t="s">
        <v>98</v>
      </c>
      <c r="B1082" s="8">
        <v>41291</v>
      </c>
      <c r="C1082" s="9">
        <v>338.15</v>
      </c>
      <c r="D1082" s="10">
        <v>10125</v>
      </c>
    </row>
    <row r="1083" spans="1:4" x14ac:dyDescent="0.35">
      <c r="A1083" s="7" t="s">
        <v>98</v>
      </c>
      <c r="B1083" s="8">
        <v>41292</v>
      </c>
      <c r="C1083" s="9">
        <v>38.25</v>
      </c>
      <c r="D1083" s="10">
        <v>10009</v>
      </c>
    </row>
    <row r="1084" spans="1:4" x14ac:dyDescent="0.35">
      <c r="A1084" s="7" t="s">
        <v>98</v>
      </c>
      <c r="B1084" s="8">
        <v>41296</v>
      </c>
      <c r="C1084" s="9">
        <v>32.619999999999997</v>
      </c>
      <c r="D1084" s="10">
        <v>10030</v>
      </c>
    </row>
    <row r="1085" spans="1:4" x14ac:dyDescent="0.35">
      <c r="A1085" s="7" t="s">
        <v>98</v>
      </c>
      <c r="B1085" s="8">
        <v>41296</v>
      </c>
      <c r="C1085" s="9">
        <v>30.42</v>
      </c>
      <c r="D1085" s="10">
        <v>10030</v>
      </c>
    </row>
    <row r="1086" spans="1:4" x14ac:dyDescent="0.35">
      <c r="A1086" s="7" t="s">
        <v>98</v>
      </c>
      <c r="B1086" s="8">
        <v>41296</v>
      </c>
      <c r="C1086" s="9">
        <v>35.5</v>
      </c>
      <c r="D1086" s="10">
        <v>10167</v>
      </c>
    </row>
    <row r="1087" spans="1:4" x14ac:dyDescent="0.35">
      <c r="A1087" s="7" t="s">
        <v>98</v>
      </c>
      <c r="B1087" s="8">
        <v>41303</v>
      </c>
      <c r="C1087" s="9">
        <v>28.12</v>
      </c>
      <c r="D1087" s="10">
        <v>10036</v>
      </c>
    </row>
    <row r="1088" spans="1:4" x14ac:dyDescent="0.35">
      <c r="A1088" s="7" t="s">
        <v>98</v>
      </c>
      <c r="B1088" s="8">
        <v>41311</v>
      </c>
      <c r="C1088" s="9">
        <v>16.2</v>
      </c>
      <c r="D1088" s="10">
        <v>10018</v>
      </c>
    </row>
    <row r="1089" spans="1:4" x14ac:dyDescent="0.35">
      <c r="A1089" s="7" t="s">
        <v>98</v>
      </c>
      <c r="B1089" s="8">
        <v>41311</v>
      </c>
      <c r="C1089" s="9">
        <v>36.299999999999997</v>
      </c>
      <c r="D1089" s="10">
        <v>40053</v>
      </c>
    </row>
    <row r="1090" spans="1:4" x14ac:dyDescent="0.35">
      <c r="A1090" s="7" t="s">
        <v>98</v>
      </c>
      <c r="B1090" s="8">
        <v>41313</v>
      </c>
      <c r="C1090" s="9">
        <v>8.9499999999999993</v>
      </c>
      <c r="D1090" s="10">
        <v>30001</v>
      </c>
    </row>
    <row r="1091" spans="1:4" x14ac:dyDescent="0.35">
      <c r="A1091" s="7" t="s">
        <v>98</v>
      </c>
      <c r="B1091" s="8">
        <v>41312</v>
      </c>
      <c r="C1091" s="9">
        <v>42.5</v>
      </c>
      <c r="D1091" s="10">
        <v>10084</v>
      </c>
    </row>
    <row r="1092" spans="1:4" x14ac:dyDescent="0.35">
      <c r="A1092" s="7" t="s">
        <v>98</v>
      </c>
      <c r="B1092" s="8">
        <v>41309</v>
      </c>
      <c r="C1092" s="9">
        <v>14.53</v>
      </c>
      <c r="D1092" s="10">
        <v>30007</v>
      </c>
    </row>
    <row r="1093" spans="1:4" x14ac:dyDescent="0.35">
      <c r="A1093" s="7" t="s">
        <v>98</v>
      </c>
      <c r="B1093" s="8">
        <v>41310</v>
      </c>
      <c r="C1093" s="9">
        <v>27.7</v>
      </c>
      <c r="D1093" s="10">
        <v>70025</v>
      </c>
    </row>
    <row r="1094" spans="1:4" x14ac:dyDescent="0.35">
      <c r="A1094" s="7" t="s">
        <v>98</v>
      </c>
      <c r="B1094" s="8">
        <v>41316</v>
      </c>
      <c r="C1094" s="9">
        <v>15.84</v>
      </c>
      <c r="D1094" s="10">
        <v>10012</v>
      </c>
    </row>
    <row r="1095" spans="1:4" x14ac:dyDescent="0.35">
      <c r="A1095" s="7" t="s">
        <v>98</v>
      </c>
      <c r="B1095" s="8">
        <v>41318</v>
      </c>
      <c r="C1095" s="9">
        <v>31.99</v>
      </c>
      <c r="D1095" s="10">
        <v>60007</v>
      </c>
    </row>
    <row r="1096" spans="1:4" x14ac:dyDescent="0.35">
      <c r="A1096" s="7" t="s">
        <v>98</v>
      </c>
      <c r="B1096" s="8">
        <v>41326</v>
      </c>
      <c r="C1096" s="9">
        <v>42.34</v>
      </c>
      <c r="D1096" s="10">
        <v>60010</v>
      </c>
    </row>
    <row r="1097" spans="1:4" x14ac:dyDescent="0.35">
      <c r="A1097" s="7" t="s">
        <v>98</v>
      </c>
      <c r="B1097" s="8">
        <v>41344</v>
      </c>
      <c r="C1097" s="9">
        <v>17.68</v>
      </c>
      <c r="D1097" s="10">
        <v>50011</v>
      </c>
    </row>
    <row r="1098" spans="1:4" x14ac:dyDescent="0.35">
      <c r="A1098" s="7" t="s">
        <v>98</v>
      </c>
      <c r="B1098" s="8">
        <v>41341</v>
      </c>
      <c r="C1098" s="9">
        <v>12.28</v>
      </c>
      <c r="D1098" s="10">
        <v>20014</v>
      </c>
    </row>
    <row r="1099" spans="1:4" x14ac:dyDescent="0.35">
      <c r="A1099" s="7" t="s">
        <v>98</v>
      </c>
      <c r="B1099" s="8">
        <v>41341</v>
      </c>
      <c r="C1099" s="9">
        <v>11.38</v>
      </c>
      <c r="D1099" s="10">
        <v>20021</v>
      </c>
    </row>
    <row r="1100" spans="1:4" x14ac:dyDescent="0.35">
      <c r="A1100" s="7" t="s">
        <v>98</v>
      </c>
      <c r="B1100" s="8">
        <v>41346</v>
      </c>
      <c r="C1100" s="9">
        <v>34.15</v>
      </c>
      <c r="D1100" s="10">
        <v>30014</v>
      </c>
    </row>
    <row r="1101" spans="1:4" x14ac:dyDescent="0.35">
      <c r="A1101" s="7" t="s">
        <v>98</v>
      </c>
      <c r="B1101" s="8">
        <v>41360</v>
      </c>
      <c r="C1101" s="9">
        <v>17.91</v>
      </c>
      <c r="D1101" s="10">
        <v>20079</v>
      </c>
    </row>
    <row r="1102" spans="1:4" x14ac:dyDescent="0.35">
      <c r="A1102" s="7" t="s">
        <v>98</v>
      </c>
      <c r="B1102" s="8">
        <v>41376</v>
      </c>
      <c r="C1102" s="9">
        <v>15.48</v>
      </c>
      <c r="D1102" s="10">
        <v>20012</v>
      </c>
    </row>
    <row r="1103" spans="1:4" x14ac:dyDescent="0.35">
      <c r="A1103" s="7" t="s">
        <v>98</v>
      </c>
      <c r="B1103" s="8">
        <v>41379</v>
      </c>
      <c r="C1103" s="9">
        <v>10.95</v>
      </c>
      <c r="D1103" s="10">
        <v>10078</v>
      </c>
    </row>
    <row r="1104" spans="1:4" x14ac:dyDescent="0.35">
      <c r="A1104" s="7" t="s">
        <v>98</v>
      </c>
      <c r="B1104" s="8">
        <v>41383</v>
      </c>
      <c r="C1104" s="9">
        <v>14.99</v>
      </c>
      <c r="D1104" s="10">
        <v>40037</v>
      </c>
    </row>
    <row r="1105" spans="1:4" x14ac:dyDescent="0.35">
      <c r="A1105" s="7" t="s">
        <v>98</v>
      </c>
      <c r="B1105" s="8">
        <v>41382</v>
      </c>
      <c r="C1105" s="9">
        <v>9.85</v>
      </c>
      <c r="D1105" s="10">
        <v>20023</v>
      </c>
    </row>
    <row r="1106" spans="1:4" x14ac:dyDescent="0.35">
      <c r="A1106" s="7" t="s">
        <v>98</v>
      </c>
      <c r="B1106" s="8">
        <v>41380</v>
      </c>
      <c r="C1106" s="9">
        <v>8.9499999999999993</v>
      </c>
      <c r="D1106" s="10">
        <v>40021</v>
      </c>
    </row>
    <row r="1107" spans="1:4" x14ac:dyDescent="0.35">
      <c r="A1107" s="7" t="s">
        <v>98</v>
      </c>
      <c r="B1107" s="8">
        <v>41381</v>
      </c>
      <c r="C1107" s="9">
        <v>46.57</v>
      </c>
      <c r="D1107" s="10">
        <v>70016</v>
      </c>
    </row>
    <row r="1108" spans="1:4" x14ac:dyDescent="0.35">
      <c r="A1108" s="7" t="s">
        <v>98</v>
      </c>
      <c r="B1108" s="8">
        <v>41383</v>
      </c>
      <c r="C1108" s="9">
        <v>9.85</v>
      </c>
      <c r="D1108" s="10">
        <v>10003</v>
      </c>
    </row>
    <row r="1109" spans="1:4" x14ac:dyDescent="0.35">
      <c r="A1109" s="7" t="s">
        <v>98</v>
      </c>
      <c r="B1109" s="8">
        <v>41387</v>
      </c>
      <c r="C1109" s="9">
        <v>455</v>
      </c>
      <c r="D1109" s="10">
        <v>40026</v>
      </c>
    </row>
    <row r="1110" spans="1:4" x14ac:dyDescent="0.35">
      <c r="A1110" s="7" t="s">
        <v>98</v>
      </c>
      <c r="B1110" s="8">
        <v>41389</v>
      </c>
      <c r="C1110" s="9">
        <v>69.569999999999993</v>
      </c>
      <c r="D1110" s="10">
        <v>60015</v>
      </c>
    </row>
    <row r="1111" spans="1:4" x14ac:dyDescent="0.35">
      <c r="A1111" s="7" t="s">
        <v>98</v>
      </c>
      <c r="B1111" s="8">
        <v>41393</v>
      </c>
      <c r="C1111" s="9">
        <v>23.89</v>
      </c>
      <c r="D1111" s="10">
        <v>60002</v>
      </c>
    </row>
    <row r="1112" spans="1:4" x14ac:dyDescent="0.35">
      <c r="A1112" s="7" t="s">
        <v>98</v>
      </c>
      <c r="B1112" s="8">
        <v>41395</v>
      </c>
      <c r="C1112" s="9">
        <v>20.34</v>
      </c>
      <c r="D1112" s="10">
        <v>20047</v>
      </c>
    </row>
    <row r="1113" spans="1:4" x14ac:dyDescent="0.35">
      <c r="A1113" s="7" t="s">
        <v>98</v>
      </c>
      <c r="B1113" s="8">
        <v>41397</v>
      </c>
      <c r="C1113" s="9">
        <v>8.9499999999999993</v>
      </c>
      <c r="D1113" s="10">
        <v>20034</v>
      </c>
    </row>
    <row r="1114" spans="1:4" x14ac:dyDescent="0.35">
      <c r="A1114" s="7" t="s">
        <v>98</v>
      </c>
      <c r="B1114" s="8">
        <v>41396</v>
      </c>
      <c r="C1114" s="9">
        <v>20.61</v>
      </c>
      <c r="D1114" s="10">
        <v>70027</v>
      </c>
    </row>
    <row r="1115" spans="1:4" x14ac:dyDescent="0.35">
      <c r="A1115" s="7" t="s">
        <v>98</v>
      </c>
      <c r="B1115" s="8">
        <v>41396</v>
      </c>
      <c r="C1115" s="9">
        <v>11</v>
      </c>
      <c r="D1115" s="10">
        <v>20093</v>
      </c>
    </row>
    <row r="1116" spans="1:4" x14ac:dyDescent="0.35">
      <c r="A1116" s="7" t="s">
        <v>98</v>
      </c>
      <c r="B1116" s="8">
        <v>41400</v>
      </c>
      <c r="C1116" s="9">
        <v>36.99</v>
      </c>
      <c r="D1116" s="10">
        <v>60022</v>
      </c>
    </row>
    <row r="1117" spans="1:4" x14ac:dyDescent="0.35">
      <c r="A1117" s="7" t="s">
        <v>98</v>
      </c>
      <c r="B1117" s="8">
        <v>41400</v>
      </c>
      <c r="C1117" s="9">
        <v>30.8</v>
      </c>
      <c r="D1117" s="10">
        <v>10130</v>
      </c>
    </row>
    <row r="1118" spans="1:4" x14ac:dyDescent="0.35">
      <c r="A1118" s="7" t="s">
        <v>98</v>
      </c>
      <c r="B1118" s="8">
        <v>41402</v>
      </c>
      <c r="C1118" s="9">
        <v>19.93</v>
      </c>
      <c r="D1118" s="10">
        <v>40002</v>
      </c>
    </row>
    <row r="1119" spans="1:4" x14ac:dyDescent="0.35">
      <c r="A1119" s="7" t="s">
        <v>98</v>
      </c>
      <c r="B1119" s="8">
        <v>41403</v>
      </c>
      <c r="C1119" s="9">
        <v>8.0500000000000007</v>
      </c>
      <c r="D1119" s="10">
        <v>40003</v>
      </c>
    </row>
    <row r="1120" spans="1:4" x14ac:dyDescent="0.35">
      <c r="A1120" s="7" t="s">
        <v>98</v>
      </c>
      <c r="B1120" s="8">
        <v>41401</v>
      </c>
      <c r="C1120" s="9">
        <v>20.56</v>
      </c>
      <c r="D1120" s="10">
        <v>10005</v>
      </c>
    </row>
    <row r="1121" spans="1:4" x14ac:dyDescent="0.35">
      <c r="A1121" s="7" t="s">
        <v>98</v>
      </c>
      <c r="B1121" s="8">
        <v>41416</v>
      </c>
      <c r="C1121" s="9">
        <v>71.25</v>
      </c>
      <c r="D1121" s="10">
        <v>30056</v>
      </c>
    </row>
    <row r="1122" spans="1:4" x14ac:dyDescent="0.35">
      <c r="A1122" s="7" t="s">
        <v>98</v>
      </c>
      <c r="B1122" s="8">
        <v>41423</v>
      </c>
      <c r="C1122" s="9">
        <v>22.63</v>
      </c>
      <c r="D1122" s="10">
        <v>40007</v>
      </c>
    </row>
    <row r="1123" spans="1:4" x14ac:dyDescent="0.35">
      <c r="A1123" s="7" t="s">
        <v>98</v>
      </c>
      <c r="B1123" s="8">
        <v>41431</v>
      </c>
      <c r="C1123" s="9">
        <v>10</v>
      </c>
      <c r="D1123" s="10">
        <v>10133</v>
      </c>
    </row>
    <row r="1124" spans="1:4" x14ac:dyDescent="0.35">
      <c r="A1124" s="7" t="s">
        <v>98</v>
      </c>
      <c r="B1124" s="8">
        <v>41431</v>
      </c>
      <c r="C1124" s="9">
        <v>50</v>
      </c>
      <c r="D1124" s="10">
        <v>10117</v>
      </c>
    </row>
    <row r="1125" spans="1:4" x14ac:dyDescent="0.35">
      <c r="A1125" s="7" t="s">
        <v>98</v>
      </c>
      <c r="B1125" s="8">
        <v>41432</v>
      </c>
      <c r="C1125" s="9">
        <v>24.85</v>
      </c>
      <c r="D1125" s="10">
        <v>60009</v>
      </c>
    </row>
    <row r="1126" spans="1:4" x14ac:dyDescent="0.35">
      <c r="A1126" s="7" t="s">
        <v>98</v>
      </c>
      <c r="B1126" s="8">
        <v>41429</v>
      </c>
      <c r="C1126" s="9">
        <v>52.42</v>
      </c>
      <c r="D1126" s="10">
        <v>10042</v>
      </c>
    </row>
    <row r="1127" spans="1:4" x14ac:dyDescent="0.35">
      <c r="A1127" s="7" t="s">
        <v>98</v>
      </c>
      <c r="B1127" s="8">
        <v>41431</v>
      </c>
      <c r="C1127" s="9">
        <v>24.43</v>
      </c>
      <c r="D1127" s="10">
        <v>10017</v>
      </c>
    </row>
    <row r="1128" spans="1:4" x14ac:dyDescent="0.35">
      <c r="A1128" s="7" t="s">
        <v>98</v>
      </c>
      <c r="B1128" s="8">
        <v>41437</v>
      </c>
      <c r="C1128" s="9">
        <v>65</v>
      </c>
      <c r="D1128" s="10">
        <v>10077</v>
      </c>
    </row>
    <row r="1129" spans="1:4" x14ac:dyDescent="0.35">
      <c r="A1129" s="7" t="s">
        <v>98</v>
      </c>
      <c r="B1129" s="8">
        <v>41451</v>
      </c>
      <c r="C1129" s="9">
        <v>63.22</v>
      </c>
      <c r="D1129" s="10">
        <v>40009</v>
      </c>
    </row>
    <row r="1130" spans="1:4" x14ac:dyDescent="0.35">
      <c r="A1130" s="7" t="s">
        <v>98</v>
      </c>
      <c r="B1130" s="8">
        <v>41449</v>
      </c>
      <c r="C1130" s="9">
        <v>9.85</v>
      </c>
      <c r="D1130" s="10">
        <v>20083</v>
      </c>
    </row>
    <row r="1131" spans="1:4" x14ac:dyDescent="0.35">
      <c r="A1131" s="7" t="s">
        <v>98</v>
      </c>
      <c r="B1131" s="8">
        <v>41464</v>
      </c>
      <c r="C1131" s="9">
        <v>235.65</v>
      </c>
      <c r="D1131" s="10">
        <v>40028</v>
      </c>
    </row>
    <row r="1132" spans="1:4" x14ac:dyDescent="0.35">
      <c r="A1132" s="7" t="s">
        <v>98</v>
      </c>
      <c r="B1132" s="8">
        <v>41480</v>
      </c>
      <c r="C1132" s="9">
        <v>12.75</v>
      </c>
      <c r="D1132" s="10">
        <v>10131</v>
      </c>
    </row>
    <row r="1133" spans="1:4" x14ac:dyDescent="0.35">
      <c r="A1133" s="7" t="s">
        <v>98</v>
      </c>
      <c r="B1133" s="8">
        <v>41485</v>
      </c>
      <c r="C1133" s="9">
        <v>27.76</v>
      </c>
      <c r="D1133" s="10">
        <v>20020</v>
      </c>
    </row>
    <row r="1134" spans="1:4" x14ac:dyDescent="0.35">
      <c r="A1134" s="7" t="s">
        <v>98</v>
      </c>
      <c r="B1134" s="8">
        <v>41495</v>
      </c>
      <c r="C1134" s="9">
        <v>12.51</v>
      </c>
      <c r="D1134" s="10">
        <v>20005</v>
      </c>
    </row>
    <row r="1135" spans="1:4" x14ac:dyDescent="0.35">
      <c r="A1135" s="7" t="s">
        <v>98</v>
      </c>
      <c r="B1135" s="8">
        <v>41494</v>
      </c>
      <c r="C1135" s="9">
        <v>21.46</v>
      </c>
      <c r="D1135" s="10">
        <v>20011</v>
      </c>
    </row>
    <row r="1136" spans="1:4" x14ac:dyDescent="0.35">
      <c r="A1136" s="7" t="s">
        <v>98</v>
      </c>
      <c r="B1136" s="8">
        <v>41494</v>
      </c>
      <c r="C1136" s="9">
        <v>10.71</v>
      </c>
      <c r="D1136" s="10">
        <v>20011</v>
      </c>
    </row>
    <row r="1137" spans="1:4" x14ac:dyDescent="0.35">
      <c r="A1137" s="7" t="s">
        <v>98</v>
      </c>
      <c r="B1137" s="8">
        <v>41505</v>
      </c>
      <c r="C1137" s="9">
        <v>13.41</v>
      </c>
      <c r="D1137" s="10">
        <v>40004</v>
      </c>
    </row>
    <row r="1138" spans="1:4" x14ac:dyDescent="0.35">
      <c r="A1138" s="7" t="s">
        <v>98</v>
      </c>
      <c r="B1138" s="8">
        <v>41505</v>
      </c>
      <c r="C1138" s="9">
        <v>25.75</v>
      </c>
      <c r="D1138" s="10">
        <v>10124</v>
      </c>
    </row>
    <row r="1139" spans="1:4" x14ac:dyDescent="0.35">
      <c r="A1139" s="7" t="s">
        <v>98</v>
      </c>
      <c r="B1139" s="8">
        <v>41508</v>
      </c>
      <c r="C1139" s="9">
        <v>21.01</v>
      </c>
      <c r="D1139" s="10">
        <v>60018</v>
      </c>
    </row>
    <row r="1140" spans="1:4" x14ac:dyDescent="0.35">
      <c r="A1140" s="7" t="s">
        <v>98</v>
      </c>
      <c r="B1140" s="8">
        <v>41507</v>
      </c>
      <c r="C1140" s="9">
        <v>71.23</v>
      </c>
      <c r="D1140" s="10">
        <v>50012</v>
      </c>
    </row>
    <row r="1141" spans="1:4" x14ac:dyDescent="0.35">
      <c r="A1141" s="7" t="s">
        <v>98</v>
      </c>
      <c r="B1141" s="8">
        <v>41514</v>
      </c>
      <c r="C1141" s="9">
        <v>20.61</v>
      </c>
      <c r="D1141" s="10">
        <v>10022</v>
      </c>
    </row>
    <row r="1142" spans="1:4" x14ac:dyDescent="0.35">
      <c r="A1142" s="7" t="s">
        <v>98</v>
      </c>
      <c r="B1142" s="8">
        <v>41513</v>
      </c>
      <c r="C1142" s="9">
        <v>31</v>
      </c>
      <c r="D1142" s="10">
        <v>10071</v>
      </c>
    </row>
    <row r="1143" spans="1:4" x14ac:dyDescent="0.35">
      <c r="A1143" s="7" t="s">
        <v>98</v>
      </c>
      <c r="B1143" s="8">
        <v>41512</v>
      </c>
      <c r="C1143" s="9">
        <v>10.71</v>
      </c>
      <c r="D1143" s="10">
        <v>20009</v>
      </c>
    </row>
    <row r="1144" spans="1:4" x14ac:dyDescent="0.35">
      <c r="A1144" s="7" t="s">
        <v>98</v>
      </c>
      <c r="B1144" s="8">
        <v>41528</v>
      </c>
      <c r="C1144" s="9">
        <v>21.78</v>
      </c>
      <c r="D1144" s="10">
        <v>20002</v>
      </c>
    </row>
    <row r="1145" spans="1:4" x14ac:dyDescent="0.35">
      <c r="A1145" s="7" t="s">
        <v>98</v>
      </c>
      <c r="B1145" s="8">
        <v>41537</v>
      </c>
      <c r="C1145" s="9">
        <v>21.46</v>
      </c>
      <c r="D1145" s="10">
        <v>20011</v>
      </c>
    </row>
    <row r="1146" spans="1:4" x14ac:dyDescent="0.35">
      <c r="A1146" s="7" t="s">
        <v>98</v>
      </c>
      <c r="B1146" s="8">
        <v>41537</v>
      </c>
      <c r="C1146" s="9">
        <v>10.71</v>
      </c>
      <c r="D1146" s="10">
        <v>20011</v>
      </c>
    </row>
    <row r="1147" spans="1:4" x14ac:dyDescent="0.35">
      <c r="A1147" s="7" t="s">
        <v>98</v>
      </c>
      <c r="B1147" s="8">
        <v>41551</v>
      </c>
      <c r="C1147" s="9">
        <v>6.25</v>
      </c>
      <c r="D1147" s="10">
        <v>20064</v>
      </c>
    </row>
    <row r="1148" spans="1:4" x14ac:dyDescent="0.35">
      <c r="A1148" s="7" t="s">
        <v>98</v>
      </c>
      <c r="B1148" s="8">
        <v>41558</v>
      </c>
      <c r="C1148" s="9">
        <v>50.71</v>
      </c>
      <c r="D1148" s="10">
        <v>40005</v>
      </c>
    </row>
    <row r="1149" spans="1:4" x14ac:dyDescent="0.35">
      <c r="A1149" s="7" t="s">
        <v>98</v>
      </c>
      <c r="B1149" s="8">
        <v>41564</v>
      </c>
      <c r="C1149" s="9">
        <v>14.31</v>
      </c>
      <c r="D1149" s="10">
        <v>20015</v>
      </c>
    </row>
    <row r="1150" spans="1:4" x14ac:dyDescent="0.35">
      <c r="A1150" s="7" t="s">
        <v>98</v>
      </c>
      <c r="B1150" s="8">
        <v>41571</v>
      </c>
      <c r="C1150" s="9">
        <v>5.5</v>
      </c>
      <c r="D1150" s="10">
        <v>30011</v>
      </c>
    </row>
    <row r="1151" spans="1:4" x14ac:dyDescent="0.35">
      <c r="A1151" s="7" t="s">
        <v>98</v>
      </c>
      <c r="B1151" s="8">
        <v>41576</v>
      </c>
      <c r="C1151" s="9">
        <v>18</v>
      </c>
      <c r="D1151" s="10">
        <v>20149</v>
      </c>
    </row>
    <row r="1152" spans="1:4" x14ac:dyDescent="0.35">
      <c r="A1152" s="7" t="s">
        <v>98</v>
      </c>
      <c r="B1152" s="8">
        <v>41576</v>
      </c>
      <c r="C1152" s="9">
        <v>20.7</v>
      </c>
      <c r="D1152" s="10">
        <v>30042</v>
      </c>
    </row>
    <row r="1153" spans="1:4" x14ac:dyDescent="0.35">
      <c r="A1153" s="7" t="s">
        <v>98</v>
      </c>
      <c r="B1153" s="8">
        <v>41575</v>
      </c>
      <c r="C1153" s="9">
        <v>36.4</v>
      </c>
      <c r="D1153" s="10">
        <v>10019</v>
      </c>
    </row>
    <row r="1154" spans="1:4" x14ac:dyDescent="0.35">
      <c r="A1154" s="7" t="s">
        <v>98</v>
      </c>
      <c r="B1154" s="8">
        <v>41575</v>
      </c>
      <c r="C1154" s="9">
        <v>21.05</v>
      </c>
      <c r="D1154" s="10">
        <v>10019</v>
      </c>
    </row>
    <row r="1155" spans="1:4" x14ac:dyDescent="0.35">
      <c r="A1155" s="7" t="s">
        <v>99</v>
      </c>
      <c r="B1155" s="8">
        <v>41178</v>
      </c>
      <c r="C1155" s="9">
        <v>55.53</v>
      </c>
      <c r="D1155" s="10">
        <v>10010</v>
      </c>
    </row>
    <row r="1156" spans="1:4" x14ac:dyDescent="0.35">
      <c r="A1156" s="7" t="s">
        <v>99</v>
      </c>
      <c r="B1156" s="8">
        <v>41179</v>
      </c>
      <c r="C1156" s="9">
        <v>10</v>
      </c>
      <c r="D1156" s="10">
        <v>20066</v>
      </c>
    </row>
    <row r="1157" spans="1:4" x14ac:dyDescent="0.35">
      <c r="A1157" s="7" t="s">
        <v>99</v>
      </c>
      <c r="B1157" s="8">
        <v>41228</v>
      </c>
      <c r="C1157" s="9">
        <v>49.71</v>
      </c>
      <c r="D1157" s="10">
        <v>40008</v>
      </c>
    </row>
    <row r="1158" spans="1:4" x14ac:dyDescent="0.35">
      <c r="A1158" s="7" t="s">
        <v>99</v>
      </c>
      <c r="B1158" s="8">
        <v>41331</v>
      </c>
      <c r="C1158" s="9">
        <v>4.45</v>
      </c>
      <c r="D1158" s="10">
        <v>40003</v>
      </c>
    </row>
    <row r="1159" spans="1:4" x14ac:dyDescent="0.35">
      <c r="A1159" s="7" t="s">
        <v>99</v>
      </c>
      <c r="B1159" s="8">
        <v>41373</v>
      </c>
      <c r="C1159" s="9">
        <v>15.7</v>
      </c>
      <c r="D1159" s="10">
        <v>10003</v>
      </c>
    </row>
    <row r="1160" spans="1:4" x14ac:dyDescent="0.35">
      <c r="A1160" s="7" t="s">
        <v>99</v>
      </c>
      <c r="B1160" s="8">
        <v>41394</v>
      </c>
      <c r="C1160" s="9">
        <v>10.71</v>
      </c>
      <c r="D1160" s="10">
        <v>10005</v>
      </c>
    </row>
    <row r="1161" spans="1:4" x14ac:dyDescent="0.35">
      <c r="A1161" s="7" t="s">
        <v>99</v>
      </c>
      <c r="B1161" s="8">
        <v>41431</v>
      </c>
      <c r="C1161" s="9">
        <v>13.05</v>
      </c>
      <c r="D1161" s="10">
        <v>10015</v>
      </c>
    </row>
    <row r="1162" spans="1:4" x14ac:dyDescent="0.35">
      <c r="A1162" s="7" t="s">
        <v>99</v>
      </c>
      <c r="B1162" s="8">
        <v>41438</v>
      </c>
      <c r="C1162" s="9">
        <v>12.55</v>
      </c>
      <c r="D1162" s="10">
        <v>40001</v>
      </c>
    </row>
    <row r="1163" spans="1:4" x14ac:dyDescent="0.35">
      <c r="A1163" s="7" t="s">
        <v>99</v>
      </c>
      <c r="B1163" s="8">
        <v>41480</v>
      </c>
      <c r="C1163" s="9">
        <v>24.15</v>
      </c>
      <c r="D1163" s="10">
        <v>10066</v>
      </c>
    </row>
    <row r="1164" spans="1:4" x14ac:dyDescent="0.35">
      <c r="A1164" s="7" t="s">
        <v>99</v>
      </c>
      <c r="B1164" s="8">
        <v>41506</v>
      </c>
      <c r="C1164" s="9">
        <v>49.1</v>
      </c>
      <c r="D1164" s="10">
        <v>10007</v>
      </c>
    </row>
    <row r="1165" spans="1:4" x14ac:dyDescent="0.35">
      <c r="A1165" s="7" t="s">
        <v>99</v>
      </c>
      <c r="B1165" s="8">
        <v>41534</v>
      </c>
      <c r="C1165" s="9">
        <v>45.86</v>
      </c>
      <c r="D1165" s="10">
        <v>10006</v>
      </c>
    </row>
    <row r="1166" spans="1:4" x14ac:dyDescent="0.35">
      <c r="A1166" s="7" t="s">
        <v>99</v>
      </c>
      <c r="B1166" s="8">
        <v>41571</v>
      </c>
      <c r="C1166" s="9">
        <v>10.119999999999999</v>
      </c>
      <c r="D1166" s="10">
        <v>70019</v>
      </c>
    </row>
    <row r="1167" spans="1:4" x14ac:dyDescent="0.35">
      <c r="A1167" s="7" t="s">
        <v>100</v>
      </c>
      <c r="B1167" s="8">
        <v>41199</v>
      </c>
      <c r="C1167" s="9">
        <v>33</v>
      </c>
      <c r="D1167" s="10">
        <v>30007</v>
      </c>
    </row>
    <row r="1168" spans="1:4" x14ac:dyDescent="0.35">
      <c r="A1168" s="7" t="s">
        <v>100</v>
      </c>
      <c r="B1168" s="8">
        <v>41270</v>
      </c>
      <c r="C1168" s="9">
        <v>128.29</v>
      </c>
      <c r="D1168" s="10">
        <v>10058</v>
      </c>
    </row>
    <row r="1169" spans="1:4" x14ac:dyDescent="0.35">
      <c r="A1169" s="7" t="s">
        <v>100</v>
      </c>
      <c r="B1169" s="8">
        <v>41305</v>
      </c>
      <c r="C1169" s="9">
        <v>42.75</v>
      </c>
      <c r="D1169" s="10">
        <v>20246</v>
      </c>
    </row>
    <row r="1170" spans="1:4" x14ac:dyDescent="0.35">
      <c r="A1170" s="7" t="s">
        <v>100</v>
      </c>
      <c r="B1170" s="8">
        <v>41338</v>
      </c>
      <c r="C1170" s="9">
        <v>30</v>
      </c>
      <c r="D1170" s="10">
        <v>30021</v>
      </c>
    </row>
    <row r="1171" spans="1:4" x14ac:dyDescent="0.35">
      <c r="A1171" s="7" t="s">
        <v>100</v>
      </c>
      <c r="B1171" s="8">
        <v>41345</v>
      </c>
      <c r="C1171" s="9">
        <v>38.5</v>
      </c>
      <c r="D1171" s="10">
        <v>20164</v>
      </c>
    </row>
    <row r="1172" spans="1:4" x14ac:dyDescent="0.35">
      <c r="A1172" s="7" t="s">
        <v>100</v>
      </c>
      <c r="B1172" s="8">
        <v>41368</v>
      </c>
      <c r="C1172" s="9">
        <v>23</v>
      </c>
      <c r="D1172" s="10">
        <v>20221</v>
      </c>
    </row>
    <row r="1173" spans="1:4" x14ac:dyDescent="0.35">
      <c r="A1173" s="7" t="s">
        <v>100</v>
      </c>
      <c r="B1173" s="8">
        <v>41375</v>
      </c>
      <c r="C1173" s="9">
        <v>19.5</v>
      </c>
      <c r="D1173" s="10">
        <v>20133</v>
      </c>
    </row>
    <row r="1174" spans="1:4" x14ac:dyDescent="0.35">
      <c r="A1174" s="7" t="s">
        <v>100</v>
      </c>
      <c r="B1174" s="8">
        <v>41403</v>
      </c>
      <c r="C1174" s="9">
        <v>19</v>
      </c>
      <c r="D1174" s="10">
        <v>20149</v>
      </c>
    </row>
    <row r="1175" spans="1:4" x14ac:dyDescent="0.35">
      <c r="A1175" s="7" t="s">
        <v>100</v>
      </c>
      <c r="B1175" s="8">
        <v>41407</v>
      </c>
      <c r="C1175" s="9">
        <v>33.5</v>
      </c>
      <c r="D1175" s="10">
        <v>20132</v>
      </c>
    </row>
    <row r="1176" spans="1:4" x14ac:dyDescent="0.35">
      <c r="A1176" s="7" t="s">
        <v>100</v>
      </c>
      <c r="B1176" s="8">
        <v>41512</v>
      </c>
      <c r="C1176" s="9">
        <v>20</v>
      </c>
      <c r="D1176" s="10">
        <v>20098</v>
      </c>
    </row>
    <row r="1177" spans="1:4" x14ac:dyDescent="0.35">
      <c r="A1177" s="7" t="s">
        <v>100</v>
      </c>
      <c r="B1177" s="8">
        <v>41563</v>
      </c>
      <c r="C1177" s="9">
        <v>16</v>
      </c>
      <c r="D1177" s="10">
        <v>30049</v>
      </c>
    </row>
    <row r="1178" spans="1:4" x14ac:dyDescent="0.35">
      <c r="A1178" s="7" t="s">
        <v>101</v>
      </c>
      <c r="B1178" s="8">
        <v>41243</v>
      </c>
      <c r="C1178" s="9">
        <v>9.85</v>
      </c>
      <c r="D1178" s="10">
        <v>20032</v>
      </c>
    </row>
    <row r="1179" spans="1:4" x14ac:dyDescent="0.35">
      <c r="A1179" s="7" t="s">
        <v>101</v>
      </c>
      <c r="B1179" s="8">
        <v>41191</v>
      </c>
      <c r="C1179" s="9">
        <v>12.28</v>
      </c>
      <c r="D1179" s="10">
        <v>20036</v>
      </c>
    </row>
    <row r="1180" spans="1:4" x14ac:dyDescent="0.35">
      <c r="A1180" s="7" t="s">
        <v>101</v>
      </c>
      <c r="B1180" s="8">
        <v>41296</v>
      </c>
      <c r="C1180" s="9">
        <v>12.28</v>
      </c>
      <c r="D1180" s="10">
        <v>20019</v>
      </c>
    </row>
    <row r="1181" spans="1:4" x14ac:dyDescent="0.35">
      <c r="A1181" s="7" t="s">
        <v>101</v>
      </c>
      <c r="B1181" s="8">
        <v>41302</v>
      </c>
      <c r="C1181" s="9">
        <v>12.28</v>
      </c>
      <c r="D1181" s="10">
        <v>20033</v>
      </c>
    </row>
    <row r="1182" spans="1:4" x14ac:dyDescent="0.35">
      <c r="A1182" s="7" t="s">
        <v>101</v>
      </c>
      <c r="B1182" s="8">
        <v>41318</v>
      </c>
      <c r="C1182" s="9">
        <v>11.38</v>
      </c>
      <c r="D1182" s="10">
        <v>20005</v>
      </c>
    </row>
    <row r="1183" spans="1:4" x14ac:dyDescent="0.35">
      <c r="A1183" s="7" t="s">
        <v>101</v>
      </c>
      <c r="B1183" s="8">
        <v>41319</v>
      </c>
      <c r="C1183" s="9">
        <v>12.28</v>
      </c>
      <c r="D1183" s="10">
        <v>20028</v>
      </c>
    </row>
    <row r="1184" spans="1:4" x14ac:dyDescent="0.35">
      <c r="A1184" s="7" t="s">
        <v>101</v>
      </c>
      <c r="B1184" s="8">
        <v>41331</v>
      </c>
      <c r="C1184" s="9">
        <v>12.28</v>
      </c>
      <c r="D1184" s="10">
        <v>20042</v>
      </c>
    </row>
    <row r="1185" spans="1:4" x14ac:dyDescent="0.35">
      <c r="A1185" s="7" t="s">
        <v>101</v>
      </c>
      <c r="B1185" s="8">
        <v>41355</v>
      </c>
      <c r="C1185" s="9">
        <v>7.33</v>
      </c>
      <c r="D1185" s="10">
        <v>30005</v>
      </c>
    </row>
    <row r="1186" spans="1:4" x14ac:dyDescent="0.35">
      <c r="A1186" s="7" t="s">
        <v>101</v>
      </c>
      <c r="B1186" s="8">
        <v>41543</v>
      </c>
      <c r="C1186" s="9">
        <v>14.58</v>
      </c>
      <c r="D1186" s="10">
        <v>20007</v>
      </c>
    </row>
    <row r="1187" spans="1:4" x14ac:dyDescent="0.35">
      <c r="A1187" s="7" t="s">
        <v>102</v>
      </c>
      <c r="B1187" s="8">
        <v>41241</v>
      </c>
      <c r="C1187" s="9">
        <v>7.65</v>
      </c>
      <c r="D1187" s="10">
        <v>10001</v>
      </c>
    </row>
    <row r="1188" spans="1:4" x14ac:dyDescent="0.35">
      <c r="A1188" s="7" t="s">
        <v>102</v>
      </c>
      <c r="B1188" s="8">
        <v>41222</v>
      </c>
      <c r="C1188" s="9">
        <v>7.65</v>
      </c>
      <c r="D1188" s="10">
        <v>60012</v>
      </c>
    </row>
    <row r="1189" spans="1:4" x14ac:dyDescent="0.35">
      <c r="A1189" s="7" t="s">
        <v>102</v>
      </c>
      <c r="B1189" s="8">
        <v>41193</v>
      </c>
      <c r="C1189" s="9">
        <v>10.08</v>
      </c>
      <c r="D1189" s="10">
        <v>60009</v>
      </c>
    </row>
    <row r="1190" spans="1:4" x14ac:dyDescent="0.35">
      <c r="A1190" s="7" t="s">
        <v>102</v>
      </c>
      <c r="B1190" s="8">
        <v>41257</v>
      </c>
      <c r="C1190" s="9">
        <v>15.3</v>
      </c>
      <c r="D1190" s="10">
        <v>20038</v>
      </c>
    </row>
    <row r="1191" spans="1:4" x14ac:dyDescent="0.35">
      <c r="A1191" s="7" t="s">
        <v>102</v>
      </c>
      <c r="B1191" s="8">
        <v>41261</v>
      </c>
      <c r="C1191" s="9">
        <v>20.61</v>
      </c>
      <c r="D1191" s="10">
        <v>20132</v>
      </c>
    </row>
    <row r="1192" spans="1:4" x14ac:dyDescent="0.35">
      <c r="A1192" s="7" t="s">
        <v>102</v>
      </c>
      <c r="B1192" s="8">
        <v>41276</v>
      </c>
      <c r="C1192" s="9">
        <v>7.65</v>
      </c>
      <c r="D1192" s="10">
        <v>10025</v>
      </c>
    </row>
    <row r="1193" spans="1:4" x14ac:dyDescent="0.35">
      <c r="A1193" s="7" t="s">
        <v>102</v>
      </c>
      <c r="B1193" s="8">
        <v>41283</v>
      </c>
      <c r="C1193" s="9">
        <v>7.65</v>
      </c>
      <c r="D1193" s="10">
        <v>20002</v>
      </c>
    </row>
    <row r="1194" spans="1:4" x14ac:dyDescent="0.35">
      <c r="A1194" s="7" t="s">
        <v>102</v>
      </c>
      <c r="B1194" s="8">
        <v>41291</v>
      </c>
      <c r="C1194" s="9">
        <v>20.16</v>
      </c>
      <c r="D1194" s="10">
        <v>60001</v>
      </c>
    </row>
    <row r="1195" spans="1:4" x14ac:dyDescent="0.35">
      <c r="A1195" s="7" t="s">
        <v>102</v>
      </c>
      <c r="B1195" s="8">
        <v>41313</v>
      </c>
      <c r="C1195" s="9">
        <v>10.98</v>
      </c>
      <c r="D1195" s="10">
        <v>70003</v>
      </c>
    </row>
    <row r="1196" spans="1:4" x14ac:dyDescent="0.35">
      <c r="A1196" s="7" t="s">
        <v>102</v>
      </c>
      <c r="B1196" s="8">
        <v>41332</v>
      </c>
      <c r="C1196" s="9">
        <v>10.08</v>
      </c>
      <c r="D1196" s="10">
        <v>60039</v>
      </c>
    </row>
    <row r="1197" spans="1:4" x14ac:dyDescent="0.35">
      <c r="A1197" s="7" t="s">
        <v>102</v>
      </c>
      <c r="B1197" s="8">
        <v>41345</v>
      </c>
      <c r="C1197" s="9">
        <v>7.15</v>
      </c>
      <c r="D1197" s="10">
        <v>60015</v>
      </c>
    </row>
    <row r="1198" spans="1:4" x14ac:dyDescent="0.35">
      <c r="A1198" s="7" t="s">
        <v>102</v>
      </c>
      <c r="B1198" s="8">
        <v>41347</v>
      </c>
      <c r="C1198" s="9">
        <v>10.98</v>
      </c>
      <c r="D1198" s="10">
        <v>60011</v>
      </c>
    </row>
    <row r="1199" spans="1:4" x14ac:dyDescent="0.35">
      <c r="A1199" s="7" t="s">
        <v>102</v>
      </c>
      <c r="B1199" s="8">
        <v>41353</v>
      </c>
      <c r="C1199" s="9">
        <v>10.75</v>
      </c>
      <c r="D1199" s="10">
        <v>10196</v>
      </c>
    </row>
    <row r="1200" spans="1:4" x14ac:dyDescent="0.35">
      <c r="A1200" s="7" t="s">
        <v>102</v>
      </c>
      <c r="B1200" s="8">
        <v>41361</v>
      </c>
      <c r="C1200" s="9">
        <v>10.08</v>
      </c>
      <c r="D1200" s="10">
        <v>40014</v>
      </c>
    </row>
    <row r="1201" spans="1:4" x14ac:dyDescent="0.35">
      <c r="A1201" s="7" t="s">
        <v>102</v>
      </c>
      <c r="B1201" s="8">
        <v>41382</v>
      </c>
      <c r="C1201" s="9">
        <v>7.65</v>
      </c>
      <c r="D1201" s="10">
        <v>60007</v>
      </c>
    </row>
    <row r="1202" spans="1:4" x14ac:dyDescent="0.35">
      <c r="A1202" s="7" t="s">
        <v>102</v>
      </c>
      <c r="B1202" s="8">
        <v>41400</v>
      </c>
      <c r="C1202" s="9">
        <v>10.08</v>
      </c>
      <c r="D1202" s="10">
        <v>60024</v>
      </c>
    </row>
    <row r="1203" spans="1:4" x14ac:dyDescent="0.35">
      <c r="A1203" s="7" t="s">
        <v>102</v>
      </c>
      <c r="B1203" s="8">
        <v>41408</v>
      </c>
      <c r="C1203" s="9">
        <v>10.08</v>
      </c>
      <c r="D1203" s="10">
        <v>60006</v>
      </c>
    </row>
    <row r="1204" spans="1:4" x14ac:dyDescent="0.35">
      <c r="A1204" s="7" t="s">
        <v>102</v>
      </c>
      <c r="B1204" s="8">
        <v>41481</v>
      </c>
      <c r="C1204" s="9">
        <v>11.2</v>
      </c>
      <c r="D1204" s="10">
        <v>30002</v>
      </c>
    </row>
    <row r="1205" spans="1:4" x14ac:dyDescent="0.35">
      <c r="A1205" s="7" t="s">
        <v>102</v>
      </c>
      <c r="B1205" s="8">
        <v>41505</v>
      </c>
      <c r="C1205" s="9">
        <v>13.18</v>
      </c>
      <c r="D1205" s="10">
        <v>50013</v>
      </c>
    </row>
    <row r="1206" spans="1:4" x14ac:dyDescent="0.35">
      <c r="A1206" s="7" t="s">
        <v>102</v>
      </c>
      <c r="B1206" s="8">
        <v>41526</v>
      </c>
      <c r="C1206" s="9">
        <v>13.23</v>
      </c>
      <c r="D1206" s="10">
        <v>10036</v>
      </c>
    </row>
    <row r="1207" spans="1:4" x14ac:dyDescent="0.35">
      <c r="A1207" s="7" t="s">
        <v>102</v>
      </c>
      <c r="B1207" s="8">
        <v>41541</v>
      </c>
      <c r="C1207" s="9">
        <v>10.75</v>
      </c>
      <c r="D1207" s="10">
        <v>40006</v>
      </c>
    </row>
    <row r="1208" spans="1:4" x14ac:dyDescent="0.35">
      <c r="A1208" s="7" t="s">
        <v>103</v>
      </c>
      <c r="B1208" s="8">
        <v>41238</v>
      </c>
      <c r="C1208" s="9">
        <v>35.450000000000003</v>
      </c>
      <c r="D1208" s="10">
        <v>10076</v>
      </c>
    </row>
    <row r="1209" spans="1:4" x14ac:dyDescent="0.35">
      <c r="A1209" s="7" t="s">
        <v>103</v>
      </c>
      <c r="B1209" s="8">
        <v>41271</v>
      </c>
      <c r="C1209" s="9">
        <v>35.15</v>
      </c>
      <c r="D1209" s="10">
        <v>40026</v>
      </c>
    </row>
    <row r="1210" spans="1:4" x14ac:dyDescent="0.35">
      <c r="A1210" s="7" t="s">
        <v>103</v>
      </c>
      <c r="B1210" s="8">
        <v>41292</v>
      </c>
      <c r="C1210" s="9">
        <v>30.85</v>
      </c>
      <c r="D1210" s="10">
        <v>70081</v>
      </c>
    </row>
    <row r="1211" spans="1:4" x14ac:dyDescent="0.35">
      <c r="A1211" s="7" t="s">
        <v>103</v>
      </c>
      <c r="B1211" s="8">
        <v>41313</v>
      </c>
      <c r="C1211" s="9">
        <v>30.6</v>
      </c>
      <c r="D1211" s="10">
        <v>60036</v>
      </c>
    </row>
    <row r="1212" spans="1:4" x14ac:dyDescent="0.35">
      <c r="A1212" s="7" t="s">
        <v>103</v>
      </c>
      <c r="B1212" s="8">
        <v>41314</v>
      </c>
      <c r="C1212" s="9">
        <v>32</v>
      </c>
      <c r="D1212" s="10">
        <v>10128</v>
      </c>
    </row>
    <row r="1213" spans="1:4" x14ac:dyDescent="0.35">
      <c r="A1213" s="7" t="s">
        <v>103</v>
      </c>
      <c r="B1213" s="8">
        <v>41328</v>
      </c>
      <c r="C1213" s="9">
        <v>60.35</v>
      </c>
      <c r="D1213" s="10">
        <v>10079</v>
      </c>
    </row>
    <row r="1214" spans="1:4" x14ac:dyDescent="0.35">
      <c r="A1214" s="7" t="s">
        <v>103</v>
      </c>
      <c r="B1214" s="8">
        <v>41348</v>
      </c>
      <c r="C1214" s="9">
        <v>43</v>
      </c>
      <c r="D1214" s="10">
        <v>10133</v>
      </c>
    </row>
    <row r="1215" spans="1:4" x14ac:dyDescent="0.35">
      <c r="A1215" s="7" t="s">
        <v>103</v>
      </c>
      <c r="B1215" s="8">
        <v>41359</v>
      </c>
      <c r="C1215" s="9">
        <v>34.450000000000003</v>
      </c>
      <c r="D1215" s="10">
        <v>10160</v>
      </c>
    </row>
    <row r="1216" spans="1:4" x14ac:dyDescent="0.35">
      <c r="A1216" s="7" t="s">
        <v>103</v>
      </c>
      <c r="B1216" s="8">
        <v>41464</v>
      </c>
      <c r="C1216" s="9">
        <v>46.95</v>
      </c>
      <c r="D1216" s="10">
        <v>60046</v>
      </c>
    </row>
    <row r="1217" spans="1:4" x14ac:dyDescent="0.35">
      <c r="A1217" s="7" t="s">
        <v>103</v>
      </c>
      <c r="B1217" s="8">
        <v>41508</v>
      </c>
      <c r="C1217" s="9">
        <v>30.45</v>
      </c>
      <c r="D1217" s="10">
        <v>10130</v>
      </c>
    </row>
    <row r="1218" spans="1:4" x14ac:dyDescent="0.35">
      <c r="A1218" s="7" t="s">
        <v>103</v>
      </c>
      <c r="B1218" s="8">
        <v>41530</v>
      </c>
      <c r="C1218" s="9">
        <v>33.5</v>
      </c>
      <c r="D1218" s="10">
        <v>60135</v>
      </c>
    </row>
    <row r="1219" spans="1:4" x14ac:dyDescent="0.35">
      <c r="A1219" s="7" t="s">
        <v>104</v>
      </c>
      <c r="B1219" s="8">
        <v>41340</v>
      </c>
      <c r="C1219" s="9">
        <v>25.6</v>
      </c>
      <c r="D1219" s="10">
        <v>40002</v>
      </c>
    </row>
    <row r="1220" spans="1:4" x14ac:dyDescent="0.35">
      <c r="A1220" s="7" t="s">
        <v>104</v>
      </c>
      <c r="B1220" s="8">
        <v>41365</v>
      </c>
      <c r="C1220" s="9">
        <v>19.04</v>
      </c>
      <c r="D1220" s="10">
        <v>70002</v>
      </c>
    </row>
    <row r="1221" spans="1:4" x14ac:dyDescent="0.35">
      <c r="A1221" s="7" t="s">
        <v>104</v>
      </c>
      <c r="B1221" s="8">
        <v>41388</v>
      </c>
      <c r="C1221" s="9">
        <v>17.91</v>
      </c>
      <c r="D1221" s="10">
        <v>60029</v>
      </c>
    </row>
    <row r="1222" spans="1:4" x14ac:dyDescent="0.35">
      <c r="A1222" s="7" t="s">
        <v>104</v>
      </c>
      <c r="B1222" s="8">
        <v>41388</v>
      </c>
      <c r="C1222" s="9">
        <v>0.01</v>
      </c>
      <c r="D1222" s="10">
        <v>10084</v>
      </c>
    </row>
    <row r="1223" spans="1:4" x14ac:dyDescent="0.35">
      <c r="A1223" s="7" t="s">
        <v>104</v>
      </c>
      <c r="B1223" s="8">
        <v>41388</v>
      </c>
      <c r="C1223" s="9">
        <v>0.01</v>
      </c>
      <c r="D1223" s="10">
        <v>10085</v>
      </c>
    </row>
    <row r="1224" spans="1:4" x14ac:dyDescent="0.35">
      <c r="A1224" s="7" t="s">
        <v>104</v>
      </c>
      <c r="B1224" s="8">
        <v>41521</v>
      </c>
      <c r="C1224" s="9">
        <v>24.57</v>
      </c>
      <c r="D1224" s="10">
        <v>60008</v>
      </c>
    </row>
    <row r="1225" spans="1:4" x14ac:dyDescent="0.35">
      <c r="A1225" s="7" t="s">
        <v>105</v>
      </c>
      <c r="B1225" s="8">
        <v>41244</v>
      </c>
      <c r="C1225" s="9">
        <v>28.2</v>
      </c>
      <c r="D1225" s="10">
        <v>10050</v>
      </c>
    </row>
    <row r="1226" spans="1:4" x14ac:dyDescent="0.35">
      <c r="A1226" s="7" t="s">
        <v>105</v>
      </c>
      <c r="B1226" s="8">
        <v>41187</v>
      </c>
      <c r="C1226" s="9">
        <v>52.95</v>
      </c>
      <c r="D1226" s="10">
        <v>80016</v>
      </c>
    </row>
    <row r="1227" spans="1:4" x14ac:dyDescent="0.35">
      <c r="A1227" s="7" t="s">
        <v>105</v>
      </c>
      <c r="B1227" s="8">
        <v>41313</v>
      </c>
      <c r="C1227" s="9">
        <v>35</v>
      </c>
      <c r="D1227" s="10">
        <v>20029</v>
      </c>
    </row>
    <row r="1228" spans="1:4" x14ac:dyDescent="0.35">
      <c r="A1228" s="7" t="s">
        <v>105</v>
      </c>
      <c r="B1228" s="8">
        <v>41391</v>
      </c>
      <c r="C1228" s="9">
        <v>39.950000000000003</v>
      </c>
      <c r="D1228" s="10">
        <v>10075</v>
      </c>
    </row>
    <row r="1229" spans="1:4" x14ac:dyDescent="0.35">
      <c r="A1229" s="7" t="s">
        <v>105</v>
      </c>
      <c r="B1229" s="8">
        <v>41419</v>
      </c>
      <c r="C1229" s="9">
        <v>29.95</v>
      </c>
      <c r="D1229" s="10">
        <v>90003</v>
      </c>
    </row>
    <row r="1230" spans="1:4" x14ac:dyDescent="0.35">
      <c r="A1230" s="7" t="s">
        <v>105</v>
      </c>
      <c r="B1230" s="8">
        <v>41467</v>
      </c>
      <c r="C1230" s="9">
        <v>65.599999999999994</v>
      </c>
      <c r="D1230" s="10">
        <v>40026</v>
      </c>
    </row>
    <row r="1231" spans="1:4" x14ac:dyDescent="0.35">
      <c r="A1231" s="7" t="s">
        <v>106</v>
      </c>
      <c r="B1231" s="8">
        <v>41241</v>
      </c>
      <c r="C1231" s="9">
        <v>12</v>
      </c>
      <c r="D1231" s="10">
        <v>40015</v>
      </c>
    </row>
    <row r="1232" spans="1:4" x14ac:dyDescent="0.35">
      <c r="A1232" s="7" t="s">
        <v>106</v>
      </c>
      <c r="B1232" s="8">
        <v>41241</v>
      </c>
      <c r="C1232" s="9">
        <v>61.6</v>
      </c>
      <c r="D1232" s="10">
        <v>10092</v>
      </c>
    </row>
    <row r="1233" spans="1:4" x14ac:dyDescent="0.35">
      <c r="A1233" s="7" t="s">
        <v>106</v>
      </c>
      <c r="B1233" s="8">
        <v>41256</v>
      </c>
      <c r="C1233" s="9">
        <v>58.1</v>
      </c>
      <c r="D1233" s="10">
        <v>10078</v>
      </c>
    </row>
    <row r="1234" spans="1:4" x14ac:dyDescent="0.35">
      <c r="A1234" s="7" t="s">
        <v>106</v>
      </c>
      <c r="B1234" s="8">
        <v>41315</v>
      </c>
      <c r="C1234" s="9">
        <v>42.4</v>
      </c>
      <c r="D1234" s="10">
        <v>70037</v>
      </c>
    </row>
    <row r="1235" spans="1:4" x14ac:dyDescent="0.35">
      <c r="A1235" s="7" t="s">
        <v>106</v>
      </c>
      <c r="B1235" s="8">
        <v>41363</v>
      </c>
      <c r="C1235" s="9">
        <v>43.15</v>
      </c>
      <c r="D1235" s="10">
        <v>40016</v>
      </c>
    </row>
    <row r="1236" spans="1:4" x14ac:dyDescent="0.35">
      <c r="A1236" s="7" t="s">
        <v>106</v>
      </c>
      <c r="B1236" s="8">
        <v>41365</v>
      </c>
      <c r="C1236" s="9">
        <v>60.4</v>
      </c>
      <c r="D1236" s="10">
        <v>10145</v>
      </c>
    </row>
    <row r="1237" spans="1:4" x14ac:dyDescent="0.35">
      <c r="A1237" s="7" t="s">
        <v>106</v>
      </c>
      <c r="B1237" s="8">
        <v>41413</v>
      </c>
      <c r="C1237" s="9">
        <v>28.45</v>
      </c>
      <c r="D1237" s="10">
        <v>40022</v>
      </c>
    </row>
    <row r="1238" spans="1:4" x14ac:dyDescent="0.35">
      <c r="A1238" s="7" t="s">
        <v>106</v>
      </c>
      <c r="B1238" s="8">
        <v>41426</v>
      </c>
      <c r="C1238" s="9">
        <v>12.25</v>
      </c>
      <c r="D1238" s="10">
        <v>30053</v>
      </c>
    </row>
    <row r="1239" spans="1:4" x14ac:dyDescent="0.35">
      <c r="A1239" s="7" t="s">
        <v>106</v>
      </c>
      <c r="B1239" s="8">
        <v>41426</v>
      </c>
      <c r="C1239" s="9">
        <v>41.65</v>
      </c>
      <c r="D1239" s="10">
        <v>60048</v>
      </c>
    </row>
    <row r="1240" spans="1:4" x14ac:dyDescent="0.35">
      <c r="A1240" s="7" t="s">
        <v>106</v>
      </c>
      <c r="B1240" s="8">
        <v>41432</v>
      </c>
      <c r="C1240" s="9">
        <v>12.25</v>
      </c>
      <c r="D1240" s="10">
        <v>40034</v>
      </c>
    </row>
    <row r="1241" spans="1:4" x14ac:dyDescent="0.35">
      <c r="A1241" s="7" t="s">
        <v>106</v>
      </c>
      <c r="B1241" s="8">
        <v>41432</v>
      </c>
      <c r="C1241" s="9">
        <v>19</v>
      </c>
      <c r="D1241" s="10">
        <v>10097</v>
      </c>
    </row>
    <row r="1242" spans="1:4" x14ac:dyDescent="0.35">
      <c r="A1242" s="7" t="s">
        <v>107</v>
      </c>
      <c r="B1242" s="8">
        <v>41325</v>
      </c>
      <c r="C1242" s="9">
        <v>8.5</v>
      </c>
      <c r="D1242" s="10">
        <v>10039</v>
      </c>
    </row>
    <row r="1243" spans="1:4" x14ac:dyDescent="0.35">
      <c r="A1243" s="7" t="s">
        <v>107</v>
      </c>
      <c r="B1243" s="8">
        <v>41381</v>
      </c>
      <c r="C1243" s="9">
        <v>17.5</v>
      </c>
      <c r="D1243" s="10">
        <v>70006</v>
      </c>
    </row>
    <row r="1244" spans="1:4" x14ac:dyDescent="0.35">
      <c r="A1244" s="7" t="s">
        <v>108</v>
      </c>
      <c r="B1244" s="8">
        <v>41198</v>
      </c>
      <c r="C1244" s="9">
        <v>30.25</v>
      </c>
      <c r="D1244" s="10">
        <v>40022</v>
      </c>
    </row>
    <row r="1245" spans="1:4" x14ac:dyDescent="0.35">
      <c r="A1245" s="7" t="s">
        <v>108</v>
      </c>
      <c r="B1245" s="8">
        <v>41301</v>
      </c>
      <c r="C1245" s="9">
        <v>15.95</v>
      </c>
      <c r="D1245" s="10">
        <v>20021</v>
      </c>
    </row>
    <row r="1246" spans="1:4" x14ac:dyDescent="0.35">
      <c r="A1246" s="7" t="s">
        <v>108</v>
      </c>
      <c r="B1246" s="8">
        <v>41322</v>
      </c>
      <c r="C1246" s="9">
        <v>20.2</v>
      </c>
      <c r="D1246" s="10">
        <v>20007</v>
      </c>
    </row>
    <row r="1247" spans="1:4" x14ac:dyDescent="0.35">
      <c r="A1247" s="7" t="s">
        <v>108</v>
      </c>
      <c r="B1247" s="8">
        <v>41342</v>
      </c>
      <c r="C1247" s="9">
        <v>40.4</v>
      </c>
      <c r="D1247" s="10">
        <v>20093</v>
      </c>
    </row>
    <row r="1248" spans="1:4" x14ac:dyDescent="0.35">
      <c r="A1248" s="7" t="s">
        <v>108</v>
      </c>
      <c r="B1248" s="8">
        <v>41385</v>
      </c>
      <c r="C1248" s="9">
        <v>16.95</v>
      </c>
      <c r="D1248" s="10">
        <v>20026</v>
      </c>
    </row>
    <row r="1249" spans="1:4" x14ac:dyDescent="0.35">
      <c r="A1249" s="7" t="s">
        <v>108</v>
      </c>
      <c r="B1249" s="8">
        <v>41574</v>
      </c>
      <c r="C1249" s="9">
        <v>22.45</v>
      </c>
      <c r="D1249" s="10">
        <v>20031</v>
      </c>
    </row>
    <row r="1250" spans="1:4" x14ac:dyDescent="0.35">
      <c r="A1250" s="7" t="s">
        <v>109</v>
      </c>
      <c r="B1250" s="8">
        <v>41231</v>
      </c>
      <c r="C1250" s="9">
        <v>18.5</v>
      </c>
      <c r="D1250" s="10">
        <v>20022</v>
      </c>
    </row>
    <row r="1251" spans="1:4" x14ac:dyDescent="0.35">
      <c r="A1251" s="7" t="s">
        <v>109</v>
      </c>
      <c r="B1251" s="8">
        <v>41259</v>
      </c>
      <c r="C1251" s="9">
        <v>21.95</v>
      </c>
      <c r="D1251" s="10">
        <v>20056</v>
      </c>
    </row>
    <row r="1252" spans="1:4" x14ac:dyDescent="0.35">
      <c r="A1252" s="7" t="s">
        <v>109</v>
      </c>
      <c r="B1252" s="8">
        <v>41266</v>
      </c>
      <c r="C1252" s="9">
        <v>15.5</v>
      </c>
      <c r="D1252" s="10">
        <v>30025</v>
      </c>
    </row>
    <row r="1253" spans="1:4" x14ac:dyDescent="0.35">
      <c r="A1253" s="7" t="s">
        <v>109</v>
      </c>
      <c r="B1253" s="8">
        <v>41286</v>
      </c>
      <c r="C1253" s="9">
        <v>59.25</v>
      </c>
      <c r="D1253" s="10">
        <v>40045</v>
      </c>
    </row>
    <row r="1254" spans="1:4" x14ac:dyDescent="0.35">
      <c r="A1254" s="7" t="s">
        <v>109</v>
      </c>
      <c r="B1254" s="8">
        <v>41336</v>
      </c>
      <c r="C1254" s="9">
        <v>12.2</v>
      </c>
      <c r="D1254" s="10">
        <v>20124</v>
      </c>
    </row>
    <row r="1255" spans="1:4" x14ac:dyDescent="0.35">
      <c r="A1255" s="7" t="s">
        <v>110</v>
      </c>
      <c r="B1255" s="8">
        <v>41216</v>
      </c>
      <c r="C1255" s="9">
        <v>0.01</v>
      </c>
      <c r="D1255" s="10">
        <v>20090</v>
      </c>
    </row>
    <row r="1256" spans="1:4" x14ac:dyDescent="0.35">
      <c r="A1256" s="7" t="s">
        <v>110</v>
      </c>
      <c r="B1256" s="8">
        <v>41216</v>
      </c>
      <c r="C1256" s="9">
        <v>15.95</v>
      </c>
      <c r="D1256" s="10">
        <v>20101</v>
      </c>
    </row>
    <row r="1257" spans="1:4" x14ac:dyDescent="0.35">
      <c r="A1257" s="7" t="s">
        <v>111</v>
      </c>
      <c r="B1257" s="8">
        <v>41222</v>
      </c>
      <c r="C1257" s="9">
        <v>16.059999999999999</v>
      </c>
      <c r="D1257" s="10">
        <v>70043</v>
      </c>
    </row>
    <row r="1258" spans="1:4" x14ac:dyDescent="0.35">
      <c r="A1258" s="7" t="s">
        <v>111</v>
      </c>
      <c r="B1258" s="8">
        <v>41180</v>
      </c>
      <c r="C1258" s="9">
        <v>5.35</v>
      </c>
      <c r="D1258" s="10">
        <v>20054</v>
      </c>
    </row>
    <row r="1259" spans="1:4" x14ac:dyDescent="0.35">
      <c r="A1259" s="7" t="s">
        <v>111</v>
      </c>
      <c r="B1259" s="8">
        <v>41278</v>
      </c>
      <c r="C1259" s="9">
        <v>12.33</v>
      </c>
      <c r="D1259" s="10">
        <v>10041</v>
      </c>
    </row>
    <row r="1260" spans="1:4" x14ac:dyDescent="0.35">
      <c r="A1260" s="7" t="s">
        <v>111</v>
      </c>
      <c r="B1260" s="8">
        <v>41285</v>
      </c>
      <c r="C1260" s="9">
        <v>11.2</v>
      </c>
      <c r="D1260" s="10">
        <v>10045</v>
      </c>
    </row>
    <row r="1261" spans="1:4" x14ac:dyDescent="0.35">
      <c r="A1261" s="7" t="s">
        <v>111</v>
      </c>
      <c r="B1261" s="8">
        <v>41359</v>
      </c>
      <c r="C1261" s="9">
        <v>10.76</v>
      </c>
      <c r="D1261" s="10">
        <v>70027</v>
      </c>
    </row>
    <row r="1262" spans="1:4" x14ac:dyDescent="0.35">
      <c r="A1262" s="7" t="s">
        <v>111</v>
      </c>
      <c r="B1262" s="8">
        <v>41376</v>
      </c>
      <c r="C1262" s="9">
        <v>11.16</v>
      </c>
      <c r="D1262" s="10">
        <v>10016</v>
      </c>
    </row>
    <row r="1263" spans="1:4" x14ac:dyDescent="0.35">
      <c r="A1263" s="7" t="s">
        <v>111</v>
      </c>
      <c r="B1263" s="8">
        <v>41410</v>
      </c>
      <c r="C1263" s="9">
        <v>11.2</v>
      </c>
      <c r="D1263" s="10">
        <v>60040</v>
      </c>
    </row>
    <row r="1264" spans="1:4" x14ac:dyDescent="0.35">
      <c r="A1264" s="7" t="s">
        <v>112</v>
      </c>
      <c r="B1264" s="8">
        <v>41273</v>
      </c>
      <c r="C1264" s="9">
        <v>50.75</v>
      </c>
      <c r="D1264" s="10">
        <v>50003</v>
      </c>
    </row>
    <row r="1265" spans="1:4" x14ac:dyDescent="0.35">
      <c r="A1265" s="7" t="s">
        <v>112</v>
      </c>
      <c r="B1265" s="8">
        <v>41317</v>
      </c>
      <c r="C1265" s="9">
        <v>33.950000000000003</v>
      </c>
      <c r="D1265" s="10">
        <v>10089</v>
      </c>
    </row>
    <row r="1266" spans="1:4" x14ac:dyDescent="0.35">
      <c r="A1266" s="7" t="s">
        <v>112</v>
      </c>
      <c r="B1266" s="8">
        <v>41336</v>
      </c>
      <c r="C1266" s="9">
        <v>38.9</v>
      </c>
      <c r="D1266" s="10">
        <v>60070</v>
      </c>
    </row>
    <row r="1267" spans="1:4" x14ac:dyDescent="0.35">
      <c r="A1267" s="7" t="s">
        <v>112</v>
      </c>
      <c r="B1267" s="8">
        <v>41355</v>
      </c>
      <c r="C1267" s="9">
        <v>29.95</v>
      </c>
      <c r="D1267" s="10">
        <v>20282</v>
      </c>
    </row>
    <row r="1268" spans="1:4" x14ac:dyDescent="0.35">
      <c r="A1268" s="7" t="s">
        <v>112</v>
      </c>
      <c r="B1268" s="8">
        <v>41408</v>
      </c>
      <c r="C1268" s="9">
        <v>23.65</v>
      </c>
      <c r="D1268" s="10">
        <v>50016</v>
      </c>
    </row>
    <row r="1269" spans="1:4" x14ac:dyDescent="0.35">
      <c r="A1269" s="7" t="s">
        <v>112</v>
      </c>
      <c r="B1269" s="8">
        <v>41457</v>
      </c>
      <c r="C1269" s="9">
        <v>20.7</v>
      </c>
      <c r="D1269" s="10">
        <v>10146</v>
      </c>
    </row>
    <row r="1270" spans="1:4" x14ac:dyDescent="0.35">
      <c r="A1270" s="7" t="s">
        <v>112</v>
      </c>
      <c r="B1270" s="8">
        <v>41475</v>
      </c>
      <c r="C1270" s="9">
        <v>60.1</v>
      </c>
      <c r="D1270" s="10">
        <v>70035</v>
      </c>
    </row>
    <row r="1271" spans="1:4" x14ac:dyDescent="0.35">
      <c r="A1271" s="7" t="s">
        <v>113</v>
      </c>
      <c r="B1271" s="8">
        <v>41185</v>
      </c>
      <c r="C1271" s="9">
        <v>9.5</v>
      </c>
      <c r="D1271" s="10">
        <v>20250</v>
      </c>
    </row>
    <row r="1272" spans="1:4" x14ac:dyDescent="0.35">
      <c r="A1272" s="7" t="s">
        <v>113</v>
      </c>
      <c r="B1272" s="8">
        <v>41185</v>
      </c>
      <c r="C1272" s="9">
        <v>6.5</v>
      </c>
      <c r="D1272" s="10">
        <v>20250</v>
      </c>
    </row>
    <row r="1273" spans="1:4" x14ac:dyDescent="0.35">
      <c r="A1273" s="7" t="s">
        <v>113</v>
      </c>
      <c r="B1273" s="8">
        <v>41265</v>
      </c>
      <c r="C1273" s="9">
        <v>43.9</v>
      </c>
      <c r="D1273" s="10">
        <v>10133</v>
      </c>
    </row>
    <row r="1274" spans="1:4" x14ac:dyDescent="0.35">
      <c r="A1274" s="7" t="s">
        <v>113</v>
      </c>
      <c r="B1274" s="8">
        <v>41273</v>
      </c>
      <c r="C1274" s="9">
        <v>27.6</v>
      </c>
      <c r="D1274" s="10">
        <v>50004</v>
      </c>
    </row>
    <row r="1275" spans="1:4" x14ac:dyDescent="0.35">
      <c r="A1275" s="7" t="s">
        <v>113</v>
      </c>
      <c r="B1275" s="8">
        <v>41286</v>
      </c>
      <c r="C1275" s="9">
        <v>23.15</v>
      </c>
      <c r="D1275" s="10">
        <v>40019</v>
      </c>
    </row>
    <row r="1276" spans="1:4" x14ac:dyDescent="0.35">
      <c r="A1276" s="7" t="s">
        <v>113</v>
      </c>
      <c r="B1276" s="8">
        <v>41289</v>
      </c>
      <c r="C1276" s="9">
        <v>26.6</v>
      </c>
      <c r="D1276" s="10">
        <v>40023</v>
      </c>
    </row>
    <row r="1277" spans="1:4" x14ac:dyDescent="0.35">
      <c r="A1277" s="7" t="s">
        <v>113</v>
      </c>
      <c r="B1277" s="8">
        <v>41294</v>
      </c>
      <c r="C1277" s="9">
        <v>6.5</v>
      </c>
      <c r="D1277" s="10">
        <v>20161</v>
      </c>
    </row>
    <row r="1278" spans="1:4" x14ac:dyDescent="0.35">
      <c r="A1278" s="7" t="s">
        <v>113</v>
      </c>
      <c r="B1278" s="8">
        <v>41299</v>
      </c>
      <c r="C1278" s="9">
        <v>9.5</v>
      </c>
      <c r="D1278" s="10">
        <v>20250</v>
      </c>
    </row>
    <row r="1279" spans="1:4" x14ac:dyDescent="0.35">
      <c r="A1279" s="7" t="s">
        <v>113</v>
      </c>
      <c r="B1279" s="8">
        <v>41299</v>
      </c>
      <c r="C1279" s="9">
        <v>6.5</v>
      </c>
      <c r="D1279" s="10">
        <v>20250</v>
      </c>
    </row>
    <row r="1280" spans="1:4" x14ac:dyDescent="0.35">
      <c r="A1280" s="7" t="s">
        <v>113</v>
      </c>
      <c r="B1280" s="8">
        <v>41317</v>
      </c>
      <c r="C1280" s="9">
        <v>6.5</v>
      </c>
      <c r="D1280" s="10">
        <v>20259</v>
      </c>
    </row>
    <row r="1281" spans="1:4" x14ac:dyDescent="0.35">
      <c r="A1281" s="7" t="s">
        <v>113</v>
      </c>
      <c r="B1281" s="8">
        <v>41318</v>
      </c>
      <c r="C1281" s="9">
        <v>6.5</v>
      </c>
      <c r="D1281" s="10">
        <v>20218</v>
      </c>
    </row>
    <row r="1282" spans="1:4" x14ac:dyDescent="0.35">
      <c r="A1282" s="7" t="s">
        <v>113</v>
      </c>
      <c r="B1282" s="8">
        <v>41321</v>
      </c>
      <c r="C1282" s="9">
        <v>28.15</v>
      </c>
      <c r="D1282" s="10">
        <v>10145</v>
      </c>
    </row>
    <row r="1283" spans="1:4" x14ac:dyDescent="0.35">
      <c r="A1283" s="7" t="s">
        <v>113</v>
      </c>
      <c r="B1283" s="8">
        <v>41355</v>
      </c>
      <c r="C1283" s="9">
        <v>5.95</v>
      </c>
      <c r="D1283" s="10">
        <v>20320</v>
      </c>
    </row>
    <row r="1284" spans="1:4" x14ac:dyDescent="0.35">
      <c r="A1284" s="7" t="s">
        <v>113</v>
      </c>
      <c r="B1284" s="8">
        <v>41357</v>
      </c>
      <c r="C1284" s="9">
        <v>28.6</v>
      </c>
      <c r="D1284" s="10">
        <v>70015</v>
      </c>
    </row>
    <row r="1285" spans="1:4" x14ac:dyDescent="0.35">
      <c r="A1285" s="7" t="s">
        <v>113</v>
      </c>
      <c r="B1285" s="8">
        <v>41364</v>
      </c>
      <c r="C1285" s="9">
        <v>22.6</v>
      </c>
      <c r="D1285" s="10">
        <v>10054</v>
      </c>
    </row>
    <row r="1286" spans="1:4" x14ac:dyDescent="0.35">
      <c r="A1286" s="7" t="s">
        <v>113</v>
      </c>
      <c r="B1286" s="8">
        <v>41371</v>
      </c>
      <c r="C1286" s="9">
        <v>18.149999999999999</v>
      </c>
      <c r="D1286" s="10">
        <v>60031</v>
      </c>
    </row>
    <row r="1287" spans="1:4" x14ac:dyDescent="0.35">
      <c r="A1287" s="7" t="s">
        <v>113</v>
      </c>
      <c r="B1287" s="8">
        <v>41376</v>
      </c>
      <c r="C1287" s="9">
        <v>6.5</v>
      </c>
      <c r="D1287" s="10">
        <v>20285</v>
      </c>
    </row>
    <row r="1288" spans="1:4" x14ac:dyDescent="0.35">
      <c r="A1288" s="7" t="s">
        <v>113</v>
      </c>
      <c r="B1288" s="8">
        <v>41380</v>
      </c>
      <c r="C1288" s="9">
        <v>6.5</v>
      </c>
      <c r="D1288" s="10">
        <v>20330</v>
      </c>
    </row>
    <row r="1289" spans="1:4" x14ac:dyDescent="0.35">
      <c r="A1289" s="7" t="s">
        <v>113</v>
      </c>
      <c r="B1289" s="8">
        <v>41395</v>
      </c>
      <c r="C1289" s="9">
        <v>20.88</v>
      </c>
      <c r="D1289" s="10">
        <v>40063</v>
      </c>
    </row>
    <row r="1290" spans="1:4" x14ac:dyDescent="0.35">
      <c r="A1290" s="7" t="s">
        <v>113</v>
      </c>
      <c r="B1290" s="8">
        <v>41408</v>
      </c>
      <c r="C1290" s="9">
        <v>25.54</v>
      </c>
      <c r="D1290" s="10">
        <v>10152</v>
      </c>
    </row>
    <row r="1291" spans="1:4" x14ac:dyDescent="0.35">
      <c r="A1291" s="7" t="s">
        <v>114</v>
      </c>
      <c r="B1291" s="8">
        <v>41214</v>
      </c>
      <c r="C1291" s="9">
        <v>6</v>
      </c>
      <c r="D1291" s="10">
        <v>30015</v>
      </c>
    </row>
    <row r="1292" spans="1:4" x14ac:dyDescent="0.35">
      <c r="A1292" s="7" t="s">
        <v>114</v>
      </c>
      <c r="B1292" s="8">
        <v>41244</v>
      </c>
      <c r="C1292" s="9">
        <v>10</v>
      </c>
      <c r="D1292" s="10">
        <v>30119</v>
      </c>
    </row>
    <row r="1293" spans="1:4" x14ac:dyDescent="0.35">
      <c r="A1293" s="7" t="s">
        <v>114</v>
      </c>
      <c r="B1293" s="8">
        <v>41225</v>
      </c>
      <c r="C1293" s="9">
        <v>9</v>
      </c>
      <c r="D1293" s="10">
        <v>20165</v>
      </c>
    </row>
    <row r="1294" spans="1:4" x14ac:dyDescent="0.35">
      <c r="A1294" s="7" t="s">
        <v>114</v>
      </c>
      <c r="B1294" s="8">
        <v>41186</v>
      </c>
      <c r="C1294" s="9">
        <v>3</v>
      </c>
      <c r="D1294" s="10">
        <v>20120</v>
      </c>
    </row>
    <row r="1295" spans="1:4" x14ac:dyDescent="0.35">
      <c r="A1295" s="7" t="s">
        <v>114</v>
      </c>
      <c r="B1295" s="8">
        <v>41186</v>
      </c>
      <c r="C1295" s="9">
        <v>12.95</v>
      </c>
      <c r="D1295" s="10">
        <v>20120</v>
      </c>
    </row>
    <row r="1296" spans="1:4" x14ac:dyDescent="0.35">
      <c r="A1296" s="7" t="s">
        <v>114</v>
      </c>
      <c r="B1296" s="8">
        <v>41198</v>
      </c>
      <c r="C1296" s="9">
        <v>10.25</v>
      </c>
      <c r="D1296" s="10">
        <v>20094</v>
      </c>
    </row>
    <row r="1297" spans="1:4" x14ac:dyDescent="0.35">
      <c r="A1297" s="7" t="s">
        <v>114</v>
      </c>
      <c r="B1297" s="8">
        <v>41199</v>
      </c>
      <c r="C1297" s="9">
        <v>10</v>
      </c>
      <c r="D1297" s="10">
        <v>20214</v>
      </c>
    </row>
    <row r="1298" spans="1:4" x14ac:dyDescent="0.35">
      <c r="A1298" s="7" t="s">
        <v>114</v>
      </c>
      <c r="B1298" s="8">
        <v>41200</v>
      </c>
      <c r="C1298" s="9">
        <v>3</v>
      </c>
      <c r="D1298" s="10">
        <v>20120</v>
      </c>
    </row>
    <row r="1299" spans="1:4" x14ac:dyDescent="0.35">
      <c r="A1299" s="7" t="s">
        <v>114</v>
      </c>
      <c r="B1299" s="8">
        <v>41200</v>
      </c>
      <c r="C1299" s="9">
        <v>12.95</v>
      </c>
      <c r="D1299" s="10">
        <v>20120</v>
      </c>
    </row>
    <row r="1300" spans="1:4" x14ac:dyDescent="0.35">
      <c r="A1300" s="7" t="s">
        <v>114</v>
      </c>
      <c r="B1300" s="8">
        <v>41246</v>
      </c>
      <c r="C1300" s="9">
        <v>15.95</v>
      </c>
      <c r="D1300" s="10">
        <v>20169</v>
      </c>
    </row>
    <row r="1301" spans="1:4" x14ac:dyDescent="0.35">
      <c r="A1301" s="7" t="s">
        <v>114</v>
      </c>
      <c r="B1301" s="8">
        <v>41201</v>
      </c>
      <c r="C1301" s="9">
        <v>15.2</v>
      </c>
      <c r="D1301" s="10">
        <v>80007</v>
      </c>
    </row>
    <row r="1302" spans="1:4" x14ac:dyDescent="0.35">
      <c r="A1302" s="7" t="s">
        <v>114</v>
      </c>
      <c r="B1302" s="8">
        <v>41202</v>
      </c>
      <c r="C1302" s="9">
        <v>15.75</v>
      </c>
      <c r="D1302" s="10">
        <v>30060</v>
      </c>
    </row>
    <row r="1303" spans="1:4" x14ac:dyDescent="0.35">
      <c r="A1303" s="7" t="s">
        <v>114</v>
      </c>
      <c r="B1303" s="8">
        <v>41256</v>
      </c>
      <c r="C1303" s="9">
        <v>6</v>
      </c>
      <c r="D1303" s="10">
        <v>20131</v>
      </c>
    </row>
    <row r="1304" spans="1:4" x14ac:dyDescent="0.35">
      <c r="A1304" s="7" t="s">
        <v>114</v>
      </c>
      <c r="B1304" s="8">
        <v>41256</v>
      </c>
      <c r="C1304" s="9">
        <v>5</v>
      </c>
      <c r="D1304" s="10">
        <v>20131</v>
      </c>
    </row>
    <row r="1305" spans="1:4" x14ac:dyDescent="0.35">
      <c r="A1305" s="7" t="s">
        <v>114</v>
      </c>
      <c r="B1305" s="8">
        <v>41260</v>
      </c>
      <c r="C1305" s="9">
        <v>15.5</v>
      </c>
      <c r="D1305" s="10">
        <v>20117</v>
      </c>
    </row>
    <row r="1306" spans="1:4" x14ac:dyDescent="0.35">
      <c r="A1306" s="7" t="s">
        <v>114</v>
      </c>
      <c r="B1306" s="8">
        <v>41259</v>
      </c>
      <c r="C1306" s="9">
        <v>6</v>
      </c>
      <c r="D1306" s="10">
        <v>20073</v>
      </c>
    </row>
    <row r="1307" spans="1:4" x14ac:dyDescent="0.35">
      <c r="A1307" s="7" t="s">
        <v>114</v>
      </c>
      <c r="B1307" s="8">
        <v>41260</v>
      </c>
      <c r="C1307" s="9">
        <v>3</v>
      </c>
      <c r="D1307" s="10">
        <v>20207</v>
      </c>
    </row>
    <row r="1308" spans="1:4" x14ac:dyDescent="0.35">
      <c r="A1308" s="7" t="s">
        <v>114</v>
      </c>
      <c r="B1308" s="8">
        <v>41260</v>
      </c>
      <c r="C1308" s="9">
        <v>0</v>
      </c>
      <c r="D1308" s="10">
        <v>20203</v>
      </c>
    </row>
    <row r="1309" spans="1:4" x14ac:dyDescent="0.35">
      <c r="A1309" s="7" t="s">
        <v>114</v>
      </c>
      <c r="B1309" s="8">
        <v>41262</v>
      </c>
      <c r="C1309" s="9">
        <v>23.5</v>
      </c>
      <c r="D1309" s="10">
        <v>20087</v>
      </c>
    </row>
    <row r="1310" spans="1:4" x14ac:dyDescent="0.35">
      <c r="A1310" s="7" t="s">
        <v>114</v>
      </c>
      <c r="B1310" s="8">
        <v>41261</v>
      </c>
      <c r="C1310" s="9">
        <v>33.5</v>
      </c>
      <c r="D1310" s="10">
        <v>30007</v>
      </c>
    </row>
    <row r="1311" spans="1:4" x14ac:dyDescent="0.35">
      <c r="A1311" s="7" t="s">
        <v>114</v>
      </c>
      <c r="B1311" s="8">
        <v>41325</v>
      </c>
      <c r="C1311" s="9">
        <v>10</v>
      </c>
      <c r="D1311" s="10">
        <v>20052</v>
      </c>
    </row>
    <row r="1312" spans="1:4" x14ac:dyDescent="0.35">
      <c r="A1312" s="7" t="s">
        <v>114</v>
      </c>
      <c r="B1312" s="8">
        <v>41323</v>
      </c>
      <c r="C1312" s="9">
        <v>15</v>
      </c>
      <c r="D1312" s="10">
        <v>20129</v>
      </c>
    </row>
    <row r="1313" spans="1:4" x14ac:dyDescent="0.35">
      <c r="A1313" s="7" t="s">
        <v>114</v>
      </c>
      <c r="B1313" s="8">
        <v>41326</v>
      </c>
      <c r="C1313" s="9">
        <v>16</v>
      </c>
      <c r="D1313" s="10">
        <v>30038</v>
      </c>
    </row>
    <row r="1314" spans="1:4" x14ac:dyDescent="0.35">
      <c r="A1314" s="7" t="s">
        <v>114</v>
      </c>
      <c r="B1314" s="8">
        <v>41329</v>
      </c>
      <c r="C1314" s="9">
        <v>18.46</v>
      </c>
      <c r="D1314" s="10">
        <v>20020</v>
      </c>
    </row>
    <row r="1315" spans="1:4" x14ac:dyDescent="0.35">
      <c r="A1315" s="7" t="s">
        <v>114</v>
      </c>
      <c r="B1315" s="8">
        <v>41333</v>
      </c>
      <c r="C1315" s="9">
        <v>8</v>
      </c>
      <c r="D1315" s="10">
        <v>20219</v>
      </c>
    </row>
    <row r="1316" spans="1:4" x14ac:dyDescent="0.35">
      <c r="A1316" s="7" t="s">
        <v>114</v>
      </c>
      <c r="B1316" s="8">
        <v>41335</v>
      </c>
      <c r="C1316" s="9">
        <v>32.25</v>
      </c>
      <c r="D1316" s="10">
        <v>20145</v>
      </c>
    </row>
    <row r="1317" spans="1:4" x14ac:dyDescent="0.35">
      <c r="A1317" s="7" t="s">
        <v>114</v>
      </c>
      <c r="B1317" s="8">
        <v>41334</v>
      </c>
      <c r="C1317" s="9">
        <v>10.5</v>
      </c>
      <c r="D1317" s="10">
        <v>20276</v>
      </c>
    </row>
    <row r="1318" spans="1:4" x14ac:dyDescent="0.35">
      <c r="A1318" s="7" t="s">
        <v>114</v>
      </c>
      <c r="B1318" s="8">
        <v>41337</v>
      </c>
      <c r="C1318" s="9">
        <v>10</v>
      </c>
      <c r="D1318" s="10">
        <v>20151</v>
      </c>
    </row>
    <row r="1319" spans="1:4" x14ac:dyDescent="0.35">
      <c r="A1319" s="7" t="s">
        <v>114</v>
      </c>
      <c r="B1319" s="8">
        <v>41336</v>
      </c>
      <c r="C1319" s="9">
        <v>6</v>
      </c>
      <c r="D1319" s="10">
        <v>20131</v>
      </c>
    </row>
    <row r="1320" spans="1:4" x14ac:dyDescent="0.35">
      <c r="A1320" s="7" t="s">
        <v>114</v>
      </c>
      <c r="B1320" s="8">
        <v>41336</v>
      </c>
      <c r="C1320" s="9">
        <v>5</v>
      </c>
      <c r="D1320" s="10">
        <v>20131</v>
      </c>
    </row>
    <row r="1321" spans="1:4" x14ac:dyDescent="0.35">
      <c r="A1321" s="7" t="s">
        <v>114</v>
      </c>
      <c r="B1321" s="8">
        <v>41352</v>
      </c>
      <c r="C1321" s="9">
        <v>15.25</v>
      </c>
      <c r="D1321" s="10">
        <v>20182</v>
      </c>
    </row>
    <row r="1322" spans="1:4" x14ac:dyDescent="0.35">
      <c r="A1322" s="7" t="s">
        <v>114</v>
      </c>
      <c r="B1322" s="8">
        <v>41354</v>
      </c>
      <c r="C1322" s="9">
        <v>6</v>
      </c>
      <c r="D1322" s="10">
        <v>20417</v>
      </c>
    </row>
    <row r="1323" spans="1:4" x14ac:dyDescent="0.35">
      <c r="A1323" s="7" t="s">
        <v>114</v>
      </c>
      <c r="B1323" s="8">
        <v>41353</v>
      </c>
      <c r="C1323" s="9">
        <v>21.25</v>
      </c>
      <c r="D1323" s="10">
        <v>20193</v>
      </c>
    </row>
    <row r="1324" spans="1:4" x14ac:dyDescent="0.35">
      <c r="A1324" s="7" t="s">
        <v>114</v>
      </c>
      <c r="B1324" s="8">
        <v>41353</v>
      </c>
      <c r="C1324" s="9">
        <v>15</v>
      </c>
      <c r="D1324" s="10">
        <v>20193</v>
      </c>
    </row>
    <row r="1325" spans="1:4" x14ac:dyDescent="0.35">
      <c r="A1325" s="7" t="s">
        <v>114</v>
      </c>
      <c r="B1325" s="8">
        <v>41355</v>
      </c>
      <c r="C1325" s="9">
        <v>14.5</v>
      </c>
      <c r="D1325" s="10">
        <v>30039</v>
      </c>
    </row>
    <row r="1326" spans="1:4" x14ac:dyDescent="0.35">
      <c r="A1326" s="7" t="s">
        <v>114</v>
      </c>
      <c r="B1326" s="8">
        <v>41357</v>
      </c>
      <c r="C1326" s="9">
        <v>15</v>
      </c>
      <c r="D1326" s="10">
        <v>20136</v>
      </c>
    </row>
    <row r="1327" spans="1:4" x14ac:dyDescent="0.35">
      <c r="A1327" s="7" t="s">
        <v>114</v>
      </c>
      <c r="B1327" s="8">
        <v>41356</v>
      </c>
      <c r="C1327" s="9">
        <v>17.649999999999999</v>
      </c>
      <c r="D1327" s="10">
        <v>70093</v>
      </c>
    </row>
    <row r="1328" spans="1:4" x14ac:dyDescent="0.35">
      <c r="A1328" s="7" t="s">
        <v>114</v>
      </c>
      <c r="B1328" s="8">
        <v>41368</v>
      </c>
      <c r="C1328" s="9">
        <v>11</v>
      </c>
      <c r="D1328" s="10">
        <v>20171</v>
      </c>
    </row>
    <row r="1329" spans="1:4" x14ac:dyDescent="0.35">
      <c r="A1329" s="7" t="s">
        <v>114</v>
      </c>
      <c r="B1329" s="8">
        <v>41372</v>
      </c>
      <c r="C1329" s="9">
        <v>21.25</v>
      </c>
      <c r="D1329" s="10">
        <v>20193</v>
      </c>
    </row>
    <row r="1330" spans="1:4" x14ac:dyDescent="0.35">
      <c r="A1330" s="7" t="s">
        <v>114</v>
      </c>
      <c r="B1330" s="8">
        <v>41372</v>
      </c>
      <c r="C1330" s="9">
        <v>15</v>
      </c>
      <c r="D1330" s="10">
        <v>20193</v>
      </c>
    </row>
    <row r="1331" spans="1:4" x14ac:dyDescent="0.35">
      <c r="A1331" s="7" t="s">
        <v>114</v>
      </c>
      <c r="B1331" s="8">
        <v>41370</v>
      </c>
      <c r="C1331" s="9">
        <v>15</v>
      </c>
      <c r="D1331" s="10">
        <v>20108</v>
      </c>
    </row>
    <row r="1332" spans="1:4" x14ac:dyDescent="0.35">
      <c r="A1332" s="7" t="s">
        <v>114</v>
      </c>
      <c r="B1332" s="8">
        <v>41378</v>
      </c>
      <c r="C1332" s="9">
        <v>15.71</v>
      </c>
      <c r="D1332" s="10">
        <v>20084</v>
      </c>
    </row>
    <row r="1333" spans="1:4" x14ac:dyDescent="0.35">
      <c r="A1333" s="7" t="s">
        <v>114</v>
      </c>
      <c r="B1333" s="8">
        <v>41381</v>
      </c>
      <c r="C1333" s="9">
        <v>0</v>
      </c>
      <c r="D1333" s="10">
        <v>20158</v>
      </c>
    </row>
    <row r="1334" spans="1:4" x14ac:dyDescent="0.35">
      <c r="A1334" s="7" t="s">
        <v>115</v>
      </c>
      <c r="B1334" s="8">
        <v>41234</v>
      </c>
      <c r="C1334" s="9">
        <v>30.95</v>
      </c>
      <c r="D1334" s="10">
        <v>10068</v>
      </c>
    </row>
    <row r="1335" spans="1:4" x14ac:dyDescent="0.35">
      <c r="A1335" s="7" t="s">
        <v>115</v>
      </c>
      <c r="B1335" s="8">
        <v>41252</v>
      </c>
      <c r="C1335" s="9">
        <v>30.45</v>
      </c>
      <c r="D1335" s="10">
        <v>50025</v>
      </c>
    </row>
    <row r="1336" spans="1:4" x14ac:dyDescent="0.35">
      <c r="A1336" s="7" t="s">
        <v>115</v>
      </c>
      <c r="B1336" s="8">
        <v>41350</v>
      </c>
      <c r="C1336" s="9">
        <v>30.45</v>
      </c>
      <c r="D1336" s="10">
        <v>70005</v>
      </c>
    </row>
    <row r="1337" spans="1:4" x14ac:dyDescent="0.35">
      <c r="A1337" s="7" t="s">
        <v>115</v>
      </c>
      <c r="B1337" s="8">
        <v>41364</v>
      </c>
      <c r="C1337" s="9">
        <v>25.2</v>
      </c>
      <c r="D1337" s="10">
        <v>50013</v>
      </c>
    </row>
    <row r="1338" spans="1:4" x14ac:dyDescent="0.35">
      <c r="A1338" s="7" t="s">
        <v>115</v>
      </c>
      <c r="B1338" s="8">
        <v>41458</v>
      </c>
      <c r="C1338" s="9">
        <v>43.7</v>
      </c>
      <c r="D1338" s="10">
        <v>50023</v>
      </c>
    </row>
    <row r="1339" spans="1:4" x14ac:dyDescent="0.35">
      <c r="A1339" s="7" t="s">
        <v>116</v>
      </c>
      <c r="B1339" s="8">
        <v>41467</v>
      </c>
      <c r="C1339" s="9">
        <v>25.56</v>
      </c>
      <c r="D1339" s="10">
        <v>40014</v>
      </c>
    </row>
    <row r="1340" spans="1:4" x14ac:dyDescent="0.35">
      <c r="A1340" s="7" t="s">
        <v>117</v>
      </c>
      <c r="B1340" s="8">
        <v>41228</v>
      </c>
      <c r="C1340" s="9">
        <v>8.9499999999999993</v>
      </c>
      <c r="D1340" s="10">
        <v>20033</v>
      </c>
    </row>
    <row r="1341" spans="1:4" x14ac:dyDescent="0.35">
      <c r="A1341" s="7" t="s">
        <v>117</v>
      </c>
      <c r="B1341" s="8">
        <v>41291</v>
      </c>
      <c r="C1341" s="9">
        <v>8.5500000000000007</v>
      </c>
      <c r="D1341" s="10">
        <v>10013</v>
      </c>
    </row>
    <row r="1342" spans="1:4" x14ac:dyDescent="0.35">
      <c r="A1342" s="7" t="s">
        <v>117</v>
      </c>
      <c r="B1342" s="8">
        <v>41320</v>
      </c>
      <c r="C1342" s="9">
        <v>17.91</v>
      </c>
      <c r="D1342" s="10">
        <v>60002</v>
      </c>
    </row>
    <row r="1343" spans="1:4" x14ac:dyDescent="0.35">
      <c r="A1343" s="7" t="s">
        <v>117</v>
      </c>
      <c r="B1343" s="8">
        <v>41339</v>
      </c>
      <c r="C1343" s="9">
        <v>8.9499999999999993</v>
      </c>
      <c r="D1343" s="10">
        <v>10041</v>
      </c>
    </row>
    <row r="1344" spans="1:4" x14ac:dyDescent="0.35">
      <c r="A1344" s="7" t="s">
        <v>117</v>
      </c>
      <c r="B1344" s="8">
        <v>41352</v>
      </c>
      <c r="C1344" s="9">
        <v>8.5500000000000007</v>
      </c>
      <c r="D1344" s="10">
        <v>10087</v>
      </c>
    </row>
    <row r="1345" spans="1:4" x14ac:dyDescent="0.35">
      <c r="A1345" s="7" t="s">
        <v>117</v>
      </c>
      <c r="B1345" s="8">
        <v>41390</v>
      </c>
      <c r="C1345" s="9">
        <v>8.9499999999999993</v>
      </c>
      <c r="D1345" s="10">
        <v>40003</v>
      </c>
    </row>
    <row r="1346" spans="1:4" x14ac:dyDescent="0.35">
      <c r="A1346" s="7" t="s">
        <v>117</v>
      </c>
      <c r="B1346" s="8">
        <v>41495</v>
      </c>
      <c r="C1346" s="9">
        <v>12.51</v>
      </c>
      <c r="D1346" s="10">
        <v>20009</v>
      </c>
    </row>
    <row r="1347" spans="1:4" x14ac:dyDescent="0.35">
      <c r="A1347" s="7" t="s">
        <v>117</v>
      </c>
      <c r="B1347" s="8">
        <v>41502</v>
      </c>
      <c r="C1347" s="9">
        <v>9.85</v>
      </c>
      <c r="D1347" s="10">
        <v>20040</v>
      </c>
    </row>
    <row r="1348" spans="1:4" x14ac:dyDescent="0.35">
      <c r="A1348" s="7" t="s">
        <v>117</v>
      </c>
      <c r="B1348" s="8">
        <v>41515</v>
      </c>
      <c r="C1348" s="9">
        <v>19.95</v>
      </c>
      <c r="D1348" s="10">
        <v>40077</v>
      </c>
    </row>
    <row r="1349" spans="1:4" x14ac:dyDescent="0.35">
      <c r="A1349" s="7" t="s">
        <v>118</v>
      </c>
      <c r="B1349" s="8">
        <v>41209</v>
      </c>
      <c r="C1349" s="9">
        <v>10</v>
      </c>
      <c r="D1349" s="10">
        <v>20249</v>
      </c>
    </row>
    <row r="1350" spans="1:4" x14ac:dyDescent="0.35">
      <c r="A1350" s="7" t="s">
        <v>118</v>
      </c>
      <c r="B1350" s="8">
        <v>41244</v>
      </c>
      <c r="C1350" s="9">
        <v>10</v>
      </c>
      <c r="D1350" s="10">
        <v>30145</v>
      </c>
    </row>
    <row r="1351" spans="1:4" x14ac:dyDescent="0.35">
      <c r="A1351" s="7" t="s">
        <v>118</v>
      </c>
      <c r="B1351" s="8">
        <v>41222</v>
      </c>
      <c r="C1351" s="9">
        <v>10</v>
      </c>
      <c r="D1351" s="10">
        <v>20161</v>
      </c>
    </row>
    <row r="1352" spans="1:4" x14ac:dyDescent="0.35">
      <c r="A1352" s="7" t="s">
        <v>118</v>
      </c>
      <c r="B1352" s="8">
        <v>41231</v>
      </c>
      <c r="C1352" s="9">
        <v>6</v>
      </c>
      <c r="D1352" s="10">
        <v>20210</v>
      </c>
    </row>
    <row r="1353" spans="1:4" x14ac:dyDescent="0.35">
      <c r="A1353" s="7" t="s">
        <v>118</v>
      </c>
      <c r="B1353" s="8">
        <v>41237</v>
      </c>
      <c r="C1353" s="9">
        <v>6</v>
      </c>
      <c r="D1353" s="10">
        <v>20174</v>
      </c>
    </row>
    <row r="1354" spans="1:4" x14ac:dyDescent="0.35">
      <c r="A1354" s="7" t="s">
        <v>118</v>
      </c>
      <c r="B1354" s="8">
        <v>41237</v>
      </c>
      <c r="C1354" s="9">
        <v>10</v>
      </c>
      <c r="D1354" s="10">
        <v>20174</v>
      </c>
    </row>
    <row r="1355" spans="1:4" x14ac:dyDescent="0.35">
      <c r="A1355" s="7" t="s">
        <v>118</v>
      </c>
      <c r="B1355" s="8">
        <v>41248</v>
      </c>
      <c r="C1355" s="9">
        <v>15</v>
      </c>
      <c r="D1355" s="10">
        <v>20224</v>
      </c>
    </row>
    <row r="1356" spans="1:4" x14ac:dyDescent="0.35">
      <c r="A1356" s="7" t="s">
        <v>118</v>
      </c>
      <c r="B1356" s="8">
        <v>41249</v>
      </c>
      <c r="C1356" s="9">
        <v>6</v>
      </c>
      <c r="D1356" s="10">
        <v>20332</v>
      </c>
    </row>
    <row r="1357" spans="1:4" x14ac:dyDescent="0.35">
      <c r="A1357" s="7" t="s">
        <v>118</v>
      </c>
      <c r="B1357" s="8">
        <v>41253</v>
      </c>
      <c r="C1357" s="9">
        <v>6</v>
      </c>
      <c r="D1357" s="10">
        <v>20174</v>
      </c>
    </row>
    <row r="1358" spans="1:4" x14ac:dyDescent="0.35">
      <c r="A1358" s="7" t="s">
        <v>118</v>
      </c>
      <c r="B1358" s="8">
        <v>41253</v>
      </c>
      <c r="C1358" s="9">
        <v>10</v>
      </c>
      <c r="D1358" s="10">
        <v>20174</v>
      </c>
    </row>
    <row r="1359" spans="1:4" x14ac:dyDescent="0.35">
      <c r="A1359" s="7" t="s">
        <v>118</v>
      </c>
      <c r="B1359" s="8">
        <v>41264</v>
      </c>
      <c r="C1359" s="9">
        <v>93.94</v>
      </c>
      <c r="D1359" s="10">
        <v>10051</v>
      </c>
    </row>
    <row r="1360" spans="1:4" x14ac:dyDescent="0.35">
      <c r="A1360" s="7" t="s">
        <v>118</v>
      </c>
      <c r="B1360" s="8">
        <v>41273</v>
      </c>
      <c r="C1360" s="9">
        <v>12</v>
      </c>
      <c r="D1360" s="10">
        <v>20016</v>
      </c>
    </row>
    <row r="1361" spans="1:4" x14ac:dyDescent="0.35">
      <c r="A1361" s="7" t="s">
        <v>118</v>
      </c>
      <c r="B1361" s="8">
        <v>41274</v>
      </c>
      <c r="C1361" s="9">
        <v>34.4</v>
      </c>
      <c r="D1361" s="10">
        <v>20103</v>
      </c>
    </row>
    <row r="1362" spans="1:4" x14ac:dyDescent="0.35">
      <c r="A1362" s="7" t="s">
        <v>118</v>
      </c>
      <c r="B1362" s="8">
        <v>41275</v>
      </c>
      <c r="C1362" s="9">
        <v>16.5</v>
      </c>
      <c r="D1362" s="10">
        <v>20182</v>
      </c>
    </row>
    <row r="1363" spans="1:4" x14ac:dyDescent="0.35">
      <c r="A1363" s="7" t="s">
        <v>118</v>
      </c>
      <c r="B1363" s="8">
        <v>41276</v>
      </c>
      <c r="C1363" s="9">
        <v>36.450000000000003</v>
      </c>
      <c r="D1363" s="10">
        <v>20076</v>
      </c>
    </row>
    <row r="1364" spans="1:4" x14ac:dyDescent="0.35">
      <c r="A1364" s="7" t="s">
        <v>118</v>
      </c>
      <c r="B1364" s="8">
        <v>41281</v>
      </c>
      <c r="C1364" s="9">
        <v>24.49</v>
      </c>
      <c r="D1364" s="10">
        <v>20045</v>
      </c>
    </row>
    <row r="1365" spans="1:4" x14ac:dyDescent="0.35">
      <c r="A1365" s="7" t="s">
        <v>118</v>
      </c>
      <c r="B1365" s="8">
        <v>41279</v>
      </c>
      <c r="C1365" s="9">
        <v>10</v>
      </c>
      <c r="D1365" s="10">
        <v>20259</v>
      </c>
    </row>
    <row r="1366" spans="1:4" x14ac:dyDescent="0.35">
      <c r="A1366" s="7" t="s">
        <v>118</v>
      </c>
      <c r="B1366" s="8">
        <v>41282</v>
      </c>
      <c r="C1366" s="9">
        <v>9.9499999999999993</v>
      </c>
      <c r="D1366" s="10">
        <v>20003</v>
      </c>
    </row>
    <row r="1367" spans="1:4" x14ac:dyDescent="0.35">
      <c r="A1367" s="7" t="s">
        <v>118</v>
      </c>
      <c r="B1367" s="8">
        <v>41286</v>
      </c>
      <c r="C1367" s="9">
        <v>21.95</v>
      </c>
      <c r="D1367" s="10">
        <v>20279</v>
      </c>
    </row>
    <row r="1368" spans="1:4" x14ac:dyDescent="0.35">
      <c r="A1368" s="7" t="s">
        <v>118</v>
      </c>
      <c r="B1368" s="8">
        <v>41285</v>
      </c>
      <c r="C1368" s="9">
        <v>10</v>
      </c>
      <c r="D1368" s="10">
        <v>20334</v>
      </c>
    </row>
    <row r="1369" spans="1:4" x14ac:dyDescent="0.35">
      <c r="A1369" s="7" t="s">
        <v>118</v>
      </c>
      <c r="B1369" s="8">
        <v>41290</v>
      </c>
      <c r="C1369" s="9">
        <v>15</v>
      </c>
      <c r="D1369" s="10">
        <v>20449</v>
      </c>
    </row>
    <row r="1370" spans="1:4" x14ac:dyDescent="0.35">
      <c r="A1370" s="7" t="s">
        <v>119</v>
      </c>
      <c r="B1370" s="8">
        <v>41221</v>
      </c>
      <c r="C1370" s="9">
        <v>7.65</v>
      </c>
      <c r="D1370" s="10">
        <v>70036</v>
      </c>
    </row>
    <row r="1371" spans="1:4" x14ac:dyDescent="0.35">
      <c r="A1371" s="7" t="s">
        <v>119</v>
      </c>
      <c r="B1371" s="8">
        <v>41261</v>
      </c>
      <c r="C1371" s="9">
        <v>22.63</v>
      </c>
      <c r="D1371" s="10">
        <v>10057</v>
      </c>
    </row>
    <row r="1372" spans="1:4" x14ac:dyDescent="0.35">
      <c r="A1372" s="7" t="s">
        <v>119</v>
      </c>
      <c r="B1372" s="8">
        <v>41303</v>
      </c>
      <c r="C1372" s="9">
        <v>9.85</v>
      </c>
      <c r="D1372" s="10">
        <v>20070</v>
      </c>
    </row>
    <row r="1373" spans="1:4" x14ac:dyDescent="0.35">
      <c r="A1373" s="7" t="s">
        <v>119</v>
      </c>
      <c r="B1373" s="8">
        <v>41326</v>
      </c>
      <c r="C1373" s="9">
        <v>9.85</v>
      </c>
      <c r="D1373" s="10">
        <v>70004</v>
      </c>
    </row>
    <row r="1374" spans="1:4" x14ac:dyDescent="0.35">
      <c r="A1374" s="7" t="s">
        <v>119</v>
      </c>
      <c r="B1374" s="8">
        <v>41324</v>
      </c>
      <c r="C1374" s="9">
        <v>10.75</v>
      </c>
      <c r="D1374" s="10">
        <v>10019</v>
      </c>
    </row>
    <row r="1375" spans="1:4" x14ac:dyDescent="0.35">
      <c r="A1375" s="7" t="s">
        <v>119</v>
      </c>
      <c r="B1375" s="8">
        <v>41324</v>
      </c>
      <c r="C1375" s="9">
        <v>9.85</v>
      </c>
      <c r="D1375" s="10">
        <v>10019</v>
      </c>
    </row>
    <row r="1376" spans="1:4" x14ac:dyDescent="0.35">
      <c r="A1376" s="7" t="s">
        <v>119</v>
      </c>
      <c r="B1376" s="8">
        <v>41337</v>
      </c>
      <c r="C1376" s="9">
        <v>9.85</v>
      </c>
      <c r="D1376" s="10">
        <v>20014</v>
      </c>
    </row>
    <row r="1377" spans="1:4" x14ac:dyDescent="0.35">
      <c r="A1377" s="7" t="s">
        <v>119</v>
      </c>
      <c r="B1377" s="8">
        <v>41338</v>
      </c>
      <c r="C1377" s="9">
        <v>9.85</v>
      </c>
      <c r="D1377" s="10">
        <v>70007</v>
      </c>
    </row>
    <row r="1378" spans="1:4" x14ac:dyDescent="0.35">
      <c r="A1378" s="7" t="s">
        <v>119</v>
      </c>
      <c r="B1378" s="8">
        <v>41355</v>
      </c>
      <c r="C1378" s="9">
        <v>24.16</v>
      </c>
      <c r="D1378" s="10">
        <v>20010</v>
      </c>
    </row>
    <row r="1379" spans="1:4" x14ac:dyDescent="0.35">
      <c r="A1379" s="7" t="s">
        <v>119</v>
      </c>
      <c r="B1379" s="8">
        <v>41354</v>
      </c>
      <c r="C1379" s="9">
        <v>17.670000000000002</v>
      </c>
      <c r="D1379" s="10">
        <v>10227</v>
      </c>
    </row>
    <row r="1380" spans="1:4" x14ac:dyDescent="0.35">
      <c r="A1380" s="7" t="s">
        <v>119</v>
      </c>
      <c r="B1380" s="8">
        <v>41362</v>
      </c>
      <c r="C1380" s="9">
        <v>9.85</v>
      </c>
      <c r="D1380" s="10">
        <v>20111</v>
      </c>
    </row>
    <row r="1381" spans="1:4" x14ac:dyDescent="0.35">
      <c r="A1381" s="7" t="s">
        <v>119</v>
      </c>
      <c r="B1381" s="8">
        <v>41359</v>
      </c>
      <c r="C1381" s="9">
        <v>9.85</v>
      </c>
      <c r="D1381" s="10">
        <v>40012</v>
      </c>
    </row>
    <row r="1382" spans="1:4" x14ac:dyDescent="0.35">
      <c r="A1382" s="7" t="s">
        <v>119</v>
      </c>
      <c r="B1382" s="8">
        <v>41368</v>
      </c>
      <c r="C1382" s="9">
        <v>9.85</v>
      </c>
      <c r="D1382" s="10">
        <v>10071</v>
      </c>
    </row>
    <row r="1383" spans="1:4" x14ac:dyDescent="0.35">
      <c r="A1383" s="7" t="s">
        <v>119</v>
      </c>
      <c r="B1383" s="8">
        <v>41369</v>
      </c>
      <c r="C1383" s="9">
        <v>10.75</v>
      </c>
      <c r="D1383" s="10">
        <v>30001</v>
      </c>
    </row>
    <row r="1384" spans="1:4" x14ac:dyDescent="0.35">
      <c r="A1384" s="7" t="s">
        <v>119</v>
      </c>
      <c r="B1384" s="8">
        <v>41369</v>
      </c>
      <c r="C1384" s="9">
        <v>2.7</v>
      </c>
      <c r="D1384" s="10">
        <v>10096</v>
      </c>
    </row>
    <row r="1385" spans="1:4" x14ac:dyDescent="0.35">
      <c r="A1385" s="7" t="s">
        <v>119</v>
      </c>
      <c r="B1385" s="8">
        <v>41373</v>
      </c>
      <c r="C1385" s="9">
        <v>10.08</v>
      </c>
      <c r="D1385" s="10">
        <v>10039</v>
      </c>
    </row>
    <row r="1386" spans="1:4" x14ac:dyDescent="0.35">
      <c r="A1386" s="7" t="s">
        <v>119</v>
      </c>
      <c r="B1386" s="8">
        <v>41382</v>
      </c>
      <c r="C1386" s="9">
        <v>14.8</v>
      </c>
      <c r="D1386" s="10">
        <v>10020</v>
      </c>
    </row>
    <row r="1387" spans="1:4" x14ac:dyDescent="0.35">
      <c r="A1387" s="7" t="s">
        <v>119</v>
      </c>
      <c r="B1387" s="8">
        <v>41386</v>
      </c>
      <c r="C1387" s="9">
        <v>9.85</v>
      </c>
      <c r="D1387" s="10">
        <v>40024</v>
      </c>
    </row>
    <row r="1388" spans="1:4" x14ac:dyDescent="0.35">
      <c r="A1388" s="7" t="s">
        <v>119</v>
      </c>
      <c r="B1388" s="8">
        <v>41393</v>
      </c>
      <c r="C1388" s="9">
        <v>7.65</v>
      </c>
      <c r="D1388" s="10">
        <v>10010</v>
      </c>
    </row>
    <row r="1389" spans="1:4" x14ac:dyDescent="0.35">
      <c r="A1389" s="7" t="s">
        <v>119</v>
      </c>
      <c r="B1389" s="8">
        <v>41402</v>
      </c>
      <c r="C1389" s="9">
        <v>7.65</v>
      </c>
      <c r="D1389" s="10">
        <v>40001</v>
      </c>
    </row>
    <row r="1390" spans="1:4" x14ac:dyDescent="0.35">
      <c r="A1390" s="7" t="s">
        <v>119</v>
      </c>
      <c r="B1390" s="8">
        <v>41432</v>
      </c>
      <c r="C1390" s="9">
        <v>7.65</v>
      </c>
      <c r="D1390" s="10">
        <v>10009</v>
      </c>
    </row>
    <row r="1391" spans="1:4" x14ac:dyDescent="0.35">
      <c r="A1391" s="7" t="s">
        <v>119</v>
      </c>
      <c r="B1391" s="8">
        <v>41442</v>
      </c>
      <c r="C1391" s="9">
        <v>9.85</v>
      </c>
      <c r="D1391" s="10">
        <v>40005</v>
      </c>
    </row>
    <row r="1392" spans="1:4" x14ac:dyDescent="0.35">
      <c r="A1392" s="7" t="s">
        <v>119</v>
      </c>
      <c r="B1392" s="8">
        <v>41470</v>
      </c>
      <c r="C1392" s="9">
        <v>7.15</v>
      </c>
      <c r="D1392" s="10">
        <v>60005</v>
      </c>
    </row>
    <row r="1393" spans="1:4" x14ac:dyDescent="0.35">
      <c r="A1393" s="7" t="s">
        <v>119</v>
      </c>
      <c r="B1393" s="8">
        <v>41492</v>
      </c>
      <c r="C1393" s="9">
        <v>10.75</v>
      </c>
      <c r="D1393" s="10">
        <v>10019</v>
      </c>
    </row>
    <row r="1394" spans="1:4" x14ac:dyDescent="0.35">
      <c r="A1394" s="7" t="s">
        <v>119</v>
      </c>
      <c r="B1394" s="8">
        <v>41492</v>
      </c>
      <c r="C1394" s="9">
        <v>9.85</v>
      </c>
      <c r="D1394" s="10">
        <v>10019</v>
      </c>
    </row>
    <row r="1395" spans="1:4" x14ac:dyDescent="0.35">
      <c r="A1395" s="7" t="s">
        <v>119</v>
      </c>
      <c r="B1395" s="8">
        <v>41495</v>
      </c>
      <c r="C1395" s="9">
        <v>10.75</v>
      </c>
      <c r="D1395" s="10">
        <v>10018</v>
      </c>
    </row>
    <row r="1396" spans="1:4" x14ac:dyDescent="0.35">
      <c r="A1396" s="7" t="s">
        <v>119</v>
      </c>
      <c r="B1396" s="8">
        <v>41563</v>
      </c>
      <c r="C1396" s="9">
        <v>11.88</v>
      </c>
      <c r="D1396" s="10">
        <v>40019</v>
      </c>
    </row>
    <row r="1397" spans="1:4" x14ac:dyDescent="0.35">
      <c r="A1397" s="7" t="s">
        <v>119</v>
      </c>
      <c r="B1397" s="8">
        <v>41579</v>
      </c>
      <c r="C1397" s="9">
        <v>7.39</v>
      </c>
      <c r="D1397" s="10">
        <v>70005</v>
      </c>
    </row>
    <row r="1398" spans="1:4" x14ac:dyDescent="0.35">
      <c r="A1398" s="7" t="s">
        <v>120</v>
      </c>
      <c r="B1398" s="8">
        <v>41365</v>
      </c>
      <c r="C1398" s="9">
        <v>26.5</v>
      </c>
      <c r="D1398" s="10">
        <v>20163</v>
      </c>
    </row>
    <row r="1399" spans="1:4" x14ac:dyDescent="0.35">
      <c r="A1399" s="7" t="s">
        <v>121</v>
      </c>
      <c r="B1399" s="8">
        <v>41286</v>
      </c>
      <c r="C1399" s="9">
        <v>39.1</v>
      </c>
      <c r="D1399" s="10">
        <v>60024</v>
      </c>
    </row>
    <row r="1400" spans="1:4" x14ac:dyDescent="0.35">
      <c r="A1400" s="7" t="s">
        <v>121</v>
      </c>
      <c r="B1400" s="8">
        <v>41317</v>
      </c>
      <c r="C1400" s="9">
        <v>30.46</v>
      </c>
      <c r="D1400" s="10">
        <v>70029</v>
      </c>
    </row>
    <row r="1401" spans="1:4" x14ac:dyDescent="0.35">
      <c r="A1401" s="7" t="s">
        <v>121</v>
      </c>
      <c r="B1401" s="8">
        <v>41552</v>
      </c>
      <c r="C1401" s="9">
        <v>39.700000000000003</v>
      </c>
      <c r="D1401" s="10">
        <v>70057</v>
      </c>
    </row>
    <row r="1402" spans="1:4" x14ac:dyDescent="0.35">
      <c r="A1402" s="7" t="s">
        <v>122</v>
      </c>
      <c r="B1402" s="8">
        <v>41181</v>
      </c>
      <c r="C1402" s="9">
        <v>34.42</v>
      </c>
      <c r="D1402" s="10">
        <v>10008</v>
      </c>
    </row>
    <row r="1403" spans="1:4" x14ac:dyDescent="0.35">
      <c r="A1403" s="7" t="s">
        <v>122</v>
      </c>
      <c r="B1403" s="8">
        <v>41189</v>
      </c>
      <c r="C1403" s="9">
        <v>13.45</v>
      </c>
      <c r="D1403" s="10">
        <v>10063</v>
      </c>
    </row>
    <row r="1404" spans="1:4" x14ac:dyDescent="0.35">
      <c r="A1404" s="7" t="s">
        <v>122</v>
      </c>
      <c r="B1404" s="8">
        <v>41189</v>
      </c>
      <c r="C1404" s="9">
        <v>10.5</v>
      </c>
      <c r="D1404" s="10">
        <v>20081</v>
      </c>
    </row>
    <row r="1405" spans="1:4" x14ac:dyDescent="0.35">
      <c r="A1405" s="7" t="s">
        <v>123</v>
      </c>
      <c r="B1405" s="8">
        <v>41178</v>
      </c>
      <c r="C1405" s="9">
        <v>24.16</v>
      </c>
      <c r="D1405" s="10">
        <v>20032</v>
      </c>
    </row>
    <row r="1406" spans="1:4" x14ac:dyDescent="0.35">
      <c r="A1406" s="7" t="s">
        <v>123</v>
      </c>
      <c r="B1406" s="8">
        <v>41180</v>
      </c>
      <c r="C1406" s="9">
        <v>33.65</v>
      </c>
      <c r="D1406" s="10">
        <v>30071</v>
      </c>
    </row>
    <row r="1407" spans="1:4" x14ac:dyDescent="0.35">
      <c r="A1407" s="7" t="s">
        <v>123</v>
      </c>
      <c r="B1407" s="8">
        <v>41201</v>
      </c>
      <c r="C1407" s="9">
        <v>15</v>
      </c>
      <c r="D1407" s="10">
        <v>30074</v>
      </c>
    </row>
    <row r="1408" spans="1:4" x14ac:dyDescent="0.35">
      <c r="A1408" s="7" t="s">
        <v>123</v>
      </c>
      <c r="B1408" s="8">
        <v>41346</v>
      </c>
      <c r="C1408" s="9">
        <v>35.5</v>
      </c>
      <c r="D1408" s="10">
        <v>10079</v>
      </c>
    </row>
    <row r="1409" spans="1:4" x14ac:dyDescent="0.35">
      <c r="A1409" s="7" t="s">
        <v>123</v>
      </c>
      <c r="B1409" s="8">
        <v>41352</v>
      </c>
      <c r="C1409" s="9">
        <v>14.94</v>
      </c>
      <c r="D1409" s="10">
        <v>20058</v>
      </c>
    </row>
    <row r="1410" spans="1:4" x14ac:dyDescent="0.35">
      <c r="A1410" s="7" t="s">
        <v>123</v>
      </c>
      <c r="B1410" s="8">
        <v>41351</v>
      </c>
      <c r="C1410" s="9">
        <v>16.78</v>
      </c>
      <c r="D1410" s="10">
        <v>20034</v>
      </c>
    </row>
    <row r="1411" spans="1:4" x14ac:dyDescent="0.35">
      <c r="A1411" s="7" t="s">
        <v>123</v>
      </c>
      <c r="B1411" s="8">
        <v>41396</v>
      </c>
      <c r="C1411" s="9">
        <v>15.95</v>
      </c>
      <c r="D1411" s="10">
        <v>10012</v>
      </c>
    </row>
    <row r="1412" spans="1:4" x14ac:dyDescent="0.35">
      <c r="A1412" s="7" t="s">
        <v>123</v>
      </c>
      <c r="B1412" s="8">
        <v>41568</v>
      </c>
      <c r="C1412" s="9">
        <v>51.4</v>
      </c>
      <c r="D1412" s="10">
        <v>10038</v>
      </c>
    </row>
    <row r="1413" spans="1:4" x14ac:dyDescent="0.35">
      <c r="A1413" s="7" t="s">
        <v>124</v>
      </c>
      <c r="B1413" s="8">
        <v>41205</v>
      </c>
      <c r="C1413" s="9">
        <v>56.95</v>
      </c>
      <c r="D1413" s="10">
        <v>50032</v>
      </c>
    </row>
    <row r="1414" spans="1:4" x14ac:dyDescent="0.35">
      <c r="A1414" s="7" t="s">
        <v>124</v>
      </c>
      <c r="B1414" s="8">
        <v>41228</v>
      </c>
      <c r="C1414" s="9">
        <v>47.33</v>
      </c>
      <c r="D1414" s="10">
        <v>10015</v>
      </c>
    </row>
    <row r="1415" spans="1:4" x14ac:dyDescent="0.35">
      <c r="A1415" s="7" t="s">
        <v>124</v>
      </c>
      <c r="B1415" s="8">
        <v>41185</v>
      </c>
      <c r="C1415" s="9">
        <v>40.25</v>
      </c>
      <c r="D1415" s="10">
        <v>10018</v>
      </c>
    </row>
    <row r="1416" spans="1:4" x14ac:dyDescent="0.35">
      <c r="A1416" s="7" t="s">
        <v>124</v>
      </c>
      <c r="B1416" s="8">
        <v>41184</v>
      </c>
      <c r="C1416" s="9">
        <v>33.25</v>
      </c>
      <c r="D1416" s="10">
        <v>30028</v>
      </c>
    </row>
    <row r="1417" spans="1:4" x14ac:dyDescent="0.35">
      <c r="A1417" s="7" t="s">
        <v>124</v>
      </c>
      <c r="B1417" s="8">
        <v>41289</v>
      </c>
      <c r="C1417" s="9">
        <v>26.72</v>
      </c>
      <c r="D1417" s="10">
        <v>50001</v>
      </c>
    </row>
    <row r="1418" spans="1:4" x14ac:dyDescent="0.35">
      <c r="A1418" s="7" t="s">
        <v>124</v>
      </c>
      <c r="B1418" s="8">
        <v>41428</v>
      </c>
      <c r="C1418" s="9">
        <v>55.84</v>
      </c>
      <c r="D1418" s="10">
        <v>70001</v>
      </c>
    </row>
    <row r="1419" spans="1:4" x14ac:dyDescent="0.35">
      <c r="A1419" s="7" t="s">
        <v>124</v>
      </c>
      <c r="B1419" s="8">
        <v>41431</v>
      </c>
      <c r="C1419" s="9">
        <v>8.91</v>
      </c>
      <c r="D1419" s="10">
        <v>20004</v>
      </c>
    </row>
    <row r="1420" spans="1:4" x14ac:dyDescent="0.35">
      <c r="A1420" s="7" t="s">
        <v>124</v>
      </c>
      <c r="B1420" s="8">
        <v>41470</v>
      </c>
      <c r="C1420" s="9">
        <v>68.95</v>
      </c>
      <c r="D1420" s="10">
        <v>40029</v>
      </c>
    </row>
    <row r="1421" spans="1:4" x14ac:dyDescent="0.35">
      <c r="A1421" s="7" t="s">
        <v>124</v>
      </c>
      <c r="B1421" s="8">
        <v>41490</v>
      </c>
      <c r="C1421" s="9">
        <v>17.5</v>
      </c>
      <c r="D1421" s="10">
        <v>10059</v>
      </c>
    </row>
    <row r="1422" spans="1:4" x14ac:dyDescent="0.35">
      <c r="A1422" s="7" t="s">
        <v>124</v>
      </c>
      <c r="B1422" s="8">
        <v>41494</v>
      </c>
      <c r="C1422" s="9">
        <v>17.91</v>
      </c>
      <c r="D1422" s="10">
        <v>20093</v>
      </c>
    </row>
    <row r="1423" spans="1:4" x14ac:dyDescent="0.35">
      <c r="A1423" s="7" t="s">
        <v>124</v>
      </c>
      <c r="B1423" s="8">
        <v>41529</v>
      </c>
      <c r="C1423" s="9">
        <v>25.5</v>
      </c>
      <c r="D1423" s="10">
        <v>10142</v>
      </c>
    </row>
    <row r="1424" spans="1:4" x14ac:dyDescent="0.35">
      <c r="A1424" s="7" t="s">
        <v>124</v>
      </c>
      <c r="B1424" s="8">
        <v>41543</v>
      </c>
      <c r="C1424" s="9">
        <v>21.25</v>
      </c>
      <c r="D1424" s="10">
        <v>60045</v>
      </c>
    </row>
    <row r="1425" spans="1:4" x14ac:dyDescent="0.35">
      <c r="A1425" s="7" t="s">
        <v>124</v>
      </c>
      <c r="B1425" s="8">
        <v>41561</v>
      </c>
      <c r="C1425" s="9">
        <v>25.8</v>
      </c>
      <c r="D1425" s="10">
        <v>20115</v>
      </c>
    </row>
    <row r="1426" spans="1:4" x14ac:dyDescent="0.35">
      <c r="A1426" s="7" t="s">
        <v>125</v>
      </c>
      <c r="B1426" s="8">
        <v>41205</v>
      </c>
      <c r="C1426" s="9">
        <v>8.24</v>
      </c>
      <c r="D1426" s="10">
        <v>40023</v>
      </c>
    </row>
    <row r="1427" spans="1:4" x14ac:dyDescent="0.35">
      <c r="A1427" s="7" t="s">
        <v>125</v>
      </c>
      <c r="B1427" s="8">
        <v>41213</v>
      </c>
      <c r="C1427" s="9">
        <v>44.57</v>
      </c>
      <c r="D1427" s="10">
        <v>10049</v>
      </c>
    </row>
    <row r="1428" spans="1:4" x14ac:dyDescent="0.35">
      <c r="A1428" s="7" t="s">
        <v>125</v>
      </c>
      <c r="B1428" s="8">
        <v>41240</v>
      </c>
      <c r="C1428" s="9">
        <v>27.9</v>
      </c>
      <c r="D1428" s="10">
        <v>10099</v>
      </c>
    </row>
    <row r="1429" spans="1:4" x14ac:dyDescent="0.35">
      <c r="A1429" s="7" t="s">
        <v>125</v>
      </c>
      <c r="B1429" s="8">
        <v>41218</v>
      </c>
      <c r="C1429" s="9">
        <v>20.94</v>
      </c>
      <c r="D1429" s="10">
        <v>60003</v>
      </c>
    </row>
    <row r="1430" spans="1:4" x14ac:dyDescent="0.35">
      <c r="A1430" s="7" t="s">
        <v>125</v>
      </c>
      <c r="B1430" s="8">
        <v>41220</v>
      </c>
      <c r="C1430" s="9">
        <v>26.55</v>
      </c>
      <c r="D1430" s="10">
        <v>60007</v>
      </c>
    </row>
    <row r="1431" spans="1:4" x14ac:dyDescent="0.35">
      <c r="A1431" s="7" t="s">
        <v>125</v>
      </c>
      <c r="B1431" s="8">
        <v>41233</v>
      </c>
      <c r="C1431" s="9">
        <v>103.4</v>
      </c>
      <c r="D1431" s="10">
        <v>10096</v>
      </c>
    </row>
    <row r="1432" spans="1:4" x14ac:dyDescent="0.35">
      <c r="A1432" s="7" t="s">
        <v>125</v>
      </c>
      <c r="B1432" s="8">
        <v>41202</v>
      </c>
      <c r="C1432" s="9">
        <v>27.45</v>
      </c>
      <c r="D1432" s="10">
        <v>40068</v>
      </c>
    </row>
    <row r="1433" spans="1:4" x14ac:dyDescent="0.35">
      <c r="A1433" s="7" t="s">
        <v>125</v>
      </c>
      <c r="B1433" s="8">
        <v>41248</v>
      </c>
      <c r="C1433" s="9">
        <v>9.6999999999999993</v>
      </c>
      <c r="D1433" s="10">
        <v>50014</v>
      </c>
    </row>
    <row r="1434" spans="1:4" x14ac:dyDescent="0.35">
      <c r="A1434" s="7" t="s">
        <v>125</v>
      </c>
      <c r="B1434" s="8">
        <v>41252</v>
      </c>
      <c r="C1434" s="9">
        <v>16.399999999999999</v>
      </c>
      <c r="D1434" s="10">
        <v>30050</v>
      </c>
    </row>
    <row r="1435" spans="1:4" x14ac:dyDescent="0.35">
      <c r="A1435" s="7" t="s">
        <v>125</v>
      </c>
      <c r="B1435" s="8">
        <v>41256</v>
      </c>
      <c r="C1435" s="9">
        <v>15.9</v>
      </c>
      <c r="D1435" s="10">
        <v>50031</v>
      </c>
    </row>
    <row r="1436" spans="1:4" x14ac:dyDescent="0.35">
      <c r="A1436" s="7" t="s">
        <v>125</v>
      </c>
      <c r="B1436" s="8">
        <v>41262</v>
      </c>
      <c r="C1436" s="9">
        <v>16.78</v>
      </c>
      <c r="D1436" s="10">
        <v>60015</v>
      </c>
    </row>
    <row r="1437" spans="1:4" x14ac:dyDescent="0.35">
      <c r="A1437" s="7" t="s">
        <v>125</v>
      </c>
      <c r="B1437" s="8">
        <v>41305</v>
      </c>
      <c r="C1437" s="9">
        <v>57.73</v>
      </c>
      <c r="D1437" s="10">
        <v>50010</v>
      </c>
    </row>
    <row r="1438" spans="1:4" x14ac:dyDescent="0.35">
      <c r="A1438" s="7" t="s">
        <v>125</v>
      </c>
      <c r="B1438" s="8">
        <v>41309</v>
      </c>
      <c r="C1438" s="9">
        <v>32.43</v>
      </c>
      <c r="D1438" s="10">
        <v>70071</v>
      </c>
    </row>
    <row r="1439" spans="1:4" x14ac:dyDescent="0.35">
      <c r="A1439" s="7" t="s">
        <v>125</v>
      </c>
      <c r="B1439" s="8">
        <v>41323</v>
      </c>
      <c r="C1439" s="9">
        <v>17.91</v>
      </c>
      <c r="D1439" s="10">
        <v>60004</v>
      </c>
    </row>
    <row r="1440" spans="1:4" x14ac:dyDescent="0.35">
      <c r="A1440" s="7" t="s">
        <v>125</v>
      </c>
      <c r="B1440" s="8">
        <v>41327</v>
      </c>
      <c r="C1440" s="9">
        <v>110.9</v>
      </c>
      <c r="D1440" s="10">
        <v>40034</v>
      </c>
    </row>
    <row r="1441" spans="1:4" x14ac:dyDescent="0.35">
      <c r="A1441" s="7" t="s">
        <v>126</v>
      </c>
      <c r="B1441" s="8">
        <v>41282</v>
      </c>
      <c r="C1441" s="9">
        <v>17.45</v>
      </c>
      <c r="D1441" s="10">
        <v>30022</v>
      </c>
    </row>
    <row r="1442" spans="1:4" x14ac:dyDescent="0.35">
      <c r="A1442" s="7" t="s">
        <v>126</v>
      </c>
      <c r="B1442" s="8">
        <v>41298</v>
      </c>
      <c r="C1442" s="9">
        <v>14.25</v>
      </c>
      <c r="D1442" s="10">
        <v>20157</v>
      </c>
    </row>
    <row r="1443" spans="1:4" x14ac:dyDescent="0.35">
      <c r="A1443" s="7" t="s">
        <v>126</v>
      </c>
      <c r="B1443" s="8">
        <v>41330</v>
      </c>
      <c r="C1443" s="9">
        <v>18</v>
      </c>
      <c r="D1443" s="10">
        <v>70003</v>
      </c>
    </row>
    <row r="1444" spans="1:4" x14ac:dyDescent="0.35">
      <c r="A1444" s="7" t="s">
        <v>126</v>
      </c>
      <c r="B1444" s="8">
        <v>41351</v>
      </c>
      <c r="C1444" s="9">
        <v>17.149999999999999</v>
      </c>
      <c r="D1444" s="10">
        <v>60011</v>
      </c>
    </row>
    <row r="1445" spans="1:4" x14ac:dyDescent="0.35">
      <c r="A1445" s="7" t="s">
        <v>126</v>
      </c>
      <c r="B1445" s="8">
        <v>41380</v>
      </c>
      <c r="C1445" s="9">
        <v>15.45</v>
      </c>
      <c r="D1445" s="10">
        <v>40002</v>
      </c>
    </row>
    <row r="1446" spans="1:4" x14ac:dyDescent="0.35">
      <c r="A1446" s="7" t="s">
        <v>126</v>
      </c>
      <c r="B1446" s="8">
        <v>41458</v>
      </c>
      <c r="C1446" s="9">
        <v>15</v>
      </c>
      <c r="D1446" s="10">
        <v>20101</v>
      </c>
    </row>
    <row r="1447" spans="1:4" x14ac:dyDescent="0.35">
      <c r="A1447" s="7" t="s">
        <v>127</v>
      </c>
      <c r="B1447" s="8">
        <v>41305</v>
      </c>
      <c r="C1447" s="9">
        <v>6</v>
      </c>
      <c r="D1447" s="10">
        <v>10080</v>
      </c>
    </row>
    <row r="1448" spans="1:4" x14ac:dyDescent="0.35">
      <c r="A1448" s="7" t="s">
        <v>128</v>
      </c>
      <c r="B1448" s="8">
        <v>41297</v>
      </c>
      <c r="C1448" s="9">
        <v>8.5500000000000007</v>
      </c>
      <c r="D1448" s="10">
        <v>20052</v>
      </c>
    </row>
    <row r="1449" spans="1:4" x14ac:dyDescent="0.35">
      <c r="A1449" s="7" t="s">
        <v>128</v>
      </c>
      <c r="B1449" s="8">
        <v>41299</v>
      </c>
      <c r="C1449" s="9">
        <v>7.65</v>
      </c>
      <c r="D1449" s="10">
        <v>70010</v>
      </c>
    </row>
    <row r="1450" spans="1:4" x14ac:dyDescent="0.35">
      <c r="A1450" s="7" t="s">
        <v>128</v>
      </c>
      <c r="B1450" s="8">
        <v>41331</v>
      </c>
      <c r="C1450" s="9">
        <v>11.25</v>
      </c>
      <c r="D1450" s="10">
        <v>70097</v>
      </c>
    </row>
    <row r="1451" spans="1:4" x14ac:dyDescent="0.35">
      <c r="A1451" s="7" t="s">
        <v>128</v>
      </c>
      <c r="B1451" s="8">
        <v>41416</v>
      </c>
      <c r="C1451" s="9">
        <v>9.67</v>
      </c>
      <c r="D1451" s="10">
        <v>40001</v>
      </c>
    </row>
    <row r="1452" spans="1:4" x14ac:dyDescent="0.35">
      <c r="A1452" s="7" t="s">
        <v>128</v>
      </c>
      <c r="B1452" s="8">
        <v>41446</v>
      </c>
      <c r="C1452" s="9">
        <v>9.85</v>
      </c>
      <c r="D1452" s="10">
        <v>70015</v>
      </c>
    </row>
    <row r="1453" spans="1:4" x14ac:dyDescent="0.35">
      <c r="A1453" s="7" t="s">
        <v>128</v>
      </c>
      <c r="B1453" s="8">
        <v>41474</v>
      </c>
      <c r="C1453" s="9">
        <v>10.5</v>
      </c>
      <c r="D1453" s="10">
        <v>40020</v>
      </c>
    </row>
    <row r="1454" spans="1:4" x14ac:dyDescent="0.35">
      <c r="A1454" s="7" t="s">
        <v>128</v>
      </c>
      <c r="B1454" s="8">
        <v>41523</v>
      </c>
      <c r="C1454" s="9">
        <v>7.65</v>
      </c>
      <c r="D1454" s="10">
        <v>10011</v>
      </c>
    </row>
    <row r="1455" spans="1:4" x14ac:dyDescent="0.35">
      <c r="A1455" s="7" t="s">
        <v>129</v>
      </c>
      <c r="B1455" s="8">
        <v>41302</v>
      </c>
      <c r="C1455" s="9">
        <v>32.44</v>
      </c>
      <c r="D1455" s="10">
        <v>10084</v>
      </c>
    </row>
    <row r="1456" spans="1:4" x14ac:dyDescent="0.35">
      <c r="A1456" s="7" t="s">
        <v>129</v>
      </c>
      <c r="B1456" s="8">
        <v>41319</v>
      </c>
      <c r="C1456" s="9">
        <v>25.09</v>
      </c>
      <c r="D1456" s="10">
        <v>70118</v>
      </c>
    </row>
    <row r="1457" spans="1:4" x14ac:dyDescent="0.35">
      <c r="A1457" s="7" t="s">
        <v>129</v>
      </c>
      <c r="B1457" s="8">
        <v>41318</v>
      </c>
      <c r="C1457" s="9">
        <v>35.69</v>
      </c>
      <c r="D1457" s="10">
        <v>10141</v>
      </c>
    </row>
    <row r="1458" spans="1:4" x14ac:dyDescent="0.35">
      <c r="A1458" s="7" t="s">
        <v>129</v>
      </c>
      <c r="B1458" s="8">
        <v>41320</v>
      </c>
      <c r="C1458" s="9">
        <v>39.200000000000003</v>
      </c>
      <c r="D1458" s="10">
        <v>50022</v>
      </c>
    </row>
    <row r="1459" spans="1:4" x14ac:dyDescent="0.35">
      <c r="A1459" s="7" t="s">
        <v>129</v>
      </c>
      <c r="B1459" s="8">
        <v>41332</v>
      </c>
      <c r="C1459" s="9">
        <v>20.74</v>
      </c>
      <c r="D1459" s="10">
        <v>70145</v>
      </c>
    </row>
    <row r="1460" spans="1:4" x14ac:dyDescent="0.35">
      <c r="A1460" s="7" t="s">
        <v>129</v>
      </c>
      <c r="B1460" s="8">
        <v>41336</v>
      </c>
      <c r="C1460" s="9">
        <v>23.85</v>
      </c>
      <c r="D1460" s="10">
        <v>10018</v>
      </c>
    </row>
    <row r="1461" spans="1:4" x14ac:dyDescent="0.35">
      <c r="A1461" s="7" t="s">
        <v>129</v>
      </c>
      <c r="B1461" s="8">
        <v>41352</v>
      </c>
      <c r="C1461" s="9">
        <v>26.65</v>
      </c>
      <c r="D1461" s="10">
        <v>10215</v>
      </c>
    </row>
    <row r="1462" spans="1:4" x14ac:dyDescent="0.35">
      <c r="A1462" s="7" t="s">
        <v>129</v>
      </c>
      <c r="B1462" s="8">
        <v>41368</v>
      </c>
      <c r="C1462" s="9">
        <v>30.4</v>
      </c>
      <c r="D1462" s="10">
        <v>10178</v>
      </c>
    </row>
    <row r="1463" spans="1:4" x14ac:dyDescent="0.35">
      <c r="A1463" s="7" t="s">
        <v>129</v>
      </c>
      <c r="B1463" s="8">
        <v>41378</v>
      </c>
      <c r="C1463" s="9">
        <v>40.85</v>
      </c>
      <c r="D1463" s="10">
        <v>10048</v>
      </c>
    </row>
    <row r="1464" spans="1:4" x14ac:dyDescent="0.35">
      <c r="A1464" s="7" t="s">
        <v>129</v>
      </c>
      <c r="B1464" s="8">
        <v>41422</v>
      </c>
      <c r="C1464" s="9">
        <v>28.65</v>
      </c>
      <c r="D1464" s="10">
        <v>10113</v>
      </c>
    </row>
    <row r="1465" spans="1:4" x14ac:dyDescent="0.35">
      <c r="A1465" s="7" t="s">
        <v>129</v>
      </c>
      <c r="B1465" s="8">
        <v>41440</v>
      </c>
      <c r="C1465" s="9">
        <v>36.15</v>
      </c>
      <c r="D1465" s="10">
        <v>70051</v>
      </c>
    </row>
    <row r="1466" spans="1:4" x14ac:dyDescent="0.35">
      <c r="A1466" s="7" t="s">
        <v>129</v>
      </c>
      <c r="B1466" s="8">
        <v>41463</v>
      </c>
      <c r="C1466" s="9">
        <v>25.45</v>
      </c>
      <c r="D1466" s="10">
        <v>50026</v>
      </c>
    </row>
    <row r="1467" spans="1:4" x14ac:dyDescent="0.35">
      <c r="A1467" s="7" t="s">
        <v>129</v>
      </c>
      <c r="B1467" s="8">
        <v>41500</v>
      </c>
      <c r="C1467" s="9">
        <v>32.4</v>
      </c>
      <c r="D1467" s="10">
        <v>40068</v>
      </c>
    </row>
    <row r="1468" spans="1:4" x14ac:dyDescent="0.35">
      <c r="A1468" s="7" t="s">
        <v>129</v>
      </c>
      <c r="B1468" s="8">
        <v>41519</v>
      </c>
      <c r="C1468" s="9">
        <v>26.65</v>
      </c>
      <c r="D1468" s="10">
        <v>10118</v>
      </c>
    </row>
    <row r="1469" spans="1:4" x14ac:dyDescent="0.35">
      <c r="A1469" s="7" t="s">
        <v>129</v>
      </c>
      <c r="B1469" s="8">
        <v>41540</v>
      </c>
      <c r="C1469" s="9">
        <v>26.95</v>
      </c>
      <c r="D1469" s="10">
        <v>10111</v>
      </c>
    </row>
    <row r="1470" spans="1:4" x14ac:dyDescent="0.35">
      <c r="A1470" s="7" t="s">
        <v>129</v>
      </c>
      <c r="B1470" s="8">
        <v>41555</v>
      </c>
      <c r="C1470" s="9">
        <v>29.65</v>
      </c>
      <c r="D1470" s="10">
        <v>70089</v>
      </c>
    </row>
    <row r="1471" spans="1:4" x14ac:dyDescent="0.35">
      <c r="A1471" s="7" t="s">
        <v>130</v>
      </c>
      <c r="B1471" s="8">
        <v>41194</v>
      </c>
      <c r="C1471" s="9">
        <v>15.85</v>
      </c>
      <c r="D1471" s="10">
        <v>20031</v>
      </c>
    </row>
    <row r="1472" spans="1:4" x14ac:dyDescent="0.35">
      <c r="A1472" s="7" t="s">
        <v>130</v>
      </c>
      <c r="B1472" s="8">
        <v>41197</v>
      </c>
      <c r="C1472" s="9">
        <v>23.7</v>
      </c>
      <c r="D1472" s="10">
        <v>20124</v>
      </c>
    </row>
    <row r="1473" spans="1:4" x14ac:dyDescent="0.35">
      <c r="A1473" s="7" t="s">
        <v>131</v>
      </c>
      <c r="B1473" s="8">
        <v>41253</v>
      </c>
      <c r="C1473" s="9">
        <v>0</v>
      </c>
      <c r="D1473" s="10">
        <v>50014</v>
      </c>
    </row>
    <row r="1474" spans="1:4" x14ac:dyDescent="0.35">
      <c r="A1474" s="7" t="s">
        <v>132</v>
      </c>
      <c r="B1474" s="8">
        <v>41207</v>
      </c>
      <c r="C1474" s="9">
        <v>199.55</v>
      </c>
      <c r="D1474" s="10">
        <v>40022</v>
      </c>
    </row>
    <row r="1475" spans="1:4" x14ac:dyDescent="0.35">
      <c r="A1475" s="7" t="s">
        <v>132</v>
      </c>
      <c r="B1475" s="8">
        <v>41214</v>
      </c>
      <c r="C1475" s="9">
        <v>14.5</v>
      </c>
      <c r="D1475" s="10">
        <v>70094</v>
      </c>
    </row>
    <row r="1476" spans="1:4" x14ac:dyDescent="0.35">
      <c r="A1476" s="7" t="s">
        <v>132</v>
      </c>
      <c r="B1476" s="8">
        <v>41217</v>
      </c>
      <c r="C1476" s="9">
        <v>11.95</v>
      </c>
      <c r="D1476" s="10">
        <v>10075</v>
      </c>
    </row>
    <row r="1477" spans="1:4" x14ac:dyDescent="0.35">
      <c r="A1477" s="7" t="s">
        <v>132</v>
      </c>
      <c r="B1477" s="8">
        <v>41242</v>
      </c>
      <c r="C1477" s="9">
        <v>14.9</v>
      </c>
      <c r="D1477" s="10">
        <v>50037</v>
      </c>
    </row>
    <row r="1478" spans="1:4" x14ac:dyDescent="0.35">
      <c r="A1478" s="7" t="s">
        <v>132</v>
      </c>
      <c r="B1478" s="8">
        <v>41221</v>
      </c>
      <c r="C1478" s="9">
        <v>15.53</v>
      </c>
      <c r="D1478" s="10">
        <v>50036</v>
      </c>
    </row>
    <row r="1479" spans="1:4" x14ac:dyDescent="0.35">
      <c r="A1479" s="7" t="s">
        <v>132</v>
      </c>
      <c r="B1479" s="8">
        <v>41228</v>
      </c>
      <c r="C1479" s="9">
        <v>18.5</v>
      </c>
      <c r="D1479" s="10">
        <v>50051</v>
      </c>
    </row>
    <row r="1480" spans="1:4" x14ac:dyDescent="0.35">
      <c r="A1480" s="7" t="s">
        <v>132</v>
      </c>
      <c r="B1480" s="8">
        <v>41186</v>
      </c>
      <c r="C1480" s="9">
        <v>26.75</v>
      </c>
      <c r="D1480" s="10">
        <v>60062</v>
      </c>
    </row>
    <row r="1481" spans="1:4" x14ac:dyDescent="0.35">
      <c r="A1481" s="7" t="s">
        <v>132</v>
      </c>
      <c r="B1481" s="8">
        <v>41230</v>
      </c>
      <c r="C1481" s="9">
        <v>48.85</v>
      </c>
      <c r="D1481" s="10">
        <v>50021</v>
      </c>
    </row>
    <row r="1482" spans="1:4" x14ac:dyDescent="0.35">
      <c r="A1482" s="7" t="s">
        <v>132</v>
      </c>
      <c r="B1482" s="8">
        <v>41193</v>
      </c>
      <c r="C1482" s="9">
        <v>18.95</v>
      </c>
      <c r="D1482" s="10">
        <v>40089</v>
      </c>
    </row>
    <row r="1483" spans="1:4" x14ac:dyDescent="0.35">
      <c r="A1483" s="7" t="s">
        <v>132</v>
      </c>
      <c r="B1483" s="8">
        <v>41200</v>
      </c>
      <c r="C1483" s="9">
        <v>34.18</v>
      </c>
      <c r="D1483" s="10">
        <v>50050</v>
      </c>
    </row>
    <row r="1484" spans="1:4" x14ac:dyDescent="0.35">
      <c r="A1484" s="7" t="s">
        <v>132</v>
      </c>
      <c r="B1484" s="8">
        <v>41249</v>
      </c>
      <c r="C1484" s="9">
        <v>24.9</v>
      </c>
      <c r="D1484" s="10">
        <v>60060</v>
      </c>
    </row>
    <row r="1485" spans="1:4" x14ac:dyDescent="0.35">
      <c r="A1485" s="7" t="s">
        <v>132</v>
      </c>
      <c r="B1485" s="8">
        <v>41253</v>
      </c>
      <c r="C1485" s="9">
        <v>52.55</v>
      </c>
      <c r="D1485" s="10">
        <v>10104</v>
      </c>
    </row>
    <row r="1486" spans="1:4" x14ac:dyDescent="0.35">
      <c r="A1486" s="7" t="s">
        <v>132</v>
      </c>
      <c r="B1486" s="8">
        <v>41256</v>
      </c>
      <c r="C1486" s="9">
        <v>15.9</v>
      </c>
      <c r="D1486" s="10">
        <v>10160</v>
      </c>
    </row>
    <row r="1487" spans="1:4" x14ac:dyDescent="0.35">
      <c r="A1487" s="7" t="s">
        <v>132</v>
      </c>
      <c r="B1487" s="8">
        <v>41258</v>
      </c>
      <c r="C1487" s="9">
        <v>28.1</v>
      </c>
      <c r="D1487" s="10">
        <v>40090</v>
      </c>
    </row>
    <row r="1488" spans="1:4" x14ac:dyDescent="0.35">
      <c r="A1488" s="7" t="s">
        <v>132</v>
      </c>
      <c r="B1488" s="8">
        <v>41263</v>
      </c>
      <c r="C1488" s="9">
        <v>29.15</v>
      </c>
      <c r="D1488" s="10">
        <v>50033</v>
      </c>
    </row>
    <row r="1489" spans="1:4" x14ac:dyDescent="0.35">
      <c r="A1489" s="7" t="s">
        <v>132</v>
      </c>
      <c r="B1489" s="8">
        <v>41286</v>
      </c>
      <c r="C1489" s="9">
        <v>35.35</v>
      </c>
      <c r="D1489" s="10">
        <v>10114</v>
      </c>
    </row>
    <row r="1490" spans="1:4" x14ac:dyDescent="0.35">
      <c r="A1490" s="7" t="s">
        <v>132</v>
      </c>
      <c r="B1490" s="8">
        <v>41295</v>
      </c>
      <c r="C1490" s="9">
        <v>23.95</v>
      </c>
      <c r="D1490" s="10">
        <v>10040</v>
      </c>
    </row>
    <row r="1491" spans="1:4" x14ac:dyDescent="0.35">
      <c r="A1491" s="7" t="s">
        <v>132</v>
      </c>
      <c r="B1491" s="8">
        <v>41300</v>
      </c>
      <c r="C1491" s="9">
        <v>41.95</v>
      </c>
      <c r="D1491" s="10">
        <v>40044</v>
      </c>
    </row>
    <row r="1492" spans="1:4" x14ac:dyDescent="0.35">
      <c r="A1492" s="7" t="s">
        <v>132</v>
      </c>
      <c r="B1492" s="8">
        <v>41307</v>
      </c>
      <c r="C1492" s="9">
        <v>47.3</v>
      </c>
      <c r="D1492" s="10">
        <v>40041</v>
      </c>
    </row>
    <row r="1493" spans="1:4" x14ac:dyDescent="0.35">
      <c r="A1493" s="7" t="s">
        <v>132</v>
      </c>
      <c r="B1493" s="8">
        <v>41314</v>
      </c>
      <c r="C1493" s="9">
        <v>42.8</v>
      </c>
      <c r="D1493" s="10">
        <v>70069</v>
      </c>
    </row>
    <row r="1494" spans="1:4" x14ac:dyDescent="0.35">
      <c r="A1494" s="7" t="s">
        <v>132</v>
      </c>
      <c r="B1494" s="8">
        <v>41321</v>
      </c>
      <c r="C1494" s="9">
        <v>30.9</v>
      </c>
      <c r="D1494" s="10">
        <v>10076</v>
      </c>
    </row>
    <row r="1495" spans="1:4" x14ac:dyDescent="0.35">
      <c r="A1495" s="7" t="s">
        <v>132</v>
      </c>
      <c r="B1495" s="8">
        <v>41342</v>
      </c>
      <c r="C1495" s="9">
        <v>59.05</v>
      </c>
      <c r="D1495" s="10">
        <v>60135</v>
      </c>
    </row>
    <row r="1496" spans="1:4" x14ac:dyDescent="0.35">
      <c r="A1496" s="7" t="s">
        <v>132</v>
      </c>
      <c r="B1496" s="8">
        <v>41350</v>
      </c>
      <c r="C1496" s="9">
        <v>28.15</v>
      </c>
      <c r="D1496" s="10">
        <v>50174</v>
      </c>
    </row>
    <row r="1497" spans="1:4" x14ac:dyDescent="0.35">
      <c r="A1497" s="7" t="s">
        <v>132</v>
      </c>
      <c r="B1497" s="8">
        <v>41362</v>
      </c>
      <c r="C1497" s="9">
        <v>12.45</v>
      </c>
      <c r="D1497" s="10">
        <v>50034</v>
      </c>
    </row>
    <row r="1498" spans="1:4" x14ac:dyDescent="0.35">
      <c r="A1498" s="7" t="s">
        <v>132</v>
      </c>
      <c r="B1498" s="8">
        <v>41368</v>
      </c>
      <c r="C1498" s="9">
        <v>20.2</v>
      </c>
      <c r="D1498" s="10">
        <v>50048</v>
      </c>
    </row>
    <row r="1499" spans="1:4" x14ac:dyDescent="0.35">
      <c r="A1499" s="7" t="s">
        <v>132</v>
      </c>
      <c r="B1499" s="8">
        <v>41368</v>
      </c>
      <c r="C1499" s="9">
        <v>14.7</v>
      </c>
      <c r="D1499" s="10">
        <v>50048</v>
      </c>
    </row>
    <row r="1500" spans="1:4" x14ac:dyDescent="0.35">
      <c r="A1500" s="7" t="s">
        <v>132</v>
      </c>
      <c r="B1500" s="8">
        <v>41377</v>
      </c>
      <c r="C1500" s="9">
        <v>28.45</v>
      </c>
      <c r="D1500" s="10">
        <v>50015</v>
      </c>
    </row>
    <row r="1501" spans="1:4" x14ac:dyDescent="0.35">
      <c r="A1501" s="7" t="s">
        <v>132</v>
      </c>
      <c r="B1501" s="8">
        <v>41404</v>
      </c>
      <c r="C1501" s="9">
        <v>15.15</v>
      </c>
      <c r="D1501" s="10">
        <v>50059</v>
      </c>
    </row>
    <row r="1502" spans="1:4" x14ac:dyDescent="0.35">
      <c r="A1502" s="7" t="s">
        <v>132</v>
      </c>
      <c r="B1502" s="8">
        <v>41409</v>
      </c>
      <c r="C1502" s="9">
        <v>20.85</v>
      </c>
      <c r="D1502" s="10">
        <v>60024</v>
      </c>
    </row>
    <row r="1503" spans="1:4" x14ac:dyDescent="0.35">
      <c r="A1503" s="7" t="s">
        <v>132</v>
      </c>
      <c r="B1503" s="8">
        <v>41412</v>
      </c>
      <c r="C1503" s="9">
        <v>12</v>
      </c>
      <c r="D1503" s="10">
        <v>50008</v>
      </c>
    </row>
    <row r="1504" spans="1:4" x14ac:dyDescent="0.35">
      <c r="A1504" s="7" t="s">
        <v>132</v>
      </c>
      <c r="B1504" s="8">
        <v>41418</v>
      </c>
      <c r="C1504" s="9">
        <v>23.9</v>
      </c>
      <c r="D1504" s="10">
        <v>60027</v>
      </c>
    </row>
    <row r="1505" spans="1:4" x14ac:dyDescent="0.35">
      <c r="A1505" s="7" t="s">
        <v>132</v>
      </c>
      <c r="B1505" s="8">
        <v>41425</v>
      </c>
      <c r="C1505" s="9">
        <v>19.149999999999999</v>
      </c>
      <c r="D1505" s="10">
        <v>10133</v>
      </c>
    </row>
    <row r="1506" spans="1:4" x14ac:dyDescent="0.35">
      <c r="A1506" s="7" t="s">
        <v>132</v>
      </c>
      <c r="B1506" s="8">
        <v>41436</v>
      </c>
      <c r="C1506" s="9">
        <v>15.95</v>
      </c>
      <c r="D1506" s="10">
        <v>70081</v>
      </c>
    </row>
    <row r="1507" spans="1:4" x14ac:dyDescent="0.35">
      <c r="A1507" s="7" t="s">
        <v>132</v>
      </c>
      <c r="B1507" s="8">
        <v>41436</v>
      </c>
      <c r="C1507" s="9">
        <v>20.350000000000001</v>
      </c>
      <c r="D1507" s="10">
        <v>60030</v>
      </c>
    </row>
    <row r="1508" spans="1:4" x14ac:dyDescent="0.35">
      <c r="A1508" s="7" t="s">
        <v>132</v>
      </c>
      <c r="B1508" s="8">
        <v>41451</v>
      </c>
      <c r="C1508" s="9">
        <v>11.95</v>
      </c>
      <c r="D1508" s="10">
        <v>30008</v>
      </c>
    </row>
    <row r="1509" spans="1:4" x14ac:dyDescent="0.35">
      <c r="A1509" s="7" t="s">
        <v>132</v>
      </c>
      <c r="B1509" s="8">
        <v>41447</v>
      </c>
      <c r="C1509" s="9">
        <v>17.899999999999999</v>
      </c>
      <c r="D1509" s="10">
        <v>60064</v>
      </c>
    </row>
    <row r="1510" spans="1:4" x14ac:dyDescent="0.35">
      <c r="A1510" s="7" t="s">
        <v>132</v>
      </c>
      <c r="B1510" s="8">
        <v>41452</v>
      </c>
      <c r="C1510" s="9">
        <v>23</v>
      </c>
      <c r="D1510" s="10">
        <v>20102</v>
      </c>
    </row>
    <row r="1511" spans="1:4" x14ac:dyDescent="0.35">
      <c r="A1511" s="7" t="s">
        <v>132</v>
      </c>
      <c r="B1511" s="8">
        <v>41453</v>
      </c>
      <c r="C1511" s="9">
        <v>19.5</v>
      </c>
      <c r="D1511" s="10">
        <v>30015</v>
      </c>
    </row>
    <row r="1512" spans="1:4" x14ac:dyDescent="0.35">
      <c r="A1512" s="7" t="s">
        <v>132</v>
      </c>
      <c r="B1512" s="8">
        <v>41454</v>
      </c>
      <c r="C1512" s="9">
        <v>18.45</v>
      </c>
      <c r="D1512" s="10">
        <v>20043</v>
      </c>
    </row>
    <row r="1513" spans="1:4" x14ac:dyDescent="0.35">
      <c r="A1513" s="7" t="s">
        <v>132</v>
      </c>
      <c r="B1513" s="8">
        <v>41453</v>
      </c>
      <c r="C1513" s="9">
        <v>18.95</v>
      </c>
      <c r="D1513" s="10">
        <v>50041</v>
      </c>
    </row>
    <row r="1514" spans="1:4" x14ac:dyDescent="0.35">
      <c r="A1514" s="7" t="s">
        <v>132</v>
      </c>
      <c r="B1514" s="8">
        <v>41456</v>
      </c>
      <c r="C1514" s="9">
        <v>0</v>
      </c>
      <c r="D1514" s="10">
        <v>10135</v>
      </c>
    </row>
    <row r="1515" spans="1:4" x14ac:dyDescent="0.35">
      <c r="A1515" s="7" t="s">
        <v>132</v>
      </c>
      <c r="B1515" s="8">
        <v>41466</v>
      </c>
      <c r="C1515" s="9">
        <v>10.5</v>
      </c>
      <c r="D1515" s="10">
        <v>70106</v>
      </c>
    </row>
    <row r="1516" spans="1:4" x14ac:dyDescent="0.35">
      <c r="A1516" s="7" t="s">
        <v>132</v>
      </c>
      <c r="B1516" s="8">
        <v>41467</v>
      </c>
      <c r="C1516" s="9">
        <v>27.5</v>
      </c>
      <c r="D1516" s="10">
        <v>60094</v>
      </c>
    </row>
    <row r="1517" spans="1:4" x14ac:dyDescent="0.35">
      <c r="A1517" s="7" t="s">
        <v>132</v>
      </c>
      <c r="B1517" s="8">
        <v>41470</v>
      </c>
      <c r="C1517" s="9">
        <v>15</v>
      </c>
      <c r="D1517" s="10">
        <v>60012</v>
      </c>
    </row>
    <row r="1518" spans="1:4" x14ac:dyDescent="0.35">
      <c r="A1518" s="7" t="s">
        <v>132</v>
      </c>
      <c r="B1518" s="8">
        <v>41471</v>
      </c>
      <c r="C1518" s="9">
        <v>29.9</v>
      </c>
      <c r="D1518" s="10">
        <v>40061</v>
      </c>
    </row>
    <row r="1519" spans="1:4" x14ac:dyDescent="0.35">
      <c r="A1519" s="7" t="s">
        <v>132</v>
      </c>
      <c r="B1519" s="8">
        <v>41477</v>
      </c>
      <c r="C1519" s="9">
        <v>11.95</v>
      </c>
      <c r="D1519" s="10">
        <v>10167</v>
      </c>
    </row>
    <row r="1520" spans="1:4" x14ac:dyDescent="0.35">
      <c r="A1520" s="7" t="s">
        <v>132</v>
      </c>
      <c r="B1520" s="8">
        <v>41491</v>
      </c>
      <c r="C1520" s="9">
        <v>19.899999999999999</v>
      </c>
      <c r="D1520" s="10">
        <v>10098</v>
      </c>
    </row>
    <row r="1521" spans="1:4" x14ac:dyDescent="0.35">
      <c r="A1521" s="7" t="s">
        <v>132</v>
      </c>
      <c r="B1521" s="8">
        <v>41488</v>
      </c>
      <c r="C1521" s="9">
        <v>13.2</v>
      </c>
      <c r="D1521" s="10">
        <v>50017</v>
      </c>
    </row>
    <row r="1522" spans="1:4" x14ac:dyDescent="0.35">
      <c r="A1522" s="7" t="s">
        <v>132</v>
      </c>
      <c r="B1522" s="8">
        <v>41499</v>
      </c>
      <c r="C1522" s="9">
        <v>18.45</v>
      </c>
      <c r="D1522" s="10">
        <v>60013</v>
      </c>
    </row>
    <row r="1523" spans="1:4" x14ac:dyDescent="0.35">
      <c r="A1523" s="7" t="s">
        <v>132</v>
      </c>
      <c r="B1523" s="8">
        <v>41505</v>
      </c>
      <c r="C1523" s="9">
        <v>26.65</v>
      </c>
      <c r="D1523" s="10">
        <v>10071</v>
      </c>
    </row>
    <row r="1524" spans="1:4" x14ac:dyDescent="0.35">
      <c r="A1524" s="7" t="s">
        <v>132</v>
      </c>
      <c r="B1524" s="8">
        <v>41510</v>
      </c>
      <c r="C1524" s="9">
        <v>22.6</v>
      </c>
      <c r="D1524" s="10">
        <v>60031</v>
      </c>
    </row>
    <row r="1525" spans="1:4" x14ac:dyDescent="0.35">
      <c r="A1525" s="7" t="s">
        <v>132</v>
      </c>
      <c r="B1525" s="8">
        <v>41537</v>
      </c>
      <c r="C1525" s="9">
        <v>14.5</v>
      </c>
      <c r="D1525" s="10">
        <v>50025</v>
      </c>
    </row>
    <row r="1526" spans="1:4" x14ac:dyDescent="0.35">
      <c r="A1526" s="7" t="s">
        <v>132</v>
      </c>
      <c r="B1526" s="8">
        <v>41552</v>
      </c>
      <c r="C1526" s="9">
        <v>20.2</v>
      </c>
      <c r="D1526" s="10">
        <v>50048</v>
      </c>
    </row>
    <row r="1527" spans="1:4" x14ac:dyDescent="0.35">
      <c r="A1527" s="7" t="s">
        <v>132</v>
      </c>
      <c r="B1527" s="8">
        <v>41552</v>
      </c>
      <c r="C1527" s="9">
        <v>14.7</v>
      </c>
      <c r="D1527" s="10">
        <v>50048</v>
      </c>
    </row>
    <row r="1528" spans="1:4" x14ac:dyDescent="0.35">
      <c r="A1528" s="7" t="s">
        <v>133</v>
      </c>
      <c r="B1528" s="8">
        <v>41272</v>
      </c>
      <c r="C1528" s="9">
        <v>28</v>
      </c>
      <c r="D1528" s="10">
        <v>40063</v>
      </c>
    </row>
    <row r="1529" spans="1:4" x14ac:dyDescent="0.35">
      <c r="A1529" s="7" t="s">
        <v>134</v>
      </c>
      <c r="B1529" s="8">
        <v>41194</v>
      </c>
      <c r="C1529" s="9">
        <v>46.7</v>
      </c>
      <c r="D1529" s="10">
        <v>70056</v>
      </c>
    </row>
    <row r="1530" spans="1:4" x14ac:dyDescent="0.35">
      <c r="A1530" s="7" t="s">
        <v>134</v>
      </c>
      <c r="B1530" s="8">
        <v>41291</v>
      </c>
      <c r="C1530" s="9">
        <v>54.95</v>
      </c>
      <c r="D1530" s="10">
        <v>60048</v>
      </c>
    </row>
    <row r="1531" spans="1:4" x14ac:dyDescent="0.35">
      <c r="A1531" s="7" t="s">
        <v>135</v>
      </c>
      <c r="B1531" s="8">
        <v>41328</v>
      </c>
      <c r="C1531" s="9">
        <v>57.1</v>
      </c>
      <c r="D1531" s="10">
        <v>50002</v>
      </c>
    </row>
    <row r="1532" spans="1:4" x14ac:dyDescent="0.35">
      <c r="A1532" s="7" t="s">
        <v>136</v>
      </c>
      <c r="B1532" s="8">
        <v>41205</v>
      </c>
      <c r="C1532" s="9">
        <v>44.9</v>
      </c>
      <c r="D1532" s="10">
        <v>70088</v>
      </c>
    </row>
    <row r="1533" spans="1:4" x14ac:dyDescent="0.35">
      <c r="A1533" s="7" t="s">
        <v>136</v>
      </c>
      <c r="B1533" s="8">
        <v>41224</v>
      </c>
      <c r="C1533" s="9">
        <v>8</v>
      </c>
      <c r="D1533" s="10">
        <v>20190</v>
      </c>
    </row>
    <row r="1534" spans="1:4" x14ac:dyDescent="0.35">
      <c r="A1534" s="7" t="s">
        <v>136</v>
      </c>
      <c r="B1534" s="8">
        <v>41231</v>
      </c>
      <c r="C1534" s="9">
        <v>27.7</v>
      </c>
      <c r="D1534" s="10">
        <v>20115</v>
      </c>
    </row>
    <row r="1535" spans="1:4" x14ac:dyDescent="0.35">
      <c r="A1535" s="7" t="s">
        <v>137</v>
      </c>
      <c r="B1535" s="8">
        <v>41207</v>
      </c>
      <c r="C1535" s="9">
        <v>13</v>
      </c>
      <c r="D1535" s="10">
        <v>30063</v>
      </c>
    </row>
    <row r="1536" spans="1:4" x14ac:dyDescent="0.35">
      <c r="A1536" s="7" t="s">
        <v>137</v>
      </c>
      <c r="B1536" s="8">
        <v>41214</v>
      </c>
      <c r="C1536" s="9">
        <v>21</v>
      </c>
      <c r="D1536" s="10">
        <v>30052</v>
      </c>
    </row>
    <row r="1537" spans="1:4" x14ac:dyDescent="0.35">
      <c r="A1537" s="7" t="s">
        <v>137</v>
      </c>
      <c r="B1537" s="8">
        <v>41229</v>
      </c>
      <c r="C1537" s="9">
        <v>70.7</v>
      </c>
      <c r="D1537" s="10">
        <v>40026</v>
      </c>
    </row>
    <row r="1538" spans="1:4" x14ac:dyDescent="0.35">
      <c r="A1538" s="7" t="s">
        <v>137</v>
      </c>
      <c r="B1538" s="8">
        <v>41230</v>
      </c>
      <c r="C1538" s="9">
        <v>44.98</v>
      </c>
      <c r="D1538" s="10">
        <v>50013</v>
      </c>
    </row>
    <row r="1539" spans="1:4" x14ac:dyDescent="0.35">
      <c r="A1539" s="7" t="s">
        <v>137</v>
      </c>
      <c r="B1539" s="8">
        <v>41191</v>
      </c>
      <c r="C1539" s="9">
        <v>114.6</v>
      </c>
      <c r="D1539" s="10">
        <v>10067</v>
      </c>
    </row>
    <row r="1540" spans="1:4" x14ac:dyDescent="0.35">
      <c r="A1540" s="7" t="s">
        <v>137</v>
      </c>
      <c r="B1540" s="8">
        <v>41201</v>
      </c>
      <c r="C1540" s="9">
        <v>17</v>
      </c>
      <c r="D1540" s="10">
        <v>20217</v>
      </c>
    </row>
    <row r="1541" spans="1:4" x14ac:dyDescent="0.35">
      <c r="A1541" s="7" t="s">
        <v>137</v>
      </c>
      <c r="B1541" s="8">
        <v>41250</v>
      </c>
      <c r="C1541" s="9">
        <v>29.83</v>
      </c>
      <c r="D1541" s="10">
        <v>30059</v>
      </c>
    </row>
    <row r="1542" spans="1:4" x14ac:dyDescent="0.35">
      <c r="A1542" s="7" t="s">
        <v>137</v>
      </c>
      <c r="B1542" s="8">
        <v>41264</v>
      </c>
      <c r="C1542" s="9">
        <v>22.25</v>
      </c>
      <c r="D1542" s="10">
        <v>20185</v>
      </c>
    </row>
    <row r="1543" spans="1:4" x14ac:dyDescent="0.35">
      <c r="A1543" s="7" t="s">
        <v>137</v>
      </c>
      <c r="B1543" s="8">
        <v>41278</v>
      </c>
      <c r="C1543" s="9">
        <v>36.200000000000003</v>
      </c>
      <c r="D1543" s="10">
        <v>30019</v>
      </c>
    </row>
    <row r="1544" spans="1:4" x14ac:dyDescent="0.35">
      <c r="A1544" s="7" t="s">
        <v>137</v>
      </c>
      <c r="B1544" s="8">
        <v>41298</v>
      </c>
      <c r="C1544" s="9">
        <v>24</v>
      </c>
      <c r="D1544" s="10">
        <v>20140</v>
      </c>
    </row>
    <row r="1545" spans="1:4" x14ac:dyDescent="0.35">
      <c r="A1545" s="7" t="s">
        <v>137</v>
      </c>
      <c r="B1545" s="8">
        <v>41305</v>
      </c>
      <c r="C1545" s="9">
        <v>18.2</v>
      </c>
      <c r="D1545" s="10">
        <v>30057</v>
      </c>
    </row>
    <row r="1546" spans="1:4" x14ac:dyDescent="0.35">
      <c r="A1546" s="7" t="s">
        <v>137</v>
      </c>
      <c r="B1546" s="8">
        <v>41562</v>
      </c>
      <c r="C1546" s="9">
        <v>38.700000000000003</v>
      </c>
      <c r="D1546" s="10">
        <v>20236</v>
      </c>
    </row>
    <row r="1547" spans="1:4" x14ac:dyDescent="0.35">
      <c r="A1547" s="7" t="s">
        <v>138</v>
      </c>
      <c r="B1547" s="8">
        <v>41215</v>
      </c>
      <c r="C1547" s="9">
        <v>20</v>
      </c>
      <c r="D1547" s="10">
        <v>50015</v>
      </c>
    </row>
    <row r="1548" spans="1:4" x14ac:dyDescent="0.35">
      <c r="A1548" s="7" t="s">
        <v>138</v>
      </c>
      <c r="B1548" s="8">
        <v>41221</v>
      </c>
      <c r="C1548" s="9">
        <v>6.29</v>
      </c>
      <c r="D1548" s="10">
        <v>70018</v>
      </c>
    </row>
    <row r="1549" spans="1:4" x14ac:dyDescent="0.35">
      <c r="A1549" s="7" t="s">
        <v>138</v>
      </c>
      <c r="B1549" s="8">
        <v>41228</v>
      </c>
      <c r="C1549" s="9">
        <v>11.65</v>
      </c>
      <c r="D1549" s="10">
        <v>50018</v>
      </c>
    </row>
    <row r="1550" spans="1:4" x14ac:dyDescent="0.35">
      <c r="A1550" s="7" t="s">
        <v>138</v>
      </c>
      <c r="B1550" s="8">
        <v>41228</v>
      </c>
      <c r="C1550" s="9">
        <v>29.15</v>
      </c>
      <c r="D1550" s="10">
        <v>50018</v>
      </c>
    </row>
    <row r="1551" spans="1:4" x14ac:dyDescent="0.35">
      <c r="A1551" s="7" t="s">
        <v>138</v>
      </c>
      <c r="B1551" s="8">
        <v>41201</v>
      </c>
      <c r="C1551" s="9">
        <v>15.48</v>
      </c>
      <c r="D1551" s="10">
        <v>60011</v>
      </c>
    </row>
    <row r="1552" spans="1:4" x14ac:dyDescent="0.35">
      <c r="A1552" s="7" t="s">
        <v>138</v>
      </c>
      <c r="B1552" s="8">
        <v>41340</v>
      </c>
      <c r="C1552" s="9">
        <v>9.85</v>
      </c>
      <c r="D1552" s="10">
        <v>70063</v>
      </c>
    </row>
    <row r="1553" spans="1:4" x14ac:dyDescent="0.35">
      <c r="A1553" s="7" t="s">
        <v>138</v>
      </c>
      <c r="B1553" s="8">
        <v>41381</v>
      </c>
      <c r="C1553" s="9">
        <v>3.37</v>
      </c>
      <c r="D1553" s="10">
        <v>60003</v>
      </c>
    </row>
    <row r="1554" spans="1:4" x14ac:dyDescent="0.35">
      <c r="A1554" s="7" t="s">
        <v>138</v>
      </c>
      <c r="B1554" s="8">
        <v>41411</v>
      </c>
      <c r="C1554" s="9">
        <v>8.99</v>
      </c>
      <c r="D1554" s="10">
        <v>10050</v>
      </c>
    </row>
    <row r="1555" spans="1:4" x14ac:dyDescent="0.35">
      <c r="A1555" s="7" t="s">
        <v>138</v>
      </c>
      <c r="B1555" s="8">
        <v>41417</v>
      </c>
      <c r="C1555" s="9">
        <v>11.65</v>
      </c>
      <c r="D1555" s="10">
        <v>50018</v>
      </c>
    </row>
    <row r="1556" spans="1:4" x14ac:dyDescent="0.35">
      <c r="A1556" s="7" t="s">
        <v>138</v>
      </c>
      <c r="B1556" s="8">
        <v>41417</v>
      </c>
      <c r="C1556" s="9">
        <v>29.15</v>
      </c>
      <c r="D1556" s="10">
        <v>50018</v>
      </c>
    </row>
    <row r="1557" spans="1:4" x14ac:dyDescent="0.35">
      <c r="A1557" s="7" t="s">
        <v>138</v>
      </c>
      <c r="B1557" s="8">
        <v>41416</v>
      </c>
      <c r="C1557" s="9">
        <v>10.75</v>
      </c>
      <c r="D1557" s="10">
        <v>40004</v>
      </c>
    </row>
    <row r="1558" spans="1:4" x14ac:dyDescent="0.35">
      <c r="A1558" s="7" t="s">
        <v>138</v>
      </c>
      <c r="B1558" s="8">
        <v>41425</v>
      </c>
      <c r="C1558" s="9">
        <v>11.65</v>
      </c>
      <c r="D1558" s="10">
        <v>60006</v>
      </c>
    </row>
    <row r="1559" spans="1:4" x14ac:dyDescent="0.35">
      <c r="A1559" s="7" t="s">
        <v>138</v>
      </c>
      <c r="B1559" s="8">
        <v>41424</v>
      </c>
      <c r="C1559" s="9">
        <v>33.159999999999997</v>
      </c>
      <c r="D1559" s="10">
        <v>10039</v>
      </c>
    </row>
    <row r="1560" spans="1:4" x14ac:dyDescent="0.35">
      <c r="A1560" s="7" t="s">
        <v>138</v>
      </c>
      <c r="B1560" s="8">
        <v>41430</v>
      </c>
      <c r="C1560" s="9">
        <v>64.52</v>
      </c>
      <c r="D1560" s="10">
        <v>60022</v>
      </c>
    </row>
    <row r="1561" spans="1:4" x14ac:dyDescent="0.35">
      <c r="A1561" s="7" t="s">
        <v>138</v>
      </c>
      <c r="B1561" s="8">
        <v>41431</v>
      </c>
      <c r="C1561" s="9">
        <v>12.95</v>
      </c>
      <c r="D1561" s="10">
        <v>60015</v>
      </c>
    </row>
    <row r="1562" spans="1:4" x14ac:dyDescent="0.35">
      <c r="A1562" s="7" t="s">
        <v>138</v>
      </c>
      <c r="B1562" s="8">
        <v>41452</v>
      </c>
      <c r="C1562" s="9">
        <v>23.35</v>
      </c>
      <c r="D1562" s="10">
        <v>40028</v>
      </c>
    </row>
    <row r="1563" spans="1:4" x14ac:dyDescent="0.35">
      <c r="A1563" s="7" t="s">
        <v>138</v>
      </c>
      <c r="B1563" s="8">
        <v>41471</v>
      </c>
      <c r="C1563" s="9">
        <v>10.75</v>
      </c>
      <c r="D1563" s="10">
        <v>60018</v>
      </c>
    </row>
    <row r="1564" spans="1:4" x14ac:dyDescent="0.35">
      <c r="A1564" s="7" t="s">
        <v>138</v>
      </c>
      <c r="B1564" s="8">
        <v>41480</v>
      </c>
      <c r="C1564" s="9">
        <v>33.659999999999997</v>
      </c>
      <c r="D1564" s="10">
        <v>50004</v>
      </c>
    </row>
    <row r="1565" spans="1:4" x14ac:dyDescent="0.35">
      <c r="A1565" s="7" t="s">
        <v>138</v>
      </c>
      <c r="B1565" s="8">
        <v>41520</v>
      </c>
      <c r="C1565" s="9">
        <v>10</v>
      </c>
      <c r="D1565" s="10">
        <v>10074</v>
      </c>
    </row>
    <row r="1566" spans="1:4" x14ac:dyDescent="0.35">
      <c r="A1566" s="7" t="s">
        <v>138</v>
      </c>
      <c r="B1566" s="8">
        <v>41523</v>
      </c>
      <c r="C1566" s="9">
        <v>21.51</v>
      </c>
      <c r="D1566" s="10">
        <v>20191</v>
      </c>
    </row>
    <row r="1567" spans="1:4" x14ac:dyDescent="0.35">
      <c r="A1567" s="7" t="s">
        <v>138</v>
      </c>
      <c r="B1567" s="8">
        <v>41530</v>
      </c>
      <c r="C1567" s="9">
        <v>17</v>
      </c>
      <c r="D1567" s="10">
        <v>10103</v>
      </c>
    </row>
    <row r="1568" spans="1:4" x14ac:dyDescent="0.35">
      <c r="A1568" s="7" t="s">
        <v>138</v>
      </c>
      <c r="B1568" s="8">
        <v>41534</v>
      </c>
      <c r="C1568" s="9">
        <v>8.9499999999999993</v>
      </c>
      <c r="D1568" s="10">
        <v>10015</v>
      </c>
    </row>
    <row r="1569" spans="1:4" x14ac:dyDescent="0.35">
      <c r="A1569" s="7" t="s">
        <v>138</v>
      </c>
      <c r="B1569" s="8">
        <v>41543</v>
      </c>
      <c r="C1569" s="9">
        <v>88.09</v>
      </c>
      <c r="D1569" s="10">
        <v>60032</v>
      </c>
    </row>
    <row r="1570" spans="1:4" x14ac:dyDescent="0.35">
      <c r="A1570" s="7" t="s">
        <v>138</v>
      </c>
      <c r="B1570" s="8">
        <v>41550</v>
      </c>
      <c r="C1570" s="9">
        <v>9.85</v>
      </c>
      <c r="D1570" s="10">
        <v>20022</v>
      </c>
    </row>
    <row r="1571" spans="1:4" x14ac:dyDescent="0.35">
      <c r="A1571" s="7" t="s">
        <v>138</v>
      </c>
      <c r="B1571" s="8">
        <v>41562</v>
      </c>
      <c r="C1571" s="9">
        <v>8.9499999999999993</v>
      </c>
      <c r="D1571" s="10">
        <v>50007</v>
      </c>
    </row>
    <row r="1572" spans="1:4" x14ac:dyDescent="0.35">
      <c r="A1572" s="7" t="s">
        <v>139</v>
      </c>
      <c r="B1572" s="8">
        <v>41177</v>
      </c>
      <c r="C1572" s="9">
        <v>9.9499999999999993</v>
      </c>
      <c r="D1572" s="10">
        <v>10076</v>
      </c>
    </row>
    <row r="1573" spans="1:4" x14ac:dyDescent="0.35">
      <c r="A1573" s="7" t="s">
        <v>139</v>
      </c>
      <c r="B1573" s="8">
        <v>41355</v>
      </c>
      <c r="C1573" s="9">
        <v>9.6999999999999993</v>
      </c>
      <c r="D1573" s="10">
        <v>10014</v>
      </c>
    </row>
    <row r="1574" spans="1:4" x14ac:dyDescent="0.35">
      <c r="A1574" s="7" t="s">
        <v>139</v>
      </c>
      <c r="B1574" s="8">
        <v>41394</v>
      </c>
      <c r="C1574" s="9">
        <v>25.42</v>
      </c>
      <c r="D1574" s="10">
        <v>60017</v>
      </c>
    </row>
    <row r="1575" spans="1:4" x14ac:dyDescent="0.35">
      <c r="A1575" s="7" t="s">
        <v>139</v>
      </c>
      <c r="B1575" s="8">
        <v>41500</v>
      </c>
      <c r="C1575" s="9">
        <v>8.19</v>
      </c>
      <c r="D1575" s="10">
        <v>90007</v>
      </c>
    </row>
    <row r="1576" spans="1:4" x14ac:dyDescent="0.35">
      <c r="A1576" s="7" t="s">
        <v>140</v>
      </c>
      <c r="B1576" s="8">
        <v>41188</v>
      </c>
      <c r="C1576" s="9">
        <v>45.15</v>
      </c>
      <c r="D1576" s="10">
        <v>70094</v>
      </c>
    </row>
    <row r="1577" spans="1:4" x14ac:dyDescent="0.35">
      <c r="A1577" s="7" t="s">
        <v>140</v>
      </c>
      <c r="B1577" s="8">
        <v>41237</v>
      </c>
      <c r="C1577" s="9">
        <v>106.1</v>
      </c>
      <c r="D1577" s="10">
        <v>10087</v>
      </c>
    </row>
    <row r="1578" spans="1:4" x14ac:dyDescent="0.35">
      <c r="A1578" s="7" t="s">
        <v>140</v>
      </c>
      <c r="B1578" s="8">
        <v>41300</v>
      </c>
      <c r="C1578" s="9">
        <v>62.85</v>
      </c>
      <c r="D1578" s="10">
        <v>60056</v>
      </c>
    </row>
    <row r="1579" spans="1:4" x14ac:dyDescent="0.35">
      <c r="A1579" s="7" t="s">
        <v>140</v>
      </c>
      <c r="B1579" s="8">
        <v>41425</v>
      </c>
      <c r="C1579" s="9">
        <v>33.200000000000003</v>
      </c>
      <c r="D1579" s="10">
        <v>10157</v>
      </c>
    </row>
    <row r="1580" spans="1:4" x14ac:dyDescent="0.35">
      <c r="A1580" s="7" t="s">
        <v>140</v>
      </c>
      <c r="B1580" s="8">
        <v>41460</v>
      </c>
      <c r="C1580" s="9">
        <v>58.35</v>
      </c>
      <c r="D1580" s="10">
        <v>60048</v>
      </c>
    </row>
    <row r="1581" spans="1:4" x14ac:dyDescent="0.35">
      <c r="A1581" s="7" t="s">
        <v>140</v>
      </c>
      <c r="B1581" s="8">
        <v>41580</v>
      </c>
      <c r="C1581" s="9">
        <v>19.45</v>
      </c>
      <c r="D1581" s="10">
        <v>50044</v>
      </c>
    </row>
    <row r="1582" spans="1:4" x14ac:dyDescent="0.35">
      <c r="A1582" s="7" t="s">
        <v>141</v>
      </c>
      <c r="B1582" s="8">
        <v>41287</v>
      </c>
      <c r="C1582" s="9">
        <v>42.4</v>
      </c>
      <c r="D1582" s="10">
        <v>60019</v>
      </c>
    </row>
    <row r="1583" spans="1:4" x14ac:dyDescent="0.35">
      <c r="A1583" s="7" t="s">
        <v>142</v>
      </c>
      <c r="B1583" s="8">
        <v>41261</v>
      </c>
      <c r="C1583" s="9">
        <v>47.47</v>
      </c>
      <c r="D1583" s="10">
        <v>10052</v>
      </c>
    </row>
    <row r="1584" spans="1:4" x14ac:dyDescent="0.35">
      <c r="A1584" s="7" t="s">
        <v>142</v>
      </c>
      <c r="B1584" s="8">
        <v>41409</v>
      </c>
      <c r="C1584" s="9">
        <v>148.22999999999999</v>
      </c>
      <c r="D1584" s="10">
        <v>60008</v>
      </c>
    </row>
    <row r="1585" spans="1:4" x14ac:dyDescent="0.35">
      <c r="A1585" s="7" t="s">
        <v>143</v>
      </c>
      <c r="B1585" s="8">
        <v>41246</v>
      </c>
      <c r="C1585" s="9">
        <v>18.45</v>
      </c>
      <c r="D1585" s="10">
        <v>10027</v>
      </c>
    </row>
    <row r="1586" spans="1:4" x14ac:dyDescent="0.35">
      <c r="A1586" s="7" t="s">
        <v>143</v>
      </c>
      <c r="B1586" s="8">
        <v>41254</v>
      </c>
      <c r="C1586" s="9">
        <v>13.27</v>
      </c>
      <c r="D1586" s="10">
        <v>40014</v>
      </c>
    </row>
    <row r="1587" spans="1:4" x14ac:dyDescent="0.35">
      <c r="A1587" s="7" t="s">
        <v>143</v>
      </c>
      <c r="B1587" s="8">
        <v>41309</v>
      </c>
      <c r="C1587" s="9">
        <v>8.5500000000000007</v>
      </c>
      <c r="D1587" s="10">
        <v>10065</v>
      </c>
    </row>
    <row r="1588" spans="1:4" x14ac:dyDescent="0.35">
      <c r="A1588" s="7" t="s">
        <v>143</v>
      </c>
      <c r="B1588" s="8">
        <v>41339</v>
      </c>
      <c r="C1588" s="9">
        <v>7.65</v>
      </c>
      <c r="D1588" s="10">
        <v>10053</v>
      </c>
    </row>
    <row r="1589" spans="1:4" x14ac:dyDescent="0.35">
      <c r="A1589" s="7" t="s">
        <v>143</v>
      </c>
      <c r="B1589" s="8">
        <v>41348</v>
      </c>
      <c r="C1589" s="9">
        <v>7.65</v>
      </c>
      <c r="D1589" s="10">
        <v>70011</v>
      </c>
    </row>
    <row r="1590" spans="1:4" x14ac:dyDescent="0.35">
      <c r="A1590" s="7" t="s">
        <v>143</v>
      </c>
      <c r="B1590" s="8">
        <v>41348</v>
      </c>
      <c r="C1590" s="9">
        <v>29.65</v>
      </c>
      <c r="D1590" s="10">
        <v>40019</v>
      </c>
    </row>
    <row r="1591" spans="1:4" x14ac:dyDescent="0.35">
      <c r="A1591" s="7" t="s">
        <v>143</v>
      </c>
      <c r="B1591" s="8">
        <v>41365</v>
      </c>
      <c r="C1591" s="9">
        <v>3.65</v>
      </c>
      <c r="D1591" s="10">
        <v>10072</v>
      </c>
    </row>
    <row r="1592" spans="1:4" x14ac:dyDescent="0.35">
      <c r="A1592" s="7" t="s">
        <v>143</v>
      </c>
      <c r="B1592" s="8">
        <v>41379</v>
      </c>
      <c r="C1592" s="9">
        <v>12</v>
      </c>
      <c r="D1592" s="10">
        <v>10050</v>
      </c>
    </row>
    <row r="1593" spans="1:4" x14ac:dyDescent="0.35">
      <c r="A1593" s="7" t="s">
        <v>143</v>
      </c>
      <c r="B1593" s="8">
        <v>41445</v>
      </c>
      <c r="C1593" s="9">
        <v>11.25</v>
      </c>
      <c r="D1593" s="10">
        <v>10030</v>
      </c>
    </row>
    <row r="1594" spans="1:4" x14ac:dyDescent="0.35">
      <c r="A1594" s="7" t="s">
        <v>143</v>
      </c>
      <c r="B1594" s="8">
        <v>41474</v>
      </c>
      <c r="C1594" s="9">
        <v>17</v>
      </c>
      <c r="D1594" s="10">
        <v>10029</v>
      </c>
    </row>
    <row r="1595" spans="1:4" x14ac:dyDescent="0.35">
      <c r="A1595" s="7" t="s">
        <v>143</v>
      </c>
      <c r="B1595" s="8">
        <v>41515</v>
      </c>
      <c r="C1595" s="9">
        <v>8.1</v>
      </c>
      <c r="D1595" s="10">
        <v>50024</v>
      </c>
    </row>
    <row r="1596" spans="1:4" x14ac:dyDescent="0.35">
      <c r="A1596" s="7" t="s">
        <v>143</v>
      </c>
      <c r="B1596" s="8">
        <v>41523</v>
      </c>
      <c r="C1596" s="9">
        <v>8.1</v>
      </c>
      <c r="D1596" s="10">
        <v>30003</v>
      </c>
    </row>
    <row r="1597" spans="1:4" x14ac:dyDescent="0.35">
      <c r="A1597" s="7" t="s">
        <v>143</v>
      </c>
      <c r="B1597" s="8">
        <v>41551</v>
      </c>
      <c r="C1597" s="9">
        <v>8.1</v>
      </c>
      <c r="D1597" s="10">
        <v>30006</v>
      </c>
    </row>
    <row r="1598" spans="1:4" x14ac:dyDescent="0.35">
      <c r="A1598" s="7" t="s">
        <v>144</v>
      </c>
      <c r="B1598" s="8">
        <v>41177</v>
      </c>
      <c r="C1598" s="9">
        <v>14.58</v>
      </c>
      <c r="D1598" s="10">
        <v>40002</v>
      </c>
    </row>
    <row r="1599" spans="1:4" x14ac:dyDescent="0.35">
      <c r="A1599" s="7" t="s">
        <v>145</v>
      </c>
      <c r="B1599" s="8">
        <v>41193</v>
      </c>
      <c r="C1599" s="9">
        <v>9.85</v>
      </c>
      <c r="D1599" s="10">
        <v>70034</v>
      </c>
    </row>
    <row r="1600" spans="1:4" x14ac:dyDescent="0.35">
      <c r="A1600" s="7" t="s">
        <v>146</v>
      </c>
      <c r="B1600" s="8">
        <v>41226</v>
      </c>
      <c r="C1600" s="9">
        <v>9</v>
      </c>
      <c r="D1600" s="10">
        <v>10140</v>
      </c>
    </row>
    <row r="1601" spans="1:4" x14ac:dyDescent="0.35">
      <c r="A1601" s="7" t="s">
        <v>146</v>
      </c>
      <c r="B1601" s="8">
        <v>41381</v>
      </c>
      <c r="C1601" s="9">
        <v>39.15</v>
      </c>
      <c r="D1601" s="10">
        <v>60039</v>
      </c>
    </row>
    <row r="1602" spans="1:4" x14ac:dyDescent="0.35">
      <c r="A1602" s="7" t="s">
        <v>146</v>
      </c>
      <c r="B1602" s="8">
        <v>41415</v>
      </c>
      <c r="C1602" s="9">
        <v>27.2</v>
      </c>
      <c r="D1602" s="10">
        <v>10111</v>
      </c>
    </row>
    <row r="1603" spans="1:4" x14ac:dyDescent="0.35">
      <c r="A1603" s="7" t="s">
        <v>146</v>
      </c>
      <c r="B1603" s="8">
        <v>41461</v>
      </c>
      <c r="C1603" s="9">
        <v>27.5</v>
      </c>
      <c r="D1603" s="10">
        <v>50026</v>
      </c>
    </row>
    <row r="1604" spans="1:4" x14ac:dyDescent="0.35">
      <c r="A1604" s="7" t="s">
        <v>147</v>
      </c>
      <c r="B1604" s="8">
        <v>41295</v>
      </c>
      <c r="C1604" s="9">
        <v>51.01</v>
      </c>
      <c r="D1604" s="10">
        <v>10014</v>
      </c>
    </row>
    <row r="1605" spans="1:4" x14ac:dyDescent="0.35">
      <c r="A1605" s="7" t="s">
        <v>147</v>
      </c>
      <c r="B1605" s="8">
        <v>41441</v>
      </c>
      <c r="C1605" s="9">
        <v>49.45</v>
      </c>
      <c r="D1605" s="10">
        <v>40019</v>
      </c>
    </row>
    <row r="1606" spans="1:4" x14ac:dyDescent="0.35">
      <c r="A1606" s="7" t="s">
        <v>148</v>
      </c>
      <c r="B1606" s="8">
        <v>41246</v>
      </c>
      <c r="C1606" s="9">
        <v>11</v>
      </c>
      <c r="D1606" s="10">
        <v>60019</v>
      </c>
    </row>
    <row r="1607" spans="1:4" x14ac:dyDescent="0.35">
      <c r="A1607" s="7" t="s">
        <v>149</v>
      </c>
      <c r="B1607" s="8">
        <v>41212</v>
      </c>
      <c r="C1607" s="9">
        <v>19.2</v>
      </c>
      <c r="D1607" s="10">
        <v>30073</v>
      </c>
    </row>
    <row r="1608" spans="1:4" x14ac:dyDescent="0.35">
      <c r="A1608" s="7" t="s">
        <v>150</v>
      </c>
      <c r="B1608" s="8">
        <v>41238</v>
      </c>
      <c r="C1608" s="9">
        <v>35.299999999999997</v>
      </c>
      <c r="D1608" s="10">
        <v>50002</v>
      </c>
    </row>
    <row r="1609" spans="1:4" x14ac:dyDescent="0.35">
      <c r="A1609" s="7" t="s">
        <v>150</v>
      </c>
      <c r="B1609" s="8">
        <v>41203</v>
      </c>
      <c r="C1609" s="9">
        <v>42.9</v>
      </c>
      <c r="D1609" s="10">
        <v>50001</v>
      </c>
    </row>
    <row r="1610" spans="1:4" x14ac:dyDescent="0.35">
      <c r="A1610" s="7" t="s">
        <v>150</v>
      </c>
      <c r="B1610" s="8">
        <v>41273</v>
      </c>
      <c r="C1610" s="9">
        <v>43.5</v>
      </c>
      <c r="D1610" s="10">
        <v>60002</v>
      </c>
    </row>
    <row r="1611" spans="1:4" x14ac:dyDescent="0.35">
      <c r="A1611" s="7" t="s">
        <v>150</v>
      </c>
      <c r="B1611" s="8">
        <v>41294</v>
      </c>
      <c r="C1611" s="9">
        <v>43.7</v>
      </c>
      <c r="D1611" s="10">
        <v>40002</v>
      </c>
    </row>
    <row r="1612" spans="1:4" x14ac:dyDescent="0.35">
      <c r="A1612" s="7" t="s">
        <v>150</v>
      </c>
      <c r="B1612" s="8">
        <v>41318</v>
      </c>
      <c r="C1612" s="9">
        <v>52.7</v>
      </c>
      <c r="D1612" s="10">
        <v>50035</v>
      </c>
    </row>
    <row r="1613" spans="1:4" x14ac:dyDescent="0.35">
      <c r="A1613" s="7" t="s">
        <v>150</v>
      </c>
      <c r="B1613" s="8">
        <v>41350</v>
      </c>
      <c r="C1613" s="9">
        <v>48.45</v>
      </c>
      <c r="D1613" s="10">
        <v>40001</v>
      </c>
    </row>
    <row r="1614" spans="1:4" x14ac:dyDescent="0.35">
      <c r="A1614" s="7" t="s">
        <v>150</v>
      </c>
      <c r="B1614" s="8">
        <v>41392</v>
      </c>
      <c r="C1614" s="9">
        <v>46.75</v>
      </c>
      <c r="D1614" s="10">
        <v>70006</v>
      </c>
    </row>
    <row r="1615" spans="1:4" x14ac:dyDescent="0.35">
      <c r="A1615" s="7" t="s">
        <v>151</v>
      </c>
      <c r="B1615" s="8">
        <v>41383</v>
      </c>
      <c r="C1615" s="9">
        <v>37.4</v>
      </c>
      <c r="D1615" s="10">
        <v>40001</v>
      </c>
    </row>
    <row r="1616" spans="1:4" x14ac:dyDescent="0.35">
      <c r="A1616" s="7" t="s">
        <v>152</v>
      </c>
      <c r="B1616" s="8">
        <v>41383</v>
      </c>
      <c r="C1616" s="9">
        <v>44.95</v>
      </c>
      <c r="D1616" s="10">
        <v>40002</v>
      </c>
    </row>
    <row r="1617" spans="1:4" x14ac:dyDescent="0.35">
      <c r="A1617" s="7" t="s">
        <v>153</v>
      </c>
      <c r="B1617" s="8">
        <v>41382</v>
      </c>
      <c r="C1617" s="9">
        <v>5.85</v>
      </c>
      <c r="D1617" s="10">
        <v>70010</v>
      </c>
    </row>
    <row r="1618" spans="1:4" x14ac:dyDescent="0.35">
      <c r="A1618" s="7" t="s">
        <v>154</v>
      </c>
      <c r="B1618" s="8">
        <v>41382</v>
      </c>
      <c r="C1618" s="9">
        <v>12.55</v>
      </c>
      <c r="D1618" s="10">
        <v>60034</v>
      </c>
    </row>
    <row r="1619" spans="1:4" x14ac:dyDescent="0.35">
      <c r="A1619" s="7" t="s">
        <v>155</v>
      </c>
      <c r="B1619" s="8">
        <v>41558</v>
      </c>
      <c r="C1619" s="9">
        <v>49.71</v>
      </c>
      <c r="D1619" s="10">
        <v>60047</v>
      </c>
    </row>
    <row r="1620" spans="1:4" x14ac:dyDescent="0.35">
      <c r="A1620" s="7" t="s">
        <v>156</v>
      </c>
      <c r="B1620" s="8">
        <v>41564</v>
      </c>
      <c r="C1620" s="9">
        <v>14.62</v>
      </c>
      <c r="D1620" s="10">
        <v>50005</v>
      </c>
    </row>
    <row r="1621" spans="1:4" x14ac:dyDescent="0.35">
      <c r="A1621" s="7" t="s">
        <v>157</v>
      </c>
      <c r="B1621" s="8">
        <v>41560</v>
      </c>
      <c r="C1621" s="9">
        <v>67.150000000000006</v>
      </c>
      <c r="D1621" s="10">
        <v>60004</v>
      </c>
    </row>
    <row r="1622" spans="1:4" x14ac:dyDescent="0.35">
      <c r="A1622" s="7" t="s">
        <v>158</v>
      </c>
      <c r="B1622" s="8">
        <v>41560</v>
      </c>
      <c r="C1622" s="9">
        <v>16.5</v>
      </c>
      <c r="D1622" s="10">
        <v>10005</v>
      </c>
    </row>
    <row r="1623" spans="1:4" x14ac:dyDescent="0.35">
      <c r="A1623" s="7" t="s">
        <v>158</v>
      </c>
      <c r="B1623" s="8">
        <v>41574</v>
      </c>
      <c r="C1623" s="9">
        <v>19.45</v>
      </c>
      <c r="D1623" s="10">
        <v>60017</v>
      </c>
    </row>
    <row r="1624" spans="1:4" x14ac:dyDescent="0.35">
      <c r="A1624" s="7" t="s">
        <v>159</v>
      </c>
      <c r="B1624" s="8">
        <v>41180</v>
      </c>
      <c r="C1624" s="9">
        <v>0.01</v>
      </c>
      <c r="D1624" s="10">
        <v>70043</v>
      </c>
    </row>
    <row r="1625" spans="1:4" x14ac:dyDescent="0.35">
      <c r="A1625" s="7" t="s">
        <v>160</v>
      </c>
      <c r="B1625" s="8">
        <v>41180</v>
      </c>
      <c r="C1625" s="9">
        <v>0.01</v>
      </c>
      <c r="D1625" s="10">
        <v>70041</v>
      </c>
    </row>
    <row r="1626" spans="1:4" x14ac:dyDescent="0.35">
      <c r="A1626" s="7" t="s">
        <v>160</v>
      </c>
      <c r="B1626" s="8">
        <v>41185</v>
      </c>
      <c r="C1626" s="9">
        <v>8.1</v>
      </c>
      <c r="D1626" s="10">
        <v>40015</v>
      </c>
    </row>
    <row r="1627" spans="1:4" x14ac:dyDescent="0.35">
      <c r="A1627" s="7" t="s">
        <v>161</v>
      </c>
      <c r="B1627" s="8">
        <v>41180</v>
      </c>
      <c r="C1627" s="9">
        <v>0.01</v>
      </c>
      <c r="D1627" s="10">
        <v>70040</v>
      </c>
    </row>
    <row r="1628" spans="1:4" x14ac:dyDescent="0.35">
      <c r="A1628" s="7" t="s">
        <v>162</v>
      </c>
      <c r="B1628" s="8">
        <v>41180</v>
      </c>
      <c r="C1628" s="9">
        <v>0.01</v>
      </c>
      <c r="D1628" s="10">
        <v>70045</v>
      </c>
    </row>
    <row r="1629" spans="1:4" x14ac:dyDescent="0.35">
      <c r="A1629" s="7" t="s">
        <v>163</v>
      </c>
      <c r="B1629" s="8">
        <v>41180</v>
      </c>
      <c r="C1629" s="9">
        <v>0.01</v>
      </c>
      <c r="D1629" s="10">
        <v>70044</v>
      </c>
    </row>
    <row r="1630" spans="1:4" x14ac:dyDescent="0.35">
      <c r="A1630" s="7" t="s">
        <v>164</v>
      </c>
      <c r="B1630" s="8">
        <v>41180</v>
      </c>
      <c r="C1630" s="9">
        <v>0.01</v>
      </c>
      <c r="D1630" s="10">
        <v>70037</v>
      </c>
    </row>
    <row r="1631" spans="1:4" x14ac:dyDescent="0.35">
      <c r="A1631" s="7" t="s">
        <v>165</v>
      </c>
      <c r="B1631" s="8">
        <v>41206</v>
      </c>
      <c r="C1631" s="9">
        <v>5</v>
      </c>
      <c r="D1631" s="10">
        <v>30041</v>
      </c>
    </row>
    <row r="1632" spans="1:4" x14ac:dyDescent="0.35">
      <c r="A1632" s="7" t="s">
        <v>165</v>
      </c>
      <c r="B1632" s="8">
        <v>41180</v>
      </c>
      <c r="C1632" s="9">
        <v>0.01</v>
      </c>
      <c r="D1632" s="10">
        <v>70038</v>
      </c>
    </row>
    <row r="1633" spans="1:4" x14ac:dyDescent="0.35">
      <c r="A1633" s="7" t="s">
        <v>166</v>
      </c>
      <c r="B1633" s="8">
        <v>41180</v>
      </c>
      <c r="C1633" s="9">
        <v>58.6</v>
      </c>
      <c r="D1633" s="10">
        <v>40005</v>
      </c>
    </row>
    <row r="1634" spans="1:4" x14ac:dyDescent="0.35">
      <c r="A1634" s="7" t="s">
        <v>166</v>
      </c>
      <c r="B1634" s="8">
        <v>41180</v>
      </c>
      <c r="C1634" s="9">
        <v>0.01</v>
      </c>
      <c r="D1634" s="10">
        <v>70039</v>
      </c>
    </row>
    <row r="1635" spans="1:4" x14ac:dyDescent="0.35">
      <c r="A1635" s="7" t="s">
        <v>167</v>
      </c>
      <c r="B1635" s="8">
        <v>41180</v>
      </c>
      <c r="C1635" s="9">
        <v>0.01</v>
      </c>
      <c r="D1635" s="10">
        <v>70042</v>
      </c>
    </row>
    <row r="1636" spans="1:4" x14ac:dyDescent="0.35">
      <c r="A1636" s="7" t="s">
        <v>168</v>
      </c>
      <c r="B1636" s="8">
        <v>41180</v>
      </c>
      <c r="C1636" s="9">
        <v>117.45</v>
      </c>
      <c r="D1636" s="10">
        <v>10022</v>
      </c>
    </row>
    <row r="1637" spans="1:4" x14ac:dyDescent="0.35">
      <c r="A1637" s="7" t="s">
        <v>169</v>
      </c>
      <c r="B1637" s="8">
        <v>41179</v>
      </c>
      <c r="C1637" s="9">
        <v>13.18</v>
      </c>
      <c r="D1637" s="10">
        <v>60021</v>
      </c>
    </row>
    <row r="1638" spans="1:4" x14ac:dyDescent="0.35">
      <c r="A1638" s="7" t="s">
        <v>170</v>
      </c>
      <c r="B1638" s="8">
        <v>41179</v>
      </c>
      <c r="C1638" s="9">
        <v>11.5</v>
      </c>
      <c r="D1638" s="10">
        <v>50016</v>
      </c>
    </row>
    <row r="1639" spans="1:4" x14ac:dyDescent="0.35">
      <c r="A1639" s="7" t="s">
        <v>171</v>
      </c>
      <c r="B1639" s="8">
        <v>41179</v>
      </c>
      <c r="C1639" s="9">
        <v>12.65</v>
      </c>
      <c r="D1639" s="10">
        <v>10092</v>
      </c>
    </row>
    <row r="1640" spans="1:4" x14ac:dyDescent="0.35">
      <c r="A1640" s="7" t="s">
        <v>172</v>
      </c>
      <c r="B1640" s="8">
        <v>41179</v>
      </c>
      <c r="C1640" s="9">
        <v>12.2</v>
      </c>
      <c r="D1640" s="10">
        <v>50014</v>
      </c>
    </row>
    <row r="1641" spans="1:4" x14ac:dyDescent="0.35">
      <c r="A1641" s="7" t="s">
        <v>173</v>
      </c>
      <c r="B1641" s="8">
        <v>41180</v>
      </c>
      <c r="C1641" s="9">
        <v>0.01</v>
      </c>
      <c r="D1641" s="10">
        <v>50002</v>
      </c>
    </row>
    <row r="1642" spans="1:4" x14ac:dyDescent="0.35">
      <c r="A1642" s="7" t="s">
        <v>174</v>
      </c>
      <c r="B1642" s="8">
        <v>41179</v>
      </c>
      <c r="C1642" s="9">
        <v>39.549999999999997</v>
      </c>
      <c r="D1642" s="10">
        <v>50015</v>
      </c>
    </row>
    <row r="1643" spans="1:4" x14ac:dyDescent="0.35">
      <c r="A1643" s="7" t="s">
        <v>174</v>
      </c>
      <c r="B1643" s="8">
        <v>41190</v>
      </c>
      <c r="C1643" s="9">
        <v>21.15</v>
      </c>
      <c r="D1643" s="10">
        <v>60022</v>
      </c>
    </row>
    <row r="1644" spans="1:4" x14ac:dyDescent="0.35">
      <c r="A1644" s="7" t="s">
        <v>174</v>
      </c>
      <c r="B1644" s="8">
        <v>41339</v>
      </c>
      <c r="C1644" s="9">
        <v>11.2</v>
      </c>
      <c r="D1644" s="10">
        <v>50011</v>
      </c>
    </row>
    <row r="1645" spans="1:4" x14ac:dyDescent="0.35">
      <c r="A1645" s="7" t="s">
        <v>174</v>
      </c>
      <c r="B1645" s="8">
        <v>41427</v>
      </c>
      <c r="C1645" s="9">
        <v>33.75</v>
      </c>
      <c r="D1645" s="10">
        <v>60014</v>
      </c>
    </row>
    <row r="1646" spans="1:4" x14ac:dyDescent="0.35">
      <c r="A1646" s="7" t="s">
        <v>174</v>
      </c>
      <c r="B1646" s="8">
        <v>41527</v>
      </c>
      <c r="C1646" s="9">
        <v>28.5</v>
      </c>
      <c r="D1646" s="10">
        <v>20122</v>
      </c>
    </row>
    <row r="1647" spans="1:4" x14ac:dyDescent="0.35">
      <c r="A1647" s="7" t="s">
        <v>174</v>
      </c>
      <c r="B1647" s="8">
        <v>41564</v>
      </c>
      <c r="C1647" s="9">
        <v>81.599999999999994</v>
      </c>
      <c r="D1647" s="10">
        <v>70056</v>
      </c>
    </row>
    <row r="1648" spans="1:4" x14ac:dyDescent="0.35">
      <c r="A1648" s="7" t="s">
        <v>175</v>
      </c>
      <c r="B1648" s="8">
        <v>41179</v>
      </c>
      <c r="C1648" s="9">
        <v>8.0500000000000007</v>
      </c>
      <c r="D1648" s="10">
        <v>70010</v>
      </c>
    </row>
    <row r="1649" spans="1:4" x14ac:dyDescent="0.35">
      <c r="A1649" s="7" t="s">
        <v>176</v>
      </c>
      <c r="B1649" s="8">
        <v>41179</v>
      </c>
      <c r="C1649" s="9">
        <v>5.85</v>
      </c>
      <c r="D1649" s="10">
        <v>10048</v>
      </c>
    </row>
    <row r="1650" spans="1:4" x14ac:dyDescent="0.35">
      <c r="A1650" s="7" t="s">
        <v>177</v>
      </c>
      <c r="B1650" s="8">
        <v>41178</v>
      </c>
      <c r="C1650" s="9">
        <v>39.450000000000003</v>
      </c>
      <c r="D1650" s="10">
        <v>50015</v>
      </c>
    </row>
    <row r="1651" spans="1:4" x14ac:dyDescent="0.35">
      <c r="A1651" s="7" t="s">
        <v>178</v>
      </c>
      <c r="B1651" s="8">
        <v>41177</v>
      </c>
      <c r="C1651" s="9">
        <v>15.5</v>
      </c>
      <c r="D1651" s="10">
        <v>60028</v>
      </c>
    </row>
    <row r="1652" spans="1:4" x14ac:dyDescent="0.35">
      <c r="A1652" s="7" t="s">
        <v>179</v>
      </c>
      <c r="B1652" s="8">
        <v>41177</v>
      </c>
      <c r="C1652" s="9">
        <v>17.82</v>
      </c>
      <c r="D1652" s="10">
        <v>60024</v>
      </c>
    </row>
    <row r="1653" spans="1:4" x14ac:dyDescent="0.35">
      <c r="A1653" s="7" t="s">
        <v>180</v>
      </c>
      <c r="B1653" s="8">
        <v>41177</v>
      </c>
      <c r="C1653" s="9">
        <v>17.809999999999999</v>
      </c>
      <c r="D1653" s="10">
        <v>60032</v>
      </c>
    </row>
    <row r="1654" spans="1:4" x14ac:dyDescent="0.35">
      <c r="A1654" s="7" t="s">
        <v>181</v>
      </c>
      <c r="B1654" s="8">
        <v>41177</v>
      </c>
      <c r="C1654" s="9">
        <v>17.82</v>
      </c>
      <c r="D1654" s="10">
        <v>60033</v>
      </c>
    </row>
    <row r="1655" spans="1:4" x14ac:dyDescent="0.35">
      <c r="A1655" s="7" t="s">
        <v>182</v>
      </c>
      <c r="B1655" s="8">
        <v>41184</v>
      </c>
      <c r="C1655" s="9">
        <v>8.5500000000000007</v>
      </c>
      <c r="D1655" s="10">
        <v>60017</v>
      </c>
    </row>
    <row r="1656" spans="1:4" x14ac:dyDescent="0.35">
      <c r="A1656" s="7" t="s">
        <v>182</v>
      </c>
      <c r="B1656" s="8">
        <v>41464</v>
      </c>
      <c r="C1656" s="9">
        <v>7.74</v>
      </c>
      <c r="D1656" s="10">
        <v>40004</v>
      </c>
    </row>
    <row r="1657" spans="1:4" x14ac:dyDescent="0.35">
      <c r="A1657" s="7" t="s">
        <v>182</v>
      </c>
      <c r="B1657" s="8">
        <v>41466</v>
      </c>
      <c r="C1657" s="9">
        <v>63.45</v>
      </c>
      <c r="D1657" s="10">
        <v>30039</v>
      </c>
    </row>
    <row r="1658" spans="1:4" x14ac:dyDescent="0.35">
      <c r="A1658" s="7" t="s">
        <v>182</v>
      </c>
      <c r="B1658" s="8">
        <v>41471</v>
      </c>
      <c r="C1658" s="9">
        <v>64.2</v>
      </c>
      <c r="D1658" s="10">
        <v>20157</v>
      </c>
    </row>
    <row r="1659" spans="1:4" x14ac:dyDescent="0.35">
      <c r="A1659" s="7" t="s">
        <v>182</v>
      </c>
      <c r="B1659" s="8">
        <v>41478</v>
      </c>
      <c r="C1659" s="9">
        <v>69.400000000000006</v>
      </c>
      <c r="D1659" s="10">
        <v>20165</v>
      </c>
    </row>
    <row r="1660" spans="1:4" x14ac:dyDescent="0.35">
      <c r="A1660" s="7" t="s">
        <v>182</v>
      </c>
      <c r="B1660" s="8">
        <v>41485</v>
      </c>
      <c r="C1660" s="9">
        <v>35.9</v>
      </c>
      <c r="D1660" s="10">
        <v>30013</v>
      </c>
    </row>
    <row r="1661" spans="1:4" x14ac:dyDescent="0.35">
      <c r="A1661" s="7" t="s">
        <v>182</v>
      </c>
      <c r="B1661" s="8">
        <v>41486</v>
      </c>
      <c r="C1661" s="9">
        <v>21.1</v>
      </c>
      <c r="D1661" s="10">
        <v>50025</v>
      </c>
    </row>
    <row r="1662" spans="1:4" x14ac:dyDescent="0.35">
      <c r="A1662" s="7" t="s">
        <v>182</v>
      </c>
      <c r="B1662" s="8">
        <v>41492</v>
      </c>
      <c r="C1662" s="9">
        <v>43.5</v>
      </c>
      <c r="D1662" s="10">
        <v>30048</v>
      </c>
    </row>
    <row r="1663" spans="1:4" x14ac:dyDescent="0.35">
      <c r="A1663" s="7" t="s">
        <v>182</v>
      </c>
      <c r="B1663" s="8">
        <v>41499</v>
      </c>
      <c r="C1663" s="9">
        <v>165.2</v>
      </c>
      <c r="D1663" s="10">
        <v>10074</v>
      </c>
    </row>
    <row r="1664" spans="1:4" x14ac:dyDescent="0.35">
      <c r="A1664" s="7" t="s">
        <v>182</v>
      </c>
      <c r="B1664" s="8">
        <v>41507</v>
      </c>
      <c r="C1664" s="9">
        <v>5.62</v>
      </c>
      <c r="D1664" s="10">
        <v>60012</v>
      </c>
    </row>
    <row r="1665" spans="1:4" x14ac:dyDescent="0.35">
      <c r="A1665" s="7" t="s">
        <v>182</v>
      </c>
      <c r="B1665" s="8">
        <v>41523</v>
      </c>
      <c r="C1665" s="9">
        <v>9.4499999999999993</v>
      </c>
      <c r="D1665" s="10">
        <v>10012</v>
      </c>
    </row>
    <row r="1666" spans="1:4" x14ac:dyDescent="0.35">
      <c r="A1666" s="7" t="s">
        <v>182</v>
      </c>
      <c r="B1666" s="8">
        <v>41527</v>
      </c>
      <c r="C1666" s="9">
        <v>30</v>
      </c>
      <c r="D1666" s="10">
        <v>30022</v>
      </c>
    </row>
    <row r="1667" spans="1:4" x14ac:dyDescent="0.35">
      <c r="A1667" s="7" t="s">
        <v>182</v>
      </c>
      <c r="B1667" s="8">
        <v>41535</v>
      </c>
      <c r="C1667" s="9">
        <v>6.25</v>
      </c>
      <c r="D1667" s="10">
        <v>50035</v>
      </c>
    </row>
    <row r="1668" spans="1:4" x14ac:dyDescent="0.35">
      <c r="A1668" s="7" t="s">
        <v>182</v>
      </c>
      <c r="B1668" s="8">
        <v>41535</v>
      </c>
      <c r="C1668" s="9">
        <v>15</v>
      </c>
      <c r="D1668" s="10">
        <v>30029</v>
      </c>
    </row>
    <row r="1669" spans="1:4" x14ac:dyDescent="0.35">
      <c r="A1669" s="7" t="s">
        <v>182</v>
      </c>
      <c r="B1669" s="8">
        <v>41541</v>
      </c>
      <c r="C1669" s="9">
        <v>25</v>
      </c>
      <c r="D1669" s="10">
        <v>30027</v>
      </c>
    </row>
    <row r="1670" spans="1:4" x14ac:dyDescent="0.35">
      <c r="A1670" s="7" t="s">
        <v>182</v>
      </c>
      <c r="B1670" s="8">
        <v>41544</v>
      </c>
      <c r="C1670" s="9">
        <v>11.25</v>
      </c>
      <c r="D1670" s="10">
        <v>20014</v>
      </c>
    </row>
    <row r="1671" spans="1:4" x14ac:dyDescent="0.35">
      <c r="A1671" s="7" t="s">
        <v>182</v>
      </c>
      <c r="B1671" s="8">
        <v>41542</v>
      </c>
      <c r="C1671" s="9">
        <v>12.5</v>
      </c>
      <c r="D1671" s="10">
        <v>30058</v>
      </c>
    </row>
    <row r="1672" spans="1:4" x14ac:dyDescent="0.35">
      <c r="A1672" s="7" t="s">
        <v>182</v>
      </c>
      <c r="B1672" s="8">
        <v>41542</v>
      </c>
      <c r="C1672" s="9">
        <v>34.5</v>
      </c>
      <c r="D1672" s="10">
        <v>30074</v>
      </c>
    </row>
    <row r="1673" spans="1:4" x14ac:dyDescent="0.35">
      <c r="A1673" s="7" t="s">
        <v>182</v>
      </c>
      <c r="B1673" s="8">
        <v>41542</v>
      </c>
      <c r="C1673" s="9">
        <v>10</v>
      </c>
      <c r="D1673" s="10">
        <v>20198</v>
      </c>
    </row>
    <row r="1674" spans="1:4" x14ac:dyDescent="0.35">
      <c r="A1674" s="7" t="s">
        <v>182</v>
      </c>
      <c r="B1674" s="8">
        <v>41551</v>
      </c>
      <c r="C1674" s="9">
        <v>42.5</v>
      </c>
      <c r="D1674" s="10">
        <v>10147</v>
      </c>
    </row>
    <row r="1675" spans="1:4" x14ac:dyDescent="0.35">
      <c r="A1675" s="7" t="s">
        <v>182</v>
      </c>
      <c r="B1675" s="8">
        <v>41551</v>
      </c>
      <c r="C1675" s="9">
        <v>49.25</v>
      </c>
      <c r="D1675" s="10">
        <v>40063</v>
      </c>
    </row>
    <row r="1676" spans="1:4" x14ac:dyDescent="0.35">
      <c r="A1676" s="7" t="s">
        <v>182</v>
      </c>
      <c r="B1676" s="8">
        <v>41555</v>
      </c>
      <c r="C1676" s="9">
        <v>12.28</v>
      </c>
      <c r="D1676" s="10">
        <v>10014</v>
      </c>
    </row>
    <row r="1677" spans="1:4" x14ac:dyDescent="0.35">
      <c r="A1677" s="7" t="s">
        <v>182</v>
      </c>
      <c r="B1677" s="8">
        <v>41555</v>
      </c>
      <c r="C1677" s="9">
        <v>34.950000000000003</v>
      </c>
      <c r="D1677" s="10">
        <v>30047</v>
      </c>
    </row>
    <row r="1678" spans="1:4" x14ac:dyDescent="0.35">
      <c r="A1678" s="7" t="s">
        <v>182</v>
      </c>
      <c r="B1678" s="8">
        <v>41570</v>
      </c>
      <c r="C1678" s="9">
        <v>10</v>
      </c>
      <c r="D1678" s="10">
        <v>30056</v>
      </c>
    </row>
    <row r="1679" spans="1:4" x14ac:dyDescent="0.35">
      <c r="A1679" s="7" t="s">
        <v>182</v>
      </c>
      <c r="B1679" s="8">
        <v>41570</v>
      </c>
      <c r="C1679" s="9">
        <v>208.1</v>
      </c>
      <c r="D1679" s="10">
        <v>50047</v>
      </c>
    </row>
    <row r="1680" spans="1:4" x14ac:dyDescent="0.35">
      <c r="A1680" s="7" t="s">
        <v>183</v>
      </c>
      <c r="B1680" s="8">
        <v>41185</v>
      </c>
      <c r="C1680" s="9">
        <v>31.77</v>
      </c>
      <c r="D1680" s="10">
        <v>60008</v>
      </c>
    </row>
    <row r="1681" spans="1:4" x14ac:dyDescent="0.35">
      <c r="A1681" s="7" t="s">
        <v>183</v>
      </c>
      <c r="B1681" s="8">
        <v>41197</v>
      </c>
      <c r="C1681" s="9">
        <v>23.53</v>
      </c>
      <c r="D1681" s="10">
        <v>10040</v>
      </c>
    </row>
    <row r="1682" spans="1:4" x14ac:dyDescent="0.35">
      <c r="A1682" s="7" t="s">
        <v>184</v>
      </c>
      <c r="B1682" s="8">
        <v>41185</v>
      </c>
      <c r="C1682" s="9">
        <v>12.24</v>
      </c>
      <c r="D1682" s="10">
        <v>60001</v>
      </c>
    </row>
    <row r="1683" spans="1:4" x14ac:dyDescent="0.35">
      <c r="A1683" s="7" t="s">
        <v>185</v>
      </c>
      <c r="B1683" s="8">
        <v>41189</v>
      </c>
      <c r="C1683" s="9">
        <v>27.4</v>
      </c>
      <c r="D1683" s="10">
        <v>50039</v>
      </c>
    </row>
    <row r="1684" spans="1:4" x14ac:dyDescent="0.35">
      <c r="A1684" s="7" t="s">
        <v>186</v>
      </c>
      <c r="B1684" s="8">
        <v>41189</v>
      </c>
      <c r="C1684" s="9">
        <v>48.05</v>
      </c>
      <c r="D1684" s="10">
        <v>50041</v>
      </c>
    </row>
    <row r="1685" spans="1:4" x14ac:dyDescent="0.35">
      <c r="A1685" s="7" t="s">
        <v>186</v>
      </c>
      <c r="B1685" s="8">
        <v>41379</v>
      </c>
      <c r="C1685" s="9">
        <v>15.95</v>
      </c>
      <c r="D1685" s="10">
        <v>60042</v>
      </c>
    </row>
    <row r="1686" spans="1:4" x14ac:dyDescent="0.35">
      <c r="A1686" s="7" t="s">
        <v>187</v>
      </c>
      <c r="B1686" s="8">
        <v>41193</v>
      </c>
      <c r="C1686" s="9">
        <v>34.85</v>
      </c>
      <c r="D1686" s="10">
        <v>70006</v>
      </c>
    </row>
    <row r="1687" spans="1:4" x14ac:dyDescent="0.35">
      <c r="A1687" s="7" t="s">
        <v>188</v>
      </c>
      <c r="B1687" s="8">
        <v>41186</v>
      </c>
      <c r="C1687" s="9">
        <v>28.95</v>
      </c>
      <c r="D1687" s="10">
        <v>10107</v>
      </c>
    </row>
    <row r="1688" spans="1:4" x14ac:dyDescent="0.35">
      <c r="A1688" s="7" t="s">
        <v>188</v>
      </c>
      <c r="B1688" s="8">
        <v>41202</v>
      </c>
      <c r="C1688" s="9">
        <v>58.1</v>
      </c>
      <c r="D1688" s="10">
        <v>70042</v>
      </c>
    </row>
    <row r="1689" spans="1:4" x14ac:dyDescent="0.35">
      <c r="A1689" s="7" t="s">
        <v>188</v>
      </c>
      <c r="B1689" s="8">
        <v>41269</v>
      </c>
      <c r="C1689" s="9">
        <v>44.45</v>
      </c>
      <c r="D1689" s="10">
        <v>40004</v>
      </c>
    </row>
    <row r="1690" spans="1:4" x14ac:dyDescent="0.35">
      <c r="A1690" s="7" t="s">
        <v>189</v>
      </c>
      <c r="B1690" s="8">
        <v>41185</v>
      </c>
      <c r="C1690" s="9">
        <v>18.45</v>
      </c>
      <c r="D1690" s="10">
        <v>50037</v>
      </c>
    </row>
    <row r="1691" spans="1:4" x14ac:dyDescent="0.35">
      <c r="A1691" s="7" t="s">
        <v>190</v>
      </c>
      <c r="B1691" s="8">
        <v>41185</v>
      </c>
      <c r="C1691" s="9">
        <v>66</v>
      </c>
      <c r="D1691" s="10">
        <v>50026</v>
      </c>
    </row>
    <row r="1692" spans="1:4" x14ac:dyDescent="0.35">
      <c r="A1692" s="7" t="s">
        <v>191</v>
      </c>
      <c r="B1692" s="8">
        <v>41214</v>
      </c>
      <c r="C1692" s="9">
        <v>24.9</v>
      </c>
      <c r="D1692" s="10">
        <v>50040</v>
      </c>
    </row>
    <row r="1693" spans="1:4" x14ac:dyDescent="0.35">
      <c r="A1693" s="7" t="s">
        <v>191</v>
      </c>
      <c r="B1693" s="8">
        <v>41185</v>
      </c>
      <c r="C1693" s="9">
        <v>53.65</v>
      </c>
      <c r="D1693" s="10">
        <v>60002</v>
      </c>
    </row>
    <row r="1694" spans="1:4" x14ac:dyDescent="0.35">
      <c r="A1694" s="7" t="s">
        <v>192</v>
      </c>
      <c r="B1694" s="8">
        <v>41214</v>
      </c>
      <c r="C1694" s="9">
        <v>12.95</v>
      </c>
      <c r="D1694" s="10">
        <v>50041</v>
      </c>
    </row>
    <row r="1695" spans="1:4" x14ac:dyDescent="0.35">
      <c r="A1695" s="7" t="s">
        <v>192</v>
      </c>
      <c r="B1695" s="8">
        <v>41185</v>
      </c>
      <c r="C1695" s="9">
        <v>0.01</v>
      </c>
      <c r="D1695" s="10">
        <v>50003</v>
      </c>
    </row>
    <row r="1696" spans="1:4" x14ac:dyDescent="0.35">
      <c r="A1696" s="7" t="s">
        <v>193</v>
      </c>
      <c r="B1696" s="8">
        <v>41214</v>
      </c>
      <c r="C1696" s="9">
        <v>12.95</v>
      </c>
      <c r="D1696" s="10">
        <v>50042</v>
      </c>
    </row>
    <row r="1697" spans="1:4" x14ac:dyDescent="0.35">
      <c r="A1697" s="7" t="s">
        <v>193</v>
      </c>
      <c r="B1697" s="8">
        <v>41185</v>
      </c>
      <c r="C1697" s="9">
        <v>0.01</v>
      </c>
      <c r="D1697" s="10">
        <v>50002</v>
      </c>
    </row>
    <row r="1698" spans="1:4" x14ac:dyDescent="0.35">
      <c r="A1698" s="7" t="s">
        <v>194</v>
      </c>
      <c r="B1698" s="8">
        <v>41206</v>
      </c>
      <c r="C1698" s="9">
        <v>13.66</v>
      </c>
      <c r="D1698" s="10">
        <v>50014</v>
      </c>
    </row>
    <row r="1699" spans="1:4" x14ac:dyDescent="0.35">
      <c r="A1699" s="7" t="s">
        <v>194</v>
      </c>
      <c r="B1699" s="8">
        <v>41185</v>
      </c>
      <c r="C1699" s="9">
        <v>15.17</v>
      </c>
      <c r="D1699" s="10">
        <v>60021</v>
      </c>
    </row>
    <row r="1700" spans="1:4" x14ac:dyDescent="0.35">
      <c r="A1700" s="7" t="s">
        <v>194</v>
      </c>
      <c r="B1700" s="8">
        <v>41233</v>
      </c>
      <c r="C1700" s="9">
        <v>17.149999999999999</v>
      </c>
      <c r="D1700" s="10">
        <v>60015</v>
      </c>
    </row>
    <row r="1701" spans="1:4" x14ac:dyDescent="0.35">
      <c r="A1701" s="7" t="s">
        <v>194</v>
      </c>
      <c r="B1701" s="8">
        <v>41318</v>
      </c>
      <c r="C1701" s="9">
        <v>18.45</v>
      </c>
      <c r="D1701" s="10">
        <v>60036</v>
      </c>
    </row>
    <row r="1702" spans="1:4" x14ac:dyDescent="0.35">
      <c r="A1702" s="7" t="s">
        <v>194</v>
      </c>
      <c r="B1702" s="8">
        <v>41379</v>
      </c>
      <c r="C1702" s="9">
        <v>12.28</v>
      </c>
      <c r="D1702" s="10">
        <v>50002</v>
      </c>
    </row>
    <row r="1703" spans="1:4" x14ac:dyDescent="0.35">
      <c r="A1703" s="7" t="s">
        <v>195</v>
      </c>
      <c r="B1703" s="8">
        <v>41206</v>
      </c>
      <c r="C1703" s="9">
        <v>14.33</v>
      </c>
      <c r="D1703" s="10">
        <v>50026</v>
      </c>
    </row>
    <row r="1704" spans="1:4" x14ac:dyDescent="0.35">
      <c r="A1704" s="7" t="s">
        <v>195</v>
      </c>
      <c r="B1704" s="8">
        <v>41185</v>
      </c>
      <c r="C1704" s="9">
        <v>16.63</v>
      </c>
      <c r="D1704" s="10">
        <v>60006</v>
      </c>
    </row>
    <row r="1705" spans="1:4" x14ac:dyDescent="0.35">
      <c r="A1705" s="7" t="s">
        <v>195</v>
      </c>
      <c r="B1705" s="8">
        <v>41233</v>
      </c>
      <c r="C1705" s="9">
        <v>18.54</v>
      </c>
      <c r="D1705" s="10">
        <v>60014</v>
      </c>
    </row>
    <row r="1706" spans="1:4" x14ac:dyDescent="0.35">
      <c r="A1706" s="7" t="s">
        <v>195</v>
      </c>
      <c r="B1706" s="8">
        <v>41233</v>
      </c>
      <c r="C1706" s="9">
        <v>14.65</v>
      </c>
      <c r="D1706" s="10">
        <v>60014</v>
      </c>
    </row>
    <row r="1707" spans="1:4" x14ac:dyDescent="0.35">
      <c r="A1707" s="7" t="s">
        <v>195</v>
      </c>
      <c r="B1707" s="8">
        <v>41266</v>
      </c>
      <c r="C1707" s="9">
        <v>61.8</v>
      </c>
      <c r="D1707" s="10">
        <v>60020</v>
      </c>
    </row>
    <row r="1708" spans="1:4" x14ac:dyDescent="0.35">
      <c r="A1708" s="7" t="s">
        <v>195</v>
      </c>
      <c r="B1708" s="8">
        <v>41318</v>
      </c>
      <c r="C1708" s="9">
        <v>12.65</v>
      </c>
      <c r="D1708" s="10">
        <v>60037</v>
      </c>
    </row>
    <row r="1709" spans="1:4" x14ac:dyDescent="0.35">
      <c r="A1709" s="7" t="s">
        <v>195</v>
      </c>
      <c r="B1709" s="8">
        <v>41403</v>
      </c>
      <c r="C1709" s="9">
        <v>18.54</v>
      </c>
      <c r="D1709" s="10">
        <v>60014</v>
      </c>
    </row>
    <row r="1710" spans="1:4" x14ac:dyDescent="0.35">
      <c r="A1710" s="7" t="s">
        <v>195</v>
      </c>
      <c r="B1710" s="8">
        <v>41403</v>
      </c>
      <c r="C1710" s="9">
        <v>14.65</v>
      </c>
      <c r="D1710" s="10">
        <v>60014</v>
      </c>
    </row>
    <row r="1711" spans="1:4" x14ac:dyDescent="0.35">
      <c r="A1711" s="7" t="s">
        <v>195</v>
      </c>
      <c r="B1711" s="8">
        <v>41536</v>
      </c>
      <c r="C1711" s="9">
        <v>12.55</v>
      </c>
      <c r="D1711" s="10">
        <v>30006</v>
      </c>
    </row>
    <row r="1712" spans="1:4" x14ac:dyDescent="0.35">
      <c r="A1712" s="7" t="s">
        <v>195</v>
      </c>
      <c r="B1712" s="8">
        <v>41557</v>
      </c>
      <c r="C1712" s="9">
        <v>8.0500000000000007</v>
      </c>
      <c r="D1712" s="10">
        <v>10053</v>
      </c>
    </row>
    <row r="1713" spans="1:4" x14ac:dyDescent="0.35">
      <c r="A1713" s="7" t="s">
        <v>196</v>
      </c>
      <c r="B1713" s="8">
        <v>41205</v>
      </c>
      <c r="C1713" s="9">
        <v>14.62</v>
      </c>
      <c r="D1713" s="10">
        <v>50011</v>
      </c>
    </row>
    <row r="1714" spans="1:4" x14ac:dyDescent="0.35">
      <c r="A1714" s="7" t="s">
        <v>196</v>
      </c>
      <c r="B1714" s="8">
        <v>41206</v>
      </c>
      <c r="C1714" s="9">
        <v>14.31</v>
      </c>
      <c r="D1714" s="10">
        <v>50013</v>
      </c>
    </row>
    <row r="1715" spans="1:4" x14ac:dyDescent="0.35">
      <c r="A1715" s="7" t="s">
        <v>196</v>
      </c>
      <c r="B1715" s="8">
        <v>41206</v>
      </c>
      <c r="C1715" s="9">
        <v>10.53</v>
      </c>
      <c r="D1715" s="10">
        <v>50013</v>
      </c>
    </row>
    <row r="1716" spans="1:4" x14ac:dyDescent="0.35">
      <c r="A1716" s="7" t="s">
        <v>196</v>
      </c>
      <c r="B1716" s="8">
        <v>41239</v>
      </c>
      <c r="C1716" s="9">
        <v>11.94</v>
      </c>
      <c r="D1716" s="10">
        <v>50006</v>
      </c>
    </row>
    <row r="1717" spans="1:4" x14ac:dyDescent="0.35">
      <c r="A1717" s="7" t="s">
        <v>196</v>
      </c>
      <c r="B1717" s="8">
        <v>41239</v>
      </c>
      <c r="C1717" s="9">
        <v>16.11</v>
      </c>
      <c r="D1717" s="10">
        <v>50006</v>
      </c>
    </row>
    <row r="1718" spans="1:4" x14ac:dyDescent="0.35">
      <c r="A1718" s="7" t="s">
        <v>196</v>
      </c>
      <c r="B1718" s="8">
        <v>41208</v>
      </c>
      <c r="C1718" s="9">
        <v>14.31</v>
      </c>
      <c r="D1718" s="10">
        <v>50005</v>
      </c>
    </row>
    <row r="1719" spans="1:4" x14ac:dyDescent="0.35">
      <c r="A1719" s="7" t="s">
        <v>196</v>
      </c>
      <c r="B1719" s="8">
        <v>41240</v>
      </c>
      <c r="C1719" s="9">
        <v>15.52</v>
      </c>
      <c r="D1719" s="10">
        <v>50002</v>
      </c>
    </row>
    <row r="1720" spans="1:4" x14ac:dyDescent="0.35">
      <c r="A1720" s="7" t="s">
        <v>196</v>
      </c>
      <c r="B1720" s="8">
        <v>41240</v>
      </c>
      <c r="C1720" s="9">
        <v>18.170000000000002</v>
      </c>
      <c r="D1720" s="10">
        <v>50002</v>
      </c>
    </row>
    <row r="1721" spans="1:4" x14ac:dyDescent="0.35">
      <c r="A1721" s="7" t="s">
        <v>196</v>
      </c>
      <c r="B1721" s="8">
        <v>41240</v>
      </c>
      <c r="C1721" s="9">
        <v>8.5</v>
      </c>
      <c r="D1721" s="10">
        <v>50002</v>
      </c>
    </row>
    <row r="1722" spans="1:4" x14ac:dyDescent="0.35">
      <c r="A1722" s="7" t="s">
        <v>196</v>
      </c>
      <c r="B1722" s="8">
        <v>41240</v>
      </c>
      <c r="C1722" s="9">
        <v>7.65</v>
      </c>
      <c r="D1722" s="10">
        <v>50002</v>
      </c>
    </row>
    <row r="1723" spans="1:4" x14ac:dyDescent="0.35">
      <c r="A1723" s="7" t="s">
        <v>196</v>
      </c>
      <c r="B1723" s="8">
        <v>41213</v>
      </c>
      <c r="C1723" s="9">
        <v>11.47</v>
      </c>
      <c r="D1723" s="10">
        <v>50019</v>
      </c>
    </row>
    <row r="1724" spans="1:4" x14ac:dyDescent="0.35">
      <c r="A1724" s="7" t="s">
        <v>196</v>
      </c>
      <c r="B1724" s="8">
        <v>41215</v>
      </c>
      <c r="C1724" s="9">
        <v>11.65</v>
      </c>
      <c r="D1724" s="10">
        <v>70003</v>
      </c>
    </row>
    <row r="1725" spans="1:4" x14ac:dyDescent="0.35">
      <c r="A1725" s="7" t="s">
        <v>196</v>
      </c>
      <c r="B1725" s="8">
        <v>41214</v>
      </c>
      <c r="C1725" s="9">
        <v>11.65</v>
      </c>
      <c r="D1725" s="10">
        <v>50044</v>
      </c>
    </row>
    <row r="1726" spans="1:4" x14ac:dyDescent="0.35">
      <c r="A1726" s="7" t="s">
        <v>196</v>
      </c>
      <c r="B1726" s="8">
        <v>41218</v>
      </c>
      <c r="C1726" s="9">
        <v>10.75</v>
      </c>
      <c r="D1726" s="10">
        <v>10085</v>
      </c>
    </row>
    <row r="1727" spans="1:4" x14ac:dyDescent="0.35">
      <c r="A1727" s="7" t="s">
        <v>196</v>
      </c>
      <c r="B1727" s="8">
        <v>41242</v>
      </c>
      <c r="C1727" s="9">
        <v>10.71</v>
      </c>
      <c r="D1727" s="10">
        <v>10011</v>
      </c>
    </row>
    <row r="1728" spans="1:4" x14ac:dyDescent="0.35">
      <c r="A1728" s="7" t="s">
        <v>196</v>
      </c>
      <c r="B1728" s="8">
        <v>41221</v>
      </c>
      <c r="C1728" s="9">
        <v>14.31</v>
      </c>
      <c r="D1728" s="10">
        <v>60005</v>
      </c>
    </row>
    <row r="1729" spans="1:4" x14ac:dyDescent="0.35">
      <c r="A1729" s="7" t="s">
        <v>196</v>
      </c>
      <c r="B1729" s="8">
        <v>41225</v>
      </c>
      <c r="C1729" s="9">
        <v>11.65</v>
      </c>
      <c r="D1729" s="10">
        <v>50004</v>
      </c>
    </row>
    <row r="1730" spans="1:4" x14ac:dyDescent="0.35">
      <c r="A1730" s="7" t="s">
        <v>196</v>
      </c>
      <c r="B1730" s="8">
        <v>41226</v>
      </c>
      <c r="C1730" s="9">
        <v>12.55</v>
      </c>
      <c r="D1730" s="10">
        <v>60002</v>
      </c>
    </row>
    <row r="1731" spans="1:4" x14ac:dyDescent="0.35">
      <c r="A1731" s="7" t="s">
        <v>196</v>
      </c>
      <c r="B1731" s="8">
        <v>41227</v>
      </c>
      <c r="C1731" s="9">
        <v>11.65</v>
      </c>
      <c r="D1731" s="10">
        <v>70002</v>
      </c>
    </row>
    <row r="1732" spans="1:4" x14ac:dyDescent="0.35">
      <c r="A1732" s="7" t="s">
        <v>196</v>
      </c>
      <c r="B1732" s="8">
        <v>41186</v>
      </c>
      <c r="C1732" s="9">
        <v>16.78</v>
      </c>
      <c r="D1732" s="10">
        <v>50018</v>
      </c>
    </row>
    <row r="1733" spans="1:4" x14ac:dyDescent="0.35">
      <c r="A1733" s="7" t="s">
        <v>196</v>
      </c>
      <c r="B1733" s="8">
        <v>41185</v>
      </c>
      <c r="C1733" s="9">
        <v>13.18</v>
      </c>
      <c r="D1733" s="10">
        <v>50023</v>
      </c>
    </row>
    <row r="1734" spans="1:4" x14ac:dyDescent="0.35">
      <c r="A1734" s="7" t="s">
        <v>196</v>
      </c>
      <c r="B1734" s="8">
        <v>41185</v>
      </c>
      <c r="C1734" s="9">
        <v>10.71</v>
      </c>
      <c r="D1734" s="10">
        <v>50023</v>
      </c>
    </row>
    <row r="1735" spans="1:4" x14ac:dyDescent="0.35">
      <c r="A1735" s="7" t="s">
        <v>196</v>
      </c>
      <c r="B1735" s="8">
        <v>41187</v>
      </c>
      <c r="C1735" s="9">
        <v>15.9</v>
      </c>
      <c r="D1735" s="10">
        <v>50016</v>
      </c>
    </row>
    <row r="1736" spans="1:4" x14ac:dyDescent="0.35">
      <c r="A1736" s="7" t="s">
        <v>196</v>
      </c>
      <c r="B1736" s="8">
        <v>41246</v>
      </c>
      <c r="C1736" s="9">
        <v>14.31</v>
      </c>
      <c r="D1736" s="10">
        <v>50013</v>
      </c>
    </row>
    <row r="1737" spans="1:4" x14ac:dyDescent="0.35">
      <c r="A1737" s="7" t="s">
        <v>196</v>
      </c>
      <c r="B1737" s="8">
        <v>41246</v>
      </c>
      <c r="C1737" s="9">
        <v>10.53</v>
      </c>
      <c r="D1737" s="10">
        <v>50013</v>
      </c>
    </row>
    <row r="1738" spans="1:4" x14ac:dyDescent="0.35">
      <c r="A1738" s="7" t="s">
        <v>196</v>
      </c>
      <c r="B1738" s="8">
        <v>41191</v>
      </c>
      <c r="C1738" s="9">
        <v>12.95</v>
      </c>
      <c r="D1738" s="10">
        <v>10010</v>
      </c>
    </row>
    <row r="1739" spans="1:4" x14ac:dyDescent="0.35">
      <c r="A1739" s="7" t="s">
        <v>196</v>
      </c>
      <c r="B1739" s="8">
        <v>41193</v>
      </c>
      <c r="C1739" s="9">
        <v>13.72</v>
      </c>
      <c r="D1739" s="10">
        <v>60012</v>
      </c>
    </row>
    <row r="1740" spans="1:4" x14ac:dyDescent="0.35">
      <c r="A1740" s="7" t="s">
        <v>196</v>
      </c>
      <c r="B1740" s="8">
        <v>41194</v>
      </c>
      <c r="C1740" s="9">
        <v>13.41</v>
      </c>
      <c r="D1740" s="10">
        <v>50009</v>
      </c>
    </row>
    <row r="1741" spans="1:4" x14ac:dyDescent="0.35">
      <c r="A1741" s="7" t="s">
        <v>196</v>
      </c>
      <c r="B1741" s="8">
        <v>41194</v>
      </c>
      <c r="C1741" s="9">
        <v>13.95</v>
      </c>
      <c r="D1741" s="10">
        <v>50009</v>
      </c>
    </row>
    <row r="1742" spans="1:4" x14ac:dyDescent="0.35">
      <c r="A1742" s="7" t="s">
        <v>196</v>
      </c>
      <c r="B1742" s="8">
        <v>41197</v>
      </c>
      <c r="C1742" s="9">
        <v>15.52</v>
      </c>
      <c r="D1742" s="10">
        <v>50002</v>
      </c>
    </row>
    <row r="1743" spans="1:4" x14ac:dyDescent="0.35">
      <c r="A1743" s="7" t="s">
        <v>196</v>
      </c>
      <c r="B1743" s="8">
        <v>41197</v>
      </c>
      <c r="C1743" s="9">
        <v>18.170000000000002</v>
      </c>
      <c r="D1743" s="10">
        <v>50002</v>
      </c>
    </row>
    <row r="1744" spans="1:4" x14ac:dyDescent="0.35">
      <c r="A1744" s="7" t="s">
        <v>196</v>
      </c>
      <c r="B1744" s="8">
        <v>41197</v>
      </c>
      <c r="C1744" s="9">
        <v>8.5</v>
      </c>
      <c r="D1744" s="10">
        <v>50002</v>
      </c>
    </row>
    <row r="1745" spans="1:4" x14ac:dyDescent="0.35">
      <c r="A1745" s="7" t="s">
        <v>196</v>
      </c>
      <c r="B1745" s="8">
        <v>41197</v>
      </c>
      <c r="C1745" s="9">
        <v>7.65</v>
      </c>
      <c r="D1745" s="10">
        <v>50002</v>
      </c>
    </row>
    <row r="1746" spans="1:4" x14ac:dyDescent="0.35">
      <c r="A1746" s="7" t="s">
        <v>196</v>
      </c>
      <c r="B1746" s="8">
        <v>41198</v>
      </c>
      <c r="C1746" s="9">
        <v>8.09</v>
      </c>
      <c r="D1746" s="10">
        <v>50015</v>
      </c>
    </row>
    <row r="1747" spans="1:4" x14ac:dyDescent="0.35">
      <c r="A1747" s="7" t="s">
        <v>196</v>
      </c>
      <c r="B1747" s="8">
        <v>41204</v>
      </c>
      <c r="C1747" s="9">
        <v>11.94</v>
      </c>
      <c r="D1747" s="10">
        <v>50006</v>
      </c>
    </row>
    <row r="1748" spans="1:4" x14ac:dyDescent="0.35">
      <c r="A1748" s="7" t="s">
        <v>196</v>
      </c>
      <c r="B1748" s="8">
        <v>41204</v>
      </c>
      <c r="C1748" s="9">
        <v>16.11</v>
      </c>
      <c r="D1748" s="10">
        <v>50006</v>
      </c>
    </row>
    <row r="1749" spans="1:4" x14ac:dyDescent="0.35">
      <c r="A1749" s="7" t="s">
        <v>196</v>
      </c>
      <c r="B1749" s="8">
        <v>41247</v>
      </c>
      <c r="C1749" s="9">
        <v>14.31</v>
      </c>
      <c r="D1749" s="10">
        <v>60005</v>
      </c>
    </row>
    <row r="1750" spans="1:4" x14ac:dyDescent="0.35">
      <c r="A1750" s="7" t="s">
        <v>196</v>
      </c>
      <c r="B1750" s="8">
        <v>41249</v>
      </c>
      <c r="C1750" s="9">
        <v>13.41</v>
      </c>
      <c r="D1750" s="10">
        <v>50009</v>
      </c>
    </row>
    <row r="1751" spans="1:4" x14ac:dyDescent="0.35">
      <c r="A1751" s="7" t="s">
        <v>196</v>
      </c>
      <c r="B1751" s="8">
        <v>41249</v>
      </c>
      <c r="C1751" s="9">
        <v>13.95</v>
      </c>
      <c r="D1751" s="10">
        <v>50009</v>
      </c>
    </row>
    <row r="1752" spans="1:4" x14ac:dyDescent="0.35">
      <c r="A1752" s="7" t="s">
        <v>196</v>
      </c>
      <c r="B1752" s="8">
        <v>41255</v>
      </c>
      <c r="C1752" s="9">
        <v>15.52</v>
      </c>
      <c r="D1752" s="10">
        <v>50002</v>
      </c>
    </row>
    <row r="1753" spans="1:4" x14ac:dyDescent="0.35">
      <c r="A1753" s="7" t="s">
        <v>196</v>
      </c>
      <c r="B1753" s="8">
        <v>41255</v>
      </c>
      <c r="C1753" s="9">
        <v>18.170000000000002</v>
      </c>
      <c r="D1753" s="10">
        <v>50002</v>
      </c>
    </row>
    <row r="1754" spans="1:4" x14ac:dyDescent="0.35">
      <c r="A1754" s="7" t="s">
        <v>196</v>
      </c>
      <c r="B1754" s="8">
        <v>41255</v>
      </c>
      <c r="C1754" s="9">
        <v>8.5</v>
      </c>
      <c r="D1754" s="10">
        <v>50002</v>
      </c>
    </row>
    <row r="1755" spans="1:4" x14ac:dyDescent="0.35">
      <c r="A1755" s="7" t="s">
        <v>196</v>
      </c>
      <c r="B1755" s="8">
        <v>41255</v>
      </c>
      <c r="C1755" s="9">
        <v>7.65</v>
      </c>
      <c r="D1755" s="10">
        <v>50002</v>
      </c>
    </row>
    <row r="1756" spans="1:4" x14ac:dyDescent="0.35">
      <c r="A1756" s="7" t="s">
        <v>196</v>
      </c>
      <c r="B1756" s="8">
        <v>41254</v>
      </c>
      <c r="C1756" s="9">
        <v>8.77</v>
      </c>
      <c r="D1756" s="10">
        <v>70012</v>
      </c>
    </row>
    <row r="1757" spans="1:4" x14ac:dyDescent="0.35">
      <c r="A1757" s="7" t="s">
        <v>196</v>
      </c>
      <c r="B1757" s="8">
        <v>41256</v>
      </c>
      <c r="C1757" s="9">
        <v>13.18</v>
      </c>
      <c r="D1757" s="10">
        <v>50023</v>
      </c>
    </row>
    <row r="1758" spans="1:4" x14ac:dyDescent="0.35">
      <c r="A1758" s="7" t="s">
        <v>196</v>
      </c>
      <c r="B1758" s="8">
        <v>41256</v>
      </c>
      <c r="C1758" s="9">
        <v>10.71</v>
      </c>
      <c r="D1758" s="10">
        <v>50023</v>
      </c>
    </row>
    <row r="1759" spans="1:4" x14ac:dyDescent="0.35">
      <c r="A1759" s="7" t="s">
        <v>196</v>
      </c>
      <c r="B1759" s="8">
        <v>41253</v>
      </c>
      <c r="C1759" s="9">
        <v>15.52</v>
      </c>
      <c r="D1759" s="10">
        <v>50002</v>
      </c>
    </row>
    <row r="1760" spans="1:4" x14ac:dyDescent="0.35">
      <c r="A1760" s="7" t="s">
        <v>196</v>
      </c>
      <c r="B1760" s="8">
        <v>41253</v>
      </c>
      <c r="C1760" s="9">
        <v>18.170000000000002</v>
      </c>
      <c r="D1760" s="10">
        <v>50002</v>
      </c>
    </row>
    <row r="1761" spans="1:4" x14ac:dyDescent="0.35">
      <c r="A1761" s="7" t="s">
        <v>196</v>
      </c>
      <c r="B1761" s="8">
        <v>41253</v>
      </c>
      <c r="C1761" s="9">
        <v>8.5</v>
      </c>
      <c r="D1761" s="10">
        <v>50002</v>
      </c>
    </row>
    <row r="1762" spans="1:4" x14ac:dyDescent="0.35">
      <c r="A1762" s="7" t="s">
        <v>196</v>
      </c>
      <c r="B1762" s="8">
        <v>41253</v>
      </c>
      <c r="C1762" s="9">
        <v>7.65</v>
      </c>
      <c r="D1762" s="10">
        <v>50002</v>
      </c>
    </row>
    <row r="1763" spans="1:4" x14ac:dyDescent="0.35">
      <c r="A1763" s="7" t="s">
        <v>196</v>
      </c>
      <c r="B1763" s="8">
        <v>41257</v>
      </c>
      <c r="C1763" s="9">
        <v>14.31</v>
      </c>
      <c r="D1763" s="10">
        <v>70001</v>
      </c>
    </row>
    <row r="1764" spans="1:4" x14ac:dyDescent="0.35">
      <c r="A1764" s="7" t="s">
        <v>196</v>
      </c>
      <c r="B1764" s="8">
        <v>41261</v>
      </c>
      <c r="C1764" s="9">
        <v>12.55</v>
      </c>
      <c r="D1764" s="10">
        <v>10001</v>
      </c>
    </row>
    <row r="1765" spans="1:4" x14ac:dyDescent="0.35">
      <c r="A1765" s="7" t="s">
        <v>196</v>
      </c>
      <c r="B1765" s="8">
        <v>41261</v>
      </c>
      <c r="C1765" s="9">
        <v>13.72</v>
      </c>
      <c r="D1765" s="10">
        <v>10001</v>
      </c>
    </row>
    <row r="1766" spans="1:4" x14ac:dyDescent="0.35">
      <c r="A1766" s="7" t="s">
        <v>196</v>
      </c>
      <c r="B1766" s="8">
        <v>41264</v>
      </c>
      <c r="C1766" s="9">
        <v>12.55</v>
      </c>
      <c r="D1766" s="10">
        <v>10001</v>
      </c>
    </row>
    <row r="1767" spans="1:4" x14ac:dyDescent="0.35">
      <c r="A1767" s="7" t="s">
        <v>196</v>
      </c>
      <c r="B1767" s="8">
        <v>41264</v>
      </c>
      <c r="C1767" s="9">
        <v>13.72</v>
      </c>
      <c r="D1767" s="10">
        <v>10001</v>
      </c>
    </row>
    <row r="1768" spans="1:4" x14ac:dyDescent="0.35">
      <c r="A1768" s="7" t="s">
        <v>196</v>
      </c>
      <c r="B1768" s="8">
        <v>41269</v>
      </c>
      <c r="C1768" s="9">
        <v>6.52</v>
      </c>
      <c r="D1768" s="10">
        <v>50001</v>
      </c>
    </row>
    <row r="1769" spans="1:4" x14ac:dyDescent="0.35">
      <c r="A1769" s="7" t="s">
        <v>196</v>
      </c>
      <c r="B1769" s="8">
        <v>41269</v>
      </c>
      <c r="C1769" s="9">
        <v>17</v>
      </c>
      <c r="D1769" s="10">
        <v>50001</v>
      </c>
    </row>
    <row r="1770" spans="1:4" x14ac:dyDescent="0.35">
      <c r="A1770" s="7" t="s">
        <v>196</v>
      </c>
      <c r="B1770" s="8">
        <v>41270</v>
      </c>
      <c r="C1770" s="9">
        <v>21.19</v>
      </c>
      <c r="D1770" s="10">
        <v>70004</v>
      </c>
    </row>
    <row r="1771" spans="1:4" x14ac:dyDescent="0.35">
      <c r="A1771" s="7" t="s">
        <v>196</v>
      </c>
      <c r="B1771" s="8">
        <v>41271</v>
      </c>
      <c r="C1771" s="9">
        <v>12.55</v>
      </c>
      <c r="D1771" s="10">
        <v>10008</v>
      </c>
    </row>
    <row r="1772" spans="1:4" x14ac:dyDescent="0.35">
      <c r="A1772" s="7" t="s">
        <v>196</v>
      </c>
      <c r="B1772" s="8">
        <v>41278</v>
      </c>
      <c r="C1772" s="9">
        <v>14.31</v>
      </c>
      <c r="D1772" s="10">
        <v>60001</v>
      </c>
    </row>
    <row r="1773" spans="1:4" x14ac:dyDescent="0.35">
      <c r="A1773" s="7" t="s">
        <v>196</v>
      </c>
      <c r="B1773" s="8">
        <v>41277</v>
      </c>
      <c r="C1773" s="9">
        <v>11.61</v>
      </c>
      <c r="D1773" s="10">
        <v>60029</v>
      </c>
    </row>
    <row r="1774" spans="1:4" x14ac:dyDescent="0.35">
      <c r="A1774" s="7" t="s">
        <v>196</v>
      </c>
      <c r="B1774" s="8">
        <v>41281</v>
      </c>
      <c r="C1774" s="9">
        <v>6.52</v>
      </c>
      <c r="D1774" s="10">
        <v>50001</v>
      </c>
    </row>
    <row r="1775" spans="1:4" x14ac:dyDescent="0.35">
      <c r="A1775" s="7" t="s">
        <v>196</v>
      </c>
      <c r="B1775" s="8">
        <v>41281</v>
      </c>
      <c r="C1775" s="9">
        <v>17</v>
      </c>
      <c r="D1775" s="10">
        <v>50001</v>
      </c>
    </row>
    <row r="1776" spans="1:4" x14ac:dyDescent="0.35">
      <c r="A1776" s="7" t="s">
        <v>197</v>
      </c>
      <c r="B1776" s="8">
        <v>41185</v>
      </c>
      <c r="C1776" s="9">
        <v>0.01</v>
      </c>
      <c r="D1776" s="10">
        <v>50027</v>
      </c>
    </row>
    <row r="1777" spans="1:4" x14ac:dyDescent="0.35">
      <c r="A1777" s="7" t="s">
        <v>198</v>
      </c>
      <c r="B1777" s="8">
        <v>41185</v>
      </c>
      <c r="C1777" s="9">
        <v>0.01</v>
      </c>
      <c r="D1777" s="10">
        <v>50028</v>
      </c>
    </row>
    <row r="1778" spans="1:4" x14ac:dyDescent="0.35">
      <c r="A1778" s="7" t="s">
        <v>198</v>
      </c>
      <c r="B1778" s="8">
        <v>41320</v>
      </c>
      <c r="C1778" s="9">
        <v>29.45</v>
      </c>
      <c r="D1778" s="10">
        <v>40022</v>
      </c>
    </row>
    <row r="1779" spans="1:4" x14ac:dyDescent="0.35">
      <c r="A1779" s="7" t="s">
        <v>199</v>
      </c>
      <c r="B1779" s="8">
        <v>41185</v>
      </c>
      <c r="C1779" s="9">
        <v>28.57</v>
      </c>
      <c r="D1779" s="10">
        <v>50031</v>
      </c>
    </row>
    <row r="1780" spans="1:4" x14ac:dyDescent="0.35">
      <c r="A1780" s="7" t="s">
        <v>200</v>
      </c>
      <c r="B1780" s="8">
        <v>41184</v>
      </c>
      <c r="C1780" s="9">
        <v>12.06</v>
      </c>
      <c r="D1780" s="10">
        <v>60015</v>
      </c>
    </row>
    <row r="1781" spans="1:4" x14ac:dyDescent="0.35">
      <c r="A1781" s="7" t="s">
        <v>201</v>
      </c>
      <c r="B1781" s="8">
        <v>41185</v>
      </c>
      <c r="C1781" s="9">
        <v>11.38</v>
      </c>
      <c r="D1781" s="10">
        <v>60004</v>
      </c>
    </row>
    <row r="1782" spans="1:4" x14ac:dyDescent="0.35">
      <c r="A1782" s="7" t="s">
        <v>202</v>
      </c>
      <c r="B1782" s="8">
        <v>41197</v>
      </c>
      <c r="C1782" s="9">
        <v>40.15</v>
      </c>
      <c r="D1782" s="10">
        <v>10065</v>
      </c>
    </row>
    <row r="1783" spans="1:4" x14ac:dyDescent="0.35">
      <c r="A1783" s="7" t="s">
        <v>203</v>
      </c>
      <c r="B1783" s="8">
        <v>41183</v>
      </c>
      <c r="C1783" s="9">
        <v>17.05</v>
      </c>
      <c r="D1783" s="10">
        <v>10019</v>
      </c>
    </row>
    <row r="1784" spans="1:4" x14ac:dyDescent="0.35">
      <c r="A1784" s="7" t="s">
        <v>204</v>
      </c>
      <c r="B1784" s="8">
        <v>41183</v>
      </c>
      <c r="C1784" s="9">
        <v>11.38</v>
      </c>
      <c r="D1784" s="10">
        <v>10020</v>
      </c>
    </row>
    <row r="1785" spans="1:4" x14ac:dyDescent="0.35">
      <c r="A1785" s="7" t="s">
        <v>204</v>
      </c>
      <c r="B1785" s="8">
        <v>41332</v>
      </c>
      <c r="C1785" s="9">
        <v>21.51</v>
      </c>
      <c r="D1785" s="10">
        <v>10026</v>
      </c>
    </row>
    <row r="1786" spans="1:4" x14ac:dyDescent="0.35">
      <c r="A1786" s="7" t="s">
        <v>204</v>
      </c>
      <c r="B1786" s="8">
        <v>41341</v>
      </c>
      <c r="C1786" s="9">
        <v>74.44</v>
      </c>
      <c r="D1786" s="10">
        <v>10123</v>
      </c>
    </row>
    <row r="1787" spans="1:4" x14ac:dyDescent="0.35">
      <c r="A1787" s="7" t="s">
        <v>204</v>
      </c>
      <c r="B1787" s="8">
        <v>41341</v>
      </c>
      <c r="C1787" s="9">
        <v>10.75</v>
      </c>
      <c r="D1787" s="10">
        <v>10003</v>
      </c>
    </row>
    <row r="1788" spans="1:4" x14ac:dyDescent="0.35">
      <c r="A1788" s="7" t="s">
        <v>204</v>
      </c>
      <c r="B1788" s="8">
        <v>41365</v>
      </c>
      <c r="C1788" s="9">
        <v>14.95</v>
      </c>
      <c r="D1788" s="10">
        <v>10043</v>
      </c>
    </row>
    <row r="1789" spans="1:4" x14ac:dyDescent="0.35">
      <c r="A1789" s="7" t="s">
        <v>204</v>
      </c>
      <c r="B1789" s="8">
        <v>41386</v>
      </c>
      <c r="C1789" s="9">
        <v>46.62</v>
      </c>
      <c r="D1789" s="10">
        <v>10005</v>
      </c>
    </row>
    <row r="1790" spans="1:4" x14ac:dyDescent="0.35">
      <c r="A1790" s="7" t="s">
        <v>204</v>
      </c>
      <c r="B1790" s="8">
        <v>41394</v>
      </c>
      <c r="C1790" s="9">
        <v>52.8</v>
      </c>
      <c r="D1790" s="10">
        <v>10032</v>
      </c>
    </row>
    <row r="1791" spans="1:4" x14ac:dyDescent="0.35">
      <c r="A1791" s="7" t="s">
        <v>204</v>
      </c>
      <c r="B1791" s="8">
        <v>41407</v>
      </c>
      <c r="C1791" s="9">
        <v>45.72</v>
      </c>
      <c r="D1791" s="10">
        <v>30016</v>
      </c>
    </row>
    <row r="1792" spans="1:4" x14ac:dyDescent="0.35">
      <c r="A1792" s="7" t="s">
        <v>204</v>
      </c>
      <c r="B1792" s="8">
        <v>41416</v>
      </c>
      <c r="C1792" s="9">
        <v>17.05</v>
      </c>
      <c r="D1792" s="10">
        <v>70054</v>
      </c>
    </row>
    <row r="1793" spans="1:4" x14ac:dyDescent="0.35">
      <c r="A1793" s="7" t="s">
        <v>204</v>
      </c>
      <c r="B1793" s="8">
        <v>41451</v>
      </c>
      <c r="C1793" s="9">
        <v>16.149999999999999</v>
      </c>
      <c r="D1793" s="10">
        <v>60008</v>
      </c>
    </row>
    <row r="1794" spans="1:4" x14ac:dyDescent="0.35">
      <c r="A1794" s="7" t="s">
        <v>204</v>
      </c>
      <c r="B1794" s="8">
        <v>41484</v>
      </c>
      <c r="C1794" s="9">
        <v>52.38</v>
      </c>
      <c r="D1794" s="10">
        <v>50001</v>
      </c>
    </row>
    <row r="1795" spans="1:4" x14ac:dyDescent="0.35">
      <c r="A1795" s="7" t="s">
        <v>204</v>
      </c>
      <c r="B1795" s="8">
        <v>41500</v>
      </c>
      <c r="C1795" s="9">
        <v>21.51</v>
      </c>
      <c r="D1795" s="10">
        <v>60012</v>
      </c>
    </row>
    <row r="1796" spans="1:4" x14ac:dyDescent="0.35">
      <c r="A1796" s="7" t="s">
        <v>204</v>
      </c>
      <c r="B1796" s="8">
        <v>41502</v>
      </c>
      <c r="C1796" s="9">
        <v>18.45</v>
      </c>
      <c r="D1796" s="10">
        <v>10112</v>
      </c>
    </row>
    <row r="1797" spans="1:4" x14ac:dyDescent="0.35">
      <c r="A1797" s="7" t="s">
        <v>204</v>
      </c>
      <c r="B1797" s="8">
        <v>41555</v>
      </c>
      <c r="C1797" s="9">
        <v>26.75</v>
      </c>
      <c r="D1797" s="10">
        <v>10074</v>
      </c>
    </row>
    <row r="1798" spans="1:4" x14ac:dyDescent="0.35">
      <c r="A1798" s="7" t="s">
        <v>204</v>
      </c>
      <c r="B1798" s="8">
        <v>41565</v>
      </c>
      <c r="C1798" s="9">
        <v>23.95</v>
      </c>
      <c r="D1798" s="10">
        <v>60002</v>
      </c>
    </row>
    <row r="1799" spans="1:4" x14ac:dyDescent="0.35">
      <c r="A1799" s="7" t="s">
        <v>205</v>
      </c>
      <c r="B1799" s="8">
        <v>41183</v>
      </c>
      <c r="C1799" s="9">
        <v>43.7</v>
      </c>
      <c r="D1799" s="10">
        <v>10068</v>
      </c>
    </row>
    <row r="1800" spans="1:4" x14ac:dyDescent="0.35">
      <c r="A1800" s="7" t="s">
        <v>206</v>
      </c>
      <c r="B1800" s="8">
        <v>41183</v>
      </c>
      <c r="C1800" s="9">
        <v>0.01</v>
      </c>
      <c r="D1800" s="10">
        <v>40007</v>
      </c>
    </row>
    <row r="1801" spans="1:4" x14ac:dyDescent="0.35">
      <c r="A1801" s="7" t="s">
        <v>207</v>
      </c>
      <c r="B1801" s="8">
        <v>41185</v>
      </c>
      <c r="C1801" s="9">
        <v>0.01</v>
      </c>
      <c r="D1801" s="10">
        <v>10035</v>
      </c>
    </row>
    <row r="1802" spans="1:4" x14ac:dyDescent="0.35">
      <c r="A1802" s="7" t="s">
        <v>208</v>
      </c>
      <c r="B1802" s="8">
        <v>41185</v>
      </c>
      <c r="C1802" s="9">
        <v>31.7</v>
      </c>
      <c r="D1802" s="10">
        <v>10007</v>
      </c>
    </row>
    <row r="1803" spans="1:4" x14ac:dyDescent="0.35">
      <c r="A1803" s="7" t="s">
        <v>209</v>
      </c>
      <c r="B1803" s="8">
        <v>41185</v>
      </c>
      <c r="C1803" s="9">
        <v>14.08</v>
      </c>
      <c r="D1803" s="10">
        <v>40006</v>
      </c>
    </row>
    <row r="1804" spans="1:4" x14ac:dyDescent="0.35">
      <c r="A1804" s="7" t="s">
        <v>209</v>
      </c>
      <c r="B1804" s="8">
        <v>41261</v>
      </c>
      <c r="C1804" s="9">
        <v>10.95</v>
      </c>
      <c r="D1804" s="10">
        <v>10002</v>
      </c>
    </row>
    <row r="1805" spans="1:4" x14ac:dyDescent="0.35">
      <c r="A1805" s="7" t="s">
        <v>210</v>
      </c>
      <c r="B1805" s="8">
        <v>41185</v>
      </c>
      <c r="C1805" s="9">
        <v>8.9499999999999993</v>
      </c>
      <c r="D1805" s="10">
        <v>40014</v>
      </c>
    </row>
    <row r="1806" spans="1:4" x14ac:dyDescent="0.35">
      <c r="A1806" s="7" t="s">
        <v>211</v>
      </c>
      <c r="B1806" s="8">
        <v>41180</v>
      </c>
      <c r="C1806" s="9">
        <v>0.01</v>
      </c>
      <c r="D1806" s="10">
        <v>40024</v>
      </c>
    </row>
    <row r="1807" spans="1:4" x14ac:dyDescent="0.35">
      <c r="A1807" s="7" t="s">
        <v>212</v>
      </c>
      <c r="B1807" s="8">
        <v>41180</v>
      </c>
      <c r="C1807" s="9">
        <v>27.95</v>
      </c>
      <c r="D1807" s="10">
        <v>10021</v>
      </c>
    </row>
    <row r="1808" spans="1:4" x14ac:dyDescent="0.35">
      <c r="A1808" s="7" t="s">
        <v>213</v>
      </c>
      <c r="B1808" s="8">
        <v>41180</v>
      </c>
      <c r="C1808" s="9">
        <v>38.799999999999997</v>
      </c>
      <c r="D1808" s="10">
        <v>10018</v>
      </c>
    </row>
    <row r="1809" spans="1:4" x14ac:dyDescent="0.35">
      <c r="A1809" s="7" t="s">
        <v>214</v>
      </c>
      <c r="B1809" s="8">
        <v>41182</v>
      </c>
      <c r="C1809" s="9">
        <v>63.65</v>
      </c>
      <c r="D1809" s="10">
        <v>40001</v>
      </c>
    </row>
    <row r="1810" spans="1:4" x14ac:dyDescent="0.35">
      <c r="A1810" s="7" t="s">
        <v>214</v>
      </c>
      <c r="B1810" s="8">
        <v>41183</v>
      </c>
      <c r="C1810" s="9">
        <v>12.24</v>
      </c>
      <c r="D1810" s="10">
        <v>10004</v>
      </c>
    </row>
    <row r="1811" spans="1:4" x14ac:dyDescent="0.35">
      <c r="A1811" s="7" t="s">
        <v>215</v>
      </c>
      <c r="B1811" s="8">
        <v>41180</v>
      </c>
      <c r="C1811" s="9">
        <v>14.98</v>
      </c>
      <c r="D1811" s="10">
        <v>10011</v>
      </c>
    </row>
    <row r="1812" spans="1:4" x14ac:dyDescent="0.35">
      <c r="A1812" s="7" t="s">
        <v>215</v>
      </c>
      <c r="B1812" s="8">
        <v>41184</v>
      </c>
      <c r="C1812" s="9">
        <v>18.649999999999999</v>
      </c>
      <c r="D1812" s="10">
        <v>10044</v>
      </c>
    </row>
    <row r="1813" spans="1:4" x14ac:dyDescent="0.35">
      <c r="A1813" s="7" t="s">
        <v>216</v>
      </c>
      <c r="B1813" s="8">
        <v>41185</v>
      </c>
      <c r="C1813" s="9">
        <v>12.65</v>
      </c>
      <c r="D1813" s="10">
        <v>10014</v>
      </c>
    </row>
    <row r="1814" spans="1:4" x14ac:dyDescent="0.35">
      <c r="A1814" s="7" t="s">
        <v>217</v>
      </c>
      <c r="B1814" s="8">
        <v>41179</v>
      </c>
      <c r="C1814" s="9">
        <v>30.7</v>
      </c>
      <c r="D1814" s="10">
        <v>40030</v>
      </c>
    </row>
    <row r="1815" spans="1:4" x14ac:dyDescent="0.35">
      <c r="A1815" s="7" t="s">
        <v>218</v>
      </c>
      <c r="B1815" s="8">
        <v>41179</v>
      </c>
      <c r="C1815" s="9">
        <v>50.9</v>
      </c>
      <c r="D1815" s="10">
        <v>40027</v>
      </c>
    </row>
    <row r="1816" spans="1:4" x14ac:dyDescent="0.35">
      <c r="A1816" s="7" t="s">
        <v>219</v>
      </c>
      <c r="B1816" s="8">
        <v>41178</v>
      </c>
      <c r="C1816" s="9">
        <v>0.01</v>
      </c>
      <c r="D1816" s="10">
        <v>40009</v>
      </c>
    </row>
    <row r="1817" spans="1:4" x14ac:dyDescent="0.35">
      <c r="A1817" s="7" t="s">
        <v>220</v>
      </c>
      <c r="B1817" s="8">
        <v>41215</v>
      </c>
      <c r="C1817" s="9">
        <v>9.99</v>
      </c>
      <c r="D1817" s="10">
        <v>20009</v>
      </c>
    </row>
    <row r="1818" spans="1:4" x14ac:dyDescent="0.35">
      <c r="A1818" s="7" t="s">
        <v>220</v>
      </c>
      <c r="B1818" s="8">
        <v>41214</v>
      </c>
      <c r="C1818" s="9">
        <v>9.85</v>
      </c>
      <c r="D1818" s="10">
        <v>60014</v>
      </c>
    </row>
    <row r="1819" spans="1:4" x14ac:dyDescent="0.35">
      <c r="A1819" s="7" t="s">
        <v>220</v>
      </c>
      <c r="B1819" s="8">
        <v>41178</v>
      </c>
      <c r="C1819" s="9">
        <v>0.01</v>
      </c>
      <c r="D1819" s="10">
        <v>40010</v>
      </c>
    </row>
    <row r="1820" spans="1:4" x14ac:dyDescent="0.35">
      <c r="A1820" s="7" t="s">
        <v>220</v>
      </c>
      <c r="B1820" s="8">
        <v>41187</v>
      </c>
      <c r="C1820" s="9">
        <v>9.85</v>
      </c>
      <c r="D1820" s="10">
        <v>70016</v>
      </c>
    </row>
    <row r="1821" spans="1:4" x14ac:dyDescent="0.35">
      <c r="A1821" s="7" t="s">
        <v>220</v>
      </c>
      <c r="B1821" s="8">
        <v>41198</v>
      </c>
      <c r="C1821" s="9">
        <v>5.91</v>
      </c>
      <c r="D1821" s="10">
        <v>20013</v>
      </c>
    </row>
    <row r="1822" spans="1:4" x14ac:dyDescent="0.35">
      <c r="A1822" s="7" t="s">
        <v>220</v>
      </c>
      <c r="B1822" s="8">
        <v>41254</v>
      </c>
      <c r="C1822" s="9">
        <v>11.65</v>
      </c>
      <c r="D1822" s="10">
        <v>20019</v>
      </c>
    </row>
    <row r="1823" spans="1:4" x14ac:dyDescent="0.35">
      <c r="A1823" s="7" t="s">
        <v>220</v>
      </c>
      <c r="B1823" s="8">
        <v>41319</v>
      </c>
      <c r="C1823" s="9">
        <v>22.9</v>
      </c>
      <c r="D1823" s="10">
        <v>10027</v>
      </c>
    </row>
    <row r="1824" spans="1:4" x14ac:dyDescent="0.35">
      <c r="A1824" s="7" t="s">
        <v>220</v>
      </c>
      <c r="B1824" s="8">
        <v>41366</v>
      </c>
      <c r="C1824" s="9">
        <v>9.85</v>
      </c>
      <c r="D1824" s="10">
        <v>50004</v>
      </c>
    </row>
    <row r="1825" spans="1:4" x14ac:dyDescent="0.35">
      <c r="A1825" s="7" t="s">
        <v>220</v>
      </c>
      <c r="B1825" s="8">
        <v>41386</v>
      </c>
      <c r="C1825" s="9">
        <v>9.85</v>
      </c>
      <c r="D1825" s="10">
        <v>50006</v>
      </c>
    </row>
    <row r="1826" spans="1:4" x14ac:dyDescent="0.35">
      <c r="A1826" s="7" t="s">
        <v>220</v>
      </c>
      <c r="B1826" s="8">
        <v>41400</v>
      </c>
      <c r="C1826" s="9">
        <v>9.85</v>
      </c>
      <c r="D1826" s="10">
        <v>40003</v>
      </c>
    </row>
    <row r="1827" spans="1:4" x14ac:dyDescent="0.35">
      <c r="A1827" s="7" t="s">
        <v>220</v>
      </c>
      <c r="B1827" s="8">
        <v>41500</v>
      </c>
      <c r="C1827" s="9">
        <v>24.21</v>
      </c>
      <c r="D1827" s="10">
        <v>20023</v>
      </c>
    </row>
    <row r="1828" spans="1:4" x14ac:dyDescent="0.35">
      <c r="A1828" s="7" t="s">
        <v>221</v>
      </c>
      <c r="B1828" s="8">
        <v>41178</v>
      </c>
      <c r="C1828" s="9">
        <v>0.01</v>
      </c>
      <c r="D1828" s="10">
        <v>40008</v>
      </c>
    </row>
    <row r="1829" spans="1:4" x14ac:dyDescent="0.35">
      <c r="A1829" s="7" t="s">
        <v>222</v>
      </c>
      <c r="B1829" s="8">
        <v>41178</v>
      </c>
      <c r="C1829" s="9">
        <v>0.01</v>
      </c>
      <c r="D1829" s="10">
        <v>40007</v>
      </c>
    </row>
    <row r="1830" spans="1:4" x14ac:dyDescent="0.35">
      <c r="A1830" s="7" t="s">
        <v>223</v>
      </c>
      <c r="B1830" s="8">
        <v>41178</v>
      </c>
      <c r="C1830" s="9">
        <v>0.01</v>
      </c>
      <c r="D1830" s="10">
        <v>40006</v>
      </c>
    </row>
    <row r="1831" spans="1:4" x14ac:dyDescent="0.35">
      <c r="A1831" s="7" t="s">
        <v>224</v>
      </c>
      <c r="B1831" s="8">
        <v>41206</v>
      </c>
      <c r="C1831" s="9">
        <v>5</v>
      </c>
      <c r="D1831" s="10">
        <v>10086</v>
      </c>
    </row>
    <row r="1832" spans="1:4" x14ac:dyDescent="0.35">
      <c r="A1832" s="7" t="s">
        <v>224</v>
      </c>
      <c r="B1832" s="8">
        <v>41206</v>
      </c>
      <c r="C1832" s="9">
        <v>38.29</v>
      </c>
      <c r="D1832" s="10">
        <v>10086</v>
      </c>
    </row>
    <row r="1833" spans="1:4" x14ac:dyDescent="0.35">
      <c r="A1833" s="7" t="s">
        <v>224</v>
      </c>
      <c r="B1833" s="8">
        <v>41207</v>
      </c>
      <c r="C1833" s="9">
        <v>25.5</v>
      </c>
      <c r="D1833" s="10">
        <v>40038</v>
      </c>
    </row>
    <row r="1834" spans="1:4" x14ac:dyDescent="0.35">
      <c r="A1834" s="7" t="s">
        <v>224</v>
      </c>
      <c r="B1834" s="8">
        <v>41215</v>
      </c>
      <c r="C1834" s="9">
        <v>21.45</v>
      </c>
      <c r="D1834" s="10">
        <v>70067</v>
      </c>
    </row>
    <row r="1835" spans="1:4" x14ac:dyDescent="0.35">
      <c r="A1835" s="7" t="s">
        <v>224</v>
      </c>
      <c r="B1835" s="8">
        <v>41216</v>
      </c>
      <c r="C1835" s="9">
        <v>14.75</v>
      </c>
      <c r="D1835" s="10">
        <v>10018</v>
      </c>
    </row>
    <row r="1836" spans="1:4" x14ac:dyDescent="0.35">
      <c r="A1836" s="7" t="s">
        <v>224</v>
      </c>
      <c r="B1836" s="8">
        <v>41177</v>
      </c>
      <c r="C1836" s="9">
        <v>26.75</v>
      </c>
      <c r="D1836" s="10">
        <v>40034</v>
      </c>
    </row>
    <row r="1837" spans="1:4" x14ac:dyDescent="0.35">
      <c r="A1837" s="7" t="s">
        <v>224</v>
      </c>
      <c r="B1837" s="8">
        <v>41245</v>
      </c>
      <c r="C1837" s="9">
        <v>20.5</v>
      </c>
      <c r="D1837" s="10">
        <v>70005</v>
      </c>
    </row>
    <row r="1838" spans="1:4" x14ac:dyDescent="0.35">
      <c r="A1838" s="7" t="s">
        <v>224</v>
      </c>
      <c r="B1838" s="8">
        <v>41182</v>
      </c>
      <c r="C1838" s="9">
        <v>25.45</v>
      </c>
      <c r="D1838" s="10">
        <v>40042</v>
      </c>
    </row>
    <row r="1839" spans="1:4" x14ac:dyDescent="0.35">
      <c r="A1839" s="7" t="s">
        <v>224</v>
      </c>
      <c r="B1839" s="8">
        <v>41188</v>
      </c>
      <c r="C1839" s="9">
        <v>32.950000000000003</v>
      </c>
      <c r="D1839" s="10">
        <v>10102</v>
      </c>
    </row>
    <row r="1840" spans="1:4" x14ac:dyDescent="0.35">
      <c r="A1840" s="7" t="s">
        <v>224</v>
      </c>
      <c r="B1840" s="8">
        <v>41233</v>
      </c>
      <c r="C1840" s="9">
        <v>5</v>
      </c>
      <c r="D1840" s="10">
        <v>10086</v>
      </c>
    </row>
    <row r="1841" spans="1:4" x14ac:dyDescent="0.35">
      <c r="A1841" s="7" t="s">
        <v>224</v>
      </c>
      <c r="B1841" s="8">
        <v>41233</v>
      </c>
      <c r="C1841" s="9">
        <v>38.29</v>
      </c>
      <c r="D1841" s="10">
        <v>10086</v>
      </c>
    </row>
    <row r="1842" spans="1:4" x14ac:dyDescent="0.35">
      <c r="A1842" s="7" t="s">
        <v>224</v>
      </c>
      <c r="B1842" s="8">
        <v>41201</v>
      </c>
      <c r="C1842" s="9">
        <v>26.75</v>
      </c>
      <c r="D1842" s="10">
        <v>50032</v>
      </c>
    </row>
    <row r="1843" spans="1:4" x14ac:dyDescent="0.35">
      <c r="A1843" s="7" t="s">
        <v>224</v>
      </c>
      <c r="B1843" s="8">
        <v>41250</v>
      </c>
      <c r="C1843" s="9">
        <v>18.95</v>
      </c>
      <c r="D1843" s="10">
        <v>60034</v>
      </c>
    </row>
    <row r="1844" spans="1:4" x14ac:dyDescent="0.35">
      <c r="A1844" s="7" t="s">
        <v>224</v>
      </c>
      <c r="B1844" s="8">
        <v>41261</v>
      </c>
      <c r="C1844" s="9">
        <v>20.95</v>
      </c>
      <c r="D1844" s="10">
        <v>10063</v>
      </c>
    </row>
    <row r="1845" spans="1:4" x14ac:dyDescent="0.35">
      <c r="A1845" s="7" t="s">
        <v>224</v>
      </c>
      <c r="B1845" s="8">
        <v>41262</v>
      </c>
      <c r="C1845" s="9">
        <v>18.95</v>
      </c>
      <c r="D1845" s="10">
        <v>10050</v>
      </c>
    </row>
    <row r="1846" spans="1:4" x14ac:dyDescent="0.35">
      <c r="A1846" s="7" t="s">
        <v>224</v>
      </c>
      <c r="B1846" s="8">
        <v>41276</v>
      </c>
      <c r="C1846" s="9">
        <v>20.95</v>
      </c>
      <c r="D1846" s="10">
        <v>50012</v>
      </c>
    </row>
    <row r="1847" spans="1:4" x14ac:dyDescent="0.35">
      <c r="A1847" s="7" t="s">
        <v>224</v>
      </c>
      <c r="B1847" s="8">
        <v>41304</v>
      </c>
      <c r="C1847" s="9">
        <v>14.5</v>
      </c>
      <c r="D1847" s="10">
        <v>10073</v>
      </c>
    </row>
    <row r="1848" spans="1:4" x14ac:dyDescent="0.35">
      <c r="A1848" s="7" t="s">
        <v>224</v>
      </c>
      <c r="B1848" s="8">
        <v>41304</v>
      </c>
      <c r="C1848" s="9">
        <v>21.45</v>
      </c>
      <c r="D1848" s="10">
        <v>10073</v>
      </c>
    </row>
    <row r="1849" spans="1:4" x14ac:dyDescent="0.35">
      <c r="A1849" s="7" t="s">
        <v>224</v>
      </c>
      <c r="B1849" s="8">
        <v>41311</v>
      </c>
      <c r="C1849" s="9">
        <v>15.96</v>
      </c>
      <c r="D1849" s="10">
        <v>10065</v>
      </c>
    </row>
    <row r="1850" spans="1:4" x14ac:dyDescent="0.35">
      <c r="A1850" s="7" t="s">
        <v>224</v>
      </c>
      <c r="B1850" s="8">
        <v>41324</v>
      </c>
      <c r="C1850" s="9">
        <v>21.45</v>
      </c>
      <c r="D1850" s="10">
        <v>40013</v>
      </c>
    </row>
    <row r="1851" spans="1:4" x14ac:dyDescent="0.35">
      <c r="A1851" s="7" t="s">
        <v>224</v>
      </c>
      <c r="B1851" s="8">
        <v>41382</v>
      </c>
      <c r="C1851" s="9">
        <v>17.5</v>
      </c>
      <c r="D1851" s="10">
        <v>10186</v>
      </c>
    </row>
    <row r="1852" spans="1:4" x14ac:dyDescent="0.35">
      <c r="A1852" s="7" t="s">
        <v>224</v>
      </c>
      <c r="B1852" s="8">
        <v>41397</v>
      </c>
      <c r="C1852" s="9">
        <v>15.1</v>
      </c>
      <c r="D1852" s="10">
        <v>40011</v>
      </c>
    </row>
    <row r="1853" spans="1:4" x14ac:dyDescent="0.35">
      <c r="A1853" s="7" t="s">
        <v>224</v>
      </c>
      <c r="B1853" s="8">
        <v>41402</v>
      </c>
      <c r="C1853" s="9">
        <v>14.5</v>
      </c>
      <c r="D1853" s="10">
        <v>10073</v>
      </c>
    </row>
    <row r="1854" spans="1:4" x14ac:dyDescent="0.35">
      <c r="A1854" s="7" t="s">
        <v>224</v>
      </c>
      <c r="B1854" s="8">
        <v>41402</v>
      </c>
      <c r="C1854" s="9">
        <v>21.45</v>
      </c>
      <c r="D1854" s="10">
        <v>10073</v>
      </c>
    </row>
    <row r="1855" spans="1:4" x14ac:dyDescent="0.35">
      <c r="A1855" s="7" t="s">
        <v>224</v>
      </c>
      <c r="B1855" s="8">
        <v>41403</v>
      </c>
      <c r="C1855" s="9">
        <v>17.170000000000002</v>
      </c>
      <c r="D1855" s="10">
        <v>10170</v>
      </c>
    </row>
    <row r="1856" spans="1:4" x14ac:dyDescent="0.35">
      <c r="A1856" s="7" t="s">
        <v>224</v>
      </c>
      <c r="B1856" s="8">
        <v>41427</v>
      </c>
      <c r="C1856" s="9">
        <v>21.45</v>
      </c>
      <c r="D1856" s="10">
        <v>10053</v>
      </c>
    </row>
    <row r="1857" spans="1:4" x14ac:dyDescent="0.35">
      <c r="A1857" s="7" t="s">
        <v>224</v>
      </c>
      <c r="B1857" s="8">
        <v>41468</v>
      </c>
      <c r="C1857" s="9">
        <v>26.2</v>
      </c>
      <c r="D1857" s="10">
        <v>40017</v>
      </c>
    </row>
    <row r="1858" spans="1:4" x14ac:dyDescent="0.35">
      <c r="A1858" s="7" t="s">
        <v>224</v>
      </c>
      <c r="B1858" s="8">
        <v>41544</v>
      </c>
      <c r="C1858" s="9">
        <v>20</v>
      </c>
      <c r="D1858" s="10">
        <v>70012</v>
      </c>
    </row>
    <row r="1859" spans="1:4" x14ac:dyDescent="0.35">
      <c r="A1859" s="7" t="s">
        <v>225</v>
      </c>
      <c r="B1859" s="8">
        <v>41208</v>
      </c>
      <c r="C1859" s="9">
        <v>38.270000000000003</v>
      </c>
      <c r="D1859" s="10">
        <v>10114</v>
      </c>
    </row>
    <row r="1860" spans="1:4" x14ac:dyDescent="0.35">
      <c r="A1860" s="7" t="s">
        <v>225</v>
      </c>
      <c r="B1860" s="8">
        <v>41181</v>
      </c>
      <c r="C1860" s="9">
        <v>36.25</v>
      </c>
      <c r="D1860" s="10">
        <v>70060</v>
      </c>
    </row>
    <row r="1861" spans="1:4" x14ac:dyDescent="0.35">
      <c r="A1861" s="7" t="s">
        <v>226</v>
      </c>
      <c r="B1861" s="8">
        <v>41185</v>
      </c>
      <c r="C1861" s="9">
        <v>10.75</v>
      </c>
      <c r="D1861" s="10">
        <v>10038</v>
      </c>
    </row>
    <row r="1862" spans="1:4" x14ac:dyDescent="0.35">
      <c r="A1862" s="7" t="s">
        <v>227</v>
      </c>
      <c r="B1862" s="8">
        <v>41185</v>
      </c>
      <c r="C1862" s="9">
        <v>0.01</v>
      </c>
      <c r="D1862" s="10">
        <v>40020</v>
      </c>
    </row>
    <row r="1863" spans="1:4" x14ac:dyDescent="0.35">
      <c r="A1863" s="7" t="s">
        <v>228</v>
      </c>
      <c r="B1863" s="8">
        <v>41185</v>
      </c>
      <c r="C1863" s="9">
        <v>30.6</v>
      </c>
      <c r="D1863" s="10">
        <v>10039</v>
      </c>
    </row>
    <row r="1864" spans="1:4" x14ac:dyDescent="0.35">
      <c r="A1864" s="7" t="s">
        <v>229</v>
      </c>
      <c r="B1864" s="8">
        <v>41183</v>
      </c>
      <c r="C1864" s="9">
        <v>19.2</v>
      </c>
      <c r="D1864" s="10">
        <v>60005</v>
      </c>
    </row>
    <row r="1865" spans="1:4" x14ac:dyDescent="0.35">
      <c r="A1865" s="7" t="s">
        <v>230</v>
      </c>
      <c r="B1865" s="8">
        <v>41183</v>
      </c>
      <c r="C1865" s="9">
        <v>10.75</v>
      </c>
      <c r="D1865" s="10">
        <v>60016</v>
      </c>
    </row>
    <row r="1866" spans="1:4" x14ac:dyDescent="0.35">
      <c r="A1866" s="7" t="s">
        <v>230</v>
      </c>
      <c r="B1866" s="8">
        <v>41254</v>
      </c>
      <c r="C1866" s="9">
        <v>11.95</v>
      </c>
      <c r="D1866" s="10">
        <v>60007</v>
      </c>
    </row>
    <row r="1867" spans="1:4" x14ac:dyDescent="0.35">
      <c r="A1867" s="7" t="s">
        <v>230</v>
      </c>
      <c r="B1867" s="8">
        <v>41337</v>
      </c>
      <c r="C1867" s="9">
        <v>8.9499999999999993</v>
      </c>
      <c r="D1867" s="10">
        <v>10032</v>
      </c>
    </row>
    <row r="1868" spans="1:4" x14ac:dyDescent="0.35">
      <c r="A1868" s="7" t="s">
        <v>230</v>
      </c>
      <c r="B1868" s="8">
        <v>41337</v>
      </c>
      <c r="C1868" s="9">
        <v>10.75</v>
      </c>
      <c r="D1868" s="10">
        <v>10032</v>
      </c>
    </row>
    <row r="1869" spans="1:4" x14ac:dyDescent="0.35">
      <c r="A1869" s="7" t="s">
        <v>230</v>
      </c>
      <c r="B1869" s="8">
        <v>41355</v>
      </c>
      <c r="C1869" s="9">
        <v>22.41</v>
      </c>
      <c r="D1869" s="10">
        <v>20085</v>
      </c>
    </row>
    <row r="1870" spans="1:4" x14ac:dyDescent="0.35">
      <c r="A1870" s="7" t="s">
        <v>230</v>
      </c>
      <c r="B1870" s="8">
        <v>41380</v>
      </c>
      <c r="C1870" s="9">
        <v>10.75</v>
      </c>
      <c r="D1870" s="10">
        <v>30011</v>
      </c>
    </row>
    <row r="1871" spans="1:4" x14ac:dyDescent="0.35">
      <c r="A1871" s="7" t="s">
        <v>230</v>
      </c>
      <c r="B1871" s="8">
        <v>41432</v>
      </c>
      <c r="C1871" s="9">
        <v>8.9499999999999993</v>
      </c>
      <c r="D1871" s="10">
        <v>10028</v>
      </c>
    </row>
    <row r="1872" spans="1:4" x14ac:dyDescent="0.35">
      <c r="A1872" s="7" t="s">
        <v>230</v>
      </c>
      <c r="B1872" s="8">
        <v>41443</v>
      </c>
      <c r="C1872" s="9">
        <v>8.9499999999999993</v>
      </c>
      <c r="D1872" s="10">
        <v>10032</v>
      </c>
    </row>
    <row r="1873" spans="1:4" x14ac:dyDescent="0.35">
      <c r="A1873" s="7" t="s">
        <v>230</v>
      </c>
      <c r="B1873" s="8">
        <v>41443</v>
      </c>
      <c r="C1873" s="9">
        <v>10.75</v>
      </c>
      <c r="D1873" s="10">
        <v>10032</v>
      </c>
    </row>
    <row r="1874" spans="1:4" x14ac:dyDescent="0.35">
      <c r="A1874" s="7" t="s">
        <v>230</v>
      </c>
      <c r="B1874" s="8">
        <v>41505</v>
      </c>
      <c r="C1874" s="9">
        <v>10.75</v>
      </c>
      <c r="D1874" s="10">
        <v>10036</v>
      </c>
    </row>
    <row r="1875" spans="1:4" x14ac:dyDescent="0.35">
      <c r="A1875" s="7" t="s">
        <v>230</v>
      </c>
      <c r="B1875" s="8">
        <v>41514</v>
      </c>
      <c r="C1875" s="9">
        <v>10.75</v>
      </c>
      <c r="D1875" s="10">
        <v>30008</v>
      </c>
    </row>
    <row r="1876" spans="1:4" x14ac:dyDescent="0.35">
      <c r="A1876" s="7" t="s">
        <v>231</v>
      </c>
      <c r="B1876" s="8">
        <v>41184</v>
      </c>
      <c r="C1876" s="9">
        <v>2.4300000000000002</v>
      </c>
      <c r="D1876" s="10">
        <v>10008</v>
      </c>
    </row>
    <row r="1877" spans="1:4" x14ac:dyDescent="0.35">
      <c r="A1877" s="7" t="s">
        <v>231</v>
      </c>
      <c r="B1877" s="8">
        <v>41184</v>
      </c>
      <c r="C1877" s="9">
        <v>11.38</v>
      </c>
      <c r="D1877" s="10">
        <v>10008</v>
      </c>
    </row>
    <row r="1878" spans="1:4" x14ac:dyDescent="0.35">
      <c r="A1878" s="7" t="s">
        <v>231</v>
      </c>
      <c r="B1878" s="8">
        <v>41183</v>
      </c>
      <c r="C1878" s="9">
        <v>11.38</v>
      </c>
      <c r="D1878" s="10">
        <v>60015</v>
      </c>
    </row>
    <row r="1879" spans="1:4" x14ac:dyDescent="0.35">
      <c r="A1879" s="7" t="s">
        <v>231</v>
      </c>
      <c r="B1879" s="8">
        <v>41185</v>
      </c>
      <c r="C1879" s="9">
        <v>2.4300000000000002</v>
      </c>
      <c r="D1879" s="10">
        <v>10008</v>
      </c>
    </row>
    <row r="1880" spans="1:4" x14ac:dyDescent="0.35">
      <c r="A1880" s="7" t="s">
        <v>231</v>
      </c>
      <c r="B1880" s="8">
        <v>41185</v>
      </c>
      <c r="C1880" s="9">
        <v>11.38</v>
      </c>
      <c r="D1880" s="10">
        <v>10008</v>
      </c>
    </row>
    <row r="1881" spans="1:4" x14ac:dyDescent="0.35">
      <c r="A1881" s="7" t="s">
        <v>231</v>
      </c>
      <c r="B1881" s="8">
        <v>41186</v>
      </c>
      <c r="C1881" s="9">
        <v>22</v>
      </c>
      <c r="D1881" s="10">
        <v>10137</v>
      </c>
    </row>
    <row r="1882" spans="1:4" x14ac:dyDescent="0.35">
      <c r="A1882" s="7" t="s">
        <v>232</v>
      </c>
      <c r="B1882" s="8">
        <v>41185</v>
      </c>
      <c r="C1882" s="9">
        <v>19.5</v>
      </c>
      <c r="D1882" s="10">
        <v>40031</v>
      </c>
    </row>
    <row r="1883" spans="1:4" x14ac:dyDescent="0.35">
      <c r="A1883" s="7" t="s">
        <v>233</v>
      </c>
      <c r="B1883" s="8">
        <v>41183</v>
      </c>
      <c r="C1883" s="9">
        <v>14.9</v>
      </c>
      <c r="D1883" s="10">
        <v>60025</v>
      </c>
    </row>
    <row r="1884" spans="1:4" x14ac:dyDescent="0.35">
      <c r="A1884" s="7" t="s">
        <v>233</v>
      </c>
      <c r="B1884" s="8">
        <v>41296</v>
      </c>
      <c r="C1884" s="9">
        <v>13.05</v>
      </c>
      <c r="D1884" s="10">
        <v>10022</v>
      </c>
    </row>
    <row r="1885" spans="1:4" x14ac:dyDescent="0.35">
      <c r="A1885" s="7" t="s">
        <v>234</v>
      </c>
      <c r="B1885" s="8">
        <v>41184</v>
      </c>
      <c r="C1885" s="9">
        <v>5.5</v>
      </c>
      <c r="D1885" s="10">
        <v>40035</v>
      </c>
    </row>
    <row r="1886" spans="1:4" x14ac:dyDescent="0.35">
      <c r="A1886" s="7" t="s">
        <v>235</v>
      </c>
      <c r="B1886" s="8">
        <v>41216</v>
      </c>
      <c r="C1886" s="9">
        <v>36.450000000000003</v>
      </c>
      <c r="D1886" s="10">
        <v>10057</v>
      </c>
    </row>
    <row r="1887" spans="1:4" x14ac:dyDescent="0.35">
      <c r="A1887" s="7" t="s">
        <v>235</v>
      </c>
      <c r="B1887" s="8">
        <v>41223</v>
      </c>
      <c r="C1887" s="9">
        <v>63.9</v>
      </c>
      <c r="D1887" s="10">
        <v>10110</v>
      </c>
    </row>
    <row r="1888" spans="1:4" x14ac:dyDescent="0.35">
      <c r="A1888" s="7" t="s">
        <v>235</v>
      </c>
      <c r="B1888" s="8">
        <v>41180</v>
      </c>
      <c r="C1888" s="9">
        <v>59.9</v>
      </c>
      <c r="D1888" s="10">
        <v>60011</v>
      </c>
    </row>
    <row r="1889" spans="1:4" x14ac:dyDescent="0.35">
      <c r="A1889" s="7" t="s">
        <v>235</v>
      </c>
      <c r="B1889" s="8">
        <v>41189</v>
      </c>
      <c r="C1889" s="9">
        <v>54.9</v>
      </c>
      <c r="D1889" s="10">
        <v>10049</v>
      </c>
    </row>
    <row r="1890" spans="1:4" x14ac:dyDescent="0.35">
      <c r="A1890" s="7" t="s">
        <v>235</v>
      </c>
      <c r="B1890" s="8">
        <v>41194</v>
      </c>
      <c r="C1890" s="9">
        <v>74.95</v>
      </c>
      <c r="D1890" s="10">
        <v>70045</v>
      </c>
    </row>
    <row r="1891" spans="1:4" x14ac:dyDescent="0.35">
      <c r="A1891" s="7" t="s">
        <v>235</v>
      </c>
      <c r="B1891" s="8">
        <v>41201</v>
      </c>
      <c r="C1891" s="9">
        <v>30</v>
      </c>
      <c r="D1891" s="10">
        <v>10143</v>
      </c>
    </row>
    <row r="1892" spans="1:4" x14ac:dyDescent="0.35">
      <c r="A1892" s="7" t="s">
        <v>236</v>
      </c>
      <c r="B1892" s="8">
        <v>41182</v>
      </c>
      <c r="C1892" s="9">
        <v>40.65</v>
      </c>
      <c r="D1892" s="10">
        <v>10008</v>
      </c>
    </row>
    <row r="1893" spans="1:4" x14ac:dyDescent="0.35">
      <c r="A1893" s="7" t="s">
        <v>237</v>
      </c>
      <c r="B1893" s="8">
        <v>41180</v>
      </c>
      <c r="C1893" s="9">
        <v>0.01</v>
      </c>
      <c r="D1893" s="10">
        <v>70055</v>
      </c>
    </row>
    <row r="1894" spans="1:4" x14ac:dyDescent="0.35">
      <c r="A1894" s="7" t="s">
        <v>238</v>
      </c>
      <c r="B1894" s="8">
        <v>41180</v>
      </c>
      <c r="C1894" s="9">
        <v>30.85</v>
      </c>
      <c r="D1894" s="10">
        <v>10051</v>
      </c>
    </row>
    <row r="1895" spans="1:4" x14ac:dyDescent="0.35">
      <c r="A1895" s="7" t="s">
        <v>239</v>
      </c>
      <c r="B1895" s="8">
        <v>41180</v>
      </c>
      <c r="C1895" s="9">
        <v>26.6</v>
      </c>
      <c r="D1895" s="10">
        <v>10048</v>
      </c>
    </row>
    <row r="1896" spans="1:4" x14ac:dyDescent="0.35">
      <c r="A1896" s="7" t="s">
        <v>240</v>
      </c>
      <c r="B1896" s="8">
        <v>41180</v>
      </c>
      <c r="C1896" s="9">
        <v>0.01</v>
      </c>
      <c r="D1896" s="10">
        <v>70053</v>
      </c>
    </row>
    <row r="1897" spans="1:4" x14ac:dyDescent="0.35">
      <c r="A1897" s="7" t="s">
        <v>241</v>
      </c>
      <c r="B1897" s="8">
        <v>41180</v>
      </c>
      <c r="C1897" s="9">
        <v>14.95</v>
      </c>
      <c r="D1897" s="10">
        <v>70048</v>
      </c>
    </row>
    <row r="1898" spans="1:4" x14ac:dyDescent="0.35">
      <c r="A1898" s="7" t="s">
        <v>242</v>
      </c>
      <c r="B1898" s="8">
        <v>41180</v>
      </c>
      <c r="C1898" s="9">
        <v>14.95</v>
      </c>
      <c r="D1898" s="10">
        <v>10044</v>
      </c>
    </row>
    <row r="1899" spans="1:4" x14ac:dyDescent="0.35">
      <c r="A1899" s="7" t="s">
        <v>242</v>
      </c>
      <c r="B1899" s="8">
        <v>41274</v>
      </c>
      <c r="C1899" s="9">
        <v>11.95</v>
      </c>
      <c r="D1899" s="10">
        <v>40009</v>
      </c>
    </row>
    <row r="1900" spans="1:4" x14ac:dyDescent="0.35">
      <c r="A1900" s="7" t="s">
        <v>243</v>
      </c>
      <c r="B1900" s="8">
        <v>41180</v>
      </c>
      <c r="C1900" s="9">
        <v>34.65</v>
      </c>
      <c r="D1900" s="10">
        <v>10008</v>
      </c>
    </row>
    <row r="1901" spans="1:4" x14ac:dyDescent="0.35">
      <c r="A1901" s="7" t="s">
        <v>244</v>
      </c>
      <c r="B1901" s="8">
        <v>41178</v>
      </c>
      <c r="C1901" s="9">
        <v>44.8</v>
      </c>
      <c r="D1901" s="10">
        <v>10097</v>
      </c>
    </row>
    <row r="1902" spans="1:4" x14ac:dyDescent="0.35">
      <c r="A1902" s="7" t="s">
        <v>245</v>
      </c>
      <c r="B1902" s="8">
        <v>41178</v>
      </c>
      <c r="C1902" s="9">
        <v>77.599999999999994</v>
      </c>
      <c r="D1902" s="10">
        <v>10087</v>
      </c>
    </row>
    <row r="1903" spans="1:4" x14ac:dyDescent="0.35">
      <c r="A1903" s="7" t="s">
        <v>246</v>
      </c>
      <c r="B1903" s="8">
        <v>41178</v>
      </c>
      <c r="C1903" s="9">
        <v>35.9</v>
      </c>
      <c r="D1903" s="10">
        <v>10112</v>
      </c>
    </row>
    <row r="1904" spans="1:4" x14ac:dyDescent="0.35">
      <c r="A1904" s="7" t="s">
        <v>246</v>
      </c>
      <c r="B1904" s="8">
        <v>41181</v>
      </c>
      <c r="C1904" s="9">
        <v>29.65</v>
      </c>
      <c r="D1904" s="10">
        <v>40067</v>
      </c>
    </row>
    <row r="1905" spans="1:4" x14ac:dyDescent="0.35">
      <c r="A1905" s="7" t="s">
        <v>247</v>
      </c>
      <c r="B1905" s="8">
        <v>41382</v>
      </c>
      <c r="C1905" s="9">
        <v>0.01</v>
      </c>
      <c r="D1905" s="10">
        <v>20412</v>
      </c>
    </row>
    <row r="1906" spans="1:4" x14ac:dyDescent="0.35">
      <c r="A1906" s="7" t="s">
        <v>247</v>
      </c>
      <c r="B1906" s="8">
        <v>41416</v>
      </c>
      <c r="C1906" s="9">
        <v>16</v>
      </c>
      <c r="D1906" s="10">
        <v>20165</v>
      </c>
    </row>
    <row r="1907" spans="1:4" x14ac:dyDescent="0.35">
      <c r="A1907" s="7" t="s">
        <v>247</v>
      </c>
      <c r="B1907" s="8">
        <v>41473</v>
      </c>
      <c r="C1907" s="9">
        <v>15.45</v>
      </c>
      <c r="D1907" s="10">
        <v>30083</v>
      </c>
    </row>
    <row r="1908" spans="1:4" x14ac:dyDescent="0.35">
      <c r="A1908" s="7" t="s">
        <v>247</v>
      </c>
      <c r="B1908" s="8">
        <v>41522</v>
      </c>
      <c r="C1908" s="9">
        <v>27.95</v>
      </c>
      <c r="D1908" s="10">
        <v>20279</v>
      </c>
    </row>
    <row r="1909" spans="1:4" x14ac:dyDescent="0.35">
      <c r="A1909" s="7" t="s">
        <v>247</v>
      </c>
      <c r="B1909" s="8">
        <v>41529</v>
      </c>
      <c r="C1909" s="9">
        <v>20.399999999999999</v>
      </c>
      <c r="D1909" s="10">
        <v>20240</v>
      </c>
    </row>
    <row r="1910" spans="1:4" x14ac:dyDescent="0.35">
      <c r="A1910" s="7" t="s">
        <v>247</v>
      </c>
      <c r="B1910" s="8">
        <v>41532</v>
      </c>
      <c r="C1910" s="9">
        <v>21.25</v>
      </c>
      <c r="D1910" s="10">
        <v>20011</v>
      </c>
    </row>
    <row r="1911" spans="1:4" x14ac:dyDescent="0.35">
      <c r="A1911" s="7" t="s">
        <v>247</v>
      </c>
      <c r="B1911" s="8">
        <v>41543</v>
      </c>
      <c r="C1911" s="9">
        <v>19</v>
      </c>
      <c r="D1911" s="10">
        <v>20211</v>
      </c>
    </row>
    <row r="1912" spans="1:4" x14ac:dyDescent="0.35">
      <c r="A1912" s="7" t="s">
        <v>247</v>
      </c>
      <c r="B1912" s="8">
        <v>41571</v>
      </c>
      <c r="C1912" s="9">
        <v>15.25</v>
      </c>
      <c r="D1912" s="10">
        <v>20272</v>
      </c>
    </row>
    <row r="1913" spans="1:4" x14ac:dyDescent="0.35">
      <c r="A1913" s="7" t="s">
        <v>247</v>
      </c>
      <c r="B1913" s="8">
        <v>41582</v>
      </c>
      <c r="C1913" s="9">
        <v>22.95</v>
      </c>
      <c r="D1913" s="10">
        <v>20213</v>
      </c>
    </row>
    <row r="1914" spans="1:4" x14ac:dyDescent="0.35">
      <c r="A1914" s="7" t="s">
        <v>248</v>
      </c>
      <c r="B1914" s="8">
        <v>41382</v>
      </c>
      <c r="C1914" s="9">
        <v>11.38</v>
      </c>
      <c r="D1914" s="10">
        <v>20018</v>
      </c>
    </row>
    <row r="1915" spans="1:4" x14ac:dyDescent="0.35">
      <c r="A1915" s="7" t="s">
        <v>248</v>
      </c>
      <c r="B1915" s="8">
        <v>41393</v>
      </c>
      <c r="C1915" s="9">
        <v>13.65</v>
      </c>
      <c r="D1915" s="10">
        <v>20036</v>
      </c>
    </row>
    <row r="1916" spans="1:4" x14ac:dyDescent="0.35">
      <c r="A1916" s="7" t="s">
        <v>248</v>
      </c>
      <c r="B1916" s="8">
        <v>41404</v>
      </c>
      <c r="C1916" s="9">
        <v>11.38</v>
      </c>
      <c r="D1916" s="10">
        <v>20009</v>
      </c>
    </row>
    <row r="1917" spans="1:4" x14ac:dyDescent="0.35">
      <c r="A1917" s="7" t="s">
        <v>248</v>
      </c>
      <c r="B1917" s="8">
        <v>41410</v>
      </c>
      <c r="C1917" s="9">
        <v>12.28</v>
      </c>
      <c r="D1917" s="10">
        <v>20043</v>
      </c>
    </row>
    <row r="1918" spans="1:4" x14ac:dyDescent="0.35">
      <c r="A1918" s="7" t="s">
        <v>248</v>
      </c>
      <c r="B1918" s="8">
        <v>41428</v>
      </c>
      <c r="C1918" s="9">
        <v>13.18</v>
      </c>
      <c r="D1918" s="10">
        <v>20014</v>
      </c>
    </row>
    <row r="1919" spans="1:4" x14ac:dyDescent="0.35">
      <c r="A1919" s="7" t="s">
        <v>248</v>
      </c>
      <c r="B1919" s="8">
        <v>41466</v>
      </c>
      <c r="C1919" s="9">
        <v>30.01</v>
      </c>
      <c r="D1919" s="10">
        <v>60025</v>
      </c>
    </row>
    <row r="1920" spans="1:4" x14ac:dyDescent="0.35">
      <c r="A1920" s="7" t="s">
        <v>248</v>
      </c>
      <c r="B1920" s="8">
        <v>41542</v>
      </c>
      <c r="C1920" s="9">
        <v>9.85</v>
      </c>
      <c r="D1920" s="10">
        <v>20077</v>
      </c>
    </row>
    <row r="1921" spans="1:4" x14ac:dyDescent="0.35">
      <c r="A1921" s="7" t="s">
        <v>249</v>
      </c>
      <c r="B1921" s="8">
        <v>41177</v>
      </c>
      <c r="C1921" s="9">
        <v>32.950000000000003</v>
      </c>
      <c r="D1921" s="10">
        <v>50014</v>
      </c>
    </row>
    <row r="1922" spans="1:4" x14ac:dyDescent="0.35">
      <c r="A1922" s="7" t="s">
        <v>250</v>
      </c>
      <c r="B1922" s="8">
        <v>41177</v>
      </c>
      <c r="C1922" s="9">
        <v>28.7</v>
      </c>
      <c r="D1922" s="10">
        <v>60036</v>
      </c>
    </row>
    <row r="1923" spans="1:4" x14ac:dyDescent="0.35">
      <c r="A1923" s="7" t="s">
        <v>251</v>
      </c>
      <c r="B1923" s="8">
        <v>41177</v>
      </c>
      <c r="C1923" s="9">
        <v>49.9</v>
      </c>
      <c r="D1923" s="10">
        <v>60037</v>
      </c>
    </row>
    <row r="1924" spans="1:4" x14ac:dyDescent="0.35">
      <c r="A1924" s="7" t="s">
        <v>252</v>
      </c>
      <c r="B1924" s="8">
        <v>41177</v>
      </c>
      <c r="C1924" s="9">
        <v>48.9</v>
      </c>
      <c r="D1924" s="10">
        <v>60038</v>
      </c>
    </row>
    <row r="1925" spans="1:4" x14ac:dyDescent="0.35">
      <c r="A1925" s="7" t="s">
        <v>253</v>
      </c>
      <c r="B1925" s="8">
        <v>41178</v>
      </c>
      <c r="C1925" s="9">
        <v>46.15</v>
      </c>
      <c r="D1925" s="10">
        <v>10109</v>
      </c>
    </row>
    <row r="1926" spans="1:4" x14ac:dyDescent="0.35">
      <c r="A1926" s="7" t="s">
        <v>254</v>
      </c>
      <c r="B1926" s="8">
        <v>41188</v>
      </c>
      <c r="C1926" s="9">
        <v>18.5</v>
      </c>
      <c r="D1926" s="10">
        <v>10070</v>
      </c>
    </row>
    <row r="1927" spans="1:4" x14ac:dyDescent="0.35">
      <c r="A1927" s="7" t="s">
        <v>255</v>
      </c>
      <c r="B1927" s="8">
        <v>41178</v>
      </c>
      <c r="C1927" s="9">
        <v>22.2</v>
      </c>
      <c r="D1927" s="10">
        <v>50018</v>
      </c>
    </row>
    <row r="1928" spans="1:4" x14ac:dyDescent="0.35">
      <c r="A1928" s="7" t="s">
        <v>255</v>
      </c>
      <c r="B1928" s="8">
        <v>41447</v>
      </c>
      <c r="C1928" s="9">
        <v>8.5</v>
      </c>
      <c r="D1928" s="10">
        <v>50056</v>
      </c>
    </row>
    <row r="1929" spans="1:4" x14ac:dyDescent="0.35">
      <c r="A1929" s="7" t="s">
        <v>256</v>
      </c>
      <c r="B1929" s="8">
        <v>41178</v>
      </c>
      <c r="C1929" s="9">
        <v>13.95</v>
      </c>
      <c r="D1929" s="10">
        <v>10157</v>
      </c>
    </row>
    <row r="1930" spans="1:4" x14ac:dyDescent="0.35">
      <c r="A1930" s="7" t="s">
        <v>257</v>
      </c>
      <c r="B1930" s="8">
        <v>41180</v>
      </c>
      <c r="C1930" s="9">
        <v>28.65</v>
      </c>
      <c r="D1930" s="10">
        <v>10002</v>
      </c>
    </row>
    <row r="1931" spans="1:4" x14ac:dyDescent="0.35">
      <c r="A1931" s="7" t="s">
        <v>258</v>
      </c>
      <c r="B1931" s="8">
        <v>41239</v>
      </c>
      <c r="C1931" s="9">
        <v>10.52</v>
      </c>
      <c r="D1931" s="10">
        <v>60007</v>
      </c>
    </row>
    <row r="1932" spans="1:4" x14ac:dyDescent="0.35">
      <c r="A1932" s="7" t="s">
        <v>258</v>
      </c>
      <c r="B1932" s="8">
        <v>41240</v>
      </c>
      <c r="C1932" s="9">
        <v>10.52</v>
      </c>
      <c r="D1932" s="10">
        <v>70022</v>
      </c>
    </row>
    <row r="1933" spans="1:4" x14ac:dyDescent="0.35">
      <c r="A1933" s="7" t="s">
        <v>258</v>
      </c>
      <c r="B1933" s="8">
        <v>41213</v>
      </c>
      <c r="C1933" s="9">
        <v>10.08</v>
      </c>
      <c r="D1933" s="10">
        <v>40011</v>
      </c>
    </row>
    <row r="1934" spans="1:4" x14ac:dyDescent="0.35">
      <c r="A1934" s="7" t="s">
        <v>258</v>
      </c>
      <c r="B1934" s="8">
        <v>41221</v>
      </c>
      <c r="C1934" s="9">
        <v>10.52</v>
      </c>
      <c r="D1934" s="10">
        <v>10049</v>
      </c>
    </row>
    <row r="1935" spans="1:4" x14ac:dyDescent="0.35">
      <c r="A1935" s="7" t="s">
        <v>258</v>
      </c>
      <c r="B1935" s="8">
        <v>41180</v>
      </c>
      <c r="C1935" s="9">
        <v>16.649999999999999</v>
      </c>
      <c r="D1935" s="10">
        <v>10026</v>
      </c>
    </row>
    <row r="1936" spans="1:4" x14ac:dyDescent="0.35">
      <c r="A1936" s="7" t="s">
        <v>258</v>
      </c>
      <c r="B1936" s="8">
        <v>41187</v>
      </c>
      <c r="C1936" s="9">
        <v>10.98</v>
      </c>
      <c r="D1936" s="10">
        <v>10045</v>
      </c>
    </row>
    <row r="1937" spans="1:4" x14ac:dyDescent="0.35">
      <c r="A1937" s="7" t="s">
        <v>258</v>
      </c>
      <c r="B1937" s="8">
        <v>41270</v>
      </c>
      <c r="C1937" s="9">
        <v>7.65</v>
      </c>
      <c r="D1937" s="10">
        <v>10021</v>
      </c>
    </row>
    <row r="1938" spans="1:4" x14ac:dyDescent="0.35">
      <c r="A1938" s="7" t="s">
        <v>258</v>
      </c>
      <c r="B1938" s="8">
        <v>41297</v>
      </c>
      <c r="C1938" s="9">
        <v>12.73</v>
      </c>
      <c r="D1938" s="10">
        <v>70019</v>
      </c>
    </row>
    <row r="1939" spans="1:4" x14ac:dyDescent="0.35">
      <c r="A1939" s="7" t="s">
        <v>258</v>
      </c>
      <c r="B1939" s="8">
        <v>41302</v>
      </c>
      <c r="C1939" s="9">
        <v>11.38</v>
      </c>
      <c r="D1939" s="10">
        <v>50011</v>
      </c>
    </row>
    <row r="1940" spans="1:4" x14ac:dyDescent="0.35">
      <c r="A1940" s="7" t="s">
        <v>258</v>
      </c>
      <c r="B1940" s="8">
        <v>41318</v>
      </c>
      <c r="C1940" s="9">
        <v>11.2</v>
      </c>
      <c r="D1940" s="10">
        <v>60008</v>
      </c>
    </row>
    <row r="1941" spans="1:4" x14ac:dyDescent="0.35">
      <c r="A1941" s="7" t="s">
        <v>258</v>
      </c>
      <c r="B1941" s="8">
        <v>41326</v>
      </c>
      <c r="C1941" s="9">
        <v>8.2799999999999994</v>
      </c>
      <c r="D1941" s="10">
        <v>50015</v>
      </c>
    </row>
    <row r="1942" spans="1:4" x14ac:dyDescent="0.35">
      <c r="A1942" s="7" t="s">
        <v>258</v>
      </c>
      <c r="B1942" s="8">
        <v>41331</v>
      </c>
      <c r="C1942" s="9">
        <v>12.28</v>
      </c>
      <c r="D1942" s="10">
        <v>70078</v>
      </c>
    </row>
    <row r="1943" spans="1:4" x14ac:dyDescent="0.35">
      <c r="A1943" s="7" t="s">
        <v>258</v>
      </c>
      <c r="B1943" s="8">
        <v>41334</v>
      </c>
      <c r="C1943" s="9">
        <v>10.98</v>
      </c>
      <c r="D1943" s="10">
        <v>70052</v>
      </c>
    </row>
    <row r="1944" spans="1:4" x14ac:dyDescent="0.35">
      <c r="A1944" s="7" t="s">
        <v>259</v>
      </c>
      <c r="B1944" s="8">
        <v>41180</v>
      </c>
      <c r="C1944" s="9">
        <v>12.65</v>
      </c>
      <c r="D1944" s="10">
        <v>10029</v>
      </c>
    </row>
    <row r="1945" spans="1:4" x14ac:dyDescent="0.35">
      <c r="A1945" s="7" t="s">
        <v>260</v>
      </c>
      <c r="B1945" s="8">
        <v>41180</v>
      </c>
      <c r="C1945" s="9">
        <v>22.4</v>
      </c>
      <c r="D1945" s="10">
        <v>10001</v>
      </c>
    </row>
    <row r="1946" spans="1:4" x14ac:dyDescent="0.35">
      <c r="A1946" s="7" t="s">
        <v>261</v>
      </c>
      <c r="B1946" s="8">
        <v>41180</v>
      </c>
      <c r="C1946" s="9">
        <v>12.5</v>
      </c>
      <c r="D1946" s="10">
        <v>40003</v>
      </c>
    </row>
    <row r="1947" spans="1:4" x14ac:dyDescent="0.35">
      <c r="A1947" s="7" t="s">
        <v>262</v>
      </c>
      <c r="B1947" s="8">
        <v>41180</v>
      </c>
      <c r="C1947" s="9">
        <v>13.65</v>
      </c>
      <c r="D1947" s="10">
        <v>10054</v>
      </c>
    </row>
    <row r="1948" spans="1:4" x14ac:dyDescent="0.35">
      <c r="A1948" s="7" t="s">
        <v>263</v>
      </c>
      <c r="B1948" s="8">
        <v>41180</v>
      </c>
      <c r="C1948" s="9">
        <v>9.9499999999999993</v>
      </c>
      <c r="D1948" s="10">
        <v>10055</v>
      </c>
    </row>
    <row r="1949" spans="1:4" x14ac:dyDescent="0.35">
      <c r="A1949" s="7" t="s">
        <v>264</v>
      </c>
      <c r="B1949" s="8">
        <v>41180</v>
      </c>
      <c r="C1949" s="9">
        <v>8.2799999999999994</v>
      </c>
      <c r="D1949" s="10">
        <v>10027</v>
      </c>
    </row>
    <row r="1950" spans="1:4" x14ac:dyDescent="0.35">
      <c r="A1950" s="7" t="s">
        <v>264</v>
      </c>
      <c r="B1950" s="8">
        <v>41184</v>
      </c>
      <c r="C1950" s="9">
        <v>9.86</v>
      </c>
      <c r="D1950" s="10">
        <v>40005</v>
      </c>
    </row>
    <row r="1951" spans="1:4" x14ac:dyDescent="0.35">
      <c r="A1951" s="7" t="s">
        <v>264</v>
      </c>
      <c r="B1951" s="8">
        <v>41185</v>
      </c>
      <c r="C1951" s="9">
        <v>9.85</v>
      </c>
      <c r="D1951" s="10">
        <v>40004</v>
      </c>
    </row>
    <row r="1952" spans="1:4" x14ac:dyDescent="0.35">
      <c r="A1952" s="7" t="s">
        <v>264</v>
      </c>
      <c r="B1952" s="8">
        <v>41326</v>
      </c>
      <c r="C1952" s="9">
        <v>4.95</v>
      </c>
      <c r="D1952" s="10">
        <v>10009</v>
      </c>
    </row>
    <row r="1953" spans="1:4" x14ac:dyDescent="0.35">
      <c r="A1953" s="7" t="s">
        <v>264</v>
      </c>
      <c r="B1953" s="8">
        <v>41416</v>
      </c>
      <c r="C1953" s="9">
        <v>6.07</v>
      </c>
      <c r="D1953" s="10">
        <v>10025</v>
      </c>
    </row>
    <row r="1954" spans="1:4" x14ac:dyDescent="0.35">
      <c r="A1954" s="7" t="s">
        <v>264</v>
      </c>
      <c r="B1954" s="8">
        <v>41424</v>
      </c>
      <c r="C1954" s="9">
        <v>6.07</v>
      </c>
      <c r="D1954" s="10">
        <v>20033</v>
      </c>
    </row>
    <row r="1955" spans="1:4" x14ac:dyDescent="0.35">
      <c r="A1955" s="7" t="s">
        <v>264</v>
      </c>
      <c r="B1955" s="8">
        <v>41429</v>
      </c>
      <c r="C1955" s="9">
        <v>6.07</v>
      </c>
      <c r="D1955" s="10">
        <v>70003</v>
      </c>
    </row>
    <row r="1956" spans="1:4" x14ac:dyDescent="0.35">
      <c r="A1956" s="7" t="s">
        <v>264</v>
      </c>
      <c r="B1956" s="8">
        <v>41432</v>
      </c>
      <c r="C1956" s="9">
        <v>6.07</v>
      </c>
      <c r="D1956" s="10">
        <v>20016</v>
      </c>
    </row>
    <row r="1957" spans="1:4" x14ac:dyDescent="0.35">
      <c r="A1957" s="7" t="s">
        <v>264</v>
      </c>
      <c r="B1957" s="8">
        <v>41452</v>
      </c>
      <c r="C1957" s="9">
        <v>6.07</v>
      </c>
      <c r="D1957" s="10">
        <v>10013</v>
      </c>
    </row>
    <row r="1958" spans="1:4" x14ac:dyDescent="0.35">
      <c r="A1958" s="7" t="s">
        <v>264</v>
      </c>
      <c r="B1958" s="8">
        <v>41456</v>
      </c>
      <c r="C1958" s="9">
        <v>6.07</v>
      </c>
      <c r="D1958" s="10">
        <v>10025</v>
      </c>
    </row>
    <row r="1959" spans="1:4" x14ac:dyDescent="0.35">
      <c r="A1959" s="7" t="s">
        <v>265</v>
      </c>
      <c r="B1959" s="8">
        <v>41180</v>
      </c>
      <c r="C1959" s="9">
        <v>41.05</v>
      </c>
      <c r="D1959" s="10">
        <v>10059</v>
      </c>
    </row>
    <row r="1960" spans="1:4" x14ac:dyDescent="0.35">
      <c r="A1960" s="7" t="s">
        <v>266</v>
      </c>
      <c r="B1960" s="8">
        <v>41171</v>
      </c>
      <c r="C1960" s="9">
        <v>24.45</v>
      </c>
      <c r="D1960" s="10">
        <v>60020</v>
      </c>
    </row>
    <row r="1961" spans="1:4" x14ac:dyDescent="0.35">
      <c r="A1961" s="7" t="s">
        <v>267</v>
      </c>
      <c r="B1961" s="8">
        <v>41205</v>
      </c>
      <c r="C1961" s="9">
        <v>5</v>
      </c>
      <c r="D1961" s="10">
        <v>30076</v>
      </c>
    </row>
    <row r="1962" spans="1:4" x14ac:dyDescent="0.35">
      <c r="A1962" s="7" t="s">
        <v>267</v>
      </c>
      <c r="B1962" s="8">
        <v>41205</v>
      </c>
      <c r="C1962" s="9">
        <v>12.95</v>
      </c>
      <c r="D1962" s="10">
        <v>20040</v>
      </c>
    </row>
    <row r="1963" spans="1:4" x14ac:dyDescent="0.35">
      <c r="A1963" s="7" t="s">
        <v>267</v>
      </c>
      <c r="B1963" s="8">
        <v>41206</v>
      </c>
      <c r="C1963" s="9">
        <v>10.75</v>
      </c>
      <c r="D1963" s="10">
        <v>20022</v>
      </c>
    </row>
    <row r="1964" spans="1:4" x14ac:dyDescent="0.35">
      <c r="A1964" s="7" t="s">
        <v>267</v>
      </c>
      <c r="B1964" s="8">
        <v>41206</v>
      </c>
      <c r="C1964" s="9">
        <v>12.95</v>
      </c>
      <c r="D1964" s="10">
        <v>20022</v>
      </c>
    </row>
    <row r="1965" spans="1:4" x14ac:dyDescent="0.35">
      <c r="A1965" s="7" t="s">
        <v>267</v>
      </c>
      <c r="B1965" s="8">
        <v>41206</v>
      </c>
      <c r="C1965" s="9">
        <v>10.35</v>
      </c>
      <c r="D1965" s="10">
        <v>20022</v>
      </c>
    </row>
    <row r="1966" spans="1:4" x14ac:dyDescent="0.35">
      <c r="A1966" s="7" t="s">
        <v>267</v>
      </c>
      <c r="B1966" s="8">
        <v>41206</v>
      </c>
      <c r="C1966" s="9">
        <v>9.5</v>
      </c>
      <c r="D1966" s="10">
        <v>30086</v>
      </c>
    </row>
    <row r="1967" spans="1:4" x14ac:dyDescent="0.35">
      <c r="A1967" s="7" t="s">
        <v>267</v>
      </c>
      <c r="B1967" s="8">
        <v>41214</v>
      </c>
      <c r="C1967" s="9">
        <v>10.75</v>
      </c>
      <c r="D1967" s="10">
        <v>40017</v>
      </c>
    </row>
    <row r="1968" spans="1:4" x14ac:dyDescent="0.35">
      <c r="A1968" s="7" t="s">
        <v>267</v>
      </c>
      <c r="B1968" s="8">
        <v>41171</v>
      </c>
      <c r="C1968" s="9">
        <v>12.95</v>
      </c>
      <c r="D1968" s="10">
        <v>20031</v>
      </c>
    </row>
    <row r="1969" spans="1:4" x14ac:dyDescent="0.35">
      <c r="A1969" s="7" t="s">
        <v>267</v>
      </c>
      <c r="B1969" s="8">
        <v>41172</v>
      </c>
      <c r="C1969" s="9">
        <v>13.9</v>
      </c>
      <c r="D1969" s="10">
        <v>20018</v>
      </c>
    </row>
    <row r="1970" spans="1:4" x14ac:dyDescent="0.35">
      <c r="A1970" s="7" t="s">
        <v>267</v>
      </c>
      <c r="B1970" s="8">
        <v>41176</v>
      </c>
      <c r="C1970" s="9">
        <v>6.75</v>
      </c>
      <c r="D1970" s="10">
        <v>20126</v>
      </c>
    </row>
    <row r="1971" spans="1:4" x14ac:dyDescent="0.35">
      <c r="A1971" s="7" t="s">
        <v>267</v>
      </c>
      <c r="B1971" s="8">
        <v>41176</v>
      </c>
      <c r="C1971" s="9">
        <v>3</v>
      </c>
      <c r="D1971" s="10">
        <v>20126</v>
      </c>
    </row>
    <row r="1972" spans="1:4" x14ac:dyDescent="0.35">
      <c r="A1972" s="7" t="s">
        <v>267</v>
      </c>
      <c r="B1972" s="8">
        <v>41180</v>
      </c>
      <c r="C1972" s="9">
        <v>12.95</v>
      </c>
      <c r="D1972" s="10">
        <v>20036</v>
      </c>
    </row>
    <row r="1973" spans="1:4" x14ac:dyDescent="0.35">
      <c r="A1973" s="7" t="s">
        <v>267</v>
      </c>
      <c r="B1973" s="8">
        <v>41184</v>
      </c>
      <c r="C1973" s="9">
        <v>15.9</v>
      </c>
      <c r="D1973" s="10">
        <v>20016</v>
      </c>
    </row>
    <row r="1974" spans="1:4" x14ac:dyDescent="0.35">
      <c r="A1974" s="7" t="s">
        <v>267</v>
      </c>
      <c r="B1974" s="8">
        <v>41180</v>
      </c>
      <c r="C1974" s="9">
        <v>7.75</v>
      </c>
      <c r="D1974" s="10">
        <v>30118</v>
      </c>
    </row>
    <row r="1975" spans="1:4" x14ac:dyDescent="0.35">
      <c r="A1975" s="7" t="s">
        <v>267</v>
      </c>
      <c r="B1975" s="8">
        <v>41183</v>
      </c>
      <c r="C1975" s="9">
        <v>20.95</v>
      </c>
      <c r="D1975" s="10">
        <v>50029</v>
      </c>
    </row>
    <row r="1976" spans="1:4" x14ac:dyDescent="0.35">
      <c r="A1976" s="7" t="s">
        <v>267</v>
      </c>
      <c r="B1976" s="8">
        <v>41187</v>
      </c>
      <c r="C1976" s="9">
        <v>13.41</v>
      </c>
      <c r="D1976" s="10">
        <v>60038</v>
      </c>
    </row>
    <row r="1977" spans="1:4" x14ac:dyDescent="0.35">
      <c r="A1977" s="7" t="s">
        <v>267</v>
      </c>
      <c r="B1977" s="8">
        <v>41189</v>
      </c>
      <c r="C1977" s="9">
        <v>11.95</v>
      </c>
      <c r="D1977" s="10">
        <v>20023</v>
      </c>
    </row>
    <row r="1978" spans="1:4" x14ac:dyDescent="0.35">
      <c r="A1978" s="7" t="s">
        <v>267</v>
      </c>
      <c r="B1978" s="8">
        <v>41190</v>
      </c>
      <c r="C1978" s="9">
        <v>9</v>
      </c>
      <c r="D1978" s="10">
        <v>20052</v>
      </c>
    </row>
    <row r="1979" spans="1:4" x14ac:dyDescent="0.35">
      <c r="A1979" s="7" t="s">
        <v>267</v>
      </c>
      <c r="B1979" s="8">
        <v>41190</v>
      </c>
      <c r="C1979" s="9">
        <v>10.95</v>
      </c>
      <c r="D1979" s="10">
        <v>10142</v>
      </c>
    </row>
    <row r="1980" spans="1:4" x14ac:dyDescent="0.35">
      <c r="A1980" s="7" t="s">
        <v>267</v>
      </c>
      <c r="B1980" s="8">
        <v>41192</v>
      </c>
      <c r="C1980" s="9">
        <v>9.9499999999999993</v>
      </c>
      <c r="D1980" s="10">
        <v>20012</v>
      </c>
    </row>
    <row r="1981" spans="1:4" x14ac:dyDescent="0.35">
      <c r="A1981" s="7" t="s">
        <v>267</v>
      </c>
      <c r="B1981" s="8">
        <v>41192</v>
      </c>
      <c r="C1981" s="9">
        <v>5.75</v>
      </c>
      <c r="D1981" s="10">
        <v>20149</v>
      </c>
    </row>
    <row r="1982" spans="1:4" x14ac:dyDescent="0.35">
      <c r="A1982" s="7" t="s">
        <v>267</v>
      </c>
      <c r="B1982" s="8">
        <v>41194</v>
      </c>
      <c r="C1982" s="9">
        <v>11.95</v>
      </c>
      <c r="D1982" s="10">
        <v>30015</v>
      </c>
    </row>
    <row r="1983" spans="1:4" x14ac:dyDescent="0.35">
      <c r="A1983" s="7" t="s">
        <v>267</v>
      </c>
      <c r="B1983" s="8">
        <v>41195</v>
      </c>
      <c r="C1983" s="9">
        <v>10.75</v>
      </c>
      <c r="D1983" s="10">
        <v>20022</v>
      </c>
    </row>
    <row r="1984" spans="1:4" x14ac:dyDescent="0.35">
      <c r="A1984" s="7" t="s">
        <v>267</v>
      </c>
      <c r="B1984" s="8">
        <v>41195</v>
      </c>
      <c r="C1984" s="9">
        <v>12.95</v>
      </c>
      <c r="D1984" s="10">
        <v>20022</v>
      </c>
    </row>
    <row r="1985" spans="1:4" x14ac:dyDescent="0.35">
      <c r="A1985" s="7" t="s">
        <v>267</v>
      </c>
      <c r="B1985" s="8">
        <v>41195</v>
      </c>
      <c r="C1985" s="9">
        <v>10.35</v>
      </c>
      <c r="D1985" s="10">
        <v>20022</v>
      </c>
    </row>
    <row r="1986" spans="1:4" x14ac:dyDescent="0.35">
      <c r="A1986" s="7" t="s">
        <v>267</v>
      </c>
      <c r="B1986" s="8">
        <v>41196</v>
      </c>
      <c r="C1986" s="9">
        <v>9.5</v>
      </c>
      <c r="D1986" s="10">
        <v>20048</v>
      </c>
    </row>
    <row r="1987" spans="1:4" x14ac:dyDescent="0.35">
      <c r="A1987" s="7" t="s">
        <v>267</v>
      </c>
      <c r="B1987" s="8">
        <v>41198</v>
      </c>
      <c r="C1987" s="9">
        <v>17.899999999999999</v>
      </c>
      <c r="D1987" s="10">
        <v>20027</v>
      </c>
    </row>
    <row r="1988" spans="1:4" x14ac:dyDescent="0.35">
      <c r="A1988" s="7" t="s">
        <v>267</v>
      </c>
      <c r="B1988" s="8">
        <v>41257</v>
      </c>
      <c r="C1988" s="9">
        <v>8.9499999999999993</v>
      </c>
      <c r="D1988" s="10">
        <v>20025</v>
      </c>
    </row>
    <row r="1989" spans="1:4" x14ac:dyDescent="0.35">
      <c r="A1989" s="7" t="s">
        <v>267</v>
      </c>
      <c r="B1989" s="8">
        <v>41260</v>
      </c>
      <c r="C1989" s="9">
        <v>6</v>
      </c>
      <c r="D1989" s="10">
        <v>20182</v>
      </c>
    </row>
    <row r="1990" spans="1:4" x14ac:dyDescent="0.35">
      <c r="A1990" s="7" t="s">
        <v>267</v>
      </c>
      <c r="B1990" s="8">
        <v>41259</v>
      </c>
      <c r="C1990" s="9">
        <v>12</v>
      </c>
      <c r="D1990" s="10">
        <v>20043</v>
      </c>
    </row>
    <row r="1991" spans="1:4" x14ac:dyDescent="0.35">
      <c r="A1991" s="7" t="s">
        <v>267</v>
      </c>
      <c r="B1991" s="8">
        <v>41261</v>
      </c>
      <c r="C1991" s="9">
        <v>10.75</v>
      </c>
      <c r="D1991" s="10">
        <v>20022</v>
      </c>
    </row>
    <row r="1992" spans="1:4" x14ac:dyDescent="0.35">
      <c r="A1992" s="7" t="s">
        <v>267</v>
      </c>
      <c r="B1992" s="8">
        <v>41261</v>
      </c>
      <c r="C1992" s="9">
        <v>12.95</v>
      </c>
      <c r="D1992" s="10">
        <v>20022</v>
      </c>
    </row>
    <row r="1993" spans="1:4" x14ac:dyDescent="0.35">
      <c r="A1993" s="7" t="s">
        <v>267</v>
      </c>
      <c r="B1993" s="8">
        <v>41261</v>
      </c>
      <c r="C1993" s="9">
        <v>10.35</v>
      </c>
      <c r="D1993" s="10">
        <v>20022</v>
      </c>
    </row>
    <row r="1994" spans="1:4" x14ac:dyDescent="0.35">
      <c r="A1994" s="7" t="s">
        <v>267</v>
      </c>
      <c r="B1994" s="8">
        <v>41259</v>
      </c>
      <c r="C1994" s="9">
        <v>14.25</v>
      </c>
      <c r="D1994" s="10">
        <v>50035</v>
      </c>
    </row>
    <row r="1995" spans="1:4" x14ac:dyDescent="0.35">
      <c r="A1995" s="7" t="s">
        <v>267</v>
      </c>
      <c r="B1995" s="8">
        <v>41266</v>
      </c>
      <c r="C1995" s="9">
        <v>12</v>
      </c>
      <c r="D1995" s="10">
        <v>20020</v>
      </c>
    </row>
    <row r="1996" spans="1:4" x14ac:dyDescent="0.35">
      <c r="A1996" s="7" t="s">
        <v>267</v>
      </c>
      <c r="B1996" s="8">
        <v>41272</v>
      </c>
      <c r="C1996" s="9">
        <v>6.75</v>
      </c>
      <c r="D1996" s="10">
        <v>20126</v>
      </c>
    </row>
    <row r="1997" spans="1:4" x14ac:dyDescent="0.35">
      <c r="A1997" s="7" t="s">
        <v>267</v>
      </c>
      <c r="B1997" s="8">
        <v>41272</v>
      </c>
      <c r="C1997" s="9">
        <v>3</v>
      </c>
      <c r="D1997" s="10">
        <v>20126</v>
      </c>
    </row>
    <row r="1998" spans="1:4" x14ac:dyDescent="0.35">
      <c r="A1998" s="7" t="s">
        <v>267</v>
      </c>
      <c r="B1998" s="8">
        <v>41281</v>
      </c>
      <c r="C1998" s="9">
        <v>14.9</v>
      </c>
      <c r="D1998" s="10">
        <v>20035</v>
      </c>
    </row>
    <row r="1999" spans="1:4" x14ac:dyDescent="0.35">
      <c r="A1999" s="7" t="s">
        <v>268</v>
      </c>
      <c r="B1999" s="8">
        <v>41240</v>
      </c>
      <c r="C1999" s="9">
        <v>28.73</v>
      </c>
      <c r="D1999" s="10">
        <v>10042</v>
      </c>
    </row>
    <row r="2000" spans="1:4" x14ac:dyDescent="0.35">
      <c r="A2000" s="7" t="s">
        <v>268</v>
      </c>
      <c r="B2000" s="8">
        <v>41214</v>
      </c>
      <c r="C2000" s="9">
        <v>48.89</v>
      </c>
      <c r="D2000" s="10">
        <v>40015</v>
      </c>
    </row>
    <row r="2001" spans="1:4" x14ac:dyDescent="0.35">
      <c r="A2001" s="7" t="s">
        <v>268</v>
      </c>
      <c r="B2001" s="8">
        <v>41214</v>
      </c>
      <c r="C2001" s="9">
        <v>9.5</v>
      </c>
      <c r="D2001" s="10">
        <v>10082</v>
      </c>
    </row>
    <row r="2002" spans="1:4" x14ac:dyDescent="0.35">
      <c r="A2002" s="7" t="s">
        <v>268</v>
      </c>
      <c r="B2002" s="8">
        <v>41171</v>
      </c>
      <c r="C2002" s="9">
        <v>37.700000000000003</v>
      </c>
      <c r="D2002" s="10">
        <v>60017</v>
      </c>
    </row>
    <row r="2003" spans="1:4" x14ac:dyDescent="0.35">
      <c r="A2003" s="7" t="s">
        <v>268</v>
      </c>
      <c r="B2003" s="8">
        <v>41192</v>
      </c>
      <c r="C2003" s="9">
        <v>12.06</v>
      </c>
      <c r="D2003" s="10">
        <v>60012</v>
      </c>
    </row>
    <row r="2004" spans="1:4" x14ac:dyDescent="0.35">
      <c r="A2004" s="7" t="s">
        <v>268</v>
      </c>
      <c r="B2004" s="8">
        <v>41233</v>
      </c>
      <c r="C2004" s="9">
        <v>34.9</v>
      </c>
      <c r="D2004" s="10">
        <v>70023</v>
      </c>
    </row>
    <row r="2005" spans="1:4" x14ac:dyDescent="0.35">
      <c r="A2005" s="7" t="s">
        <v>268</v>
      </c>
      <c r="B2005" s="8">
        <v>41284</v>
      </c>
      <c r="C2005" s="9">
        <v>41.96</v>
      </c>
      <c r="D2005" s="10">
        <v>10034</v>
      </c>
    </row>
    <row r="2006" spans="1:4" x14ac:dyDescent="0.35">
      <c r="A2006" s="7" t="s">
        <v>268</v>
      </c>
      <c r="B2006" s="8">
        <v>41296</v>
      </c>
      <c r="C2006" s="9">
        <v>29.57</v>
      </c>
      <c r="D2006" s="10">
        <v>10055</v>
      </c>
    </row>
    <row r="2007" spans="1:4" x14ac:dyDescent="0.35">
      <c r="A2007" s="7" t="s">
        <v>268</v>
      </c>
      <c r="B2007" s="8">
        <v>41318</v>
      </c>
      <c r="C2007" s="9">
        <v>35.200000000000003</v>
      </c>
      <c r="D2007" s="10">
        <v>40027</v>
      </c>
    </row>
    <row r="2008" spans="1:4" x14ac:dyDescent="0.35">
      <c r="A2008" s="7" t="s">
        <v>268</v>
      </c>
      <c r="B2008" s="8">
        <v>41325</v>
      </c>
      <c r="C2008" s="9">
        <v>41.81</v>
      </c>
      <c r="D2008" s="10">
        <v>70014</v>
      </c>
    </row>
    <row r="2009" spans="1:4" x14ac:dyDescent="0.35">
      <c r="A2009" s="7" t="s">
        <v>268</v>
      </c>
      <c r="B2009" s="8">
        <v>41478</v>
      </c>
      <c r="C2009" s="9">
        <v>36.950000000000003</v>
      </c>
      <c r="D2009" s="10">
        <v>10032</v>
      </c>
    </row>
    <row r="2010" spans="1:4" x14ac:dyDescent="0.35">
      <c r="A2010" s="7" t="s">
        <v>268</v>
      </c>
      <c r="B2010" s="8">
        <v>41522</v>
      </c>
      <c r="C2010" s="9">
        <v>12.1</v>
      </c>
      <c r="D2010" s="10">
        <v>10051</v>
      </c>
    </row>
    <row r="2011" spans="1:4" x14ac:dyDescent="0.35">
      <c r="A2011" s="7" t="s">
        <v>268</v>
      </c>
      <c r="B2011" s="8">
        <v>41541</v>
      </c>
      <c r="C2011" s="9">
        <v>28</v>
      </c>
      <c r="D2011" s="10">
        <v>60015</v>
      </c>
    </row>
    <row r="2012" spans="1:4" x14ac:dyDescent="0.35">
      <c r="A2012" s="7" t="s">
        <v>268</v>
      </c>
      <c r="B2012" s="8">
        <v>41569</v>
      </c>
      <c r="C2012" s="9">
        <v>21.37</v>
      </c>
      <c r="D2012" s="10">
        <v>40016</v>
      </c>
    </row>
    <row r="2013" spans="1:4" x14ac:dyDescent="0.35">
      <c r="A2013" s="7" t="s">
        <v>268</v>
      </c>
      <c r="B2013" s="8">
        <v>41576</v>
      </c>
      <c r="C2013" s="9">
        <v>21.06</v>
      </c>
      <c r="D2013" s="10">
        <v>60014</v>
      </c>
    </row>
    <row r="2014" spans="1:4" x14ac:dyDescent="0.35">
      <c r="A2014" s="7" t="s">
        <v>269</v>
      </c>
      <c r="B2014" s="8">
        <v>41171</v>
      </c>
      <c r="C2014" s="9">
        <v>16.95</v>
      </c>
      <c r="D2014" s="10">
        <v>10179</v>
      </c>
    </row>
    <row r="2015" spans="1:4" x14ac:dyDescent="0.35">
      <c r="A2015" s="7" t="s">
        <v>270</v>
      </c>
      <c r="B2015" s="8">
        <v>41171</v>
      </c>
      <c r="C2015" s="9">
        <v>28.65</v>
      </c>
      <c r="D2015" s="10">
        <v>10180</v>
      </c>
    </row>
    <row r="2016" spans="1:4" x14ac:dyDescent="0.35">
      <c r="A2016" s="7" t="s">
        <v>270</v>
      </c>
      <c r="B2016" s="8">
        <v>41173</v>
      </c>
      <c r="C2016" s="9">
        <v>15.7</v>
      </c>
      <c r="D2016" s="10">
        <v>60010</v>
      </c>
    </row>
    <row r="2017" spans="1:4" x14ac:dyDescent="0.35">
      <c r="A2017" s="7" t="s">
        <v>271</v>
      </c>
      <c r="B2017" s="8">
        <v>41171</v>
      </c>
      <c r="C2017" s="9">
        <v>40.200000000000003</v>
      </c>
      <c r="D2017" s="10">
        <v>10181</v>
      </c>
    </row>
    <row r="2018" spans="1:4" x14ac:dyDescent="0.35">
      <c r="A2018" s="7" t="s">
        <v>272</v>
      </c>
      <c r="B2018" s="8">
        <v>41171</v>
      </c>
      <c r="C2018" s="9">
        <v>18.95</v>
      </c>
      <c r="D2018" s="10">
        <v>10183</v>
      </c>
    </row>
    <row r="2019" spans="1:4" x14ac:dyDescent="0.35">
      <c r="A2019" s="7" t="s">
        <v>273</v>
      </c>
      <c r="B2019" s="8">
        <v>41171</v>
      </c>
      <c r="C2019" s="9">
        <v>28.4</v>
      </c>
      <c r="D2019" s="10">
        <v>10182</v>
      </c>
    </row>
    <row r="2020" spans="1:4" x14ac:dyDescent="0.35">
      <c r="A2020" s="7" t="s">
        <v>274</v>
      </c>
      <c r="B2020" s="8">
        <v>41185</v>
      </c>
      <c r="C2020" s="9">
        <v>0.01</v>
      </c>
      <c r="D2020" s="10">
        <v>50019</v>
      </c>
    </row>
    <row r="2021" spans="1:4" x14ac:dyDescent="0.35">
      <c r="A2021" s="7" t="s">
        <v>275</v>
      </c>
      <c r="B2021" s="8">
        <v>41185</v>
      </c>
      <c r="C2021" s="9">
        <v>15.35</v>
      </c>
      <c r="D2021" s="10">
        <v>60027</v>
      </c>
    </row>
    <row r="2022" spans="1:4" x14ac:dyDescent="0.35">
      <c r="A2022" s="7" t="s">
        <v>276</v>
      </c>
      <c r="B2022" s="8">
        <v>41173</v>
      </c>
      <c r="C2022" s="9">
        <v>52.8</v>
      </c>
      <c r="D2022" s="10">
        <v>10017</v>
      </c>
    </row>
    <row r="2023" spans="1:4" x14ac:dyDescent="0.35">
      <c r="A2023" s="7" t="s">
        <v>277</v>
      </c>
      <c r="B2023" s="8">
        <v>41173</v>
      </c>
      <c r="C2023" s="9">
        <v>12.1</v>
      </c>
      <c r="D2023" s="10">
        <v>60019</v>
      </c>
    </row>
    <row r="2024" spans="1:4" x14ac:dyDescent="0.35">
      <c r="A2024" s="7" t="s">
        <v>278</v>
      </c>
      <c r="B2024" s="8">
        <v>41173</v>
      </c>
      <c r="C2024" s="9">
        <v>39.85</v>
      </c>
      <c r="D2024" s="10">
        <v>60045</v>
      </c>
    </row>
    <row r="2025" spans="1:4" x14ac:dyDescent="0.35">
      <c r="A2025" s="7" t="s">
        <v>279</v>
      </c>
      <c r="B2025" s="8">
        <v>41172</v>
      </c>
      <c r="C2025" s="9">
        <v>0.01</v>
      </c>
      <c r="D2025" s="10">
        <v>60048</v>
      </c>
    </row>
    <row r="2026" spans="1:4" x14ac:dyDescent="0.35">
      <c r="A2026" s="7" t="s">
        <v>279</v>
      </c>
      <c r="B2026" s="8">
        <v>41189</v>
      </c>
      <c r="C2026" s="9">
        <v>41.95</v>
      </c>
      <c r="D2026" s="10">
        <v>30013</v>
      </c>
    </row>
    <row r="2027" spans="1:4" x14ac:dyDescent="0.35">
      <c r="A2027" s="7" t="s">
        <v>279</v>
      </c>
      <c r="B2027" s="8">
        <v>41231</v>
      </c>
      <c r="C2027" s="9">
        <v>30.65</v>
      </c>
      <c r="D2027" s="10">
        <v>10058</v>
      </c>
    </row>
    <row r="2028" spans="1:4" x14ac:dyDescent="0.35">
      <c r="A2028" s="7" t="s">
        <v>279</v>
      </c>
      <c r="B2028" s="8">
        <v>41252</v>
      </c>
      <c r="C2028" s="9">
        <v>34.9</v>
      </c>
      <c r="D2028" s="10">
        <v>10050</v>
      </c>
    </row>
    <row r="2029" spans="1:4" x14ac:dyDescent="0.35">
      <c r="A2029" s="7" t="s">
        <v>279</v>
      </c>
      <c r="B2029" s="8">
        <v>41266</v>
      </c>
      <c r="C2029" s="9">
        <v>45.45</v>
      </c>
      <c r="D2029" s="10">
        <v>10043</v>
      </c>
    </row>
    <row r="2030" spans="1:4" x14ac:dyDescent="0.35">
      <c r="A2030" s="7" t="s">
        <v>279</v>
      </c>
      <c r="B2030" s="8">
        <v>41495</v>
      </c>
      <c r="C2030" s="9">
        <v>42.9</v>
      </c>
      <c r="D2030" s="10">
        <v>10092</v>
      </c>
    </row>
    <row r="2031" spans="1:4" x14ac:dyDescent="0.35">
      <c r="A2031" s="7" t="s">
        <v>279</v>
      </c>
      <c r="B2031" s="8">
        <v>41515</v>
      </c>
      <c r="C2031" s="9">
        <v>30.95</v>
      </c>
      <c r="D2031" s="10">
        <v>10107</v>
      </c>
    </row>
    <row r="2032" spans="1:4" x14ac:dyDescent="0.35">
      <c r="A2032" s="7" t="s">
        <v>279</v>
      </c>
      <c r="B2032" s="8">
        <v>41539</v>
      </c>
      <c r="C2032" s="9">
        <v>15</v>
      </c>
      <c r="D2032" s="10">
        <v>10120</v>
      </c>
    </row>
    <row r="2033" spans="1:4" x14ac:dyDescent="0.35">
      <c r="A2033" s="7" t="s">
        <v>280</v>
      </c>
      <c r="B2033" s="8">
        <v>41205</v>
      </c>
      <c r="C2033" s="9">
        <v>25.4</v>
      </c>
      <c r="D2033" s="10">
        <v>60025</v>
      </c>
    </row>
    <row r="2034" spans="1:4" x14ac:dyDescent="0.35">
      <c r="A2034" s="7" t="s">
        <v>280</v>
      </c>
      <c r="B2034" s="8">
        <v>41205</v>
      </c>
      <c r="C2034" s="9">
        <v>27.7</v>
      </c>
      <c r="D2034" s="10">
        <v>60025</v>
      </c>
    </row>
    <row r="2035" spans="1:4" x14ac:dyDescent="0.35">
      <c r="A2035" s="7" t="s">
        <v>280</v>
      </c>
      <c r="B2035" s="8">
        <v>41206</v>
      </c>
      <c r="C2035" s="9">
        <v>32.4</v>
      </c>
      <c r="D2035" s="10">
        <v>60051</v>
      </c>
    </row>
    <row r="2036" spans="1:4" x14ac:dyDescent="0.35">
      <c r="A2036" s="7" t="s">
        <v>280</v>
      </c>
      <c r="B2036" s="8">
        <v>41238</v>
      </c>
      <c r="C2036" s="9">
        <v>26.15</v>
      </c>
      <c r="D2036" s="10">
        <v>60005</v>
      </c>
    </row>
    <row r="2037" spans="1:4" x14ac:dyDescent="0.35">
      <c r="A2037" s="7" t="s">
        <v>280</v>
      </c>
      <c r="B2037" s="8">
        <v>41238</v>
      </c>
      <c r="C2037" s="9">
        <v>47.65</v>
      </c>
      <c r="D2037" s="10">
        <v>60005</v>
      </c>
    </row>
    <row r="2038" spans="1:4" x14ac:dyDescent="0.35">
      <c r="A2038" s="7" t="s">
        <v>280</v>
      </c>
      <c r="B2038" s="8">
        <v>41207</v>
      </c>
      <c r="C2038" s="9">
        <v>21.15</v>
      </c>
      <c r="D2038" s="10">
        <v>50036</v>
      </c>
    </row>
    <row r="2039" spans="1:4" x14ac:dyDescent="0.35">
      <c r="A2039" s="7" t="s">
        <v>280</v>
      </c>
      <c r="B2039" s="8">
        <v>41239</v>
      </c>
      <c r="C2039" s="9">
        <v>27.48</v>
      </c>
      <c r="D2039" s="10">
        <v>70015</v>
      </c>
    </row>
    <row r="2040" spans="1:4" x14ac:dyDescent="0.35">
      <c r="A2040" s="7" t="s">
        <v>280</v>
      </c>
      <c r="B2040" s="8">
        <v>41208</v>
      </c>
      <c r="C2040" s="9">
        <v>30.24</v>
      </c>
      <c r="D2040" s="10">
        <v>50025</v>
      </c>
    </row>
    <row r="2041" spans="1:4" x14ac:dyDescent="0.35">
      <c r="A2041" s="7" t="s">
        <v>280</v>
      </c>
      <c r="B2041" s="8">
        <v>41208</v>
      </c>
      <c r="C2041" s="9">
        <v>23.7</v>
      </c>
      <c r="D2041" s="10">
        <v>50025</v>
      </c>
    </row>
    <row r="2042" spans="1:4" x14ac:dyDescent="0.35">
      <c r="A2042" s="7" t="s">
        <v>280</v>
      </c>
      <c r="B2042" s="8">
        <v>41239</v>
      </c>
      <c r="C2042" s="9">
        <v>22.45</v>
      </c>
      <c r="D2042" s="10">
        <v>10100</v>
      </c>
    </row>
    <row r="2043" spans="1:4" x14ac:dyDescent="0.35">
      <c r="A2043" s="7" t="s">
        <v>280</v>
      </c>
      <c r="B2043" s="8">
        <v>41239</v>
      </c>
      <c r="C2043" s="9">
        <v>20.7</v>
      </c>
      <c r="D2043" s="10">
        <v>10100</v>
      </c>
    </row>
    <row r="2044" spans="1:4" x14ac:dyDescent="0.35">
      <c r="A2044" s="7" t="s">
        <v>280</v>
      </c>
      <c r="B2044" s="8">
        <v>41209</v>
      </c>
      <c r="C2044" s="9">
        <v>24.74</v>
      </c>
      <c r="D2044" s="10">
        <v>10010</v>
      </c>
    </row>
    <row r="2045" spans="1:4" x14ac:dyDescent="0.35">
      <c r="A2045" s="7" t="s">
        <v>280</v>
      </c>
      <c r="B2045" s="8">
        <v>41209</v>
      </c>
      <c r="C2045" s="9">
        <v>25.49</v>
      </c>
      <c r="D2045" s="10">
        <v>10010</v>
      </c>
    </row>
    <row r="2046" spans="1:4" x14ac:dyDescent="0.35">
      <c r="A2046" s="7" t="s">
        <v>280</v>
      </c>
      <c r="B2046" s="8">
        <v>41209</v>
      </c>
      <c r="C2046" s="9">
        <v>25.75</v>
      </c>
      <c r="D2046" s="10">
        <v>10010</v>
      </c>
    </row>
    <row r="2047" spans="1:4" x14ac:dyDescent="0.35">
      <c r="A2047" s="7" t="s">
        <v>280</v>
      </c>
      <c r="B2047" s="8">
        <v>41209</v>
      </c>
      <c r="C2047" s="9">
        <v>34.69</v>
      </c>
      <c r="D2047" s="10">
        <v>10010</v>
      </c>
    </row>
    <row r="2048" spans="1:4" x14ac:dyDescent="0.35">
      <c r="A2048" s="7" t="s">
        <v>280</v>
      </c>
      <c r="B2048" s="8">
        <v>41209</v>
      </c>
      <c r="C2048" s="9">
        <v>20.2</v>
      </c>
      <c r="D2048" s="10">
        <v>10010</v>
      </c>
    </row>
    <row r="2049" spans="1:4" x14ac:dyDescent="0.35">
      <c r="A2049" s="7" t="s">
        <v>280</v>
      </c>
      <c r="B2049" s="8">
        <v>41209</v>
      </c>
      <c r="C2049" s="9">
        <v>37.1</v>
      </c>
      <c r="D2049" s="10">
        <v>10010</v>
      </c>
    </row>
    <row r="2050" spans="1:4" x14ac:dyDescent="0.35">
      <c r="A2050" s="7" t="s">
        <v>280</v>
      </c>
      <c r="B2050" s="8">
        <v>41210</v>
      </c>
      <c r="C2050" s="9">
        <v>34.04</v>
      </c>
      <c r="D2050" s="10">
        <v>70042</v>
      </c>
    </row>
    <row r="2051" spans="1:4" x14ac:dyDescent="0.35">
      <c r="A2051" s="7" t="s">
        <v>280</v>
      </c>
      <c r="B2051" s="8">
        <v>41211</v>
      </c>
      <c r="C2051" s="9">
        <v>44.14</v>
      </c>
      <c r="D2051" s="10">
        <v>60013</v>
      </c>
    </row>
    <row r="2052" spans="1:4" x14ac:dyDescent="0.35">
      <c r="A2052" s="7" t="s">
        <v>280</v>
      </c>
      <c r="B2052" s="8">
        <v>41211</v>
      </c>
      <c r="C2052" s="9">
        <v>55.59</v>
      </c>
      <c r="D2052" s="10">
        <v>50020</v>
      </c>
    </row>
    <row r="2053" spans="1:4" x14ac:dyDescent="0.35">
      <c r="A2053" s="7" t="s">
        <v>280</v>
      </c>
      <c r="B2053" s="8">
        <v>41211</v>
      </c>
      <c r="C2053" s="9">
        <v>29</v>
      </c>
      <c r="D2053" s="10">
        <v>50020</v>
      </c>
    </row>
    <row r="2054" spans="1:4" x14ac:dyDescent="0.35">
      <c r="A2054" s="7" t="s">
        <v>280</v>
      </c>
      <c r="B2054" s="8">
        <v>41211</v>
      </c>
      <c r="C2054" s="9">
        <v>54.75</v>
      </c>
      <c r="D2054" s="10">
        <v>50020</v>
      </c>
    </row>
    <row r="2055" spans="1:4" x14ac:dyDescent="0.35">
      <c r="A2055" s="7" t="s">
        <v>280</v>
      </c>
      <c r="B2055" s="8">
        <v>41212</v>
      </c>
      <c r="C2055" s="9">
        <v>31.15</v>
      </c>
      <c r="D2055" s="10">
        <v>10060</v>
      </c>
    </row>
    <row r="2056" spans="1:4" x14ac:dyDescent="0.35">
      <c r="A2056" s="7" t="s">
        <v>280</v>
      </c>
      <c r="B2056" s="8">
        <v>41240</v>
      </c>
      <c r="C2056" s="9">
        <v>28.99</v>
      </c>
      <c r="D2056" s="10">
        <v>10075</v>
      </c>
    </row>
    <row r="2057" spans="1:4" x14ac:dyDescent="0.35">
      <c r="A2057" s="7" t="s">
        <v>280</v>
      </c>
      <c r="B2057" s="8">
        <v>41240</v>
      </c>
      <c r="C2057" s="9">
        <v>23.5</v>
      </c>
      <c r="D2057" s="10">
        <v>10075</v>
      </c>
    </row>
    <row r="2058" spans="1:4" x14ac:dyDescent="0.35">
      <c r="A2058" s="7" t="s">
        <v>280</v>
      </c>
      <c r="B2058" s="8">
        <v>41213</v>
      </c>
      <c r="C2058" s="9">
        <v>21.99</v>
      </c>
      <c r="D2058" s="10">
        <v>60040</v>
      </c>
    </row>
    <row r="2059" spans="1:4" x14ac:dyDescent="0.35">
      <c r="A2059" s="7" t="s">
        <v>280</v>
      </c>
      <c r="B2059" s="8">
        <v>41213</v>
      </c>
      <c r="C2059" s="9">
        <v>27.94</v>
      </c>
      <c r="D2059" s="10">
        <v>60040</v>
      </c>
    </row>
    <row r="2060" spans="1:4" x14ac:dyDescent="0.35">
      <c r="A2060" s="7" t="s">
        <v>280</v>
      </c>
      <c r="B2060" s="8">
        <v>41213</v>
      </c>
      <c r="C2060" s="9">
        <v>30.15</v>
      </c>
      <c r="D2060" s="10">
        <v>60040</v>
      </c>
    </row>
    <row r="2061" spans="1:4" x14ac:dyDescent="0.35">
      <c r="A2061" s="7" t="s">
        <v>280</v>
      </c>
      <c r="B2061" s="8">
        <v>41213</v>
      </c>
      <c r="C2061" s="9">
        <v>17</v>
      </c>
      <c r="D2061" s="10">
        <v>10172</v>
      </c>
    </row>
    <row r="2062" spans="1:4" x14ac:dyDescent="0.35">
      <c r="A2062" s="7" t="s">
        <v>280</v>
      </c>
      <c r="B2062" s="8">
        <v>41214</v>
      </c>
      <c r="C2062" s="9">
        <v>21.99</v>
      </c>
      <c r="D2062" s="10">
        <v>60040</v>
      </c>
    </row>
    <row r="2063" spans="1:4" x14ac:dyDescent="0.35">
      <c r="A2063" s="7" t="s">
        <v>280</v>
      </c>
      <c r="B2063" s="8">
        <v>41214</v>
      </c>
      <c r="C2063" s="9">
        <v>27.94</v>
      </c>
      <c r="D2063" s="10">
        <v>60040</v>
      </c>
    </row>
    <row r="2064" spans="1:4" x14ac:dyDescent="0.35">
      <c r="A2064" s="7" t="s">
        <v>280</v>
      </c>
      <c r="B2064" s="8">
        <v>41214</v>
      </c>
      <c r="C2064" s="9">
        <v>30.15</v>
      </c>
      <c r="D2064" s="10">
        <v>60040</v>
      </c>
    </row>
    <row r="2065" spans="1:4" x14ac:dyDescent="0.35">
      <c r="A2065" s="7" t="s">
        <v>280</v>
      </c>
      <c r="B2065" s="8">
        <v>41214</v>
      </c>
      <c r="C2065" s="9">
        <v>20.2</v>
      </c>
      <c r="D2065" s="10">
        <v>20227</v>
      </c>
    </row>
    <row r="2066" spans="1:4" x14ac:dyDescent="0.35">
      <c r="A2066" s="7" t="s">
        <v>280</v>
      </c>
      <c r="B2066" s="8">
        <v>41241</v>
      </c>
      <c r="C2066" s="9">
        <v>23.6</v>
      </c>
      <c r="D2066" s="10">
        <v>50010</v>
      </c>
    </row>
    <row r="2067" spans="1:4" x14ac:dyDescent="0.35">
      <c r="A2067" s="7" t="s">
        <v>280</v>
      </c>
      <c r="B2067" s="8">
        <v>41241</v>
      </c>
      <c r="C2067" s="9">
        <v>35.39</v>
      </c>
      <c r="D2067" s="10">
        <v>50010</v>
      </c>
    </row>
    <row r="2068" spans="1:4" x14ac:dyDescent="0.35">
      <c r="A2068" s="7" t="s">
        <v>280</v>
      </c>
      <c r="B2068" s="8">
        <v>41241</v>
      </c>
      <c r="C2068" s="9">
        <v>26.45</v>
      </c>
      <c r="D2068" s="10">
        <v>50010</v>
      </c>
    </row>
    <row r="2069" spans="1:4" x14ac:dyDescent="0.35">
      <c r="A2069" s="7" t="s">
        <v>280</v>
      </c>
      <c r="B2069" s="8">
        <v>41241</v>
      </c>
      <c r="C2069" s="9">
        <v>35.35</v>
      </c>
      <c r="D2069" s="10">
        <v>50010</v>
      </c>
    </row>
    <row r="2070" spans="1:4" x14ac:dyDescent="0.35">
      <c r="A2070" s="7" t="s">
        <v>280</v>
      </c>
      <c r="B2070" s="8">
        <v>41241</v>
      </c>
      <c r="C2070" s="9">
        <v>37.700000000000003</v>
      </c>
      <c r="D2070" s="10">
        <v>50010</v>
      </c>
    </row>
    <row r="2071" spans="1:4" x14ac:dyDescent="0.35">
      <c r="A2071" s="7" t="s">
        <v>280</v>
      </c>
      <c r="B2071" s="8">
        <v>41241</v>
      </c>
      <c r="C2071" s="9">
        <v>33.1</v>
      </c>
      <c r="D2071" s="10">
        <v>50010</v>
      </c>
    </row>
    <row r="2072" spans="1:4" x14ac:dyDescent="0.35">
      <c r="A2072" s="7" t="s">
        <v>280</v>
      </c>
      <c r="B2072" s="8">
        <v>41241</v>
      </c>
      <c r="C2072" s="9">
        <v>36.44</v>
      </c>
      <c r="D2072" s="10">
        <v>50010</v>
      </c>
    </row>
    <row r="2073" spans="1:4" x14ac:dyDescent="0.35">
      <c r="A2073" s="7" t="s">
        <v>280</v>
      </c>
      <c r="B2073" s="8">
        <v>41241</v>
      </c>
      <c r="C2073" s="9">
        <v>31.14</v>
      </c>
      <c r="D2073" s="10">
        <v>50010</v>
      </c>
    </row>
    <row r="2074" spans="1:4" x14ac:dyDescent="0.35">
      <c r="A2074" s="7" t="s">
        <v>280</v>
      </c>
      <c r="B2074" s="8">
        <v>41215</v>
      </c>
      <c r="C2074" s="9">
        <v>50.75</v>
      </c>
      <c r="D2074" s="10">
        <v>10086</v>
      </c>
    </row>
    <row r="2075" spans="1:4" x14ac:dyDescent="0.35">
      <c r="A2075" s="7" t="s">
        <v>280</v>
      </c>
      <c r="B2075" s="8">
        <v>41215</v>
      </c>
      <c r="C2075" s="9">
        <v>18.45</v>
      </c>
      <c r="D2075" s="10">
        <v>60082</v>
      </c>
    </row>
    <row r="2076" spans="1:4" x14ac:dyDescent="0.35">
      <c r="A2076" s="7" t="s">
        <v>280</v>
      </c>
      <c r="B2076" s="8">
        <v>41216</v>
      </c>
      <c r="C2076" s="9">
        <v>21.4</v>
      </c>
      <c r="D2076" s="10">
        <v>60002</v>
      </c>
    </row>
    <row r="2077" spans="1:4" x14ac:dyDescent="0.35">
      <c r="A2077" s="7" t="s">
        <v>280</v>
      </c>
      <c r="B2077" s="8">
        <v>41216</v>
      </c>
      <c r="C2077" s="9">
        <v>27.25</v>
      </c>
      <c r="D2077" s="10">
        <v>60002</v>
      </c>
    </row>
    <row r="2078" spans="1:4" x14ac:dyDescent="0.35">
      <c r="A2078" s="7" t="s">
        <v>280</v>
      </c>
      <c r="B2078" s="8">
        <v>41216</v>
      </c>
      <c r="C2078" s="9">
        <v>32.9</v>
      </c>
      <c r="D2078" s="10">
        <v>60002</v>
      </c>
    </row>
    <row r="2079" spans="1:4" x14ac:dyDescent="0.35">
      <c r="A2079" s="7" t="s">
        <v>280</v>
      </c>
      <c r="B2079" s="8">
        <v>41242</v>
      </c>
      <c r="C2079" s="9">
        <v>23.6</v>
      </c>
      <c r="D2079" s="10">
        <v>50010</v>
      </c>
    </row>
    <row r="2080" spans="1:4" x14ac:dyDescent="0.35">
      <c r="A2080" s="7" t="s">
        <v>280</v>
      </c>
      <c r="B2080" s="8">
        <v>41242</v>
      </c>
      <c r="C2080" s="9">
        <v>35.39</v>
      </c>
      <c r="D2080" s="10">
        <v>50010</v>
      </c>
    </row>
    <row r="2081" spans="1:4" x14ac:dyDescent="0.35">
      <c r="A2081" s="7" t="s">
        <v>280</v>
      </c>
      <c r="B2081" s="8">
        <v>41242</v>
      </c>
      <c r="C2081" s="9">
        <v>26.45</v>
      </c>
      <c r="D2081" s="10">
        <v>50010</v>
      </c>
    </row>
    <row r="2082" spans="1:4" x14ac:dyDescent="0.35">
      <c r="A2082" s="7" t="s">
        <v>280</v>
      </c>
      <c r="B2082" s="8">
        <v>41242</v>
      </c>
      <c r="C2082" s="9">
        <v>35.35</v>
      </c>
      <c r="D2082" s="10">
        <v>50010</v>
      </c>
    </row>
    <row r="2083" spans="1:4" x14ac:dyDescent="0.35">
      <c r="A2083" s="7" t="s">
        <v>280</v>
      </c>
      <c r="B2083" s="8">
        <v>41242</v>
      </c>
      <c r="C2083" s="9">
        <v>37.700000000000003</v>
      </c>
      <c r="D2083" s="10">
        <v>50010</v>
      </c>
    </row>
    <row r="2084" spans="1:4" x14ac:dyDescent="0.35">
      <c r="A2084" s="7" t="s">
        <v>280</v>
      </c>
      <c r="B2084" s="8">
        <v>41242</v>
      </c>
      <c r="C2084" s="9">
        <v>33.1</v>
      </c>
      <c r="D2084" s="10">
        <v>50010</v>
      </c>
    </row>
    <row r="2085" spans="1:4" x14ac:dyDescent="0.35">
      <c r="A2085" s="7" t="s">
        <v>280</v>
      </c>
      <c r="B2085" s="8">
        <v>41242</v>
      </c>
      <c r="C2085" s="9">
        <v>36.44</v>
      </c>
      <c r="D2085" s="10">
        <v>50010</v>
      </c>
    </row>
    <row r="2086" spans="1:4" x14ac:dyDescent="0.35">
      <c r="A2086" s="7" t="s">
        <v>280</v>
      </c>
      <c r="B2086" s="8">
        <v>41242</v>
      </c>
      <c r="C2086" s="9">
        <v>31.14</v>
      </c>
      <c r="D2086" s="10">
        <v>50010</v>
      </c>
    </row>
    <row r="2087" spans="1:4" x14ac:dyDescent="0.35">
      <c r="A2087" s="7" t="s">
        <v>280</v>
      </c>
      <c r="B2087" s="8">
        <v>41216</v>
      </c>
      <c r="C2087" s="9">
        <v>26.4</v>
      </c>
      <c r="D2087" s="10">
        <v>60110</v>
      </c>
    </row>
    <row r="2088" spans="1:4" x14ac:dyDescent="0.35">
      <c r="A2088" s="7" t="s">
        <v>280</v>
      </c>
      <c r="B2088" s="8">
        <v>41217</v>
      </c>
      <c r="C2088" s="9">
        <v>34.15</v>
      </c>
      <c r="D2088" s="10">
        <v>60011</v>
      </c>
    </row>
    <row r="2089" spans="1:4" x14ac:dyDescent="0.35">
      <c r="A2089" s="7" t="s">
        <v>280</v>
      </c>
      <c r="B2089" s="8">
        <v>41217</v>
      </c>
      <c r="C2089" s="9">
        <v>20.2</v>
      </c>
      <c r="D2089" s="10">
        <v>60011</v>
      </c>
    </row>
    <row r="2090" spans="1:4" x14ac:dyDescent="0.35">
      <c r="A2090" s="7" t="s">
        <v>280</v>
      </c>
      <c r="B2090" s="8">
        <v>41217</v>
      </c>
      <c r="C2090" s="9">
        <v>37.04</v>
      </c>
      <c r="D2090" s="10">
        <v>60011</v>
      </c>
    </row>
    <row r="2091" spans="1:4" x14ac:dyDescent="0.35">
      <c r="A2091" s="7" t="s">
        <v>280</v>
      </c>
      <c r="B2091" s="8">
        <v>41217</v>
      </c>
      <c r="C2091" s="9">
        <v>21.4</v>
      </c>
      <c r="D2091" s="10">
        <v>60002</v>
      </c>
    </row>
    <row r="2092" spans="1:4" x14ac:dyDescent="0.35">
      <c r="A2092" s="7" t="s">
        <v>280</v>
      </c>
      <c r="B2092" s="8">
        <v>41217</v>
      </c>
      <c r="C2092" s="9">
        <v>27.25</v>
      </c>
      <c r="D2092" s="10">
        <v>60002</v>
      </c>
    </row>
    <row r="2093" spans="1:4" x14ac:dyDescent="0.35">
      <c r="A2093" s="7" t="s">
        <v>280</v>
      </c>
      <c r="B2093" s="8">
        <v>41217</v>
      </c>
      <c r="C2093" s="9">
        <v>32.9</v>
      </c>
      <c r="D2093" s="10">
        <v>60002</v>
      </c>
    </row>
    <row r="2094" spans="1:4" x14ac:dyDescent="0.35">
      <c r="A2094" s="7" t="s">
        <v>280</v>
      </c>
      <c r="B2094" s="8">
        <v>41218</v>
      </c>
      <c r="C2094" s="9">
        <v>41.68</v>
      </c>
      <c r="D2094" s="10">
        <v>10105</v>
      </c>
    </row>
    <row r="2095" spans="1:4" x14ac:dyDescent="0.35">
      <c r="A2095" s="7" t="s">
        <v>280</v>
      </c>
      <c r="B2095" s="8">
        <v>41219</v>
      </c>
      <c r="C2095" s="9">
        <v>23.15</v>
      </c>
      <c r="D2095" s="10">
        <v>50031</v>
      </c>
    </row>
    <row r="2096" spans="1:4" x14ac:dyDescent="0.35">
      <c r="A2096" s="7" t="s">
        <v>280</v>
      </c>
      <c r="B2096" s="8">
        <v>41243</v>
      </c>
      <c r="C2096" s="9">
        <v>21.19</v>
      </c>
      <c r="D2096" s="10">
        <v>70034</v>
      </c>
    </row>
    <row r="2097" spans="1:4" x14ac:dyDescent="0.35">
      <c r="A2097" s="7" t="s">
        <v>280</v>
      </c>
      <c r="B2097" s="8">
        <v>41243</v>
      </c>
      <c r="C2097" s="9">
        <v>26.15</v>
      </c>
      <c r="D2097" s="10">
        <v>50049</v>
      </c>
    </row>
    <row r="2098" spans="1:4" x14ac:dyDescent="0.35">
      <c r="A2098" s="7" t="s">
        <v>280</v>
      </c>
      <c r="B2098" s="8">
        <v>41220</v>
      </c>
      <c r="C2098" s="9">
        <v>19.850000000000001</v>
      </c>
      <c r="D2098" s="10">
        <v>70025</v>
      </c>
    </row>
    <row r="2099" spans="1:4" x14ac:dyDescent="0.35">
      <c r="A2099" s="7" t="s">
        <v>280</v>
      </c>
      <c r="B2099" s="8">
        <v>41221</v>
      </c>
      <c r="C2099" s="9">
        <v>29.15</v>
      </c>
      <c r="D2099" s="10">
        <v>20025</v>
      </c>
    </row>
    <row r="2100" spans="1:4" x14ac:dyDescent="0.35">
      <c r="A2100" s="7" t="s">
        <v>280</v>
      </c>
      <c r="B2100" s="8">
        <v>41244</v>
      </c>
      <c r="C2100" s="9">
        <v>38.85</v>
      </c>
      <c r="D2100" s="10">
        <v>10014</v>
      </c>
    </row>
    <row r="2101" spans="1:4" x14ac:dyDescent="0.35">
      <c r="A2101" s="7" t="s">
        <v>280</v>
      </c>
      <c r="B2101" s="8">
        <v>41244</v>
      </c>
      <c r="C2101" s="9">
        <v>33.24</v>
      </c>
      <c r="D2101" s="10">
        <v>10014</v>
      </c>
    </row>
    <row r="2102" spans="1:4" x14ac:dyDescent="0.35">
      <c r="A2102" s="7" t="s">
        <v>280</v>
      </c>
      <c r="B2102" s="8">
        <v>41173</v>
      </c>
      <c r="C2102" s="9">
        <v>35.9</v>
      </c>
      <c r="D2102" s="10">
        <v>30051</v>
      </c>
    </row>
    <row r="2103" spans="1:4" x14ac:dyDescent="0.35">
      <c r="A2103" s="7" t="s">
        <v>280</v>
      </c>
      <c r="B2103" s="8">
        <v>41221</v>
      </c>
      <c r="C2103" s="9">
        <v>25.7</v>
      </c>
      <c r="D2103" s="10">
        <v>60046</v>
      </c>
    </row>
    <row r="2104" spans="1:4" x14ac:dyDescent="0.35">
      <c r="A2104" s="7" t="s">
        <v>280</v>
      </c>
      <c r="B2104" s="8">
        <v>41221</v>
      </c>
      <c r="C2104" s="9">
        <v>34.75</v>
      </c>
      <c r="D2104" s="10">
        <v>60046</v>
      </c>
    </row>
    <row r="2105" spans="1:4" x14ac:dyDescent="0.35">
      <c r="A2105" s="7" t="s">
        <v>280</v>
      </c>
      <c r="B2105" s="8">
        <v>41221</v>
      </c>
      <c r="C2105" s="9">
        <v>27.95</v>
      </c>
      <c r="D2105" s="10">
        <v>60046</v>
      </c>
    </row>
    <row r="2106" spans="1:4" x14ac:dyDescent="0.35">
      <c r="A2106" s="7" t="s">
        <v>280</v>
      </c>
      <c r="B2106" s="8">
        <v>41174</v>
      </c>
      <c r="C2106" s="9">
        <v>38.39</v>
      </c>
      <c r="D2106" s="10">
        <v>10019</v>
      </c>
    </row>
    <row r="2107" spans="1:4" x14ac:dyDescent="0.35">
      <c r="A2107" s="7" t="s">
        <v>280</v>
      </c>
      <c r="B2107" s="8">
        <v>41174</v>
      </c>
      <c r="C2107" s="9">
        <v>29.45</v>
      </c>
      <c r="D2107" s="10">
        <v>10019</v>
      </c>
    </row>
    <row r="2108" spans="1:4" x14ac:dyDescent="0.35">
      <c r="A2108" s="7" t="s">
        <v>280</v>
      </c>
      <c r="B2108" s="8">
        <v>41222</v>
      </c>
      <c r="C2108" s="9">
        <v>29.99</v>
      </c>
      <c r="D2108" s="10">
        <v>40125</v>
      </c>
    </row>
    <row r="2109" spans="1:4" x14ac:dyDescent="0.35">
      <c r="A2109" s="7" t="s">
        <v>280</v>
      </c>
      <c r="B2109" s="8">
        <v>41175</v>
      </c>
      <c r="C2109" s="9">
        <v>37.65</v>
      </c>
      <c r="D2109" s="10">
        <v>10027</v>
      </c>
    </row>
    <row r="2110" spans="1:4" x14ac:dyDescent="0.35">
      <c r="A2110" s="7" t="s">
        <v>280</v>
      </c>
      <c r="B2110" s="8">
        <v>41175</v>
      </c>
      <c r="C2110" s="9">
        <v>18.45</v>
      </c>
      <c r="D2110" s="10">
        <v>20138</v>
      </c>
    </row>
    <row r="2111" spans="1:4" x14ac:dyDescent="0.35">
      <c r="A2111" s="7" t="s">
        <v>280</v>
      </c>
      <c r="B2111" s="8">
        <v>41176</v>
      </c>
      <c r="C2111" s="9">
        <v>20.149999999999999</v>
      </c>
      <c r="D2111" s="10">
        <v>20097</v>
      </c>
    </row>
    <row r="2112" spans="1:4" x14ac:dyDescent="0.35">
      <c r="A2112" s="7" t="s">
        <v>280</v>
      </c>
      <c r="B2112" s="8">
        <v>41178</v>
      </c>
      <c r="C2112" s="9">
        <v>35.450000000000003</v>
      </c>
      <c r="D2112" s="10">
        <v>50005</v>
      </c>
    </row>
    <row r="2113" spans="1:4" x14ac:dyDescent="0.35">
      <c r="A2113" s="7" t="s">
        <v>280</v>
      </c>
      <c r="B2113" s="8">
        <v>41178</v>
      </c>
      <c r="C2113" s="9">
        <v>31.25</v>
      </c>
      <c r="D2113" s="10">
        <v>50005</v>
      </c>
    </row>
    <row r="2114" spans="1:4" x14ac:dyDescent="0.35">
      <c r="A2114" s="7" t="s">
        <v>280</v>
      </c>
      <c r="B2114" s="8">
        <v>41178</v>
      </c>
      <c r="C2114" s="9">
        <v>36.9</v>
      </c>
      <c r="D2114" s="10">
        <v>50005</v>
      </c>
    </row>
    <row r="2115" spans="1:4" x14ac:dyDescent="0.35">
      <c r="A2115" s="7" t="s">
        <v>280</v>
      </c>
      <c r="B2115" s="8">
        <v>41178</v>
      </c>
      <c r="C2115" s="9">
        <v>33.700000000000003</v>
      </c>
      <c r="D2115" s="10">
        <v>50005</v>
      </c>
    </row>
    <row r="2116" spans="1:4" x14ac:dyDescent="0.35">
      <c r="A2116" s="7" t="s">
        <v>280</v>
      </c>
      <c r="B2116" s="8">
        <v>41223</v>
      </c>
      <c r="C2116" s="9">
        <v>27.7</v>
      </c>
      <c r="D2116" s="10">
        <v>60014</v>
      </c>
    </row>
    <row r="2117" spans="1:4" x14ac:dyDescent="0.35">
      <c r="A2117" s="7" t="s">
        <v>280</v>
      </c>
      <c r="B2117" s="8">
        <v>41223</v>
      </c>
      <c r="C2117" s="9">
        <v>26.44</v>
      </c>
      <c r="D2117" s="10">
        <v>60014</v>
      </c>
    </row>
    <row r="2118" spans="1:4" x14ac:dyDescent="0.35">
      <c r="A2118" s="7" t="s">
        <v>280</v>
      </c>
      <c r="B2118" s="8">
        <v>41223</v>
      </c>
      <c r="C2118" s="9">
        <v>20.7</v>
      </c>
      <c r="D2118" s="10">
        <v>60014</v>
      </c>
    </row>
    <row r="2119" spans="1:4" x14ac:dyDescent="0.35">
      <c r="A2119" s="7" t="s">
        <v>280</v>
      </c>
      <c r="B2119" s="8">
        <v>41224</v>
      </c>
      <c r="C2119" s="9">
        <v>34.54</v>
      </c>
      <c r="D2119" s="10">
        <v>60008</v>
      </c>
    </row>
    <row r="2120" spans="1:4" x14ac:dyDescent="0.35">
      <c r="A2120" s="7" t="s">
        <v>280</v>
      </c>
      <c r="B2120" s="8">
        <v>41245</v>
      </c>
      <c r="C2120" s="9">
        <v>29.94</v>
      </c>
      <c r="D2120" s="10">
        <v>50002</v>
      </c>
    </row>
    <row r="2121" spans="1:4" x14ac:dyDescent="0.35">
      <c r="A2121" s="7" t="s">
        <v>280</v>
      </c>
      <c r="B2121" s="8">
        <v>41245</v>
      </c>
      <c r="C2121" s="9">
        <v>41.15</v>
      </c>
      <c r="D2121" s="10">
        <v>50002</v>
      </c>
    </row>
    <row r="2122" spans="1:4" x14ac:dyDescent="0.35">
      <c r="A2122" s="7" t="s">
        <v>280</v>
      </c>
      <c r="B2122" s="8">
        <v>41245</v>
      </c>
      <c r="C2122" s="9">
        <v>25.79</v>
      </c>
      <c r="D2122" s="10">
        <v>50002</v>
      </c>
    </row>
    <row r="2123" spans="1:4" x14ac:dyDescent="0.35">
      <c r="A2123" s="7" t="s">
        <v>280</v>
      </c>
      <c r="B2123" s="8">
        <v>41245</v>
      </c>
      <c r="C2123" s="9">
        <v>35.6</v>
      </c>
      <c r="D2123" s="10">
        <v>50002</v>
      </c>
    </row>
    <row r="2124" spans="1:4" x14ac:dyDescent="0.35">
      <c r="A2124" s="7" t="s">
        <v>280</v>
      </c>
      <c r="B2124" s="8">
        <v>41245</v>
      </c>
      <c r="C2124" s="9">
        <v>34.9</v>
      </c>
      <c r="D2124" s="10">
        <v>50002</v>
      </c>
    </row>
    <row r="2125" spans="1:4" x14ac:dyDescent="0.35">
      <c r="A2125" s="7" t="s">
        <v>280</v>
      </c>
      <c r="B2125" s="8">
        <v>41245</v>
      </c>
      <c r="C2125" s="9">
        <v>38.450000000000003</v>
      </c>
      <c r="D2125" s="10">
        <v>50002</v>
      </c>
    </row>
    <row r="2126" spans="1:4" x14ac:dyDescent="0.35">
      <c r="A2126" s="7" t="s">
        <v>280</v>
      </c>
      <c r="B2126" s="8">
        <v>41179</v>
      </c>
      <c r="C2126" s="9">
        <v>22.45</v>
      </c>
      <c r="D2126" s="10">
        <v>10100</v>
      </c>
    </row>
    <row r="2127" spans="1:4" x14ac:dyDescent="0.35">
      <c r="A2127" s="7" t="s">
        <v>280</v>
      </c>
      <c r="B2127" s="8">
        <v>41179</v>
      </c>
      <c r="C2127" s="9">
        <v>20.7</v>
      </c>
      <c r="D2127" s="10">
        <v>10100</v>
      </c>
    </row>
    <row r="2128" spans="1:4" x14ac:dyDescent="0.35">
      <c r="A2128" s="7" t="s">
        <v>280</v>
      </c>
      <c r="B2128" s="8">
        <v>41225</v>
      </c>
      <c r="C2128" s="9">
        <v>21.99</v>
      </c>
      <c r="D2128" s="10">
        <v>20022</v>
      </c>
    </row>
    <row r="2129" spans="1:4" x14ac:dyDescent="0.35">
      <c r="A2129" s="7" t="s">
        <v>280</v>
      </c>
      <c r="B2129" s="8">
        <v>41225</v>
      </c>
      <c r="C2129" s="9">
        <v>45.35</v>
      </c>
      <c r="D2129" s="10">
        <v>20022</v>
      </c>
    </row>
    <row r="2130" spans="1:4" x14ac:dyDescent="0.35">
      <c r="A2130" s="7" t="s">
        <v>280</v>
      </c>
      <c r="B2130" s="8">
        <v>41245</v>
      </c>
      <c r="C2130" s="9">
        <v>25.44</v>
      </c>
      <c r="D2130" s="10">
        <v>70048</v>
      </c>
    </row>
    <row r="2131" spans="1:4" x14ac:dyDescent="0.35">
      <c r="A2131" s="7" t="s">
        <v>280</v>
      </c>
      <c r="B2131" s="8">
        <v>41227</v>
      </c>
      <c r="C2131" s="9">
        <v>25.49</v>
      </c>
      <c r="D2131" s="10">
        <v>60023</v>
      </c>
    </row>
    <row r="2132" spans="1:4" x14ac:dyDescent="0.35">
      <c r="A2132" s="7" t="s">
        <v>280</v>
      </c>
      <c r="B2132" s="8">
        <v>41227</v>
      </c>
      <c r="C2132" s="9">
        <v>24.44</v>
      </c>
      <c r="D2132" s="10">
        <v>60023</v>
      </c>
    </row>
    <row r="2133" spans="1:4" x14ac:dyDescent="0.35">
      <c r="A2133" s="7" t="s">
        <v>280</v>
      </c>
      <c r="B2133" s="8">
        <v>41226</v>
      </c>
      <c r="C2133" s="9">
        <v>34.99</v>
      </c>
      <c r="D2133" s="10">
        <v>60028</v>
      </c>
    </row>
    <row r="2134" spans="1:4" x14ac:dyDescent="0.35">
      <c r="A2134" s="7" t="s">
        <v>280</v>
      </c>
      <c r="B2134" s="8">
        <v>41226</v>
      </c>
      <c r="C2134" s="9">
        <v>44.35</v>
      </c>
      <c r="D2134" s="10">
        <v>60028</v>
      </c>
    </row>
    <row r="2135" spans="1:4" x14ac:dyDescent="0.35">
      <c r="A2135" s="7" t="s">
        <v>280</v>
      </c>
      <c r="B2135" s="8">
        <v>41226</v>
      </c>
      <c r="C2135" s="9">
        <v>25.7</v>
      </c>
      <c r="D2135" s="10">
        <v>60028</v>
      </c>
    </row>
    <row r="2136" spans="1:4" x14ac:dyDescent="0.35">
      <c r="A2136" s="7" t="s">
        <v>280</v>
      </c>
      <c r="B2136" s="8">
        <v>41227</v>
      </c>
      <c r="C2136" s="9">
        <v>17.95</v>
      </c>
      <c r="D2136" s="10">
        <v>10116</v>
      </c>
    </row>
    <row r="2137" spans="1:4" x14ac:dyDescent="0.35">
      <c r="A2137" s="7" t="s">
        <v>280</v>
      </c>
      <c r="B2137" s="8">
        <v>41227</v>
      </c>
      <c r="C2137" s="9">
        <v>39.200000000000003</v>
      </c>
      <c r="D2137" s="10">
        <v>10116</v>
      </c>
    </row>
    <row r="2138" spans="1:4" x14ac:dyDescent="0.35">
      <c r="A2138" s="7" t="s">
        <v>280</v>
      </c>
      <c r="B2138" s="8">
        <v>41181</v>
      </c>
      <c r="C2138" s="9">
        <v>25.1</v>
      </c>
      <c r="D2138" s="10">
        <v>50032</v>
      </c>
    </row>
    <row r="2139" spans="1:4" x14ac:dyDescent="0.35">
      <c r="A2139" s="7" t="s">
        <v>280</v>
      </c>
      <c r="B2139" s="8">
        <v>41181</v>
      </c>
      <c r="C2139" s="9">
        <v>37.1</v>
      </c>
      <c r="D2139" s="10">
        <v>10004</v>
      </c>
    </row>
    <row r="2140" spans="1:4" x14ac:dyDescent="0.35">
      <c r="A2140" s="7" t="s">
        <v>280</v>
      </c>
      <c r="B2140" s="8">
        <v>41181</v>
      </c>
      <c r="C2140" s="9">
        <v>34.85</v>
      </c>
      <c r="D2140" s="10">
        <v>10004</v>
      </c>
    </row>
    <row r="2141" spans="1:4" x14ac:dyDescent="0.35">
      <c r="A2141" s="7" t="s">
        <v>280</v>
      </c>
      <c r="B2141" s="8">
        <v>41181</v>
      </c>
      <c r="C2141" s="9">
        <v>20.7</v>
      </c>
      <c r="D2141" s="10">
        <v>10004</v>
      </c>
    </row>
    <row r="2142" spans="1:4" x14ac:dyDescent="0.35">
      <c r="A2142" s="7" t="s">
        <v>280</v>
      </c>
      <c r="B2142" s="8">
        <v>41181</v>
      </c>
      <c r="C2142" s="9">
        <v>34.4</v>
      </c>
      <c r="D2142" s="10">
        <v>10004</v>
      </c>
    </row>
    <row r="2143" spans="1:4" x14ac:dyDescent="0.35">
      <c r="A2143" s="7" t="s">
        <v>280</v>
      </c>
      <c r="B2143" s="8">
        <v>41228</v>
      </c>
      <c r="C2143" s="9">
        <v>35.1</v>
      </c>
      <c r="D2143" s="10">
        <v>50011</v>
      </c>
    </row>
    <row r="2144" spans="1:4" x14ac:dyDescent="0.35">
      <c r="A2144" s="7" t="s">
        <v>280</v>
      </c>
      <c r="B2144" s="8">
        <v>41228</v>
      </c>
      <c r="C2144" s="9">
        <v>26.65</v>
      </c>
      <c r="D2144" s="10">
        <v>50011</v>
      </c>
    </row>
    <row r="2145" spans="1:4" x14ac:dyDescent="0.35">
      <c r="A2145" s="7" t="s">
        <v>280</v>
      </c>
      <c r="B2145" s="8">
        <v>41228</v>
      </c>
      <c r="C2145" s="9">
        <v>21.2</v>
      </c>
      <c r="D2145" s="10">
        <v>50011</v>
      </c>
    </row>
    <row r="2146" spans="1:4" x14ac:dyDescent="0.35">
      <c r="A2146" s="7" t="s">
        <v>280</v>
      </c>
      <c r="B2146" s="8">
        <v>41182</v>
      </c>
      <c r="C2146" s="9">
        <v>29.94</v>
      </c>
      <c r="D2146" s="10">
        <v>50002</v>
      </c>
    </row>
    <row r="2147" spans="1:4" x14ac:dyDescent="0.35">
      <c r="A2147" s="7" t="s">
        <v>280</v>
      </c>
      <c r="B2147" s="8">
        <v>41182</v>
      </c>
      <c r="C2147" s="9">
        <v>41.15</v>
      </c>
      <c r="D2147" s="10">
        <v>50002</v>
      </c>
    </row>
    <row r="2148" spans="1:4" x14ac:dyDescent="0.35">
      <c r="A2148" s="7" t="s">
        <v>280</v>
      </c>
      <c r="B2148" s="8">
        <v>41182</v>
      </c>
      <c r="C2148" s="9">
        <v>25.79</v>
      </c>
      <c r="D2148" s="10">
        <v>50002</v>
      </c>
    </row>
    <row r="2149" spans="1:4" x14ac:dyDescent="0.35">
      <c r="A2149" s="7" t="s">
        <v>280</v>
      </c>
      <c r="B2149" s="8">
        <v>41182</v>
      </c>
      <c r="C2149" s="9">
        <v>35.6</v>
      </c>
      <c r="D2149" s="10">
        <v>50002</v>
      </c>
    </row>
    <row r="2150" spans="1:4" x14ac:dyDescent="0.35">
      <c r="A2150" s="7" t="s">
        <v>280</v>
      </c>
      <c r="B2150" s="8">
        <v>41182</v>
      </c>
      <c r="C2150" s="9">
        <v>34.9</v>
      </c>
      <c r="D2150" s="10">
        <v>50002</v>
      </c>
    </row>
    <row r="2151" spans="1:4" x14ac:dyDescent="0.35">
      <c r="A2151" s="7" t="s">
        <v>280</v>
      </c>
      <c r="B2151" s="8">
        <v>41182</v>
      </c>
      <c r="C2151" s="9">
        <v>38.450000000000003</v>
      </c>
      <c r="D2151" s="10">
        <v>50002</v>
      </c>
    </row>
    <row r="2152" spans="1:4" x14ac:dyDescent="0.35">
      <c r="A2152" s="7" t="s">
        <v>280</v>
      </c>
      <c r="B2152" s="8">
        <v>41229</v>
      </c>
      <c r="C2152" s="9">
        <v>33.68</v>
      </c>
      <c r="D2152" s="10">
        <v>10043</v>
      </c>
    </row>
    <row r="2153" spans="1:4" x14ac:dyDescent="0.35">
      <c r="A2153" s="7" t="s">
        <v>280</v>
      </c>
      <c r="B2153" s="8">
        <v>41229</v>
      </c>
      <c r="C2153" s="9">
        <v>36.94</v>
      </c>
      <c r="D2153" s="10">
        <v>10043</v>
      </c>
    </row>
    <row r="2154" spans="1:4" x14ac:dyDescent="0.35">
      <c r="A2154" s="7" t="s">
        <v>280</v>
      </c>
      <c r="B2154" s="8">
        <v>41184</v>
      </c>
      <c r="C2154" s="9">
        <v>26.45</v>
      </c>
      <c r="D2154" s="10">
        <v>70030</v>
      </c>
    </row>
    <row r="2155" spans="1:4" x14ac:dyDescent="0.35">
      <c r="A2155" s="7" t="s">
        <v>280</v>
      </c>
      <c r="B2155" s="8">
        <v>41185</v>
      </c>
      <c r="C2155" s="9">
        <v>24.1</v>
      </c>
      <c r="D2155" s="10">
        <v>10090</v>
      </c>
    </row>
    <row r="2156" spans="1:4" x14ac:dyDescent="0.35">
      <c r="A2156" s="7" t="s">
        <v>280</v>
      </c>
      <c r="B2156" s="8">
        <v>41185</v>
      </c>
      <c r="C2156" s="9">
        <v>28.45</v>
      </c>
      <c r="D2156" s="10">
        <v>10090</v>
      </c>
    </row>
    <row r="2157" spans="1:4" x14ac:dyDescent="0.35">
      <c r="A2157" s="7" t="s">
        <v>280</v>
      </c>
      <c r="B2157" s="8">
        <v>41186</v>
      </c>
      <c r="C2157" s="9">
        <v>19.45</v>
      </c>
      <c r="D2157" s="10">
        <v>60052</v>
      </c>
    </row>
    <row r="2158" spans="1:4" x14ac:dyDescent="0.35">
      <c r="A2158" s="7" t="s">
        <v>280</v>
      </c>
      <c r="B2158" s="8">
        <v>41186</v>
      </c>
      <c r="C2158" s="9">
        <v>55.59</v>
      </c>
      <c r="D2158" s="10">
        <v>50020</v>
      </c>
    </row>
    <row r="2159" spans="1:4" x14ac:dyDescent="0.35">
      <c r="A2159" s="7" t="s">
        <v>280</v>
      </c>
      <c r="B2159" s="8">
        <v>41186</v>
      </c>
      <c r="C2159" s="9">
        <v>29</v>
      </c>
      <c r="D2159" s="10">
        <v>50020</v>
      </c>
    </row>
    <row r="2160" spans="1:4" x14ac:dyDescent="0.35">
      <c r="A2160" s="7" t="s">
        <v>280</v>
      </c>
      <c r="B2160" s="8">
        <v>41186</v>
      </c>
      <c r="C2160" s="9">
        <v>54.75</v>
      </c>
      <c r="D2160" s="10">
        <v>50020</v>
      </c>
    </row>
    <row r="2161" spans="1:4" x14ac:dyDescent="0.35">
      <c r="A2161" s="7" t="s">
        <v>280</v>
      </c>
      <c r="B2161" s="8">
        <v>41230</v>
      </c>
      <c r="C2161" s="9">
        <v>31.44</v>
      </c>
      <c r="D2161" s="10">
        <v>10029</v>
      </c>
    </row>
    <row r="2162" spans="1:4" x14ac:dyDescent="0.35">
      <c r="A2162" s="7" t="s">
        <v>280</v>
      </c>
      <c r="B2162" s="8">
        <v>41188</v>
      </c>
      <c r="C2162" s="9">
        <v>42.9</v>
      </c>
      <c r="D2162" s="10">
        <v>30046</v>
      </c>
    </row>
    <row r="2163" spans="1:4" x14ac:dyDescent="0.35">
      <c r="A2163" s="7" t="s">
        <v>280</v>
      </c>
      <c r="B2163" s="8">
        <v>41189</v>
      </c>
      <c r="C2163" s="9">
        <v>28.44</v>
      </c>
      <c r="D2163" s="10">
        <v>60001</v>
      </c>
    </row>
    <row r="2164" spans="1:4" x14ac:dyDescent="0.35">
      <c r="A2164" s="7" t="s">
        <v>280</v>
      </c>
      <c r="B2164" s="8">
        <v>41189</v>
      </c>
      <c r="C2164" s="9">
        <v>32.19</v>
      </c>
      <c r="D2164" s="10">
        <v>60001</v>
      </c>
    </row>
    <row r="2165" spans="1:4" x14ac:dyDescent="0.35">
      <c r="A2165" s="7" t="s">
        <v>280</v>
      </c>
      <c r="B2165" s="8">
        <v>41189</v>
      </c>
      <c r="C2165" s="9">
        <v>28.65</v>
      </c>
      <c r="D2165" s="10">
        <v>60001</v>
      </c>
    </row>
    <row r="2166" spans="1:4" x14ac:dyDescent="0.35">
      <c r="A2166" s="7" t="s">
        <v>280</v>
      </c>
      <c r="B2166" s="8">
        <v>41189</v>
      </c>
      <c r="C2166" s="9">
        <v>37.69</v>
      </c>
      <c r="D2166" s="10">
        <v>60001</v>
      </c>
    </row>
    <row r="2167" spans="1:4" x14ac:dyDescent="0.35">
      <c r="A2167" s="7" t="s">
        <v>280</v>
      </c>
      <c r="B2167" s="8">
        <v>41189</v>
      </c>
      <c r="C2167" s="9">
        <v>24.32</v>
      </c>
      <c r="D2167" s="10">
        <v>60001</v>
      </c>
    </row>
    <row r="2168" spans="1:4" x14ac:dyDescent="0.35">
      <c r="A2168" s="7" t="s">
        <v>280</v>
      </c>
      <c r="B2168" s="8">
        <v>41189</v>
      </c>
      <c r="C2168" s="9">
        <v>43.48</v>
      </c>
      <c r="D2168" s="10">
        <v>60001</v>
      </c>
    </row>
    <row r="2169" spans="1:4" x14ac:dyDescent="0.35">
      <c r="A2169" s="7" t="s">
        <v>280</v>
      </c>
      <c r="B2169" s="8">
        <v>41190</v>
      </c>
      <c r="C2169" s="9">
        <v>33.24</v>
      </c>
      <c r="D2169" s="10">
        <v>40001</v>
      </c>
    </row>
    <row r="2170" spans="1:4" x14ac:dyDescent="0.35">
      <c r="A2170" s="7" t="s">
        <v>280</v>
      </c>
      <c r="B2170" s="8">
        <v>41190</v>
      </c>
      <c r="C2170" s="9">
        <v>29.44</v>
      </c>
      <c r="D2170" s="10">
        <v>40001</v>
      </c>
    </row>
    <row r="2171" spans="1:4" x14ac:dyDescent="0.35">
      <c r="A2171" s="7" t="s">
        <v>280</v>
      </c>
      <c r="B2171" s="8">
        <v>41190</v>
      </c>
      <c r="C2171" s="9">
        <v>23.15</v>
      </c>
      <c r="D2171" s="10">
        <v>40001</v>
      </c>
    </row>
    <row r="2172" spans="1:4" x14ac:dyDescent="0.35">
      <c r="A2172" s="7" t="s">
        <v>280</v>
      </c>
      <c r="B2172" s="8">
        <v>41190</v>
      </c>
      <c r="C2172" s="9">
        <v>30.2</v>
      </c>
      <c r="D2172" s="10">
        <v>40001</v>
      </c>
    </row>
    <row r="2173" spans="1:4" x14ac:dyDescent="0.35">
      <c r="A2173" s="7" t="s">
        <v>280</v>
      </c>
      <c r="B2173" s="8">
        <v>41190</v>
      </c>
      <c r="C2173" s="9">
        <v>38.94</v>
      </c>
      <c r="D2173" s="10">
        <v>40001</v>
      </c>
    </row>
    <row r="2174" spans="1:4" x14ac:dyDescent="0.35">
      <c r="A2174" s="7" t="s">
        <v>280</v>
      </c>
      <c r="B2174" s="8">
        <v>41190</v>
      </c>
      <c r="C2174" s="9">
        <v>30.24</v>
      </c>
      <c r="D2174" s="10">
        <v>40001</v>
      </c>
    </row>
    <row r="2175" spans="1:4" x14ac:dyDescent="0.35">
      <c r="A2175" s="7" t="s">
        <v>280</v>
      </c>
      <c r="B2175" s="8">
        <v>41190</v>
      </c>
      <c r="C2175" s="9">
        <v>21.15</v>
      </c>
      <c r="D2175" s="10">
        <v>40001</v>
      </c>
    </row>
    <row r="2176" spans="1:4" x14ac:dyDescent="0.35">
      <c r="A2176" s="7" t="s">
        <v>280</v>
      </c>
      <c r="B2176" s="8">
        <v>41231</v>
      </c>
      <c r="C2176" s="9">
        <v>30.69</v>
      </c>
      <c r="D2176" s="10">
        <v>50009</v>
      </c>
    </row>
    <row r="2177" spans="1:4" x14ac:dyDescent="0.35">
      <c r="A2177" s="7" t="s">
        <v>280</v>
      </c>
      <c r="B2177" s="8">
        <v>41231</v>
      </c>
      <c r="C2177" s="9">
        <v>39.4</v>
      </c>
      <c r="D2177" s="10">
        <v>50009</v>
      </c>
    </row>
    <row r="2178" spans="1:4" x14ac:dyDescent="0.35">
      <c r="A2178" s="7" t="s">
        <v>280</v>
      </c>
      <c r="B2178" s="8">
        <v>41231</v>
      </c>
      <c r="C2178" s="9">
        <v>35.4</v>
      </c>
      <c r="D2178" s="10">
        <v>50009</v>
      </c>
    </row>
    <row r="2179" spans="1:4" x14ac:dyDescent="0.35">
      <c r="A2179" s="7" t="s">
        <v>280</v>
      </c>
      <c r="B2179" s="8">
        <v>41231</v>
      </c>
      <c r="C2179" s="9">
        <v>36.99</v>
      </c>
      <c r="D2179" s="10">
        <v>50009</v>
      </c>
    </row>
    <row r="2180" spans="1:4" x14ac:dyDescent="0.35">
      <c r="A2180" s="7" t="s">
        <v>280</v>
      </c>
      <c r="B2180" s="8">
        <v>41230</v>
      </c>
      <c r="C2180" s="9">
        <v>29.7</v>
      </c>
      <c r="D2180" s="10">
        <v>10094</v>
      </c>
    </row>
    <row r="2181" spans="1:4" x14ac:dyDescent="0.35">
      <c r="A2181" s="7" t="s">
        <v>280</v>
      </c>
      <c r="B2181" s="8">
        <v>41190</v>
      </c>
      <c r="C2181" s="9">
        <v>20.95</v>
      </c>
      <c r="D2181" s="10">
        <v>30039</v>
      </c>
    </row>
    <row r="2182" spans="1:4" x14ac:dyDescent="0.35">
      <c r="A2182" s="7" t="s">
        <v>280</v>
      </c>
      <c r="B2182" s="8">
        <v>41191</v>
      </c>
      <c r="C2182" s="9">
        <v>33.700000000000003</v>
      </c>
      <c r="D2182" s="10">
        <v>60031</v>
      </c>
    </row>
    <row r="2183" spans="1:4" x14ac:dyDescent="0.35">
      <c r="A2183" s="7" t="s">
        <v>280</v>
      </c>
      <c r="B2183" s="8">
        <v>41192</v>
      </c>
      <c r="C2183" s="9">
        <v>36.65</v>
      </c>
      <c r="D2183" s="10">
        <v>10016</v>
      </c>
    </row>
    <row r="2184" spans="1:4" x14ac:dyDescent="0.35">
      <c r="A2184" s="7" t="s">
        <v>280</v>
      </c>
      <c r="B2184" s="8">
        <v>41192</v>
      </c>
      <c r="C2184" s="9">
        <v>30.69</v>
      </c>
      <c r="D2184" s="10">
        <v>10016</v>
      </c>
    </row>
    <row r="2185" spans="1:4" x14ac:dyDescent="0.35">
      <c r="A2185" s="7" t="s">
        <v>280</v>
      </c>
      <c r="B2185" s="8">
        <v>41231</v>
      </c>
      <c r="C2185" s="9">
        <v>19.2</v>
      </c>
      <c r="D2185" s="10">
        <v>60035</v>
      </c>
    </row>
    <row r="2186" spans="1:4" x14ac:dyDescent="0.35">
      <c r="A2186" s="7" t="s">
        <v>280</v>
      </c>
      <c r="B2186" s="8">
        <v>41231</v>
      </c>
      <c r="C2186" s="9">
        <v>33.9</v>
      </c>
      <c r="D2186" s="10">
        <v>60035</v>
      </c>
    </row>
    <row r="2187" spans="1:4" x14ac:dyDescent="0.35">
      <c r="A2187" s="7" t="s">
        <v>280</v>
      </c>
      <c r="B2187" s="8">
        <v>41232</v>
      </c>
      <c r="C2187" s="9">
        <v>34.15</v>
      </c>
      <c r="D2187" s="10">
        <v>60011</v>
      </c>
    </row>
    <row r="2188" spans="1:4" x14ac:dyDescent="0.35">
      <c r="A2188" s="7" t="s">
        <v>280</v>
      </c>
      <c r="B2188" s="8">
        <v>41232</v>
      </c>
      <c r="C2188" s="9">
        <v>20.2</v>
      </c>
      <c r="D2188" s="10">
        <v>60011</v>
      </c>
    </row>
    <row r="2189" spans="1:4" x14ac:dyDescent="0.35">
      <c r="A2189" s="7" t="s">
        <v>280</v>
      </c>
      <c r="B2189" s="8">
        <v>41232</v>
      </c>
      <c r="C2189" s="9">
        <v>37.04</v>
      </c>
      <c r="D2189" s="10">
        <v>60011</v>
      </c>
    </row>
    <row r="2190" spans="1:4" x14ac:dyDescent="0.35">
      <c r="A2190" s="7" t="s">
        <v>280</v>
      </c>
      <c r="B2190" s="8">
        <v>41193</v>
      </c>
      <c r="C2190" s="9">
        <v>43.51</v>
      </c>
      <c r="D2190" s="10">
        <v>10073</v>
      </c>
    </row>
    <row r="2191" spans="1:4" x14ac:dyDescent="0.35">
      <c r="A2191" s="7" t="s">
        <v>280</v>
      </c>
      <c r="B2191" s="8">
        <v>41193</v>
      </c>
      <c r="C2191" s="9">
        <v>25.15</v>
      </c>
      <c r="D2191" s="10">
        <v>10073</v>
      </c>
    </row>
    <row r="2192" spans="1:4" x14ac:dyDescent="0.35">
      <c r="A2192" s="7" t="s">
        <v>280</v>
      </c>
      <c r="B2192" s="8">
        <v>41194</v>
      </c>
      <c r="C2192" s="9">
        <v>22.45</v>
      </c>
      <c r="D2192" s="10">
        <v>10024</v>
      </c>
    </row>
    <row r="2193" spans="1:4" x14ac:dyDescent="0.35">
      <c r="A2193" s="7" t="s">
        <v>280</v>
      </c>
      <c r="B2193" s="8">
        <v>41194</v>
      </c>
      <c r="C2193" s="9">
        <v>34.44</v>
      </c>
      <c r="D2193" s="10">
        <v>10024</v>
      </c>
    </row>
    <row r="2194" spans="1:4" x14ac:dyDescent="0.35">
      <c r="A2194" s="7" t="s">
        <v>280</v>
      </c>
      <c r="B2194" s="8">
        <v>41232</v>
      </c>
      <c r="C2194" s="9">
        <v>35.1</v>
      </c>
      <c r="D2194" s="10">
        <v>50011</v>
      </c>
    </row>
    <row r="2195" spans="1:4" x14ac:dyDescent="0.35">
      <c r="A2195" s="7" t="s">
        <v>280</v>
      </c>
      <c r="B2195" s="8">
        <v>41232</v>
      </c>
      <c r="C2195" s="9">
        <v>26.65</v>
      </c>
      <c r="D2195" s="10">
        <v>50011</v>
      </c>
    </row>
    <row r="2196" spans="1:4" x14ac:dyDescent="0.35">
      <c r="A2196" s="7" t="s">
        <v>280</v>
      </c>
      <c r="B2196" s="8">
        <v>41232</v>
      </c>
      <c r="C2196" s="9">
        <v>21.2</v>
      </c>
      <c r="D2196" s="10">
        <v>50011</v>
      </c>
    </row>
    <row r="2197" spans="1:4" x14ac:dyDescent="0.35">
      <c r="A2197" s="7" t="s">
        <v>280</v>
      </c>
      <c r="B2197" s="8">
        <v>41233</v>
      </c>
      <c r="C2197" s="9">
        <v>24.74</v>
      </c>
      <c r="D2197" s="10">
        <v>10010</v>
      </c>
    </row>
    <row r="2198" spans="1:4" x14ac:dyDescent="0.35">
      <c r="A2198" s="7" t="s">
        <v>280</v>
      </c>
      <c r="B2198" s="8">
        <v>41233</v>
      </c>
      <c r="C2198" s="9">
        <v>25.49</v>
      </c>
      <c r="D2198" s="10">
        <v>10010</v>
      </c>
    </row>
    <row r="2199" spans="1:4" x14ac:dyDescent="0.35">
      <c r="A2199" s="7" t="s">
        <v>280</v>
      </c>
      <c r="B2199" s="8">
        <v>41233</v>
      </c>
      <c r="C2199" s="9">
        <v>25.75</v>
      </c>
      <c r="D2199" s="10">
        <v>10010</v>
      </c>
    </row>
    <row r="2200" spans="1:4" x14ac:dyDescent="0.35">
      <c r="A2200" s="7" t="s">
        <v>280</v>
      </c>
      <c r="B2200" s="8">
        <v>41233</v>
      </c>
      <c r="C2200" s="9">
        <v>34.69</v>
      </c>
      <c r="D2200" s="10">
        <v>10010</v>
      </c>
    </row>
    <row r="2201" spans="1:4" x14ac:dyDescent="0.35">
      <c r="A2201" s="7" t="s">
        <v>280</v>
      </c>
      <c r="B2201" s="8">
        <v>41233</v>
      </c>
      <c r="C2201" s="9">
        <v>20.2</v>
      </c>
      <c r="D2201" s="10">
        <v>10010</v>
      </c>
    </row>
    <row r="2202" spans="1:4" x14ac:dyDescent="0.35">
      <c r="A2202" s="7" t="s">
        <v>280</v>
      </c>
      <c r="B2202" s="8">
        <v>41233</v>
      </c>
      <c r="C2202" s="9">
        <v>37.1</v>
      </c>
      <c r="D2202" s="10">
        <v>10010</v>
      </c>
    </row>
    <row r="2203" spans="1:4" x14ac:dyDescent="0.35">
      <c r="A2203" s="7" t="s">
        <v>280</v>
      </c>
      <c r="B2203" s="8">
        <v>41233</v>
      </c>
      <c r="C2203" s="9">
        <v>34.450000000000003</v>
      </c>
      <c r="D2203" s="10">
        <v>10088</v>
      </c>
    </row>
    <row r="2204" spans="1:4" x14ac:dyDescent="0.35">
      <c r="A2204" s="7" t="s">
        <v>280</v>
      </c>
      <c r="B2204" s="8">
        <v>41197</v>
      </c>
      <c r="C2204" s="9">
        <v>37.450000000000003</v>
      </c>
      <c r="D2204" s="10">
        <v>20060</v>
      </c>
    </row>
    <row r="2205" spans="1:4" x14ac:dyDescent="0.35">
      <c r="A2205" s="7" t="s">
        <v>280</v>
      </c>
      <c r="B2205" s="8">
        <v>41234</v>
      </c>
      <c r="C2205" s="9">
        <v>27.15</v>
      </c>
      <c r="D2205" s="10">
        <v>40006</v>
      </c>
    </row>
    <row r="2206" spans="1:4" x14ac:dyDescent="0.35">
      <c r="A2206" s="7" t="s">
        <v>280</v>
      </c>
      <c r="B2206" s="8">
        <v>41234</v>
      </c>
      <c r="C2206" s="9">
        <v>43.51</v>
      </c>
      <c r="D2206" s="10">
        <v>10073</v>
      </c>
    </row>
    <row r="2207" spans="1:4" x14ac:dyDescent="0.35">
      <c r="A2207" s="7" t="s">
        <v>280</v>
      </c>
      <c r="B2207" s="8">
        <v>41234</v>
      </c>
      <c r="C2207" s="9">
        <v>25.15</v>
      </c>
      <c r="D2207" s="10">
        <v>10073</v>
      </c>
    </row>
    <row r="2208" spans="1:4" x14ac:dyDescent="0.35">
      <c r="A2208" s="7" t="s">
        <v>280</v>
      </c>
      <c r="B2208" s="8">
        <v>41236</v>
      </c>
      <c r="C2208" s="9">
        <v>29.45</v>
      </c>
      <c r="D2208" s="10">
        <v>40011</v>
      </c>
    </row>
    <row r="2209" spans="1:4" x14ac:dyDescent="0.35">
      <c r="A2209" s="7" t="s">
        <v>280</v>
      </c>
      <c r="B2209" s="8">
        <v>41236</v>
      </c>
      <c r="C2209" s="9">
        <v>35.65</v>
      </c>
      <c r="D2209" s="10">
        <v>50019</v>
      </c>
    </row>
    <row r="2210" spans="1:4" x14ac:dyDescent="0.35">
      <c r="A2210" s="7" t="s">
        <v>280</v>
      </c>
      <c r="B2210" s="8">
        <v>41236</v>
      </c>
      <c r="C2210" s="9">
        <v>27.99</v>
      </c>
      <c r="D2210" s="10">
        <v>50019</v>
      </c>
    </row>
    <row r="2211" spans="1:4" x14ac:dyDescent="0.35">
      <c r="A2211" s="7" t="s">
        <v>280</v>
      </c>
      <c r="B2211" s="8">
        <v>41236</v>
      </c>
      <c r="C2211" s="9">
        <v>28.1</v>
      </c>
      <c r="D2211" s="10">
        <v>50019</v>
      </c>
    </row>
    <row r="2212" spans="1:4" x14ac:dyDescent="0.35">
      <c r="A2212" s="7" t="s">
        <v>280</v>
      </c>
      <c r="B2212" s="8">
        <v>41236</v>
      </c>
      <c r="C2212" s="9">
        <v>26.75</v>
      </c>
      <c r="D2212" s="10">
        <v>50019</v>
      </c>
    </row>
    <row r="2213" spans="1:4" x14ac:dyDescent="0.35">
      <c r="A2213" s="7" t="s">
        <v>280</v>
      </c>
      <c r="B2213" s="8">
        <v>41237</v>
      </c>
      <c r="C2213" s="9">
        <v>34.64</v>
      </c>
      <c r="D2213" s="10">
        <v>60004</v>
      </c>
    </row>
    <row r="2214" spans="1:4" x14ac:dyDescent="0.35">
      <c r="A2214" s="7" t="s">
        <v>280</v>
      </c>
      <c r="B2214" s="8">
        <v>41237</v>
      </c>
      <c r="C2214" s="9">
        <v>36.44</v>
      </c>
      <c r="D2214" s="10">
        <v>60004</v>
      </c>
    </row>
    <row r="2215" spans="1:4" x14ac:dyDescent="0.35">
      <c r="A2215" s="7" t="s">
        <v>280</v>
      </c>
      <c r="B2215" s="8">
        <v>41198</v>
      </c>
      <c r="C2215" s="9">
        <v>34.99</v>
      </c>
      <c r="D2215" s="10">
        <v>60028</v>
      </c>
    </row>
    <row r="2216" spans="1:4" x14ac:dyDescent="0.35">
      <c r="A2216" s="7" t="s">
        <v>280</v>
      </c>
      <c r="B2216" s="8">
        <v>41198</v>
      </c>
      <c r="C2216" s="9">
        <v>44.35</v>
      </c>
      <c r="D2216" s="10">
        <v>60028</v>
      </c>
    </row>
    <row r="2217" spans="1:4" x14ac:dyDescent="0.35">
      <c r="A2217" s="7" t="s">
        <v>280</v>
      </c>
      <c r="B2217" s="8">
        <v>41198</v>
      </c>
      <c r="C2217" s="9">
        <v>25.7</v>
      </c>
      <c r="D2217" s="10">
        <v>60028</v>
      </c>
    </row>
    <row r="2218" spans="1:4" x14ac:dyDescent="0.35">
      <c r="A2218" s="7" t="s">
        <v>280</v>
      </c>
      <c r="B2218" s="8">
        <v>41199</v>
      </c>
      <c r="C2218" s="9">
        <v>37.700000000000003</v>
      </c>
      <c r="D2218" s="10">
        <v>40004</v>
      </c>
    </row>
    <row r="2219" spans="1:4" x14ac:dyDescent="0.35">
      <c r="A2219" s="7" t="s">
        <v>280</v>
      </c>
      <c r="B2219" s="8">
        <v>41199</v>
      </c>
      <c r="C2219" s="9">
        <v>31.44</v>
      </c>
      <c r="D2219" s="10">
        <v>40004</v>
      </c>
    </row>
    <row r="2220" spans="1:4" x14ac:dyDescent="0.35">
      <c r="A2220" s="7" t="s">
        <v>280</v>
      </c>
      <c r="B2220" s="8">
        <v>41199</v>
      </c>
      <c r="C2220" s="9">
        <v>35.4</v>
      </c>
      <c r="D2220" s="10">
        <v>40004</v>
      </c>
    </row>
    <row r="2221" spans="1:4" x14ac:dyDescent="0.35">
      <c r="A2221" s="7" t="s">
        <v>280</v>
      </c>
      <c r="B2221" s="8">
        <v>41200</v>
      </c>
      <c r="C2221" s="9">
        <v>27.45</v>
      </c>
      <c r="D2221" s="10">
        <v>60064</v>
      </c>
    </row>
    <row r="2222" spans="1:4" x14ac:dyDescent="0.35">
      <c r="A2222" s="7" t="s">
        <v>280</v>
      </c>
      <c r="B2222" s="8">
        <v>41201</v>
      </c>
      <c r="C2222" s="9">
        <v>29.45</v>
      </c>
      <c r="D2222" s="10">
        <v>10098</v>
      </c>
    </row>
    <row r="2223" spans="1:4" x14ac:dyDescent="0.35">
      <c r="A2223" s="7" t="s">
        <v>280</v>
      </c>
      <c r="B2223" s="8">
        <v>41201</v>
      </c>
      <c r="C2223" s="9">
        <v>22.5</v>
      </c>
      <c r="D2223" s="10">
        <v>10098</v>
      </c>
    </row>
    <row r="2224" spans="1:4" x14ac:dyDescent="0.35">
      <c r="A2224" s="7" t="s">
        <v>280</v>
      </c>
      <c r="B2224" s="8">
        <v>41203</v>
      </c>
      <c r="C2224" s="9">
        <v>15.75</v>
      </c>
      <c r="D2224" s="10">
        <v>20013</v>
      </c>
    </row>
    <row r="2225" spans="1:4" x14ac:dyDescent="0.35">
      <c r="A2225" s="7" t="s">
        <v>280</v>
      </c>
      <c r="B2225" s="8">
        <v>41203</v>
      </c>
      <c r="C2225" s="9">
        <v>34.99</v>
      </c>
      <c r="D2225" s="10">
        <v>20013</v>
      </c>
    </row>
    <row r="2226" spans="1:4" x14ac:dyDescent="0.35">
      <c r="A2226" s="7" t="s">
        <v>280</v>
      </c>
      <c r="B2226" s="8">
        <v>41204</v>
      </c>
      <c r="C2226" s="9">
        <v>36.94</v>
      </c>
      <c r="D2226" s="10">
        <v>10071</v>
      </c>
    </row>
    <row r="2227" spans="1:4" x14ac:dyDescent="0.35">
      <c r="A2227" s="7" t="s">
        <v>280</v>
      </c>
      <c r="B2227" s="8">
        <v>41204</v>
      </c>
      <c r="C2227" s="9">
        <v>18.95</v>
      </c>
      <c r="D2227" s="10">
        <v>10071</v>
      </c>
    </row>
    <row r="2228" spans="1:4" x14ac:dyDescent="0.35">
      <c r="A2228" s="7" t="s">
        <v>280</v>
      </c>
      <c r="B2228" s="8">
        <v>41202</v>
      </c>
      <c r="C2228" s="9">
        <v>30.49</v>
      </c>
      <c r="D2228" s="10">
        <v>50034</v>
      </c>
    </row>
    <row r="2229" spans="1:4" x14ac:dyDescent="0.35">
      <c r="A2229" s="7" t="s">
        <v>280</v>
      </c>
      <c r="B2229" s="8">
        <v>41249</v>
      </c>
      <c r="C2229" s="9">
        <v>22.15</v>
      </c>
      <c r="D2229" s="10">
        <v>20005</v>
      </c>
    </row>
    <row r="2230" spans="1:4" x14ac:dyDescent="0.35">
      <c r="A2230" s="7" t="s">
        <v>280</v>
      </c>
      <c r="B2230" s="8">
        <v>41249</v>
      </c>
      <c r="C2230" s="9">
        <v>30.35</v>
      </c>
      <c r="D2230" s="10">
        <v>20005</v>
      </c>
    </row>
    <row r="2231" spans="1:4" x14ac:dyDescent="0.35">
      <c r="A2231" s="7" t="s">
        <v>280</v>
      </c>
      <c r="B2231" s="8">
        <v>41249</v>
      </c>
      <c r="C2231" s="9">
        <v>24.15</v>
      </c>
      <c r="D2231" s="10">
        <v>20005</v>
      </c>
    </row>
    <row r="2232" spans="1:4" x14ac:dyDescent="0.35">
      <c r="A2232" s="7" t="s">
        <v>280</v>
      </c>
      <c r="B2232" s="8">
        <v>41249</v>
      </c>
      <c r="C2232" s="9">
        <v>32.4</v>
      </c>
      <c r="D2232" s="10">
        <v>20005</v>
      </c>
    </row>
    <row r="2233" spans="1:4" x14ac:dyDescent="0.35">
      <c r="A2233" s="7" t="s">
        <v>280</v>
      </c>
      <c r="B2233" s="8">
        <v>41250</v>
      </c>
      <c r="C2233" s="9">
        <v>28.99</v>
      </c>
      <c r="D2233" s="10">
        <v>10075</v>
      </c>
    </row>
    <row r="2234" spans="1:4" x14ac:dyDescent="0.35">
      <c r="A2234" s="7" t="s">
        <v>280</v>
      </c>
      <c r="B2234" s="8">
        <v>41250</v>
      </c>
      <c r="C2234" s="9">
        <v>23.5</v>
      </c>
      <c r="D2234" s="10">
        <v>10075</v>
      </c>
    </row>
    <row r="2235" spans="1:4" x14ac:dyDescent="0.35">
      <c r="A2235" s="7" t="s">
        <v>280</v>
      </c>
      <c r="B2235" s="8">
        <v>41249</v>
      </c>
      <c r="C2235" s="9">
        <v>26.75</v>
      </c>
      <c r="D2235" s="10">
        <v>50018</v>
      </c>
    </row>
    <row r="2236" spans="1:4" x14ac:dyDescent="0.35">
      <c r="A2236" s="7" t="s">
        <v>280</v>
      </c>
      <c r="B2236" s="8">
        <v>41249</v>
      </c>
      <c r="C2236" s="9">
        <v>19.850000000000001</v>
      </c>
      <c r="D2236" s="10">
        <v>50018</v>
      </c>
    </row>
    <row r="2237" spans="1:4" x14ac:dyDescent="0.35">
      <c r="A2237" s="7" t="s">
        <v>280</v>
      </c>
      <c r="B2237" s="8">
        <v>41248</v>
      </c>
      <c r="C2237" s="9">
        <v>34.15</v>
      </c>
      <c r="D2237" s="10">
        <v>60011</v>
      </c>
    </row>
    <row r="2238" spans="1:4" x14ac:dyDescent="0.35">
      <c r="A2238" s="7" t="s">
        <v>280</v>
      </c>
      <c r="B2238" s="8">
        <v>41248</v>
      </c>
      <c r="C2238" s="9">
        <v>20.2</v>
      </c>
      <c r="D2238" s="10">
        <v>60011</v>
      </c>
    </row>
    <row r="2239" spans="1:4" x14ac:dyDescent="0.35">
      <c r="A2239" s="7" t="s">
        <v>280</v>
      </c>
      <c r="B2239" s="8">
        <v>41248</v>
      </c>
      <c r="C2239" s="9">
        <v>37.04</v>
      </c>
      <c r="D2239" s="10">
        <v>60011</v>
      </c>
    </row>
    <row r="2240" spans="1:4" x14ac:dyDescent="0.35">
      <c r="A2240" s="7" t="s">
        <v>280</v>
      </c>
      <c r="B2240" s="8">
        <v>41251</v>
      </c>
      <c r="C2240" s="9">
        <v>38.39</v>
      </c>
      <c r="D2240" s="10">
        <v>10019</v>
      </c>
    </row>
    <row r="2241" spans="1:4" x14ac:dyDescent="0.35">
      <c r="A2241" s="7" t="s">
        <v>280</v>
      </c>
      <c r="B2241" s="8">
        <v>41251</v>
      </c>
      <c r="C2241" s="9">
        <v>29.45</v>
      </c>
      <c r="D2241" s="10">
        <v>10019</v>
      </c>
    </row>
    <row r="2242" spans="1:4" x14ac:dyDescent="0.35">
      <c r="A2242" s="7" t="s">
        <v>280</v>
      </c>
      <c r="B2242" s="8">
        <v>41255</v>
      </c>
      <c r="C2242" s="9">
        <v>22.2</v>
      </c>
      <c r="D2242" s="10">
        <v>20180</v>
      </c>
    </row>
    <row r="2243" spans="1:4" x14ac:dyDescent="0.35">
      <c r="A2243" s="7" t="s">
        <v>280</v>
      </c>
      <c r="B2243" s="8">
        <v>41254</v>
      </c>
      <c r="C2243" s="9">
        <v>26.15</v>
      </c>
      <c r="D2243" s="10">
        <v>60005</v>
      </c>
    </row>
    <row r="2244" spans="1:4" x14ac:dyDescent="0.35">
      <c r="A2244" s="7" t="s">
        <v>280</v>
      </c>
      <c r="B2244" s="8">
        <v>41254</v>
      </c>
      <c r="C2244" s="9">
        <v>47.65</v>
      </c>
      <c r="D2244" s="10">
        <v>60005</v>
      </c>
    </row>
    <row r="2245" spans="1:4" x14ac:dyDescent="0.35">
      <c r="A2245" s="7" t="s">
        <v>280</v>
      </c>
      <c r="B2245" s="8">
        <v>41252</v>
      </c>
      <c r="C2245" s="9">
        <v>42.39</v>
      </c>
      <c r="D2245" s="10">
        <v>50007</v>
      </c>
    </row>
    <row r="2246" spans="1:4" x14ac:dyDescent="0.35">
      <c r="A2246" s="7" t="s">
        <v>280</v>
      </c>
      <c r="B2246" s="8">
        <v>41252</v>
      </c>
      <c r="C2246" s="9">
        <v>26.21</v>
      </c>
      <c r="D2246" s="10">
        <v>50007</v>
      </c>
    </row>
    <row r="2247" spans="1:4" x14ac:dyDescent="0.35">
      <c r="A2247" s="7" t="s">
        <v>280</v>
      </c>
      <c r="B2247" s="8">
        <v>41252</v>
      </c>
      <c r="C2247" s="9">
        <v>28.44</v>
      </c>
      <c r="D2247" s="10">
        <v>50007</v>
      </c>
    </row>
    <row r="2248" spans="1:4" x14ac:dyDescent="0.35">
      <c r="A2248" s="7" t="s">
        <v>280</v>
      </c>
      <c r="B2248" s="8">
        <v>41252</v>
      </c>
      <c r="C2248" s="9">
        <v>36.44</v>
      </c>
      <c r="D2248" s="10">
        <v>50007</v>
      </c>
    </row>
    <row r="2249" spans="1:4" x14ac:dyDescent="0.35">
      <c r="A2249" s="7" t="s">
        <v>280</v>
      </c>
      <c r="B2249" s="8">
        <v>41254</v>
      </c>
      <c r="C2249" s="9">
        <v>21.45</v>
      </c>
      <c r="D2249" s="10">
        <v>10079</v>
      </c>
    </row>
    <row r="2250" spans="1:4" x14ac:dyDescent="0.35">
      <c r="A2250" s="7" t="s">
        <v>280</v>
      </c>
      <c r="B2250" s="8">
        <v>41254</v>
      </c>
      <c r="C2250" s="9">
        <v>50.69</v>
      </c>
      <c r="D2250" s="10">
        <v>10079</v>
      </c>
    </row>
    <row r="2251" spans="1:4" x14ac:dyDescent="0.35">
      <c r="A2251" s="7" t="s">
        <v>280</v>
      </c>
      <c r="B2251" s="8">
        <v>41252</v>
      </c>
      <c r="C2251" s="9">
        <v>20.2</v>
      </c>
      <c r="D2251" s="10">
        <v>20188</v>
      </c>
    </row>
    <row r="2252" spans="1:4" x14ac:dyDescent="0.35">
      <c r="A2252" s="7" t="s">
        <v>280</v>
      </c>
      <c r="B2252" s="8">
        <v>41251</v>
      </c>
      <c r="C2252" s="9">
        <v>27.95</v>
      </c>
      <c r="D2252" s="10">
        <v>10161</v>
      </c>
    </row>
    <row r="2253" spans="1:4" x14ac:dyDescent="0.35">
      <c r="A2253" s="7" t="s">
        <v>280</v>
      </c>
      <c r="B2253" s="8">
        <v>41256</v>
      </c>
      <c r="C2253" s="9">
        <v>34.94</v>
      </c>
      <c r="D2253" s="10">
        <v>10056</v>
      </c>
    </row>
    <row r="2254" spans="1:4" x14ac:dyDescent="0.35">
      <c r="A2254" s="7" t="s">
        <v>280</v>
      </c>
      <c r="B2254" s="8">
        <v>41253</v>
      </c>
      <c r="C2254" s="9">
        <v>20.45</v>
      </c>
      <c r="D2254" s="10">
        <v>20108</v>
      </c>
    </row>
    <row r="2255" spans="1:4" x14ac:dyDescent="0.35">
      <c r="A2255" s="7" t="s">
        <v>280</v>
      </c>
      <c r="B2255" s="8">
        <v>41253</v>
      </c>
      <c r="C2255" s="9">
        <v>44.19</v>
      </c>
      <c r="D2255" s="10">
        <v>20108</v>
      </c>
    </row>
    <row r="2256" spans="1:4" x14ac:dyDescent="0.35">
      <c r="A2256" s="7" t="s">
        <v>280</v>
      </c>
      <c r="B2256" s="8">
        <v>41253</v>
      </c>
      <c r="C2256" s="9">
        <v>20.2</v>
      </c>
      <c r="D2256" s="10">
        <v>20108</v>
      </c>
    </row>
    <row r="2257" spans="1:4" x14ac:dyDescent="0.35">
      <c r="A2257" s="7" t="s">
        <v>280</v>
      </c>
      <c r="B2257" s="8">
        <v>41257</v>
      </c>
      <c r="C2257" s="9">
        <v>21.95</v>
      </c>
      <c r="D2257" s="10">
        <v>60007</v>
      </c>
    </row>
    <row r="2258" spans="1:4" x14ac:dyDescent="0.35">
      <c r="A2258" s="7" t="s">
        <v>280</v>
      </c>
      <c r="B2258" s="8">
        <v>41257</v>
      </c>
      <c r="C2258" s="9">
        <v>24.94</v>
      </c>
      <c r="D2258" s="10">
        <v>60007</v>
      </c>
    </row>
    <row r="2259" spans="1:4" x14ac:dyDescent="0.35">
      <c r="A2259" s="7" t="s">
        <v>280</v>
      </c>
      <c r="B2259" s="8">
        <v>41259</v>
      </c>
      <c r="C2259" s="9">
        <v>34.700000000000003</v>
      </c>
      <c r="D2259" s="10">
        <v>10030</v>
      </c>
    </row>
    <row r="2260" spans="1:4" x14ac:dyDescent="0.35">
      <c r="A2260" s="7" t="s">
        <v>280</v>
      </c>
      <c r="B2260" s="8">
        <v>41258</v>
      </c>
      <c r="C2260" s="9">
        <v>35.15</v>
      </c>
      <c r="D2260" s="10">
        <v>60003</v>
      </c>
    </row>
    <row r="2261" spans="1:4" x14ac:dyDescent="0.35">
      <c r="A2261" s="7" t="s">
        <v>280</v>
      </c>
      <c r="B2261" s="8">
        <v>41258</v>
      </c>
      <c r="C2261" s="9">
        <v>50.94</v>
      </c>
      <c r="D2261" s="10">
        <v>60003</v>
      </c>
    </row>
    <row r="2262" spans="1:4" x14ac:dyDescent="0.35">
      <c r="A2262" s="7" t="s">
        <v>280</v>
      </c>
      <c r="B2262" s="8">
        <v>41262</v>
      </c>
      <c r="C2262" s="9">
        <v>38.15</v>
      </c>
      <c r="D2262" s="10">
        <v>60037</v>
      </c>
    </row>
    <row r="2263" spans="1:4" x14ac:dyDescent="0.35">
      <c r="A2263" s="7" t="s">
        <v>280</v>
      </c>
      <c r="B2263" s="8">
        <v>41262</v>
      </c>
      <c r="C2263" s="9">
        <v>37.700000000000003</v>
      </c>
      <c r="D2263" s="10">
        <v>60037</v>
      </c>
    </row>
    <row r="2264" spans="1:4" x14ac:dyDescent="0.35">
      <c r="A2264" s="7" t="s">
        <v>280</v>
      </c>
      <c r="B2264" s="8">
        <v>41260</v>
      </c>
      <c r="C2264" s="9">
        <v>40.68</v>
      </c>
      <c r="D2264" s="10">
        <v>40007</v>
      </c>
    </row>
    <row r="2265" spans="1:4" x14ac:dyDescent="0.35">
      <c r="A2265" s="7" t="s">
        <v>280</v>
      </c>
      <c r="B2265" s="8">
        <v>41264</v>
      </c>
      <c r="C2265" s="9">
        <v>9.25</v>
      </c>
      <c r="D2265" s="10">
        <v>20209</v>
      </c>
    </row>
    <row r="2266" spans="1:4" x14ac:dyDescent="0.35">
      <c r="A2266" s="7" t="s">
        <v>280</v>
      </c>
      <c r="B2266" s="8">
        <v>41263</v>
      </c>
      <c r="C2266" s="9">
        <v>29.4</v>
      </c>
      <c r="D2266" s="10">
        <v>10058</v>
      </c>
    </row>
    <row r="2267" spans="1:4" x14ac:dyDescent="0.35">
      <c r="A2267" s="7" t="s">
        <v>280</v>
      </c>
      <c r="B2267" s="8">
        <v>41263</v>
      </c>
      <c r="C2267" s="9">
        <v>61.35</v>
      </c>
      <c r="D2267" s="10">
        <v>10058</v>
      </c>
    </row>
    <row r="2268" spans="1:4" x14ac:dyDescent="0.35">
      <c r="A2268" s="7" t="s">
        <v>280</v>
      </c>
      <c r="B2268" s="8">
        <v>41265</v>
      </c>
      <c r="C2268" s="9">
        <v>33.9</v>
      </c>
      <c r="D2268" s="10">
        <v>50003</v>
      </c>
    </row>
    <row r="2269" spans="1:4" x14ac:dyDescent="0.35">
      <c r="A2269" s="7" t="s">
        <v>280</v>
      </c>
      <c r="B2269" s="8">
        <v>41265</v>
      </c>
      <c r="C2269" s="9">
        <v>30.74</v>
      </c>
      <c r="D2269" s="10">
        <v>50003</v>
      </c>
    </row>
    <row r="2270" spans="1:4" x14ac:dyDescent="0.35">
      <c r="A2270" s="7" t="s">
        <v>280</v>
      </c>
      <c r="B2270" s="8">
        <v>41265</v>
      </c>
      <c r="C2270" s="9">
        <v>29.49</v>
      </c>
      <c r="D2270" s="10">
        <v>50003</v>
      </c>
    </row>
    <row r="2271" spans="1:4" x14ac:dyDescent="0.35">
      <c r="A2271" s="7" t="s">
        <v>280</v>
      </c>
      <c r="B2271" s="8">
        <v>41265</v>
      </c>
      <c r="C2271" s="9">
        <v>37.1</v>
      </c>
      <c r="D2271" s="10">
        <v>50003</v>
      </c>
    </row>
    <row r="2272" spans="1:4" x14ac:dyDescent="0.35">
      <c r="A2272" s="7" t="s">
        <v>280</v>
      </c>
      <c r="B2272" s="8">
        <v>41265</v>
      </c>
      <c r="C2272" s="9">
        <v>26.99</v>
      </c>
      <c r="D2272" s="10">
        <v>50003</v>
      </c>
    </row>
    <row r="2273" spans="1:4" x14ac:dyDescent="0.35">
      <c r="A2273" s="7" t="s">
        <v>280</v>
      </c>
      <c r="B2273" s="8">
        <v>41266</v>
      </c>
      <c r="C2273" s="9">
        <v>29.69</v>
      </c>
      <c r="D2273" s="10">
        <v>60010</v>
      </c>
    </row>
    <row r="2274" spans="1:4" x14ac:dyDescent="0.35">
      <c r="A2274" s="7" t="s">
        <v>280</v>
      </c>
      <c r="B2274" s="8">
        <v>41264</v>
      </c>
      <c r="C2274" s="9">
        <v>28.44</v>
      </c>
      <c r="D2274" s="10">
        <v>60001</v>
      </c>
    </row>
    <row r="2275" spans="1:4" x14ac:dyDescent="0.35">
      <c r="A2275" s="7" t="s">
        <v>280</v>
      </c>
      <c r="B2275" s="8">
        <v>41264</v>
      </c>
      <c r="C2275" s="9">
        <v>32.19</v>
      </c>
      <c r="D2275" s="10">
        <v>60001</v>
      </c>
    </row>
    <row r="2276" spans="1:4" x14ac:dyDescent="0.35">
      <c r="A2276" s="7" t="s">
        <v>280</v>
      </c>
      <c r="B2276" s="8">
        <v>41264</v>
      </c>
      <c r="C2276" s="9">
        <v>28.65</v>
      </c>
      <c r="D2276" s="10">
        <v>60001</v>
      </c>
    </row>
    <row r="2277" spans="1:4" x14ac:dyDescent="0.35">
      <c r="A2277" s="7" t="s">
        <v>280</v>
      </c>
      <c r="B2277" s="8">
        <v>41264</v>
      </c>
      <c r="C2277" s="9">
        <v>37.69</v>
      </c>
      <c r="D2277" s="10">
        <v>60001</v>
      </c>
    </row>
    <row r="2278" spans="1:4" x14ac:dyDescent="0.35">
      <c r="A2278" s="7" t="s">
        <v>280</v>
      </c>
      <c r="B2278" s="8">
        <v>41264</v>
      </c>
      <c r="C2278" s="9">
        <v>24.32</v>
      </c>
      <c r="D2278" s="10">
        <v>60001</v>
      </c>
    </row>
    <row r="2279" spans="1:4" x14ac:dyDescent="0.35">
      <c r="A2279" s="7" t="s">
        <v>280</v>
      </c>
      <c r="B2279" s="8">
        <v>41264</v>
      </c>
      <c r="C2279" s="9">
        <v>43.48</v>
      </c>
      <c r="D2279" s="10">
        <v>60001</v>
      </c>
    </row>
    <row r="2280" spans="1:4" x14ac:dyDescent="0.35">
      <c r="A2280" s="7" t="s">
        <v>280</v>
      </c>
      <c r="B2280" s="8">
        <v>41264</v>
      </c>
      <c r="C2280" s="9">
        <v>23.6</v>
      </c>
      <c r="D2280" s="10">
        <v>50010</v>
      </c>
    </row>
    <row r="2281" spans="1:4" x14ac:dyDescent="0.35">
      <c r="A2281" s="7" t="s">
        <v>280</v>
      </c>
      <c r="B2281" s="8">
        <v>41264</v>
      </c>
      <c r="C2281" s="9">
        <v>35.39</v>
      </c>
      <c r="D2281" s="10">
        <v>50010</v>
      </c>
    </row>
    <row r="2282" spans="1:4" x14ac:dyDescent="0.35">
      <c r="A2282" s="7" t="s">
        <v>280</v>
      </c>
      <c r="B2282" s="8">
        <v>41264</v>
      </c>
      <c r="C2282" s="9">
        <v>26.45</v>
      </c>
      <c r="D2282" s="10">
        <v>50010</v>
      </c>
    </row>
    <row r="2283" spans="1:4" x14ac:dyDescent="0.35">
      <c r="A2283" s="7" t="s">
        <v>280</v>
      </c>
      <c r="B2283" s="8">
        <v>41264</v>
      </c>
      <c r="C2283" s="9">
        <v>35.35</v>
      </c>
      <c r="D2283" s="10">
        <v>50010</v>
      </c>
    </row>
    <row r="2284" spans="1:4" x14ac:dyDescent="0.35">
      <c r="A2284" s="7" t="s">
        <v>280</v>
      </c>
      <c r="B2284" s="8">
        <v>41264</v>
      </c>
      <c r="C2284" s="9">
        <v>37.700000000000003</v>
      </c>
      <c r="D2284" s="10">
        <v>50010</v>
      </c>
    </row>
    <row r="2285" spans="1:4" x14ac:dyDescent="0.35">
      <c r="A2285" s="7" t="s">
        <v>280</v>
      </c>
      <c r="B2285" s="8">
        <v>41264</v>
      </c>
      <c r="C2285" s="9">
        <v>33.1</v>
      </c>
      <c r="D2285" s="10">
        <v>50010</v>
      </c>
    </row>
    <row r="2286" spans="1:4" x14ac:dyDescent="0.35">
      <c r="A2286" s="7" t="s">
        <v>280</v>
      </c>
      <c r="B2286" s="8">
        <v>41264</v>
      </c>
      <c r="C2286" s="9">
        <v>36.44</v>
      </c>
      <c r="D2286" s="10">
        <v>50010</v>
      </c>
    </row>
    <row r="2287" spans="1:4" x14ac:dyDescent="0.35">
      <c r="A2287" s="7" t="s">
        <v>280</v>
      </c>
      <c r="B2287" s="8">
        <v>41264</v>
      </c>
      <c r="C2287" s="9">
        <v>31.14</v>
      </c>
      <c r="D2287" s="10">
        <v>50010</v>
      </c>
    </row>
    <row r="2288" spans="1:4" x14ac:dyDescent="0.35">
      <c r="A2288" s="7" t="s">
        <v>280</v>
      </c>
      <c r="B2288" s="8">
        <v>41269</v>
      </c>
      <c r="C2288" s="9">
        <v>34.950000000000003</v>
      </c>
      <c r="D2288" s="10">
        <v>70060</v>
      </c>
    </row>
    <row r="2289" spans="1:4" x14ac:dyDescent="0.35">
      <c r="A2289" s="7" t="s">
        <v>280</v>
      </c>
      <c r="B2289" s="8">
        <v>41265</v>
      </c>
      <c r="C2289" s="9">
        <v>34.47</v>
      </c>
      <c r="D2289" s="10">
        <v>50028</v>
      </c>
    </row>
    <row r="2290" spans="1:4" x14ac:dyDescent="0.35">
      <c r="A2290" s="7" t="s">
        <v>280</v>
      </c>
      <c r="B2290" s="8">
        <v>41265</v>
      </c>
      <c r="C2290" s="9">
        <v>36.69</v>
      </c>
      <c r="D2290" s="10">
        <v>50028</v>
      </c>
    </row>
    <row r="2291" spans="1:4" x14ac:dyDescent="0.35">
      <c r="A2291" s="7" t="s">
        <v>280</v>
      </c>
      <c r="B2291" s="8">
        <v>41265</v>
      </c>
      <c r="C2291" s="9">
        <v>47.35</v>
      </c>
      <c r="D2291" s="10">
        <v>50028</v>
      </c>
    </row>
    <row r="2292" spans="1:4" x14ac:dyDescent="0.35">
      <c r="A2292" s="7" t="s">
        <v>280</v>
      </c>
      <c r="B2292" s="8">
        <v>41267</v>
      </c>
      <c r="C2292" s="9">
        <v>29.94</v>
      </c>
      <c r="D2292" s="10">
        <v>50002</v>
      </c>
    </row>
    <row r="2293" spans="1:4" x14ac:dyDescent="0.35">
      <c r="A2293" s="7" t="s">
        <v>280</v>
      </c>
      <c r="B2293" s="8">
        <v>41267</v>
      </c>
      <c r="C2293" s="9">
        <v>41.15</v>
      </c>
      <c r="D2293" s="10">
        <v>50002</v>
      </c>
    </row>
    <row r="2294" spans="1:4" x14ac:dyDescent="0.35">
      <c r="A2294" s="7" t="s">
        <v>280</v>
      </c>
      <c r="B2294" s="8">
        <v>41267</v>
      </c>
      <c r="C2294" s="9">
        <v>25.79</v>
      </c>
      <c r="D2294" s="10">
        <v>50002</v>
      </c>
    </row>
    <row r="2295" spans="1:4" x14ac:dyDescent="0.35">
      <c r="A2295" s="7" t="s">
        <v>280</v>
      </c>
      <c r="B2295" s="8">
        <v>41267</v>
      </c>
      <c r="C2295" s="9">
        <v>35.6</v>
      </c>
      <c r="D2295" s="10">
        <v>50002</v>
      </c>
    </row>
    <row r="2296" spans="1:4" x14ac:dyDescent="0.35">
      <c r="A2296" s="7" t="s">
        <v>280</v>
      </c>
      <c r="B2296" s="8">
        <v>41267</v>
      </c>
      <c r="C2296" s="9">
        <v>34.9</v>
      </c>
      <c r="D2296" s="10">
        <v>50002</v>
      </c>
    </row>
    <row r="2297" spans="1:4" x14ac:dyDescent="0.35">
      <c r="A2297" s="7" t="s">
        <v>280</v>
      </c>
      <c r="B2297" s="8">
        <v>41267</v>
      </c>
      <c r="C2297" s="9">
        <v>38.450000000000003</v>
      </c>
      <c r="D2297" s="10">
        <v>50002</v>
      </c>
    </row>
    <row r="2298" spans="1:4" x14ac:dyDescent="0.35">
      <c r="A2298" s="7" t="s">
        <v>280</v>
      </c>
      <c r="B2298" s="8">
        <v>41269</v>
      </c>
      <c r="C2298" s="9">
        <v>28.44</v>
      </c>
      <c r="D2298" s="10">
        <v>60001</v>
      </c>
    </row>
    <row r="2299" spans="1:4" x14ac:dyDescent="0.35">
      <c r="A2299" s="7" t="s">
        <v>280</v>
      </c>
      <c r="B2299" s="8">
        <v>41269</v>
      </c>
      <c r="C2299" s="9">
        <v>32.19</v>
      </c>
      <c r="D2299" s="10">
        <v>60001</v>
      </c>
    </row>
    <row r="2300" spans="1:4" x14ac:dyDescent="0.35">
      <c r="A2300" s="7" t="s">
        <v>280</v>
      </c>
      <c r="B2300" s="8">
        <v>41269</v>
      </c>
      <c r="C2300" s="9">
        <v>28.65</v>
      </c>
      <c r="D2300" s="10">
        <v>60001</v>
      </c>
    </row>
    <row r="2301" spans="1:4" x14ac:dyDescent="0.35">
      <c r="A2301" s="7" t="s">
        <v>280</v>
      </c>
      <c r="B2301" s="8">
        <v>41269</v>
      </c>
      <c r="C2301" s="9">
        <v>37.69</v>
      </c>
      <c r="D2301" s="10">
        <v>60001</v>
      </c>
    </row>
    <row r="2302" spans="1:4" x14ac:dyDescent="0.35">
      <c r="A2302" s="7" t="s">
        <v>280</v>
      </c>
      <c r="B2302" s="8">
        <v>41269</v>
      </c>
      <c r="C2302" s="9">
        <v>24.32</v>
      </c>
      <c r="D2302" s="10">
        <v>60001</v>
      </c>
    </row>
    <row r="2303" spans="1:4" x14ac:dyDescent="0.35">
      <c r="A2303" s="7" t="s">
        <v>280</v>
      </c>
      <c r="B2303" s="8">
        <v>41269</v>
      </c>
      <c r="C2303" s="9">
        <v>43.48</v>
      </c>
      <c r="D2303" s="10">
        <v>60001</v>
      </c>
    </row>
    <row r="2304" spans="1:4" x14ac:dyDescent="0.35">
      <c r="A2304" s="7" t="s">
        <v>280</v>
      </c>
      <c r="B2304" s="8">
        <v>41271</v>
      </c>
      <c r="C2304" s="9">
        <v>19.2</v>
      </c>
      <c r="D2304" s="10">
        <v>60035</v>
      </c>
    </row>
    <row r="2305" spans="1:4" x14ac:dyDescent="0.35">
      <c r="A2305" s="7" t="s">
        <v>280</v>
      </c>
      <c r="B2305" s="8">
        <v>41271</v>
      </c>
      <c r="C2305" s="9">
        <v>33.9</v>
      </c>
      <c r="D2305" s="10">
        <v>60035</v>
      </c>
    </row>
    <row r="2306" spans="1:4" x14ac:dyDescent="0.35">
      <c r="A2306" s="7" t="s">
        <v>280</v>
      </c>
      <c r="B2306" s="8">
        <v>41273</v>
      </c>
      <c r="C2306" s="9">
        <v>25.95</v>
      </c>
      <c r="D2306" s="10">
        <v>10002</v>
      </c>
    </row>
    <row r="2307" spans="1:4" x14ac:dyDescent="0.35">
      <c r="A2307" s="7" t="s">
        <v>280</v>
      </c>
      <c r="B2307" s="8">
        <v>41273</v>
      </c>
      <c r="C2307" s="9">
        <v>39.39</v>
      </c>
      <c r="D2307" s="10">
        <v>10002</v>
      </c>
    </row>
    <row r="2308" spans="1:4" x14ac:dyDescent="0.35">
      <c r="A2308" s="7" t="s">
        <v>280</v>
      </c>
      <c r="B2308" s="8">
        <v>41272</v>
      </c>
      <c r="C2308" s="9">
        <v>33.69</v>
      </c>
      <c r="D2308" s="10">
        <v>50001</v>
      </c>
    </row>
    <row r="2309" spans="1:4" x14ac:dyDescent="0.35">
      <c r="A2309" s="7" t="s">
        <v>280</v>
      </c>
      <c r="B2309" s="8">
        <v>41272</v>
      </c>
      <c r="C2309" s="9">
        <v>39.35</v>
      </c>
      <c r="D2309" s="10">
        <v>50001</v>
      </c>
    </row>
    <row r="2310" spans="1:4" x14ac:dyDescent="0.35">
      <c r="A2310" s="7" t="s">
        <v>280</v>
      </c>
      <c r="B2310" s="8">
        <v>41272</v>
      </c>
      <c r="C2310" s="9">
        <v>30.94</v>
      </c>
      <c r="D2310" s="10">
        <v>50001</v>
      </c>
    </row>
    <row r="2311" spans="1:4" x14ac:dyDescent="0.35">
      <c r="A2311" s="7" t="s">
        <v>280</v>
      </c>
      <c r="B2311" s="8">
        <v>41272</v>
      </c>
      <c r="C2311" s="9">
        <v>27.49</v>
      </c>
      <c r="D2311" s="10">
        <v>50001</v>
      </c>
    </row>
    <row r="2312" spans="1:4" x14ac:dyDescent="0.35">
      <c r="A2312" s="7" t="s">
        <v>280</v>
      </c>
      <c r="B2312" s="8">
        <v>41272</v>
      </c>
      <c r="C2312" s="9">
        <v>34.39</v>
      </c>
      <c r="D2312" s="10">
        <v>50001</v>
      </c>
    </row>
    <row r="2313" spans="1:4" x14ac:dyDescent="0.35">
      <c r="A2313" s="7" t="s">
        <v>280</v>
      </c>
      <c r="B2313" s="8">
        <v>41272</v>
      </c>
      <c r="C2313" s="9">
        <v>44.35</v>
      </c>
      <c r="D2313" s="10">
        <v>50001</v>
      </c>
    </row>
    <row r="2314" spans="1:4" x14ac:dyDescent="0.35">
      <c r="A2314" s="7" t="s">
        <v>280</v>
      </c>
      <c r="B2314" s="8">
        <v>41272</v>
      </c>
      <c r="C2314" s="9">
        <v>24.92</v>
      </c>
      <c r="D2314" s="10">
        <v>50001</v>
      </c>
    </row>
    <row r="2315" spans="1:4" x14ac:dyDescent="0.35">
      <c r="A2315" s="7" t="s">
        <v>280</v>
      </c>
      <c r="B2315" s="8">
        <v>41272</v>
      </c>
      <c r="C2315" s="9">
        <v>41.39</v>
      </c>
      <c r="D2315" s="10">
        <v>50001</v>
      </c>
    </row>
    <row r="2316" spans="1:4" x14ac:dyDescent="0.35">
      <c r="A2316" s="7" t="s">
        <v>280</v>
      </c>
      <c r="B2316" s="8">
        <v>41272</v>
      </c>
      <c r="C2316" s="9">
        <v>29.15</v>
      </c>
      <c r="D2316" s="10">
        <v>50001</v>
      </c>
    </row>
    <row r="2317" spans="1:4" x14ac:dyDescent="0.35">
      <c r="A2317" s="7" t="s">
        <v>280</v>
      </c>
      <c r="B2317" s="8">
        <v>41272</v>
      </c>
      <c r="C2317" s="9">
        <v>27.85</v>
      </c>
      <c r="D2317" s="10">
        <v>50001</v>
      </c>
    </row>
    <row r="2318" spans="1:4" x14ac:dyDescent="0.35">
      <c r="A2318" s="7" t="s">
        <v>280</v>
      </c>
      <c r="B2318" s="8">
        <v>41274</v>
      </c>
      <c r="C2318" s="9">
        <v>20.2</v>
      </c>
      <c r="D2318" s="10">
        <v>50073</v>
      </c>
    </row>
    <row r="2319" spans="1:4" x14ac:dyDescent="0.35">
      <c r="A2319" s="7" t="s">
        <v>280</v>
      </c>
      <c r="B2319" s="8">
        <v>41274</v>
      </c>
      <c r="C2319" s="9">
        <v>34.15</v>
      </c>
      <c r="D2319" s="10">
        <v>20036</v>
      </c>
    </row>
    <row r="2320" spans="1:4" x14ac:dyDescent="0.35">
      <c r="A2320" s="7" t="s">
        <v>280</v>
      </c>
      <c r="B2320" s="8">
        <v>41274</v>
      </c>
      <c r="C2320" s="9">
        <v>32.200000000000003</v>
      </c>
      <c r="D2320" s="10">
        <v>20036</v>
      </c>
    </row>
    <row r="2321" spans="1:4" x14ac:dyDescent="0.35">
      <c r="A2321" s="7" t="s">
        <v>280</v>
      </c>
      <c r="B2321" s="8">
        <v>41277</v>
      </c>
      <c r="C2321" s="9">
        <v>28.99</v>
      </c>
      <c r="D2321" s="10">
        <v>60044</v>
      </c>
    </row>
    <row r="2322" spans="1:4" x14ac:dyDescent="0.35">
      <c r="A2322" s="7" t="s">
        <v>280</v>
      </c>
      <c r="B2322" s="8">
        <v>41277</v>
      </c>
      <c r="C2322" s="9">
        <v>21.69</v>
      </c>
      <c r="D2322" s="10">
        <v>60044</v>
      </c>
    </row>
    <row r="2323" spans="1:4" x14ac:dyDescent="0.35">
      <c r="A2323" s="7" t="s">
        <v>280</v>
      </c>
      <c r="B2323" s="8">
        <v>41271</v>
      </c>
      <c r="C2323" s="9">
        <v>35.15</v>
      </c>
      <c r="D2323" s="10">
        <v>60003</v>
      </c>
    </row>
    <row r="2324" spans="1:4" x14ac:dyDescent="0.35">
      <c r="A2324" s="7" t="s">
        <v>280</v>
      </c>
      <c r="B2324" s="8">
        <v>41271</v>
      </c>
      <c r="C2324" s="9">
        <v>50.94</v>
      </c>
      <c r="D2324" s="10">
        <v>60003</v>
      </c>
    </row>
    <row r="2325" spans="1:4" x14ac:dyDescent="0.35">
      <c r="A2325" s="7" t="s">
        <v>280</v>
      </c>
      <c r="B2325" s="8">
        <v>41276</v>
      </c>
      <c r="C2325" s="9">
        <v>30.69</v>
      </c>
      <c r="D2325" s="10">
        <v>50009</v>
      </c>
    </row>
    <row r="2326" spans="1:4" x14ac:dyDescent="0.35">
      <c r="A2326" s="7" t="s">
        <v>280</v>
      </c>
      <c r="B2326" s="8">
        <v>41276</v>
      </c>
      <c r="C2326" s="9">
        <v>39.4</v>
      </c>
      <c r="D2326" s="10">
        <v>50009</v>
      </c>
    </row>
    <row r="2327" spans="1:4" x14ac:dyDescent="0.35">
      <c r="A2327" s="7" t="s">
        <v>280</v>
      </c>
      <c r="B2327" s="8">
        <v>41276</v>
      </c>
      <c r="C2327" s="9">
        <v>35.4</v>
      </c>
      <c r="D2327" s="10">
        <v>50009</v>
      </c>
    </row>
    <row r="2328" spans="1:4" x14ac:dyDescent="0.35">
      <c r="A2328" s="7" t="s">
        <v>280</v>
      </c>
      <c r="B2328" s="8">
        <v>41276</v>
      </c>
      <c r="C2328" s="9">
        <v>36.99</v>
      </c>
      <c r="D2328" s="10">
        <v>50009</v>
      </c>
    </row>
    <row r="2329" spans="1:4" x14ac:dyDescent="0.35">
      <c r="A2329" s="7" t="s">
        <v>280</v>
      </c>
      <c r="B2329" s="8">
        <v>41278</v>
      </c>
      <c r="C2329" s="9">
        <v>26.1</v>
      </c>
      <c r="D2329" s="10">
        <v>20004</v>
      </c>
    </row>
    <row r="2330" spans="1:4" x14ac:dyDescent="0.35">
      <c r="A2330" s="7" t="s">
        <v>280</v>
      </c>
      <c r="B2330" s="8">
        <v>41278</v>
      </c>
      <c r="C2330" s="9">
        <v>26.99</v>
      </c>
      <c r="D2330" s="10">
        <v>20004</v>
      </c>
    </row>
    <row r="2331" spans="1:4" x14ac:dyDescent="0.35">
      <c r="A2331" s="7" t="s">
        <v>280</v>
      </c>
      <c r="B2331" s="8">
        <v>41278</v>
      </c>
      <c r="C2331" s="9">
        <v>16.149999999999999</v>
      </c>
      <c r="D2331" s="10">
        <v>20004</v>
      </c>
    </row>
    <row r="2332" spans="1:4" x14ac:dyDescent="0.35">
      <c r="A2332" s="7" t="s">
        <v>280</v>
      </c>
      <c r="B2332" s="8">
        <v>41279</v>
      </c>
      <c r="C2332" s="9">
        <v>28.44</v>
      </c>
      <c r="D2332" s="10">
        <v>60001</v>
      </c>
    </row>
    <row r="2333" spans="1:4" x14ac:dyDescent="0.35">
      <c r="A2333" s="7" t="s">
        <v>280</v>
      </c>
      <c r="B2333" s="8">
        <v>41279</v>
      </c>
      <c r="C2333" s="9">
        <v>32.19</v>
      </c>
      <c r="D2333" s="10">
        <v>60001</v>
      </c>
    </row>
    <row r="2334" spans="1:4" x14ac:dyDescent="0.35">
      <c r="A2334" s="7" t="s">
        <v>280</v>
      </c>
      <c r="B2334" s="8">
        <v>41279</v>
      </c>
      <c r="C2334" s="9">
        <v>28.65</v>
      </c>
      <c r="D2334" s="10">
        <v>60001</v>
      </c>
    </row>
    <row r="2335" spans="1:4" x14ac:dyDescent="0.35">
      <c r="A2335" s="7" t="s">
        <v>280</v>
      </c>
      <c r="B2335" s="8">
        <v>41279</v>
      </c>
      <c r="C2335" s="9">
        <v>37.69</v>
      </c>
      <c r="D2335" s="10">
        <v>60001</v>
      </c>
    </row>
    <row r="2336" spans="1:4" x14ac:dyDescent="0.35">
      <c r="A2336" s="7" t="s">
        <v>280</v>
      </c>
      <c r="B2336" s="8">
        <v>41279</v>
      </c>
      <c r="C2336" s="9">
        <v>24.32</v>
      </c>
      <c r="D2336" s="10">
        <v>60001</v>
      </c>
    </row>
    <row r="2337" spans="1:4" x14ac:dyDescent="0.35">
      <c r="A2337" s="7" t="s">
        <v>280</v>
      </c>
      <c r="B2337" s="8">
        <v>41279</v>
      </c>
      <c r="C2337" s="9">
        <v>43.48</v>
      </c>
      <c r="D2337" s="10">
        <v>60001</v>
      </c>
    </row>
    <row r="2338" spans="1:4" x14ac:dyDescent="0.35">
      <c r="A2338" s="7" t="s">
        <v>280</v>
      </c>
      <c r="B2338" s="8">
        <v>41276</v>
      </c>
      <c r="C2338" s="9">
        <v>49.44</v>
      </c>
      <c r="D2338" s="10">
        <v>60021</v>
      </c>
    </row>
    <row r="2339" spans="1:4" x14ac:dyDescent="0.35">
      <c r="A2339" s="7" t="s">
        <v>280</v>
      </c>
      <c r="B2339" s="8">
        <v>41276</v>
      </c>
      <c r="C2339" s="9">
        <v>29.1</v>
      </c>
      <c r="D2339" s="10">
        <v>60021</v>
      </c>
    </row>
    <row r="2340" spans="1:4" x14ac:dyDescent="0.35">
      <c r="A2340" s="7" t="s">
        <v>280</v>
      </c>
      <c r="B2340" s="8">
        <v>41276</v>
      </c>
      <c r="C2340" s="9">
        <v>24.75</v>
      </c>
      <c r="D2340" s="10">
        <v>60021</v>
      </c>
    </row>
    <row r="2341" spans="1:4" x14ac:dyDescent="0.35">
      <c r="A2341" s="7" t="s">
        <v>280</v>
      </c>
      <c r="B2341" s="8">
        <v>41280</v>
      </c>
      <c r="C2341" s="9">
        <v>23.6</v>
      </c>
      <c r="D2341" s="10">
        <v>50010</v>
      </c>
    </row>
    <row r="2342" spans="1:4" x14ac:dyDescent="0.35">
      <c r="A2342" s="7" t="s">
        <v>280</v>
      </c>
      <c r="B2342" s="8">
        <v>41280</v>
      </c>
      <c r="C2342" s="9">
        <v>35.39</v>
      </c>
      <c r="D2342" s="10">
        <v>50010</v>
      </c>
    </row>
    <row r="2343" spans="1:4" x14ac:dyDescent="0.35">
      <c r="A2343" s="7" t="s">
        <v>280</v>
      </c>
      <c r="B2343" s="8">
        <v>41280</v>
      </c>
      <c r="C2343" s="9">
        <v>26.45</v>
      </c>
      <c r="D2343" s="10">
        <v>50010</v>
      </c>
    </row>
    <row r="2344" spans="1:4" x14ac:dyDescent="0.35">
      <c r="A2344" s="7" t="s">
        <v>280</v>
      </c>
      <c r="B2344" s="8">
        <v>41280</v>
      </c>
      <c r="C2344" s="9">
        <v>35.35</v>
      </c>
      <c r="D2344" s="10">
        <v>50010</v>
      </c>
    </row>
    <row r="2345" spans="1:4" x14ac:dyDescent="0.35">
      <c r="A2345" s="7" t="s">
        <v>280</v>
      </c>
      <c r="B2345" s="8">
        <v>41280</v>
      </c>
      <c r="C2345" s="9">
        <v>37.700000000000003</v>
      </c>
      <c r="D2345" s="10">
        <v>50010</v>
      </c>
    </row>
    <row r="2346" spans="1:4" x14ac:dyDescent="0.35">
      <c r="A2346" s="7" t="s">
        <v>280</v>
      </c>
      <c r="B2346" s="8">
        <v>41280</v>
      </c>
      <c r="C2346" s="9">
        <v>33.1</v>
      </c>
      <c r="D2346" s="10">
        <v>50010</v>
      </c>
    </row>
    <row r="2347" spans="1:4" x14ac:dyDescent="0.35">
      <c r="A2347" s="7" t="s">
        <v>280</v>
      </c>
      <c r="B2347" s="8">
        <v>41280</v>
      </c>
      <c r="C2347" s="9">
        <v>36.44</v>
      </c>
      <c r="D2347" s="10">
        <v>50010</v>
      </c>
    </row>
    <row r="2348" spans="1:4" x14ac:dyDescent="0.35">
      <c r="A2348" s="7" t="s">
        <v>280</v>
      </c>
      <c r="B2348" s="8">
        <v>41280</v>
      </c>
      <c r="C2348" s="9">
        <v>31.14</v>
      </c>
      <c r="D2348" s="10">
        <v>50010</v>
      </c>
    </row>
    <row r="2349" spans="1:4" x14ac:dyDescent="0.35">
      <c r="A2349" s="7" t="s">
        <v>280</v>
      </c>
      <c r="B2349" s="8">
        <v>41278</v>
      </c>
      <c r="C2349" s="9">
        <v>26.75</v>
      </c>
      <c r="D2349" s="10">
        <v>50018</v>
      </c>
    </row>
    <row r="2350" spans="1:4" x14ac:dyDescent="0.35">
      <c r="A2350" s="7" t="s">
        <v>280</v>
      </c>
      <c r="B2350" s="8">
        <v>41278</v>
      </c>
      <c r="C2350" s="9">
        <v>19.850000000000001</v>
      </c>
      <c r="D2350" s="10">
        <v>50018</v>
      </c>
    </row>
    <row r="2351" spans="1:4" x14ac:dyDescent="0.35">
      <c r="A2351" s="7" t="s">
        <v>280</v>
      </c>
      <c r="B2351" s="8">
        <v>41281</v>
      </c>
      <c r="C2351" s="9">
        <v>42.39</v>
      </c>
      <c r="D2351" s="10">
        <v>50007</v>
      </c>
    </row>
    <row r="2352" spans="1:4" x14ac:dyDescent="0.35">
      <c r="A2352" s="7" t="s">
        <v>280</v>
      </c>
      <c r="B2352" s="8">
        <v>41281</v>
      </c>
      <c r="C2352" s="9">
        <v>26.21</v>
      </c>
      <c r="D2352" s="10">
        <v>50007</v>
      </c>
    </row>
    <row r="2353" spans="1:4" x14ac:dyDescent="0.35">
      <c r="A2353" s="7" t="s">
        <v>280</v>
      </c>
      <c r="B2353" s="8">
        <v>41281</v>
      </c>
      <c r="C2353" s="9">
        <v>28.44</v>
      </c>
      <c r="D2353" s="10">
        <v>50007</v>
      </c>
    </row>
    <row r="2354" spans="1:4" x14ac:dyDescent="0.35">
      <c r="A2354" s="7" t="s">
        <v>280</v>
      </c>
      <c r="B2354" s="8">
        <v>41281</v>
      </c>
      <c r="C2354" s="9">
        <v>36.44</v>
      </c>
      <c r="D2354" s="10">
        <v>50007</v>
      </c>
    </row>
    <row r="2355" spans="1:4" x14ac:dyDescent="0.35">
      <c r="A2355" s="7" t="s">
        <v>280</v>
      </c>
      <c r="B2355" s="8">
        <v>41281</v>
      </c>
      <c r="C2355" s="9">
        <v>20.45</v>
      </c>
      <c r="D2355" s="10">
        <v>20108</v>
      </c>
    </row>
    <row r="2356" spans="1:4" x14ac:dyDescent="0.35">
      <c r="A2356" s="7" t="s">
        <v>280</v>
      </c>
      <c r="B2356" s="8">
        <v>41281</v>
      </c>
      <c r="C2356" s="9">
        <v>44.19</v>
      </c>
      <c r="D2356" s="10">
        <v>20108</v>
      </c>
    </row>
    <row r="2357" spans="1:4" x14ac:dyDescent="0.35">
      <c r="A2357" s="7" t="s">
        <v>280</v>
      </c>
      <c r="B2357" s="8">
        <v>41281</v>
      </c>
      <c r="C2357" s="9">
        <v>20.2</v>
      </c>
      <c r="D2357" s="10">
        <v>20108</v>
      </c>
    </row>
    <row r="2358" spans="1:4" x14ac:dyDescent="0.35">
      <c r="A2358" s="7" t="s">
        <v>280</v>
      </c>
      <c r="B2358" s="8">
        <v>41285</v>
      </c>
      <c r="C2358" s="9">
        <v>40.950000000000003</v>
      </c>
      <c r="D2358" s="10">
        <v>50030</v>
      </c>
    </row>
    <row r="2359" spans="1:4" x14ac:dyDescent="0.35">
      <c r="A2359" s="7" t="s">
        <v>280</v>
      </c>
      <c r="B2359" s="8">
        <v>41285</v>
      </c>
      <c r="C2359" s="9">
        <v>48.7</v>
      </c>
      <c r="D2359" s="10">
        <v>50030</v>
      </c>
    </row>
    <row r="2360" spans="1:4" x14ac:dyDescent="0.35">
      <c r="A2360" s="7" t="s">
        <v>280</v>
      </c>
      <c r="B2360" s="8">
        <v>41280</v>
      </c>
      <c r="C2360" s="9">
        <v>33</v>
      </c>
      <c r="D2360" s="10">
        <v>20015</v>
      </c>
    </row>
    <row r="2361" spans="1:4" x14ac:dyDescent="0.35">
      <c r="A2361" s="7" t="s">
        <v>280</v>
      </c>
      <c r="B2361" s="8">
        <v>41284</v>
      </c>
      <c r="C2361" s="9">
        <v>42.39</v>
      </c>
      <c r="D2361" s="10">
        <v>50007</v>
      </c>
    </row>
    <row r="2362" spans="1:4" x14ac:dyDescent="0.35">
      <c r="A2362" s="7" t="s">
        <v>280</v>
      </c>
      <c r="B2362" s="8">
        <v>41284</v>
      </c>
      <c r="C2362" s="9">
        <v>26.21</v>
      </c>
      <c r="D2362" s="10">
        <v>50007</v>
      </c>
    </row>
    <row r="2363" spans="1:4" x14ac:dyDescent="0.35">
      <c r="A2363" s="7" t="s">
        <v>280</v>
      </c>
      <c r="B2363" s="8">
        <v>41284</v>
      </c>
      <c r="C2363" s="9">
        <v>28.44</v>
      </c>
      <c r="D2363" s="10">
        <v>50007</v>
      </c>
    </row>
    <row r="2364" spans="1:4" x14ac:dyDescent="0.35">
      <c r="A2364" s="7" t="s">
        <v>280</v>
      </c>
      <c r="B2364" s="8">
        <v>41284</v>
      </c>
      <c r="C2364" s="9">
        <v>36.44</v>
      </c>
      <c r="D2364" s="10">
        <v>50007</v>
      </c>
    </row>
    <row r="2365" spans="1:4" x14ac:dyDescent="0.35">
      <c r="A2365" s="7" t="s">
        <v>280</v>
      </c>
      <c r="B2365" s="8">
        <v>41287</v>
      </c>
      <c r="C2365" s="9">
        <v>16.25</v>
      </c>
      <c r="D2365" s="10">
        <v>20126</v>
      </c>
    </row>
    <row r="2366" spans="1:4" x14ac:dyDescent="0.35">
      <c r="A2366" s="7" t="s">
        <v>280</v>
      </c>
      <c r="B2366" s="8">
        <v>41288</v>
      </c>
      <c r="C2366" s="9">
        <v>31.74</v>
      </c>
      <c r="D2366" s="10">
        <v>50006</v>
      </c>
    </row>
    <row r="2367" spans="1:4" x14ac:dyDescent="0.35">
      <c r="A2367" s="7" t="s">
        <v>280</v>
      </c>
      <c r="B2367" s="8">
        <v>41288</v>
      </c>
      <c r="C2367" s="9">
        <v>27.7</v>
      </c>
      <c r="D2367" s="10">
        <v>50006</v>
      </c>
    </row>
    <row r="2368" spans="1:4" x14ac:dyDescent="0.35">
      <c r="A2368" s="7" t="s">
        <v>280</v>
      </c>
      <c r="B2368" s="8">
        <v>41288</v>
      </c>
      <c r="C2368" s="9">
        <v>20.2</v>
      </c>
      <c r="D2368" s="10">
        <v>20182</v>
      </c>
    </row>
    <row r="2369" spans="1:4" x14ac:dyDescent="0.35">
      <c r="A2369" s="7" t="s">
        <v>280</v>
      </c>
      <c r="B2369" s="8">
        <v>41286</v>
      </c>
      <c r="C2369" s="9">
        <v>34.99</v>
      </c>
      <c r="D2369" s="10">
        <v>60028</v>
      </c>
    </row>
    <row r="2370" spans="1:4" x14ac:dyDescent="0.35">
      <c r="A2370" s="7" t="s">
        <v>280</v>
      </c>
      <c r="B2370" s="8">
        <v>41286</v>
      </c>
      <c r="C2370" s="9">
        <v>44.35</v>
      </c>
      <c r="D2370" s="10">
        <v>60028</v>
      </c>
    </row>
    <row r="2371" spans="1:4" x14ac:dyDescent="0.35">
      <c r="A2371" s="7" t="s">
        <v>280</v>
      </c>
      <c r="B2371" s="8">
        <v>41286</v>
      </c>
      <c r="C2371" s="9">
        <v>25.7</v>
      </c>
      <c r="D2371" s="10">
        <v>60028</v>
      </c>
    </row>
    <row r="2372" spans="1:4" x14ac:dyDescent="0.35">
      <c r="A2372" s="7" t="s">
        <v>280</v>
      </c>
      <c r="B2372" s="8">
        <v>41289</v>
      </c>
      <c r="C2372" s="9">
        <v>26.94</v>
      </c>
      <c r="D2372" s="10">
        <v>10042</v>
      </c>
    </row>
    <row r="2373" spans="1:4" x14ac:dyDescent="0.35">
      <c r="A2373" s="7" t="s">
        <v>280</v>
      </c>
      <c r="B2373" s="8">
        <v>41283</v>
      </c>
      <c r="C2373" s="9">
        <v>34.15</v>
      </c>
      <c r="D2373" s="10">
        <v>20036</v>
      </c>
    </row>
    <row r="2374" spans="1:4" x14ac:dyDescent="0.35">
      <c r="A2374" s="7" t="s">
        <v>280</v>
      </c>
      <c r="B2374" s="8">
        <v>41283</v>
      </c>
      <c r="C2374" s="9">
        <v>32.200000000000003</v>
      </c>
      <c r="D2374" s="10">
        <v>20036</v>
      </c>
    </row>
    <row r="2375" spans="1:4" x14ac:dyDescent="0.35">
      <c r="A2375" s="7" t="s">
        <v>280</v>
      </c>
      <c r="B2375" s="8">
        <v>41293</v>
      </c>
      <c r="C2375" s="9">
        <v>24.74</v>
      </c>
      <c r="D2375" s="10">
        <v>10010</v>
      </c>
    </row>
    <row r="2376" spans="1:4" x14ac:dyDescent="0.35">
      <c r="A2376" s="7" t="s">
        <v>280</v>
      </c>
      <c r="B2376" s="8">
        <v>41293</v>
      </c>
      <c r="C2376" s="9">
        <v>25.49</v>
      </c>
      <c r="D2376" s="10">
        <v>10010</v>
      </c>
    </row>
    <row r="2377" spans="1:4" x14ac:dyDescent="0.35">
      <c r="A2377" s="7" t="s">
        <v>280</v>
      </c>
      <c r="B2377" s="8">
        <v>41293</v>
      </c>
      <c r="C2377" s="9">
        <v>25.75</v>
      </c>
      <c r="D2377" s="10">
        <v>10010</v>
      </c>
    </row>
    <row r="2378" spans="1:4" x14ac:dyDescent="0.35">
      <c r="A2378" s="7" t="s">
        <v>280</v>
      </c>
      <c r="B2378" s="8">
        <v>41293</v>
      </c>
      <c r="C2378" s="9">
        <v>34.69</v>
      </c>
      <c r="D2378" s="10">
        <v>10010</v>
      </c>
    </row>
    <row r="2379" spans="1:4" x14ac:dyDescent="0.35">
      <c r="A2379" s="7" t="s">
        <v>280</v>
      </c>
      <c r="B2379" s="8">
        <v>41293</v>
      </c>
      <c r="C2379" s="9">
        <v>20.2</v>
      </c>
      <c r="D2379" s="10">
        <v>10010</v>
      </c>
    </row>
    <row r="2380" spans="1:4" x14ac:dyDescent="0.35">
      <c r="A2380" s="7" t="s">
        <v>280</v>
      </c>
      <c r="B2380" s="8">
        <v>41293</v>
      </c>
      <c r="C2380" s="9">
        <v>37.1</v>
      </c>
      <c r="D2380" s="10">
        <v>10010</v>
      </c>
    </row>
    <row r="2381" spans="1:4" x14ac:dyDescent="0.35">
      <c r="A2381" s="7" t="s">
        <v>280</v>
      </c>
      <c r="B2381" s="8">
        <v>41292</v>
      </c>
      <c r="C2381" s="9">
        <v>29.65</v>
      </c>
      <c r="D2381" s="10">
        <v>70005</v>
      </c>
    </row>
    <row r="2382" spans="1:4" x14ac:dyDescent="0.35">
      <c r="A2382" s="7" t="s">
        <v>280</v>
      </c>
      <c r="B2382" s="8">
        <v>41295</v>
      </c>
      <c r="C2382" s="9">
        <v>28.7</v>
      </c>
      <c r="D2382" s="10">
        <v>70024</v>
      </c>
    </row>
    <row r="2383" spans="1:4" x14ac:dyDescent="0.35">
      <c r="A2383" s="7" t="s">
        <v>280</v>
      </c>
      <c r="B2383" s="8">
        <v>41291</v>
      </c>
      <c r="C2383" s="9">
        <v>26.75</v>
      </c>
      <c r="D2383" s="10">
        <v>30009</v>
      </c>
    </row>
    <row r="2384" spans="1:4" x14ac:dyDescent="0.35">
      <c r="A2384" s="7" t="s">
        <v>280</v>
      </c>
      <c r="B2384" s="8">
        <v>41297</v>
      </c>
      <c r="C2384" s="9">
        <v>29.65</v>
      </c>
      <c r="D2384" s="10">
        <v>10038</v>
      </c>
    </row>
    <row r="2385" spans="1:4" x14ac:dyDescent="0.35">
      <c r="A2385" s="7" t="s">
        <v>280</v>
      </c>
      <c r="B2385" s="8">
        <v>41294</v>
      </c>
      <c r="C2385" s="9">
        <v>35.65</v>
      </c>
      <c r="D2385" s="10">
        <v>50019</v>
      </c>
    </row>
    <row r="2386" spans="1:4" x14ac:dyDescent="0.35">
      <c r="A2386" s="7" t="s">
        <v>280</v>
      </c>
      <c r="B2386" s="8">
        <v>41294</v>
      </c>
      <c r="C2386" s="9">
        <v>27.99</v>
      </c>
      <c r="D2386" s="10">
        <v>50019</v>
      </c>
    </row>
    <row r="2387" spans="1:4" x14ac:dyDescent="0.35">
      <c r="A2387" s="7" t="s">
        <v>280</v>
      </c>
      <c r="B2387" s="8">
        <v>41294</v>
      </c>
      <c r="C2387" s="9">
        <v>28.1</v>
      </c>
      <c r="D2387" s="10">
        <v>50019</v>
      </c>
    </row>
    <row r="2388" spans="1:4" x14ac:dyDescent="0.35">
      <c r="A2388" s="7" t="s">
        <v>280</v>
      </c>
      <c r="B2388" s="8">
        <v>41294</v>
      </c>
      <c r="C2388" s="9">
        <v>26.75</v>
      </c>
      <c r="D2388" s="10">
        <v>50019</v>
      </c>
    </row>
    <row r="2389" spans="1:4" x14ac:dyDescent="0.35">
      <c r="A2389" s="7" t="s">
        <v>280</v>
      </c>
      <c r="B2389" s="8">
        <v>41298</v>
      </c>
      <c r="C2389" s="9">
        <v>22.15</v>
      </c>
      <c r="D2389" s="10">
        <v>20112</v>
      </c>
    </row>
    <row r="2390" spans="1:4" x14ac:dyDescent="0.35">
      <c r="A2390" s="7" t="s">
        <v>280</v>
      </c>
      <c r="B2390" s="8">
        <v>41299</v>
      </c>
      <c r="C2390" s="9">
        <v>22.45</v>
      </c>
      <c r="D2390" s="10">
        <v>10024</v>
      </c>
    </row>
    <row r="2391" spans="1:4" x14ac:dyDescent="0.35">
      <c r="A2391" s="7" t="s">
        <v>280</v>
      </c>
      <c r="B2391" s="8">
        <v>41299</v>
      </c>
      <c r="C2391" s="9">
        <v>34.44</v>
      </c>
      <c r="D2391" s="10">
        <v>10024</v>
      </c>
    </row>
    <row r="2392" spans="1:4" x14ac:dyDescent="0.35">
      <c r="A2392" s="7" t="s">
        <v>280</v>
      </c>
      <c r="B2392" s="8">
        <v>41300</v>
      </c>
      <c r="C2392" s="9">
        <v>33.9</v>
      </c>
      <c r="D2392" s="10">
        <v>50003</v>
      </c>
    </row>
    <row r="2393" spans="1:4" x14ac:dyDescent="0.35">
      <c r="A2393" s="7" t="s">
        <v>280</v>
      </c>
      <c r="B2393" s="8">
        <v>41300</v>
      </c>
      <c r="C2393" s="9">
        <v>30.74</v>
      </c>
      <c r="D2393" s="10">
        <v>50003</v>
      </c>
    </row>
    <row r="2394" spans="1:4" x14ac:dyDescent="0.35">
      <c r="A2394" s="7" t="s">
        <v>280</v>
      </c>
      <c r="B2394" s="8">
        <v>41300</v>
      </c>
      <c r="C2394" s="9">
        <v>29.49</v>
      </c>
      <c r="D2394" s="10">
        <v>50003</v>
      </c>
    </row>
    <row r="2395" spans="1:4" x14ac:dyDescent="0.35">
      <c r="A2395" s="7" t="s">
        <v>280</v>
      </c>
      <c r="B2395" s="8">
        <v>41300</v>
      </c>
      <c r="C2395" s="9">
        <v>37.1</v>
      </c>
      <c r="D2395" s="10">
        <v>50003</v>
      </c>
    </row>
    <row r="2396" spans="1:4" x14ac:dyDescent="0.35">
      <c r="A2396" s="7" t="s">
        <v>280</v>
      </c>
      <c r="B2396" s="8">
        <v>41300</v>
      </c>
      <c r="C2396" s="9">
        <v>26.99</v>
      </c>
      <c r="D2396" s="10">
        <v>50003</v>
      </c>
    </row>
    <row r="2397" spans="1:4" x14ac:dyDescent="0.35">
      <c r="A2397" s="7" t="s">
        <v>280</v>
      </c>
      <c r="B2397" s="8">
        <v>41301</v>
      </c>
      <c r="C2397" s="9">
        <v>18.2</v>
      </c>
      <c r="D2397" s="10">
        <v>20080</v>
      </c>
    </row>
    <row r="2398" spans="1:4" x14ac:dyDescent="0.35">
      <c r="A2398" s="7" t="s">
        <v>280</v>
      </c>
      <c r="B2398" s="8">
        <v>41306</v>
      </c>
      <c r="C2398" s="9">
        <v>20.2</v>
      </c>
      <c r="D2398" s="10">
        <v>30016</v>
      </c>
    </row>
    <row r="2399" spans="1:4" x14ac:dyDescent="0.35">
      <c r="A2399" s="7" t="s">
        <v>280</v>
      </c>
      <c r="B2399" s="8">
        <v>41302</v>
      </c>
      <c r="C2399" s="9">
        <v>28.1</v>
      </c>
      <c r="D2399" s="10">
        <v>10048</v>
      </c>
    </row>
    <row r="2400" spans="1:4" x14ac:dyDescent="0.35">
      <c r="A2400" s="7" t="s">
        <v>280</v>
      </c>
      <c r="B2400" s="8">
        <v>41302</v>
      </c>
      <c r="C2400" s="9">
        <v>34.69</v>
      </c>
      <c r="D2400" s="10">
        <v>10048</v>
      </c>
    </row>
    <row r="2401" spans="1:4" x14ac:dyDescent="0.35">
      <c r="A2401" s="7" t="s">
        <v>280</v>
      </c>
      <c r="B2401" s="8">
        <v>41302</v>
      </c>
      <c r="C2401" s="9">
        <v>27.7</v>
      </c>
      <c r="D2401" s="10">
        <v>60014</v>
      </c>
    </row>
    <row r="2402" spans="1:4" x14ac:dyDescent="0.35">
      <c r="A2402" s="7" t="s">
        <v>280</v>
      </c>
      <c r="B2402" s="8">
        <v>41302</v>
      </c>
      <c r="C2402" s="9">
        <v>26.44</v>
      </c>
      <c r="D2402" s="10">
        <v>60014</v>
      </c>
    </row>
    <row r="2403" spans="1:4" x14ac:dyDescent="0.35">
      <c r="A2403" s="7" t="s">
        <v>280</v>
      </c>
      <c r="B2403" s="8">
        <v>41302</v>
      </c>
      <c r="C2403" s="9">
        <v>20.7</v>
      </c>
      <c r="D2403" s="10">
        <v>60014</v>
      </c>
    </row>
    <row r="2404" spans="1:4" x14ac:dyDescent="0.35">
      <c r="A2404" s="7" t="s">
        <v>280</v>
      </c>
      <c r="B2404" s="8">
        <v>41307</v>
      </c>
      <c r="C2404" s="9">
        <v>34.15</v>
      </c>
      <c r="D2404" s="10">
        <v>50004</v>
      </c>
    </row>
    <row r="2405" spans="1:4" x14ac:dyDescent="0.35">
      <c r="A2405" s="7" t="s">
        <v>280</v>
      </c>
      <c r="B2405" s="8">
        <v>41307</v>
      </c>
      <c r="C2405" s="9">
        <v>29.19</v>
      </c>
      <c r="D2405" s="10">
        <v>50004</v>
      </c>
    </row>
    <row r="2406" spans="1:4" x14ac:dyDescent="0.35">
      <c r="A2406" s="7" t="s">
        <v>280</v>
      </c>
      <c r="B2406" s="8">
        <v>41307</v>
      </c>
      <c r="C2406" s="9">
        <v>20.7</v>
      </c>
      <c r="D2406" s="10">
        <v>50004</v>
      </c>
    </row>
    <row r="2407" spans="1:4" x14ac:dyDescent="0.35">
      <c r="A2407" s="7" t="s">
        <v>280</v>
      </c>
      <c r="B2407" s="8">
        <v>41307</v>
      </c>
      <c r="C2407" s="9">
        <v>36.65</v>
      </c>
      <c r="D2407" s="10">
        <v>50004</v>
      </c>
    </row>
    <row r="2408" spans="1:4" x14ac:dyDescent="0.35">
      <c r="A2408" s="7" t="s">
        <v>280</v>
      </c>
      <c r="B2408" s="8">
        <v>41311</v>
      </c>
      <c r="C2408" s="9">
        <v>33.69</v>
      </c>
      <c r="D2408" s="10">
        <v>50001</v>
      </c>
    </row>
    <row r="2409" spans="1:4" x14ac:dyDescent="0.35">
      <c r="A2409" s="7" t="s">
        <v>280</v>
      </c>
      <c r="B2409" s="8">
        <v>41311</v>
      </c>
      <c r="C2409" s="9">
        <v>39.35</v>
      </c>
      <c r="D2409" s="10">
        <v>50001</v>
      </c>
    </row>
    <row r="2410" spans="1:4" x14ac:dyDescent="0.35">
      <c r="A2410" s="7" t="s">
        <v>280</v>
      </c>
      <c r="B2410" s="8">
        <v>41311</v>
      </c>
      <c r="C2410" s="9">
        <v>30.94</v>
      </c>
      <c r="D2410" s="10">
        <v>50001</v>
      </c>
    </row>
    <row r="2411" spans="1:4" x14ac:dyDescent="0.35">
      <c r="A2411" s="7" t="s">
        <v>280</v>
      </c>
      <c r="B2411" s="8">
        <v>41311</v>
      </c>
      <c r="C2411" s="9">
        <v>27.49</v>
      </c>
      <c r="D2411" s="10">
        <v>50001</v>
      </c>
    </row>
    <row r="2412" spans="1:4" x14ac:dyDescent="0.35">
      <c r="A2412" s="7" t="s">
        <v>280</v>
      </c>
      <c r="B2412" s="8">
        <v>41311</v>
      </c>
      <c r="C2412" s="9">
        <v>34.39</v>
      </c>
      <c r="D2412" s="10">
        <v>50001</v>
      </c>
    </row>
    <row r="2413" spans="1:4" x14ac:dyDescent="0.35">
      <c r="A2413" s="7" t="s">
        <v>280</v>
      </c>
      <c r="B2413" s="8">
        <v>41311</v>
      </c>
      <c r="C2413" s="9">
        <v>44.35</v>
      </c>
      <c r="D2413" s="10">
        <v>50001</v>
      </c>
    </row>
    <row r="2414" spans="1:4" x14ac:dyDescent="0.35">
      <c r="A2414" s="7" t="s">
        <v>280</v>
      </c>
      <c r="B2414" s="8">
        <v>41311</v>
      </c>
      <c r="C2414" s="9">
        <v>24.92</v>
      </c>
      <c r="D2414" s="10">
        <v>50001</v>
      </c>
    </row>
    <row r="2415" spans="1:4" x14ac:dyDescent="0.35">
      <c r="A2415" s="7" t="s">
        <v>280</v>
      </c>
      <c r="B2415" s="8">
        <v>41311</v>
      </c>
      <c r="C2415" s="9">
        <v>41.39</v>
      </c>
      <c r="D2415" s="10">
        <v>50001</v>
      </c>
    </row>
    <row r="2416" spans="1:4" x14ac:dyDescent="0.35">
      <c r="A2416" s="7" t="s">
        <v>280</v>
      </c>
      <c r="B2416" s="8">
        <v>41311</v>
      </c>
      <c r="C2416" s="9">
        <v>29.15</v>
      </c>
      <c r="D2416" s="10">
        <v>50001</v>
      </c>
    </row>
    <row r="2417" spans="1:4" x14ac:dyDescent="0.35">
      <c r="A2417" s="7" t="s">
        <v>280</v>
      </c>
      <c r="B2417" s="8">
        <v>41311</v>
      </c>
      <c r="C2417" s="9">
        <v>27.85</v>
      </c>
      <c r="D2417" s="10">
        <v>50001</v>
      </c>
    </row>
    <row r="2418" spans="1:4" x14ac:dyDescent="0.35">
      <c r="A2418" s="7" t="s">
        <v>280</v>
      </c>
      <c r="B2418" s="8">
        <v>41308</v>
      </c>
      <c r="C2418" s="9">
        <v>16.2</v>
      </c>
      <c r="D2418" s="10">
        <v>20165</v>
      </c>
    </row>
    <row r="2419" spans="1:4" x14ac:dyDescent="0.35">
      <c r="A2419" s="7" t="s">
        <v>280</v>
      </c>
      <c r="B2419" s="8">
        <v>41313</v>
      </c>
      <c r="C2419" s="9">
        <v>34.24</v>
      </c>
      <c r="D2419" s="10">
        <v>10020</v>
      </c>
    </row>
    <row r="2420" spans="1:4" x14ac:dyDescent="0.35">
      <c r="A2420" s="7" t="s">
        <v>280</v>
      </c>
      <c r="B2420" s="8">
        <v>41313</v>
      </c>
      <c r="C2420" s="9">
        <v>44.45</v>
      </c>
      <c r="D2420" s="10">
        <v>10020</v>
      </c>
    </row>
    <row r="2421" spans="1:4" x14ac:dyDescent="0.35">
      <c r="A2421" s="7" t="s">
        <v>280</v>
      </c>
      <c r="B2421" s="8">
        <v>41314</v>
      </c>
      <c r="C2421" s="9">
        <v>32.1</v>
      </c>
      <c r="D2421" s="10">
        <v>10003</v>
      </c>
    </row>
    <row r="2422" spans="1:4" x14ac:dyDescent="0.35">
      <c r="A2422" s="7" t="s">
        <v>280</v>
      </c>
      <c r="B2422" s="8">
        <v>41314</v>
      </c>
      <c r="C2422" s="9">
        <v>33.14</v>
      </c>
      <c r="D2422" s="10">
        <v>10003</v>
      </c>
    </row>
    <row r="2423" spans="1:4" x14ac:dyDescent="0.35">
      <c r="A2423" s="7" t="s">
        <v>280</v>
      </c>
      <c r="B2423" s="8">
        <v>41315</v>
      </c>
      <c r="C2423" s="9">
        <v>23.6</v>
      </c>
      <c r="D2423" s="10">
        <v>50010</v>
      </c>
    </row>
    <row r="2424" spans="1:4" x14ac:dyDescent="0.35">
      <c r="A2424" s="7" t="s">
        <v>280</v>
      </c>
      <c r="B2424" s="8">
        <v>41315</v>
      </c>
      <c r="C2424" s="9">
        <v>35.39</v>
      </c>
      <c r="D2424" s="10">
        <v>50010</v>
      </c>
    </row>
    <row r="2425" spans="1:4" x14ac:dyDescent="0.35">
      <c r="A2425" s="7" t="s">
        <v>280</v>
      </c>
      <c r="B2425" s="8">
        <v>41315</v>
      </c>
      <c r="C2425" s="9">
        <v>26.45</v>
      </c>
      <c r="D2425" s="10">
        <v>50010</v>
      </c>
    </row>
    <row r="2426" spans="1:4" x14ac:dyDescent="0.35">
      <c r="A2426" s="7" t="s">
        <v>280</v>
      </c>
      <c r="B2426" s="8">
        <v>41315</v>
      </c>
      <c r="C2426" s="9">
        <v>35.35</v>
      </c>
      <c r="D2426" s="10">
        <v>50010</v>
      </c>
    </row>
    <row r="2427" spans="1:4" x14ac:dyDescent="0.35">
      <c r="A2427" s="7" t="s">
        <v>280</v>
      </c>
      <c r="B2427" s="8">
        <v>41315</v>
      </c>
      <c r="C2427" s="9">
        <v>37.700000000000003</v>
      </c>
      <c r="D2427" s="10">
        <v>50010</v>
      </c>
    </row>
    <row r="2428" spans="1:4" x14ac:dyDescent="0.35">
      <c r="A2428" s="7" t="s">
        <v>280</v>
      </c>
      <c r="B2428" s="8">
        <v>41315</v>
      </c>
      <c r="C2428" s="9">
        <v>33.1</v>
      </c>
      <c r="D2428" s="10">
        <v>50010</v>
      </c>
    </row>
    <row r="2429" spans="1:4" x14ac:dyDescent="0.35">
      <c r="A2429" s="7" t="s">
        <v>280</v>
      </c>
      <c r="B2429" s="8">
        <v>41315</v>
      </c>
      <c r="C2429" s="9">
        <v>36.44</v>
      </c>
      <c r="D2429" s="10">
        <v>50010</v>
      </c>
    </row>
    <row r="2430" spans="1:4" x14ac:dyDescent="0.35">
      <c r="A2430" s="7" t="s">
        <v>280</v>
      </c>
      <c r="B2430" s="8">
        <v>41315</v>
      </c>
      <c r="C2430" s="9">
        <v>31.14</v>
      </c>
      <c r="D2430" s="10">
        <v>50010</v>
      </c>
    </row>
    <row r="2431" spans="1:4" x14ac:dyDescent="0.35">
      <c r="A2431" s="7" t="s">
        <v>280</v>
      </c>
      <c r="B2431" s="8">
        <v>41310</v>
      </c>
      <c r="C2431" s="9">
        <v>34.19</v>
      </c>
      <c r="D2431" s="10">
        <v>10001</v>
      </c>
    </row>
    <row r="2432" spans="1:4" x14ac:dyDescent="0.35">
      <c r="A2432" s="7" t="s">
        <v>280</v>
      </c>
      <c r="B2432" s="8">
        <v>41310</v>
      </c>
      <c r="C2432" s="9">
        <v>27.86</v>
      </c>
      <c r="D2432" s="10">
        <v>10001</v>
      </c>
    </row>
    <row r="2433" spans="1:4" x14ac:dyDescent="0.35">
      <c r="A2433" s="7" t="s">
        <v>280</v>
      </c>
      <c r="B2433" s="8">
        <v>41310</v>
      </c>
      <c r="C2433" s="9">
        <v>36.700000000000003</v>
      </c>
      <c r="D2433" s="10">
        <v>10001</v>
      </c>
    </row>
    <row r="2434" spans="1:4" x14ac:dyDescent="0.35">
      <c r="A2434" s="7" t="s">
        <v>280</v>
      </c>
      <c r="B2434" s="8">
        <v>41310</v>
      </c>
      <c r="C2434" s="9">
        <v>26.44</v>
      </c>
      <c r="D2434" s="10">
        <v>10001</v>
      </c>
    </row>
    <row r="2435" spans="1:4" x14ac:dyDescent="0.35">
      <c r="A2435" s="7" t="s">
        <v>280</v>
      </c>
      <c r="B2435" s="8">
        <v>41310</v>
      </c>
      <c r="C2435" s="9">
        <v>30.49</v>
      </c>
      <c r="D2435" s="10">
        <v>10001</v>
      </c>
    </row>
    <row r="2436" spans="1:4" x14ac:dyDescent="0.35">
      <c r="A2436" s="7" t="s">
        <v>280</v>
      </c>
      <c r="B2436" s="8">
        <v>41310</v>
      </c>
      <c r="C2436" s="9">
        <v>32.369999999999997</v>
      </c>
      <c r="D2436" s="10">
        <v>10001</v>
      </c>
    </row>
    <row r="2437" spans="1:4" x14ac:dyDescent="0.35">
      <c r="A2437" s="7" t="s">
        <v>280</v>
      </c>
      <c r="B2437" s="8">
        <v>41310</v>
      </c>
      <c r="C2437" s="9">
        <v>29</v>
      </c>
      <c r="D2437" s="10">
        <v>10001</v>
      </c>
    </row>
    <row r="2438" spans="1:4" x14ac:dyDescent="0.35">
      <c r="A2438" s="7" t="s">
        <v>280</v>
      </c>
      <c r="B2438" s="8">
        <v>41310</v>
      </c>
      <c r="C2438" s="9">
        <v>30.35</v>
      </c>
      <c r="D2438" s="10">
        <v>10001</v>
      </c>
    </row>
    <row r="2439" spans="1:4" x14ac:dyDescent="0.35">
      <c r="A2439" s="7" t="s">
        <v>280</v>
      </c>
      <c r="B2439" s="8">
        <v>41316</v>
      </c>
      <c r="C2439" s="9">
        <v>28.45</v>
      </c>
      <c r="D2439" s="10">
        <v>20154</v>
      </c>
    </row>
    <row r="2440" spans="1:4" x14ac:dyDescent="0.35">
      <c r="A2440" s="7" t="s">
        <v>280</v>
      </c>
      <c r="B2440" s="8">
        <v>41317</v>
      </c>
      <c r="C2440" s="9">
        <v>33.69</v>
      </c>
      <c r="D2440" s="10">
        <v>50001</v>
      </c>
    </row>
    <row r="2441" spans="1:4" x14ac:dyDescent="0.35">
      <c r="A2441" s="7" t="s">
        <v>280</v>
      </c>
      <c r="B2441" s="8">
        <v>41317</v>
      </c>
      <c r="C2441" s="9">
        <v>39.35</v>
      </c>
      <c r="D2441" s="10">
        <v>50001</v>
      </c>
    </row>
    <row r="2442" spans="1:4" x14ac:dyDescent="0.35">
      <c r="A2442" s="7" t="s">
        <v>280</v>
      </c>
      <c r="B2442" s="8">
        <v>41317</v>
      </c>
      <c r="C2442" s="9">
        <v>30.94</v>
      </c>
      <c r="D2442" s="10">
        <v>50001</v>
      </c>
    </row>
    <row r="2443" spans="1:4" x14ac:dyDescent="0.35">
      <c r="A2443" s="7" t="s">
        <v>280</v>
      </c>
      <c r="B2443" s="8">
        <v>41317</v>
      </c>
      <c r="C2443" s="9">
        <v>27.49</v>
      </c>
      <c r="D2443" s="10">
        <v>50001</v>
      </c>
    </row>
    <row r="2444" spans="1:4" x14ac:dyDescent="0.35">
      <c r="A2444" s="7" t="s">
        <v>280</v>
      </c>
      <c r="B2444" s="8">
        <v>41317</v>
      </c>
      <c r="C2444" s="9">
        <v>34.39</v>
      </c>
      <c r="D2444" s="10">
        <v>50001</v>
      </c>
    </row>
    <row r="2445" spans="1:4" x14ac:dyDescent="0.35">
      <c r="A2445" s="7" t="s">
        <v>280</v>
      </c>
      <c r="B2445" s="8">
        <v>41317</v>
      </c>
      <c r="C2445" s="9">
        <v>44.35</v>
      </c>
      <c r="D2445" s="10">
        <v>50001</v>
      </c>
    </row>
    <row r="2446" spans="1:4" x14ac:dyDescent="0.35">
      <c r="A2446" s="7" t="s">
        <v>280</v>
      </c>
      <c r="B2446" s="8">
        <v>41317</v>
      </c>
      <c r="C2446" s="9">
        <v>24.92</v>
      </c>
      <c r="D2446" s="10">
        <v>50001</v>
      </c>
    </row>
    <row r="2447" spans="1:4" x14ac:dyDescent="0.35">
      <c r="A2447" s="7" t="s">
        <v>280</v>
      </c>
      <c r="B2447" s="8">
        <v>41317</v>
      </c>
      <c r="C2447" s="9">
        <v>41.39</v>
      </c>
      <c r="D2447" s="10">
        <v>50001</v>
      </c>
    </row>
    <row r="2448" spans="1:4" x14ac:dyDescent="0.35">
      <c r="A2448" s="7" t="s">
        <v>280</v>
      </c>
      <c r="B2448" s="8">
        <v>41317</v>
      </c>
      <c r="C2448" s="9">
        <v>29.15</v>
      </c>
      <c r="D2448" s="10">
        <v>50001</v>
      </c>
    </row>
    <row r="2449" spans="1:4" x14ac:dyDescent="0.35">
      <c r="A2449" s="7" t="s">
        <v>280</v>
      </c>
      <c r="B2449" s="8">
        <v>41317</v>
      </c>
      <c r="C2449" s="9">
        <v>27.85</v>
      </c>
      <c r="D2449" s="10">
        <v>50001</v>
      </c>
    </row>
    <row r="2450" spans="1:4" x14ac:dyDescent="0.35">
      <c r="A2450" s="7" t="s">
        <v>280</v>
      </c>
      <c r="B2450" s="8">
        <v>41318</v>
      </c>
      <c r="C2450" s="9">
        <v>33.24</v>
      </c>
      <c r="D2450" s="10">
        <v>40001</v>
      </c>
    </row>
    <row r="2451" spans="1:4" x14ac:dyDescent="0.35">
      <c r="A2451" s="7" t="s">
        <v>280</v>
      </c>
      <c r="B2451" s="8">
        <v>41318</v>
      </c>
      <c r="C2451" s="9">
        <v>29.44</v>
      </c>
      <c r="D2451" s="10">
        <v>40001</v>
      </c>
    </row>
    <row r="2452" spans="1:4" x14ac:dyDescent="0.35">
      <c r="A2452" s="7" t="s">
        <v>280</v>
      </c>
      <c r="B2452" s="8">
        <v>41318</v>
      </c>
      <c r="C2452" s="9">
        <v>23.15</v>
      </c>
      <c r="D2452" s="10">
        <v>40001</v>
      </c>
    </row>
    <row r="2453" spans="1:4" x14ac:dyDescent="0.35">
      <c r="A2453" s="7" t="s">
        <v>280</v>
      </c>
      <c r="B2453" s="8">
        <v>41318</v>
      </c>
      <c r="C2453" s="9">
        <v>30.2</v>
      </c>
      <c r="D2453" s="10">
        <v>40001</v>
      </c>
    </row>
    <row r="2454" spans="1:4" x14ac:dyDescent="0.35">
      <c r="A2454" s="7" t="s">
        <v>280</v>
      </c>
      <c r="B2454" s="8">
        <v>41318</v>
      </c>
      <c r="C2454" s="9">
        <v>38.94</v>
      </c>
      <c r="D2454" s="10">
        <v>40001</v>
      </c>
    </row>
    <row r="2455" spans="1:4" x14ac:dyDescent="0.35">
      <c r="A2455" s="7" t="s">
        <v>280</v>
      </c>
      <c r="B2455" s="8">
        <v>41318</v>
      </c>
      <c r="C2455" s="9">
        <v>30.24</v>
      </c>
      <c r="D2455" s="10">
        <v>40001</v>
      </c>
    </row>
    <row r="2456" spans="1:4" x14ac:dyDescent="0.35">
      <c r="A2456" s="7" t="s">
        <v>280</v>
      </c>
      <c r="B2456" s="8">
        <v>41318</v>
      </c>
      <c r="C2456" s="9">
        <v>21.15</v>
      </c>
      <c r="D2456" s="10">
        <v>40001</v>
      </c>
    </row>
    <row r="2457" spans="1:4" x14ac:dyDescent="0.35">
      <c r="A2457" s="7" t="s">
        <v>280</v>
      </c>
      <c r="B2457" s="8">
        <v>41321</v>
      </c>
      <c r="C2457" s="9">
        <v>33.69</v>
      </c>
      <c r="D2457" s="10">
        <v>50001</v>
      </c>
    </row>
    <row r="2458" spans="1:4" x14ac:dyDescent="0.35">
      <c r="A2458" s="7" t="s">
        <v>280</v>
      </c>
      <c r="B2458" s="8">
        <v>41321</v>
      </c>
      <c r="C2458" s="9">
        <v>39.35</v>
      </c>
      <c r="D2458" s="10">
        <v>50001</v>
      </c>
    </row>
    <row r="2459" spans="1:4" x14ac:dyDescent="0.35">
      <c r="A2459" s="7" t="s">
        <v>280</v>
      </c>
      <c r="B2459" s="8">
        <v>41321</v>
      </c>
      <c r="C2459" s="9">
        <v>30.94</v>
      </c>
      <c r="D2459" s="10">
        <v>50001</v>
      </c>
    </row>
    <row r="2460" spans="1:4" x14ac:dyDescent="0.35">
      <c r="A2460" s="7" t="s">
        <v>280</v>
      </c>
      <c r="B2460" s="8">
        <v>41321</v>
      </c>
      <c r="C2460" s="9">
        <v>27.49</v>
      </c>
      <c r="D2460" s="10">
        <v>50001</v>
      </c>
    </row>
    <row r="2461" spans="1:4" x14ac:dyDescent="0.35">
      <c r="A2461" s="7" t="s">
        <v>280</v>
      </c>
      <c r="B2461" s="8">
        <v>41321</v>
      </c>
      <c r="C2461" s="9">
        <v>34.39</v>
      </c>
      <c r="D2461" s="10">
        <v>50001</v>
      </c>
    </row>
    <row r="2462" spans="1:4" x14ac:dyDescent="0.35">
      <c r="A2462" s="7" t="s">
        <v>280</v>
      </c>
      <c r="B2462" s="8">
        <v>41321</v>
      </c>
      <c r="C2462" s="9">
        <v>44.35</v>
      </c>
      <c r="D2462" s="10">
        <v>50001</v>
      </c>
    </row>
    <row r="2463" spans="1:4" x14ac:dyDescent="0.35">
      <c r="A2463" s="7" t="s">
        <v>280</v>
      </c>
      <c r="B2463" s="8">
        <v>41321</v>
      </c>
      <c r="C2463" s="9">
        <v>24.92</v>
      </c>
      <c r="D2463" s="10">
        <v>50001</v>
      </c>
    </row>
    <row r="2464" spans="1:4" x14ac:dyDescent="0.35">
      <c r="A2464" s="7" t="s">
        <v>280</v>
      </c>
      <c r="B2464" s="8">
        <v>41321</v>
      </c>
      <c r="C2464" s="9">
        <v>41.39</v>
      </c>
      <c r="D2464" s="10">
        <v>50001</v>
      </c>
    </row>
    <row r="2465" spans="1:4" x14ac:dyDescent="0.35">
      <c r="A2465" s="7" t="s">
        <v>280</v>
      </c>
      <c r="B2465" s="8">
        <v>41321</v>
      </c>
      <c r="C2465" s="9">
        <v>29.15</v>
      </c>
      <c r="D2465" s="10">
        <v>50001</v>
      </c>
    </row>
    <row r="2466" spans="1:4" x14ac:dyDescent="0.35">
      <c r="A2466" s="7" t="s">
        <v>280</v>
      </c>
      <c r="B2466" s="8">
        <v>41321</v>
      </c>
      <c r="C2466" s="9">
        <v>27.85</v>
      </c>
      <c r="D2466" s="10">
        <v>50001</v>
      </c>
    </row>
    <row r="2467" spans="1:4" x14ac:dyDescent="0.35">
      <c r="A2467" s="7" t="s">
        <v>280</v>
      </c>
      <c r="B2467" s="8">
        <v>41319</v>
      </c>
      <c r="C2467" s="9">
        <v>28.44</v>
      </c>
      <c r="D2467" s="10">
        <v>60001</v>
      </c>
    </row>
    <row r="2468" spans="1:4" x14ac:dyDescent="0.35">
      <c r="A2468" s="7" t="s">
        <v>280</v>
      </c>
      <c r="B2468" s="8">
        <v>41319</v>
      </c>
      <c r="C2468" s="9">
        <v>32.19</v>
      </c>
      <c r="D2468" s="10">
        <v>60001</v>
      </c>
    </row>
    <row r="2469" spans="1:4" x14ac:dyDescent="0.35">
      <c r="A2469" s="7" t="s">
        <v>280</v>
      </c>
      <c r="B2469" s="8">
        <v>41319</v>
      </c>
      <c r="C2469" s="9">
        <v>28.65</v>
      </c>
      <c r="D2469" s="10">
        <v>60001</v>
      </c>
    </row>
    <row r="2470" spans="1:4" x14ac:dyDescent="0.35">
      <c r="A2470" s="7" t="s">
        <v>280</v>
      </c>
      <c r="B2470" s="8">
        <v>41319</v>
      </c>
      <c r="C2470" s="9">
        <v>37.69</v>
      </c>
      <c r="D2470" s="10">
        <v>60001</v>
      </c>
    </row>
    <row r="2471" spans="1:4" x14ac:dyDescent="0.35">
      <c r="A2471" s="7" t="s">
        <v>280</v>
      </c>
      <c r="B2471" s="8">
        <v>41319</v>
      </c>
      <c r="C2471" s="9">
        <v>24.32</v>
      </c>
      <c r="D2471" s="10">
        <v>60001</v>
      </c>
    </row>
    <row r="2472" spans="1:4" x14ac:dyDescent="0.35">
      <c r="A2472" s="7" t="s">
        <v>280</v>
      </c>
      <c r="B2472" s="8">
        <v>41319</v>
      </c>
      <c r="C2472" s="9">
        <v>43.48</v>
      </c>
      <c r="D2472" s="10">
        <v>60001</v>
      </c>
    </row>
    <row r="2473" spans="1:4" x14ac:dyDescent="0.35">
      <c r="A2473" s="7" t="s">
        <v>280</v>
      </c>
      <c r="B2473" s="8">
        <v>41323</v>
      </c>
      <c r="C2473" s="9">
        <v>42.39</v>
      </c>
      <c r="D2473" s="10">
        <v>50007</v>
      </c>
    </row>
    <row r="2474" spans="1:4" x14ac:dyDescent="0.35">
      <c r="A2474" s="7" t="s">
        <v>280</v>
      </c>
      <c r="B2474" s="8">
        <v>41323</v>
      </c>
      <c r="C2474" s="9">
        <v>26.21</v>
      </c>
      <c r="D2474" s="10">
        <v>50007</v>
      </c>
    </row>
    <row r="2475" spans="1:4" x14ac:dyDescent="0.35">
      <c r="A2475" s="7" t="s">
        <v>280</v>
      </c>
      <c r="B2475" s="8">
        <v>41323</v>
      </c>
      <c r="C2475" s="9">
        <v>28.44</v>
      </c>
      <c r="D2475" s="10">
        <v>50007</v>
      </c>
    </row>
    <row r="2476" spans="1:4" x14ac:dyDescent="0.35">
      <c r="A2476" s="7" t="s">
        <v>280</v>
      </c>
      <c r="B2476" s="8">
        <v>41323</v>
      </c>
      <c r="C2476" s="9">
        <v>36.44</v>
      </c>
      <c r="D2476" s="10">
        <v>50007</v>
      </c>
    </row>
    <row r="2477" spans="1:4" x14ac:dyDescent="0.35">
      <c r="A2477" s="7" t="s">
        <v>280</v>
      </c>
      <c r="B2477" s="8">
        <v>41325</v>
      </c>
      <c r="C2477" s="9">
        <v>50.44</v>
      </c>
      <c r="D2477" s="10">
        <v>10076</v>
      </c>
    </row>
    <row r="2478" spans="1:4" x14ac:dyDescent="0.35">
      <c r="A2478" s="7" t="s">
        <v>280</v>
      </c>
      <c r="B2478" s="8">
        <v>41323</v>
      </c>
      <c r="C2478" s="9">
        <v>27.05</v>
      </c>
      <c r="D2478" s="10">
        <v>20123</v>
      </c>
    </row>
    <row r="2479" spans="1:4" x14ac:dyDescent="0.35">
      <c r="A2479" s="7" t="s">
        <v>280</v>
      </c>
      <c r="B2479" s="8">
        <v>41327</v>
      </c>
      <c r="C2479" s="9">
        <v>34.19</v>
      </c>
      <c r="D2479" s="10">
        <v>10001</v>
      </c>
    </row>
    <row r="2480" spans="1:4" x14ac:dyDescent="0.35">
      <c r="A2480" s="7" t="s">
        <v>280</v>
      </c>
      <c r="B2480" s="8">
        <v>41327</v>
      </c>
      <c r="C2480" s="9">
        <v>27.86</v>
      </c>
      <c r="D2480" s="10">
        <v>10001</v>
      </c>
    </row>
    <row r="2481" spans="1:4" x14ac:dyDescent="0.35">
      <c r="A2481" s="7" t="s">
        <v>280</v>
      </c>
      <c r="B2481" s="8">
        <v>41327</v>
      </c>
      <c r="C2481" s="9">
        <v>36.700000000000003</v>
      </c>
      <c r="D2481" s="10">
        <v>10001</v>
      </c>
    </row>
    <row r="2482" spans="1:4" x14ac:dyDescent="0.35">
      <c r="A2482" s="7" t="s">
        <v>280</v>
      </c>
      <c r="B2482" s="8">
        <v>41327</v>
      </c>
      <c r="C2482" s="9">
        <v>26.44</v>
      </c>
      <c r="D2482" s="10">
        <v>10001</v>
      </c>
    </row>
    <row r="2483" spans="1:4" x14ac:dyDescent="0.35">
      <c r="A2483" s="7" t="s">
        <v>280</v>
      </c>
      <c r="B2483" s="8">
        <v>41327</v>
      </c>
      <c r="C2483" s="9">
        <v>30.49</v>
      </c>
      <c r="D2483" s="10">
        <v>10001</v>
      </c>
    </row>
    <row r="2484" spans="1:4" x14ac:dyDescent="0.35">
      <c r="A2484" s="7" t="s">
        <v>280</v>
      </c>
      <c r="B2484" s="8">
        <v>41327</v>
      </c>
      <c r="C2484" s="9">
        <v>32.369999999999997</v>
      </c>
      <c r="D2484" s="10">
        <v>10001</v>
      </c>
    </row>
    <row r="2485" spans="1:4" x14ac:dyDescent="0.35">
      <c r="A2485" s="7" t="s">
        <v>280</v>
      </c>
      <c r="B2485" s="8">
        <v>41327</v>
      </c>
      <c r="C2485" s="9">
        <v>29</v>
      </c>
      <c r="D2485" s="10">
        <v>10001</v>
      </c>
    </row>
    <row r="2486" spans="1:4" x14ac:dyDescent="0.35">
      <c r="A2486" s="7" t="s">
        <v>280</v>
      </c>
      <c r="B2486" s="8">
        <v>41327</v>
      </c>
      <c r="C2486" s="9">
        <v>30.35</v>
      </c>
      <c r="D2486" s="10">
        <v>10001</v>
      </c>
    </row>
    <row r="2487" spans="1:4" x14ac:dyDescent="0.35">
      <c r="A2487" s="7" t="s">
        <v>280</v>
      </c>
      <c r="B2487" s="8">
        <v>41333</v>
      </c>
      <c r="C2487" s="9">
        <v>33.94</v>
      </c>
      <c r="D2487" s="10">
        <v>70001</v>
      </c>
    </row>
    <row r="2488" spans="1:4" x14ac:dyDescent="0.35">
      <c r="A2488" s="7" t="s">
        <v>280</v>
      </c>
      <c r="B2488" s="8">
        <v>41333</v>
      </c>
      <c r="C2488" s="9">
        <v>28.69</v>
      </c>
      <c r="D2488" s="10">
        <v>70001</v>
      </c>
    </row>
    <row r="2489" spans="1:4" x14ac:dyDescent="0.35">
      <c r="A2489" s="7" t="s">
        <v>280</v>
      </c>
      <c r="B2489" s="8">
        <v>41331</v>
      </c>
      <c r="C2489" s="9">
        <v>37.24</v>
      </c>
      <c r="D2489" s="10">
        <v>10084</v>
      </c>
    </row>
    <row r="2490" spans="1:4" x14ac:dyDescent="0.35">
      <c r="A2490" s="7" t="s">
        <v>280</v>
      </c>
      <c r="B2490" s="8">
        <v>41331</v>
      </c>
      <c r="C2490" s="9">
        <v>21.45</v>
      </c>
      <c r="D2490" s="10">
        <v>10084</v>
      </c>
    </row>
    <row r="2491" spans="1:4" x14ac:dyDescent="0.35">
      <c r="A2491" s="7" t="s">
        <v>280</v>
      </c>
      <c r="B2491" s="8">
        <v>41333</v>
      </c>
      <c r="C2491" s="9">
        <v>29.4</v>
      </c>
      <c r="D2491" s="10">
        <v>30010</v>
      </c>
    </row>
    <row r="2492" spans="1:4" x14ac:dyDescent="0.35">
      <c r="A2492" s="7" t="s">
        <v>280</v>
      </c>
      <c r="B2492" s="8">
        <v>41333</v>
      </c>
      <c r="C2492" s="9">
        <v>19.2</v>
      </c>
      <c r="D2492" s="10">
        <v>30010</v>
      </c>
    </row>
    <row r="2493" spans="1:4" x14ac:dyDescent="0.35">
      <c r="A2493" s="7" t="s">
        <v>280</v>
      </c>
      <c r="B2493" s="8">
        <v>41334</v>
      </c>
      <c r="C2493" s="9">
        <v>20.2</v>
      </c>
      <c r="D2493" s="10">
        <v>30006</v>
      </c>
    </row>
    <row r="2494" spans="1:4" x14ac:dyDescent="0.35">
      <c r="A2494" s="7" t="s">
        <v>280</v>
      </c>
      <c r="B2494" s="8">
        <v>41334</v>
      </c>
      <c r="C2494" s="9">
        <v>33.69</v>
      </c>
      <c r="D2494" s="10">
        <v>50001</v>
      </c>
    </row>
    <row r="2495" spans="1:4" x14ac:dyDescent="0.35">
      <c r="A2495" s="7" t="s">
        <v>280</v>
      </c>
      <c r="B2495" s="8">
        <v>41334</v>
      </c>
      <c r="C2495" s="9">
        <v>39.35</v>
      </c>
      <c r="D2495" s="10">
        <v>50001</v>
      </c>
    </row>
    <row r="2496" spans="1:4" x14ac:dyDescent="0.35">
      <c r="A2496" s="7" t="s">
        <v>280</v>
      </c>
      <c r="B2496" s="8">
        <v>41334</v>
      </c>
      <c r="C2496" s="9">
        <v>30.94</v>
      </c>
      <c r="D2496" s="10">
        <v>50001</v>
      </c>
    </row>
    <row r="2497" spans="1:4" x14ac:dyDescent="0.35">
      <c r="A2497" s="7" t="s">
        <v>280</v>
      </c>
      <c r="B2497" s="8">
        <v>41334</v>
      </c>
      <c r="C2497" s="9">
        <v>27.49</v>
      </c>
      <c r="D2497" s="10">
        <v>50001</v>
      </c>
    </row>
    <row r="2498" spans="1:4" x14ac:dyDescent="0.35">
      <c r="A2498" s="7" t="s">
        <v>280</v>
      </c>
      <c r="B2498" s="8">
        <v>41334</v>
      </c>
      <c r="C2498" s="9">
        <v>34.39</v>
      </c>
      <c r="D2498" s="10">
        <v>50001</v>
      </c>
    </row>
    <row r="2499" spans="1:4" x14ac:dyDescent="0.35">
      <c r="A2499" s="7" t="s">
        <v>280</v>
      </c>
      <c r="B2499" s="8">
        <v>41334</v>
      </c>
      <c r="C2499" s="9">
        <v>44.35</v>
      </c>
      <c r="D2499" s="10">
        <v>50001</v>
      </c>
    </row>
    <row r="2500" spans="1:4" x14ac:dyDescent="0.35">
      <c r="A2500" s="7" t="s">
        <v>280</v>
      </c>
      <c r="B2500" s="8">
        <v>41334</v>
      </c>
      <c r="C2500" s="9">
        <v>24.92</v>
      </c>
      <c r="D2500" s="10">
        <v>50001</v>
      </c>
    </row>
    <row r="2501" spans="1:4" x14ac:dyDescent="0.35">
      <c r="A2501" s="7" t="s">
        <v>280</v>
      </c>
      <c r="B2501" s="8">
        <v>41334</v>
      </c>
      <c r="C2501" s="9">
        <v>41.39</v>
      </c>
      <c r="D2501" s="10">
        <v>50001</v>
      </c>
    </row>
    <row r="2502" spans="1:4" x14ac:dyDescent="0.35">
      <c r="A2502" s="7" t="s">
        <v>280</v>
      </c>
      <c r="B2502" s="8">
        <v>41334</v>
      </c>
      <c r="C2502" s="9">
        <v>29.15</v>
      </c>
      <c r="D2502" s="10">
        <v>50001</v>
      </c>
    </row>
    <row r="2503" spans="1:4" x14ac:dyDescent="0.35">
      <c r="A2503" s="7" t="s">
        <v>280</v>
      </c>
      <c r="B2503" s="8">
        <v>41334</v>
      </c>
      <c r="C2503" s="9">
        <v>27.85</v>
      </c>
      <c r="D2503" s="10">
        <v>50001</v>
      </c>
    </row>
    <row r="2504" spans="1:4" x14ac:dyDescent="0.35">
      <c r="A2504" s="7" t="s">
        <v>280</v>
      </c>
      <c r="B2504" s="8">
        <v>41328</v>
      </c>
      <c r="C2504" s="9">
        <v>23.6</v>
      </c>
      <c r="D2504" s="10">
        <v>50010</v>
      </c>
    </row>
    <row r="2505" spans="1:4" x14ac:dyDescent="0.35">
      <c r="A2505" s="7" t="s">
        <v>280</v>
      </c>
      <c r="B2505" s="8">
        <v>41328</v>
      </c>
      <c r="C2505" s="9">
        <v>35.39</v>
      </c>
      <c r="D2505" s="10">
        <v>50010</v>
      </c>
    </row>
    <row r="2506" spans="1:4" x14ac:dyDescent="0.35">
      <c r="A2506" s="7" t="s">
        <v>280</v>
      </c>
      <c r="B2506" s="8">
        <v>41328</v>
      </c>
      <c r="C2506" s="9">
        <v>26.45</v>
      </c>
      <c r="D2506" s="10">
        <v>50010</v>
      </c>
    </row>
    <row r="2507" spans="1:4" x14ac:dyDescent="0.35">
      <c r="A2507" s="7" t="s">
        <v>280</v>
      </c>
      <c r="B2507" s="8">
        <v>41328</v>
      </c>
      <c r="C2507" s="9">
        <v>35.35</v>
      </c>
      <c r="D2507" s="10">
        <v>50010</v>
      </c>
    </row>
    <row r="2508" spans="1:4" x14ac:dyDescent="0.35">
      <c r="A2508" s="7" t="s">
        <v>280</v>
      </c>
      <c r="B2508" s="8">
        <v>41328</v>
      </c>
      <c r="C2508" s="9">
        <v>37.700000000000003</v>
      </c>
      <c r="D2508" s="10">
        <v>50010</v>
      </c>
    </row>
    <row r="2509" spans="1:4" x14ac:dyDescent="0.35">
      <c r="A2509" s="7" t="s">
        <v>280</v>
      </c>
      <c r="B2509" s="8">
        <v>41328</v>
      </c>
      <c r="C2509" s="9">
        <v>33.1</v>
      </c>
      <c r="D2509" s="10">
        <v>50010</v>
      </c>
    </row>
    <row r="2510" spans="1:4" x14ac:dyDescent="0.35">
      <c r="A2510" s="7" t="s">
        <v>280</v>
      </c>
      <c r="B2510" s="8">
        <v>41328</v>
      </c>
      <c r="C2510" s="9">
        <v>36.44</v>
      </c>
      <c r="D2510" s="10">
        <v>50010</v>
      </c>
    </row>
    <row r="2511" spans="1:4" x14ac:dyDescent="0.35">
      <c r="A2511" s="7" t="s">
        <v>280</v>
      </c>
      <c r="B2511" s="8">
        <v>41328</v>
      </c>
      <c r="C2511" s="9">
        <v>31.14</v>
      </c>
      <c r="D2511" s="10">
        <v>50010</v>
      </c>
    </row>
    <row r="2512" spans="1:4" x14ac:dyDescent="0.35">
      <c r="A2512" s="7" t="s">
        <v>280</v>
      </c>
      <c r="B2512" s="8">
        <v>41337</v>
      </c>
      <c r="C2512" s="9">
        <v>24.15</v>
      </c>
      <c r="D2512" s="10">
        <v>10026</v>
      </c>
    </row>
    <row r="2513" spans="1:4" x14ac:dyDescent="0.35">
      <c r="A2513" s="7" t="s">
        <v>280</v>
      </c>
      <c r="B2513" s="8">
        <v>41337</v>
      </c>
      <c r="C2513" s="9">
        <v>34.39</v>
      </c>
      <c r="D2513" s="10">
        <v>10026</v>
      </c>
    </row>
    <row r="2514" spans="1:4" x14ac:dyDescent="0.35">
      <c r="A2514" s="7" t="s">
        <v>280</v>
      </c>
      <c r="B2514" s="8">
        <v>41335</v>
      </c>
      <c r="C2514" s="9">
        <v>25.69</v>
      </c>
      <c r="D2514" s="10">
        <v>70002</v>
      </c>
    </row>
    <row r="2515" spans="1:4" x14ac:dyDescent="0.35">
      <c r="A2515" s="7" t="s">
        <v>280</v>
      </c>
      <c r="B2515" s="8">
        <v>41335</v>
      </c>
      <c r="C2515" s="9">
        <v>37.94</v>
      </c>
      <c r="D2515" s="10">
        <v>70002</v>
      </c>
    </row>
    <row r="2516" spans="1:4" x14ac:dyDescent="0.35">
      <c r="A2516" s="7" t="s">
        <v>280</v>
      </c>
      <c r="B2516" s="8">
        <v>41340</v>
      </c>
      <c r="C2516" s="9">
        <v>33.24</v>
      </c>
      <c r="D2516" s="10">
        <v>40001</v>
      </c>
    </row>
    <row r="2517" spans="1:4" x14ac:dyDescent="0.35">
      <c r="A2517" s="7" t="s">
        <v>280</v>
      </c>
      <c r="B2517" s="8">
        <v>41340</v>
      </c>
      <c r="C2517" s="9">
        <v>29.44</v>
      </c>
      <c r="D2517" s="10">
        <v>40001</v>
      </c>
    </row>
    <row r="2518" spans="1:4" x14ac:dyDescent="0.35">
      <c r="A2518" s="7" t="s">
        <v>280</v>
      </c>
      <c r="B2518" s="8">
        <v>41340</v>
      </c>
      <c r="C2518" s="9">
        <v>23.15</v>
      </c>
      <c r="D2518" s="10">
        <v>40001</v>
      </c>
    </row>
    <row r="2519" spans="1:4" x14ac:dyDescent="0.35">
      <c r="A2519" s="7" t="s">
        <v>280</v>
      </c>
      <c r="B2519" s="8">
        <v>41340</v>
      </c>
      <c r="C2519" s="9">
        <v>30.2</v>
      </c>
      <c r="D2519" s="10">
        <v>40001</v>
      </c>
    </row>
    <row r="2520" spans="1:4" x14ac:dyDescent="0.35">
      <c r="A2520" s="7" t="s">
        <v>280</v>
      </c>
      <c r="B2520" s="8">
        <v>41340</v>
      </c>
      <c r="C2520" s="9">
        <v>38.94</v>
      </c>
      <c r="D2520" s="10">
        <v>40001</v>
      </c>
    </row>
    <row r="2521" spans="1:4" x14ac:dyDescent="0.35">
      <c r="A2521" s="7" t="s">
        <v>280</v>
      </c>
      <c r="B2521" s="8">
        <v>41340</v>
      </c>
      <c r="C2521" s="9">
        <v>30.24</v>
      </c>
      <c r="D2521" s="10">
        <v>40001</v>
      </c>
    </row>
    <row r="2522" spans="1:4" x14ac:dyDescent="0.35">
      <c r="A2522" s="7" t="s">
        <v>280</v>
      </c>
      <c r="B2522" s="8">
        <v>41340</v>
      </c>
      <c r="C2522" s="9">
        <v>21.15</v>
      </c>
      <c r="D2522" s="10">
        <v>40001</v>
      </c>
    </row>
    <row r="2523" spans="1:4" x14ac:dyDescent="0.35">
      <c r="A2523" s="7" t="s">
        <v>280</v>
      </c>
      <c r="B2523" s="8">
        <v>41342</v>
      </c>
      <c r="C2523" s="9">
        <v>25.95</v>
      </c>
      <c r="D2523" s="10">
        <v>10002</v>
      </c>
    </row>
    <row r="2524" spans="1:4" x14ac:dyDescent="0.35">
      <c r="A2524" s="7" t="s">
        <v>280</v>
      </c>
      <c r="B2524" s="8">
        <v>41342</v>
      </c>
      <c r="C2524" s="9">
        <v>39.39</v>
      </c>
      <c r="D2524" s="10">
        <v>10002</v>
      </c>
    </row>
    <row r="2525" spans="1:4" x14ac:dyDescent="0.35">
      <c r="A2525" s="7" t="s">
        <v>280</v>
      </c>
      <c r="B2525" s="8">
        <v>41338</v>
      </c>
      <c r="C2525" s="9">
        <v>26.7</v>
      </c>
      <c r="D2525" s="10">
        <v>40002</v>
      </c>
    </row>
    <row r="2526" spans="1:4" x14ac:dyDescent="0.35">
      <c r="A2526" s="7" t="s">
        <v>280</v>
      </c>
      <c r="B2526" s="8">
        <v>41339</v>
      </c>
      <c r="C2526" s="9">
        <v>30.69</v>
      </c>
      <c r="D2526" s="10">
        <v>50009</v>
      </c>
    </row>
    <row r="2527" spans="1:4" x14ac:dyDescent="0.35">
      <c r="A2527" s="7" t="s">
        <v>280</v>
      </c>
      <c r="B2527" s="8">
        <v>41339</v>
      </c>
      <c r="C2527" s="9">
        <v>39.4</v>
      </c>
      <c r="D2527" s="10">
        <v>50009</v>
      </c>
    </row>
    <row r="2528" spans="1:4" x14ac:dyDescent="0.35">
      <c r="A2528" s="7" t="s">
        <v>280</v>
      </c>
      <c r="B2528" s="8">
        <v>41339</v>
      </c>
      <c r="C2528" s="9">
        <v>35.4</v>
      </c>
      <c r="D2528" s="10">
        <v>50009</v>
      </c>
    </row>
    <row r="2529" spans="1:4" x14ac:dyDescent="0.35">
      <c r="A2529" s="7" t="s">
        <v>280</v>
      </c>
      <c r="B2529" s="8">
        <v>41339</v>
      </c>
      <c r="C2529" s="9">
        <v>36.99</v>
      </c>
      <c r="D2529" s="10">
        <v>50009</v>
      </c>
    </row>
    <row r="2530" spans="1:4" x14ac:dyDescent="0.35">
      <c r="A2530" s="7" t="s">
        <v>280</v>
      </c>
      <c r="B2530" s="8">
        <v>41343</v>
      </c>
      <c r="C2530" s="9">
        <v>38.9</v>
      </c>
      <c r="D2530" s="10">
        <v>60029</v>
      </c>
    </row>
    <row r="2531" spans="1:4" x14ac:dyDescent="0.35">
      <c r="A2531" s="7" t="s">
        <v>280</v>
      </c>
      <c r="B2531" s="8">
        <v>41339</v>
      </c>
      <c r="C2531" s="9">
        <v>9.25</v>
      </c>
      <c r="D2531" s="10">
        <v>20200</v>
      </c>
    </row>
    <row r="2532" spans="1:4" x14ac:dyDescent="0.35">
      <c r="A2532" s="7" t="s">
        <v>280</v>
      </c>
      <c r="B2532" s="8">
        <v>41345</v>
      </c>
      <c r="C2532" s="9">
        <v>33.9</v>
      </c>
      <c r="D2532" s="10">
        <v>50003</v>
      </c>
    </row>
    <row r="2533" spans="1:4" x14ac:dyDescent="0.35">
      <c r="A2533" s="7" t="s">
        <v>280</v>
      </c>
      <c r="B2533" s="8">
        <v>41345</v>
      </c>
      <c r="C2533" s="9">
        <v>30.74</v>
      </c>
      <c r="D2533" s="10">
        <v>50003</v>
      </c>
    </row>
    <row r="2534" spans="1:4" x14ac:dyDescent="0.35">
      <c r="A2534" s="7" t="s">
        <v>280</v>
      </c>
      <c r="B2534" s="8">
        <v>41345</v>
      </c>
      <c r="C2534" s="9">
        <v>29.49</v>
      </c>
      <c r="D2534" s="10">
        <v>50003</v>
      </c>
    </row>
    <row r="2535" spans="1:4" x14ac:dyDescent="0.35">
      <c r="A2535" s="7" t="s">
        <v>280</v>
      </c>
      <c r="B2535" s="8">
        <v>41345</v>
      </c>
      <c r="C2535" s="9">
        <v>37.1</v>
      </c>
      <c r="D2535" s="10">
        <v>50003</v>
      </c>
    </row>
    <row r="2536" spans="1:4" x14ac:dyDescent="0.35">
      <c r="A2536" s="7" t="s">
        <v>280</v>
      </c>
      <c r="B2536" s="8">
        <v>41345</v>
      </c>
      <c r="C2536" s="9">
        <v>26.99</v>
      </c>
      <c r="D2536" s="10">
        <v>50003</v>
      </c>
    </row>
    <row r="2537" spans="1:4" x14ac:dyDescent="0.35">
      <c r="A2537" s="7" t="s">
        <v>280</v>
      </c>
      <c r="B2537" s="8">
        <v>41346</v>
      </c>
      <c r="C2537" s="9">
        <v>29.94</v>
      </c>
      <c r="D2537" s="10">
        <v>50002</v>
      </c>
    </row>
    <row r="2538" spans="1:4" x14ac:dyDescent="0.35">
      <c r="A2538" s="7" t="s">
        <v>280</v>
      </c>
      <c r="B2538" s="8">
        <v>41346</v>
      </c>
      <c r="C2538" s="9">
        <v>41.15</v>
      </c>
      <c r="D2538" s="10">
        <v>50002</v>
      </c>
    </row>
    <row r="2539" spans="1:4" x14ac:dyDescent="0.35">
      <c r="A2539" s="7" t="s">
        <v>280</v>
      </c>
      <c r="B2539" s="8">
        <v>41346</v>
      </c>
      <c r="C2539" s="9">
        <v>25.79</v>
      </c>
      <c r="D2539" s="10">
        <v>50002</v>
      </c>
    </row>
    <row r="2540" spans="1:4" x14ac:dyDescent="0.35">
      <c r="A2540" s="7" t="s">
        <v>280</v>
      </c>
      <c r="B2540" s="8">
        <v>41346</v>
      </c>
      <c r="C2540" s="9">
        <v>35.6</v>
      </c>
      <c r="D2540" s="10">
        <v>50002</v>
      </c>
    </row>
    <row r="2541" spans="1:4" x14ac:dyDescent="0.35">
      <c r="A2541" s="7" t="s">
        <v>280</v>
      </c>
      <c r="B2541" s="8">
        <v>41346</v>
      </c>
      <c r="C2541" s="9">
        <v>34.9</v>
      </c>
      <c r="D2541" s="10">
        <v>50002</v>
      </c>
    </row>
    <row r="2542" spans="1:4" x14ac:dyDescent="0.35">
      <c r="A2542" s="7" t="s">
        <v>280</v>
      </c>
      <c r="B2542" s="8">
        <v>41346</v>
      </c>
      <c r="C2542" s="9">
        <v>38.450000000000003</v>
      </c>
      <c r="D2542" s="10">
        <v>50002</v>
      </c>
    </row>
    <row r="2543" spans="1:4" x14ac:dyDescent="0.35">
      <c r="A2543" s="7" t="s">
        <v>280</v>
      </c>
      <c r="B2543" s="8">
        <v>41341</v>
      </c>
      <c r="C2543" s="9">
        <v>33.9</v>
      </c>
      <c r="D2543" s="10">
        <v>50003</v>
      </c>
    </row>
    <row r="2544" spans="1:4" x14ac:dyDescent="0.35">
      <c r="A2544" s="7" t="s">
        <v>280</v>
      </c>
      <c r="B2544" s="8">
        <v>41341</v>
      </c>
      <c r="C2544" s="9">
        <v>30.74</v>
      </c>
      <c r="D2544" s="10">
        <v>50003</v>
      </c>
    </row>
    <row r="2545" spans="1:4" x14ac:dyDescent="0.35">
      <c r="A2545" s="7" t="s">
        <v>280</v>
      </c>
      <c r="B2545" s="8">
        <v>41341</v>
      </c>
      <c r="C2545" s="9">
        <v>29.49</v>
      </c>
      <c r="D2545" s="10">
        <v>50003</v>
      </c>
    </row>
    <row r="2546" spans="1:4" x14ac:dyDescent="0.35">
      <c r="A2546" s="7" t="s">
        <v>280</v>
      </c>
      <c r="B2546" s="8">
        <v>41341</v>
      </c>
      <c r="C2546" s="9">
        <v>37.1</v>
      </c>
      <c r="D2546" s="10">
        <v>50003</v>
      </c>
    </row>
    <row r="2547" spans="1:4" x14ac:dyDescent="0.35">
      <c r="A2547" s="7" t="s">
        <v>280</v>
      </c>
      <c r="B2547" s="8">
        <v>41341</v>
      </c>
      <c r="C2547" s="9">
        <v>26.99</v>
      </c>
      <c r="D2547" s="10">
        <v>50003</v>
      </c>
    </row>
    <row r="2548" spans="1:4" x14ac:dyDescent="0.35">
      <c r="A2548" s="7" t="s">
        <v>280</v>
      </c>
      <c r="B2548" s="8">
        <v>41347</v>
      </c>
      <c r="C2548" s="9">
        <v>32.200000000000003</v>
      </c>
      <c r="D2548" s="10">
        <v>40044</v>
      </c>
    </row>
    <row r="2549" spans="1:4" x14ac:dyDescent="0.35">
      <c r="A2549" s="7" t="s">
        <v>280</v>
      </c>
      <c r="B2549" s="8">
        <v>41352</v>
      </c>
      <c r="C2549" s="9">
        <v>37.24</v>
      </c>
      <c r="D2549" s="10">
        <v>10084</v>
      </c>
    </row>
    <row r="2550" spans="1:4" x14ac:dyDescent="0.35">
      <c r="A2550" s="7" t="s">
        <v>280</v>
      </c>
      <c r="B2550" s="8">
        <v>41352</v>
      </c>
      <c r="C2550" s="9">
        <v>21.45</v>
      </c>
      <c r="D2550" s="10">
        <v>10084</v>
      </c>
    </row>
    <row r="2551" spans="1:4" x14ac:dyDescent="0.35">
      <c r="A2551" s="7" t="s">
        <v>280</v>
      </c>
      <c r="B2551" s="8">
        <v>41348</v>
      </c>
      <c r="C2551" s="9">
        <v>33.24</v>
      </c>
      <c r="D2551" s="10">
        <v>40001</v>
      </c>
    </row>
    <row r="2552" spans="1:4" x14ac:dyDescent="0.35">
      <c r="A2552" s="7" t="s">
        <v>280</v>
      </c>
      <c r="B2552" s="8">
        <v>41348</v>
      </c>
      <c r="C2552" s="9">
        <v>29.44</v>
      </c>
      <c r="D2552" s="10">
        <v>40001</v>
      </c>
    </row>
    <row r="2553" spans="1:4" x14ac:dyDescent="0.35">
      <c r="A2553" s="7" t="s">
        <v>280</v>
      </c>
      <c r="B2553" s="8">
        <v>41348</v>
      </c>
      <c r="C2553" s="9">
        <v>23.15</v>
      </c>
      <c r="D2553" s="10">
        <v>40001</v>
      </c>
    </row>
    <row r="2554" spans="1:4" x14ac:dyDescent="0.35">
      <c r="A2554" s="7" t="s">
        <v>280</v>
      </c>
      <c r="B2554" s="8">
        <v>41348</v>
      </c>
      <c r="C2554" s="9">
        <v>30.2</v>
      </c>
      <c r="D2554" s="10">
        <v>40001</v>
      </c>
    </row>
    <row r="2555" spans="1:4" x14ac:dyDescent="0.35">
      <c r="A2555" s="7" t="s">
        <v>280</v>
      </c>
      <c r="B2555" s="8">
        <v>41348</v>
      </c>
      <c r="C2555" s="9">
        <v>38.94</v>
      </c>
      <c r="D2555" s="10">
        <v>40001</v>
      </c>
    </row>
    <row r="2556" spans="1:4" x14ac:dyDescent="0.35">
      <c r="A2556" s="7" t="s">
        <v>280</v>
      </c>
      <c r="B2556" s="8">
        <v>41348</v>
      </c>
      <c r="C2556" s="9">
        <v>30.24</v>
      </c>
      <c r="D2556" s="10">
        <v>40001</v>
      </c>
    </row>
    <row r="2557" spans="1:4" x14ac:dyDescent="0.35">
      <c r="A2557" s="7" t="s">
        <v>280</v>
      </c>
      <c r="B2557" s="8">
        <v>41348</v>
      </c>
      <c r="C2557" s="9">
        <v>21.15</v>
      </c>
      <c r="D2557" s="10">
        <v>40001</v>
      </c>
    </row>
    <row r="2558" spans="1:4" x14ac:dyDescent="0.35">
      <c r="A2558" s="7" t="s">
        <v>280</v>
      </c>
      <c r="B2558" s="8">
        <v>41350</v>
      </c>
      <c r="C2558" s="9">
        <v>28.99</v>
      </c>
      <c r="D2558" s="10">
        <v>60044</v>
      </c>
    </row>
    <row r="2559" spans="1:4" x14ac:dyDescent="0.35">
      <c r="A2559" s="7" t="s">
        <v>280</v>
      </c>
      <c r="B2559" s="8">
        <v>41350</v>
      </c>
      <c r="C2559" s="9">
        <v>21.69</v>
      </c>
      <c r="D2559" s="10">
        <v>60044</v>
      </c>
    </row>
    <row r="2560" spans="1:4" x14ac:dyDescent="0.35">
      <c r="A2560" s="7" t="s">
        <v>280</v>
      </c>
      <c r="B2560" s="8">
        <v>41355</v>
      </c>
      <c r="C2560" s="9">
        <v>33.69</v>
      </c>
      <c r="D2560" s="10">
        <v>50001</v>
      </c>
    </row>
    <row r="2561" spans="1:4" x14ac:dyDescent="0.35">
      <c r="A2561" s="7" t="s">
        <v>280</v>
      </c>
      <c r="B2561" s="8">
        <v>41355</v>
      </c>
      <c r="C2561" s="9">
        <v>39.35</v>
      </c>
      <c r="D2561" s="10">
        <v>50001</v>
      </c>
    </row>
    <row r="2562" spans="1:4" x14ac:dyDescent="0.35">
      <c r="A2562" s="7" t="s">
        <v>280</v>
      </c>
      <c r="B2562" s="8">
        <v>41355</v>
      </c>
      <c r="C2562" s="9">
        <v>30.94</v>
      </c>
      <c r="D2562" s="10">
        <v>50001</v>
      </c>
    </row>
    <row r="2563" spans="1:4" x14ac:dyDescent="0.35">
      <c r="A2563" s="7" t="s">
        <v>280</v>
      </c>
      <c r="B2563" s="8">
        <v>41355</v>
      </c>
      <c r="C2563" s="9">
        <v>27.49</v>
      </c>
      <c r="D2563" s="10">
        <v>50001</v>
      </c>
    </row>
    <row r="2564" spans="1:4" x14ac:dyDescent="0.35">
      <c r="A2564" s="7" t="s">
        <v>280</v>
      </c>
      <c r="B2564" s="8">
        <v>41355</v>
      </c>
      <c r="C2564" s="9">
        <v>34.39</v>
      </c>
      <c r="D2564" s="10">
        <v>50001</v>
      </c>
    </row>
    <row r="2565" spans="1:4" x14ac:dyDescent="0.35">
      <c r="A2565" s="7" t="s">
        <v>280</v>
      </c>
      <c r="B2565" s="8">
        <v>41355</v>
      </c>
      <c r="C2565" s="9">
        <v>44.35</v>
      </c>
      <c r="D2565" s="10">
        <v>50001</v>
      </c>
    </row>
    <row r="2566" spans="1:4" x14ac:dyDescent="0.35">
      <c r="A2566" s="7" t="s">
        <v>280</v>
      </c>
      <c r="B2566" s="8">
        <v>41355</v>
      </c>
      <c r="C2566" s="9">
        <v>24.92</v>
      </c>
      <c r="D2566" s="10">
        <v>50001</v>
      </c>
    </row>
    <row r="2567" spans="1:4" x14ac:dyDescent="0.35">
      <c r="A2567" s="7" t="s">
        <v>280</v>
      </c>
      <c r="B2567" s="8">
        <v>41355</v>
      </c>
      <c r="C2567" s="9">
        <v>41.39</v>
      </c>
      <c r="D2567" s="10">
        <v>50001</v>
      </c>
    </row>
    <row r="2568" spans="1:4" x14ac:dyDescent="0.35">
      <c r="A2568" s="7" t="s">
        <v>280</v>
      </c>
      <c r="B2568" s="8">
        <v>41355</v>
      </c>
      <c r="C2568" s="9">
        <v>29.15</v>
      </c>
      <c r="D2568" s="10">
        <v>50001</v>
      </c>
    </row>
    <row r="2569" spans="1:4" x14ac:dyDescent="0.35">
      <c r="A2569" s="7" t="s">
        <v>280</v>
      </c>
      <c r="B2569" s="8">
        <v>41355</v>
      </c>
      <c r="C2569" s="9">
        <v>27.85</v>
      </c>
      <c r="D2569" s="10">
        <v>50001</v>
      </c>
    </row>
    <row r="2570" spans="1:4" x14ac:dyDescent="0.35">
      <c r="A2570" s="7" t="s">
        <v>280</v>
      </c>
      <c r="B2570" s="8">
        <v>41351</v>
      </c>
      <c r="C2570" s="9">
        <v>22.74</v>
      </c>
      <c r="D2570" s="10">
        <v>10007</v>
      </c>
    </row>
    <row r="2571" spans="1:4" x14ac:dyDescent="0.35">
      <c r="A2571" s="7" t="s">
        <v>280</v>
      </c>
      <c r="B2571" s="8">
        <v>41351</v>
      </c>
      <c r="C2571" s="9">
        <v>27.45</v>
      </c>
      <c r="D2571" s="10">
        <v>10007</v>
      </c>
    </row>
    <row r="2572" spans="1:4" x14ac:dyDescent="0.35">
      <c r="A2572" s="7" t="s">
        <v>280</v>
      </c>
      <c r="B2572" s="8">
        <v>41356</v>
      </c>
      <c r="C2572" s="9">
        <v>34.54</v>
      </c>
      <c r="D2572" s="10">
        <v>10011</v>
      </c>
    </row>
    <row r="2573" spans="1:4" x14ac:dyDescent="0.35">
      <c r="A2573" s="7" t="s">
        <v>280</v>
      </c>
      <c r="B2573" s="8">
        <v>41357</v>
      </c>
      <c r="C2573" s="9">
        <v>32.15</v>
      </c>
      <c r="D2573" s="10">
        <v>50014</v>
      </c>
    </row>
    <row r="2574" spans="1:4" x14ac:dyDescent="0.35">
      <c r="A2574" s="7" t="s">
        <v>280</v>
      </c>
      <c r="B2574" s="8">
        <v>41357</v>
      </c>
      <c r="C2574" s="9">
        <v>30.24</v>
      </c>
      <c r="D2574" s="10">
        <v>50014</v>
      </c>
    </row>
    <row r="2575" spans="1:4" x14ac:dyDescent="0.35">
      <c r="A2575" s="7" t="s">
        <v>280</v>
      </c>
      <c r="B2575" s="8">
        <v>41357</v>
      </c>
      <c r="C2575" s="9">
        <v>30.15</v>
      </c>
      <c r="D2575" s="10">
        <v>50014</v>
      </c>
    </row>
    <row r="2576" spans="1:4" x14ac:dyDescent="0.35">
      <c r="A2576" s="7" t="s">
        <v>280</v>
      </c>
      <c r="B2576" s="8">
        <v>41357</v>
      </c>
      <c r="C2576" s="9">
        <v>33.85</v>
      </c>
      <c r="D2576" s="10">
        <v>50014</v>
      </c>
    </row>
    <row r="2577" spans="1:4" x14ac:dyDescent="0.35">
      <c r="A2577" s="7" t="s">
        <v>280</v>
      </c>
      <c r="B2577" s="8">
        <v>41362</v>
      </c>
      <c r="C2577" s="9">
        <v>28.7</v>
      </c>
      <c r="D2577" s="10">
        <v>70003</v>
      </c>
    </row>
    <row r="2578" spans="1:4" x14ac:dyDescent="0.35">
      <c r="A2578" s="7" t="s">
        <v>280</v>
      </c>
      <c r="B2578" s="8">
        <v>41362</v>
      </c>
      <c r="C2578" s="9">
        <v>20.9</v>
      </c>
      <c r="D2578" s="10">
        <v>70003</v>
      </c>
    </row>
    <row r="2579" spans="1:4" x14ac:dyDescent="0.35">
      <c r="A2579" s="7" t="s">
        <v>280</v>
      </c>
      <c r="B2579" s="8">
        <v>41362</v>
      </c>
      <c r="C2579" s="9">
        <v>22.99</v>
      </c>
      <c r="D2579" s="10">
        <v>70003</v>
      </c>
    </row>
    <row r="2580" spans="1:4" x14ac:dyDescent="0.35">
      <c r="A2580" s="7" t="s">
        <v>280</v>
      </c>
      <c r="B2580" s="8">
        <v>41362</v>
      </c>
      <c r="C2580" s="9">
        <v>25.24</v>
      </c>
      <c r="D2580" s="10">
        <v>70003</v>
      </c>
    </row>
    <row r="2581" spans="1:4" x14ac:dyDescent="0.35">
      <c r="A2581" s="7" t="s">
        <v>280</v>
      </c>
      <c r="B2581" s="8">
        <v>41358</v>
      </c>
      <c r="C2581" s="9">
        <v>24.69</v>
      </c>
      <c r="D2581" s="10">
        <v>10015</v>
      </c>
    </row>
    <row r="2582" spans="1:4" x14ac:dyDescent="0.35">
      <c r="A2582" s="7" t="s">
        <v>280</v>
      </c>
      <c r="B2582" s="8">
        <v>41363</v>
      </c>
      <c r="C2582" s="9">
        <v>25.65</v>
      </c>
      <c r="D2582" s="10">
        <v>40003</v>
      </c>
    </row>
    <row r="2583" spans="1:4" x14ac:dyDescent="0.35">
      <c r="A2583" s="7" t="s">
        <v>280</v>
      </c>
      <c r="B2583" s="8">
        <v>41363</v>
      </c>
      <c r="C2583" s="9">
        <v>32.450000000000003</v>
      </c>
      <c r="D2583" s="10">
        <v>40003</v>
      </c>
    </row>
    <row r="2584" spans="1:4" x14ac:dyDescent="0.35">
      <c r="A2584" s="7" t="s">
        <v>280</v>
      </c>
      <c r="B2584" s="8">
        <v>41363</v>
      </c>
      <c r="C2584" s="9">
        <v>32.700000000000003</v>
      </c>
      <c r="D2584" s="10">
        <v>40003</v>
      </c>
    </row>
    <row r="2585" spans="1:4" x14ac:dyDescent="0.35">
      <c r="A2585" s="7" t="s">
        <v>280</v>
      </c>
      <c r="B2585" s="8">
        <v>41363</v>
      </c>
      <c r="C2585" s="9">
        <v>31.94</v>
      </c>
      <c r="D2585" s="10">
        <v>40003</v>
      </c>
    </row>
    <row r="2586" spans="1:4" x14ac:dyDescent="0.35">
      <c r="A2586" s="7" t="s">
        <v>280</v>
      </c>
      <c r="B2586" s="8">
        <v>41359</v>
      </c>
      <c r="C2586" s="9">
        <v>24.74</v>
      </c>
      <c r="D2586" s="10">
        <v>10010</v>
      </c>
    </row>
    <row r="2587" spans="1:4" x14ac:dyDescent="0.35">
      <c r="A2587" s="7" t="s">
        <v>280</v>
      </c>
      <c r="B2587" s="8">
        <v>41359</v>
      </c>
      <c r="C2587" s="9">
        <v>25.49</v>
      </c>
      <c r="D2587" s="10">
        <v>10010</v>
      </c>
    </row>
    <row r="2588" spans="1:4" x14ac:dyDescent="0.35">
      <c r="A2588" s="7" t="s">
        <v>280</v>
      </c>
      <c r="B2588" s="8">
        <v>41359</v>
      </c>
      <c r="C2588" s="9">
        <v>25.75</v>
      </c>
      <c r="D2588" s="10">
        <v>10010</v>
      </c>
    </row>
    <row r="2589" spans="1:4" x14ac:dyDescent="0.35">
      <c r="A2589" s="7" t="s">
        <v>280</v>
      </c>
      <c r="B2589" s="8">
        <v>41359</v>
      </c>
      <c r="C2589" s="9">
        <v>34.69</v>
      </c>
      <c r="D2589" s="10">
        <v>10010</v>
      </c>
    </row>
    <row r="2590" spans="1:4" x14ac:dyDescent="0.35">
      <c r="A2590" s="7" t="s">
        <v>280</v>
      </c>
      <c r="B2590" s="8">
        <v>41359</v>
      </c>
      <c r="C2590" s="9">
        <v>20.2</v>
      </c>
      <c r="D2590" s="10">
        <v>10010</v>
      </c>
    </row>
    <row r="2591" spans="1:4" x14ac:dyDescent="0.35">
      <c r="A2591" s="7" t="s">
        <v>280</v>
      </c>
      <c r="B2591" s="8">
        <v>41359</v>
      </c>
      <c r="C2591" s="9">
        <v>37.1</v>
      </c>
      <c r="D2591" s="10">
        <v>10010</v>
      </c>
    </row>
    <row r="2592" spans="1:4" x14ac:dyDescent="0.35">
      <c r="A2592" s="7" t="s">
        <v>280</v>
      </c>
      <c r="B2592" s="8">
        <v>41364</v>
      </c>
      <c r="C2592" s="9">
        <v>21.95</v>
      </c>
      <c r="D2592" s="10">
        <v>60007</v>
      </c>
    </row>
    <row r="2593" spans="1:4" x14ac:dyDescent="0.35">
      <c r="A2593" s="7" t="s">
        <v>280</v>
      </c>
      <c r="B2593" s="8">
        <v>41364</v>
      </c>
      <c r="C2593" s="9">
        <v>24.94</v>
      </c>
      <c r="D2593" s="10">
        <v>60007</v>
      </c>
    </row>
    <row r="2594" spans="1:4" x14ac:dyDescent="0.35">
      <c r="A2594" s="7" t="s">
        <v>280</v>
      </c>
      <c r="B2594" s="8">
        <v>41366</v>
      </c>
      <c r="C2594" s="9">
        <v>30.99</v>
      </c>
      <c r="D2594" s="10">
        <v>40012</v>
      </c>
    </row>
    <row r="2595" spans="1:4" x14ac:dyDescent="0.35">
      <c r="A2595" s="7" t="s">
        <v>280</v>
      </c>
      <c r="B2595" s="8">
        <v>41368</v>
      </c>
      <c r="C2595" s="9">
        <v>29.94</v>
      </c>
      <c r="D2595" s="10">
        <v>50002</v>
      </c>
    </row>
    <row r="2596" spans="1:4" x14ac:dyDescent="0.35">
      <c r="A2596" s="7" t="s">
        <v>280</v>
      </c>
      <c r="B2596" s="8">
        <v>41368</v>
      </c>
      <c r="C2596" s="9">
        <v>41.15</v>
      </c>
      <c r="D2596" s="10">
        <v>50002</v>
      </c>
    </row>
    <row r="2597" spans="1:4" x14ac:dyDescent="0.35">
      <c r="A2597" s="7" t="s">
        <v>280</v>
      </c>
      <c r="B2597" s="8">
        <v>41368</v>
      </c>
      <c r="C2597" s="9">
        <v>25.79</v>
      </c>
      <c r="D2597" s="10">
        <v>50002</v>
      </c>
    </row>
    <row r="2598" spans="1:4" x14ac:dyDescent="0.35">
      <c r="A2598" s="7" t="s">
        <v>280</v>
      </c>
      <c r="B2598" s="8">
        <v>41368</v>
      </c>
      <c r="C2598" s="9">
        <v>35.6</v>
      </c>
      <c r="D2598" s="10">
        <v>50002</v>
      </c>
    </row>
    <row r="2599" spans="1:4" x14ac:dyDescent="0.35">
      <c r="A2599" s="7" t="s">
        <v>280</v>
      </c>
      <c r="B2599" s="8">
        <v>41368</v>
      </c>
      <c r="C2599" s="9">
        <v>34.9</v>
      </c>
      <c r="D2599" s="10">
        <v>50002</v>
      </c>
    </row>
    <row r="2600" spans="1:4" x14ac:dyDescent="0.35">
      <c r="A2600" s="7" t="s">
        <v>280</v>
      </c>
      <c r="B2600" s="8">
        <v>41368</v>
      </c>
      <c r="C2600" s="9">
        <v>38.450000000000003</v>
      </c>
      <c r="D2600" s="10">
        <v>50002</v>
      </c>
    </row>
    <row r="2601" spans="1:4" x14ac:dyDescent="0.35">
      <c r="A2601" s="7" t="s">
        <v>280</v>
      </c>
      <c r="B2601" s="8">
        <v>41369</v>
      </c>
      <c r="C2601" s="9">
        <v>34.19</v>
      </c>
      <c r="D2601" s="10">
        <v>10001</v>
      </c>
    </row>
    <row r="2602" spans="1:4" x14ac:dyDescent="0.35">
      <c r="A2602" s="7" t="s">
        <v>280</v>
      </c>
      <c r="B2602" s="8">
        <v>41369</v>
      </c>
      <c r="C2602" s="9">
        <v>27.86</v>
      </c>
      <c r="D2602" s="10">
        <v>10001</v>
      </c>
    </row>
    <row r="2603" spans="1:4" x14ac:dyDescent="0.35">
      <c r="A2603" s="7" t="s">
        <v>280</v>
      </c>
      <c r="B2603" s="8">
        <v>41369</v>
      </c>
      <c r="C2603" s="9">
        <v>36.700000000000003</v>
      </c>
      <c r="D2603" s="10">
        <v>10001</v>
      </c>
    </row>
    <row r="2604" spans="1:4" x14ac:dyDescent="0.35">
      <c r="A2604" s="7" t="s">
        <v>280</v>
      </c>
      <c r="B2604" s="8">
        <v>41369</v>
      </c>
      <c r="C2604" s="9">
        <v>26.44</v>
      </c>
      <c r="D2604" s="10">
        <v>10001</v>
      </c>
    </row>
    <row r="2605" spans="1:4" x14ac:dyDescent="0.35">
      <c r="A2605" s="7" t="s">
        <v>280</v>
      </c>
      <c r="B2605" s="8">
        <v>41369</v>
      </c>
      <c r="C2605" s="9">
        <v>30.49</v>
      </c>
      <c r="D2605" s="10">
        <v>10001</v>
      </c>
    </row>
    <row r="2606" spans="1:4" x14ac:dyDescent="0.35">
      <c r="A2606" s="7" t="s">
        <v>280</v>
      </c>
      <c r="B2606" s="8">
        <v>41369</v>
      </c>
      <c r="C2606" s="9">
        <v>32.369999999999997</v>
      </c>
      <c r="D2606" s="10">
        <v>10001</v>
      </c>
    </row>
    <row r="2607" spans="1:4" x14ac:dyDescent="0.35">
      <c r="A2607" s="7" t="s">
        <v>280</v>
      </c>
      <c r="B2607" s="8">
        <v>41369</v>
      </c>
      <c r="C2607" s="9">
        <v>29</v>
      </c>
      <c r="D2607" s="10">
        <v>10001</v>
      </c>
    </row>
    <row r="2608" spans="1:4" x14ac:dyDescent="0.35">
      <c r="A2608" s="7" t="s">
        <v>280</v>
      </c>
      <c r="B2608" s="8">
        <v>41369</v>
      </c>
      <c r="C2608" s="9">
        <v>30.35</v>
      </c>
      <c r="D2608" s="10">
        <v>10001</v>
      </c>
    </row>
    <row r="2609" spans="1:4" x14ac:dyDescent="0.35">
      <c r="A2609" s="7" t="s">
        <v>280</v>
      </c>
      <c r="B2609" s="8">
        <v>41367</v>
      </c>
      <c r="C2609" s="9">
        <v>20.149999999999999</v>
      </c>
      <c r="D2609" s="10">
        <v>20033</v>
      </c>
    </row>
    <row r="2610" spans="1:4" x14ac:dyDescent="0.35">
      <c r="A2610" s="7" t="s">
        <v>280</v>
      </c>
      <c r="B2610" s="8">
        <v>41370</v>
      </c>
      <c r="C2610" s="9">
        <v>30.95</v>
      </c>
      <c r="D2610" s="10">
        <v>10065</v>
      </c>
    </row>
    <row r="2611" spans="1:4" x14ac:dyDescent="0.35">
      <c r="A2611" s="7" t="s">
        <v>280</v>
      </c>
      <c r="B2611" s="8">
        <v>41375</v>
      </c>
      <c r="C2611" s="9">
        <v>14.2</v>
      </c>
      <c r="D2611" s="10">
        <v>20143</v>
      </c>
    </row>
    <row r="2612" spans="1:4" x14ac:dyDescent="0.35">
      <c r="A2612" s="7" t="s">
        <v>280</v>
      </c>
      <c r="B2612" s="8">
        <v>41371</v>
      </c>
      <c r="C2612" s="9">
        <v>33.65</v>
      </c>
      <c r="D2612" s="10">
        <v>10095</v>
      </c>
    </row>
    <row r="2613" spans="1:4" x14ac:dyDescent="0.35">
      <c r="A2613" s="7" t="s">
        <v>280</v>
      </c>
      <c r="B2613" s="8">
        <v>41372</v>
      </c>
      <c r="C2613" s="9">
        <v>23.6</v>
      </c>
      <c r="D2613" s="10">
        <v>50010</v>
      </c>
    </row>
    <row r="2614" spans="1:4" x14ac:dyDescent="0.35">
      <c r="A2614" s="7" t="s">
        <v>280</v>
      </c>
      <c r="B2614" s="8">
        <v>41372</v>
      </c>
      <c r="C2614" s="9">
        <v>35.39</v>
      </c>
      <c r="D2614" s="10">
        <v>50010</v>
      </c>
    </row>
    <row r="2615" spans="1:4" x14ac:dyDescent="0.35">
      <c r="A2615" s="7" t="s">
        <v>280</v>
      </c>
      <c r="B2615" s="8">
        <v>41372</v>
      </c>
      <c r="C2615" s="9">
        <v>26.45</v>
      </c>
      <c r="D2615" s="10">
        <v>50010</v>
      </c>
    </row>
    <row r="2616" spans="1:4" x14ac:dyDescent="0.35">
      <c r="A2616" s="7" t="s">
        <v>280</v>
      </c>
      <c r="B2616" s="8">
        <v>41372</v>
      </c>
      <c r="C2616" s="9">
        <v>35.35</v>
      </c>
      <c r="D2616" s="10">
        <v>50010</v>
      </c>
    </row>
    <row r="2617" spans="1:4" x14ac:dyDescent="0.35">
      <c r="A2617" s="7" t="s">
        <v>280</v>
      </c>
      <c r="B2617" s="8">
        <v>41372</v>
      </c>
      <c r="C2617" s="9">
        <v>37.700000000000003</v>
      </c>
      <c r="D2617" s="10">
        <v>50010</v>
      </c>
    </row>
    <row r="2618" spans="1:4" x14ac:dyDescent="0.35">
      <c r="A2618" s="7" t="s">
        <v>280</v>
      </c>
      <c r="B2618" s="8">
        <v>41372</v>
      </c>
      <c r="C2618" s="9">
        <v>33.1</v>
      </c>
      <c r="D2618" s="10">
        <v>50010</v>
      </c>
    </row>
    <row r="2619" spans="1:4" x14ac:dyDescent="0.35">
      <c r="A2619" s="7" t="s">
        <v>280</v>
      </c>
      <c r="B2619" s="8">
        <v>41372</v>
      </c>
      <c r="C2619" s="9">
        <v>36.44</v>
      </c>
      <c r="D2619" s="10">
        <v>50010</v>
      </c>
    </row>
    <row r="2620" spans="1:4" x14ac:dyDescent="0.35">
      <c r="A2620" s="7" t="s">
        <v>280</v>
      </c>
      <c r="B2620" s="8">
        <v>41372</v>
      </c>
      <c r="C2620" s="9">
        <v>31.14</v>
      </c>
      <c r="D2620" s="10">
        <v>50010</v>
      </c>
    </row>
    <row r="2621" spans="1:4" x14ac:dyDescent="0.35">
      <c r="A2621" s="7" t="s">
        <v>280</v>
      </c>
      <c r="B2621" s="8">
        <v>41374</v>
      </c>
      <c r="C2621" s="9">
        <v>23.15</v>
      </c>
      <c r="D2621" s="10">
        <v>50038</v>
      </c>
    </row>
    <row r="2622" spans="1:4" x14ac:dyDescent="0.35">
      <c r="A2622" s="7" t="s">
        <v>280</v>
      </c>
      <c r="B2622" s="8">
        <v>41374</v>
      </c>
      <c r="C2622" s="9">
        <v>28.9</v>
      </c>
      <c r="D2622" s="10">
        <v>50038</v>
      </c>
    </row>
    <row r="2623" spans="1:4" x14ac:dyDescent="0.35">
      <c r="A2623" s="7" t="s">
        <v>280</v>
      </c>
      <c r="B2623" s="8">
        <v>41376</v>
      </c>
      <c r="C2623" s="9">
        <v>33.69</v>
      </c>
      <c r="D2623" s="10">
        <v>50001</v>
      </c>
    </row>
    <row r="2624" spans="1:4" x14ac:dyDescent="0.35">
      <c r="A2624" s="7" t="s">
        <v>280</v>
      </c>
      <c r="B2624" s="8">
        <v>41376</v>
      </c>
      <c r="C2624" s="9">
        <v>39.35</v>
      </c>
      <c r="D2624" s="10">
        <v>50001</v>
      </c>
    </row>
    <row r="2625" spans="1:4" x14ac:dyDescent="0.35">
      <c r="A2625" s="7" t="s">
        <v>280</v>
      </c>
      <c r="B2625" s="8">
        <v>41376</v>
      </c>
      <c r="C2625" s="9">
        <v>30.94</v>
      </c>
      <c r="D2625" s="10">
        <v>50001</v>
      </c>
    </row>
    <row r="2626" spans="1:4" x14ac:dyDescent="0.35">
      <c r="A2626" s="7" t="s">
        <v>280</v>
      </c>
      <c r="B2626" s="8">
        <v>41376</v>
      </c>
      <c r="C2626" s="9">
        <v>27.49</v>
      </c>
      <c r="D2626" s="10">
        <v>50001</v>
      </c>
    </row>
    <row r="2627" spans="1:4" x14ac:dyDescent="0.35">
      <c r="A2627" s="7" t="s">
        <v>280</v>
      </c>
      <c r="B2627" s="8">
        <v>41376</v>
      </c>
      <c r="C2627" s="9">
        <v>34.39</v>
      </c>
      <c r="D2627" s="10">
        <v>50001</v>
      </c>
    </row>
    <row r="2628" spans="1:4" x14ac:dyDescent="0.35">
      <c r="A2628" s="7" t="s">
        <v>280</v>
      </c>
      <c r="B2628" s="8">
        <v>41376</v>
      </c>
      <c r="C2628" s="9">
        <v>44.35</v>
      </c>
      <c r="D2628" s="10">
        <v>50001</v>
      </c>
    </row>
    <row r="2629" spans="1:4" x14ac:dyDescent="0.35">
      <c r="A2629" s="7" t="s">
        <v>280</v>
      </c>
      <c r="B2629" s="8">
        <v>41376</v>
      </c>
      <c r="C2629" s="9">
        <v>24.92</v>
      </c>
      <c r="D2629" s="10">
        <v>50001</v>
      </c>
    </row>
    <row r="2630" spans="1:4" x14ac:dyDescent="0.35">
      <c r="A2630" s="7" t="s">
        <v>280</v>
      </c>
      <c r="B2630" s="8">
        <v>41376</v>
      </c>
      <c r="C2630" s="9">
        <v>41.39</v>
      </c>
      <c r="D2630" s="10">
        <v>50001</v>
      </c>
    </row>
    <row r="2631" spans="1:4" x14ac:dyDescent="0.35">
      <c r="A2631" s="7" t="s">
        <v>280</v>
      </c>
      <c r="B2631" s="8">
        <v>41376</v>
      </c>
      <c r="C2631" s="9">
        <v>29.15</v>
      </c>
      <c r="D2631" s="10">
        <v>50001</v>
      </c>
    </row>
    <row r="2632" spans="1:4" x14ac:dyDescent="0.35">
      <c r="A2632" s="7" t="s">
        <v>280</v>
      </c>
      <c r="B2632" s="8">
        <v>41376</v>
      </c>
      <c r="C2632" s="9">
        <v>27.85</v>
      </c>
      <c r="D2632" s="10">
        <v>50001</v>
      </c>
    </row>
    <row r="2633" spans="1:4" x14ac:dyDescent="0.35">
      <c r="A2633" s="7" t="s">
        <v>280</v>
      </c>
      <c r="B2633" s="8">
        <v>41377</v>
      </c>
      <c r="C2633" s="9">
        <v>25.69</v>
      </c>
      <c r="D2633" s="10">
        <v>70002</v>
      </c>
    </row>
    <row r="2634" spans="1:4" x14ac:dyDescent="0.35">
      <c r="A2634" s="7" t="s">
        <v>280</v>
      </c>
      <c r="B2634" s="8">
        <v>41377</v>
      </c>
      <c r="C2634" s="9">
        <v>37.94</v>
      </c>
      <c r="D2634" s="10">
        <v>70002</v>
      </c>
    </row>
    <row r="2635" spans="1:4" x14ac:dyDescent="0.35">
      <c r="A2635" s="7" t="s">
        <v>280</v>
      </c>
      <c r="B2635" s="8">
        <v>41378</v>
      </c>
      <c r="C2635" s="9">
        <v>33.700000000000003</v>
      </c>
      <c r="D2635" s="10">
        <v>10017</v>
      </c>
    </row>
    <row r="2636" spans="1:4" x14ac:dyDescent="0.35">
      <c r="A2636" s="7" t="s">
        <v>280</v>
      </c>
      <c r="B2636" s="8">
        <v>41375</v>
      </c>
      <c r="C2636" s="9">
        <v>24.74</v>
      </c>
      <c r="D2636" s="10">
        <v>10010</v>
      </c>
    </row>
    <row r="2637" spans="1:4" x14ac:dyDescent="0.35">
      <c r="A2637" s="7" t="s">
        <v>280</v>
      </c>
      <c r="B2637" s="8">
        <v>41375</v>
      </c>
      <c r="C2637" s="9">
        <v>25.49</v>
      </c>
      <c r="D2637" s="10">
        <v>10010</v>
      </c>
    </row>
    <row r="2638" spans="1:4" x14ac:dyDescent="0.35">
      <c r="A2638" s="7" t="s">
        <v>280</v>
      </c>
      <c r="B2638" s="8">
        <v>41375</v>
      </c>
      <c r="C2638" s="9">
        <v>25.75</v>
      </c>
      <c r="D2638" s="10">
        <v>10010</v>
      </c>
    </row>
    <row r="2639" spans="1:4" x14ac:dyDescent="0.35">
      <c r="A2639" s="7" t="s">
        <v>280</v>
      </c>
      <c r="B2639" s="8">
        <v>41375</v>
      </c>
      <c r="C2639" s="9">
        <v>34.69</v>
      </c>
      <c r="D2639" s="10">
        <v>10010</v>
      </c>
    </row>
    <row r="2640" spans="1:4" x14ac:dyDescent="0.35">
      <c r="A2640" s="7" t="s">
        <v>280</v>
      </c>
      <c r="B2640" s="8">
        <v>41375</v>
      </c>
      <c r="C2640" s="9">
        <v>20.2</v>
      </c>
      <c r="D2640" s="10">
        <v>10010</v>
      </c>
    </row>
    <row r="2641" spans="1:4" x14ac:dyDescent="0.35">
      <c r="A2641" s="7" t="s">
        <v>280</v>
      </c>
      <c r="B2641" s="8">
        <v>41375</v>
      </c>
      <c r="C2641" s="9">
        <v>37.1</v>
      </c>
      <c r="D2641" s="10">
        <v>10010</v>
      </c>
    </row>
    <row r="2642" spans="1:4" x14ac:dyDescent="0.35">
      <c r="A2642" s="7" t="s">
        <v>280</v>
      </c>
      <c r="B2642" s="8">
        <v>41383</v>
      </c>
      <c r="C2642" s="9">
        <v>24.1</v>
      </c>
      <c r="D2642" s="10">
        <v>10090</v>
      </c>
    </row>
    <row r="2643" spans="1:4" x14ac:dyDescent="0.35">
      <c r="A2643" s="7" t="s">
        <v>280</v>
      </c>
      <c r="B2643" s="8">
        <v>41383</v>
      </c>
      <c r="C2643" s="9">
        <v>28.45</v>
      </c>
      <c r="D2643" s="10">
        <v>10090</v>
      </c>
    </row>
    <row r="2644" spans="1:4" x14ac:dyDescent="0.35">
      <c r="A2644" s="7" t="s">
        <v>280</v>
      </c>
      <c r="B2644" s="8">
        <v>41379</v>
      </c>
      <c r="C2644" s="9">
        <v>24.74</v>
      </c>
      <c r="D2644" s="10">
        <v>10010</v>
      </c>
    </row>
    <row r="2645" spans="1:4" x14ac:dyDescent="0.35">
      <c r="A2645" s="7" t="s">
        <v>280</v>
      </c>
      <c r="B2645" s="8">
        <v>41379</v>
      </c>
      <c r="C2645" s="9">
        <v>25.49</v>
      </c>
      <c r="D2645" s="10">
        <v>10010</v>
      </c>
    </row>
    <row r="2646" spans="1:4" x14ac:dyDescent="0.35">
      <c r="A2646" s="7" t="s">
        <v>280</v>
      </c>
      <c r="B2646" s="8">
        <v>41379</v>
      </c>
      <c r="C2646" s="9">
        <v>25.75</v>
      </c>
      <c r="D2646" s="10">
        <v>10010</v>
      </c>
    </row>
    <row r="2647" spans="1:4" x14ac:dyDescent="0.35">
      <c r="A2647" s="7" t="s">
        <v>280</v>
      </c>
      <c r="B2647" s="8">
        <v>41379</v>
      </c>
      <c r="C2647" s="9">
        <v>34.69</v>
      </c>
      <c r="D2647" s="10">
        <v>10010</v>
      </c>
    </row>
    <row r="2648" spans="1:4" x14ac:dyDescent="0.35">
      <c r="A2648" s="7" t="s">
        <v>280</v>
      </c>
      <c r="B2648" s="8">
        <v>41379</v>
      </c>
      <c r="C2648" s="9">
        <v>20.2</v>
      </c>
      <c r="D2648" s="10">
        <v>10010</v>
      </c>
    </row>
    <row r="2649" spans="1:4" x14ac:dyDescent="0.35">
      <c r="A2649" s="7" t="s">
        <v>280</v>
      </c>
      <c r="B2649" s="8">
        <v>41379</v>
      </c>
      <c r="C2649" s="9">
        <v>37.1</v>
      </c>
      <c r="D2649" s="10">
        <v>10010</v>
      </c>
    </row>
    <row r="2650" spans="1:4" x14ac:dyDescent="0.35">
      <c r="A2650" s="7" t="s">
        <v>280</v>
      </c>
      <c r="B2650" s="8">
        <v>41382</v>
      </c>
      <c r="C2650" s="9">
        <v>25.65</v>
      </c>
      <c r="D2650" s="10">
        <v>40003</v>
      </c>
    </row>
    <row r="2651" spans="1:4" x14ac:dyDescent="0.35">
      <c r="A2651" s="7" t="s">
        <v>280</v>
      </c>
      <c r="B2651" s="8">
        <v>41382</v>
      </c>
      <c r="C2651" s="9">
        <v>32.450000000000003</v>
      </c>
      <c r="D2651" s="10">
        <v>40003</v>
      </c>
    </row>
    <row r="2652" spans="1:4" x14ac:dyDescent="0.35">
      <c r="A2652" s="7" t="s">
        <v>280</v>
      </c>
      <c r="B2652" s="8">
        <v>41382</v>
      </c>
      <c r="C2652" s="9">
        <v>32.700000000000003</v>
      </c>
      <c r="D2652" s="10">
        <v>40003</v>
      </c>
    </row>
    <row r="2653" spans="1:4" x14ac:dyDescent="0.35">
      <c r="A2653" s="7" t="s">
        <v>280</v>
      </c>
      <c r="B2653" s="8">
        <v>41382</v>
      </c>
      <c r="C2653" s="9">
        <v>31.94</v>
      </c>
      <c r="D2653" s="10">
        <v>40003</v>
      </c>
    </row>
    <row r="2654" spans="1:4" x14ac:dyDescent="0.35">
      <c r="A2654" s="7" t="s">
        <v>280</v>
      </c>
      <c r="B2654" s="8">
        <v>41380</v>
      </c>
      <c r="C2654" s="9">
        <v>21.95</v>
      </c>
      <c r="D2654" s="10">
        <v>20198</v>
      </c>
    </row>
    <row r="2655" spans="1:4" x14ac:dyDescent="0.35">
      <c r="A2655" s="7" t="s">
        <v>280</v>
      </c>
      <c r="B2655" s="8">
        <v>41382</v>
      </c>
      <c r="C2655" s="9">
        <v>25.95</v>
      </c>
      <c r="D2655" s="10">
        <v>50039</v>
      </c>
    </row>
    <row r="2656" spans="1:4" x14ac:dyDescent="0.35">
      <c r="A2656" s="7" t="s">
        <v>280</v>
      </c>
      <c r="B2656" s="8">
        <v>41385</v>
      </c>
      <c r="C2656" s="9">
        <v>29.94</v>
      </c>
      <c r="D2656" s="10">
        <v>50002</v>
      </c>
    </row>
    <row r="2657" spans="1:4" x14ac:dyDescent="0.35">
      <c r="A2657" s="7" t="s">
        <v>280</v>
      </c>
      <c r="B2657" s="8">
        <v>41385</v>
      </c>
      <c r="C2657" s="9">
        <v>41.15</v>
      </c>
      <c r="D2657" s="10">
        <v>50002</v>
      </c>
    </row>
    <row r="2658" spans="1:4" x14ac:dyDescent="0.35">
      <c r="A2658" s="7" t="s">
        <v>280</v>
      </c>
      <c r="B2658" s="8">
        <v>41385</v>
      </c>
      <c r="C2658" s="9">
        <v>25.79</v>
      </c>
      <c r="D2658" s="10">
        <v>50002</v>
      </c>
    </row>
    <row r="2659" spans="1:4" x14ac:dyDescent="0.35">
      <c r="A2659" s="7" t="s">
        <v>280</v>
      </c>
      <c r="B2659" s="8">
        <v>41385</v>
      </c>
      <c r="C2659" s="9">
        <v>35.6</v>
      </c>
      <c r="D2659" s="10">
        <v>50002</v>
      </c>
    </row>
    <row r="2660" spans="1:4" x14ac:dyDescent="0.35">
      <c r="A2660" s="7" t="s">
        <v>280</v>
      </c>
      <c r="B2660" s="8">
        <v>41385</v>
      </c>
      <c r="C2660" s="9">
        <v>34.9</v>
      </c>
      <c r="D2660" s="10">
        <v>50002</v>
      </c>
    </row>
    <row r="2661" spans="1:4" x14ac:dyDescent="0.35">
      <c r="A2661" s="7" t="s">
        <v>280</v>
      </c>
      <c r="B2661" s="8">
        <v>41385</v>
      </c>
      <c r="C2661" s="9">
        <v>38.450000000000003</v>
      </c>
      <c r="D2661" s="10">
        <v>50002</v>
      </c>
    </row>
    <row r="2662" spans="1:4" x14ac:dyDescent="0.35">
      <c r="A2662" s="7" t="s">
        <v>280</v>
      </c>
      <c r="B2662" s="8">
        <v>41381</v>
      </c>
      <c r="C2662" s="9">
        <v>34.15</v>
      </c>
      <c r="D2662" s="10">
        <v>50004</v>
      </c>
    </row>
    <row r="2663" spans="1:4" x14ac:dyDescent="0.35">
      <c r="A2663" s="7" t="s">
        <v>280</v>
      </c>
      <c r="B2663" s="8">
        <v>41381</v>
      </c>
      <c r="C2663" s="9">
        <v>29.19</v>
      </c>
      <c r="D2663" s="10">
        <v>50004</v>
      </c>
    </row>
    <row r="2664" spans="1:4" x14ac:dyDescent="0.35">
      <c r="A2664" s="7" t="s">
        <v>280</v>
      </c>
      <c r="B2664" s="8">
        <v>41381</v>
      </c>
      <c r="C2664" s="9">
        <v>20.7</v>
      </c>
      <c r="D2664" s="10">
        <v>50004</v>
      </c>
    </row>
    <row r="2665" spans="1:4" x14ac:dyDescent="0.35">
      <c r="A2665" s="7" t="s">
        <v>280</v>
      </c>
      <c r="B2665" s="8">
        <v>41381</v>
      </c>
      <c r="C2665" s="9">
        <v>36.65</v>
      </c>
      <c r="D2665" s="10">
        <v>50004</v>
      </c>
    </row>
    <row r="2666" spans="1:4" x14ac:dyDescent="0.35">
      <c r="A2666" s="7" t="s">
        <v>280</v>
      </c>
      <c r="B2666" s="8">
        <v>41385</v>
      </c>
      <c r="C2666" s="9">
        <v>22.15</v>
      </c>
      <c r="D2666" s="10">
        <v>20127</v>
      </c>
    </row>
    <row r="2667" spans="1:4" x14ac:dyDescent="0.35">
      <c r="A2667" s="7" t="s">
        <v>280</v>
      </c>
      <c r="B2667" s="8">
        <v>41385</v>
      </c>
      <c r="C2667" s="9">
        <v>38.5</v>
      </c>
      <c r="D2667" s="10">
        <v>20127</v>
      </c>
    </row>
    <row r="2668" spans="1:4" x14ac:dyDescent="0.35">
      <c r="A2668" s="7" t="s">
        <v>280</v>
      </c>
      <c r="B2668" s="8">
        <v>41390</v>
      </c>
      <c r="C2668" s="9">
        <v>28.7</v>
      </c>
      <c r="D2668" s="10">
        <v>70003</v>
      </c>
    </row>
    <row r="2669" spans="1:4" x14ac:dyDescent="0.35">
      <c r="A2669" s="7" t="s">
        <v>280</v>
      </c>
      <c r="B2669" s="8">
        <v>41390</v>
      </c>
      <c r="C2669" s="9">
        <v>20.9</v>
      </c>
      <c r="D2669" s="10">
        <v>70003</v>
      </c>
    </row>
    <row r="2670" spans="1:4" x14ac:dyDescent="0.35">
      <c r="A2670" s="7" t="s">
        <v>280</v>
      </c>
      <c r="B2670" s="8">
        <v>41390</v>
      </c>
      <c r="C2670" s="9">
        <v>22.99</v>
      </c>
      <c r="D2670" s="10">
        <v>70003</v>
      </c>
    </row>
    <row r="2671" spans="1:4" x14ac:dyDescent="0.35">
      <c r="A2671" s="7" t="s">
        <v>280</v>
      </c>
      <c r="B2671" s="8">
        <v>41390</v>
      </c>
      <c r="C2671" s="9">
        <v>25.24</v>
      </c>
      <c r="D2671" s="10">
        <v>70003</v>
      </c>
    </row>
    <row r="2672" spans="1:4" x14ac:dyDescent="0.35">
      <c r="A2672" s="7" t="s">
        <v>280</v>
      </c>
      <c r="B2672" s="8">
        <v>41388</v>
      </c>
      <c r="C2672" s="9">
        <v>33.94</v>
      </c>
      <c r="D2672" s="10">
        <v>70001</v>
      </c>
    </row>
    <row r="2673" spans="1:4" x14ac:dyDescent="0.35">
      <c r="A2673" s="7" t="s">
        <v>280</v>
      </c>
      <c r="B2673" s="8">
        <v>41388</v>
      </c>
      <c r="C2673" s="9">
        <v>28.69</v>
      </c>
      <c r="D2673" s="10">
        <v>70001</v>
      </c>
    </row>
    <row r="2674" spans="1:4" x14ac:dyDescent="0.35">
      <c r="A2674" s="7" t="s">
        <v>280</v>
      </c>
      <c r="B2674" s="8">
        <v>41386</v>
      </c>
      <c r="C2674" s="9">
        <v>21.99</v>
      </c>
      <c r="D2674" s="10">
        <v>20022</v>
      </c>
    </row>
    <row r="2675" spans="1:4" x14ac:dyDescent="0.35">
      <c r="A2675" s="7" t="s">
        <v>280</v>
      </c>
      <c r="B2675" s="8">
        <v>41386</v>
      </c>
      <c r="C2675" s="9">
        <v>45.35</v>
      </c>
      <c r="D2675" s="10">
        <v>20022</v>
      </c>
    </row>
    <row r="2676" spans="1:4" x14ac:dyDescent="0.35">
      <c r="A2676" s="7" t="s">
        <v>280</v>
      </c>
      <c r="B2676" s="8">
        <v>41391</v>
      </c>
      <c r="C2676" s="9">
        <v>32.64</v>
      </c>
      <c r="D2676" s="10">
        <v>60027</v>
      </c>
    </row>
    <row r="2677" spans="1:4" x14ac:dyDescent="0.35">
      <c r="A2677" s="7" t="s">
        <v>280</v>
      </c>
      <c r="B2677" s="8">
        <v>41387</v>
      </c>
      <c r="C2677" s="9">
        <v>22.74</v>
      </c>
      <c r="D2677" s="10">
        <v>10007</v>
      </c>
    </row>
    <row r="2678" spans="1:4" x14ac:dyDescent="0.35">
      <c r="A2678" s="7" t="s">
        <v>280</v>
      </c>
      <c r="B2678" s="8">
        <v>41387</v>
      </c>
      <c r="C2678" s="9">
        <v>27.45</v>
      </c>
      <c r="D2678" s="10">
        <v>10007</v>
      </c>
    </row>
    <row r="2679" spans="1:4" x14ac:dyDescent="0.35">
      <c r="A2679" s="7" t="s">
        <v>280</v>
      </c>
      <c r="B2679" s="8">
        <v>41389</v>
      </c>
      <c r="C2679" s="9">
        <v>21.4</v>
      </c>
      <c r="D2679" s="10">
        <v>60002</v>
      </c>
    </row>
    <row r="2680" spans="1:4" x14ac:dyDescent="0.35">
      <c r="A2680" s="7" t="s">
        <v>280</v>
      </c>
      <c r="B2680" s="8">
        <v>41389</v>
      </c>
      <c r="C2680" s="9">
        <v>27.25</v>
      </c>
      <c r="D2680" s="10">
        <v>60002</v>
      </c>
    </row>
    <row r="2681" spans="1:4" x14ac:dyDescent="0.35">
      <c r="A2681" s="7" t="s">
        <v>280</v>
      </c>
      <c r="B2681" s="8">
        <v>41389</v>
      </c>
      <c r="C2681" s="9">
        <v>32.9</v>
      </c>
      <c r="D2681" s="10">
        <v>60002</v>
      </c>
    </row>
    <row r="2682" spans="1:4" x14ac:dyDescent="0.35">
      <c r="A2682" s="7" t="s">
        <v>280</v>
      </c>
      <c r="B2682" s="8">
        <v>41393</v>
      </c>
      <c r="C2682" s="9">
        <v>34.19</v>
      </c>
      <c r="D2682" s="10">
        <v>10001</v>
      </c>
    </row>
    <row r="2683" spans="1:4" x14ac:dyDescent="0.35">
      <c r="A2683" s="7" t="s">
        <v>280</v>
      </c>
      <c r="B2683" s="8">
        <v>41393</v>
      </c>
      <c r="C2683" s="9">
        <v>27.86</v>
      </c>
      <c r="D2683" s="10">
        <v>10001</v>
      </c>
    </row>
    <row r="2684" spans="1:4" x14ac:dyDescent="0.35">
      <c r="A2684" s="7" t="s">
        <v>280</v>
      </c>
      <c r="B2684" s="8">
        <v>41393</v>
      </c>
      <c r="C2684" s="9">
        <v>36.700000000000003</v>
      </c>
      <c r="D2684" s="10">
        <v>10001</v>
      </c>
    </row>
    <row r="2685" spans="1:4" x14ac:dyDescent="0.35">
      <c r="A2685" s="7" t="s">
        <v>280</v>
      </c>
      <c r="B2685" s="8">
        <v>41393</v>
      </c>
      <c r="C2685" s="9">
        <v>26.44</v>
      </c>
      <c r="D2685" s="10">
        <v>10001</v>
      </c>
    </row>
    <row r="2686" spans="1:4" x14ac:dyDescent="0.35">
      <c r="A2686" s="7" t="s">
        <v>280</v>
      </c>
      <c r="B2686" s="8">
        <v>41393</v>
      </c>
      <c r="C2686" s="9">
        <v>30.49</v>
      </c>
      <c r="D2686" s="10">
        <v>10001</v>
      </c>
    </row>
    <row r="2687" spans="1:4" x14ac:dyDescent="0.35">
      <c r="A2687" s="7" t="s">
        <v>280</v>
      </c>
      <c r="B2687" s="8">
        <v>41393</v>
      </c>
      <c r="C2687" s="9">
        <v>32.369999999999997</v>
      </c>
      <c r="D2687" s="10">
        <v>10001</v>
      </c>
    </row>
    <row r="2688" spans="1:4" x14ac:dyDescent="0.35">
      <c r="A2688" s="7" t="s">
        <v>280</v>
      </c>
      <c r="B2688" s="8">
        <v>41393</v>
      </c>
      <c r="C2688" s="9">
        <v>29</v>
      </c>
      <c r="D2688" s="10">
        <v>10001</v>
      </c>
    </row>
    <row r="2689" spans="1:4" x14ac:dyDescent="0.35">
      <c r="A2689" s="7" t="s">
        <v>280</v>
      </c>
      <c r="B2689" s="8">
        <v>41393</v>
      </c>
      <c r="C2689" s="9">
        <v>30.35</v>
      </c>
      <c r="D2689" s="10">
        <v>10001</v>
      </c>
    </row>
    <row r="2690" spans="1:4" x14ac:dyDescent="0.35">
      <c r="A2690" s="7" t="s">
        <v>280</v>
      </c>
      <c r="B2690" s="8">
        <v>41392</v>
      </c>
      <c r="C2690" s="9">
        <v>42.79</v>
      </c>
      <c r="D2690" s="10">
        <v>30020</v>
      </c>
    </row>
    <row r="2691" spans="1:4" x14ac:dyDescent="0.35">
      <c r="A2691" s="7" t="s">
        <v>280</v>
      </c>
      <c r="B2691" s="8">
        <v>41394</v>
      </c>
      <c r="C2691" s="9">
        <v>32.69</v>
      </c>
      <c r="D2691" s="10">
        <v>30035</v>
      </c>
    </row>
    <row r="2692" spans="1:4" x14ac:dyDescent="0.35">
      <c r="A2692" s="7" t="s">
        <v>280</v>
      </c>
      <c r="B2692" s="8">
        <v>41396</v>
      </c>
      <c r="C2692" s="9">
        <v>21.55</v>
      </c>
      <c r="D2692" s="10">
        <v>10089</v>
      </c>
    </row>
    <row r="2693" spans="1:4" x14ac:dyDescent="0.35">
      <c r="A2693" s="7" t="s">
        <v>280</v>
      </c>
      <c r="B2693" s="8">
        <v>41399</v>
      </c>
      <c r="C2693" s="9">
        <v>34.15</v>
      </c>
      <c r="D2693" s="10">
        <v>50004</v>
      </c>
    </row>
    <row r="2694" spans="1:4" x14ac:dyDescent="0.35">
      <c r="A2694" s="7" t="s">
        <v>280</v>
      </c>
      <c r="B2694" s="8">
        <v>41399</v>
      </c>
      <c r="C2694" s="9">
        <v>29.19</v>
      </c>
      <c r="D2694" s="10">
        <v>50004</v>
      </c>
    </row>
    <row r="2695" spans="1:4" x14ac:dyDescent="0.35">
      <c r="A2695" s="7" t="s">
        <v>280</v>
      </c>
      <c r="B2695" s="8">
        <v>41399</v>
      </c>
      <c r="C2695" s="9">
        <v>20.7</v>
      </c>
      <c r="D2695" s="10">
        <v>50004</v>
      </c>
    </row>
    <row r="2696" spans="1:4" x14ac:dyDescent="0.35">
      <c r="A2696" s="7" t="s">
        <v>280</v>
      </c>
      <c r="B2696" s="8">
        <v>41399</v>
      </c>
      <c r="C2696" s="9">
        <v>36.65</v>
      </c>
      <c r="D2696" s="10">
        <v>50004</v>
      </c>
    </row>
    <row r="2697" spans="1:4" x14ac:dyDescent="0.35">
      <c r="A2697" s="7" t="s">
        <v>280</v>
      </c>
      <c r="B2697" s="8">
        <v>41401</v>
      </c>
      <c r="C2697" s="9">
        <v>25.2</v>
      </c>
      <c r="D2697" s="10">
        <v>10119</v>
      </c>
    </row>
    <row r="2698" spans="1:4" x14ac:dyDescent="0.35">
      <c r="A2698" s="7" t="s">
        <v>280</v>
      </c>
      <c r="B2698" s="8">
        <v>41400</v>
      </c>
      <c r="C2698" s="9">
        <v>33.69</v>
      </c>
      <c r="D2698" s="10">
        <v>50001</v>
      </c>
    </row>
    <row r="2699" spans="1:4" x14ac:dyDescent="0.35">
      <c r="A2699" s="7" t="s">
        <v>280</v>
      </c>
      <c r="B2699" s="8">
        <v>41400</v>
      </c>
      <c r="C2699" s="9">
        <v>39.35</v>
      </c>
      <c r="D2699" s="10">
        <v>50001</v>
      </c>
    </row>
    <row r="2700" spans="1:4" x14ac:dyDescent="0.35">
      <c r="A2700" s="7" t="s">
        <v>280</v>
      </c>
      <c r="B2700" s="8">
        <v>41400</v>
      </c>
      <c r="C2700" s="9">
        <v>30.94</v>
      </c>
      <c r="D2700" s="10">
        <v>50001</v>
      </c>
    </row>
    <row r="2701" spans="1:4" x14ac:dyDescent="0.35">
      <c r="A2701" s="7" t="s">
        <v>280</v>
      </c>
      <c r="B2701" s="8">
        <v>41400</v>
      </c>
      <c r="C2701" s="9">
        <v>27.49</v>
      </c>
      <c r="D2701" s="10">
        <v>50001</v>
      </c>
    </row>
    <row r="2702" spans="1:4" x14ac:dyDescent="0.35">
      <c r="A2702" s="7" t="s">
        <v>280</v>
      </c>
      <c r="B2702" s="8">
        <v>41400</v>
      </c>
      <c r="C2702" s="9">
        <v>34.39</v>
      </c>
      <c r="D2702" s="10">
        <v>50001</v>
      </c>
    </row>
    <row r="2703" spans="1:4" x14ac:dyDescent="0.35">
      <c r="A2703" s="7" t="s">
        <v>280</v>
      </c>
      <c r="B2703" s="8">
        <v>41400</v>
      </c>
      <c r="C2703" s="9">
        <v>44.35</v>
      </c>
      <c r="D2703" s="10">
        <v>50001</v>
      </c>
    </row>
    <row r="2704" spans="1:4" x14ac:dyDescent="0.35">
      <c r="A2704" s="7" t="s">
        <v>280</v>
      </c>
      <c r="B2704" s="8">
        <v>41400</v>
      </c>
      <c r="C2704" s="9">
        <v>24.92</v>
      </c>
      <c r="D2704" s="10">
        <v>50001</v>
      </c>
    </row>
    <row r="2705" spans="1:4" x14ac:dyDescent="0.35">
      <c r="A2705" s="7" t="s">
        <v>280</v>
      </c>
      <c r="B2705" s="8">
        <v>41400</v>
      </c>
      <c r="C2705" s="9">
        <v>41.39</v>
      </c>
      <c r="D2705" s="10">
        <v>50001</v>
      </c>
    </row>
    <row r="2706" spans="1:4" x14ac:dyDescent="0.35">
      <c r="A2706" s="7" t="s">
        <v>280</v>
      </c>
      <c r="B2706" s="8">
        <v>41400</v>
      </c>
      <c r="C2706" s="9">
        <v>29.15</v>
      </c>
      <c r="D2706" s="10">
        <v>50001</v>
      </c>
    </row>
    <row r="2707" spans="1:4" x14ac:dyDescent="0.35">
      <c r="A2707" s="7" t="s">
        <v>280</v>
      </c>
      <c r="B2707" s="8">
        <v>41400</v>
      </c>
      <c r="C2707" s="9">
        <v>27.85</v>
      </c>
      <c r="D2707" s="10">
        <v>50001</v>
      </c>
    </row>
    <row r="2708" spans="1:4" x14ac:dyDescent="0.35">
      <c r="A2708" s="7" t="s">
        <v>280</v>
      </c>
      <c r="B2708" s="8">
        <v>41400</v>
      </c>
      <c r="C2708" s="9">
        <v>23.4</v>
      </c>
      <c r="D2708" s="10">
        <v>20152</v>
      </c>
    </row>
    <row r="2709" spans="1:4" x14ac:dyDescent="0.35">
      <c r="A2709" s="7" t="s">
        <v>280</v>
      </c>
      <c r="B2709" s="8">
        <v>41402</v>
      </c>
      <c r="C2709" s="9">
        <v>28.44</v>
      </c>
      <c r="D2709" s="10">
        <v>60001</v>
      </c>
    </row>
    <row r="2710" spans="1:4" x14ac:dyDescent="0.35">
      <c r="A2710" s="7" t="s">
        <v>280</v>
      </c>
      <c r="B2710" s="8">
        <v>41402</v>
      </c>
      <c r="C2710" s="9">
        <v>32.19</v>
      </c>
      <c r="D2710" s="10">
        <v>60001</v>
      </c>
    </row>
    <row r="2711" spans="1:4" x14ac:dyDescent="0.35">
      <c r="A2711" s="7" t="s">
        <v>280</v>
      </c>
      <c r="B2711" s="8">
        <v>41402</v>
      </c>
      <c r="C2711" s="9">
        <v>28.65</v>
      </c>
      <c r="D2711" s="10">
        <v>60001</v>
      </c>
    </row>
    <row r="2712" spans="1:4" x14ac:dyDescent="0.35">
      <c r="A2712" s="7" t="s">
        <v>280</v>
      </c>
      <c r="B2712" s="8">
        <v>41402</v>
      </c>
      <c r="C2712" s="9">
        <v>37.69</v>
      </c>
      <c r="D2712" s="10">
        <v>60001</v>
      </c>
    </row>
    <row r="2713" spans="1:4" x14ac:dyDescent="0.35">
      <c r="A2713" s="7" t="s">
        <v>280</v>
      </c>
      <c r="B2713" s="8">
        <v>41402</v>
      </c>
      <c r="C2713" s="9">
        <v>24.32</v>
      </c>
      <c r="D2713" s="10">
        <v>60001</v>
      </c>
    </row>
    <row r="2714" spans="1:4" x14ac:dyDescent="0.35">
      <c r="A2714" s="7" t="s">
        <v>280</v>
      </c>
      <c r="B2714" s="8">
        <v>41402</v>
      </c>
      <c r="C2714" s="9">
        <v>43.48</v>
      </c>
      <c r="D2714" s="10">
        <v>60001</v>
      </c>
    </row>
    <row r="2715" spans="1:4" x14ac:dyDescent="0.35">
      <c r="A2715" s="7" t="s">
        <v>280</v>
      </c>
      <c r="B2715" s="8">
        <v>41403</v>
      </c>
      <c r="C2715" s="9">
        <v>29.45</v>
      </c>
      <c r="D2715" s="10">
        <v>10098</v>
      </c>
    </row>
    <row r="2716" spans="1:4" x14ac:dyDescent="0.35">
      <c r="A2716" s="7" t="s">
        <v>280</v>
      </c>
      <c r="B2716" s="8">
        <v>41403</v>
      </c>
      <c r="C2716" s="9">
        <v>22.5</v>
      </c>
      <c r="D2716" s="10">
        <v>10098</v>
      </c>
    </row>
    <row r="2717" spans="1:4" x14ac:dyDescent="0.35">
      <c r="A2717" s="7" t="s">
        <v>280</v>
      </c>
      <c r="B2717" s="8">
        <v>41404</v>
      </c>
      <c r="C2717" s="9">
        <v>20.2</v>
      </c>
      <c r="D2717" s="10">
        <v>30026</v>
      </c>
    </row>
    <row r="2718" spans="1:4" x14ac:dyDescent="0.35">
      <c r="A2718" s="7" t="s">
        <v>280</v>
      </c>
      <c r="B2718" s="8">
        <v>41405</v>
      </c>
      <c r="C2718" s="9">
        <v>24.4</v>
      </c>
      <c r="D2718" s="10">
        <v>60006</v>
      </c>
    </row>
    <row r="2719" spans="1:4" x14ac:dyDescent="0.35">
      <c r="A2719" s="7" t="s">
        <v>280</v>
      </c>
      <c r="B2719" s="8">
        <v>41406</v>
      </c>
      <c r="C2719" s="9">
        <v>24.9</v>
      </c>
      <c r="D2719" s="10">
        <v>50008</v>
      </c>
    </row>
    <row r="2720" spans="1:4" x14ac:dyDescent="0.35">
      <c r="A2720" s="7" t="s">
        <v>280</v>
      </c>
      <c r="B2720" s="8">
        <v>41406</v>
      </c>
      <c r="C2720" s="9">
        <v>35.24</v>
      </c>
      <c r="D2720" s="10">
        <v>50008</v>
      </c>
    </row>
    <row r="2721" spans="1:4" x14ac:dyDescent="0.35">
      <c r="A2721" s="7" t="s">
        <v>280</v>
      </c>
      <c r="B2721" s="8">
        <v>41410</v>
      </c>
      <c r="C2721" s="9">
        <v>34.700000000000003</v>
      </c>
      <c r="D2721" s="10">
        <v>70004</v>
      </c>
    </row>
    <row r="2722" spans="1:4" x14ac:dyDescent="0.35">
      <c r="A2722" s="7" t="s">
        <v>280</v>
      </c>
      <c r="B2722" s="8">
        <v>41411</v>
      </c>
      <c r="C2722" s="9">
        <v>33.24</v>
      </c>
      <c r="D2722" s="10">
        <v>40016</v>
      </c>
    </row>
    <row r="2723" spans="1:4" x14ac:dyDescent="0.35">
      <c r="A2723" s="7" t="s">
        <v>280</v>
      </c>
      <c r="B2723" s="8">
        <v>41409</v>
      </c>
      <c r="C2723" s="9">
        <v>23.6</v>
      </c>
      <c r="D2723" s="10">
        <v>50010</v>
      </c>
    </row>
    <row r="2724" spans="1:4" x14ac:dyDescent="0.35">
      <c r="A2724" s="7" t="s">
        <v>280</v>
      </c>
      <c r="B2724" s="8">
        <v>41409</v>
      </c>
      <c r="C2724" s="9">
        <v>35.39</v>
      </c>
      <c r="D2724" s="10">
        <v>50010</v>
      </c>
    </row>
    <row r="2725" spans="1:4" x14ac:dyDescent="0.35">
      <c r="A2725" s="7" t="s">
        <v>280</v>
      </c>
      <c r="B2725" s="8">
        <v>41409</v>
      </c>
      <c r="C2725" s="9">
        <v>26.45</v>
      </c>
      <c r="D2725" s="10">
        <v>50010</v>
      </c>
    </row>
    <row r="2726" spans="1:4" x14ac:dyDescent="0.35">
      <c r="A2726" s="7" t="s">
        <v>280</v>
      </c>
      <c r="B2726" s="8">
        <v>41409</v>
      </c>
      <c r="C2726" s="9">
        <v>35.35</v>
      </c>
      <c r="D2726" s="10">
        <v>50010</v>
      </c>
    </row>
    <row r="2727" spans="1:4" x14ac:dyDescent="0.35">
      <c r="A2727" s="7" t="s">
        <v>280</v>
      </c>
      <c r="B2727" s="8">
        <v>41409</v>
      </c>
      <c r="C2727" s="9">
        <v>37.700000000000003</v>
      </c>
      <c r="D2727" s="10">
        <v>50010</v>
      </c>
    </row>
    <row r="2728" spans="1:4" x14ac:dyDescent="0.35">
      <c r="A2728" s="7" t="s">
        <v>280</v>
      </c>
      <c r="B2728" s="8">
        <v>41409</v>
      </c>
      <c r="C2728" s="9">
        <v>33.1</v>
      </c>
      <c r="D2728" s="10">
        <v>50010</v>
      </c>
    </row>
    <row r="2729" spans="1:4" x14ac:dyDescent="0.35">
      <c r="A2729" s="7" t="s">
        <v>280</v>
      </c>
      <c r="B2729" s="8">
        <v>41409</v>
      </c>
      <c r="C2729" s="9">
        <v>36.44</v>
      </c>
      <c r="D2729" s="10">
        <v>50010</v>
      </c>
    </row>
    <row r="2730" spans="1:4" x14ac:dyDescent="0.35">
      <c r="A2730" s="7" t="s">
        <v>280</v>
      </c>
      <c r="B2730" s="8">
        <v>41409</v>
      </c>
      <c r="C2730" s="9">
        <v>31.14</v>
      </c>
      <c r="D2730" s="10">
        <v>50010</v>
      </c>
    </row>
    <row r="2731" spans="1:4" x14ac:dyDescent="0.35">
      <c r="A2731" s="7" t="s">
        <v>280</v>
      </c>
      <c r="B2731" s="8">
        <v>41412</v>
      </c>
      <c r="C2731" s="9">
        <v>33.69</v>
      </c>
      <c r="D2731" s="10">
        <v>50001</v>
      </c>
    </row>
    <row r="2732" spans="1:4" x14ac:dyDescent="0.35">
      <c r="A2732" s="7" t="s">
        <v>280</v>
      </c>
      <c r="B2732" s="8">
        <v>41412</v>
      </c>
      <c r="C2732" s="9">
        <v>39.35</v>
      </c>
      <c r="D2732" s="10">
        <v>50001</v>
      </c>
    </row>
    <row r="2733" spans="1:4" x14ac:dyDescent="0.35">
      <c r="A2733" s="7" t="s">
        <v>280</v>
      </c>
      <c r="B2733" s="8">
        <v>41412</v>
      </c>
      <c r="C2733" s="9">
        <v>30.94</v>
      </c>
      <c r="D2733" s="10">
        <v>50001</v>
      </c>
    </row>
    <row r="2734" spans="1:4" x14ac:dyDescent="0.35">
      <c r="A2734" s="7" t="s">
        <v>280</v>
      </c>
      <c r="B2734" s="8">
        <v>41412</v>
      </c>
      <c r="C2734" s="9">
        <v>27.49</v>
      </c>
      <c r="D2734" s="10">
        <v>50001</v>
      </c>
    </row>
    <row r="2735" spans="1:4" x14ac:dyDescent="0.35">
      <c r="A2735" s="7" t="s">
        <v>280</v>
      </c>
      <c r="B2735" s="8">
        <v>41412</v>
      </c>
      <c r="C2735" s="9">
        <v>34.39</v>
      </c>
      <c r="D2735" s="10">
        <v>50001</v>
      </c>
    </row>
    <row r="2736" spans="1:4" x14ac:dyDescent="0.35">
      <c r="A2736" s="7" t="s">
        <v>280</v>
      </c>
      <c r="B2736" s="8">
        <v>41412</v>
      </c>
      <c r="C2736" s="9">
        <v>44.35</v>
      </c>
      <c r="D2736" s="10">
        <v>50001</v>
      </c>
    </row>
    <row r="2737" spans="1:4" x14ac:dyDescent="0.35">
      <c r="A2737" s="7" t="s">
        <v>280</v>
      </c>
      <c r="B2737" s="8">
        <v>41412</v>
      </c>
      <c r="C2737" s="9">
        <v>24.92</v>
      </c>
      <c r="D2737" s="10">
        <v>50001</v>
      </c>
    </row>
    <row r="2738" spans="1:4" x14ac:dyDescent="0.35">
      <c r="A2738" s="7" t="s">
        <v>280</v>
      </c>
      <c r="B2738" s="8">
        <v>41412</v>
      </c>
      <c r="C2738" s="9">
        <v>41.39</v>
      </c>
      <c r="D2738" s="10">
        <v>50001</v>
      </c>
    </row>
    <row r="2739" spans="1:4" x14ac:dyDescent="0.35">
      <c r="A2739" s="7" t="s">
        <v>280</v>
      </c>
      <c r="B2739" s="8">
        <v>41412</v>
      </c>
      <c r="C2739" s="9">
        <v>29.15</v>
      </c>
      <c r="D2739" s="10">
        <v>50001</v>
      </c>
    </row>
    <row r="2740" spans="1:4" x14ac:dyDescent="0.35">
      <c r="A2740" s="7" t="s">
        <v>280</v>
      </c>
      <c r="B2740" s="8">
        <v>41412</v>
      </c>
      <c r="C2740" s="9">
        <v>27.85</v>
      </c>
      <c r="D2740" s="10">
        <v>50001</v>
      </c>
    </row>
    <row r="2741" spans="1:4" x14ac:dyDescent="0.35">
      <c r="A2741" s="7" t="s">
        <v>280</v>
      </c>
      <c r="B2741" s="8">
        <v>41415</v>
      </c>
      <c r="C2741" s="9">
        <v>28.7</v>
      </c>
      <c r="D2741" s="10">
        <v>70003</v>
      </c>
    </row>
    <row r="2742" spans="1:4" x14ac:dyDescent="0.35">
      <c r="A2742" s="7" t="s">
        <v>280</v>
      </c>
      <c r="B2742" s="8">
        <v>41415</v>
      </c>
      <c r="C2742" s="9">
        <v>20.9</v>
      </c>
      <c r="D2742" s="10">
        <v>70003</v>
      </c>
    </row>
    <row r="2743" spans="1:4" x14ac:dyDescent="0.35">
      <c r="A2743" s="7" t="s">
        <v>280</v>
      </c>
      <c r="B2743" s="8">
        <v>41415</v>
      </c>
      <c r="C2743" s="9">
        <v>22.99</v>
      </c>
      <c r="D2743" s="10">
        <v>70003</v>
      </c>
    </row>
    <row r="2744" spans="1:4" x14ac:dyDescent="0.35">
      <c r="A2744" s="7" t="s">
        <v>280</v>
      </c>
      <c r="B2744" s="8">
        <v>41415</v>
      </c>
      <c r="C2744" s="9">
        <v>25.24</v>
      </c>
      <c r="D2744" s="10">
        <v>70003</v>
      </c>
    </row>
    <row r="2745" spans="1:4" x14ac:dyDescent="0.35">
      <c r="A2745" s="7" t="s">
        <v>280</v>
      </c>
      <c r="B2745" s="8">
        <v>41413</v>
      </c>
      <c r="C2745" s="9">
        <v>38.9</v>
      </c>
      <c r="D2745" s="10">
        <v>60039</v>
      </c>
    </row>
    <row r="2746" spans="1:4" x14ac:dyDescent="0.35">
      <c r="A2746" s="7" t="s">
        <v>280</v>
      </c>
      <c r="B2746" s="8">
        <v>41413</v>
      </c>
      <c r="C2746" s="9">
        <v>23.24</v>
      </c>
      <c r="D2746" s="10">
        <v>60039</v>
      </c>
    </row>
    <row r="2747" spans="1:4" x14ac:dyDescent="0.35">
      <c r="A2747" s="7" t="s">
        <v>280</v>
      </c>
      <c r="B2747" s="8">
        <v>41413</v>
      </c>
      <c r="C2747" s="9">
        <v>22.45</v>
      </c>
      <c r="D2747" s="10">
        <v>60039</v>
      </c>
    </row>
    <row r="2748" spans="1:4" x14ac:dyDescent="0.35">
      <c r="A2748" s="7" t="s">
        <v>280</v>
      </c>
      <c r="B2748" s="8">
        <v>41418</v>
      </c>
      <c r="C2748" s="9">
        <v>37.15</v>
      </c>
      <c r="D2748" s="10">
        <v>50013</v>
      </c>
    </row>
    <row r="2749" spans="1:4" x14ac:dyDescent="0.35">
      <c r="A2749" s="7" t="s">
        <v>280</v>
      </c>
      <c r="B2749" s="8">
        <v>41418</v>
      </c>
      <c r="C2749" s="9">
        <v>28.44</v>
      </c>
      <c r="D2749" s="10">
        <v>50013</v>
      </c>
    </row>
    <row r="2750" spans="1:4" x14ac:dyDescent="0.35">
      <c r="A2750" s="7" t="s">
        <v>280</v>
      </c>
      <c r="B2750" s="8">
        <v>41418</v>
      </c>
      <c r="C2750" s="9">
        <v>32.700000000000003</v>
      </c>
      <c r="D2750" s="10">
        <v>50013</v>
      </c>
    </row>
    <row r="2751" spans="1:4" x14ac:dyDescent="0.35">
      <c r="A2751" s="7" t="s">
        <v>280</v>
      </c>
      <c r="B2751" s="8">
        <v>41414</v>
      </c>
      <c r="C2751" s="9">
        <v>37.15</v>
      </c>
      <c r="D2751" s="10">
        <v>50013</v>
      </c>
    </row>
    <row r="2752" spans="1:4" x14ac:dyDescent="0.35">
      <c r="A2752" s="7" t="s">
        <v>280</v>
      </c>
      <c r="B2752" s="8">
        <v>41414</v>
      </c>
      <c r="C2752" s="9">
        <v>28.44</v>
      </c>
      <c r="D2752" s="10">
        <v>50013</v>
      </c>
    </row>
    <row r="2753" spans="1:4" x14ac:dyDescent="0.35">
      <c r="A2753" s="7" t="s">
        <v>280</v>
      </c>
      <c r="B2753" s="8">
        <v>41414</v>
      </c>
      <c r="C2753" s="9">
        <v>32.700000000000003</v>
      </c>
      <c r="D2753" s="10">
        <v>50013</v>
      </c>
    </row>
    <row r="2754" spans="1:4" x14ac:dyDescent="0.35">
      <c r="A2754" s="7" t="s">
        <v>280</v>
      </c>
      <c r="B2754" s="8">
        <v>41418</v>
      </c>
      <c r="C2754" s="9">
        <v>33.24</v>
      </c>
      <c r="D2754" s="10">
        <v>40001</v>
      </c>
    </row>
    <row r="2755" spans="1:4" x14ac:dyDescent="0.35">
      <c r="A2755" s="7" t="s">
        <v>280</v>
      </c>
      <c r="B2755" s="8">
        <v>41418</v>
      </c>
      <c r="C2755" s="9">
        <v>29.44</v>
      </c>
      <c r="D2755" s="10">
        <v>40001</v>
      </c>
    </row>
    <row r="2756" spans="1:4" x14ac:dyDescent="0.35">
      <c r="A2756" s="7" t="s">
        <v>280</v>
      </c>
      <c r="B2756" s="8">
        <v>41418</v>
      </c>
      <c r="C2756" s="9">
        <v>23.15</v>
      </c>
      <c r="D2756" s="10">
        <v>40001</v>
      </c>
    </row>
    <row r="2757" spans="1:4" x14ac:dyDescent="0.35">
      <c r="A2757" s="7" t="s">
        <v>280</v>
      </c>
      <c r="B2757" s="8">
        <v>41418</v>
      </c>
      <c r="C2757" s="9">
        <v>30.2</v>
      </c>
      <c r="D2757" s="10">
        <v>40001</v>
      </c>
    </row>
    <row r="2758" spans="1:4" x14ac:dyDescent="0.35">
      <c r="A2758" s="7" t="s">
        <v>280</v>
      </c>
      <c r="B2758" s="8">
        <v>41418</v>
      </c>
      <c r="C2758" s="9">
        <v>38.94</v>
      </c>
      <c r="D2758" s="10">
        <v>40001</v>
      </c>
    </row>
    <row r="2759" spans="1:4" x14ac:dyDescent="0.35">
      <c r="A2759" s="7" t="s">
        <v>280</v>
      </c>
      <c r="B2759" s="8">
        <v>41418</v>
      </c>
      <c r="C2759" s="9">
        <v>30.24</v>
      </c>
      <c r="D2759" s="10">
        <v>40001</v>
      </c>
    </row>
    <row r="2760" spans="1:4" x14ac:dyDescent="0.35">
      <c r="A2760" s="7" t="s">
        <v>280</v>
      </c>
      <c r="B2760" s="8">
        <v>41418</v>
      </c>
      <c r="C2760" s="9">
        <v>21.15</v>
      </c>
      <c r="D2760" s="10">
        <v>40001</v>
      </c>
    </row>
    <row r="2761" spans="1:4" x14ac:dyDescent="0.35">
      <c r="A2761" s="7" t="s">
        <v>280</v>
      </c>
      <c r="B2761" s="8">
        <v>41416</v>
      </c>
      <c r="C2761" s="9">
        <v>38.35</v>
      </c>
      <c r="D2761" s="10">
        <v>60026</v>
      </c>
    </row>
    <row r="2762" spans="1:4" x14ac:dyDescent="0.35">
      <c r="A2762" s="7" t="s">
        <v>280</v>
      </c>
      <c r="B2762" s="8">
        <v>41419</v>
      </c>
      <c r="C2762" s="9">
        <v>31.9</v>
      </c>
      <c r="D2762" s="10">
        <v>50026</v>
      </c>
    </row>
    <row r="2763" spans="1:4" x14ac:dyDescent="0.35">
      <c r="A2763" s="7" t="s">
        <v>280</v>
      </c>
      <c r="B2763" s="8">
        <v>41419</v>
      </c>
      <c r="C2763" s="9">
        <v>29.9</v>
      </c>
      <c r="D2763" s="10">
        <v>50026</v>
      </c>
    </row>
    <row r="2764" spans="1:4" x14ac:dyDescent="0.35">
      <c r="A2764" s="7" t="s">
        <v>280</v>
      </c>
      <c r="B2764" s="8">
        <v>41420</v>
      </c>
      <c r="C2764" s="9">
        <v>31.95</v>
      </c>
      <c r="D2764" s="10">
        <v>20115</v>
      </c>
    </row>
    <row r="2765" spans="1:4" x14ac:dyDescent="0.35">
      <c r="A2765" s="7" t="s">
        <v>280</v>
      </c>
      <c r="B2765" s="8">
        <v>41420</v>
      </c>
      <c r="C2765" s="9">
        <v>24</v>
      </c>
      <c r="D2765" s="10">
        <v>40014</v>
      </c>
    </row>
    <row r="2766" spans="1:4" x14ac:dyDescent="0.35">
      <c r="A2766" s="7" t="s">
        <v>280</v>
      </c>
      <c r="B2766" s="8">
        <v>41423</v>
      </c>
      <c r="C2766" s="9">
        <v>30.65</v>
      </c>
      <c r="D2766" s="10">
        <v>10012</v>
      </c>
    </row>
    <row r="2767" spans="1:4" x14ac:dyDescent="0.35">
      <c r="A2767" s="7" t="s">
        <v>280</v>
      </c>
      <c r="B2767" s="8">
        <v>41423</v>
      </c>
      <c r="C2767" s="9">
        <v>31.45</v>
      </c>
      <c r="D2767" s="10">
        <v>10012</v>
      </c>
    </row>
    <row r="2768" spans="1:4" x14ac:dyDescent="0.35">
      <c r="A2768" s="7" t="s">
        <v>280</v>
      </c>
      <c r="B2768" s="8">
        <v>41421</v>
      </c>
      <c r="C2768" s="9">
        <v>34.64</v>
      </c>
      <c r="D2768" s="10">
        <v>60004</v>
      </c>
    </row>
    <row r="2769" spans="1:4" x14ac:dyDescent="0.35">
      <c r="A2769" s="7" t="s">
        <v>280</v>
      </c>
      <c r="B2769" s="8">
        <v>41421</v>
      </c>
      <c r="C2769" s="9">
        <v>36.44</v>
      </c>
      <c r="D2769" s="10">
        <v>60004</v>
      </c>
    </row>
    <row r="2770" spans="1:4" x14ac:dyDescent="0.35">
      <c r="A2770" s="7" t="s">
        <v>280</v>
      </c>
      <c r="B2770" s="8">
        <v>41423</v>
      </c>
      <c r="C2770" s="9">
        <v>22.45</v>
      </c>
      <c r="D2770" s="10">
        <v>20147</v>
      </c>
    </row>
    <row r="2771" spans="1:4" x14ac:dyDescent="0.35">
      <c r="A2771" s="7" t="s">
        <v>280</v>
      </c>
      <c r="B2771" s="8">
        <v>41425</v>
      </c>
      <c r="C2771" s="9">
        <v>36.9</v>
      </c>
      <c r="D2771" s="10">
        <v>20236</v>
      </c>
    </row>
    <row r="2772" spans="1:4" x14ac:dyDescent="0.35">
      <c r="A2772" s="7" t="s">
        <v>280</v>
      </c>
      <c r="B2772" s="8">
        <v>41426</v>
      </c>
      <c r="C2772" s="9">
        <v>18.2</v>
      </c>
      <c r="D2772" s="10">
        <v>20003</v>
      </c>
    </row>
    <row r="2773" spans="1:4" x14ac:dyDescent="0.35">
      <c r="A2773" s="7" t="s">
        <v>280</v>
      </c>
      <c r="B2773" s="8">
        <v>41426</v>
      </c>
      <c r="C2773" s="9">
        <v>39.19</v>
      </c>
      <c r="D2773" s="10">
        <v>20003</v>
      </c>
    </row>
    <row r="2774" spans="1:4" x14ac:dyDescent="0.35">
      <c r="A2774" s="7" t="s">
        <v>280</v>
      </c>
      <c r="B2774" s="8">
        <v>41426</v>
      </c>
      <c r="C2774" s="9">
        <v>33.54</v>
      </c>
      <c r="D2774" s="10">
        <v>20003</v>
      </c>
    </row>
    <row r="2775" spans="1:4" x14ac:dyDescent="0.35">
      <c r="A2775" s="7" t="s">
        <v>280</v>
      </c>
      <c r="B2775" s="8">
        <v>41426</v>
      </c>
      <c r="C2775" s="9">
        <v>30.25</v>
      </c>
      <c r="D2775" s="10">
        <v>20003</v>
      </c>
    </row>
    <row r="2776" spans="1:4" x14ac:dyDescent="0.35">
      <c r="A2776" s="7" t="s">
        <v>280</v>
      </c>
      <c r="B2776" s="8">
        <v>41421</v>
      </c>
      <c r="C2776" s="9">
        <v>35.950000000000003</v>
      </c>
      <c r="D2776" s="10">
        <v>20113</v>
      </c>
    </row>
    <row r="2777" spans="1:4" x14ac:dyDescent="0.35">
      <c r="A2777" s="7" t="s">
        <v>280</v>
      </c>
      <c r="B2777" s="8">
        <v>41427</v>
      </c>
      <c r="C2777" s="9">
        <v>29.7</v>
      </c>
      <c r="D2777" s="10">
        <v>20001</v>
      </c>
    </row>
    <row r="2778" spans="1:4" x14ac:dyDescent="0.35">
      <c r="A2778" s="7" t="s">
        <v>280</v>
      </c>
      <c r="B2778" s="8">
        <v>41427</v>
      </c>
      <c r="C2778" s="9">
        <v>23</v>
      </c>
      <c r="D2778" s="10">
        <v>20001</v>
      </c>
    </row>
    <row r="2779" spans="1:4" x14ac:dyDescent="0.35">
      <c r="A2779" s="7" t="s">
        <v>280</v>
      </c>
      <c r="B2779" s="8">
        <v>41431</v>
      </c>
      <c r="C2779" s="9">
        <v>40.950000000000003</v>
      </c>
      <c r="D2779" s="10">
        <v>50030</v>
      </c>
    </row>
    <row r="2780" spans="1:4" x14ac:dyDescent="0.35">
      <c r="A2780" s="7" t="s">
        <v>280</v>
      </c>
      <c r="B2780" s="8">
        <v>41431</v>
      </c>
      <c r="C2780" s="9">
        <v>48.7</v>
      </c>
      <c r="D2780" s="10">
        <v>50030</v>
      </c>
    </row>
    <row r="2781" spans="1:4" x14ac:dyDescent="0.35">
      <c r="A2781" s="7" t="s">
        <v>280</v>
      </c>
      <c r="B2781" s="8">
        <v>41428</v>
      </c>
      <c r="C2781" s="9">
        <v>26.15</v>
      </c>
      <c r="D2781" s="10">
        <v>20002</v>
      </c>
    </row>
    <row r="2782" spans="1:4" x14ac:dyDescent="0.35">
      <c r="A2782" s="7" t="s">
        <v>280</v>
      </c>
      <c r="B2782" s="8">
        <v>41428</v>
      </c>
      <c r="C2782" s="9">
        <v>36.24</v>
      </c>
      <c r="D2782" s="10">
        <v>20002</v>
      </c>
    </row>
    <row r="2783" spans="1:4" x14ac:dyDescent="0.35">
      <c r="A2783" s="7" t="s">
        <v>280</v>
      </c>
      <c r="B2783" s="8">
        <v>41428</v>
      </c>
      <c r="C2783" s="9">
        <v>30.75</v>
      </c>
      <c r="D2783" s="10">
        <v>20002</v>
      </c>
    </row>
    <row r="2784" spans="1:4" x14ac:dyDescent="0.35">
      <c r="A2784" s="7" t="s">
        <v>280</v>
      </c>
      <c r="B2784" s="8">
        <v>41428</v>
      </c>
      <c r="C2784" s="9">
        <v>21.19</v>
      </c>
      <c r="D2784" s="10">
        <v>20002</v>
      </c>
    </row>
    <row r="2785" spans="1:4" x14ac:dyDescent="0.35">
      <c r="A2785" s="7" t="s">
        <v>280</v>
      </c>
      <c r="B2785" s="8">
        <v>41432</v>
      </c>
      <c r="C2785" s="9">
        <v>26.15</v>
      </c>
      <c r="D2785" s="10">
        <v>20002</v>
      </c>
    </row>
    <row r="2786" spans="1:4" x14ac:dyDescent="0.35">
      <c r="A2786" s="7" t="s">
        <v>280</v>
      </c>
      <c r="B2786" s="8">
        <v>41432</v>
      </c>
      <c r="C2786" s="9">
        <v>36.24</v>
      </c>
      <c r="D2786" s="10">
        <v>20002</v>
      </c>
    </row>
    <row r="2787" spans="1:4" x14ac:dyDescent="0.35">
      <c r="A2787" s="7" t="s">
        <v>280</v>
      </c>
      <c r="B2787" s="8">
        <v>41432</v>
      </c>
      <c r="C2787" s="9">
        <v>30.75</v>
      </c>
      <c r="D2787" s="10">
        <v>20002</v>
      </c>
    </row>
    <row r="2788" spans="1:4" x14ac:dyDescent="0.35">
      <c r="A2788" s="7" t="s">
        <v>280</v>
      </c>
      <c r="B2788" s="8">
        <v>41432</v>
      </c>
      <c r="C2788" s="9">
        <v>21.19</v>
      </c>
      <c r="D2788" s="10">
        <v>20002</v>
      </c>
    </row>
    <row r="2789" spans="1:4" x14ac:dyDescent="0.35">
      <c r="A2789" s="7" t="s">
        <v>280</v>
      </c>
      <c r="B2789" s="8">
        <v>41429</v>
      </c>
      <c r="C2789" s="9">
        <v>26.15</v>
      </c>
      <c r="D2789" s="10">
        <v>20002</v>
      </c>
    </row>
    <row r="2790" spans="1:4" x14ac:dyDescent="0.35">
      <c r="A2790" s="7" t="s">
        <v>280</v>
      </c>
      <c r="B2790" s="8">
        <v>41429</v>
      </c>
      <c r="C2790" s="9">
        <v>36.24</v>
      </c>
      <c r="D2790" s="10">
        <v>20002</v>
      </c>
    </row>
    <row r="2791" spans="1:4" x14ac:dyDescent="0.35">
      <c r="A2791" s="7" t="s">
        <v>280</v>
      </c>
      <c r="B2791" s="8">
        <v>41429</v>
      </c>
      <c r="C2791" s="9">
        <v>30.75</v>
      </c>
      <c r="D2791" s="10">
        <v>20002</v>
      </c>
    </row>
    <row r="2792" spans="1:4" x14ac:dyDescent="0.35">
      <c r="A2792" s="7" t="s">
        <v>280</v>
      </c>
      <c r="B2792" s="8">
        <v>41429</v>
      </c>
      <c r="C2792" s="9">
        <v>21.19</v>
      </c>
      <c r="D2792" s="10">
        <v>20002</v>
      </c>
    </row>
    <row r="2793" spans="1:4" x14ac:dyDescent="0.35">
      <c r="A2793" s="7" t="s">
        <v>280</v>
      </c>
      <c r="B2793" s="8">
        <v>41431</v>
      </c>
      <c r="C2793" s="9">
        <v>34.19</v>
      </c>
      <c r="D2793" s="10">
        <v>10001</v>
      </c>
    </row>
    <row r="2794" spans="1:4" x14ac:dyDescent="0.35">
      <c r="A2794" s="7" t="s">
        <v>280</v>
      </c>
      <c r="B2794" s="8">
        <v>41431</v>
      </c>
      <c r="C2794" s="9">
        <v>27.86</v>
      </c>
      <c r="D2794" s="10">
        <v>10001</v>
      </c>
    </row>
    <row r="2795" spans="1:4" x14ac:dyDescent="0.35">
      <c r="A2795" s="7" t="s">
        <v>280</v>
      </c>
      <c r="B2795" s="8">
        <v>41431</v>
      </c>
      <c r="C2795" s="9">
        <v>36.700000000000003</v>
      </c>
      <c r="D2795" s="10">
        <v>10001</v>
      </c>
    </row>
    <row r="2796" spans="1:4" x14ac:dyDescent="0.35">
      <c r="A2796" s="7" t="s">
        <v>280</v>
      </c>
      <c r="B2796" s="8">
        <v>41431</v>
      </c>
      <c r="C2796" s="9">
        <v>26.44</v>
      </c>
      <c r="D2796" s="10">
        <v>10001</v>
      </c>
    </row>
    <row r="2797" spans="1:4" x14ac:dyDescent="0.35">
      <c r="A2797" s="7" t="s">
        <v>280</v>
      </c>
      <c r="B2797" s="8">
        <v>41431</v>
      </c>
      <c r="C2797" s="9">
        <v>30.49</v>
      </c>
      <c r="D2797" s="10">
        <v>10001</v>
      </c>
    </row>
    <row r="2798" spans="1:4" x14ac:dyDescent="0.35">
      <c r="A2798" s="7" t="s">
        <v>280</v>
      </c>
      <c r="B2798" s="8">
        <v>41431</v>
      </c>
      <c r="C2798" s="9">
        <v>32.369999999999997</v>
      </c>
      <c r="D2798" s="10">
        <v>10001</v>
      </c>
    </row>
    <row r="2799" spans="1:4" x14ac:dyDescent="0.35">
      <c r="A2799" s="7" t="s">
        <v>280</v>
      </c>
      <c r="B2799" s="8">
        <v>41431</v>
      </c>
      <c r="C2799" s="9">
        <v>29</v>
      </c>
      <c r="D2799" s="10">
        <v>10001</v>
      </c>
    </row>
    <row r="2800" spans="1:4" x14ac:dyDescent="0.35">
      <c r="A2800" s="7" t="s">
        <v>280</v>
      </c>
      <c r="B2800" s="8">
        <v>41431</v>
      </c>
      <c r="C2800" s="9">
        <v>30.35</v>
      </c>
      <c r="D2800" s="10">
        <v>10001</v>
      </c>
    </row>
    <row r="2801" spans="1:4" x14ac:dyDescent="0.35">
      <c r="A2801" s="7" t="s">
        <v>280</v>
      </c>
      <c r="B2801" s="8">
        <v>41433</v>
      </c>
      <c r="C2801" s="9">
        <v>54.94</v>
      </c>
      <c r="D2801" s="10">
        <v>10104</v>
      </c>
    </row>
    <row r="2802" spans="1:4" x14ac:dyDescent="0.35">
      <c r="A2802" s="7" t="s">
        <v>280</v>
      </c>
      <c r="B2802" s="8">
        <v>41433</v>
      </c>
      <c r="C2802" s="9">
        <v>18.2</v>
      </c>
      <c r="D2802" s="10">
        <v>20003</v>
      </c>
    </row>
    <row r="2803" spans="1:4" x14ac:dyDescent="0.35">
      <c r="A2803" s="7" t="s">
        <v>280</v>
      </c>
      <c r="B2803" s="8">
        <v>41433</v>
      </c>
      <c r="C2803" s="9">
        <v>39.19</v>
      </c>
      <c r="D2803" s="10">
        <v>20003</v>
      </c>
    </row>
    <row r="2804" spans="1:4" x14ac:dyDescent="0.35">
      <c r="A2804" s="7" t="s">
        <v>280</v>
      </c>
      <c r="B2804" s="8">
        <v>41433</v>
      </c>
      <c r="C2804" s="9">
        <v>33.54</v>
      </c>
      <c r="D2804" s="10">
        <v>20003</v>
      </c>
    </row>
    <row r="2805" spans="1:4" x14ac:dyDescent="0.35">
      <c r="A2805" s="7" t="s">
        <v>280</v>
      </c>
      <c r="B2805" s="8">
        <v>41433</v>
      </c>
      <c r="C2805" s="9">
        <v>30.25</v>
      </c>
      <c r="D2805" s="10">
        <v>20003</v>
      </c>
    </row>
    <row r="2806" spans="1:4" x14ac:dyDescent="0.35">
      <c r="A2806" s="7" t="s">
        <v>280</v>
      </c>
      <c r="B2806" s="8">
        <v>41434</v>
      </c>
      <c r="C2806" s="9">
        <v>23.15</v>
      </c>
      <c r="D2806" s="10">
        <v>60036</v>
      </c>
    </row>
    <row r="2807" spans="1:4" x14ac:dyDescent="0.35">
      <c r="A2807" s="7" t="s">
        <v>280</v>
      </c>
      <c r="B2807" s="8">
        <v>41435</v>
      </c>
      <c r="C2807" s="9">
        <v>24.6</v>
      </c>
      <c r="D2807" s="10">
        <v>20006</v>
      </c>
    </row>
    <row r="2808" spans="1:4" x14ac:dyDescent="0.35">
      <c r="A2808" s="7" t="s">
        <v>280</v>
      </c>
      <c r="B2808" s="8">
        <v>41439</v>
      </c>
      <c r="C2808" s="9">
        <v>34.19</v>
      </c>
      <c r="D2808" s="10">
        <v>60019</v>
      </c>
    </row>
    <row r="2809" spans="1:4" x14ac:dyDescent="0.35">
      <c r="A2809" s="7" t="s">
        <v>280</v>
      </c>
      <c r="B2809" s="8">
        <v>41439</v>
      </c>
      <c r="C2809" s="9">
        <v>32.25</v>
      </c>
      <c r="D2809" s="10">
        <v>60019</v>
      </c>
    </row>
    <row r="2810" spans="1:4" x14ac:dyDescent="0.35">
      <c r="A2810" s="7" t="s">
        <v>280</v>
      </c>
      <c r="B2810" s="8">
        <v>41439</v>
      </c>
      <c r="C2810" s="9">
        <v>37.74</v>
      </c>
      <c r="D2810" s="10">
        <v>60019</v>
      </c>
    </row>
    <row r="2811" spans="1:4" x14ac:dyDescent="0.35">
      <c r="A2811" s="7" t="s">
        <v>280</v>
      </c>
      <c r="B2811" s="8">
        <v>41437</v>
      </c>
      <c r="C2811" s="9">
        <v>14.2</v>
      </c>
      <c r="D2811" s="10">
        <v>20014</v>
      </c>
    </row>
    <row r="2812" spans="1:4" x14ac:dyDescent="0.35">
      <c r="A2812" s="7" t="s">
        <v>280</v>
      </c>
      <c r="B2812" s="8">
        <v>41436</v>
      </c>
      <c r="C2812" s="9">
        <v>22.15</v>
      </c>
      <c r="D2812" s="10">
        <v>20005</v>
      </c>
    </row>
    <row r="2813" spans="1:4" x14ac:dyDescent="0.35">
      <c r="A2813" s="7" t="s">
        <v>280</v>
      </c>
      <c r="B2813" s="8">
        <v>41436</v>
      </c>
      <c r="C2813" s="9">
        <v>30.35</v>
      </c>
      <c r="D2813" s="10">
        <v>20005</v>
      </c>
    </row>
    <row r="2814" spans="1:4" x14ac:dyDescent="0.35">
      <c r="A2814" s="7" t="s">
        <v>280</v>
      </c>
      <c r="B2814" s="8">
        <v>41436</v>
      </c>
      <c r="C2814" s="9">
        <v>24.15</v>
      </c>
      <c r="D2814" s="10">
        <v>20005</v>
      </c>
    </row>
    <row r="2815" spans="1:4" x14ac:dyDescent="0.35">
      <c r="A2815" s="7" t="s">
        <v>280</v>
      </c>
      <c r="B2815" s="8">
        <v>41436</v>
      </c>
      <c r="C2815" s="9">
        <v>32.4</v>
      </c>
      <c r="D2815" s="10">
        <v>20005</v>
      </c>
    </row>
    <row r="2816" spans="1:4" x14ac:dyDescent="0.35">
      <c r="A2816" s="7" t="s">
        <v>280</v>
      </c>
      <c r="B2816" s="8">
        <v>41436</v>
      </c>
      <c r="C2816" s="9">
        <v>55.59</v>
      </c>
      <c r="D2816" s="10">
        <v>50020</v>
      </c>
    </row>
    <row r="2817" spans="1:4" x14ac:dyDescent="0.35">
      <c r="A2817" s="7" t="s">
        <v>280</v>
      </c>
      <c r="B2817" s="8">
        <v>41436</v>
      </c>
      <c r="C2817" s="9">
        <v>29</v>
      </c>
      <c r="D2817" s="10">
        <v>50020</v>
      </c>
    </row>
    <row r="2818" spans="1:4" x14ac:dyDescent="0.35">
      <c r="A2818" s="7" t="s">
        <v>280</v>
      </c>
      <c r="B2818" s="8">
        <v>41436</v>
      </c>
      <c r="C2818" s="9">
        <v>54.75</v>
      </c>
      <c r="D2818" s="10">
        <v>50020</v>
      </c>
    </row>
    <row r="2819" spans="1:4" x14ac:dyDescent="0.35">
      <c r="A2819" s="7" t="s">
        <v>280</v>
      </c>
      <c r="B2819" s="8">
        <v>41441</v>
      </c>
      <c r="C2819" s="9">
        <v>25.49</v>
      </c>
      <c r="D2819" s="10">
        <v>60023</v>
      </c>
    </row>
    <row r="2820" spans="1:4" x14ac:dyDescent="0.35">
      <c r="A2820" s="7" t="s">
        <v>280</v>
      </c>
      <c r="B2820" s="8">
        <v>41441</v>
      </c>
      <c r="C2820" s="9">
        <v>24.44</v>
      </c>
      <c r="D2820" s="10">
        <v>60023</v>
      </c>
    </row>
    <row r="2821" spans="1:4" x14ac:dyDescent="0.35">
      <c r="A2821" s="7" t="s">
        <v>280</v>
      </c>
      <c r="B2821" s="8">
        <v>41440</v>
      </c>
      <c r="C2821" s="9">
        <v>37.700000000000003</v>
      </c>
      <c r="D2821" s="10">
        <v>40004</v>
      </c>
    </row>
    <row r="2822" spans="1:4" x14ac:dyDescent="0.35">
      <c r="A2822" s="7" t="s">
        <v>280</v>
      </c>
      <c r="B2822" s="8">
        <v>41440</v>
      </c>
      <c r="C2822" s="9">
        <v>31.44</v>
      </c>
      <c r="D2822" s="10">
        <v>40004</v>
      </c>
    </row>
    <row r="2823" spans="1:4" x14ac:dyDescent="0.35">
      <c r="A2823" s="7" t="s">
        <v>280</v>
      </c>
      <c r="B2823" s="8">
        <v>41440</v>
      </c>
      <c r="C2823" s="9">
        <v>35.4</v>
      </c>
      <c r="D2823" s="10">
        <v>40004</v>
      </c>
    </row>
    <row r="2824" spans="1:4" x14ac:dyDescent="0.35">
      <c r="A2824" s="7" t="s">
        <v>280</v>
      </c>
      <c r="B2824" s="8">
        <v>41438</v>
      </c>
      <c r="C2824" s="9">
        <v>35.64</v>
      </c>
      <c r="D2824" s="10">
        <v>20007</v>
      </c>
    </row>
    <row r="2825" spans="1:4" x14ac:dyDescent="0.35">
      <c r="A2825" s="7" t="s">
        <v>280</v>
      </c>
      <c r="B2825" s="8">
        <v>41438</v>
      </c>
      <c r="C2825" s="9">
        <v>25.9</v>
      </c>
      <c r="D2825" s="10">
        <v>20007</v>
      </c>
    </row>
    <row r="2826" spans="1:4" x14ac:dyDescent="0.35">
      <c r="A2826" s="7" t="s">
        <v>280</v>
      </c>
      <c r="B2826" s="8">
        <v>41438</v>
      </c>
      <c r="C2826" s="9">
        <v>35.44</v>
      </c>
      <c r="D2826" s="10">
        <v>20007</v>
      </c>
    </row>
    <row r="2827" spans="1:4" x14ac:dyDescent="0.35">
      <c r="A2827" s="7" t="s">
        <v>280</v>
      </c>
      <c r="B2827" s="8">
        <v>41442</v>
      </c>
      <c r="C2827" s="9">
        <v>26.1</v>
      </c>
      <c r="D2827" s="10">
        <v>20004</v>
      </c>
    </row>
    <row r="2828" spans="1:4" x14ac:dyDescent="0.35">
      <c r="A2828" s="7" t="s">
        <v>280</v>
      </c>
      <c r="B2828" s="8">
        <v>41442</v>
      </c>
      <c r="C2828" s="9">
        <v>26.99</v>
      </c>
      <c r="D2828" s="10">
        <v>20004</v>
      </c>
    </row>
    <row r="2829" spans="1:4" x14ac:dyDescent="0.35">
      <c r="A2829" s="7" t="s">
        <v>280</v>
      </c>
      <c r="B2829" s="8">
        <v>41442</v>
      </c>
      <c r="C2829" s="9">
        <v>16.149999999999999</v>
      </c>
      <c r="D2829" s="10">
        <v>20004</v>
      </c>
    </row>
    <row r="2830" spans="1:4" x14ac:dyDescent="0.35">
      <c r="A2830" s="7" t="s">
        <v>280</v>
      </c>
      <c r="B2830" s="8">
        <v>41440</v>
      </c>
      <c r="C2830" s="9">
        <v>29.45</v>
      </c>
      <c r="D2830" s="10">
        <v>20234</v>
      </c>
    </row>
    <row r="2831" spans="1:4" x14ac:dyDescent="0.35">
      <c r="A2831" s="7" t="s">
        <v>280</v>
      </c>
      <c r="B2831" s="8">
        <v>41443</v>
      </c>
      <c r="C2831" s="9">
        <v>36.65</v>
      </c>
      <c r="D2831" s="10">
        <v>10016</v>
      </c>
    </row>
    <row r="2832" spans="1:4" x14ac:dyDescent="0.35">
      <c r="A2832" s="7" t="s">
        <v>280</v>
      </c>
      <c r="B2832" s="8">
        <v>41443</v>
      </c>
      <c r="C2832" s="9">
        <v>30.69</v>
      </c>
      <c r="D2832" s="10">
        <v>10016</v>
      </c>
    </row>
    <row r="2833" spans="1:4" x14ac:dyDescent="0.35">
      <c r="A2833" s="7" t="s">
        <v>280</v>
      </c>
      <c r="B2833" s="8">
        <v>41445</v>
      </c>
      <c r="C2833" s="9">
        <v>21.45</v>
      </c>
      <c r="D2833" s="10">
        <v>10079</v>
      </c>
    </row>
    <row r="2834" spans="1:4" x14ac:dyDescent="0.35">
      <c r="A2834" s="7" t="s">
        <v>280</v>
      </c>
      <c r="B2834" s="8">
        <v>41445</v>
      </c>
      <c r="C2834" s="9">
        <v>50.69</v>
      </c>
      <c r="D2834" s="10">
        <v>10079</v>
      </c>
    </row>
    <row r="2835" spans="1:4" x14ac:dyDescent="0.35">
      <c r="A2835" s="7" t="s">
        <v>280</v>
      </c>
      <c r="B2835" s="8">
        <v>41446</v>
      </c>
      <c r="C2835" s="9">
        <v>52.85</v>
      </c>
      <c r="D2835" s="10">
        <v>60038</v>
      </c>
    </row>
    <row r="2836" spans="1:4" x14ac:dyDescent="0.35">
      <c r="A2836" s="7" t="s">
        <v>280</v>
      </c>
      <c r="B2836" s="8">
        <v>41445</v>
      </c>
      <c r="C2836" s="9">
        <v>19.2</v>
      </c>
      <c r="D2836" s="10">
        <v>40039</v>
      </c>
    </row>
    <row r="2837" spans="1:4" x14ac:dyDescent="0.35">
      <c r="A2837" s="7" t="s">
        <v>280</v>
      </c>
      <c r="B2837" s="8">
        <v>41444</v>
      </c>
      <c r="C2837" s="9">
        <v>29.2</v>
      </c>
      <c r="D2837" s="10">
        <v>20050</v>
      </c>
    </row>
    <row r="2838" spans="1:4" x14ac:dyDescent="0.35">
      <c r="A2838" s="7" t="s">
        <v>280</v>
      </c>
      <c r="B2838" s="8">
        <v>41448</v>
      </c>
      <c r="C2838" s="9">
        <v>0</v>
      </c>
      <c r="D2838" s="10">
        <v>60045</v>
      </c>
    </row>
    <row r="2839" spans="1:4" x14ac:dyDescent="0.35">
      <c r="A2839" s="7" t="s">
        <v>280</v>
      </c>
      <c r="B2839" s="8">
        <v>41450</v>
      </c>
      <c r="C2839" s="9">
        <v>33.15</v>
      </c>
      <c r="D2839" s="10">
        <v>60041</v>
      </c>
    </row>
    <row r="2840" spans="1:4" x14ac:dyDescent="0.35">
      <c r="A2840" s="7" t="s">
        <v>280</v>
      </c>
      <c r="B2840" s="8">
        <v>41447</v>
      </c>
      <c r="C2840" s="9">
        <v>20.45</v>
      </c>
      <c r="D2840" s="10">
        <v>20108</v>
      </c>
    </row>
    <row r="2841" spans="1:4" x14ac:dyDescent="0.35">
      <c r="A2841" s="7" t="s">
        <v>280</v>
      </c>
      <c r="B2841" s="8">
        <v>41447</v>
      </c>
      <c r="C2841" s="9">
        <v>44.19</v>
      </c>
      <c r="D2841" s="10">
        <v>20108</v>
      </c>
    </row>
    <row r="2842" spans="1:4" x14ac:dyDescent="0.35">
      <c r="A2842" s="7" t="s">
        <v>280</v>
      </c>
      <c r="B2842" s="8">
        <v>41447</v>
      </c>
      <c r="C2842" s="9">
        <v>20.2</v>
      </c>
      <c r="D2842" s="10">
        <v>20108</v>
      </c>
    </row>
    <row r="2843" spans="1:4" x14ac:dyDescent="0.35">
      <c r="A2843" s="7" t="s">
        <v>280</v>
      </c>
      <c r="B2843" s="8">
        <v>41452</v>
      </c>
      <c r="C2843" s="9">
        <v>22.15</v>
      </c>
      <c r="D2843" s="10">
        <v>20005</v>
      </c>
    </row>
    <row r="2844" spans="1:4" x14ac:dyDescent="0.35">
      <c r="A2844" s="7" t="s">
        <v>280</v>
      </c>
      <c r="B2844" s="8">
        <v>41452</v>
      </c>
      <c r="C2844" s="9">
        <v>30.35</v>
      </c>
      <c r="D2844" s="10">
        <v>20005</v>
      </c>
    </row>
    <row r="2845" spans="1:4" x14ac:dyDescent="0.35">
      <c r="A2845" s="7" t="s">
        <v>280</v>
      </c>
      <c r="B2845" s="8">
        <v>41452</v>
      </c>
      <c r="C2845" s="9">
        <v>24.15</v>
      </c>
      <c r="D2845" s="10">
        <v>20005</v>
      </c>
    </row>
    <row r="2846" spans="1:4" x14ac:dyDescent="0.35">
      <c r="A2846" s="7" t="s">
        <v>280</v>
      </c>
      <c r="B2846" s="8">
        <v>41452</v>
      </c>
      <c r="C2846" s="9">
        <v>32.4</v>
      </c>
      <c r="D2846" s="10">
        <v>20005</v>
      </c>
    </row>
    <row r="2847" spans="1:4" x14ac:dyDescent="0.35">
      <c r="A2847" s="7" t="s">
        <v>280</v>
      </c>
      <c r="B2847" s="8">
        <v>41449</v>
      </c>
      <c r="C2847" s="9">
        <v>26.15</v>
      </c>
      <c r="D2847" s="10">
        <v>20002</v>
      </c>
    </row>
    <row r="2848" spans="1:4" x14ac:dyDescent="0.35">
      <c r="A2848" s="7" t="s">
        <v>280</v>
      </c>
      <c r="B2848" s="8">
        <v>41449</v>
      </c>
      <c r="C2848" s="9">
        <v>36.24</v>
      </c>
      <c r="D2848" s="10">
        <v>20002</v>
      </c>
    </row>
    <row r="2849" spans="1:4" x14ac:dyDescent="0.35">
      <c r="A2849" s="7" t="s">
        <v>280</v>
      </c>
      <c r="B2849" s="8">
        <v>41449</v>
      </c>
      <c r="C2849" s="9">
        <v>30.75</v>
      </c>
      <c r="D2849" s="10">
        <v>20002</v>
      </c>
    </row>
    <row r="2850" spans="1:4" x14ac:dyDescent="0.35">
      <c r="A2850" s="7" t="s">
        <v>280</v>
      </c>
      <c r="B2850" s="8">
        <v>41449</v>
      </c>
      <c r="C2850" s="9">
        <v>21.19</v>
      </c>
      <c r="D2850" s="10">
        <v>20002</v>
      </c>
    </row>
    <row r="2851" spans="1:4" x14ac:dyDescent="0.35">
      <c r="A2851" s="7" t="s">
        <v>280</v>
      </c>
      <c r="B2851" s="8">
        <v>41451</v>
      </c>
      <c r="C2851" s="9">
        <v>30.24</v>
      </c>
      <c r="D2851" s="10">
        <v>50025</v>
      </c>
    </row>
    <row r="2852" spans="1:4" x14ac:dyDescent="0.35">
      <c r="A2852" s="7" t="s">
        <v>280</v>
      </c>
      <c r="B2852" s="8">
        <v>41451</v>
      </c>
      <c r="C2852" s="9">
        <v>23.7</v>
      </c>
      <c r="D2852" s="10">
        <v>50025</v>
      </c>
    </row>
    <row r="2853" spans="1:4" x14ac:dyDescent="0.35">
      <c r="A2853" s="7" t="s">
        <v>280</v>
      </c>
      <c r="B2853" s="8">
        <v>41449</v>
      </c>
      <c r="C2853" s="9">
        <v>39.35</v>
      </c>
      <c r="D2853" s="10">
        <v>10133</v>
      </c>
    </row>
    <row r="2854" spans="1:4" x14ac:dyDescent="0.35">
      <c r="A2854" s="7" t="s">
        <v>280</v>
      </c>
      <c r="B2854" s="8">
        <v>41452</v>
      </c>
      <c r="C2854" s="9">
        <v>34.79</v>
      </c>
      <c r="D2854" s="10">
        <v>20107</v>
      </c>
    </row>
    <row r="2855" spans="1:4" x14ac:dyDescent="0.35">
      <c r="A2855" s="7" t="s">
        <v>280</v>
      </c>
      <c r="B2855" s="8">
        <v>41453</v>
      </c>
      <c r="C2855" s="9">
        <v>32.1</v>
      </c>
      <c r="D2855" s="10">
        <v>50015</v>
      </c>
    </row>
    <row r="2856" spans="1:4" x14ac:dyDescent="0.35">
      <c r="A2856" s="7" t="s">
        <v>280</v>
      </c>
      <c r="B2856" s="8">
        <v>41450</v>
      </c>
      <c r="C2856" s="9">
        <v>30.39</v>
      </c>
      <c r="D2856" s="10">
        <v>20053</v>
      </c>
    </row>
    <row r="2857" spans="1:4" x14ac:dyDescent="0.35">
      <c r="A2857" s="7" t="s">
        <v>280</v>
      </c>
      <c r="B2857" s="8">
        <v>41454</v>
      </c>
      <c r="C2857" s="9">
        <v>24.15</v>
      </c>
      <c r="D2857" s="10">
        <v>10026</v>
      </c>
    </row>
    <row r="2858" spans="1:4" x14ac:dyDescent="0.35">
      <c r="A2858" s="7" t="s">
        <v>280</v>
      </c>
      <c r="B2858" s="8">
        <v>41454</v>
      </c>
      <c r="C2858" s="9">
        <v>34.39</v>
      </c>
      <c r="D2858" s="10">
        <v>10026</v>
      </c>
    </row>
    <row r="2859" spans="1:4" x14ac:dyDescent="0.35">
      <c r="A2859" s="7" t="s">
        <v>280</v>
      </c>
      <c r="B2859" s="8">
        <v>41452</v>
      </c>
      <c r="C2859" s="9">
        <v>21.45</v>
      </c>
      <c r="D2859" s="10">
        <v>20216</v>
      </c>
    </row>
    <row r="2860" spans="1:4" x14ac:dyDescent="0.35">
      <c r="A2860" s="7" t="s">
        <v>280</v>
      </c>
      <c r="B2860" s="8">
        <v>41453</v>
      </c>
      <c r="C2860" s="9">
        <v>38.85</v>
      </c>
      <c r="D2860" s="10">
        <v>10168</v>
      </c>
    </row>
    <row r="2861" spans="1:4" x14ac:dyDescent="0.35">
      <c r="A2861" s="7" t="s">
        <v>280</v>
      </c>
      <c r="B2861" s="8">
        <v>41455</v>
      </c>
      <c r="C2861" s="9">
        <v>17.399999999999999</v>
      </c>
      <c r="D2861" s="10">
        <v>20086</v>
      </c>
    </row>
    <row r="2862" spans="1:4" x14ac:dyDescent="0.35">
      <c r="A2862" s="7" t="s">
        <v>280</v>
      </c>
      <c r="B2862" s="8">
        <v>41457</v>
      </c>
      <c r="C2862" s="9">
        <v>19.2</v>
      </c>
      <c r="D2862" s="10">
        <v>50056</v>
      </c>
    </row>
    <row r="2863" spans="1:4" x14ac:dyDescent="0.35">
      <c r="A2863" s="7" t="s">
        <v>280</v>
      </c>
      <c r="B2863" s="8">
        <v>41458</v>
      </c>
      <c r="C2863" s="9">
        <v>9.25</v>
      </c>
      <c r="D2863" s="10">
        <v>20146</v>
      </c>
    </row>
    <row r="2864" spans="1:4" x14ac:dyDescent="0.35">
      <c r="A2864" s="7" t="s">
        <v>280</v>
      </c>
      <c r="B2864" s="8">
        <v>41456</v>
      </c>
      <c r="C2864" s="9">
        <v>15.75</v>
      </c>
      <c r="D2864" s="10">
        <v>20013</v>
      </c>
    </row>
    <row r="2865" spans="1:4" x14ac:dyDescent="0.35">
      <c r="A2865" s="7" t="s">
        <v>280</v>
      </c>
      <c r="B2865" s="8">
        <v>41456</v>
      </c>
      <c r="C2865" s="9">
        <v>34.99</v>
      </c>
      <c r="D2865" s="10">
        <v>20013</v>
      </c>
    </row>
    <row r="2866" spans="1:4" x14ac:dyDescent="0.35">
      <c r="A2866" s="7" t="s">
        <v>280</v>
      </c>
      <c r="B2866" s="8">
        <v>41457</v>
      </c>
      <c r="C2866" s="9">
        <v>15.95</v>
      </c>
      <c r="D2866" s="10">
        <v>20167</v>
      </c>
    </row>
    <row r="2867" spans="1:4" x14ac:dyDescent="0.35">
      <c r="A2867" s="7" t="s">
        <v>280</v>
      </c>
      <c r="B2867" s="8">
        <v>41458</v>
      </c>
      <c r="C2867" s="9">
        <v>25.2</v>
      </c>
      <c r="D2867" s="10">
        <v>50012</v>
      </c>
    </row>
    <row r="2868" spans="1:4" x14ac:dyDescent="0.35">
      <c r="A2868" s="7" t="s">
        <v>280</v>
      </c>
      <c r="B2868" s="8">
        <v>41458</v>
      </c>
      <c r="C2868" s="9">
        <v>29.35</v>
      </c>
      <c r="D2868" s="10">
        <v>50012</v>
      </c>
    </row>
    <row r="2869" spans="1:4" x14ac:dyDescent="0.35">
      <c r="A2869" s="7" t="s">
        <v>280</v>
      </c>
      <c r="B2869" s="8">
        <v>41459</v>
      </c>
      <c r="C2869" s="9">
        <v>33.68</v>
      </c>
      <c r="D2869" s="10">
        <v>10043</v>
      </c>
    </row>
    <row r="2870" spans="1:4" x14ac:dyDescent="0.35">
      <c r="A2870" s="7" t="s">
        <v>280</v>
      </c>
      <c r="B2870" s="8">
        <v>41459</v>
      </c>
      <c r="C2870" s="9">
        <v>36.94</v>
      </c>
      <c r="D2870" s="10">
        <v>10043</v>
      </c>
    </row>
    <row r="2871" spans="1:4" x14ac:dyDescent="0.35">
      <c r="A2871" s="7" t="s">
        <v>280</v>
      </c>
      <c r="B2871" s="8">
        <v>41455</v>
      </c>
      <c r="C2871" s="9">
        <v>34.24</v>
      </c>
      <c r="D2871" s="10">
        <v>10020</v>
      </c>
    </row>
    <row r="2872" spans="1:4" x14ac:dyDescent="0.35">
      <c r="A2872" s="7" t="s">
        <v>280</v>
      </c>
      <c r="B2872" s="8">
        <v>41455</v>
      </c>
      <c r="C2872" s="9">
        <v>44.45</v>
      </c>
      <c r="D2872" s="10">
        <v>10020</v>
      </c>
    </row>
    <row r="2873" spans="1:4" x14ac:dyDescent="0.35">
      <c r="A2873" s="7" t="s">
        <v>280</v>
      </c>
      <c r="B2873" s="8">
        <v>41459</v>
      </c>
      <c r="C2873" s="9">
        <v>31.95</v>
      </c>
      <c r="D2873" s="10">
        <v>20162</v>
      </c>
    </row>
    <row r="2874" spans="1:4" x14ac:dyDescent="0.35">
      <c r="A2874" s="7" t="s">
        <v>280</v>
      </c>
      <c r="B2874" s="8">
        <v>41460</v>
      </c>
      <c r="C2874" s="9">
        <v>37.1</v>
      </c>
      <c r="D2874" s="10">
        <v>10004</v>
      </c>
    </row>
    <row r="2875" spans="1:4" x14ac:dyDescent="0.35">
      <c r="A2875" s="7" t="s">
        <v>280</v>
      </c>
      <c r="B2875" s="8">
        <v>41460</v>
      </c>
      <c r="C2875" s="9">
        <v>34.85</v>
      </c>
      <c r="D2875" s="10">
        <v>10004</v>
      </c>
    </row>
    <row r="2876" spans="1:4" x14ac:dyDescent="0.35">
      <c r="A2876" s="7" t="s">
        <v>280</v>
      </c>
      <c r="B2876" s="8">
        <v>41460</v>
      </c>
      <c r="C2876" s="9">
        <v>20.7</v>
      </c>
      <c r="D2876" s="10">
        <v>10004</v>
      </c>
    </row>
    <row r="2877" spans="1:4" x14ac:dyDescent="0.35">
      <c r="A2877" s="7" t="s">
        <v>280</v>
      </c>
      <c r="B2877" s="8">
        <v>41460</v>
      </c>
      <c r="C2877" s="9">
        <v>34.4</v>
      </c>
      <c r="D2877" s="10">
        <v>10004</v>
      </c>
    </row>
    <row r="2878" spans="1:4" x14ac:dyDescent="0.35">
      <c r="A2878" s="7" t="s">
        <v>280</v>
      </c>
      <c r="B2878" s="8">
        <v>41464</v>
      </c>
      <c r="C2878" s="9">
        <v>27.05</v>
      </c>
      <c r="D2878" s="10">
        <v>60047</v>
      </c>
    </row>
    <row r="2879" spans="1:4" x14ac:dyDescent="0.35">
      <c r="A2879" s="7" t="s">
        <v>280</v>
      </c>
      <c r="B2879" s="8">
        <v>41464</v>
      </c>
      <c r="C2879" s="9">
        <v>33.15</v>
      </c>
      <c r="D2879" s="10">
        <v>60047</v>
      </c>
    </row>
    <row r="2880" spans="1:4" x14ac:dyDescent="0.35">
      <c r="A2880" s="7" t="s">
        <v>280</v>
      </c>
      <c r="B2880" s="8">
        <v>41462</v>
      </c>
      <c r="C2880" s="9">
        <v>41.9</v>
      </c>
      <c r="D2880" s="10">
        <v>20079</v>
      </c>
    </row>
    <row r="2881" spans="1:4" x14ac:dyDescent="0.35">
      <c r="A2881" s="7" t="s">
        <v>280</v>
      </c>
      <c r="B2881" s="8">
        <v>41460</v>
      </c>
      <c r="C2881" s="9">
        <v>26.95</v>
      </c>
      <c r="D2881" s="10">
        <v>20194</v>
      </c>
    </row>
    <row r="2882" spans="1:4" x14ac:dyDescent="0.35">
      <c r="A2882" s="7" t="s">
        <v>280</v>
      </c>
      <c r="B2882" s="8">
        <v>41463</v>
      </c>
      <c r="C2882" s="9">
        <v>37.700000000000003</v>
      </c>
      <c r="D2882" s="10">
        <v>10023</v>
      </c>
    </row>
    <row r="2883" spans="1:4" x14ac:dyDescent="0.35">
      <c r="A2883" s="7" t="s">
        <v>280</v>
      </c>
      <c r="B2883" s="8">
        <v>41463</v>
      </c>
      <c r="C2883" s="9">
        <v>23.25</v>
      </c>
      <c r="D2883" s="10">
        <v>10023</v>
      </c>
    </row>
    <row r="2884" spans="1:4" x14ac:dyDescent="0.35">
      <c r="A2884" s="7" t="s">
        <v>280</v>
      </c>
      <c r="B2884" s="8">
        <v>41465</v>
      </c>
      <c r="C2884" s="9">
        <v>51.55</v>
      </c>
      <c r="D2884" s="10">
        <v>10085</v>
      </c>
    </row>
    <row r="2885" spans="1:4" x14ac:dyDescent="0.35">
      <c r="A2885" s="7" t="s">
        <v>280</v>
      </c>
      <c r="B2885" s="8">
        <v>41468</v>
      </c>
      <c r="C2885" s="9">
        <v>30.69</v>
      </c>
      <c r="D2885" s="10">
        <v>50009</v>
      </c>
    </row>
    <row r="2886" spans="1:4" x14ac:dyDescent="0.35">
      <c r="A2886" s="7" t="s">
        <v>280</v>
      </c>
      <c r="B2886" s="8">
        <v>41468</v>
      </c>
      <c r="C2886" s="9">
        <v>39.4</v>
      </c>
      <c r="D2886" s="10">
        <v>50009</v>
      </c>
    </row>
    <row r="2887" spans="1:4" x14ac:dyDescent="0.35">
      <c r="A2887" s="7" t="s">
        <v>280</v>
      </c>
      <c r="B2887" s="8">
        <v>41468</v>
      </c>
      <c r="C2887" s="9">
        <v>35.4</v>
      </c>
      <c r="D2887" s="10">
        <v>50009</v>
      </c>
    </row>
    <row r="2888" spans="1:4" x14ac:dyDescent="0.35">
      <c r="A2888" s="7" t="s">
        <v>280</v>
      </c>
      <c r="B2888" s="8">
        <v>41468</v>
      </c>
      <c r="C2888" s="9">
        <v>36.99</v>
      </c>
      <c r="D2888" s="10">
        <v>50009</v>
      </c>
    </row>
    <row r="2889" spans="1:4" x14ac:dyDescent="0.35">
      <c r="A2889" s="7" t="s">
        <v>280</v>
      </c>
      <c r="B2889" s="8">
        <v>41467</v>
      </c>
      <c r="C2889" s="9">
        <v>38.94</v>
      </c>
      <c r="D2889" s="10">
        <v>20074</v>
      </c>
    </row>
    <row r="2890" spans="1:4" x14ac:dyDescent="0.35">
      <c r="A2890" s="7" t="s">
        <v>280</v>
      </c>
      <c r="B2890" s="8">
        <v>41469</v>
      </c>
      <c r="C2890" s="9">
        <v>32.700000000000003</v>
      </c>
      <c r="D2890" s="10">
        <v>10108</v>
      </c>
    </row>
    <row r="2891" spans="1:4" x14ac:dyDescent="0.35">
      <c r="A2891" s="7" t="s">
        <v>280</v>
      </c>
      <c r="B2891" s="8">
        <v>41461</v>
      </c>
      <c r="C2891" s="9">
        <v>36.9</v>
      </c>
      <c r="D2891" s="10">
        <v>10057</v>
      </c>
    </row>
    <row r="2892" spans="1:4" x14ac:dyDescent="0.35">
      <c r="A2892" s="7" t="s">
        <v>280</v>
      </c>
      <c r="B2892" s="8">
        <v>41461</v>
      </c>
      <c r="C2892" s="9">
        <v>50.89</v>
      </c>
      <c r="D2892" s="10">
        <v>10057</v>
      </c>
    </row>
    <row r="2893" spans="1:4" x14ac:dyDescent="0.35">
      <c r="A2893" s="7" t="s">
        <v>280</v>
      </c>
      <c r="B2893" s="8">
        <v>41468</v>
      </c>
      <c r="C2893" s="9">
        <v>29.45</v>
      </c>
      <c r="D2893" s="10">
        <v>20191</v>
      </c>
    </row>
    <row r="2894" spans="1:4" x14ac:dyDescent="0.35">
      <c r="A2894" s="7" t="s">
        <v>280</v>
      </c>
      <c r="B2894" s="8">
        <v>41468</v>
      </c>
      <c r="C2894" s="9">
        <v>20.149999999999999</v>
      </c>
      <c r="D2894" s="10">
        <v>20191</v>
      </c>
    </row>
    <row r="2895" spans="1:4" x14ac:dyDescent="0.35">
      <c r="A2895" s="7" t="s">
        <v>280</v>
      </c>
      <c r="B2895" s="8">
        <v>41470</v>
      </c>
      <c r="C2895" s="9">
        <v>22.15</v>
      </c>
      <c r="D2895" s="10">
        <v>20005</v>
      </c>
    </row>
    <row r="2896" spans="1:4" x14ac:dyDescent="0.35">
      <c r="A2896" s="7" t="s">
        <v>280</v>
      </c>
      <c r="B2896" s="8">
        <v>41470</v>
      </c>
      <c r="C2896" s="9">
        <v>30.35</v>
      </c>
      <c r="D2896" s="10">
        <v>20005</v>
      </c>
    </row>
    <row r="2897" spans="1:4" x14ac:dyDescent="0.35">
      <c r="A2897" s="7" t="s">
        <v>280</v>
      </c>
      <c r="B2897" s="8">
        <v>41470</v>
      </c>
      <c r="C2897" s="9">
        <v>24.15</v>
      </c>
      <c r="D2897" s="10">
        <v>20005</v>
      </c>
    </row>
    <row r="2898" spans="1:4" x14ac:dyDescent="0.35">
      <c r="A2898" s="7" t="s">
        <v>280</v>
      </c>
      <c r="B2898" s="8">
        <v>41470</v>
      </c>
      <c r="C2898" s="9">
        <v>32.4</v>
      </c>
      <c r="D2898" s="10">
        <v>20005</v>
      </c>
    </row>
    <row r="2899" spans="1:4" x14ac:dyDescent="0.35">
      <c r="A2899" s="7" t="s">
        <v>280</v>
      </c>
      <c r="B2899" s="8">
        <v>41470</v>
      </c>
      <c r="C2899" s="9">
        <v>37.9</v>
      </c>
      <c r="D2899" s="10">
        <v>50024</v>
      </c>
    </row>
    <row r="2900" spans="1:4" x14ac:dyDescent="0.35">
      <c r="A2900" s="7" t="s">
        <v>280</v>
      </c>
      <c r="B2900" s="8">
        <v>41470</v>
      </c>
      <c r="C2900" s="9">
        <v>45.2</v>
      </c>
      <c r="D2900" s="10">
        <v>50024</v>
      </c>
    </row>
    <row r="2901" spans="1:4" x14ac:dyDescent="0.35">
      <c r="A2901" s="7" t="s">
        <v>280</v>
      </c>
      <c r="B2901" s="8">
        <v>41474</v>
      </c>
      <c r="C2901" s="9">
        <v>28.69</v>
      </c>
      <c r="D2901" s="10">
        <v>30003</v>
      </c>
    </row>
    <row r="2902" spans="1:4" x14ac:dyDescent="0.35">
      <c r="A2902" s="7" t="s">
        <v>280</v>
      </c>
      <c r="B2902" s="8">
        <v>41471</v>
      </c>
      <c r="C2902" s="9">
        <v>29.4</v>
      </c>
      <c r="D2902" s="10">
        <v>30010</v>
      </c>
    </row>
    <row r="2903" spans="1:4" x14ac:dyDescent="0.35">
      <c r="A2903" s="7" t="s">
        <v>280</v>
      </c>
      <c r="B2903" s="8">
        <v>41471</v>
      </c>
      <c r="C2903" s="9">
        <v>19.2</v>
      </c>
      <c r="D2903" s="10">
        <v>30010</v>
      </c>
    </row>
    <row r="2904" spans="1:4" x14ac:dyDescent="0.35">
      <c r="A2904" s="7" t="s">
        <v>280</v>
      </c>
      <c r="B2904" s="8">
        <v>41473</v>
      </c>
      <c r="C2904" s="9">
        <v>29.7</v>
      </c>
      <c r="D2904" s="10">
        <v>20001</v>
      </c>
    </row>
    <row r="2905" spans="1:4" x14ac:dyDescent="0.35">
      <c r="A2905" s="7" t="s">
        <v>280</v>
      </c>
      <c r="B2905" s="8">
        <v>41473</v>
      </c>
      <c r="C2905" s="9">
        <v>23</v>
      </c>
      <c r="D2905" s="10">
        <v>20001</v>
      </c>
    </row>
    <row r="2906" spans="1:4" x14ac:dyDescent="0.35">
      <c r="A2906" s="7" t="s">
        <v>280</v>
      </c>
      <c r="B2906" s="8">
        <v>41476</v>
      </c>
      <c r="C2906" s="9">
        <v>21.99</v>
      </c>
      <c r="D2906" s="10">
        <v>60040</v>
      </c>
    </row>
    <row r="2907" spans="1:4" x14ac:dyDescent="0.35">
      <c r="A2907" s="7" t="s">
        <v>280</v>
      </c>
      <c r="B2907" s="8">
        <v>41476</v>
      </c>
      <c r="C2907" s="9">
        <v>27.94</v>
      </c>
      <c r="D2907" s="10">
        <v>60040</v>
      </c>
    </row>
    <row r="2908" spans="1:4" x14ac:dyDescent="0.35">
      <c r="A2908" s="7" t="s">
        <v>280</v>
      </c>
      <c r="B2908" s="8">
        <v>41476</v>
      </c>
      <c r="C2908" s="9">
        <v>30.15</v>
      </c>
      <c r="D2908" s="10">
        <v>60040</v>
      </c>
    </row>
    <row r="2909" spans="1:4" x14ac:dyDescent="0.35">
      <c r="A2909" s="7" t="s">
        <v>280</v>
      </c>
      <c r="B2909" s="8">
        <v>41477</v>
      </c>
      <c r="C2909" s="9">
        <v>36.9</v>
      </c>
      <c r="D2909" s="10">
        <v>10057</v>
      </c>
    </row>
    <row r="2910" spans="1:4" x14ac:dyDescent="0.35">
      <c r="A2910" s="7" t="s">
        <v>280</v>
      </c>
      <c r="B2910" s="8">
        <v>41477</v>
      </c>
      <c r="C2910" s="9">
        <v>50.89</v>
      </c>
      <c r="D2910" s="10">
        <v>10057</v>
      </c>
    </row>
    <row r="2911" spans="1:4" x14ac:dyDescent="0.35">
      <c r="A2911" s="7" t="s">
        <v>280</v>
      </c>
      <c r="B2911" s="8">
        <v>41478</v>
      </c>
      <c r="C2911" s="9">
        <v>20.2</v>
      </c>
      <c r="D2911" s="10">
        <v>20224</v>
      </c>
    </row>
    <row r="2912" spans="1:4" x14ac:dyDescent="0.35">
      <c r="A2912" s="7" t="s">
        <v>280</v>
      </c>
      <c r="B2912" s="8">
        <v>41479</v>
      </c>
      <c r="C2912" s="9">
        <v>24.5</v>
      </c>
      <c r="D2912" s="10">
        <v>10036</v>
      </c>
    </row>
    <row r="2913" spans="1:4" x14ac:dyDescent="0.35">
      <c r="A2913" s="7" t="s">
        <v>280</v>
      </c>
      <c r="B2913" s="8">
        <v>41482</v>
      </c>
      <c r="C2913" s="9">
        <v>34.19</v>
      </c>
      <c r="D2913" s="10">
        <v>60019</v>
      </c>
    </row>
    <row r="2914" spans="1:4" x14ac:dyDescent="0.35">
      <c r="A2914" s="7" t="s">
        <v>280</v>
      </c>
      <c r="B2914" s="8">
        <v>41482</v>
      </c>
      <c r="C2914" s="9">
        <v>32.25</v>
      </c>
      <c r="D2914" s="10">
        <v>60019</v>
      </c>
    </row>
    <row r="2915" spans="1:4" x14ac:dyDescent="0.35">
      <c r="A2915" s="7" t="s">
        <v>280</v>
      </c>
      <c r="B2915" s="8">
        <v>41482</v>
      </c>
      <c r="C2915" s="9">
        <v>37.74</v>
      </c>
      <c r="D2915" s="10">
        <v>60019</v>
      </c>
    </row>
    <row r="2916" spans="1:4" x14ac:dyDescent="0.35">
      <c r="A2916" s="7" t="s">
        <v>280</v>
      </c>
      <c r="B2916" s="8">
        <v>41481</v>
      </c>
      <c r="C2916" s="9">
        <v>17.399999999999999</v>
      </c>
      <c r="D2916" s="10">
        <v>30015</v>
      </c>
    </row>
    <row r="2917" spans="1:4" x14ac:dyDescent="0.35">
      <c r="A2917" s="7" t="s">
        <v>280</v>
      </c>
      <c r="B2917" s="8">
        <v>41480</v>
      </c>
      <c r="C2917" s="9">
        <v>29.45</v>
      </c>
      <c r="D2917" s="10">
        <v>20191</v>
      </c>
    </row>
    <row r="2918" spans="1:4" x14ac:dyDescent="0.35">
      <c r="A2918" s="7" t="s">
        <v>280</v>
      </c>
      <c r="B2918" s="8">
        <v>41480</v>
      </c>
      <c r="C2918" s="9">
        <v>20.149999999999999</v>
      </c>
      <c r="D2918" s="10">
        <v>20191</v>
      </c>
    </row>
    <row r="2919" spans="1:4" x14ac:dyDescent="0.35">
      <c r="A2919" s="7" t="s">
        <v>280</v>
      </c>
      <c r="B2919" s="8">
        <v>41483</v>
      </c>
      <c r="C2919" s="9">
        <v>17.2</v>
      </c>
      <c r="D2919" s="10">
        <v>20137</v>
      </c>
    </row>
    <row r="2920" spans="1:4" x14ac:dyDescent="0.35">
      <c r="A2920" s="7" t="s">
        <v>280</v>
      </c>
      <c r="B2920" s="8">
        <v>41486</v>
      </c>
      <c r="C2920" s="9">
        <v>26.1</v>
      </c>
      <c r="D2920" s="10">
        <v>20004</v>
      </c>
    </row>
    <row r="2921" spans="1:4" x14ac:dyDescent="0.35">
      <c r="A2921" s="7" t="s">
        <v>280</v>
      </c>
      <c r="B2921" s="8">
        <v>41486</v>
      </c>
      <c r="C2921" s="9">
        <v>26.99</v>
      </c>
      <c r="D2921" s="10">
        <v>20004</v>
      </c>
    </row>
    <row r="2922" spans="1:4" x14ac:dyDescent="0.35">
      <c r="A2922" s="7" t="s">
        <v>280</v>
      </c>
      <c r="B2922" s="8">
        <v>41486</v>
      </c>
      <c r="C2922" s="9">
        <v>16.149999999999999</v>
      </c>
      <c r="D2922" s="10">
        <v>20004</v>
      </c>
    </row>
    <row r="2923" spans="1:4" x14ac:dyDescent="0.35">
      <c r="A2923" s="7" t="s">
        <v>280</v>
      </c>
      <c r="B2923" s="8">
        <v>41481</v>
      </c>
      <c r="C2923" s="9">
        <v>30.44</v>
      </c>
      <c r="D2923" s="10">
        <v>60090</v>
      </c>
    </row>
    <row r="2924" spans="1:4" x14ac:dyDescent="0.35">
      <c r="A2924" s="7" t="s">
        <v>280</v>
      </c>
      <c r="B2924" s="8">
        <v>41484</v>
      </c>
      <c r="C2924" s="9">
        <v>27.7</v>
      </c>
      <c r="D2924" s="10">
        <v>60014</v>
      </c>
    </row>
    <row r="2925" spans="1:4" x14ac:dyDescent="0.35">
      <c r="A2925" s="7" t="s">
        <v>280</v>
      </c>
      <c r="B2925" s="8">
        <v>41484</v>
      </c>
      <c r="C2925" s="9">
        <v>26.44</v>
      </c>
      <c r="D2925" s="10">
        <v>60014</v>
      </c>
    </row>
    <row r="2926" spans="1:4" x14ac:dyDescent="0.35">
      <c r="A2926" s="7" t="s">
        <v>280</v>
      </c>
      <c r="B2926" s="8">
        <v>41484</v>
      </c>
      <c r="C2926" s="9">
        <v>20.7</v>
      </c>
      <c r="D2926" s="10">
        <v>60014</v>
      </c>
    </row>
    <row r="2927" spans="1:4" x14ac:dyDescent="0.35">
      <c r="A2927" s="7" t="s">
        <v>280</v>
      </c>
      <c r="B2927" s="8">
        <v>41490</v>
      </c>
      <c r="C2927" s="9">
        <v>32.15</v>
      </c>
      <c r="D2927" s="10">
        <v>50014</v>
      </c>
    </row>
    <row r="2928" spans="1:4" x14ac:dyDescent="0.35">
      <c r="A2928" s="7" t="s">
        <v>280</v>
      </c>
      <c r="B2928" s="8">
        <v>41490</v>
      </c>
      <c r="C2928" s="9">
        <v>30.24</v>
      </c>
      <c r="D2928" s="10">
        <v>50014</v>
      </c>
    </row>
    <row r="2929" spans="1:4" x14ac:dyDescent="0.35">
      <c r="A2929" s="7" t="s">
        <v>280</v>
      </c>
      <c r="B2929" s="8">
        <v>41490</v>
      </c>
      <c r="C2929" s="9">
        <v>30.15</v>
      </c>
      <c r="D2929" s="10">
        <v>50014</v>
      </c>
    </row>
    <row r="2930" spans="1:4" x14ac:dyDescent="0.35">
      <c r="A2930" s="7" t="s">
        <v>280</v>
      </c>
      <c r="B2930" s="8">
        <v>41490</v>
      </c>
      <c r="C2930" s="9">
        <v>33.85</v>
      </c>
      <c r="D2930" s="10">
        <v>50014</v>
      </c>
    </row>
    <row r="2931" spans="1:4" x14ac:dyDescent="0.35">
      <c r="A2931" s="7" t="s">
        <v>280</v>
      </c>
      <c r="B2931" s="8">
        <v>41490</v>
      </c>
      <c r="C2931" s="9">
        <v>22.15</v>
      </c>
      <c r="D2931" s="10">
        <v>20127</v>
      </c>
    </row>
    <row r="2932" spans="1:4" x14ac:dyDescent="0.35">
      <c r="A2932" s="7" t="s">
        <v>280</v>
      </c>
      <c r="B2932" s="8">
        <v>41490</v>
      </c>
      <c r="C2932" s="9">
        <v>38.5</v>
      </c>
      <c r="D2932" s="10">
        <v>20127</v>
      </c>
    </row>
    <row r="2933" spans="1:4" x14ac:dyDescent="0.35">
      <c r="A2933" s="7" t="s">
        <v>280</v>
      </c>
      <c r="B2933" s="8">
        <v>41491</v>
      </c>
      <c r="C2933" s="9">
        <v>35.64</v>
      </c>
      <c r="D2933" s="10">
        <v>20007</v>
      </c>
    </row>
    <row r="2934" spans="1:4" x14ac:dyDescent="0.35">
      <c r="A2934" s="7" t="s">
        <v>280</v>
      </c>
      <c r="B2934" s="8">
        <v>41491</v>
      </c>
      <c r="C2934" s="9">
        <v>25.9</v>
      </c>
      <c r="D2934" s="10">
        <v>20007</v>
      </c>
    </row>
    <row r="2935" spans="1:4" x14ac:dyDescent="0.35">
      <c r="A2935" s="7" t="s">
        <v>280</v>
      </c>
      <c r="B2935" s="8">
        <v>41491</v>
      </c>
      <c r="C2935" s="9">
        <v>35.44</v>
      </c>
      <c r="D2935" s="10">
        <v>20007</v>
      </c>
    </row>
    <row r="2936" spans="1:4" x14ac:dyDescent="0.35">
      <c r="A2936" s="7" t="s">
        <v>280</v>
      </c>
      <c r="B2936" s="8">
        <v>41488</v>
      </c>
      <c r="C2936" s="9">
        <v>32.4</v>
      </c>
      <c r="D2936" s="10">
        <v>10005</v>
      </c>
    </row>
    <row r="2937" spans="1:4" x14ac:dyDescent="0.35">
      <c r="A2937" s="7" t="s">
        <v>280</v>
      </c>
      <c r="B2937" s="8">
        <v>41488</v>
      </c>
      <c r="C2937" s="9">
        <v>30.15</v>
      </c>
      <c r="D2937" s="10">
        <v>10005</v>
      </c>
    </row>
    <row r="2938" spans="1:4" x14ac:dyDescent="0.35">
      <c r="A2938" s="7" t="s">
        <v>280</v>
      </c>
      <c r="B2938" s="8">
        <v>41491</v>
      </c>
      <c r="C2938" s="9">
        <v>25.95</v>
      </c>
      <c r="D2938" s="10">
        <v>20195</v>
      </c>
    </row>
    <row r="2939" spans="1:4" x14ac:dyDescent="0.35">
      <c r="A2939" s="7" t="s">
        <v>280</v>
      </c>
      <c r="B2939" s="8">
        <v>41489</v>
      </c>
      <c r="C2939" s="9">
        <v>30.24</v>
      </c>
      <c r="D2939" s="10">
        <v>90002</v>
      </c>
    </row>
    <row r="2940" spans="1:4" x14ac:dyDescent="0.35">
      <c r="A2940" s="7" t="s">
        <v>280</v>
      </c>
      <c r="B2940" s="8">
        <v>41493</v>
      </c>
      <c r="C2940" s="9">
        <v>34.19</v>
      </c>
      <c r="D2940" s="10">
        <v>60019</v>
      </c>
    </row>
    <row r="2941" spans="1:4" x14ac:dyDescent="0.35">
      <c r="A2941" s="7" t="s">
        <v>280</v>
      </c>
      <c r="B2941" s="8">
        <v>41493</v>
      </c>
      <c r="C2941" s="9">
        <v>32.25</v>
      </c>
      <c r="D2941" s="10">
        <v>60019</v>
      </c>
    </row>
    <row r="2942" spans="1:4" x14ac:dyDescent="0.35">
      <c r="A2942" s="7" t="s">
        <v>280</v>
      </c>
      <c r="B2942" s="8">
        <v>41493</v>
      </c>
      <c r="C2942" s="9">
        <v>37.74</v>
      </c>
      <c r="D2942" s="10">
        <v>60019</v>
      </c>
    </row>
    <row r="2943" spans="1:4" x14ac:dyDescent="0.35">
      <c r="A2943" s="7" t="s">
        <v>280</v>
      </c>
      <c r="B2943" s="8">
        <v>41492</v>
      </c>
      <c r="C2943" s="9">
        <v>19.690000000000001</v>
      </c>
      <c r="D2943" s="10">
        <v>10122</v>
      </c>
    </row>
    <row r="2944" spans="1:4" x14ac:dyDescent="0.35">
      <c r="A2944" s="7" t="s">
        <v>280</v>
      </c>
      <c r="B2944" s="8">
        <v>41494</v>
      </c>
      <c r="C2944" s="9">
        <v>33.950000000000003</v>
      </c>
      <c r="D2944" s="10">
        <v>10145</v>
      </c>
    </row>
    <row r="2945" spans="1:4" x14ac:dyDescent="0.35">
      <c r="A2945" s="7" t="s">
        <v>280</v>
      </c>
      <c r="B2945" s="8">
        <v>41493</v>
      </c>
      <c r="C2945" s="9">
        <v>38.15</v>
      </c>
      <c r="D2945" s="10">
        <v>60037</v>
      </c>
    </row>
    <row r="2946" spans="1:4" x14ac:dyDescent="0.35">
      <c r="A2946" s="7" t="s">
        <v>280</v>
      </c>
      <c r="B2946" s="8">
        <v>41493</v>
      </c>
      <c r="C2946" s="9">
        <v>37.700000000000003</v>
      </c>
      <c r="D2946" s="10">
        <v>60037</v>
      </c>
    </row>
    <row r="2947" spans="1:4" x14ac:dyDescent="0.35">
      <c r="A2947" s="7" t="s">
        <v>280</v>
      </c>
      <c r="B2947" s="8">
        <v>41496</v>
      </c>
      <c r="C2947" s="9">
        <v>33.9</v>
      </c>
      <c r="D2947" s="10">
        <v>50003</v>
      </c>
    </row>
    <row r="2948" spans="1:4" x14ac:dyDescent="0.35">
      <c r="A2948" s="7" t="s">
        <v>280</v>
      </c>
      <c r="B2948" s="8">
        <v>41496</v>
      </c>
      <c r="C2948" s="9">
        <v>30.74</v>
      </c>
      <c r="D2948" s="10">
        <v>50003</v>
      </c>
    </row>
    <row r="2949" spans="1:4" x14ac:dyDescent="0.35">
      <c r="A2949" s="7" t="s">
        <v>280</v>
      </c>
      <c r="B2949" s="8">
        <v>41496</v>
      </c>
      <c r="C2949" s="9">
        <v>29.49</v>
      </c>
      <c r="D2949" s="10">
        <v>50003</v>
      </c>
    </row>
    <row r="2950" spans="1:4" x14ac:dyDescent="0.35">
      <c r="A2950" s="7" t="s">
        <v>280</v>
      </c>
      <c r="B2950" s="8">
        <v>41496</v>
      </c>
      <c r="C2950" s="9">
        <v>37.1</v>
      </c>
      <c r="D2950" s="10">
        <v>50003</v>
      </c>
    </row>
    <row r="2951" spans="1:4" x14ac:dyDescent="0.35">
      <c r="A2951" s="7" t="s">
        <v>280</v>
      </c>
      <c r="B2951" s="8">
        <v>41496</v>
      </c>
      <c r="C2951" s="9">
        <v>26.99</v>
      </c>
      <c r="D2951" s="10">
        <v>50003</v>
      </c>
    </row>
    <row r="2952" spans="1:4" x14ac:dyDescent="0.35">
      <c r="A2952" s="7" t="s">
        <v>280</v>
      </c>
      <c r="B2952" s="8">
        <v>41497</v>
      </c>
      <c r="C2952" s="9">
        <v>98.89</v>
      </c>
      <c r="D2952" s="10">
        <v>60049</v>
      </c>
    </row>
    <row r="2953" spans="1:4" x14ac:dyDescent="0.35">
      <c r="A2953" s="7" t="s">
        <v>280</v>
      </c>
      <c r="B2953" s="8">
        <v>41499</v>
      </c>
      <c r="C2953" s="9">
        <v>49.44</v>
      </c>
      <c r="D2953" s="10">
        <v>60021</v>
      </c>
    </row>
    <row r="2954" spans="1:4" x14ac:dyDescent="0.35">
      <c r="A2954" s="7" t="s">
        <v>280</v>
      </c>
      <c r="B2954" s="8">
        <v>41499</v>
      </c>
      <c r="C2954" s="9">
        <v>29.1</v>
      </c>
      <c r="D2954" s="10">
        <v>60021</v>
      </c>
    </row>
    <row r="2955" spans="1:4" x14ac:dyDescent="0.35">
      <c r="A2955" s="7" t="s">
        <v>280</v>
      </c>
      <c r="B2955" s="8">
        <v>41499</v>
      </c>
      <c r="C2955" s="9">
        <v>24.75</v>
      </c>
      <c r="D2955" s="10">
        <v>60021</v>
      </c>
    </row>
    <row r="2956" spans="1:4" x14ac:dyDescent="0.35">
      <c r="A2956" s="7" t="s">
        <v>280</v>
      </c>
      <c r="B2956" s="8">
        <v>41501</v>
      </c>
      <c r="C2956" s="9">
        <v>33.69</v>
      </c>
      <c r="D2956" s="10">
        <v>50001</v>
      </c>
    </row>
    <row r="2957" spans="1:4" x14ac:dyDescent="0.35">
      <c r="A2957" s="7" t="s">
        <v>280</v>
      </c>
      <c r="B2957" s="8">
        <v>41501</v>
      </c>
      <c r="C2957" s="9">
        <v>39.35</v>
      </c>
      <c r="D2957" s="10">
        <v>50001</v>
      </c>
    </row>
    <row r="2958" spans="1:4" x14ac:dyDescent="0.35">
      <c r="A2958" s="7" t="s">
        <v>280</v>
      </c>
      <c r="B2958" s="8">
        <v>41501</v>
      </c>
      <c r="C2958" s="9">
        <v>30.94</v>
      </c>
      <c r="D2958" s="10">
        <v>50001</v>
      </c>
    </row>
    <row r="2959" spans="1:4" x14ac:dyDescent="0.35">
      <c r="A2959" s="7" t="s">
        <v>280</v>
      </c>
      <c r="B2959" s="8">
        <v>41501</v>
      </c>
      <c r="C2959" s="9">
        <v>27.49</v>
      </c>
      <c r="D2959" s="10">
        <v>50001</v>
      </c>
    </row>
    <row r="2960" spans="1:4" x14ac:dyDescent="0.35">
      <c r="A2960" s="7" t="s">
        <v>280</v>
      </c>
      <c r="B2960" s="8">
        <v>41501</v>
      </c>
      <c r="C2960" s="9">
        <v>34.39</v>
      </c>
      <c r="D2960" s="10">
        <v>50001</v>
      </c>
    </row>
    <row r="2961" spans="1:4" x14ac:dyDescent="0.35">
      <c r="A2961" s="7" t="s">
        <v>280</v>
      </c>
      <c r="B2961" s="8">
        <v>41501</v>
      </c>
      <c r="C2961" s="9">
        <v>44.35</v>
      </c>
      <c r="D2961" s="10">
        <v>50001</v>
      </c>
    </row>
    <row r="2962" spans="1:4" x14ac:dyDescent="0.35">
      <c r="A2962" s="7" t="s">
        <v>280</v>
      </c>
      <c r="B2962" s="8">
        <v>41501</v>
      </c>
      <c r="C2962" s="9">
        <v>24.92</v>
      </c>
      <c r="D2962" s="10">
        <v>50001</v>
      </c>
    </row>
    <row r="2963" spans="1:4" x14ac:dyDescent="0.35">
      <c r="A2963" s="7" t="s">
        <v>280</v>
      </c>
      <c r="B2963" s="8">
        <v>41501</v>
      </c>
      <c r="C2963" s="9">
        <v>41.39</v>
      </c>
      <c r="D2963" s="10">
        <v>50001</v>
      </c>
    </row>
    <row r="2964" spans="1:4" x14ac:dyDescent="0.35">
      <c r="A2964" s="7" t="s">
        <v>280</v>
      </c>
      <c r="B2964" s="8">
        <v>41501</v>
      </c>
      <c r="C2964" s="9">
        <v>29.15</v>
      </c>
      <c r="D2964" s="10">
        <v>50001</v>
      </c>
    </row>
    <row r="2965" spans="1:4" x14ac:dyDescent="0.35">
      <c r="A2965" s="7" t="s">
        <v>280</v>
      </c>
      <c r="B2965" s="8">
        <v>41501</v>
      </c>
      <c r="C2965" s="9">
        <v>27.85</v>
      </c>
      <c r="D2965" s="10">
        <v>50001</v>
      </c>
    </row>
    <row r="2966" spans="1:4" x14ac:dyDescent="0.35">
      <c r="A2966" s="7" t="s">
        <v>280</v>
      </c>
      <c r="B2966" s="8">
        <v>41504</v>
      </c>
      <c r="C2966" s="9">
        <v>30.74</v>
      </c>
      <c r="D2966" s="10">
        <v>90036</v>
      </c>
    </row>
    <row r="2967" spans="1:4" x14ac:dyDescent="0.35">
      <c r="A2967" s="7" t="s">
        <v>280</v>
      </c>
      <c r="B2967" s="8">
        <v>41505</v>
      </c>
      <c r="C2967" s="9">
        <v>35.39</v>
      </c>
      <c r="D2967" s="10">
        <v>10074</v>
      </c>
    </row>
    <row r="2968" spans="1:4" x14ac:dyDescent="0.35">
      <c r="A2968" s="7" t="s">
        <v>280</v>
      </c>
      <c r="B2968" s="8">
        <v>41503</v>
      </c>
      <c r="C2968" s="9">
        <v>29.69</v>
      </c>
      <c r="D2968" s="10">
        <v>50046</v>
      </c>
    </row>
    <row r="2969" spans="1:4" x14ac:dyDescent="0.35">
      <c r="A2969" s="7" t="s">
        <v>280</v>
      </c>
      <c r="B2969" s="8">
        <v>41509</v>
      </c>
      <c r="C2969" s="9">
        <v>22.4</v>
      </c>
      <c r="D2969" s="10">
        <v>10013</v>
      </c>
    </row>
    <row r="2970" spans="1:4" x14ac:dyDescent="0.35">
      <c r="A2970" s="7" t="s">
        <v>280</v>
      </c>
      <c r="B2970" s="8">
        <v>41507</v>
      </c>
      <c r="C2970" s="9">
        <v>36.94</v>
      </c>
      <c r="D2970" s="10">
        <v>10071</v>
      </c>
    </row>
    <row r="2971" spans="1:4" x14ac:dyDescent="0.35">
      <c r="A2971" s="7" t="s">
        <v>280</v>
      </c>
      <c r="B2971" s="8">
        <v>41507</v>
      </c>
      <c r="C2971" s="9">
        <v>18.95</v>
      </c>
      <c r="D2971" s="10">
        <v>10071</v>
      </c>
    </row>
    <row r="2972" spans="1:4" x14ac:dyDescent="0.35">
      <c r="A2972" s="7" t="s">
        <v>280</v>
      </c>
      <c r="B2972" s="8">
        <v>41510</v>
      </c>
      <c r="C2972" s="9">
        <v>25.65</v>
      </c>
      <c r="D2972" s="10">
        <v>40003</v>
      </c>
    </row>
    <row r="2973" spans="1:4" x14ac:dyDescent="0.35">
      <c r="A2973" s="7" t="s">
        <v>280</v>
      </c>
      <c r="B2973" s="8">
        <v>41510</v>
      </c>
      <c r="C2973" s="9">
        <v>32.450000000000003</v>
      </c>
      <c r="D2973" s="10">
        <v>40003</v>
      </c>
    </row>
    <row r="2974" spans="1:4" x14ac:dyDescent="0.35">
      <c r="A2974" s="7" t="s">
        <v>280</v>
      </c>
      <c r="B2974" s="8">
        <v>41510</v>
      </c>
      <c r="C2974" s="9">
        <v>32.700000000000003</v>
      </c>
      <c r="D2974" s="10">
        <v>40003</v>
      </c>
    </row>
    <row r="2975" spans="1:4" x14ac:dyDescent="0.35">
      <c r="A2975" s="7" t="s">
        <v>280</v>
      </c>
      <c r="B2975" s="8">
        <v>41510</v>
      </c>
      <c r="C2975" s="9">
        <v>31.94</v>
      </c>
      <c r="D2975" s="10">
        <v>40003</v>
      </c>
    </row>
    <row r="2976" spans="1:4" x14ac:dyDescent="0.35">
      <c r="A2976" s="7" t="s">
        <v>280</v>
      </c>
      <c r="B2976" s="8">
        <v>41512</v>
      </c>
      <c r="C2976" s="9">
        <v>35.65</v>
      </c>
      <c r="D2976" s="10">
        <v>50019</v>
      </c>
    </row>
    <row r="2977" spans="1:4" x14ac:dyDescent="0.35">
      <c r="A2977" s="7" t="s">
        <v>280</v>
      </c>
      <c r="B2977" s="8">
        <v>41512</v>
      </c>
      <c r="C2977" s="9">
        <v>27.99</v>
      </c>
      <c r="D2977" s="10">
        <v>50019</v>
      </c>
    </row>
    <row r="2978" spans="1:4" x14ac:dyDescent="0.35">
      <c r="A2978" s="7" t="s">
        <v>280</v>
      </c>
      <c r="B2978" s="8">
        <v>41512</v>
      </c>
      <c r="C2978" s="9">
        <v>28.1</v>
      </c>
      <c r="D2978" s="10">
        <v>50019</v>
      </c>
    </row>
    <row r="2979" spans="1:4" x14ac:dyDescent="0.35">
      <c r="A2979" s="7" t="s">
        <v>280</v>
      </c>
      <c r="B2979" s="8">
        <v>41512</v>
      </c>
      <c r="C2979" s="9">
        <v>26.75</v>
      </c>
      <c r="D2979" s="10">
        <v>50019</v>
      </c>
    </row>
    <row r="2980" spans="1:4" x14ac:dyDescent="0.35">
      <c r="A2980" s="7" t="s">
        <v>280</v>
      </c>
      <c r="B2980" s="8">
        <v>41514</v>
      </c>
      <c r="C2980" s="9">
        <v>34.15</v>
      </c>
      <c r="D2980" s="10">
        <v>50004</v>
      </c>
    </row>
    <row r="2981" spans="1:4" x14ac:dyDescent="0.35">
      <c r="A2981" s="7" t="s">
        <v>280</v>
      </c>
      <c r="B2981" s="8">
        <v>41514</v>
      </c>
      <c r="C2981" s="9">
        <v>29.19</v>
      </c>
      <c r="D2981" s="10">
        <v>50004</v>
      </c>
    </row>
    <row r="2982" spans="1:4" x14ac:dyDescent="0.35">
      <c r="A2982" s="7" t="s">
        <v>280</v>
      </c>
      <c r="B2982" s="8">
        <v>41514</v>
      </c>
      <c r="C2982" s="9">
        <v>20.7</v>
      </c>
      <c r="D2982" s="10">
        <v>50004</v>
      </c>
    </row>
    <row r="2983" spans="1:4" x14ac:dyDescent="0.35">
      <c r="A2983" s="7" t="s">
        <v>280</v>
      </c>
      <c r="B2983" s="8">
        <v>41514</v>
      </c>
      <c r="C2983" s="9">
        <v>36.65</v>
      </c>
      <c r="D2983" s="10">
        <v>50004</v>
      </c>
    </row>
    <row r="2984" spans="1:4" x14ac:dyDescent="0.35">
      <c r="A2984" s="7" t="s">
        <v>280</v>
      </c>
      <c r="B2984" s="8">
        <v>41511</v>
      </c>
      <c r="C2984" s="9">
        <v>26.69</v>
      </c>
      <c r="D2984" s="10">
        <v>10006</v>
      </c>
    </row>
    <row r="2985" spans="1:4" x14ac:dyDescent="0.35">
      <c r="A2985" s="7" t="s">
        <v>280</v>
      </c>
      <c r="B2985" s="8">
        <v>41515</v>
      </c>
      <c r="C2985" s="9">
        <v>35.44</v>
      </c>
      <c r="D2985" s="10">
        <v>20011</v>
      </c>
    </row>
    <row r="2986" spans="1:4" x14ac:dyDescent="0.35">
      <c r="A2986" s="7" t="s">
        <v>280</v>
      </c>
      <c r="B2986" s="8">
        <v>41511</v>
      </c>
      <c r="C2986" s="9">
        <v>24.15</v>
      </c>
      <c r="D2986" s="10">
        <v>30037</v>
      </c>
    </row>
    <row r="2987" spans="1:4" x14ac:dyDescent="0.35">
      <c r="A2987" s="7" t="s">
        <v>280</v>
      </c>
      <c r="B2987" s="8">
        <v>41517</v>
      </c>
      <c r="C2987" s="9">
        <v>35.64</v>
      </c>
      <c r="D2987" s="10">
        <v>20007</v>
      </c>
    </row>
    <row r="2988" spans="1:4" x14ac:dyDescent="0.35">
      <c r="A2988" s="7" t="s">
        <v>280</v>
      </c>
      <c r="B2988" s="8">
        <v>41517</v>
      </c>
      <c r="C2988" s="9">
        <v>25.9</v>
      </c>
      <c r="D2988" s="10">
        <v>20007</v>
      </c>
    </row>
    <row r="2989" spans="1:4" x14ac:dyDescent="0.35">
      <c r="A2989" s="7" t="s">
        <v>280</v>
      </c>
      <c r="B2989" s="8">
        <v>41517</v>
      </c>
      <c r="C2989" s="9">
        <v>35.44</v>
      </c>
      <c r="D2989" s="10">
        <v>20007</v>
      </c>
    </row>
    <row r="2990" spans="1:4" x14ac:dyDescent="0.35">
      <c r="A2990" s="7" t="s">
        <v>280</v>
      </c>
      <c r="B2990" s="8">
        <v>41512</v>
      </c>
      <c r="C2990" s="9">
        <v>26.65</v>
      </c>
      <c r="D2990" s="10">
        <v>20017</v>
      </c>
    </row>
    <row r="2991" spans="1:4" x14ac:dyDescent="0.35">
      <c r="A2991" s="7" t="s">
        <v>280</v>
      </c>
      <c r="B2991" s="8">
        <v>41518</v>
      </c>
      <c r="C2991" s="9">
        <v>34.200000000000003</v>
      </c>
      <c r="D2991" s="10">
        <v>60124</v>
      </c>
    </row>
    <row r="2992" spans="1:4" x14ac:dyDescent="0.35">
      <c r="A2992" s="7" t="s">
        <v>280</v>
      </c>
      <c r="B2992" s="8">
        <v>41519</v>
      </c>
      <c r="C2992" s="9">
        <v>33.24</v>
      </c>
      <c r="D2992" s="10">
        <v>40001</v>
      </c>
    </row>
    <row r="2993" spans="1:4" x14ac:dyDescent="0.35">
      <c r="A2993" s="7" t="s">
        <v>280</v>
      </c>
      <c r="B2993" s="8">
        <v>41519</v>
      </c>
      <c r="C2993" s="9">
        <v>29.44</v>
      </c>
      <c r="D2993" s="10">
        <v>40001</v>
      </c>
    </row>
    <row r="2994" spans="1:4" x14ac:dyDescent="0.35">
      <c r="A2994" s="7" t="s">
        <v>280</v>
      </c>
      <c r="B2994" s="8">
        <v>41519</v>
      </c>
      <c r="C2994" s="9">
        <v>23.15</v>
      </c>
      <c r="D2994" s="10">
        <v>40001</v>
      </c>
    </row>
    <row r="2995" spans="1:4" x14ac:dyDescent="0.35">
      <c r="A2995" s="7" t="s">
        <v>280</v>
      </c>
      <c r="B2995" s="8">
        <v>41519</v>
      </c>
      <c r="C2995" s="9">
        <v>30.2</v>
      </c>
      <c r="D2995" s="10">
        <v>40001</v>
      </c>
    </row>
    <row r="2996" spans="1:4" x14ac:dyDescent="0.35">
      <c r="A2996" s="7" t="s">
        <v>280</v>
      </c>
      <c r="B2996" s="8">
        <v>41519</v>
      </c>
      <c r="C2996" s="9">
        <v>38.94</v>
      </c>
      <c r="D2996" s="10">
        <v>40001</v>
      </c>
    </row>
    <row r="2997" spans="1:4" x14ac:dyDescent="0.35">
      <c r="A2997" s="7" t="s">
        <v>280</v>
      </c>
      <c r="B2997" s="8">
        <v>41519</v>
      </c>
      <c r="C2997" s="9">
        <v>30.24</v>
      </c>
      <c r="D2997" s="10">
        <v>40001</v>
      </c>
    </row>
    <row r="2998" spans="1:4" x14ac:dyDescent="0.35">
      <c r="A2998" s="7" t="s">
        <v>280</v>
      </c>
      <c r="B2998" s="8">
        <v>41519</v>
      </c>
      <c r="C2998" s="9">
        <v>21.15</v>
      </c>
      <c r="D2998" s="10">
        <v>40001</v>
      </c>
    </row>
    <row r="2999" spans="1:4" x14ac:dyDescent="0.35">
      <c r="A2999" s="7" t="s">
        <v>280</v>
      </c>
      <c r="B2999" s="8">
        <v>41516</v>
      </c>
      <c r="C2999" s="9">
        <v>35.299999999999997</v>
      </c>
      <c r="D2999" s="10">
        <v>60022</v>
      </c>
    </row>
    <row r="3000" spans="1:4" x14ac:dyDescent="0.35">
      <c r="A3000" s="7" t="s">
        <v>280</v>
      </c>
      <c r="B3000" s="8">
        <v>41516</v>
      </c>
      <c r="C3000" s="9">
        <v>26.4</v>
      </c>
      <c r="D3000" s="10">
        <v>60022</v>
      </c>
    </row>
    <row r="3001" spans="1:4" x14ac:dyDescent="0.35">
      <c r="A3001" s="7" t="s">
        <v>280</v>
      </c>
      <c r="B3001" s="8">
        <v>41521</v>
      </c>
      <c r="C3001" s="9">
        <v>34.65</v>
      </c>
      <c r="D3001" s="10">
        <v>20087</v>
      </c>
    </row>
    <row r="3002" spans="1:4" x14ac:dyDescent="0.35">
      <c r="A3002" s="7" t="s">
        <v>280</v>
      </c>
      <c r="B3002" s="8">
        <v>41524</v>
      </c>
      <c r="C3002" s="9">
        <v>31.75</v>
      </c>
      <c r="D3002" s="10">
        <v>20096</v>
      </c>
    </row>
    <row r="3003" spans="1:4" x14ac:dyDescent="0.35">
      <c r="A3003" s="7" t="s">
        <v>280</v>
      </c>
      <c r="B3003" s="8">
        <v>41524</v>
      </c>
      <c r="C3003" s="9">
        <v>29.45</v>
      </c>
      <c r="D3003" s="10">
        <v>20096</v>
      </c>
    </row>
    <row r="3004" spans="1:4" x14ac:dyDescent="0.35">
      <c r="A3004" s="7" t="s">
        <v>280</v>
      </c>
      <c r="B3004" s="8">
        <v>41523</v>
      </c>
      <c r="C3004" s="9">
        <v>29.35</v>
      </c>
      <c r="D3004" s="10">
        <v>40005</v>
      </c>
    </row>
    <row r="3005" spans="1:4" x14ac:dyDescent="0.35">
      <c r="A3005" s="7" t="s">
        <v>280</v>
      </c>
      <c r="B3005" s="8">
        <v>41523</v>
      </c>
      <c r="C3005" s="9">
        <v>36.1</v>
      </c>
      <c r="D3005" s="10">
        <v>40005</v>
      </c>
    </row>
    <row r="3006" spans="1:4" x14ac:dyDescent="0.35">
      <c r="A3006" s="7" t="s">
        <v>280</v>
      </c>
      <c r="B3006" s="8">
        <v>41524</v>
      </c>
      <c r="C3006" s="9">
        <v>35.450000000000003</v>
      </c>
      <c r="D3006" s="10">
        <v>50005</v>
      </c>
    </row>
    <row r="3007" spans="1:4" x14ac:dyDescent="0.35">
      <c r="A3007" s="7" t="s">
        <v>280</v>
      </c>
      <c r="B3007" s="8">
        <v>41524</v>
      </c>
      <c r="C3007" s="9">
        <v>31.25</v>
      </c>
      <c r="D3007" s="10">
        <v>50005</v>
      </c>
    </row>
    <row r="3008" spans="1:4" x14ac:dyDescent="0.35">
      <c r="A3008" s="7" t="s">
        <v>280</v>
      </c>
      <c r="B3008" s="8">
        <v>41524</v>
      </c>
      <c r="C3008" s="9">
        <v>36.9</v>
      </c>
      <c r="D3008" s="10">
        <v>50005</v>
      </c>
    </row>
    <row r="3009" spans="1:4" x14ac:dyDescent="0.35">
      <c r="A3009" s="7" t="s">
        <v>280</v>
      </c>
      <c r="B3009" s="8">
        <v>41524</v>
      </c>
      <c r="C3009" s="9">
        <v>33.700000000000003</v>
      </c>
      <c r="D3009" s="10">
        <v>50005</v>
      </c>
    </row>
    <row r="3010" spans="1:4" x14ac:dyDescent="0.35">
      <c r="A3010" s="7" t="s">
        <v>280</v>
      </c>
      <c r="B3010" s="8">
        <v>41526</v>
      </c>
      <c r="C3010" s="9">
        <v>18.2</v>
      </c>
      <c r="D3010" s="10">
        <v>20003</v>
      </c>
    </row>
    <row r="3011" spans="1:4" x14ac:dyDescent="0.35">
      <c r="A3011" s="7" t="s">
        <v>280</v>
      </c>
      <c r="B3011" s="8">
        <v>41526</v>
      </c>
      <c r="C3011" s="9">
        <v>39.19</v>
      </c>
      <c r="D3011" s="10">
        <v>20003</v>
      </c>
    </row>
    <row r="3012" spans="1:4" x14ac:dyDescent="0.35">
      <c r="A3012" s="7" t="s">
        <v>280</v>
      </c>
      <c r="B3012" s="8">
        <v>41526</v>
      </c>
      <c r="C3012" s="9">
        <v>33.54</v>
      </c>
      <c r="D3012" s="10">
        <v>20003</v>
      </c>
    </row>
    <row r="3013" spans="1:4" x14ac:dyDescent="0.35">
      <c r="A3013" s="7" t="s">
        <v>280</v>
      </c>
      <c r="B3013" s="8">
        <v>41526</v>
      </c>
      <c r="C3013" s="9">
        <v>30.25</v>
      </c>
      <c r="D3013" s="10">
        <v>20003</v>
      </c>
    </row>
    <row r="3014" spans="1:4" x14ac:dyDescent="0.35">
      <c r="A3014" s="7" t="s">
        <v>280</v>
      </c>
      <c r="B3014" s="8">
        <v>41525</v>
      </c>
      <c r="C3014" s="9">
        <v>37.15</v>
      </c>
      <c r="D3014" s="10">
        <v>50013</v>
      </c>
    </row>
    <row r="3015" spans="1:4" x14ac:dyDescent="0.35">
      <c r="A3015" s="7" t="s">
        <v>280</v>
      </c>
      <c r="B3015" s="8">
        <v>41525</v>
      </c>
      <c r="C3015" s="9">
        <v>28.44</v>
      </c>
      <c r="D3015" s="10">
        <v>50013</v>
      </c>
    </row>
    <row r="3016" spans="1:4" x14ac:dyDescent="0.35">
      <c r="A3016" s="7" t="s">
        <v>280</v>
      </c>
      <c r="B3016" s="8">
        <v>41525</v>
      </c>
      <c r="C3016" s="9">
        <v>32.700000000000003</v>
      </c>
      <c r="D3016" s="10">
        <v>50013</v>
      </c>
    </row>
    <row r="3017" spans="1:4" x14ac:dyDescent="0.35">
      <c r="A3017" s="7" t="s">
        <v>280</v>
      </c>
      <c r="B3017" s="8">
        <v>41529</v>
      </c>
      <c r="C3017" s="9">
        <v>31</v>
      </c>
      <c r="D3017" s="10">
        <v>20061</v>
      </c>
    </row>
    <row r="3018" spans="1:4" x14ac:dyDescent="0.35">
      <c r="A3018" s="7" t="s">
        <v>280</v>
      </c>
      <c r="B3018" s="8">
        <v>41531</v>
      </c>
      <c r="C3018" s="9">
        <v>38.9</v>
      </c>
      <c r="D3018" s="10">
        <v>60039</v>
      </c>
    </row>
    <row r="3019" spans="1:4" x14ac:dyDescent="0.35">
      <c r="A3019" s="7" t="s">
        <v>280</v>
      </c>
      <c r="B3019" s="8">
        <v>41531</v>
      </c>
      <c r="C3019" s="9">
        <v>23.24</v>
      </c>
      <c r="D3019" s="10">
        <v>60039</v>
      </c>
    </row>
    <row r="3020" spans="1:4" x14ac:dyDescent="0.35">
      <c r="A3020" s="7" t="s">
        <v>280</v>
      </c>
      <c r="B3020" s="8">
        <v>41531</v>
      </c>
      <c r="C3020" s="9">
        <v>22.45</v>
      </c>
      <c r="D3020" s="10">
        <v>60039</v>
      </c>
    </row>
    <row r="3021" spans="1:4" x14ac:dyDescent="0.35">
      <c r="A3021" s="7" t="s">
        <v>280</v>
      </c>
      <c r="B3021" s="8">
        <v>41528</v>
      </c>
      <c r="C3021" s="9">
        <v>34.65</v>
      </c>
      <c r="D3021" s="10">
        <v>40020</v>
      </c>
    </row>
    <row r="3022" spans="1:4" x14ac:dyDescent="0.35">
      <c r="A3022" s="7" t="s">
        <v>280</v>
      </c>
      <c r="B3022" s="8">
        <v>41530</v>
      </c>
      <c r="C3022" s="9">
        <v>37.1</v>
      </c>
      <c r="D3022" s="10">
        <v>10004</v>
      </c>
    </row>
    <row r="3023" spans="1:4" x14ac:dyDescent="0.35">
      <c r="A3023" s="7" t="s">
        <v>280</v>
      </c>
      <c r="B3023" s="8">
        <v>41530</v>
      </c>
      <c r="C3023" s="9">
        <v>34.85</v>
      </c>
      <c r="D3023" s="10">
        <v>10004</v>
      </c>
    </row>
    <row r="3024" spans="1:4" x14ac:dyDescent="0.35">
      <c r="A3024" s="7" t="s">
        <v>280</v>
      </c>
      <c r="B3024" s="8">
        <v>41530</v>
      </c>
      <c r="C3024" s="9">
        <v>20.7</v>
      </c>
      <c r="D3024" s="10">
        <v>10004</v>
      </c>
    </row>
    <row r="3025" spans="1:4" x14ac:dyDescent="0.35">
      <c r="A3025" s="7" t="s">
        <v>280</v>
      </c>
      <c r="B3025" s="8">
        <v>41530</v>
      </c>
      <c r="C3025" s="9">
        <v>34.4</v>
      </c>
      <c r="D3025" s="10">
        <v>10004</v>
      </c>
    </row>
    <row r="3026" spans="1:4" x14ac:dyDescent="0.35">
      <c r="A3026" s="7" t="s">
        <v>280</v>
      </c>
      <c r="B3026" s="8">
        <v>41531</v>
      </c>
      <c r="C3026" s="9">
        <v>34.19</v>
      </c>
      <c r="D3026" s="10">
        <v>10001</v>
      </c>
    </row>
    <row r="3027" spans="1:4" x14ac:dyDescent="0.35">
      <c r="A3027" s="7" t="s">
        <v>280</v>
      </c>
      <c r="B3027" s="8">
        <v>41531</v>
      </c>
      <c r="C3027" s="9">
        <v>27.86</v>
      </c>
      <c r="D3027" s="10">
        <v>10001</v>
      </c>
    </row>
    <row r="3028" spans="1:4" x14ac:dyDescent="0.35">
      <c r="A3028" s="7" t="s">
        <v>280</v>
      </c>
      <c r="B3028" s="8">
        <v>41531</v>
      </c>
      <c r="C3028" s="9">
        <v>36.700000000000003</v>
      </c>
      <c r="D3028" s="10">
        <v>10001</v>
      </c>
    </row>
    <row r="3029" spans="1:4" x14ac:dyDescent="0.35">
      <c r="A3029" s="7" t="s">
        <v>280</v>
      </c>
      <c r="B3029" s="8">
        <v>41531</v>
      </c>
      <c r="C3029" s="9">
        <v>26.44</v>
      </c>
      <c r="D3029" s="10">
        <v>10001</v>
      </c>
    </row>
    <row r="3030" spans="1:4" x14ac:dyDescent="0.35">
      <c r="A3030" s="7" t="s">
        <v>280</v>
      </c>
      <c r="B3030" s="8">
        <v>41531</v>
      </c>
      <c r="C3030" s="9">
        <v>30.49</v>
      </c>
      <c r="D3030" s="10">
        <v>10001</v>
      </c>
    </row>
    <row r="3031" spans="1:4" x14ac:dyDescent="0.35">
      <c r="A3031" s="7" t="s">
        <v>280</v>
      </c>
      <c r="B3031" s="8">
        <v>41531</v>
      </c>
      <c r="C3031" s="9">
        <v>32.369999999999997</v>
      </c>
      <c r="D3031" s="10">
        <v>10001</v>
      </c>
    </row>
    <row r="3032" spans="1:4" x14ac:dyDescent="0.35">
      <c r="A3032" s="7" t="s">
        <v>280</v>
      </c>
      <c r="B3032" s="8">
        <v>41531</v>
      </c>
      <c r="C3032" s="9">
        <v>29</v>
      </c>
      <c r="D3032" s="10">
        <v>10001</v>
      </c>
    </row>
    <row r="3033" spans="1:4" x14ac:dyDescent="0.35">
      <c r="A3033" s="7" t="s">
        <v>280</v>
      </c>
      <c r="B3033" s="8">
        <v>41531</v>
      </c>
      <c r="C3033" s="9">
        <v>30.35</v>
      </c>
      <c r="D3033" s="10">
        <v>10001</v>
      </c>
    </row>
    <row r="3034" spans="1:4" x14ac:dyDescent="0.35">
      <c r="A3034" s="7" t="s">
        <v>280</v>
      </c>
      <c r="B3034" s="8">
        <v>41532</v>
      </c>
      <c r="C3034" s="9">
        <v>29.6</v>
      </c>
      <c r="D3034" s="10">
        <v>10141</v>
      </c>
    </row>
    <row r="3035" spans="1:4" x14ac:dyDescent="0.35">
      <c r="A3035" s="7" t="s">
        <v>280</v>
      </c>
      <c r="B3035" s="8">
        <v>41528</v>
      </c>
      <c r="C3035" s="9">
        <v>28.45</v>
      </c>
      <c r="D3035" s="10">
        <v>50027</v>
      </c>
    </row>
    <row r="3036" spans="1:4" x14ac:dyDescent="0.35">
      <c r="A3036" s="7" t="s">
        <v>280</v>
      </c>
      <c r="B3036" s="8">
        <v>41536</v>
      </c>
      <c r="C3036" s="9">
        <v>37.700000000000003</v>
      </c>
      <c r="D3036" s="10">
        <v>40004</v>
      </c>
    </row>
    <row r="3037" spans="1:4" x14ac:dyDescent="0.35">
      <c r="A3037" s="7" t="s">
        <v>280</v>
      </c>
      <c r="B3037" s="8">
        <v>41536</v>
      </c>
      <c r="C3037" s="9">
        <v>31.44</v>
      </c>
      <c r="D3037" s="10">
        <v>40004</v>
      </c>
    </row>
    <row r="3038" spans="1:4" x14ac:dyDescent="0.35">
      <c r="A3038" s="7" t="s">
        <v>280</v>
      </c>
      <c r="B3038" s="8">
        <v>41536</v>
      </c>
      <c r="C3038" s="9">
        <v>35.4</v>
      </c>
      <c r="D3038" s="10">
        <v>40004</v>
      </c>
    </row>
    <row r="3039" spans="1:4" x14ac:dyDescent="0.35">
      <c r="A3039" s="7" t="s">
        <v>280</v>
      </c>
      <c r="B3039" s="8">
        <v>41532</v>
      </c>
      <c r="C3039" s="9">
        <v>28.45</v>
      </c>
      <c r="D3039" s="10">
        <v>20169</v>
      </c>
    </row>
    <row r="3040" spans="1:4" x14ac:dyDescent="0.35">
      <c r="A3040" s="7" t="s">
        <v>280</v>
      </c>
      <c r="B3040" s="8">
        <v>41533</v>
      </c>
      <c r="C3040" s="9">
        <v>18.2</v>
      </c>
      <c r="D3040" s="10">
        <v>20003</v>
      </c>
    </row>
    <row r="3041" spans="1:4" x14ac:dyDescent="0.35">
      <c r="A3041" s="7" t="s">
        <v>280</v>
      </c>
      <c r="B3041" s="8">
        <v>41533</v>
      </c>
      <c r="C3041" s="9">
        <v>39.19</v>
      </c>
      <c r="D3041" s="10">
        <v>20003</v>
      </c>
    </row>
    <row r="3042" spans="1:4" x14ac:dyDescent="0.35">
      <c r="A3042" s="7" t="s">
        <v>280</v>
      </c>
      <c r="B3042" s="8">
        <v>41533</v>
      </c>
      <c r="C3042" s="9">
        <v>33.54</v>
      </c>
      <c r="D3042" s="10">
        <v>20003</v>
      </c>
    </row>
    <row r="3043" spans="1:4" x14ac:dyDescent="0.35">
      <c r="A3043" s="7" t="s">
        <v>280</v>
      </c>
      <c r="B3043" s="8">
        <v>41533</v>
      </c>
      <c r="C3043" s="9">
        <v>30.25</v>
      </c>
      <c r="D3043" s="10">
        <v>20003</v>
      </c>
    </row>
    <row r="3044" spans="1:4" x14ac:dyDescent="0.35">
      <c r="A3044" s="7" t="s">
        <v>280</v>
      </c>
      <c r="B3044" s="8">
        <v>41533</v>
      </c>
      <c r="C3044" s="9">
        <v>35.299999999999997</v>
      </c>
      <c r="D3044" s="10">
        <v>60022</v>
      </c>
    </row>
    <row r="3045" spans="1:4" x14ac:dyDescent="0.35">
      <c r="A3045" s="7" t="s">
        <v>280</v>
      </c>
      <c r="B3045" s="8">
        <v>41533</v>
      </c>
      <c r="C3045" s="9">
        <v>26.4</v>
      </c>
      <c r="D3045" s="10">
        <v>60022</v>
      </c>
    </row>
    <row r="3046" spans="1:4" x14ac:dyDescent="0.35">
      <c r="A3046" s="7" t="s">
        <v>280</v>
      </c>
      <c r="B3046" s="8">
        <v>41535</v>
      </c>
      <c r="C3046" s="9">
        <v>38.950000000000003</v>
      </c>
      <c r="D3046" s="10">
        <v>60083</v>
      </c>
    </row>
    <row r="3047" spans="1:4" x14ac:dyDescent="0.35">
      <c r="A3047" s="7" t="s">
        <v>280</v>
      </c>
      <c r="B3047" s="8">
        <v>41536</v>
      </c>
      <c r="C3047" s="9">
        <v>20.2</v>
      </c>
      <c r="D3047" s="10">
        <v>20254</v>
      </c>
    </row>
    <row r="3048" spans="1:4" x14ac:dyDescent="0.35">
      <c r="A3048" s="7" t="s">
        <v>280</v>
      </c>
      <c r="B3048" s="8">
        <v>41534</v>
      </c>
      <c r="C3048" s="9">
        <v>36.9</v>
      </c>
      <c r="D3048" s="10">
        <v>10021</v>
      </c>
    </row>
    <row r="3049" spans="1:4" x14ac:dyDescent="0.35">
      <c r="A3049" s="7" t="s">
        <v>280</v>
      </c>
      <c r="B3049" s="8">
        <v>41537</v>
      </c>
      <c r="C3049" s="9">
        <v>37.1</v>
      </c>
      <c r="D3049" s="10">
        <v>10004</v>
      </c>
    </row>
    <row r="3050" spans="1:4" x14ac:dyDescent="0.35">
      <c r="A3050" s="7" t="s">
        <v>280</v>
      </c>
      <c r="B3050" s="8">
        <v>41537</v>
      </c>
      <c r="C3050" s="9">
        <v>34.85</v>
      </c>
      <c r="D3050" s="10">
        <v>10004</v>
      </c>
    </row>
    <row r="3051" spans="1:4" x14ac:dyDescent="0.35">
      <c r="A3051" s="7" t="s">
        <v>280</v>
      </c>
      <c r="B3051" s="8">
        <v>41537</v>
      </c>
      <c r="C3051" s="9">
        <v>20.7</v>
      </c>
      <c r="D3051" s="10">
        <v>10004</v>
      </c>
    </row>
    <row r="3052" spans="1:4" x14ac:dyDescent="0.35">
      <c r="A3052" s="7" t="s">
        <v>280</v>
      </c>
      <c r="B3052" s="8">
        <v>41537</v>
      </c>
      <c r="C3052" s="9">
        <v>34.4</v>
      </c>
      <c r="D3052" s="10">
        <v>10004</v>
      </c>
    </row>
    <row r="3053" spans="1:4" x14ac:dyDescent="0.35">
      <c r="A3053" s="7" t="s">
        <v>280</v>
      </c>
      <c r="B3053" s="8">
        <v>41538</v>
      </c>
      <c r="C3053" s="9">
        <v>54.65</v>
      </c>
      <c r="D3053" s="10">
        <v>60068</v>
      </c>
    </row>
    <row r="3054" spans="1:4" x14ac:dyDescent="0.35">
      <c r="A3054" s="7" t="s">
        <v>280</v>
      </c>
      <c r="B3054" s="8">
        <v>41539</v>
      </c>
      <c r="C3054" s="9">
        <v>29</v>
      </c>
      <c r="D3054" s="10">
        <v>50022</v>
      </c>
    </row>
    <row r="3055" spans="1:4" x14ac:dyDescent="0.35">
      <c r="A3055" s="7" t="s">
        <v>280</v>
      </c>
      <c r="B3055" s="8">
        <v>41540</v>
      </c>
      <c r="C3055" s="9">
        <v>25.65</v>
      </c>
      <c r="D3055" s="10">
        <v>40003</v>
      </c>
    </row>
    <row r="3056" spans="1:4" x14ac:dyDescent="0.35">
      <c r="A3056" s="7" t="s">
        <v>280</v>
      </c>
      <c r="B3056" s="8">
        <v>41540</v>
      </c>
      <c r="C3056" s="9">
        <v>32.450000000000003</v>
      </c>
      <c r="D3056" s="10">
        <v>40003</v>
      </c>
    </row>
    <row r="3057" spans="1:4" x14ac:dyDescent="0.35">
      <c r="A3057" s="7" t="s">
        <v>280</v>
      </c>
      <c r="B3057" s="8">
        <v>41540</v>
      </c>
      <c r="C3057" s="9">
        <v>32.700000000000003</v>
      </c>
      <c r="D3057" s="10">
        <v>40003</v>
      </c>
    </row>
    <row r="3058" spans="1:4" x14ac:dyDescent="0.35">
      <c r="A3058" s="7" t="s">
        <v>280</v>
      </c>
      <c r="B3058" s="8">
        <v>41540</v>
      </c>
      <c r="C3058" s="9">
        <v>31.94</v>
      </c>
      <c r="D3058" s="10">
        <v>40003</v>
      </c>
    </row>
    <row r="3059" spans="1:4" x14ac:dyDescent="0.35">
      <c r="A3059" s="7" t="s">
        <v>280</v>
      </c>
      <c r="B3059" s="8">
        <v>41542</v>
      </c>
      <c r="C3059" s="9">
        <v>21.15</v>
      </c>
      <c r="D3059" s="10">
        <v>20262</v>
      </c>
    </row>
    <row r="3060" spans="1:4" x14ac:dyDescent="0.35">
      <c r="A3060" s="7" t="s">
        <v>280</v>
      </c>
      <c r="B3060" s="8">
        <v>41541</v>
      </c>
      <c r="C3060" s="9">
        <v>34.47</v>
      </c>
      <c r="D3060" s="10">
        <v>50028</v>
      </c>
    </row>
    <row r="3061" spans="1:4" x14ac:dyDescent="0.35">
      <c r="A3061" s="7" t="s">
        <v>280</v>
      </c>
      <c r="B3061" s="8">
        <v>41541</v>
      </c>
      <c r="C3061" s="9">
        <v>36.69</v>
      </c>
      <c r="D3061" s="10">
        <v>50028</v>
      </c>
    </row>
    <row r="3062" spans="1:4" x14ac:dyDescent="0.35">
      <c r="A3062" s="7" t="s">
        <v>280</v>
      </c>
      <c r="B3062" s="8">
        <v>41541</v>
      </c>
      <c r="C3062" s="9">
        <v>47.35</v>
      </c>
      <c r="D3062" s="10">
        <v>50028</v>
      </c>
    </row>
    <row r="3063" spans="1:4" x14ac:dyDescent="0.35">
      <c r="A3063" s="7" t="s">
        <v>280</v>
      </c>
      <c r="B3063" s="8">
        <v>41544</v>
      </c>
      <c r="C3063" s="9">
        <v>31.74</v>
      </c>
      <c r="D3063" s="10">
        <v>50006</v>
      </c>
    </row>
    <row r="3064" spans="1:4" x14ac:dyDescent="0.35">
      <c r="A3064" s="7" t="s">
        <v>280</v>
      </c>
      <c r="B3064" s="8">
        <v>41544</v>
      </c>
      <c r="C3064" s="9">
        <v>27.7</v>
      </c>
      <c r="D3064" s="10">
        <v>50006</v>
      </c>
    </row>
    <row r="3065" spans="1:4" x14ac:dyDescent="0.35">
      <c r="A3065" s="7" t="s">
        <v>280</v>
      </c>
      <c r="B3065" s="8">
        <v>41545</v>
      </c>
      <c r="C3065" s="9">
        <v>32.4</v>
      </c>
      <c r="D3065" s="10">
        <v>10005</v>
      </c>
    </row>
    <row r="3066" spans="1:4" x14ac:dyDescent="0.35">
      <c r="A3066" s="7" t="s">
        <v>280</v>
      </c>
      <c r="B3066" s="8">
        <v>41545</v>
      </c>
      <c r="C3066" s="9">
        <v>30.15</v>
      </c>
      <c r="D3066" s="10">
        <v>10005</v>
      </c>
    </row>
    <row r="3067" spans="1:4" x14ac:dyDescent="0.35">
      <c r="A3067" s="7" t="s">
        <v>280</v>
      </c>
      <c r="B3067" s="8">
        <v>41542</v>
      </c>
      <c r="C3067" s="9">
        <v>37.9</v>
      </c>
      <c r="D3067" s="10">
        <v>50024</v>
      </c>
    </row>
    <row r="3068" spans="1:4" x14ac:dyDescent="0.35">
      <c r="A3068" s="7" t="s">
        <v>280</v>
      </c>
      <c r="B3068" s="8">
        <v>41542</v>
      </c>
      <c r="C3068" s="9">
        <v>45.2</v>
      </c>
      <c r="D3068" s="10">
        <v>50024</v>
      </c>
    </row>
    <row r="3069" spans="1:4" x14ac:dyDescent="0.35">
      <c r="A3069" s="7" t="s">
        <v>280</v>
      </c>
      <c r="B3069" s="8">
        <v>41548</v>
      </c>
      <c r="C3069" s="9">
        <v>35.450000000000003</v>
      </c>
      <c r="D3069" s="10">
        <v>50005</v>
      </c>
    </row>
    <row r="3070" spans="1:4" x14ac:dyDescent="0.35">
      <c r="A3070" s="7" t="s">
        <v>280</v>
      </c>
      <c r="B3070" s="8">
        <v>41548</v>
      </c>
      <c r="C3070" s="9">
        <v>31.25</v>
      </c>
      <c r="D3070" s="10">
        <v>50005</v>
      </c>
    </row>
    <row r="3071" spans="1:4" x14ac:dyDescent="0.35">
      <c r="A3071" s="7" t="s">
        <v>280</v>
      </c>
      <c r="B3071" s="8">
        <v>41548</v>
      </c>
      <c r="C3071" s="9">
        <v>36.9</v>
      </c>
      <c r="D3071" s="10">
        <v>50005</v>
      </c>
    </row>
    <row r="3072" spans="1:4" x14ac:dyDescent="0.35">
      <c r="A3072" s="7" t="s">
        <v>280</v>
      </c>
      <c r="B3072" s="8">
        <v>41548</v>
      </c>
      <c r="C3072" s="9">
        <v>33.700000000000003</v>
      </c>
      <c r="D3072" s="10">
        <v>50005</v>
      </c>
    </row>
    <row r="3073" spans="1:4" x14ac:dyDescent="0.35">
      <c r="A3073" s="7" t="s">
        <v>280</v>
      </c>
      <c r="B3073" s="8">
        <v>41546</v>
      </c>
      <c r="C3073" s="9">
        <v>17.95</v>
      </c>
      <c r="D3073" s="10">
        <v>10116</v>
      </c>
    </row>
    <row r="3074" spans="1:4" x14ac:dyDescent="0.35">
      <c r="A3074" s="7" t="s">
        <v>280</v>
      </c>
      <c r="B3074" s="8">
        <v>41546</v>
      </c>
      <c r="C3074" s="9">
        <v>39.200000000000003</v>
      </c>
      <c r="D3074" s="10">
        <v>10116</v>
      </c>
    </row>
    <row r="3075" spans="1:4" x14ac:dyDescent="0.35">
      <c r="A3075" s="7" t="s">
        <v>280</v>
      </c>
      <c r="B3075" s="8">
        <v>41549</v>
      </c>
      <c r="C3075" s="9">
        <v>49.44</v>
      </c>
      <c r="D3075" s="10">
        <v>60021</v>
      </c>
    </row>
    <row r="3076" spans="1:4" x14ac:dyDescent="0.35">
      <c r="A3076" s="7" t="s">
        <v>280</v>
      </c>
      <c r="B3076" s="8">
        <v>41549</v>
      </c>
      <c r="C3076" s="9">
        <v>29.1</v>
      </c>
      <c r="D3076" s="10">
        <v>60021</v>
      </c>
    </row>
    <row r="3077" spans="1:4" x14ac:dyDescent="0.35">
      <c r="A3077" s="7" t="s">
        <v>280</v>
      </c>
      <c r="B3077" s="8">
        <v>41549</v>
      </c>
      <c r="C3077" s="9">
        <v>24.75</v>
      </c>
      <c r="D3077" s="10">
        <v>60021</v>
      </c>
    </row>
    <row r="3078" spans="1:4" x14ac:dyDescent="0.35">
      <c r="A3078" s="7" t="s">
        <v>280</v>
      </c>
      <c r="B3078" s="8">
        <v>41547</v>
      </c>
      <c r="C3078" s="9">
        <v>27.15</v>
      </c>
      <c r="D3078" s="10">
        <v>10059</v>
      </c>
    </row>
    <row r="3079" spans="1:4" x14ac:dyDescent="0.35">
      <c r="A3079" s="7" t="s">
        <v>280</v>
      </c>
      <c r="B3079" s="8">
        <v>41547</v>
      </c>
      <c r="C3079" s="9">
        <v>34.450000000000003</v>
      </c>
      <c r="D3079" s="10">
        <v>10059</v>
      </c>
    </row>
    <row r="3080" spans="1:4" x14ac:dyDescent="0.35">
      <c r="A3080" s="7" t="s">
        <v>280</v>
      </c>
      <c r="B3080" s="8">
        <v>41550</v>
      </c>
      <c r="C3080" s="9">
        <v>32.15</v>
      </c>
      <c r="D3080" s="10">
        <v>50014</v>
      </c>
    </row>
    <row r="3081" spans="1:4" x14ac:dyDescent="0.35">
      <c r="A3081" s="7" t="s">
        <v>280</v>
      </c>
      <c r="B3081" s="8">
        <v>41550</v>
      </c>
      <c r="C3081" s="9">
        <v>30.24</v>
      </c>
      <c r="D3081" s="10">
        <v>50014</v>
      </c>
    </row>
    <row r="3082" spans="1:4" x14ac:dyDescent="0.35">
      <c r="A3082" s="7" t="s">
        <v>280</v>
      </c>
      <c r="B3082" s="8">
        <v>41550</v>
      </c>
      <c r="C3082" s="9">
        <v>30.15</v>
      </c>
      <c r="D3082" s="10">
        <v>50014</v>
      </c>
    </row>
    <row r="3083" spans="1:4" x14ac:dyDescent="0.35">
      <c r="A3083" s="7" t="s">
        <v>280</v>
      </c>
      <c r="B3083" s="8">
        <v>41550</v>
      </c>
      <c r="C3083" s="9">
        <v>33.85</v>
      </c>
      <c r="D3083" s="10">
        <v>50014</v>
      </c>
    </row>
    <row r="3084" spans="1:4" x14ac:dyDescent="0.35">
      <c r="A3084" s="7" t="s">
        <v>280</v>
      </c>
      <c r="B3084" s="8">
        <v>41552</v>
      </c>
      <c r="C3084" s="9">
        <v>28.7</v>
      </c>
      <c r="D3084" s="10">
        <v>70003</v>
      </c>
    </row>
    <row r="3085" spans="1:4" x14ac:dyDescent="0.35">
      <c r="A3085" s="7" t="s">
        <v>280</v>
      </c>
      <c r="B3085" s="8">
        <v>41552</v>
      </c>
      <c r="C3085" s="9">
        <v>20.9</v>
      </c>
      <c r="D3085" s="10">
        <v>70003</v>
      </c>
    </row>
    <row r="3086" spans="1:4" x14ac:dyDescent="0.35">
      <c r="A3086" s="7" t="s">
        <v>280</v>
      </c>
      <c r="B3086" s="8">
        <v>41552</v>
      </c>
      <c r="C3086" s="9">
        <v>22.99</v>
      </c>
      <c r="D3086" s="10">
        <v>70003</v>
      </c>
    </row>
    <row r="3087" spans="1:4" x14ac:dyDescent="0.35">
      <c r="A3087" s="7" t="s">
        <v>280</v>
      </c>
      <c r="B3087" s="8">
        <v>41552</v>
      </c>
      <c r="C3087" s="9">
        <v>25.24</v>
      </c>
      <c r="D3087" s="10">
        <v>70003</v>
      </c>
    </row>
    <row r="3088" spans="1:4" x14ac:dyDescent="0.35">
      <c r="A3088" s="7" t="s">
        <v>280</v>
      </c>
      <c r="B3088" s="8">
        <v>41551</v>
      </c>
      <c r="C3088" s="9">
        <v>20.7</v>
      </c>
      <c r="D3088" s="10">
        <v>20185</v>
      </c>
    </row>
    <row r="3089" spans="1:4" x14ac:dyDescent="0.35">
      <c r="A3089" s="7" t="s">
        <v>280</v>
      </c>
      <c r="B3089" s="8">
        <v>41552</v>
      </c>
      <c r="C3089" s="9">
        <v>34.47</v>
      </c>
      <c r="D3089" s="10">
        <v>50028</v>
      </c>
    </row>
    <row r="3090" spans="1:4" x14ac:dyDescent="0.35">
      <c r="A3090" s="7" t="s">
        <v>280</v>
      </c>
      <c r="B3090" s="8">
        <v>41552</v>
      </c>
      <c r="C3090" s="9">
        <v>36.69</v>
      </c>
      <c r="D3090" s="10">
        <v>50028</v>
      </c>
    </row>
    <row r="3091" spans="1:4" x14ac:dyDescent="0.35">
      <c r="A3091" s="7" t="s">
        <v>280</v>
      </c>
      <c r="B3091" s="8">
        <v>41552</v>
      </c>
      <c r="C3091" s="9">
        <v>47.35</v>
      </c>
      <c r="D3091" s="10">
        <v>50028</v>
      </c>
    </row>
    <row r="3092" spans="1:4" x14ac:dyDescent="0.35">
      <c r="A3092" s="7" t="s">
        <v>280</v>
      </c>
      <c r="B3092" s="8">
        <v>41551</v>
      </c>
      <c r="C3092" s="9">
        <v>34.19</v>
      </c>
      <c r="D3092" s="10">
        <v>10001</v>
      </c>
    </row>
    <row r="3093" spans="1:4" x14ac:dyDescent="0.35">
      <c r="A3093" s="7" t="s">
        <v>280</v>
      </c>
      <c r="B3093" s="8">
        <v>41551</v>
      </c>
      <c r="C3093" s="9">
        <v>27.86</v>
      </c>
      <c r="D3093" s="10">
        <v>10001</v>
      </c>
    </row>
    <row r="3094" spans="1:4" x14ac:dyDescent="0.35">
      <c r="A3094" s="7" t="s">
        <v>280</v>
      </c>
      <c r="B3094" s="8">
        <v>41551</v>
      </c>
      <c r="C3094" s="9">
        <v>36.700000000000003</v>
      </c>
      <c r="D3094" s="10">
        <v>10001</v>
      </c>
    </row>
    <row r="3095" spans="1:4" x14ac:dyDescent="0.35">
      <c r="A3095" s="7" t="s">
        <v>280</v>
      </c>
      <c r="B3095" s="8">
        <v>41551</v>
      </c>
      <c r="C3095" s="9">
        <v>26.44</v>
      </c>
      <c r="D3095" s="10">
        <v>10001</v>
      </c>
    </row>
    <row r="3096" spans="1:4" x14ac:dyDescent="0.35">
      <c r="A3096" s="7" t="s">
        <v>280</v>
      </c>
      <c r="B3096" s="8">
        <v>41551</v>
      </c>
      <c r="C3096" s="9">
        <v>30.49</v>
      </c>
      <c r="D3096" s="10">
        <v>10001</v>
      </c>
    </row>
    <row r="3097" spans="1:4" x14ac:dyDescent="0.35">
      <c r="A3097" s="7" t="s">
        <v>280</v>
      </c>
      <c r="B3097" s="8">
        <v>41551</v>
      </c>
      <c r="C3097" s="9">
        <v>32.369999999999997</v>
      </c>
      <c r="D3097" s="10">
        <v>10001</v>
      </c>
    </row>
    <row r="3098" spans="1:4" x14ac:dyDescent="0.35">
      <c r="A3098" s="7" t="s">
        <v>280</v>
      </c>
      <c r="B3098" s="8">
        <v>41551</v>
      </c>
      <c r="C3098" s="9">
        <v>29</v>
      </c>
      <c r="D3098" s="10">
        <v>10001</v>
      </c>
    </row>
    <row r="3099" spans="1:4" x14ac:dyDescent="0.35">
      <c r="A3099" s="7" t="s">
        <v>280</v>
      </c>
      <c r="B3099" s="8">
        <v>41551</v>
      </c>
      <c r="C3099" s="9">
        <v>30.35</v>
      </c>
      <c r="D3099" s="10">
        <v>10001</v>
      </c>
    </row>
    <row r="3100" spans="1:4" x14ac:dyDescent="0.35">
      <c r="A3100" s="7" t="s">
        <v>280</v>
      </c>
      <c r="B3100" s="8">
        <v>41553</v>
      </c>
      <c r="C3100" s="9">
        <v>25.7</v>
      </c>
      <c r="D3100" s="10">
        <v>60046</v>
      </c>
    </row>
    <row r="3101" spans="1:4" x14ac:dyDescent="0.35">
      <c r="A3101" s="7" t="s">
        <v>280</v>
      </c>
      <c r="B3101" s="8">
        <v>41553</v>
      </c>
      <c r="C3101" s="9">
        <v>34.75</v>
      </c>
      <c r="D3101" s="10">
        <v>60046</v>
      </c>
    </row>
    <row r="3102" spans="1:4" x14ac:dyDescent="0.35">
      <c r="A3102" s="7" t="s">
        <v>280</v>
      </c>
      <c r="B3102" s="8">
        <v>41553</v>
      </c>
      <c r="C3102" s="9">
        <v>27.95</v>
      </c>
      <c r="D3102" s="10">
        <v>60046</v>
      </c>
    </row>
    <row r="3103" spans="1:4" x14ac:dyDescent="0.35">
      <c r="A3103" s="7" t="s">
        <v>280</v>
      </c>
      <c r="B3103" s="8">
        <v>41555</v>
      </c>
      <c r="C3103" s="9">
        <v>27.05</v>
      </c>
      <c r="D3103" s="10">
        <v>60047</v>
      </c>
    </row>
    <row r="3104" spans="1:4" x14ac:dyDescent="0.35">
      <c r="A3104" s="7" t="s">
        <v>280</v>
      </c>
      <c r="B3104" s="8">
        <v>41555</v>
      </c>
      <c r="C3104" s="9">
        <v>33.15</v>
      </c>
      <c r="D3104" s="10">
        <v>60047</v>
      </c>
    </row>
    <row r="3105" spans="1:4" x14ac:dyDescent="0.35">
      <c r="A3105" s="7" t="s">
        <v>280</v>
      </c>
      <c r="B3105" s="8">
        <v>41554</v>
      </c>
      <c r="C3105" s="9">
        <v>30.65</v>
      </c>
      <c r="D3105" s="10">
        <v>10012</v>
      </c>
    </row>
    <row r="3106" spans="1:4" x14ac:dyDescent="0.35">
      <c r="A3106" s="7" t="s">
        <v>280</v>
      </c>
      <c r="B3106" s="8">
        <v>41554</v>
      </c>
      <c r="C3106" s="9">
        <v>31.45</v>
      </c>
      <c r="D3106" s="10">
        <v>10012</v>
      </c>
    </row>
    <row r="3107" spans="1:4" x14ac:dyDescent="0.35">
      <c r="A3107" s="7" t="s">
        <v>280</v>
      </c>
      <c r="B3107" s="8">
        <v>41556</v>
      </c>
      <c r="C3107" s="9">
        <v>33.24</v>
      </c>
      <c r="D3107" s="10">
        <v>40001</v>
      </c>
    </row>
    <row r="3108" spans="1:4" x14ac:dyDescent="0.35">
      <c r="A3108" s="7" t="s">
        <v>280</v>
      </c>
      <c r="B3108" s="8">
        <v>41556</v>
      </c>
      <c r="C3108" s="9">
        <v>29.44</v>
      </c>
      <c r="D3108" s="10">
        <v>40001</v>
      </c>
    </row>
    <row r="3109" spans="1:4" x14ac:dyDescent="0.35">
      <c r="A3109" s="7" t="s">
        <v>280</v>
      </c>
      <c r="B3109" s="8">
        <v>41556</v>
      </c>
      <c r="C3109" s="9">
        <v>23.15</v>
      </c>
      <c r="D3109" s="10">
        <v>40001</v>
      </c>
    </row>
    <row r="3110" spans="1:4" x14ac:dyDescent="0.35">
      <c r="A3110" s="7" t="s">
        <v>280</v>
      </c>
      <c r="B3110" s="8">
        <v>41556</v>
      </c>
      <c r="C3110" s="9">
        <v>30.2</v>
      </c>
      <c r="D3110" s="10">
        <v>40001</v>
      </c>
    </row>
    <row r="3111" spans="1:4" x14ac:dyDescent="0.35">
      <c r="A3111" s="7" t="s">
        <v>280</v>
      </c>
      <c r="B3111" s="8">
        <v>41556</v>
      </c>
      <c r="C3111" s="9">
        <v>38.94</v>
      </c>
      <c r="D3111" s="10">
        <v>40001</v>
      </c>
    </row>
    <row r="3112" spans="1:4" x14ac:dyDescent="0.35">
      <c r="A3112" s="7" t="s">
        <v>280</v>
      </c>
      <c r="B3112" s="8">
        <v>41556</v>
      </c>
      <c r="C3112" s="9">
        <v>30.24</v>
      </c>
      <c r="D3112" s="10">
        <v>40001</v>
      </c>
    </row>
    <row r="3113" spans="1:4" x14ac:dyDescent="0.35">
      <c r="A3113" s="7" t="s">
        <v>280</v>
      </c>
      <c r="B3113" s="8">
        <v>41556</v>
      </c>
      <c r="C3113" s="9">
        <v>21.15</v>
      </c>
      <c r="D3113" s="10">
        <v>40001</v>
      </c>
    </row>
    <row r="3114" spans="1:4" x14ac:dyDescent="0.35">
      <c r="A3114" s="7" t="s">
        <v>280</v>
      </c>
      <c r="B3114" s="8">
        <v>41557</v>
      </c>
      <c r="C3114" s="9">
        <v>31.65</v>
      </c>
      <c r="D3114" s="10">
        <v>70045</v>
      </c>
    </row>
    <row r="3115" spans="1:4" x14ac:dyDescent="0.35">
      <c r="A3115" s="7" t="s">
        <v>280</v>
      </c>
      <c r="B3115" s="8">
        <v>41559</v>
      </c>
      <c r="C3115" s="9">
        <v>32.15</v>
      </c>
      <c r="D3115" s="10">
        <v>50014</v>
      </c>
    </row>
    <row r="3116" spans="1:4" x14ac:dyDescent="0.35">
      <c r="A3116" s="7" t="s">
        <v>280</v>
      </c>
      <c r="B3116" s="8">
        <v>41559</v>
      </c>
      <c r="C3116" s="9">
        <v>30.24</v>
      </c>
      <c r="D3116" s="10">
        <v>50014</v>
      </c>
    </row>
    <row r="3117" spans="1:4" x14ac:dyDescent="0.35">
      <c r="A3117" s="7" t="s">
        <v>280</v>
      </c>
      <c r="B3117" s="8">
        <v>41559</v>
      </c>
      <c r="C3117" s="9">
        <v>30.15</v>
      </c>
      <c r="D3117" s="10">
        <v>50014</v>
      </c>
    </row>
    <row r="3118" spans="1:4" x14ac:dyDescent="0.35">
      <c r="A3118" s="7" t="s">
        <v>280</v>
      </c>
      <c r="B3118" s="8">
        <v>41559</v>
      </c>
      <c r="C3118" s="9">
        <v>33.85</v>
      </c>
      <c r="D3118" s="10">
        <v>50014</v>
      </c>
    </row>
    <row r="3119" spans="1:4" x14ac:dyDescent="0.35">
      <c r="A3119" s="7" t="s">
        <v>280</v>
      </c>
      <c r="B3119" s="8">
        <v>41561</v>
      </c>
      <c r="C3119" s="9">
        <v>38.4</v>
      </c>
      <c r="D3119" s="10">
        <v>20024</v>
      </c>
    </row>
    <row r="3120" spans="1:4" x14ac:dyDescent="0.35">
      <c r="A3120" s="7" t="s">
        <v>280</v>
      </c>
      <c r="B3120" s="8">
        <v>41559</v>
      </c>
      <c r="C3120" s="9">
        <v>15.45</v>
      </c>
      <c r="D3120" s="10">
        <v>20117</v>
      </c>
    </row>
    <row r="3121" spans="1:4" x14ac:dyDescent="0.35">
      <c r="A3121" s="7" t="s">
        <v>280</v>
      </c>
      <c r="B3121" s="8">
        <v>41563</v>
      </c>
      <c r="C3121" s="9">
        <v>34.19</v>
      </c>
      <c r="D3121" s="10">
        <v>10001</v>
      </c>
    </row>
    <row r="3122" spans="1:4" x14ac:dyDescent="0.35">
      <c r="A3122" s="7" t="s">
        <v>280</v>
      </c>
      <c r="B3122" s="8">
        <v>41563</v>
      </c>
      <c r="C3122" s="9">
        <v>27.86</v>
      </c>
      <c r="D3122" s="10">
        <v>10001</v>
      </c>
    </row>
    <row r="3123" spans="1:4" x14ac:dyDescent="0.35">
      <c r="A3123" s="7" t="s">
        <v>280</v>
      </c>
      <c r="B3123" s="8">
        <v>41563</v>
      </c>
      <c r="C3123" s="9">
        <v>36.700000000000003</v>
      </c>
      <c r="D3123" s="10">
        <v>10001</v>
      </c>
    </row>
    <row r="3124" spans="1:4" x14ac:dyDescent="0.35">
      <c r="A3124" s="7" t="s">
        <v>280</v>
      </c>
      <c r="B3124" s="8">
        <v>41563</v>
      </c>
      <c r="C3124" s="9">
        <v>26.44</v>
      </c>
      <c r="D3124" s="10">
        <v>10001</v>
      </c>
    </row>
    <row r="3125" spans="1:4" x14ac:dyDescent="0.35">
      <c r="A3125" s="7" t="s">
        <v>280</v>
      </c>
      <c r="B3125" s="8">
        <v>41563</v>
      </c>
      <c r="C3125" s="9">
        <v>30.49</v>
      </c>
      <c r="D3125" s="10">
        <v>10001</v>
      </c>
    </row>
    <row r="3126" spans="1:4" x14ac:dyDescent="0.35">
      <c r="A3126" s="7" t="s">
        <v>280</v>
      </c>
      <c r="B3126" s="8">
        <v>41563</v>
      </c>
      <c r="C3126" s="9">
        <v>32.369999999999997</v>
      </c>
      <c r="D3126" s="10">
        <v>10001</v>
      </c>
    </row>
    <row r="3127" spans="1:4" x14ac:dyDescent="0.35">
      <c r="A3127" s="7" t="s">
        <v>280</v>
      </c>
      <c r="B3127" s="8">
        <v>41563</v>
      </c>
      <c r="C3127" s="9">
        <v>29</v>
      </c>
      <c r="D3127" s="10">
        <v>10001</v>
      </c>
    </row>
    <row r="3128" spans="1:4" x14ac:dyDescent="0.35">
      <c r="A3128" s="7" t="s">
        <v>280</v>
      </c>
      <c r="B3128" s="8">
        <v>41563</v>
      </c>
      <c r="C3128" s="9">
        <v>30.35</v>
      </c>
      <c r="D3128" s="10">
        <v>10001</v>
      </c>
    </row>
    <row r="3129" spans="1:4" x14ac:dyDescent="0.35">
      <c r="A3129" s="7" t="s">
        <v>280</v>
      </c>
      <c r="B3129" s="8">
        <v>41558</v>
      </c>
      <c r="C3129" s="9">
        <v>35.65</v>
      </c>
      <c r="D3129" s="10">
        <v>50019</v>
      </c>
    </row>
    <row r="3130" spans="1:4" x14ac:dyDescent="0.35">
      <c r="A3130" s="7" t="s">
        <v>280</v>
      </c>
      <c r="B3130" s="8">
        <v>41558</v>
      </c>
      <c r="C3130" s="9">
        <v>27.99</v>
      </c>
      <c r="D3130" s="10">
        <v>50019</v>
      </c>
    </row>
    <row r="3131" spans="1:4" x14ac:dyDescent="0.35">
      <c r="A3131" s="7" t="s">
        <v>280</v>
      </c>
      <c r="B3131" s="8">
        <v>41558</v>
      </c>
      <c r="C3131" s="9">
        <v>28.1</v>
      </c>
      <c r="D3131" s="10">
        <v>50019</v>
      </c>
    </row>
    <row r="3132" spans="1:4" x14ac:dyDescent="0.35">
      <c r="A3132" s="7" t="s">
        <v>280</v>
      </c>
      <c r="B3132" s="8">
        <v>41558</v>
      </c>
      <c r="C3132" s="9">
        <v>26.75</v>
      </c>
      <c r="D3132" s="10">
        <v>50019</v>
      </c>
    </row>
    <row r="3133" spans="1:4" x14ac:dyDescent="0.35">
      <c r="A3133" s="7" t="s">
        <v>280</v>
      </c>
      <c r="B3133" s="8">
        <v>41560</v>
      </c>
      <c r="C3133" s="9">
        <v>35.4</v>
      </c>
      <c r="D3133" s="10">
        <v>10051</v>
      </c>
    </row>
    <row r="3134" spans="1:4" x14ac:dyDescent="0.35">
      <c r="A3134" s="7" t="s">
        <v>280</v>
      </c>
      <c r="B3134" s="8">
        <v>41561</v>
      </c>
      <c r="C3134" s="9">
        <v>25.4</v>
      </c>
      <c r="D3134" s="10">
        <v>60025</v>
      </c>
    </row>
    <row r="3135" spans="1:4" x14ac:dyDescent="0.35">
      <c r="A3135" s="7" t="s">
        <v>280</v>
      </c>
      <c r="B3135" s="8">
        <v>41561</v>
      </c>
      <c r="C3135" s="9">
        <v>27.7</v>
      </c>
      <c r="D3135" s="10">
        <v>60025</v>
      </c>
    </row>
    <row r="3136" spans="1:4" x14ac:dyDescent="0.35">
      <c r="A3136" s="7" t="s">
        <v>280</v>
      </c>
      <c r="B3136" s="8">
        <v>41563</v>
      </c>
      <c r="C3136" s="9">
        <v>25.95</v>
      </c>
      <c r="D3136" s="10">
        <v>30050</v>
      </c>
    </row>
    <row r="3137" spans="1:4" x14ac:dyDescent="0.35">
      <c r="A3137" s="7" t="s">
        <v>280</v>
      </c>
      <c r="B3137" s="8">
        <v>41564</v>
      </c>
      <c r="C3137" s="9">
        <v>25.2</v>
      </c>
      <c r="D3137" s="10">
        <v>50012</v>
      </c>
    </row>
    <row r="3138" spans="1:4" x14ac:dyDescent="0.35">
      <c r="A3138" s="7" t="s">
        <v>280</v>
      </c>
      <c r="B3138" s="8">
        <v>41564</v>
      </c>
      <c r="C3138" s="9">
        <v>29.35</v>
      </c>
      <c r="D3138" s="10">
        <v>50012</v>
      </c>
    </row>
    <row r="3139" spans="1:4" x14ac:dyDescent="0.35">
      <c r="A3139" s="7" t="s">
        <v>280</v>
      </c>
      <c r="B3139" s="8">
        <v>41564</v>
      </c>
      <c r="C3139" s="9">
        <v>31.9</v>
      </c>
      <c r="D3139" s="10">
        <v>50026</v>
      </c>
    </row>
    <row r="3140" spans="1:4" x14ac:dyDescent="0.35">
      <c r="A3140" s="7" t="s">
        <v>280</v>
      </c>
      <c r="B3140" s="8">
        <v>41564</v>
      </c>
      <c r="C3140" s="9">
        <v>29.9</v>
      </c>
      <c r="D3140" s="10">
        <v>50026</v>
      </c>
    </row>
    <row r="3141" spans="1:4" x14ac:dyDescent="0.35">
      <c r="A3141" s="7" t="s">
        <v>280</v>
      </c>
      <c r="B3141" s="8">
        <v>41567</v>
      </c>
      <c r="C3141" s="9">
        <v>23.15</v>
      </c>
      <c r="D3141" s="10">
        <v>50038</v>
      </c>
    </row>
    <row r="3142" spans="1:4" x14ac:dyDescent="0.35">
      <c r="A3142" s="7" t="s">
        <v>280</v>
      </c>
      <c r="B3142" s="8">
        <v>41567</v>
      </c>
      <c r="C3142" s="9">
        <v>28.9</v>
      </c>
      <c r="D3142" s="10">
        <v>50038</v>
      </c>
    </row>
    <row r="3143" spans="1:4" x14ac:dyDescent="0.35">
      <c r="A3143" s="7" t="s">
        <v>280</v>
      </c>
      <c r="B3143" s="8">
        <v>41566</v>
      </c>
      <c r="C3143" s="9">
        <v>38.85</v>
      </c>
      <c r="D3143" s="10">
        <v>10014</v>
      </c>
    </row>
    <row r="3144" spans="1:4" x14ac:dyDescent="0.35">
      <c r="A3144" s="7" t="s">
        <v>280</v>
      </c>
      <c r="B3144" s="8">
        <v>41566</v>
      </c>
      <c r="C3144" s="9">
        <v>33.24</v>
      </c>
      <c r="D3144" s="10">
        <v>10014</v>
      </c>
    </row>
    <row r="3145" spans="1:4" x14ac:dyDescent="0.35">
      <c r="A3145" s="7" t="s">
        <v>280</v>
      </c>
      <c r="B3145" s="8">
        <v>41571</v>
      </c>
      <c r="C3145" s="9">
        <v>29.4</v>
      </c>
      <c r="D3145" s="10">
        <v>10058</v>
      </c>
    </row>
    <row r="3146" spans="1:4" x14ac:dyDescent="0.35">
      <c r="A3146" s="7" t="s">
        <v>280</v>
      </c>
      <c r="B3146" s="8">
        <v>41571</v>
      </c>
      <c r="C3146" s="9">
        <v>61.35</v>
      </c>
      <c r="D3146" s="10">
        <v>10058</v>
      </c>
    </row>
    <row r="3147" spans="1:4" x14ac:dyDescent="0.35">
      <c r="A3147" s="7" t="s">
        <v>280</v>
      </c>
      <c r="B3147" s="8">
        <v>41570</v>
      </c>
      <c r="C3147" s="9">
        <v>27.15</v>
      </c>
      <c r="D3147" s="10">
        <v>10059</v>
      </c>
    </row>
    <row r="3148" spans="1:4" x14ac:dyDescent="0.35">
      <c r="A3148" s="7" t="s">
        <v>280</v>
      </c>
      <c r="B3148" s="8">
        <v>41570</v>
      </c>
      <c r="C3148" s="9">
        <v>34.450000000000003</v>
      </c>
      <c r="D3148" s="10">
        <v>10059</v>
      </c>
    </row>
    <row r="3149" spans="1:4" x14ac:dyDescent="0.35">
      <c r="A3149" s="7" t="s">
        <v>280</v>
      </c>
      <c r="B3149" s="8">
        <v>41570</v>
      </c>
      <c r="C3149" s="9">
        <v>22.15</v>
      </c>
      <c r="D3149" s="10">
        <v>60058</v>
      </c>
    </row>
    <row r="3150" spans="1:4" x14ac:dyDescent="0.35">
      <c r="A3150" s="7" t="s">
        <v>280</v>
      </c>
      <c r="B3150" s="8">
        <v>41572</v>
      </c>
      <c r="C3150" s="9">
        <v>28.1</v>
      </c>
      <c r="D3150" s="10">
        <v>10048</v>
      </c>
    </row>
    <row r="3151" spans="1:4" x14ac:dyDescent="0.35">
      <c r="A3151" s="7" t="s">
        <v>280</v>
      </c>
      <c r="B3151" s="8">
        <v>41572</v>
      </c>
      <c r="C3151" s="9">
        <v>34.69</v>
      </c>
      <c r="D3151" s="10">
        <v>10048</v>
      </c>
    </row>
    <row r="3152" spans="1:4" x14ac:dyDescent="0.35">
      <c r="A3152" s="7" t="s">
        <v>280</v>
      </c>
      <c r="B3152" s="8">
        <v>41567</v>
      </c>
      <c r="C3152" s="9">
        <v>35.65</v>
      </c>
      <c r="D3152" s="10">
        <v>10032</v>
      </c>
    </row>
    <row r="3153" spans="1:4" x14ac:dyDescent="0.35">
      <c r="A3153" s="7" t="s">
        <v>280</v>
      </c>
      <c r="B3153" s="8">
        <v>41573</v>
      </c>
      <c r="C3153" s="9">
        <v>29.35</v>
      </c>
      <c r="D3153" s="10">
        <v>40005</v>
      </c>
    </row>
    <row r="3154" spans="1:4" x14ac:dyDescent="0.35">
      <c r="A3154" s="7" t="s">
        <v>280</v>
      </c>
      <c r="B3154" s="8">
        <v>41573</v>
      </c>
      <c r="C3154" s="9">
        <v>36.1</v>
      </c>
      <c r="D3154" s="10">
        <v>40005</v>
      </c>
    </row>
    <row r="3155" spans="1:4" x14ac:dyDescent="0.35">
      <c r="A3155" s="7" t="s">
        <v>280</v>
      </c>
      <c r="B3155" s="8">
        <v>41576</v>
      </c>
      <c r="C3155" s="9">
        <v>24.9</v>
      </c>
      <c r="D3155" s="10">
        <v>50008</v>
      </c>
    </row>
    <row r="3156" spans="1:4" x14ac:dyDescent="0.35">
      <c r="A3156" s="7" t="s">
        <v>280</v>
      </c>
      <c r="B3156" s="8">
        <v>41576</v>
      </c>
      <c r="C3156" s="9">
        <v>35.24</v>
      </c>
      <c r="D3156" s="10">
        <v>50008</v>
      </c>
    </row>
    <row r="3157" spans="1:4" x14ac:dyDescent="0.35">
      <c r="A3157" s="7" t="s">
        <v>280</v>
      </c>
      <c r="B3157" s="8">
        <v>41576</v>
      </c>
      <c r="C3157" s="9">
        <v>35.1</v>
      </c>
      <c r="D3157" s="10">
        <v>50011</v>
      </c>
    </row>
    <row r="3158" spans="1:4" x14ac:dyDescent="0.35">
      <c r="A3158" s="7" t="s">
        <v>280</v>
      </c>
      <c r="B3158" s="8">
        <v>41576</v>
      </c>
      <c r="C3158" s="9">
        <v>26.65</v>
      </c>
      <c r="D3158" s="10">
        <v>50011</v>
      </c>
    </row>
    <row r="3159" spans="1:4" x14ac:dyDescent="0.35">
      <c r="A3159" s="7" t="s">
        <v>280</v>
      </c>
      <c r="B3159" s="8">
        <v>41576</v>
      </c>
      <c r="C3159" s="9">
        <v>21.2</v>
      </c>
      <c r="D3159" s="10">
        <v>50011</v>
      </c>
    </row>
    <row r="3160" spans="1:4" x14ac:dyDescent="0.35">
      <c r="A3160" s="7" t="s">
        <v>280</v>
      </c>
      <c r="B3160" s="8">
        <v>41574</v>
      </c>
      <c r="C3160" s="9">
        <v>25.7</v>
      </c>
      <c r="D3160" s="10">
        <v>60046</v>
      </c>
    </row>
    <row r="3161" spans="1:4" x14ac:dyDescent="0.35">
      <c r="A3161" s="7" t="s">
        <v>280</v>
      </c>
      <c r="B3161" s="8">
        <v>41574</v>
      </c>
      <c r="C3161" s="9">
        <v>34.75</v>
      </c>
      <c r="D3161" s="10">
        <v>60046</v>
      </c>
    </row>
    <row r="3162" spans="1:4" x14ac:dyDescent="0.35">
      <c r="A3162" s="7" t="s">
        <v>280</v>
      </c>
      <c r="B3162" s="8">
        <v>41574</v>
      </c>
      <c r="C3162" s="9">
        <v>27.95</v>
      </c>
      <c r="D3162" s="10">
        <v>60046</v>
      </c>
    </row>
    <row r="3163" spans="1:4" x14ac:dyDescent="0.35">
      <c r="A3163" s="7" t="s">
        <v>280</v>
      </c>
      <c r="B3163" s="8">
        <v>41573</v>
      </c>
      <c r="C3163" s="9">
        <v>21.15</v>
      </c>
      <c r="D3163" s="10">
        <v>10193</v>
      </c>
    </row>
    <row r="3164" spans="1:4" x14ac:dyDescent="0.35">
      <c r="A3164" s="7" t="s">
        <v>280</v>
      </c>
      <c r="B3164" s="8">
        <v>41577</v>
      </c>
      <c r="C3164" s="9">
        <v>35.9</v>
      </c>
      <c r="D3164" s="10">
        <v>20084</v>
      </c>
    </row>
    <row r="3165" spans="1:4" x14ac:dyDescent="0.35">
      <c r="A3165" s="7" t="s">
        <v>280</v>
      </c>
      <c r="B3165" s="8">
        <v>41580</v>
      </c>
      <c r="C3165" s="9">
        <v>32.1</v>
      </c>
      <c r="D3165" s="10">
        <v>10003</v>
      </c>
    </row>
    <row r="3166" spans="1:4" x14ac:dyDescent="0.35">
      <c r="A3166" s="7" t="s">
        <v>280</v>
      </c>
      <c r="B3166" s="8">
        <v>41580</v>
      </c>
      <c r="C3166" s="9">
        <v>33.14</v>
      </c>
      <c r="D3166" s="10">
        <v>10003</v>
      </c>
    </row>
    <row r="3167" spans="1:4" x14ac:dyDescent="0.35">
      <c r="A3167" s="7" t="s">
        <v>280</v>
      </c>
      <c r="B3167" s="8">
        <v>41578</v>
      </c>
      <c r="C3167" s="9">
        <v>29.7</v>
      </c>
      <c r="D3167" s="10">
        <v>20043</v>
      </c>
    </row>
    <row r="3168" spans="1:4" x14ac:dyDescent="0.35">
      <c r="A3168" s="7" t="s">
        <v>280</v>
      </c>
      <c r="B3168" s="8">
        <v>41578</v>
      </c>
      <c r="C3168" s="9">
        <v>22.45</v>
      </c>
      <c r="D3168" s="10">
        <v>10053</v>
      </c>
    </row>
    <row r="3169" spans="1:4" x14ac:dyDescent="0.35">
      <c r="A3169" s="7" t="s">
        <v>280</v>
      </c>
      <c r="B3169" s="8">
        <v>41581</v>
      </c>
      <c r="C3169" s="9">
        <v>35.450000000000003</v>
      </c>
      <c r="D3169" s="10">
        <v>50005</v>
      </c>
    </row>
    <row r="3170" spans="1:4" x14ac:dyDescent="0.35">
      <c r="A3170" s="7" t="s">
        <v>280</v>
      </c>
      <c r="B3170" s="8">
        <v>41581</v>
      </c>
      <c r="C3170" s="9">
        <v>31.25</v>
      </c>
      <c r="D3170" s="10">
        <v>50005</v>
      </c>
    </row>
    <row r="3171" spans="1:4" x14ac:dyDescent="0.35">
      <c r="A3171" s="7" t="s">
        <v>280</v>
      </c>
      <c r="B3171" s="8">
        <v>41581</v>
      </c>
      <c r="C3171" s="9">
        <v>36.9</v>
      </c>
      <c r="D3171" s="10">
        <v>50005</v>
      </c>
    </row>
    <row r="3172" spans="1:4" x14ac:dyDescent="0.35">
      <c r="A3172" s="7" t="s">
        <v>280</v>
      </c>
      <c r="B3172" s="8">
        <v>41581</v>
      </c>
      <c r="C3172" s="9">
        <v>33.700000000000003</v>
      </c>
      <c r="D3172" s="10">
        <v>50005</v>
      </c>
    </row>
    <row r="3173" spans="1:4" x14ac:dyDescent="0.35">
      <c r="A3173" s="7" t="s">
        <v>280</v>
      </c>
      <c r="B3173" s="8">
        <v>41581</v>
      </c>
      <c r="C3173" s="9">
        <v>31.75</v>
      </c>
      <c r="D3173" s="10">
        <v>20096</v>
      </c>
    </row>
    <row r="3174" spans="1:4" x14ac:dyDescent="0.35">
      <c r="A3174" s="7" t="s">
        <v>280</v>
      </c>
      <c r="B3174" s="8">
        <v>41581</v>
      </c>
      <c r="C3174" s="9">
        <v>29.45</v>
      </c>
      <c r="D3174" s="10">
        <v>20096</v>
      </c>
    </row>
    <row r="3175" spans="1:4" x14ac:dyDescent="0.35">
      <c r="A3175" s="7" t="s">
        <v>280</v>
      </c>
      <c r="B3175" s="8">
        <v>41580</v>
      </c>
      <c r="C3175" s="9">
        <v>38.9</v>
      </c>
      <c r="D3175" s="10">
        <v>60039</v>
      </c>
    </row>
    <row r="3176" spans="1:4" x14ac:dyDescent="0.35">
      <c r="A3176" s="7" t="s">
        <v>280</v>
      </c>
      <c r="B3176" s="8">
        <v>41580</v>
      </c>
      <c r="C3176" s="9">
        <v>23.24</v>
      </c>
      <c r="D3176" s="10">
        <v>60039</v>
      </c>
    </row>
    <row r="3177" spans="1:4" x14ac:dyDescent="0.35">
      <c r="A3177" s="7" t="s">
        <v>280</v>
      </c>
      <c r="B3177" s="8">
        <v>41580</v>
      </c>
      <c r="C3177" s="9">
        <v>22.45</v>
      </c>
      <c r="D3177" s="10">
        <v>60039</v>
      </c>
    </row>
    <row r="3178" spans="1:4" x14ac:dyDescent="0.35">
      <c r="A3178" s="7" t="s">
        <v>280</v>
      </c>
      <c r="B3178" s="8">
        <v>41582</v>
      </c>
      <c r="C3178" s="9">
        <v>37.700000000000003</v>
      </c>
      <c r="D3178" s="10">
        <v>10023</v>
      </c>
    </row>
    <row r="3179" spans="1:4" x14ac:dyDescent="0.35">
      <c r="A3179" s="7" t="s">
        <v>280</v>
      </c>
      <c r="B3179" s="8">
        <v>41582</v>
      </c>
      <c r="C3179" s="9">
        <v>23.25</v>
      </c>
      <c r="D3179" s="10">
        <v>10023</v>
      </c>
    </row>
    <row r="3180" spans="1:4" x14ac:dyDescent="0.35">
      <c r="A3180" s="7" t="s">
        <v>280</v>
      </c>
      <c r="B3180" s="8">
        <v>41582</v>
      </c>
      <c r="C3180" s="9">
        <v>25.1</v>
      </c>
      <c r="D3180" s="10">
        <v>60020</v>
      </c>
    </row>
    <row r="3181" spans="1:4" x14ac:dyDescent="0.35">
      <c r="A3181" s="7" t="s">
        <v>280</v>
      </c>
      <c r="B3181" s="8">
        <v>41583</v>
      </c>
      <c r="C3181" s="9">
        <v>21.2</v>
      </c>
      <c r="D3181" s="10">
        <v>20023</v>
      </c>
    </row>
    <row r="3182" spans="1:4" x14ac:dyDescent="0.35">
      <c r="A3182" s="7" t="s">
        <v>281</v>
      </c>
      <c r="B3182" s="8">
        <v>41172</v>
      </c>
      <c r="C3182" s="9">
        <v>5.17</v>
      </c>
      <c r="D3182" s="10">
        <v>50033</v>
      </c>
    </row>
    <row r="3183" spans="1:4" x14ac:dyDescent="0.35">
      <c r="A3183" s="7" t="s">
        <v>282</v>
      </c>
      <c r="B3183" s="8">
        <v>41507</v>
      </c>
      <c r="C3183" s="9">
        <v>10.08</v>
      </c>
      <c r="D3183" s="10">
        <v>10013</v>
      </c>
    </row>
    <row r="3184" spans="1:4" x14ac:dyDescent="0.35">
      <c r="A3184" s="7" t="s">
        <v>283</v>
      </c>
      <c r="B3184" s="8">
        <v>41172</v>
      </c>
      <c r="C3184" s="9">
        <v>31</v>
      </c>
      <c r="D3184" s="10">
        <v>50053</v>
      </c>
    </row>
    <row r="3185" spans="1:4" x14ac:dyDescent="0.35">
      <c r="A3185" s="7" t="s">
        <v>284</v>
      </c>
      <c r="B3185" s="8">
        <v>41171</v>
      </c>
      <c r="C3185" s="9">
        <v>31.7</v>
      </c>
      <c r="D3185" s="10">
        <v>10177</v>
      </c>
    </row>
    <row r="3186" spans="1:4" x14ac:dyDescent="0.35">
      <c r="A3186" s="7" t="s">
        <v>285</v>
      </c>
      <c r="B3186" s="8">
        <v>41171</v>
      </c>
      <c r="C3186" s="9">
        <v>24.9</v>
      </c>
      <c r="D3186" s="10">
        <v>10184</v>
      </c>
    </row>
    <row r="3187" spans="1:4" x14ac:dyDescent="0.35">
      <c r="A3187" s="7" t="s">
        <v>285</v>
      </c>
      <c r="B3187" s="8">
        <v>41222</v>
      </c>
      <c r="C3187" s="9">
        <v>24.92</v>
      </c>
      <c r="D3187" s="10">
        <v>50001</v>
      </c>
    </row>
    <row r="3188" spans="1:4" x14ac:dyDescent="0.35">
      <c r="A3188" s="7" t="s">
        <v>285</v>
      </c>
      <c r="B3188" s="8">
        <v>41173</v>
      </c>
      <c r="C3188" s="9">
        <v>9.85</v>
      </c>
      <c r="D3188" s="10">
        <v>60002</v>
      </c>
    </row>
    <row r="3189" spans="1:4" x14ac:dyDescent="0.35">
      <c r="A3189" s="7" t="s">
        <v>285</v>
      </c>
      <c r="B3189" s="8">
        <v>41204</v>
      </c>
      <c r="C3189" s="9">
        <v>13.95</v>
      </c>
      <c r="D3189" s="10">
        <v>10008</v>
      </c>
    </row>
    <row r="3190" spans="1:4" x14ac:dyDescent="0.35">
      <c r="A3190" s="7" t="s">
        <v>285</v>
      </c>
      <c r="B3190" s="8">
        <v>41292</v>
      </c>
      <c r="C3190" s="9">
        <v>7.65</v>
      </c>
      <c r="D3190" s="10">
        <v>70006</v>
      </c>
    </row>
    <row r="3191" spans="1:4" x14ac:dyDescent="0.35">
      <c r="A3191" s="7" t="s">
        <v>285</v>
      </c>
      <c r="B3191" s="8">
        <v>41353</v>
      </c>
      <c r="C3191" s="9">
        <v>10.75</v>
      </c>
      <c r="D3191" s="10">
        <v>10214</v>
      </c>
    </row>
    <row r="3192" spans="1:4" x14ac:dyDescent="0.35">
      <c r="A3192" s="7" t="s">
        <v>285</v>
      </c>
      <c r="B3192" s="8">
        <v>41361</v>
      </c>
      <c r="C3192" s="9">
        <v>8.5</v>
      </c>
      <c r="D3192" s="10">
        <v>10068</v>
      </c>
    </row>
    <row r="3193" spans="1:4" x14ac:dyDescent="0.35">
      <c r="A3193" s="7" t="s">
        <v>285</v>
      </c>
      <c r="B3193" s="8">
        <v>41376</v>
      </c>
      <c r="C3193" s="9">
        <v>36.4</v>
      </c>
      <c r="D3193" s="10">
        <v>40019</v>
      </c>
    </row>
    <row r="3194" spans="1:4" x14ac:dyDescent="0.35">
      <c r="A3194" s="7" t="s">
        <v>285</v>
      </c>
      <c r="B3194" s="8">
        <v>41410</v>
      </c>
      <c r="C3194" s="9">
        <v>8.5500000000000007</v>
      </c>
      <c r="D3194" s="10">
        <v>10030</v>
      </c>
    </row>
    <row r="3195" spans="1:4" x14ac:dyDescent="0.35">
      <c r="A3195" s="7" t="s">
        <v>285</v>
      </c>
      <c r="B3195" s="8">
        <v>41417</v>
      </c>
      <c r="C3195" s="9">
        <v>14.8</v>
      </c>
      <c r="D3195" s="10">
        <v>10021</v>
      </c>
    </row>
    <row r="3196" spans="1:4" x14ac:dyDescent="0.35">
      <c r="A3196" s="7" t="s">
        <v>285</v>
      </c>
      <c r="B3196" s="8">
        <v>41432</v>
      </c>
      <c r="C3196" s="9">
        <v>15.93</v>
      </c>
      <c r="D3196" s="10">
        <v>30002</v>
      </c>
    </row>
    <row r="3197" spans="1:4" x14ac:dyDescent="0.35">
      <c r="A3197" s="7" t="s">
        <v>285</v>
      </c>
      <c r="B3197" s="8">
        <v>41474</v>
      </c>
      <c r="C3197" s="9">
        <v>9.2200000000000006</v>
      </c>
      <c r="D3197" s="10">
        <v>10012</v>
      </c>
    </row>
    <row r="3198" spans="1:4" x14ac:dyDescent="0.35">
      <c r="A3198" s="7" t="s">
        <v>285</v>
      </c>
      <c r="B3198" s="8">
        <v>41481</v>
      </c>
      <c r="C3198" s="9">
        <v>18.36</v>
      </c>
      <c r="D3198" s="10">
        <v>10019</v>
      </c>
    </row>
    <row r="3199" spans="1:4" x14ac:dyDescent="0.35">
      <c r="A3199" s="7" t="s">
        <v>286</v>
      </c>
      <c r="B3199" s="8">
        <v>41171</v>
      </c>
      <c r="C3199" s="9">
        <v>21.75</v>
      </c>
      <c r="D3199" s="10">
        <v>10178</v>
      </c>
    </row>
    <row r="3200" spans="1:4" x14ac:dyDescent="0.35">
      <c r="A3200" s="7" t="s">
        <v>287</v>
      </c>
      <c r="B3200" s="8">
        <v>41185</v>
      </c>
      <c r="C3200" s="9">
        <v>19.71</v>
      </c>
      <c r="D3200" s="10">
        <v>60022</v>
      </c>
    </row>
    <row r="3201" spans="1:4" x14ac:dyDescent="0.35">
      <c r="A3201" s="7" t="s">
        <v>288</v>
      </c>
      <c r="B3201" s="8">
        <v>41183</v>
      </c>
      <c r="C3201" s="9">
        <v>24.95</v>
      </c>
      <c r="D3201" s="10">
        <v>20137</v>
      </c>
    </row>
    <row r="3202" spans="1:4" x14ac:dyDescent="0.35">
      <c r="A3202" s="7" t="s">
        <v>289</v>
      </c>
      <c r="B3202" s="8">
        <v>41183</v>
      </c>
      <c r="C3202" s="9">
        <v>48.85</v>
      </c>
      <c r="D3202" s="10">
        <v>20127</v>
      </c>
    </row>
    <row r="3203" spans="1:4" x14ac:dyDescent="0.35">
      <c r="A3203" s="7" t="s">
        <v>290</v>
      </c>
      <c r="B3203" s="8">
        <v>41183</v>
      </c>
      <c r="C3203" s="9">
        <v>6</v>
      </c>
      <c r="D3203" s="10">
        <v>30108</v>
      </c>
    </row>
    <row r="3204" spans="1:4" x14ac:dyDescent="0.35">
      <c r="A3204" s="7" t="s">
        <v>290</v>
      </c>
      <c r="B3204" s="8">
        <v>41278</v>
      </c>
      <c r="C3204" s="9">
        <v>15</v>
      </c>
      <c r="D3204" s="10">
        <v>20222</v>
      </c>
    </row>
    <row r="3205" spans="1:4" x14ac:dyDescent="0.35">
      <c r="A3205" s="7" t="s">
        <v>290</v>
      </c>
      <c r="B3205" s="8">
        <v>41325</v>
      </c>
      <c r="C3205" s="9">
        <v>25</v>
      </c>
      <c r="D3205" s="10">
        <v>20089</v>
      </c>
    </row>
    <row r="3206" spans="1:4" x14ac:dyDescent="0.35">
      <c r="A3206" s="7" t="s">
        <v>291</v>
      </c>
      <c r="B3206" s="8">
        <v>41184</v>
      </c>
      <c r="C3206" s="9">
        <v>35.4</v>
      </c>
      <c r="D3206" s="10">
        <v>10173</v>
      </c>
    </row>
    <row r="3207" spans="1:4" x14ac:dyDescent="0.35">
      <c r="A3207" s="7" t="s">
        <v>292</v>
      </c>
      <c r="B3207" s="8">
        <v>41185</v>
      </c>
      <c r="C3207" s="9">
        <v>25.2</v>
      </c>
      <c r="D3207" s="10">
        <v>50032</v>
      </c>
    </row>
    <row r="3208" spans="1:4" x14ac:dyDescent="0.35">
      <c r="A3208" s="7" t="s">
        <v>293</v>
      </c>
      <c r="B3208" s="8">
        <v>41186</v>
      </c>
      <c r="C3208" s="9">
        <v>1.45</v>
      </c>
      <c r="D3208" s="10">
        <v>40007</v>
      </c>
    </row>
    <row r="3209" spans="1:4" x14ac:dyDescent="0.35">
      <c r="A3209" s="7" t="s">
        <v>293</v>
      </c>
      <c r="B3209" s="8">
        <v>41192</v>
      </c>
      <c r="C3209" s="9">
        <v>11.88</v>
      </c>
      <c r="D3209" s="10">
        <v>60003</v>
      </c>
    </row>
    <row r="3210" spans="1:4" x14ac:dyDescent="0.35">
      <c r="A3210" s="7" t="s">
        <v>294</v>
      </c>
      <c r="B3210" s="8">
        <v>41186</v>
      </c>
      <c r="C3210" s="9">
        <v>0.01</v>
      </c>
      <c r="D3210" s="10">
        <v>60022</v>
      </c>
    </row>
    <row r="3211" spans="1:4" x14ac:dyDescent="0.35">
      <c r="A3211" s="7" t="s">
        <v>295</v>
      </c>
      <c r="B3211" s="8">
        <v>41186</v>
      </c>
      <c r="C3211" s="9">
        <v>13.18</v>
      </c>
      <c r="D3211" s="10">
        <v>10017</v>
      </c>
    </row>
    <row r="3212" spans="1:4" x14ac:dyDescent="0.35">
      <c r="A3212" s="7" t="s">
        <v>296</v>
      </c>
      <c r="B3212" s="8">
        <v>41186</v>
      </c>
      <c r="C3212" s="9">
        <v>36.450000000000003</v>
      </c>
      <c r="D3212" s="10">
        <v>10012</v>
      </c>
    </row>
    <row r="3213" spans="1:4" x14ac:dyDescent="0.35">
      <c r="A3213" s="7" t="s">
        <v>297</v>
      </c>
      <c r="B3213" s="8">
        <v>41186</v>
      </c>
      <c r="C3213" s="9">
        <v>14.89</v>
      </c>
      <c r="D3213" s="10">
        <v>10020</v>
      </c>
    </row>
    <row r="3214" spans="1:4" x14ac:dyDescent="0.35">
      <c r="A3214" s="7" t="s">
        <v>297</v>
      </c>
      <c r="B3214" s="8">
        <v>41382</v>
      </c>
      <c r="C3214" s="9">
        <v>11.38</v>
      </c>
      <c r="D3214" s="10">
        <v>60024</v>
      </c>
    </row>
    <row r="3215" spans="1:4" x14ac:dyDescent="0.35">
      <c r="A3215" s="7" t="s">
        <v>297</v>
      </c>
      <c r="B3215" s="8">
        <v>41403</v>
      </c>
      <c r="C3215" s="9">
        <v>11.43</v>
      </c>
      <c r="D3215" s="10">
        <v>60017</v>
      </c>
    </row>
    <row r="3216" spans="1:4" x14ac:dyDescent="0.35">
      <c r="A3216" s="7" t="s">
        <v>297</v>
      </c>
      <c r="B3216" s="8">
        <v>41403</v>
      </c>
      <c r="C3216" s="9">
        <v>10.48</v>
      </c>
      <c r="D3216" s="10">
        <v>60017</v>
      </c>
    </row>
    <row r="3217" spans="1:4" x14ac:dyDescent="0.35">
      <c r="A3217" s="7" t="s">
        <v>297</v>
      </c>
      <c r="B3217" s="8">
        <v>41416</v>
      </c>
      <c r="C3217" s="9">
        <v>10.48</v>
      </c>
      <c r="D3217" s="10">
        <v>20054</v>
      </c>
    </row>
    <row r="3218" spans="1:4" x14ac:dyDescent="0.35">
      <c r="A3218" s="7" t="s">
        <v>297</v>
      </c>
      <c r="B3218" s="8">
        <v>41466</v>
      </c>
      <c r="C3218" s="9">
        <v>11.38</v>
      </c>
      <c r="D3218" s="10">
        <v>10024</v>
      </c>
    </row>
    <row r="3219" spans="1:4" x14ac:dyDescent="0.35">
      <c r="A3219" s="7" t="s">
        <v>297</v>
      </c>
      <c r="B3219" s="8">
        <v>41463</v>
      </c>
      <c r="C3219" s="9">
        <v>8.9499999999999993</v>
      </c>
      <c r="D3219" s="10">
        <v>10061</v>
      </c>
    </row>
    <row r="3220" spans="1:4" x14ac:dyDescent="0.35">
      <c r="A3220" s="7" t="s">
        <v>297</v>
      </c>
      <c r="B3220" s="8">
        <v>41487</v>
      </c>
      <c r="C3220" s="9">
        <v>12.55</v>
      </c>
      <c r="D3220" s="10">
        <v>20024</v>
      </c>
    </row>
    <row r="3221" spans="1:4" x14ac:dyDescent="0.35">
      <c r="A3221" s="7" t="s">
        <v>297</v>
      </c>
      <c r="B3221" s="8">
        <v>41548</v>
      </c>
      <c r="C3221" s="9">
        <v>14.13</v>
      </c>
      <c r="D3221" s="10">
        <v>10042</v>
      </c>
    </row>
    <row r="3222" spans="1:4" x14ac:dyDescent="0.35">
      <c r="A3222" s="7" t="s">
        <v>297</v>
      </c>
      <c r="B3222" s="8">
        <v>41550</v>
      </c>
      <c r="C3222" s="9">
        <v>11.43</v>
      </c>
      <c r="D3222" s="10">
        <v>10048</v>
      </c>
    </row>
    <row r="3223" spans="1:4" x14ac:dyDescent="0.35">
      <c r="A3223" s="7" t="s">
        <v>297</v>
      </c>
      <c r="B3223" s="8">
        <v>41571</v>
      </c>
      <c r="C3223" s="9">
        <v>11.61</v>
      </c>
      <c r="D3223" s="10">
        <v>20032</v>
      </c>
    </row>
    <row r="3224" spans="1:4" x14ac:dyDescent="0.35">
      <c r="A3224" s="7" t="s">
        <v>297</v>
      </c>
      <c r="B3224" s="8">
        <v>41578</v>
      </c>
      <c r="C3224" s="9">
        <v>11.43</v>
      </c>
      <c r="D3224" s="10">
        <v>60017</v>
      </c>
    </row>
    <row r="3225" spans="1:4" x14ac:dyDescent="0.35">
      <c r="A3225" s="7" t="s">
        <v>297</v>
      </c>
      <c r="B3225" s="8">
        <v>41578</v>
      </c>
      <c r="C3225" s="9">
        <v>10.48</v>
      </c>
      <c r="D3225" s="10">
        <v>60017</v>
      </c>
    </row>
    <row r="3226" spans="1:4" x14ac:dyDescent="0.35">
      <c r="A3226" s="7" t="s">
        <v>298</v>
      </c>
      <c r="B3226" s="8">
        <v>41186</v>
      </c>
      <c r="C3226" s="9">
        <v>48.1</v>
      </c>
      <c r="D3226" s="10">
        <v>10019</v>
      </c>
    </row>
    <row r="3227" spans="1:4" x14ac:dyDescent="0.35">
      <c r="A3227" s="7" t="s">
        <v>299</v>
      </c>
      <c r="B3227" s="8">
        <v>41185</v>
      </c>
      <c r="C3227" s="9">
        <v>9.75</v>
      </c>
      <c r="D3227" s="10">
        <v>10003</v>
      </c>
    </row>
    <row r="3228" spans="1:4" x14ac:dyDescent="0.35">
      <c r="A3228" s="7" t="s">
        <v>300</v>
      </c>
      <c r="B3228" s="8">
        <v>41220</v>
      </c>
      <c r="C3228" s="9">
        <v>6.29</v>
      </c>
      <c r="D3228" s="10">
        <v>10044</v>
      </c>
    </row>
    <row r="3229" spans="1:4" x14ac:dyDescent="0.35">
      <c r="A3229" s="7" t="s">
        <v>300</v>
      </c>
      <c r="B3229" s="8">
        <v>41185</v>
      </c>
      <c r="C3229" s="9">
        <v>12.24</v>
      </c>
      <c r="D3229" s="10">
        <v>10004</v>
      </c>
    </row>
    <row r="3230" spans="1:4" x14ac:dyDescent="0.35">
      <c r="A3230" s="7" t="s">
        <v>300</v>
      </c>
      <c r="B3230" s="8">
        <v>41198</v>
      </c>
      <c r="C3230" s="9">
        <v>10.08</v>
      </c>
      <c r="D3230" s="10">
        <v>50006</v>
      </c>
    </row>
    <row r="3231" spans="1:4" x14ac:dyDescent="0.35">
      <c r="A3231" s="7" t="s">
        <v>301</v>
      </c>
      <c r="B3231" s="8">
        <v>41185</v>
      </c>
      <c r="C3231" s="9">
        <v>10</v>
      </c>
      <c r="D3231" s="10">
        <v>30056</v>
      </c>
    </row>
    <row r="3232" spans="1:4" x14ac:dyDescent="0.35">
      <c r="A3232" s="7" t="s">
        <v>302</v>
      </c>
      <c r="B3232" s="8">
        <v>41242</v>
      </c>
      <c r="C3232" s="9">
        <v>18</v>
      </c>
      <c r="D3232" s="10">
        <v>20098</v>
      </c>
    </row>
    <row r="3233" spans="1:4" x14ac:dyDescent="0.35">
      <c r="A3233" s="7" t="s">
        <v>302</v>
      </c>
      <c r="B3233" s="8">
        <v>41186</v>
      </c>
      <c r="C3233" s="9">
        <v>6</v>
      </c>
      <c r="D3233" s="10">
        <v>30009</v>
      </c>
    </row>
    <row r="3234" spans="1:4" x14ac:dyDescent="0.35">
      <c r="A3234" s="7" t="s">
        <v>302</v>
      </c>
      <c r="B3234" s="8">
        <v>41305</v>
      </c>
      <c r="C3234" s="9">
        <v>12</v>
      </c>
      <c r="D3234" s="10">
        <v>30038</v>
      </c>
    </row>
    <row r="3235" spans="1:4" x14ac:dyDescent="0.35">
      <c r="A3235" s="7" t="s">
        <v>302</v>
      </c>
      <c r="B3235" s="8">
        <v>41340</v>
      </c>
      <c r="C3235" s="9">
        <v>11.25</v>
      </c>
      <c r="D3235" s="10">
        <v>20120</v>
      </c>
    </row>
    <row r="3236" spans="1:4" x14ac:dyDescent="0.35">
      <c r="A3236" s="7" t="s">
        <v>302</v>
      </c>
      <c r="B3236" s="8">
        <v>41473</v>
      </c>
      <c r="C3236" s="9">
        <v>89.25</v>
      </c>
      <c r="D3236" s="10">
        <v>20169</v>
      </c>
    </row>
    <row r="3237" spans="1:4" x14ac:dyDescent="0.35">
      <c r="A3237" s="7" t="s">
        <v>302</v>
      </c>
      <c r="B3237" s="8">
        <v>41473</v>
      </c>
      <c r="C3237" s="9">
        <v>11.5</v>
      </c>
      <c r="D3237" s="10">
        <v>20255</v>
      </c>
    </row>
    <row r="3238" spans="1:4" x14ac:dyDescent="0.35">
      <c r="A3238" s="7" t="s">
        <v>303</v>
      </c>
      <c r="B3238" s="8">
        <v>41221</v>
      </c>
      <c r="C3238" s="9">
        <v>9</v>
      </c>
      <c r="D3238" s="10">
        <v>30027</v>
      </c>
    </row>
    <row r="3239" spans="1:4" x14ac:dyDescent="0.35">
      <c r="A3239" s="7" t="s">
        <v>303</v>
      </c>
      <c r="B3239" s="8">
        <v>41226</v>
      </c>
      <c r="C3239" s="9">
        <v>24.95</v>
      </c>
      <c r="D3239" s="10">
        <v>30025</v>
      </c>
    </row>
    <row r="3240" spans="1:4" x14ac:dyDescent="0.35">
      <c r="A3240" s="7" t="s">
        <v>303</v>
      </c>
      <c r="B3240" s="8">
        <v>41186</v>
      </c>
      <c r="C3240" s="9">
        <v>9</v>
      </c>
      <c r="D3240" s="10">
        <v>30027</v>
      </c>
    </row>
    <row r="3241" spans="1:4" x14ac:dyDescent="0.35">
      <c r="A3241" s="7" t="s">
        <v>303</v>
      </c>
      <c r="B3241" s="8">
        <v>41193</v>
      </c>
      <c r="C3241" s="9">
        <v>21.25</v>
      </c>
      <c r="D3241" s="10">
        <v>20120</v>
      </c>
    </row>
    <row r="3242" spans="1:4" x14ac:dyDescent="0.35">
      <c r="A3242" s="7" t="s">
        <v>303</v>
      </c>
      <c r="B3242" s="8">
        <v>41250</v>
      </c>
      <c r="C3242" s="9">
        <v>14</v>
      </c>
      <c r="D3242" s="10">
        <v>40028</v>
      </c>
    </row>
    <row r="3243" spans="1:4" x14ac:dyDescent="0.35">
      <c r="A3243" s="7" t="s">
        <v>303</v>
      </c>
      <c r="B3243" s="8">
        <v>41284</v>
      </c>
      <c r="C3243" s="9">
        <v>16.95</v>
      </c>
      <c r="D3243" s="10">
        <v>20121</v>
      </c>
    </row>
    <row r="3244" spans="1:4" x14ac:dyDescent="0.35">
      <c r="A3244" s="7" t="s">
        <v>303</v>
      </c>
      <c r="B3244" s="8">
        <v>41284</v>
      </c>
      <c r="C3244" s="9">
        <v>6</v>
      </c>
      <c r="D3244" s="10">
        <v>20121</v>
      </c>
    </row>
    <row r="3245" spans="1:4" x14ac:dyDescent="0.35">
      <c r="A3245" s="7" t="s">
        <v>303</v>
      </c>
      <c r="B3245" s="8">
        <v>41298</v>
      </c>
      <c r="C3245" s="9">
        <v>9</v>
      </c>
      <c r="D3245" s="10">
        <v>10087</v>
      </c>
    </row>
    <row r="3246" spans="1:4" x14ac:dyDescent="0.35">
      <c r="A3246" s="7" t="s">
        <v>303</v>
      </c>
      <c r="B3246" s="8">
        <v>41326</v>
      </c>
      <c r="C3246" s="9">
        <v>20.25</v>
      </c>
      <c r="D3246" s="10">
        <v>70046</v>
      </c>
    </row>
    <row r="3247" spans="1:4" x14ac:dyDescent="0.35">
      <c r="A3247" s="7" t="s">
        <v>303</v>
      </c>
      <c r="B3247" s="8">
        <v>41365</v>
      </c>
      <c r="C3247" s="9">
        <v>12.4</v>
      </c>
      <c r="D3247" s="10">
        <v>10137</v>
      </c>
    </row>
    <row r="3248" spans="1:4" x14ac:dyDescent="0.35">
      <c r="A3248" s="7" t="s">
        <v>303</v>
      </c>
      <c r="B3248" s="8">
        <v>41375</v>
      </c>
      <c r="C3248" s="9">
        <v>9</v>
      </c>
      <c r="D3248" s="10">
        <v>20132</v>
      </c>
    </row>
    <row r="3249" spans="1:4" x14ac:dyDescent="0.35">
      <c r="A3249" s="7" t="s">
        <v>303</v>
      </c>
      <c r="B3249" s="8">
        <v>41410</v>
      </c>
      <c r="C3249" s="9">
        <v>16.95</v>
      </c>
      <c r="D3249" s="10">
        <v>20121</v>
      </c>
    </row>
    <row r="3250" spans="1:4" x14ac:dyDescent="0.35">
      <c r="A3250" s="7" t="s">
        <v>303</v>
      </c>
      <c r="B3250" s="8">
        <v>41410</v>
      </c>
      <c r="C3250" s="9">
        <v>6</v>
      </c>
      <c r="D3250" s="10">
        <v>20121</v>
      </c>
    </row>
    <row r="3251" spans="1:4" x14ac:dyDescent="0.35">
      <c r="A3251" s="7" t="s">
        <v>303</v>
      </c>
      <c r="B3251" s="8">
        <v>41424</v>
      </c>
      <c r="C3251" s="9">
        <v>15.5</v>
      </c>
      <c r="D3251" s="10">
        <v>30019</v>
      </c>
    </row>
    <row r="3252" spans="1:4" x14ac:dyDescent="0.35">
      <c r="A3252" s="7" t="s">
        <v>303</v>
      </c>
      <c r="B3252" s="8">
        <v>41515</v>
      </c>
      <c r="C3252" s="9">
        <v>18.95</v>
      </c>
      <c r="D3252" s="10">
        <v>20130</v>
      </c>
    </row>
    <row r="3253" spans="1:4" x14ac:dyDescent="0.35">
      <c r="A3253" s="7" t="s">
        <v>303</v>
      </c>
      <c r="B3253" s="8">
        <v>41522</v>
      </c>
      <c r="C3253" s="9">
        <v>16.95</v>
      </c>
      <c r="D3253" s="10">
        <v>20158</v>
      </c>
    </row>
    <row r="3254" spans="1:4" x14ac:dyDescent="0.35">
      <c r="A3254" s="7" t="s">
        <v>303</v>
      </c>
      <c r="B3254" s="8">
        <v>41529</v>
      </c>
      <c r="C3254" s="9">
        <v>11.95</v>
      </c>
      <c r="D3254" s="10">
        <v>30056</v>
      </c>
    </row>
    <row r="3255" spans="1:4" x14ac:dyDescent="0.35">
      <c r="A3255" s="7" t="s">
        <v>303</v>
      </c>
      <c r="B3255" s="8">
        <v>41543</v>
      </c>
      <c r="C3255" s="9">
        <v>26.9</v>
      </c>
      <c r="D3255" s="10">
        <v>30034</v>
      </c>
    </row>
    <row r="3256" spans="1:4" x14ac:dyDescent="0.35">
      <c r="A3256" s="7" t="s">
        <v>303</v>
      </c>
      <c r="B3256" s="8">
        <v>41550</v>
      </c>
      <c r="C3256" s="9">
        <v>16.95</v>
      </c>
      <c r="D3256" s="10">
        <v>20176</v>
      </c>
    </row>
    <row r="3257" spans="1:4" x14ac:dyDescent="0.35">
      <c r="A3257" s="7" t="s">
        <v>303</v>
      </c>
      <c r="B3257" s="8">
        <v>41566</v>
      </c>
      <c r="C3257" s="9">
        <v>5.25</v>
      </c>
      <c r="D3257" s="10">
        <v>20373</v>
      </c>
    </row>
    <row r="3258" spans="1:4" x14ac:dyDescent="0.35">
      <c r="A3258" s="7" t="s">
        <v>304</v>
      </c>
      <c r="B3258" s="8">
        <v>41209</v>
      </c>
      <c r="C3258" s="9">
        <v>25.7</v>
      </c>
      <c r="D3258" s="10">
        <v>20139</v>
      </c>
    </row>
    <row r="3259" spans="1:4" x14ac:dyDescent="0.35">
      <c r="A3259" s="7" t="s">
        <v>304</v>
      </c>
      <c r="B3259" s="8">
        <v>41209</v>
      </c>
      <c r="C3259" s="9">
        <v>12</v>
      </c>
      <c r="D3259" s="10">
        <v>20139</v>
      </c>
    </row>
    <row r="3260" spans="1:4" x14ac:dyDescent="0.35">
      <c r="A3260" s="7" t="s">
        <v>304</v>
      </c>
      <c r="B3260" s="8">
        <v>41187</v>
      </c>
      <c r="C3260" s="9">
        <v>73.2</v>
      </c>
      <c r="D3260" s="10">
        <v>30065</v>
      </c>
    </row>
    <row r="3261" spans="1:4" x14ac:dyDescent="0.35">
      <c r="A3261" s="7" t="s">
        <v>304</v>
      </c>
      <c r="B3261" s="8">
        <v>41195</v>
      </c>
      <c r="C3261" s="9">
        <v>49.95</v>
      </c>
      <c r="D3261" s="10">
        <v>30026</v>
      </c>
    </row>
    <row r="3262" spans="1:4" x14ac:dyDescent="0.35">
      <c r="A3262" s="7" t="s">
        <v>304</v>
      </c>
      <c r="B3262" s="8">
        <v>41195</v>
      </c>
      <c r="C3262" s="9">
        <v>50.65</v>
      </c>
      <c r="D3262" s="10">
        <v>30026</v>
      </c>
    </row>
    <row r="3263" spans="1:4" x14ac:dyDescent="0.35">
      <c r="A3263" s="7" t="s">
        <v>304</v>
      </c>
      <c r="B3263" s="8">
        <v>41201</v>
      </c>
      <c r="C3263" s="9">
        <v>45.4</v>
      </c>
      <c r="D3263" s="10">
        <v>30087</v>
      </c>
    </row>
    <row r="3264" spans="1:4" x14ac:dyDescent="0.35">
      <c r="A3264" s="7" t="s">
        <v>304</v>
      </c>
      <c r="B3264" s="8">
        <v>41254</v>
      </c>
      <c r="C3264" s="9">
        <v>64.849999999999994</v>
      </c>
      <c r="D3264" s="10">
        <v>30013</v>
      </c>
    </row>
    <row r="3265" spans="1:4" x14ac:dyDescent="0.35">
      <c r="A3265" s="7" t="s">
        <v>304</v>
      </c>
      <c r="B3265" s="8">
        <v>41254</v>
      </c>
      <c r="C3265" s="9">
        <v>23.7</v>
      </c>
      <c r="D3265" s="10">
        <v>30013</v>
      </c>
    </row>
    <row r="3266" spans="1:4" x14ac:dyDescent="0.35">
      <c r="A3266" s="7" t="s">
        <v>304</v>
      </c>
      <c r="B3266" s="8">
        <v>41261</v>
      </c>
      <c r="C3266" s="9">
        <v>54.15</v>
      </c>
      <c r="D3266" s="10">
        <v>20159</v>
      </c>
    </row>
    <row r="3267" spans="1:4" x14ac:dyDescent="0.35">
      <c r="A3267" s="7" t="s">
        <v>304</v>
      </c>
      <c r="B3267" s="8">
        <v>41261</v>
      </c>
      <c r="C3267" s="9">
        <v>50.4</v>
      </c>
      <c r="D3267" s="10">
        <v>20159</v>
      </c>
    </row>
    <row r="3268" spans="1:4" x14ac:dyDescent="0.35">
      <c r="A3268" s="7" t="s">
        <v>304</v>
      </c>
      <c r="B3268" s="8">
        <v>41291</v>
      </c>
      <c r="C3268" s="9">
        <v>46.4</v>
      </c>
      <c r="D3268" s="10">
        <v>20197</v>
      </c>
    </row>
    <row r="3269" spans="1:4" x14ac:dyDescent="0.35">
      <c r="A3269" s="7" t="s">
        <v>304</v>
      </c>
      <c r="B3269" s="8">
        <v>41297</v>
      </c>
      <c r="C3269" s="9">
        <v>64.849999999999994</v>
      </c>
      <c r="D3269" s="10">
        <v>30013</v>
      </c>
    </row>
    <row r="3270" spans="1:4" x14ac:dyDescent="0.35">
      <c r="A3270" s="7" t="s">
        <v>304</v>
      </c>
      <c r="B3270" s="8">
        <v>41297</v>
      </c>
      <c r="C3270" s="9">
        <v>23.7</v>
      </c>
      <c r="D3270" s="10">
        <v>30013</v>
      </c>
    </row>
    <row r="3271" spans="1:4" x14ac:dyDescent="0.35">
      <c r="A3271" s="7" t="s">
        <v>304</v>
      </c>
      <c r="B3271" s="8">
        <v>41303</v>
      </c>
      <c r="C3271" s="9">
        <v>54.15</v>
      </c>
      <c r="D3271" s="10">
        <v>20159</v>
      </c>
    </row>
    <row r="3272" spans="1:4" x14ac:dyDescent="0.35">
      <c r="A3272" s="7" t="s">
        <v>304</v>
      </c>
      <c r="B3272" s="8">
        <v>41303</v>
      </c>
      <c r="C3272" s="9">
        <v>50.4</v>
      </c>
      <c r="D3272" s="10">
        <v>20159</v>
      </c>
    </row>
    <row r="3273" spans="1:4" x14ac:dyDescent="0.35">
      <c r="A3273" s="7" t="s">
        <v>304</v>
      </c>
      <c r="B3273" s="8">
        <v>41312</v>
      </c>
      <c r="C3273" s="9">
        <v>46.4</v>
      </c>
      <c r="D3273" s="10">
        <v>30074</v>
      </c>
    </row>
    <row r="3274" spans="1:4" x14ac:dyDescent="0.35">
      <c r="A3274" s="7" t="s">
        <v>304</v>
      </c>
      <c r="B3274" s="8">
        <v>41319</v>
      </c>
      <c r="C3274" s="9">
        <v>30.45</v>
      </c>
      <c r="D3274" s="10">
        <v>20108</v>
      </c>
    </row>
    <row r="3275" spans="1:4" x14ac:dyDescent="0.35">
      <c r="A3275" s="7" t="s">
        <v>304</v>
      </c>
      <c r="B3275" s="8">
        <v>41331</v>
      </c>
      <c r="C3275" s="9">
        <v>55.4</v>
      </c>
      <c r="D3275" s="10">
        <v>30039</v>
      </c>
    </row>
    <row r="3276" spans="1:4" x14ac:dyDescent="0.35">
      <c r="A3276" s="7" t="s">
        <v>304</v>
      </c>
      <c r="B3276" s="8">
        <v>41344</v>
      </c>
      <c r="C3276" s="9">
        <v>18.95</v>
      </c>
      <c r="D3276" s="10">
        <v>20103</v>
      </c>
    </row>
    <row r="3277" spans="1:4" x14ac:dyDescent="0.35">
      <c r="A3277" s="7" t="s">
        <v>304</v>
      </c>
      <c r="B3277" s="8">
        <v>41339</v>
      </c>
      <c r="C3277" s="9">
        <v>25.7</v>
      </c>
      <c r="D3277" s="10">
        <v>20139</v>
      </c>
    </row>
    <row r="3278" spans="1:4" x14ac:dyDescent="0.35">
      <c r="A3278" s="7" t="s">
        <v>304</v>
      </c>
      <c r="B3278" s="8">
        <v>41339</v>
      </c>
      <c r="C3278" s="9">
        <v>12</v>
      </c>
      <c r="D3278" s="10">
        <v>20139</v>
      </c>
    </row>
    <row r="3279" spans="1:4" x14ac:dyDescent="0.35">
      <c r="A3279" s="7" t="s">
        <v>304</v>
      </c>
      <c r="B3279" s="8">
        <v>41345</v>
      </c>
      <c r="C3279" s="9">
        <v>22.7</v>
      </c>
      <c r="D3279" s="10">
        <v>30006</v>
      </c>
    </row>
    <row r="3280" spans="1:4" x14ac:dyDescent="0.35">
      <c r="A3280" s="7" t="s">
        <v>304</v>
      </c>
      <c r="B3280" s="8">
        <v>41355</v>
      </c>
      <c r="C3280" s="9">
        <v>56.65</v>
      </c>
      <c r="D3280" s="10">
        <v>20241</v>
      </c>
    </row>
    <row r="3281" spans="1:4" x14ac:dyDescent="0.35">
      <c r="A3281" s="7" t="s">
        <v>304</v>
      </c>
      <c r="B3281" s="8">
        <v>41351</v>
      </c>
      <c r="C3281" s="9">
        <v>56.65</v>
      </c>
      <c r="D3281" s="10">
        <v>20232</v>
      </c>
    </row>
    <row r="3282" spans="1:4" x14ac:dyDescent="0.35">
      <c r="A3282" s="7" t="s">
        <v>304</v>
      </c>
      <c r="B3282" s="8">
        <v>41362</v>
      </c>
      <c r="C3282" s="9">
        <v>52.15</v>
      </c>
      <c r="D3282" s="10">
        <v>20171</v>
      </c>
    </row>
    <row r="3283" spans="1:4" x14ac:dyDescent="0.35">
      <c r="A3283" s="7" t="s">
        <v>304</v>
      </c>
      <c r="B3283" s="8">
        <v>41368</v>
      </c>
      <c r="C3283" s="9">
        <v>46.4</v>
      </c>
      <c r="D3283" s="10">
        <v>20262</v>
      </c>
    </row>
    <row r="3284" spans="1:4" x14ac:dyDescent="0.35">
      <c r="A3284" s="7" t="s">
        <v>304</v>
      </c>
      <c r="B3284" s="8">
        <v>41373</v>
      </c>
      <c r="C3284" s="9">
        <v>57.4</v>
      </c>
      <c r="D3284" s="10">
        <v>20138</v>
      </c>
    </row>
    <row r="3285" spans="1:4" x14ac:dyDescent="0.35">
      <c r="A3285" s="7" t="s">
        <v>304</v>
      </c>
      <c r="B3285" s="8">
        <v>41378</v>
      </c>
      <c r="C3285" s="9">
        <v>42.4</v>
      </c>
      <c r="D3285" s="10">
        <v>20060</v>
      </c>
    </row>
    <row r="3286" spans="1:4" x14ac:dyDescent="0.35">
      <c r="A3286" s="7" t="s">
        <v>304</v>
      </c>
      <c r="B3286" s="8">
        <v>41383</v>
      </c>
      <c r="C3286" s="9">
        <v>11.75</v>
      </c>
      <c r="D3286" s="10">
        <v>20224</v>
      </c>
    </row>
    <row r="3287" spans="1:4" x14ac:dyDescent="0.35">
      <c r="A3287" s="7" t="s">
        <v>304</v>
      </c>
      <c r="B3287" s="8">
        <v>41380</v>
      </c>
      <c r="C3287" s="9">
        <v>20.7</v>
      </c>
      <c r="D3287" s="10">
        <v>20225</v>
      </c>
    </row>
    <row r="3288" spans="1:4" x14ac:dyDescent="0.35">
      <c r="A3288" s="7" t="s">
        <v>304</v>
      </c>
      <c r="B3288" s="8">
        <v>41388</v>
      </c>
      <c r="C3288" s="9">
        <v>18.95</v>
      </c>
      <c r="D3288" s="10">
        <v>20165</v>
      </c>
    </row>
    <row r="3289" spans="1:4" x14ac:dyDescent="0.35">
      <c r="A3289" s="7" t="s">
        <v>304</v>
      </c>
      <c r="B3289" s="8">
        <v>41397</v>
      </c>
      <c r="C3289" s="9">
        <v>63.4</v>
      </c>
      <c r="D3289" s="10">
        <v>20179</v>
      </c>
    </row>
    <row r="3290" spans="1:4" x14ac:dyDescent="0.35">
      <c r="A3290" s="7" t="s">
        <v>304</v>
      </c>
      <c r="B3290" s="8">
        <v>41410</v>
      </c>
      <c r="C3290" s="9">
        <v>28.7</v>
      </c>
      <c r="D3290" s="10">
        <v>20142</v>
      </c>
    </row>
    <row r="3291" spans="1:4" x14ac:dyDescent="0.35">
      <c r="A3291" s="7" t="s">
        <v>304</v>
      </c>
      <c r="B3291" s="8">
        <v>41418</v>
      </c>
      <c r="C3291" s="9">
        <v>54.17</v>
      </c>
      <c r="D3291" s="10">
        <v>20134</v>
      </c>
    </row>
    <row r="3292" spans="1:4" x14ac:dyDescent="0.35">
      <c r="A3292" s="7" t="s">
        <v>304</v>
      </c>
      <c r="B3292" s="8">
        <v>41418</v>
      </c>
      <c r="C3292" s="9">
        <v>47.4</v>
      </c>
      <c r="D3292" s="10">
        <v>20134</v>
      </c>
    </row>
    <row r="3293" spans="1:4" x14ac:dyDescent="0.35">
      <c r="A3293" s="7" t="s">
        <v>304</v>
      </c>
      <c r="B3293" s="8">
        <v>41432</v>
      </c>
      <c r="C3293" s="9">
        <v>5.25</v>
      </c>
      <c r="D3293" s="10">
        <v>30061</v>
      </c>
    </row>
    <row r="3294" spans="1:4" x14ac:dyDescent="0.35">
      <c r="A3294" s="7" t="s">
        <v>304</v>
      </c>
      <c r="B3294" s="8">
        <v>41432</v>
      </c>
      <c r="C3294" s="9">
        <v>12</v>
      </c>
      <c r="D3294" s="10">
        <v>30062</v>
      </c>
    </row>
    <row r="3295" spans="1:4" x14ac:dyDescent="0.35">
      <c r="A3295" s="7" t="s">
        <v>304</v>
      </c>
      <c r="B3295" s="8">
        <v>41438</v>
      </c>
      <c r="C3295" s="9">
        <v>23.7</v>
      </c>
      <c r="D3295" s="10">
        <v>30047</v>
      </c>
    </row>
    <row r="3296" spans="1:4" x14ac:dyDescent="0.35">
      <c r="A3296" s="7" t="s">
        <v>304</v>
      </c>
      <c r="B3296" s="8">
        <v>41451</v>
      </c>
      <c r="C3296" s="9">
        <v>54.17</v>
      </c>
      <c r="D3296" s="10">
        <v>20134</v>
      </c>
    </row>
    <row r="3297" spans="1:4" x14ac:dyDescent="0.35">
      <c r="A3297" s="7" t="s">
        <v>304</v>
      </c>
      <c r="B3297" s="8">
        <v>41451</v>
      </c>
      <c r="C3297" s="9">
        <v>47.4</v>
      </c>
      <c r="D3297" s="10">
        <v>20134</v>
      </c>
    </row>
    <row r="3298" spans="1:4" x14ac:dyDescent="0.35">
      <c r="A3298" s="7" t="s">
        <v>304</v>
      </c>
      <c r="B3298" s="8">
        <v>41471</v>
      </c>
      <c r="C3298" s="9">
        <v>18.95</v>
      </c>
      <c r="D3298" s="10">
        <v>20164</v>
      </c>
    </row>
    <row r="3299" spans="1:4" x14ac:dyDescent="0.35">
      <c r="A3299" s="7" t="s">
        <v>304</v>
      </c>
      <c r="B3299" s="8">
        <v>41478</v>
      </c>
      <c r="C3299" s="9">
        <v>48.6</v>
      </c>
      <c r="D3299" s="10">
        <v>20167</v>
      </c>
    </row>
    <row r="3300" spans="1:4" x14ac:dyDescent="0.35">
      <c r="A3300" s="7" t="s">
        <v>304</v>
      </c>
      <c r="B3300" s="8">
        <v>41494</v>
      </c>
      <c r="C3300" s="9">
        <v>27.45</v>
      </c>
      <c r="D3300" s="10">
        <v>30028</v>
      </c>
    </row>
    <row r="3301" spans="1:4" x14ac:dyDescent="0.35">
      <c r="A3301" s="7" t="s">
        <v>304</v>
      </c>
      <c r="B3301" s="8">
        <v>41492</v>
      </c>
      <c r="C3301" s="9">
        <v>11.75</v>
      </c>
      <c r="D3301" s="10">
        <v>20190</v>
      </c>
    </row>
    <row r="3302" spans="1:4" x14ac:dyDescent="0.35">
      <c r="A3302" s="7" t="s">
        <v>304</v>
      </c>
      <c r="B3302" s="8">
        <v>41497</v>
      </c>
      <c r="C3302" s="9">
        <v>49.4</v>
      </c>
      <c r="D3302" s="10">
        <v>20115</v>
      </c>
    </row>
    <row r="3303" spans="1:4" x14ac:dyDescent="0.35">
      <c r="A3303" s="7" t="s">
        <v>304</v>
      </c>
      <c r="B3303" s="8">
        <v>41504</v>
      </c>
      <c r="C3303" s="9">
        <v>47.9</v>
      </c>
      <c r="D3303" s="10">
        <v>30023</v>
      </c>
    </row>
    <row r="3304" spans="1:4" x14ac:dyDescent="0.35">
      <c r="A3304" s="7" t="s">
        <v>304</v>
      </c>
      <c r="B3304" s="8">
        <v>41506</v>
      </c>
      <c r="C3304" s="9">
        <v>46.4</v>
      </c>
      <c r="D3304" s="10">
        <v>30056</v>
      </c>
    </row>
    <row r="3305" spans="1:4" x14ac:dyDescent="0.35">
      <c r="A3305" s="7" t="s">
        <v>304</v>
      </c>
      <c r="B3305" s="8">
        <v>41509</v>
      </c>
      <c r="C3305" s="9">
        <v>41.65</v>
      </c>
      <c r="D3305" s="10">
        <v>20149</v>
      </c>
    </row>
    <row r="3306" spans="1:4" x14ac:dyDescent="0.35">
      <c r="A3306" s="7" t="s">
        <v>304</v>
      </c>
      <c r="B3306" s="8">
        <v>41521</v>
      </c>
      <c r="C3306" s="9">
        <v>42.4</v>
      </c>
      <c r="D3306" s="10">
        <v>30025</v>
      </c>
    </row>
    <row r="3307" spans="1:4" x14ac:dyDescent="0.35">
      <c r="A3307" s="7" t="s">
        <v>304</v>
      </c>
      <c r="B3307" s="8">
        <v>41527</v>
      </c>
      <c r="C3307" s="9">
        <v>36.700000000000003</v>
      </c>
      <c r="D3307" s="10">
        <v>30044</v>
      </c>
    </row>
    <row r="3308" spans="1:4" x14ac:dyDescent="0.35">
      <c r="A3308" s="7" t="s">
        <v>304</v>
      </c>
      <c r="B3308" s="8">
        <v>41534</v>
      </c>
      <c r="C3308" s="9">
        <v>46.15</v>
      </c>
      <c r="D3308" s="10">
        <v>30058</v>
      </c>
    </row>
    <row r="3309" spans="1:4" x14ac:dyDescent="0.35">
      <c r="A3309" s="7" t="s">
        <v>304</v>
      </c>
      <c r="B3309" s="8">
        <v>41542</v>
      </c>
      <c r="C3309" s="9">
        <v>19.45</v>
      </c>
      <c r="D3309" s="10">
        <v>20182</v>
      </c>
    </row>
    <row r="3310" spans="1:4" x14ac:dyDescent="0.35">
      <c r="A3310" s="7" t="s">
        <v>304</v>
      </c>
      <c r="B3310" s="8">
        <v>41548</v>
      </c>
      <c r="C3310" s="9">
        <v>39.4</v>
      </c>
      <c r="D3310" s="10">
        <v>20099</v>
      </c>
    </row>
    <row r="3311" spans="1:4" x14ac:dyDescent="0.35">
      <c r="A3311" s="7" t="s">
        <v>304</v>
      </c>
      <c r="B3311" s="8">
        <v>41557</v>
      </c>
      <c r="C3311" s="9">
        <v>46.4</v>
      </c>
      <c r="D3311" s="10">
        <v>20124</v>
      </c>
    </row>
    <row r="3312" spans="1:4" x14ac:dyDescent="0.35">
      <c r="A3312" s="7" t="s">
        <v>304</v>
      </c>
      <c r="B3312" s="8">
        <v>41565</v>
      </c>
      <c r="C3312" s="9">
        <v>52.15</v>
      </c>
      <c r="D3312" s="10">
        <v>30070</v>
      </c>
    </row>
    <row r="3313" spans="1:4" x14ac:dyDescent="0.35">
      <c r="A3313" s="7" t="s">
        <v>304</v>
      </c>
      <c r="B3313" s="8">
        <v>41570</v>
      </c>
      <c r="C3313" s="9">
        <v>45.7</v>
      </c>
      <c r="D3313" s="10">
        <v>30038</v>
      </c>
    </row>
    <row r="3314" spans="1:4" x14ac:dyDescent="0.35">
      <c r="A3314" s="7" t="s">
        <v>304</v>
      </c>
      <c r="B3314" s="8">
        <v>41576</v>
      </c>
      <c r="C3314" s="9">
        <v>49.95</v>
      </c>
      <c r="D3314" s="10">
        <v>30026</v>
      </c>
    </row>
    <row r="3315" spans="1:4" x14ac:dyDescent="0.35">
      <c r="A3315" s="7" t="s">
        <v>304</v>
      </c>
      <c r="B3315" s="8">
        <v>41576</v>
      </c>
      <c r="C3315" s="9">
        <v>50.65</v>
      </c>
      <c r="D3315" s="10">
        <v>30026</v>
      </c>
    </row>
    <row r="3316" spans="1:4" x14ac:dyDescent="0.35">
      <c r="A3316" s="7" t="s">
        <v>305</v>
      </c>
      <c r="B3316" s="8">
        <v>41187</v>
      </c>
      <c r="C3316" s="9">
        <v>26.95</v>
      </c>
      <c r="D3316" s="10">
        <v>20152</v>
      </c>
    </row>
    <row r="3317" spans="1:4" x14ac:dyDescent="0.35">
      <c r="A3317" s="7" t="s">
        <v>306</v>
      </c>
      <c r="B3317" s="8">
        <v>41187</v>
      </c>
      <c r="C3317" s="9">
        <v>31.9</v>
      </c>
      <c r="D3317" s="10">
        <v>20177</v>
      </c>
    </row>
    <row r="3318" spans="1:4" x14ac:dyDescent="0.35">
      <c r="A3318" s="7" t="s">
        <v>307</v>
      </c>
      <c r="B3318" s="8">
        <v>41187</v>
      </c>
      <c r="C3318" s="9">
        <v>19.2</v>
      </c>
      <c r="D3318" s="10">
        <v>30105</v>
      </c>
    </row>
    <row r="3319" spans="1:4" x14ac:dyDescent="0.35">
      <c r="A3319" s="7" t="s">
        <v>308</v>
      </c>
      <c r="B3319" s="8">
        <v>41187</v>
      </c>
      <c r="C3319" s="9">
        <v>35.950000000000003</v>
      </c>
      <c r="D3319" s="10">
        <v>20193</v>
      </c>
    </row>
    <row r="3320" spans="1:4" x14ac:dyDescent="0.35">
      <c r="A3320" s="7" t="s">
        <v>309</v>
      </c>
      <c r="B3320" s="8">
        <v>41187</v>
      </c>
      <c r="C3320" s="9">
        <v>26.9</v>
      </c>
      <c r="D3320" s="10">
        <v>20203</v>
      </c>
    </row>
    <row r="3321" spans="1:4" x14ac:dyDescent="0.35">
      <c r="A3321" s="7" t="s">
        <v>310</v>
      </c>
      <c r="B3321" s="8">
        <v>41240</v>
      </c>
      <c r="C3321" s="9">
        <v>9.64</v>
      </c>
      <c r="D3321" s="10">
        <v>20007</v>
      </c>
    </row>
    <row r="3322" spans="1:4" x14ac:dyDescent="0.35">
      <c r="A3322" s="7" t="s">
        <v>310</v>
      </c>
      <c r="B3322" s="8">
        <v>41243</v>
      </c>
      <c r="C3322" s="9">
        <v>9.67</v>
      </c>
      <c r="D3322" s="10">
        <v>20019</v>
      </c>
    </row>
    <row r="3323" spans="1:4" x14ac:dyDescent="0.35">
      <c r="A3323" s="7" t="s">
        <v>310</v>
      </c>
      <c r="B3323" s="8">
        <v>41171</v>
      </c>
      <c r="C3323" s="9">
        <v>9.67</v>
      </c>
      <c r="D3323" s="10">
        <v>10002</v>
      </c>
    </row>
    <row r="3324" spans="1:4" x14ac:dyDescent="0.35">
      <c r="A3324" s="7" t="s">
        <v>310</v>
      </c>
      <c r="B3324" s="8">
        <v>41177</v>
      </c>
      <c r="C3324" s="9">
        <v>4</v>
      </c>
      <c r="D3324" s="10">
        <v>20006</v>
      </c>
    </row>
    <row r="3325" spans="1:4" x14ac:dyDescent="0.35">
      <c r="A3325" s="7" t="s">
        <v>310</v>
      </c>
      <c r="B3325" s="8">
        <v>41178</v>
      </c>
      <c r="C3325" s="9">
        <v>4</v>
      </c>
      <c r="D3325" s="10">
        <v>20006</v>
      </c>
    </row>
    <row r="3326" spans="1:4" x14ac:dyDescent="0.35">
      <c r="A3326" s="7" t="s">
        <v>310</v>
      </c>
      <c r="B3326" s="8">
        <v>41227</v>
      </c>
      <c r="C3326" s="9">
        <v>9.64</v>
      </c>
      <c r="D3326" s="10">
        <v>20002</v>
      </c>
    </row>
    <row r="3327" spans="1:4" x14ac:dyDescent="0.35">
      <c r="A3327" s="7" t="s">
        <v>310</v>
      </c>
      <c r="B3327" s="8">
        <v>41186</v>
      </c>
      <c r="C3327" s="9">
        <v>7.17</v>
      </c>
      <c r="D3327" s="10">
        <v>20003</v>
      </c>
    </row>
    <row r="3328" spans="1:4" x14ac:dyDescent="0.35">
      <c r="A3328" s="7" t="s">
        <v>310</v>
      </c>
      <c r="B3328" s="8">
        <v>41186</v>
      </c>
      <c r="C3328" s="9">
        <v>4</v>
      </c>
      <c r="D3328" s="10">
        <v>20003</v>
      </c>
    </row>
    <row r="3329" spans="1:4" x14ac:dyDescent="0.35">
      <c r="A3329" s="7" t="s">
        <v>310</v>
      </c>
      <c r="B3329" s="8">
        <v>41190</v>
      </c>
      <c r="C3329" s="9">
        <v>7.17</v>
      </c>
      <c r="D3329" s="10">
        <v>20003</v>
      </c>
    </row>
    <row r="3330" spans="1:4" x14ac:dyDescent="0.35">
      <c r="A3330" s="7" t="s">
        <v>310</v>
      </c>
      <c r="B3330" s="8">
        <v>41190</v>
      </c>
      <c r="C3330" s="9">
        <v>4</v>
      </c>
      <c r="D3330" s="10">
        <v>20003</v>
      </c>
    </row>
    <row r="3331" spans="1:4" x14ac:dyDescent="0.35">
      <c r="A3331" s="7" t="s">
        <v>311</v>
      </c>
      <c r="B3331" s="8">
        <v>41188</v>
      </c>
      <c r="C3331" s="9">
        <v>37.4</v>
      </c>
      <c r="D3331" s="10">
        <v>60010</v>
      </c>
    </row>
    <row r="3332" spans="1:4" x14ac:dyDescent="0.35">
      <c r="A3332" s="7" t="s">
        <v>312</v>
      </c>
      <c r="B3332" s="8">
        <v>41191</v>
      </c>
      <c r="C3332" s="9">
        <v>31.45</v>
      </c>
      <c r="D3332" s="10">
        <v>20187</v>
      </c>
    </row>
    <row r="3333" spans="1:4" x14ac:dyDescent="0.35">
      <c r="A3333" s="7" t="s">
        <v>313</v>
      </c>
      <c r="B3333" s="8">
        <v>41211</v>
      </c>
      <c r="C3333" s="9">
        <v>54.9</v>
      </c>
      <c r="D3333" s="10">
        <v>10063</v>
      </c>
    </row>
    <row r="3334" spans="1:4" x14ac:dyDescent="0.35">
      <c r="A3334" s="7" t="s">
        <v>313</v>
      </c>
      <c r="B3334" s="8">
        <v>41171</v>
      </c>
      <c r="C3334" s="9">
        <v>51.65</v>
      </c>
      <c r="D3334" s="10">
        <v>10062</v>
      </c>
    </row>
    <row r="3335" spans="1:4" x14ac:dyDescent="0.35">
      <c r="A3335" s="7" t="s">
        <v>313</v>
      </c>
      <c r="B3335" s="8">
        <v>41221</v>
      </c>
      <c r="C3335" s="9">
        <v>21.85</v>
      </c>
      <c r="D3335" s="10">
        <v>10075</v>
      </c>
    </row>
    <row r="3336" spans="1:4" x14ac:dyDescent="0.35">
      <c r="A3336" s="7" t="s">
        <v>313</v>
      </c>
      <c r="B3336" s="8">
        <v>41228</v>
      </c>
      <c r="C3336" s="9">
        <v>24.2</v>
      </c>
      <c r="D3336" s="10">
        <v>40055</v>
      </c>
    </row>
    <row r="3337" spans="1:4" x14ac:dyDescent="0.35">
      <c r="A3337" s="7" t="s">
        <v>313</v>
      </c>
      <c r="B3337" s="8">
        <v>41263</v>
      </c>
      <c r="C3337" s="9">
        <v>37.4</v>
      </c>
      <c r="D3337" s="10">
        <v>70087</v>
      </c>
    </row>
    <row r="3338" spans="1:4" x14ac:dyDescent="0.35">
      <c r="A3338" s="7" t="s">
        <v>313</v>
      </c>
      <c r="B3338" s="8">
        <v>41305</v>
      </c>
      <c r="C3338" s="9">
        <v>53.35</v>
      </c>
      <c r="D3338" s="10">
        <v>10101</v>
      </c>
    </row>
    <row r="3339" spans="1:4" x14ac:dyDescent="0.35">
      <c r="A3339" s="7" t="s">
        <v>313</v>
      </c>
      <c r="B3339" s="8">
        <v>41318</v>
      </c>
      <c r="C3339" s="9">
        <v>92.5</v>
      </c>
      <c r="D3339" s="10">
        <v>10123</v>
      </c>
    </row>
    <row r="3340" spans="1:4" x14ac:dyDescent="0.35">
      <c r="A3340" s="7" t="s">
        <v>313</v>
      </c>
      <c r="B3340" s="8">
        <v>41347</v>
      </c>
      <c r="C3340" s="9">
        <v>46.9</v>
      </c>
      <c r="D3340" s="10">
        <v>70109</v>
      </c>
    </row>
    <row r="3341" spans="1:4" x14ac:dyDescent="0.35">
      <c r="A3341" s="7" t="s">
        <v>313</v>
      </c>
      <c r="B3341" s="8">
        <v>41389</v>
      </c>
      <c r="C3341" s="9">
        <v>35.450000000000003</v>
      </c>
      <c r="D3341" s="10">
        <v>40039</v>
      </c>
    </row>
    <row r="3342" spans="1:4" x14ac:dyDescent="0.35">
      <c r="A3342" s="7" t="s">
        <v>313</v>
      </c>
      <c r="B3342" s="8">
        <v>41424</v>
      </c>
      <c r="C3342" s="9">
        <v>67</v>
      </c>
      <c r="D3342" s="10">
        <v>10114</v>
      </c>
    </row>
    <row r="3343" spans="1:4" x14ac:dyDescent="0.35">
      <c r="A3343" s="7" t="s">
        <v>313</v>
      </c>
      <c r="B3343" s="8">
        <v>41451</v>
      </c>
      <c r="C3343" s="9">
        <v>41.1</v>
      </c>
      <c r="D3343" s="10">
        <v>10060</v>
      </c>
    </row>
    <row r="3344" spans="1:4" x14ac:dyDescent="0.35">
      <c r="A3344" s="7" t="s">
        <v>313</v>
      </c>
      <c r="B3344" s="8">
        <v>41473</v>
      </c>
      <c r="C3344" s="9">
        <v>47.85</v>
      </c>
      <c r="D3344" s="10">
        <v>10200</v>
      </c>
    </row>
    <row r="3345" spans="1:4" x14ac:dyDescent="0.35">
      <c r="A3345" s="7" t="s">
        <v>313</v>
      </c>
      <c r="B3345" s="8">
        <v>41501</v>
      </c>
      <c r="C3345" s="9">
        <v>32.4</v>
      </c>
      <c r="D3345" s="10">
        <v>10124</v>
      </c>
    </row>
    <row r="3346" spans="1:4" x14ac:dyDescent="0.35">
      <c r="A3346" s="7" t="s">
        <v>314</v>
      </c>
      <c r="B3346" s="8">
        <v>41205</v>
      </c>
      <c r="C3346" s="9">
        <v>8.0500000000000007</v>
      </c>
      <c r="D3346" s="10">
        <v>10035</v>
      </c>
    </row>
    <row r="3347" spans="1:4" x14ac:dyDescent="0.35">
      <c r="A3347" s="7" t="s">
        <v>314</v>
      </c>
      <c r="B3347" s="8">
        <v>41208</v>
      </c>
      <c r="C3347" s="9">
        <v>8.0500000000000007</v>
      </c>
      <c r="D3347" s="10">
        <v>10014</v>
      </c>
    </row>
    <row r="3348" spans="1:4" x14ac:dyDescent="0.35">
      <c r="A3348" s="7" t="s">
        <v>314</v>
      </c>
      <c r="B3348" s="8">
        <v>41207</v>
      </c>
      <c r="C3348" s="9">
        <v>6.95</v>
      </c>
      <c r="D3348" s="10">
        <v>20048</v>
      </c>
    </row>
    <row r="3349" spans="1:4" x14ac:dyDescent="0.35">
      <c r="A3349" s="7" t="s">
        <v>314</v>
      </c>
      <c r="B3349" s="8">
        <v>41242</v>
      </c>
      <c r="C3349" s="9">
        <v>8.0500000000000007</v>
      </c>
      <c r="D3349" s="10">
        <v>10018</v>
      </c>
    </row>
    <row r="3350" spans="1:4" x14ac:dyDescent="0.35">
      <c r="A3350" s="7" t="s">
        <v>314</v>
      </c>
      <c r="B3350" s="8">
        <v>41220</v>
      </c>
      <c r="C3350" s="9">
        <v>5.17</v>
      </c>
      <c r="D3350" s="10">
        <v>70003</v>
      </c>
    </row>
    <row r="3351" spans="1:4" x14ac:dyDescent="0.35">
      <c r="A3351" s="7" t="s">
        <v>314</v>
      </c>
      <c r="B3351" s="8">
        <v>41221</v>
      </c>
      <c r="C3351" s="9">
        <v>8.0500000000000007</v>
      </c>
      <c r="D3351" s="10">
        <v>70009</v>
      </c>
    </row>
    <row r="3352" spans="1:4" x14ac:dyDescent="0.35">
      <c r="A3352" s="7" t="s">
        <v>314</v>
      </c>
      <c r="B3352" s="8">
        <v>41171</v>
      </c>
      <c r="C3352" s="9">
        <v>8.0500000000000007</v>
      </c>
      <c r="D3352" s="10">
        <v>70007</v>
      </c>
    </row>
    <row r="3353" spans="1:4" x14ac:dyDescent="0.35">
      <c r="A3353" s="7" t="s">
        <v>314</v>
      </c>
      <c r="B3353" s="8">
        <v>41178</v>
      </c>
      <c r="C3353" s="9">
        <v>8.0500000000000007</v>
      </c>
      <c r="D3353" s="10">
        <v>10054</v>
      </c>
    </row>
    <row r="3354" spans="1:4" x14ac:dyDescent="0.35">
      <c r="A3354" s="7" t="s">
        <v>314</v>
      </c>
      <c r="B3354" s="8">
        <v>41192</v>
      </c>
      <c r="C3354" s="9">
        <v>8.0500000000000007</v>
      </c>
      <c r="D3354" s="10">
        <v>10005</v>
      </c>
    </row>
    <row r="3355" spans="1:4" x14ac:dyDescent="0.35">
      <c r="A3355" s="7" t="s">
        <v>314</v>
      </c>
      <c r="B3355" s="8">
        <v>41232</v>
      </c>
      <c r="C3355" s="9">
        <v>8.0500000000000007</v>
      </c>
      <c r="D3355" s="10">
        <v>10021</v>
      </c>
    </row>
    <row r="3356" spans="1:4" x14ac:dyDescent="0.35">
      <c r="A3356" s="7" t="s">
        <v>314</v>
      </c>
      <c r="B3356" s="8">
        <v>41276</v>
      </c>
      <c r="C3356" s="9">
        <v>8.0500000000000007</v>
      </c>
      <c r="D3356" s="10">
        <v>10026</v>
      </c>
    </row>
    <row r="3357" spans="1:4" x14ac:dyDescent="0.35">
      <c r="A3357" s="7" t="s">
        <v>314</v>
      </c>
      <c r="B3357" s="8">
        <v>41288</v>
      </c>
      <c r="C3357" s="9">
        <v>8.0500000000000007</v>
      </c>
      <c r="D3357" s="10">
        <v>10008</v>
      </c>
    </row>
    <row r="3358" spans="1:4" x14ac:dyDescent="0.35">
      <c r="A3358" s="7" t="s">
        <v>314</v>
      </c>
      <c r="B3358" s="8">
        <v>41285</v>
      </c>
      <c r="C3358" s="9">
        <v>8.0500000000000007</v>
      </c>
      <c r="D3358" s="10">
        <v>10008</v>
      </c>
    </row>
    <row r="3359" spans="1:4" x14ac:dyDescent="0.35">
      <c r="A3359" s="7" t="s">
        <v>314</v>
      </c>
      <c r="B3359" s="8">
        <v>41289</v>
      </c>
      <c r="C3359" s="9">
        <v>8.0500000000000007</v>
      </c>
      <c r="D3359" s="10">
        <v>50003</v>
      </c>
    </row>
    <row r="3360" spans="1:4" x14ac:dyDescent="0.35">
      <c r="A3360" s="7" t="s">
        <v>314</v>
      </c>
      <c r="B3360" s="8">
        <v>41302</v>
      </c>
      <c r="C3360" s="9">
        <v>8.0500000000000007</v>
      </c>
      <c r="D3360" s="10">
        <v>60005</v>
      </c>
    </row>
    <row r="3361" spans="1:4" x14ac:dyDescent="0.35">
      <c r="A3361" s="7" t="s">
        <v>314</v>
      </c>
      <c r="B3361" s="8">
        <v>41309</v>
      </c>
      <c r="C3361" s="9">
        <v>8.0500000000000007</v>
      </c>
      <c r="D3361" s="10">
        <v>10006</v>
      </c>
    </row>
    <row r="3362" spans="1:4" x14ac:dyDescent="0.35">
      <c r="A3362" s="7" t="s">
        <v>314</v>
      </c>
      <c r="B3362" s="8">
        <v>41326</v>
      </c>
      <c r="C3362" s="9">
        <v>8.0500000000000007</v>
      </c>
      <c r="D3362" s="10">
        <v>10013</v>
      </c>
    </row>
    <row r="3363" spans="1:4" x14ac:dyDescent="0.35">
      <c r="A3363" s="7" t="s">
        <v>314</v>
      </c>
      <c r="B3363" s="8">
        <v>41341</v>
      </c>
      <c r="C3363" s="9">
        <v>8.0500000000000007</v>
      </c>
      <c r="D3363" s="10">
        <v>10021</v>
      </c>
    </row>
    <row r="3364" spans="1:4" x14ac:dyDescent="0.35">
      <c r="A3364" s="7" t="s">
        <v>314</v>
      </c>
      <c r="B3364" s="8">
        <v>41367</v>
      </c>
      <c r="C3364" s="9">
        <v>8.0500000000000007</v>
      </c>
      <c r="D3364" s="10">
        <v>10023</v>
      </c>
    </row>
    <row r="3365" spans="1:4" x14ac:dyDescent="0.35">
      <c r="A3365" s="7" t="s">
        <v>314</v>
      </c>
      <c r="B3365" s="8">
        <v>41374</v>
      </c>
      <c r="C3365" s="9">
        <v>8.9499999999999993</v>
      </c>
      <c r="D3365" s="10">
        <v>30001</v>
      </c>
    </row>
    <row r="3366" spans="1:4" x14ac:dyDescent="0.35">
      <c r="A3366" s="7" t="s">
        <v>314</v>
      </c>
      <c r="B3366" s="8">
        <v>41376</v>
      </c>
      <c r="C3366" s="9">
        <v>8.0500000000000007</v>
      </c>
      <c r="D3366" s="10">
        <v>10015</v>
      </c>
    </row>
    <row r="3367" spans="1:4" x14ac:dyDescent="0.35">
      <c r="A3367" s="7" t="s">
        <v>314</v>
      </c>
      <c r="B3367" s="8">
        <v>41387</v>
      </c>
      <c r="C3367" s="9">
        <v>8.0500000000000007</v>
      </c>
      <c r="D3367" s="10">
        <v>20012</v>
      </c>
    </row>
    <row r="3368" spans="1:4" x14ac:dyDescent="0.35">
      <c r="A3368" s="7" t="s">
        <v>314</v>
      </c>
      <c r="B3368" s="8">
        <v>41389</v>
      </c>
      <c r="C3368" s="9">
        <v>8.0500000000000007</v>
      </c>
      <c r="D3368" s="10">
        <v>10012</v>
      </c>
    </row>
    <row r="3369" spans="1:4" x14ac:dyDescent="0.35">
      <c r="A3369" s="7" t="s">
        <v>314</v>
      </c>
      <c r="B3369" s="8">
        <v>41395</v>
      </c>
      <c r="C3369" s="9">
        <v>8.0500000000000007</v>
      </c>
      <c r="D3369" s="10">
        <v>30003</v>
      </c>
    </row>
    <row r="3370" spans="1:4" x14ac:dyDescent="0.35">
      <c r="A3370" s="7" t="s">
        <v>314</v>
      </c>
      <c r="B3370" s="8">
        <v>41408</v>
      </c>
      <c r="C3370" s="9">
        <v>8.0500000000000007</v>
      </c>
      <c r="D3370" s="10">
        <v>10032</v>
      </c>
    </row>
    <row r="3371" spans="1:4" x14ac:dyDescent="0.35">
      <c r="A3371" s="7" t="s">
        <v>314</v>
      </c>
      <c r="B3371" s="8">
        <v>41415</v>
      </c>
      <c r="C3371" s="9">
        <v>8.0500000000000007</v>
      </c>
      <c r="D3371" s="10">
        <v>70018</v>
      </c>
    </row>
    <row r="3372" spans="1:4" x14ac:dyDescent="0.35">
      <c r="A3372" s="7" t="s">
        <v>314</v>
      </c>
      <c r="B3372" s="8">
        <v>41439</v>
      </c>
      <c r="C3372" s="9">
        <v>6.75</v>
      </c>
      <c r="D3372" s="10">
        <v>20023</v>
      </c>
    </row>
    <row r="3373" spans="1:4" x14ac:dyDescent="0.35">
      <c r="A3373" s="7" t="s">
        <v>314</v>
      </c>
      <c r="B3373" s="8">
        <v>41444</v>
      </c>
      <c r="C3373" s="9">
        <v>8.0500000000000007</v>
      </c>
      <c r="D3373" s="10">
        <v>10021</v>
      </c>
    </row>
    <row r="3374" spans="1:4" x14ac:dyDescent="0.35">
      <c r="A3374" s="7" t="s">
        <v>314</v>
      </c>
      <c r="B3374" s="8">
        <v>41474</v>
      </c>
      <c r="C3374" s="9">
        <v>8.0500000000000007</v>
      </c>
      <c r="D3374" s="10">
        <v>60010</v>
      </c>
    </row>
    <row r="3375" spans="1:4" x14ac:dyDescent="0.35">
      <c r="A3375" s="7" t="s">
        <v>314</v>
      </c>
      <c r="B3375" s="8">
        <v>41512</v>
      </c>
      <c r="C3375" s="9">
        <v>8.0500000000000007</v>
      </c>
      <c r="D3375" s="10">
        <v>20013</v>
      </c>
    </row>
    <row r="3376" spans="1:4" x14ac:dyDescent="0.35">
      <c r="A3376" s="7" t="s">
        <v>314</v>
      </c>
      <c r="B3376" s="8">
        <v>41527</v>
      </c>
      <c r="C3376" s="9">
        <v>5.17</v>
      </c>
      <c r="D3376" s="10">
        <v>30009</v>
      </c>
    </row>
    <row r="3377" spans="1:4" x14ac:dyDescent="0.35">
      <c r="A3377" s="7" t="s">
        <v>314</v>
      </c>
      <c r="B3377" s="8">
        <v>41536</v>
      </c>
      <c r="C3377" s="9">
        <v>6.07</v>
      </c>
      <c r="D3377" s="10">
        <v>20027</v>
      </c>
    </row>
    <row r="3378" spans="1:4" x14ac:dyDescent="0.35">
      <c r="A3378" s="7" t="s">
        <v>315</v>
      </c>
      <c r="B3378" s="8">
        <v>41173</v>
      </c>
      <c r="C3378" s="9">
        <v>65.650000000000006</v>
      </c>
      <c r="D3378" s="10">
        <v>10191</v>
      </c>
    </row>
    <row r="3379" spans="1:4" x14ac:dyDescent="0.35">
      <c r="A3379" s="7" t="s">
        <v>316</v>
      </c>
      <c r="B3379" s="8">
        <v>41174</v>
      </c>
      <c r="C3379" s="9">
        <v>9.9499999999999993</v>
      </c>
      <c r="D3379" s="10">
        <v>50002</v>
      </c>
    </row>
    <row r="3380" spans="1:4" x14ac:dyDescent="0.35">
      <c r="A3380" s="7" t="s">
        <v>317</v>
      </c>
      <c r="B3380" s="8">
        <v>41175</v>
      </c>
      <c r="C3380" s="9">
        <v>21.87</v>
      </c>
      <c r="D3380" s="10">
        <v>10016</v>
      </c>
    </row>
    <row r="3381" spans="1:4" x14ac:dyDescent="0.35">
      <c r="A3381" s="7" t="s">
        <v>317</v>
      </c>
      <c r="B3381" s="8">
        <v>41315</v>
      </c>
      <c r="C3381" s="9">
        <v>30.6</v>
      </c>
      <c r="D3381" s="10">
        <v>50003</v>
      </c>
    </row>
    <row r="3382" spans="1:4" x14ac:dyDescent="0.35">
      <c r="A3382" s="7" t="s">
        <v>317</v>
      </c>
      <c r="B3382" s="8">
        <v>41343</v>
      </c>
      <c r="C3382" s="9">
        <v>27.3</v>
      </c>
      <c r="D3382" s="10">
        <v>60002</v>
      </c>
    </row>
    <row r="3383" spans="1:4" x14ac:dyDescent="0.35">
      <c r="A3383" s="7" t="s">
        <v>317</v>
      </c>
      <c r="B3383" s="8">
        <v>41362</v>
      </c>
      <c r="C3383" s="9">
        <v>20.07</v>
      </c>
      <c r="D3383" s="10">
        <v>60020</v>
      </c>
    </row>
    <row r="3384" spans="1:4" x14ac:dyDescent="0.35">
      <c r="A3384" s="7" t="s">
        <v>317</v>
      </c>
      <c r="B3384" s="8">
        <v>41399</v>
      </c>
      <c r="C3384" s="9">
        <v>27.54</v>
      </c>
      <c r="D3384" s="10">
        <v>70012</v>
      </c>
    </row>
    <row r="3385" spans="1:4" x14ac:dyDescent="0.35">
      <c r="A3385" s="7" t="s">
        <v>318</v>
      </c>
      <c r="B3385" s="8">
        <v>41180</v>
      </c>
      <c r="C3385" s="9">
        <v>11.38</v>
      </c>
      <c r="D3385" s="10">
        <v>10052</v>
      </c>
    </row>
    <row r="3386" spans="1:4" x14ac:dyDescent="0.35">
      <c r="A3386" s="7" t="s">
        <v>319</v>
      </c>
      <c r="B3386" s="8">
        <v>41176</v>
      </c>
      <c r="C3386" s="9">
        <v>10.08</v>
      </c>
      <c r="D3386" s="10">
        <v>10006</v>
      </c>
    </row>
    <row r="3387" spans="1:4" x14ac:dyDescent="0.35">
      <c r="A3387" s="7" t="s">
        <v>319</v>
      </c>
      <c r="B3387" s="8">
        <v>41185</v>
      </c>
      <c r="C3387" s="9">
        <v>13.05</v>
      </c>
      <c r="D3387" s="10">
        <v>20055</v>
      </c>
    </row>
    <row r="3388" spans="1:4" x14ac:dyDescent="0.35">
      <c r="A3388" s="7" t="s">
        <v>320</v>
      </c>
      <c r="B3388" s="8">
        <v>41176</v>
      </c>
      <c r="C3388" s="9">
        <v>12.55</v>
      </c>
      <c r="D3388" s="10">
        <v>10005</v>
      </c>
    </row>
    <row r="3389" spans="1:4" x14ac:dyDescent="0.35">
      <c r="A3389" s="7" t="s">
        <v>321</v>
      </c>
      <c r="B3389" s="8">
        <v>41176</v>
      </c>
      <c r="C3389" s="9">
        <v>16.600000000000001</v>
      </c>
      <c r="D3389" s="10">
        <v>10004</v>
      </c>
    </row>
    <row r="3390" spans="1:4" x14ac:dyDescent="0.35">
      <c r="A3390" s="7" t="s">
        <v>322</v>
      </c>
      <c r="B3390" s="8">
        <v>41176</v>
      </c>
      <c r="C3390" s="9">
        <v>13.45</v>
      </c>
      <c r="D3390" s="10">
        <v>10007</v>
      </c>
    </row>
    <row r="3391" spans="1:4" x14ac:dyDescent="0.35">
      <c r="A3391" s="7" t="s">
        <v>322</v>
      </c>
      <c r="B3391" s="8">
        <v>41456</v>
      </c>
      <c r="C3391" s="9">
        <v>11.2</v>
      </c>
      <c r="D3391" s="10">
        <v>70012</v>
      </c>
    </row>
    <row r="3392" spans="1:4" x14ac:dyDescent="0.35">
      <c r="A3392" s="7" t="s">
        <v>323</v>
      </c>
      <c r="B3392" s="8">
        <v>41176</v>
      </c>
      <c r="C3392" s="9">
        <v>14.98</v>
      </c>
      <c r="D3392" s="10">
        <v>10043</v>
      </c>
    </row>
    <row r="3393" spans="1:4" x14ac:dyDescent="0.35">
      <c r="A3393" s="7" t="s">
        <v>324</v>
      </c>
      <c r="B3393" s="8">
        <v>41204</v>
      </c>
      <c r="C3393" s="9">
        <v>9.5</v>
      </c>
      <c r="D3393" s="10">
        <v>20150</v>
      </c>
    </row>
    <row r="3394" spans="1:4" x14ac:dyDescent="0.35">
      <c r="A3394" s="7" t="s">
        <v>324</v>
      </c>
      <c r="B3394" s="8">
        <v>41239</v>
      </c>
      <c r="C3394" s="9">
        <v>19.98</v>
      </c>
      <c r="D3394" s="10">
        <v>40005</v>
      </c>
    </row>
    <row r="3395" spans="1:4" x14ac:dyDescent="0.35">
      <c r="A3395" s="7" t="s">
        <v>324</v>
      </c>
      <c r="B3395" s="8">
        <v>41214</v>
      </c>
      <c r="C3395" s="9">
        <v>13.45</v>
      </c>
      <c r="D3395" s="10">
        <v>40007</v>
      </c>
    </row>
    <row r="3396" spans="1:4" x14ac:dyDescent="0.35">
      <c r="A3396" s="7" t="s">
        <v>324</v>
      </c>
      <c r="B3396" s="8">
        <v>41176</v>
      </c>
      <c r="C3396" s="9">
        <v>8.9499999999999993</v>
      </c>
      <c r="D3396" s="10">
        <v>10028</v>
      </c>
    </row>
    <row r="3397" spans="1:4" x14ac:dyDescent="0.35">
      <c r="A3397" s="7" t="s">
        <v>324</v>
      </c>
      <c r="B3397" s="8">
        <v>41200</v>
      </c>
      <c r="C3397" s="9">
        <v>9.5</v>
      </c>
      <c r="D3397" s="10">
        <v>20113</v>
      </c>
    </row>
    <row r="3398" spans="1:4" x14ac:dyDescent="0.35">
      <c r="A3398" s="7" t="s">
        <v>324</v>
      </c>
      <c r="B3398" s="8">
        <v>41260</v>
      </c>
      <c r="C3398" s="9">
        <v>8.09</v>
      </c>
      <c r="D3398" s="10">
        <v>70008</v>
      </c>
    </row>
    <row r="3399" spans="1:4" x14ac:dyDescent="0.35">
      <c r="A3399" s="7" t="s">
        <v>324</v>
      </c>
      <c r="B3399" s="8">
        <v>41277</v>
      </c>
      <c r="C3399" s="9">
        <v>12.55</v>
      </c>
      <c r="D3399" s="10">
        <v>10037</v>
      </c>
    </row>
    <row r="3400" spans="1:4" x14ac:dyDescent="0.35">
      <c r="A3400" s="7" t="s">
        <v>324</v>
      </c>
      <c r="B3400" s="8">
        <v>41312</v>
      </c>
      <c r="C3400" s="9">
        <v>8.5500000000000007</v>
      </c>
      <c r="D3400" s="10">
        <v>40014</v>
      </c>
    </row>
    <row r="3401" spans="1:4" x14ac:dyDescent="0.35">
      <c r="A3401" s="7" t="s">
        <v>324</v>
      </c>
      <c r="B3401" s="8">
        <v>41505</v>
      </c>
      <c r="C3401" s="9">
        <v>8.9499999999999993</v>
      </c>
      <c r="D3401" s="10">
        <v>20079</v>
      </c>
    </row>
    <row r="3402" spans="1:4" x14ac:dyDescent="0.35">
      <c r="A3402" s="7" t="s">
        <v>324</v>
      </c>
      <c r="B3402" s="8">
        <v>41550</v>
      </c>
      <c r="C3402" s="9">
        <v>11.25</v>
      </c>
      <c r="D3402" s="10">
        <v>60008</v>
      </c>
    </row>
    <row r="3403" spans="1:4" x14ac:dyDescent="0.35">
      <c r="A3403" s="7" t="s">
        <v>325</v>
      </c>
      <c r="B3403" s="8">
        <v>41180</v>
      </c>
      <c r="C3403" s="9">
        <v>28.95</v>
      </c>
      <c r="D3403" s="10">
        <v>10070</v>
      </c>
    </row>
    <row r="3404" spans="1:4" x14ac:dyDescent="0.35">
      <c r="A3404" s="7" t="s">
        <v>326</v>
      </c>
      <c r="B3404" s="8">
        <v>41181</v>
      </c>
      <c r="C3404" s="9">
        <v>31.25</v>
      </c>
      <c r="D3404" s="10">
        <v>10002</v>
      </c>
    </row>
    <row r="3405" spans="1:4" x14ac:dyDescent="0.35">
      <c r="A3405" s="7" t="s">
        <v>327</v>
      </c>
      <c r="B3405" s="8">
        <v>41181</v>
      </c>
      <c r="C3405" s="9">
        <v>0.01</v>
      </c>
      <c r="D3405" s="10">
        <v>10003</v>
      </c>
    </row>
    <row r="3406" spans="1:4" x14ac:dyDescent="0.35">
      <c r="A3406" s="7" t="s">
        <v>328</v>
      </c>
      <c r="B3406" s="8">
        <v>41182</v>
      </c>
      <c r="C3406" s="9">
        <v>46.55</v>
      </c>
      <c r="D3406" s="10">
        <v>10105</v>
      </c>
    </row>
    <row r="3407" spans="1:4" x14ac:dyDescent="0.35">
      <c r="A3407" s="7" t="s">
        <v>329</v>
      </c>
      <c r="B3407" s="8">
        <v>41180</v>
      </c>
      <c r="C3407" s="9">
        <v>23.1</v>
      </c>
      <c r="D3407" s="10">
        <v>10071</v>
      </c>
    </row>
    <row r="3408" spans="1:4" x14ac:dyDescent="0.35">
      <c r="A3408" s="7" t="s">
        <v>330</v>
      </c>
      <c r="B3408" s="8">
        <v>41180</v>
      </c>
      <c r="C3408" s="9">
        <v>28.15</v>
      </c>
      <c r="D3408" s="10">
        <v>10077</v>
      </c>
    </row>
    <row r="3409" spans="1:4" x14ac:dyDescent="0.35">
      <c r="A3409" s="7" t="s">
        <v>331</v>
      </c>
      <c r="B3409" s="8">
        <v>41176</v>
      </c>
      <c r="C3409" s="9">
        <v>11.95</v>
      </c>
      <c r="D3409" s="10">
        <v>70016</v>
      </c>
    </row>
    <row r="3410" spans="1:4" x14ac:dyDescent="0.35">
      <c r="A3410" s="7" t="s">
        <v>332</v>
      </c>
      <c r="B3410" s="8">
        <v>41176</v>
      </c>
      <c r="C3410" s="9">
        <v>10.95</v>
      </c>
      <c r="D3410" s="10">
        <v>10013</v>
      </c>
    </row>
    <row r="3411" spans="1:4" x14ac:dyDescent="0.35">
      <c r="A3411" s="7" t="s">
        <v>333</v>
      </c>
      <c r="B3411" s="8">
        <v>41176</v>
      </c>
      <c r="C3411" s="9">
        <v>14.65</v>
      </c>
      <c r="D3411" s="10">
        <v>70012</v>
      </c>
    </row>
    <row r="3412" spans="1:4" x14ac:dyDescent="0.35">
      <c r="A3412" s="7" t="s">
        <v>333</v>
      </c>
      <c r="B3412" s="8">
        <v>41393</v>
      </c>
      <c r="C3412" s="9">
        <v>11.38</v>
      </c>
      <c r="D3412" s="10">
        <v>60016</v>
      </c>
    </row>
    <row r="3413" spans="1:4" x14ac:dyDescent="0.35">
      <c r="A3413" s="7" t="s">
        <v>333</v>
      </c>
      <c r="B3413" s="8">
        <v>41414</v>
      </c>
      <c r="C3413" s="9">
        <v>11.65</v>
      </c>
      <c r="D3413" s="10">
        <v>60012</v>
      </c>
    </row>
    <row r="3414" spans="1:4" x14ac:dyDescent="0.35">
      <c r="A3414" s="7" t="s">
        <v>333</v>
      </c>
      <c r="B3414" s="8">
        <v>41423</v>
      </c>
      <c r="C3414" s="9">
        <v>8.9499999999999993</v>
      </c>
      <c r="D3414" s="10">
        <v>60010</v>
      </c>
    </row>
    <row r="3415" spans="1:4" x14ac:dyDescent="0.35">
      <c r="A3415" s="7" t="s">
        <v>333</v>
      </c>
      <c r="B3415" s="8">
        <v>41435</v>
      </c>
      <c r="C3415" s="9">
        <v>13.18</v>
      </c>
      <c r="D3415" s="10">
        <v>60008</v>
      </c>
    </row>
    <row r="3416" spans="1:4" x14ac:dyDescent="0.35">
      <c r="A3416" s="7" t="s">
        <v>334</v>
      </c>
      <c r="B3416" s="8">
        <v>41176</v>
      </c>
      <c r="C3416" s="9">
        <v>2.7</v>
      </c>
      <c r="D3416" s="10">
        <v>10010</v>
      </c>
    </row>
    <row r="3417" spans="1:4" x14ac:dyDescent="0.35">
      <c r="A3417" s="7" t="s">
        <v>335</v>
      </c>
      <c r="B3417" s="8">
        <v>41177</v>
      </c>
      <c r="C3417" s="9">
        <v>12.1</v>
      </c>
      <c r="D3417" s="10">
        <v>20031</v>
      </c>
    </row>
    <row r="3418" spans="1:4" x14ac:dyDescent="0.35">
      <c r="A3418" s="7" t="s">
        <v>335</v>
      </c>
      <c r="B3418" s="8">
        <v>41186</v>
      </c>
      <c r="C3418" s="9">
        <v>8.5500000000000007</v>
      </c>
      <c r="D3418" s="10">
        <v>20005</v>
      </c>
    </row>
    <row r="3419" spans="1:4" x14ac:dyDescent="0.35">
      <c r="A3419" s="7" t="s">
        <v>335</v>
      </c>
      <c r="B3419" s="8">
        <v>41186</v>
      </c>
      <c r="C3419" s="9">
        <v>6.07</v>
      </c>
      <c r="D3419" s="10">
        <v>20005</v>
      </c>
    </row>
    <row r="3420" spans="1:4" x14ac:dyDescent="0.35">
      <c r="A3420" s="7" t="s">
        <v>335</v>
      </c>
      <c r="B3420" s="8">
        <v>41197</v>
      </c>
      <c r="C3420" s="9">
        <v>6.88</v>
      </c>
      <c r="D3420" s="10">
        <v>20025</v>
      </c>
    </row>
    <row r="3421" spans="1:4" x14ac:dyDescent="0.35">
      <c r="A3421" s="7" t="s">
        <v>335</v>
      </c>
      <c r="B3421" s="8">
        <v>41248</v>
      </c>
      <c r="C3421" s="9">
        <v>5.53</v>
      </c>
      <c r="D3421" s="10">
        <v>20014</v>
      </c>
    </row>
    <row r="3422" spans="1:4" x14ac:dyDescent="0.35">
      <c r="A3422" s="7" t="s">
        <v>335</v>
      </c>
      <c r="B3422" s="8">
        <v>41253</v>
      </c>
      <c r="C3422" s="9">
        <v>11.65</v>
      </c>
      <c r="D3422" s="10">
        <v>20008</v>
      </c>
    </row>
    <row r="3423" spans="1:4" x14ac:dyDescent="0.35">
      <c r="A3423" s="7" t="s">
        <v>335</v>
      </c>
      <c r="B3423" s="8">
        <v>41253</v>
      </c>
      <c r="C3423" s="9">
        <v>10.48</v>
      </c>
      <c r="D3423" s="10">
        <v>20008</v>
      </c>
    </row>
    <row r="3424" spans="1:4" x14ac:dyDescent="0.35">
      <c r="A3424" s="7" t="s">
        <v>335</v>
      </c>
      <c r="B3424" s="8">
        <v>41261</v>
      </c>
      <c r="C3424" s="9">
        <v>22.04</v>
      </c>
      <c r="D3424" s="10">
        <v>20027</v>
      </c>
    </row>
    <row r="3425" spans="1:4" x14ac:dyDescent="0.35">
      <c r="A3425" s="7" t="s">
        <v>335</v>
      </c>
      <c r="B3425" s="8">
        <v>41260</v>
      </c>
      <c r="C3425" s="9">
        <v>5.87</v>
      </c>
      <c r="D3425" s="10">
        <v>20028</v>
      </c>
    </row>
    <row r="3426" spans="1:4" x14ac:dyDescent="0.35">
      <c r="A3426" s="7" t="s">
        <v>335</v>
      </c>
      <c r="B3426" s="8">
        <v>41260</v>
      </c>
      <c r="C3426" s="9">
        <v>17.010000000000002</v>
      </c>
      <c r="D3426" s="10">
        <v>20028</v>
      </c>
    </row>
    <row r="3427" spans="1:4" x14ac:dyDescent="0.35">
      <c r="A3427" s="7" t="s">
        <v>335</v>
      </c>
      <c r="B3427" s="8">
        <v>41284</v>
      </c>
      <c r="C3427" s="9">
        <v>12.55</v>
      </c>
      <c r="D3427" s="10">
        <v>20011</v>
      </c>
    </row>
    <row r="3428" spans="1:4" x14ac:dyDescent="0.35">
      <c r="A3428" s="7" t="s">
        <v>335</v>
      </c>
      <c r="B3428" s="8">
        <v>41285</v>
      </c>
      <c r="C3428" s="9">
        <v>11.61</v>
      </c>
      <c r="D3428" s="10">
        <v>20032</v>
      </c>
    </row>
    <row r="3429" spans="1:4" x14ac:dyDescent="0.35">
      <c r="A3429" s="7" t="s">
        <v>335</v>
      </c>
      <c r="B3429" s="8">
        <v>41290</v>
      </c>
      <c r="C3429" s="9">
        <v>35</v>
      </c>
      <c r="D3429" s="10">
        <v>20452</v>
      </c>
    </row>
    <row r="3430" spans="1:4" x14ac:dyDescent="0.35">
      <c r="A3430" s="7" t="s">
        <v>335</v>
      </c>
      <c r="B3430" s="8">
        <v>41296</v>
      </c>
      <c r="C3430" s="9">
        <v>11.65</v>
      </c>
      <c r="D3430" s="10">
        <v>20007</v>
      </c>
    </row>
    <row r="3431" spans="1:4" x14ac:dyDescent="0.35">
      <c r="A3431" s="7" t="s">
        <v>335</v>
      </c>
      <c r="B3431" s="8">
        <v>41296</v>
      </c>
      <c r="C3431" s="9">
        <v>9.85</v>
      </c>
      <c r="D3431" s="10">
        <v>20007</v>
      </c>
    </row>
    <row r="3432" spans="1:4" x14ac:dyDescent="0.35">
      <c r="A3432" s="7" t="s">
        <v>335</v>
      </c>
      <c r="B3432" s="8">
        <v>41302</v>
      </c>
      <c r="C3432" s="9">
        <v>11.65</v>
      </c>
      <c r="D3432" s="10">
        <v>20008</v>
      </c>
    </row>
    <row r="3433" spans="1:4" x14ac:dyDescent="0.35">
      <c r="A3433" s="7" t="s">
        <v>335</v>
      </c>
      <c r="B3433" s="8">
        <v>41302</v>
      </c>
      <c r="C3433" s="9">
        <v>10.48</v>
      </c>
      <c r="D3433" s="10">
        <v>20008</v>
      </c>
    </row>
    <row r="3434" spans="1:4" x14ac:dyDescent="0.35">
      <c r="A3434" s="7" t="s">
        <v>335</v>
      </c>
      <c r="B3434" s="8">
        <v>41311</v>
      </c>
      <c r="C3434" s="9">
        <v>14.6</v>
      </c>
      <c r="D3434" s="10">
        <v>20016</v>
      </c>
    </row>
    <row r="3435" spans="1:4" x14ac:dyDescent="0.35">
      <c r="A3435" s="7" t="s">
        <v>335</v>
      </c>
      <c r="B3435" s="8">
        <v>41311</v>
      </c>
      <c r="C3435" s="9">
        <v>15.03</v>
      </c>
      <c r="D3435" s="10">
        <v>20016</v>
      </c>
    </row>
    <row r="3436" spans="1:4" x14ac:dyDescent="0.35">
      <c r="A3436" s="7" t="s">
        <v>335</v>
      </c>
      <c r="B3436" s="8">
        <v>41318</v>
      </c>
      <c r="C3436" s="9">
        <v>9.85</v>
      </c>
      <c r="D3436" s="10">
        <v>20006</v>
      </c>
    </row>
    <row r="3437" spans="1:4" x14ac:dyDescent="0.35">
      <c r="A3437" s="7" t="s">
        <v>335</v>
      </c>
      <c r="B3437" s="8">
        <v>41351</v>
      </c>
      <c r="C3437" s="9">
        <v>13.68</v>
      </c>
      <c r="D3437" s="10">
        <v>20067</v>
      </c>
    </row>
    <row r="3438" spans="1:4" x14ac:dyDescent="0.35">
      <c r="A3438" s="7" t="s">
        <v>335</v>
      </c>
      <c r="B3438" s="8">
        <v>41367</v>
      </c>
      <c r="C3438" s="9">
        <v>8.9499999999999993</v>
      </c>
      <c r="D3438" s="10">
        <v>20018</v>
      </c>
    </row>
    <row r="3439" spans="1:4" x14ac:dyDescent="0.35">
      <c r="A3439" s="7" t="s">
        <v>335</v>
      </c>
      <c r="B3439" s="8">
        <v>41367</v>
      </c>
      <c r="C3439" s="9">
        <v>10.48</v>
      </c>
      <c r="D3439" s="10">
        <v>20018</v>
      </c>
    </row>
    <row r="3440" spans="1:4" x14ac:dyDescent="0.35">
      <c r="A3440" s="7" t="s">
        <v>335</v>
      </c>
      <c r="B3440" s="8">
        <v>41367</v>
      </c>
      <c r="C3440" s="9">
        <v>11.38</v>
      </c>
      <c r="D3440" s="10">
        <v>20018</v>
      </c>
    </row>
    <row r="3441" spans="1:4" x14ac:dyDescent="0.35">
      <c r="A3441" s="7" t="s">
        <v>335</v>
      </c>
      <c r="B3441" s="8">
        <v>41367</v>
      </c>
      <c r="C3441" s="9">
        <v>15.21</v>
      </c>
      <c r="D3441" s="10">
        <v>20018</v>
      </c>
    </row>
    <row r="3442" spans="1:4" x14ac:dyDescent="0.35">
      <c r="A3442" s="7" t="s">
        <v>335</v>
      </c>
      <c r="B3442" s="8">
        <v>41367</v>
      </c>
      <c r="C3442" s="9">
        <v>25.42</v>
      </c>
      <c r="D3442" s="10">
        <v>20175</v>
      </c>
    </row>
    <row r="3443" spans="1:4" x14ac:dyDescent="0.35">
      <c r="A3443" s="7" t="s">
        <v>335</v>
      </c>
      <c r="B3443" s="8">
        <v>41372</v>
      </c>
      <c r="C3443" s="9">
        <v>14.17</v>
      </c>
      <c r="D3443" s="10">
        <v>20054</v>
      </c>
    </row>
    <row r="3444" spans="1:4" x14ac:dyDescent="0.35">
      <c r="A3444" s="7" t="s">
        <v>335</v>
      </c>
      <c r="B3444" s="8">
        <v>41386</v>
      </c>
      <c r="C3444" s="9">
        <v>10.75</v>
      </c>
      <c r="D3444" s="10">
        <v>20010</v>
      </c>
    </row>
    <row r="3445" spans="1:4" x14ac:dyDescent="0.35">
      <c r="A3445" s="7" t="s">
        <v>335</v>
      </c>
      <c r="B3445" s="8">
        <v>41386</v>
      </c>
      <c r="C3445" s="9">
        <v>10.98</v>
      </c>
      <c r="D3445" s="10">
        <v>20010</v>
      </c>
    </row>
    <row r="3446" spans="1:4" x14ac:dyDescent="0.35">
      <c r="A3446" s="7" t="s">
        <v>335</v>
      </c>
      <c r="B3446" s="8">
        <v>41386</v>
      </c>
      <c r="C3446" s="9">
        <v>10.3</v>
      </c>
      <c r="D3446" s="10">
        <v>20010</v>
      </c>
    </row>
    <row r="3447" spans="1:4" x14ac:dyDescent="0.35">
      <c r="A3447" s="7" t="s">
        <v>335</v>
      </c>
      <c r="B3447" s="8">
        <v>41402</v>
      </c>
      <c r="C3447" s="9">
        <v>8.9499999999999993</v>
      </c>
      <c r="D3447" s="10">
        <v>20018</v>
      </c>
    </row>
    <row r="3448" spans="1:4" x14ac:dyDescent="0.35">
      <c r="A3448" s="7" t="s">
        <v>335</v>
      </c>
      <c r="B3448" s="8">
        <v>41402</v>
      </c>
      <c r="C3448" s="9">
        <v>10.48</v>
      </c>
      <c r="D3448" s="10">
        <v>20018</v>
      </c>
    </row>
    <row r="3449" spans="1:4" x14ac:dyDescent="0.35">
      <c r="A3449" s="7" t="s">
        <v>335</v>
      </c>
      <c r="B3449" s="8">
        <v>41402</v>
      </c>
      <c r="C3449" s="9">
        <v>11.38</v>
      </c>
      <c r="D3449" s="10">
        <v>20018</v>
      </c>
    </row>
    <row r="3450" spans="1:4" x14ac:dyDescent="0.35">
      <c r="A3450" s="7" t="s">
        <v>335</v>
      </c>
      <c r="B3450" s="8">
        <v>41402</v>
      </c>
      <c r="C3450" s="9">
        <v>15.21</v>
      </c>
      <c r="D3450" s="10">
        <v>20018</v>
      </c>
    </row>
    <row r="3451" spans="1:4" x14ac:dyDescent="0.35">
      <c r="A3451" s="7" t="s">
        <v>335</v>
      </c>
      <c r="B3451" s="8">
        <v>41415</v>
      </c>
      <c r="C3451" s="9">
        <v>8.9499999999999993</v>
      </c>
      <c r="D3451" s="10">
        <v>20018</v>
      </c>
    </row>
    <row r="3452" spans="1:4" x14ac:dyDescent="0.35">
      <c r="A3452" s="7" t="s">
        <v>335</v>
      </c>
      <c r="B3452" s="8">
        <v>41415</v>
      </c>
      <c r="C3452" s="9">
        <v>10.48</v>
      </c>
      <c r="D3452" s="10">
        <v>20018</v>
      </c>
    </row>
    <row r="3453" spans="1:4" x14ac:dyDescent="0.35">
      <c r="A3453" s="7" t="s">
        <v>335</v>
      </c>
      <c r="B3453" s="8">
        <v>41415</v>
      </c>
      <c r="C3453" s="9">
        <v>11.38</v>
      </c>
      <c r="D3453" s="10">
        <v>20018</v>
      </c>
    </row>
    <row r="3454" spans="1:4" x14ac:dyDescent="0.35">
      <c r="A3454" s="7" t="s">
        <v>335</v>
      </c>
      <c r="B3454" s="8">
        <v>41415</v>
      </c>
      <c r="C3454" s="9">
        <v>15.21</v>
      </c>
      <c r="D3454" s="10">
        <v>20018</v>
      </c>
    </row>
    <row r="3455" spans="1:4" x14ac:dyDescent="0.35">
      <c r="A3455" s="7" t="s">
        <v>335</v>
      </c>
      <c r="B3455" s="8">
        <v>41414</v>
      </c>
      <c r="C3455" s="9">
        <v>10.48</v>
      </c>
      <c r="D3455" s="10">
        <v>20013</v>
      </c>
    </row>
    <row r="3456" spans="1:4" x14ac:dyDescent="0.35">
      <c r="A3456" s="7" t="s">
        <v>335</v>
      </c>
      <c r="B3456" s="8">
        <v>41414</v>
      </c>
      <c r="C3456" s="9">
        <v>14.62</v>
      </c>
      <c r="D3456" s="10">
        <v>20013</v>
      </c>
    </row>
    <row r="3457" spans="1:4" x14ac:dyDescent="0.35">
      <c r="A3457" s="7" t="s">
        <v>335</v>
      </c>
      <c r="B3457" s="8">
        <v>41422</v>
      </c>
      <c r="C3457" s="9">
        <v>10.75</v>
      </c>
      <c r="D3457" s="10">
        <v>20010</v>
      </c>
    </row>
    <row r="3458" spans="1:4" x14ac:dyDescent="0.35">
      <c r="A3458" s="7" t="s">
        <v>335</v>
      </c>
      <c r="B3458" s="8">
        <v>41422</v>
      </c>
      <c r="C3458" s="9">
        <v>10.98</v>
      </c>
      <c r="D3458" s="10">
        <v>20010</v>
      </c>
    </row>
    <row r="3459" spans="1:4" x14ac:dyDescent="0.35">
      <c r="A3459" s="7" t="s">
        <v>335</v>
      </c>
      <c r="B3459" s="8">
        <v>41422</v>
      </c>
      <c r="C3459" s="9">
        <v>10.3</v>
      </c>
      <c r="D3459" s="10">
        <v>20010</v>
      </c>
    </row>
    <row r="3460" spans="1:4" x14ac:dyDescent="0.35">
      <c r="A3460" s="7" t="s">
        <v>335</v>
      </c>
      <c r="B3460" s="8">
        <v>41442</v>
      </c>
      <c r="C3460" s="9">
        <v>10.48</v>
      </c>
      <c r="D3460" s="10">
        <v>20036</v>
      </c>
    </row>
    <row r="3461" spans="1:4" x14ac:dyDescent="0.35">
      <c r="A3461" s="7" t="s">
        <v>335</v>
      </c>
      <c r="B3461" s="8">
        <v>41443</v>
      </c>
      <c r="C3461" s="9">
        <v>8.5500000000000007</v>
      </c>
      <c r="D3461" s="10">
        <v>20026</v>
      </c>
    </row>
    <row r="3462" spans="1:4" x14ac:dyDescent="0.35">
      <c r="A3462" s="7" t="s">
        <v>335</v>
      </c>
      <c r="B3462" s="8">
        <v>41465</v>
      </c>
      <c r="C3462" s="9">
        <v>7.65</v>
      </c>
      <c r="D3462" s="10">
        <v>20009</v>
      </c>
    </row>
    <row r="3463" spans="1:4" x14ac:dyDescent="0.35">
      <c r="A3463" s="7" t="s">
        <v>335</v>
      </c>
      <c r="B3463" s="8">
        <v>41470</v>
      </c>
      <c r="C3463" s="9">
        <v>14.62</v>
      </c>
      <c r="D3463" s="10">
        <v>20030</v>
      </c>
    </row>
    <row r="3464" spans="1:4" x14ac:dyDescent="0.35">
      <c r="A3464" s="7" t="s">
        <v>335</v>
      </c>
      <c r="B3464" s="8">
        <v>41470</v>
      </c>
      <c r="C3464" s="9">
        <v>6.75</v>
      </c>
      <c r="D3464" s="10">
        <v>20030</v>
      </c>
    </row>
    <row r="3465" spans="1:4" x14ac:dyDescent="0.35">
      <c r="A3465" s="7" t="s">
        <v>335</v>
      </c>
      <c r="B3465" s="8">
        <v>41470</v>
      </c>
      <c r="C3465" s="9">
        <v>12.15</v>
      </c>
      <c r="D3465" s="10">
        <v>20030</v>
      </c>
    </row>
    <row r="3466" spans="1:4" x14ac:dyDescent="0.35">
      <c r="A3466" s="7" t="s">
        <v>335</v>
      </c>
      <c r="B3466" s="8">
        <v>41478</v>
      </c>
      <c r="C3466" s="9">
        <v>8.5500000000000007</v>
      </c>
      <c r="D3466" s="10">
        <v>20005</v>
      </c>
    </row>
    <row r="3467" spans="1:4" x14ac:dyDescent="0.35">
      <c r="A3467" s="7" t="s">
        <v>335</v>
      </c>
      <c r="B3467" s="8">
        <v>41478</v>
      </c>
      <c r="C3467" s="9">
        <v>6.07</v>
      </c>
      <c r="D3467" s="10">
        <v>20005</v>
      </c>
    </row>
    <row r="3468" spans="1:4" x14ac:dyDescent="0.35">
      <c r="A3468" s="7" t="s">
        <v>335</v>
      </c>
      <c r="B3468" s="8">
        <v>41477</v>
      </c>
      <c r="C3468" s="9">
        <v>5.87</v>
      </c>
      <c r="D3468" s="10">
        <v>20028</v>
      </c>
    </row>
    <row r="3469" spans="1:4" x14ac:dyDescent="0.35">
      <c r="A3469" s="7" t="s">
        <v>335</v>
      </c>
      <c r="B3469" s="8">
        <v>41477</v>
      </c>
      <c r="C3469" s="9">
        <v>17.010000000000002</v>
      </c>
      <c r="D3469" s="10">
        <v>20028</v>
      </c>
    </row>
    <row r="3470" spans="1:4" x14ac:dyDescent="0.35">
      <c r="A3470" s="7" t="s">
        <v>335</v>
      </c>
      <c r="B3470" s="8">
        <v>41481</v>
      </c>
      <c r="C3470" s="9">
        <v>8.9499999999999993</v>
      </c>
      <c r="D3470" s="10">
        <v>20018</v>
      </c>
    </row>
    <row r="3471" spans="1:4" x14ac:dyDescent="0.35">
      <c r="A3471" s="7" t="s">
        <v>335</v>
      </c>
      <c r="B3471" s="8">
        <v>41481</v>
      </c>
      <c r="C3471" s="9">
        <v>10.48</v>
      </c>
      <c r="D3471" s="10">
        <v>20018</v>
      </c>
    </row>
    <row r="3472" spans="1:4" x14ac:dyDescent="0.35">
      <c r="A3472" s="7" t="s">
        <v>335</v>
      </c>
      <c r="B3472" s="8">
        <v>41481</v>
      </c>
      <c r="C3472" s="9">
        <v>11.38</v>
      </c>
      <c r="D3472" s="10">
        <v>20018</v>
      </c>
    </row>
    <row r="3473" spans="1:4" x14ac:dyDescent="0.35">
      <c r="A3473" s="7" t="s">
        <v>335</v>
      </c>
      <c r="B3473" s="8">
        <v>41481</v>
      </c>
      <c r="C3473" s="9">
        <v>15.21</v>
      </c>
      <c r="D3473" s="10">
        <v>20018</v>
      </c>
    </row>
    <row r="3474" spans="1:4" x14ac:dyDescent="0.35">
      <c r="A3474" s="7" t="s">
        <v>335</v>
      </c>
      <c r="B3474" s="8">
        <v>41495</v>
      </c>
      <c r="C3474" s="9">
        <v>11.65</v>
      </c>
      <c r="D3474" s="10">
        <v>20007</v>
      </c>
    </row>
    <row r="3475" spans="1:4" x14ac:dyDescent="0.35">
      <c r="A3475" s="7" t="s">
        <v>335</v>
      </c>
      <c r="B3475" s="8">
        <v>41495</v>
      </c>
      <c r="C3475" s="9">
        <v>9.85</v>
      </c>
      <c r="D3475" s="10">
        <v>20007</v>
      </c>
    </row>
    <row r="3476" spans="1:4" x14ac:dyDescent="0.35">
      <c r="A3476" s="7" t="s">
        <v>335</v>
      </c>
      <c r="B3476" s="8">
        <v>41500</v>
      </c>
      <c r="C3476" s="9">
        <v>15.21</v>
      </c>
      <c r="D3476" s="10">
        <v>20022</v>
      </c>
    </row>
    <row r="3477" spans="1:4" x14ac:dyDescent="0.35">
      <c r="A3477" s="7" t="s">
        <v>335</v>
      </c>
      <c r="B3477" s="8">
        <v>41502</v>
      </c>
      <c r="C3477" s="9">
        <v>14.62</v>
      </c>
      <c r="D3477" s="10">
        <v>20030</v>
      </c>
    </row>
    <row r="3478" spans="1:4" x14ac:dyDescent="0.35">
      <c r="A3478" s="7" t="s">
        <v>335</v>
      </c>
      <c r="B3478" s="8">
        <v>41502</v>
      </c>
      <c r="C3478" s="9">
        <v>6.75</v>
      </c>
      <c r="D3478" s="10">
        <v>20030</v>
      </c>
    </row>
    <row r="3479" spans="1:4" x14ac:dyDescent="0.35">
      <c r="A3479" s="7" t="s">
        <v>335</v>
      </c>
      <c r="B3479" s="8">
        <v>41502</v>
      </c>
      <c r="C3479" s="9">
        <v>12.15</v>
      </c>
      <c r="D3479" s="10">
        <v>20030</v>
      </c>
    </row>
    <row r="3480" spans="1:4" x14ac:dyDescent="0.35">
      <c r="A3480" s="7" t="s">
        <v>335</v>
      </c>
      <c r="B3480" s="8">
        <v>41507</v>
      </c>
      <c r="C3480" s="9">
        <v>10.98</v>
      </c>
      <c r="D3480" s="10">
        <v>30044</v>
      </c>
    </row>
    <row r="3481" spans="1:4" x14ac:dyDescent="0.35">
      <c r="A3481" s="7" t="s">
        <v>335</v>
      </c>
      <c r="B3481" s="8">
        <v>41513</v>
      </c>
      <c r="C3481" s="9">
        <v>11.38</v>
      </c>
      <c r="D3481" s="10">
        <v>20047</v>
      </c>
    </row>
    <row r="3482" spans="1:4" x14ac:dyDescent="0.35">
      <c r="A3482" s="7" t="s">
        <v>335</v>
      </c>
      <c r="B3482" s="8">
        <v>41521</v>
      </c>
      <c r="C3482" s="9">
        <v>10.75</v>
      </c>
      <c r="D3482" s="10">
        <v>20010</v>
      </c>
    </row>
    <row r="3483" spans="1:4" x14ac:dyDescent="0.35">
      <c r="A3483" s="7" t="s">
        <v>335</v>
      </c>
      <c r="B3483" s="8">
        <v>41521</v>
      </c>
      <c r="C3483" s="9">
        <v>10.98</v>
      </c>
      <c r="D3483" s="10">
        <v>20010</v>
      </c>
    </row>
    <row r="3484" spans="1:4" x14ac:dyDescent="0.35">
      <c r="A3484" s="7" t="s">
        <v>335</v>
      </c>
      <c r="B3484" s="8">
        <v>41521</v>
      </c>
      <c r="C3484" s="9">
        <v>10.3</v>
      </c>
      <c r="D3484" s="10">
        <v>20010</v>
      </c>
    </row>
    <row r="3485" spans="1:4" x14ac:dyDescent="0.35">
      <c r="A3485" s="7" t="s">
        <v>335</v>
      </c>
      <c r="B3485" s="8">
        <v>41523</v>
      </c>
      <c r="C3485" s="9">
        <v>14.62</v>
      </c>
      <c r="D3485" s="10">
        <v>20012</v>
      </c>
    </row>
    <row r="3486" spans="1:4" x14ac:dyDescent="0.35">
      <c r="A3486" s="7" t="s">
        <v>335</v>
      </c>
      <c r="B3486" s="8">
        <v>41528</v>
      </c>
      <c r="C3486" s="9">
        <v>14.62</v>
      </c>
      <c r="D3486" s="10">
        <v>20030</v>
      </c>
    </row>
    <row r="3487" spans="1:4" x14ac:dyDescent="0.35">
      <c r="A3487" s="7" t="s">
        <v>335</v>
      </c>
      <c r="B3487" s="8">
        <v>41528</v>
      </c>
      <c r="C3487" s="9">
        <v>6.75</v>
      </c>
      <c r="D3487" s="10">
        <v>20030</v>
      </c>
    </row>
    <row r="3488" spans="1:4" x14ac:dyDescent="0.35">
      <c r="A3488" s="7" t="s">
        <v>335</v>
      </c>
      <c r="B3488" s="8">
        <v>41528</v>
      </c>
      <c r="C3488" s="9">
        <v>12.15</v>
      </c>
      <c r="D3488" s="10">
        <v>20030</v>
      </c>
    </row>
    <row r="3489" spans="1:4" x14ac:dyDescent="0.35">
      <c r="A3489" s="7" t="s">
        <v>335</v>
      </c>
      <c r="B3489" s="8">
        <v>41536</v>
      </c>
      <c r="C3489" s="9">
        <v>14.6</v>
      </c>
      <c r="D3489" s="10">
        <v>20016</v>
      </c>
    </row>
    <row r="3490" spans="1:4" x14ac:dyDescent="0.35">
      <c r="A3490" s="7" t="s">
        <v>335</v>
      </c>
      <c r="B3490" s="8">
        <v>41536</v>
      </c>
      <c r="C3490" s="9">
        <v>15.03</v>
      </c>
      <c r="D3490" s="10">
        <v>20016</v>
      </c>
    </row>
    <row r="3491" spans="1:4" x14ac:dyDescent="0.35">
      <c r="A3491" s="7" t="s">
        <v>335</v>
      </c>
      <c r="B3491" s="8">
        <v>41534</v>
      </c>
      <c r="C3491" s="9">
        <v>8.5500000000000007</v>
      </c>
      <c r="D3491" s="10">
        <v>20033</v>
      </c>
    </row>
    <row r="3492" spans="1:4" x14ac:dyDescent="0.35">
      <c r="A3492" s="7" t="s">
        <v>335</v>
      </c>
      <c r="B3492" s="8">
        <v>41549</v>
      </c>
      <c r="C3492" s="9">
        <v>10.53</v>
      </c>
      <c r="D3492" s="10">
        <v>20003</v>
      </c>
    </row>
    <row r="3493" spans="1:4" x14ac:dyDescent="0.35">
      <c r="A3493" s="7" t="s">
        <v>335</v>
      </c>
      <c r="B3493" s="8">
        <v>41551</v>
      </c>
      <c r="C3493" s="9">
        <v>10.53</v>
      </c>
      <c r="D3493" s="10">
        <v>20015</v>
      </c>
    </row>
    <row r="3494" spans="1:4" x14ac:dyDescent="0.35">
      <c r="A3494" s="7" t="s">
        <v>335</v>
      </c>
      <c r="B3494" s="8">
        <v>41557</v>
      </c>
      <c r="C3494" s="9">
        <v>10.48</v>
      </c>
      <c r="D3494" s="10">
        <v>20013</v>
      </c>
    </row>
    <row r="3495" spans="1:4" x14ac:dyDescent="0.35">
      <c r="A3495" s="7" t="s">
        <v>335</v>
      </c>
      <c r="B3495" s="8">
        <v>41557</v>
      </c>
      <c r="C3495" s="9">
        <v>14.62</v>
      </c>
      <c r="D3495" s="10">
        <v>20013</v>
      </c>
    </row>
    <row r="3496" spans="1:4" x14ac:dyDescent="0.35">
      <c r="A3496" s="7" t="s">
        <v>335</v>
      </c>
      <c r="B3496" s="8">
        <v>41563</v>
      </c>
      <c r="C3496" s="9">
        <v>8.5500000000000007</v>
      </c>
      <c r="D3496" s="10">
        <v>20029</v>
      </c>
    </row>
    <row r="3497" spans="1:4" x14ac:dyDescent="0.35">
      <c r="A3497" s="7" t="s">
        <v>335</v>
      </c>
      <c r="B3497" s="8">
        <v>41565</v>
      </c>
      <c r="C3497" s="9">
        <v>10.119999999999999</v>
      </c>
      <c r="D3497" s="10">
        <v>20063</v>
      </c>
    </row>
    <row r="3498" spans="1:4" x14ac:dyDescent="0.35">
      <c r="A3498" s="7" t="s">
        <v>336</v>
      </c>
      <c r="B3498" s="8">
        <v>41175</v>
      </c>
      <c r="C3498" s="9">
        <v>16.649999999999999</v>
      </c>
      <c r="D3498" s="10">
        <v>70011</v>
      </c>
    </row>
    <row r="3499" spans="1:4" x14ac:dyDescent="0.35">
      <c r="A3499" s="7" t="s">
        <v>336</v>
      </c>
      <c r="B3499" s="8">
        <v>41325</v>
      </c>
      <c r="C3499" s="9">
        <v>28.65</v>
      </c>
      <c r="D3499" s="10">
        <v>10099</v>
      </c>
    </row>
    <row r="3500" spans="1:4" x14ac:dyDescent="0.35">
      <c r="A3500" s="7" t="s">
        <v>336</v>
      </c>
      <c r="B3500" s="8">
        <v>41425</v>
      </c>
      <c r="C3500" s="9">
        <v>29.4</v>
      </c>
      <c r="D3500" s="10">
        <v>10153</v>
      </c>
    </row>
    <row r="3501" spans="1:4" x14ac:dyDescent="0.35">
      <c r="A3501" s="7" t="s">
        <v>337</v>
      </c>
      <c r="B3501" s="8">
        <v>41175</v>
      </c>
      <c r="C3501" s="9">
        <v>35.9</v>
      </c>
      <c r="D3501" s="10">
        <v>40004</v>
      </c>
    </row>
    <row r="3502" spans="1:4" x14ac:dyDescent="0.35">
      <c r="A3502" s="7" t="s">
        <v>338</v>
      </c>
      <c r="B3502" s="8">
        <v>41174</v>
      </c>
      <c r="C3502" s="9">
        <v>53.2</v>
      </c>
      <c r="D3502" s="10">
        <v>10073</v>
      </c>
    </row>
    <row r="3503" spans="1:4" x14ac:dyDescent="0.35">
      <c r="A3503" s="7" t="s">
        <v>339</v>
      </c>
      <c r="B3503" s="8">
        <v>41185</v>
      </c>
      <c r="C3503" s="9">
        <v>19.48</v>
      </c>
      <c r="D3503" s="10">
        <v>60031</v>
      </c>
    </row>
    <row r="3504" spans="1:4" x14ac:dyDescent="0.35">
      <c r="A3504" s="7" t="s">
        <v>340</v>
      </c>
      <c r="B3504" s="8">
        <v>41206</v>
      </c>
      <c r="C3504" s="9">
        <v>11.95</v>
      </c>
      <c r="D3504" s="10">
        <v>60029</v>
      </c>
    </row>
    <row r="3505" spans="1:4" x14ac:dyDescent="0.35">
      <c r="A3505" s="7" t="s">
        <v>340</v>
      </c>
      <c r="B3505" s="8">
        <v>41206</v>
      </c>
      <c r="C3505" s="9">
        <v>20.34</v>
      </c>
      <c r="D3505" s="10">
        <v>60029</v>
      </c>
    </row>
    <row r="3506" spans="1:4" x14ac:dyDescent="0.35">
      <c r="A3506" s="7" t="s">
        <v>340</v>
      </c>
      <c r="B3506" s="8">
        <v>41240</v>
      </c>
      <c r="C3506" s="9">
        <v>10.75</v>
      </c>
      <c r="D3506" s="10">
        <v>70018</v>
      </c>
    </row>
    <row r="3507" spans="1:4" x14ac:dyDescent="0.35">
      <c r="A3507" s="7" t="s">
        <v>340</v>
      </c>
      <c r="B3507" s="8">
        <v>41211</v>
      </c>
      <c r="C3507" s="9">
        <v>8.68</v>
      </c>
      <c r="D3507" s="10">
        <v>50001</v>
      </c>
    </row>
    <row r="3508" spans="1:4" x14ac:dyDescent="0.35">
      <c r="A3508" s="7" t="s">
        <v>340</v>
      </c>
      <c r="B3508" s="8">
        <v>41219</v>
      </c>
      <c r="C3508" s="9">
        <v>12.82</v>
      </c>
      <c r="D3508" s="10">
        <v>70019</v>
      </c>
    </row>
    <row r="3509" spans="1:4" x14ac:dyDescent="0.35">
      <c r="A3509" s="7" t="s">
        <v>340</v>
      </c>
      <c r="B3509" s="8">
        <v>41242</v>
      </c>
      <c r="C3509" s="9">
        <v>10.75</v>
      </c>
      <c r="D3509" s="10">
        <v>10039</v>
      </c>
    </row>
    <row r="3510" spans="1:4" x14ac:dyDescent="0.35">
      <c r="A3510" s="7" t="s">
        <v>340</v>
      </c>
      <c r="B3510" s="8">
        <v>41185</v>
      </c>
      <c r="C3510" s="9">
        <v>14.08</v>
      </c>
      <c r="D3510" s="10">
        <v>60026</v>
      </c>
    </row>
    <row r="3511" spans="1:4" x14ac:dyDescent="0.35">
      <c r="A3511" s="7" t="s">
        <v>340</v>
      </c>
      <c r="B3511" s="8">
        <v>41246</v>
      </c>
      <c r="C3511" s="9">
        <v>8.5500000000000007</v>
      </c>
      <c r="D3511" s="10">
        <v>10003</v>
      </c>
    </row>
    <row r="3512" spans="1:4" x14ac:dyDescent="0.35">
      <c r="A3512" s="7" t="s">
        <v>340</v>
      </c>
      <c r="B3512" s="8">
        <v>41232</v>
      </c>
      <c r="C3512" s="9">
        <v>10.52</v>
      </c>
      <c r="D3512" s="10">
        <v>10023</v>
      </c>
    </row>
    <row r="3513" spans="1:4" x14ac:dyDescent="0.35">
      <c r="A3513" s="7" t="s">
        <v>340</v>
      </c>
      <c r="B3513" s="8">
        <v>41249</v>
      </c>
      <c r="C3513" s="9">
        <v>11.42</v>
      </c>
      <c r="D3513" s="10">
        <v>60017</v>
      </c>
    </row>
    <row r="3514" spans="1:4" x14ac:dyDescent="0.35">
      <c r="A3514" s="7" t="s">
        <v>340</v>
      </c>
      <c r="B3514" s="8">
        <v>41249</v>
      </c>
      <c r="C3514" s="9">
        <v>12.73</v>
      </c>
      <c r="D3514" s="10">
        <v>60017</v>
      </c>
    </row>
    <row r="3515" spans="1:4" x14ac:dyDescent="0.35">
      <c r="A3515" s="7" t="s">
        <v>340</v>
      </c>
      <c r="B3515" s="8">
        <v>41263</v>
      </c>
      <c r="C3515" s="9">
        <v>14.58</v>
      </c>
      <c r="D3515" s="10">
        <v>70023</v>
      </c>
    </row>
    <row r="3516" spans="1:4" x14ac:dyDescent="0.35">
      <c r="A3516" s="7" t="s">
        <v>340</v>
      </c>
      <c r="B3516" s="8">
        <v>41276</v>
      </c>
      <c r="C3516" s="9">
        <v>8.09</v>
      </c>
      <c r="D3516" s="10">
        <v>10031</v>
      </c>
    </row>
    <row r="3517" spans="1:4" x14ac:dyDescent="0.35">
      <c r="A3517" s="7" t="s">
        <v>340</v>
      </c>
      <c r="B3517" s="8">
        <v>41282</v>
      </c>
      <c r="C3517" s="9">
        <v>10.75</v>
      </c>
      <c r="D3517" s="10">
        <v>50004</v>
      </c>
    </row>
    <row r="3518" spans="1:4" x14ac:dyDescent="0.35">
      <c r="A3518" s="7" t="s">
        <v>340</v>
      </c>
      <c r="B3518" s="8">
        <v>41284</v>
      </c>
      <c r="C3518" s="9">
        <v>11.65</v>
      </c>
      <c r="D3518" s="10">
        <v>20024</v>
      </c>
    </row>
    <row r="3519" spans="1:4" x14ac:dyDescent="0.35">
      <c r="A3519" s="7" t="s">
        <v>340</v>
      </c>
      <c r="B3519" s="8">
        <v>41284</v>
      </c>
      <c r="C3519" s="9">
        <v>10.75</v>
      </c>
      <c r="D3519" s="10">
        <v>20023</v>
      </c>
    </row>
    <row r="3520" spans="1:4" x14ac:dyDescent="0.35">
      <c r="A3520" s="7" t="s">
        <v>340</v>
      </c>
      <c r="B3520" s="8">
        <v>41285</v>
      </c>
      <c r="C3520" s="9">
        <v>9.81</v>
      </c>
      <c r="D3520" s="10">
        <v>10050</v>
      </c>
    </row>
    <row r="3521" spans="1:4" x14ac:dyDescent="0.35">
      <c r="A3521" s="7" t="s">
        <v>340</v>
      </c>
      <c r="B3521" s="8">
        <v>41290</v>
      </c>
      <c r="C3521" s="9">
        <v>6.07</v>
      </c>
      <c r="D3521" s="10">
        <v>10002</v>
      </c>
    </row>
    <row r="3522" spans="1:4" x14ac:dyDescent="0.35">
      <c r="A3522" s="7" t="s">
        <v>340</v>
      </c>
      <c r="B3522" s="8">
        <v>41290</v>
      </c>
      <c r="C3522" s="9">
        <v>6.25</v>
      </c>
      <c r="D3522" s="10">
        <v>10002</v>
      </c>
    </row>
    <row r="3523" spans="1:4" x14ac:dyDescent="0.35">
      <c r="A3523" s="7" t="s">
        <v>340</v>
      </c>
      <c r="B3523" s="8">
        <v>41290</v>
      </c>
      <c r="C3523" s="9">
        <v>9.4499999999999993</v>
      </c>
      <c r="D3523" s="10">
        <v>10002</v>
      </c>
    </row>
    <row r="3524" spans="1:4" x14ac:dyDescent="0.35">
      <c r="A3524" s="7" t="s">
        <v>340</v>
      </c>
      <c r="B3524" s="8">
        <v>41290</v>
      </c>
      <c r="C3524" s="9">
        <v>11.38</v>
      </c>
      <c r="D3524" s="10">
        <v>50005</v>
      </c>
    </row>
    <row r="3525" spans="1:4" x14ac:dyDescent="0.35">
      <c r="A3525" s="7" t="s">
        <v>340</v>
      </c>
      <c r="B3525" s="8">
        <v>41290</v>
      </c>
      <c r="C3525" s="9">
        <v>8.5</v>
      </c>
      <c r="D3525" s="10">
        <v>50005</v>
      </c>
    </row>
    <row r="3526" spans="1:4" x14ac:dyDescent="0.35">
      <c r="A3526" s="7" t="s">
        <v>340</v>
      </c>
      <c r="B3526" s="8">
        <v>41296</v>
      </c>
      <c r="C3526" s="9">
        <v>6.07</v>
      </c>
      <c r="D3526" s="10">
        <v>10002</v>
      </c>
    </row>
    <row r="3527" spans="1:4" x14ac:dyDescent="0.35">
      <c r="A3527" s="7" t="s">
        <v>340</v>
      </c>
      <c r="B3527" s="8">
        <v>41296</v>
      </c>
      <c r="C3527" s="9">
        <v>6.25</v>
      </c>
      <c r="D3527" s="10">
        <v>10002</v>
      </c>
    </row>
    <row r="3528" spans="1:4" x14ac:dyDescent="0.35">
      <c r="A3528" s="7" t="s">
        <v>340</v>
      </c>
      <c r="B3528" s="8">
        <v>41296</v>
      </c>
      <c r="C3528" s="9">
        <v>9.4499999999999993</v>
      </c>
      <c r="D3528" s="10">
        <v>10002</v>
      </c>
    </row>
    <row r="3529" spans="1:4" x14ac:dyDescent="0.35">
      <c r="A3529" s="7" t="s">
        <v>340</v>
      </c>
      <c r="B3529" s="8">
        <v>41304</v>
      </c>
      <c r="C3529" s="9">
        <v>11.38</v>
      </c>
      <c r="D3529" s="10">
        <v>70046</v>
      </c>
    </row>
    <row r="3530" spans="1:4" x14ac:dyDescent="0.35">
      <c r="A3530" s="7" t="s">
        <v>340</v>
      </c>
      <c r="B3530" s="8">
        <v>41306</v>
      </c>
      <c r="C3530" s="9">
        <v>10.75</v>
      </c>
      <c r="D3530" s="10">
        <v>10007</v>
      </c>
    </row>
    <row r="3531" spans="1:4" x14ac:dyDescent="0.35">
      <c r="A3531" s="7" t="s">
        <v>340</v>
      </c>
      <c r="B3531" s="8">
        <v>41309</v>
      </c>
      <c r="C3531" s="9">
        <v>11.38</v>
      </c>
      <c r="D3531" s="10">
        <v>10069</v>
      </c>
    </row>
    <row r="3532" spans="1:4" x14ac:dyDescent="0.35">
      <c r="A3532" s="7" t="s">
        <v>340</v>
      </c>
      <c r="B3532" s="8">
        <v>41316</v>
      </c>
      <c r="C3532" s="9">
        <v>10.48</v>
      </c>
      <c r="D3532" s="10">
        <v>50008</v>
      </c>
    </row>
    <row r="3533" spans="1:4" x14ac:dyDescent="0.35">
      <c r="A3533" s="7" t="s">
        <v>340</v>
      </c>
      <c r="B3533" s="8">
        <v>41318</v>
      </c>
      <c r="C3533" s="9">
        <v>10.75</v>
      </c>
      <c r="D3533" s="10">
        <v>10001</v>
      </c>
    </row>
    <row r="3534" spans="1:4" x14ac:dyDescent="0.35">
      <c r="A3534" s="7" t="s">
        <v>340</v>
      </c>
      <c r="B3534" s="8">
        <v>41326</v>
      </c>
      <c r="C3534" s="9">
        <v>6.07</v>
      </c>
      <c r="D3534" s="10">
        <v>10002</v>
      </c>
    </row>
    <row r="3535" spans="1:4" x14ac:dyDescent="0.35">
      <c r="A3535" s="7" t="s">
        <v>340</v>
      </c>
      <c r="B3535" s="8">
        <v>41326</v>
      </c>
      <c r="C3535" s="9">
        <v>6.25</v>
      </c>
      <c r="D3535" s="10">
        <v>10002</v>
      </c>
    </row>
    <row r="3536" spans="1:4" x14ac:dyDescent="0.35">
      <c r="A3536" s="7" t="s">
        <v>340</v>
      </c>
      <c r="B3536" s="8">
        <v>41326</v>
      </c>
      <c r="C3536" s="9">
        <v>9.4499999999999993</v>
      </c>
      <c r="D3536" s="10">
        <v>10002</v>
      </c>
    </row>
    <row r="3537" spans="1:4" x14ac:dyDescent="0.35">
      <c r="A3537" s="7" t="s">
        <v>340</v>
      </c>
      <c r="B3537" s="8">
        <v>41327</v>
      </c>
      <c r="C3537" s="9">
        <v>7.15</v>
      </c>
      <c r="D3537" s="10">
        <v>50015</v>
      </c>
    </row>
    <row r="3538" spans="1:4" x14ac:dyDescent="0.35">
      <c r="A3538" s="7" t="s">
        <v>340</v>
      </c>
      <c r="B3538" s="8">
        <v>41331</v>
      </c>
      <c r="C3538" s="9">
        <v>8.0500000000000007</v>
      </c>
      <c r="D3538" s="10">
        <v>40002</v>
      </c>
    </row>
    <row r="3539" spans="1:4" x14ac:dyDescent="0.35">
      <c r="A3539" s="7" t="s">
        <v>340</v>
      </c>
      <c r="B3539" s="8">
        <v>41338</v>
      </c>
      <c r="C3539" s="9">
        <v>11.42</v>
      </c>
      <c r="D3539" s="10">
        <v>60017</v>
      </c>
    </row>
    <row r="3540" spans="1:4" x14ac:dyDescent="0.35">
      <c r="A3540" s="7" t="s">
        <v>340</v>
      </c>
      <c r="B3540" s="8">
        <v>41338</v>
      </c>
      <c r="C3540" s="9">
        <v>12.73</v>
      </c>
      <c r="D3540" s="10">
        <v>60017</v>
      </c>
    </row>
    <row r="3541" spans="1:4" x14ac:dyDescent="0.35">
      <c r="A3541" s="7" t="s">
        <v>340</v>
      </c>
      <c r="B3541" s="8">
        <v>41344</v>
      </c>
      <c r="C3541" s="9">
        <v>11.38</v>
      </c>
      <c r="D3541" s="10">
        <v>50005</v>
      </c>
    </row>
    <row r="3542" spans="1:4" x14ac:dyDescent="0.35">
      <c r="A3542" s="7" t="s">
        <v>340</v>
      </c>
      <c r="B3542" s="8">
        <v>41344</v>
      </c>
      <c r="C3542" s="9">
        <v>8.5</v>
      </c>
      <c r="D3542" s="10">
        <v>50005</v>
      </c>
    </row>
    <row r="3543" spans="1:4" x14ac:dyDescent="0.35">
      <c r="A3543" s="7" t="s">
        <v>340</v>
      </c>
      <c r="B3543" s="8">
        <v>41346</v>
      </c>
      <c r="C3543" s="9">
        <v>6.45</v>
      </c>
      <c r="D3543" s="10">
        <v>30004</v>
      </c>
    </row>
    <row r="3544" spans="1:4" x14ac:dyDescent="0.35">
      <c r="A3544" s="7" t="s">
        <v>340</v>
      </c>
      <c r="B3544" s="8">
        <v>41352</v>
      </c>
      <c r="C3544" s="9">
        <v>8.5500000000000007</v>
      </c>
      <c r="D3544" s="10">
        <v>10046</v>
      </c>
    </row>
    <row r="3545" spans="1:4" x14ac:dyDescent="0.35">
      <c r="A3545" s="7" t="s">
        <v>340</v>
      </c>
      <c r="B3545" s="8">
        <v>41353</v>
      </c>
      <c r="C3545" s="9">
        <v>12.24</v>
      </c>
      <c r="D3545" s="10">
        <v>10051</v>
      </c>
    </row>
    <row r="3546" spans="1:4" x14ac:dyDescent="0.35">
      <c r="A3546" s="7" t="s">
        <v>340</v>
      </c>
      <c r="B3546" s="8">
        <v>41360</v>
      </c>
      <c r="C3546" s="9">
        <v>10.48</v>
      </c>
      <c r="D3546" s="10">
        <v>50006</v>
      </c>
    </row>
    <row r="3547" spans="1:4" x14ac:dyDescent="0.35">
      <c r="A3547" s="7" t="s">
        <v>340</v>
      </c>
      <c r="B3547" s="8">
        <v>41359</v>
      </c>
      <c r="C3547" s="9">
        <v>2.65</v>
      </c>
      <c r="D3547" s="10">
        <v>10081</v>
      </c>
    </row>
    <row r="3548" spans="1:4" x14ac:dyDescent="0.35">
      <c r="A3548" s="7" t="s">
        <v>340</v>
      </c>
      <c r="B3548" s="8">
        <v>41368</v>
      </c>
      <c r="C3548" s="9">
        <v>8.0500000000000007</v>
      </c>
      <c r="D3548" s="10">
        <v>10033</v>
      </c>
    </row>
    <row r="3549" spans="1:4" x14ac:dyDescent="0.35">
      <c r="A3549" s="7" t="s">
        <v>340</v>
      </c>
      <c r="B3549" s="8">
        <v>41372</v>
      </c>
      <c r="C3549" s="9">
        <v>5.17</v>
      </c>
      <c r="D3549" s="10">
        <v>10014</v>
      </c>
    </row>
    <row r="3550" spans="1:4" x14ac:dyDescent="0.35">
      <c r="A3550" s="7" t="s">
        <v>340</v>
      </c>
      <c r="B3550" s="8">
        <v>41376</v>
      </c>
      <c r="C3550" s="9">
        <v>10.75</v>
      </c>
      <c r="D3550" s="10">
        <v>10008</v>
      </c>
    </row>
    <row r="3551" spans="1:4" x14ac:dyDescent="0.35">
      <c r="A3551" s="7" t="s">
        <v>340</v>
      </c>
      <c r="B3551" s="8">
        <v>41379</v>
      </c>
      <c r="C3551" s="9">
        <v>10.75</v>
      </c>
      <c r="D3551" s="10">
        <v>10047</v>
      </c>
    </row>
    <row r="3552" spans="1:4" x14ac:dyDescent="0.35">
      <c r="A3552" s="7" t="s">
        <v>340</v>
      </c>
      <c r="B3552" s="8">
        <v>41380</v>
      </c>
      <c r="C3552" s="9">
        <v>11.95</v>
      </c>
      <c r="D3552" s="10">
        <v>60029</v>
      </c>
    </row>
    <row r="3553" spans="1:4" x14ac:dyDescent="0.35">
      <c r="A3553" s="7" t="s">
        <v>340</v>
      </c>
      <c r="B3553" s="8">
        <v>41380</v>
      </c>
      <c r="C3553" s="9">
        <v>20.34</v>
      </c>
      <c r="D3553" s="10">
        <v>60029</v>
      </c>
    </row>
    <row r="3554" spans="1:4" x14ac:dyDescent="0.35">
      <c r="A3554" s="7" t="s">
        <v>340</v>
      </c>
      <c r="B3554" s="8">
        <v>41381</v>
      </c>
      <c r="C3554" s="9">
        <v>8.5500000000000007</v>
      </c>
      <c r="D3554" s="10">
        <v>10004</v>
      </c>
    </row>
    <row r="3555" spans="1:4" x14ac:dyDescent="0.35">
      <c r="A3555" s="7" t="s">
        <v>340</v>
      </c>
      <c r="B3555" s="8">
        <v>41386</v>
      </c>
      <c r="C3555" s="9">
        <v>21.46</v>
      </c>
      <c r="D3555" s="10">
        <v>60014</v>
      </c>
    </row>
    <row r="3556" spans="1:4" x14ac:dyDescent="0.35">
      <c r="A3556" s="7" t="s">
        <v>341</v>
      </c>
      <c r="B3556" s="8">
        <v>41186</v>
      </c>
      <c r="C3556" s="9">
        <v>25.5</v>
      </c>
      <c r="D3556" s="10">
        <v>60001</v>
      </c>
    </row>
    <row r="3557" spans="1:4" x14ac:dyDescent="0.35">
      <c r="A3557" s="7" t="s">
        <v>342</v>
      </c>
      <c r="B3557" s="8">
        <v>41318</v>
      </c>
      <c r="C3557" s="9">
        <v>40</v>
      </c>
      <c r="D3557" s="10">
        <v>20060</v>
      </c>
    </row>
    <row r="3558" spans="1:4" x14ac:dyDescent="0.35">
      <c r="A3558" s="7" t="s">
        <v>343</v>
      </c>
      <c r="B3558" s="8">
        <v>41186</v>
      </c>
      <c r="C3558" s="9">
        <v>23.15</v>
      </c>
      <c r="D3558" s="10">
        <v>60018</v>
      </c>
    </row>
    <row r="3559" spans="1:4" x14ac:dyDescent="0.35">
      <c r="A3559" s="7" t="s">
        <v>343</v>
      </c>
      <c r="B3559" s="8">
        <v>41311</v>
      </c>
      <c r="C3559" s="9">
        <v>21.25</v>
      </c>
      <c r="D3559" s="10">
        <v>80058</v>
      </c>
    </row>
    <row r="3560" spans="1:4" x14ac:dyDescent="0.35">
      <c r="A3560" s="7" t="s">
        <v>344</v>
      </c>
      <c r="B3560" s="8">
        <v>41193</v>
      </c>
      <c r="C3560" s="9">
        <v>115.42</v>
      </c>
      <c r="D3560" s="10">
        <v>60008</v>
      </c>
    </row>
    <row r="3561" spans="1:4" x14ac:dyDescent="0.35">
      <c r="A3561" s="7" t="s">
        <v>345</v>
      </c>
      <c r="B3561" s="8">
        <v>41193</v>
      </c>
      <c r="C3561" s="9">
        <v>381.1</v>
      </c>
      <c r="D3561" s="10">
        <v>10108</v>
      </c>
    </row>
    <row r="3562" spans="1:4" x14ac:dyDescent="0.35">
      <c r="A3562" s="7" t="s">
        <v>346</v>
      </c>
      <c r="B3562" s="8">
        <v>41193</v>
      </c>
      <c r="C3562" s="9">
        <v>11</v>
      </c>
      <c r="D3562" s="10">
        <v>40049</v>
      </c>
    </row>
    <row r="3563" spans="1:4" x14ac:dyDescent="0.35">
      <c r="A3563" s="7" t="s">
        <v>347</v>
      </c>
      <c r="B3563" s="8">
        <v>41207</v>
      </c>
      <c r="C3563" s="9">
        <v>12.5</v>
      </c>
      <c r="D3563" s="10">
        <v>40026</v>
      </c>
    </row>
    <row r="3564" spans="1:4" x14ac:dyDescent="0.35">
      <c r="A3564" s="7" t="s">
        <v>347</v>
      </c>
      <c r="B3564" s="8">
        <v>41193</v>
      </c>
      <c r="C3564" s="9">
        <v>0.01</v>
      </c>
      <c r="D3564" s="10">
        <v>10149</v>
      </c>
    </row>
    <row r="3565" spans="1:4" x14ac:dyDescent="0.35">
      <c r="A3565" s="7" t="s">
        <v>348</v>
      </c>
      <c r="B3565" s="8">
        <v>41192</v>
      </c>
      <c r="C3565" s="9">
        <v>205.15</v>
      </c>
      <c r="D3565" s="10">
        <v>10086</v>
      </c>
    </row>
    <row r="3566" spans="1:4" x14ac:dyDescent="0.35">
      <c r="A3566" s="7" t="s">
        <v>349</v>
      </c>
      <c r="B3566" s="8">
        <v>41192</v>
      </c>
      <c r="C3566" s="9">
        <v>19.940000000000001</v>
      </c>
      <c r="D3566" s="10">
        <v>50025</v>
      </c>
    </row>
    <row r="3567" spans="1:4" x14ac:dyDescent="0.35">
      <c r="A3567" s="7" t="s">
        <v>350</v>
      </c>
      <c r="B3567" s="8">
        <v>41192</v>
      </c>
      <c r="C3567" s="9">
        <v>47.9</v>
      </c>
      <c r="D3567" s="10">
        <v>60040</v>
      </c>
    </row>
    <row r="3568" spans="1:4" x14ac:dyDescent="0.35">
      <c r="A3568" s="7" t="s">
        <v>350</v>
      </c>
      <c r="B3568" s="8">
        <v>41192</v>
      </c>
      <c r="C3568" s="9">
        <v>9.9499999999999993</v>
      </c>
      <c r="D3568" s="10">
        <v>10012</v>
      </c>
    </row>
    <row r="3569" spans="1:4" x14ac:dyDescent="0.35">
      <c r="A3569" s="7" t="s">
        <v>351</v>
      </c>
      <c r="B3569" s="8">
        <v>41192</v>
      </c>
      <c r="C3569" s="9">
        <v>13.65</v>
      </c>
      <c r="D3569" s="10">
        <v>70012</v>
      </c>
    </row>
    <row r="3570" spans="1:4" x14ac:dyDescent="0.35">
      <c r="A3570" s="7" t="s">
        <v>351</v>
      </c>
      <c r="B3570" s="8">
        <v>41248</v>
      </c>
      <c r="C3570" s="9">
        <v>9.85</v>
      </c>
      <c r="D3570" s="10">
        <v>20120</v>
      </c>
    </row>
    <row r="3571" spans="1:4" x14ac:dyDescent="0.35">
      <c r="A3571" s="7" t="s">
        <v>351</v>
      </c>
      <c r="B3571" s="8">
        <v>41255</v>
      </c>
      <c r="C3571" s="9">
        <v>12.28</v>
      </c>
      <c r="D3571" s="10">
        <v>10002</v>
      </c>
    </row>
    <row r="3572" spans="1:4" x14ac:dyDescent="0.35">
      <c r="A3572" s="7" t="s">
        <v>351</v>
      </c>
      <c r="B3572" s="8">
        <v>41264</v>
      </c>
      <c r="C3572" s="9">
        <v>9.85</v>
      </c>
      <c r="D3572" s="10">
        <v>10005</v>
      </c>
    </row>
    <row r="3573" spans="1:4" x14ac:dyDescent="0.35">
      <c r="A3573" s="7" t="s">
        <v>351</v>
      </c>
      <c r="B3573" s="8">
        <v>41277</v>
      </c>
      <c r="C3573" s="9">
        <v>12.28</v>
      </c>
      <c r="D3573" s="10">
        <v>60016</v>
      </c>
    </row>
    <row r="3574" spans="1:4" x14ac:dyDescent="0.35">
      <c r="A3574" s="7" t="s">
        <v>351</v>
      </c>
      <c r="B3574" s="8">
        <v>41276</v>
      </c>
      <c r="C3574" s="9">
        <v>9.85</v>
      </c>
      <c r="D3574" s="10">
        <v>10028</v>
      </c>
    </row>
    <row r="3575" spans="1:4" x14ac:dyDescent="0.35">
      <c r="A3575" s="7" t="s">
        <v>351</v>
      </c>
      <c r="B3575" s="8">
        <v>41271</v>
      </c>
      <c r="C3575" s="9">
        <v>9.85</v>
      </c>
      <c r="D3575" s="10">
        <v>10007</v>
      </c>
    </row>
    <row r="3576" spans="1:4" x14ac:dyDescent="0.35">
      <c r="A3576" s="7" t="s">
        <v>351</v>
      </c>
      <c r="B3576" s="8">
        <v>41316</v>
      </c>
      <c r="C3576" s="9">
        <v>10.95</v>
      </c>
      <c r="D3576" s="10">
        <v>10057</v>
      </c>
    </row>
    <row r="3577" spans="1:4" x14ac:dyDescent="0.35">
      <c r="A3577" s="7" t="s">
        <v>351</v>
      </c>
      <c r="B3577" s="8">
        <v>41319</v>
      </c>
      <c r="C3577" s="9">
        <v>31.36</v>
      </c>
      <c r="D3577" s="10">
        <v>10017</v>
      </c>
    </row>
    <row r="3578" spans="1:4" x14ac:dyDescent="0.35">
      <c r="A3578" s="7" t="s">
        <v>351</v>
      </c>
      <c r="B3578" s="8">
        <v>41330</v>
      </c>
      <c r="C3578" s="9">
        <v>23.31</v>
      </c>
      <c r="D3578" s="10">
        <v>10025</v>
      </c>
    </row>
    <row r="3579" spans="1:4" x14ac:dyDescent="0.35">
      <c r="A3579" s="7" t="s">
        <v>351</v>
      </c>
      <c r="B3579" s="8">
        <v>41488</v>
      </c>
      <c r="C3579" s="9">
        <v>26.82</v>
      </c>
      <c r="D3579" s="10">
        <v>40008</v>
      </c>
    </row>
    <row r="3580" spans="1:4" x14ac:dyDescent="0.35">
      <c r="A3580" s="7" t="s">
        <v>352</v>
      </c>
      <c r="B3580" s="8">
        <v>41192</v>
      </c>
      <c r="C3580" s="9">
        <v>10.75</v>
      </c>
      <c r="D3580" s="10">
        <v>10007</v>
      </c>
    </row>
    <row r="3581" spans="1:4" x14ac:dyDescent="0.35">
      <c r="A3581" s="7" t="s">
        <v>352</v>
      </c>
      <c r="B3581" s="8">
        <v>41202</v>
      </c>
      <c r="C3581" s="9">
        <v>56.9</v>
      </c>
      <c r="D3581" s="10">
        <v>10202</v>
      </c>
    </row>
    <row r="3582" spans="1:4" x14ac:dyDescent="0.35">
      <c r="A3582" s="7" t="s">
        <v>353</v>
      </c>
      <c r="B3582" s="8">
        <v>41185</v>
      </c>
      <c r="C3582" s="9">
        <v>8.9499999999999993</v>
      </c>
      <c r="D3582" s="10">
        <v>60011</v>
      </c>
    </row>
    <row r="3583" spans="1:4" x14ac:dyDescent="0.35">
      <c r="A3583" s="7" t="s">
        <v>354</v>
      </c>
      <c r="B3583" s="8">
        <v>41185</v>
      </c>
      <c r="C3583" s="9">
        <v>8.0500000000000007</v>
      </c>
      <c r="D3583" s="10">
        <v>60020</v>
      </c>
    </row>
    <row r="3584" spans="1:4" x14ac:dyDescent="0.35">
      <c r="A3584" s="7" t="s">
        <v>355</v>
      </c>
      <c r="B3584" s="8">
        <v>41205</v>
      </c>
      <c r="C3584" s="9">
        <v>7.38</v>
      </c>
      <c r="D3584" s="10">
        <v>40001</v>
      </c>
    </row>
    <row r="3585" spans="1:4" x14ac:dyDescent="0.35">
      <c r="A3585" s="7" t="s">
        <v>355</v>
      </c>
      <c r="B3585" s="8">
        <v>41205</v>
      </c>
      <c r="C3585" s="9">
        <v>13.9</v>
      </c>
      <c r="D3585" s="10">
        <v>40001</v>
      </c>
    </row>
    <row r="3586" spans="1:4" x14ac:dyDescent="0.35">
      <c r="A3586" s="7" t="s">
        <v>355</v>
      </c>
      <c r="B3586" s="8">
        <v>41212</v>
      </c>
      <c r="C3586" s="9">
        <v>15.21</v>
      </c>
      <c r="D3586" s="10">
        <v>60019</v>
      </c>
    </row>
    <row r="3587" spans="1:4" x14ac:dyDescent="0.35">
      <c r="A3587" s="7" t="s">
        <v>355</v>
      </c>
      <c r="B3587" s="8">
        <v>41213</v>
      </c>
      <c r="C3587" s="9">
        <v>1.75</v>
      </c>
      <c r="D3587" s="10">
        <v>10021</v>
      </c>
    </row>
    <row r="3588" spans="1:4" x14ac:dyDescent="0.35">
      <c r="A3588" s="7" t="s">
        <v>355</v>
      </c>
      <c r="B3588" s="8">
        <v>41218</v>
      </c>
      <c r="C3588" s="9">
        <v>12.55</v>
      </c>
      <c r="D3588" s="10">
        <v>50003</v>
      </c>
    </row>
    <row r="3589" spans="1:4" x14ac:dyDescent="0.35">
      <c r="A3589" s="7" t="s">
        <v>355</v>
      </c>
      <c r="B3589" s="8">
        <v>41220</v>
      </c>
      <c r="C3589" s="9">
        <v>11.65</v>
      </c>
      <c r="D3589" s="10">
        <v>10008</v>
      </c>
    </row>
    <row r="3590" spans="1:4" x14ac:dyDescent="0.35">
      <c r="A3590" s="7" t="s">
        <v>355</v>
      </c>
      <c r="B3590" s="8">
        <v>41171</v>
      </c>
      <c r="C3590" s="9">
        <v>15.7</v>
      </c>
      <c r="D3590" s="10">
        <v>10030</v>
      </c>
    </row>
    <row r="3591" spans="1:4" x14ac:dyDescent="0.35">
      <c r="A3591" s="7" t="s">
        <v>355</v>
      </c>
      <c r="B3591" s="8">
        <v>41172</v>
      </c>
      <c r="C3591" s="9">
        <v>4.95</v>
      </c>
      <c r="D3591" s="10">
        <v>10015</v>
      </c>
    </row>
    <row r="3592" spans="1:4" x14ac:dyDescent="0.35">
      <c r="A3592" s="7" t="s">
        <v>355</v>
      </c>
      <c r="B3592" s="8">
        <v>41177</v>
      </c>
      <c r="C3592" s="9">
        <v>0</v>
      </c>
      <c r="D3592" s="10">
        <v>50001</v>
      </c>
    </row>
    <row r="3593" spans="1:4" x14ac:dyDescent="0.35">
      <c r="A3593" s="7" t="s">
        <v>355</v>
      </c>
      <c r="B3593" s="8">
        <v>41177</v>
      </c>
      <c r="C3593" s="9">
        <v>12.51</v>
      </c>
      <c r="D3593" s="10">
        <v>50001</v>
      </c>
    </row>
    <row r="3594" spans="1:4" x14ac:dyDescent="0.35">
      <c r="A3594" s="7" t="s">
        <v>355</v>
      </c>
      <c r="B3594" s="8">
        <v>41178</v>
      </c>
      <c r="C3594" s="9">
        <v>42.7</v>
      </c>
      <c r="D3594" s="10">
        <v>60002</v>
      </c>
    </row>
    <row r="3595" spans="1:4" x14ac:dyDescent="0.35">
      <c r="A3595" s="7" t="s">
        <v>355</v>
      </c>
      <c r="B3595" s="8">
        <v>41180</v>
      </c>
      <c r="C3595" s="9">
        <v>16.78</v>
      </c>
      <c r="D3595" s="10">
        <v>10005</v>
      </c>
    </row>
    <row r="3596" spans="1:4" x14ac:dyDescent="0.35">
      <c r="A3596" s="7" t="s">
        <v>355</v>
      </c>
      <c r="B3596" s="8">
        <v>41180</v>
      </c>
      <c r="C3596" s="9">
        <v>13.45</v>
      </c>
      <c r="D3596" s="10">
        <v>10005</v>
      </c>
    </row>
    <row r="3597" spans="1:4" x14ac:dyDescent="0.35">
      <c r="A3597" s="7" t="s">
        <v>355</v>
      </c>
      <c r="B3597" s="8">
        <v>41229</v>
      </c>
      <c r="C3597" s="9">
        <v>5.5</v>
      </c>
      <c r="D3597" s="10">
        <v>60001</v>
      </c>
    </row>
    <row r="3598" spans="1:4" x14ac:dyDescent="0.35">
      <c r="A3598" s="7" t="s">
        <v>355</v>
      </c>
      <c r="B3598" s="8">
        <v>41185</v>
      </c>
      <c r="C3598" s="9">
        <v>17.64</v>
      </c>
      <c r="D3598" s="10">
        <v>60003</v>
      </c>
    </row>
    <row r="3599" spans="1:4" x14ac:dyDescent="0.35">
      <c r="A3599" s="7" t="s">
        <v>355</v>
      </c>
      <c r="B3599" s="8">
        <v>41185</v>
      </c>
      <c r="C3599" s="9">
        <v>4.95</v>
      </c>
      <c r="D3599" s="10">
        <v>60003</v>
      </c>
    </row>
    <row r="3600" spans="1:4" x14ac:dyDescent="0.35">
      <c r="A3600" s="7" t="s">
        <v>355</v>
      </c>
      <c r="B3600" s="8">
        <v>41185</v>
      </c>
      <c r="C3600" s="9">
        <v>15.21</v>
      </c>
      <c r="D3600" s="10">
        <v>60003</v>
      </c>
    </row>
    <row r="3601" spans="1:4" x14ac:dyDescent="0.35">
      <c r="A3601" s="7" t="s">
        <v>355</v>
      </c>
      <c r="B3601" s="8">
        <v>41186</v>
      </c>
      <c r="C3601" s="9">
        <v>17.68</v>
      </c>
      <c r="D3601" s="10">
        <v>70003</v>
      </c>
    </row>
    <row r="3602" spans="1:4" x14ac:dyDescent="0.35">
      <c r="A3602" s="7" t="s">
        <v>355</v>
      </c>
      <c r="B3602" s="8">
        <v>41186</v>
      </c>
      <c r="C3602" s="9">
        <v>11.65</v>
      </c>
      <c r="D3602" s="10">
        <v>70003</v>
      </c>
    </row>
    <row r="3603" spans="1:4" x14ac:dyDescent="0.35">
      <c r="A3603" s="7" t="s">
        <v>355</v>
      </c>
      <c r="B3603" s="8">
        <v>41192</v>
      </c>
      <c r="C3603" s="9">
        <v>0</v>
      </c>
      <c r="D3603" s="10">
        <v>70007</v>
      </c>
    </row>
    <row r="3604" spans="1:4" x14ac:dyDescent="0.35">
      <c r="A3604" s="7" t="s">
        <v>355</v>
      </c>
      <c r="B3604" s="8">
        <v>41201</v>
      </c>
      <c r="C3604" s="9">
        <v>4.95</v>
      </c>
      <c r="D3604" s="10">
        <v>10038</v>
      </c>
    </row>
    <row r="3605" spans="1:4" x14ac:dyDescent="0.35">
      <c r="A3605" s="7" t="s">
        <v>355</v>
      </c>
      <c r="B3605" s="8">
        <v>41289</v>
      </c>
      <c r="C3605" s="9">
        <v>15.21</v>
      </c>
      <c r="D3605" s="10">
        <v>20004</v>
      </c>
    </row>
    <row r="3606" spans="1:4" x14ac:dyDescent="0.35">
      <c r="A3606" s="7" t="s">
        <v>355</v>
      </c>
      <c r="B3606" s="8">
        <v>41296</v>
      </c>
      <c r="C3606" s="9">
        <v>14.31</v>
      </c>
      <c r="D3606" s="10">
        <v>10010</v>
      </c>
    </row>
    <row r="3607" spans="1:4" x14ac:dyDescent="0.35">
      <c r="A3607" s="7" t="s">
        <v>355</v>
      </c>
      <c r="B3607" s="8">
        <v>41303</v>
      </c>
      <c r="C3607" s="9">
        <v>16.739999999999998</v>
      </c>
      <c r="D3607" s="10">
        <v>10020</v>
      </c>
    </row>
    <row r="3608" spans="1:4" x14ac:dyDescent="0.35">
      <c r="A3608" s="7" t="s">
        <v>355</v>
      </c>
      <c r="B3608" s="8">
        <v>41303</v>
      </c>
      <c r="C3608" s="9">
        <v>18.13</v>
      </c>
      <c r="D3608" s="10">
        <v>10020</v>
      </c>
    </row>
    <row r="3609" spans="1:4" x14ac:dyDescent="0.35">
      <c r="A3609" s="7" t="s">
        <v>355</v>
      </c>
      <c r="B3609" s="8">
        <v>41310</v>
      </c>
      <c r="C3609" s="9">
        <v>13</v>
      </c>
      <c r="D3609" s="10">
        <v>10004</v>
      </c>
    </row>
    <row r="3610" spans="1:4" x14ac:dyDescent="0.35">
      <c r="A3610" s="7" t="s">
        <v>355</v>
      </c>
      <c r="B3610" s="8">
        <v>41310</v>
      </c>
      <c r="C3610" s="9">
        <v>17.64</v>
      </c>
      <c r="D3610" s="10">
        <v>10004</v>
      </c>
    </row>
    <row r="3611" spans="1:4" x14ac:dyDescent="0.35">
      <c r="A3611" s="7" t="s">
        <v>355</v>
      </c>
      <c r="B3611" s="8">
        <v>41310</v>
      </c>
      <c r="C3611" s="9">
        <v>15.21</v>
      </c>
      <c r="D3611" s="10">
        <v>10004</v>
      </c>
    </row>
    <row r="3612" spans="1:4" x14ac:dyDescent="0.35">
      <c r="A3612" s="7" t="s">
        <v>355</v>
      </c>
      <c r="B3612" s="8">
        <v>41310</v>
      </c>
      <c r="C3612" s="9">
        <v>14.8</v>
      </c>
      <c r="D3612" s="10">
        <v>10004</v>
      </c>
    </row>
    <row r="3613" spans="1:4" x14ac:dyDescent="0.35">
      <c r="A3613" s="7" t="s">
        <v>355</v>
      </c>
      <c r="B3613" s="8">
        <v>41317</v>
      </c>
      <c r="C3613" s="9">
        <v>17.64</v>
      </c>
      <c r="D3613" s="10">
        <v>10016</v>
      </c>
    </row>
    <row r="3614" spans="1:4" x14ac:dyDescent="0.35">
      <c r="A3614" s="7" t="s">
        <v>355</v>
      </c>
      <c r="B3614" s="8">
        <v>41320</v>
      </c>
      <c r="C3614" s="9">
        <v>11.65</v>
      </c>
      <c r="D3614" s="10">
        <v>10037</v>
      </c>
    </row>
    <row r="3615" spans="1:4" x14ac:dyDescent="0.35">
      <c r="A3615" s="7" t="s">
        <v>355</v>
      </c>
      <c r="B3615" s="8">
        <v>41332</v>
      </c>
      <c r="C3615" s="9">
        <v>14.98</v>
      </c>
      <c r="D3615" s="10">
        <v>70004</v>
      </c>
    </row>
    <row r="3616" spans="1:4" x14ac:dyDescent="0.35">
      <c r="A3616" s="7" t="s">
        <v>355</v>
      </c>
      <c r="B3616" s="8">
        <v>41340</v>
      </c>
      <c r="C3616" s="9">
        <v>16.78</v>
      </c>
      <c r="D3616" s="10">
        <v>10005</v>
      </c>
    </row>
    <row r="3617" spans="1:4" x14ac:dyDescent="0.35">
      <c r="A3617" s="7" t="s">
        <v>355</v>
      </c>
      <c r="B3617" s="8">
        <v>41340</v>
      </c>
      <c r="C3617" s="9">
        <v>13.45</v>
      </c>
      <c r="D3617" s="10">
        <v>10005</v>
      </c>
    </row>
    <row r="3618" spans="1:4" x14ac:dyDescent="0.35">
      <c r="A3618" s="7" t="s">
        <v>355</v>
      </c>
      <c r="B3618" s="8">
        <v>41352</v>
      </c>
      <c r="C3618" s="9">
        <v>16.739999999999998</v>
      </c>
      <c r="D3618" s="10">
        <v>10020</v>
      </c>
    </row>
    <row r="3619" spans="1:4" x14ac:dyDescent="0.35">
      <c r="A3619" s="7" t="s">
        <v>355</v>
      </c>
      <c r="B3619" s="8">
        <v>41352</v>
      </c>
      <c r="C3619" s="9">
        <v>18.13</v>
      </c>
      <c r="D3619" s="10">
        <v>10020</v>
      </c>
    </row>
    <row r="3620" spans="1:4" x14ac:dyDescent="0.35">
      <c r="A3620" s="7" t="s">
        <v>355</v>
      </c>
      <c r="B3620" s="8">
        <v>41374</v>
      </c>
      <c r="C3620" s="9">
        <v>15.21</v>
      </c>
      <c r="D3620" s="10">
        <v>10014</v>
      </c>
    </row>
    <row r="3621" spans="1:4" x14ac:dyDescent="0.35">
      <c r="A3621" s="7" t="s">
        <v>355</v>
      </c>
      <c r="B3621" s="8">
        <v>41374</v>
      </c>
      <c r="C3621" s="9">
        <v>11.61</v>
      </c>
      <c r="D3621" s="10">
        <v>10014</v>
      </c>
    </row>
    <row r="3622" spans="1:4" x14ac:dyDescent="0.35">
      <c r="A3622" s="7" t="s">
        <v>355</v>
      </c>
      <c r="B3622" s="8">
        <v>41375</v>
      </c>
      <c r="C3622" s="9">
        <v>10.95</v>
      </c>
      <c r="D3622" s="10">
        <v>10019</v>
      </c>
    </row>
    <row r="3623" spans="1:4" x14ac:dyDescent="0.35">
      <c r="A3623" s="7" t="s">
        <v>355</v>
      </c>
      <c r="B3623" s="8">
        <v>41394</v>
      </c>
      <c r="C3623" s="9">
        <v>15.21</v>
      </c>
      <c r="D3623" s="10">
        <v>10014</v>
      </c>
    </row>
    <row r="3624" spans="1:4" x14ac:dyDescent="0.35">
      <c r="A3624" s="7" t="s">
        <v>355</v>
      </c>
      <c r="B3624" s="8">
        <v>41394</v>
      </c>
      <c r="C3624" s="9">
        <v>11.61</v>
      </c>
      <c r="D3624" s="10">
        <v>10014</v>
      </c>
    </row>
    <row r="3625" spans="1:4" x14ac:dyDescent="0.35">
      <c r="A3625" s="7" t="s">
        <v>355</v>
      </c>
      <c r="B3625" s="8">
        <v>41396</v>
      </c>
      <c r="C3625" s="9">
        <v>13</v>
      </c>
      <c r="D3625" s="10">
        <v>10004</v>
      </c>
    </row>
    <row r="3626" spans="1:4" x14ac:dyDescent="0.35">
      <c r="A3626" s="7" t="s">
        <v>355</v>
      </c>
      <c r="B3626" s="8">
        <v>41396</v>
      </c>
      <c r="C3626" s="9">
        <v>17.64</v>
      </c>
      <c r="D3626" s="10">
        <v>10004</v>
      </c>
    </row>
    <row r="3627" spans="1:4" x14ac:dyDescent="0.35">
      <c r="A3627" s="7" t="s">
        <v>355</v>
      </c>
      <c r="B3627" s="8">
        <v>41396</v>
      </c>
      <c r="C3627" s="9">
        <v>15.21</v>
      </c>
      <c r="D3627" s="10">
        <v>10004</v>
      </c>
    </row>
    <row r="3628" spans="1:4" x14ac:dyDescent="0.35">
      <c r="A3628" s="7" t="s">
        <v>355</v>
      </c>
      <c r="B3628" s="8">
        <v>41396</v>
      </c>
      <c r="C3628" s="9">
        <v>14.8</v>
      </c>
      <c r="D3628" s="10">
        <v>10004</v>
      </c>
    </row>
    <row r="3629" spans="1:4" x14ac:dyDescent="0.35">
      <c r="A3629" s="7" t="s">
        <v>355</v>
      </c>
      <c r="B3629" s="8">
        <v>41403</v>
      </c>
      <c r="C3629" s="9">
        <v>17.64</v>
      </c>
      <c r="D3629" s="10">
        <v>60003</v>
      </c>
    </row>
    <row r="3630" spans="1:4" x14ac:dyDescent="0.35">
      <c r="A3630" s="7" t="s">
        <v>355</v>
      </c>
      <c r="B3630" s="8">
        <v>41403</v>
      </c>
      <c r="C3630" s="9">
        <v>4.95</v>
      </c>
      <c r="D3630" s="10">
        <v>60003</v>
      </c>
    </row>
    <row r="3631" spans="1:4" x14ac:dyDescent="0.35">
      <c r="A3631" s="7" t="s">
        <v>355</v>
      </c>
      <c r="B3631" s="8">
        <v>41403</v>
      </c>
      <c r="C3631" s="9">
        <v>15.21</v>
      </c>
      <c r="D3631" s="10">
        <v>60003</v>
      </c>
    </row>
    <row r="3632" spans="1:4" x14ac:dyDescent="0.35">
      <c r="A3632" s="7" t="s">
        <v>355</v>
      </c>
      <c r="B3632" s="8">
        <v>41408</v>
      </c>
      <c r="C3632" s="9">
        <v>15.21</v>
      </c>
      <c r="D3632" s="10">
        <v>10013</v>
      </c>
    </row>
    <row r="3633" spans="1:4" x14ac:dyDescent="0.35">
      <c r="A3633" s="7" t="s">
        <v>355</v>
      </c>
      <c r="B3633" s="8">
        <v>41415</v>
      </c>
      <c r="C3633" s="9">
        <v>15.21</v>
      </c>
      <c r="D3633" s="10">
        <v>40013</v>
      </c>
    </row>
    <row r="3634" spans="1:4" x14ac:dyDescent="0.35">
      <c r="A3634" s="7" t="s">
        <v>355</v>
      </c>
      <c r="B3634" s="8">
        <v>41422</v>
      </c>
      <c r="C3634" s="9">
        <v>15.21</v>
      </c>
      <c r="D3634" s="10">
        <v>20003</v>
      </c>
    </row>
    <row r="3635" spans="1:4" x14ac:dyDescent="0.35">
      <c r="A3635" s="7" t="s">
        <v>355</v>
      </c>
      <c r="B3635" s="8">
        <v>41422</v>
      </c>
      <c r="C3635" s="9">
        <v>12.73</v>
      </c>
      <c r="D3635" s="10">
        <v>20003</v>
      </c>
    </row>
    <row r="3636" spans="1:4" x14ac:dyDescent="0.35">
      <c r="A3636" s="7" t="s">
        <v>355</v>
      </c>
      <c r="B3636" s="8">
        <v>41432</v>
      </c>
      <c r="C3636" s="9">
        <v>13</v>
      </c>
      <c r="D3636" s="10">
        <v>10004</v>
      </c>
    </row>
    <row r="3637" spans="1:4" x14ac:dyDescent="0.35">
      <c r="A3637" s="7" t="s">
        <v>355</v>
      </c>
      <c r="B3637" s="8">
        <v>41432</v>
      </c>
      <c r="C3637" s="9">
        <v>17.64</v>
      </c>
      <c r="D3637" s="10">
        <v>10004</v>
      </c>
    </row>
    <row r="3638" spans="1:4" x14ac:dyDescent="0.35">
      <c r="A3638" s="7" t="s">
        <v>355</v>
      </c>
      <c r="B3638" s="8">
        <v>41432</v>
      </c>
      <c r="C3638" s="9">
        <v>15.21</v>
      </c>
      <c r="D3638" s="10">
        <v>10004</v>
      </c>
    </row>
    <row r="3639" spans="1:4" x14ac:dyDescent="0.35">
      <c r="A3639" s="7" t="s">
        <v>355</v>
      </c>
      <c r="B3639" s="8">
        <v>41432</v>
      </c>
      <c r="C3639" s="9">
        <v>14.8</v>
      </c>
      <c r="D3639" s="10">
        <v>10004</v>
      </c>
    </row>
    <row r="3640" spans="1:4" x14ac:dyDescent="0.35">
      <c r="A3640" s="7" t="s">
        <v>355</v>
      </c>
      <c r="B3640" s="8">
        <v>41436</v>
      </c>
      <c r="C3640" s="9">
        <v>17.64</v>
      </c>
      <c r="D3640" s="10">
        <v>60003</v>
      </c>
    </row>
    <row r="3641" spans="1:4" x14ac:dyDescent="0.35">
      <c r="A3641" s="7" t="s">
        <v>355</v>
      </c>
      <c r="B3641" s="8">
        <v>41436</v>
      </c>
      <c r="C3641" s="9">
        <v>4.95</v>
      </c>
      <c r="D3641" s="10">
        <v>60003</v>
      </c>
    </row>
    <row r="3642" spans="1:4" x14ac:dyDescent="0.35">
      <c r="A3642" s="7" t="s">
        <v>355</v>
      </c>
      <c r="B3642" s="8">
        <v>41436</v>
      </c>
      <c r="C3642" s="9">
        <v>15.21</v>
      </c>
      <c r="D3642" s="10">
        <v>60003</v>
      </c>
    </row>
    <row r="3643" spans="1:4" x14ac:dyDescent="0.35">
      <c r="A3643" s="7" t="s">
        <v>355</v>
      </c>
      <c r="B3643" s="8">
        <v>41452</v>
      </c>
      <c r="C3643" s="9">
        <v>7.38</v>
      </c>
      <c r="D3643" s="10">
        <v>40001</v>
      </c>
    </row>
    <row r="3644" spans="1:4" x14ac:dyDescent="0.35">
      <c r="A3644" s="7" t="s">
        <v>355</v>
      </c>
      <c r="B3644" s="8">
        <v>41452</v>
      </c>
      <c r="C3644" s="9">
        <v>13.9</v>
      </c>
      <c r="D3644" s="10">
        <v>40001</v>
      </c>
    </row>
    <row r="3645" spans="1:4" x14ac:dyDescent="0.35">
      <c r="A3645" s="7" t="s">
        <v>355</v>
      </c>
      <c r="B3645" s="8">
        <v>41488</v>
      </c>
      <c r="C3645" s="9">
        <v>8.9499999999999993</v>
      </c>
      <c r="D3645" s="10">
        <v>90006</v>
      </c>
    </row>
    <row r="3646" spans="1:4" x14ac:dyDescent="0.35">
      <c r="A3646" s="7" t="s">
        <v>355</v>
      </c>
      <c r="B3646" s="8">
        <v>41493</v>
      </c>
      <c r="C3646" s="9">
        <v>14.31</v>
      </c>
      <c r="D3646" s="10">
        <v>90004</v>
      </c>
    </row>
    <row r="3647" spans="1:4" x14ac:dyDescent="0.35">
      <c r="A3647" s="7" t="s">
        <v>355</v>
      </c>
      <c r="B3647" s="8">
        <v>41500</v>
      </c>
      <c r="C3647" s="9">
        <v>15.7</v>
      </c>
      <c r="D3647" s="10">
        <v>40003</v>
      </c>
    </row>
    <row r="3648" spans="1:4" x14ac:dyDescent="0.35">
      <c r="A3648" s="7" t="s">
        <v>355</v>
      </c>
      <c r="B3648" s="8">
        <v>41506</v>
      </c>
      <c r="C3648" s="9">
        <v>15.21</v>
      </c>
      <c r="D3648" s="10">
        <v>20003</v>
      </c>
    </row>
    <row r="3649" spans="1:4" x14ac:dyDescent="0.35">
      <c r="A3649" s="7" t="s">
        <v>355</v>
      </c>
      <c r="B3649" s="8">
        <v>41506</v>
      </c>
      <c r="C3649" s="9">
        <v>12.73</v>
      </c>
      <c r="D3649" s="10">
        <v>20003</v>
      </c>
    </row>
    <row r="3650" spans="1:4" x14ac:dyDescent="0.35">
      <c r="A3650" s="7" t="s">
        <v>355</v>
      </c>
      <c r="B3650" s="8">
        <v>41514</v>
      </c>
      <c r="C3650" s="9">
        <v>11.61</v>
      </c>
      <c r="D3650" s="10">
        <v>40002</v>
      </c>
    </row>
    <row r="3651" spans="1:4" x14ac:dyDescent="0.35">
      <c r="A3651" s="7" t="s">
        <v>355</v>
      </c>
      <c r="B3651" s="8">
        <v>41527</v>
      </c>
      <c r="C3651" s="9">
        <v>6.7</v>
      </c>
      <c r="D3651" s="10">
        <v>60007</v>
      </c>
    </row>
    <row r="3652" spans="1:4" x14ac:dyDescent="0.35">
      <c r="A3652" s="7" t="s">
        <v>355</v>
      </c>
      <c r="B3652" s="8">
        <v>41536</v>
      </c>
      <c r="C3652" s="9">
        <v>17.010000000000002</v>
      </c>
      <c r="D3652" s="10">
        <v>10028</v>
      </c>
    </row>
    <row r="3653" spans="1:4" x14ac:dyDescent="0.35">
      <c r="A3653" s="7" t="s">
        <v>355</v>
      </c>
      <c r="B3653" s="8">
        <v>41537</v>
      </c>
      <c r="C3653" s="9">
        <v>8.0500000000000007</v>
      </c>
      <c r="D3653" s="10">
        <v>60015</v>
      </c>
    </row>
    <row r="3654" spans="1:4" x14ac:dyDescent="0.35">
      <c r="A3654" s="7" t="s">
        <v>355</v>
      </c>
      <c r="B3654" s="8">
        <v>41544</v>
      </c>
      <c r="C3654" s="9">
        <v>8.32</v>
      </c>
      <c r="D3654" s="10">
        <v>20005</v>
      </c>
    </row>
    <row r="3655" spans="1:4" x14ac:dyDescent="0.35">
      <c r="A3655" s="7" t="s">
        <v>355</v>
      </c>
      <c r="B3655" s="8">
        <v>41548</v>
      </c>
      <c r="C3655" s="9">
        <v>13</v>
      </c>
      <c r="D3655" s="10">
        <v>10004</v>
      </c>
    </row>
    <row r="3656" spans="1:4" x14ac:dyDescent="0.35">
      <c r="A3656" s="7" t="s">
        <v>355</v>
      </c>
      <c r="B3656" s="8">
        <v>41548</v>
      </c>
      <c r="C3656" s="9">
        <v>17.64</v>
      </c>
      <c r="D3656" s="10">
        <v>10004</v>
      </c>
    </row>
    <row r="3657" spans="1:4" x14ac:dyDescent="0.35">
      <c r="A3657" s="7" t="s">
        <v>355</v>
      </c>
      <c r="B3657" s="8">
        <v>41548</v>
      </c>
      <c r="C3657" s="9">
        <v>15.21</v>
      </c>
      <c r="D3657" s="10">
        <v>10004</v>
      </c>
    </row>
    <row r="3658" spans="1:4" x14ac:dyDescent="0.35">
      <c r="A3658" s="7" t="s">
        <v>355</v>
      </c>
      <c r="B3658" s="8">
        <v>41548</v>
      </c>
      <c r="C3658" s="9">
        <v>14.8</v>
      </c>
      <c r="D3658" s="10">
        <v>10004</v>
      </c>
    </row>
    <row r="3659" spans="1:4" x14ac:dyDescent="0.35">
      <c r="A3659" s="7" t="s">
        <v>355</v>
      </c>
      <c r="B3659" s="8">
        <v>41558</v>
      </c>
      <c r="C3659" s="9">
        <v>14.13</v>
      </c>
      <c r="D3659" s="10">
        <v>60005</v>
      </c>
    </row>
    <row r="3660" spans="1:4" x14ac:dyDescent="0.35">
      <c r="A3660" s="7" t="s">
        <v>355</v>
      </c>
      <c r="B3660" s="8">
        <v>41565</v>
      </c>
      <c r="C3660" s="9">
        <v>8.5500000000000007</v>
      </c>
      <c r="D3660" s="10">
        <v>70002</v>
      </c>
    </row>
    <row r="3661" spans="1:4" x14ac:dyDescent="0.35">
      <c r="A3661" s="7" t="s">
        <v>355</v>
      </c>
      <c r="B3661" s="8">
        <v>41570</v>
      </c>
      <c r="C3661" s="9">
        <v>0</v>
      </c>
      <c r="D3661" s="10">
        <v>50001</v>
      </c>
    </row>
    <row r="3662" spans="1:4" x14ac:dyDescent="0.35">
      <c r="A3662" s="7" t="s">
        <v>355</v>
      </c>
      <c r="B3662" s="8">
        <v>41570</v>
      </c>
      <c r="C3662" s="9">
        <v>12.51</v>
      </c>
      <c r="D3662" s="10">
        <v>50001</v>
      </c>
    </row>
    <row r="3663" spans="1:4" x14ac:dyDescent="0.35">
      <c r="A3663" s="7" t="s">
        <v>355</v>
      </c>
      <c r="B3663" s="8">
        <v>41576</v>
      </c>
      <c r="C3663" s="9">
        <v>17.68</v>
      </c>
      <c r="D3663" s="10">
        <v>70003</v>
      </c>
    </row>
    <row r="3664" spans="1:4" x14ac:dyDescent="0.35">
      <c r="A3664" s="7" t="s">
        <v>355</v>
      </c>
      <c r="B3664" s="8">
        <v>41576</v>
      </c>
      <c r="C3664" s="9">
        <v>11.65</v>
      </c>
      <c r="D3664" s="10">
        <v>70003</v>
      </c>
    </row>
    <row r="3665" spans="1:4" x14ac:dyDescent="0.35">
      <c r="A3665" s="7" t="s">
        <v>356</v>
      </c>
      <c r="B3665" s="8">
        <v>41213</v>
      </c>
      <c r="C3665" s="9">
        <v>10.5</v>
      </c>
      <c r="D3665" s="10">
        <v>20178</v>
      </c>
    </row>
    <row r="3666" spans="1:4" x14ac:dyDescent="0.35">
      <c r="A3666" s="7" t="s">
        <v>356</v>
      </c>
      <c r="B3666" s="8">
        <v>41171</v>
      </c>
      <c r="C3666" s="9">
        <v>18.45</v>
      </c>
      <c r="D3666" s="10">
        <v>30026</v>
      </c>
    </row>
    <row r="3667" spans="1:4" x14ac:dyDescent="0.35">
      <c r="A3667" s="7" t="s">
        <v>356</v>
      </c>
      <c r="B3667" s="8">
        <v>41178</v>
      </c>
      <c r="C3667" s="9">
        <v>15</v>
      </c>
      <c r="D3667" s="10">
        <v>30036</v>
      </c>
    </row>
    <row r="3668" spans="1:4" x14ac:dyDescent="0.35">
      <c r="A3668" s="7" t="s">
        <v>356</v>
      </c>
      <c r="B3668" s="8">
        <v>41226</v>
      </c>
      <c r="C3668" s="9">
        <v>15.25</v>
      </c>
      <c r="D3668" s="10">
        <v>20152</v>
      </c>
    </row>
    <row r="3669" spans="1:4" x14ac:dyDescent="0.35">
      <c r="A3669" s="7" t="s">
        <v>356</v>
      </c>
      <c r="B3669" s="8">
        <v>41192</v>
      </c>
      <c r="C3669" s="9">
        <v>41.9</v>
      </c>
      <c r="D3669" s="10">
        <v>30030</v>
      </c>
    </row>
    <row r="3670" spans="1:4" x14ac:dyDescent="0.35">
      <c r="A3670" s="7" t="s">
        <v>356</v>
      </c>
      <c r="B3670" s="8">
        <v>41232</v>
      </c>
      <c r="C3670" s="9">
        <v>15.25</v>
      </c>
      <c r="D3670" s="10">
        <v>20141</v>
      </c>
    </row>
    <row r="3671" spans="1:4" x14ac:dyDescent="0.35">
      <c r="A3671" s="7" t="s">
        <v>356</v>
      </c>
      <c r="B3671" s="8">
        <v>41232</v>
      </c>
      <c r="C3671" s="9">
        <v>35.200000000000003</v>
      </c>
      <c r="D3671" s="10">
        <v>20141</v>
      </c>
    </row>
    <row r="3672" spans="1:4" x14ac:dyDescent="0.35">
      <c r="A3672" s="7" t="s">
        <v>356</v>
      </c>
      <c r="B3672" s="8">
        <v>41199</v>
      </c>
      <c r="C3672" s="9">
        <v>15.25</v>
      </c>
      <c r="D3672" s="10">
        <v>20141</v>
      </c>
    </row>
    <row r="3673" spans="1:4" x14ac:dyDescent="0.35">
      <c r="A3673" s="7" t="s">
        <v>356</v>
      </c>
      <c r="B3673" s="8">
        <v>41199</v>
      </c>
      <c r="C3673" s="9">
        <v>35.200000000000003</v>
      </c>
      <c r="D3673" s="10">
        <v>20141</v>
      </c>
    </row>
    <row r="3674" spans="1:4" x14ac:dyDescent="0.35">
      <c r="A3674" s="7" t="s">
        <v>356</v>
      </c>
      <c r="B3674" s="8">
        <v>41276</v>
      </c>
      <c r="C3674" s="9">
        <v>10</v>
      </c>
      <c r="D3674" s="10">
        <v>20107</v>
      </c>
    </row>
    <row r="3675" spans="1:4" x14ac:dyDescent="0.35">
      <c r="A3675" s="7" t="s">
        <v>356</v>
      </c>
      <c r="B3675" s="8">
        <v>41297</v>
      </c>
      <c r="C3675" s="9">
        <v>15</v>
      </c>
      <c r="D3675" s="10">
        <v>20239</v>
      </c>
    </row>
    <row r="3676" spans="1:4" x14ac:dyDescent="0.35">
      <c r="A3676" s="7" t="s">
        <v>356</v>
      </c>
      <c r="B3676" s="8">
        <v>41304</v>
      </c>
      <c r="C3676" s="9">
        <v>35</v>
      </c>
      <c r="D3676" s="10">
        <v>30034</v>
      </c>
    </row>
    <row r="3677" spans="1:4" x14ac:dyDescent="0.35">
      <c r="A3677" s="7" t="s">
        <v>356</v>
      </c>
      <c r="B3677" s="8">
        <v>41311</v>
      </c>
      <c r="C3677" s="9">
        <v>35</v>
      </c>
      <c r="D3677" s="10">
        <v>30016</v>
      </c>
    </row>
    <row r="3678" spans="1:4" x14ac:dyDescent="0.35">
      <c r="A3678" s="7" t="s">
        <v>356</v>
      </c>
      <c r="B3678" s="8">
        <v>41318</v>
      </c>
      <c r="C3678" s="9">
        <v>5</v>
      </c>
      <c r="D3678" s="10">
        <v>30054</v>
      </c>
    </row>
    <row r="3679" spans="1:4" x14ac:dyDescent="0.35">
      <c r="A3679" s="7" t="s">
        <v>356</v>
      </c>
      <c r="B3679" s="8">
        <v>41330</v>
      </c>
      <c r="C3679" s="9">
        <v>21.95</v>
      </c>
      <c r="D3679" s="10">
        <v>20186</v>
      </c>
    </row>
    <row r="3680" spans="1:4" x14ac:dyDescent="0.35">
      <c r="A3680" s="7" t="s">
        <v>356</v>
      </c>
      <c r="B3680" s="8">
        <v>41346</v>
      </c>
      <c r="C3680" s="9">
        <v>10.5</v>
      </c>
      <c r="D3680" s="10">
        <v>20176</v>
      </c>
    </row>
    <row r="3681" spans="1:4" x14ac:dyDescent="0.35">
      <c r="A3681" s="7" t="s">
        <v>356</v>
      </c>
      <c r="B3681" s="8">
        <v>41353</v>
      </c>
      <c r="C3681" s="9">
        <v>14.2</v>
      </c>
      <c r="D3681" s="10">
        <v>30027</v>
      </c>
    </row>
    <row r="3682" spans="1:4" x14ac:dyDescent="0.35">
      <c r="A3682" s="7" t="s">
        <v>356</v>
      </c>
      <c r="B3682" s="8">
        <v>41353</v>
      </c>
      <c r="C3682" s="9">
        <v>15.75</v>
      </c>
      <c r="D3682" s="10">
        <v>30027</v>
      </c>
    </row>
    <row r="3683" spans="1:4" x14ac:dyDescent="0.35">
      <c r="A3683" s="7" t="s">
        <v>356</v>
      </c>
      <c r="B3683" s="8">
        <v>41360</v>
      </c>
      <c r="C3683" s="9">
        <v>16.75</v>
      </c>
      <c r="D3683" s="10">
        <v>20294</v>
      </c>
    </row>
    <row r="3684" spans="1:4" x14ac:dyDescent="0.35">
      <c r="A3684" s="7" t="s">
        <v>356</v>
      </c>
      <c r="B3684" s="8">
        <v>41395</v>
      </c>
      <c r="C3684" s="9">
        <v>19.95</v>
      </c>
      <c r="D3684" s="10">
        <v>20285</v>
      </c>
    </row>
    <row r="3685" spans="1:4" x14ac:dyDescent="0.35">
      <c r="A3685" s="7" t="s">
        <v>356</v>
      </c>
      <c r="B3685" s="8">
        <v>41409</v>
      </c>
      <c r="C3685" s="9">
        <v>10</v>
      </c>
      <c r="D3685" s="10">
        <v>20225</v>
      </c>
    </row>
    <row r="3686" spans="1:4" x14ac:dyDescent="0.35">
      <c r="A3686" s="7" t="s">
        <v>356</v>
      </c>
      <c r="B3686" s="8">
        <v>41429</v>
      </c>
      <c r="C3686" s="9">
        <v>9</v>
      </c>
      <c r="D3686" s="10">
        <v>20108</v>
      </c>
    </row>
    <row r="3687" spans="1:4" x14ac:dyDescent="0.35">
      <c r="A3687" s="7" t="s">
        <v>356</v>
      </c>
      <c r="B3687" s="8">
        <v>41513</v>
      </c>
      <c r="C3687" s="9">
        <v>14.2</v>
      </c>
      <c r="D3687" s="10">
        <v>30027</v>
      </c>
    </row>
    <row r="3688" spans="1:4" x14ac:dyDescent="0.35">
      <c r="A3688" s="7" t="s">
        <v>356</v>
      </c>
      <c r="B3688" s="8">
        <v>41513</v>
      </c>
      <c r="C3688" s="9">
        <v>15.75</v>
      </c>
      <c r="D3688" s="10">
        <v>30027</v>
      </c>
    </row>
    <row r="3689" spans="1:4" x14ac:dyDescent="0.35">
      <c r="A3689" s="7" t="s">
        <v>356</v>
      </c>
      <c r="B3689" s="8">
        <v>41534</v>
      </c>
      <c r="C3689" s="9">
        <v>14</v>
      </c>
      <c r="D3689" s="10">
        <v>20133</v>
      </c>
    </row>
    <row r="3690" spans="1:4" x14ac:dyDescent="0.35">
      <c r="A3690" s="7" t="s">
        <v>356</v>
      </c>
      <c r="B3690" s="8">
        <v>41582</v>
      </c>
      <c r="C3690" s="9">
        <v>19.899999999999999</v>
      </c>
      <c r="D3690" s="10">
        <v>20159</v>
      </c>
    </row>
    <row r="3691" spans="1:4" x14ac:dyDescent="0.35">
      <c r="A3691" s="7" t="s">
        <v>357</v>
      </c>
      <c r="B3691" s="8">
        <v>41171</v>
      </c>
      <c r="C3691" s="9">
        <v>40</v>
      </c>
      <c r="D3691" s="10">
        <v>20103</v>
      </c>
    </row>
    <row r="3692" spans="1:4" x14ac:dyDescent="0.35">
      <c r="A3692" s="7" t="s">
        <v>358</v>
      </c>
      <c r="B3692" s="8">
        <v>41171</v>
      </c>
      <c r="C3692" s="9">
        <v>15.5</v>
      </c>
      <c r="D3692" s="10">
        <v>20095</v>
      </c>
    </row>
    <row r="3693" spans="1:4" x14ac:dyDescent="0.35">
      <c r="A3693" s="7" t="s">
        <v>359</v>
      </c>
      <c r="B3693" s="8">
        <v>41206</v>
      </c>
      <c r="C3693" s="9">
        <v>10</v>
      </c>
      <c r="D3693" s="10">
        <v>20096</v>
      </c>
    </row>
    <row r="3694" spans="1:4" x14ac:dyDescent="0.35">
      <c r="A3694" s="7" t="s">
        <v>359</v>
      </c>
      <c r="B3694" s="8">
        <v>41206</v>
      </c>
      <c r="C3694" s="9">
        <v>5</v>
      </c>
      <c r="D3694" s="10">
        <v>30060</v>
      </c>
    </row>
    <row r="3695" spans="1:4" x14ac:dyDescent="0.35">
      <c r="A3695" s="7" t="s">
        <v>359</v>
      </c>
      <c r="B3695" s="8">
        <v>41213</v>
      </c>
      <c r="C3695" s="9">
        <v>10.25</v>
      </c>
      <c r="D3695" s="10">
        <v>20166</v>
      </c>
    </row>
    <row r="3696" spans="1:4" x14ac:dyDescent="0.35">
      <c r="A3696" s="7" t="s">
        <v>359</v>
      </c>
      <c r="B3696" s="8">
        <v>41242</v>
      </c>
      <c r="C3696" s="9">
        <v>8.9499999999999993</v>
      </c>
      <c r="D3696" s="10">
        <v>20218</v>
      </c>
    </row>
    <row r="3697" spans="1:4" x14ac:dyDescent="0.35">
      <c r="A3697" s="7" t="s">
        <v>359</v>
      </c>
      <c r="B3697" s="8">
        <v>41171</v>
      </c>
      <c r="C3697" s="9">
        <v>10.5</v>
      </c>
      <c r="D3697" s="10">
        <v>30045</v>
      </c>
    </row>
    <row r="3698" spans="1:4" x14ac:dyDescent="0.35">
      <c r="A3698" s="7" t="s">
        <v>359</v>
      </c>
      <c r="B3698" s="8">
        <v>41177</v>
      </c>
      <c r="C3698" s="9">
        <v>5.5</v>
      </c>
      <c r="D3698" s="10">
        <v>30046</v>
      </c>
    </row>
    <row r="3699" spans="1:4" x14ac:dyDescent="0.35">
      <c r="A3699" s="7" t="s">
        <v>359</v>
      </c>
      <c r="B3699" s="8">
        <v>41228</v>
      </c>
      <c r="C3699" s="9">
        <v>17.899999999999999</v>
      </c>
      <c r="D3699" s="10">
        <v>20235</v>
      </c>
    </row>
    <row r="3700" spans="1:4" x14ac:dyDescent="0.35">
      <c r="A3700" s="7" t="s">
        <v>359</v>
      </c>
      <c r="B3700" s="8">
        <v>41230</v>
      </c>
      <c r="C3700" s="9">
        <v>13.75</v>
      </c>
      <c r="D3700" s="10">
        <v>30118</v>
      </c>
    </row>
    <row r="3701" spans="1:4" x14ac:dyDescent="0.35">
      <c r="A3701" s="7" t="s">
        <v>359</v>
      </c>
      <c r="B3701" s="8">
        <v>41230</v>
      </c>
      <c r="C3701" s="9">
        <v>25.95</v>
      </c>
      <c r="D3701" s="10">
        <v>30003</v>
      </c>
    </row>
    <row r="3702" spans="1:4" x14ac:dyDescent="0.35">
      <c r="A3702" s="7" t="s">
        <v>359</v>
      </c>
      <c r="B3702" s="8">
        <v>41430</v>
      </c>
      <c r="C3702" s="9">
        <v>47.41</v>
      </c>
      <c r="D3702" s="10">
        <v>60046</v>
      </c>
    </row>
    <row r="3703" spans="1:4" x14ac:dyDescent="0.35">
      <c r="A3703" s="7" t="s">
        <v>360</v>
      </c>
      <c r="B3703" s="8">
        <v>41240</v>
      </c>
      <c r="C3703" s="9">
        <v>41.2</v>
      </c>
      <c r="D3703" s="10">
        <v>20226</v>
      </c>
    </row>
    <row r="3704" spans="1:4" x14ac:dyDescent="0.35">
      <c r="A3704" s="7" t="s">
        <v>360</v>
      </c>
      <c r="B3704" s="8">
        <v>41219</v>
      </c>
      <c r="C3704" s="9">
        <v>38.700000000000003</v>
      </c>
      <c r="D3704" s="10">
        <v>20204</v>
      </c>
    </row>
    <row r="3705" spans="1:4" x14ac:dyDescent="0.35">
      <c r="A3705" s="7" t="s">
        <v>360</v>
      </c>
      <c r="B3705" s="8">
        <v>41171</v>
      </c>
      <c r="C3705" s="9">
        <v>38.17</v>
      </c>
      <c r="D3705" s="10">
        <v>20150</v>
      </c>
    </row>
    <row r="3706" spans="1:4" x14ac:dyDescent="0.35">
      <c r="A3706" s="7" t="s">
        <v>360</v>
      </c>
      <c r="B3706" s="8">
        <v>41171</v>
      </c>
      <c r="C3706" s="9">
        <v>56.3</v>
      </c>
      <c r="D3706" s="10">
        <v>20150</v>
      </c>
    </row>
    <row r="3707" spans="1:4" x14ac:dyDescent="0.35">
      <c r="A3707" s="7" t="s">
        <v>360</v>
      </c>
      <c r="B3707" s="8">
        <v>41179</v>
      </c>
      <c r="C3707" s="9">
        <v>35.479999999999997</v>
      </c>
      <c r="D3707" s="10">
        <v>20172</v>
      </c>
    </row>
    <row r="3708" spans="1:4" x14ac:dyDescent="0.35">
      <c r="A3708" s="7" t="s">
        <v>360</v>
      </c>
      <c r="B3708" s="8">
        <v>41179</v>
      </c>
      <c r="C3708" s="9">
        <v>54.45</v>
      </c>
      <c r="D3708" s="10">
        <v>20172</v>
      </c>
    </row>
    <row r="3709" spans="1:4" x14ac:dyDescent="0.35">
      <c r="A3709" s="7" t="s">
        <v>360</v>
      </c>
      <c r="B3709" s="8">
        <v>41188</v>
      </c>
      <c r="C3709" s="9">
        <v>7.5</v>
      </c>
      <c r="D3709" s="10">
        <v>20312</v>
      </c>
    </row>
    <row r="3710" spans="1:4" x14ac:dyDescent="0.35">
      <c r="A3710" s="7" t="s">
        <v>360</v>
      </c>
      <c r="B3710" s="8">
        <v>41253</v>
      </c>
      <c r="C3710" s="9">
        <v>41.19</v>
      </c>
      <c r="D3710" s="10">
        <v>20163</v>
      </c>
    </row>
    <row r="3711" spans="1:4" x14ac:dyDescent="0.35">
      <c r="A3711" s="7" t="s">
        <v>360</v>
      </c>
      <c r="B3711" s="8">
        <v>41261</v>
      </c>
      <c r="C3711" s="9">
        <v>29.12</v>
      </c>
      <c r="D3711" s="10">
        <v>20273</v>
      </c>
    </row>
    <row r="3712" spans="1:4" x14ac:dyDescent="0.35">
      <c r="A3712" s="7" t="s">
        <v>360</v>
      </c>
      <c r="B3712" s="8">
        <v>41287</v>
      </c>
      <c r="C3712" s="9">
        <v>49.9</v>
      </c>
      <c r="D3712" s="10">
        <v>20190</v>
      </c>
    </row>
    <row r="3713" spans="1:4" x14ac:dyDescent="0.35">
      <c r="A3713" s="7" t="s">
        <v>360</v>
      </c>
      <c r="B3713" s="8">
        <v>41287</v>
      </c>
      <c r="C3713" s="9">
        <v>22.77</v>
      </c>
      <c r="D3713" s="10">
        <v>20190</v>
      </c>
    </row>
    <row r="3714" spans="1:4" x14ac:dyDescent="0.35">
      <c r="A3714" s="7" t="s">
        <v>360</v>
      </c>
      <c r="B3714" s="8">
        <v>41304</v>
      </c>
      <c r="C3714" s="9">
        <v>33.9</v>
      </c>
      <c r="D3714" s="10">
        <v>20218</v>
      </c>
    </row>
    <row r="3715" spans="1:4" x14ac:dyDescent="0.35">
      <c r="A3715" s="7" t="s">
        <v>360</v>
      </c>
      <c r="B3715" s="8">
        <v>41307</v>
      </c>
      <c r="C3715" s="9">
        <v>113.45</v>
      </c>
      <c r="D3715" s="10">
        <v>60046</v>
      </c>
    </row>
    <row r="3716" spans="1:4" x14ac:dyDescent="0.35">
      <c r="A3716" s="7" t="s">
        <v>360</v>
      </c>
      <c r="B3716" s="8">
        <v>41327</v>
      </c>
      <c r="C3716" s="9">
        <v>15</v>
      </c>
      <c r="D3716" s="10">
        <v>20250</v>
      </c>
    </row>
    <row r="3717" spans="1:4" x14ac:dyDescent="0.35">
      <c r="A3717" s="7" t="s">
        <v>360</v>
      </c>
      <c r="B3717" s="8">
        <v>41346</v>
      </c>
      <c r="C3717" s="9">
        <v>38.299999999999997</v>
      </c>
      <c r="D3717" s="10">
        <v>20238</v>
      </c>
    </row>
    <row r="3718" spans="1:4" x14ac:dyDescent="0.35">
      <c r="A3718" s="7" t="s">
        <v>360</v>
      </c>
      <c r="B3718" s="8">
        <v>41354</v>
      </c>
      <c r="C3718" s="9">
        <v>42.76</v>
      </c>
      <c r="D3718" s="10">
        <v>20612</v>
      </c>
    </row>
    <row r="3719" spans="1:4" x14ac:dyDescent="0.35">
      <c r="A3719" s="7" t="s">
        <v>360</v>
      </c>
      <c r="B3719" s="8">
        <v>41355</v>
      </c>
      <c r="C3719" s="9">
        <v>35.15</v>
      </c>
      <c r="D3719" s="10">
        <v>20361</v>
      </c>
    </row>
    <row r="3720" spans="1:4" x14ac:dyDescent="0.35">
      <c r="A3720" s="7" t="s">
        <v>360</v>
      </c>
      <c r="B3720" s="8">
        <v>41360</v>
      </c>
      <c r="C3720" s="9">
        <v>42.43</v>
      </c>
      <c r="D3720" s="10">
        <v>20329</v>
      </c>
    </row>
    <row r="3721" spans="1:4" x14ac:dyDescent="0.35">
      <c r="A3721" s="7" t="s">
        <v>360</v>
      </c>
      <c r="B3721" s="8">
        <v>41382</v>
      </c>
      <c r="C3721" s="9">
        <v>49.95</v>
      </c>
      <c r="D3721" s="10">
        <v>20404</v>
      </c>
    </row>
    <row r="3722" spans="1:4" x14ac:dyDescent="0.35">
      <c r="A3722" s="7" t="s">
        <v>360</v>
      </c>
      <c r="B3722" s="8">
        <v>41418</v>
      </c>
      <c r="C3722" s="9">
        <v>65.8</v>
      </c>
      <c r="D3722" s="10">
        <v>20199</v>
      </c>
    </row>
    <row r="3723" spans="1:4" x14ac:dyDescent="0.35">
      <c r="A3723" s="7" t="s">
        <v>360</v>
      </c>
      <c r="B3723" s="8">
        <v>41432</v>
      </c>
      <c r="C3723" s="9">
        <v>28.67</v>
      </c>
      <c r="D3723" s="10">
        <v>20227</v>
      </c>
    </row>
    <row r="3724" spans="1:4" x14ac:dyDescent="0.35">
      <c r="A3724" s="7" t="s">
        <v>360</v>
      </c>
      <c r="B3724" s="8">
        <v>41445</v>
      </c>
      <c r="C3724" s="9">
        <v>11.95</v>
      </c>
      <c r="D3724" s="10">
        <v>20221</v>
      </c>
    </row>
    <row r="3725" spans="1:4" x14ac:dyDescent="0.35">
      <c r="A3725" s="7" t="s">
        <v>360</v>
      </c>
      <c r="B3725" s="8">
        <v>41459</v>
      </c>
      <c r="C3725" s="9">
        <v>49.9</v>
      </c>
      <c r="D3725" s="10">
        <v>20190</v>
      </c>
    </row>
    <row r="3726" spans="1:4" x14ac:dyDescent="0.35">
      <c r="A3726" s="7" t="s">
        <v>360</v>
      </c>
      <c r="B3726" s="8">
        <v>41459</v>
      </c>
      <c r="C3726" s="9">
        <v>22.77</v>
      </c>
      <c r="D3726" s="10">
        <v>20190</v>
      </c>
    </row>
    <row r="3727" spans="1:4" x14ac:dyDescent="0.35">
      <c r="A3727" s="7" t="s">
        <v>360</v>
      </c>
      <c r="B3727" s="8">
        <v>41469</v>
      </c>
      <c r="C3727" s="9">
        <v>7.5</v>
      </c>
      <c r="D3727" s="10">
        <v>20081</v>
      </c>
    </row>
    <row r="3728" spans="1:4" x14ac:dyDescent="0.35">
      <c r="A3728" s="7" t="s">
        <v>360</v>
      </c>
      <c r="B3728" s="8">
        <v>41490</v>
      </c>
      <c r="C3728" s="9">
        <v>36.71</v>
      </c>
      <c r="D3728" s="10">
        <v>20111</v>
      </c>
    </row>
    <row r="3729" spans="1:4" x14ac:dyDescent="0.35">
      <c r="A3729" s="7" t="s">
        <v>360</v>
      </c>
      <c r="B3729" s="8">
        <v>41494</v>
      </c>
      <c r="C3729" s="9">
        <v>40.08</v>
      </c>
      <c r="D3729" s="10">
        <v>30110</v>
      </c>
    </row>
    <row r="3730" spans="1:4" x14ac:dyDescent="0.35">
      <c r="A3730" s="7" t="s">
        <v>360</v>
      </c>
      <c r="B3730" s="8">
        <v>41492</v>
      </c>
      <c r="C3730" s="9">
        <v>41.51</v>
      </c>
      <c r="D3730" s="10">
        <v>20202</v>
      </c>
    </row>
    <row r="3731" spans="1:4" x14ac:dyDescent="0.35">
      <c r="A3731" s="7" t="s">
        <v>360</v>
      </c>
      <c r="B3731" s="8">
        <v>41500</v>
      </c>
      <c r="C3731" s="9">
        <v>35.479999999999997</v>
      </c>
      <c r="D3731" s="10">
        <v>20172</v>
      </c>
    </row>
    <row r="3732" spans="1:4" x14ac:dyDescent="0.35">
      <c r="A3732" s="7" t="s">
        <v>360</v>
      </c>
      <c r="B3732" s="8">
        <v>41500</v>
      </c>
      <c r="C3732" s="9">
        <v>54.45</v>
      </c>
      <c r="D3732" s="10">
        <v>20172</v>
      </c>
    </row>
    <row r="3733" spans="1:4" x14ac:dyDescent="0.35">
      <c r="A3733" s="7" t="s">
        <v>360</v>
      </c>
      <c r="B3733" s="8">
        <v>41509</v>
      </c>
      <c r="C3733" s="9">
        <v>22.25</v>
      </c>
      <c r="D3733" s="10">
        <v>20230</v>
      </c>
    </row>
    <row r="3734" spans="1:4" x14ac:dyDescent="0.35">
      <c r="A3734" s="7" t="s">
        <v>360</v>
      </c>
      <c r="B3734" s="8">
        <v>41511</v>
      </c>
      <c r="C3734" s="9">
        <v>38.17</v>
      </c>
      <c r="D3734" s="10">
        <v>20150</v>
      </c>
    </row>
    <row r="3735" spans="1:4" x14ac:dyDescent="0.35">
      <c r="A3735" s="7" t="s">
        <v>360</v>
      </c>
      <c r="B3735" s="8">
        <v>41511</v>
      </c>
      <c r="C3735" s="9">
        <v>56.3</v>
      </c>
      <c r="D3735" s="10">
        <v>20150</v>
      </c>
    </row>
    <row r="3736" spans="1:4" x14ac:dyDescent="0.35">
      <c r="A3736" s="7" t="s">
        <v>360</v>
      </c>
      <c r="B3736" s="8">
        <v>41521</v>
      </c>
      <c r="C3736" s="9">
        <v>47.85</v>
      </c>
      <c r="D3736" s="10">
        <v>20158</v>
      </c>
    </row>
    <row r="3737" spans="1:4" x14ac:dyDescent="0.35">
      <c r="A3737" s="7" t="s">
        <v>360</v>
      </c>
      <c r="B3737" s="8">
        <v>41525</v>
      </c>
      <c r="C3737" s="9">
        <v>54.01</v>
      </c>
      <c r="D3737" s="10">
        <v>20087</v>
      </c>
    </row>
    <row r="3738" spans="1:4" x14ac:dyDescent="0.35">
      <c r="A3738" s="7" t="s">
        <v>360</v>
      </c>
      <c r="B3738" s="8">
        <v>41527</v>
      </c>
      <c r="C3738" s="9">
        <v>34.61</v>
      </c>
      <c r="D3738" s="10">
        <v>20201</v>
      </c>
    </row>
    <row r="3739" spans="1:4" x14ac:dyDescent="0.35">
      <c r="A3739" s="7" t="s">
        <v>360</v>
      </c>
      <c r="B3739" s="8">
        <v>41535</v>
      </c>
      <c r="C3739" s="9">
        <v>39.35</v>
      </c>
      <c r="D3739" s="10">
        <v>20177</v>
      </c>
    </row>
    <row r="3740" spans="1:4" x14ac:dyDescent="0.35">
      <c r="A3740" s="7" t="s">
        <v>360</v>
      </c>
      <c r="B3740" s="8">
        <v>41544</v>
      </c>
      <c r="C3740" s="9">
        <v>15</v>
      </c>
      <c r="D3740" s="10">
        <v>20228</v>
      </c>
    </row>
    <row r="3741" spans="1:4" x14ac:dyDescent="0.35">
      <c r="A3741" s="7" t="s">
        <v>360</v>
      </c>
      <c r="B3741" s="8">
        <v>41553</v>
      </c>
      <c r="C3741" s="9">
        <v>47.8</v>
      </c>
      <c r="D3741" s="10">
        <v>20215</v>
      </c>
    </row>
    <row r="3742" spans="1:4" x14ac:dyDescent="0.35">
      <c r="A3742" s="7" t="s">
        <v>360</v>
      </c>
      <c r="B3742" s="8">
        <v>41557</v>
      </c>
      <c r="C3742" s="9">
        <v>43.9</v>
      </c>
      <c r="D3742" s="10">
        <v>20235</v>
      </c>
    </row>
    <row r="3743" spans="1:4" x14ac:dyDescent="0.35">
      <c r="A3743" s="7" t="s">
        <v>360</v>
      </c>
      <c r="B3743" s="8">
        <v>41562</v>
      </c>
      <c r="C3743" s="9">
        <v>52.15</v>
      </c>
      <c r="D3743" s="10">
        <v>20321</v>
      </c>
    </row>
    <row r="3744" spans="1:4" x14ac:dyDescent="0.35">
      <c r="A3744" s="7" t="s">
        <v>360</v>
      </c>
      <c r="B3744" s="8">
        <v>41565</v>
      </c>
      <c r="C3744" s="9">
        <v>7.5</v>
      </c>
      <c r="D3744" s="10">
        <v>20255</v>
      </c>
    </row>
    <row r="3745" spans="1:4" x14ac:dyDescent="0.35">
      <c r="A3745" s="7" t="s">
        <v>360</v>
      </c>
      <c r="B3745" s="8">
        <v>41571</v>
      </c>
      <c r="C3745" s="9">
        <v>47.35</v>
      </c>
      <c r="D3745" s="10">
        <v>20269</v>
      </c>
    </row>
    <row r="3746" spans="1:4" x14ac:dyDescent="0.35">
      <c r="A3746" s="7" t="s">
        <v>361</v>
      </c>
      <c r="B3746" s="8">
        <v>41171</v>
      </c>
      <c r="C3746" s="9">
        <v>11.75</v>
      </c>
      <c r="D3746" s="10">
        <v>20159</v>
      </c>
    </row>
    <row r="3747" spans="1:4" x14ac:dyDescent="0.35">
      <c r="A3747" s="7" t="s">
        <v>361</v>
      </c>
      <c r="B3747" s="8">
        <v>41177</v>
      </c>
      <c r="C3747" s="9">
        <v>26.25</v>
      </c>
      <c r="D3747" s="10">
        <v>20214</v>
      </c>
    </row>
    <row r="3748" spans="1:4" x14ac:dyDescent="0.35">
      <c r="A3748" s="7" t="s">
        <v>361</v>
      </c>
      <c r="B3748" s="8">
        <v>41177</v>
      </c>
      <c r="C3748" s="9">
        <v>36.15</v>
      </c>
      <c r="D3748" s="10">
        <v>20212</v>
      </c>
    </row>
    <row r="3749" spans="1:4" x14ac:dyDescent="0.35">
      <c r="A3749" s="7" t="s">
        <v>361</v>
      </c>
      <c r="B3749" s="8">
        <v>41188</v>
      </c>
      <c r="C3749" s="9">
        <v>16.45</v>
      </c>
      <c r="D3749" s="10">
        <v>80032</v>
      </c>
    </row>
    <row r="3750" spans="1:4" x14ac:dyDescent="0.35">
      <c r="A3750" s="7" t="s">
        <v>361</v>
      </c>
      <c r="B3750" s="8">
        <v>41409</v>
      </c>
      <c r="C3750" s="9">
        <v>20</v>
      </c>
      <c r="D3750" s="10">
        <v>20279</v>
      </c>
    </row>
    <row r="3751" spans="1:4" x14ac:dyDescent="0.35">
      <c r="A3751" s="7" t="s">
        <v>361</v>
      </c>
      <c r="B3751" s="8">
        <v>41508</v>
      </c>
      <c r="C3751" s="9">
        <v>3</v>
      </c>
      <c r="D3751" s="10">
        <v>20282</v>
      </c>
    </row>
    <row r="3752" spans="1:4" x14ac:dyDescent="0.35">
      <c r="A3752" s="7" t="s">
        <v>361</v>
      </c>
      <c r="B3752" s="8">
        <v>41527</v>
      </c>
      <c r="C3752" s="9">
        <v>18.2</v>
      </c>
      <c r="D3752" s="10">
        <v>30062</v>
      </c>
    </row>
    <row r="3753" spans="1:4" x14ac:dyDescent="0.35">
      <c r="A3753" s="7" t="s">
        <v>362</v>
      </c>
      <c r="B3753" s="8">
        <v>41172</v>
      </c>
      <c r="C3753" s="9">
        <v>19</v>
      </c>
      <c r="D3753" s="10">
        <v>30006</v>
      </c>
    </row>
    <row r="3754" spans="1:4" x14ac:dyDescent="0.35">
      <c r="A3754" s="7" t="s">
        <v>363</v>
      </c>
      <c r="B3754" s="8">
        <v>41206</v>
      </c>
      <c r="C3754" s="9">
        <v>13.9</v>
      </c>
      <c r="D3754" s="10">
        <v>20014</v>
      </c>
    </row>
    <row r="3755" spans="1:4" x14ac:dyDescent="0.35">
      <c r="A3755" s="7" t="s">
        <v>363</v>
      </c>
      <c r="B3755" s="8">
        <v>41206</v>
      </c>
      <c r="C3755" s="9">
        <v>3.5</v>
      </c>
      <c r="D3755" s="10">
        <v>20089</v>
      </c>
    </row>
    <row r="3756" spans="1:4" x14ac:dyDescent="0.35">
      <c r="A3756" s="7" t="s">
        <v>363</v>
      </c>
      <c r="B3756" s="8">
        <v>41239</v>
      </c>
      <c r="C3756" s="9">
        <v>3</v>
      </c>
      <c r="D3756" s="10">
        <v>20100</v>
      </c>
    </row>
    <row r="3757" spans="1:4" x14ac:dyDescent="0.35">
      <c r="A3757" s="7" t="s">
        <v>363</v>
      </c>
      <c r="B3757" s="8">
        <v>41207</v>
      </c>
      <c r="C3757" s="9">
        <v>3</v>
      </c>
      <c r="D3757" s="10">
        <v>30076</v>
      </c>
    </row>
    <row r="3758" spans="1:4" x14ac:dyDescent="0.35">
      <c r="A3758" s="7" t="s">
        <v>363</v>
      </c>
      <c r="B3758" s="8">
        <v>41209</v>
      </c>
      <c r="C3758" s="9">
        <v>14.45</v>
      </c>
      <c r="D3758" s="10">
        <v>20024</v>
      </c>
    </row>
    <row r="3759" spans="1:4" x14ac:dyDescent="0.35">
      <c r="A3759" s="7" t="s">
        <v>363</v>
      </c>
      <c r="B3759" s="8">
        <v>41213</v>
      </c>
      <c r="C3759" s="9">
        <v>38.950000000000003</v>
      </c>
      <c r="D3759" s="10">
        <v>20172</v>
      </c>
    </row>
    <row r="3760" spans="1:4" x14ac:dyDescent="0.35">
      <c r="A3760" s="7" t="s">
        <v>363</v>
      </c>
      <c r="B3760" s="8">
        <v>41214</v>
      </c>
      <c r="C3760" s="9">
        <v>3</v>
      </c>
      <c r="D3760" s="10">
        <v>20159</v>
      </c>
    </row>
    <row r="3761" spans="1:4" x14ac:dyDescent="0.35">
      <c r="A3761" s="7" t="s">
        <v>363</v>
      </c>
      <c r="B3761" s="8">
        <v>41219</v>
      </c>
      <c r="C3761" s="9">
        <v>5</v>
      </c>
      <c r="D3761" s="10">
        <v>30033</v>
      </c>
    </row>
    <row r="3762" spans="1:4" x14ac:dyDescent="0.35">
      <c r="A3762" s="7" t="s">
        <v>363</v>
      </c>
      <c r="B3762" s="8">
        <v>41221</v>
      </c>
      <c r="C3762" s="9">
        <v>23</v>
      </c>
      <c r="D3762" s="10">
        <v>30070</v>
      </c>
    </row>
    <row r="3763" spans="1:4" x14ac:dyDescent="0.35">
      <c r="A3763" s="7" t="s">
        <v>363</v>
      </c>
      <c r="B3763" s="8">
        <v>41173</v>
      </c>
      <c r="C3763" s="9">
        <v>5</v>
      </c>
      <c r="D3763" s="10">
        <v>20155</v>
      </c>
    </row>
    <row r="3764" spans="1:4" x14ac:dyDescent="0.35">
      <c r="A3764" s="7" t="s">
        <v>363</v>
      </c>
      <c r="B3764" s="8">
        <v>41173</v>
      </c>
      <c r="C3764" s="9">
        <v>3</v>
      </c>
      <c r="D3764" s="10">
        <v>20155</v>
      </c>
    </row>
    <row r="3765" spans="1:4" x14ac:dyDescent="0.35">
      <c r="A3765" s="7" t="s">
        <v>363</v>
      </c>
      <c r="B3765" s="8">
        <v>41172</v>
      </c>
      <c r="C3765" s="9">
        <v>59.2</v>
      </c>
      <c r="D3765" s="10">
        <v>20122</v>
      </c>
    </row>
    <row r="3766" spans="1:4" x14ac:dyDescent="0.35">
      <c r="A3766" s="7" t="s">
        <v>363</v>
      </c>
      <c r="B3766" s="8">
        <v>41179</v>
      </c>
      <c r="C3766" s="9">
        <v>19.5</v>
      </c>
      <c r="D3766" s="10">
        <v>20097</v>
      </c>
    </row>
    <row r="3767" spans="1:4" x14ac:dyDescent="0.35">
      <c r="A3767" s="7" t="s">
        <v>363</v>
      </c>
      <c r="B3767" s="8">
        <v>41228</v>
      </c>
      <c r="C3767" s="9">
        <v>20.95</v>
      </c>
      <c r="D3767" s="10">
        <v>40053</v>
      </c>
    </row>
    <row r="3768" spans="1:4" x14ac:dyDescent="0.35">
      <c r="A3768" s="7" t="s">
        <v>363</v>
      </c>
      <c r="B3768" s="8">
        <v>41228</v>
      </c>
      <c r="C3768" s="9">
        <v>3</v>
      </c>
      <c r="D3768" s="10">
        <v>40053</v>
      </c>
    </row>
    <row r="3769" spans="1:4" x14ac:dyDescent="0.35">
      <c r="A3769" s="7" t="s">
        <v>363</v>
      </c>
      <c r="B3769" s="8">
        <v>41229</v>
      </c>
      <c r="C3769" s="9">
        <v>5.25</v>
      </c>
      <c r="D3769" s="10">
        <v>30040</v>
      </c>
    </row>
    <row r="3770" spans="1:4" x14ac:dyDescent="0.35">
      <c r="A3770" s="7" t="s">
        <v>363</v>
      </c>
      <c r="B3770" s="8">
        <v>41185</v>
      </c>
      <c r="C3770" s="9">
        <v>6</v>
      </c>
      <c r="D3770" s="10">
        <v>30042</v>
      </c>
    </row>
    <row r="3771" spans="1:4" x14ac:dyDescent="0.35">
      <c r="A3771" s="7" t="s">
        <v>363</v>
      </c>
      <c r="B3771" s="8">
        <v>41185</v>
      </c>
      <c r="C3771" s="9">
        <v>19.25</v>
      </c>
      <c r="D3771" s="10">
        <v>30042</v>
      </c>
    </row>
    <row r="3772" spans="1:4" x14ac:dyDescent="0.35">
      <c r="A3772" s="7" t="s">
        <v>363</v>
      </c>
      <c r="B3772" s="8">
        <v>41185</v>
      </c>
      <c r="C3772" s="9">
        <v>7</v>
      </c>
      <c r="D3772" s="10">
        <v>30042</v>
      </c>
    </row>
    <row r="3773" spans="1:4" x14ac:dyDescent="0.35">
      <c r="A3773" s="7" t="s">
        <v>363</v>
      </c>
      <c r="B3773" s="8">
        <v>41187</v>
      </c>
      <c r="C3773" s="9">
        <v>5</v>
      </c>
      <c r="D3773" s="10">
        <v>30078</v>
      </c>
    </row>
    <row r="3774" spans="1:4" x14ac:dyDescent="0.35">
      <c r="A3774" s="7" t="s">
        <v>363</v>
      </c>
      <c r="B3774" s="8">
        <v>41232</v>
      </c>
      <c r="C3774" s="9">
        <v>9.9</v>
      </c>
      <c r="D3774" s="10">
        <v>20120</v>
      </c>
    </row>
    <row r="3775" spans="1:4" x14ac:dyDescent="0.35">
      <c r="A3775" s="7" t="s">
        <v>363</v>
      </c>
      <c r="B3775" s="8">
        <v>41193</v>
      </c>
      <c r="C3775" s="9">
        <v>3</v>
      </c>
      <c r="D3775" s="10">
        <v>30052</v>
      </c>
    </row>
    <row r="3776" spans="1:4" x14ac:dyDescent="0.35">
      <c r="A3776" s="7" t="s">
        <v>363</v>
      </c>
      <c r="B3776" s="8">
        <v>41246</v>
      </c>
      <c r="C3776" s="9">
        <v>10.5</v>
      </c>
      <c r="D3776" s="10">
        <v>20121</v>
      </c>
    </row>
    <row r="3777" spans="1:4" x14ac:dyDescent="0.35">
      <c r="A3777" s="7" t="s">
        <v>363</v>
      </c>
      <c r="B3777" s="8">
        <v>41246</v>
      </c>
      <c r="C3777" s="9">
        <v>3</v>
      </c>
      <c r="D3777" s="10">
        <v>20121</v>
      </c>
    </row>
    <row r="3778" spans="1:4" x14ac:dyDescent="0.35">
      <c r="A3778" s="7" t="s">
        <v>363</v>
      </c>
      <c r="B3778" s="8">
        <v>41197</v>
      </c>
      <c r="C3778" s="9">
        <v>3</v>
      </c>
      <c r="D3778" s="10">
        <v>20107</v>
      </c>
    </row>
    <row r="3779" spans="1:4" x14ac:dyDescent="0.35">
      <c r="A3779" s="7" t="s">
        <v>363</v>
      </c>
      <c r="B3779" s="8">
        <v>41198</v>
      </c>
      <c r="C3779" s="9">
        <v>5.5</v>
      </c>
      <c r="D3779" s="10">
        <v>30016</v>
      </c>
    </row>
    <row r="3780" spans="1:4" x14ac:dyDescent="0.35">
      <c r="A3780" s="7" t="s">
        <v>363</v>
      </c>
      <c r="B3780" s="8">
        <v>41198</v>
      </c>
      <c r="C3780" s="9">
        <v>3.5</v>
      </c>
      <c r="D3780" s="10">
        <v>30016</v>
      </c>
    </row>
    <row r="3781" spans="1:4" x14ac:dyDescent="0.35">
      <c r="A3781" s="7" t="s">
        <v>363</v>
      </c>
      <c r="B3781" s="8">
        <v>41256</v>
      </c>
      <c r="C3781" s="9">
        <v>10</v>
      </c>
      <c r="D3781" s="10">
        <v>20173</v>
      </c>
    </row>
    <row r="3782" spans="1:4" x14ac:dyDescent="0.35">
      <c r="A3782" s="7" t="s">
        <v>363</v>
      </c>
      <c r="B3782" s="8">
        <v>41272</v>
      </c>
      <c r="C3782" s="9">
        <v>7.9</v>
      </c>
      <c r="D3782" s="10">
        <v>20061</v>
      </c>
    </row>
    <row r="3783" spans="1:4" x14ac:dyDescent="0.35">
      <c r="A3783" s="7" t="s">
        <v>363</v>
      </c>
      <c r="B3783" s="8">
        <v>41277</v>
      </c>
      <c r="C3783" s="9">
        <v>63.9</v>
      </c>
      <c r="D3783" s="10">
        <v>20164</v>
      </c>
    </row>
    <row r="3784" spans="1:4" x14ac:dyDescent="0.35">
      <c r="A3784" s="7" t="s">
        <v>363</v>
      </c>
      <c r="B3784" s="8">
        <v>41277</v>
      </c>
      <c r="C3784" s="9">
        <v>15</v>
      </c>
      <c r="D3784" s="10">
        <v>20164</v>
      </c>
    </row>
    <row r="3785" spans="1:4" x14ac:dyDescent="0.35">
      <c r="A3785" s="7" t="s">
        <v>363</v>
      </c>
      <c r="B3785" s="8">
        <v>41281</v>
      </c>
      <c r="C3785" s="9">
        <v>17</v>
      </c>
      <c r="D3785" s="10">
        <v>20113</v>
      </c>
    </row>
    <row r="3786" spans="1:4" x14ac:dyDescent="0.35">
      <c r="A3786" s="7" t="s">
        <v>363</v>
      </c>
      <c r="B3786" s="8">
        <v>41283</v>
      </c>
      <c r="C3786" s="9">
        <v>63.9</v>
      </c>
      <c r="D3786" s="10">
        <v>20164</v>
      </c>
    </row>
    <row r="3787" spans="1:4" x14ac:dyDescent="0.35">
      <c r="A3787" s="7" t="s">
        <v>363</v>
      </c>
      <c r="B3787" s="8">
        <v>41283</v>
      </c>
      <c r="C3787" s="9">
        <v>15</v>
      </c>
      <c r="D3787" s="10">
        <v>20164</v>
      </c>
    </row>
    <row r="3788" spans="1:4" x14ac:dyDescent="0.35">
      <c r="A3788" s="7" t="s">
        <v>363</v>
      </c>
      <c r="B3788" s="8">
        <v>41283</v>
      </c>
      <c r="C3788" s="9">
        <v>10.75</v>
      </c>
      <c r="D3788" s="10">
        <v>20006</v>
      </c>
    </row>
    <row r="3789" spans="1:4" x14ac:dyDescent="0.35">
      <c r="A3789" s="7" t="s">
        <v>363</v>
      </c>
      <c r="B3789" s="8">
        <v>41290</v>
      </c>
      <c r="C3789" s="9">
        <v>9</v>
      </c>
      <c r="D3789" s="10">
        <v>20170</v>
      </c>
    </row>
    <row r="3790" spans="1:4" x14ac:dyDescent="0.35">
      <c r="A3790" s="7" t="s">
        <v>363</v>
      </c>
      <c r="B3790" s="8">
        <v>41291</v>
      </c>
      <c r="C3790" s="9">
        <v>5.25</v>
      </c>
      <c r="D3790" s="10">
        <v>20201</v>
      </c>
    </row>
    <row r="3791" spans="1:4" x14ac:dyDescent="0.35">
      <c r="A3791" s="7" t="s">
        <v>363</v>
      </c>
      <c r="B3791" s="8">
        <v>41298</v>
      </c>
      <c r="C3791" s="9">
        <v>5</v>
      </c>
      <c r="D3791" s="10">
        <v>20155</v>
      </c>
    </row>
    <row r="3792" spans="1:4" x14ac:dyDescent="0.35">
      <c r="A3792" s="7" t="s">
        <v>363</v>
      </c>
      <c r="B3792" s="8">
        <v>41298</v>
      </c>
      <c r="C3792" s="9">
        <v>3</v>
      </c>
      <c r="D3792" s="10">
        <v>20155</v>
      </c>
    </row>
    <row r="3793" spans="1:4" x14ac:dyDescent="0.35">
      <c r="A3793" s="7" t="s">
        <v>363</v>
      </c>
      <c r="B3793" s="8">
        <v>41305</v>
      </c>
      <c r="C3793" s="9">
        <v>48.4</v>
      </c>
      <c r="D3793" s="10">
        <v>10121</v>
      </c>
    </row>
    <row r="3794" spans="1:4" x14ac:dyDescent="0.35">
      <c r="A3794" s="7" t="s">
        <v>363</v>
      </c>
      <c r="B3794" s="8">
        <v>41305</v>
      </c>
      <c r="C3794" s="9">
        <v>6</v>
      </c>
      <c r="D3794" s="10">
        <v>10131</v>
      </c>
    </row>
    <row r="3795" spans="1:4" x14ac:dyDescent="0.35">
      <c r="A3795" s="7" t="s">
        <v>363</v>
      </c>
      <c r="B3795" s="8">
        <v>41311</v>
      </c>
      <c r="C3795" s="9">
        <v>3.5</v>
      </c>
      <c r="D3795" s="10">
        <v>20127</v>
      </c>
    </row>
    <row r="3796" spans="1:4" x14ac:dyDescent="0.35">
      <c r="A3796" s="7" t="s">
        <v>363</v>
      </c>
      <c r="B3796" s="8">
        <v>41312</v>
      </c>
      <c r="C3796" s="9">
        <v>5.5</v>
      </c>
      <c r="D3796" s="10">
        <v>20149</v>
      </c>
    </row>
    <row r="3797" spans="1:4" x14ac:dyDescent="0.35">
      <c r="A3797" s="7" t="s">
        <v>363</v>
      </c>
      <c r="B3797" s="8">
        <v>41312</v>
      </c>
      <c r="C3797" s="9">
        <v>3</v>
      </c>
      <c r="D3797" s="10">
        <v>20149</v>
      </c>
    </row>
    <row r="3798" spans="1:4" x14ac:dyDescent="0.35">
      <c r="A3798" s="7" t="s">
        <v>363</v>
      </c>
      <c r="B3798" s="8">
        <v>41312</v>
      </c>
      <c r="C3798" s="9">
        <v>11.75</v>
      </c>
      <c r="D3798" s="10">
        <v>20149</v>
      </c>
    </row>
    <row r="3799" spans="1:4" x14ac:dyDescent="0.35">
      <c r="A3799" s="7" t="s">
        <v>363</v>
      </c>
      <c r="B3799" s="8">
        <v>41313</v>
      </c>
      <c r="C3799" s="9">
        <v>6</v>
      </c>
      <c r="D3799" s="10">
        <v>30042</v>
      </c>
    </row>
    <row r="3800" spans="1:4" x14ac:dyDescent="0.35">
      <c r="A3800" s="7" t="s">
        <v>363</v>
      </c>
      <c r="B3800" s="8">
        <v>41313</v>
      </c>
      <c r="C3800" s="9">
        <v>19.25</v>
      </c>
      <c r="D3800" s="10">
        <v>30042</v>
      </c>
    </row>
    <row r="3801" spans="1:4" x14ac:dyDescent="0.35">
      <c r="A3801" s="7" t="s">
        <v>363</v>
      </c>
      <c r="B3801" s="8">
        <v>41313</v>
      </c>
      <c r="C3801" s="9">
        <v>7</v>
      </c>
      <c r="D3801" s="10">
        <v>30042</v>
      </c>
    </row>
    <row r="3802" spans="1:4" x14ac:dyDescent="0.35">
      <c r="A3802" s="7" t="s">
        <v>363</v>
      </c>
      <c r="B3802" s="8">
        <v>41309</v>
      </c>
      <c r="C3802" s="9">
        <v>5.5</v>
      </c>
      <c r="D3802" s="10">
        <v>20130</v>
      </c>
    </row>
    <row r="3803" spans="1:4" x14ac:dyDescent="0.35">
      <c r="A3803" s="7" t="s">
        <v>363</v>
      </c>
      <c r="B3803" s="8">
        <v>41309</v>
      </c>
      <c r="C3803" s="9">
        <v>5.25</v>
      </c>
      <c r="D3803" s="10">
        <v>20130</v>
      </c>
    </row>
    <row r="3804" spans="1:4" x14ac:dyDescent="0.35">
      <c r="A3804" s="7" t="s">
        <v>363</v>
      </c>
      <c r="B3804" s="8">
        <v>41317</v>
      </c>
      <c r="C3804" s="9">
        <v>22.45</v>
      </c>
      <c r="D3804" s="10">
        <v>20167</v>
      </c>
    </row>
    <row r="3805" spans="1:4" x14ac:dyDescent="0.35">
      <c r="A3805" s="7" t="s">
        <v>363</v>
      </c>
      <c r="B3805" s="8">
        <v>41317</v>
      </c>
      <c r="C3805" s="9">
        <v>59.9</v>
      </c>
      <c r="D3805" s="10">
        <v>20204</v>
      </c>
    </row>
    <row r="3806" spans="1:4" x14ac:dyDescent="0.35">
      <c r="A3806" s="7" t="s">
        <v>363</v>
      </c>
      <c r="B3806" s="8">
        <v>41320</v>
      </c>
      <c r="C3806" s="9">
        <v>5.25</v>
      </c>
      <c r="D3806" s="10">
        <v>30017</v>
      </c>
    </row>
    <row r="3807" spans="1:4" x14ac:dyDescent="0.35">
      <c r="A3807" s="7" t="s">
        <v>363</v>
      </c>
      <c r="B3807" s="8">
        <v>41319</v>
      </c>
      <c r="C3807" s="9">
        <v>3</v>
      </c>
      <c r="D3807" s="10">
        <v>30014</v>
      </c>
    </row>
    <row r="3808" spans="1:4" x14ac:dyDescent="0.35">
      <c r="A3808" s="7" t="s">
        <v>363</v>
      </c>
      <c r="B3808" s="8">
        <v>41325</v>
      </c>
      <c r="C3808" s="9">
        <v>5.25</v>
      </c>
      <c r="D3808" s="10">
        <v>20095</v>
      </c>
    </row>
    <row r="3809" spans="1:4" x14ac:dyDescent="0.35">
      <c r="A3809" s="7" t="s">
        <v>363</v>
      </c>
      <c r="B3809" s="8">
        <v>41326</v>
      </c>
      <c r="C3809" s="9">
        <v>7.2</v>
      </c>
      <c r="D3809" s="10">
        <v>20005</v>
      </c>
    </row>
    <row r="3810" spans="1:4" x14ac:dyDescent="0.35">
      <c r="A3810" s="7" t="s">
        <v>363</v>
      </c>
      <c r="B3810" s="8">
        <v>41326</v>
      </c>
      <c r="C3810" s="9">
        <v>5.25</v>
      </c>
      <c r="D3810" s="10">
        <v>30047</v>
      </c>
    </row>
    <row r="3811" spans="1:4" x14ac:dyDescent="0.35">
      <c r="A3811" s="7" t="s">
        <v>363</v>
      </c>
      <c r="B3811" s="8">
        <v>41333</v>
      </c>
      <c r="C3811" s="9">
        <v>20.9</v>
      </c>
      <c r="D3811" s="10">
        <v>30015</v>
      </c>
    </row>
    <row r="3812" spans="1:4" x14ac:dyDescent="0.35">
      <c r="A3812" s="7" t="s">
        <v>363</v>
      </c>
      <c r="B3812" s="8">
        <v>41333</v>
      </c>
      <c r="C3812" s="9">
        <v>5.25</v>
      </c>
      <c r="D3812" s="10">
        <v>30015</v>
      </c>
    </row>
    <row r="3813" spans="1:4" x14ac:dyDescent="0.35">
      <c r="A3813" s="7" t="s">
        <v>363</v>
      </c>
      <c r="B3813" s="8">
        <v>41333</v>
      </c>
      <c r="C3813" s="9">
        <v>0</v>
      </c>
      <c r="D3813" s="10">
        <v>20200</v>
      </c>
    </row>
    <row r="3814" spans="1:4" x14ac:dyDescent="0.35">
      <c r="A3814" s="7" t="s">
        <v>363</v>
      </c>
      <c r="B3814" s="8">
        <v>41339</v>
      </c>
      <c r="C3814" s="9">
        <v>15.75</v>
      </c>
      <c r="D3814" s="10">
        <v>10090</v>
      </c>
    </row>
    <row r="3815" spans="1:4" x14ac:dyDescent="0.35">
      <c r="A3815" s="7" t="s">
        <v>363</v>
      </c>
      <c r="B3815" s="8">
        <v>41347</v>
      </c>
      <c r="C3815" s="9">
        <v>5.5</v>
      </c>
      <c r="D3815" s="10">
        <v>20149</v>
      </c>
    </row>
    <row r="3816" spans="1:4" x14ac:dyDescent="0.35">
      <c r="A3816" s="7" t="s">
        <v>363</v>
      </c>
      <c r="B3816" s="8">
        <v>41347</v>
      </c>
      <c r="C3816" s="9">
        <v>3</v>
      </c>
      <c r="D3816" s="10">
        <v>20149</v>
      </c>
    </row>
    <row r="3817" spans="1:4" x14ac:dyDescent="0.35">
      <c r="A3817" s="7" t="s">
        <v>363</v>
      </c>
      <c r="B3817" s="8">
        <v>41347</v>
      </c>
      <c r="C3817" s="9">
        <v>11.75</v>
      </c>
      <c r="D3817" s="10">
        <v>20149</v>
      </c>
    </row>
    <row r="3818" spans="1:4" x14ac:dyDescent="0.35">
      <c r="A3818" s="7" t="s">
        <v>363</v>
      </c>
      <c r="B3818" s="8">
        <v>41347</v>
      </c>
      <c r="C3818" s="9">
        <v>14</v>
      </c>
      <c r="D3818" s="10">
        <v>20150</v>
      </c>
    </row>
    <row r="3819" spans="1:4" x14ac:dyDescent="0.35">
      <c r="A3819" s="7" t="s">
        <v>363</v>
      </c>
      <c r="B3819" s="8">
        <v>41354</v>
      </c>
      <c r="C3819" s="9">
        <v>9</v>
      </c>
      <c r="D3819" s="10">
        <v>20468</v>
      </c>
    </row>
    <row r="3820" spans="1:4" x14ac:dyDescent="0.35">
      <c r="A3820" s="7" t="s">
        <v>363</v>
      </c>
      <c r="B3820" s="8">
        <v>41348</v>
      </c>
      <c r="C3820" s="9">
        <v>42.9</v>
      </c>
      <c r="D3820" s="10">
        <v>30034</v>
      </c>
    </row>
    <row r="3821" spans="1:4" x14ac:dyDescent="0.35">
      <c r="A3821" s="7" t="s">
        <v>363</v>
      </c>
      <c r="B3821" s="8">
        <v>41360</v>
      </c>
      <c r="C3821" s="9">
        <v>10.5</v>
      </c>
      <c r="D3821" s="10">
        <v>20178</v>
      </c>
    </row>
    <row r="3822" spans="1:4" x14ac:dyDescent="0.35">
      <c r="A3822" s="7" t="s">
        <v>363</v>
      </c>
      <c r="B3822" s="8">
        <v>41366</v>
      </c>
      <c r="C3822" s="9">
        <v>38.5</v>
      </c>
      <c r="D3822" s="10">
        <v>30013</v>
      </c>
    </row>
    <row r="3823" spans="1:4" x14ac:dyDescent="0.35">
      <c r="A3823" s="7" t="s">
        <v>363</v>
      </c>
      <c r="B3823" s="8">
        <v>41382</v>
      </c>
      <c r="C3823" s="9">
        <v>20.25</v>
      </c>
      <c r="D3823" s="10">
        <v>20233</v>
      </c>
    </row>
    <row r="3824" spans="1:4" x14ac:dyDescent="0.35">
      <c r="A3824" s="7" t="s">
        <v>363</v>
      </c>
      <c r="B3824" s="8">
        <v>41386</v>
      </c>
      <c r="C3824" s="9">
        <v>71.3</v>
      </c>
      <c r="D3824" s="10">
        <v>20199</v>
      </c>
    </row>
    <row r="3825" spans="1:4" x14ac:dyDescent="0.35">
      <c r="A3825" s="7" t="s">
        <v>363</v>
      </c>
      <c r="B3825" s="8">
        <v>41389</v>
      </c>
      <c r="C3825" s="9">
        <v>6</v>
      </c>
      <c r="D3825" s="10">
        <v>20226</v>
      </c>
    </row>
    <row r="3826" spans="1:4" x14ac:dyDescent="0.35">
      <c r="A3826" s="7" t="s">
        <v>363</v>
      </c>
      <c r="B3826" s="8">
        <v>41401</v>
      </c>
      <c r="C3826" s="9">
        <v>5.5</v>
      </c>
      <c r="D3826" s="10">
        <v>30016</v>
      </c>
    </row>
    <row r="3827" spans="1:4" x14ac:dyDescent="0.35">
      <c r="A3827" s="7" t="s">
        <v>363</v>
      </c>
      <c r="B3827" s="8">
        <v>41401</v>
      </c>
      <c r="C3827" s="9">
        <v>3.5</v>
      </c>
      <c r="D3827" s="10">
        <v>30016</v>
      </c>
    </row>
    <row r="3828" spans="1:4" x14ac:dyDescent="0.35">
      <c r="A3828" s="7" t="s">
        <v>363</v>
      </c>
      <c r="B3828" s="8">
        <v>41410</v>
      </c>
      <c r="C3828" s="9">
        <v>36.700000000000003</v>
      </c>
      <c r="D3828" s="10">
        <v>20158</v>
      </c>
    </row>
    <row r="3829" spans="1:4" x14ac:dyDescent="0.35">
      <c r="A3829" s="7" t="s">
        <v>363</v>
      </c>
      <c r="B3829" s="8">
        <v>41417</v>
      </c>
      <c r="C3829" s="9">
        <v>3</v>
      </c>
      <c r="D3829" s="10">
        <v>20163</v>
      </c>
    </row>
    <row r="3830" spans="1:4" x14ac:dyDescent="0.35">
      <c r="A3830" s="7" t="s">
        <v>363</v>
      </c>
      <c r="B3830" s="8">
        <v>41416</v>
      </c>
      <c r="C3830" s="9">
        <v>5.5</v>
      </c>
      <c r="D3830" s="10">
        <v>20149</v>
      </c>
    </row>
    <row r="3831" spans="1:4" x14ac:dyDescent="0.35">
      <c r="A3831" s="7" t="s">
        <v>363</v>
      </c>
      <c r="B3831" s="8">
        <v>41416</v>
      </c>
      <c r="C3831" s="9">
        <v>3</v>
      </c>
      <c r="D3831" s="10">
        <v>20149</v>
      </c>
    </row>
    <row r="3832" spans="1:4" x14ac:dyDescent="0.35">
      <c r="A3832" s="7" t="s">
        <v>363</v>
      </c>
      <c r="B3832" s="8">
        <v>41416</v>
      </c>
      <c r="C3832" s="9">
        <v>11.75</v>
      </c>
      <c r="D3832" s="10">
        <v>20149</v>
      </c>
    </row>
    <row r="3833" spans="1:4" x14ac:dyDescent="0.35">
      <c r="A3833" s="7" t="s">
        <v>363</v>
      </c>
      <c r="B3833" s="8">
        <v>41424</v>
      </c>
      <c r="C3833" s="9">
        <v>13</v>
      </c>
      <c r="D3833" s="10">
        <v>20209</v>
      </c>
    </row>
    <row r="3834" spans="1:4" x14ac:dyDescent="0.35">
      <c r="A3834" s="7" t="s">
        <v>363</v>
      </c>
      <c r="B3834" s="8">
        <v>41425</v>
      </c>
      <c r="C3834" s="9">
        <v>14</v>
      </c>
      <c r="D3834" s="10">
        <v>20067</v>
      </c>
    </row>
    <row r="3835" spans="1:4" x14ac:dyDescent="0.35">
      <c r="A3835" s="7" t="s">
        <v>363</v>
      </c>
      <c r="B3835" s="8">
        <v>41426</v>
      </c>
      <c r="C3835" s="9">
        <v>47.4</v>
      </c>
      <c r="D3835" s="10">
        <v>20028</v>
      </c>
    </row>
    <row r="3836" spans="1:4" x14ac:dyDescent="0.35">
      <c r="A3836" s="7" t="s">
        <v>363</v>
      </c>
      <c r="B3836" s="8">
        <v>41431</v>
      </c>
      <c r="C3836" s="9">
        <v>6</v>
      </c>
      <c r="D3836" s="10">
        <v>70107</v>
      </c>
    </row>
    <row r="3837" spans="1:4" x14ac:dyDescent="0.35">
      <c r="A3837" s="7" t="s">
        <v>363</v>
      </c>
      <c r="B3837" s="8">
        <v>41435</v>
      </c>
      <c r="C3837" s="9">
        <v>66.459999999999994</v>
      </c>
      <c r="D3837" s="10">
        <v>20129</v>
      </c>
    </row>
    <row r="3838" spans="1:4" x14ac:dyDescent="0.35">
      <c r="A3838" s="7" t="s">
        <v>363</v>
      </c>
      <c r="B3838" s="8">
        <v>41437</v>
      </c>
      <c r="C3838" s="9">
        <v>21</v>
      </c>
      <c r="D3838" s="10">
        <v>20019</v>
      </c>
    </row>
    <row r="3839" spans="1:4" x14ac:dyDescent="0.35">
      <c r="A3839" s="7" t="s">
        <v>363</v>
      </c>
      <c r="B3839" s="8">
        <v>41436</v>
      </c>
      <c r="C3839" s="9">
        <v>11</v>
      </c>
      <c r="D3839" s="10">
        <v>30022</v>
      </c>
    </row>
    <row r="3840" spans="1:4" x14ac:dyDescent="0.35">
      <c r="A3840" s="7" t="s">
        <v>363</v>
      </c>
      <c r="B3840" s="8">
        <v>41436</v>
      </c>
      <c r="C3840" s="9">
        <v>33.4</v>
      </c>
      <c r="D3840" s="10">
        <v>30022</v>
      </c>
    </row>
    <row r="3841" spans="1:4" x14ac:dyDescent="0.35">
      <c r="A3841" s="7" t="s">
        <v>363</v>
      </c>
      <c r="B3841" s="8">
        <v>41446</v>
      </c>
      <c r="C3841" s="9">
        <v>31.5</v>
      </c>
      <c r="D3841" s="10">
        <v>20099</v>
      </c>
    </row>
    <row r="3842" spans="1:4" x14ac:dyDescent="0.35">
      <c r="A3842" s="7" t="s">
        <v>363</v>
      </c>
      <c r="B3842" s="8">
        <v>41446</v>
      </c>
      <c r="C3842" s="9">
        <v>10.5</v>
      </c>
      <c r="D3842" s="10">
        <v>20099</v>
      </c>
    </row>
    <row r="3843" spans="1:4" x14ac:dyDescent="0.35">
      <c r="A3843" s="7" t="s">
        <v>363</v>
      </c>
      <c r="B3843" s="8">
        <v>41445</v>
      </c>
      <c r="C3843" s="9">
        <v>11</v>
      </c>
      <c r="D3843" s="10">
        <v>10082</v>
      </c>
    </row>
    <row r="3844" spans="1:4" x14ac:dyDescent="0.35">
      <c r="A3844" s="7" t="s">
        <v>363</v>
      </c>
      <c r="B3844" s="8">
        <v>41445</v>
      </c>
      <c r="C3844" s="9">
        <v>11</v>
      </c>
      <c r="D3844" s="10">
        <v>10091</v>
      </c>
    </row>
    <row r="3845" spans="1:4" x14ac:dyDescent="0.35">
      <c r="A3845" s="7" t="s">
        <v>363</v>
      </c>
      <c r="B3845" s="8">
        <v>41445</v>
      </c>
      <c r="C3845" s="9">
        <v>8.5</v>
      </c>
      <c r="D3845" s="10">
        <v>10092</v>
      </c>
    </row>
    <row r="3846" spans="1:4" x14ac:dyDescent="0.35">
      <c r="A3846" s="7" t="s">
        <v>363</v>
      </c>
      <c r="B3846" s="8">
        <v>41445</v>
      </c>
      <c r="C3846" s="9">
        <v>16.7</v>
      </c>
      <c r="D3846" s="10">
        <v>10094</v>
      </c>
    </row>
    <row r="3847" spans="1:4" x14ac:dyDescent="0.35">
      <c r="A3847" s="7" t="s">
        <v>363</v>
      </c>
      <c r="B3847" s="8">
        <v>41445</v>
      </c>
      <c r="C3847" s="9">
        <v>5.2</v>
      </c>
      <c r="D3847" s="10">
        <v>10095</v>
      </c>
    </row>
    <row r="3848" spans="1:4" x14ac:dyDescent="0.35">
      <c r="A3848" s="7" t="s">
        <v>363</v>
      </c>
      <c r="B3848" s="8">
        <v>41445</v>
      </c>
      <c r="C3848" s="9">
        <v>10.5</v>
      </c>
      <c r="D3848" s="10">
        <v>10089</v>
      </c>
    </row>
    <row r="3849" spans="1:4" x14ac:dyDescent="0.35">
      <c r="A3849" s="7" t="s">
        <v>363</v>
      </c>
      <c r="B3849" s="8">
        <v>41445</v>
      </c>
      <c r="C3849" s="9">
        <v>7.7</v>
      </c>
      <c r="D3849" s="10">
        <v>10093</v>
      </c>
    </row>
    <row r="3850" spans="1:4" x14ac:dyDescent="0.35">
      <c r="A3850" s="7" t="s">
        <v>363</v>
      </c>
      <c r="B3850" s="8">
        <v>41450</v>
      </c>
      <c r="C3850" s="9">
        <v>5.5</v>
      </c>
      <c r="D3850" s="10">
        <v>20130</v>
      </c>
    </row>
    <row r="3851" spans="1:4" x14ac:dyDescent="0.35">
      <c r="A3851" s="7" t="s">
        <v>363</v>
      </c>
      <c r="B3851" s="8">
        <v>41450</v>
      </c>
      <c r="C3851" s="9">
        <v>5.25</v>
      </c>
      <c r="D3851" s="10">
        <v>20130</v>
      </c>
    </row>
    <row r="3852" spans="1:4" x14ac:dyDescent="0.35">
      <c r="A3852" s="7" t="s">
        <v>363</v>
      </c>
      <c r="B3852" s="8">
        <v>41452</v>
      </c>
      <c r="C3852" s="9">
        <v>7.87</v>
      </c>
      <c r="D3852" s="10">
        <v>40039</v>
      </c>
    </row>
    <row r="3853" spans="1:4" x14ac:dyDescent="0.35">
      <c r="A3853" s="7" t="s">
        <v>363</v>
      </c>
      <c r="B3853" s="8">
        <v>41467</v>
      </c>
      <c r="C3853" s="9">
        <v>29.8</v>
      </c>
      <c r="D3853" s="10">
        <v>30032</v>
      </c>
    </row>
    <row r="3854" spans="1:4" x14ac:dyDescent="0.35">
      <c r="A3854" s="7" t="s">
        <v>363</v>
      </c>
      <c r="B3854" s="8">
        <v>41481</v>
      </c>
      <c r="C3854" s="9">
        <v>13.15</v>
      </c>
      <c r="D3854" s="10">
        <v>20025</v>
      </c>
    </row>
    <row r="3855" spans="1:4" x14ac:dyDescent="0.35">
      <c r="A3855" s="7" t="s">
        <v>363</v>
      </c>
      <c r="B3855" s="8">
        <v>41481</v>
      </c>
      <c r="C3855" s="9">
        <v>55</v>
      </c>
      <c r="D3855" s="10">
        <v>30025</v>
      </c>
    </row>
    <row r="3856" spans="1:4" x14ac:dyDescent="0.35">
      <c r="A3856" s="7" t="s">
        <v>363</v>
      </c>
      <c r="B3856" s="8">
        <v>41485</v>
      </c>
      <c r="C3856" s="9">
        <v>27.75</v>
      </c>
      <c r="D3856" s="10">
        <v>20146</v>
      </c>
    </row>
    <row r="3857" spans="1:4" x14ac:dyDescent="0.35">
      <c r="A3857" s="7" t="s">
        <v>363</v>
      </c>
      <c r="B3857" s="8">
        <v>41492</v>
      </c>
      <c r="C3857" s="9">
        <v>20.95</v>
      </c>
      <c r="D3857" s="10">
        <v>40053</v>
      </c>
    </row>
    <row r="3858" spans="1:4" x14ac:dyDescent="0.35">
      <c r="A3858" s="7" t="s">
        <v>363</v>
      </c>
      <c r="B3858" s="8">
        <v>41492</v>
      </c>
      <c r="C3858" s="9">
        <v>3</v>
      </c>
      <c r="D3858" s="10">
        <v>40053</v>
      </c>
    </row>
    <row r="3859" spans="1:4" x14ac:dyDescent="0.35">
      <c r="A3859" s="7" t="s">
        <v>363</v>
      </c>
      <c r="B3859" s="8">
        <v>41494</v>
      </c>
      <c r="C3859" s="9">
        <v>21.95</v>
      </c>
      <c r="D3859" s="10">
        <v>20114</v>
      </c>
    </row>
    <row r="3860" spans="1:4" x14ac:dyDescent="0.35">
      <c r="A3860" s="7" t="s">
        <v>363</v>
      </c>
      <c r="B3860" s="8">
        <v>41499</v>
      </c>
      <c r="C3860" s="9">
        <v>66</v>
      </c>
      <c r="D3860" s="10">
        <v>20148</v>
      </c>
    </row>
    <row r="3861" spans="1:4" x14ac:dyDescent="0.35">
      <c r="A3861" s="7" t="s">
        <v>363</v>
      </c>
      <c r="B3861" s="8">
        <v>41506</v>
      </c>
      <c r="C3861" s="9">
        <v>15.45</v>
      </c>
      <c r="D3861" s="10">
        <v>40034</v>
      </c>
    </row>
    <row r="3862" spans="1:4" x14ac:dyDescent="0.35">
      <c r="A3862" s="7" t="s">
        <v>363</v>
      </c>
      <c r="B3862" s="8">
        <v>41508</v>
      </c>
      <c r="C3862" s="9">
        <v>3</v>
      </c>
      <c r="D3862" s="10">
        <v>20161</v>
      </c>
    </row>
    <row r="3863" spans="1:4" x14ac:dyDescent="0.35">
      <c r="A3863" s="7" t="s">
        <v>363</v>
      </c>
      <c r="B3863" s="8">
        <v>41508</v>
      </c>
      <c r="C3863" s="9">
        <v>8</v>
      </c>
      <c r="D3863" s="10">
        <v>40029</v>
      </c>
    </row>
    <row r="3864" spans="1:4" x14ac:dyDescent="0.35">
      <c r="A3864" s="7" t="s">
        <v>363</v>
      </c>
      <c r="B3864" s="8">
        <v>41512</v>
      </c>
      <c r="C3864" s="9">
        <v>11</v>
      </c>
      <c r="D3864" s="10">
        <v>10106</v>
      </c>
    </row>
    <row r="3865" spans="1:4" x14ac:dyDescent="0.35">
      <c r="A3865" s="7" t="s">
        <v>363</v>
      </c>
      <c r="B3865" s="8">
        <v>41529</v>
      </c>
      <c r="C3865" s="9">
        <v>25.5</v>
      </c>
      <c r="D3865" s="10">
        <v>30046</v>
      </c>
    </row>
    <row r="3866" spans="1:4" x14ac:dyDescent="0.35">
      <c r="A3866" s="7" t="s">
        <v>363</v>
      </c>
      <c r="B3866" s="8">
        <v>41527</v>
      </c>
      <c r="C3866" s="9">
        <v>5.25</v>
      </c>
      <c r="D3866" s="10">
        <v>20140</v>
      </c>
    </row>
    <row r="3867" spans="1:4" x14ac:dyDescent="0.35">
      <c r="A3867" s="7" t="s">
        <v>363</v>
      </c>
      <c r="B3867" s="8">
        <v>41534</v>
      </c>
      <c r="C3867" s="9">
        <v>18.95</v>
      </c>
      <c r="D3867" s="10">
        <v>40046</v>
      </c>
    </row>
    <row r="3868" spans="1:4" x14ac:dyDescent="0.35">
      <c r="A3868" s="7" t="s">
        <v>363</v>
      </c>
      <c r="B3868" s="8">
        <v>41535</v>
      </c>
      <c r="C3868" s="9">
        <v>11.43</v>
      </c>
      <c r="D3868" s="10">
        <v>20018</v>
      </c>
    </row>
    <row r="3869" spans="1:4" x14ac:dyDescent="0.35">
      <c r="A3869" s="7" t="s">
        <v>363</v>
      </c>
      <c r="B3869" s="8">
        <v>41536</v>
      </c>
      <c r="C3869" s="9">
        <v>5</v>
      </c>
      <c r="D3869" s="10">
        <v>20155</v>
      </c>
    </row>
    <row r="3870" spans="1:4" x14ac:dyDescent="0.35">
      <c r="A3870" s="7" t="s">
        <v>363</v>
      </c>
      <c r="B3870" s="8">
        <v>41536</v>
      </c>
      <c r="C3870" s="9">
        <v>3</v>
      </c>
      <c r="D3870" s="10">
        <v>20155</v>
      </c>
    </row>
    <row r="3871" spans="1:4" x14ac:dyDescent="0.35">
      <c r="A3871" s="7" t="s">
        <v>363</v>
      </c>
      <c r="B3871" s="8">
        <v>41537</v>
      </c>
      <c r="C3871" s="9">
        <v>20.75</v>
      </c>
      <c r="D3871" s="10">
        <v>20133</v>
      </c>
    </row>
    <row r="3872" spans="1:4" x14ac:dyDescent="0.35">
      <c r="A3872" s="7" t="s">
        <v>363</v>
      </c>
      <c r="B3872" s="8">
        <v>41540</v>
      </c>
      <c r="C3872" s="9">
        <v>10.5</v>
      </c>
      <c r="D3872" s="10">
        <v>20121</v>
      </c>
    </row>
    <row r="3873" spans="1:4" x14ac:dyDescent="0.35">
      <c r="A3873" s="7" t="s">
        <v>363</v>
      </c>
      <c r="B3873" s="8">
        <v>41540</v>
      </c>
      <c r="C3873" s="9">
        <v>3</v>
      </c>
      <c r="D3873" s="10">
        <v>20121</v>
      </c>
    </row>
    <row r="3874" spans="1:4" x14ac:dyDescent="0.35">
      <c r="A3874" s="7" t="s">
        <v>363</v>
      </c>
      <c r="B3874" s="8">
        <v>41541</v>
      </c>
      <c r="C3874" s="9">
        <v>10.5</v>
      </c>
      <c r="D3874" s="10">
        <v>50036</v>
      </c>
    </row>
    <row r="3875" spans="1:4" x14ac:dyDescent="0.35">
      <c r="A3875" s="7" t="s">
        <v>363</v>
      </c>
      <c r="B3875" s="8">
        <v>41545</v>
      </c>
      <c r="C3875" s="9">
        <v>18.45</v>
      </c>
      <c r="D3875" s="10">
        <v>20041</v>
      </c>
    </row>
    <row r="3876" spans="1:4" x14ac:dyDescent="0.35">
      <c r="A3876" s="7" t="s">
        <v>363</v>
      </c>
      <c r="B3876" s="8">
        <v>41543</v>
      </c>
      <c r="C3876" s="9">
        <v>11</v>
      </c>
      <c r="D3876" s="10">
        <v>30022</v>
      </c>
    </row>
    <row r="3877" spans="1:4" x14ac:dyDescent="0.35">
      <c r="A3877" s="7" t="s">
        <v>363</v>
      </c>
      <c r="B3877" s="8">
        <v>41543</v>
      </c>
      <c r="C3877" s="9">
        <v>33.4</v>
      </c>
      <c r="D3877" s="10">
        <v>30022</v>
      </c>
    </row>
    <row r="3878" spans="1:4" x14ac:dyDescent="0.35">
      <c r="A3878" s="7" t="s">
        <v>363</v>
      </c>
      <c r="B3878" s="8">
        <v>41548</v>
      </c>
      <c r="C3878" s="9">
        <v>20.9</v>
      </c>
      <c r="D3878" s="10">
        <v>30015</v>
      </c>
    </row>
    <row r="3879" spans="1:4" x14ac:dyDescent="0.35">
      <c r="A3879" s="7" t="s">
        <v>363</v>
      </c>
      <c r="B3879" s="8">
        <v>41548</v>
      </c>
      <c r="C3879" s="9">
        <v>5.25</v>
      </c>
      <c r="D3879" s="10">
        <v>30015</v>
      </c>
    </row>
    <row r="3880" spans="1:4" x14ac:dyDescent="0.35">
      <c r="A3880" s="7" t="s">
        <v>363</v>
      </c>
      <c r="B3880" s="8">
        <v>41548</v>
      </c>
      <c r="C3880" s="9">
        <v>14</v>
      </c>
      <c r="D3880" s="10">
        <v>10072</v>
      </c>
    </row>
    <row r="3881" spans="1:4" x14ac:dyDescent="0.35">
      <c r="A3881" s="7" t="s">
        <v>363</v>
      </c>
      <c r="B3881" s="8">
        <v>41549</v>
      </c>
      <c r="C3881" s="9">
        <v>36.06</v>
      </c>
      <c r="D3881" s="10">
        <v>40036</v>
      </c>
    </row>
    <row r="3882" spans="1:4" x14ac:dyDescent="0.35">
      <c r="A3882" s="7" t="s">
        <v>363</v>
      </c>
      <c r="B3882" s="8">
        <v>41547</v>
      </c>
      <c r="C3882" s="9">
        <v>31.5</v>
      </c>
      <c r="D3882" s="10">
        <v>20099</v>
      </c>
    </row>
    <row r="3883" spans="1:4" x14ac:dyDescent="0.35">
      <c r="A3883" s="7" t="s">
        <v>363</v>
      </c>
      <c r="B3883" s="8">
        <v>41547</v>
      </c>
      <c r="C3883" s="9">
        <v>10.5</v>
      </c>
      <c r="D3883" s="10">
        <v>20099</v>
      </c>
    </row>
    <row r="3884" spans="1:4" x14ac:dyDescent="0.35">
      <c r="A3884" s="7" t="s">
        <v>363</v>
      </c>
      <c r="B3884" s="8">
        <v>41556</v>
      </c>
      <c r="C3884" s="9">
        <v>10.5</v>
      </c>
      <c r="D3884" s="10">
        <v>20082</v>
      </c>
    </row>
    <row r="3885" spans="1:4" x14ac:dyDescent="0.35">
      <c r="A3885" s="7" t="s">
        <v>363</v>
      </c>
      <c r="B3885" s="8">
        <v>41555</v>
      </c>
      <c r="C3885" s="9">
        <v>10.5</v>
      </c>
      <c r="D3885" s="10">
        <v>30061</v>
      </c>
    </row>
    <row r="3886" spans="1:4" x14ac:dyDescent="0.35">
      <c r="A3886" s="7" t="s">
        <v>363</v>
      </c>
      <c r="B3886" s="8">
        <v>41557</v>
      </c>
      <c r="C3886" s="9">
        <v>9</v>
      </c>
      <c r="D3886" s="10">
        <v>10112</v>
      </c>
    </row>
    <row r="3887" spans="1:4" x14ac:dyDescent="0.35">
      <c r="A3887" s="7" t="s">
        <v>363</v>
      </c>
      <c r="B3887" s="8">
        <v>41564</v>
      </c>
      <c r="C3887" s="9">
        <v>6</v>
      </c>
      <c r="D3887" s="10">
        <v>30042</v>
      </c>
    </row>
    <row r="3888" spans="1:4" x14ac:dyDescent="0.35">
      <c r="A3888" s="7" t="s">
        <v>363</v>
      </c>
      <c r="B3888" s="8">
        <v>41564</v>
      </c>
      <c r="C3888" s="9">
        <v>19.25</v>
      </c>
      <c r="D3888" s="10">
        <v>30042</v>
      </c>
    </row>
    <row r="3889" spans="1:4" x14ac:dyDescent="0.35">
      <c r="A3889" s="7" t="s">
        <v>363</v>
      </c>
      <c r="B3889" s="8">
        <v>41564</v>
      </c>
      <c r="C3889" s="9">
        <v>7</v>
      </c>
      <c r="D3889" s="10">
        <v>30042</v>
      </c>
    </row>
    <row r="3890" spans="1:4" x14ac:dyDescent="0.35">
      <c r="A3890" s="7" t="s">
        <v>363</v>
      </c>
      <c r="B3890" s="8">
        <v>41571</v>
      </c>
      <c r="C3890" s="9">
        <v>6</v>
      </c>
      <c r="D3890" s="10">
        <v>10067</v>
      </c>
    </row>
    <row r="3891" spans="1:4" x14ac:dyDescent="0.35">
      <c r="A3891" s="7" t="s">
        <v>363</v>
      </c>
      <c r="B3891" s="8">
        <v>41578</v>
      </c>
      <c r="C3891" s="9">
        <v>22.75</v>
      </c>
      <c r="D3891" s="10">
        <v>30049</v>
      </c>
    </row>
    <row r="3892" spans="1:4" x14ac:dyDescent="0.35">
      <c r="A3892" s="7" t="s">
        <v>363</v>
      </c>
      <c r="B3892" s="8">
        <v>41578</v>
      </c>
      <c r="C3892" s="9">
        <v>12.95</v>
      </c>
      <c r="D3892" s="10">
        <v>20104</v>
      </c>
    </row>
    <row r="3893" spans="1:4" x14ac:dyDescent="0.35">
      <c r="A3893" s="7" t="s">
        <v>364</v>
      </c>
      <c r="B3893" s="8">
        <v>41210</v>
      </c>
      <c r="C3893" s="9">
        <v>11.5</v>
      </c>
      <c r="D3893" s="10">
        <v>20051</v>
      </c>
    </row>
    <row r="3894" spans="1:4" x14ac:dyDescent="0.35">
      <c r="A3894" s="7" t="s">
        <v>364</v>
      </c>
      <c r="B3894" s="8">
        <v>41215</v>
      </c>
      <c r="C3894" s="9">
        <v>5</v>
      </c>
      <c r="D3894" s="10">
        <v>20229</v>
      </c>
    </row>
    <row r="3895" spans="1:4" x14ac:dyDescent="0.35">
      <c r="A3895" s="7" t="s">
        <v>364</v>
      </c>
      <c r="B3895" s="8">
        <v>41174</v>
      </c>
      <c r="C3895" s="9">
        <v>0.01</v>
      </c>
      <c r="D3895" s="10">
        <v>20203</v>
      </c>
    </row>
    <row r="3896" spans="1:4" x14ac:dyDescent="0.35">
      <c r="A3896" s="7" t="s">
        <v>365</v>
      </c>
      <c r="B3896" s="8">
        <v>41175</v>
      </c>
      <c r="C3896" s="9">
        <v>63.1</v>
      </c>
      <c r="D3896" s="10">
        <v>40026</v>
      </c>
    </row>
    <row r="3897" spans="1:4" x14ac:dyDescent="0.35">
      <c r="A3897" s="7" t="s">
        <v>365</v>
      </c>
      <c r="B3897" s="8">
        <v>41482</v>
      </c>
      <c r="C3897" s="9">
        <v>77.55</v>
      </c>
      <c r="D3897" s="10">
        <v>10108</v>
      </c>
    </row>
    <row r="3898" spans="1:4" x14ac:dyDescent="0.35">
      <c r="A3898" s="7" t="s">
        <v>366</v>
      </c>
      <c r="B3898" s="8">
        <v>41172</v>
      </c>
      <c r="C3898" s="9">
        <v>11</v>
      </c>
      <c r="D3898" s="10">
        <v>20086</v>
      </c>
    </row>
    <row r="3899" spans="1:4" x14ac:dyDescent="0.35">
      <c r="A3899" s="7" t="s">
        <v>366</v>
      </c>
      <c r="B3899" s="8">
        <v>41418</v>
      </c>
      <c r="C3899" s="9">
        <v>14</v>
      </c>
      <c r="D3899" s="10">
        <v>30014</v>
      </c>
    </row>
    <row r="3900" spans="1:4" x14ac:dyDescent="0.35">
      <c r="A3900" s="7" t="s">
        <v>367</v>
      </c>
      <c r="B3900" s="8">
        <v>41205</v>
      </c>
      <c r="C3900" s="9">
        <v>9.58</v>
      </c>
      <c r="D3900" s="10">
        <v>20013</v>
      </c>
    </row>
    <row r="3901" spans="1:4" x14ac:dyDescent="0.35">
      <c r="A3901" s="7" t="s">
        <v>367</v>
      </c>
      <c r="B3901" s="8">
        <v>41205</v>
      </c>
      <c r="C3901" s="9">
        <v>58.4</v>
      </c>
      <c r="D3901" s="10">
        <v>20013</v>
      </c>
    </row>
    <row r="3902" spans="1:4" x14ac:dyDescent="0.35">
      <c r="A3902" s="7" t="s">
        <v>367</v>
      </c>
      <c r="B3902" s="8">
        <v>41205</v>
      </c>
      <c r="C3902" s="9">
        <v>5.5</v>
      </c>
      <c r="D3902" s="10">
        <v>20013</v>
      </c>
    </row>
    <row r="3903" spans="1:4" x14ac:dyDescent="0.35">
      <c r="A3903" s="7" t="s">
        <v>367</v>
      </c>
      <c r="B3903" s="8">
        <v>41205</v>
      </c>
      <c r="C3903" s="9">
        <v>11.65</v>
      </c>
      <c r="D3903" s="10">
        <v>20013</v>
      </c>
    </row>
    <row r="3904" spans="1:4" x14ac:dyDescent="0.35">
      <c r="A3904" s="7" t="s">
        <v>367</v>
      </c>
      <c r="B3904" s="8">
        <v>41205</v>
      </c>
      <c r="C3904" s="9">
        <v>12.33</v>
      </c>
      <c r="D3904" s="10">
        <v>20013</v>
      </c>
    </row>
    <row r="3905" spans="1:4" x14ac:dyDescent="0.35">
      <c r="A3905" s="7" t="s">
        <v>367</v>
      </c>
      <c r="B3905" s="8">
        <v>41205</v>
      </c>
      <c r="C3905" s="9">
        <v>10.39</v>
      </c>
      <c r="D3905" s="10">
        <v>20013</v>
      </c>
    </row>
    <row r="3906" spans="1:4" x14ac:dyDescent="0.35">
      <c r="A3906" s="7" t="s">
        <v>367</v>
      </c>
      <c r="B3906" s="8">
        <v>41205</v>
      </c>
      <c r="C3906" s="9">
        <v>14.62</v>
      </c>
      <c r="D3906" s="10">
        <v>20013</v>
      </c>
    </row>
    <row r="3907" spans="1:4" x14ac:dyDescent="0.35">
      <c r="A3907" s="7" t="s">
        <v>367</v>
      </c>
      <c r="B3907" s="8">
        <v>41239</v>
      </c>
      <c r="C3907" s="9">
        <v>11.65</v>
      </c>
      <c r="D3907" s="10">
        <v>20008</v>
      </c>
    </row>
    <row r="3908" spans="1:4" x14ac:dyDescent="0.35">
      <c r="A3908" s="7" t="s">
        <v>367</v>
      </c>
      <c r="B3908" s="8">
        <v>41239</v>
      </c>
      <c r="C3908" s="9">
        <v>10.08</v>
      </c>
      <c r="D3908" s="10">
        <v>20008</v>
      </c>
    </row>
    <row r="3909" spans="1:4" x14ac:dyDescent="0.35">
      <c r="A3909" s="7" t="s">
        <v>367</v>
      </c>
      <c r="B3909" s="8">
        <v>41239</v>
      </c>
      <c r="C3909" s="9">
        <v>12.15</v>
      </c>
      <c r="D3909" s="10">
        <v>20008</v>
      </c>
    </row>
    <row r="3910" spans="1:4" x14ac:dyDescent="0.35">
      <c r="A3910" s="7" t="s">
        <v>367</v>
      </c>
      <c r="B3910" s="8">
        <v>41239</v>
      </c>
      <c r="C3910" s="9">
        <v>9.9</v>
      </c>
      <c r="D3910" s="10">
        <v>20008</v>
      </c>
    </row>
    <row r="3911" spans="1:4" x14ac:dyDescent="0.35">
      <c r="A3911" s="7" t="s">
        <v>367</v>
      </c>
      <c r="B3911" s="8">
        <v>41239</v>
      </c>
      <c r="C3911" s="9">
        <v>17.91</v>
      </c>
      <c r="D3911" s="10">
        <v>20008</v>
      </c>
    </row>
    <row r="3912" spans="1:4" x14ac:dyDescent="0.35">
      <c r="A3912" s="7" t="s">
        <v>367</v>
      </c>
      <c r="B3912" s="8">
        <v>41239</v>
      </c>
      <c r="C3912" s="9">
        <v>9.81</v>
      </c>
      <c r="D3912" s="10">
        <v>20008</v>
      </c>
    </row>
    <row r="3913" spans="1:4" x14ac:dyDescent="0.35">
      <c r="A3913" s="7" t="s">
        <v>367</v>
      </c>
      <c r="B3913" s="8">
        <v>41239</v>
      </c>
      <c r="C3913" s="9">
        <v>12.33</v>
      </c>
      <c r="D3913" s="10">
        <v>20008</v>
      </c>
    </row>
    <row r="3914" spans="1:4" x14ac:dyDescent="0.35">
      <c r="A3914" s="7" t="s">
        <v>367</v>
      </c>
      <c r="B3914" s="8">
        <v>41239</v>
      </c>
      <c r="C3914" s="9">
        <v>7.83</v>
      </c>
      <c r="D3914" s="10">
        <v>20008</v>
      </c>
    </row>
    <row r="3915" spans="1:4" x14ac:dyDescent="0.35">
      <c r="A3915" s="7" t="s">
        <v>367</v>
      </c>
      <c r="B3915" s="8">
        <v>41239</v>
      </c>
      <c r="C3915" s="9">
        <v>18.760000000000002</v>
      </c>
      <c r="D3915" s="10">
        <v>20008</v>
      </c>
    </row>
    <row r="3916" spans="1:4" x14ac:dyDescent="0.35">
      <c r="A3916" s="7" t="s">
        <v>367</v>
      </c>
      <c r="B3916" s="8">
        <v>41240</v>
      </c>
      <c r="C3916" s="9">
        <v>8.0500000000000007</v>
      </c>
      <c r="D3916" s="10">
        <v>20016</v>
      </c>
    </row>
    <row r="3917" spans="1:4" x14ac:dyDescent="0.35">
      <c r="A3917" s="7" t="s">
        <v>367</v>
      </c>
      <c r="B3917" s="8">
        <v>41240</v>
      </c>
      <c r="C3917" s="9">
        <v>9.85</v>
      </c>
      <c r="D3917" s="10">
        <v>20016</v>
      </c>
    </row>
    <row r="3918" spans="1:4" x14ac:dyDescent="0.35">
      <c r="A3918" s="7" t="s">
        <v>367</v>
      </c>
      <c r="B3918" s="8">
        <v>41240</v>
      </c>
      <c r="C3918" s="9">
        <v>22.9</v>
      </c>
      <c r="D3918" s="10">
        <v>20016</v>
      </c>
    </row>
    <row r="3919" spans="1:4" x14ac:dyDescent="0.35">
      <c r="A3919" s="7" t="s">
        <v>367</v>
      </c>
      <c r="B3919" s="8">
        <v>41211</v>
      </c>
      <c r="C3919" s="9">
        <v>10.08</v>
      </c>
      <c r="D3919" s="10">
        <v>20009</v>
      </c>
    </row>
    <row r="3920" spans="1:4" x14ac:dyDescent="0.35">
      <c r="A3920" s="7" t="s">
        <v>367</v>
      </c>
      <c r="B3920" s="8">
        <v>41211</v>
      </c>
      <c r="C3920" s="9">
        <v>4.95</v>
      </c>
      <c r="D3920" s="10">
        <v>20009</v>
      </c>
    </row>
    <row r="3921" spans="1:4" x14ac:dyDescent="0.35">
      <c r="A3921" s="7" t="s">
        <v>367</v>
      </c>
      <c r="B3921" s="8">
        <v>41211</v>
      </c>
      <c r="C3921" s="9">
        <v>7.11</v>
      </c>
      <c r="D3921" s="10">
        <v>20009</v>
      </c>
    </row>
    <row r="3922" spans="1:4" x14ac:dyDescent="0.35">
      <c r="A3922" s="7" t="s">
        <v>367</v>
      </c>
      <c r="B3922" s="8">
        <v>41213</v>
      </c>
      <c r="C3922" s="9">
        <v>14.62</v>
      </c>
      <c r="D3922" s="10">
        <v>20004</v>
      </c>
    </row>
    <row r="3923" spans="1:4" x14ac:dyDescent="0.35">
      <c r="A3923" s="7" t="s">
        <v>367</v>
      </c>
      <c r="B3923" s="8">
        <v>41213</v>
      </c>
      <c r="C3923" s="9">
        <v>7.11</v>
      </c>
      <c r="D3923" s="10">
        <v>20004</v>
      </c>
    </row>
    <row r="3924" spans="1:4" x14ac:dyDescent="0.35">
      <c r="A3924" s="7" t="s">
        <v>367</v>
      </c>
      <c r="B3924" s="8">
        <v>41213</v>
      </c>
      <c r="C3924" s="9">
        <v>7.65</v>
      </c>
      <c r="D3924" s="10">
        <v>20004</v>
      </c>
    </row>
    <row r="3925" spans="1:4" x14ac:dyDescent="0.35">
      <c r="A3925" s="7" t="s">
        <v>367</v>
      </c>
      <c r="B3925" s="8">
        <v>41213</v>
      </c>
      <c r="C3925" s="9">
        <v>21.96</v>
      </c>
      <c r="D3925" s="10">
        <v>20004</v>
      </c>
    </row>
    <row r="3926" spans="1:4" x14ac:dyDescent="0.35">
      <c r="A3926" s="7" t="s">
        <v>367</v>
      </c>
      <c r="B3926" s="8">
        <v>41213</v>
      </c>
      <c r="C3926" s="9">
        <v>10.95</v>
      </c>
      <c r="D3926" s="10">
        <v>20004</v>
      </c>
    </row>
    <row r="3927" spans="1:4" x14ac:dyDescent="0.35">
      <c r="A3927" s="7" t="s">
        <v>367</v>
      </c>
      <c r="B3927" s="8">
        <v>41213</v>
      </c>
      <c r="C3927" s="9">
        <v>9.58</v>
      </c>
      <c r="D3927" s="10">
        <v>20004</v>
      </c>
    </row>
    <row r="3928" spans="1:4" x14ac:dyDescent="0.35">
      <c r="A3928" s="7" t="s">
        <v>367</v>
      </c>
      <c r="B3928" s="8">
        <v>41213</v>
      </c>
      <c r="C3928" s="9">
        <v>4.95</v>
      </c>
      <c r="D3928" s="10">
        <v>20004</v>
      </c>
    </row>
    <row r="3929" spans="1:4" x14ac:dyDescent="0.35">
      <c r="A3929" s="7" t="s">
        <v>367</v>
      </c>
      <c r="B3929" s="8">
        <v>41213</v>
      </c>
      <c r="C3929" s="9">
        <v>9.9</v>
      </c>
      <c r="D3929" s="10">
        <v>20004</v>
      </c>
    </row>
    <row r="3930" spans="1:4" x14ac:dyDescent="0.35">
      <c r="A3930" s="7" t="s">
        <v>367</v>
      </c>
      <c r="B3930" s="8">
        <v>41213</v>
      </c>
      <c r="C3930" s="9">
        <v>22.86</v>
      </c>
      <c r="D3930" s="10">
        <v>20004</v>
      </c>
    </row>
    <row r="3931" spans="1:4" x14ac:dyDescent="0.35">
      <c r="A3931" s="7" t="s">
        <v>367</v>
      </c>
      <c r="B3931" s="8">
        <v>41213</v>
      </c>
      <c r="C3931" s="9">
        <v>11.88</v>
      </c>
      <c r="D3931" s="10">
        <v>20004</v>
      </c>
    </row>
    <row r="3932" spans="1:4" x14ac:dyDescent="0.35">
      <c r="A3932" s="7" t="s">
        <v>367</v>
      </c>
      <c r="B3932" s="8">
        <v>41213</v>
      </c>
      <c r="C3932" s="9">
        <v>10.48</v>
      </c>
      <c r="D3932" s="10">
        <v>20004</v>
      </c>
    </row>
    <row r="3933" spans="1:4" x14ac:dyDescent="0.35">
      <c r="A3933" s="7" t="s">
        <v>367</v>
      </c>
      <c r="B3933" s="8">
        <v>41213</v>
      </c>
      <c r="C3933" s="9">
        <v>16.96</v>
      </c>
      <c r="D3933" s="10">
        <v>20004</v>
      </c>
    </row>
    <row r="3934" spans="1:4" x14ac:dyDescent="0.35">
      <c r="A3934" s="7" t="s">
        <v>367</v>
      </c>
      <c r="B3934" s="8">
        <v>41213</v>
      </c>
      <c r="C3934" s="9">
        <v>10.75</v>
      </c>
      <c r="D3934" s="10">
        <v>20004</v>
      </c>
    </row>
    <row r="3935" spans="1:4" x14ac:dyDescent="0.35">
      <c r="A3935" s="7" t="s">
        <v>367</v>
      </c>
      <c r="B3935" s="8">
        <v>41242</v>
      </c>
      <c r="C3935" s="9">
        <v>6.52</v>
      </c>
      <c r="D3935" s="10">
        <v>20002</v>
      </c>
    </row>
    <row r="3936" spans="1:4" x14ac:dyDescent="0.35">
      <c r="A3936" s="7" t="s">
        <v>367</v>
      </c>
      <c r="B3936" s="8">
        <v>41242</v>
      </c>
      <c r="C3936" s="9">
        <v>25.02</v>
      </c>
      <c r="D3936" s="10">
        <v>20002</v>
      </c>
    </row>
    <row r="3937" spans="1:4" x14ac:dyDescent="0.35">
      <c r="A3937" s="7" t="s">
        <v>367</v>
      </c>
      <c r="B3937" s="8">
        <v>41242</v>
      </c>
      <c r="C3937" s="9">
        <v>8.91</v>
      </c>
      <c r="D3937" s="10">
        <v>20002</v>
      </c>
    </row>
    <row r="3938" spans="1:4" x14ac:dyDescent="0.35">
      <c r="A3938" s="7" t="s">
        <v>367</v>
      </c>
      <c r="B3938" s="8">
        <v>41242</v>
      </c>
      <c r="C3938" s="9">
        <v>7.83</v>
      </c>
      <c r="D3938" s="10">
        <v>20002</v>
      </c>
    </row>
    <row r="3939" spans="1:4" x14ac:dyDescent="0.35">
      <c r="A3939" s="7" t="s">
        <v>367</v>
      </c>
      <c r="B3939" s="8">
        <v>41242</v>
      </c>
      <c r="C3939" s="9">
        <v>4.95</v>
      </c>
      <c r="D3939" s="10">
        <v>20002</v>
      </c>
    </row>
    <row r="3940" spans="1:4" x14ac:dyDescent="0.35">
      <c r="A3940" s="7" t="s">
        <v>367</v>
      </c>
      <c r="B3940" s="8">
        <v>41218</v>
      </c>
      <c r="C3940" s="9">
        <v>8.9499999999999993</v>
      </c>
      <c r="D3940" s="10">
        <v>20007</v>
      </c>
    </row>
    <row r="3941" spans="1:4" x14ac:dyDescent="0.35">
      <c r="A3941" s="7" t="s">
        <v>367</v>
      </c>
      <c r="B3941" s="8">
        <v>41218</v>
      </c>
      <c r="C3941" s="9">
        <v>8.09</v>
      </c>
      <c r="D3941" s="10">
        <v>20007</v>
      </c>
    </row>
    <row r="3942" spans="1:4" x14ac:dyDescent="0.35">
      <c r="A3942" s="7" t="s">
        <v>367</v>
      </c>
      <c r="B3942" s="8">
        <v>41218</v>
      </c>
      <c r="C3942" s="9">
        <v>7.6</v>
      </c>
      <c r="D3942" s="10">
        <v>20007</v>
      </c>
    </row>
    <row r="3943" spans="1:4" x14ac:dyDescent="0.35">
      <c r="A3943" s="7" t="s">
        <v>367</v>
      </c>
      <c r="B3943" s="8">
        <v>41218</v>
      </c>
      <c r="C3943" s="9">
        <v>18.399999999999999</v>
      </c>
      <c r="D3943" s="10">
        <v>20007</v>
      </c>
    </row>
    <row r="3944" spans="1:4" x14ac:dyDescent="0.35">
      <c r="A3944" s="7" t="s">
        <v>367</v>
      </c>
      <c r="B3944" s="8">
        <v>41218</v>
      </c>
      <c r="C3944" s="9">
        <v>10.08</v>
      </c>
      <c r="D3944" s="10">
        <v>20007</v>
      </c>
    </row>
    <row r="3945" spans="1:4" x14ac:dyDescent="0.35">
      <c r="A3945" s="7" t="s">
        <v>367</v>
      </c>
      <c r="B3945" s="8">
        <v>41219</v>
      </c>
      <c r="C3945" s="9">
        <v>8.9499999999999993</v>
      </c>
      <c r="D3945" s="10">
        <v>20007</v>
      </c>
    </row>
    <row r="3946" spans="1:4" x14ac:dyDescent="0.35">
      <c r="A3946" s="7" t="s">
        <v>367</v>
      </c>
      <c r="B3946" s="8">
        <v>41219</v>
      </c>
      <c r="C3946" s="9">
        <v>8.09</v>
      </c>
      <c r="D3946" s="10">
        <v>20007</v>
      </c>
    </row>
    <row r="3947" spans="1:4" x14ac:dyDescent="0.35">
      <c r="A3947" s="7" t="s">
        <v>367</v>
      </c>
      <c r="B3947" s="8">
        <v>41219</v>
      </c>
      <c r="C3947" s="9">
        <v>7.6</v>
      </c>
      <c r="D3947" s="10">
        <v>20007</v>
      </c>
    </row>
    <row r="3948" spans="1:4" x14ac:dyDescent="0.35">
      <c r="A3948" s="7" t="s">
        <v>367</v>
      </c>
      <c r="B3948" s="8">
        <v>41219</v>
      </c>
      <c r="C3948" s="9">
        <v>18.399999999999999</v>
      </c>
      <c r="D3948" s="10">
        <v>20007</v>
      </c>
    </row>
    <row r="3949" spans="1:4" x14ac:dyDescent="0.35">
      <c r="A3949" s="7" t="s">
        <v>367</v>
      </c>
      <c r="B3949" s="8">
        <v>41219</v>
      </c>
      <c r="C3949" s="9">
        <v>10.08</v>
      </c>
      <c r="D3949" s="10">
        <v>20007</v>
      </c>
    </row>
    <row r="3950" spans="1:4" x14ac:dyDescent="0.35">
      <c r="A3950" s="7" t="s">
        <v>367</v>
      </c>
      <c r="B3950" s="8">
        <v>41243</v>
      </c>
      <c r="C3950" s="9">
        <v>6.52</v>
      </c>
      <c r="D3950" s="10">
        <v>20002</v>
      </c>
    </row>
    <row r="3951" spans="1:4" x14ac:dyDescent="0.35">
      <c r="A3951" s="7" t="s">
        <v>367</v>
      </c>
      <c r="B3951" s="8">
        <v>41243</v>
      </c>
      <c r="C3951" s="9">
        <v>25.02</v>
      </c>
      <c r="D3951" s="10">
        <v>20002</v>
      </c>
    </row>
    <row r="3952" spans="1:4" x14ac:dyDescent="0.35">
      <c r="A3952" s="7" t="s">
        <v>367</v>
      </c>
      <c r="B3952" s="8">
        <v>41243</v>
      </c>
      <c r="C3952" s="9">
        <v>8.91</v>
      </c>
      <c r="D3952" s="10">
        <v>20002</v>
      </c>
    </row>
    <row r="3953" spans="1:4" x14ac:dyDescent="0.35">
      <c r="A3953" s="7" t="s">
        <v>367</v>
      </c>
      <c r="B3953" s="8">
        <v>41243</v>
      </c>
      <c r="C3953" s="9">
        <v>7.83</v>
      </c>
      <c r="D3953" s="10">
        <v>20002</v>
      </c>
    </row>
    <row r="3954" spans="1:4" x14ac:dyDescent="0.35">
      <c r="A3954" s="7" t="s">
        <v>367</v>
      </c>
      <c r="B3954" s="8">
        <v>41243</v>
      </c>
      <c r="C3954" s="9">
        <v>4.95</v>
      </c>
      <c r="D3954" s="10">
        <v>20002</v>
      </c>
    </row>
    <row r="3955" spans="1:4" x14ac:dyDescent="0.35">
      <c r="A3955" s="7" t="s">
        <v>367</v>
      </c>
      <c r="B3955" s="8">
        <v>41172</v>
      </c>
      <c r="C3955" s="9">
        <v>8.5500000000000007</v>
      </c>
      <c r="D3955" s="10">
        <v>20011</v>
      </c>
    </row>
    <row r="3956" spans="1:4" x14ac:dyDescent="0.35">
      <c r="A3956" s="7" t="s">
        <v>367</v>
      </c>
      <c r="B3956" s="8">
        <v>41172</v>
      </c>
      <c r="C3956" s="9">
        <v>21.51</v>
      </c>
      <c r="D3956" s="10">
        <v>20011</v>
      </c>
    </row>
    <row r="3957" spans="1:4" x14ac:dyDescent="0.35">
      <c r="A3957" s="7" t="s">
        <v>367</v>
      </c>
      <c r="B3957" s="8">
        <v>41172</v>
      </c>
      <c r="C3957" s="9">
        <v>4.95</v>
      </c>
      <c r="D3957" s="10">
        <v>20011</v>
      </c>
    </row>
    <row r="3958" spans="1:4" x14ac:dyDescent="0.35">
      <c r="A3958" s="7" t="s">
        <v>367</v>
      </c>
      <c r="B3958" s="8">
        <v>41222</v>
      </c>
      <c r="C3958" s="9">
        <v>16.600000000000001</v>
      </c>
      <c r="D3958" s="10">
        <v>20020</v>
      </c>
    </row>
    <row r="3959" spans="1:4" x14ac:dyDescent="0.35">
      <c r="A3959" s="7" t="s">
        <v>367</v>
      </c>
      <c r="B3959" s="8">
        <v>41177</v>
      </c>
      <c r="C3959" s="9">
        <v>10.3</v>
      </c>
      <c r="D3959" s="10">
        <v>20003</v>
      </c>
    </row>
    <row r="3960" spans="1:4" x14ac:dyDescent="0.35">
      <c r="A3960" s="7" t="s">
        <v>367</v>
      </c>
      <c r="B3960" s="8">
        <v>41177</v>
      </c>
      <c r="C3960" s="9">
        <v>6.02</v>
      </c>
      <c r="D3960" s="10">
        <v>20003</v>
      </c>
    </row>
    <row r="3961" spans="1:4" x14ac:dyDescent="0.35">
      <c r="A3961" s="7" t="s">
        <v>367</v>
      </c>
      <c r="B3961" s="8">
        <v>41177</v>
      </c>
      <c r="C3961" s="9">
        <v>4.45</v>
      </c>
      <c r="D3961" s="10">
        <v>20003</v>
      </c>
    </row>
    <row r="3962" spans="1:4" x14ac:dyDescent="0.35">
      <c r="A3962" s="7" t="s">
        <v>367</v>
      </c>
      <c r="B3962" s="8">
        <v>41177</v>
      </c>
      <c r="C3962" s="9">
        <v>9.58</v>
      </c>
      <c r="D3962" s="10">
        <v>20003</v>
      </c>
    </row>
    <row r="3963" spans="1:4" x14ac:dyDescent="0.35">
      <c r="A3963" s="7" t="s">
        <v>367</v>
      </c>
      <c r="B3963" s="8">
        <v>41177</v>
      </c>
      <c r="C3963" s="9">
        <v>8.9499999999999993</v>
      </c>
      <c r="D3963" s="10">
        <v>20003</v>
      </c>
    </row>
    <row r="3964" spans="1:4" x14ac:dyDescent="0.35">
      <c r="A3964" s="7" t="s">
        <v>367</v>
      </c>
      <c r="B3964" s="8">
        <v>41177</v>
      </c>
      <c r="C3964" s="9">
        <v>9.85</v>
      </c>
      <c r="D3964" s="10">
        <v>20003</v>
      </c>
    </row>
    <row r="3965" spans="1:4" x14ac:dyDescent="0.35">
      <c r="A3965" s="7" t="s">
        <v>367</v>
      </c>
      <c r="B3965" s="8">
        <v>41179</v>
      </c>
      <c r="C3965" s="9">
        <v>7.95</v>
      </c>
      <c r="D3965" s="10">
        <v>20006</v>
      </c>
    </row>
    <row r="3966" spans="1:4" x14ac:dyDescent="0.35">
      <c r="A3966" s="7" t="s">
        <v>367</v>
      </c>
      <c r="B3966" s="8">
        <v>41179</v>
      </c>
      <c r="C3966" s="9">
        <v>0</v>
      </c>
      <c r="D3966" s="10">
        <v>20006</v>
      </c>
    </row>
    <row r="3967" spans="1:4" x14ac:dyDescent="0.35">
      <c r="A3967" s="7" t="s">
        <v>367</v>
      </c>
      <c r="B3967" s="8">
        <v>41179</v>
      </c>
      <c r="C3967" s="9">
        <v>4.95</v>
      </c>
      <c r="D3967" s="10">
        <v>20006</v>
      </c>
    </row>
    <row r="3968" spans="1:4" x14ac:dyDescent="0.35">
      <c r="A3968" s="7" t="s">
        <v>367</v>
      </c>
      <c r="B3968" s="8">
        <v>41179</v>
      </c>
      <c r="C3968" s="9">
        <v>8.9499999999999993</v>
      </c>
      <c r="D3968" s="10">
        <v>20006</v>
      </c>
    </row>
    <row r="3969" spans="1:4" x14ac:dyDescent="0.35">
      <c r="A3969" s="7" t="s">
        <v>367</v>
      </c>
      <c r="B3969" s="8">
        <v>41179</v>
      </c>
      <c r="C3969" s="9">
        <v>14.58</v>
      </c>
      <c r="D3969" s="10">
        <v>20006</v>
      </c>
    </row>
    <row r="3970" spans="1:4" x14ac:dyDescent="0.35">
      <c r="A3970" s="7" t="s">
        <v>367</v>
      </c>
      <c r="B3970" s="8">
        <v>41179</v>
      </c>
      <c r="C3970" s="9">
        <v>12.55</v>
      </c>
      <c r="D3970" s="10">
        <v>20006</v>
      </c>
    </row>
    <row r="3971" spans="1:4" x14ac:dyDescent="0.35">
      <c r="A3971" s="7" t="s">
        <v>367</v>
      </c>
      <c r="B3971" s="8">
        <v>41179</v>
      </c>
      <c r="C3971" s="9">
        <v>9.18</v>
      </c>
      <c r="D3971" s="10">
        <v>20006</v>
      </c>
    </row>
    <row r="3972" spans="1:4" x14ac:dyDescent="0.35">
      <c r="A3972" s="7" t="s">
        <v>367</v>
      </c>
      <c r="B3972" s="8">
        <v>41228</v>
      </c>
      <c r="C3972" s="9">
        <v>14.62</v>
      </c>
      <c r="D3972" s="10">
        <v>20004</v>
      </c>
    </row>
    <row r="3973" spans="1:4" x14ac:dyDescent="0.35">
      <c r="A3973" s="7" t="s">
        <v>367</v>
      </c>
      <c r="B3973" s="8">
        <v>41228</v>
      </c>
      <c r="C3973" s="9">
        <v>7.11</v>
      </c>
      <c r="D3973" s="10">
        <v>20004</v>
      </c>
    </row>
    <row r="3974" spans="1:4" x14ac:dyDescent="0.35">
      <c r="A3974" s="7" t="s">
        <v>367</v>
      </c>
      <c r="B3974" s="8">
        <v>41228</v>
      </c>
      <c r="C3974" s="9">
        <v>7.65</v>
      </c>
      <c r="D3974" s="10">
        <v>20004</v>
      </c>
    </row>
    <row r="3975" spans="1:4" x14ac:dyDescent="0.35">
      <c r="A3975" s="7" t="s">
        <v>367</v>
      </c>
      <c r="B3975" s="8">
        <v>41228</v>
      </c>
      <c r="C3975" s="9">
        <v>21.96</v>
      </c>
      <c r="D3975" s="10">
        <v>20004</v>
      </c>
    </row>
    <row r="3976" spans="1:4" x14ac:dyDescent="0.35">
      <c r="A3976" s="7" t="s">
        <v>367</v>
      </c>
      <c r="B3976" s="8">
        <v>41228</v>
      </c>
      <c r="C3976" s="9">
        <v>10.95</v>
      </c>
      <c r="D3976" s="10">
        <v>20004</v>
      </c>
    </row>
    <row r="3977" spans="1:4" x14ac:dyDescent="0.35">
      <c r="A3977" s="7" t="s">
        <v>367</v>
      </c>
      <c r="B3977" s="8">
        <v>41228</v>
      </c>
      <c r="C3977" s="9">
        <v>9.58</v>
      </c>
      <c r="D3977" s="10">
        <v>20004</v>
      </c>
    </row>
    <row r="3978" spans="1:4" x14ac:dyDescent="0.35">
      <c r="A3978" s="7" t="s">
        <v>367</v>
      </c>
      <c r="B3978" s="8">
        <v>41228</v>
      </c>
      <c r="C3978" s="9">
        <v>4.95</v>
      </c>
      <c r="D3978" s="10">
        <v>20004</v>
      </c>
    </row>
    <row r="3979" spans="1:4" x14ac:dyDescent="0.35">
      <c r="A3979" s="7" t="s">
        <v>367</v>
      </c>
      <c r="B3979" s="8">
        <v>41228</v>
      </c>
      <c r="C3979" s="9">
        <v>9.9</v>
      </c>
      <c r="D3979" s="10">
        <v>20004</v>
      </c>
    </row>
    <row r="3980" spans="1:4" x14ac:dyDescent="0.35">
      <c r="A3980" s="7" t="s">
        <v>367</v>
      </c>
      <c r="B3980" s="8">
        <v>41228</v>
      </c>
      <c r="C3980" s="9">
        <v>22.86</v>
      </c>
      <c r="D3980" s="10">
        <v>20004</v>
      </c>
    </row>
    <row r="3981" spans="1:4" x14ac:dyDescent="0.35">
      <c r="A3981" s="7" t="s">
        <v>367</v>
      </c>
      <c r="B3981" s="8">
        <v>41228</v>
      </c>
      <c r="C3981" s="9">
        <v>11.88</v>
      </c>
      <c r="D3981" s="10">
        <v>20004</v>
      </c>
    </row>
    <row r="3982" spans="1:4" x14ac:dyDescent="0.35">
      <c r="A3982" s="7" t="s">
        <v>367</v>
      </c>
      <c r="B3982" s="8">
        <v>41228</v>
      </c>
      <c r="C3982" s="9">
        <v>10.48</v>
      </c>
      <c r="D3982" s="10">
        <v>20004</v>
      </c>
    </row>
    <row r="3983" spans="1:4" x14ac:dyDescent="0.35">
      <c r="A3983" s="7" t="s">
        <v>367</v>
      </c>
      <c r="B3983" s="8">
        <v>41228</v>
      </c>
      <c r="C3983" s="9">
        <v>16.96</v>
      </c>
      <c r="D3983" s="10">
        <v>20004</v>
      </c>
    </row>
    <row r="3984" spans="1:4" x14ac:dyDescent="0.35">
      <c r="A3984" s="7" t="s">
        <v>367</v>
      </c>
      <c r="B3984" s="8">
        <v>41228</v>
      </c>
      <c r="C3984" s="9">
        <v>10.75</v>
      </c>
      <c r="D3984" s="10">
        <v>20004</v>
      </c>
    </row>
    <row r="3985" spans="1:4" x14ac:dyDescent="0.35">
      <c r="A3985" s="7" t="s">
        <v>367</v>
      </c>
      <c r="B3985" s="8">
        <v>41183</v>
      </c>
      <c r="C3985" s="9">
        <v>4.95</v>
      </c>
      <c r="D3985" s="10">
        <v>20005</v>
      </c>
    </row>
    <row r="3986" spans="1:4" x14ac:dyDescent="0.35">
      <c r="A3986" s="7" t="s">
        <v>367</v>
      </c>
      <c r="B3986" s="8">
        <v>41183</v>
      </c>
      <c r="C3986" s="9">
        <v>14.62</v>
      </c>
      <c r="D3986" s="10">
        <v>20005</v>
      </c>
    </row>
    <row r="3987" spans="1:4" x14ac:dyDescent="0.35">
      <c r="A3987" s="7" t="s">
        <v>367</v>
      </c>
      <c r="B3987" s="8">
        <v>41183</v>
      </c>
      <c r="C3987" s="9">
        <v>7.65</v>
      </c>
      <c r="D3987" s="10">
        <v>20005</v>
      </c>
    </row>
    <row r="3988" spans="1:4" x14ac:dyDescent="0.35">
      <c r="A3988" s="7" t="s">
        <v>367</v>
      </c>
      <c r="B3988" s="8">
        <v>41183</v>
      </c>
      <c r="C3988" s="9">
        <v>16.149999999999999</v>
      </c>
      <c r="D3988" s="10">
        <v>20005</v>
      </c>
    </row>
    <row r="3989" spans="1:4" x14ac:dyDescent="0.35">
      <c r="A3989" s="7" t="s">
        <v>367</v>
      </c>
      <c r="B3989" s="8">
        <v>41183</v>
      </c>
      <c r="C3989" s="9">
        <v>7.95</v>
      </c>
      <c r="D3989" s="10">
        <v>20005</v>
      </c>
    </row>
    <row r="3990" spans="1:4" x14ac:dyDescent="0.35">
      <c r="A3990" s="7" t="s">
        <v>367</v>
      </c>
      <c r="B3990" s="8">
        <v>41183</v>
      </c>
      <c r="C3990" s="9">
        <v>8.09</v>
      </c>
      <c r="D3990" s="10">
        <v>20005</v>
      </c>
    </row>
    <row r="3991" spans="1:4" x14ac:dyDescent="0.35">
      <c r="A3991" s="7" t="s">
        <v>367</v>
      </c>
      <c r="B3991" s="8">
        <v>41183</v>
      </c>
      <c r="C3991" s="9">
        <v>13.9</v>
      </c>
      <c r="D3991" s="10">
        <v>20005</v>
      </c>
    </row>
    <row r="3992" spans="1:4" x14ac:dyDescent="0.35">
      <c r="A3992" s="7" t="s">
        <v>367</v>
      </c>
      <c r="B3992" s="8">
        <v>41183</v>
      </c>
      <c r="C3992" s="9">
        <v>9.2200000000000006</v>
      </c>
      <c r="D3992" s="10">
        <v>20005</v>
      </c>
    </row>
    <row r="3993" spans="1:4" x14ac:dyDescent="0.35">
      <c r="A3993" s="7" t="s">
        <v>367</v>
      </c>
      <c r="B3993" s="8">
        <v>41183</v>
      </c>
      <c r="C3993" s="9">
        <v>7.11</v>
      </c>
      <c r="D3993" s="10">
        <v>20005</v>
      </c>
    </row>
    <row r="3994" spans="1:4" x14ac:dyDescent="0.35">
      <c r="A3994" s="7" t="s">
        <v>367</v>
      </c>
      <c r="B3994" s="8">
        <v>41229</v>
      </c>
      <c r="C3994" s="9">
        <v>14.98</v>
      </c>
      <c r="D3994" s="10">
        <v>20012</v>
      </c>
    </row>
    <row r="3995" spans="1:4" x14ac:dyDescent="0.35">
      <c r="A3995" s="7" t="s">
        <v>367</v>
      </c>
      <c r="B3995" s="8">
        <v>41229</v>
      </c>
      <c r="C3995" s="9">
        <v>20.16</v>
      </c>
      <c r="D3995" s="10">
        <v>20012</v>
      </c>
    </row>
    <row r="3996" spans="1:4" x14ac:dyDescent="0.35">
      <c r="A3996" s="7" t="s">
        <v>367</v>
      </c>
      <c r="B3996" s="8">
        <v>41229</v>
      </c>
      <c r="C3996" s="9">
        <v>4.95</v>
      </c>
      <c r="D3996" s="10">
        <v>20012</v>
      </c>
    </row>
    <row r="3997" spans="1:4" x14ac:dyDescent="0.35">
      <c r="A3997" s="7" t="s">
        <v>367</v>
      </c>
      <c r="B3997" s="8">
        <v>41229</v>
      </c>
      <c r="C3997" s="9">
        <v>17.46</v>
      </c>
      <c r="D3997" s="10">
        <v>20012</v>
      </c>
    </row>
    <row r="3998" spans="1:4" x14ac:dyDescent="0.35">
      <c r="A3998" s="7" t="s">
        <v>367</v>
      </c>
      <c r="B3998" s="8">
        <v>41229</v>
      </c>
      <c r="C3998" s="9">
        <v>9.85</v>
      </c>
      <c r="D3998" s="10">
        <v>20012</v>
      </c>
    </row>
    <row r="3999" spans="1:4" x14ac:dyDescent="0.35">
      <c r="A3999" s="7" t="s">
        <v>367</v>
      </c>
      <c r="B3999" s="8">
        <v>41229</v>
      </c>
      <c r="C3999" s="9">
        <v>10.48</v>
      </c>
      <c r="D3999" s="10">
        <v>20012</v>
      </c>
    </row>
    <row r="4000" spans="1:4" x14ac:dyDescent="0.35">
      <c r="A4000" s="7" t="s">
        <v>367</v>
      </c>
      <c r="B4000" s="8">
        <v>41184</v>
      </c>
      <c r="C4000" s="9">
        <v>10.5</v>
      </c>
      <c r="D4000" s="10">
        <v>30061</v>
      </c>
    </row>
    <row r="4001" spans="1:4" x14ac:dyDescent="0.35">
      <c r="A4001" s="7" t="s">
        <v>367</v>
      </c>
      <c r="B4001" s="8">
        <v>41246</v>
      </c>
      <c r="C4001" s="9">
        <v>14.62</v>
      </c>
      <c r="D4001" s="10">
        <v>20004</v>
      </c>
    </row>
    <row r="4002" spans="1:4" x14ac:dyDescent="0.35">
      <c r="A4002" s="7" t="s">
        <v>367</v>
      </c>
      <c r="B4002" s="8">
        <v>41246</v>
      </c>
      <c r="C4002" s="9">
        <v>7.11</v>
      </c>
      <c r="D4002" s="10">
        <v>20004</v>
      </c>
    </row>
    <row r="4003" spans="1:4" x14ac:dyDescent="0.35">
      <c r="A4003" s="7" t="s">
        <v>367</v>
      </c>
      <c r="B4003" s="8">
        <v>41246</v>
      </c>
      <c r="C4003" s="9">
        <v>7.65</v>
      </c>
      <c r="D4003" s="10">
        <v>20004</v>
      </c>
    </row>
    <row r="4004" spans="1:4" x14ac:dyDescent="0.35">
      <c r="A4004" s="7" t="s">
        <v>367</v>
      </c>
      <c r="B4004" s="8">
        <v>41246</v>
      </c>
      <c r="C4004" s="9">
        <v>21.96</v>
      </c>
      <c r="D4004" s="10">
        <v>20004</v>
      </c>
    </row>
    <row r="4005" spans="1:4" x14ac:dyDescent="0.35">
      <c r="A4005" s="7" t="s">
        <v>367</v>
      </c>
      <c r="B4005" s="8">
        <v>41246</v>
      </c>
      <c r="C4005" s="9">
        <v>10.95</v>
      </c>
      <c r="D4005" s="10">
        <v>20004</v>
      </c>
    </row>
    <row r="4006" spans="1:4" x14ac:dyDescent="0.35">
      <c r="A4006" s="7" t="s">
        <v>367</v>
      </c>
      <c r="B4006" s="8">
        <v>41246</v>
      </c>
      <c r="C4006" s="9">
        <v>9.58</v>
      </c>
      <c r="D4006" s="10">
        <v>20004</v>
      </c>
    </row>
    <row r="4007" spans="1:4" x14ac:dyDescent="0.35">
      <c r="A4007" s="7" t="s">
        <v>367</v>
      </c>
      <c r="B4007" s="8">
        <v>41246</v>
      </c>
      <c r="C4007" s="9">
        <v>4.95</v>
      </c>
      <c r="D4007" s="10">
        <v>20004</v>
      </c>
    </row>
    <row r="4008" spans="1:4" x14ac:dyDescent="0.35">
      <c r="A4008" s="7" t="s">
        <v>367</v>
      </c>
      <c r="B4008" s="8">
        <v>41246</v>
      </c>
      <c r="C4008" s="9">
        <v>9.9</v>
      </c>
      <c r="D4008" s="10">
        <v>20004</v>
      </c>
    </row>
    <row r="4009" spans="1:4" x14ac:dyDescent="0.35">
      <c r="A4009" s="7" t="s">
        <v>367</v>
      </c>
      <c r="B4009" s="8">
        <v>41246</v>
      </c>
      <c r="C4009" s="9">
        <v>22.86</v>
      </c>
      <c r="D4009" s="10">
        <v>20004</v>
      </c>
    </row>
    <row r="4010" spans="1:4" x14ac:dyDescent="0.35">
      <c r="A4010" s="7" t="s">
        <v>367</v>
      </c>
      <c r="B4010" s="8">
        <v>41246</v>
      </c>
      <c r="C4010" s="9">
        <v>11.88</v>
      </c>
      <c r="D4010" s="10">
        <v>20004</v>
      </c>
    </row>
    <row r="4011" spans="1:4" x14ac:dyDescent="0.35">
      <c r="A4011" s="7" t="s">
        <v>367</v>
      </c>
      <c r="B4011" s="8">
        <v>41246</v>
      </c>
      <c r="C4011" s="9">
        <v>10.48</v>
      </c>
      <c r="D4011" s="10">
        <v>20004</v>
      </c>
    </row>
    <row r="4012" spans="1:4" x14ac:dyDescent="0.35">
      <c r="A4012" s="7" t="s">
        <v>367</v>
      </c>
      <c r="B4012" s="8">
        <v>41246</v>
      </c>
      <c r="C4012" s="9">
        <v>16.96</v>
      </c>
      <c r="D4012" s="10">
        <v>20004</v>
      </c>
    </row>
    <row r="4013" spans="1:4" x14ac:dyDescent="0.35">
      <c r="A4013" s="7" t="s">
        <v>367</v>
      </c>
      <c r="B4013" s="8">
        <v>41246</v>
      </c>
      <c r="C4013" s="9">
        <v>10.75</v>
      </c>
      <c r="D4013" s="10">
        <v>20004</v>
      </c>
    </row>
    <row r="4014" spans="1:4" x14ac:dyDescent="0.35">
      <c r="A4014" s="7" t="s">
        <v>367</v>
      </c>
      <c r="B4014" s="8">
        <v>41186</v>
      </c>
      <c r="C4014" s="9">
        <v>11.65</v>
      </c>
      <c r="D4014" s="10">
        <v>20008</v>
      </c>
    </row>
    <row r="4015" spans="1:4" x14ac:dyDescent="0.35">
      <c r="A4015" s="7" t="s">
        <v>367</v>
      </c>
      <c r="B4015" s="8">
        <v>41186</v>
      </c>
      <c r="C4015" s="9">
        <v>10.08</v>
      </c>
      <c r="D4015" s="10">
        <v>20008</v>
      </c>
    </row>
    <row r="4016" spans="1:4" x14ac:dyDescent="0.35">
      <c r="A4016" s="7" t="s">
        <v>367</v>
      </c>
      <c r="B4016" s="8">
        <v>41186</v>
      </c>
      <c r="C4016" s="9">
        <v>12.15</v>
      </c>
      <c r="D4016" s="10">
        <v>20008</v>
      </c>
    </row>
    <row r="4017" spans="1:4" x14ac:dyDescent="0.35">
      <c r="A4017" s="7" t="s">
        <v>367</v>
      </c>
      <c r="B4017" s="8">
        <v>41186</v>
      </c>
      <c r="C4017" s="9">
        <v>9.9</v>
      </c>
      <c r="D4017" s="10">
        <v>20008</v>
      </c>
    </row>
    <row r="4018" spans="1:4" x14ac:dyDescent="0.35">
      <c r="A4018" s="7" t="s">
        <v>367</v>
      </c>
      <c r="B4018" s="8">
        <v>41186</v>
      </c>
      <c r="C4018" s="9">
        <v>17.91</v>
      </c>
      <c r="D4018" s="10">
        <v>20008</v>
      </c>
    </row>
    <row r="4019" spans="1:4" x14ac:dyDescent="0.35">
      <c r="A4019" s="7" t="s">
        <v>367</v>
      </c>
      <c r="B4019" s="8">
        <v>41186</v>
      </c>
      <c r="C4019" s="9">
        <v>9.81</v>
      </c>
      <c r="D4019" s="10">
        <v>20008</v>
      </c>
    </row>
    <row r="4020" spans="1:4" x14ac:dyDescent="0.35">
      <c r="A4020" s="7" t="s">
        <v>367</v>
      </c>
      <c r="B4020" s="8">
        <v>41186</v>
      </c>
      <c r="C4020" s="9">
        <v>12.33</v>
      </c>
      <c r="D4020" s="10">
        <v>20008</v>
      </c>
    </row>
    <row r="4021" spans="1:4" x14ac:dyDescent="0.35">
      <c r="A4021" s="7" t="s">
        <v>367</v>
      </c>
      <c r="B4021" s="8">
        <v>41186</v>
      </c>
      <c r="C4021" s="9">
        <v>7.83</v>
      </c>
      <c r="D4021" s="10">
        <v>20008</v>
      </c>
    </row>
    <row r="4022" spans="1:4" x14ac:dyDescent="0.35">
      <c r="A4022" s="7" t="s">
        <v>367</v>
      </c>
      <c r="B4022" s="8">
        <v>41186</v>
      </c>
      <c r="C4022" s="9">
        <v>18.760000000000002</v>
      </c>
      <c r="D4022" s="10">
        <v>20008</v>
      </c>
    </row>
    <row r="4023" spans="1:4" x14ac:dyDescent="0.35">
      <c r="A4023" s="7" t="s">
        <v>367</v>
      </c>
      <c r="B4023" s="8">
        <v>41190</v>
      </c>
      <c r="C4023" s="9">
        <v>98.1</v>
      </c>
      <c r="D4023" s="10">
        <v>20042</v>
      </c>
    </row>
    <row r="4024" spans="1:4" x14ac:dyDescent="0.35">
      <c r="A4024" s="7" t="s">
        <v>367</v>
      </c>
      <c r="B4024" s="8">
        <v>41232</v>
      </c>
      <c r="C4024" s="9">
        <v>4.95</v>
      </c>
      <c r="D4024" s="10">
        <v>20005</v>
      </c>
    </row>
    <row r="4025" spans="1:4" x14ac:dyDescent="0.35">
      <c r="A4025" s="7" t="s">
        <v>367</v>
      </c>
      <c r="B4025" s="8">
        <v>41232</v>
      </c>
      <c r="C4025" s="9">
        <v>14.62</v>
      </c>
      <c r="D4025" s="10">
        <v>20005</v>
      </c>
    </row>
    <row r="4026" spans="1:4" x14ac:dyDescent="0.35">
      <c r="A4026" s="7" t="s">
        <v>367</v>
      </c>
      <c r="B4026" s="8">
        <v>41232</v>
      </c>
      <c r="C4026" s="9">
        <v>7.65</v>
      </c>
      <c r="D4026" s="10">
        <v>20005</v>
      </c>
    </row>
    <row r="4027" spans="1:4" x14ac:dyDescent="0.35">
      <c r="A4027" s="7" t="s">
        <v>367</v>
      </c>
      <c r="B4027" s="8">
        <v>41232</v>
      </c>
      <c r="C4027" s="9">
        <v>16.149999999999999</v>
      </c>
      <c r="D4027" s="10">
        <v>20005</v>
      </c>
    </row>
    <row r="4028" spans="1:4" x14ac:dyDescent="0.35">
      <c r="A4028" s="7" t="s">
        <v>367</v>
      </c>
      <c r="B4028" s="8">
        <v>41232</v>
      </c>
      <c r="C4028" s="9">
        <v>7.95</v>
      </c>
      <c r="D4028" s="10">
        <v>20005</v>
      </c>
    </row>
    <row r="4029" spans="1:4" x14ac:dyDescent="0.35">
      <c r="A4029" s="7" t="s">
        <v>367</v>
      </c>
      <c r="B4029" s="8">
        <v>41232</v>
      </c>
      <c r="C4029" s="9">
        <v>8.09</v>
      </c>
      <c r="D4029" s="10">
        <v>20005</v>
      </c>
    </row>
    <row r="4030" spans="1:4" x14ac:dyDescent="0.35">
      <c r="A4030" s="7" t="s">
        <v>367</v>
      </c>
      <c r="B4030" s="8">
        <v>41232</v>
      </c>
      <c r="C4030" s="9">
        <v>13.9</v>
      </c>
      <c r="D4030" s="10">
        <v>20005</v>
      </c>
    </row>
    <row r="4031" spans="1:4" x14ac:dyDescent="0.35">
      <c r="A4031" s="7" t="s">
        <v>367</v>
      </c>
      <c r="B4031" s="8">
        <v>41232</v>
      </c>
      <c r="C4031" s="9">
        <v>9.2200000000000006</v>
      </c>
      <c r="D4031" s="10">
        <v>20005</v>
      </c>
    </row>
    <row r="4032" spans="1:4" x14ac:dyDescent="0.35">
      <c r="A4032" s="7" t="s">
        <v>367</v>
      </c>
      <c r="B4032" s="8">
        <v>41232</v>
      </c>
      <c r="C4032" s="9">
        <v>7.11</v>
      </c>
      <c r="D4032" s="10">
        <v>20005</v>
      </c>
    </row>
    <row r="4033" spans="1:4" x14ac:dyDescent="0.35">
      <c r="A4033" s="7" t="s">
        <v>367</v>
      </c>
      <c r="B4033" s="8">
        <v>41193</v>
      </c>
      <c r="C4033" s="9">
        <v>12.28</v>
      </c>
      <c r="D4033" s="10">
        <v>20010</v>
      </c>
    </row>
    <row r="4034" spans="1:4" x14ac:dyDescent="0.35">
      <c r="A4034" s="7" t="s">
        <v>367</v>
      </c>
      <c r="B4034" s="8">
        <v>41193</v>
      </c>
      <c r="C4034" s="9">
        <v>10.53</v>
      </c>
      <c r="D4034" s="10">
        <v>20010</v>
      </c>
    </row>
    <row r="4035" spans="1:4" x14ac:dyDescent="0.35">
      <c r="A4035" s="7" t="s">
        <v>367</v>
      </c>
      <c r="B4035" s="8">
        <v>41193</v>
      </c>
      <c r="C4035" s="9">
        <v>7.15</v>
      </c>
      <c r="D4035" s="10">
        <v>20010</v>
      </c>
    </row>
    <row r="4036" spans="1:4" x14ac:dyDescent="0.35">
      <c r="A4036" s="7" t="s">
        <v>367</v>
      </c>
      <c r="B4036" s="8">
        <v>41233</v>
      </c>
      <c r="C4036" s="9">
        <v>8.9499999999999993</v>
      </c>
      <c r="D4036" s="10">
        <v>20007</v>
      </c>
    </row>
    <row r="4037" spans="1:4" x14ac:dyDescent="0.35">
      <c r="A4037" s="7" t="s">
        <v>367</v>
      </c>
      <c r="B4037" s="8">
        <v>41233</v>
      </c>
      <c r="C4037" s="9">
        <v>8.09</v>
      </c>
      <c r="D4037" s="10">
        <v>20007</v>
      </c>
    </row>
    <row r="4038" spans="1:4" x14ac:dyDescent="0.35">
      <c r="A4038" s="7" t="s">
        <v>367</v>
      </c>
      <c r="B4038" s="8">
        <v>41233</v>
      </c>
      <c r="C4038" s="9">
        <v>7.6</v>
      </c>
      <c r="D4038" s="10">
        <v>20007</v>
      </c>
    </row>
    <row r="4039" spans="1:4" x14ac:dyDescent="0.35">
      <c r="A4039" s="7" t="s">
        <v>367</v>
      </c>
      <c r="B4039" s="8">
        <v>41233</v>
      </c>
      <c r="C4039" s="9">
        <v>18.399999999999999</v>
      </c>
      <c r="D4039" s="10">
        <v>20007</v>
      </c>
    </row>
    <row r="4040" spans="1:4" x14ac:dyDescent="0.35">
      <c r="A4040" s="7" t="s">
        <v>367</v>
      </c>
      <c r="B4040" s="8">
        <v>41233</v>
      </c>
      <c r="C4040" s="9">
        <v>10.08</v>
      </c>
      <c r="D4040" s="10">
        <v>20007</v>
      </c>
    </row>
    <row r="4041" spans="1:4" x14ac:dyDescent="0.35">
      <c r="A4041" s="7" t="s">
        <v>367</v>
      </c>
      <c r="B4041" s="8">
        <v>41197</v>
      </c>
      <c r="C4041" s="9">
        <v>10.3</v>
      </c>
      <c r="D4041" s="10">
        <v>20003</v>
      </c>
    </row>
    <row r="4042" spans="1:4" x14ac:dyDescent="0.35">
      <c r="A4042" s="7" t="s">
        <v>367</v>
      </c>
      <c r="B4042" s="8">
        <v>41197</v>
      </c>
      <c r="C4042" s="9">
        <v>6.02</v>
      </c>
      <c r="D4042" s="10">
        <v>20003</v>
      </c>
    </row>
    <row r="4043" spans="1:4" x14ac:dyDescent="0.35">
      <c r="A4043" s="7" t="s">
        <v>367</v>
      </c>
      <c r="B4043" s="8">
        <v>41197</v>
      </c>
      <c r="C4043" s="9">
        <v>4.45</v>
      </c>
      <c r="D4043" s="10">
        <v>20003</v>
      </c>
    </row>
    <row r="4044" spans="1:4" x14ac:dyDescent="0.35">
      <c r="A4044" s="7" t="s">
        <v>367</v>
      </c>
      <c r="B4044" s="8">
        <v>41197</v>
      </c>
      <c r="C4044" s="9">
        <v>9.58</v>
      </c>
      <c r="D4044" s="10">
        <v>20003</v>
      </c>
    </row>
    <row r="4045" spans="1:4" x14ac:dyDescent="0.35">
      <c r="A4045" s="7" t="s">
        <v>367</v>
      </c>
      <c r="B4045" s="8">
        <v>41197</v>
      </c>
      <c r="C4045" s="9">
        <v>8.9499999999999993</v>
      </c>
      <c r="D4045" s="10">
        <v>20003</v>
      </c>
    </row>
    <row r="4046" spans="1:4" x14ac:dyDescent="0.35">
      <c r="A4046" s="7" t="s">
        <v>367</v>
      </c>
      <c r="B4046" s="8">
        <v>41197</v>
      </c>
      <c r="C4046" s="9">
        <v>9.85</v>
      </c>
      <c r="D4046" s="10">
        <v>20003</v>
      </c>
    </row>
    <row r="4047" spans="1:4" x14ac:dyDescent="0.35">
      <c r="A4047" s="7" t="s">
        <v>367</v>
      </c>
      <c r="B4047" s="8">
        <v>41200</v>
      </c>
      <c r="C4047" s="9">
        <v>73.8</v>
      </c>
      <c r="D4047" s="10">
        <v>60009</v>
      </c>
    </row>
    <row r="4048" spans="1:4" x14ac:dyDescent="0.35">
      <c r="A4048" s="7" t="s">
        <v>367</v>
      </c>
      <c r="B4048" s="8">
        <v>41201</v>
      </c>
      <c r="C4048" s="9">
        <v>7.95</v>
      </c>
      <c r="D4048" s="10">
        <v>20006</v>
      </c>
    </row>
    <row r="4049" spans="1:4" x14ac:dyDescent="0.35">
      <c r="A4049" s="7" t="s">
        <v>367</v>
      </c>
      <c r="B4049" s="8">
        <v>41201</v>
      </c>
      <c r="C4049" s="9">
        <v>0</v>
      </c>
      <c r="D4049" s="10">
        <v>20006</v>
      </c>
    </row>
    <row r="4050" spans="1:4" x14ac:dyDescent="0.35">
      <c r="A4050" s="7" t="s">
        <v>367</v>
      </c>
      <c r="B4050" s="8">
        <v>41201</v>
      </c>
      <c r="C4050" s="9">
        <v>4.95</v>
      </c>
      <c r="D4050" s="10">
        <v>20006</v>
      </c>
    </row>
    <row r="4051" spans="1:4" x14ac:dyDescent="0.35">
      <c r="A4051" s="7" t="s">
        <v>367</v>
      </c>
      <c r="B4051" s="8">
        <v>41201</v>
      </c>
      <c r="C4051" s="9">
        <v>8.9499999999999993</v>
      </c>
      <c r="D4051" s="10">
        <v>20006</v>
      </c>
    </row>
    <row r="4052" spans="1:4" x14ac:dyDescent="0.35">
      <c r="A4052" s="7" t="s">
        <v>367</v>
      </c>
      <c r="B4052" s="8">
        <v>41201</v>
      </c>
      <c r="C4052" s="9">
        <v>14.58</v>
      </c>
      <c r="D4052" s="10">
        <v>20006</v>
      </c>
    </row>
    <row r="4053" spans="1:4" x14ac:dyDescent="0.35">
      <c r="A4053" s="7" t="s">
        <v>367</v>
      </c>
      <c r="B4053" s="8">
        <v>41201</v>
      </c>
      <c r="C4053" s="9">
        <v>12.55</v>
      </c>
      <c r="D4053" s="10">
        <v>20006</v>
      </c>
    </row>
    <row r="4054" spans="1:4" x14ac:dyDescent="0.35">
      <c r="A4054" s="7" t="s">
        <v>367</v>
      </c>
      <c r="B4054" s="8">
        <v>41201</v>
      </c>
      <c r="C4054" s="9">
        <v>9.18</v>
      </c>
      <c r="D4054" s="10">
        <v>20006</v>
      </c>
    </row>
    <row r="4055" spans="1:4" x14ac:dyDescent="0.35">
      <c r="A4055" s="7" t="s">
        <v>367</v>
      </c>
      <c r="B4055" s="8">
        <v>41203</v>
      </c>
      <c r="C4055" s="9">
        <v>227.25</v>
      </c>
      <c r="D4055" s="10">
        <v>30067</v>
      </c>
    </row>
    <row r="4056" spans="1:4" x14ac:dyDescent="0.35">
      <c r="A4056" s="7" t="s">
        <v>367</v>
      </c>
      <c r="B4056" s="8">
        <v>41250</v>
      </c>
      <c r="C4056" s="9">
        <v>8.9499999999999993</v>
      </c>
      <c r="D4056" s="10">
        <v>20007</v>
      </c>
    </row>
    <row r="4057" spans="1:4" x14ac:dyDescent="0.35">
      <c r="A4057" s="7" t="s">
        <v>367</v>
      </c>
      <c r="B4057" s="8">
        <v>41250</v>
      </c>
      <c r="C4057" s="9">
        <v>8.09</v>
      </c>
      <c r="D4057" s="10">
        <v>20007</v>
      </c>
    </row>
    <row r="4058" spans="1:4" x14ac:dyDescent="0.35">
      <c r="A4058" s="7" t="s">
        <v>367</v>
      </c>
      <c r="B4058" s="8">
        <v>41250</v>
      </c>
      <c r="C4058" s="9">
        <v>7.6</v>
      </c>
      <c r="D4058" s="10">
        <v>20007</v>
      </c>
    </row>
    <row r="4059" spans="1:4" x14ac:dyDescent="0.35">
      <c r="A4059" s="7" t="s">
        <v>367</v>
      </c>
      <c r="B4059" s="8">
        <v>41250</v>
      </c>
      <c r="C4059" s="9">
        <v>18.399999999999999</v>
      </c>
      <c r="D4059" s="10">
        <v>20007</v>
      </c>
    </row>
    <row r="4060" spans="1:4" x14ac:dyDescent="0.35">
      <c r="A4060" s="7" t="s">
        <v>367</v>
      </c>
      <c r="B4060" s="8">
        <v>41250</v>
      </c>
      <c r="C4060" s="9">
        <v>10.08</v>
      </c>
      <c r="D4060" s="10">
        <v>20007</v>
      </c>
    </row>
    <row r="4061" spans="1:4" x14ac:dyDescent="0.35">
      <c r="A4061" s="7" t="s">
        <v>367</v>
      </c>
      <c r="B4061" s="8">
        <v>41248</v>
      </c>
      <c r="C4061" s="9">
        <v>7.95</v>
      </c>
      <c r="D4061" s="10">
        <v>20006</v>
      </c>
    </row>
    <row r="4062" spans="1:4" x14ac:dyDescent="0.35">
      <c r="A4062" s="7" t="s">
        <v>367</v>
      </c>
      <c r="B4062" s="8">
        <v>41248</v>
      </c>
      <c r="C4062" s="9">
        <v>0</v>
      </c>
      <c r="D4062" s="10">
        <v>20006</v>
      </c>
    </row>
    <row r="4063" spans="1:4" x14ac:dyDescent="0.35">
      <c r="A4063" s="7" t="s">
        <v>367</v>
      </c>
      <c r="B4063" s="8">
        <v>41248</v>
      </c>
      <c r="C4063" s="9">
        <v>4.95</v>
      </c>
      <c r="D4063" s="10">
        <v>20006</v>
      </c>
    </row>
    <row r="4064" spans="1:4" x14ac:dyDescent="0.35">
      <c r="A4064" s="7" t="s">
        <v>367</v>
      </c>
      <c r="B4064" s="8">
        <v>41248</v>
      </c>
      <c r="C4064" s="9">
        <v>8.9499999999999993</v>
      </c>
      <c r="D4064" s="10">
        <v>20006</v>
      </c>
    </row>
    <row r="4065" spans="1:4" x14ac:dyDescent="0.35">
      <c r="A4065" s="7" t="s">
        <v>367</v>
      </c>
      <c r="B4065" s="8">
        <v>41248</v>
      </c>
      <c r="C4065" s="9">
        <v>14.58</v>
      </c>
      <c r="D4065" s="10">
        <v>20006</v>
      </c>
    </row>
    <row r="4066" spans="1:4" x14ac:dyDescent="0.35">
      <c r="A4066" s="7" t="s">
        <v>367</v>
      </c>
      <c r="B4066" s="8">
        <v>41248</v>
      </c>
      <c r="C4066" s="9">
        <v>12.55</v>
      </c>
      <c r="D4066" s="10">
        <v>20006</v>
      </c>
    </row>
    <row r="4067" spans="1:4" x14ac:dyDescent="0.35">
      <c r="A4067" s="7" t="s">
        <v>367</v>
      </c>
      <c r="B4067" s="8">
        <v>41248</v>
      </c>
      <c r="C4067" s="9">
        <v>9.18</v>
      </c>
      <c r="D4067" s="10">
        <v>20006</v>
      </c>
    </row>
    <row r="4068" spans="1:4" x14ac:dyDescent="0.35">
      <c r="A4068" s="7" t="s">
        <v>367</v>
      </c>
      <c r="B4068" s="8">
        <v>41255</v>
      </c>
      <c r="C4068" s="9">
        <v>6.52</v>
      </c>
      <c r="D4068" s="10">
        <v>20002</v>
      </c>
    </row>
    <row r="4069" spans="1:4" x14ac:dyDescent="0.35">
      <c r="A4069" s="7" t="s">
        <v>367</v>
      </c>
      <c r="B4069" s="8">
        <v>41255</v>
      </c>
      <c r="C4069" s="9">
        <v>25.02</v>
      </c>
      <c r="D4069" s="10">
        <v>20002</v>
      </c>
    </row>
    <row r="4070" spans="1:4" x14ac:dyDescent="0.35">
      <c r="A4070" s="7" t="s">
        <v>367</v>
      </c>
      <c r="B4070" s="8">
        <v>41255</v>
      </c>
      <c r="C4070" s="9">
        <v>8.91</v>
      </c>
      <c r="D4070" s="10">
        <v>20002</v>
      </c>
    </row>
    <row r="4071" spans="1:4" x14ac:dyDescent="0.35">
      <c r="A4071" s="7" t="s">
        <v>367</v>
      </c>
      <c r="B4071" s="8">
        <v>41255</v>
      </c>
      <c r="C4071" s="9">
        <v>7.83</v>
      </c>
      <c r="D4071" s="10">
        <v>20002</v>
      </c>
    </row>
    <row r="4072" spans="1:4" x14ac:dyDescent="0.35">
      <c r="A4072" s="7" t="s">
        <v>367</v>
      </c>
      <c r="B4072" s="8">
        <v>41255</v>
      </c>
      <c r="C4072" s="9">
        <v>4.95</v>
      </c>
      <c r="D4072" s="10">
        <v>20002</v>
      </c>
    </row>
    <row r="4073" spans="1:4" x14ac:dyDescent="0.35">
      <c r="A4073" s="7" t="s">
        <v>367</v>
      </c>
      <c r="B4073" s="8">
        <v>41256</v>
      </c>
      <c r="C4073" s="9">
        <v>9.58</v>
      </c>
      <c r="D4073" s="10">
        <v>20013</v>
      </c>
    </row>
    <row r="4074" spans="1:4" x14ac:dyDescent="0.35">
      <c r="A4074" s="7" t="s">
        <v>367</v>
      </c>
      <c r="B4074" s="8">
        <v>41256</v>
      </c>
      <c r="C4074" s="9">
        <v>58.4</v>
      </c>
      <c r="D4074" s="10">
        <v>20013</v>
      </c>
    </row>
    <row r="4075" spans="1:4" x14ac:dyDescent="0.35">
      <c r="A4075" s="7" t="s">
        <v>367</v>
      </c>
      <c r="B4075" s="8">
        <v>41256</v>
      </c>
      <c r="C4075" s="9">
        <v>5.5</v>
      </c>
      <c r="D4075" s="10">
        <v>20013</v>
      </c>
    </row>
    <row r="4076" spans="1:4" x14ac:dyDescent="0.35">
      <c r="A4076" s="7" t="s">
        <v>367</v>
      </c>
      <c r="B4076" s="8">
        <v>41256</v>
      </c>
      <c r="C4076" s="9">
        <v>11.65</v>
      </c>
      <c r="D4076" s="10">
        <v>20013</v>
      </c>
    </row>
    <row r="4077" spans="1:4" x14ac:dyDescent="0.35">
      <c r="A4077" s="7" t="s">
        <v>367</v>
      </c>
      <c r="B4077" s="8">
        <v>41256</v>
      </c>
      <c r="C4077" s="9">
        <v>12.33</v>
      </c>
      <c r="D4077" s="10">
        <v>20013</v>
      </c>
    </row>
    <row r="4078" spans="1:4" x14ac:dyDescent="0.35">
      <c r="A4078" s="7" t="s">
        <v>367</v>
      </c>
      <c r="B4078" s="8">
        <v>41256</v>
      </c>
      <c r="C4078" s="9">
        <v>10.39</v>
      </c>
      <c r="D4078" s="10">
        <v>20013</v>
      </c>
    </row>
    <row r="4079" spans="1:4" x14ac:dyDescent="0.35">
      <c r="A4079" s="7" t="s">
        <v>367</v>
      </c>
      <c r="B4079" s="8">
        <v>41256</v>
      </c>
      <c r="C4079" s="9">
        <v>14.62</v>
      </c>
      <c r="D4079" s="10">
        <v>20013</v>
      </c>
    </row>
    <row r="4080" spans="1:4" x14ac:dyDescent="0.35">
      <c r="A4080" s="7" t="s">
        <v>367</v>
      </c>
      <c r="B4080" s="8">
        <v>41253</v>
      </c>
      <c r="C4080" s="9">
        <v>6.52</v>
      </c>
      <c r="D4080" s="10">
        <v>20002</v>
      </c>
    </row>
    <row r="4081" spans="1:4" x14ac:dyDescent="0.35">
      <c r="A4081" s="7" t="s">
        <v>367</v>
      </c>
      <c r="B4081" s="8">
        <v>41253</v>
      </c>
      <c r="C4081" s="9">
        <v>25.02</v>
      </c>
      <c r="D4081" s="10">
        <v>20002</v>
      </c>
    </row>
    <row r="4082" spans="1:4" x14ac:dyDescent="0.35">
      <c r="A4082" s="7" t="s">
        <v>367</v>
      </c>
      <c r="B4082" s="8">
        <v>41253</v>
      </c>
      <c r="C4082" s="9">
        <v>8.91</v>
      </c>
      <c r="D4082" s="10">
        <v>20002</v>
      </c>
    </row>
    <row r="4083" spans="1:4" x14ac:dyDescent="0.35">
      <c r="A4083" s="7" t="s">
        <v>367</v>
      </c>
      <c r="B4083" s="8">
        <v>41253</v>
      </c>
      <c r="C4083" s="9">
        <v>7.83</v>
      </c>
      <c r="D4083" s="10">
        <v>20002</v>
      </c>
    </row>
    <row r="4084" spans="1:4" x14ac:dyDescent="0.35">
      <c r="A4084" s="7" t="s">
        <v>367</v>
      </c>
      <c r="B4084" s="8">
        <v>41253</v>
      </c>
      <c r="C4084" s="9">
        <v>4.95</v>
      </c>
      <c r="D4084" s="10">
        <v>20002</v>
      </c>
    </row>
    <row r="4085" spans="1:4" x14ac:dyDescent="0.35">
      <c r="A4085" s="7" t="s">
        <v>367</v>
      </c>
      <c r="B4085" s="8">
        <v>41261</v>
      </c>
      <c r="C4085" s="9">
        <v>8.0500000000000007</v>
      </c>
      <c r="D4085" s="10">
        <v>20016</v>
      </c>
    </row>
    <row r="4086" spans="1:4" x14ac:dyDescent="0.35">
      <c r="A4086" s="7" t="s">
        <v>367</v>
      </c>
      <c r="B4086" s="8">
        <v>41261</v>
      </c>
      <c r="C4086" s="9">
        <v>9.85</v>
      </c>
      <c r="D4086" s="10">
        <v>20016</v>
      </c>
    </row>
    <row r="4087" spans="1:4" x14ac:dyDescent="0.35">
      <c r="A4087" s="7" t="s">
        <v>367</v>
      </c>
      <c r="B4087" s="8">
        <v>41261</v>
      </c>
      <c r="C4087" s="9">
        <v>22.9</v>
      </c>
      <c r="D4087" s="10">
        <v>20016</v>
      </c>
    </row>
    <row r="4088" spans="1:4" x14ac:dyDescent="0.35">
      <c r="A4088" s="7" t="s">
        <v>367</v>
      </c>
      <c r="B4088" s="8">
        <v>41262</v>
      </c>
      <c r="C4088" s="9">
        <v>4.95</v>
      </c>
      <c r="D4088" s="10">
        <v>20005</v>
      </c>
    </row>
    <row r="4089" spans="1:4" x14ac:dyDescent="0.35">
      <c r="A4089" s="7" t="s">
        <v>367</v>
      </c>
      <c r="B4089" s="8">
        <v>41262</v>
      </c>
      <c r="C4089" s="9">
        <v>14.62</v>
      </c>
      <c r="D4089" s="10">
        <v>20005</v>
      </c>
    </row>
    <row r="4090" spans="1:4" x14ac:dyDescent="0.35">
      <c r="A4090" s="7" t="s">
        <v>367</v>
      </c>
      <c r="B4090" s="8">
        <v>41262</v>
      </c>
      <c r="C4090" s="9">
        <v>7.65</v>
      </c>
      <c r="D4090" s="10">
        <v>20005</v>
      </c>
    </row>
    <row r="4091" spans="1:4" x14ac:dyDescent="0.35">
      <c r="A4091" s="7" t="s">
        <v>367</v>
      </c>
      <c r="B4091" s="8">
        <v>41262</v>
      </c>
      <c r="C4091" s="9">
        <v>16.149999999999999</v>
      </c>
      <c r="D4091" s="10">
        <v>20005</v>
      </c>
    </row>
    <row r="4092" spans="1:4" x14ac:dyDescent="0.35">
      <c r="A4092" s="7" t="s">
        <v>367</v>
      </c>
      <c r="B4092" s="8">
        <v>41262</v>
      </c>
      <c r="C4092" s="9">
        <v>7.95</v>
      </c>
      <c r="D4092" s="10">
        <v>20005</v>
      </c>
    </row>
    <row r="4093" spans="1:4" x14ac:dyDescent="0.35">
      <c r="A4093" s="7" t="s">
        <v>367</v>
      </c>
      <c r="B4093" s="8">
        <v>41262</v>
      </c>
      <c r="C4093" s="9">
        <v>8.09</v>
      </c>
      <c r="D4093" s="10">
        <v>20005</v>
      </c>
    </row>
    <row r="4094" spans="1:4" x14ac:dyDescent="0.35">
      <c r="A4094" s="7" t="s">
        <v>367</v>
      </c>
      <c r="B4094" s="8">
        <v>41262</v>
      </c>
      <c r="C4094" s="9">
        <v>13.9</v>
      </c>
      <c r="D4094" s="10">
        <v>20005</v>
      </c>
    </row>
    <row r="4095" spans="1:4" x14ac:dyDescent="0.35">
      <c r="A4095" s="7" t="s">
        <v>367</v>
      </c>
      <c r="B4095" s="8">
        <v>41262</v>
      </c>
      <c r="C4095" s="9">
        <v>9.2200000000000006</v>
      </c>
      <c r="D4095" s="10">
        <v>20005</v>
      </c>
    </row>
    <row r="4096" spans="1:4" x14ac:dyDescent="0.35">
      <c r="A4096" s="7" t="s">
        <v>367</v>
      </c>
      <c r="B4096" s="8">
        <v>41262</v>
      </c>
      <c r="C4096" s="9">
        <v>7.11</v>
      </c>
      <c r="D4096" s="10">
        <v>20005</v>
      </c>
    </row>
    <row r="4097" spans="1:4" x14ac:dyDescent="0.35">
      <c r="A4097" s="7" t="s">
        <v>367</v>
      </c>
      <c r="B4097" s="8">
        <v>41260</v>
      </c>
      <c r="C4097" s="9">
        <v>14.62</v>
      </c>
      <c r="D4097" s="10">
        <v>20004</v>
      </c>
    </row>
    <row r="4098" spans="1:4" x14ac:dyDescent="0.35">
      <c r="A4098" s="7" t="s">
        <v>367</v>
      </c>
      <c r="B4098" s="8">
        <v>41260</v>
      </c>
      <c r="C4098" s="9">
        <v>7.11</v>
      </c>
      <c r="D4098" s="10">
        <v>20004</v>
      </c>
    </row>
    <row r="4099" spans="1:4" x14ac:dyDescent="0.35">
      <c r="A4099" s="7" t="s">
        <v>367</v>
      </c>
      <c r="B4099" s="8">
        <v>41260</v>
      </c>
      <c r="C4099" s="9">
        <v>7.65</v>
      </c>
      <c r="D4099" s="10">
        <v>20004</v>
      </c>
    </row>
    <row r="4100" spans="1:4" x14ac:dyDescent="0.35">
      <c r="A4100" s="7" t="s">
        <v>367</v>
      </c>
      <c r="B4100" s="8">
        <v>41260</v>
      </c>
      <c r="C4100" s="9">
        <v>21.96</v>
      </c>
      <c r="D4100" s="10">
        <v>20004</v>
      </c>
    </row>
    <row r="4101" spans="1:4" x14ac:dyDescent="0.35">
      <c r="A4101" s="7" t="s">
        <v>367</v>
      </c>
      <c r="B4101" s="8">
        <v>41260</v>
      </c>
      <c r="C4101" s="9">
        <v>10.95</v>
      </c>
      <c r="D4101" s="10">
        <v>20004</v>
      </c>
    </row>
    <row r="4102" spans="1:4" x14ac:dyDescent="0.35">
      <c r="A4102" s="7" t="s">
        <v>367</v>
      </c>
      <c r="B4102" s="8">
        <v>41260</v>
      </c>
      <c r="C4102" s="9">
        <v>9.58</v>
      </c>
      <c r="D4102" s="10">
        <v>20004</v>
      </c>
    </row>
    <row r="4103" spans="1:4" x14ac:dyDescent="0.35">
      <c r="A4103" s="7" t="s">
        <v>367</v>
      </c>
      <c r="B4103" s="8">
        <v>41260</v>
      </c>
      <c r="C4103" s="9">
        <v>4.95</v>
      </c>
      <c r="D4103" s="10">
        <v>20004</v>
      </c>
    </row>
    <row r="4104" spans="1:4" x14ac:dyDescent="0.35">
      <c r="A4104" s="7" t="s">
        <v>367</v>
      </c>
      <c r="B4104" s="8">
        <v>41260</v>
      </c>
      <c r="C4104" s="9">
        <v>9.9</v>
      </c>
      <c r="D4104" s="10">
        <v>20004</v>
      </c>
    </row>
    <row r="4105" spans="1:4" x14ac:dyDescent="0.35">
      <c r="A4105" s="7" t="s">
        <v>367</v>
      </c>
      <c r="B4105" s="8">
        <v>41260</v>
      </c>
      <c r="C4105" s="9">
        <v>22.86</v>
      </c>
      <c r="D4105" s="10">
        <v>20004</v>
      </c>
    </row>
    <row r="4106" spans="1:4" x14ac:dyDescent="0.35">
      <c r="A4106" s="7" t="s">
        <v>367</v>
      </c>
      <c r="B4106" s="8">
        <v>41260</v>
      </c>
      <c r="C4106" s="9">
        <v>11.88</v>
      </c>
      <c r="D4106" s="10">
        <v>20004</v>
      </c>
    </row>
    <row r="4107" spans="1:4" x14ac:dyDescent="0.35">
      <c r="A4107" s="7" t="s">
        <v>367</v>
      </c>
      <c r="B4107" s="8">
        <v>41260</v>
      </c>
      <c r="C4107" s="9">
        <v>10.48</v>
      </c>
      <c r="D4107" s="10">
        <v>20004</v>
      </c>
    </row>
    <row r="4108" spans="1:4" x14ac:dyDescent="0.35">
      <c r="A4108" s="7" t="s">
        <v>367</v>
      </c>
      <c r="B4108" s="8">
        <v>41260</v>
      </c>
      <c r="C4108" s="9">
        <v>16.96</v>
      </c>
      <c r="D4108" s="10">
        <v>20004</v>
      </c>
    </row>
    <row r="4109" spans="1:4" x14ac:dyDescent="0.35">
      <c r="A4109" s="7" t="s">
        <v>367</v>
      </c>
      <c r="B4109" s="8">
        <v>41260</v>
      </c>
      <c r="C4109" s="9">
        <v>10.75</v>
      </c>
      <c r="D4109" s="10">
        <v>20004</v>
      </c>
    </row>
    <row r="4110" spans="1:4" x14ac:dyDescent="0.35">
      <c r="A4110" s="7" t="s">
        <v>367</v>
      </c>
      <c r="B4110" s="8">
        <v>41281</v>
      </c>
      <c r="C4110" s="9">
        <v>10.08</v>
      </c>
      <c r="D4110" s="10">
        <v>20009</v>
      </c>
    </row>
    <row r="4111" spans="1:4" x14ac:dyDescent="0.35">
      <c r="A4111" s="7" t="s">
        <v>367</v>
      </c>
      <c r="B4111" s="8">
        <v>41281</v>
      </c>
      <c r="C4111" s="9">
        <v>4.95</v>
      </c>
      <c r="D4111" s="10">
        <v>20009</v>
      </c>
    </row>
    <row r="4112" spans="1:4" x14ac:dyDescent="0.35">
      <c r="A4112" s="7" t="s">
        <v>367</v>
      </c>
      <c r="B4112" s="8">
        <v>41281</v>
      </c>
      <c r="C4112" s="9">
        <v>7.11</v>
      </c>
      <c r="D4112" s="10">
        <v>20009</v>
      </c>
    </row>
    <row r="4113" spans="1:4" x14ac:dyDescent="0.35">
      <c r="A4113" s="7" t="s">
        <v>367</v>
      </c>
      <c r="B4113" s="8">
        <v>41277</v>
      </c>
      <c r="C4113" s="9">
        <v>10.3</v>
      </c>
      <c r="D4113" s="10">
        <v>20003</v>
      </c>
    </row>
    <row r="4114" spans="1:4" x14ac:dyDescent="0.35">
      <c r="A4114" s="7" t="s">
        <v>367</v>
      </c>
      <c r="B4114" s="8">
        <v>41277</v>
      </c>
      <c r="C4114" s="9">
        <v>6.02</v>
      </c>
      <c r="D4114" s="10">
        <v>20003</v>
      </c>
    </row>
    <row r="4115" spans="1:4" x14ac:dyDescent="0.35">
      <c r="A4115" s="7" t="s">
        <v>367</v>
      </c>
      <c r="B4115" s="8">
        <v>41277</v>
      </c>
      <c r="C4115" s="9">
        <v>4.45</v>
      </c>
      <c r="D4115" s="10">
        <v>20003</v>
      </c>
    </row>
    <row r="4116" spans="1:4" x14ac:dyDescent="0.35">
      <c r="A4116" s="7" t="s">
        <v>367</v>
      </c>
      <c r="B4116" s="8">
        <v>41277</v>
      </c>
      <c r="C4116" s="9">
        <v>9.58</v>
      </c>
      <c r="D4116" s="10">
        <v>20003</v>
      </c>
    </row>
    <row r="4117" spans="1:4" x14ac:dyDescent="0.35">
      <c r="A4117" s="7" t="s">
        <v>367</v>
      </c>
      <c r="B4117" s="8">
        <v>41277</v>
      </c>
      <c r="C4117" s="9">
        <v>8.9499999999999993</v>
      </c>
      <c r="D4117" s="10">
        <v>20003</v>
      </c>
    </row>
    <row r="4118" spans="1:4" x14ac:dyDescent="0.35">
      <c r="A4118" s="7" t="s">
        <v>367</v>
      </c>
      <c r="B4118" s="8">
        <v>41277</v>
      </c>
      <c r="C4118" s="9">
        <v>9.85</v>
      </c>
      <c r="D4118" s="10">
        <v>20003</v>
      </c>
    </row>
    <row r="4119" spans="1:4" x14ac:dyDescent="0.35">
      <c r="A4119" s="7" t="s">
        <v>367</v>
      </c>
      <c r="B4119" s="8">
        <v>41283</v>
      </c>
      <c r="C4119" s="9">
        <v>33</v>
      </c>
      <c r="D4119" s="10">
        <v>20130</v>
      </c>
    </row>
    <row r="4120" spans="1:4" x14ac:dyDescent="0.35">
      <c r="A4120" s="7" t="s">
        <v>367</v>
      </c>
      <c r="B4120" s="8">
        <v>41282</v>
      </c>
      <c r="C4120" s="9">
        <v>9.4499999999999993</v>
      </c>
      <c r="D4120" s="10">
        <v>20024</v>
      </c>
    </row>
    <row r="4121" spans="1:4" x14ac:dyDescent="0.35">
      <c r="A4121" s="7" t="s">
        <v>367</v>
      </c>
      <c r="B4121" s="8">
        <v>41284</v>
      </c>
      <c r="C4121" s="9">
        <v>11.65</v>
      </c>
      <c r="D4121" s="10">
        <v>20008</v>
      </c>
    </row>
    <row r="4122" spans="1:4" x14ac:dyDescent="0.35">
      <c r="A4122" s="7" t="s">
        <v>367</v>
      </c>
      <c r="B4122" s="8">
        <v>41284</v>
      </c>
      <c r="C4122" s="9">
        <v>10.08</v>
      </c>
      <c r="D4122" s="10">
        <v>20008</v>
      </c>
    </row>
    <row r="4123" spans="1:4" x14ac:dyDescent="0.35">
      <c r="A4123" s="7" t="s">
        <v>367</v>
      </c>
      <c r="B4123" s="8">
        <v>41284</v>
      </c>
      <c r="C4123" s="9">
        <v>12.15</v>
      </c>
      <c r="D4123" s="10">
        <v>20008</v>
      </c>
    </row>
    <row r="4124" spans="1:4" x14ac:dyDescent="0.35">
      <c r="A4124" s="7" t="s">
        <v>367</v>
      </c>
      <c r="B4124" s="8">
        <v>41284</v>
      </c>
      <c r="C4124" s="9">
        <v>9.9</v>
      </c>
      <c r="D4124" s="10">
        <v>20008</v>
      </c>
    </row>
    <row r="4125" spans="1:4" x14ac:dyDescent="0.35">
      <c r="A4125" s="7" t="s">
        <v>367</v>
      </c>
      <c r="B4125" s="8">
        <v>41284</v>
      </c>
      <c r="C4125" s="9">
        <v>17.91</v>
      </c>
      <c r="D4125" s="10">
        <v>20008</v>
      </c>
    </row>
    <row r="4126" spans="1:4" x14ac:dyDescent="0.35">
      <c r="A4126" s="7" t="s">
        <v>367</v>
      </c>
      <c r="B4126" s="8">
        <v>41284</v>
      </c>
      <c r="C4126" s="9">
        <v>9.81</v>
      </c>
      <c r="D4126" s="10">
        <v>20008</v>
      </c>
    </row>
    <row r="4127" spans="1:4" x14ac:dyDescent="0.35">
      <c r="A4127" s="7" t="s">
        <v>367</v>
      </c>
      <c r="B4127" s="8">
        <v>41284</v>
      </c>
      <c r="C4127" s="9">
        <v>12.33</v>
      </c>
      <c r="D4127" s="10">
        <v>20008</v>
      </c>
    </row>
    <row r="4128" spans="1:4" x14ac:dyDescent="0.35">
      <c r="A4128" s="7" t="s">
        <v>367</v>
      </c>
      <c r="B4128" s="8">
        <v>41284</v>
      </c>
      <c r="C4128" s="9">
        <v>7.83</v>
      </c>
      <c r="D4128" s="10">
        <v>20008</v>
      </c>
    </row>
    <row r="4129" spans="1:4" x14ac:dyDescent="0.35">
      <c r="A4129" s="7" t="s">
        <v>367</v>
      </c>
      <c r="B4129" s="8">
        <v>41284</v>
      </c>
      <c r="C4129" s="9">
        <v>18.760000000000002</v>
      </c>
      <c r="D4129" s="10">
        <v>20008</v>
      </c>
    </row>
    <row r="4130" spans="1:4" x14ac:dyDescent="0.35">
      <c r="A4130" s="7" t="s">
        <v>367</v>
      </c>
      <c r="B4130" s="8">
        <v>41288</v>
      </c>
      <c r="C4130" s="9">
        <v>8.5500000000000007</v>
      </c>
      <c r="D4130" s="10">
        <v>20014</v>
      </c>
    </row>
    <row r="4131" spans="1:4" x14ac:dyDescent="0.35">
      <c r="A4131" s="7" t="s">
        <v>367</v>
      </c>
      <c r="B4131" s="8">
        <v>41288</v>
      </c>
      <c r="C4131" s="9">
        <v>7.65</v>
      </c>
      <c r="D4131" s="10">
        <v>20014</v>
      </c>
    </row>
    <row r="4132" spans="1:4" x14ac:dyDescent="0.35">
      <c r="A4132" s="7" t="s">
        <v>367</v>
      </c>
      <c r="B4132" s="8">
        <v>41288</v>
      </c>
      <c r="C4132" s="9">
        <v>12.28</v>
      </c>
      <c r="D4132" s="10">
        <v>20014</v>
      </c>
    </row>
    <row r="4133" spans="1:4" x14ac:dyDescent="0.35">
      <c r="A4133" s="7" t="s">
        <v>367</v>
      </c>
      <c r="B4133" s="8">
        <v>41288</v>
      </c>
      <c r="C4133" s="9">
        <v>9.85</v>
      </c>
      <c r="D4133" s="10">
        <v>20014</v>
      </c>
    </row>
    <row r="4134" spans="1:4" x14ac:dyDescent="0.35">
      <c r="A4134" s="7" t="s">
        <v>367</v>
      </c>
      <c r="B4134" s="8">
        <v>41288</v>
      </c>
      <c r="C4134" s="9">
        <v>8.9499999999999993</v>
      </c>
      <c r="D4134" s="10">
        <v>20014</v>
      </c>
    </row>
    <row r="4135" spans="1:4" x14ac:dyDescent="0.35">
      <c r="A4135" s="7" t="s">
        <v>367</v>
      </c>
      <c r="B4135" s="8">
        <v>41288</v>
      </c>
      <c r="C4135" s="9">
        <v>6.75</v>
      </c>
      <c r="D4135" s="10">
        <v>20014</v>
      </c>
    </row>
    <row r="4136" spans="1:4" x14ac:dyDescent="0.35">
      <c r="A4136" s="7" t="s">
        <v>367</v>
      </c>
      <c r="B4136" s="8">
        <v>41285</v>
      </c>
      <c r="C4136" s="9">
        <v>7.95</v>
      </c>
      <c r="D4136" s="10">
        <v>20006</v>
      </c>
    </row>
    <row r="4137" spans="1:4" x14ac:dyDescent="0.35">
      <c r="A4137" s="7" t="s">
        <v>367</v>
      </c>
      <c r="B4137" s="8">
        <v>41285</v>
      </c>
      <c r="C4137" s="9">
        <v>0</v>
      </c>
      <c r="D4137" s="10">
        <v>20006</v>
      </c>
    </row>
    <row r="4138" spans="1:4" x14ac:dyDescent="0.35">
      <c r="A4138" s="7" t="s">
        <v>367</v>
      </c>
      <c r="B4138" s="8">
        <v>41285</v>
      </c>
      <c r="C4138" s="9">
        <v>4.95</v>
      </c>
      <c r="D4138" s="10">
        <v>20006</v>
      </c>
    </row>
    <row r="4139" spans="1:4" x14ac:dyDescent="0.35">
      <c r="A4139" s="7" t="s">
        <v>367</v>
      </c>
      <c r="B4139" s="8">
        <v>41285</v>
      </c>
      <c r="C4139" s="9">
        <v>8.9499999999999993</v>
      </c>
      <c r="D4139" s="10">
        <v>20006</v>
      </c>
    </row>
    <row r="4140" spans="1:4" x14ac:dyDescent="0.35">
      <c r="A4140" s="7" t="s">
        <v>367</v>
      </c>
      <c r="B4140" s="8">
        <v>41285</v>
      </c>
      <c r="C4140" s="9">
        <v>14.58</v>
      </c>
      <c r="D4140" s="10">
        <v>20006</v>
      </c>
    </row>
    <row r="4141" spans="1:4" x14ac:dyDescent="0.35">
      <c r="A4141" s="7" t="s">
        <v>367</v>
      </c>
      <c r="B4141" s="8">
        <v>41285</v>
      </c>
      <c r="C4141" s="9">
        <v>12.55</v>
      </c>
      <c r="D4141" s="10">
        <v>20006</v>
      </c>
    </row>
    <row r="4142" spans="1:4" x14ac:dyDescent="0.35">
      <c r="A4142" s="7" t="s">
        <v>367</v>
      </c>
      <c r="B4142" s="8">
        <v>41285</v>
      </c>
      <c r="C4142" s="9">
        <v>9.18</v>
      </c>
      <c r="D4142" s="10">
        <v>20006</v>
      </c>
    </row>
    <row r="4143" spans="1:4" x14ac:dyDescent="0.35">
      <c r="A4143" s="7" t="s">
        <v>367</v>
      </c>
      <c r="B4143" s="8">
        <v>41289</v>
      </c>
      <c r="C4143" s="9">
        <v>8.73</v>
      </c>
      <c r="D4143" s="10">
        <v>20015</v>
      </c>
    </row>
    <row r="4144" spans="1:4" x14ac:dyDescent="0.35">
      <c r="A4144" s="7" t="s">
        <v>367</v>
      </c>
      <c r="B4144" s="8">
        <v>41289</v>
      </c>
      <c r="C4144" s="9">
        <v>7.11</v>
      </c>
      <c r="D4144" s="10">
        <v>20015</v>
      </c>
    </row>
    <row r="4145" spans="1:4" x14ac:dyDescent="0.35">
      <c r="A4145" s="7" t="s">
        <v>367</v>
      </c>
      <c r="B4145" s="8">
        <v>41289</v>
      </c>
      <c r="C4145" s="9">
        <v>10.75</v>
      </c>
      <c r="D4145" s="10">
        <v>20015</v>
      </c>
    </row>
    <row r="4146" spans="1:4" x14ac:dyDescent="0.35">
      <c r="A4146" s="7" t="s">
        <v>367</v>
      </c>
      <c r="B4146" s="8">
        <v>41289</v>
      </c>
      <c r="C4146" s="9">
        <v>10.98</v>
      </c>
      <c r="D4146" s="10">
        <v>20015</v>
      </c>
    </row>
    <row r="4147" spans="1:4" x14ac:dyDescent="0.35">
      <c r="A4147" s="7" t="s">
        <v>367</v>
      </c>
      <c r="B4147" s="8">
        <v>41289</v>
      </c>
      <c r="C4147" s="9">
        <v>4.95</v>
      </c>
      <c r="D4147" s="10">
        <v>20015</v>
      </c>
    </row>
    <row r="4148" spans="1:4" x14ac:dyDescent="0.35">
      <c r="A4148" s="7" t="s">
        <v>367</v>
      </c>
      <c r="B4148" s="8">
        <v>41283</v>
      </c>
      <c r="C4148" s="9">
        <v>10.3</v>
      </c>
      <c r="D4148" s="10">
        <v>20003</v>
      </c>
    </row>
    <row r="4149" spans="1:4" x14ac:dyDescent="0.35">
      <c r="A4149" s="7" t="s">
        <v>367</v>
      </c>
      <c r="B4149" s="8">
        <v>41283</v>
      </c>
      <c r="C4149" s="9">
        <v>6.02</v>
      </c>
      <c r="D4149" s="10">
        <v>20003</v>
      </c>
    </row>
    <row r="4150" spans="1:4" x14ac:dyDescent="0.35">
      <c r="A4150" s="7" t="s">
        <v>367</v>
      </c>
      <c r="B4150" s="8">
        <v>41283</v>
      </c>
      <c r="C4150" s="9">
        <v>4.45</v>
      </c>
      <c r="D4150" s="10">
        <v>20003</v>
      </c>
    </row>
    <row r="4151" spans="1:4" x14ac:dyDescent="0.35">
      <c r="A4151" s="7" t="s">
        <v>367</v>
      </c>
      <c r="B4151" s="8">
        <v>41283</v>
      </c>
      <c r="C4151" s="9">
        <v>9.58</v>
      </c>
      <c r="D4151" s="10">
        <v>20003</v>
      </c>
    </row>
    <row r="4152" spans="1:4" x14ac:dyDescent="0.35">
      <c r="A4152" s="7" t="s">
        <v>367</v>
      </c>
      <c r="B4152" s="8">
        <v>41283</v>
      </c>
      <c r="C4152" s="9">
        <v>8.9499999999999993</v>
      </c>
      <c r="D4152" s="10">
        <v>20003</v>
      </c>
    </row>
    <row r="4153" spans="1:4" x14ac:dyDescent="0.35">
      <c r="A4153" s="7" t="s">
        <v>367</v>
      </c>
      <c r="B4153" s="8">
        <v>41283</v>
      </c>
      <c r="C4153" s="9">
        <v>9.85</v>
      </c>
      <c r="D4153" s="10">
        <v>20003</v>
      </c>
    </row>
    <row r="4154" spans="1:4" x14ac:dyDescent="0.35">
      <c r="A4154" s="7" t="s">
        <v>367</v>
      </c>
      <c r="B4154" s="8">
        <v>41289</v>
      </c>
      <c r="C4154" s="9">
        <v>854.66</v>
      </c>
      <c r="D4154" s="10">
        <v>40046</v>
      </c>
    </row>
    <row r="4155" spans="1:4" x14ac:dyDescent="0.35">
      <c r="A4155" s="7" t="s">
        <v>367</v>
      </c>
      <c r="B4155" s="8">
        <v>41289</v>
      </c>
      <c r="C4155" s="9">
        <v>26</v>
      </c>
      <c r="D4155" s="10">
        <v>10075</v>
      </c>
    </row>
    <row r="4156" spans="1:4" x14ac:dyDescent="0.35">
      <c r="A4156" s="7" t="s">
        <v>367</v>
      </c>
      <c r="B4156" s="8">
        <v>41292</v>
      </c>
      <c r="C4156" s="9">
        <v>14.98</v>
      </c>
      <c r="D4156" s="10">
        <v>20012</v>
      </c>
    </row>
    <row r="4157" spans="1:4" x14ac:dyDescent="0.35">
      <c r="A4157" s="7" t="s">
        <v>367</v>
      </c>
      <c r="B4157" s="8">
        <v>41292</v>
      </c>
      <c r="C4157" s="9">
        <v>20.16</v>
      </c>
      <c r="D4157" s="10">
        <v>20012</v>
      </c>
    </row>
    <row r="4158" spans="1:4" x14ac:dyDescent="0.35">
      <c r="A4158" s="7" t="s">
        <v>367</v>
      </c>
      <c r="B4158" s="8">
        <v>41292</v>
      </c>
      <c r="C4158" s="9">
        <v>4.95</v>
      </c>
      <c r="D4158" s="10">
        <v>20012</v>
      </c>
    </row>
    <row r="4159" spans="1:4" x14ac:dyDescent="0.35">
      <c r="A4159" s="7" t="s">
        <v>367</v>
      </c>
      <c r="B4159" s="8">
        <v>41292</v>
      </c>
      <c r="C4159" s="9">
        <v>17.46</v>
      </c>
      <c r="D4159" s="10">
        <v>20012</v>
      </c>
    </row>
    <row r="4160" spans="1:4" x14ac:dyDescent="0.35">
      <c r="A4160" s="7" t="s">
        <v>367</v>
      </c>
      <c r="B4160" s="8">
        <v>41292</v>
      </c>
      <c r="C4160" s="9">
        <v>9.85</v>
      </c>
      <c r="D4160" s="10">
        <v>20012</v>
      </c>
    </row>
    <row r="4161" spans="1:4" x14ac:dyDescent="0.35">
      <c r="A4161" s="7" t="s">
        <v>367</v>
      </c>
      <c r="B4161" s="8">
        <v>41292</v>
      </c>
      <c r="C4161" s="9">
        <v>10.48</v>
      </c>
      <c r="D4161" s="10">
        <v>20012</v>
      </c>
    </row>
    <row r="4162" spans="1:4" x14ac:dyDescent="0.35">
      <c r="A4162" s="7" t="s">
        <v>367</v>
      </c>
      <c r="B4162" s="8">
        <v>41298</v>
      </c>
      <c r="C4162" s="9">
        <v>4.95</v>
      </c>
      <c r="D4162" s="10">
        <v>20005</v>
      </c>
    </row>
    <row r="4163" spans="1:4" x14ac:dyDescent="0.35">
      <c r="A4163" s="7" t="s">
        <v>367</v>
      </c>
      <c r="B4163" s="8">
        <v>41298</v>
      </c>
      <c r="C4163" s="9">
        <v>14.62</v>
      </c>
      <c r="D4163" s="10">
        <v>20005</v>
      </c>
    </row>
    <row r="4164" spans="1:4" x14ac:dyDescent="0.35">
      <c r="A4164" s="7" t="s">
        <v>367</v>
      </c>
      <c r="B4164" s="8">
        <v>41298</v>
      </c>
      <c r="C4164" s="9">
        <v>7.65</v>
      </c>
      <c r="D4164" s="10">
        <v>20005</v>
      </c>
    </row>
    <row r="4165" spans="1:4" x14ac:dyDescent="0.35">
      <c r="A4165" s="7" t="s">
        <v>367</v>
      </c>
      <c r="B4165" s="8">
        <v>41298</v>
      </c>
      <c r="C4165" s="9">
        <v>16.149999999999999</v>
      </c>
      <c r="D4165" s="10">
        <v>20005</v>
      </c>
    </row>
    <row r="4166" spans="1:4" x14ac:dyDescent="0.35">
      <c r="A4166" s="7" t="s">
        <v>367</v>
      </c>
      <c r="B4166" s="8">
        <v>41298</v>
      </c>
      <c r="C4166" s="9">
        <v>7.95</v>
      </c>
      <c r="D4166" s="10">
        <v>20005</v>
      </c>
    </row>
    <row r="4167" spans="1:4" x14ac:dyDescent="0.35">
      <c r="A4167" s="7" t="s">
        <v>367</v>
      </c>
      <c r="B4167" s="8">
        <v>41298</v>
      </c>
      <c r="C4167" s="9">
        <v>8.09</v>
      </c>
      <c r="D4167" s="10">
        <v>20005</v>
      </c>
    </row>
    <row r="4168" spans="1:4" x14ac:dyDescent="0.35">
      <c r="A4168" s="7" t="s">
        <v>367</v>
      </c>
      <c r="B4168" s="8">
        <v>41298</v>
      </c>
      <c r="C4168" s="9">
        <v>13.9</v>
      </c>
      <c r="D4168" s="10">
        <v>20005</v>
      </c>
    </row>
    <row r="4169" spans="1:4" x14ac:dyDescent="0.35">
      <c r="A4169" s="7" t="s">
        <v>367</v>
      </c>
      <c r="B4169" s="8">
        <v>41298</v>
      </c>
      <c r="C4169" s="9">
        <v>9.2200000000000006</v>
      </c>
      <c r="D4169" s="10">
        <v>20005</v>
      </c>
    </row>
    <row r="4170" spans="1:4" x14ac:dyDescent="0.35">
      <c r="A4170" s="7" t="s">
        <v>367</v>
      </c>
      <c r="B4170" s="8">
        <v>41298</v>
      </c>
      <c r="C4170" s="9">
        <v>7.11</v>
      </c>
      <c r="D4170" s="10">
        <v>20005</v>
      </c>
    </row>
    <row r="4171" spans="1:4" x14ac:dyDescent="0.35">
      <c r="A4171" s="7" t="s">
        <v>367</v>
      </c>
      <c r="B4171" s="8">
        <v>41297</v>
      </c>
      <c r="C4171" s="9">
        <v>10.08</v>
      </c>
      <c r="D4171" s="10">
        <v>20009</v>
      </c>
    </row>
    <row r="4172" spans="1:4" x14ac:dyDescent="0.35">
      <c r="A4172" s="7" t="s">
        <v>367</v>
      </c>
      <c r="B4172" s="8">
        <v>41297</v>
      </c>
      <c r="C4172" s="9">
        <v>4.95</v>
      </c>
      <c r="D4172" s="10">
        <v>20009</v>
      </c>
    </row>
    <row r="4173" spans="1:4" x14ac:dyDescent="0.35">
      <c r="A4173" s="7" t="s">
        <v>367</v>
      </c>
      <c r="B4173" s="8">
        <v>41297</v>
      </c>
      <c r="C4173" s="9">
        <v>7.11</v>
      </c>
      <c r="D4173" s="10">
        <v>20009</v>
      </c>
    </row>
    <row r="4174" spans="1:4" x14ac:dyDescent="0.35">
      <c r="A4174" s="7" t="s">
        <v>367</v>
      </c>
      <c r="B4174" s="8">
        <v>41305</v>
      </c>
      <c r="C4174" s="9">
        <v>10.3</v>
      </c>
      <c r="D4174" s="10">
        <v>20003</v>
      </c>
    </row>
    <row r="4175" spans="1:4" x14ac:dyDescent="0.35">
      <c r="A4175" s="7" t="s">
        <v>367</v>
      </c>
      <c r="B4175" s="8">
        <v>41305</v>
      </c>
      <c r="C4175" s="9">
        <v>6.02</v>
      </c>
      <c r="D4175" s="10">
        <v>20003</v>
      </c>
    </row>
    <row r="4176" spans="1:4" x14ac:dyDescent="0.35">
      <c r="A4176" s="7" t="s">
        <v>367</v>
      </c>
      <c r="B4176" s="8">
        <v>41305</v>
      </c>
      <c r="C4176" s="9">
        <v>4.45</v>
      </c>
      <c r="D4176" s="10">
        <v>20003</v>
      </c>
    </row>
    <row r="4177" spans="1:4" x14ac:dyDescent="0.35">
      <c r="A4177" s="7" t="s">
        <v>367</v>
      </c>
      <c r="B4177" s="8">
        <v>41305</v>
      </c>
      <c r="C4177" s="9">
        <v>9.58</v>
      </c>
      <c r="D4177" s="10">
        <v>20003</v>
      </c>
    </row>
    <row r="4178" spans="1:4" x14ac:dyDescent="0.35">
      <c r="A4178" s="7" t="s">
        <v>367</v>
      </c>
      <c r="B4178" s="8">
        <v>41305</v>
      </c>
      <c r="C4178" s="9">
        <v>8.9499999999999993</v>
      </c>
      <c r="D4178" s="10">
        <v>20003</v>
      </c>
    </row>
    <row r="4179" spans="1:4" x14ac:dyDescent="0.35">
      <c r="A4179" s="7" t="s">
        <v>367</v>
      </c>
      <c r="B4179" s="8">
        <v>41305</v>
      </c>
      <c r="C4179" s="9">
        <v>9.85</v>
      </c>
      <c r="D4179" s="10">
        <v>20003</v>
      </c>
    </row>
    <row r="4180" spans="1:4" x14ac:dyDescent="0.35">
      <c r="A4180" s="7" t="s">
        <v>367</v>
      </c>
      <c r="B4180" s="8">
        <v>41302</v>
      </c>
      <c r="C4180" s="9">
        <v>9.58</v>
      </c>
      <c r="D4180" s="10">
        <v>20013</v>
      </c>
    </row>
    <row r="4181" spans="1:4" x14ac:dyDescent="0.35">
      <c r="A4181" s="7" t="s">
        <v>367</v>
      </c>
      <c r="B4181" s="8">
        <v>41302</v>
      </c>
      <c r="C4181" s="9">
        <v>58.4</v>
      </c>
      <c r="D4181" s="10">
        <v>20013</v>
      </c>
    </row>
    <row r="4182" spans="1:4" x14ac:dyDescent="0.35">
      <c r="A4182" s="7" t="s">
        <v>367</v>
      </c>
      <c r="B4182" s="8">
        <v>41302</v>
      </c>
      <c r="C4182" s="9">
        <v>5.5</v>
      </c>
      <c r="D4182" s="10">
        <v>20013</v>
      </c>
    </row>
    <row r="4183" spans="1:4" x14ac:dyDescent="0.35">
      <c r="A4183" s="7" t="s">
        <v>367</v>
      </c>
      <c r="B4183" s="8">
        <v>41302</v>
      </c>
      <c r="C4183" s="9">
        <v>11.65</v>
      </c>
      <c r="D4183" s="10">
        <v>20013</v>
      </c>
    </row>
    <row r="4184" spans="1:4" x14ac:dyDescent="0.35">
      <c r="A4184" s="7" t="s">
        <v>367</v>
      </c>
      <c r="B4184" s="8">
        <v>41302</v>
      </c>
      <c r="C4184" s="9">
        <v>12.33</v>
      </c>
      <c r="D4184" s="10">
        <v>20013</v>
      </c>
    </row>
    <row r="4185" spans="1:4" x14ac:dyDescent="0.35">
      <c r="A4185" s="7" t="s">
        <v>367</v>
      </c>
      <c r="B4185" s="8">
        <v>41302</v>
      </c>
      <c r="C4185" s="9">
        <v>10.39</v>
      </c>
      <c r="D4185" s="10">
        <v>20013</v>
      </c>
    </row>
    <row r="4186" spans="1:4" x14ac:dyDescent="0.35">
      <c r="A4186" s="7" t="s">
        <v>367</v>
      </c>
      <c r="B4186" s="8">
        <v>41302</v>
      </c>
      <c r="C4186" s="9">
        <v>14.62</v>
      </c>
      <c r="D4186" s="10">
        <v>20013</v>
      </c>
    </row>
    <row r="4187" spans="1:4" x14ac:dyDescent="0.35">
      <c r="A4187" s="7" t="s">
        <v>367</v>
      </c>
      <c r="B4187" s="8">
        <v>41311</v>
      </c>
      <c r="C4187" s="9">
        <v>9.15</v>
      </c>
      <c r="D4187" s="10">
        <v>10040</v>
      </c>
    </row>
    <row r="4188" spans="1:4" x14ac:dyDescent="0.35">
      <c r="A4188" s="7" t="s">
        <v>367</v>
      </c>
      <c r="B4188" s="8">
        <v>41313</v>
      </c>
      <c r="C4188" s="9">
        <v>7.95</v>
      </c>
      <c r="D4188" s="10">
        <v>20006</v>
      </c>
    </row>
    <row r="4189" spans="1:4" x14ac:dyDescent="0.35">
      <c r="A4189" s="7" t="s">
        <v>367</v>
      </c>
      <c r="B4189" s="8">
        <v>41313</v>
      </c>
      <c r="C4189" s="9">
        <v>0</v>
      </c>
      <c r="D4189" s="10">
        <v>20006</v>
      </c>
    </row>
    <row r="4190" spans="1:4" x14ac:dyDescent="0.35">
      <c r="A4190" s="7" t="s">
        <v>367</v>
      </c>
      <c r="B4190" s="8">
        <v>41313</v>
      </c>
      <c r="C4190" s="9">
        <v>4.95</v>
      </c>
      <c r="D4190" s="10">
        <v>20006</v>
      </c>
    </row>
    <row r="4191" spans="1:4" x14ac:dyDescent="0.35">
      <c r="A4191" s="7" t="s">
        <v>367</v>
      </c>
      <c r="B4191" s="8">
        <v>41313</v>
      </c>
      <c r="C4191" s="9">
        <v>8.9499999999999993</v>
      </c>
      <c r="D4191" s="10">
        <v>20006</v>
      </c>
    </row>
    <row r="4192" spans="1:4" x14ac:dyDescent="0.35">
      <c r="A4192" s="7" t="s">
        <v>367</v>
      </c>
      <c r="B4192" s="8">
        <v>41313</v>
      </c>
      <c r="C4192" s="9">
        <v>14.58</v>
      </c>
      <c r="D4192" s="10">
        <v>20006</v>
      </c>
    </row>
    <row r="4193" spans="1:4" x14ac:dyDescent="0.35">
      <c r="A4193" s="7" t="s">
        <v>367</v>
      </c>
      <c r="B4193" s="8">
        <v>41313</v>
      </c>
      <c r="C4193" s="9">
        <v>12.55</v>
      </c>
      <c r="D4193" s="10">
        <v>20006</v>
      </c>
    </row>
    <row r="4194" spans="1:4" x14ac:dyDescent="0.35">
      <c r="A4194" s="7" t="s">
        <v>367</v>
      </c>
      <c r="B4194" s="8">
        <v>41313</v>
      </c>
      <c r="C4194" s="9">
        <v>9.18</v>
      </c>
      <c r="D4194" s="10">
        <v>20006</v>
      </c>
    </row>
    <row r="4195" spans="1:4" x14ac:dyDescent="0.35">
      <c r="A4195" s="7" t="s">
        <v>367</v>
      </c>
      <c r="B4195" s="8">
        <v>41313</v>
      </c>
      <c r="C4195" s="9">
        <v>9.4499999999999993</v>
      </c>
      <c r="D4195" s="10">
        <v>20022</v>
      </c>
    </row>
    <row r="4196" spans="1:4" x14ac:dyDescent="0.35">
      <c r="A4196" s="7" t="s">
        <v>367</v>
      </c>
      <c r="B4196" s="8">
        <v>41310</v>
      </c>
      <c r="C4196" s="9">
        <v>7.95</v>
      </c>
      <c r="D4196" s="10">
        <v>20006</v>
      </c>
    </row>
    <row r="4197" spans="1:4" x14ac:dyDescent="0.35">
      <c r="A4197" s="7" t="s">
        <v>367</v>
      </c>
      <c r="B4197" s="8">
        <v>41310</v>
      </c>
      <c r="C4197" s="9">
        <v>0</v>
      </c>
      <c r="D4197" s="10">
        <v>20006</v>
      </c>
    </row>
    <row r="4198" spans="1:4" x14ac:dyDescent="0.35">
      <c r="A4198" s="7" t="s">
        <v>367</v>
      </c>
      <c r="B4198" s="8">
        <v>41310</v>
      </c>
      <c r="C4198" s="9">
        <v>4.95</v>
      </c>
      <c r="D4198" s="10">
        <v>20006</v>
      </c>
    </row>
    <row r="4199" spans="1:4" x14ac:dyDescent="0.35">
      <c r="A4199" s="7" t="s">
        <v>367</v>
      </c>
      <c r="B4199" s="8">
        <v>41310</v>
      </c>
      <c r="C4199" s="9">
        <v>8.9499999999999993</v>
      </c>
      <c r="D4199" s="10">
        <v>20006</v>
      </c>
    </row>
    <row r="4200" spans="1:4" x14ac:dyDescent="0.35">
      <c r="A4200" s="7" t="s">
        <v>367</v>
      </c>
      <c r="B4200" s="8">
        <v>41310</v>
      </c>
      <c r="C4200" s="9">
        <v>14.58</v>
      </c>
      <c r="D4200" s="10">
        <v>20006</v>
      </c>
    </row>
    <row r="4201" spans="1:4" x14ac:dyDescent="0.35">
      <c r="A4201" s="7" t="s">
        <v>367</v>
      </c>
      <c r="B4201" s="8">
        <v>41310</v>
      </c>
      <c r="C4201" s="9">
        <v>12.55</v>
      </c>
      <c r="D4201" s="10">
        <v>20006</v>
      </c>
    </row>
    <row r="4202" spans="1:4" x14ac:dyDescent="0.35">
      <c r="A4202" s="7" t="s">
        <v>367</v>
      </c>
      <c r="B4202" s="8">
        <v>41310</v>
      </c>
      <c r="C4202" s="9">
        <v>9.18</v>
      </c>
      <c r="D4202" s="10">
        <v>20006</v>
      </c>
    </row>
    <row r="4203" spans="1:4" x14ac:dyDescent="0.35">
      <c r="A4203" s="7" t="s">
        <v>367</v>
      </c>
      <c r="B4203" s="8">
        <v>41317</v>
      </c>
      <c r="C4203" s="9">
        <v>14.62</v>
      </c>
      <c r="D4203" s="10">
        <v>20004</v>
      </c>
    </row>
    <row r="4204" spans="1:4" x14ac:dyDescent="0.35">
      <c r="A4204" s="7" t="s">
        <v>367</v>
      </c>
      <c r="B4204" s="8">
        <v>41317</v>
      </c>
      <c r="C4204" s="9">
        <v>7.11</v>
      </c>
      <c r="D4204" s="10">
        <v>20004</v>
      </c>
    </row>
    <row r="4205" spans="1:4" x14ac:dyDescent="0.35">
      <c r="A4205" s="7" t="s">
        <v>367</v>
      </c>
      <c r="B4205" s="8">
        <v>41317</v>
      </c>
      <c r="C4205" s="9">
        <v>7.65</v>
      </c>
      <c r="D4205" s="10">
        <v>20004</v>
      </c>
    </row>
    <row r="4206" spans="1:4" x14ac:dyDescent="0.35">
      <c r="A4206" s="7" t="s">
        <v>367</v>
      </c>
      <c r="B4206" s="8">
        <v>41317</v>
      </c>
      <c r="C4206" s="9">
        <v>21.96</v>
      </c>
      <c r="D4206" s="10">
        <v>20004</v>
      </c>
    </row>
    <row r="4207" spans="1:4" x14ac:dyDescent="0.35">
      <c r="A4207" s="7" t="s">
        <v>367</v>
      </c>
      <c r="B4207" s="8">
        <v>41317</v>
      </c>
      <c r="C4207" s="9">
        <v>10.95</v>
      </c>
      <c r="D4207" s="10">
        <v>20004</v>
      </c>
    </row>
    <row r="4208" spans="1:4" x14ac:dyDescent="0.35">
      <c r="A4208" s="7" t="s">
        <v>367</v>
      </c>
      <c r="B4208" s="8">
        <v>41317</v>
      </c>
      <c r="C4208" s="9">
        <v>9.58</v>
      </c>
      <c r="D4208" s="10">
        <v>20004</v>
      </c>
    </row>
    <row r="4209" spans="1:4" x14ac:dyDescent="0.35">
      <c r="A4209" s="7" t="s">
        <v>367</v>
      </c>
      <c r="B4209" s="8">
        <v>41317</v>
      </c>
      <c r="C4209" s="9">
        <v>4.95</v>
      </c>
      <c r="D4209" s="10">
        <v>20004</v>
      </c>
    </row>
    <row r="4210" spans="1:4" x14ac:dyDescent="0.35">
      <c r="A4210" s="7" t="s">
        <v>367</v>
      </c>
      <c r="B4210" s="8">
        <v>41317</v>
      </c>
      <c r="C4210" s="9">
        <v>9.9</v>
      </c>
      <c r="D4210" s="10">
        <v>20004</v>
      </c>
    </row>
    <row r="4211" spans="1:4" x14ac:dyDescent="0.35">
      <c r="A4211" s="7" t="s">
        <v>367</v>
      </c>
      <c r="B4211" s="8">
        <v>41317</v>
      </c>
      <c r="C4211" s="9">
        <v>22.86</v>
      </c>
      <c r="D4211" s="10">
        <v>20004</v>
      </c>
    </row>
    <row r="4212" spans="1:4" x14ac:dyDescent="0.35">
      <c r="A4212" s="7" t="s">
        <v>367</v>
      </c>
      <c r="B4212" s="8">
        <v>41317</v>
      </c>
      <c r="C4212" s="9">
        <v>11.88</v>
      </c>
      <c r="D4212" s="10">
        <v>20004</v>
      </c>
    </row>
    <row r="4213" spans="1:4" x14ac:dyDescent="0.35">
      <c r="A4213" s="7" t="s">
        <v>367</v>
      </c>
      <c r="B4213" s="8">
        <v>41317</v>
      </c>
      <c r="C4213" s="9">
        <v>10.48</v>
      </c>
      <c r="D4213" s="10">
        <v>20004</v>
      </c>
    </row>
    <row r="4214" spans="1:4" x14ac:dyDescent="0.35">
      <c r="A4214" s="7" t="s">
        <v>367</v>
      </c>
      <c r="B4214" s="8">
        <v>41317</v>
      </c>
      <c r="C4214" s="9">
        <v>16.96</v>
      </c>
      <c r="D4214" s="10">
        <v>20004</v>
      </c>
    </row>
    <row r="4215" spans="1:4" x14ac:dyDescent="0.35">
      <c r="A4215" s="7" t="s">
        <v>367</v>
      </c>
      <c r="B4215" s="8">
        <v>41317</v>
      </c>
      <c r="C4215" s="9">
        <v>10.75</v>
      </c>
      <c r="D4215" s="10">
        <v>20004</v>
      </c>
    </row>
    <row r="4216" spans="1:4" x14ac:dyDescent="0.35">
      <c r="A4216" s="7" t="s">
        <v>367</v>
      </c>
      <c r="B4216" s="8">
        <v>41318</v>
      </c>
      <c r="C4216" s="9">
        <v>15</v>
      </c>
      <c r="D4216" s="10">
        <v>20032</v>
      </c>
    </row>
    <row r="4217" spans="1:4" x14ac:dyDescent="0.35">
      <c r="A4217" s="7" t="s">
        <v>367</v>
      </c>
      <c r="B4217" s="8">
        <v>41320</v>
      </c>
      <c r="C4217" s="9">
        <v>8.73</v>
      </c>
      <c r="D4217" s="10">
        <v>20015</v>
      </c>
    </row>
    <row r="4218" spans="1:4" x14ac:dyDescent="0.35">
      <c r="A4218" s="7" t="s">
        <v>367</v>
      </c>
      <c r="B4218" s="8">
        <v>41320</v>
      </c>
      <c r="C4218" s="9">
        <v>7.11</v>
      </c>
      <c r="D4218" s="10">
        <v>20015</v>
      </c>
    </row>
    <row r="4219" spans="1:4" x14ac:dyDescent="0.35">
      <c r="A4219" s="7" t="s">
        <v>367</v>
      </c>
      <c r="B4219" s="8">
        <v>41320</v>
      </c>
      <c r="C4219" s="9">
        <v>10.75</v>
      </c>
      <c r="D4219" s="10">
        <v>20015</v>
      </c>
    </row>
    <row r="4220" spans="1:4" x14ac:dyDescent="0.35">
      <c r="A4220" s="7" t="s">
        <v>367</v>
      </c>
      <c r="B4220" s="8">
        <v>41320</v>
      </c>
      <c r="C4220" s="9">
        <v>10.98</v>
      </c>
      <c r="D4220" s="10">
        <v>20015</v>
      </c>
    </row>
    <row r="4221" spans="1:4" x14ac:dyDescent="0.35">
      <c r="A4221" s="7" t="s">
        <v>367</v>
      </c>
      <c r="B4221" s="8">
        <v>41320</v>
      </c>
      <c r="C4221" s="9">
        <v>4.95</v>
      </c>
      <c r="D4221" s="10">
        <v>20015</v>
      </c>
    </row>
    <row r="4222" spans="1:4" x14ac:dyDescent="0.35">
      <c r="A4222" s="7" t="s">
        <v>367</v>
      </c>
      <c r="B4222" s="8">
        <v>41319</v>
      </c>
      <c r="C4222" s="9">
        <v>14.62</v>
      </c>
      <c r="D4222" s="10">
        <v>20004</v>
      </c>
    </row>
    <row r="4223" spans="1:4" x14ac:dyDescent="0.35">
      <c r="A4223" s="7" t="s">
        <v>367</v>
      </c>
      <c r="B4223" s="8">
        <v>41319</v>
      </c>
      <c r="C4223" s="9">
        <v>7.11</v>
      </c>
      <c r="D4223" s="10">
        <v>20004</v>
      </c>
    </row>
    <row r="4224" spans="1:4" x14ac:dyDescent="0.35">
      <c r="A4224" s="7" t="s">
        <v>367</v>
      </c>
      <c r="B4224" s="8">
        <v>41319</v>
      </c>
      <c r="C4224" s="9">
        <v>7.65</v>
      </c>
      <c r="D4224" s="10">
        <v>20004</v>
      </c>
    </row>
    <row r="4225" spans="1:4" x14ac:dyDescent="0.35">
      <c r="A4225" s="7" t="s">
        <v>367</v>
      </c>
      <c r="B4225" s="8">
        <v>41319</v>
      </c>
      <c r="C4225" s="9">
        <v>21.96</v>
      </c>
      <c r="D4225" s="10">
        <v>20004</v>
      </c>
    </row>
    <row r="4226" spans="1:4" x14ac:dyDescent="0.35">
      <c r="A4226" s="7" t="s">
        <v>367</v>
      </c>
      <c r="B4226" s="8">
        <v>41319</v>
      </c>
      <c r="C4226" s="9">
        <v>10.95</v>
      </c>
      <c r="D4226" s="10">
        <v>20004</v>
      </c>
    </row>
    <row r="4227" spans="1:4" x14ac:dyDescent="0.35">
      <c r="A4227" s="7" t="s">
        <v>367</v>
      </c>
      <c r="B4227" s="8">
        <v>41319</v>
      </c>
      <c r="C4227" s="9">
        <v>9.58</v>
      </c>
      <c r="D4227" s="10">
        <v>20004</v>
      </c>
    </row>
    <row r="4228" spans="1:4" x14ac:dyDescent="0.35">
      <c r="A4228" s="7" t="s">
        <v>367</v>
      </c>
      <c r="B4228" s="8">
        <v>41319</v>
      </c>
      <c r="C4228" s="9">
        <v>4.95</v>
      </c>
      <c r="D4228" s="10">
        <v>20004</v>
      </c>
    </row>
    <row r="4229" spans="1:4" x14ac:dyDescent="0.35">
      <c r="A4229" s="7" t="s">
        <v>367</v>
      </c>
      <c r="B4229" s="8">
        <v>41319</v>
      </c>
      <c r="C4229" s="9">
        <v>9.9</v>
      </c>
      <c r="D4229" s="10">
        <v>20004</v>
      </c>
    </row>
    <row r="4230" spans="1:4" x14ac:dyDescent="0.35">
      <c r="A4230" s="7" t="s">
        <v>367</v>
      </c>
      <c r="B4230" s="8">
        <v>41319</v>
      </c>
      <c r="C4230" s="9">
        <v>22.86</v>
      </c>
      <c r="D4230" s="10">
        <v>20004</v>
      </c>
    </row>
    <row r="4231" spans="1:4" x14ac:dyDescent="0.35">
      <c r="A4231" s="7" t="s">
        <v>367</v>
      </c>
      <c r="B4231" s="8">
        <v>41319</v>
      </c>
      <c r="C4231" s="9">
        <v>11.88</v>
      </c>
      <c r="D4231" s="10">
        <v>20004</v>
      </c>
    </row>
    <row r="4232" spans="1:4" x14ac:dyDescent="0.35">
      <c r="A4232" s="7" t="s">
        <v>367</v>
      </c>
      <c r="B4232" s="8">
        <v>41319</v>
      </c>
      <c r="C4232" s="9">
        <v>10.48</v>
      </c>
      <c r="D4232" s="10">
        <v>20004</v>
      </c>
    </row>
    <row r="4233" spans="1:4" x14ac:dyDescent="0.35">
      <c r="A4233" s="7" t="s">
        <v>367</v>
      </c>
      <c r="B4233" s="8">
        <v>41319</v>
      </c>
      <c r="C4233" s="9">
        <v>16.96</v>
      </c>
      <c r="D4233" s="10">
        <v>20004</v>
      </c>
    </row>
    <row r="4234" spans="1:4" x14ac:dyDescent="0.35">
      <c r="A4234" s="7" t="s">
        <v>367</v>
      </c>
      <c r="B4234" s="8">
        <v>41319</v>
      </c>
      <c r="C4234" s="9">
        <v>10.75</v>
      </c>
      <c r="D4234" s="10">
        <v>20004</v>
      </c>
    </row>
    <row r="4235" spans="1:4" x14ac:dyDescent="0.35">
      <c r="A4235" s="7" t="s">
        <v>367</v>
      </c>
      <c r="B4235" s="8">
        <v>41324</v>
      </c>
      <c r="C4235" s="9">
        <v>14.62</v>
      </c>
      <c r="D4235" s="10">
        <v>20004</v>
      </c>
    </row>
    <row r="4236" spans="1:4" x14ac:dyDescent="0.35">
      <c r="A4236" s="7" t="s">
        <v>367</v>
      </c>
      <c r="B4236" s="8">
        <v>41324</v>
      </c>
      <c r="C4236" s="9">
        <v>7.11</v>
      </c>
      <c r="D4236" s="10">
        <v>20004</v>
      </c>
    </row>
    <row r="4237" spans="1:4" x14ac:dyDescent="0.35">
      <c r="A4237" s="7" t="s">
        <v>367</v>
      </c>
      <c r="B4237" s="8">
        <v>41324</v>
      </c>
      <c r="C4237" s="9">
        <v>7.65</v>
      </c>
      <c r="D4237" s="10">
        <v>20004</v>
      </c>
    </row>
    <row r="4238" spans="1:4" x14ac:dyDescent="0.35">
      <c r="A4238" s="7" t="s">
        <v>367</v>
      </c>
      <c r="B4238" s="8">
        <v>41324</v>
      </c>
      <c r="C4238" s="9">
        <v>21.96</v>
      </c>
      <c r="D4238" s="10">
        <v>20004</v>
      </c>
    </row>
    <row r="4239" spans="1:4" x14ac:dyDescent="0.35">
      <c r="A4239" s="7" t="s">
        <v>367</v>
      </c>
      <c r="B4239" s="8">
        <v>41324</v>
      </c>
      <c r="C4239" s="9">
        <v>10.95</v>
      </c>
      <c r="D4239" s="10">
        <v>20004</v>
      </c>
    </row>
    <row r="4240" spans="1:4" x14ac:dyDescent="0.35">
      <c r="A4240" s="7" t="s">
        <v>367</v>
      </c>
      <c r="B4240" s="8">
        <v>41324</v>
      </c>
      <c r="C4240" s="9">
        <v>9.58</v>
      </c>
      <c r="D4240" s="10">
        <v>20004</v>
      </c>
    </row>
    <row r="4241" spans="1:4" x14ac:dyDescent="0.35">
      <c r="A4241" s="7" t="s">
        <v>367</v>
      </c>
      <c r="B4241" s="8">
        <v>41324</v>
      </c>
      <c r="C4241" s="9">
        <v>4.95</v>
      </c>
      <c r="D4241" s="10">
        <v>20004</v>
      </c>
    </row>
    <row r="4242" spans="1:4" x14ac:dyDescent="0.35">
      <c r="A4242" s="7" t="s">
        <v>367</v>
      </c>
      <c r="B4242" s="8">
        <v>41324</v>
      </c>
      <c r="C4242" s="9">
        <v>9.9</v>
      </c>
      <c r="D4242" s="10">
        <v>20004</v>
      </c>
    </row>
    <row r="4243" spans="1:4" x14ac:dyDescent="0.35">
      <c r="A4243" s="7" t="s">
        <v>367</v>
      </c>
      <c r="B4243" s="8">
        <v>41324</v>
      </c>
      <c r="C4243" s="9">
        <v>22.86</v>
      </c>
      <c r="D4243" s="10">
        <v>20004</v>
      </c>
    </row>
    <row r="4244" spans="1:4" x14ac:dyDescent="0.35">
      <c r="A4244" s="7" t="s">
        <v>367</v>
      </c>
      <c r="B4244" s="8">
        <v>41324</v>
      </c>
      <c r="C4244" s="9">
        <v>11.88</v>
      </c>
      <c r="D4244" s="10">
        <v>20004</v>
      </c>
    </row>
    <row r="4245" spans="1:4" x14ac:dyDescent="0.35">
      <c r="A4245" s="7" t="s">
        <v>367</v>
      </c>
      <c r="B4245" s="8">
        <v>41324</v>
      </c>
      <c r="C4245" s="9">
        <v>10.48</v>
      </c>
      <c r="D4245" s="10">
        <v>20004</v>
      </c>
    </row>
    <row r="4246" spans="1:4" x14ac:dyDescent="0.35">
      <c r="A4246" s="7" t="s">
        <v>367</v>
      </c>
      <c r="B4246" s="8">
        <v>41324</v>
      </c>
      <c r="C4246" s="9">
        <v>16.96</v>
      </c>
      <c r="D4246" s="10">
        <v>20004</v>
      </c>
    </row>
    <row r="4247" spans="1:4" x14ac:dyDescent="0.35">
      <c r="A4247" s="7" t="s">
        <v>367</v>
      </c>
      <c r="B4247" s="8">
        <v>41324</v>
      </c>
      <c r="C4247" s="9">
        <v>10.75</v>
      </c>
      <c r="D4247" s="10">
        <v>20004</v>
      </c>
    </row>
    <row r="4248" spans="1:4" x14ac:dyDescent="0.35">
      <c r="A4248" s="7" t="s">
        <v>367</v>
      </c>
      <c r="B4248" s="8">
        <v>41330</v>
      </c>
      <c r="C4248" s="9">
        <v>4.95</v>
      </c>
      <c r="D4248" s="10">
        <v>20005</v>
      </c>
    </row>
    <row r="4249" spans="1:4" x14ac:dyDescent="0.35">
      <c r="A4249" s="7" t="s">
        <v>367</v>
      </c>
      <c r="B4249" s="8">
        <v>41330</v>
      </c>
      <c r="C4249" s="9">
        <v>14.62</v>
      </c>
      <c r="D4249" s="10">
        <v>20005</v>
      </c>
    </row>
    <row r="4250" spans="1:4" x14ac:dyDescent="0.35">
      <c r="A4250" s="7" t="s">
        <v>367</v>
      </c>
      <c r="B4250" s="8">
        <v>41330</v>
      </c>
      <c r="C4250" s="9">
        <v>7.65</v>
      </c>
      <c r="D4250" s="10">
        <v>20005</v>
      </c>
    </row>
    <row r="4251" spans="1:4" x14ac:dyDescent="0.35">
      <c r="A4251" s="7" t="s">
        <v>367</v>
      </c>
      <c r="B4251" s="8">
        <v>41330</v>
      </c>
      <c r="C4251" s="9">
        <v>16.149999999999999</v>
      </c>
      <c r="D4251" s="10">
        <v>20005</v>
      </c>
    </row>
    <row r="4252" spans="1:4" x14ac:dyDescent="0.35">
      <c r="A4252" s="7" t="s">
        <v>367</v>
      </c>
      <c r="B4252" s="8">
        <v>41330</v>
      </c>
      <c r="C4252" s="9">
        <v>7.95</v>
      </c>
      <c r="D4252" s="10">
        <v>20005</v>
      </c>
    </row>
    <row r="4253" spans="1:4" x14ac:dyDescent="0.35">
      <c r="A4253" s="7" t="s">
        <v>367</v>
      </c>
      <c r="B4253" s="8">
        <v>41330</v>
      </c>
      <c r="C4253" s="9">
        <v>8.09</v>
      </c>
      <c r="D4253" s="10">
        <v>20005</v>
      </c>
    </row>
    <row r="4254" spans="1:4" x14ac:dyDescent="0.35">
      <c r="A4254" s="7" t="s">
        <v>367</v>
      </c>
      <c r="B4254" s="8">
        <v>41330</v>
      </c>
      <c r="C4254" s="9">
        <v>13.9</v>
      </c>
      <c r="D4254" s="10">
        <v>20005</v>
      </c>
    </row>
    <row r="4255" spans="1:4" x14ac:dyDescent="0.35">
      <c r="A4255" s="7" t="s">
        <v>367</v>
      </c>
      <c r="B4255" s="8">
        <v>41330</v>
      </c>
      <c r="C4255" s="9">
        <v>9.2200000000000006</v>
      </c>
      <c r="D4255" s="10">
        <v>20005</v>
      </c>
    </row>
    <row r="4256" spans="1:4" x14ac:dyDescent="0.35">
      <c r="A4256" s="7" t="s">
        <v>367</v>
      </c>
      <c r="B4256" s="8">
        <v>41330</v>
      </c>
      <c r="C4256" s="9">
        <v>7.11</v>
      </c>
      <c r="D4256" s="10">
        <v>20005</v>
      </c>
    </row>
    <row r="4257" spans="1:4" x14ac:dyDescent="0.35">
      <c r="A4257" s="7" t="s">
        <v>367</v>
      </c>
      <c r="B4257" s="8">
        <v>41332</v>
      </c>
      <c r="C4257" s="9">
        <v>14.62</v>
      </c>
      <c r="D4257" s="10">
        <v>20004</v>
      </c>
    </row>
    <row r="4258" spans="1:4" x14ac:dyDescent="0.35">
      <c r="A4258" s="7" t="s">
        <v>367</v>
      </c>
      <c r="B4258" s="8">
        <v>41332</v>
      </c>
      <c r="C4258" s="9">
        <v>7.11</v>
      </c>
      <c r="D4258" s="10">
        <v>20004</v>
      </c>
    </row>
    <row r="4259" spans="1:4" x14ac:dyDescent="0.35">
      <c r="A4259" s="7" t="s">
        <v>367</v>
      </c>
      <c r="B4259" s="8">
        <v>41332</v>
      </c>
      <c r="C4259" s="9">
        <v>7.65</v>
      </c>
      <c r="D4259" s="10">
        <v>20004</v>
      </c>
    </row>
    <row r="4260" spans="1:4" x14ac:dyDescent="0.35">
      <c r="A4260" s="7" t="s">
        <v>367</v>
      </c>
      <c r="B4260" s="8">
        <v>41332</v>
      </c>
      <c r="C4260" s="9">
        <v>21.96</v>
      </c>
      <c r="D4260" s="10">
        <v>20004</v>
      </c>
    </row>
    <row r="4261" spans="1:4" x14ac:dyDescent="0.35">
      <c r="A4261" s="7" t="s">
        <v>367</v>
      </c>
      <c r="B4261" s="8">
        <v>41332</v>
      </c>
      <c r="C4261" s="9">
        <v>10.95</v>
      </c>
      <c r="D4261" s="10">
        <v>20004</v>
      </c>
    </row>
    <row r="4262" spans="1:4" x14ac:dyDescent="0.35">
      <c r="A4262" s="7" t="s">
        <v>367</v>
      </c>
      <c r="B4262" s="8">
        <v>41332</v>
      </c>
      <c r="C4262" s="9">
        <v>9.58</v>
      </c>
      <c r="D4262" s="10">
        <v>20004</v>
      </c>
    </row>
    <row r="4263" spans="1:4" x14ac:dyDescent="0.35">
      <c r="A4263" s="7" t="s">
        <v>367</v>
      </c>
      <c r="B4263" s="8">
        <v>41332</v>
      </c>
      <c r="C4263" s="9">
        <v>4.95</v>
      </c>
      <c r="D4263" s="10">
        <v>20004</v>
      </c>
    </row>
    <row r="4264" spans="1:4" x14ac:dyDescent="0.35">
      <c r="A4264" s="7" t="s">
        <v>367</v>
      </c>
      <c r="B4264" s="8">
        <v>41332</v>
      </c>
      <c r="C4264" s="9">
        <v>9.9</v>
      </c>
      <c r="D4264" s="10">
        <v>20004</v>
      </c>
    </row>
    <row r="4265" spans="1:4" x14ac:dyDescent="0.35">
      <c r="A4265" s="7" t="s">
        <v>367</v>
      </c>
      <c r="B4265" s="8">
        <v>41332</v>
      </c>
      <c r="C4265" s="9">
        <v>22.86</v>
      </c>
      <c r="D4265" s="10">
        <v>20004</v>
      </c>
    </row>
    <row r="4266" spans="1:4" x14ac:dyDescent="0.35">
      <c r="A4266" s="7" t="s">
        <v>367</v>
      </c>
      <c r="B4266" s="8">
        <v>41332</v>
      </c>
      <c r="C4266" s="9">
        <v>11.88</v>
      </c>
      <c r="D4266" s="10">
        <v>20004</v>
      </c>
    </row>
    <row r="4267" spans="1:4" x14ac:dyDescent="0.35">
      <c r="A4267" s="7" t="s">
        <v>367</v>
      </c>
      <c r="B4267" s="8">
        <v>41332</v>
      </c>
      <c r="C4267" s="9">
        <v>10.48</v>
      </c>
      <c r="D4267" s="10">
        <v>20004</v>
      </c>
    </row>
    <row r="4268" spans="1:4" x14ac:dyDescent="0.35">
      <c r="A4268" s="7" t="s">
        <v>367</v>
      </c>
      <c r="B4268" s="8">
        <v>41332</v>
      </c>
      <c r="C4268" s="9">
        <v>16.96</v>
      </c>
      <c r="D4268" s="10">
        <v>20004</v>
      </c>
    </row>
    <row r="4269" spans="1:4" x14ac:dyDescent="0.35">
      <c r="A4269" s="7" t="s">
        <v>367</v>
      </c>
      <c r="B4269" s="8">
        <v>41332</v>
      </c>
      <c r="C4269" s="9">
        <v>10.75</v>
      </c>
      <c r="D4269" s="10">
        <v>20004</v>
      </c>
    </row>
    <row r="4270" spans="1:4" x14ac:dyDescent="0.35">
      <c r="A4270" s="7" t="s">
        <v>367</v>
      </c>
      <c r="B4270" s="8">
        <v>41334</v>
      </c>
      <c r="C4270" s="9">
        <v>14.62</v>
      </c>
      <c r="D4270" s="10">
        <v>20004</v>
      </c>
    </row>
    <row r="4271" spans="1:4" x14ac:dyDescent="0.35">
      <c r="A4271" s="7" t="s">
        <v>367</v>
      </c>
      <c r="B4271" s="8">
        <v>41334</v>
      </c>
      <c r="C4271" s="9">
        <v>7.11</v>
      </c>
      <c r="D4271" s="10">
        <v>20004</v>
      </c>
    </row>
    <row r="4272" spans="1:4" x14ac:dyDescent="0.35">
      <c r="A4272" s="7" t="s">
        <v>367</v>
      </c>
      <c r="B4272" s="8">
        <v>41334</v>
      </c>
      <c r="C4272" s="9">
        <v>7.65</v>
      </c>
      <c r="D4272" s="10">
        <v>20004</v>
      </c>
    </row>
    <row r="4273" spans="1:4" x14ac:dyDescent="0.35">
      <c r="A4273" s="7" t="s">
        <v>367</v>
      </c>
      <c r="B4273" s="8">
        <v>41334</v>
      </c>
      <c r="C4273" s="9">
        <v>21.96</v>
      </c>
      <c r="D4273" s="10">
        <v>20004</v>
      </c>
    </row>
    <row r="4274" spans="1:4" x14ac:dyDescent="0.35">
      <c r="A4274" s="7" t="s">
        <v>367</v>
      </c>
      <c r="B4274" s="8">
        <v>41334</v>
      </c>
      <c r="C4274" s="9">
        <v>10.95</v>
      </c>
      <c r="D4274" s="10">
        <v>20004</v>
      </c>
    </row>
    <row r="4275" spans="1:4" x14ac:dyDescent="0.35">
      <c r="A4275" s="7" t="s">
        <v>367</v>
      </c>
      <c r="B4275" s="8">
        <v>41334</v>
      </c>
      <c r="C4275" s="9">
        <v>9.58</v>
      </c>
      <c r="D4275" s="10">
        <v>20004</v>
      </c>
    </row>
    <row r="4276" spans="1:4" x14ac:dyDescent="0.35">
      <c r="A4276" s="7" t="s">
        <v>367</v>
      </c>
      <c r="B4276" s="8">
        <v>41334</v>
      </c>
      <c r="C4276" s="9">
        <v>4.95</v>
      </c>
      <c r="D4276" s="10">
        <v>20004</v>
      </c>
    </row>
    <row r="4277" spans="1:4" x14ac:dyDescent="0.35">
      <c r="A4277" s="7" t="s">
        <v>367</v>
      </c>
      <c r="B4277" s="8">
        <v>41334</v>
      </c>
      <c r="C4277" s="9">
        <v>9.9</v>
      </c>
      <c r="D4277" s="10">
        <v>20004</v>
      </c>
    </row>
    <row r="4278" spans="1:4" x14ac:dyDescent="0.35">
      <c r="A4278" s="7" t="s">
        <v>367</v>
      </c>
      <c r="B4278" s="8">
        <v>41334</v>
      </c>
      <c r="C4278" s="9">
        <v>22.86</v>
      </c>
      <c r="D4278" s="10">
        <v>20004</v>
      </c>
    </row>
    <row r="4279" spans="1:4" x14ac:dyDescent="0.35">
      <c r="A4279" s="7" t="s">
        <v>367</v>
      </c>
      <c r="B4279" s="8">
        <v>41334</v>
      </c>
      <c r="C4279" s="9">
        <v>11.88</v>
      </c>
      <c r="D4279" s="10">
        <v>20004</v>
      </c>
    </row>
    <row r="4280" spans="1:4" x14ac:dyDescent="0.35">
      <c r="A4280" s="7" t="s">
        <v>367</v>
      </c>
      <c r="B4280" s="8">
        <v>41334</v>
      </c>
      <c r="C4280" s="9">
        <v>10.48</v>
      </c>
      <c r="D4280" s="10">
        <v>20004</v>
      </c>
    </row>
    <row r="4281" spans="1:4" x14ac:dyDescent="0.35">
      <c r="A4281" s="7" t="s">
        <v>367</v>
      </c>
      <c r="B4281" s="8">
        <v>41334</v>
      </c>
      <c r="C4281" s="9">
        <v>16.96</v>
      </c>
      <c r="D4281" s="10">
        <v>20004</v>
      </c>
    </row>
    <row r="4282" spans="1:4" x14ac:dyDescent="0.35">
      <c r="A4282" s="7" t="s">
        <v>367</v>
      </c>
      <c r="B4282" s="8">
        <v>41334</v>
      </c>
      <c r="C4282" s="9">
        <v>10.75</v>
      </c>
      <c r="D4282" s="10">
        <v>20004</v>
      </c>
    </row>
    <row r="4283" spans="1:4" x14ac:dyDescent="0.35">
      <c r="A4283" s="7" t="s">
        <v>367</v>
      </c>
      <c r="B4283" s="8">
        <v>41340</v>
      </c>
      <c r="C4283" s="9">
        <v>13.18</v>
      </c>
      <c r="D4283" s="10">
        <v>10013</v>
      </c>
    </row>
    <row r="4284" spans="1:4" x14ac:dyDescent="0.35">
      <c r="A4284" s="7" t="s">
        <v>367</v>
      </c>
      <c r="B4284" s="8">
        <v>41344</v>
      </c>
      <c r="C4284" s="9">
        <v>15</v>
      </c>
      <c r="D4284" s="10">
        <v>20153</v>
      </c>
    </row>
    <row r="4285" spans="1:4" x14ac:dyDescent="0.35">
      <c r="A4285" s="7" t="s">
        <v>367</v>
      </c>
      <c r="B4285" s="8">
        <v>41339</v>
      </c>
      <c r="C4285" s="9">
        <v>45.5</v>
      </c>
      <c r="D4285" s="10">
        <v>20133</v>
      </c>
    </row>
    <row r="4286" spans="1:4" x14ac:dyDescent="0.35">
      <c r="A4286" s="7" t="s">
        <v>367</v>
      </c>
      <c r="B4286" s="8">
        <v>41344</v>
      </c>
      <c r="C4286" s="9">
        <v>7.95</v>
      </c>
      <c r="D4286" s="10">
        <v>20006</v>
      </c>
    </row>
    <row r="4287" spans="1:4" x14ac:dyDescent="0.35">
      <c r="A4287" s="7" t="s">
        <v>367</v>
      </c>
      <c r="B4287" s="8">
        <v>41344</v>
      </c>
      <c r="C4287" s="9">
        <v>0</v>
      </c>
      <c r="D4287" s="10">
        <v>20006</v>
      </c>
    </row>
    <row r="4288" spans="1:4" x14ac:dyDescent="0.35">
      <c r="A4288" s="7" t="s">
        <v>367</v>
      </c>
      <c r="B4288" s="8">
        <v>41344</v>
      </c>
      <c r="C4288" s="9">
        <v>4.95</v>
      </c>
      <c r="D4288" s="10">
        <v>20006</v>
      </c>
    </row>
    <row r="4289" spans="1:4" x14ac:dyDescent="0.35">
      <c r="A4289" s="7" t="s">
        <v>367</v>
      </c>
      <c r="B4289" s="8">
        <v>41344</v>
      </c>
      <c r="C4289" s="9">
        <v>8.9499999999999993</v>
      </c>
      <c r="D4289" s="10">
        <v>20006</v>
      </c>
    </row>
    <row r="4290" spans="1:4" x14ac:dyDescent="0.35">
      <c r="A4290" s="7" t="s">
        <v>367</v>
      </c>
      <c r="B4290" s="8">
        <v>41344</v>
      </c>
      <c r="C4290" s="9">
        <v>14.58</v>
      </c>
      <c r="D4290" s="10">
        <v>20006</v>
      </c>
    </row>
    <row r="4291" spans="1:4" x14ac:dyDescent="0.35">
      <c r="A4291" s="7" t="s">
        <v>367</v>
      </c>
      <c r="B4291" s="8">
        <v>41344</v>
      </c>
      <c r="C4291" s="9">
        <v>12.55</v>
      </c>
      <c r="D4291" s="10">
        <v>20006</v>
      </c>
    </row>
    <row r="4292" spans="1:4" x14ac:dyDescent="0.35">
      <c r="A4292" s="7" t="s">
        <v>367</v>
      </c>
      <c r="B4292" s="8">
        <v>41344</v>
      </c>
      <c r="C4292" s="9">
        <v>9.18</v>
      </c>
      <c r="D4292" s="10">
        <v>20006</v>
      </c>
    </row>
    <row r="4293" spans="1:4" x14ac:dyDescent="0.35">
      <c r="A4293" s="7" t="s">
        <v>367</v>
      </c>
      <c r="B4293" s="8">
        <v>41347</v>
      </c>
      <c r="C4293" s="9">
        <v>4.8</v>
      </c>
      <c r="D4293" s="10">
        <v>20019</v>
      </c>
    </row>
    <row r="4294" spans="1:4" x14ac:dyDescent="0.35">
      <c r="A4294" s="7" t="s">
        <v>367</v>
      </c>
      <c r="B4294" s="8">
        <v>41347</v>
      </c>
      <c r="C4294" s="9">
        <v>15.7</v>
      </c>
      <c r="D4294" s="10">
        <v>20019</v>
      </c>
    </row>
    <row r="4295" spans="1:4" x14ac:dyDescent="0.35">
      <c r="A4295" s="7" t="s">
        <v>367</v>
      </c>
      <c r="B4295" s="8">
        <v>41341</v>
      </c>
      <c r="C4295" s="9">
        <v>11.65</v>
      </c>
      <c r="D4295" s="10">
        <v>20008</v>
      </c>
    </row>
    <row r="4296" spans="1:4" x14ac:dyDescent="0.35">
      <c r="A4296" s="7" t="s">
        <v>367</v>
      </c>
      <c r="B4296" s="8">
        <v>41341</v>
      </c>
      <c r="C4296" s="9">
        <v>10.08</v>
      </c>
      <c r="D4296" s="10">
        <v>20008</v>
      </c>
    </row>
    <row r="4297" spans="1:4" x14ac:dyDescent="0.35">
      <c r="A4297" s="7" t="s">
        <v>367</v>
      </c>
      <c r="B4297" s="8">
        <v>41341</v>
      </c>
      <c r="C4297" s="9">
        <v>12.15</v>
      </c>
      <c r="D4297" s="10">
        <v>20008</v>
      </c>
    </row>
    <row r="4298" spans="1:4" x14ac:dyDescent="0.35">
      <c r="A4298" s="7" t="s">
        <v>367</v>
      </c>
      <c r="B4298" s="8">
        <v>41341</v>
      </c>
      <c r="C4298" s="9">
        <v>9.9</v>
      </c>
      <c r="D4298" s="10">
        <v>20008</v>
      </c>
    </row>
    <row r="4299" spans="1:4" x14ac:dyDescent="0.35">
      <c r="A4299" s="7" t="s">
        <v>367</v>
      </c>
      <c r="B4299" s="8">
        <v>41341</v>
      </c>
      <c r="C4299" s="9">
        <v>17.91</v>
      </c>
      <c r="D4299" s="10">
        <v>20008</v>
      </c>
    </row>
    <row r="4300" spans="1:4" x14ac:dyDescent="0.35">
      <c r="A4300" s="7" t="s">
        <v>367</v>
      </c>
      <c r="B4300" s="8">
        <v>41341</v>
      </c>
      <c r="C4300" s="9">
        <v>9.81</v>
      </c>
      <c r="D4300" s="10">
        <v>20008</v>
      </c>
    </row>
    <row r="4301" spans="1:4" x14ac:dyDescent="0.35">
      <c r="A4301" s="7" t="s">
        <v>367</v>
      </c>
      <c r="B4301" s="8">
        <v>41341</v>
      </c>
      <c r="C4301" s="9">
        <v>12.33</v>
      </c>
      <c r="D4301" s="10">
        <v>20008</v>
      </c>
    </row>
    <row r="4302" spans="1:4" x14ac:dyDescent="0.35">
      <c r="A4302" s="7" t="s">
        <v>367</v>
      </c>
      <c r="B4302" s="8">
        <v>41341</v>
      </c>
      <c r="C4302" s="9">
        <v>7.83</v>
      </c>
      <c r="D4302" s="10">
        <v>20008</v>
      </c>
    </row>
    <row r="4303" spans="1:4" x14ac:dyDescent="0.35">
      <c r="A4303" s="7" t="s">
        <v>367</v>
      </c>
      <c r="B4303" s="8">
        <v>41341</v>
      </c>
      <c r="C4303" s="9">
        <v>18.760000000000002</v>
      </c>
      <c r="D4303" s="10">
        <v>20008</v>
      </c>
    </row>
    <row r="4304" spans="1:4" x14ac:dyDescent="0.35">
      <c r="A4304" s="7" t="s">
        <v>367</v>
      </c>
      <c r="B4304" s="8">
        <v>41352</v>
      </c>
      <c r="C4304" s="9">
        <v>8.5500000000000007</v>
      </c>
      <c r="D4304" s="10">
        <v>20014</v>
      </c>
    </row>
    <row r="4305" spans="1:4" x14ac:dyDescent="0.35">
      <c r="A4305" s="7" t="s">
        <v>367</v>
      </c>
      <c r="B4305" s="8">
        <v>41352</v>
      </c>
      <c r="C4305" s="9">
        <v>7.65</v>
      </c>
      <c r="D4305" s="10">
        <v>20014</v>
      </c>
    </row>
    <row r="4306" spans="1:4" x14ac:dyDescent="0.35">
      <c r="A4306" s="7" t="s">
        <v>367</v>
      </c>
      <c r="B4306" s="8">
        <v>41352</v>
      </c>
      <c r="C4306" s="9">
        <v>12.28</v>
      </c>
      <c r="D4306" s="10">
        <v>20014</v>
      </c>
    </row>
    <row r="4307" spans="1:4" x14ac:dyDescent="0.35">
      <c r="A4307" s="7" t="s">
        <v>367</v>
      </c>
      <c r="B4307" s="8">
        <v>41352</v>
      </c>
      <c r="C4307" s="9">
        <v>9.85</v>
      </c>
      <c r="D4307" s="10">
        <v>20014</v>
      </c>
    </row>
    <row r="4308" spans="1:4" x14ac:dyDescent="0.35">
      <c r="A4308" s="7" t="s">
        <v>367</v>
      </c>
      <c r="B4308" s="8">
        <v>41352</v>
      </c>
      <c r="C4308" s="9">
        <v>8.9499999999999993</v>
      </c>
      <c r="D4308" s="10">
        <v>20014</v>
      </c>
    </row>
    <row r="4309" spans="1:4" x14ac:dyDescent="0.35">
      <c r="A4309" s="7" t="s">
        <v>367</v>
      </c>
      <c r="B4309" s="8">
        <v>41352</v>
      </c>
      <c r="C4309" s="9">
        <v>6.75</v>
      </c>
      <c r="D4309" s="10">
        <v>20014</v>
      </c>
    </row>
    <row r="4310" spans="1:4" x14ac:dyDescent="0.35">
      <c r="A4310" s="7" t="s">
        <v>367</v>
      </c>
      <c r="B4310" s="8">
        <v>41352</v>
      </c>
      <c r="C4310" s="9">
        <v>157.6</v>
      </c>
      <c r="D4310" s="10">
        <v>10158</v>
      </c>
    </row>
    <row r="4311" spans="1:4" x14ac:dyDescent="0.35">
      <c r="A4311" s="7" t="s">
        <v>367</v>
      </c>
      <c r="B4311" s="8">
        <v>41353</v>
      </c>
      <c r="C4311" s="9">
        <v>14.62</v>
      </c>
      <c r="D4311" s="10">
        <v>20004</v>
      </c>
    </row>
    <row r="4312" spans="1:4" x14ac:dyDescent="0.35">
      <c r="A4312" s="7" t="s">
        <v>367</v>
      </c>
      <c r="B4312" s="8">
        <v>41353</v>
      </c>
      <c r="C4312" s="9">
        <v>7.11</v>
      </c>
      <c r="D4312" s="10">
        <v>20004</v>
      </c>
    </row>
    <row r="4313" spans="1:4" x14ac:dyDescent="0.35">
      <c r="A4313" s="7" t="s">
        <v>367</v>
      </c>
      <c r="B4313" s="8">
        <v>41353</v>
      </c>
      <c r="C4313" s="9">
        <v>7.65</v>
      </c>
      <c r="D4313" s="10">
        <v>20004</v>
      </c>
    </row>
    <row r="4314" spans="1:4" x14ac:dyDescent="0.35">
      <c r="A4314" s="7" t="s">
        <v>367</v>
      </c>
      <c r="B4314" s="8">
        <v>41353</v>
      </c>
      <c r="C4314" s="9">
        <v>21.96</v>
      </c>
      <c r="D4314" s="10">
        <v>20004</v>
      </c>
    </row>
    <row r="4315" spans="1:4" x14ac:dyDescent="0.35">
      <c r="A4315" s="7" t="s">
        <v>367</v>
      </c>
      <c r="B4315" s="8">
        <v>41353</v>
      </c>
      <c r="C4315" s="9">
        <v>10.95</v>
      </c>
      <c r="D4315" s="10">
        <v>20004</v>
      </c>
    </row>
    <row r="4316" spans="1:4" x14ac:dyDescent="0.35">
      <c r="A4316" s="7" t="s">
        <v>367</v>
      </c>
      <c r="B4316" s="8">
        <v>41353</v>
      </c>
      <c r="C4316" s="9">
        <v>9.58</v>
      </c>
      <c r="D4316" s="10">
        <v>20004</v>
      </c>
    </row>
    <row r="4317" spans="1:4" x14ac:dyDescent="0.35">
      <c r="A4317" s="7" t="s">
        <v>367</v>
      </c>
      <c r="B4317" s="8">
        <v>41353</v>
      </c>
      <c r="C4317" s="9">
        <v>4.95</v>
      </c>
      <c r="D4317" s="10">
        <v>20004</v>
      </c>
    </row>
    <row r="4318" spans="1:4" x14ac:dyDescent="0.35">
      <c r="A4318" s="7" t="s">
        <v>367</v>
      </c>
      <c r="B4318" s="8">
        <v>41353</v>
      </c>
      <c r="C4318" s="9">
        <v>9.9</v>
      </c>
      <c r="D4318" s="10">
        <v>20004</v>
      </c>
    </row>
    <row r="4319" spans="1:4" x14ac:dyDescent="0.35">
      <c r="A4319" s="7" t="s">
        <v>367</v>
      </c>
      <c r="B4319" s="8">
        <v>41353</v>
      </c>
      <c r="C4319" s="9">
        <v>22.86</v>
      </c>
      <c r="D4319" s="10">
        <v>20004</v>
      </c>
    </row>
    <row r="4320" spans="1:4" x14ac:dyDescent="0.35">
      <c r="A4320" s="7" t="s">
        <v>367</v>
      </c>
      <c r="B4320" s="8">
        <v>41353</v>
      </c>
      <c r="C4320" s="9">
        <v>11.88</v>
      </c>
      <c r="D4320" s="10">
        <v>20004</v>
      </c>
    </row>
    <row r="4321" spans="1:4" x14ac:dyDescent="0.35">
      <c r="A4321" s="7" t="s">
        <v>367</v>
      </c>
      <c r="B4321" s="8">
        <v>41353</v>
      </c>
      <c r="C4321" s="9">
        <v>10.48</v>
      </c>
      <c r="D4321" s="10">
        <v>20004</v>
      </c>
    </row>
    <row r="4322" spans="1:4" x14ac:dyDescent="0.35">
      <c r="A4322" s="7" t="s">
        <v>367</v>
      </c>
      <c r="B4322" s="8">
        <v>41353</v>
      </c>
      <c r="C4322" s="9">
        <v>16.96</v>
      </c>
      <c r="D4322" s="10">
        <v>20004</v>
      </c>
    </row>
    <row r="4323" spans="1:4" x14ac:dyDescent="0.35">
      <c r="A4323" s="7" t="s">
        <v>367</v>
      </c>
      <c r="B4323" s="8">
        <v>41353</v>
      </c>
      <c r="C4323" s="9">
        <v>10.75</v>
      </c>
      <c r="D4323" s="10">
        <v>20004</v>
      </c>
    </row>
    <row r="4324" spans="1:4" x14ac:dyDescent="0.35">
      <c r="A4324" s="7" t="s">
        <v>367</v>
      </c>
      <c r="B4324" s="8">
        <v>41351</v>
      </c>
      <c r="C4324" s="9">
        <v>51.75</v>
      </c>
      <c r="D4324" s="10">
        <v>20221</v>
      </c>
    </row>
    <row r="4325" spans="1:4" x14ac:dyDescent="0.35">
      <c r="A4325" s="7" t="s">
        <v>367</v>
      </c>
      <c r="B4325" s="8">
        <v>41360</v>
      </c>
      <c r="C4325" s="9">
        <v>11.65</v>
      </c>
      <c r="D4325" s="10">
        <v>20008</v>
      </c>
    </row>
    <row r="4326" spans="1:4" x14ac:dyDescent="0.35">
      <c r="A4326" s="7" t="s">
        <v>367</v>
      </c>
      <c r="B4326" s="8">
        <v>41360</v>
      </c>
      <c r="C4326" s="9">
        <v>10.08</v>
      </c>
      <c r="D4326" s="10">
        <v>20008</v>
      </c>
    </row>
    <row r="4327" spans="1:4" x14ac:dyDescent="0.35">
      <c r="A4327" s="7" t="s">
        <v>367</v>
      </c>
      <c r="B4327" s="8">
        <v>41360</v>
      </c>
      <c r="C4327" s="9">
        <v>12.15</v>
      </c>
      <c r="D4327" s="10">
        <v>20008</v>
      </c>
    </row>
    <row r="4328" spans="1:4" x14ac:dyDescent="0.35">
      <c r="A4328" s="7" t="s">
        <v>367</v>
      </c>
      <c r="B4328" s="8">
        <v>41360</v>
      </c>
      <c r="C4328" s="9">
        <v>9.9</v>
      </c>
      <c r="D4328" s="10">
        <v>20008</v>
      </c>
    </row>
    <row r="4329" spans="1:4" x14ac:dyDescent="0.35">
      <c r="A4329" s="7" t="s">
        <v>367</v>
      </c>
      <c r="B4329" s="8">
        <v>41360</v>
      </c>
      <c r="C4329" s="9">
        <v>17.91</v>
      </c>
      <c r="D4329" s="10">
        <v>20008</v>
      </c>
    </row>
    <row r="4330" spans="1:4" x14ac:dyDescent="0.35">
      <c r="A4330" s="7" t="s">
        <v>367</v>
      </c>
      <c r="B4330" s="8">
        <v>41360</v>
      </c>
      <c r="C4330" s="9">
        <v>9.81</v>
      </c>
      <c r="D4330" s="10">
        <v>20008</v>
      </c>
    </row>
    <row r="4331" spans="1:4" x14ac:dyDescent="0.35">
      <c r="A4331" s="7" t="s">
        <v>367</v>
      </c>
      <c r="B4331" s="8">
        <v>41360</v>
      </c>
      <c r="C4331" s="9">
        <v>12.33</v>
      </c>
      <c r="D4331" s="10">
        <v>20008</v>
      </c>
    </row>
    <row r="4332" spans="1:4" x14ac:dyDescent="0.35">
      <c r="A4332" s="7" t="s">
        <v>367</v>
      </c>
      <c r="B4332" s="8">
        <v>41360</v>
      </c>
      <c r="C4332" s="9">
        <v>7.83</v>
      </c>
      <c r="D4332" s="10">
        <v>20008</v>
      </c>
    </row>
    <row r="4333" spans="1:4" x14ac:dyDescent="0.35">
      <c r="A4333" s="7" t="s">
        <v>367</v>
      </c>
      <c r="B4333" s="8">
        <v>41360</v>
      </c>
      <c r="C4333" s="9">
        <v>18.760000000000002</v>
      </c>
      <c r="D4333" s="10">
        <v>20008</v>
      </c>
    </row>
    <row r="4334" spans="1:4" x14ac:dyDescent="0.35">
      <c r="A4334" s="7" t="s">
        <v>367</v>
      </c>
      <c r="B4334" s="8">
        <v>41358</v>
      </c>
      <c r="C4334" s="9">
        <v>8.5500000000000007</v>
      </c>
      <c r="D4334" s="10">
        <v>20011</v>
      </c>
    </row>
    <row r="4335" spans="1:4" x14ac:dyDescent="0.35">
      <c r="A4335" s="7" t="s">
        <v>367</v>
      </c>
      <c r="B4335" s="8">
        <v>41358</v>
      </c>
      <c r="C4335" s="9">
        <v>21.51</v>
      </c>
      <c r="D4335" s="10">
        <v>20011</v>
      </c>
    </row>
    <row r="4336" spans="1:4" x14ac:dyDescent="0.35">
      <c r="A4336" s="7" t="s">
        <v>367</v>
      </c>
      <c r="B4336" s="8">
        <v>41358</v>
      </c>
      <c r="C4336" s="9">
        <v>4.95</v>
      </c>
      <c r="D4336" s="10">
        <v>20011</v>
      </c>
    </row>
    <row r="4337" spans="1:4" x14ac:dyDescent="0.35">
      <c r="A4337" s="7" t="s">
        <v>367</v>
      </c>
      <c r="B4337" s="8">
        <v>41359</v>
      </c>
      <c r="C4337" s="9">
        <v>8.5500000000000007</v>
      </c>
      <c r="D4337" s="10">
        <v>20014</v>
      </c>
    </row>
    <row r="4338" spans="1:4" x14ac:dyDescent="0.35">
      <c r="A4338" s="7" t="s">
        <v>367</v>
      </c>
      <c r="B4338" s="8">
        <v>41359</v>
      </c>
      <c r="C4338" s="9">
        <v>7.65</v>
      </c>
      <c r="D4338" s="10">
        <v>20014</v>
      </c>
    </row>
    <row r="4339" spans="1:4" x14ac:dyDescent="0.35">
      <c r="A4339" s="7" t="s">
        <v>367</v>
      </c>
      <c r="B4339" s="8">
        <v>41359</v>
      </c>
      <c r="C4339" s="9">
        <v>12.28</v>
      </c>
      <c r="D4339" s="10">
        <v>20014</v>
      </c>
    </row>
    <row r="4340" spans="1:4" x14ac:dyDescent="0.35">
      <c r="A4340" s="7" t="s">
        <v>367</v>
      </c>
      <c r="B4340" s="8">
        <v>41359</v>
      </c>
      <c r="C4340" s="9">
        <v>9.85</v>
      </c>
      <c r="D4340" s="10">
        <v>20014</v>
      </c>
    </row>
    <row r="4341" spans="1:4" x14ac:dyDescent="0.35">
      <c r="A4341" s="7" t="s">
        <v>367</v>
      </c>
      <c r="B4341" s="8">
        <v>41359</v>
      </c>
      <c r="C4341" s="9">
        <v>8.9499999999999993</v>
      </c>
      <c r="D4341" s="10">
        <v>20014</v>
      </c>
    </row>
    <row r="4342" spans="1:4" x14ac:dyDescent="0.35">
      <c r="A4342" s="7" t="s">
        <v>367</v>
      </c>
      <c r="B4342" s="8">
        <v>41359</v>
      </c>
      <c r="C4342" s="9">
        <v>6.75</v>
      </c>
      <c r="D4342" s="10">
        <v>20014</v>
      </c>
    </row>
    <row r="4343" spans="1:4" x14ac:dyDescent="0.35">
      <c r="A4343" s="7" t="s">
        <v>367</v>
      </c>
      <c r="B4343" s="8">
        <v>41373</v>
      </c>
      <c r="C4343" s="9">
        <v>8.73</v>
      </c>
      <c r="D4343" s="10">
        <v>20015</v>
      </c>
    </row>
    <row r="4344" spans="1:4" x14ac:dyDescent="0.35">
      <c r="A4344" s="7" t="s">
        <v>367</v>
      </c>
      <c r="B4344" s="8">
        <v>41373</v>
      </c>
      <c r="C4344" s="9">
        <v>7.11</v>
      </c>
      <c r="D4344" s="10">
        <v>20015</v>
      </c>
    </row>
    <row r="4345" spans="1:4" x14ac:dyDescent="0.35">
      <c r="A4345" s="7" t="s">
        <v>367</v>
      </c>
      <c r="B4345" s="8">
        <v>41373</v>
      </c>
      <c r="C4345" s="9">
        <v>10.75</v>
      </c>
      <c r="D4345" s="10">
        <v>20015</v>
      </c>
    </row>
    <row r="4346" spans="1:4" x14ac:dyDescent="0.35">
      <c r="A4346" s="7" t="s">
        <v>367</v>
      </c>
      <c r="B4346" s="8">
        <v>41373</v>
      </c>
      <c r="C4346" s="9">
        <v>10.98</v>
      </c>
      <c r="D4346" s="10">
        <v>20015</v>
      </c>
    </row>
    <row r="4347" spans="1:4" x14ac:dyDescent="0.35">
      <c r="A4347" s="7" t="s">
        <v>367</v>
      </c>
      <c r="B4347" s="8">
        <v>41373</v>
      </c>
      <c r="C4347" s="9">
        <v>4.95</v>
      </c>
      <c r="D4347" s="10">
        <v>20015</v>
      </c>
    </row>
    <row r="4348" spans="1:4" x14ac:dyDescent="0.35">
      <c r="A4348" s="7" t="s">
        <v>367</v>
      </c>
      <c r="B4348" s="8">
        <v>41372</v>
      </c>
      <c r="C4348" s="9">
        <v>10.3</v>
      </c>
      <c r="D4348" s="10">
        <v>20003</v>
      </c>
    </row>
    <row r="4349" spans="1:4" x14ac:dyDescent="0.35">
      <c r="A4349" s="7" t="s">
        <v>367</v>
      </c>
      <c r="B4349" s="8">
        <v>41372</v>
      </c>
      <c r="C4349" s="9">
        <v>6.02</v>
      </c>
      <c r="D4349" s="10">
        <v>20003</v>
      </c>
    </row>
    <row r="4350" spans="1:4" x14ac:dyDescent="0.35">
      <c r="A4350" s="7" t="s">
        <v>367</v>
      </c>
      <c r="B4350" s="8">
        <v>41372</v>
      </c>
      <c r="C4350" s="9">
        <v>4.45</v>
      </c>
      <c r="D4350" s="10">
        <v>20003</v>
      </c>
    </row>
    <row r="4351" spans="1:4" x14ac:dyDescent="0.35">
      <c r="A4351" s="7" t="s">
        <v>367</v>
      </c>
      <c r="B4351" s="8">
        <v>41372</v>
      </c>
      <c r="C4351" s="9">
        <v>9.58</v>
      </c>
      <c r="D4351" s="10">
        <v>20003</v>
      </c>
    </row>
    <row r="4352" spans="1:4" x14ac:dyDescent="0.35">
      <c r="A4352" s="7" t="s">
        <v>367</v>
      </c>
      <c r="B4352" s="8">
        <v>41372</v>
      </c>
      <c r="C4352" s="9">
        <v>8.9499999999999993</v>
      </c>
      <c r="D4352" s="10">
        <v>20003</v>
      </c>
    </row>
    <row r="4353" spans="1:4" x14ac:dyDescent="0.35">
      <c r="A4353" s="7" t="s">
        <v>367</v>
      </c>
      <c r="B4353" s="8">
        <v>41372</v>
      </c>
      <c r="C4353" s="9">
        <v>9.85</v>
      </c>
      <c r="D4353" s="10">
        <v>20003</v>
      </c>
    </row>
    <row r="4354" spans="1:4" x14ac:dyDescent="0.35">
      <c r="A4354" s="7" t="s">
        <v>367</v>
      </c>
      <c r="B4354" s="8">
        <v>41374</v>
      </c>
      <c r="C4354" s="9">
        <v>8.5500000000000007</v>
      </c>
      <c r="D4354" s="10">
        <v>20014</v>
      </c>
    </row>
    <row r="4355" spans="1:4" x14ac:dyDescent="0.35">
      <c r="A4355" s="7" t="s">
        <v>367</v>
      </c>
      <c r="B4355" s="8">
        <v>41374</v>
      </c>
      <c r="C4355" s="9">
        <v>7.65</v>
      </c>
      <c r="D4355" s="10">
        <v>20014</v>
      </c>
    </row>
    <row r="4356" spans="1:4" x14ac:dyDescent="0.35">
      <c r="A4356" s="7" t="s">
        <v>367</v>
      </c>
      <c r="B4356" s="8">
        <v>41374</v>
      </c>
      <c r="C4356" s="9">
        <v>12.28</v>
      </c>
      <c r="D4356" s="10">
        <v>20014</v>
      </c>
    </row>
    <row r="4357" spans="1:4" x14ac:dyDescent="0.35">
      <c r="A4357" s="7" t="s">
        <v>367</v>
      </c>
      <c r="B4357" s="8">
        <v>41374</v>
      </c>
      <c r="C4357" s="9">
        <v>9.85</v>
      </c>
      <c r="D4357" s="10">
        <v>20014</v>
      </c>
    </row>
    <row r="4358" spans="1:4" x14ac:dyDescent="0.35">
      <c r="A4358" s="7" t="s">
        <v>367</v>
      </c>
      <c r="B4358" s="8">
        <v>41374</v>
      </c>
      <c r="C4358" s="9">
        <v>8.9499999999999993</v>
      </c>
      <c r="D4358" s="10">
        <v>20014</v>
      </c>
    </row>
    <row r="4359" spans="1:4" x14ac:dyDescent="0.35">
      <c r="A4359" s="7" t="s">
        <v>367</v>
      </c>
      <c r="B4359" s="8">
        <v>41374</v>
      </c>
      <c r="C4359" s="9">
        <v>6.75</v>
      </c>
      <c r="D4359" s="10">
        <v>20014</v>
      </c>
    </row>
    <row r="4360" spans="1:4" x14ac:dyDescent="0.35">
      <c r="A4360" s="7" t="s">
        <v>367</v>
      </c>
      <c r="B4360" s="8">
        <v>41372</v>
      </c>
      <c r="C4360" s="9">
        <v>14</v>
      </c>
      <c r="D4360" s="10">
        <v>20167</v>
      </c>
    </row>
    <row r="4361" spans="1:4" x14ac:dyDescent="0.35">
      <c r="A4361" s="7" t="s">
        <v>367</v>
      </c>
      <c r="B4361" s="8">
        <v>41372</v>
      </c>
      <c r="C4361" s="9">
        <v>13.99</v>
      </c>
      <c r="D4361" s="10">
        <v>20168</v>
      </c>
    </row>
    <row r="4362" spans="1:4" x14ac:dyDescent="0.35">
      <c r="A4362" s="7" t="s">
        <v>367</v>
      </c>
      <c r="B4362" s="8">
        <v>41372</v>
      </c>
      <c r="C4362" s="9">
        <v>13.99</v>
      </c>
      <c r="D4362" s="10">
        <v>20163</v>
      </c>
    </row>
    <row r="4363" spans="1:4" x14ac:dyDescent="0.35">
      <c r="A4363" s="7" t="s">
        <v>367</v>
      </c>
      <c r="B4363" s="8">
        <v>41372</v>
      </c>
      <c r="C4363" s="9">
        <v>13.98</v>
      </c>
      <c r="D4363" s="10">
        <v>20164</v>
      </c>
    </row>
    <row r="4364" spans="1:4" x14ac:dyDescent="0.35">
      <c r="A4364" s="7" t="s">
        <v>367</v>
      </c>
      <c r="B4364" s="8">
        <v>41372</v>
      </c>
      <c r="C4364" s="9">
        <v>14</v>
      </c>
      <c r="D4364" s="10">
        <v>20137</v>
      </c>
    </row>
    <row r="4365" spans="1:4" x14ac:dyDescent="0.35">
      <c r="A4365" s="7" t="s">
        <v>367</v>
      </c>
      <c r="B4365" s="8">
        <v>41372</v>
      </c>
      <c r="C4365" s="9">
        <v>13.99</v>
      </c>
      <c r="D4365" s="10">
        <v>20165</v>
      </c>
    </row>
    <row r="4366" spans="1:4" x14ac:dyDescent="0.35">
      <c r="A4366" s="7" t="s">
        <v>367</v>
      </c>
      <c r="B4366" s="8">
        <v>41372</v>
      </c>
      <c r="C4366" s="9">
        <v>14</v>
      </c>
      <c r="D4366" s="10">
        <v>20166</v>
      </c>
    </row>
    <row r="4367" spans="1:4" x14ac:dyDescent="0.35">
      <c r="A4367" s="7" t="s">
        <v>367</v>
      </c>
      <c r="B4367" s="8">
        <v>41379</v>
      </c>
      <c r="C4367" s="9">
        <v>8.5500000000000007</v>
      </c>
      <c r="D4367" s="10">
        <v>20014</v>
      </c>
    </row>
    <row r="4368" spans="1:4" x14ac:dyDescent="0.35">
      <c r="A4368" s="7" t="s">
        <v>367</v>
      </c>
      <c r="B4368" s="8">
        <v>41379</v>
      </c>
      <c r="C4368" s="9">
        <v>7.65</v>
      </c>
      <c r="D4368" s="10">
        <v>20014</v>
      </c>
    </row>
    <row r="4369" spans="1:4" x14ac:dyDescent="0.35">
      <c r="A4369" s="7" t="s">
        <v>367</v>
      </c>
      <c r="B4369" s="8">
        <v>41379</v>
      </c>
      <c r="C4369" s="9">
        <v>12.28</v>
      </c>
      <c r="D4369" s="10">
        <v>20014</v>
      </c>
    </row>
    <row r="4370" spans="1:4" x14ac:dyDescent="0.35">
      <c r="A4370" s="7" t="s">
        <v>367</v>
      </c>
      <c r="B4370" s="8">
        <v>41379</v>
      </c>
      <c r="C4370" s="9">
        <v>9.85</v>
      </c>
      <c r="D4370" s="10">
        <v>20014</v>
      </c>
    </row>
    <row r="4371" spans="1:4" x14ac:dyDescent="0.35">
      <c r="A4371" s="7" t="s">
        <v>367</v>
      </c>
      <c r="B4371" s="8">
        <v>41379</v>
      </c>
      <c r="C4371" s="9">
        <v>8.9499999999999993</v>
      </c>
      <c r="D4371" s="10">
        <v>20014</v>
      </c>
    </row>
    <row r="4372" spans="1:4" x14ac:dyDescent="0.35">
      <c r="A4372" s="7" t="s">
        <v>367</v>
      </c>
      <c r="B4372" s="8">
        <v>41379</v>
      </c>
      <c r="C4372" s="9">
        <v>6.75</v>
      </c>
      <c r="D4372" s="10">
        <v>20014</v>
      </c>
    </row>
    <row r="4373" spans="1:4" x14ac:dyDescent="0.35">
      <c r="A4373" s="7" t="s">
        <v>367</v>
      </c>
      <c r="B4373" s="8">
        <v>41390</v>
      </c>
      <c r="C4373" s="9">
        <v>9.58</v>
      </c>
      <c r="D4373" s="10">
        <v>20013</v>
      </c>
    </row>
    <row r="4374" spans="1:4" x14ac:dyDescent="0.35">
      <c r="A4374" s="7" t="s">
        <v>367</v>
      </c>
      <c r="B4374" s="8">
        <v>41390</v>
      </c>
      <c r="C4374" s="9">
        <v>58.4</v>
      </c>
      <c r="D4374" s="10">
        <v>20013</v>
      </c>
    </row>
    <row r="4375" spans="1:4" x14ac:dyDescent="0.35">
      <c r="A4375" s="7" t="s">
        <v>367</v>
      </c>
      <c r="B4375" s="8">
        <v>41390</v>
      </c>
      <c r="C4375" s="9">
        <v>5.5</v>
      </c>
      <c r="D4375" s="10">
        <v>20013</v>
      </c>
    </row>
    <row r="4376" spans="1:4" x14ac:dyDescent="0.35">
      <c r="A4376" s="7" t="s">
        <v>367</v>
      </c>
      <c r="B4376" s="8">
        <v>41390</v>
      </c>
      <c r="C4376" s="9">
        <v>11.65</v>
      </c>
      <c r="D4376" s="10">
        <v>20013</v>
      </c>
    </row>
    <row r="4377" spans="1:4" x14ac:dyDescent="0.35">
      <c r="A4377" s="7" t="s">
        <v>367</v>
      </c>
      <c r="B4377" s="8">
        <v>41390</v>
      </c>
      <c r="C4377" s="9">
        <v>12.33</v>
      </c>
      <c r="D4377" s="10">
        <v>20013</v>
      </c>
    </row>
    <row r="4378" spans="1:4" x14ac:dyDescent="0.35">
      <c r="A4378" s="7" t="s">
        <v>367</v>
      </c>
      <c r="B4378" s="8">
        <v>41390</v>
      </c>
      <c r="C4378" s="9">
        <v>10.39</v>
      </c>
      <c r="D4378" s="10">
        <v>20013</v>
      </c>
    </row>
    <row r="4379" spans="1:4" x14ac:dyDescent="0.35">
      <c r="A4379" s="7" t="s">
        <v>367</v>
      </c>
      <c r="B4379" s="8">
        <v>41390</v>
      </c>
      <c r="C4379" s="9">
        <v>14.62</v>
      </c>
      <c r="D4379" s="10">
        <v>20013</v>
      </c>
    </row>
    <row r="4380" spans="1:4" x14ac:dyDescent="0.35">
      <c r="A4380" s="7" t="s">
        <v>367</v>
      </c>
      <c r="B4380" s="8">
        <v>41386</v>
      </c>
      <c r="C4380" s="9">
        <v>11.65</v>
      </c>
      <c r="D4380" s="10">
        <v>20008</v>
      </c>
    </row>
    <row r="4381" spans="1:4" x14ac:dyDescent="0.35">
      <c r="A4381" s="7" t="s">
        <v>367</v>
      </c>
      <c r="B4381" s="8">
        <v>41386</v>
      </c>
      <c r="C4381" s="9">
        <v>10.08</v>
      </c>
      <c r="D4381" s="10">
        <v>20008</v>
      </c>
    </row>
    <row r="4382" spans="1:4" x14ac:dyDescent="0.35">
      <c r="A4382" s="7" t="s">
        <v>367</v>
      </c>
      <c r="B4382" s="8">
        <v>41386</v>
      </c>
      <c r="C4382" s="9">
        <v>12.15</v>
      </c>
      <c r="D4382" s="10">
        <v>20008</v>
      </c>
    </row>
    <row r="4383" spans="1:4" x14ac:dyDescent="0.35">
      <c r="A4383" s="7" t="s">
        <v>367</v>
      </c>
      <c r="B4383" s="8">
        <v>41386</v>
      </c>
      <c r="C4383" s="9">
        <v>9.9</v>
      </c>
      <c r="D4383" s="10">
        <v>20008</v>
      </c>
    </row>
    <row r="4384" spans="1:4" x14ac:dyDescent="0.35">
      <c r="A4384" s="7" t="s">
        <v>367</v>
      </c>
      <c r="B4384" s="8">
        <v>41386</v>
      </c>
      <c r="C4384" s="9">
        <v>17.91</v>
      </c>
      <c r="D4384" s="10">
        <v>20008</v>
      </c>
    </row>
    <row r="4385" spans="1:4" x14ac:dyDescent="0.35">
      <c r="A4385" s="7" t="s">
        <v>367</v>
      </c>
      <c r="B4385" s="8">
        <v>41386</v>
      </c>
      <c r="C4385" s="9">
        <v>9.81</v>
      </c>
      <c r="D4385" s="10">
        <v>20008</v>
      </c>
    </row>
    <row r="4386" spans="1:4" x14ac:dyDescent="0.35">
      <c r="A4386" s="7" t="s">
        <v>367</v>
      </c>
      <c r="B4386" s="8">
        <v>41386</v>
      </c>
      <c r="C4386" s="9">
        <v>12.33</v>
      </c>
      <c r="D4386" s="10">
        <v>20008</v>
      </c>
    </row>
    <row r="4387" spans="1:4" x14ac:dyDescent="0.35">
      <c r="A4387" s="7" t="s">
        <v>367</v>
      </c>
      <c r="B4387" s="8">
        <v>41386</v>
      </c>
      <c r="C4387" s="9">
        <v>7.83</v>
      </c>
      <c r="D4387" s="10">
        <v>20008</v>
      </c>
    </row>
    <row r="4388" spans="1:4" x14ac:dyDescent="0.35">
      <c r="A4388" s="7" t="s">
        <v>367</v>
      </c>
      <c r="B4388" s="8">
        <v>41386</v>
      </c>
      <c r="C4388" s="9">
        <v>18.760000000000002</v>
      </c>
      <c r="D4388" s="10">
        <v>20008</v>
      </c>
    </row>
    <row r="4389" spans="1:4" x14ac:dyDescent="0.35">
      <c r="A4389" s="7" t="s">
        <v>367</v>
      </c>
      <c r="B4389" s="8">
        <v>41386</v>
      </c>
      <c r="C4389" s="9">
        <v>23</v>
      </c>
      <c r="D4389" s="10">
        <v>20190</v>
      </c>
    </row>
    <row r="4390" spans="1:4" x14ac:dyDescent="0.35">
      <c r="A4390" s="7" t="s">
        <v>367</v>
      </c>
      <c r="B4390" s="8">
        <v>41389</v>
      </c>
      <c r="C4390" s="9">
        <v>45</v>
      </c>
      <c r="D4390" s="10">
        <v>20239</v>
      </c>
    </row>
    <row r="4391" spans="1:4" x14ac:dyDescent="0.35">
      <c r="A4391" s="7" t="s">
        <v>367</v>
      </c>
      <c r="B4391" s="8">
        <v>41389</v>
      </c>
      <c r="C4391" s="9">
        <v>63.95</v>
      </c>
      <c r="D4391" s="10">
        <v>20177</v>
      </c>
    </row>
    <row r="4392" spans="1:4" x14ac:dyDescent="0.35">
      <c r="A4392" s="7" t="s">
        <v>367</v>
      </c>
      <c r="B4392" s="8">
        <v>41393</v>
      </c>
      <c r="C4392" s="9">
        <v>89.95</v>
      </c>
      <c r="D4392" s="10">
        <v>10093</v>
      </c>
    </row>
    <row r="4393" spans="1:4" x14ac:dyDescent="0.35">
      <c r="A4393" s="7" t="s">
        <v>367</v>
      </c>
      <c r="B4393" s="8">
        <v>41395</v>
      </c>
      <c r="C4393" s="9">
        <v>48.5</v>
      </c>
      <c r="D4393" s="10">
        <v>10106</v>
      </c>
    </row>
    <row r="4394" spans="1:4" x14ac:dyDescent="0.35">
      <c r="A4394" s="7" t="s">
        <v>367</v>
      </c>
      <c r="B4394" s="8">
        <v>41395</v>
      </c>
      <c r="C4394" s="9">
        <v>45</v>
      </c>
      <c r="D4394" s="10">
        <v>20281</v>
      </c>
    </row>
    <row r="4395" spans="1:4" x14ac:dyDescent="0.35">
      <c r="A4395" s="7" t="s">
        <v>367</v>
      </c>
      <c r="B4395" s="8">
        <v>41396</v>
      </c>
      <c r="C4395" s="9">
        <v>9.58</v>
      </c>
      <c r="D4395" s="10">
        <v>20013</v>
      </c>
    </row>
    <row r="4396" spans="1:4" x14ac:dyDescent="0.35">
      <c r="A4396" s="7" t="s">
        <v>367</v>
      </c>
      <c r="B4396" s="8">
        <v>41396</v>
      </c>
      <c r="C4396" s="9">
        <v>58.4</v>
      </c>
      <c r="D4396" s="10">
        <v>20013</v>
      </c>
    </row>
    <row r="4397" spans="1:4" x14ac:dyDescent="0.35">
      <c r="A4397" s="7" t="s">
        <v>367</v>
      </c>
      <c r="B4397" s="8">
        <v>41396</v>
      </c>
      <c r="C4397" s="9">
        <v>5.5</v>
      </c>
      <c r="D4397" s="10">
        <v>20013</v>
      </c>
    </row>
    <row r="4398" spans="1:4" x14ac:dyDescent="0.35">
      <c r="A4398" s="7" t="s">
        <v>367</v>
      </c>
      <c r="B4398" s="8">
        <v>41396</v>
      </c>
      <c r="C4398" s="9">
        <v>11.65</v>
      </c>
      <c r="D4398" s="10">
        <v>20013</v>
      </c>
    </row>
    <row r="4399" spans="1:4" x14ac:dyDescent="0.35">
      <c r="A4399" s="7" t="s">
        <v>367</v>
      </c>
      <c r="B4399" s="8">
        <v>41396</v>
      </c>
      <c r="C4399" s="9">
        <v>12.33</v>
      </c>
      <c r="D4399" s="10">
        <v>20013</v>
      </c>
    </row>
    <row r="4400" spans="1:4" x14ac:dyDescent="0.35">
      <c r="A4400" s="7" t="s">
        <v>367</v>
      </c>
      <c r="B4400" s="8">
        <v>41396</v>
      </c>
      <c r="C4400" s="9">
        <v>10.39</v>
      </c>
      <c r="D4400" s="10">
        <v>20013</v>
      </c>
    </row>
    <row r="4401" spans="1:4" x14ac:dyDescent="0.35">
      <c r="A4401" s="7" t="s">
        <v>367</v>
      </c>
      <c r="B4401" s="8">
        <v>41396</v>
      </c>
      <c r="C4401" s="9">
        <v>14.62</v>
      </c>
      <c r="D4401" s="10">
        <v>20013</v>
      </c>
    </row>
    <row r="4402" spans="1:4" x14ac:dyDescent="0.35">
      <c r="A4402" s="7" t="s">
        <v>367</v>
      </c>
      <c r="B4402" s="8">
        <v>41401</v>
      </c>
      <c r="C4402" s="9">
        <v>180.2</v>
      </c>
      <c r="D4402" s="10">
        <v>10142</v>
      </c>
    </row>
    <row r="4403" spans="1:4" x14ac:dyDescent="0.35">
      <c r="A4403" s="7" t="s">
        <v>367</v>
      </c>
      <c r="B4403" s="8">
        <v>41400</v>
      </c>
      <c r="C4403" s="9">
        <v>9.4499999999999993</v>
      </c>
      <c r="D4403" s="10">
        <v>20037</v>
      </c>
    </row>
    <row r="4404" spans="1:4" x14ac:dyDescent="0.35">
      <c r="A4404" s="7" t="s">
        <v>367</v>
      </c>
      <c r="B4404" s="8">
        <v>41416</v>
      </c>
      <c r="C4404" s="9">
        <v>6.52</v>
      </c>
      <c r="D4404" s="10">
        <v>20002</v>
      </c>
    </row>
    <row r="4405" spans="1:4" x14ac:dyDescent="0.35">
      <c r="A4405" s="7" t="s">
        <v>367</v>
      </c>
      <c r="B4405" s="8">
        <v>41416</v>
      </c>
      <c r="C4405" s="9">
        <v>25.02</v>
      </c>
      <c r="D4405" s="10">
        <v>20002</v>
      </c>
    </row>
    <row r="4406" spans="1:4" x14ac:dyDescent="0.35">
      <c r="A4406" s="7" t="s">
        <v>367</v>
      </c>
      <c r="B4406" s="8">
        <v>41416</v>
      </c>
      <c r="C4406" s="9">
        <v>8.91</v>
      </c>
      <c r="D4406" s="10">
        <v>20002</v>
      </c>
    </row>
    <row r="4407" spans="1:4" x14ac:dyDescent="0.35">
      <c r="A4407" s="7" t="s">
        <v>367</v>
      </c>
      <c r="B4407" s="8">
        <v>41416</v>
      </c>
      <c r="C4407" s="9">
        <v>7.83</v>
      </c>
      <c r="D4407" s="10">
        <v>20002</v>
      </c>
    </row>
    <row r="4408" spans="1:4" x14ac:dyDescent="0.35">
      <c r="A4408" s="7" t="s">
        <v>367</v>
      </c>
      <c r="B4408" s="8">
        <v>41416</v>
      </c>
      <c r="C4408" s="9">
        <v>4.95</v>
      </c>
      <c r="D4408" s="10">
        <v>20002</v>
      </c>
    </row>
    <row r="4409" spans="1:4" x14ac:dyDescent="0.35">
      <c r="A4409" s="7" t="s">
        <v>367</v>
      </c>
      <c r="B4409" s="8">
        <v>41416</v>
      </c>
      <c r="C4409" s="9">
        <v>57</v>
      </c>
      <c r="D4409" s="10">
        <v>40037</v>
      </c>
    </row>
    <row r="4410" spans="1:4" x14ac:dyDescent="0.35">
      <c r="A4410" s="7" t="s">
        <v>367</v>
      </c>
      <c r="B4410" s="8">
        <v>41423</v>
      </c>
      <c r="C4410" s="9">
        <v>8.9499999999999993</v>
      </c>
      <c r="D4410" s="10">
        <v>20007</v>
      </c>
    </row>
    <row r="4411" spans="1:4" x14ac:dyDescent="0.35">
      <c r="A4411" s="7" t="s">
        <v>367</v>
      </c>
      <c r="B4411" s="8">
        <v>41423</v>
      </c>
      <c r="C4411" s="9">
        <v>8.09</v>
      </c>
      <c r="D4411" s="10">
        <v>20007</v>
      </c>
    </row>
    <row r="4412" spans="1:4" x14ac:dyDescent="0.35">
      <c r="A4412" s="7" t="s">
        <v>367</v>
      </c>
      <c r="B4412" s="8">
        <v>41423</v>
      </c>
      <c r="C4412" s="9">
        <v>7.6</v>
      </c>
      <c r="D4412" s="10">
        <v>20007</v>
      </c>
    </row>
    <row r="4413" spans="1:4" x14ac:dyDescent="0.35">
      <c r="A4413" s="7" t="s">
        <v>367</v>
      </c>
      <c r="B4413" s="8">
        <v>41423</v>
      </c>
      <c r="C4413" s="9">
        <v>18.399999999999999</v>
      </c>
      <c r="D4413" s="10">
        <v>20007</v>
      </c>
    </row>
    <row r="4414" spans="1:4" x14ac:dyDescent="0.35">
      <c r="A4414" s="7" t="s">
        <v>367</v>
      </c>
      <c r="B4414" s="8">
        <v>41423</v>
      </c>
      <c r="C4414" s="9">
        <v>10.08</v>
      </c>
      <c r="D4414" s="10">
        <v>20007</v>
      </c>
    </row>
    <row r="4415" spans="1:4" x14ac:dyDescent="0.35">
      <c r="A4415" s="7" t="s">
        <v>367</v>
      </c>
      <c r="B4415" s="8">
        <v>41431</v>
      </c>
      <c r="C4415" s="9">
        <v>196.75</v>
      </c>
      <c r="D4415" s="10">
        <v>10101</v>
      </c>
    </row>
    <row r="4416" spans="1:4" x14ac:dyDescent="0.35">
      <c r="A4416" s="7" t="s">
        <v>367</v>
      </c>
      <c r="B4416" s="8">
        <v>41428</v>
      </c>
      <c r="C4416" s="9">
        <v>70.45</v>
      </c>
      <c r="D4416" s="10">
        <v>10066</v>
      </c>
    </row>
    <row r="4417" spans="1:4" x14ac:dyDescent="0.35">
      <c r="A4417" s="7" t="s">
        <v>367</v>
      </c>
      <c r="B4417" s="8">
        <v>41428</v>
      </c>
      <c r="C4417" s="9">
        <v>14.98</v>
      </c>
      <c r="D4417" s="10">
        <v>20012</v>
      </c>
    </row>
    <row r="4418" spans="1:4" x14ac:dyDescent="0.35">
      <c r="A4418" s="7" t="s">
        <v>367</v>
      </c>
      <c r="B4418" s="8">
        <v>41428</v>
      </c>
      <c r="C4418" s="9">
        <v>20.16</v>
      </c>
      <c r="D4418" s="10">
        <v>20012</v>
      </c>
    </row>
    <row r="4419" spans="1:4" x14ac:dyDescent="0.35">
      <c r="A4419" s="7" t="s">
        <v>367</v>
      </c>
      <c r="B4419" s="8">
        <v>41428</v>
      </c>
      <c r="C4419" s="9">
        <v>4.95</v>
      </c>
      <c r="D4419" s="10">
        <v>20012</v>
      </c>
    </row>
    <row r="4420" spans="1:4" x14ac:dyDescent="0.35">
      <c r="A4420" s="7" t="s">
        <v>367</v>
      </c>
      <c r="B4420" s="8">
        <v>41428</v>
      </c>
      <c r="C4420" s="9">
        <v>17.46</v>
      </c>
      <c r="D4420" s="10">
        <v>20012</v>
      </c>
    </row>
    <row r="4421" spans="1:4" x14ac:dyDescent="0.35">
      <c r="A4421" s="7" t="s">
        <v>367</v>
      </c>
      <c r="B4421" s="8">
        <v>41428</v>
      </c>
      <c r="C4421" s="9">
        <v>9.85</v>
      </c>
      <c r="D4421" s="10">
        <v>20012</v>
      </c>
    </row>
    <row r="4422" spans="1:4" x14ac:dyDescent="0.35">
      <c r="A4422" s="7" t="s">
        <v>367</v>
      </c>
      <c r="B4422" s="8">
        <v>41428</v>
      </c>
      <c r="C4422" s="9">
        <v>10.48</v>
      </c>
      <c r="D4422" s="10">
        <v>20012</v>
      </c>
    </row>
    <row r="4423" spans="1:4" x14ac:dyDescent="0.35">
      <c r="A4423" s="7" t="s">
        <v>367</v>
      </c>
      <c r="B4423" s="8">
        <v>41439</v>
      </c>
      <c r="C4423" s="9">
        <v>105.79</v>
      </c>
      <c r="D4423" s="10">
        <v>10007</v>
      </c>
    </row>
    <row r="4424" spans="1:4" x14ac:dyDescent="0.35">
      <c r="A4424" s="7" t="s">
        <v>367</v>
      </c>
      <c r="B4424" s="8">
        <v>41436</v>
      </c>
      <c r="C4424" s="9">
        <v>14.98</v>
      </c>
      <c r="D4424" s="10">
        <v>20012</v>
      </c>
    </row>
    <row r="4425" spans="1:4" x14ac:dyDescent="0.35">
      <c r="A4425" s="7" t="s">
        <v>367</v>
      </c>
      <c r="B4425" s="8">
        <v>41436</v>
      </c>
      <c r="C4425" s="9">
        <v>20.16</v>
      </c>
      <c r="D4425" s="10">
        <v>20012</v>
      </c>
    </row>
    <row r="4426" spans="1:4" x14ac:dyDescent="0.35">
      <c r="A4426" s="7" t="s">
        <v>367</v>
      </c>
      <c r="B4426" s="8">
        <v>41436</v>
      </c>
      <c r="C4426" s="9">
        <v>4.95</v>
      </c>
      <c r="D4426" s="10">
        <v>20012</v>
      </c>
    </row>
    <row r="4427" spans="1:4" x14ac:dyDescent="0.35">
      <c r="A4427" s="7" t="s">
        <v>367</v>
      </c>
      <c r="B4427" s="8">
        <v>41436</v>
      </c>
      <c r="C4427" s="9">
        <v>17.46</v>
      </c>
      <c r="D4427" s="10">
        <v>20012</v>
      </c>
    </row>
    <row r="4428" spans="1:4" x14ac:dyDescent="0.35">
      <c r="A4428" s="7" t="s">
        <v>367</v>
      </c>
      <c r="B4428" s="8">
        <v>41436</v>
      </c>
      <c r="C4428" s="9">
        <v>9.85</v>
      </c>
      <c r="D4428" s="10">
        <v>20012</v>
      </c>
    </row>
    <row r="4429" spans="1:4" x14ac:dyDescent="0.35">
      <c r="A4429" s="7" t="s">
        <v>367</v>
      </c>
      <c r="B4429" s="8">
        <v>41436</v>
      </c>
      <c r="C4429" s="9">
        <v>10.48</v>
      </c>
      <c r="D4429" s="10">
        <v>20012</v>
      </c>
    </row>
    <row r="4430" spans="1:4" x14ac:dyDescent="0.35">
      <c r="A4430" s="7" t="s">
        <v>367</v>
      </c>
      <c r="B4430" s="8">
        <v>41438</v>
      </c>
      <c r="C4430" s="9">
        <v>8.5500000000000007</v>
      </c>
      <c r="D4430" s="10">
        <v>20014</v>
      </c>
    </row>
    <row r="4431" spans="1:4" x14ac:dyDescent="0.35">
      <c r="A4431" s="7" t="s">
        <v>367</v>
      </c>
      <c r="B4431" s="8">
        <v>41438</v>
      </c>
      <c r="C4431" s="9">
        <v>7.65</v>
      </c>
      <c r="D4431" s="10">
        <v>20014</v>
      </c>
    </row>
    <row r="4432" spans="1:4" x14ac:dyDescent="0.35">
      <c r="A4432" s="7" t="s">
        <v>367</v>
      </c>
      <c r="B4432" s="8">
        <v>41438</v>
      </c>
      <c r="C4432" s="9">
        <v>12.28</v>
      </c>
      <c r="D4432" s="10">
        <v>20014</v>
      </c>
    </row>
    <row r="4433" spans="1:4" x14ac:dyDescent="0.35">
      <c r="A4433" s="7" t="s">
        <v>367</v>
      </c>
      <c r="B4433" s="8">
        <v>41438</v>
      </c>
      <c r="C4433" s="9">
        <v>9.85</v>
      </c>
      <c r="D4433" s="10">
        <v>20014</v>
      </c>
    </row>
    <row r="4434" spans="1:4" x14ac:dyDescent="0.35">
      <c r="A4434" s="7" t="s">
        <v>367</v>
      </c>
      <c r="B4434" s="8">
        <v>41438</v>
      </c>
      <c r="C4434" s="9">
        <v>8.9499999999999993</v>
      </c>
      <c r="D4434" s="10">
        <v>20014</v>
      </c>
    </row>
    <row r="4435" spans="1:4" x14ac:dyDescent="0.35">
      <c r="A4435" s="7" t="s">
        <v>367</v>
      </c>
      <c r="B4435" s="8">
        <v>41438</v>
      </c>
      <c r="C4435" s="9">
        <v>6.75</v>
      </c>
      <c r="D4435" s="10">
        <v>20014</v>
      </c>
    </row>
    <row r="4436" spans="1:4" x14ac:dyDescent="0.35">
      <c r="A4436" s="7" t="s">
        <v>367</v>
      </c>
      <c r="B4436" s="8">
        <v>41442</v>
      </c>
      <c r="C4436" s="9">
        <v>7.6</v>
      </c>
      <c r="D4436" s="10">
        <v>10018</v>
      </c>
    </row>
    <row r="4437" spans="1:4" x14ac:dyDescent="0.35">
      <c r="A4437" s="7" t="s">
        <v>367</v>
      </c>
      <c r="B4437" s="8">
        <v>41442</v>
      </c>
      <c r="C4437" s="9">
        <v>10.199999999999999</v>
      </c>
      <c r="D4437" s="10">
        <v>10018</v>
      </c>
    </row>
    <row r="4438" spans="1:4" x14ac:dyDescent="0.35">
      <c r="A4438" s="7" t="s">
        <v>367</v>
      </c>
      <c r="B4438" s="8">
        <v>41443</v>
      </c>
      <c r="C4438" s="9">
        <v>4.95</v>
      </c>
      <c r="D4438" s="10">
        <v>20005</v>
      </c>
    </row>
    <row r="4439" spans="1:4" x14ac:dyDescent="0.35">
      <c r="A4439" s="7" t="s">
        <v>367</v>
      </c>
      <c r="B4439" s="8">
        <v>41443</v>
      </c>
      <c r="C4439" s="9">
        <v>14.62</v>
      </c>
      <c r="D4439" s="10">
        <v>20005</v>
      </c>
    </row>
    <row r="4440" spans="1:4" x14ac:dyDescent="0.35">
      <c r="A4440" s="7" t="s">
        <v>367</v>
      </c>
      <c r="B4440" s="8">
        <v>41443</v>
      </c>
      <c r="C4440" s="9">
        <v>7.65</v>
      </c>
      <c r="D4440" s="10">
        <v>20005</v>
      </c>
    </row>
    <row r="4441" spans="1:4" x14ac:dyDescent="0.35">
      <c r="A4441" s="7" t="s">
        <v>367</v>
      </c>
      <c r="B4441" s="8">
        <v>41443</v>
      </c>
      <c r="C4441" s="9">
        <v>16.149999999999999</v>
      </c>
      <c r="D4441" s="10">
        <v>20005</v>
      </c>
    </row>
    <row r="4442" spans="1:4" x14ac:dyDescent="0.35">
      <c r="A4442" s="7" t="s">
        <v>367</v>
      </c>
      <c r="B4442" s="8">
        <v>41443</v>
      </c>
      <c r="C4442" s="9">
        <v>7.95</v>
      </c>
      <c r="D4442" s="10">
        <v>20005</v>
      </c>
    </row>
    <row r="4443" spans="1:4" x14ac:dyDescent="0.35">
      <c r="A4443" s="7" t="s">
        <v>367</v>
      </c>
      <c r="B4443" s="8">
        <v>41443</v>
      </c>
      <c r="C4443" s="9">
        <v>8.09</v>
      </c>
      <c r="D4443" s="10">
        <v>20005</v>
      </c>
    </row>
    <row r="4444" spans="1:4" x14ac:dyDescent="0.35">
      <c r="A4444" s="7" t="s">
        <v>367</v>
      </c>
      <c r="B4444" s="8">
        <v>41443</v>
      </c>
      <c r="C4444" s="9">
        <v>13.9</v>
      </c>
      <c r="D4444" s="10">
        <v>20005</v>
      </c>
    </row>
    <row r="4445" spans="1:4" x14ac:dyDescent="0.35">
      <c r="A4445" s="7" t="s">
        <v>367</v>
      </c>
      <c r="B4445" s="8">
        <v>41443</v>
      </c>
      <c r="C4445" s="9">
        <v>9.2200000000000006</v>
      </c>
      <c r="D4445" s="10">
        <v>20005</v>
      </c>
    </row>
    <row r="4446" spans="1:4" x14ac:dyDescent="0.35">
      <c r="A4446" s="7" t="s">
        <v>367</v>
      </c>
      <c r="B4446" s="8">
        <v>41443</v>
      </c>
      <c r="C4446" s="9">
        <v>7.11</v>
      </c>
      <c r="D4446" s="10">
        <v>20005</v>
      </c>
    </row>
    <row r="4447" spans="1:4" x14ac:dyDescent="0.35">
      <c r="A4447" s="7" t="s">
        <v>367</v>
      </c>
      <c r="B4447" s="8">
        <v>41443</v>
      </c>
      <c r="C4447" s="9">
        <v>50</v>
      </c>
      <c r="D4447" s="10">
        <v>40022</v>
      </c>
    </row>
    <row r="4448" spans="1:4" x14ac:dyDescent="0.35">
      <c r="A4448" s="7" t="s">
        <v>367</v>
      </c>
      <c r="B4448" s="8">
        <v>41452</v>
      </c>
      <c r="C4448" s="9">
        <v>8.5500000000000007</v>
      </c>
      <c r="D4448" s="10">
        <v>20014</v>
      </c>
    </row>
    <row r="4449" spans="1:4" x14ac:dyDescent="0.35">
      <c r="A4449" s="7" t="s">
        <v>367</v>
      </c>
      <c r="B4449" s="8">
        <v>41452</v>
      </c>
      <c r="C4449" s="9">
        <v>7.65</v>
      </c>
      <c r="D4449" s="10">
        <v>20014</v>
      </c>
    </row>
    <row r="4450" spans="1:4" x14ac:dyDescent="0.35">
      <c r="A4450" s="7" t="s">
        <v>367</v>
      </c>
      <c r="B4450" s="8">
        <v>41452</v>
      </c>
      <c r="C4450" s="9">
        <v>12.28</v>
      </c>
      <c r="D4450" s="10">
        <v>20014</v>
      </c>
    </row>
    <row r="4451" spans="1:4" x14ac:dyDescent="0.35">
      <c r="A4451" s="7" t="s">
        <v>367</v>
      </c>
      <c r="B4451" s="8">
        <v>41452</v>
      </c>
      <c r="C4451" s="9">
        <v>9.85</v>
      </c>
      <c r="D4451" s="10">
        <v>20014</v>
      </c>
    </row>
    <row r="4452" spans="1:4" x14ac:dyDescent="0.35">
      <c r="A4452" s="7" t="s">
        <v>367</v>
      </c>
      <c r="B4452" s="8">
        <v>41452</v>
      </c>
      <c r="C4452" s="9">
        <v>8.9499999999999993</v>
      </c>
      <c r="D4452" s="10">
        <v>20014</v>
      </c>
    </row>
    <row r="4453" spans="1:4" x14ac:dyDescent="0.35">
      <c r="A4453" s="7" t="s">
        <v>367</v>
      </c>
      <c r="B4453" s="8">
        <v>41452</v>
      </c>
      <c r="C4453" s="9">
        <v>6.75</v>
      </c>
      <c r="D4453" s="10">
        <v>20014</v>
      </c>
    </row>
    <row r="4454" spans="1:4" x14ac:dyDescent="0.35">
      <c r="A4454" s="7" t="s">
        <v>367</v>
      </c>
      <c r="B4454" s="8">
        <v>41449</v>
      </c>
      <c r="C4454" s="9">
        <v>8.0500000000000007</v>
      </c>
      <c r="D4454" s="10">
        <v>20021</v>
      </c>
    </row>
    <row r="4455" spans="1:4" x14ac:dyDescent="0.35">
      <c r="A4455" s="7" t="s">
        <v>367</v>
      </c>
      <c r="B4455" s="8">
        <v>41452</v>
      </c>
      <c r="C4455" s="9">
        <v>14.5</v>
      </c>
      <c r="D4455" s="10">
        <v>10123</v>
      </c>
    </row>
    <row r="4456" spans="1:4" x14ac:dyDescent="0.35">
      <c r="A4456" s="7" t="s">
        <v>367</v>
      </c>
      <c r="B4456" s="8">
        <v>41464</v>
      </c>
      <c r="C4456" s="9">
        <v>14.98</v>
      </c>
      <c r="D4456" s="10">
        <v>20012</v>
      </c>
    </row>
    <row r="4457" spans="1:4" x14ac:dyDescent="0.35">
      <c r="A4457" s="7" t="s">
        <v>367</v>
      </c>
      <c r="B4457" s="8">
        <v>41464</v>
      </c>
      <c r="C4457" s="9">
        <v>20.16</v>
      </c>
      <c r="D4457" s="10">
        <v>20012</v>
      </c>
    </row>
    <row r="4458" spans="1:4" x14ac:dyDescent="0.35">
      <c r="A4458" s="7" t="s">
        <v>367</v>
      </c>
      <c r="B4458" s="8">
        <v>41464</v>
      </c>
      <c r="C4458" s="9">
        <v>4.95</v>
      </c>
      <c r="D4458" s="10">
        <v>20012</v>
      </c>
    </row>
    <row r="4459" spans="1:4" x14ac:dyDescent="0.35">
      <c r="A4459" s="7" t="s">
        <v>367</v>
      </c>
      <c r="B4459" s="8">
        <v>41464</v>
      </c>
      <c r="C4459" s="9">
        <v>17.46</v>
      </c>
      <c r="D4459" s="10">
        <v>20012</v>
      </c>
    </row>
    <row r="4460" spans="1:4" x14ac:dyDescent="0.35">
      <c r="A4460" s="7" t="s">
        <v>367</v>
      </c>
      <c r="B4460" s="8">
        <v>41464</v>
      </c>
      <c r="C4460" s="9">
        <v>9.85</v>
      </c>
      <c r="D4460" s="10">
        <v>20012</v>
      </c>
    </row>
    <row r="4461" spans="1:4" x14ac:dyDescent="0.35">
      <c r="A4461" s="7" t="s">
        <v>367</v>
      </c>
      <c r="B4461" s="8">
        <v>41464</v>
      </c>
      <c r="C4461" s="9">
        <v>10.48</v>
      </c>
      <c r="D4461" s="10">
        <v>20012</v>
      </c>
    </row>
    <row r="4462" spans="1:4" x14ac:dyDescent="0.35">
      <c r="A4462" s="7" t="s">
        <v>367</v>
      </c>
      <c r="B4462" s="8">
        <v>41465</v>
      </c>
      <c r="C4462" s="9">
        <v>45</v>
      </c>
      <c r="D4462" s="10">
        <v>60032</v>
      </c>
    </row>
    <row r="4463" spans="1:4" x14ac:dyDescent="0.35">
      <c r="A4463" s="7" t="s">
        <v>367</v>
      </c>
      <c r="B4463" s="8">
        <v>41467</v>
      </c>
      <c r="C4463" s="9">
        <v>4.95</v>
      </c>
      <c r="D4463" s="10">
        <v>20005</v>
      </c>
    </row>
    <row r="4464" spans="1:4" x14ac:dyDescent="0.35">
      <c r="A4464" s="7" t="s">
        <v>367</v>
      </c>
      <c r="B4464" s="8">
        <v>41467</v>
      </c>
      <c r="C4464" s="9">
        <v>14.62</v>
      </c>
      <c r="D4464" s="10">
        <v>20005</v>
      </c>
    </row>
    <row r="4465" spans="1:4" x14ac:dyDescent="0.35">
      <c r="A4465" s="7" t="s">
        <v>367</v>
      </c>
      <c r="B4465" s="8">
        <v>41467</v>
      </c>
      <c r="C4465" s="9">
        <v>7.65</v>
      </c>
      <c r="D4465" s="10">
        <v>20005</v>
      </c>
    </row>
    <row r="4466" spans="1:4" x14ac:dyDescent="0.35">
      <c r="A4466" s="7" t="s">
        <v>367</v>
      </c>
      <c r="B4466" s="8">
        <v>41467</v>
      </c>
      <c r="C4466" s="9">
        <v>16.149999999999999</v>
      </c>
      <c r="D4466" s="10">
        <v>20005</v>
      </c>
    </row>
    <row r="4467" spans="1:4" x14ac:dyDescent="0.35">
      <c r="A4467" s="7" t="s">
        <v>367</v>
      </c>
      <c r="B4467" s="8">
        <v>41467</v>
      </c>
      <c r="C4467" s="9">
        <v>7.95</v>
      </c>
      <c r="D4467" s="10">
        <v>20005</v>
      </c>
    </row>
    <row r="4468" spans="1:4" x14ac:dyDescent="0.35">
      <c r="A4468" s="7" t="s">
        <v>367</v>
      </c>
      <c r="B4468" s="8">
        <v>41467</v>
      </c>
      <c r="C4468" s="9">
        <v>8.09</v>
      </c>
      <c r="D4468" s="10">
        <v>20005</v>
      </c>
    </row>
    <row r="4469" spans="1:4" x14ac:dyDescent="0.35">
      <c r="A4469" s="7" t="s">
        <v>367</v>
      </c>
      <c r="B4469" s="8">
        <v>41467</v>
      </c>
      <c r="C4469" s="9">
        <v>13.9</v>
      </c>
      <c r="D4469" s="10">
        <v>20005</v>
      </c>
    </row>
    <row r="4470" spans="1:4" x14ac:dyDescent="0.35">
      <c r="A4470" s="7" t="s">
        <v>367</v>
      </c>
      <c r="B4470" s="8">
        <v>41467</v>
      </c>
      <c r="C4470" s="9">
        <v>9.2200000000000006</v>
      </c>
      <c r="D4470" s="10">
        <v>20005</v>
      </c>
    </row>
    <row r="4471" spans="1:4" x14ac:dyDescent="0.35">
      <c r="A4471" s="7" t="s">
        <v>367</v>
      </c>
      <c r="B4471" s="8">
        <v>41467</v>
      </c>
      <c r="C4471" s="9">
        <v>7.11</v>
      </c>
      <c r="D4471" s="10">
        <v>20005</v>
      </c>
    </row>
    <row r="4472" spans="1:4" x14ac:dyDescent="0.35">
      <c r="A4472" s="7" t="s">
        <v>367</v>
      </c>
      <c r="B4472" s="8">
        <v>41473</v>
      </c>
      <c r="C4472" s="9">
        <v>52.7</v>
      </c>
      <c r="D4472" s="10">
        <v>10132</v>
      </c>
    </row>
    <row r="4473" spans="1:4" x14ac:dyDescent="0.35">
      <c r="A4473" s="7" t="s">
        <v>367</v>
      </c>
      <c r="B4473" s="8">
        <v>41472</v>
      </c>
      <c r="C4473" s="9">
        <v>14.62</v>
      </c>
      <c r="D4473" s="10">
        <v>20004</v>
      </c>
    </row>
    <row r="4474" spans="1:4" x14ac:dyDescent="0.35">
      <c r="A4474" s="7" t="s">
        <v>367</v>
      </c>
      <c r="B4474" s="8">
        <v>41472</v>
      </c>
      <c r="C4474" s="9">
        <v>7.11</v>
      </c>
      <c r="D4474" s="10">
        <v>20004</v>
      </c>
    </row>
    <row r="4475" spans="1:4" x14ac:dyDescent="0.35">
      <c r="A4475" s="7" t="s">
        <v>367</v>
      </c>
      <c r="B4475" s="8">
        <v>41472</v>
      </c>
      <c r="C4475" s="9">
        <v>7.65</v>
      </c>
      <c r="D4475" s="10">
        <v>20004</v>
      </c>
    </row>
    <row r="4476" spans="1:4" x14ac:dyDescent="0.35">
      <c r="A4476" s="7" t="s">
        <v>367</v>
      </c>
      <c r="B4476" s="8">
        <v>41472</v>
      </c>
      <c r="C4476" s="9">
        <v>21.96</v>
      </c>
      <c r="D4476" s="10">
        <v>20004</v>
      </c>
    </row>
    <row r="4477" spans="1:4" x14ac:dyDescent="0.35">
      <c r="A4477" s="7" t="s">
        <v>367</v>
      </c>
      <c r="B4477" s="8">
        <v>41472</v>
      </c>
      <c r="C4477" s="9">
        <v>10.95</v>
      </c>
      <c r="D4477" s="10">
        <v>20004</v>
      </c>
    </row>
    <row r="4478" spans="1:4" x14ac:dyDescent="0.35">
      <c r="A4478" s="7" t="s">
        <v>367</v>
      </c>
      <c r="B4478" s="8">
        <v>41472</v>
      </c>
      <c r="C4478" s="9">
        <v>9.58</v>
      </c>
      <c r="D4478" s="10">
        <v>20004</v>
      </c>
    </row>
    <row r="4479" spans="1:4" x14ac:dyDescent="0.35">
      <c r="A4479" s="7" t="s">
        <v>367</v>
      </c>
      <c r="B4479" s="8">
        <v>41472</v>
      </c>
      <c r="C4479" s="9">
        <v>4.95</v>
      </c>
      <c r="D4479" s="10">
        <v>20004</v>
      </c>
    </row>
    <row r="4480" spans="1:4" x14ac:dyDescent="0.35">
      <c r="A4480" s="7" t="s">
        <v>367</v>
      </c>
      <c r="B4480" s="8">
        <v>41472</v>
      </c>
      <c r="C4480" s="9">
        <v>9.9</v>
      </c>
      <c r="D4480" s="10">
        <v>20004</v>
      </c>
    </row>
    <row r="4481" spans="1:4" x14ac:dyDescent="0.35">
      <c r="A4481" s="7" t="s">
        <v>367</v>
      </c>
      <c r="B4481" s="8">
        <v>41472</v>
      </c>
      <c r="C4481" s="9">
        <v>22.86</v>
      </c>
      <c r="D4481" s="10">
        <v>20004</v>
      </c>
    </row>
    <row r="4482" spans="1:4" x14ac:dyDescent="0.35">
      <c r="A4482" s="7" t="s">
        <v>367</v>
      </c>
      <c r="B4482" s="8">
        <v>41472</v>
      </c>
      <c r="C4482" s="9">
        <v>11.88</v>
      </c>
      <c r="D4482" s="10">
        <v>20004</v>
      </c>
    </row>
    <row r="4483" spans="1:4" x14ac:dyDescent="0.35">
      <c r="A4483" s="7" t="s">
        <v>367</v>
      </c>
      <c r="B4483" s="8">
        <v>41472</v>
      </c>
      <c r="C4483" s="9">
        <v>10.48</v>
      </c>
      <c r="D4483" s="10">
        <v>20004</v>
      </c>
    </row>
    <row r="4484" spans="1:4" x14ac:dyDescent="0.35">
      <c r="A4484" s="7" t="s">
        <v>367</v>
      </c>
      <c r="B4484" s="8">
        <v>41472</v>
      </c>
      <c r="C4484" s="9">
        <v>16.96</v>
      </c>
      <c r="D4484" s="10">
        <v>20004</v>
      </c>
    </row>
    <row r="4485" spans="1:4" x14ac:dyDescent="0.35">
      <c r="A4485" s="7" t="s">
        <v>367</v>
      </c>
      <c r="B4485" s="8">
        <v>41472</v>
      </c>
      <c r="C4485" s="9">
        <v>10.75</v>
      </c>
      <c r="D4485" s="10">
        <v>20004</v>
      </c>
    </row>
    <row r="4486" spans="1:4" x14ac:dyDescent="0.35">
      <c r="A4486" s="7" t="s">
        <v>367</v>
      </c>
      <c r="B4486" s="8">
        <v>41478</v>
      </c>
      <c r="C4486" s="9">
        <v>12.28</v>
      </c>
      <c r="D4486" s="10">
        <v>20010</v>
      </c>
    </row>
    <row r="4487" spans="1:4" x14ac:dyDescent="0.35">
      <c r="A4487" s="7" t="s">
        <v>367</v>
      </c>
      <c r="B4487" s="8">
        <v>41478</v>
      </c>
      <c r="C4487" s="9">
        <v>10.53</v>
      </c>
      <c r="D4487" s="10">
        <v>20010</v>
      </c>
    </row>
    <row r="4488" spans="1:4" x14ac:dyDescent="0.35">
      <c r="A4488" s="7" t="s">
        <v>367</v>
      </c>
      <c r="B4488" s="8">
        <v>41478</v>
      </c>
      <c r="C4488" s="9">
        <v>7.15</v>
      </c>
      <c r="D4488" s="10">
        <v>20010</v>
      </c>
    </row>
    <row r="4489" spans="1:4" x14ac:dyDescent="0.35">
      <c r="A4489" s="7" t="s">
        <v>367</v>
      </c>
      <c r="B4489" s="8">
        <v>41479</v>
      </c>
      <c r="C4489" s="9">
        <v>7.95</v>
      </c>
      <c r="D4489" s="10">
        <v>20006</v>
      </c>
    </row>
    <row r="4490" spans="1:4" x14ac:dyDescent="0.35">
      <c r="A4490" s="7" t="s">
        <v>367</v>
      </c>
      <c r="B4490" s="8">
        <v>41479</v>
      </c>
      <c r="C4490" s="9">
        <v>0</v>
      </c>
      <c r="D4490" s="10">
        <v>20006</v>
      </c>
    </row>
    <row r="4491" spans="1:4" x14ac:dyDescent="0.35">
      <c r="A4491" s="7" t="s">
        <v>367</v>
      </c>
      <c r="B4491" s="8">
        <v>41479</v>
      </c>
      <c r="C4491" s="9">
        <v>4.95</v>
      </c>
      <c r="D4491" s="10">
        <v>20006</v>
      </c>
    </row>
    <row r="4492" spans="1:4" x14ac:dyDescent="0.35">
      <c r="A4492" s="7" t="s">
        <v>367</v>
      </c>
      <c r="B4492" s="8">
        <v>41479</v>
      </c>
      <c r="C4492" s="9">
        <v>8.9499999999999993</v>
      </c>
      <c r="D4492" s="10">
        <v>20006</v>
      </c>
    </row>
    <row r="4493" spans="1:4" x14ac:dyDescent="0.35">
      <c r="A4493" s="7" t="s">
        <v>367</v>
      </c>
      <c r="B4493" s="8">
        <v>41479</v>
      </c>
      <c r="C4493" s="9">
        <v>14.58</v>
      </c>
      <c r="D4493" s="10">
        <v>20006</v>
      </c>
    </row>
    <row r="4494" spans="1:4" x14ac:dyDescent="0.35">
      <c r="A4494" s="7" t="s">
        <v>367</v>
      </c>
      <c r="B4494" s="8">
        <v>41479</v>
      </c>
      <c r="C4494" s="9">
        <v>12.55</v>
      </c>
      <c r="D4494" s="10">
        <v>20006</v>
      </c>
    </row>
    <row r="4495" spans="1:4" x14ac:dyDescent="0.35">
      <c r="A4495" s="7" t="s">
        <v>367</v>
      </c>
      <c r="B4495" s="8">
        <v>41479</v>
      </c>
      <c r="C4495" s="9">
        <v>9.18</v>
      </c>
      <c r="D4495" s="10">
        <v>20006</v>
      </c>
    </row>
    <row r="4496" spans="1:4" x14ac:dyDescent="0.35">
      <c r="A4496" s="7" t="s">
        <v>367</v>
      </c>
      <c r="B4496" s="8">
        <v>41485</v>
      </c>
      <c r="C4496" s="9">
        <v>10.08</v>
      </c>
      <c r="D4496" s="10">
        <v>20009</v>
      </c>
    </row>
    <row r="4497" spans="1:4" x14ac:dyDescent="0.35">
      <c r="A4497" s="7" t="s">
        <v>367</v>
      </c>
      <c r="B4497" s="8">
        <v>41485</v>
      </c>
      <c r="C4497" s="9">
        <v>4.95</v>
      </c>
      <c r="D4497" s="10">
        <v>20009</v>
      </c>
    </row>
    <row r="4498" spans="1:4" x14ac:dyDescent="0.35">
      <c r="A4498" s="7" t="s">
        <v>367</v>
      </c>
      <c r="B4498" s="8">
        <v>41485</v>
      </c>
      <c r="C4498" s="9">
        <v>7.11</v>
      </c>
      <c r="D4498" s="10">
        <v>20009</v>
      </c>
    </row>
    <row r="4499" spans="1:4" x14ac:dyDescent="0.35">
      <c r="A4499" s="7" t="s">
        <v>367</v>
      </c>
      <c r="B4499" s="8">
        <v>41485</v>
      </c>
      <c r="C4499" s="9">
        <v>45</v>
      </c>
      <c r="D4499" s="10">
        <v>30014</v>
      </c>
    </row>
    <row r="4500" spans="1:4" x14ac:dyDescent="0.35">
      <c r="A4500" s="7" t="s">
        <v>367</v>
      </c>
      <c r="B4500" s="8">
        <v>41491</v>
      </c>
      <c r="C4500" s="9">
        <v>7.6</v>
      </c>
      <c r="D4500" s="10">
        <v>10018</v>
      </c>
    </row>
    <row r="4501" spans="1:4" x14ac:dyDescent="0.35">
      <c r="A4501" s="7" t="s">
        <v>367</v>
      </c>
      <c r="B4501" s="8">
        <v>41491</v>
      </c>
      <c r="C4501" s="9">
        <v>10.199999999999999</v>
      </c>
      <c r="D4501" s="10">
        <v>10018</v>
      </c>
    </row>
    <row r="4502" spans="1:4" x14ac:dyDescent="0.35">
      <c r="A4502" s="7" t="s">
        <v>367</v>
      </c>
      <c r="B4502" s="8">
        <v>41494</v>
      </c>
      <c r="C4502" s="9">
        <v>47.5</v>
      </c>
      <c r="D4502" s="10">
        <v>30017</v>
      </c>
    </row>
    <row r="4503" spans="1:4" x14ac:dyDescent="0.35">
      <c r="A4503" s="7" t="s">
        <v>367</v>
      </c>
      <c r="B4503" s="8">
        <v>41495</v>
      </c>
      <c r="C4503" s="9">
        <v>8.73</v>
      </c>
      <c r="D4503" s="10">
        <v>20015</v>
      </c>
    </row>
    <row r="4504" spans="1:4" x14ac:dyDescent="0.35">
      <c r="A4504" s="7" t="s">
        <v>367</v>
      </c>
      <c r="B4504" s="8">
        <v>41495</v>
      </c>
      <c r="C4504" s="9">
        <v>7.11</v>
      </c>
      <c r="D4504" s="10">
        <v>20015</v>
      </c>
    </row>
    <row r="4505" spans="1:4" x14ac:dyDescent="0.35">
      <c r="A4505" s="7" t="s">
        <v>367</v>
      </c>
      <c r="B4505" s="8">
        <v>41495</v>
      </c>
      <c r="C4505" s="9">
        <v>10.75</v>
      </c>
      <c r="D4505" s="10">
        <v>20015</v>
      </c>
    </row>
    <row r="4506" spans="1:4" x14ac:dyDescent="0.35">
      <c r="A4506" s="7" t="s">
        <v>367</v>
      </c>
      <c r="B4506" s="8">
        <v>41495</v>
      </c>
      <c r="C4506" s="9">
        <v>10.98</v>
      </c>
      <c r="D4506" s="10">
        <v>20015</v>
      </c>
    </row>
    <row r="4507" spans="1:4" x14ac:dyDescent="0.35">
      <c r="A4507" s="7" t="s">
        <v>367</v>
      </c>
      <c r="B4507" s="8">
        <v>41495</v>
      </c>
      <c r="C4507" s="9">
        <v>4.95</v>
      </c>
      <c r="D4507" s="10">
        <v>20015</v>
      </c>
    </row>
    <row r="4508" spans="1:4" x14ac:dyDescent="0.35">
      <c r="A4508" s="7" t="s">
        <v>367</v>
      </c>
      <c r="B4508" s="8">
        <v>41502</v>
      </c>
      <c r="C4508" s="9">
        <v>11.65</v>
      </c>
      <c r="D4508" s="10">
        <v>20008</v>
      </c>
    </row>
    <row r="4509" spans="1:4" x14ac:dyDescent="0.35">
      <c r="A4509" s="7" t="s">
        <v>367</v>
      </c>
      <c r="B4509" s="8">
        <v>41502</v>
      </c>
      <c r="C4509" s="9">
        <v>10.08</v>
      </c>
      <c r="D4509" s="10">
        <v>20008</v>
      </c>
    </row>
    <row r="4510" spans="1:4" x14ac:dyDescent="0.35">
      <c r="A4510" s="7" t="s">
        <v>367</v>
      </c>
      <c r="B4510" s="8">
        <v>41502</v>
      </c>
      <c r="C4510" s="9">
        <v>12.15</v>
      </c>
      <c r="D4510" s="10">
        <v>20008</v>
      </c>
    </row>
    <row r="4511" spans="1:4" x14ac:dyDescent="0.35">
      <c r="A4511" s="7" t="s">
        <v>367</v>
      </c>
      <c r="B4511" s="8">
        <v>41502</v>
      </c>
      <c r="C4511" s="9">
        <v>9.9</v>
      </c>
      <c r="D4511" s="10">
        <v>20008</v>
      </c>
    </row>
    <row r="4512" spans="1:4" x14ac:dyDescent="0.35">
      <c r="A4512" s="7" t="s">
        <v>367</v>
      </c>
      <c r="B4512" s="8">
        <v>41502</v>
      </c>
      <c r="C4512" s="9">
        <v>17.91</v>
      </c>
      <c r="D4512" s="10">
        <v>20008</v>
      </c>
    </row>
    <row r="4513" spans="1:4" x14ac:dyDescent="0.35">
      <c r="A4513" s="7" t="s">
        <v>367</v>
      </c>
      <c r="B4513" s="8">
        <v>41502</v>
      </c>
      <c r="C4513" s="9">
        <v>9.81</v>
      </c>
      <c r="D4513" s="10">
        <v>20008</v>
      </c>
    </row>
    <row r="4514" spans="1:4" x14ac:dyDescent="0.35">
      <c r="A4514" s="7" t="s">
        <v>367</v>
      </c>
      <c r="B4514" s="8">
        <v>41502</v>
      </c>
      <c r="C4514" s="9">
        <v>12.33</v>
      </c>
      <c r="D4514" s="10">
        <v>20008</v>
      </c>
    </row>
    <row r="4515" spans="1:4" x14ac:dyDescent="0.35">
      <c r="A4515" s="7" t="s">
        <v>367</v>
      </c>
      <c r="B4515" s="8">
        <v>41502</v>
      </c>
      <c r="C4515" s="9">
        <v>7.83</v>
      </c>
      <c r="D4515" s="10">
        <v>20008</v>
      </c>
    </row>
    <row r="4516" spans="1:4" x14ac:dyDescent="0.35">
      <c r="A4516" s="7" t="s">
        <v>367</v>
      </c>
      <c r="B4516" s="8">
        <v>41502</v>
      </c>
      <c r="C4516" s="9">
        <v>18.760000000000002</v>
      </c>
      <c r="D4516" s="10">
        <v>20008</v>
      </c>
    </row>
    <row r="4517" spans="1:4" x14ac:dyDescent="0.35">
      <c r="A4517" s="7" t="s">
        <v>367</v>
      </c>
      <c r="B4517" s="8">
        <v>41506</v>
      </c>
      <c r="C4517" s="9">
        <v>14.98</v>
      </c>
      <c r="D4517" s="10">
        <v>20012</v>
      </c>
    </row>
    <row r="4518" spans="1:4" x14ac:dyDescent="0.35">
      <c r="A4518" s="7" t="s">
        <v>367</v>
      </c>
      <c r="B4518" s="8">
        <v>41506</v>
      </c>
      <c r="C4518" s="9">
        <v>20.16</v>
      </c>
      <c r="D4518" s="10">
        <v>20012</v>
      </c>
    </row>
    <row r="4519" spans="1:4" x14ac:dyDescent="0.35">
      <c r="A4519" s="7" t="s">
        <v>367</v>
      </c>
      <c r="B4519" s="8">
        <v>41506</v>
      </c>
      <c r="C4519" s="9">
        <v>4.95</v>
      </c>
      <c r="D4519" s="10">
        <v>20012</v>
      </c>
    </row>
    <row r="4520" spans="1:4" x14ac:dyDescent="0.35">
      <c r="A4520" s="7" t="s">
        <v>367</v>
      </c>
      <c r="B4520" s="8">
        <v>41506</v>
      </c>
      <c r="C4520" s="9">
        <v>17.46</v>
      </c>
      <c r="D4520" s="10">
        <v>20012</v>
      </c>
    </row>
    <row r="4521" spans="1:4" x14ac:dyDescent="0.35">
      <c r="A4521" s="7" t="s">
        <v>367</v>
      </c>
      <c r="B4521" s="8">
        <v>41506</v>
      </c>
      <c r="C4521" s="9">
        <v>9.85</v>
      </c>
      <c r="D4521" s="10">
        <v>20012</v>
      </c>
    </row>
    <row r="4522" spans="1:4" x14ac:dyDescent="0.35">
      <c r="A4522" s="7" t="s">
        <v>367</v>
      </c>
      <c r="B4522" s="8">
        <v>41506</v>
      </c>
      <c r="C4522" s="9">
        <v>10.48</v>
      </c>
      <c r="D4522" s="10">
        <v>20012</v>
      </c>
    </row>
    <row r="4523" spans="1:4" x14ac:dyDescent="0.35">
      <c r="A4523" s="7" t="s">
        <v>367</v>
      </c>
      <c r="B4523" s="8">
        <v>41505</v>
      </c>
      <c r="C4523" s="9">
        <v>12.96</v>
      </c>
      <c r="D4523" s="10">
        <v>20017</v>
      </c>
    </row>
    <row r="4524" spans="1:4" x14ac:dyDescent="0.35">
      <c r="A4524" s="7" t="s">
        <v>367</v>
      </c>
      <c r="B4524" s="8">
        <v>41505</v>
      </c>
      <c r="C4524" s="9">
        <v>136.25</v>
      </c>
      <c r="D4524" s="10">
        <v>10097</v>
      </c>
    </row>
    <row r="4525" spans="1:4" x14ac:dyDescent="0.35">
      <c r="A4525" s="7" t="s">
        <v>367</v>
      </c>
      <c r="B4525" s="8">
        <v>41508</v>
      </c>
      <c r="C4525" s="9">
        <v>8.0500000000000007</v>
      </c>
      <c r="D4525" s="10">
        <v>20016</v>
      </c>
    </row>
    <row r="4526" spans="1:4" x14ac:dyDescent="0.35">
      <c r="A4526" s="7" t="s">
        <v>367</v>
      </c>
      <c r="B4526" s="8">
        <v>41508</v>
      </c>
      <c r="C4526" s="9">
        <v>9.85</v>
      </c>
      <c r="D4526" s="10">
        <v>20016</v>
      </c>
    </row>
    <row r="4527" spans="1:4" x14ac:dyDescent="0.35">
      <c r="A4527" s="7" t="s">
        <v>367</v>
      </c>
      <c r="B4527" s="8">
        <v>41508</v>
      </c>
      <c r="C4527" s="9">
        <v>22.9</v>
      </c>
      <c r="D4527" s="10">
        <v>20016</v>
      </c>
    </row>
    <row r="4528" spans="1:4" x14ac:dyDescent="0.35">
      <c r="A4528" s="7" t="s">
        <v>367</v>
      </c>
      <c r="B4528" s="8">
        <v>41523</v>
      </c>
      <c r="C4528" s="9">
        <v>4.95</v>
      </c>
      <c r="D4528" s="10">
        <v>20005</v>
      </c>
    </row>
    <row r="4529" spans="1:4" x14ac:dyDescent="0.35">
      <c r="A4529" s="7" t="s">
        <v>367</v>
      </c>
      <c r="B4529" s="8">
        <v>41523</v>
      </c>
      <c r="C4529" s="9">
        <v>14.62</v>
      </c>
      <c r="D4529" s="10">
        <v>20005</v>
      </c>
    </row>
    <row r="4530" spans="1:4" x14ac:dyDescent="0.35">
      <c r="A4530" s="7" t="s">
        <v>367</v>
      </c>
      <c r="B4530" s="8">
        <v>41523</v>
      </c>
      <c r="C4530" s="9">
        <v>7.65</v>
      </c>
      <c r="D4530" s="10">
        <v>20005</v>
      </c>
    </row>
    <row r="4531" spans="1:4" x14ac:dyDescent="0.35">
      <c r="A4531" s="7" t="s">
        <v>367</v>
      </c>
      <c r="B4531" s="8">
        <v>41523</v>
      </c>
      <c r="C4531" s="9">
        <v>16.149999999999999</v>
      </c>
      <c r="D4531" s="10">
        <v>20005</v>
      </c>
    </row>
    <row r="4532" spans="1:4" x14ac:dyDescent="0.35">
      <c r="A4532" s="7" t="s">
        <v>367</v>
      </c>
      <c r="B4532" s="8">
        <v>41523</v>
      </c>
      <c r="C4532" s="9">
        <v>7.95</v>
      </c>
      <c r="D4532" s="10">
        <v>20005</v>
      </c>
    </row>
    <row r="4533" spans="1:4" x14ac:dyDescent="0.35">
      <c r="A4533" s="7" t="s">
        <v>367</v>
      </c>
      <c r="B4533" s="8">
        <v>41523</v>
      </c>
      <c r="C4533" s="9">
        <v>8.09</v>
      </c>
      <c r="D4533" s="10">
        <v>20005</v>
      </c>
    </row>
    <row r="4534" spans="1:4" x14ac:dyDescent="0.35">
      <c r="A4534" s="7" t="s">
        <v>367</v>
      </c>
      <c r="B4534" s="8">
        <v>41523</v>
      </c>
      <c r="C4534" s="9">
        <v>13.9</v>
      </c>
      <c r="D4534" s="10">
        <v>20005</v>
      </c>
    </row>
    <row r="4535" spans="1:4" x14ac:dyDescent="0.35">
      <c r="A4535" s="7" t="s">
        <v>367</v>
      </c>
      <c r="B4535" s="8">
        <v>41523</v>
      </c>
      <c r="C4535" s="9">
        <v>9.2200000000000006</v>
      </c>
      <c r="D4535" s="10">
        <v>20005</v>
      </c>
    </row>
    <row r="4536" spans="1:4" x14ac:dyDescent="0.35">
      <c r="A4536" s="7" t="s">
        <v>367</v>
      </c>
      <c r="B4536" s="8">
        <v>41523</v>
      </c>
      <c r="C4536" s="9">
        <v>7.11</v>
      </c>
      <c r="D4536" s="10">
        <v>20005</v>
      </c>
    </row>
    <row r="4537" spans="1:4" x14ac:dyDescent="0.35">
      <c r="A4537" s="7" t="s">
        <v>367</v>
      </c>
      <c r="B4537" s="8">
        <v>41527</v>
      </c>
      <c r="C4537" s="9">
        <v>14.62</v>
      </c>
      <c r="D4537" s="10">
        <v>20004</v>
      </c>
    </row>
    <row r="4538" spans="1:4" x14ac:dyDescent="0.35">
      <c r="A4538" s="7" t="s">
        <v>367</v>
      </c>
      <c r="B4538" s="8">
        <v>41527</v>
      </c>
      <c r="C4538" s="9">
        <v>7.11</v>
      </c>
      <c r="D4538" s="10">
        <v>20004</v>
      </c>
    </row>
    <row r="4539" spans="1:4" x14ac:dyDescent="0.35">
      <c r="A4539" s="7" t="s">
        <v>367</v>
      </c>
      <c r="B4539" s="8">
        <v>41527</v>
      </c>
      <c r="C4539" s="9">
        <v>7.65</v>
      </c>
      <c r="D4539" s="10">
        <v>20004</v>
      </c>
    </row>
    <row r="4540" spans="1:4" x14ac:dyDescent="0.35">
      <c r="A4540" s="7" t="s">
        <v>367</v>
      </c>
      <c r="B4540" s="8">
        <v>41527</v>
      </c>
      <c r="C4540" s="9">
        <v>21.96</v>
      </c>
      <c r="D4540" s="10">
        <v>20004</v>
      </c>
    </row>
    <row r="4541" spans="1:4" x14ac:dyDescent="0.35">
      <c r="A4541" s="7" t="s">
        <v>367</v>
      </c>
      <c r="B4541" s="8">
        <v>41527</v>
      </c>
      <c r="C4541" s="9">
        <v>10.95</v>
      </c>
      <c r="D4541" s="10">
        <v>20004</v>
      </c>
    </row>
    <row r="4542" spans="1:4" x14ac:dyDescent="0.35">
      <c r="A4542" s="7" t="s">
        <v>367</v>
      </c>
      <c r="B4542" s="8">
        <v>41527</v>
      </c>
      <c r="C4542" s="9">
        <v>9.58</v>
      </c>
      <c r="D4542" s="10">
        <v>20004</v>
      </c>
    </row>
    <row r="4543" spans="1:4" x14ac:dyDescent="0.35">
      <c r="A4543" s="7" t="s">
        <v>367</v>
      </c>
      <c r="B4543" s="8">
        <v>41527</v>
      </c>
      <c r="C4543" s="9">
        <v>4.95</v>
      </c>
      <c r="D4543" s="10">
        <v>20004</v>
      </c>
    </row>
    <row r="4544" spans="1:4" x14ac:dyDescent="0.35">
      <c r="A4544" s="7" t="s">
        <v>367</v>
      </c>
      <c r="B4544" s="8">
        <v>41527</v>
      </c>
      <c r="C4544" s="9">
        <v>9.9</v>
      </c>
      <c r="D4544" s="10">
        <v>20004</v>
      </c>
    </row>
    <row r="4545" spans="1:4" x14ac:dyDescent="0.35">
      <c r="A4545" s="7" t="s">
        <v>367</v>
      </c>
      <c r="B4545" s="8">
        <v>41527</v>
      </c>
      <c r="C4545" s="9">
        <v>22.86</v>
      </c>
      <c r="D4545" s="10">
        <v>20004</v>
      </c>
    </row>
    <row r="4546" spans="1:4" x14ac:dyDescent="0.35">
      <c r="A4546" s="7" t="s">
        <v>367</v>
      </c>
      <c r="B4546" s="8">
        <v>41527</v>
      </c>
      <c r="C4546" s="9">
        <v>11.88</v>
      </c>
      <c r="D4546" s="10">
        <v>20004</v>
      </c>
    </row>
    <row r="4547" spans="1:4" x14ac:dyDescent="0.35">
      <c r="A4547" s="7" t="s">
        <v>367</v>
      </c>
      <c r="B4547" s="8">
        <v>41527</v>
      </c>
      <c r="C4547" s="9">
        <v>10.48</v>
      </c>
      <c r="D4547" s="10">
        <v>20004</v>
      </c>
    </row>
    <row r="4548" spans="1:4" x14ac:dyDescent="0.35">
      <c r="A4548" s="7" t="s">
        <v>367</v>
      </c>
      <c r="B4548" s="8">
        <v>41527</v>
      </c>
      <c r="C4548" s="9">
        <v>16.96</v>
      </c>
      <c r="D4548" s="10">
        <v>20004</v>
      </c>
    </row>
    <row r="4549" spans="1:4" x14ac:dyDescent="0.35">
      <c r="A4549" s="7" t="s">
        <v>367</v>
      </c>
      <c r="B4549" s="8">
        <v>41527</v>
      </c>
      <c r="C4549" s="9">
        <v>10.75</v>
      </c>
      <c r="D4549" s="10">
        <v>20004</v>
      </c>
    </row>
    <row r="4550" spans="1:4" x14ac:dyDescent="0.35">
      <c r="A4550" s="7" t="s">
        <v>367</v>
      </c>
      <c r="B4550" s="8">
        <v>41536</v>
      </c>
      <c r="C4550" s="9">
        <v>9.58</v>
      </c>
      <c r="D4550" s="10">
        <v>20013</v>
      </c>
    </row>
    <row r="4551" spans="1:4" x14ac:dyDescent="0.35">
      <c r="A4551" s="7" t="s">
        <v>367</v>
      </c>
      <c r="B4551" s="8">
        <v>41536</v>
      </c>
      <c r="C4551" s="9">
        <v>58.4</v>
      </c>
      <c r="D4551" s="10">
        <v>20013</v>
      </c>
    </row>
    <row r="4552" spans="1:4" x14ac:dyDescent="0.35">
      <c r="A4552" s="7" t="s">
        <v>367</v>
      </c>
      <c r="B4552" s="8">
        <v>41536</v>
      </c>
      <c r="C4552" s="9">
        <v>5.5</v>
      </c>
      <c r="D4552" s="10">
        <v>20013</v>
      </c>
    </row>
    <row r="4553" spans="1:4" x14ac:dyDescent="0.35">
      <c r="A4553" s="7" t="s">
        <v>367</v>
      </c>
      <c r="B4553" s="8">
        <v>41536</v>
      </c>
      <c r="C4553" s="9">
        <v>11.65</v>
      </c>
      <c r="D4553" s="10">
        <v>20013</v>
      </c>
    </row>
    <row r="4554" spans="1:4" x14ac:dyDescent="0.35">
      <c r="A4554" s="7" t="s">
        <v>367</v>
      </c>
      <c r="B4554" s="8">
        <v>41536</v>
      </c>
      <c r="C4554" s="9">
        <v>12.33</v>
      </c>
      <c r="D4554" s="10">
        <v>20013</v>
      </c>
    </row>
    <row r="4555" spans="1:4" x14ac:dyDescent="0.35">
      <c r="A4555" s="7" t="s">
        <v>367</v>
      </c>
      <c r="B4555" s="8">
        <v>41536</v>
      </c>
      <c r="C4555" s="9">
        <v>10.39</v>
      </c>
      <c r="D4555" s="10">
        <v>20013</v>
      </c>
    </row>
    <row r="4556" spans="1:4" x14ac:dyDescent="0.35">
      <c r="A4556" s="7" t="s">
        <v>367</v>
      </c>
      <c r="B4556" s="8">
        <v>41536</v>
      </c>
      <c r="C4556" s="9">
        <v>14.62</v>
      </c>
      <c r="D4556" s="10">
        <v>20013</v>
      </c>
    </row>
    <row r="4557" spans="1:4" x14ac:dyDescent="0.35">
      <c r="A4557" s="7" t="s">
        <v>367</v>
      </c>
      <c r="B4557" s="8">
        <v>41537</v>
      </c>
      <c r="C4557" s="9">
        <v>11.65</v>
      </c>
      <c r="D4557" s="10">
        <v>20008</v>
      </c>
    </row>
    <row r="4558" spans="1:4" x14ac:dyDescent="0.35">
      <c r="A4558" s="7" t="s">
        <v>367</v>
      </c>
      <c r="B4558" s="8">
        <v>41537</v>
      </c>
      <c r="C4558" s="9">
        <v>10.08</v>
      </c>
      <c r="D4558" s="10">
        <v>20008</v>
      </c>
    </row>
    <row r="4559" spans="1:4" x14ac:dyDescent="0.35">
      <c r="A4559" s="7" t="s">
        <v>367</v>
      </c>
      <c r="B4559" s="8">
        <v>41537</v>
      </c>
      <c r="C4559" s="9">
        <v>12.15</v>
      </c>
      <c r="D4559" s="10">
        <v>20008</v>
      </c>
    </row>
    <row r="4560" spans="1:4" x14ac:dyDescent="0.35">
      <c r="A4560" s="7" t="s">
        <v>367</v>
      </c>
      <c r="B4560" s="8">
        <v>41537</v>
      </c>
      <c r="C4560" s="9">
        <v>9.9</v>
      </c>
      <c r="D4560" s="10">
        <v>20008</v>
      </c>
    </row>
    <row r="4561" spans="1:4" x14ac:dyDescent="0.35">
      <c r="A4561" s="7" t="s">
        <v>367</v>
      </c>
      <c r="B4561" s="8">
        <v>41537</v>
      </c>
      <c r="C4561" s="9">
        <v>17.91</v>
      </c>
      <c r="D4561" s="10">
        <v>20008</v>
      </c>
    </row>
    <row r="4562" spans="1:4" x14ac:dyDescent="0.35">
      <c r="A4562" s="7" t="s">
        <v>367</v>
      </c>
      <c r="B4562" s="8">
        <v>41537</v>
      </c>
      <c r="C4562" s="9">
        <v>9.81</v>
      </c>
      <c r="D4562" s="10">
        <v>20008</v>
      </c>
    </row>
    <row r="4563" spans="1:4" x14ac:dyDescent="0.35">
      <c r="A4563" s="7" t="s">
        <v>367</v>
      </c>
      <c r="B4563" s="8">
        <v>41537</v>
      </c>
      <c r="C4563" s="9">
        <v>12.33</v>
      </c>
      <c r="D4563" s="10">
        <v>20008</v>
      </c>
    </row>
    <row r="4564" spans="1:4" x14ac:dyDescent="0.35">
      <c r="A4564" s="7" t="s">
        <v>367</v>
      </c>
      <c r="B4564" s="8">
        <v>41537</v>
      </c>
      <c r="C4564" s="9">
        <v>7.83</v>
      </c>
      <c r="D4564" s="10">
        <v>20008</v>
      </c>
    </row>
    <row r="4565" spans="1:4" x14ac:dyDescent="0.35">
      <c r="A4565" s="7" t="s">
        <v>367</v>
      </c>
      <c r="B4565" s="8">
        <v>41537</v>
      </c>
      <c r="C4565" s="9">
        <v>18.760000000000002</v>
      </c>
      <c r="D4565" s="10">
        <v>20008</v>
      </c>
    </row>
    <row r="4566" spans="1:4" x14ac:dyDescent="0.35">
      <c r="A4566" s="7" t="s">
        <v>367</v>
      </c>
      <c r="B4566" s="8">
        <v>41542</v>
      </c>
      <c r="C4566" s="9">
        <v>19.75</v>
      </c>
      <c r="D4566" s="10">
        <v>20039</v>
      </c>
    </row>
    <row r="4567" spans="1:4" x14ac:dyDescent="0.35">
      <c r="A4567" s="7" t="s">
        <v>367</v>
      </c>
      <c r="B4567" s="8">
        <v>41548</v>
      </c>
      <c r="C4567" s="9">
        <v>14.62</v>
      </c>
      <c r="D4567" s="10">
        <v>50001</v>
      </c>
    </row>
    <row r="4568" spans="1:4" x14ac:dyDescent="0.35">
      <c r="A4568" s="7" t="s">
        <v>367</v>
      </c>
      <c r="B4568" s="8">
        <v>41547</v>
      </c>
      <c r="C4568" s="9">
        <v>6.75</v>
      </c>
      <c r="D4568" s="10">
        <v>20018</v>
      </c>
    </row>
    <row r="4569" spans="1:4" x14ac:dyDescent="0.35">
      <c r="A4569" s="7" t="s">
        <v>367</v>
      </c>
      <c r="B4569" s="8">
        <v>41551</v>
      </c>
      <c r="C4569" s="9">
        <v>12.28</v>
      </c>
      <c r="D4569" s="10">
        <v>20010</v>
      </c>
    </row>
    <row r="4570" spans="1:4" x14ac:dyDescent="0.35">
      <c r="A4570" s="7" t="s">
        <v>367</v>
      </c>
      <c r="B4570" s="8">
        <v>41551</v>
      </c>
      <c r="C4570" s="9">
        <v>10.53</v>
      </c>
      <c r="D4570" s="10">
        <v>20010</v>
      </c>
    </row>
    <row r="4571" spans="1:4" x14ac:dyDescent="0.35">
      <c r="A4571" s="7" t="s">
        <v>367</v>
      </c>
      <c r="B4571" s="8">
        <v>41551</v>
      </c>
      <c r="C4571" s="9">
        <v>7.15</v>
      </c>
      <c r="D4571" s="10">
        <v>20010</v>
      </c>
    </row>
    <row r="4572" spans="1:4" x14ac:dyDescent="0.35">
      <c r="A4572" s="7" t="s">
        <v>367</v>
      </c>
      <c r="B4572" s="8">
        <v>41554</v>
      </c>
      <c r="C4572" s="9">
        <v>8.5500000000000007</v>
      </c>
      <c r="D4572" s="10">
        <v>20011</v>
      </c>
    </row>
    <row r="4573" spans="1:4" x14ac:dyDescent="0.35">
      <c r="A4573" s="7" t="s">
        <v>367</v>
      </c>
      <c r="B4573" s="8">
        <v>41554</v>
      </c>
      <c r="C4573" s="9">
        <v>21.51</v>
      </c>
      <c r="D4573" s="10">
        <v>20011</v>
      </c>
    </row>
    <row r="4574" spans="1:4" x14ac:dyDescent="0.35">
      <c r="A4574" s="7" t="s">
        <v>367</v>
      </c>
      <c r="B4574" s="8">
        <v>41554</v>
      </c>
      <c r="C4574" s="9">
        <v>4.95</v>
      </c>
      <c r="D4574" s="10">
        <v>20011</v>
      </c>
    </row>
    <row r="4575" spans="1:4" x14ac:dyDescent="0.35">
      <c r="A4575" s="7" t="s">
        <v>367</v>
      </c>
      <c r="B4575" s="8">
        <v>41557</v>
      </c>
      <c r="C4575" s="9">
        <v>8.5</v>
      </c>
      <c r="D4575" s="10">
        <v>20087</v>
      </c>
    </row>
    <row r="4576" spans="1:4" x14ac:dyDescent="0.35">
      <c r="A4576" s="7" t="s">
        <v>367</v>
      </c>
      <c r="B4576" s="8">
        <v>41563</v>
      </c>
      <c r="C4576" s="9">
        <v>11.65</v>
      </c>
      <c r="D4576" s="10">
        <v>20008</v>
      </c>
    </row>
    <row r="4577" spans="1:4" x14ac:dyDescent="0.35">
      <c r="A4577" s="7" t="s">
        <v>367</v>
      </c>
      <c r="B4577" s="8">
        <v>41563</v>
      </c>
      <c r="C4577" s="9">
        <v>10.08</v>
      </c>
      <c r="D4577" s="10">
        <v>20008</v>
      </c>
    </row>
    <row r="4578" spans="1:4" x14ac:dyDescent="0.35">
      <c r="A4578" s="7" t="s">
        <v>367</v>
      </c>
      <c r="B4578" s="8">
        <v>41563</v>
      </c>
      <c r="C4578" s="9">
        <v>12.15</v>
      </c>
      <c r="D4578" s="10">
        <v>20008</v>
      </c>
    </row>
    <row r="4579" spans="1:4" x14ac:dyDescent="0.35">
      <c r="A4579" s="7" t="s">
        <v>367</v>
      </c>
      <c r="B4579" s="8">
        <v>41563</v>
      </c>
      <c r="C4579" s="9">
        <v>9.9</v>
      </c>
      <c r="D4579" s="10">
        <v>20008</v>
      </c>
    </row>
    <row r="4580" spans="1:4" x14ac:dyDescent="0.35">
      <c r="A4580" s="7" t="s">
        <v>367</v>
      </c>
      <c r="B4580" s="8">
        <v>41563</v>
      </c>
      <c r="C4580" s="9">
        <v>17.91</v>
      </c>
      <c r="D4580" s="10">
        <v>20008</v>
      </c>
    </row>
    <row r="4581" spans="1:4" x14ac:dyDescent="0.35">
      <c r="A4581" s="7" t="s">
        <v>367</v>
      </c>
      <c r="B4581" s="8">
        <v>41563</v>
      </c>
      <c r="C4581" s="9">
        <v>9.81</v>
      </c>
      <c r="D4581" s="10">
        <v>20008</v>
      </c>
    </row>
    <row r="4582" spans="1:4" x14ac:dyDescent="0.35">
      <c r="A4582" s="7" t="s">
        <v>367</v>
      </c>
      <c r="B4582" s="8">
        <v>41563</v>
      </c>
      <c r="C4582" s="9">
        <v>12.33</v>
      </c>
      <c r="D4582" s="10">
        <v>20008</v>
      </c>
    </row>
    <row r="4583" spans="1:4" x14ac:dyDescent="0.35">
      <c r="A4583" s="7" t="s">
        <v>367</v>
      </c>
      <c r="B4583" s="8">
        <v>41563</v>
      </c>
      <c r="C4583" s="9">
        <v>7.83</v>
      </c>
      <c r="D4583" s="10">
        <v>20008</v>
      </c>
    </row>
    <row r="4584" spans="1:4" x14ac:dyDescent="0.35">
      <c r="A4584" s="7" t="s">
        <v>367</v>
      </c>
      <c r="B4584" s="8">
        <v>41563</v>
      </c>
      <c r="C4584" s="9">
        <v>18.760000000000002</v>
      </c>
      <c r="D4584" s="10">
        <v>20008</v>
      </c>
    </row>
    <row r="4585" spans="1:4" x14ac:dyDescent="0.35">
      <c r="A4585" s="7" t="s">
        <v>367</v>
      </c>
      <c r="B4585" s="8">
        <v>41562</v>
      </c>
      <c r="C4585" s="9">
        <v>14.62</v>
      </c>
      <c r="D4585" s="10">
        <v>20004</v>
      </c>
    </row>
    <row r="4586" spans="1:4" x14ac:dyDescent="0.35">
      <c r="A4586" s="7" t="s">
        <v>367</v>
      </c>
      <c r="B4586" s="8">
        <v>41562</v>
      </c>
      <c r="C4586" s="9">
        <v>7.11</v>
      </c>
      <c r="D4586" s="10">
        <v>20004</v>
      </c>
    </row>
    <row r="4587" spans="1:4" x14ac:dyDescent="0.35">
      <c r="A4587" s="7" t="s">
        <v>367</v>
      </c>
      <c r="B4587" s="8">
        <v>41562</v>
      </c>
      <c r="C4587" s="9">
        <v>7.65</v>
      </c>
      <c r="D4587" s="10">
        <v>20004</v>
      </c>
    </row>
    <row r="4588" spans="1:4" x14ac:dyDescent="0.35">
      <c r="A4588" s="7" t="s">
        <v>367</v>
      </c>
      <c r="B4588" s="8">
        <v>41562</v>
      </c>
      <c r="C4588" s="9">
        <v>21.96</v>
      </c>
      <c r="D4588" s="10">
        <v>20004</v>
      </c>
    </row>
    <row r="4589" spans="1:4" x14ac:dyDescent="0.35">
      <c r="A4589" s="7" t="s">
        <v>367</v>
      </c>
      <c r="B4589" s="8">
        <v>41562</v>
      </c>
      <c r="C4589" s="9">
        <v>10.95</v>
      </c>
      <c r="D4589" s="10">
        <v>20004</v>
      </c>
    </row>
    <row r="4590" spans="1:4" x14ac:dyDescent="0.35">
      <c r="A4590" s="7" t="s">
        <v>367</v>
      </c>
      <c r="B4590" s="8">
        <v>41562</v>
      </c>
      <c r="C4590" s="9">
        <v>9.58</v>
      </c>
      <c r="D4590" s="10">
        <v>20004</v>
      </c>
    </row>
    <row r="4591" spans="1:4" x14ac:dyDescent="0.35">
      <c r="A4591" s="7" t="s">
        <v>367</v>
      </c>
      <c r="B4591" s="8">
        <v>41562</v>
      </c>
      <c r="C4591" s="9">
        <v>4.95</v>
      </c>
      <c r="D4591" s="10">
        <v>20004</v>
      </c>
    </row>
    <row r="4592" spans="1:4" x14ac:dyDescent="0.35">
      <c r="A4592" s="7" t="s">
        <v>367</v>
      </c>
      <c r="B4592" s="8">
        <v>41562</v>
      </c>
      <c r="C4592" s="9">
        <v>9.9</v>
      </c>
      <c r="D4592" s="10">
        <v>20004</v>
      </c>
    </row>
    <row r="4593" spans="1:4" x14ac:dyDescent="0.35">
      <c r="A4593" s="7" t="s">
        <v>367</v>
      </c>
      <c r="B4593" s="8">
        <v>41562</v>
      </c>
      <c r="C4593" s="9">
        <v>22.86</v>
      </c>
      <c r="D4593" s="10">
        <v>20004</v>
      </c>
    </row>
    <row r="4594" spans="1:4" x14ac:dyDescent="0.35">
      <c r="A4594" s="7" t="s">
        <v>367</v>
      </c>
      <c r="B4594" s="8">
        <v>41562</v>
      </c>
      <c r="C4594" s="9">
        <v>11.88</v>
      </c>
      <c r="D4594" s="10">
        <v>20004</v>
      </c>
    </row>
    <row r="4595" spans="1:4" x14ac:dyDescent="0.35">
      <c r="A4595" s="7" t="s">
        <v>367</v>
      </c>
      <c r="B4595" s="8">
        <v>41562</v>
      </c>
      <c r="C4595" s="9">
        <v>10.48</v>
      </c>
      <c r="D4595" s="10">
        <v>20004</v>
      </c>
    </row>
    <row r="4596" spans="1:4" x14ac:dyDescent="0.35">
      <c r="A4596" s="7" t="s">
        <v>367</v>
      </c>
      <c r="B4596" s="8">
        <v>41562</v>
      </c>
      <c r="C4596" s="9">
        <v>16.96</v>
      </c>
      <c r="D4596" s="10">
        <v>20004</v>
      </c>
    </row>
    <row r="4597" spans="1:4" x14ac:dyDescent="0.35">
      <c r="A4597" s="7" t="s">
        <v>367</v>
      </c>
      <c r="B4597" s="8">
        <v>41562</v>
      </c>
      <c r="C4597" s="9">
        <v>10.75</v>
      </c>
      <c r="D4597" s="10">
        <v>20004</v>
      </c>
    </row>
    <row r="4598" spans="1:4" x14ac:dyDescent="0.35">
      <c r="A4598" s="7" t="s">
        <v>367</v>
      </c>
      <c r="B4598" s="8">
        <v>41564</v>
      </c>
      <c r="C4598" s="9">
        <v>9.58</v>
      </c>
      <c r="D4598" s="10">
        <v>20013</v>
      </c>
    </row>
    <row r="4599" spans="1:4" x14ac:dyDescent="0.35">
      <c r="A4599" s="7" t="s">
        <v>367</v>
      </c>
      <c r="B4599" s="8">
        <v>41564</v>
      </c>
      <c r="C4599" s="9">
        <v>58.4</v>
      </c>
      <c r="D4599" s="10">
        <v>20013</v>
      </c>
    </row>
    <row r="4600" spans="1:4" x14ac:dyDescent="0.35">
      <c r="A4600" s="7" t="s">
        <v>367</v>
      </c>
      <c r="B4600" s="8">
        <v>41564</v>
      </c>
      <c r="C4600" s="9">
        <v>5.5</v>
      </c>
      <c r="D4600" s="10">
        <v>20013</v>
      </c>
    </row>
    <row r="4601" spans="1:4" x14ac:dyDescent="0.35">
      <c r="A4601" s="7" t="s">
        <v>367</v>
      </c>
      <c r="B4601" s="8">
        <v>41564</v>
      </c>
      <c r="C4601" s="9">
        <v>11.65</v>
      </c>
      <c r="D4601" s="10">
        <v>20013</v>
      </c>
    </row>
    <row r="4602" spans="1:4" x14ac:dyDescent="0.35">
      <c r="A4602" s="7" t="s">
        <v>367</v>
      </c>
      <c r="B4602" s="8">
        <v>41564</v>
      </c>
      <c r="C4602" s="9">
        <v>12.33</v>
      </c>
      <c r="D4602" s="10">
        <v>20013</v>
      </c>
    </row>
    <row r="4603" spans="1:4" x14ac:dyDescent="0.35">
      <c r="A4603" s="7" t="s">
        <v>367</v>
      </c>
      <c r="B4603" s="8">
        <v>41564</v>
      </c>
      <c r="C4603" s="9">
        <v>10.39</v>
      </c>
      <c r="D4603" s="10">
        <v>20013</v>
      </c>
    </row>
    <row r="4604" spans="1:4" x14ac:dyDescent="0.35">
      <c r="A4604" s="7" t="s">
        <v>367</v>
      </c>
      <c r="B4604" s="8">
        <v>41564</v>
      </c>
      <c r="C4604" s="9">
        <v>14.62</v>
      </c>
      <c r="D4604" s="10">
        <v>20013</v>
      </c>
    </row>
    <row r="4605" spans="1:4" x14ac:dyDescent="0.35">
      <c r="A4605" s="7" t="s">
        <v>367</v>
      </c>
      <c r="B4605" s="8">
        <v>41564</v>
      </c>
      <c r="C4605" s="9">
        <v>45</v>
      </c>
      <c r="D4605" s="10">
        <v>30069</v>
      </c>
    </row>
    <row r="4606" spans="1:4" x14ac:dyDescent="0.35">
      <c r="A4606" s="7" t="s">
        <v>367</v>
      </c>
      <c r="B4606" s="8">
        <v>41568</v>
      </c>
      <c r="C4606" s="9">
        <v>4.95</v>
      </c>
      <c r="D4606" s="10">
        <v>20005</v>
      </c>
    </row>
    <row r="4607" spans="1:4" x14ac:dyDescent="0.35">
      <c r="A4607" s="7" t="s">
        <v>367</v>
      </c>
      <c r="B4607" s="8">
        <v>41568</v>
      </c>
      <c r="C4607" s="9">
        <v>14.62</v>
      </c>
      <c r="D4607" s="10">
        <v>20005</v>
      </c>
    </row>
    <row r="4608" spans="1:4" x14ac:dyDescent="0.35">
      <c r="A4608" s="7" t="s">
        <v>367</v>
      </c>
      <c r="B4608" s="8">
        <v>41568</v>
      </c>
      <c r="C4608" s="9">
        <v>7.65</v>
      </c>
      <c r="D4608" s="10">
        <v>20005</v>
      </c>
    </row>
    <row r="4609" spans="1:4" x14ac:dyDescent="0.35">
      <c r="A4609" s="7" t="s">
        <v>367</v>
      </c>
      <c r="B4609" s="8">
        <v>41568</v>
      </c>
      <c r="C4609" s="9">
        <v>16.149999999999999</v>
      </c>
      <c r="D4609" s="10">
        <v>20005</v>
      </c>
    </row>
    <row r="4610" spans="1:4" x14ac:dyDescent="0.35">
      <c r="A4610" s="7" t="s">
        <v>367</v>
      </c>
      <c r="B4610" s="8">
        <v>41568</v>
      </c>
      <c r="C4610" s="9">
        <v>7.95</v>
      </c>
      <c r="D4610" s="10">
        <v>20005</v>
      </c>
    </row>
    <row r="4611" spans="1:4" x14ac:dyDescent="0.35">
      <c r="A4611" s="7" t="s">
        <v>367</v>
      </c>
      <c r="B4611" s="8">
        <v>41568</v>
      </c>
      <c r="C4611" s="9">
        <v>8.09</v>
      </c>
      <c r="D4611" s="10">
        <v>20005</v>
      </c>
    </row>
    <row r="4612" spans="1:4" x14ac:dyDescent="0.35">
      <c r="A4612" s="7" t="s">
        <v>367</v>
      </c>
      <c r="B4612" s="8">
        <v>41568</v>
      </c>
      <c r="C4612" s="9">
        <v>13.9</v>
      </c>
      <c r="D4612" s="10">
        <v>20005</v>
      </c>
    </row>
    <row r="4613" spans="1:4" x14ac:dyDescent="0.35">
      <c r="A4613" s="7" t="s">
        <v>367</v>
      </c>
      <c r="B4613" s="8">
        <v>41568</v>
      </c>
      <c r="C4613" s="9">
        <v>9.2200000000000006</v>
      </c>
      <c r="D4613" s="10">
        <v>20005</v>
      </c>
    </row>
    <row r="4614" spans="1:4" x14ac:dyDescent="0.35">
      <c r="A4614" s="7" t="s">
        <v>367</v>
      </c>
      <c r="B4614" s="8">
        <v>41568</v>
      </c>
      <c r="C4614" s="9">
        <v>7.11</v>
      </c>
      <c r="D4614" s="10">
        <v>20005</v>
      </c>
    </row>
    <row r="4615" spans="1:4" x14ac:dyDescent="0.35">
      <c r="A4615" s="7" t="s">
        <v>367</v>
      </c>
      <c r="B4615" s="8">
        <v>41569</v>
      </c>
      <c r="C4615" s="9">
        <v>10.3</v>
      </c>
      <c r="D4615" s="10">
        <v>20003</v>
      </c>
    </row>
    <row r="4616" spans="1:4" x14ac:dyDescent="0.35">
      <c r="A4616" s="7" t="s">
        <v>367</v>
      </c>
      <c r="B4616" s="8">
        <v>41569</v>
      </c>
      <c r="C4616" s="9">
        <v>6.02</v>
      </c>
      <c r="D4616" s="10">
        <v>20003</v>
      </c>
    </row>
    <row r="4617" spans="1:4" x14ac:dyDescent="0.35">
      <c r="A4617" s="7" t="s">
        <v>367</v>
      </c>
      <c r="B4617" s="8">
        <v>41569</v>
      </c>
      <c r="C4617" s="9">
        <v>4.45</v>
      </c>
      <c r="D4617" s="10">
        <v>20003</v>
      </c>
    </row>
    <row r="4618" spans="1:4" x14ac:dyDescent="0.35">
      <c r="A4618" s="7" t="s">
        <v>367</v>
      </c>
      <c r="B4618" s="8">
        <v>41569</v>
      </c>
      <c r="C4618" s="9">
        <v>9.58</v>
      </c>
      <c r="D4618" s="10">
        <v>20003</v>
      </c>
    </row>
    <row r="4619" spans="1:4" x14ac:dyDescent="0.35">
      <c r="A4619" s="7" t="s">
        <v>367</v>
      </c>
      <c r="B4619" s="8">
        <v>41569</v>
      </c>
      <c r="C4619" s="9">
        <v>8.9499999999999993</v>
      </c>
      <c r="D4619" s="10">
        <v>20003</v>
      </c>
    </row>
    <row r="4620" spans="1:4" x14ac:dyDescent="0.35">
      <c r="A4620" s="7" t="s">
        <v>367</v>
      </c>
      <c r="B4620" s="8">
        <v>41569</v>
      </c>
      <c r="C4620" s="9">
        <v>9.85</v>
      </c>
      <c r="D4620" s="10">
        <v>20003</v>
      </c>
    </row>
    <row r="4621" spans="1:4" x14ac:dyDescent="0.35">
      <c r="A4621" s="7" t="s">
        <v>367</v>
      </c>
      <c r="B4621" s="8">
        <v>41570</v>
      </c>
      <c r="C4621" s="9">
        <v>8.73</v>
      </c>
      <c r="D4621" s="10">
        <v>20015</v>
      </c>
    </row>
    <row r="4622" spans="1:4" x14ac:dyDescent="0.35">
      <c r="A4622" s="7" t="s">
        <v>367</v>
      </c>
      <c r="B4622" s="8">
        <v>41570</v>
      </c>
      <c r="C4622" s="9">
        <v>7.11</v>
      </c>
      <c r="D4622" s="10">
        <v>20015</v>
      </c>
    </row>
    <row r="4623" spans="1:4" x14ac:dyDescent="0.35">
      <c r="A4623" s="7" t="s">
        <v>367</v>
      </c>
      <c r="B4623" s="8">
        <v>41570</v>
      </c>
      <c r="C4623" s="9">
        <v>10.75</v>
      </c>
      <c r="D4623" s="10">
        <v>20015</v>
      </c>
    </row>
    <row r="4624" spans="1:4" x14ac:dyDescent="0.35">
      <c r="A4624" s="7" t="s">
        <v>367</v>
      </c>
      <c r="B4624" s="8">
        <v>41570</v>
      </c>
      <c r="C4624" s="9">
        <v>10.98</v>
      </c>
      <c r="D4624" s="10">
        <v>20015</v>
      </c>
    </row>
    <row r="4625" spans="1:4" x14ac:dyDescent="0.35">
      <c r="A4625" s="7" t="s">
        <v>367</v>
      </c>
      <c r="B4625" s="8">
        <v>41570</v>
      </c>
      <c r="C4625" s="9">
        <v>4.95</v>
      </c>
      <c r="D4625" s="10">
        <v>20015</v>
      </c>
    </row>
    <row r="4626" spans="1:4" x14ac:dyDescent="0.35">
      <c r="A4626" s="7" t="s">
        <v>367</v>
      </c>
      <c r="B4626" s="8">
        <v>41570</v>
      </c>
      <c r="C4626" s="9">
        <v>45</v>
      </c>
      <c r="D4626" s="10">
        <v>20132</v>
      </c>
    </row>
    <row r="4627" spans="1:4" x14ac:dyDescent="0.35">
      <c r="A4627" s="7" t="s">
        <v>367</v>
      </c>
      <c r="B4627" s="8">
        <v>41576</v>
      </c>
      <c r="C4627" s="9">
        <v>4.8</v>
      </c>
      <c r="D4627" s="10">
        <v>20019</v>
      </c>
    </row>
    <row r="4628" spans="1:4" x14ac:dyDescent="0.35">
      <c r="A4628" s="7" t="s">
        <v>367</v>
      </c>
      <c r="B4628" s="8">
        <v>41576</v>
      </c>
      <c r="C4628" s="9">
        <v>15.7</v>
      </c>
      <c r="D4628" s="10">
        <v>20019</v>
      </c>
    </row>
    <row r="4629" spans="1:4" x14ac:dyDescent="0.35">
      <c r="A4629" s="7" t="s">
        <v>367</v>
      </c>
      <c r="B4629" s="8">
        <v>41576</v>
      </c>
      <c r="C4629" s="9">
        <v>64.5</v>
      </c>
      <c r="D4629" s="10">
        <v>20138</v>
      </c>
    </row>
    <row r="4630" spans="1:4" x14ac:dyDescent="0.35">
      <c r="A4630" s="7" t="s">
        <v>367</v>
      </c>
      <c r="B4630" s="8">
        <v>41577</v>
      </c>
      <c r="C4630" s="9">
        <v>14.98</v>
      </c>
      <c r="D4630" s="10">
        <v>60006</v>
      </c>
    </row>
    <row r="4631" spans="1:4" x14ac:dyDescent="0.35">
      <c r="A4631" s="7" t="s">
        <v>367</v>
      </c>
      <c r="B4631" s="8">
        <v>41577</v>
      </c>
      <c r="C4631" s="9">
        <v>58.9</v>
      </c>
      <c r="D4631" s="10">
        <v>60006</v>
      </c>
    </row>
    <row r="4632" spans="1:4" x14ac:dyDescent="0.35">
      <c r="A4632" s="7" t="s">
        <v>367</v>
      </c>
      <c r="B4632" s="8">
        <v>41575</v>
      </c>
      <c r="C4632" s="9">
        <v>10.119999999999999</v>
      </c>
      <c r="D4632" s="10">
        <v>10002</v>
      </c>
    </row>
    <row r="4633" spans="1:4" x14ac:dyDescent="0.35">
      <c r="A4633" s="7" t="s">
        <v>367</v>
      </c>
      <c r="B4633" s="8">
        <v>41575</v>
      </c>
      <c r="C4633" s="9">
        <v>55.25</v>
      </c>
      <c r="D4633" s="10">
        <v>20121</v>
      </c>
    </row>
    <row r="4634" spans="1:4" x14ac:dyDescent="0.35">
      <c r="A4634" s="7" t="s">
        <v>367</v>
      </c>
      <c r="B4634" s="8">
        <v>41582</v>
      </c>
      <c r="C4634" s="9">
        <v>8.9499999999999993</v>
      </c>
      <c r="D4634" s="10">
        <v>20007</v>
      </c>
    </row>
    <row r="4635" spans="1:4" x14ac:dyDescent="0.35">
      <c r="A4635" s="7" t="s">
        <v>367</v>
      </c>
      <c r="B4635" s="8">
        <v>41582</v>
      </c>
      <c r="C4635" s="9">
        <v>8.09</v>
      </c>
      <c r="D4635" s="10">
        <v>20007</v>
      </c>
    </row>
    <row r="4636" spans="1:4" x14ac:dyDescent="0.35">
      <c r="A4636" s="7" t="s">
        <v>367</v>
      </c>
      <c r="B4636" s="8">
        <v>41582</v>
      </c>
      <c r="C4636" s="9">
        <v>7.6</v>
      </c>
      <c r="D4636" s="10">
        <v>20007</v>
      </c>
    </row>
    <row r="4637" spans="1:4" x14ac:dyDescent="0.35">
      <c r="A4637" s="7" t="s">
        <v>367</v>
      </c>
      <c r="B4637" s="8">
        <v>41582</v>
      </c>
      <c r="C4637" s="9">
        <v>18.399999999999999</v>
      </c>
      <c r="D4637" s="10">
        <v>20007</v>
      </c>
    </row>
    <row r="4638" spans="1:4" x14ac:dyDescent="0.35">
      <c r="A4638" s="7" t="s">
        <v>367</v>
      </c>
      <c r="B4638" s="8">
        <v>41582</v>
      </c>
      <c r="C4638" s="9">
        <v>10.08</v>
      </c>
      <c r="D4638" s="10">
        <v>20007</v>
      </c>
    </row>
    <row r="4639" spans="1:4" x14ac:dyDescent="0.35">
      <c r="A4639" s="7" t="s">
        <v>367</v>
      </c>
      <c r="B4639" s="8">
        <v>41583</v>
      </c>
      <c r="C4639" s="9">
        <v>14.98</v>
      </c>
      <c r="D4639" s="10">
        <v>60006</v>
      </c>
    </row>
    <row r="4640" spans="1:4" x14ac:dyDescent="0.35">
      <c r="A4640" s="7" t="s">
        <v>367</v>
      </c>
      <c r="B4640" s="8">
        <v>41583</v>
      </c>
      <c r="C4640" s="9">
        <v>58.9</v>
      </c>
      <c r="D4640" s="10">
        <v>60006</v>
      </c>
    </row>
    <row r="4641" spans="1:4" x14ac:dyDescent="0.35">
      <c r="A4641" s="7" t="s">
        <v>368</v>
      </c>
      <c r="B4641" s="8">
        <v>41172</v>
      </c>
      <c r="C4641" s="9">
        <v>14.85</v>
      </c>
      <c r="D4641" s="10">
        <v>20008</v>
      </c>
    </row>
    <row r="4642" spans="1:4" x14ac:dyDescent="0.35">
      <c r="A4642" s="7" t="s">
        <v>368</v>
      </c>
      <c r="B4642" s="8">
        <v>41186</v>
      </c>
      <c r="C4642" s="9">
        <v>11.65</v>
      </c>
      <c r="D4642" s="10">
        <v>20011</v>
      </c>
    </row>
    <row r="4643" spans="1:4" x14ac:dyDescent="0.35">
      <c r="A4643" s="7" t="s">
        <v>368</v>
      </c>
      <c r="B4643" s="8">
        <v>41270</v>
      </c>
      <c r="C4643" s="9">
        <v>12.24</v>
      </c>
      <c r="D4643" s="10">
        <v>20024</v>
      </c>
    </row>
    <row r="4644" spans="1:4" x14ac:dyDescent="0.35">
      <c r="A4644" s="7" t="s">
        <v>369</v>
      </c>
      <c r="B4644" s="8">
        <v>41206</v>
      </c>
      <c r="C4644" s="9">
        <v>33.450000000000003</v>
      </c>
      <c r="D4644" s="10">
        <v>30035</v>
      </c>
    </row>
    <row r="4645" spans="1:4" x14ac:dyDescent="0.35">
      <c r="A4645" s="7" t="s">
        <v>369</v>
      </c>
      <c r="B4645" s="8">
        <v>41209</v>
      </c>
      <c r="C4645" s="9">
        <v>18.45</v>
      </c>
      <c r="D4645" s="10">
        <v>20009</v>
      </c>
    </row>
    <row r="4646" spans="1:4" x14ac:dyDescent="0.35">
      <c r="A4646" s="7" t="s">
        <v>369</v>
      </c>
      <c r="B4646" s="8">
        <v>41212</v>
      </c>
      <c r="C4646" s="9">
        <v>68.72</v>
      </c>
      <c r="D4646" s="10">
        <v>20120</v>
      </c>
    </row>
    <row r="4647" spans="1:4" x14ac:dyDescent="0.35">
      <c r="A4647" s="7" t="s">
        <v>369</v>
      </c>
      <c r="B4647" s="8">
        <v>41212</v>
      </c>
      <c r="C4647" s="9">
        <v>46.35</v>
      </c>
      <c r="D4647" s="10">
        <v>20120</v>
      </c>
    </row>
    <row r="4648" spans="1:4" x14ac:dyDescent="0.35">
      <c r="A4648" s="7" t="s">
        <v>369</v>
      </c>
      <c r="B4648" s="8">
        <v>41214</v>
      </c>
      <c r="C4648" s="9">
        <v>24.21</v>
      </c>
      <c r="D4648" s="10">
        <v>30025</v>
      </c>
    </row>
    <row r="4649" spans="1:4" x14ac:dyDescent="0.35">
      <c r="A4649" s="7" t="s">
        <v>369</v>
      </c>
      <c r="B4649" s="8">
        <v>41214</v>
      </c>
      <c r="C4649" s="9">
        <v>47.88</v>
      </c>
      <c r="D4649" s="10">
        <v>30025</v>
      </c>
    </row>
    <row r="4650" spans="1:4" x14ac:dyDescent="0.35">
      <c r="A4650" s="7" t="s">
        <v>369</v>
      </c>
      <c r="B4650" s="8">
        <v>41215</v>
      </c>
      <c r="C4650" s="9">
        <v>20.95</v>
      </c>
      <c r="D4650" s="10">
        <v>30019</v>
      </c>
    </row>
    <row r="4651" spans="1:4" x14ac:dyDescent="0.35">
      <c r="A4651" s="7" t="s">
        <v>369</v>
      </c>
      <c r="B4651" s="8">
        <v>41215</v>
      </c>
      <c r="C4651" s="9">
        <v>44.83</v>
      </c>
      <c r="D4651" s="10">
        <v>30019</v>
      </c>
    </row>
    <row r="4652" spans="1:4" x14ac:dyDescent="0.35">
      <c r="A4652" s="7" t="s">
        <v>369</v>
      </c>
      <c r="B4652" s="8">
        <v>41215</v>
      </c>
      <c r="C4652" s="9">
        <v>63.18</v>
      </c>
      <c r="D4652" s="10">
        <v>30019</v>
      </c>
    </row>
    <row r="4653" spans="1:4" x14ac:dyDescent="0.35">
      <c r="A4653" s="7" t="s">
        <v>369</v>
      </c>
      <c r="B4653" s="8">
        <v>41215</v>
      </c>
      <c r="C4653" s="9">
        <v>45.86</v>
      </c>
      <c r="D4653" s="10">
        <v>30019</v>
      </c>
    </row>
    <row r="4654" spans="1:4" x14ac:dyDescent="0.35">
      <c r="A4654" s="7" t="s">
        <v>369</v>
      </c>
      <c r="B4654" s="8">
        <v>41242</v>
      </c>
      <c r="C4654" s="9">
        <v>51.95</v>
      </c>
      <c r="D4654" s="10">
        <v>20113</v>
      </c>
    </row>
    <row r="4655" spans="1:4" x14ac:dyDescent="0.35">
      <c r="A4655" s="7" t="s">
        <v>369</v>
      </c>
      <c r="B4655" s="8">
        <v>41219</v>
      </c>
      <c r="C4655" s="9">
        <v>31.9</v>
      </c>
      <c r="D4655" s="10">
        <v>30016</v>
      </c>
    </row>
    <row r="4656" spans="1:4" x14ac:dyDescent="0.35">
      <c r="A4656" s="7" t="s">
        <v>369</v>
      </c>
      <c r="B4656" s="8">
        <v>41219</v>
      </c>
      <c r="C4656" s="9">
        <v>29.75</v>
      </c>
      <c r="D4656" s="10">
        <v>30016</v>
      </c>
    </row>
    <row r="4657" spans="1:4" x14ac:dyDescent="0.35">
      <c r="A4657" s="7" t="s">
        <v>369</v>
      </c>
      <c r="B4657" s="8">
        <v>41244</v>
      </c>
      <c r="C4657" s="9">
        <v>44.4</v>
      </c>
      <c r="D4657" s="10">
        <v>20066</v>
      </c>
    </row>
    <row r="4658" spans="1:4" x14ac:dyDescent="0.35">
      <c r="A4658" s="7" t="s">
        <v>369</v>
      </c>
      <c r="B4658" s="8">
        <v>41221</v>
      </c>
      <c r="C4658" s="9">
        <v>35.4</v>
      </c>
      <c r="D4658" s="10">
        <v>20091</v>
      </c>
    </row>
    <row r="4659" spans="1:4" x14ac:dyDescent="0.35">
      <c r="A4659" s="7" t="s">
        <v>369</v>
      </c>
      <c r="B4659" s="8">
        <v>41173</v>
      </c>
      <c r="C4659" s="9">
        <v>38.950000000000003</v>
      </c>
      <c r="D4659" s="10">
        <v>30042</v>
      </c>
    </row>
    <row r="4660" spans="1:4" x14ac:dyDescent="0.35">
      <c r="A4660" s="7" t="s">
        <v>369</v>
      </c>
      <c r="B4660" s="8">
        <v>41173</v>
      </c>
      <c r="C4660" s="9">
        <v>67.900000000000006</v>
      </c>
      <c r="D4660" s="10">
        <v>30042</v>
      </c>
    </row>
    <row r="4661" spans="1:4" x14ac:dyDescent="0.35">
      <c r="A4661" s="7" t="s">
        <v>369</v>
      </c>
      <c r="B4661" s="8">
        <v>41172</v>
      </c>
      <c r="C4661" s="9">
        <v>35.049999999999997</v>
      </c>
      <c r="D4661" s="10">
        <v>30020</v>
      </c>
    </row>
    <row r="4662" spans="1:4" x14ac:dyDescent="0.35">
      <c r="A4662" s="7" t="s">
        <v>369</v>
      </c>
      <c r="B4662" s="8">
        <v>41172</v>
      </c>
      <c r="C4662" s="9">
        <v>40.4</v>
      </c>
      <c r="D4662" s="10">
        <v>30020</v>
      </c>
    </row>
    <row r="4663" spans="1:4" x14ac:dyDescent="0.35">
      <c r="A4663" s="7" t="s">
        <v>369</v>
      </c>
      <c r="B4663" s="8">
        <v>41223</v>
      </c>
      <c r="C4663" s="9">
        <v>28.95</v>
      </c>
      <c r="D4663" s="10">
        <v>20012</v>
      </c>
    </row>
    <row r="4664" spans="1:4" x14ac:dyDescent="0.35">
      <c r="A4664" s="7" t="s">
        <v>369</v>
      </c>
      <c r="B4664" s="8">
        <v>41229</v>
      </c>
      <c r="C4664" s="9">
        <v>5</v>
      </c>
      <c r="D4664" s="10">
        <v>30032</v>
      </c>
    </row>
    <row r="4665" spans="1:4" x14ac:dyDescent="0.35">
      <c r="A4665" s="7" t="s">
        <v>369</v>
      </c>
      <c r="B4665" s="8">
        <v>41229</v>
      </c>
      <c r="C4665" s="9">
        <v>45.36</v>
      </c>
      <c r="D4665" s="10">
        <v>30032</v>
      </c>
    </row>
    <row r="4666" spans="1:4" x14ac:dyDescent="0.35">
      <c r="A4666" s="7" t="s">
        <v>369</v>
      </c>
      <c r="B4666" s="8">
        <v>41229</v>
      </c>
      <c r="C4666" s="9">
        <v>48.45</v>
      </c>
      <c r="D4666" s="10">
        <v>30032</v>
      </c>
    </row>
    <row r="4667" spans="1:4" x14ac:dyDescent="0.35">
      <c r="A4667" s="7" t="s">
        <v>369</v>
      </c>
      <c r="B4667" s="8">
        <v>41229</v>
      </c>
      <c r="C4667" s="9">
        <v>35.1</v>
      </c>
      <c r="D4667" s="10">
        <v>30032</v>
      </c>
    </row>
    <row r="4668" spans="1:4" x14ac:dyDescent="0.35">
      <c r="A4668" s="7" t="s">
        <v>369</v>
      </c>
      <c r="B4668" s="8">
        <v>41185</v>
      </c>
      <c r="C4668" s="9">
        <v>44.46</v>
      </c>
      <c r="D4668" s="10">
        <v>20162</v>
      </c>
    </row>
    <row r="4669" spans="1:4" x14ac:dyDescent="0.35">
      <c r="A4669" s="7" t="s">
        <v>369</v>
      </c>
      <c r="B4669" s="8">
        <v>41187</v>
      </c>
      <c r="C4669" s="9">
        <v>26.57</v>
      </c>
      <c r="D4669" s="10">
        <v>20126</v>
      </c>
    </row>
    <row r="4670" spans="1:4" x14ac:dyDescent="0.35">
      <c r="A4670" s="7" t="s">
        <v>369</v>
      </c>
      <c r="B4670" s="8">
        <v>41187</v>
      </c>
      <c r="C4670" s="9">
        <v>39.4</v>
      </c>
      <c r="D4670" s="10">
        <v>20126</v>
      </c>
    </row>
    <row r="4671" spans="1:4" x14ac:dyDescent="0.35">
      <c r="A4671" s="7" t="s">
        <v>369</v>
      </c>
      <c r="B4671" s="8">
        <v>41187</v>
      </c>
      <c r="C4671" s="9">
        <v>12.8</v>
      </c>
      <c r="D4671" s="10">
        <v>20126</v>
      </c>
    </row>
    <row r="4672" spans="1:4" x14ac:dyDescent="0.35">
      <c r="A4672" s="7" t="s">
        <v>369</v>
      </c>
      <c r="B4672" s="8">
        <v>41232</v>
      </c>
      <c r="C4672" s="9">
        <v>22.9</v>
      </c>
      <c r="D4672" s="10">
        <v>20122</v>
      </c>
    </row>
    <row r="4673" spans="1:4" x14ac:dyDescent="0.35">
      <c r="A4673" s="7" t="s">
        <v>369</v>
      </c>
      <c r="B4673" s="8">
        <v>41232</v>
      </c>
      <c r="C4673" s="9">
        <v>19.7</v>
      </c>
      <c r="D4673" s="10">
        <v>20122</v>
      </c>
    </row>
    <row r="4674" spans="1:4" x14ac:dyDescent="0.35">
      <c r="A4674" s="7" t="s">
        <v>369</v>
      </c>
      <c r="B4674" s="8">
        <v>41193</v>
      </c>
      <c r="C4674" s="9">
        <v>29.96</v>
      </c>
      <c r="D4674" s="10">
        <v>30037</v>
      </c>
    </row>
    <row r="4675" spans="1:4" x14ac:dyDescent="0.35">
      <c r="A4675" s="7" t="s">
        <v>369</v>
      </c>
      <c r="B4675" s="8">
        <v>41193</v>
      </c>
      <c r="C4675" s="9">
        <v>24.08</v>
      </c>
      <c r="D4675" s="10">
        <v>30037</v>
      </c>
    </row>
    <row r="4676" spans="1:4" x14ac:dyDescent="0.35">
      <c r="A4676" s="7" t="s">
        <v>369</v>
      </c>
      <c r="B4676" s="8">
        <v>41193</v>
      </c>
      <c r="C4676" s="9">
        <v>35.68</v>
      </c>
      <c r="D4676" s="10">
        <v>30037</v>
      </c>
    </row>
    <row r="4677" spans="1:4" x14ac:dyDescent="0.35">
      <c r="A4677" s="7" t="s">
        <v>369</v>
      </c>
      <c r="B4677" s="8">
        <v>41246</v>
      </c>
      <c r="C4677" s="9">
        <v>22.9</v>
      </c>
      <c r="D4677" s="10">
        <v>20122</v>
      </c>
    </row>
    <row r="4678" spans="1:4" x14ac:dyDescent="0.35">
      <c r="A4678" s="7" t="s">
        <v>369</v>
      </c>
      <c r="B4678" s="8">
        <v>41246</v>
      </c>
      <c r="C4678" s="9">
        <v>19.7</v>
      </c>
      <c r="D4678" s="10">
        <v>20122</v>
      </c>
    </row>
    <row r="4679" spans="1:4" x14ac:dyDescent="0.35">
      <c r="A4679" s="7" t="s">
        <v>369</v>
      </c>
      <c r="B4679" s="8">
        <v>41234</v>
      </c>
      <c r="C4679" s="9">
        <v>64.650000000000006</v>
      </c>
      <c r="D4679" s="10">
        <v>20030</v>
      </c>
    </row>
    <row r="4680" spans="1:4" x14ac:dyDescent="0.35">
      <c r="A4680" s="7" t="s">
        <v>369</v>
      </c>
      <c r="B4680" s="8">
        <v>41233</v>
      </c>
      <c r="C4680" s="9">
        <v>33.26</v>
      </c>
      <c r="D4680" s="10">
        <v>20136</v>
      </c>
    </row>
    <row r="4681" spans="1:4" x14ac:dyDescent="0.35">
      <c r="A4681" s="7" t="s">
        <v>369</v>
      </c>
      <c r="B4681" s="8">
        <v>41233</v>
      </c>
      <c r="C4681" s="9">
        <v>37.450000000000003</v>
      </c>
      <c r="D4681" s="10">
        <v>20136</v>
      </c>
    </row>
    <row r="4682" spans="1:4" x14ac:dyDescent="0.35">
      <c r="A4682" s="7" t="s">
        <v>369</v>
      </c>
      <c r="B4682" s="8">
        <v>41236</v>
      </c>
      <c r="C4682" s="9">
        <v>41.28</v>
      </c>
      <c r="D4682" s="10">
        <v>20023</v>
      </c>
    </row>
    <row r="4683" spans="1:4" x14ac:dyDescent="0.35">
      <c r="A4683" s="7" t="s">
        <v>369</v>
      </c>
      <c r="B4683" s="8">
        <v>41198</v>
      </c>
      <c r="C4683" s="9">
        <v>22.41</v>
      </c>
      <c r="D4683" s="10">
        <v>30013</v>
      </c>
    </row>
    <row r="4684" spans="1:4" x14ac:dyDescent="0.35">
      <c r="A4684" s="7" t="s">
        <v>369</v>
      </c>
      <c r="B4684" s="8">
        <v>41198</v>
      </c>
      <c r="C4684" s="9">
        <v>49.85</v>
      </c>
      <c r="D4684" s="10">
        <v>30013</v>
      </c>
    </row>
    <row r="4685" spans="1:4" x14ac:dyDescent="0.35">
      <c r="A4685" s="7" t="s">
        <v>369</v>
      </c>
      <c r="B4685" s="8">
        <v>41200</v>
      </c>
      <c r="C4685" s="9">
        <v>24.9</v>
      </c>
      <c r="D4685" s="10">
        <v>30021</v>
      </c>
    </row>
    <row r="4686" spans="1:4" x14ac:dyDescent="0.35">
      <c r="A4686" s="7" t="s">
        <v>369</v>
      </c>
      <c r="B4686" s="8">
        <v>41204</v>
      </c>
      <c r="C4686" s="9">
        <v>26.73</v>
      </c>
      <c r="D4686" s="10">
        <v>20101</v>
      </c>
    </row>
    <row r="4687" spans="1:4" x14ac:dyDescent="0.35">
      <c r="A4687" s="7" t="s">
        <v>369</v>
      </c>
      <c r="B4687" s="8">
        <v>41250</v>
      </c>
      <c r="C4687" s="9">
        <v>76.48</v>
      </c>
      <c r="D4687" s="10">
        <v>20086</v>
      </c>
    </row>
    <row r="4688" spans="1:4" x14ac:dyDescent="0.35">
      <c r="A4688" s="7" t="s">
        <v>369</v>
      </c>
      <c r="B4688" s="8">
        <v>41251</v>
      </c>
      <c r="C4688" s="9">
        <v>24.2</v>
      </c>
      <c r="D4688" s="10">
        <v>20044</v>
      </c>
    </row>
    <row r="4689" spans="1:4" x14ac:dyDescent="0.35">
      <c r="A4689" s="7" t="s">
        <v>369</v>
      </c>
      <c r="B4689" s="8">
        <v>41256</v>
      </c>
      <c r="C4689" s="9">
        <v>39</v>
      </c>
      <c r="D4689" s="10">
        <v>20160</v>
      </c>
    </row>
    <row r="4690" spans="1:4" x14ac:dyDescent="0.35">
      <c r="A4690" s="7" t="s">
        <v>369</v>
      </c>
      <c r="B4690" s="8">
        <v>41260</v>
      </c>
      <c r="C4690" s="9">
        <v>25.45</v>
      </c>
      <c r="D4690" s="10">
        <v>30004</v>
      </c>
    </row>
    <row r="4691" spans="1:4" x14ac:dyDescent="0.35">
      <c r="A4691" s="7" t="s">
        <v>369</v>
      </c>
      <c r="B4691" s="8">
        <v>41260</v>
      </c>
      <c r="C4691" s="9">
        <v>39.47</v>
      </c>
      <c r="D4691" s="10">
        <v>30004</v>
      </c>
    </row>
    <row r="4692" spans="1:4" x14ac:dyDescent="0.35">
      <c r="A4692" s="7" t="s">
        <v>369</v>
      </c>
      <c r="B4692" s="8">
        <v>41259</v>
      </c>
      <c r="C4692" s="9">
        <v>45.11</v>
      </c>
      <c r="D4692" s="10">
        <v>20037</v>
      </c>
    </row>
    <row r="4693" spans="1:4" x14ac:dyDescent="0.35">
      <c r="A4693" s="7" t="s">
        <v>369</v>
      </c>
      <c r="B4693" s="8">
        <v>41257</v>
      </c>
      <c r="C4693" s="9">
        <v>68.349999999999994</v>
      </c>
      <c r="D4693" s="10">
        <v>20080</v>
      </c>
    </row>
    <row r="4694" spans="1:4" x14ac:dyDescent="0.35">
      <c r="A4694" s="7" t="s">
        <v>369</v>
      </c>
      <c r="B4694" s="8">
        <v>41262</v>
      </c>
      <c r="C4694" s="9">
        <v>22.41</v>
      </c>
      <c r="D4694" s="10">
        <v>30013</v>
      </c>
    </row>
    <row r="4695" spans="1:4" x14ac:dyDescent="0.35">
      <c r="A4695" s="7" t="s">
        <v>369</v>
      </c>
      <c r="B4695" s="8">
        <v>41262</v>
      </c>
      <c r="C4695" s="9">
        <v>49.85</v>
      </c>
      <c r="D4695" s="10">
        <v>30013</v>
      </c>
    </row>
    <row r="4696" spans="1:4" x14ac:dyDescent="0.35">
      <c r="A4696" s="7" t="s">
        <v>369</v>
      </c>
      <c r="B4696" s="8">
        <v>41261</v>
      </c>
      <c r="C4696" s="9">
        <v>35.6</v>
      </c>
      <c r="D4696" s="10">
        <v>20137</v>
      </c>
    </row>
    <row r="4697" spans="1:4" x14ac:dyDescent="0.35">
      <c r="A4697" s="7" t="s">
        <v>369</v>
      </c>
      <c r="B4697" s="8">
        <v>41261</v>
      </c>
      <c r="C4697" s="9">
        <v>18.21</v>
      </c>
      <c r="D4697" s="10">
        <v>20137</v>
      </c>
    </row>
    <row r="4698" spans="1:4" x14ac:dyDescent="0.35">
      <c r="A4698" s="7" t="s">
        <v>369</v>
      </c>
      <c r="B4698" s="8">
        <v>41263</v>
      </c>
      <c r="C4698" s="9">
        <v>59.9</v>
      </c>
      <c r="D4698" s="10">
        <v>20090</v>
      </c>
    </row>
    <row r="4699" spans="1:4" x14ac:dyDescent="0.35">
      <c r="A4699" s="7" t="s">
        <v>369</v>
      </c>
      <c r="B4699" s="8">
        <v>41273</v>
      </c>
      <c r="C4699" s="9">
        <v>24.94</v>
      </c>
      <c r="D4699" s="10">
        <v>30045</v>
      </c>
    </row>
    <row r="4700" spans="1:4" x14ac:dyDescent="0.35">
      <c r="A4700" s="7" t="s">
        <v>369</v>
      </c>
      <c r="B4700" s="8">
        <v>41273</v>
      </c>
      <c r="C4700" s="9">
        <v>42.5</v>
      </c>
      <c r="D4700" s="10">
        <v>30045</v>
      </c>
    </row>
    <row r="4701" spans="1:4" x14ac:dyDescent="0.35">
      <c r="A4701" s="7" t="s">
        <v>369</v>
      </c>
      <c r="B4701" s="8">
        <v>41272</v>
      </c>
      <c r="C4701" s="9">
        <v>32.369999999999997</v>
      </c>
      <c r="D4701" s="10">
        <v>20045</v>
      </c>
    </row>
    <row r="4702" spans="1:4" x14ac:dyDescent="0.35">
      <c r="A4702" s="7" t="s">
        <v>369</v>
      </c>
      <c r="B4702" s="8">
        <v>41277</v>
      </c>
      <c r="C4702" s="9">
        <v>24.9</v>
      </c>
      <c r="D4702" s="10">
        <v>20142</v>
      </c>
    </row>
    <row r="4703" spans="1:4" x14ac:dyDescent="0.35">
      <c r="A4703" s="7" t="s">
        <v>369</v>
      </c>
      <c r="B4703" s="8">
        <v>41277</v>
      </c>
      <c r="C4703" s="9">
        <v>36.06</v>
      </c>
      <c r="D4703" s="10">
        <v>20142</v>
      </c>
    </row>
    <row r="4704" spans="1:4" x14ac:dyDescent="0.35">
      <c r="A4704" s="7" t="s">
        <v>369</v>
      </c>
      <c r="B4704" s="8">
        <v>41276</v>
      </c>
      <c r="C4704" s="9">
        <v>34.25</v>
      </c>
      <c r="D4704" s="10">
        <v>20105</v>
      </c>
    </row>
    <row r="4705" spans="1:4" x14ac:dyDescent="0.35">
      <c r="A4705" s="7" t="s">
        <v>369</v>
      </c>
      <c r="B4705" s="8">
        <v>41281</v>
      </c>
      <c r="C4705" s="9">
        <v>21.65</v>
      </c>
      <c r="D4705" s="10">
        <v>20103</v>
      </c>
    </row>
    <row r="4706" spans="1:4" x14ac:dyDescent="0.35">
      <c r="A4706" s="7" t="s">
        <v>369</v>
      </c>
      <c r="B4706" s="8">
        <v>41283</v>
      </c>
      <c r="C4706" s="9">
        <v>26.57</v>
      </c>
      <c r="D4706" s="10">
        <v>20126</v>
      </c>
    </row>
    <row r="4707" spans="1:4" x14ac:dyDescent="0.35">
      <c r="A4707" s="7" t="s">
        <v>369</v>
      </c>
      <c r="B4707" s="8">
        <v>41283</v>
      </c>
      <c r="C4707" s="9">
        <v>39.4</v>
      </c>
      <c r="D4707" s="10">
        <v>20126</v>
      </c>
    </row>
    <row r="4708" spans="1:4" x14ac:dyDescent="0.35">
      <c r="A4708" s="7" t="s">
        <v>369</v>
      </c>
      <c r="B4708" s="8">
        <v>41283</v>
      </c>
      <c r="C4708" s="9">
        <v>12.8</v>
      </c>
      <c r="D4708" s="10">
        <v>20126</v>
      </c>
    </row>
    <row r="4709" spans="1:4" x14ac:dyDescent="0.35">
      <c r="A4709" s="7" t="s">
        <v>369</v>
      </c>
      <c r="B4709" s="8">
        <v>41285</v>
      </c>
      <c r="C4709" s="9">
        <v>26.01</v>
      </c>
      <c r="D4709" s="10">
        <v>20185</v>
      </c>
    </row>
    <row r="4710" spans="1:4" x14ac:dyDescent="0.35">
      <c r="A4710" s="7" t="s">
        <v>369</v>
      </c>
      <c r="B4710" s="8">
        <v>41286</v>
      </c>
      <c r="C4710" s="9">
        <v>26.95</v>
      </c>
      <c r="D4710" s="10">
        <v>20065</v>
      </c>
    </row>
    <row r="4711" spans="1:4" x14ac:dyDescent="0.35">
      <c r="A4711" s="7" t="s">
        <v>369</v>
      </c>
      <c r="B4711" s="8">
        <v>41288</v>
      </c>
      <c r="C4711" s="9">
        <v>41.26</v>
      </c>
      <c r="D4711" s="10">
        <v>20128</v>
      </c>
    </row>
    <row r="4712" spans="1:4" x14ac:dyDescent="0.35">
      <c r="A4712" s="7" t="s">
        <v>369</v>
      </c>
      <c r="B4712" s="8">
        <v>41290</v>
      </c>
      <c r="C4712" s="9">
        <v>25.83</v>
      </c>
      <c r="D4712" s="10">
        <v>20135</v>
      </c>
    </row>
    <row r="4713" spans="1:4" x14ac:dyDescent="0.35">
      <c r="A4713" s="7" t="s">
        <v>369</v>
      </c>
      <c r="B4713" s="8">
        <v>41293</v>
      </c>
      <c r="C4713" s="9">
        <v>5</v>
      </c>
      <c r="D4713" s="10">
        <v>20092</v>
      </c>
    </row>
    <row r="4714" spans="1:4" x14ac:dyDescent="0.35">
      <c r="A4714" s="7" t="s">
        <v>369</v>
      </c>
      <c r="B4714" s="8">
        <v>41293</v>
      </c>
      <c r="C4714" s="9">
        <v>39.85</v>
      </c>
      <c r="D4714" s="10">
        <v>20092</v>
      </c>
    </row>
    <row r="4715" spans="1:4" x14ac:dyDescent="0.35">
      <c r="A4715" s="7" t="s">
        <v>369</v>
      </c>
      <c r="B4715" s="8">
        <v>41295</v>
      </c>
      <c r="C4715" s="9">
        <v>15.57</v>
      </c>
      <c r="D4715" s="10">
        <v>20018</v>
      </c>
    </row>
    <row r="4716" spans="1:4" x14ac:dyDescent="0.35">
      <c r="A4716" s="7" t="s">
        <v>369</v>
      </c>
      <c r="B4716" s="8">
        <v>41292</v>
      </c>
      <c r="C4716" s="9">
        <v>41.86</v>
      </c>
      <c r="D4716" s="10">
        <v>30036</v>
      </c>
    </row>
    <row r="4717" spans="1:4" x14ac:dyDescent="0.35">
      <c r="A4717" s="7" t="s">
        <v>369</v>
      </c>
      <c r="B4717" s="8">
        <v>41292</v>
      </c>
      <c r="C4717" s="9">
        <v>70.28</v>
      </c>
      <c r="D4717" s="10">
        <v>30036</v>
      </c>
    </row>
    <row r="4718" spans="1:4" x14ac:dyDescent="0.35">
      <c r="A4718" s="7" t="s">
        <v>369</v>
      </c>
      <c r="B4718" s="8">
        <v>41299</v>
      </c>
      <c r="C4718" s="9">
        <v>36.909999999999997</v>
      </c>
      <c r="D4718" s="10">
        <v>30012</v>
      </c>
    </row>
    <row r="4719" spans="1:4" x14ac:dyDescent="0.35">
      <c r="A4719" s="7" t="s">
        <v>369</v>
      </c>
      <c r="B4719" s="8">
        <v>41299</v>
      </c>
      <c r="C4719" s="9">
        <v>62.56</v>
      </c>
      <c r="D4719" s="10">
        <v>30012</v>
      </c>
    </row>
    <row r="4720" spans="1:4" x14ac:dyDescent="0.35">
      <c r="A4720" s="7" t="s">
        <v>369</v>
      </c>
      <c r="B4720" s="8">
        <v>41298</v>
      </c>
      <c r="C4720" s="9">
        <v>27.55</v>
      </c>
      <c r="D4720" s="10">
        <v>20117</v>
      </c>
    </row>
    <row r="4721" spans="1:4" x14ac:dyDescent="0.35">
      <c r="A4721" s="7" t="s">
        <v>369</v>
      </c>
      <c r="B4721" s="8">
        <v>41303</v>
      </c>
      <c r="C4721" s="9">
        <v>22.87</v>
      </c>
      <c r="D4721" s="10">
        <v>20141</v>
      </c>
    </row>
    <row r="4722" spans="1:4" x14ac:dyDescent="0.35">
      <c r="A4722" s="7" t="s">
        <v>369</v>
      </c>
      <c r="B4722" s="8">
        <v>41300</v>
      </c>
      <c r="C4722" s="9">
        <v>54.9</v>
      </c>
      <c r="D4722" s="10">
        <v>20020</v>
      </c>
    </row>
    <row r="4723" spans="1:4" x14ac:dyDescent="0.35">
      <c r="A4723" s="7" t="s">
        <v>369</v>
      </c>
      <c r="B4723" s="8">
        <v>41300</v>
      </c>
      <c r="C4723" s="9">
        <v>48.25</v>
      </c>
      <c r="D4723" s="10">
        <v>10036</v>
      </c>
    </row>
    <row r="4724" spans="1:4" x14ac:dyDescent="0.35">
      <c r="A4724" s="7" t="s">
        <v>369</v>
      </c>
      <c r="B4724" s="8">
        <v>41306</v>
      </c>
      <c r="C4724" s="9">
        <v>74.34</v>
      </c>
      <c r="D4724" s="10">
        <v>20123</v>
      </c>
    </row>
    <row r="4725" spans="1:4" x14ac:dyDescent="0.35">
      <c r="A4725" s="7" t="s">
        <v>369</v>
      </c>
      <c r="B4725" s="8">
        <v>41306</v>
      </c>
      <c r="C4725" s="9">
        <v>43.66</v>
      </c>
      <c r="D4725" s="10">
        <v>20123</v>
      </c>
    </row>
    <row r="4726" spans="1:4" x14ac:dyDescent="0.35">
      <c r="A4726" s="7" t="s">
        <v>369</v>
      </c>
      <c r="B4726" s="8">
        <v>41311</v>
      </c>
      <c r="C4726" s="9">
        <v>43.21</v>
      </c>
      <c r="D4726" s="10">
        <v>20109</v>
      </c>
    </row>
    <row r="4727" spans="1:4" x14ac:dyDescent="0.35">
      <c r="A4727" s="7" t="s">
        <v>369</v>
      </c>
      <c r="B4727" s="8">
        <v>41313</v>
      </c>
      <c r="C4727" s="9">
        <v>29.96</v>
      </c>
      <c r="D4727" s="10">
        <v>30037</v>
      </c>
    </row>
    <row r="4728" spans="1:4" x14ac:dyDescent="0.35">
      <c r="A4728" s="7" t="s">
        <v>369</v>
      </c>
      <c r="B4728" s="8">
        <v>41313</v>
      </c>
      <c r="C4728" s="9">
        <v>24.08</v>
      </c>
      <c r="D4728" s="10">
        <v>30037</v>
      </c>
    </row>
    <row r="4729" spans="1:4" x14ac:dyDescent="0.35">
      <c r="A4729" s="7" t="s">
        <v>369</v>
      </c>
      <c r="B4729" s="8">
        <v>41313</v>
      </c>
      <c r="C4729" s="9">
        <v>35.68</v>
      </c>
      <c r="D4729" s="10">
        <v>30037</v>
      </c>
    </row>
    <row r="4730" spans="1:4" x14ac:dyDescent="0.35">
      <c r="A4730" s="7" t="s">
        <v>369</v>
      </c>
      <c r="B4730" s="8">
        <v>41315</v>
      </c>
      <c r="C4730" s="9">
        <v>25.45</v>
      </c>
      <c r="D4730" s="10">
        <v>30004</v>
      </c>
    </row>
    <row r="4731" spans="1:4" x14ac:dyDescent="0.35">
      <c r="A4731" s="7" t="s">
        <v>369</v>
      </c>
      <c r="B4731" s="8">
        <v>41315</v>
      </c>
      <c r="C4731" s="9">
        <v>39.47</v>
      </c>
      <c r="D4731" s="10">
        <v>30004</v>
      </c>
    </row>
    <row r="4732" spans="1:4" x14ac:dyDescent="0.35">
      <c r="A4732" s="7" t="s">
        <v>369</v>
      </c>
      <c r="B4732" s="8">
        <v>41317</v>
      </c>
      <c r="C4732" s="9">
        <v>37.01</v>
      </c>
      <c r="D4732" s="10">
        <v>20183</v>
      </c>
    </row>
    <row r="4733" spans="1:4" x14ac:dyDescent="0.35">
      <c r="A4733" s="7" t="s">
        <v>369</v>
      </c>
      <c r="B4733" s="8">
        <v>41321</v>
      </c>
      <c r="C4733" s="9">
        <v>11.95</v>
      </c>
      <c r="D4733" s="10">
        <v>20014</v>
      </c>
    </row>
    <row r="4734" spans="1:4" x14ac:dyDescent="0.35">
      <c r="A4734" s="7" t="s">
        <v>369</v>
      </c>
      <c r="B4734" s="8">
        <v>41321</v>
      </c>
      <c r="C4734" s="9">
        <v>35.950000000000003</v>
      </c>
      <c r="D4734" s="10">
        <v>20099</v>
      </c>
    </row>
    <row r="4735" spans="1:4" x14ac:dyDescent="0.35">
      <c r="A4735" s="7" t="s">
        <v>369</v>
      </c>
      <c r="B4735" s="8">
        <v>41320</v>
      </c>
      <c r="C4735" s="9">
        <v>31.9</v>
      </c>
      <c r="D4735" s="10">
        <v>30016</v>
      </c>
    </row>
    <row r="4736" spans="1:4" x14ac:dyDescent="0.35">
      <c r="A4736" s="7" t="s">
        <v>369</v>
      </c>
      <c r="B4736" s="8">
        <v>41320</v>
      </c>
      <c r="C4736" s="9">
        <v>29.75</v>
      </c>
      <c r="D4736" s="10">
        <v>30016</v>
      </c>
    </row>
    <row r="4737" spans="1:4" x14ac:dyDescent="0.35">
      <c r="A4737" s="7" t="s">
        <v>369</v>
      </c>
      <c r="B4737" s="8">
        <v>41320</v>
      </c>
      <c r="C4737" s="9">
        <v>31.9</v>
      </c>
      <c r="D4737" s="10">
        <v>30034</v>
      </c>
    </row>
    <row r="4738" spans="1:4" x14ac:dyDescent="0.35">
      <c r="A4738" s="7" t="s">
        <v>369</v>
      </c>
      <c r="B4738" s="8">
        <v>41320</v>
      </c>
      <c r="C4738" s="9">
        <v>47.48</v>
      </c>
      <c r="D4738" s="10">
        <v>30034</v>
      </c>
    </row>
    <row r="4739" spans="1:4" x14ac:dyDescent="0.35">
      <c r="A4739" s="7" t="s">
        <v>369</v>
      </c>
      <c r="B4739" s="8">
        <v>41320</v>
      </c>
      <c r="C4739" s="9">
        <v>9.5</v>
      </c>
      <c r="D4739" s="10">
        <v>30034</v>
      </c>
    </row>
    <row r="4740" spans="1:4" x14ac:dyDescent="0.35">
      <c r="A4740" s="7" t="s">
        <v>369</v>
      </c>
      <c r="B4740" s="8">
        <v>41320</v>
      </c>
      <c r="C4740" s="9">
        <v>32.61</v>
      </c>
      <c r="D4740" s="10">
        <v>30034</v>
      </c>
    </row>
    <row r="4741" spans="1:4" x14ac:dyDescent="0.35">
      <c r="A4741" s="7" t="s">
        <v>369</v>
      </c>
      <c r="B4741" s="8">
        <v>41323</v>
      </c>
      <c r="C4741" s="9">
        <v>50.36</v>
      </c>
      <c r="D4741" s="10">
        <v>20053</v>
      </c>
    </row>
    <row r="4742" spans="1:4" x14ac:dyDescent="0.35">
      <c r="A4742" s="7" t="s">
        <v>369</v>
      </c>
      <c r="B4742" s="8">
        <v>41326</v>
      </c>
      <c r="C4742" s="9">
        <v>6.75</v>
      </c>
      <c r="D4742" s="10">
        <v>20003</v>
      </c>
    </row>
    <row r="4743" spans="1:4" x14ac:dyDescent="0.35">
      <c r="A4743" s="7" t="s">
        <v>369</v>
      </c>
      <c r="B4743" s="8">
        <v>41326</v>
      </c>
      <c r="C4743" s="9">
        <v>41.9</v>
      </c>
      <c r="D4743" s="10">
        <v>30030</v>
      </c>
    </row>
    <row r="4744" spans="1:4" x14ac:dyDescent="0.35">
      <c r="A4744" s="7" t="s">
        <v>369</v>
      </c>
      <c r="B4744" s="8">
        <v>41326</v>
      </c>
      <c r="C4744" s="9">
        <v>35.57</v>
      </c>
      <c r="D4744" s="10">
        <v>30030</v>
      </c>
    </row>
    <row r="4745" spans="1:4" x14ac:dyDescent="0.35">
      <c r="A4745" s="7" t="s">
        <v>369</v>
      </c>
      <c r="B4745" s="8">
        <v>41326</v>
      </c>
      <c r="C4745" s="9">
        <v>50.46</v>
      </c>
      <c r="D4745" s="10">
        <v>30030</v>
      </c>
    </row>
    <row r="4746" spans="1:4" x14ac:dyDescent="0.35">
      <c r="A4746" s="7" t="s">
        <v>369</v>
      </c>
      <c r="B4746" s="8">
        <v>41326</v>
      </c>
      <c r="C4746" s="9">
        <v>32.4</v>
      </c>
      <c r="D4746" s="10">
        <v>30030</v>
      </c>
    </row>
    <row r="4747" spans="1:4" x14ac:dyDescent="0.35">
      <c r="A4747" s="7" t="s">
        <v>369</v>
      </c>
      <c r="B4747" s="8">
        <v>41328</v>
      </c>
      <c r="C4747" s="9">
        <v>62.85</v>
      </c>
      <c r="D4747" s="10">
        <v>20062</v>
      </c>
    </row>
    <row r="4748" spans="1:4" x14ac:dyDescent="0.35">
      <c r="A4748" s="7" t="s">
        <v>369</v>
      </c>
      <c r="B4748" s="8">
        <v>41327</v>
      </c>
      <c r="C4748" s="9">
        <v>50.15</v>
      </c>
      <c r="D4748" s="10">
        <v>30040</v>
      </c>
    </row>
    <row r="4749" spans="1:4" x14ac:dyDescent="0.35">
      <c r="A4749" s="7" t="s">
        <v>369</v>
      </c>
      <c r="B4749" s="8">
        <v>41327</v>
      </c>
      <c r="C4749" s="9">
        <v>38.85</v>
      </c>
      <c r="D4749" s="10">
        <v>30040</v>
      </c>
    </row>
    <row r="4750" spans="1:4" x14ac:dyDescent="0.35">
      <c r="A4750" s="7" t="s">
        <v>369</v>
      </c>
      <c r="B4750" s="8">
        <v>41327</v>
      </c>
      <c r="C4750" s="9">
        <v>43.7</v>
      </c>
      <c r="D4750" s="10">
        <v>30040</v>
      </c>
    </row>
    <row r="4751" spans="1:4" x14ac:dyDescent="0.35">
      <c r="A4751" s="7" t="s">
        <v>369</v>
      </c>
      <c r="B4751" s="8">
        <v>41333</v>
      </c>
      <c r="C4751" s="9">
        <v>28.56</v>
      </c>
      <c r="D4751" s="10">
        <v>30014</v>
      </c>
    </row>
    <row r="4752" spans="1:4" x14ac:dyDescent="0.35">
      <c r="A4752" s="7" t="s">
        <v>369</v>
      </c>
      <c r="B4752" s="8">
        <v>41334</v>
      </c>
      <c r="C4752" s="9">
        <v>60.26</v>
      </c>
      <c r="D4752" s="10">
        <v>20110</v>
      </c>
    </row>
    <row r="4753" spans="1:4" x14ac:dyDescent="0.35">
      <c r="A4753" s="7" t="s">
        <v>369</v>
      </c>
      <c r="B4753" s="8">
        <v>41341</v>
      </c>
      <c r="C4753" s="9">
        <v>54.46</v>
      </c>
      <c r="D4753" s="10">
        <v>30029</v>
      </c>
    </row>
    <row r="4754" spans="1:4" x14ac:dyDescent="0.35">
      <c r="A4754" s="7" t="s">
        <v>369</v>
      </c>
      <c r="B4754" s="8">
        <v>41341</v>
      </c>
      <c r="C4754" s="9">
        <v>19.7</v>
      </c>
      <c r="D4754" s="10">
        <v>30029</v>
      </c>
    </row>
    <row r="4755" spans="1:4" x14ac:dyDescent="0.35">
      <c r="A4755" s="7" t="s">
        <v>369</v>
      </c>
      <c r="B4755" s="8">
        <v>41340</v>
      </c>
      <c r="C4755" s="9">
        <v>74.34</v>
      </c>
      <c r="D4755" s="10">
        <v>20123</v>
      </c>
    </row>
    <row r="4756" spans="1:4" x14ac:dyDescent="0.35">
      <c r="A4756" s="7" t="s">
        <v>369</v>
      </c>
      <c r="B4756" s="8">
        <v>41340</v>
      </c>
      <c r="C4756" s="9">
        <v>43.66</v>
      </c>
      <c r="D4756" s="10">
        <v>20123</v>
      </c>
    </row>
    <row r="4757" spans="1:4" x14ac:dyDescent="0.35">
      <c r="A4757" s="7" t="s">
        <v>369</v>
      </c>
      <c r="B4757" s="8">
        <v>41342</v>
      </c>
      <c r="C4757" s="9">
        <v>35.049999999999997</v>
      </c>
      <c r="D4757" s="10">
        <v>30020</v>
      </c>
    </row>
    <row r="4758" spans="1:4" x14ac:dyDescent="0.35">
      <c r="A4758" s="7" t="s">
        <v>369</v>
      </c>
      <c r="B4758" s="8">
        <v>41342</v>
      </c>
      <c r="C4758" s="9">
        <v>40.4</v>
      </c>
      <c r="D4758" s="10">
        <v>30020</v>
      </c>
    </row>
    <row r="4759" spans="1:4" x14ac:dyDescent="0.35">
      <c r="A4759" s="7" t="s">
        <v>369</v>
      </c>
      <c r="B4759" s="8">
        <v>41345</v>
      </c>
      <c r="C4759" s="9">
        <v>48.85</v>
      </c>
      <c r="D4759" s="10">
        <v>20143</v>
      </c>
    </row>
    <row r="4760" spans="1:4" x14ac:dyDescent="0.35">
      <c r="A4760" s="7" t="s">
        <v>369</v>
      </c>
      <c r="B4760" s="8">
        <v>41352</v>
      </c>
      <c r="C4760" s="9">
        <v>48.85</v>
      </c>
      <c r="D4760" s="10">
        <v>20159</v>
      </c>
    </row>
    <row r="4761" spans="1:4" x14ac:dyDescent="0.35">
      <c r="A4761" s="7" t="s">
        <v>369</v>
      </c>
      <c r="B4761" s="8">
        <v>41348</v>
      </c>
      <c r="C4761" s="9">
        <v>53.96</v>
      </c>
      <c r="D4761" s="10">
        <v>30015</v>
      </c>
    </row>
    <row r="4762" spans="1:4" x14ac:dyDescent="0.35">
      <c r="A4762" s="7" t="s">
        <v>369</v>
      </c>
      <c r="B4762" s="8">
        <v>41355</v>
      </c>
      <c r="C4762" s="9">
        <v>53</v>
      </c>
      <c r="D4762" s="10">
        <v>30043</v>
      </c>
    </row>
    <row r="4763" spans="1:4" x14ac:dyDescent="0.35">
      <c r="A4763" s="7" t="s">
        <v>369</v>
      </c>
      <c r="B4763" s="8">
        <v>41361</v>
      </c>
      <c r="C4763" s="9">
        <v>41.4</v>
      </c>
      <c r="D4763" s="10">
        <v>20148</v>
      </c>
    </row>
    <row r="4764" spans="1:4" x14ac:dyDescent="0.35">
      <c r="A4764" s="7" t="s">
        <v>369</v>
      </c>
      <c r="B4764" s="8">
        <v>41359</v>
      </c>
      <c r="C4764" s="9">
        <v>42.35</v>
      </c>
      <c r="D4764" s="10">
        <v>20181</v>
      </c>
    </row>
    <row r="4765" spans="1:4" x14ac:dyDescent="0.35">
      <c r="A4765" s="7" t="s">
        <v>369</v>
      </c>
      <c r="B4765" s="8">
        <v>41367</v>
      </c>
      <c r="C4765" s="9">
        <v>31.9</v>
      </c>
      <c r="D4765" s="10">
        <v>30034</v>
      </c>
    </row>
    <row r="4766" spans="1:4" x14ac:dyDescent="0.35">
      <c r="A4766" s="7" t="s">
        <v>369</v>
      </c>
      <c r="B4766" s="8">
        <v>41367</v>
      </c>
      <c r="C4766" s="9">
        <v>47.48</v>
      </c>
      <c r="D4766" s="10">
        <v>30034</v>
      </c>
    </row>
    <row r="4767" spans="1:4" x14ac:dyDescent="0.35">
      <c r="A4767" s="7" t="s">
        <v>369</v>
      </c>
      <c r="B4767" s="8">
        <v>41367</v>
      </c>
      <c r="C4767" s="9">
        <v>9.5</v>
      </c>
      <c r="D4767" s="10">
        <v>30034</v>
      </c>
    </row>
    <row r="4768" spans="1:4" x14ac:dyDescent="0.35">
      <c r="A4768" s="7" t="s">
        <v>369</v>
      </c>
      <c r="B4768" s="8">
        <v>41367</v>
      </c>
      <c r="C4768" s="9">
        <v>32.61</v>
      </c>
      <c r="D4768" s="10">
        <v>30034</v>
      </c>
    </row>
    <row r="4769" spans="1:4" x14ac:dyDescent="0.35">
      <c r="A4769" s="7" t="s">
        <v>369</v>
      </c>
      <c r="B4769" s="8">
        <v>41369</v>
      </c>
      <c r="C4769" s="9">
        <v>65.58</v>
      </c>
      <c r="D4769" s="10">
        <v>30023</v>
      </c>
    </row>
    <row r="4770" spans="1:4" x14ac:dyDescent="0.35">
      <c r="A4770" s="7" t="s">
        <v>369</v>
      </c>
      <c r="B4770" s="8">
        <v>41373</v>
      </c>
      <c r="C4770" s="9">
        <v>8.9499999999999993</v>
      </c>
      <c r="D4770" s="10">
        <v>40015</v>
      </c>
    </row>
    <row r="4771" spans="1:4" x14ac:dyDescent="0.35">
      <c r="A4771" s="7" t="s">
        <v>369</v>
      </c>
      <c r="B4771" s="8">
        <v>41373</v>
      </c>
      <c r="C4771" s="9">
        <v>38.270000000000003</v>
      </c>
      <c r="D4771" s="10">
        <v>20134</v>
      </c>
    </row>
    <row r="4772" spans="1:4" x14ac:dyDescent="0.35">
      <c r="A4772" s="7" t="s">
        <v>369</v>
      </c>
      <c r="B4772" s="8">
        <v>41376</v>
      </c>
      <c r="C4772" s="9">
        <v>14.13</v>
      </c>
      <c r="D4772" s="10">
        <v>20139</v>
      </c>
    </row>
    <row r="4773" spans="1:4" x14ac:dyDescent="0.35">
      <c r="A4773" s="7" t="s">
        <v>369</v>
      </c>
      <c r="B4773" s="8">
        <v>41376</v>
      </c>
      <c r="C4773" s="9">
        <v>15.75</v>
      </c>
      <c r="D4773" s="10">
        <v>20165</v>
      </c>
    </row>
    <row r="4774" spans="1:4" x14ac:dyDescent="0.35">
      <c r="A4774" s="7" t="s">
        <v>369</v>
      </c>
      <c r="B4774" s="8">
        <v>41376</v>
      </c>
      <c r="C4774" s="9">
        <v>24.5</v>
      </c>
      <c r="D4774" s="10">
        <v>20165</v>
      </c>
    </row>
    <row r="4775" spans="1:4" x14ac:dyDescent="0.35">
      <c r="A4775" s="7" t="s">
        <v>369</v>
      </c>
      <c r="B4775" s="8">
        <v>41376</v>
      </c>
      <c r="C4775" s="9">
        <v>15.75</v>
      </c>
      <c r="D4775" s="10">
        <v>20169</v>
      </c>
    </row>
    <row r="4776" spans="1:4" x14ac:dyDescent="0.35">
      <c r="A4776" s="7" t="s">
        <v>369</v>
      </c>
      <c r="B4776" s="8">
        <v>41376</v>
      </c>
      <c r="C4776" s="9">
        <v>26.57</v>
      </c>
      <c r="D4776" s="10">
        <v>20126</v>
      </c>
    </row>
    <row r="4777" spans="1:4" x14ac:dyDescent="0.35">
      <c r="A4777" s="7" t="s">
        <v>369</v>
      </c>
      <c r="B4777" s="8">
        <v>41376</v>
      </c>
      <c r="C4777" s="9">
        <v>39.4</v>
      </c>
      <c r="D4777" s="10">
        <v>20126</v>
      </c>
    </row>
    <row r="4778" spans="1:4" x14ac:dyDescent="0.35">
      <c r="A4778" s="7" t="s">
        <v>369</v>
      </c>
      <c r="B4778" s="8">
        <v>41376</v>
      </c>
      <c r="C4778" s="9">
        <v>12.8</v>
      </c>
      <c r="D4778" s="10">
        <v>20126</v>
      </c>
    </row>
    <row r="4779" spans="1:4" x14ac:dyDescent="0.35">
      <c r="A4779" s="7" t="s">
        <v>369</v>
      </c>
      <c r="B4779" s="8">
        <v>41376</v>
      </c>
      <c r="C4779" s="9">
        <v>35.6</v>
      </c>
      <c r="D4779" s="10">
        <v>20137</v>
      </c>
    </row>
    <row r="4780" spans="1:4" x14ac:dyDescent="0.35">
      <c r="A4780" s="7" t="s">
        <v>369</v>
      </c>
      <c r="B4780" s="8">
        <v>41376</v>
      </c>
      <c r="C4780" s="9">
        <v>18.21</v>
      </c>
      <c r="D4780" s="10">
        <v>20137</v>
      </c>
    </row>
    <row r="4781" spans="1:4" x14ac:dyDescent="0.35">
      <c r="A4781" s="7" t="s">
        <v>369</v>
      </c>
      <c r="B4781" s="8">
        <v>41383</v>
      </c>
      <c r="C4781" s="9">
        <v>36.909999999999997</v>
      </c>
      <c r="D4781" s="10">
        <v>30012</v>
      </c>
    </row>
    <row r="4782" spans="1:4" x14ac:dyDescent="0.35">
      <c r="A4782" s="7" t="s">
        <v>369</v>
      </c>
      <c r="B4782" s="8">
        <v>41383</v>
      </c>
      <c r="C4782" s="9">
        <v>62.56</v>
      </c>
      <c r="D4782" s="10">
        <v>30012</v>
      </c>
    </row>
    <row r="4783" spans="1:4" x14ac:dyDescent="0.35">
      <c r="A4783" s="7" t="s">
        <v>369</v>
      </c>
      <c r="B4783" s="8">
        <v>41383</v>
      </c>
      <c r="C4783" s="9">
        <v>27.63</v>
      </c>
      <c r="D4783" s="10">
        <v>20149</v>
      </c>
    </row>
    <row r="4784" spans="1:4" x14ac:dyDescent="0.35">
      <c r="A4784" s="7" t="s">
        <v>369</v>
      </c>
      <c r="B4784" s="8">
        <v>41380</v>
      </c>
      <c r="C4784" s="9">
        <v>49.4</v>
      </c>
      <c r="D4784" s="10">
        <v>20211</v>
      </c>
    </row>
    <row r="4785" spans="1:4" x14ac:dyDescent="0.35">
      <c r="A4785" s="7" t="s">
        <v>369</v>
      </c>
      <c r="B4785" s="8">
        <v>41384</v>
      </c>
      <c r="C4785" s="9">
        <v>26.45</v>
      </c>
      <c r="D4785" s="10">
        <v>20021</v>
      </c>
    </row>
    <row r="4786" spans="1:4" x14ac:dyDescent="0.35">
      <c r="A4786" s="7" t="s">
        <v>369</v>
      </c>
      <c r="B4786" s="8">
        <v>41390</v>
      </c>
      <c r="C4786" s="9">
        <v>5</v>
      </c>
      <c r="D4786" s="10">
        <v>20092</v>
      </c>
    </row>
    <row r="4787" spans="1:4" x14ac:dyDescent="0.35">
      <c r="A4787" s="7" t="s">
        <v>369</v>
      </c>
      <c r="B4787" s="8">
        <v>41390</v>
      </c>
      <c r="C4787" s="9">
        <v>39.85</v>
      </c>
      <c r="D4787" s="10">
        <v>20092</v>
      </c>
    </row>
    <row r="4788" spans="1:4" x14ac:dyDescent="0.35">
      <c r="A4788" s="7" t="s">
        <v>369</v>
      </c>
      <c r="B4788" s="8">
        <v>41390</v>
      </c>
      <c r="C4788" s="9">
        <v>15.75</v>
      </c>
      <c r="D4788" s="10">
        <v>20165</v>
      </c>
    </row>
    <row r="4789" spans="1:4" x14ac:dyDescent="0.35">
      <c r="A4789" s="7" t="s">
        <v>369</v>
      </c>
      <c r="B4789" s="8">
        <v>41390</v>
      </c>
      <c r="C4789" s="9">
        <v>24.5</v>
      </c>
      <c r="D4789" s="10">
        <v>20165</v>
      </c>
    </row>
    <row r="4790" spans="1:4" x14ac:dyDescent="0.35">
      <c r="A4790" s="7" t="s">
        <v>369</v>
      </c>
      <c r="B4790" s="8">
        <v>41391</v>
      </c>
      <c r="C4790" s="9">
        <v>23.45</v>
      </c>
      <c r="D4790" s="10">
        <v>20088</v>
      </c>
    </row>
    <row r="4791" spans="1:4" x14ac:dyDescent="0.35">
      <c r="A4791" s="7" t="s">
        <v>369</v>
      </c>
      <c r="B4791" s="8">
        <v>41387</v>
      </c>
      <c r="C4791" s="9">
        <v>45.21</v>
      </c>
      <c r="D4791" s="10">
        <v>20158</v>
      </c>
    </row>
    <row r="4792" spans="1:4" x14ac:dyDescent="0.35">
      <c r="A4792" s="7" t="s">
        <v>369</v>
      </c>
      <c r="B4792" s="8">
        <v>41397</v>
      </c>
      <c r="C4792" s="9">
        <v>26.9</v>
      </c>
      <c r="D4792" s="10">
        <v>30018</v>
      </c>
    </row>
    <row r="4793" spans="1:4" x14ac:dyDescent="0.35">
      <c r="A4793" s="7" t="s">
        <v>369</v>
      </c>
      <c r="B4793" s="8">
        <v>41397</v>
      </c>
      <c r="C4793" s="9">
        <v>41.36</v>
      </c>
      <c r="D4793" s="10">
        <v>30018</v>
      </c>
    </row>
    <row r="4794" spans="1:4" x14ac:dyDescent="0.35">
      <c r="A4794" s="7" t="s">
        <v>369</v>
      </c>
      <c r="B4794" s="8">
        <v>41397</v>
      </c>
      <c r="C4794" s="9">
        <v>21.15</v>
      </c>
      <c r="D4794" s="10">
        <v>30011</v>
      </c>
    </row>
    <row r="4795" spans="1:4" x14ac:dyDescent="0.35">
      <c r="A4795" s="7" t="s">
        <v>369</v>
      </c>
      <c r="B4795" s="8">
        <v>41396</v>
      </c>
      <c r="C4795" s="9">
        <v>25.27</v>
      </c>
      <c r="D4795" s="10">
        <v>30031</v>
      </c>
    </row>
    <row r="4796" spans="1:4" x14ac:dyDescent="0.35">
      <c r="A4796" s="7" t="s">
        <v>369</v>
      </c>
      <c r="B4796" s="8">
        <v>41396</v>
      </c>
      <c r="C4796" s="9">
        <v>39.85</v>
      </c>
      <c r="D4796" s="10">
        <v>30031</v>
      </c>
    </row>
    <row r="4797" spans="1:4" x14ac:dyDescent="0.35">
      <c r="A4797" s="7" t="s">
        <v>369</v>
      </c>
      <c r="B4797" s="8">
        <v>41396</v>
      </c>
      <c r="C4797" s="9">
        <v>17.649999999999999</v>
      </c>
      <c r="D4797" s="10">
        <v>30031</v>
      </c>
    </row>
    <row r="4798" spans="1:4" x14ac:dyDescent="0.35">
      <c r="A4798" s="7" t="s">
        <v>369</v>
      </c>
      <c r="B4798" s="8">
        <v>41396</v>
      </c>
      <c r="C4798" s="9">
        <v>19.899999999999999</v>
      </c>
      <c r="D4798" s="10">
        <v>20104</v>
      </c>
    </row>
    <row r="4799" spans="1:4" x14ac:dyDescent="0.35">
      <c r="A4799" s="7" t="s">
        <v>369</v>
      </c>
      <c r="B4799" s="8">
        <v>41401</v>
      </c>
      <c r="C4799" s="9">
        <v>37.450000000000003</v>
      </c>
      <c r="D4799" s="10">
        <v>30028</v>
      </c>
    </row>
    <row r="4800" spans="1:4" x14ac:dyDescent="0.35">
      <c r="A4800" s="7" t="s">
        <v>369</v>
      </c>
      <c r="B4800" s="8">
        <v>41401</v>
      </c>
      <c r="C4800" s="9">
        <v>52.58</v>
      </c>
      <c r="D4800" s="10">
        <v>30028</v>
      </c>
    </row>
    <row r="4801" spans="1:4" x14ac:dyDescent="0.35">
      <c r="A4801" s="7" t="s">
        <v>369</v>
      </c>
      <c r="B4801" s="8">
        <v>41408</v>
      </c>
      <c r="C4801" s="9">
        <v>29.86</v>
      </c>
      <c r="D4801" s="10">
        <v>30038</v>
      </c>
    </row>
    <row r="4802" spans="1:4" x14ac:dyDescent="0.35">
      <c r="A4802" s="7" t="s">
        <v>369</v>
      </c>
      <c r="B4802" s="8">
        <v>41411</v>
      </c>
      <c r="C4802" s="9">
        <v>37.450000000000003</v>
      </c>
      <c r="D4802" s="10">
        <v>30028</v>
      </c>
    </row>
    <row r="4803" spans="1:4" x14ac:dyDescent="0.35">
      <c r="A4803" s="7" t="s">
        <v>369</v>
      </c>
      <c r="B4803" s="8">
        <v>41411</v>
      </c>
      <c r="C4803" s="9">
        <v>52.58</v>
      </c>
      <c r="D4803" s="10">
        <v>30028</v>
      </c>
    </row>
    <row r="4804" spans="1:4" x14ac:dyDescent="0.35">
      <c r="A4804" s="7" t="s">
        <v>369</v>
      </c>
      <c r="B4804" s="8">
        <v>41410</v>
      </c>
      <c r="C4804" s="9">
        <v>24.94</v>
      </c>
      <c r="D4804" s="10">
        <v>30045</v>
      </c>
    </row>
    <row r="4805" spans="1:4" x14ac:dyDescent="0.35">
      <c r="A4805" s="7" t="s">
        <v>369</v>
      </c>
      <c r="B4805" s="8">
        <v>41410</v>
      </c>
      <c r="C4805" s="9">
        <v>42.5</v>
      </c>
      <c r="D4805" s="10">
        <v>30045</v>
      </c>
    </row>
    <row r="4806" spans="1:4" x14ac:dyDescent="0.35">
      <c r="A4806" s="7" t="s">
        <v>369</v>
      </c>
      <c r="B4806" s="8">
        <v>41415</v>
      </c>
      <c r="C4806" s="9">
        <v>24.9</v>
      </c>
      <c r="D4806" s="10">
        <v>20142</v>
      </c>
    </row>
    <row r="4807" spans="1:4" x14ac:dyDescent="0.35">
      <c r="A4807" s="7" t="s">
        <v>369</v>
      </c>
      <c r="B4807" s="8">
        <v>41415</v>
      </c>
      <c r="C4807" s="9">
        <v>36.06</v>
      </c>
      <c r="D4807" s="10">
        <v>20142</v>
      </c>
    </row>
    <row r="4808" spans="1:4" x14ac:dyDescent="0.35">
      <c r="A4808" s="7" t="s">
        <v>369</v>
      </c>
      <c r="B4808" s="8">
        <v>41417</v>
      </c>
      <c r="C4808" s="9">
        <v>20.95</v>
      </c>
      <c r="D4808" s="10">
        <v>30019</v>
      </c>
    </row>
    <row r="4809" spans="1:4" x14ac:dyDescent="0.35">
      <c r="A4809" s="7" t="s">
        <v>369</v>
      </c>
      <c r="B4809" s="8">
        <v>41417</v>
      </c>
      <c r="C4809" s="9">
        <v>44.83</v>
      </c>
      <c r="D4809" s="10">
        <v>30019</v>
      </c>
    </row>
    <row r="4810" spans="1:4" x14ac:dyDescent="0.35">
      <c r="A4810" s="7" t="s">
        <v>369</v>
      </c>
      <c r="B4810" s="8">
        <v>41417</v>
      </c>
      <c r="C4810" s="9">
        <v>63.18</v>
      </c>
      <c r="D4810" s="10">
        <v>30019</v>
      </c>
    </row>
    <row r="4811" spans="1:4" x14ac:dyDescent="0.35">
      <c r="A4811" s="7" t="s">
        <v>369</v>
      </c>
      <c r="B4811" s="8">
        <v>41417</v>
      </c>
      <c r="C4811" s="9">
        <v>45.86</v>
      </c>
      <c r="D4811" s="10">
        <v>30019</v>
      </c>
    </row>
    <row r="4812" spans="1:4" x14ac:dyDescent="0.35">
      <c r="A4812" s="7" t="s">
        <v>369</v>
      </c>
      <c r="B4812" s="8">
        <v>41418</v>
      </c>
      <c r="C4812" s="9">
        <v>22.45</v>
      </c>
      <c r="D4812" s="10">
        <v>20064</v>
      </c>
    </row>
    <row r="4813" spans="1:4" x14ac:dyDescent="0.35">
      <c r="A4813" s="7" t="s">
        <v>369</v>
      </c>
      <c r="B4813" s="8">
        <v>41419</v>
      </c>
      <c r="C4813" s="9">
        <v>38.31</v>
      </c>
      <c r="D4813" s="10">
        <v>20039</v>
      </c>
    </row>
    <row r="4814" spans="1:4" x14ac:dyDescent="0.35">
      <c r="A4814" s="7" t="s">
        <v>369</v>
      </c>
      <c r="B4814" s="8">
        <v>41419</v>
      </c>
      <c r="C4814" s="9">
        <v>39.68</v>
      </c>
      <c r="D4814" s="10">
        <v>20039</v>
      </c>
    </row>
    <row r="4815" spans="1:4" x14ac:dyDescent="0.35">
      <c r="A4815" s="7" t="s">
        <v>369</v>
      </c>
      <c r="B4815" s="8">
        <v>41423</v>
      </c>
      <c r="C4815" s="9">
        <v>30</v>
      </c>
      <c r="D4815" s="10">
        <v>20174</v>
      </c>
    </row>
    <row r="4816" spans="1:4" x14ac:dyDescent="0.35">
      <c r="A4816" s="7" t="s">
        <v>369</v>
      </c>
      <c r="B4816" s="8">
        <v>41425</v>
      </c>
      <c r="C4816" s="9">
        <v>41.9</v>
      </c>
      <c r="D4816" s="10">
        <v>30030</v>
      </c>
    </row>
    <row r="4817" spans="1:4" x14ac:dyDescent="0.35">
      <c r="A4817" s="7" t="s">
        <v>369</v>
      </c>
      <c r="B4817" s="8">
        <v>41425</v>
      </c>
      <c r="C4817" s="9">
        <v>35.57</v>
      </c>
      <c r="D4817" s="10">
        <v>30030</v>
      </c>
    </row>
    <row r="4818" spans="1:4" x14ac:dyDescent="0.35">
      <c r="A4818" s="7" t="s">
        <v>369</v>
      </c>
      <c r="B4818" s="8">
        <v>41425</v>
      </c>
      <c r="C4818" s="9">
        <v>50.46</v>
      </c>
      <c r="D4818" s="10">
        <v>30030</v>
      </c>
    </row>
    <row r="4819" spans="1:4" x14ac:dyDescent="0.35">
      <c r="A4819" s="7" t="s">
        <v>369</v>
      </c>
      <c r="B4819" s="8">
        <v>41425</v>
      </c>
      <c r="C4819" s="9">
        <v>32.4</v>
      </c>
      <c r="D4819" s="10">
        <v>30030</v>
      </c>
    </row>
    <row r="4820" spans="1:4" x14ac:dyDescent="0.35">
      <c r="A4820" s="7" t="s">
        <v>369</v>
      </c>
      <c r="B4820" s="8">
        <v>41431</v>
      </c>
      <c r="C4820" s="9">
        <v>55.35</v>
      </c>
      <c r="D4820" s="10">
        <v>70108</v>
      </c>
    </row>
    <row r="4821" spans="1:4" x14ac:dyDescent="0.35">
      <c r="A4821" s="7" t="s">
        <v>369</v>
      </c>
      <c r="B4821" s="8">
        <v>41432</v>
      </c>
      <c r="C4821" s="9">
        <v>62.61</v>
      </c>
      <c r="D4821" s="10">
        <v>30022</v>
      </c>
    </row>
    <row r="4822" spans="1:4" x14ac:dyDescent="0.35">
      <c r="A4822" s="7" t="s">
        <v>369</v>
      </c>
      <c r="B4822" s="8">
        <v>41439</v>
      </c>
      <c r="C4822" s="9">
        <v>68.72</v>
      </c>
      <c r="D4822" s="10">
        <v>20120</v>
      </c>
    </row>
    <row r="4823" spans="1:4" x14ac:dyDescent="0.35">
      <c r="A4823" s="7" t="s">
        <v>369</v>
      </c>
      <c r="B4823" s="8">
        <v>41439</v>
      </c>
      <c r="C4823" s="9">
        <v>46.35</v>
      </c>
      <c r="D4823" s="10">
        <v>20120</v>
      </c>
    </row>
    <row r="4824" spans="1:4" x14ac:dyDescent="0.35">
      <c r="A4824" s="7" t="s">
        <v>369</v>
      </c>
      <c r="B4824" s="8">
        <v>41436</v>
      </c>
      <c r="C4824" s="9">
        <v>48.85</v>
      </c>
      <c r="D4824" s="10">
        <v>30027</v>
      </c>
    </row>
    <row r="4825" spans="1:4" x14ac:dyDescent="0.35">
      <c r="A4825" s="7" t="s">
        <v>369</v>
      </c>
      <c r="B4825" s="8">
        <v>41440</v>
      </c>
      <c r="C4825" s="9">
        <v>19.45</v>
      </c>
      <c r="D4825" s="10">
        <v>20017</v>
      </c>
    </row>
    <row r="4826" spans="1:4" x14ac:dyDescent="0.35">
      <c r="A4826" s="7" t="s">
        <v>369</v>
      </c>
      <c r="B4826" s="8">
        <v>41445</v>
      </c>
      <c r="C4826" s="9">
        <v>5.85</v>
      </c>
      <c r="D4826" s="10">
        <v>60002</v>
      </c>
    </row>
    <row r="4827" spans="1:4" x14ac:dyDescent="0.35">
      <c r="A4827" s="7" t="s">
        <v>369</v>
      </c>
      <c r="B4827" s="8">
        <v>41446</v>
      </c>
      <c r="C4827" s="9">
        <v>54.46</v>
      </c>
      <c r="D4827" s="10">
        <v>30029</v>
      </c>
    </row>
    <row r="4828" spans="1:4" x14ac:dyDescent="0.35">
      <c r="A4828" s="7" t="s">
        <v>369</v>
      </c>
      <c r="B4828" s="8">
        <v>41446</v>
      </c>
      <c r="C4828" s="9">
        <v>19.7</v>
      </c>
      <c r="D4828" s="10">
        <v>30029</v>
      </c>
    </row>
    <row r="4829" spans="1:4" x14ac:dyDescent="0.35">
      <c r="A4829" s="7" t="s">
        <v>369</v>
      </c>
      <c r="B4829" s="8">
        <v>41447</v>
      </c>
      <c r="C4829" s="9">
        <v>43.45</v>
      </c>
      <c r="D4829" s="10">
        <v>20032</v>
      </c>
    </row>
    <row r="4830" spans="1:4" x14ac:dyDescent="0.35">
      <c r="A4830" s="7" t="s">
        <v>369</v>
      </c>
      <c r="B4830" s="8">
        <v>41444</v>
      </c>
      <c r="C4830" s="9">
        <v>56.8</v>
      </c>
      <c r="D4830" s="10">
        <v>20075</v>
      </c>
    </row>
    <row r="4831" spans="1:4" x14ac:dyDescent="0.35">
      <c r="A4831" s="7" t="s">
        <v>369</v>
      </c>
      <c r="B4831" s="8">
        <v>41450</v>
      </c>
      <c r="C4831" s="9">
        <v>24.21</v>
      </c>
      <c r="D4831" s="10">
        <v>30025</v>
      </c>
    </row>
    <row r="4832" spans="1:4" x14ac:dyDescent="0.35">
      <c r="A4832" s="7" t="s">
        <v>369</v>
      </c>
      <c r="B4832" s="8">
        <v>41450</v>
      </c>
      <c r="C4832" s="9">
        <v>47.88</v>
      </c>
      <c r="D4832" s="10">
        <v>30025</v>
      </c>
    </row>
    <row r="4833" spans="1:4" x14ac:dyDescent="0.35">
      <c r="A4833" s="7" t="s">
        <v>369</v>
      </c>
      <c r="B4833" s="8">
        <v>41453</v>
      </c>
      <c r="C4833" s="9">
        <v>40.85</v>
      </c>
      <c r="D4833" s="10">
        <v>20152</v>
      </c>
    </row>
    <row r="4834" spans="1:4" x14ac:dyDescent="0.35">
      <c r="A4834" s="7" t="s">
        <v>369</v>
      </c>
      <c r="B4834" s="8">
        <v>41457</v>
      </c>
      <c r="C4834" s="9">
        <v>25.61</v>
      </c>
      <c r="D4834" s="10">
        <v>30056</v>
      </c>
    </row>
    <row r="4835" spans="1:4" x14ac:dyDescent="0.35">
      <c r="A4835" s="7" t="s">
        <v>369</v>
      </c>
      <c r="B4835" s="8">
        <v>41465</v>
      </c>
      <c r="C4835" s="9">
        <v>26.9</v>
      </c>
      <c r="D4835" s="10">
        <v>30018</v>
      </c>
    </row>
    <row r="4836" spans="1:4" x14ac:dyDescent="0.35">
      <c r="A4836" s="7" t="s">
        <v>369</v>
      </c>
      <c r="B4836" s="8">
        <v>41465</v>
      </c>
      <c r="C4836" s="9">
        <v>41.36</v>
      </c>
      <c r="D4836" s="10">
        <v>30018</v>
      </c>
    </row>
    <row r="4837" spans="1:4" x14ac:dyDescent="0.35">
      <c r="A4837" s="7" t="s">
        <v>369</v>
      </c>
      <c r="B4837" s="8">
        <v>41461</v>
      </c>
      <c r="C4837" s="9">
        <v>38.31</v>
      </c>
      <c r="D4837" s="10">
        <v>20039</v>
      </c>
    </row>
    <row r="4838" spans="1:4" x14ac:dyDescent="0.35">
      <c r="A4838" s="7" t="s">
        <v>369</v>
      </c>
      <c r="B4838" s="8">
        <v>41461</v>
      </c>
      <c r="C4838" s="9">
        <v>39.68</v>
      </c>
      <c r="D4838" s="10">
        <v>20039</v>
      </c>
    </row>
    <row r="4839" spans="1:4" x14ac:dyDescent="0.35">
      <c r="A4839" s="7" t="s">
        <v>369</v>
      </c>
      <c r="B4839" s="8">
        <v>41467</v>
      </c>
      <c r="C4839" s="9">
        <v>20.95</v>
      </c>
      <c r="D4839" s="10">
        <v>30019</v>
      </c>
    </row>
    <row r="4840" spans="1:4" x14ac:dyDescent="0.35">
      <c r="A4840" s="7" t="s">
        <v>369</v>
      </c>
      <c r="B4840" s="8">
        <v>41467</v>
      </c>
      <c r="C4840" s="9">
        <v>44.83</v>
      </c>
      <c r="D4840" s="10">
        <v>30019</v>
      </c>
    </row>
    <row r="4841" spans="1:4" x14ac:dyDescent="0.35">
      <c r="A4841" s="7" t="s">
        <v>369</v>
      </c>
      <c r="B4841" s="8">
        <v>41467</v>
      </c>
      <c r="C4841" s="9">
        <v>63.18</v>
      </c>
      <c r="D4841" s="10">
        <v>30019</v>
      </c>
    </row>
    <row r="4842" spans="1:4" x14ac:dyDescent="0.35">
      <c r="A4842" s="7" t="s">
        <v>369</v>
      </c>
      <c r="B4842" s="8">
        <v>41467</v>
      </c>
      <c r="C4842" s="9">
        <v>45.86</v>
      </c>
      <c r="D4842" s="10">
        <v>30019</v>
      </c>
    </row>
    <row r="4843" spans="1:4" x14ac:dyDescent="0.35">
      <c r="A4843" s="7" t="s">
        <v>369</v>
      </c>
      <c r="B4843" s="8">
        <v>41474</v>
      </c>
      <c r="C4843" s="9">
        <v>48.9</v>
      </c>
      <c r="D4843" s="10">
        <v>20146</v>
      </c>
    </row>
    <row r="4844" spans="1:4" x14ac:dyDescent="0.35">
      <c r="A4844" s="7" t="s">
        <v>369</v>
      </c>
      <c r="B4844" s="8">
        <v>41474</v>
      </c>
      <c r="C4844" s="9">
        <v>47.57</v>
      </c>
      <c r="D4844" s="10">
        <v>20146</v>
      </c>
    </row>
    <row r="4845" spans="1:4" x14ac:dyDescent="0.35">
      <c r="A4845" s="7" t="s">
        <v>369</v>
      </c>
      <c r="B4845" s="8">
        <v>41482</v>
      </c>
      <c r="C4845" s="9">
        <v>19.45</v>
      </c>
      <c r="D4845" s="10">
        <v>20017</v>
      </c>
    </row>
    <row r="4846" spans="1:4" x14ac:dyDescent="0.35">
      <c r="A4846" s="7" t="s">
        <v>369</v>
      </c>
      <c r="B4846" s="8">
        <v>41479</v>
      </c>
      <c r="C4846" s="9">
        <v>61.3</v>
      </c>
      <c r="D4846" s="10">
        <v>30024</v>
      </c>
    </row>
    <row r="4847" spans="1:4" x14ac:dyDescent="0.35">
      <c r="A4847" s="7" t="s">
        <v>369</v>
      </c>
      <c r="B4847" s="8">
        <v>41480</v>
      </c>
      <c r="C4847" s="9">
        <v>31.9</v>
      </c>
      <c r="D4847" s="10">
        <v>30034</v>
      </c>
    </row>
    <row r="4848" spans="1:4" x14ac:dyDescent="0.35">
      <c r="A4848" s="7" t="s">
        <v>369</v>
      </c>
      <c r="B4848" s="8">
        <v>41480</v>
      </c>
      <c r="C4848" s="9">
        <v>47.48</v>
      </c>
      <c r="D4848" s="10">
        <v>30034</v>
      </c>
    </row>
    <row r="4849" spans="1:4" x14ac:dyDescent="0.35">
      <c r="A4849" s="7" t="s">
        <v>369</v>
      </c>
      <c r="B4849" s="8">
        <v>41480</v>
      </c>
      <c r="C4849" s="9">
        <v>9.5</v>
      </c>
      <c r="D4849" s="10">
        <v>30034</v>
      </c>
    </row>
    <row r="4850" spans="1:4" x14ac:dyDescent="0.35">
      <c r="A4850" s="7" t="s">
        <v>369</v>
      </c>
      <c r="B4850" s="8">
        <v>41480</v>
      </c>
      <c r="C4850" s="9">
        <v>32.61</v>
      </c>
      <c r="D4850" s="10">
        <v>30034</v>
      </c>
    </row>
    <row r="4851" spans="1:4" x14ac:dyDescent="0.35">
      <c r="A4851" s="7" t="s">
        <v>369</v>
      </c>
      <c r="B4851" s="8">
        <v>41481</v>
      </c>
      <c r="C4851" s="9">
        <v>41.9</v>
      </c>
      <c r="D4851" s="10">
        <v>30030</v>
      </c>
    </row>
    <row r="4852" spans="1:4" x14ac:dyDescent="0.35">
      <c r="A4852" s="7" t="s">
        <v>369</v>
      </c>
      <c r="B4852" s="8">
        <v>41481</v>
      </c>
      <c r="C4852" s="9">
        <v>35.57</v>
      </c>
      <c r="D4852" s="10">
        <v>30030</v>
      </c>
    </row>
    <row r="4853" spans="1:4" x14ac:dyDescent="0.35">
      <c r="A4853" s="7" t="s">
        <v>369</v>
      </c>
      <c r="B4853" s="8">
        <v>41481</v>
      </c>
      <c r="C4853" s="9">
        <v>50.46</v>
      </c>
      <c r="D4853" s="10">
        <v>30030</v>
      </c>
    </row>
    <row r="4854" spans="1:4" x14ac:dyDescent="0.35">
      <c r="A4854" s="7" t="s">
        <v>369</v>
      </c>
      <c r="B4854" s="8">
        <v>41481</v>
      </c>
      <c r="C4854" s="9">
        <v>32.4</v>
      </c>
      <c r="D4854" s="10">
        <v>30030</v>
      </c>
    </row>
    <row r="4855" spans="1:4" x14ac:dyDescent="0.35">
      <c r="A4855" s="7" t="s">
        <v>369</v>
      </c>
      <c r="B4855" s="8">
        <v>41485</v>
      </c>
      <c r="C4855" s="9">
        <v>20.95</v>
      </c>
      <c r="D4855" s="10">
        <v>30019</v>
      </c>
    </row>
    <row r="4856" spans="1:4" x14ac:dyDescent="0.35">
      <c r="A4856" s="7" t="s">
        <v>369</v>
      </c>
      <c r="B4856" s="8">
        <v>41485</v>
      </c>
      <c r="C4856" s="9">
        <v>44.83</v>
      </c>
      <c r="D4856" s="10">
        <v>30019</v>
      </c>
    </row>
    <row r="4857" spans="1:4" x14ac:dyDescent="0.35">
      <c r="A4857" s="7" t="s">
        <v>369</v>
      </c>
      <c r="B4857" s="8">
        <v>41485</v>
      </c>
      <c r="C4857" s="9">
        <v>63.18</v>
      </c>
      <c r="D4857" s="10">
        <v>30019</v>
      </c>
    </row>
    <row r="4858" spans="1:4" x14ac:dyDescent="0.35">
      <c r="A4858" s="7" t="s">
        <v>369</v>
      </c>
      <c r="B4858" s="8">
        <v>41485</v>
      </c>
      <c r="C4858" s="9">
        <v>45.86</v>
      </c>
      <c r="D4858" s="10">
        <v>30019</v>
      </c>
    </row>
    <row r="4859" spans="1:4" x14ac:dyDescent="0.35">
      <c r="A4859" s="7" t="s">
        <v>369</v>
      </c>
      <c r="B4859" s="8">
        <v>41487</v>
      </c>
      <c r="C4859" s="9">
        <v>31.11</v>
      </c>
      <c r="D4859" s="10">
        <v>30047</v>
      </c>
    </row>
    <row r="4860" spans="1:4" x14ac:dyDescent="0.35">
      <c r="A4860" s="7" t="s">
        <v>369</v>
      </c>
      <c r="B4860" s="8">
        <v>41487</v>
      </c>
      <c r="C4860" s="9">
        <v>23.25</v>
      </c>
      <c r="D4860" s="10">
        <v>30047</v>
      </c>
    </row>
    <row r="4861" spans="1:4" x14ac:dyDescent="0.35">
      <c r="A4861" s="7" t="s">
        <v>369</v>
      </c>
      <c r="B4861" s="8">
        <v>41488</v>
      </c>
      <c r="C4861" s="9">
        <v>34.65</v>
      </c>
      <c r="D4861" s="10">
        <v>20118</v>
      </c>
    </row>
    <row r="4862" spans="1:4" x14ac:dyDescent="0.35">
      <c r="A4862" s="7" t="s">
        <v>369</v>
      </c>
      <c r="B4862" s="8">
        <v>41493</v>
      </c>
      <c r="C4862" s="9">
        <v>33.26</v>
      </c>
      <c r="D4862" s="10">
        <v>20136</v>
      </c>
    </row>
    <row r="4863" spans="1:4" x14ac:dyDescent="0.35">
      <c r="A4863" s="7" t="s">
        <v>369</v>
      </c>
      <c r="B4863" s="8">
        <v>41493</v>
      </c>
      <c r="C4863" s="9">
        <v>37.450000000000003</v>
      </c>
      <c r="D4863" s="10">
        <v>20136</v>
      </c>
    </row>
    <row r="4864" spans="1:4" x14ac:dyDescent="0.35">
      <c r="A4864" s="7" t="s">
        <v>369</v>
      </c>
      <c r="B4864" s="8">
        <v>41495</v>
      </c>
      <c r="C4864" s="9">
        <v>50.15</v>
      </c>
      <c r="D4864" s="10">
        <v>30040</v>
      </c>
    </row>
    <row r="4865" spans="1:4" x14ac:dyDescent="0.35">
      <c r="A4865" s="7" t="s">
        <v>369</v>
      </c>
      <c r="B4865" s="8">
        <v>41495</v>
      </c>
      <c r="C4865" s="9">
        <v>38.85</v>
      </c>
      <c r="D4865" s="10">
        <v>30040</v>
      </c>
    </row>
    <row r="4866" spans="1:4" x14ac:dyDescent="0.35">
      <c r="A4866" s="7" t="s">
        <v>369</v>
      </c>
      <c r="B4866" s="8">
        <v>41495</v>
      </c>
      <c r="C4866" s="9">
        <v>43.7</v>
      </c>
      <c r="D4866" s="10">
        <v>30040</v>
      </c>
    </row>
    <row r="4867" spans="1:4" x14ac:dyDescent="0.35">
      <c r="A4867" s="7" t="s">
        <v>369</v>
      </c>
      <c r="B4867" s="8">
        <v>41494</v>
      </c>
      <c r="C4867" s="9">
        <v>48.9</v>
      </c>
      <c r="D4867" s="10">
        <v>20146</v>
      </c>
    </row>
    <row r="4868" spans="1:4" x14ac:dyDescent="0.35">
      <c r="A4868" s="7" t="s">
        <v>369</v>
      </c>
      <c r="B4868" s="8">
        <v>41494</v>
      </c>
      <c r="C4868" s="9">
        <v>47.57</v>
      </c>
      <c r="D4868" s="10">
        <v>20146</v>
      </c>
    </row>
    <row r="4869" spans="1:4" x14ac:dyDescent="0.35">
      <c r="A4869" s="7" t="s">
        <v>369</v>
      </c>
      <c r="B4869" s="8">
        <v>41499</v>
      </c>
      <c r="C4869" s="9">
        <v>29.9</v>
      </c>
      <c r="D4869" s="10">
        <v>20114</v>
      </c>
    </row>
    <row r="4870" spans="1:4" x14ac:dyDescent="0.35">
      <c r="A4870" s="7" t="s">
        <v>369</v>
      </c>
      <c r="B4870" s="8">
        <v>41502</v>
      </c>
      <c r="C4870" s="9">
        <v>50.85</v>
      </c>
      <c r="D4870" s="10">
        <v>30033</v>
      </c>
    </row>
    <row r="4871" spans="1:4" x14ac:dyDescent="0.35">
      <c r="A4871" s="7" t="s">
        <v>369</v>
      </c>
      <c r="B4871" s="8">
        <v>41504</v>
      </c>
      <c r="C4871" s="9">
        <v>45.7</v>
      </c>
      <c r="D4871" s="10">
        <v>20054</v>
      </c>
    </row>
    <row r="4872" spans="1:4" x14ac:dyDescent="0.35">
      <c r="A4872" s="7" t="s">
        <v>369</v>
      </c>
      <c r="B4872" s="8">
        <v>41506</v>
      </c>
      <c r="C4872" s="9">
        <v>49.85</v>
      </c>
      <c r="D4872" s="10">
        <v>30041</v>
      </c>
    </row>
    <row r="4873" spans="1:4" x14ac:dyDescent="0.35">
      <c r="A4873" s="7" t="s">
        <v>369</v>
      </c>
      <c r="B4873" s="8">
        <v>41509</v>
      </c>
      <c r="C4873" s="9">
        <v>41.9</v>
      </c>
      <c r="D4873" s="10">
        <v>30030</v>
      </c>
    </row>
    <row r="4874" spans="1:4" x14ac:dyDescent="0.35">
      <c r="A4874" s="7" t="s">
        <v>369</v>
      </c>
      <c r="B4874" s="8">
        <v>41509</v>
      </c>
      <c r="C4874" s="9">
        <v>35.57</v>
      </c>
      <c r="D4874" s="10">
        <v>30030</v>
      </c>
    </row>
    <row r="4875" spans="1:4" x14ac:dyDescent="0.35">
      <c r="A4875" s="7" t="s">
        <v>369</v>
      </c>
      <c r="B4875" s="8">
        <v>41509</v>
      </c>
      <c r="C4875" s="9">
        <v>50.46</v>
      </c>
      <c r="D4875" s="10">
        <v>30030</v>
      </c>
    </row>
    <row r="4876" spans="1:4" x14ac:dyDescent="0.35">
      <c r="A4876" s="7" t="s">
        <v>369</v>
      </c>
      <c r="B4876" s="8">
        <v>41509</v>
      </c>
      <c r="C4876" s="9">
        <v>32.4</v>
      </c>
      <c r="D4876" s="10">
        <v>30030</v>
      </c>
    </row>
    <row r="4877" spans="1:4" x14ac:dyDescent="0.35">
      <c r="A4877" s="7" t="s">
        <v>369</v>
      </c>
      <c r="B4877" s="8">
        <v>41513</v>
      </c>
      <c r="C4877" s="9">
        <v>50.15</v>
      </c>
      <c r="D4877" s="10">
        <v>30040</v>
      </c>
    </row>
    <row r="4878" spans="1:4" x14ac:dyDescent="0.35">
      <c r="A4878" s="7" t="s">
        <v>369</v>
      </c>
      <c r="B4878" s="8">
        <v>41513</v>
      </c>
      <c r="C4878" s="9">
        <v>38.85</v>
      </c>
      <c r="D4878" s="10">
        <v>30040</v>
      </c>
    </row>
    <row r="4879" spans="1:4" x14ac:dyDescent="0.35">
      <c r="A4879" s="7" t="s">
        <v>369</v>
      </c>
      <c r="B4879" s="8">
        <v>41513</v>
      </c>
      <c r="C4879" s="9">
        <v>43.7</v>
      </c>
      <c r="D4879" s="10">
        <v>30040</v>
      </c>
    </row>
    <row r="4880" spans="1:4" x14ac:dyDescent="0.35">
      <c r="A4880" s="7" t="s">
        <v>369</v>
      </c>
      <c r="B4880" s="8">
        <v>41515</v>
      </c>
      <c r="C4880" s="9">
        <v>44.85</v>
      </c>
      <c r="D4880" s="10">
        <v>10103</v>
      </c>
    </row>
    <row r="4881" spans="1:4" x14ac:dyDescent="0.35">
      <c r="A4881" s="7" t="s">
        <v>369</v>
      </c>
      <c r="B4881" s="8">
        <v>41516</v>
      </c>
      <c r="C4881" s="9">
        <v>53.85</v>
      </c>
      <c r="D4881" s="10">
        <v>20132</v>
      </c>
    </row>
    <row r="4882" spans="1:4" x14ac:dyDescent="0.35">
      <c r="A4882" s="7" t="s">
        <v>369</v>
      </c>
      <c r="B4882" s="8">
        <v>41522</v>
      </c>
      <c r="C4882" s="9">
        <v>35.35</v>
      </c>
      <c r="D4882" s="10">
        <v>20196</v>
      </c>
    </row>
    <row r="4883" spans="1:4" x14ac:dyDescent="0.35">
      <c r="A4883" s="7" t="s">
        <v>369</v>
      </c>
      <c r="B4883" s="8">
        <v>41523</v>
      </c>
      <c r="C4883" s="9">
        <v>29.96</v>
      </c>
      <c r="D4883" s="10">
        <v>30037</v>
      </c>
    </row>
    <row r="4884" spans="1:4" x14ac:dyDescent="0.35">
      <c r="A4884" s="7" t="s">
        <v>369</v>
      </c>
      <c r="B4884" s="8">
        <v>41523</v>
      </c>
      <c r="C4884" s="9">
        <v>24.08</v>
      </c>
      <c r="D4884" s="10">
        <v>30037</v>
      </c>
    </row>
    <row r="4885" spans="1:4" x14ac:dyDescent="0.35">
      <c r="A4885" s="7" t="s">
        <v>369</v>
      </c>
      <c r="B4885" s="8">
        <v>41523</v>
      </c>
      <c r="C4885" s="9">
        <v>35.68</v>
      </c>
      <c r="D4885" s="10">
        <v>30037</v>
      </c>
    </row>
    <row r="4886" spans="1:4" x14ac:dyDescent="0.35">
      <c r="A4886" s="7" t="s">
        <v>369</v>
      </c>
      <c r="B4886" s="8">
        <v>41529</v>
      </c>
      <c r="C4886" s="9">
        <v>31.11</v>
      </c>
      <c r="D4886" s="10">
        <v>30047</v>
      </c>
    </row>
    <row r="4887" spans="1:4" x14ac:dyDescent="0.35">
      <c r="A4887" s="7" t="s">
        <v>369</v>
      </c>
      <c r="B4887" s="8">
        <v>41529</v>
      </c>
      <c r="C4887" s="9">
        <v>23.25</v>
      </c>
      <c r="D4887" s="10">
        <v>30047</v>
      </c>
    </row>
    <row r="4888" spans="1:4" x14ac:dyDescent="0.35">
      <c r="A4888" s="7" t="s">
        <v>369</v>
      </c>
      <c r="B4888" s="8">
        <v>41527</v>
      </c>
      <c r="C4888" s="9">
        <v>25.11</v>
      </c>
      <c r="D4888" s="10">
        <v>20129</v>
      </c>
    </row>
    <row r="4889" spans="1:4" x14ac:dyDescent="0.35">
      <c r="A4889" s="7" t="s">
        <v>369</v>
      </c>
      <c r="B4889" s="8">
        <v>41530</v>
      </c>
      <c r="C4889" s="9">
        <v>31.9</v>
      </c>
      <c r="D4889" s="10">
        <v>30034</v>
      </c>
    </row>
    <row r="4890" spans="1:4" x14ac:dyDescent="0.35">
      <c r="A4890" s="7" t="s">
        <v>369</v>
      </c>
      <c r="B4890" s="8">
        <v>41530</v>
      </c>
      <c r="C4890" s="9">
        <v>47.48</v>
      </c>
      <c r="D4890" s="10">
        <v>30034</v>
      </c>
    </row>
    <row r="4891" spans="1:4" x14ac:dyDescent="0.35">
      <c r="A4891" s="7" t="s">
        <v>369</v>
      </c>
      <c r="B4891" s="8">
        <v>41530</v>
      </c>
      <c r="C4891" s="9">
        <v>9.5</v>
      </c>
      <c r="D4891" s="10">
        <v>30034</v>
      </c>
    </row>
    <row r="4892" spans="1:4" x14ac:dyDescent="0.35">
      <c r="A4892" s="7" t="s">
        <v>369</v>
      </c>
      <c r="B4892" s="8">
        <v>41530</v>
      </c>
      <c r="C4892" s="9">
        <v>32.61</v>
      </c>
      <c r="D4892" s="10">
        <v>30034</v>
      </c>
    </row>
    <row r="4893" spans="1:4" x14ac:dyDescent="0.35">
      <c r="A4893" s="7" t="s">
        <v>369</v>
      </c>
      <c r="B4893" s="8">
        <v>41536</v>
      </c>
      <c r="C4893" s="9">
        <v>59.1</v>
      </c>
      <c r="D4893" s="10">
        <v>20133</v>
      </c>
    </row>
    <row r="4894" spans="1:4" x14ac:dyDescent="0.35">
      <c r="A4894" s="7" t="s">
        <v>369</v>
      </c>
      <c r="B4894" s="8">
        <v>41538</v>
      </c>
      <c r="C4894" s="9">
        <v>21</v>
      </c>
      <c r="D4894" s="10">
        <v>20034</v>
      </c>
    </row>
    <row r="4895" spans="1:4" x14ac:dyDescent="0.35">
      <c r="A4895" s="7" t="s">
        <v>369</v>
      </c>
      <c r="B4895" s="8">
        <v>41534</v>
      </c>
      <c r="C4895" s="9">
        <v>5</v>
      </c>
      <c r="D4895" s="10">
        <v>30032</v>
      </c>
    </row>
    <row r="4896" spans="1:4" x14ac:dyDescent="0.35">
      <c r="A4896" s="7" t="s">
        <v>369</v>
      </c>
      <c r="B4896" s="8">
        <v>41534</v>
      </c>
      <c r="C4896" s="9">
        <v>45.36</v>
      </c>
      <c r="D4896" s="10">
        <v>30032</v>
      </c>
    </row>
    <row r="4897" spans="1:4" x14ac:dyDescent="0.35">
      <c r="A4897" s="7" t="s">
        <v>369</v>
      </c>
      <c r="B4897" s="8">
        <v>41534</v>
      </c>
      <c r="C4897" s="9">
        <v>48.45</v>
      </c>
      <c r="D4897" s="10">
        <v>30032</v>
      </c>
    </row>
    <row r="4898" spans="1:4" x14ac:dyDescent="0.35">
      <c r="A4898" s="7" t="s">
        <v>369</v>
      </c>
      <c r="B4898" s="8">
        <v>41534</v>
      </c>
      <c r="C4898" s="9">
        <v>35.1</v>
      </c>
      <c r="D4898" s="10">
        <v>30032</v>
      </c>
    </row>
    <row r="4899" spans="1:4" x14ac:dyDescent="0.35">
      <c r="A4899" s="7" t="s">
        <v>369</v>
      </c>
      <c r="B4899" s="8">
        <v>41541</v>
      </c>
      <c r="C4899" s="9">
        <v>25.27</v>
      </c>
      <c r="D4899" s="10">
        <v>30031</v>
      </c>
    </row>
    <row r="4900" spans="1:4" x14ac:dyDescent="0.35">
      <c r="A4900" s="7" t="s">
        <v>369</v>
      </c>
      <c r="B4900" s="8">
        <v>41541</v>
      </c>
      <c r="C4900" s="9">
        <v>39.85</v>
      </c>
      <c r="D4900" s="10">
        <v>30031</v>
      </c>
    </row>
    <row r="4901" spans="1:4" x14ac:dyDescent="0.35">
      <c r="A4901" s="7" t="s">
        <v>369</v>
      </c>
      <c r="B4901" s="8">
        <v>41541</v>
      </c>
      <c r="C4901" s="9">
        <v>17.649999999999999</v>
      </c>
      <c r="D4901" s="10">
        <v>30031</v>
      </c>
    </row>
    <row r="4902" spans="1:4" x14ac:dyDescent="0.35">
      <c r="A4902" s="7" t="s">
        <v>369</v>
      </c>
      <c r="B4902" s="8">
        <v>41544</v>
      </c>
      <c r="C4902" s="9">
        <v>5</v>
      </c>
      <c r="D4902" s="10">
        <v>30032</v>
      </c>
    </row>
    <row r="4903" spans="1:4" x14ac:dyDescent="0.35">
      <c r="A4903" s="7" t="s">
        <v>369</v>
      </c>
      <c r="B4903" s="8">
        <v>41544</v>
      </c>
      <c r="C4903" s="9">
        <v>45.36</v>
      </c>
      <c r="D4903" s="10">
        <v>30032</v>
      </c>
    </row>
    <row r="4904" spans="1:4" x14ac:dyDescent="0.35">
      <c r="A4904" s="7" t="s">
        <v>369</v>
      </c>
      <c r="B4904" s="8">
        <v>41544</v>
      </c>
      <c r="C4904" s="9">
        <v>48.45</v>
      </c>
      <c r="D4904" s="10">
        <v>30032</v>
      </c>
    </row>
    <row r="4905" spans="1:4" x14ac:dyDescent="0.35">
      <c r="A4905" s="7" t="s">
        <v>369</v>
      </c>
      <c r="B4905" s="8">
        <v>41544</v>
      </c>
      <c r="C4905" s="9">
        <v>35.1</v>
      </c>
      <c r="D4905" s="10">
        <v>30032</v>
      </c>
    </row>
    <row r="4906" spans="1:4" x14ac:dyDescent="0.35">
      <c r="A4906" s="7" t="s">
        <v>369</v>
      </c>
      <c r="B4906" s="8">
        <v>41545</v>
      </c>
      <c r="C4906" s="9">
        <v>18.45</v>
      </c>
      <c r="D4906" s="10">
        <v>20040</v>
      </c>
    </row>
    <row r="4907" spans="1:4" x14ac:dyDescent="0.35">
      <c r="A4907" s="7" t="s">
        <v>369</v>
      </c>
      <c r="B4907" s="8">
        <v>41548</v>
      </c>
      <c r="C4907" s="9">
        <v>28.72</v>
      </c>
      <c r="D4907" s="10">
        <v>30053</v>
      </c>
    </row>
    <row r="4908" spans="1:4" x14ac:dyDescent="0.35">
      <c r="A4908" s="7" t="s">
        <v>369</v>
      </c>
      <c r="B4908" s="8">
        <v>41550</v>
      </c>
      <c r="C4908" s="9">
        <v>52.2</v>
      </c>
      <c r="D4908" s="10">
        <v>20153</v>
      </c>
    </row>
    <row r="4909" spans="1:4" x14ac:dyDescent="0.35">
      <c r="A4909" s="7" t="s">
        <v>369</v>
      </c>
      <c r="B4909" s="8">
        <v>41551</v>
      </c>
      <c r="C4909" s="9">
        <v>38.950000000000003</v>
      </c>
      <c r="D4909" s="10">
        <v>30042</v>
      </c>
    </row>
    <row r="4910" spans="1:4" x14ac:dyDescent="0.35">
      <c r="A4910" s="7" t="s">
        <v>369</v>
      </c>
      <c r="B4910" s="8">
        <v>41551</v>
      </c>
      <c r="C4910" s="9">
        <v>67.900000000000006</v>
      </c>
      <c r="D4910" s="10">
        <v>30042</v>
      </c>
    </row>
    <row r="4911" spans="1:4" x14ac:dyDescent="0.35">
      <c r="A4911" s="7" t="s">
        <v>369</v>
      </c>
      <c r="B4911" s="8">
        <v>41555</v>
      </c>
      <c r="C4911" s="9">
        <v>29.22</v>
      </c>
      <c r="D4911" s="10">
        <v>30057</v>
      </c>
    </row>
    <row r="4912" spans="1:4" x14ac:dyDescent="0.35">
      <c r="A4912" s="7" t="s">
        <v>369</v>
      </c>
      <c r="B4912" s="8">
        <v>41559</v>
      </c>
      <c r="C4912" s="9">
        <v>28.95</v>
      </c>
      <c r="D4912" s="10">
        <v>20058</v>
      </c>
    </row>
    <row r="4913" spans="1:4" x14ac:dyDescent="0.35">
      <c r="A4913" s="7" t="s">
        <v>369</v>
      </c>
      <c r="B4913" s="8">
        <v>41563</v>
      </c>
      <c r="C4913" s="9">
        <v>5</v>
      </c>
      <c r="D4913" s="10">
        <v>30032</v>
      </c>
    </row>
    <row r="4914" spans="1:4" x14ac:dyDescent="0.35">
      <c r="A4914" s="7" t="s">
        <v>369</v>
      </c>
      <c r="B4914" s="8">
        <v>41563</v>
      </c>
      <c r="C4914" s="9">
        <v>45.36</v>
      </c>
      <c r="D4914" s="10">
        <v>30032</v>
      </c>
    </row>
    <row r="4915" spans="1:4" x14ac:dyDescent="0.35">
      <c r="A4915" s="7" t="s">
        <v>369</v>
      </c>
      <c r="B4915" s="8">
        <v>41563</v>
      </c>
      <c r="C4915" s="9">
        <v>48.45</v>
      </c>
      <c r="D4915" s="10">
        <v>30032</v>
      </c>
    </row>
    <row r="4916" spans="1:4" x14ac:dyDescent="0.35">
      <c r="A4916" s="7" t="s">
        <v>369</v>
      </c>
      <c r="B4916" s="8">
        <v>41563</v>
      </c>
      <c r="C4916" s="9">
        <v>35.1</v>
      </c>
      <c r="D4916" s="10">
        <v>30032</v>
      </c>
    </row>
    <row r="4917" spans="1:4" x14ac:dyDescent="0.35">
      <c r="A4917" s="7" t="s">
        <v>369</v>
      </c>
      <c r="B4917" s="8">
        <v>41564</v>
      </c>
      <c r="C4917" s="9">
        <v>25.27</v>
      </c>
      <c r="D4917" s="10">
        <v>30031</v>
      </c>
    </row>
    <row r="4918" spans="1:4" x14ac:dyDescent="0.35">
      <c r="A4918" s="7" t="s">
        <v>369</v>
      </c>
      <c r="B4918" s="8">
        <v>41564</v>
      </c>
      <c r="C4918" s="9">
        <v>39.85</v>
      </c>
      <c r="D4918" s="10">
        <v>30031</v>
      </c>
    </row>
    <row r="4919" spans="1:4" x14ac:dyDescent="0.35">
      <c r="A4919" s="7" t="s">
        <v>369</v>
      </c>
      <c r="B4919" s="8">
        <v>41564</v>
      </c>
      <c r="C4919" s="9">
        <v>17.649999999999999</v>
      </c>
      <c r="D4919" s="10">
        <v>30031</v>
      </c>
    </row>
    <row r="4920" spans="1:4" x14ac:dyDescent="0.35">
      <c r="A4920" s="7" t="s">
        <v>369</v>
      </c>
      <c r="B4920" s="8">
        <v>41576</v>
      </c>
      <c r="C4920" s="9">
        <v>41.86</v>
      </c>
      <c r="D4920" s="10">
        <v>30036</v>
      </c>
    </row>
    <row r="4921" spans="1:4" x14ac:dyDescent="0.35">
      <c r="A4921" s="7" t="s">
        <v>369</v>
      </c>
      <c r="B4921" s="8">
        <v>41576</v>
      </c>
      <c r="C4921" s="9">
        <v>70.28</v>
      </c>
      <c r="D4921" s="10">
        <v>30036</v>
      </c>
    </row>
    <row r="4922" spans="1:4" x14ac:dyDescent="0.35">
      <c r="A4922" s="7" t="s">
        <v>369</v>
      </c>
      <c r="B4922" s="8">
        <v>41577</v>
      </c>
      <c r="C4922" s="9">
        <v>34.5</v>
      </c>
      <c r="D4922" s="10">
        <v>40016</v>
      </c>
    </row>
    <row r="4923" spans="1:4" x14ac:dyDescent="0.35">
      <c r="A4923" s="7" t="s">
        <v>369</v>
      </c>
      <c r="B4923" s="8">
        <v>41579</v>
      </c>
      <c r="C4923" s="9">
        <v>45.9</v>
      </c>
      <c r="D4923" s="10">
        <v>20085</v>
      </c>
    </row>
    <row r="4924" spans="1:4" x14ac:dyDescent="0.35">
      <c r="A4924" s="7" t="s">
        <v>370</v>
      </c>
      <c r="B4924" s="8">
        <v>41205</v>
      </c>
      <c r="C4924" s="9">
        <v>9.9499999999999993</v>
      </c>
      <c r="D4924" s="10">
        <v>20021</v>
      </c>
    </row>
    <row r="4925" spans="1:4" x14ac:dyDescent="0.35">
      <c r="A4925" s="7" t="s">
        <v>370</v>
      </c>
      <c r="B4925" s="8">
        <v>41207</v>
      </c>
      <c r="C4925" s="9">
        <v>8.9499999999999993</v>
      </c>
      <c r="D4925" s="10">
        <v>20063</v>
      </c>
    </row>
    <row r="4926" spans="1:4" x14ac:dyDescent="0.35">
      <c r="A4926" s="7" t="s">
        <v>370</v>
      </c>
      <c r="B4926" s="8">
        <v>41208</v>
      </c>
      <c r="C4926" s="9">
        <v>8.09</v>
      </c>
      <c r="D4926" s="10">
        <v>20008</v>
      </c>
    </row>
    <row r="4927" spans="1:4" x14ac:dyDescent="0.35">
      <c r="A4927" s="7" t="s">
        <v>370</v>
      </c>
      <c r="B4927" s="8">
        <v>41240</v>
      </c>
      <c r="C4927" s="9">
        <v>3</v>
      </c>
      <c r="D4927" s="10">
        <v>30006</v>
      </c>
    </row>
    <row r="4928" spans="1:4" x14ac:dyDescent="0.35">
      <c r="A4928" s="7" t="s">
        <v>370</v>
      </c>
      <c r="B4928" s="8">
        <v>41240</v>
      </c>
      <c r="C4928" s="9">
        <v>10.25</v>
      </c>
      <c r="D4928" s="10">
        <v>30006</v>
      </c>
    </row>
    <row r="4929" spans="1:4" x14ac:dyDescent="0.35">
      <c r="A4929" s="7" t="s">
        <v>370</v>
      </c>
      <c r="B4929" s="8">
        <v>41242</v>
      </c>
      <c r="C4929" s="9">
        <v>3</v>
      </c>
      <c r="D4929" s="10">
        <v>30006</v>
      </c>
    </row>
    <row r="4930" spans="1:4" x14ac:dyDescent="0.35">
      <c r="A4930" s="7" t="s">
        <v>370</v>
      </c>
      <c r="B4930" s="8">
        <v>41242</v>
      </c>
      <c r="C4930" s="9">
        <v>10.25</v>
      </c>
      <c r="D4930" s="10">
        <v>30006</v>
      </c>
    </row>
    <row r="4931" spans="1:4" x14ac:dyDescent="0.35">
      <c r="A4931" s="7" t="s">
        <v>370</v>
      </c>
      <c r="B4931" s="8">
        <v>41219</v>
      </c>
      <c r="C4931" s="9">
        <v>9</v>
      </c>
      <c r="D4931" s="10">
        <v>20011</v>
      </c>
    </row>
    <row r="4932" spans="1:4" x14ac:dyDescent="0.35">
      <c r="A4932" s="7" t="s">
        <v>370</v>
      </c>
      <c r="B4932" s="8">
        <v>41172</v>
      </c>
      <c r="C4932" s="9">
        <v>9</v>
      </c>
      <c r="D4932" s="10">
        <v>20111</v>
      </c>
    </row>
    <row r="4933" spans="1:4" x14ac:dyDescent="0.35">
      <c r="A4933" s="7" t="s">
        <v>370</v>
      </c>
      <c r="B4933" s="8">
        <v>41179</v>
      </c>
      <c r="C4933" s="9">
        <v>6</v>
      </c>
      <c r="D4933" s="10">
        <v>30044</v>
      </c>
    </row>
    <row r="4934" spans="1:4" x14ac:dyDescent="0.35">
      <c r="A4934" s="7" t="s">
        <v>370</v>
      </c>
      <c r="B4934" s="8">
        <v>41187</v>
      </c>
      <c r="C4934" s="9">
        <v>5</v>
      </c>
      <c r="D4934" s="10">
        <v>30068</v>
      </c>
    </row>
    <row r="4935" spans="1:4" x14ac:dyDescent="0.35">
      <c r="A4935" s="7" t="s">
        <v>370</v>
      </c>
      <c r="B4935" s="8">
        <v>41186</v>
      </c>
      <c r="C4935" s="9">
        <v>7.69</v>
      </c>
      <c r="D4935" s="10">
        <v>20023</v>
      </c>
    </row>
    <row r="4936" spans="1:4" x14ac:dyDescent="0.35">
      <c r="A4936" s="7" t="s">
        <v>370</v>
      </c>
      <c r="B4936" s="8">
        <v>41186</v>
      </c>
      <c r="C4936" s="9">
        <v>15</v>
      </c>
      <c r="D4936" s="10">
        <v>30024</v>
      </c>
    </row>
    <row r="4937" spans="1:4" x14ac:dyDescent="0.35">
      <c r="A4937" s="7" t="s">
        <v>370</v>
      </c>
      <c r="B4937" s="8">
        <v>41186</v>
      </c>
      <c r="C4937" s="9">
        <v>9.85</v>
      </c>
      <c r="D4937" s="10">
        <v>30024</v>
      </c>
    </row>
    <row r="4938" spans="1:4" x14ac:dyDescent="0.35">
      <c r="A4938" s="7" t="s">
        <v>370</v>
      </c>
      <c r="B4938" s="8">
        <v>41186</v>
      </c>
      <c r="C4938" s="9">
        <v>11</v>
      </c>
      <c r="D4938" s="10">
        <v>30024</v>
      </c>
    </row>
    <row r="4939" spans="1:4" x14ac:dyDescent="0.35">
      <c r="A4939" s="7" t="s">
        <v>370</v>
      </c>
      <c r="B4939" s="8">
        <v>41192</v>
      </c>
      <c r="C4939" s="9">
        <v>10</v>
      </c>
      <c r="D4939" s="10">
        <v>30017</v>
      </c>
    </row>
    <row r="4940" spans="1:4" x14ac:dyDescent="0.35">
      <c r="A4940" s="7" t="s">
        <v>370</v>
      </c>
      <c r="B4940" s="8">
        <v>41193</v>
      </c>
      <c r="C4940" s="9">
        <v>8.9499999999999993</v>
      </c>
      <c r="D4940" s="10">
        <v>20033</v>
      </c>
    </row>
    <row r="4941" spans="1:4" x14ac:dyDescent="0.35">
      <c r="A4941" s="7" t="s">
        <v>370</v>
      </c>
      <c r="B4941" s="8">
        <v>41194</v>
      </c>
      <c r="C4941" s="9">
        <v>5.25</v>
      </c>
      <c r="D4941" s="10">
        <v>30097</v>
      </c>
    </row>
    <row r="4942" spans="1:4" x14ac:dyDescent="0.35">
      <c r="A4942" s="7" t="s">
        <v>370</v>
      </c>
      <c r="B4942" s="8">
        <v>41193</v>
      </c>
      <c r="C4942" s="9">
        <v>6</v>
      </c>
      <c r="D4942" s="10">
        <v>30053</v>
      </c>
    </row>
    <row r="4943" spans="1:4" x14ac:dyDescent="0.35">
      <c r="A4943" s="7" t="s">
        <v>370</v>
      </c>
      <c r="B4943" s="8">
        <v>41194</v>
      </c>
      <c r="C4943" s="9">
        <v>15</v>
      </c>
      <c r="D4943" s="10">
        <v>30024</v>
      </c>
    </row>
    <row r="4944" spans="1:4" x14ac:dyDescent="0.35">
      <c r="A4944" s="7" t="s">
        <v>370</v>
      </c>
      <c r="B4944" s="8">
        <v>41194</v>
      </c>
      <c r="C4944" s="9">
        <v>9.85</v>
      </c>
      <c r="D4944" s="10">
        <v>30024</v>
      </c>
    </row>
    <row r="4945" spans="1:4" x14ac:dyDescent="0.35">
      <c r="A4945" s="7" t="s">
        <v>370</v>
      </c>
      <c r="B4945" s="8">
        <v>41194</v>
      </c>
      <c r="C4945" s="9">
        <v>11</v>
      </c>
      <c r="D4945" s="10">
        <v>30024</v>
      </c>
    </row>
    <row r="4946" spans="1:4" x14ac:dyDescent="0.35">
      <c r="A4946" s="7" t="s">
        <v>370</v>
      </c>
      <c r="B4946" s="8">
        <v>41198</v>
      </c>
      <c r="C4946" s="9">
        <v>7.65</v>
      </c>
      <c r="D4946" s="10">
        <v>20015</v>
      </c>
    </row>
    <row r="4947" spans="1:4" x14ac:dyDescent="0.35">
      <c r="A4947" s="7" t="s">
        <v>370</v>
      </c>
      <c r="B4947" s="8">
        <v>41200</v>
      </c>
      <c r="C4947" s="9">
        <v>15</v>
      </c>
      <c r="D4947" s="10">
        <v>30024</v>
      </c>
    </row>
    <row r="4948" spans="1:4" x14ac:dyDescent="0.35">
      <c r="A4948" s="7" t="s">
        <v>370</v>
      </c>
      <c r="B4948" s="8">
        <v>41200</v>
      </c>
      <c r="C4948" s="9">
        <v>9.85</v>
      </c>
      <c r="D4948" s="10">
        <v>30024</v>
      </c>
    </row>
    <row r="4949" spans="1:4" x14ac:dyDescent="0.35">
      <c r="A4949" s="7" t="s">
        <v>370</v>
      </c>
      <c r="B4949" s="8">
        <v>41200</v>
      </c>
      <c r="C4949" s="9">
        <v>11</v>
      </c>
      <c r="D4949" s="10">
        <v>30024</v>
      </c>
    </row>
    <row r="4950" spans="1:4" x14ac:dyDescent="0.35">
      <c r="A4950" s="7" t="s">
        <v>370</v>
      </c>
      <c r="B4950" s="8">
        <v>41200</v>
      </c>
      <c r="C4950" s="9">
        <v>8.09</v>
      </c>
      <c r="D4950" s="10">
        <v>20006</v>
      </c>
    </row>
    <row r="4951" spans="1:4" x14ac:dyDescent="0.35">
      <c r="A4951" s="7" t="s">
        <v>370</v>
      </c>
      <c r="B4951" s="8">
        <v>41201</v>
      </c>
      <c r="C4951" s="9">
        <v>10.5</v>
      </c>
      <c r="D4951" s="10">
        <v>30022</v>
      </c>
    </row>
    <row r="4952" spans="1:4" x14ac:dyDescent="0.35">
      <c r="A4952" s="7" t="s">
        <v>370</v>
      </c>
      <c r="B4952" s="8">
        <v>41254</v>
      </c>
      <c r="C4952" s="9">
        <v>10.45</v>
      </c>
      <c r="D4952" s="10">
        <v>20094</v>
      </c>
    </row>
    <row r="4953" spans="1:4" x14ac:dyDescent="0.35">
      <c r="A4953" s="7" t="s">
        <v>370</v>
      </c>
      <c r="B4953" s="8">
        <v>41256</v>
      </c>
      <c r="C4953" s="9">
        <v>25</v>
      </c>
      <c r="D4953" s="10">
        <v>20128</v>
      </c>
    </row>
    <row r="4954" spans="1:4" x14ac:dyDescent="0.35">
      <c r="A4954" s="7" t="s">
        <v>371</v>
      </c>
      <c r="B4954" s="8">
        <v>41172</v>
      </c>
      <c r="C4954" s="9">
        <v>10.98</v>
      </c>
      <c r="D4954" s="10">
        <v>20005</v>
      </c>
    </row>
    <row r="4955" spans="1:4" x14ac:dyDescent="0.35">
      <c r="A4955" s="7" t="s">
        <v>372</v>
      </c>
      <c r="B4955" s="8">
        <v>41208</v>
      </c>
      <c r="C4955" s="9">
        <v>10.5</v>
      </c>
      <c r="D4955" s="10">
        <v>20075</v>
      </c>
    </row>
    <row r="4956" spans="1:4" x14ac:dyDescent="0.35">
      <c r="A4956" s="7" t="s">
        <v>372</v>
      </c>
      <c r="B4956" s="8">
        <v>41210</v>
      </c>
      <c r="C4956" s="9">
        <v>10</v>
      </c>
      <c r="D4956" s="10">
        <v>20037</v>
      </c>
    </row>
    <row r="4957" spans="1:4" x14ac:dyDescent="0.35">
      <c r="A4957" s="7" t="s">
        <v>372</v>
      </c>
      <c r="B4957" s="8">
        <v>41210</v>
      </c>
      <c r="C4957" s="9">
        <v>14</v>
      </c>
      <c r="D4957" s="10">
        <v>20037</v>
      </c>
    </row>
    <row r="4958" spans="1:4" x14ac:dyDescent="0.35">
      <c r="A4958" s="7" t="s">
        <v>372</v>
      </c>
      <c r="B4958" s="8">
        <v>41214</v>
      </c>
      <c r="C4958" s="9">
        <v>16</v>
      </c>
      <c r="D4958" s="10">
        <v>30017</v>
      </c>
    </row>
    <row r="4959" spans="1:4" x14ac:dyDescent="0.35">
      <c r="A4959" s="7" t="s">
        <v>372</v>
      </c>
      <c r="B4959" s="8">
        <v>41241</v>
      </c>
      <c r="C4959" s="9">
        <v>19.45</v>
      </c>
      <c r="D4959" s="10">
        <v>20082</v>
      </c>
    </row>
    <row r="4960" spans="1:4" x14ac:dyDescent="0.35">
      <c r="A4960" s="7" t="s">
        <v>372</v>
      </c>
      <c r="B4960" s="8">
        <v>41216</v>
      </c>
      <c r="C4960" s="9">
        <v>28.95</v>
      </c>
      <c r="D4960" s="10">
        <v>20060</v>
      </c>
    </row>
    <row r="4961" spans="1:4" x14ac:dyDescent="0.35">
      <c r="A4961" s="7" t="s">
        <v>372</v>
      </c>
      <c r="B4961" s="8">
        <v>41175</v>
      </c>
      <c r="C4961" s="9">
        <v>11</v>
      </c>
      <c r="D4961" s="10">
        <v>30004</v>
      </c>
    </row>
    <row r="4962" spans="1:4" x14ac:dyDescent="0.35">
      <c r="A4962" s="7" t="s">
        <v>372</v>
      </c>
      <c r="B4962" s="8">
        <v>41244</v>
      </c>
      <c r="C4962" s="9">
        <v>5.25</v>
      </c>
      <c r="D4962" s="10">
        <v>20376</v>
      </c>
    </row>
    <row r="4963" spans="1:4" x14ac:dyDescent="0.35">
      <c r="A4963" s="7" t="s">
        <v>372</v>
      </c>
      <c r="B4963" s="8">
        <v>41245</v>
      </c>
      <c r="C4963" s="9">
        <v>12.5</v>
      </c>
      <c r="D4963" s="10">
        <v>20062</v>
      </c>
    </row>
    <row r="4964" spans="1:4" x14ac:dyDescent="0.35">
      <c r="A4964" s="7" t="s">
        <v>372</v>
      </c>
      <c r="B4964" s="8">
        <v>41245</v>
      </c>
      <c r="C4964" s="9">
        <v>13</v>
      </c>
      <c r="D4964" s="10">
        <v>20062</v>
      </c>
    </row>
    <row r="4965" spans="1:4" x14ac:dyDescent="0.35">
      <c r="A4965" s="7" t="s">
        <v>372</v>
      </c>
      <c r="B4965" s="8">
        <v>41179</v>
      </c>
      <c r="C4965" s="9">
        <v>27.45</v>
      </c>
      <c r="D4965" s="10">
        <v>20127</v>
      </c>
    </row>
    <row r="4966" spans="1:4" x14ac:dyDescent="0.35">
      <c r="A4966" s="7" t="s">
        <v>372</v>
      </c>
      <c r="B4966" s="8">
        <v>41224</v>
      </c>
      <c r="C4966" s="9">
        <v>16</v>
      </c>
      <c r="D4966" s="10">
        <v>20137</v>
      </c>
    </row>
    <row r="4967" spans="1:4" x14ac:dyDescent="0.35">
      <c r="A4967" s="7" t="s">
        <v>372</v>
      </c>
      <c r="B4967" s="8">
        <v>41224</v>
      </c>
      <c r="C4967" s="9">
        <v>12</v>
      </c>
      <c r="D4967" s="10">
        <v>20137</v>
      </c>
    </row>
    <row r="4968" spans="1:4" x14ac:dyDescent="0.35">
      <c r="A4968" s="7" t="s">
        <v>372</v>
      </c>
      <c r="B4968" s="8">
        <v>41227</v>
      </c>
      <c r="C4968" s="9">
        <v>15.75</v>
      </c>
      <c r="D4968" s="10">
        <v>20050</v>
      </c>
    </row>
    <row r="4969" spans="1:4" x14ac:dyDescent="0.35">
      <c r="A4969" s="7" t="s">
        <v>372</v>
      </c>
      <c r="B4969" s="8">
        <v>41227</v>
      </c>
      <c r="C4969" s="9">
        <v>10</v>
      </c>
      <c r="D4969" s="10">
        <v>20050</v>
      </c>
    </row>
    <row r="4970" spans="1:4" x14ac:dyDescent="0.35">
      <c r="A4970" s="7" t="s">
        <v>372</v>
      </c>
      <c r="B4970" s="8">
        <v>41182</v>
      </c>
      <c r="C4970" s="9">
        <v>14</v>
      </c>
      <c r="D4970" s="10">
        <v>20019</v>
      </c>
    </row>
    <row r="4971" spans="1:4" x14ac:dyDescent="0.35">
      <c r="A4971" s="7" t="s">
        <v>372</v>
      </c>
      <c r="B4971" s="8">
        <v>41182</v>
      </c>
      <c r="C4971" s="9">
        <v>15.5</v>
      </c>
      <c r="D4971" s="10">
        <v>20019</v>
      </c>
    </row>
    <row r="4972" spans="1:4" x14ac:dyDescent="0.35">
      <c r="A4972" s="7" t="s">
        <v>372</v>
      </c>
      <c r="B4972" s="8">
        <v>41183</v>
      </c>
      <c r="C4972" s="9">
        <v>22.9</v>
      </c>
      <c r="D4972" s="10">
        <v>30073</v>
      </c>
    </row>
    <row r="4973" spans="1:4" x14ac:dyDescent="0.35">
      <c r="A4973" s="7" t="s">
        <v>372</v>
      </c>
      <c r="B4973" s="8">
        <v>41189</v>
      </c>
      <c r="C4973" s="9">
        <v>6</v>
      </c>
      <c r="D4973" s="10">
        <v>30063</v>
      </c>
    </row>
    <row r="4974" spans="1:4" x14ac:dyDescent="0.35">
      <c r="A4974" s="7" t="s">
        <v>372</v>
      </c>
      <c r="B4974" s="8">
        <v>41189</v>
      </c>
      <c r="C4974" s="9">
        <v>9</v>
      </c>
      <c r="D4974" s="10">
        <v>30063</v>
      </c>
    </row>
    <row r="4975" spans="1:4" x14ac:dyDescent="0.35">
      <c r="A4975" s="7" t="s">
        <v>372</v>
      </c>
      <c r="B4975" s="8">
        <v>41193</v>
      </c>
      <c r="C4975" s="9">
        <v>6</v>
      </c>
      <c r="D4975" s="10">
        <v>30044</v>
      </c>
    </row>
    <row r="4976" spans="1:4" x14ac:dyDescent="0.35">
      <c r="A4976" s="7" t="s">
        <v>372</v>
      </c>
      <c r="B4976" s="8">
        <v>41193</v>
      </c>
      <c r="C4976" s="9">
        <v>12.5</v>
      </c>
      <c r="D4976" s="10">
        <v>30044</v>
      </c>
    </row>
    <row r="4977" spans="1:4" x14ac:dyDescent="0.35">
      <c r="A4977" s="7" t="s">
        <v>372</v>
      </c>
      <c r="B4977" s="8">
        <v>41194</v>
      </c>
      <c r="C4977" s="9">
        <v>34.200000000000003</v>
      </c>
      <c r="D4977" s="10">
        <v>30146</v>
      </c>
    </row>
    <row r="4978" spans="1:4" x14ac:dyDescent="0.35">
      <c r="A4978" s="7" t="s">
        <v>372</v>
      </c>
      <c r="B4978" s="8">
        <v>41200</v>
      </c>
      <c r="C4978" s="9">
        <v>3</v>
      </c>
      <c r="D4978" s="10">
        <v>20048</v>
      </c>
    </row>
    <row r="4979" spans="1:4" x14ac:dyDescent="0.35">
      <c r="A4979" s="7" t="s">
        <v>372</v>
      </c>
      <c r="B4979" s="8">
        <v>41204</v>
      </c>
      <c r="C4979" s="9">
        <v>3</v>
      </c>
      <c r="D4979" s="10">
        <v>20020</v>
      </c>
    </row>
    <row r="4980" spans="1:4" x14ac:dyDescent="0.35">
      <c r="A4980" s="7" t="s">
        <v>372</v>
      </c>
      <c r="B4980" s="8">
        <v>41250</v>
      </c>
      <c r="C4980" s="9">
        <v>10</v>
      </c>
      <c r="D4980" s="10">
        <v>20037</v>
      </c>
    </row>
    <row r="4981" spans="1:4" x14ac:dyDescent="0.35">
      <c r="A4981" s="7" t="s">
        <v>372</v>
      </c>
      <c r="B4981" s="8">
        <v>41250</v>
      </c>
      <c r="C4981" s="9">
        <v>14</v>
      </c>
      <c r="D4981" s="10">
        <v>20037</v>
      </c>
    </row>
    <row r="4982" spans="1:4" x14ac:dyDescent="0.35">
      <c r="A4982" s="7" t="s">
        <v>372</v>
      </c>
      <c r="B4982" s="8">
        <v>41255</v>
      </c>
      <c r="C4982" s="9">
        <v>5.25</v>
      </c>
      <c r="D4982" s="10">
        <v>30058</v>
      </c>
    </row>
    <row r="4983" spans="1:4" x14ac:dyDescent="0.35">
      <c r="A4983" s="7" t="s">
        <v>372</v>
      </c>
      <c r="B4983" s="8">
        <v>41257</v>
      </c>
      <c r="C4983" s="9">
        <v>14</v>
      </c>
      <c r="D4983" s="10">
        <v>30094</v>
      </c>
    </row>
    <row r="4984" spans="1:4" x14ac:dyDescent="0.35">
      <c r="A4984" s="7" t="s">
        <v>372</v>
      </c>
      <c r="B4984" s="8">
        <v>41260</v>
      </c>
      <c r="C4984" s="9">
        <v>19</v>
      </c>
      <c r="D4984" s="10">
        <v>20069</v>
      </c>
    </row>
    <row r="4985" spans="1:4" x14ac:dyDescent="0.35">
      <c r="A4985" s="7" t="s">
        <v>372</v>
      </c>
      <c r="B4985" s="8">
        <v>41260</v>
      </c>
      <c r="C4985" s="9">
        <v>3</v>
      </c>
      <c r="D4985" s="10">
        <v>20016</v>
      </c>
    </row>
    <row r="4986" spans="1:4" x14ac:dyDescent="0.35">
      <c r="A4986" s="7" t="s">
        <v>372</v>
      </c>
      <c r="B4986" s="8">
        <v>41263</v>
      </c>
      <c r="C4986" s="9">
        <v>9</v>
      </c>
      <c r="D4986" s="10">
        <v>20029</v>
      </c>
    </row>
    <row r="4987" spans="1:4" x14ac:dyDescent="0.35">
      <c r="A4987" s="7" t="s">
        <v>372</v>
      </c>
      <c r="B4987" s="8">
        <v>41269</v>
      </c>
      <c r="C4987" s="9">
        <v>15.5</v>
      </c>
      <c r="D4987" s="10">
        <v>30027</v>
      </c>
    </row>
    <row r="4988" spans="1:4" x14ac:dyDescent="0.35">
      <c r="A4988" s="7" t="s">
        <v>372</v>
      </c>
      <c r="B4988" s="8">
        <v>41272</v>
      </c>
      <c r="C4988" s="9">
        <v>11</v>
      </c>
      <c r="D4988" s="10">
        <v>20180</v>
      </c>
    </row>
    <row r="4989" spans="1:4" x14ac:dyDescent="0.35">
      <c r="A4989" s="7" t="s">
        <v>372</v>
      </c>
      <c r="B4989" s="8">
        <v>41272</v>
      </c>
      <c r="C4989" s="9">
        <v>15.75</v>
      </c>
      <c r="D4989" s="10">
        <v>20180</v>
      </c>
    </row>
    <row r="4990" spans="1:4" x14ac:dyDescent="0.35">
      <c r="A4990" s="7" t="s">
        <v>372</v>
      </c>
      <c r="B4990" s="8">
        <v>41277</v>
      </c>
      <c r="C4990" s="9">
        <v>16</v>
      </c>
      <c r="D4990" s="10">
        <v>20111</v>
      </c>
    </row>
    <row r="4991" spans="1:4" x14ac:dyDescent="0.35">
      <c r="A4991" s="7" t="s">
        <v>372</v>
      </c>
      <c r="B4991" s="8">
        <v>41274</v>
      </c>
      <c r="C4991" s="9">
        <v>5.25</v>
      </c>
      <c r="D4991" s="10">
        <v>20155</v>
      </c>
    </row>
    <row r="4992" spans="1:4" x14ac:dyDescent="0.35">
      <c r="A4992" s="7" t="s">
        <v>372</v>
      </c>
      <c r="B4992" s="8">
        <v>41280</v>
      </c>
      <c r="C4992" s="9">
        <v>12.5</v>
      </c>
      <c r="D4992" s="10">
        <v>20062</v>
      </c>
    </row>
    <row r="4993" spans="1:4" x14ac:dyDescent="0.35">
      <c r="A4993" s="7" t="s">
        <v>372</v>
      </c>
      <c r="B4993" s="8">
        <v>41280</v>
      </c>
      <c r="C4993" s="9">
        <v>13</v>
      </c>
      <c r="D4993" s="10">
        <v>20062</v>
      </c>
    </row>
    <row r="4994" spans="1:4" x14ac:dyDescent="0.35">
      <c r="A4994" s="7" t="s">
        <v>372</v>
      </c>
      <c r="B4994" s="8">
        <v>41281</v>
      </c>
      <c r="C4994" s="9">
        <v>9.4499999999999993</v>
      </c>
      <c r="D4994" s="10">
        <v>20131</v>
      </c>
    </row>
    <row r="4995" spans="1:4" x14ac:dyDescent="0.35">
      <c r="A4995" s="7" t="s">
        <v>372</v>
      </c>
      <c r="B4995" s="8">
        <v>41282</v>
      </c>
      <c r="C4995" s="9">
        <v>6.95</v>
      </c>
      <c r="D4995" s="10">
        <v>20175</v>
      </c>
    </row>
    <row r="4996" spans="1:4" x14ac:dyDescent="0.35">
      <c r="A4996" s="7" t="s">
        <v>372</v>
      </c>
      <c r="B4996" s="8">
        <v>41282</v>
      </c>
      <c r="C4996" s="9">
        <v>10</v>
      </c>
      <c r="D4996" s="10">
        <v>20175</v>
      </c>
    </row>
    <row r="4997" spans="1:4" x14ac:dyDescent="0.35">
      <c r="A4997" s="7" t="s">
        <v>372</v>
      </c>
      <c r="B4997" s="8">
        <v>41282</v>
      </c>
      <c r="C4997" s="9">
        <v>5.25</v>
      </c>
      <c r="D4997" s="10">
        <v>20175</v>
      </c>
    </row>
    <row r="4998" spans="1:4" x14ac:dyDescent="0.35">
      <c r="A4998" s="7" t="s">
        <v>372</v>
      </c>
      <c r="B4998" s="8">
        <v>41284</v>
      </c>
      <c r="C4998" s="9">
        <v>33.15</v>
      </c>
      <c r="D4998" s="10">
        <v>30035</v>
      </c>
    </row>
    <row r="4999" spans="1:4" x14ac:dyDescent="0.35">
      <c r="A4999" s="7" t="s">
        <v>372</v>
      </c>
      <c r="B4999" s="8">
        <v>41288</v>
      </c>
      <c r="C4999" s="9">
        <v>10.5</v>
      </c>
      <c r="D4999" s="10">
        <v>20055</v>
      </c>
    </row>
    <row r="5000" spans="1:4" x14ac:dyDescent="0.35">
      <c r="A5000" s="7" t="s">
        <v>372</v>
      </c>
      <c r="B5000" s="8">
        <v>41291</v>
      </c>
      <c r="C5000" s="9">
        <v>32.15</v>
      </c>
      <c r="D5000" s="10">
        <v>20275</v>
      </c>
    </row>
    <row r="5001" spans="1:4" x14ac:dyDescent="0.35">
      <c r="A5001" s="7" t="s">
        <v>372</v>
      </c>
      <c r="B5001" s="8">
        <v>41292</v>
      </c>
      <c r="C5001" s="9">
        <v>10.25</v>
      </c>
      <c r="D5001" s="10">
        <v>20053</v>
      </c>
    </row>
    <row r="5002" spans="1:4" x14ac:dyDescent="0.35">
      <c r="A5002" s="7" t="s">
        <v>372</v>
      </c>
      <c r="B5002" s="8">
        <v>41297</v>
      </c>
      <c r="C5002" s="9">
        <v>17</v>
      </c>
      <c r="D5002" s="10">
        <v>20276</v>
      </c>
    </row>
    <row r="5003" spans="1:4" x14ac:dyDescent="0.35">
      <c r="A5003" s="7" t="s">
        <v>372</v>
      </c>
      <c r="B5003" s="8">
        <v>41294</v>
      </c>
      <c r="C5003" s="9">
        <v>6</v>
      </c>
      <c r="D5003" s="10">
        <v>20024</v>
      </c>
    </row>
    <row r="5004" spans="1:4" x14ac:dyDescent="0.35">
      <c r="A5004" s="7" t="s">
        <v>372</v>
      </c>
      <c r="B5004" s="8">
        <v>41298</v>
      </c>
      <c r="C5004" s="9">
        <v>8.5</v>
      </c>
      <c r="D5004" s="10">
        <v>20273</v>
      </c>
    </row>
    <row r="5005" spans="1:4" x14ac:dyDescent="0.35">
      <c r="A5005" s="7" t="s">
        <v>372</v>
      </c>
      <c r="B5005" s="8">
        <v>41305</v>
      </c>
      <c r="C5005" s="9">
        <v>3</v>
      </c>
      <c r="D5005" s="10">
        <v>20031</v>
      </c>
    </row>
    <row r="5006" spans="1:4" x14ac:dyDescent="0.35">
      <c r="A5006" s="7" t="s">
        <v>372</v>
      </c>
      <c r="B5006" s="8">
        <v>41303</v>
      </c>
      <c r="C5006" s="9">
        <v>20.25</v>
      </c>
      <c r="D5006" s="10">
        <v>20152</v>
      </c>
    </row>
    <row r="5007" spans="1:4" x14ac:dyDescent="0.35">
      <c r="A5007" s="7" t="s">
        <v>372</v>
      </c>
      <c r="B5007" s="8">
        <v>41305</v>
      </c>
      <c r="C5007" s="9">
        <v>6</v>
      </c>
      <c r="D5007" s="10">
        <v>30044</v>
      </c>
    </row>
    <row r="5008" spans="1:4" x14ac:dyDescent="0.35">
      <c r="A5008" s="7" t="s">
        <v>372</v>
      </c>
      <c r="B5008" s="8">
        <v>41305</v>
      </c>
      <c r="C5008" s="9">
        <v>12.5</v>
      </c>
      <c r="D5008" s="10">
        <v>30044</v>
      </c>
    </row>
    <row r="5009" spans="1:4" x14ac:dyDescent="0.35">
      <c r="A5009" s="7" t="s">
        <v>372</v>
      </c>
      <c r="B5009" s="8">
        <v>41301</v>
      </c>
      <c r="C5009" s="9">
        <v>6</v>
      </c>
      <c r="D5009" s="10">
        <v>20128</v>
      </c>
    </row>
    <row r="5010" spans="1:4" x14ac:dyDescent="0.35">
      <c r="A5010" s="7" t="s">
        <v>372</v>
      </c>
      <c r="B5010" s="8">
        <v>41316</v>
      </c>
      <c r="C5010" s="9">
        <v>11</v>
      </c>
      <c r="D5010" s="10">
        <v>20114</v>
      </c>
    </row>
    <row r="5011" spans="1:4" x14ac:dyDescent="0.35">
      <c r="A5011" s="7" t="s">
        <v>372</v>
      </c>
      <c r="B5011" s="8">
        <v>41317</v>
      </c>
      <c r="C5011" s="9">
        <v>10</v>
      </c>
      <c r="D5011" s="10">
        <v>20242</v>
      </c>
    </row>
    <row r="5012" spans="1:4" x14ac:dyDescent="0.35">
      <c r="A5012" s="7" t="s">
        <v>372</v>
      </c>
      <c r="B5012" s="8">
        <v>41319</v>
      </c>
      <c r="C5012" s="9">
        <v>20.5</v>
      </c>
      <c r="D5012" s="10">
        <v>20086</v>
      </c>
    </row>
    <row r="5013" spans="1:4" x14ac:dyDescent="0.35">
      <c r="A5013" s="7" t="s">
        <v>372</v>
      </c>
      <c r="B5013" s="8">
        <v>41331</v>
      </c>
      <c r="C5013" s="9">
        <v>21.5</v>
      </c>
      <c r="D5013" s="10">
        <v>30016</v>
      </c>
    </row>
    <row r="5014" spans="1:4" x14ac:dyDescent="0.35">
      <c r="A5014" s="7" t="s">
        <v>372</v>
      </c>
      <c r="B5014" s="8">
        <v>41345</v>
      </c>
      <c r="C5014" s="9">
        <v>15.75</v>
      </c>
      <c r="D5014" s="10">
        <v>20050</v>
      </c>
    </row>
    <row r="5015" spans="1:4" x14ac:dyDescent="0.35">
      <c r="A5015" s="7" t="s">
        <v>372</v>
      </c>
      <c r="B5015" s="8">
        <v>41345</v>
      </c>
      <c r="C5015" s="9">
        <v>10</v>
      </c>
      <c r="D5015" s="10">
        <v>20050</v>
      </c>
    </row>
    <row r="5016" spans="1:4" x14ac:dyDescent="0.35">
      <c r="A5016" s="7" t="s">
        <v>372</v>
      </c>
      <c r="B5016" s="8">
        <v>41345</v>
      </c>
      <c r="C5016" s="9">
        <v>24.45</v>
      </c>
      <c r="D5016" s="10">
        <v>20191</v>
      </c>
    </row>
    <row r="5017" spans="1:4" x14ac:dyDescent="0.35">
      <c r="A5017" s="7" t="s">
        <v>372</v>
      </c>
      <c r="B5017" s="8">
        <v>41352</v>
      </c>
      <c r="C5017" s="9">
        <v>10</v>
      </c>
      <c r="D5017" s="10">
        <v>20090</v>
      </c>
    </row>
    <row r="5018" spans="1:4" x14ac:dyDescent="0.35">
      <c r="A5018" s="7" t="s">
        <v>372</v>
      </c>
      <c r="B5018" s="8">
        <v>41347</v>
      </c>
      <c r="C5018" s="9">
        <v>6</v>
      </c>
      <c r="D5018" s="10">
        <v>20247</v>
      </c>
    </row>
    <row r="5019" spans="1:4" x14ac:dyDescent="0.35">
      <c r="A5019" s="7" t="s">
        <v>372</v>
      </c>
      <c r="B5019" s="8">
        <v>41354</v>
      </c>
      <c r="C5019" s="9">
        <v>10.5</v>
      </c>
      <c r="D5019" s="10">
        <v>10276</v>
      </c>
    </row>
    <row r="5020" spans="1:4" x14ac:dyDescent="0.35">
      <c r="A5020" s="7" t="s">
        <v>372</v>
      </c>
      <c r="B5020" s="8">
        <v>41355</v>
      </c>
      <c r="C5020" s="9">
        <v>5</v>
      </c>
      <c r="D5020" s="10">
        <v>20213</v>
      </c>
    </row>
    <row r="5021" spans="1:4" x14ac:dyDescent="0.35">
      <c r="A5021" s="7" t="s">
        <v>372</v>
      </c>
      <c r="B5021" s="8">
        <v>41355</v>
      </c>
      <c r="C5021" s="9">
        <v>15</v>
      </c>
      <c r="D5021" s="10">
        <v>60086</v>
      </c>
    </row>
    <row r="5022" spans="1:4" x14ac:dyDescent="0.35">
      <c r="A5022" s="7" t="s">
        <v>372</v>
      </c>
      <c r="B5022" s="8">
        <v>41360</v>
      </c>
      <c r="C5022" s="9">
        <v>16</v>
      </c>
      <c r="D5022" s="10">
        <v>20137</v>
      </c>
    </row>
    <row r="5023" spans="1:4" x14ac:dyDescent="0.35">
      <c r="A5023" s="7" t="s">
        <v>372</v>
      </c>
      <c r="B5023" s="8">
        <v>41360</v>
      </c>
      <c r="C5023" s="9">
        <v>12</v>
      </c>
      <c r="D5023" s="10">
        <v>20137</v>
      </c>
    </row>
    <row r="5024" spans="1:4" x14ac:dyDescent="0.35">
      <c r="A5024" s="7" t="s">
        <v>372</v>
      </c>
      <c r="B5024" s="8">
        <v>41362</v>
      </c>
      <c r="C5024" s="9">
        <v>23.95</v>
      </c>
      <c r="D5024" s="10">
        <v>30055</v>
      </c>
    </row>
    <row r="5025" spans="1:4" x14ac:dyDescent="0.35">
      <c r="A5025" s="7" t="s">
        <v>372</v>
      </c>
      <c r="B5025" s="8">
        <v>41365</v>
      </c>
      <c r="C5025" s="9">
        <v>5.25</v>
      </c>
      <c r="D5025" s="10">
        <v>20170</v>
      </c>
    </row>
    <row r="5026" spans="1:4" x14ac:dyDescent="0.35">
      <c r="A5026" s="7" t="s">
        <v>372</v>
      </c>
      <c r="B5026" s="8">
        <v>41365</v>
      </c>
      <c r="C5026" s="9">
        <v>25.45</v>
      </c>
      <c r="D5026" s="10">
        <v>20170</v>
      </c>
    </row>
    <row r="5027" spans="1:4" x14ac:dyDescent="0.35">
      <c r="A5027" s="7" t="s">
        <v>372</v>
      </c>
      <c r="B5027" s="8">
        <v>41367</v>
      </c>
      <c r="C5027" s="9">
        <v>20.45</v>
      </c>
      <c r="D5027" s="10">
        <v>20211</v>
      </c>
    </row>
    <row r="5028" spans="1:4" x14ac:dyDescent="0.35">
      <c r="A5028" s="7" t="s">
        <v>372</v>
      </c>
      <c r="B5028" s="8">
        <v>41364</v>
      </c>
      <c r="C5028" s="9">
        <v>9.5</v>
      </c>
      <c r="D5028" s="10">
        <v>20027</v>
      </c>
    </row>
    <row r="5029" spans="1:4" x14ac:dyDescent="0.35">
      <c r="A5029" s="7" t="s">
        <v>372</v>
      </c>
      <c r="B5029" s="8">
        <v>41372</v>
      </c>
      <c r="C5029" s="9">
        <v>24.95</v>
      </c>
      <c r="D5029" s="10">
        <v>20078</v>
      </c>
    </row>
    <row r="5030" spans="1:4" x14ac:dyDescent="0.35">
      <c r="A5030" s="7" t="s">
        <v>372</v>
      </c>
      <c r="B5030" s="8">
        <v>41376</v>
      </c>
      <c r="C5030" s="9">
        <v>10</v>
      </c>
      <c r="D5030" s="10">
        <v>20244</v>
      </c>
    </row>
    <row r="5031" spans="1:4" x14ac:dyDescent="0.35">
      <c r="A5031" s="7" t="s">
        <v>372</v>
      </c>
      <c r="B5031" s="8">
        <v>41382</v>
      </c>
      <c r="C5031" s="9">
        <v>45.45</v>
      </c>
      <c r="D5031" s="10">
        <v>20145</v>
      </c>
    </row>
    <row r="5032" spans="1:4" x14ac:dyDescent="0.35">
      <c r="A5032" s="7" t="s">
        <v>372</v>
      </c>
      <c r="B5032" s="8">
        <v>41388</v>
      </c>
      <c r="C5032" s="9">
        <v>15.5</v>
      </c>
      <c r="D5032" s="10">
        <v>80020</v>
      </c>
    </row>
    <row r="5033" spans="1:4" x14ac:dyDescent="0.35">
      <c r="A5033" s="7" t="s">
        <v>372</v>
      </c>
      <c r="B5033" s="8">
        <v>41404</v>
      </c>
      <c r="C5033" s="9">
        <v>10</v>
      </c>
      <c r="D5033" s="10">
        <v>20164</v>
      </c>
    </row>
    <row r="5034" spans="1:4" x14ac:dyDescent="0.35">
      <c r="A5034" s="7" t="s">
        <v>372</v>
      </c>
      <c r="B5034" s="8">
        <v>41404</v>
      </c>
      <c r="C5034" s="9">
        <v>20</v>
      </c>
      <c r="D5034" s="10">
        <v>20164</v>
      </c>
    </row>
    <row r="5035" spans="1:4" x14ac:dyDescent="0.35">
      <c r="A5035" s="7" t="s">
        <v>372</v>
      </c>
      <c r="B5035" s="8">
        <v>41406</v>
      </c>
      <c r="C5035" s="9">
        <v>54.9</v>
      </c>
      <c r="D5035" s="10">
        <v>20112</v>
      </c>
    </row>
    <row r="5036" spans="1:4" x14ac:dyDescent="0.35">
      <c r="A5036" s="7" t="s">
        <v>372</v>
      </c>
      <c r="B5036" s="8">
        <v>41409</v>
      </c>
      <c r="C5036" s="9">
        <v>5</v>
      </c>
      <c r="D5036" s="10">
        <v>80012</v>
      </c>
    </row>
    <row r="5037" spans="1:4" x14ac:dyDescent="0.35">
      <c r="A5037" s="7" t="s">
        <v>372</v>
      </c>
      <c r="B5037" s="8">
        <v>41415</v>
      </c>
      <c r="C5037" s="9">
        <v>5</v>
      </c>
      <c r="D5037" s="10">
        <v>20094</v>
      </c>
    </row>
    <row r="5038" spans="1:4" x14ac:dyDescent="0.35">
      <c r="A5038" s="7" t="s">
        <v>372</v>
      </c>
      <c r="B5038" s="8">
        <v>41424</v>
      </c>
      <c r="C5038" s="9">
        <v>6</v>
      </c>
      <c r="D5038" s="10">
        <v>30063</v>
      </c>
    </row>
    <row r="5039" spans="1:4" x14ac:dyDescent="0.35">
      <c r="A5039" s="7" t="s">
        <v>372</v>
      </c>
      <c r="B5039" s="8">
        <v>41424</v>
      </c>
      <c r="C5039" s="9">
        <v>9</v>
      </c>
      <c r="D5039" s="10">
        <v>30063</v>
      </c>
    </row>
    <row r="5040" spans="1:4" x14ac:dyDescent="0.35">
      <c r="A5040" s="7" t="s">
        <v>372</v>
      </c>
      <c r="B5040" s="8">
        <v>41423</v>
      </c>
      <c r="C5040" s="9">
        <v>13.5</v>
      </c>
      <c r="D5040" s="10">
        <v>80065</v>
      </c>
    </row>
    <row r="5041" spans="1:4" x14ac:dyDescent="0.35">
      <c r="A5041" s="7" t="s">
        <v>372</v>
      </c>
      <c r="B5041" s="8">
        <v>41426</v>
      </c>
      <c r="C5041" s="9">
        <v>10</v>
      </c>
      <c r="D5041" s="10">
        <v>20021</v>
      </c>
    </row>
    <row r="5042" spans="1:4" x14ac:dyDescent="0.35">
      <c r="A5042" s="7" t="s">
        <v>372</v>
      </c>
      <c r="B5042" s="8">
        <v>41427</v>
      </c>
      <c r="C5042" s="9">
        <v>9.9499999999999993</v>
      </c>
      <c r="D5042" s="10">
        <v>20076</v>
      </c>
    </row>
    <row r="5043" spans="1:4" x14ac:dyDescent="0.35">
      <c r="A5043" s="7" t="s">
        <v>372</v>
      </c>
      <c r="B5043" s="8">
        <v>41445</v>
      </c>
      <c r="C5043" s="9">
        <v>12.25</v>
      </c>
      <c r="D5043" s="10">
        <v>20267</v>
      </c>
    </row>
    <row r="5044" spans="1:4" x14ac:dyDescent="0.35">
      <c r="A5044" s="7" t="s">
        <v>372</v>
      </c>
      <c r="B5044" s="8">
        <v>41450</v>
      </c>
      <c r="C5044" s="9">
        <v>10</v>
      </c>
      <c r="D5044" s="10">
        <v>20181</v>
      </c>
    </row>
    <row r="5045" spans="1:4" x14ac:dyDescent="0.35">
      <c r="A5045" s="7" t="s">
        <v>372</v>
      </c>
      <c r="B5045" s="8">
        <v>41465</v>
      </c>
      <c r="C5045" s="9">
        <v>10</v>
      </c>
      <c r="D5045" s="10">
        <v>20164</v>
      </c>
    </row>
    <row r="5046" spans="1:4" x14ac:dyDescent="0.35">
      <c r="A5046" s="7" t="s">
        <v>372</v>
      </c>
      <c r="B5046" s="8">
        <v>41465</v>
      </c>
      <c r="C5046" s="9">
        <v>20</v>
      </c>
      <c r="D5046" s="10">
        <v>20164</v>
      </c>
    </row>
    <row r="5047" spans="1:4" x14ac:dyDescent="0.35">
      <c r="A5047" s="7" t="s">
        <v>372</v>
      </c>
      <c r="B5047" s="8">
        <v>41466</v>
      </c>
      <c r="C5047" s="9">
        <v>8.5</v>
      </c>
      <c r="D5047" s="10">
        <v>20237</v>
      </c>
    </row>
    <row r="5048" spans="1:4" x14ac:dyDescent="0.35">
      <c r="A5048" s="7" t="s">
        <v>372</v>
      </c>
      <c r="B5048" s="8">
        <v>41470</v>
      </c>
      <c r="C5048" s="9">
        <v>5.25</v>
      </c>
      <c r="D5048" s="10">
        <v>20194</v>
      </c>
    </row>
    <row r="5049" spans="1:4" x14ac:dyDescent="0.35">
      <c r="A5049" s="7" t="s">
        <v>372</v>
      </c>
      <c r="B5049" s="8">
        <v>41473</v>
      </c>
      <c r="C5049" s="9">
        <v>12</v>
      </c>
      <c r="D5049" s="10">
        <v>30018</v>
      </c>
    </row>
    <row r="5050" spans="1:4" x14ac:dyDescent="0.35">
      <c r="A5050" s="7" t="s">
        <v>372</v>
      </c>
      <c r="B5050" s="8">
        <v>41472</v>
      </c>
      <c r="C5050" s="9">
        <v>5</v>
      </c>
      <c r="D5050" s="10">
        <v>20212</v>
      </c>
    </row>
    <row r="5051" spans="1:4" x14ac:dyDescent="0.35">
      <c r="A5051" s="7" t="s">
        <v>372</v>
      </c>
      <c r="B5051" s="8">
        <v>41478</v>
      </c>
      <c r="C5051" s="9">
        <v>10</v>
      </c>
      <c r="D5051" s="10">
        <v>20246</v>
      </c>
    </row>
    <row r="5052" spans="1:4" x14ac:dyDescent="0.35">
      <c r="A5052" s="7" t="s">
        <v>372</v>
      </c>
      <c r="B5052" s="8">
        <v>41477</v>
      </c>
      <c r="C5052" s="9">
        <v>6.95</v>
      </c>
      <c r="D5052" s="10">
        <v>20175</v>
      </c>
    </row>
    <row r="5053" spans="1:4" x14ac:dyDescent="0.35">
      <c r="A5053" s="7" t="s">
        <v>372</v>
      </c>
      <c r="B5053" s="8">
        <v>41477</v>
      </c>
      <c r="C5053" s="9">
        <v>10</v>
      </c>
      <c r="D5053" s="10">
        <v>20175</v>
      </c>
    </row>
    <row r="5054" spans="1:4" x14ac:dyDescent="0.35">
      <c r="A5054" s="7" t="s">
        <v>372</v>
      </c>
      <c r="B5054" s="8">
        <v>41477</v>
      </c>
      <c r="C5054" s="9">
        <v>5.25</v>
      </c>
      <c r="D5054" s="10">
        <v>20175</v>
      </c>
    </row>
    <row r="5055" spans="1:4" x14ac:dyDescent="0.35">
      <c r="A5055" s="7" t="s">
        <v>372</v>
      </c>
      <c r="B5055" s="8">
        <v>41491</v>
      </c>
      <c r="C5055" s="9">
        <v>11</v>
      </c>
      <c r="D5055" s="10">
        <v>20180</v>
      </c>
    </row>
    <row r="5056" spans="1:4" x14ac:dyDescent="0.35">
      <c r="A5056" s="7" t="s">
        <v>372</v>
      </c>
      <c r="B5056" s="8">
        <v>41491</v>
      </c>
      <c r="C5056" s="9">
        <v>15.75</v>
      </c>
      <c r="D5056" s="10">
        <v>20180</v>
      </c>
    </row>
    <row r="5057" spans="1:4" x14ac:dyDescent="0.35">
      <c r="A5057" s="7" t="s">
        <v>372</v>
      </c>
      <c r="B5057" s="8">
        <v>41492</v>
      </c>
      <c r="C5057" s="9">
        <v>5</v>
      </c>
      <c r="D5057" s="10">
        <v>30111</v>
      </c>
    </row>
    <row r="5058" spans="1:4" x14ac:dyDescent="0.35">
      <c r="A5058" s="7" t="s">
        <v>372</v>
      </c>
      <c r="B5058" s="8">
        <v>41494</v>
      </c>
      <c r="C5058" s="9">
        <v>10.95</v>
      </c>
      <c r="D5058" s="10">
        <v>30114</v>
      </c>
    </row>
    <row r="5059" spans="1:4" x14ac:dyDescent="0.35">
      <c r="A5059" s="7" t="s">
        <v>372</v>
      </c>
      <c r="B5059" s="8">
        <v>41508</v>
      </c>
      <c r="C5059" s="9">
        <v>6</v>
      </c>
      <c r="D5059" s="10">
        <v>20459</v>
      </c>
    </row>
    <row r="5060" spans="1:4" x14ac:dyDescent="0.35">
      <c r="A5060" s="7" t="s">
        <v>372</v>
      </c>
      <c r="B5060" s="8">
        <v>41514</v>
      </c>
      <c r="C5060" s="9">
        <v>5.25</v>
      </c>
      <c r="D5060" s="10">
        <v>20335</v>
      </c>
    </row>
    <row r="5061" spans="1:4" x14ac:dyDescent="0.35">
      <c r="A5061" s="7" t="s">
        <v>372</v>
      </c>
      <c r="B5061" s="8">
        <v>41513</v>
      </c>
      <c r="C5061" s="9">
        <v>6.95</v>
      </c>
      <c r="D5061" s="10">
        <v>20175</v>
      </c>
    </row>
    <row r="5062" spans="1:4" x14ac:dyDescent="0.35">
      <c r="A5062" s="7" t="s">
        <v>372</v>
      </c>
      <c r="B5062" s="8">
        <v>41513</v>
      </c>
      <c r="C5062" s="9">
        <v>10</v>
      </c>
      <c r="D5062" s="10">
        <v>20175</v>
      </c>
    </row>
    <row r="5063" spans="1:4" x14ac:dyDescent="0.35">
      <c r="A5063" s="7" t="s">
        <v>372</v>
      </c>
      <c r="B5063" s="8">
        <v>41513</v>
      </c>
      <c r="C5063" s="9">
        <v>5.25</v>
      </c>
      <c r="D5063" s="10">
        <v>20175</v>
      </c>
    </row>
    <row r="5064" spans="1:4" x14ac:dyDescent="0.35">
      <c r="A5064" s="7" t="s">
        <v>372</v>
      </c>
      <c r="B5064" s="8">
        <v>41521</v>
      </c>
      <c r="C5064" s="9">
        <v>10.5</v>
      </c>
      <c r="D5064" s="10">
        <v>80009</v>
      </c>
    </row>
    <row r="5065" spans="1:4" x14ac:dyDescent="0.35">
      <c r="A5065" s="7" t="s">
        <v>372</v>
      </c>
      <c r="B5065" s="8">
        <v>41520</v>
      </c>
      <c r="C5065" s="9">
        <v>5</v>
      </c>
      <c r="D5065" s="10">
        <v>20110</v>
      </c>
    </row>
    <row r="5066" spans="1:4" x14ac:dyDescent="0.35">
      <c r="A5066" s="7" t="s">
        <v>372</v>
      </c>
      <c r="B5066" s="8">
        <v>41526</v>
      </c>
      <c r="C5066" s="9">
        <v>5</v>
      </c>
      <c r="D5066" s="10">
        <v>20251</v>
      </c>
    </row>
    <row r="5067" spans="1:4" x14ac:dyDescent="0.35">
      <c r="A5067" s="7" t="s">
        <v>372</v>
      </c>
      <c r="B5067" s="8">
        <v>41527</v>
      </c>
      <c r="C5067" s="9">
        <v>5</v>
      </c>
      <c r="D5067" s="10">
        <v>20161</v>
      </c>
    </row>
    <row r="5068" spans="1:4" x14ac:dyDescent="0.35">
      <c r="A5068" s="7" t="s">
        <v>372</v>
      </c>
      <c r="B5068" s="8">
        <v>41531</v>
      </c>
      <c r="C5068" s="9">
        <v>5.25</v>
      </c>
      <c r="D5068" s="10">
        <v>30212</v>
      </c>
    </row>
    <row r="5069" spans="1:4" x14ac:dyDescent="0.35">
      <c r="A5069" s="7" t="s">
        <v>372</v>
      </c>
      <c r="B5069" s="8">
        <v>41542</v>
      </c>
      <c r="C5069" s="9">
        <v>12.45</v>
      </c>
      <c r="D5069" s="10">
        <v>20277</v>
      </c>
    </row>
    <row r="5070" spans="1:4" x14ac:dyDescent="0.35">
      <c r="A5070" s="7" t="s">
        <v>372</v>
      </c>
      <c r="B5070" s="8">
        <v>41546</v>
      </c>
      <c r="C5070" s="9">
        <v>15</v>
      </c>
      <c r="D5070" s="10">
        <v>20118</v>
      </c>
    </row>
    <row r="5071" spans="1:4" x14ac:dyDescent="0.35">
      <c r="A5071" s="7" t="s">
        <v>372</v>
      </c>
      <c r="B5071" s="8">
        <v>41548</v>
      </c>
      <c r="C5071" s="9">
        <v>13.2</v>
      </c>
      <c r="D5071" s="10">
        <v>20125</v>
      </c>
    </row>
    <row r="5072" spans="1:4" x14ac:dyDescent="0.35">
      <c r="A5072" s="7" t="s">
        <v>372</v>
      </c>
      <c r="B5072" s="8">
        <v>41550</v>
      </c>
      <c r="C5072" s="9">
        <v>3</v>
      </c>
      <c r="D5072" s="10">
        <v>20262</v>
      </c>
    </row>
    <row r="5073" spans="1:4" x14ac:dyDescent="0.35">
      <c r="A5073" s="7" t="s">
        <v>372</v>
      </c>
      <c r="B5073" s="8">
        <v>41552</v>
      </c>
      <c r="C5073" s="9">
        <v>18</v>
      </c>
      <c r="D5073" s="10">
        <v>30013</v>
      </c>
    </row>
    <row r="5074" spans="1:4" x14ac:dyDescent="0.35">
      <c r="A5074" s="7" t="s">
        <v>372</v>
      </c>
      <c r="B5074" s="8">
        <v>41553</v>
      </c>
      <c r="C5074" s="9">
        <v>14</v>
      </c>
      <c r="D5074" s="10">
        <v>20019</v>
      </c>
    </row>
    <row r="5075" spans="1:4" x14ac:dyDescent="0.35">
      <c r="A5075" s="7" t="s">
        <v>372</v>
      </c>
      <c r="B5075" s="8">
        <v>41553</v>
      </c>
      <c r="C5075" s="9">
        <v>15.5</v>
      </c>
      <c r="D5075" s="10">
        <v>20019</v>
      </c>
    </row>
    <row r="5076" spans="1:4" x14ac:dyDescent="0.35">
      <c r="A5076" s="7" t="s">
        <v>372</v>
      </c>
      <c r="B5076" s="8">
        <v>41562</v>
      </c>
      <c r="C5076" s="9">
        <v>17.95</v>
      </c>
      <c r="D5076" s="10">
        <v>20303</v>
      </c>
    </row>
    <row r="5077" spans="1:4" x14ac:dyDescent="0.35">
      <c r="A5077" s="7" t="s">
        <v>372</v>
      </c>
      <c r="B5077" s="8">
        <v>41565</v>
      </c>
      <c r="C5077" s="9">
        <v>5.25</v>
      </c>
      <c r="D5077" s="10">
        <v>20170</v>
      </c>
    </row>
    <row r="5078" spans="1:4" x14ac:dyDescent="0.35">
      <c r="A5078" s="7" t="s">
        <v>372</v>
      </c>
      <c r="B5078" s="8">
        <v>41565</v>
      </c>
      <c r="C5078" s="9">
        <v>25.45</v>
      </c>
      <c r="D5078" s="10">
        <v>20170</v>
      </c>
    </row>
    <row r="5079" spans="1:4" x14ac:dyDescent="0.35">
      <c r="A5079" s="7" t="s">
        <v>372</v>
      </c>
      <c r="B5079" s="8">
        <v>41564</v>
      </c>
      <c r="C5079" s="9">
        <v>6</v>
      </c>
      <c r="D5079" s="10">
        <v>20220</v>
      </c>
    </row>
    <row r="5080" spans="1:4" x14ac:dyDescent="0.35">
      <c r="A5080" s="7" t="s">
        <v>372</v>
      </c>
      <c r="B5080" s="8">
        <v>41567</v>
      </c>
      <c r="C5080" s="9">
        <v>3</v>
      </c>
      <c r="D5080" s="10">
        <v>30036</v>
      </c>
    </row>
    <row r="5081" spans="1:4" x14ac:dyDescent="0.35">
      <c r="A5081" s="7" t="s">
        <v>372</v>
      </c>
      <c r="B5081" s="8">
        <v>41573</v>
      </c>
      <c r="C5081" s="9">
        <v>10.75</v>
      </c>
      <c r="D5081" s="10">
        <v>30014</v>
      </c>
    </row>
    <row r="5082" spans="1:4" x14ac:dyDescent="0.35">
      <c r="A5082" s="7" t="s">
        <v>372</v>
      </c>
      <c r="B5082" s="8">
        <v>41578</v>
      </c>
      <c r="C5082" s="9">
        <v>9</v>
      </c>
      <c r="D5082" s="10">
        <v>30050</v>
      </c>
    </row>
    <row r="5083" spans="1:4" x14ac:dyDescent="0.35">
      <c r="A5083" s="7" t="s">
        <v>373</v>
      </c>
      <c r="B5083" s="8">
        <v>41205</v>
      </c>
      <c r="C5083" s="9">
        <v>26.5</v>
      </c>
      <c r="D5083" s="10">
        <v>20168</v>
      </c>
    </row>
    <row r="5084" spans="1:4" x14ac:dyDescent="0.35">
      <c r="A5084" s="7" t="s">
        <v>373</v>
      </c>
      <c r="B5084" s="8">
        <v>41207</v>
      </c>
      <c r="C5084" s="9">
        <v>12</v>
      </c>
      <c r="D5084" s="10">
        <v>30054</v>
      </c>
    </row>
    <row r="5085" spans="1:4" x14ac:dyDescent="0.35">
      <c r="A5085" s="7" t="s">
        <v>373</v>
      </c>
      <c r="B5085" s="8">
        <v>41217</v>
      </c>
      <c r="C5085" s="9">
        <v>61</v>
      </c>
      <c r="D5085" s="10">
        <v>20118</v>
      </c>
    </row>
    <row r="5086" spans="1:4" x14ac:dyDescent="0.35">
      <c r="A5086" s="7" t="s">
        <v>373</v>
      </c>
      <c r="B5086" s="8">
        <v>41173</v>
      </c>
      <c r="C5086" s="9">
        <v>20.5</v>
      </c>
      <c r="D5086" s="10">
        <v>30017</v>
      </c>
    </row>
    <row r="5087" spans="1:4" x14ac:dyDescent="0.35">
      <c r="A5087" s="7" t="s">
        <v>373</v>
      </c>
      <c r="B5087" s="8">
        <v>41223</v>
      </c>
      <c r="C5087" s="9">
        <v>40</v>
      </c>
      <c r="D5087" s="10">
        <v>30043</v>
      </c>
    </row>
    <row r="5088" spans="1:4" x14ac:dyDescent="0.35">
      <c r="A5088" s="7" t="s">
        <v>373</v>
      </c>
      <c r="B5088" s="8">
        <v>41223</v>
      </c>
      <c r="C5088" s="9">
        <v>10</v>
      </c>
      <c r="D5088" s="10">
        <v>20007</v>
      </c>
    </row>
    <row r="5089" spans="1:4" x14ac:dyDescent="0.35">
      <c r="A5089" s="7" t="s">
        <v>373</v>
      </c>
      <c r="B5089" s="8">
        <v>41223</v>
      </c>
      <c r="C5089" s="9">
        <v>0</v>
      </c>
      <c r="D5089" s="10">
        <v>20448</v>
      </c>
    </row>
    <row r="5090" spans="1:4" x14ac:dyDescent="0.35">
      <c r="A5090" s="7" t="s">
        <v>373</v>
      </c>
      <c r="B5090" s="8">
        <v>41245</v>
      </c>
      <c r="C5090" s="9">
        <v>55.45</v>
      </c>
      <c r="D5090" s="10">
        <v>30021</v>
      </c>
    </row>
    <row r="5091" spans="1:4" x14ac:dyDescent="0.35">
      <c r="A5091" s="7" t="s">
        <v>373</v>
      </c>
      <c r="B5091" s="8">
        <v>41228</v>
      </c>
      <c r="C5091" s="9">
        <v>36</v>
      </c>
      <c r="D5091" s="10">
        <v>20134</v>
      </c>
    </row>
    <row r="5092" spans="1:4" x14ac:dyDescent="0.35">
      <c r="A5092" s="7" t="s">
        <v>373</v>
      </c>
      <c r="B5092" s="8">
        <v>41186</v>
      </c>
      <c r="C5092" s="9">
        <v>51.5</v>
      </c>
      <c r="D5092" s="10">
        <v>30001</v>
      </c>
    </row>
    <row r="5093" spans="1:4" x14ac:dyDescent="0.35">
      <c r="A5093" s="7" t="s">
        <v>373</v>
      </c>
      <c r="B5093" s="8">
        <v>41196</v>
      </c>
      <c r="C5093" s="9">
        <v>49.45</v>
      </c>
      <c r="D5093" s="10">
        <v>20114</v>
      </c>
    </row>
    <row r="5094" spans="1:4" x14ac:dyDescent="0.35">
      <c r="A5094" s="7" t="s">
        <v>373</v>
      </c>
      <c r="B5094" s="8">
        <v>41201</v>
      </c>
      <c r="C5094" s="9">
        <v>40.75</v>
      </c>
      <c r="D5094" s="10">
        <v>80034</v>
      </c>
    </row>
    <row r="5095" spans="1:4" x14ac:dyDescent="0.35">
      <c r="A5095" s="7" t="s">
        <v>373</v>
      </c>
      <c r="B5095" s="8">
        <v>41203</v>
      </c>
      <c r="C5095" s="9">
        <v>28.5</v>
      </c>
      <c r="D5095" s="10">
        <v>20137</v>
      </c>
    </row>
    <row r="5096" spans="1:4" x14ac:dyDescent="0.35">
      <c r="A5096" s="7" t="s">
        <v>373</v>
      </c>
      <c r="B5096" s="8">
        <v>41250</v>
      </c>
      <c r="C5096" s="9">
        <v>29.99</v>
      </c>
      <c r="D5096" s="10">
        <v>30039</v>
      </c>
    </row>
    <row r="5097" spans="1:4" x14ac:dyDescent="0.35">
      <c r="A5097" s="7" t="s">
        <v>373</v>
      </c>
      <c r="B5097" s="8">
        <v>41266</v>
      </c>
      <c r="C5097" s="9">
        <v>35</v>
      </c>
      <c r="D5097" s="10">
        <v>30035</v>
      </c>
    </row>
    <row r="5098" spans="1:4" x14ac:dyDescent="0.35">
      <c r="A5098" s="7" t="s">
        <v>373</v>
      </c>
      <c r="B5098" s="8">
        <v>41273</v>
      </c>
      <c r="C5098" s="9">
        <v>38</v>
      </c>
      <c r="D5098" s="10">
        <v>30060</v>
      </c>
    </row>
    <row r="5099" spans="1:4" x14ac:dyDescent="0.35">
      <c r="A5099" s="7" t="s">
        <v>373</v>
      </c>
      <c r="B5099" s="8">
        <v>41280</v>
      </c>
      <c r="C5099" s="9">
        <v>54.69</v>
      </c>
      <c r="D5099" s="10">
        <v>20069</v>
      </c>
    </row>
    <row r="5100" spans="1:4" x14ac:dyDescent="0.35">
      <c r="A5100" s="7" t="s">
        <v>373</v>
      </c>
      <c r="B5100" s="8">
        <v>41286</v>
      </c>
      <c r="C5100" s="9">
        <v>32</v>
      </c>
      <c r="D5100" s="10">
        <v>30066</v>
      </c>
    </row>
    <row r="5101" spans="1:4" x14ac:dyDescent="0.35">
      <c r="A5101" s="7" t="s">
        <v>373</v>
      </c>
      <c r="B5101" s="8">
        <v>41294</v>
      </c>
      <c r="C5101" s="9">
        <v>26</v>
      </c>
      <c r="D5101" s="10">
        <v>20119</v>
      </c>
    </row>
    <row r="5102" spans="1:4" x14ac:dyDescent="0.35">
      <c r="A5102" s="7" t="s">
        <v>373</v>
      </c>
      <c r="B5102" s="8">
        <v>41290</v>
      </c>
      <c r="C5102" s="9">
        <v>0</v>
      </c>
      <c r="D5102" s="10">
        <v>20133</v>
      </c>
    </row>
    <row r="5103" spans="1:4" x14ac:dyDescent="0.35">
      <c r="A5103" s="7" t="s">
        <v>373</v>
      </c>
      <c r="B5103" s="8">
        <v>41290</v>
      </c>
      <c r="C5103" s="9">
        <v>10</v>
      </c>
      <c r="D5103" s="10">
        <v>20267</v>
      </c>
    </row>
    <row r="5104" spans="1:4" x14ac:dyDescent="0.35">
      <c r="A5104" s="7" t="s">
        <v>373</v>
      </c>
      <c r="B5104" s="8">
        <v>41305</v>
      </c>
      <c r="C5104" s="9">
        <v>50.2</v>
      </c>
      <c r="D5104" s="10">
        <v>30042</v>
      </c>
    </row>
    <row r="5105" spans="1:4" x14ac:dyDescent="0.35">
      <c r="A5105" s="7" t="s">
        <v>373</v>
      </c>
      <c r="B5105" s="8">
        <v>41312</v>
      </c>
      <c r="C5105" s="9">
        <v>29</v>
      </c>
      <c r="D5105" s="10">
        <v>30015</v>
      </c>
    </row>
    <row r="5106" spans="1:4" x14ac:dyDescent="0.35">
      <c r="A5106" s="7" t="s">
        <v>373</v>
      </c>
      <c r="B5106" s="8">
        <v>41312</v>
      </c>
      <c r="C5106" s="9">
        <v>45.95</v>
      </c>
      <c r="D5106" s="10">
        <v>30015</v>
      </c>
    </row>
    <row r="5107" spans="1:4" x14ac:dyDescent="0.35">
      <c r="A5107" s="7" t="s">
        <v>373</v>
      </c>
      <c r="B5107" s="8">
        <v>41317</v>
      </c>
      <c r="C5107" s="9">
        <v>25</v>
      </c>
      <c r="D5107" s="10">
        <v>20132</v>
      </c>
    </row>
    <row r="5108" spans="1:4" x14ac:dyDescent="0.35">
      <c r="A5108" s="7" t="s">
        <v>373</v>
      </c>
      <c r="B5108" s="8">
        <v>41329</v>
      </c>
      <c r="C5108" s="9">
        <v>29.45</v>
      </c>
      <c r="D5108" s="10">
        <v>20107</v>
      </c>
    </row>
    <row r="5109" spans="1:4" x14ac:dyDescent="0.35">
      <c r="A5109" s="7" t="s">
        <v>373</v>
      </c>
      <c r="B5109" s="8">
        <v>41343</v>
      </c>
      <c r="C5109" s="9">
        <v>77.849999999999994</v>
      </c>
      <c r="D5109" s="10">
        <v>20098</v>
      </c>
    </row>
    <row r="5110" spans="1:4" x14ac:dyDescent="0.35">
      <c r="A5110" s="7" t="s">
        <v>373</v>
      </c>
      <c r="B5110" s="8">
        <v>41350</v>
      </c>
      <c r="C5110" s="9">
        <v>58.45</v>
      </c>
      <c r="D5110" s="10">
        <v>20082</v>
      </c>
    </row>
    <row r="5111" spans="1:4" x14ac:dyDescent="0.35">
      <c r="A5111" s="7" t="s">
        <v>373</v>
      </c>
      <c r="B5111" s="8">
        <v>41354</v>
      </c>
      <c r="C5111" s="9">
        <v>40.450000000000003</v>
      </c>
      <c r="D5111" s="10">
        <v>20485</v>
      </c>
    </row>
    <row r="5112" spans="1:4" x14ac:dyDescent="0.35">
      <c r="A5112" s="7" t="s">
        <v>373</v>
      </c>
      <c r="B5112" s="8">
        <v>41357</v>
      </c>
      <c r="C5112" s="9">
        <v>30.45</v>
      </c>
      <c r="D5112" s="10">
        <v>30004</v>
      </c>
    </row>
    <row r="5113" spans="1:4" x14ac:dyDescent="0.35">
      <c r="A5113" s="7" t="s">
        <v>373</v>
      </c>
      <c r="B5113" s="8">
        <v>41357</v>
      </c>
      <c r="C5113" s="9">
        <v>33.700000000000003</v>
      </c>
      <c r="D5113" s="10">
        <v>20076</v>
      </c>
    </row>
    <row r="5114" spans="1:4" x14ac:dyDescent="0.35">
      <c r="A5114" s="7" t="s">
        <v>373</v>
      </c>
      <c r="B5114" s="8">
        <v>41359</v>
      </c>
      <c r="C5114" s="9">
        <v>10</v>
      </c>
      <c r="D5114" s="10">
        <v>20191</v>
      </c>
    </row>
    <row r="5115" spans="1:4" x14ac:dyDescent="0.35">
      <c r="A5115" s="7" t="s">
        <v>373</v>
      </c>
      <c r="B5115" s="8">
        <v>41359</v>
      </c>
      <c r="C5115" s="9">
        <v>20.5</v>
      </c>
      <c r="D5115" s="10">
        <v>20189</v>
      </c>
    </row>
    <row r="5116" spans="1:4" x14ac:dyDescent="0.35">
      <c r="A5116" s="7" t="s">
        <v>373</v>
      </c>
      <c r="B5116" s="8">
        <v>41365</v>
      </c>
      <c r="C5116" s="9">
        <v>10</v>
      </c>
      <c r="D5116" s="10">
        <v>20204</v>
      </c>
    </row>
    <row r="5117" spans="1:4" x14ac:dyDescent="0.35">
      <c r="A5117" s="7" t="s">
        <v>373</v>
      </c>
      <c r="B5117" s="8">
        <v>41364</v>
      </c>
      <c r="C5117" s="9">
        <v>19.5</v>
      </c>
      <c r="D5117" s="10">
        <v>20049</v>
      </c>
    </row>
    <row r="5118" spans="1:4" x14ac:dyDescent="0.35">
      <c r="A5118" s="7" t="s">
        <v>373</v>
      </c>
      <c r="B5118" s="8">
        <v>41364</v>
      </c>
      <c r="C5118" s="9">
        <v>40.9</v>
      </c>
      <c r="D5118" s="10">
        <v>20058</v>
      </c>
    </row>
    <row r="5119" spans="1:4" x14ac:dyDescent="0.35">
      <c r="A5119" s="7" t="s">
        <v>373</v>
      </c>
      <c r="B5119" s="8">
        <v>41364</v>
      </c>
      <c r="C5119" s="9">
        <v>5.5</v>
      </c>
      <c r="D5119" s="10">
        <v>20077</v>
      </c>
    </row>
    <row r="5120" spans="1:4" x14ac:dyDescent="0.35">
      <c r="A5120" s="7" t="s">
        <v>373</v>
      </c>
      <c r="B5120" s="8">
        <v>41364</v>
      </c>
      <c r="C5120" s="9">
        <v>23.75</v>
      </c>
      <c r="D5120" s="10">
        <v>20094</v>
      </c>
    </row>
    <row r="5121" spans="1:4" x14ac:dyDescent="0.35">
      <c r="A5121" s="7" t="s">
        <v>373</v>
      </c>
      <c r="B5121" s="8">
        <v>41368</v>
      </c>
      <c r="C5121" s="9">
        <v>36.5</v>
      </c>
      <c r="D5121" s="10">
        <v>20181</v>
      </c>
    </row>
    <row r="5122" spans="1:4" x14ac:dyDescent="0.35">
      <c r="A5122" s="7" t="s">
        <v>373</v>
      </c>
      <c r="B5122" s="8">
        <v>41375</v>
      </c>
      <c r="C5122" s="9">
        <v>18.25</v>
      </c>
      <c r="D5122" s="10">
        <v>20138</v>
      </c>
    </row>
    <row r="5123" spans="1:4" x14ac:dyDescent="0.35">
      <c r="A5123" s="7" t="s">
        <v>373</v>
      </c>
      <c r="B5123" s="8">
        <v>41375</v>
      </c>
      <c r="C5123" s="9">
        <v>16.5</v>
      </c>
      <c r="D5123" s="10">
        <v>20167</v>
      </c>
    </row>
    <row r="5124" spans="1:4" x14ac:dyDescent="0.35">
      <c r="A5124" s="7" t="s">
        <v>373</v>
      </c>
      <c r="B5124" s="8">
        <v>41377</v>
      </c>
      <c r="C5124" s="9">
        <v>25</v>
      </c>
      <c r="D5124" s="10">
        <v>20064</v>
      </c>
    </row>
    <row r="5125" spans="1:4" x14ac:dyDescent="0.35">
      <c r="A5125" s="7" t="s">
        <v>373</v>
      </c>
      <c r="B5125" s="8">
        <v>41377</v>
      </c>
      <c r="C5125" s="9">
        <v>11.95</v>
      </c>
      <c r="D5125" s="10">
        <v>20116</v>
      </c>
    </row>
    <row r="5126" spans="1:4" x14ac:dyDescent="0.35">
      <c r="A5126" s="7" t="s">
        <v>373</v>
      </c>
      <c r="B5126" s="8">
        <v>41385</v>
      </c>
      <c r="C5126" s="9">
        <v>55.75</v>
      </c>
      <c r="D5126" s="10">
        <v>20071</v>
      </c>
    </row>
    <row r="5127" spans="1:4" x14ac:dyDescent="0.35">
      <c r="A5127" s="7" t="s">
        <v>373</v>
      </c>
      <c r="B5127" s="8">
        <v>41392</v>
      </c>
      <c r="C5127" s="9">
        <v>27.95</v>
      </c>
      <c r="D5127" s="10">
        <v>20084</v>
      </c>
    </row>
    <row r="5128" spans="1:4" x14ac:dyDescent="0.35">
      <c r="A5128" s="7" t="s">
        <v>373</v>
      </c>
      <c r="B5128" s="8">
        <v>41404</v>
      </c>
      <c r="C5128" s="9">
        <v>25.95</v>
      </c>
      <c r="D5128" s="10">
        <v>80007</v>
      </c>
    </row>
    <row r="5129" spans="1:4" x14ac:dyDescent="0.35">
      <c r="A5129" s="7" t="s">
        <v>373</v>
      </c>
      <c r="B5129" s="8">
        <v>41413</v>
      </c>
      <c r="C5129" s="9">
        <v>55.75</v>
      </c>
      <c r="D5129" s="10">
        <v>30024</v>
      </c>
    </row>
    <row r="5130" spans="1:4" x14ac:dyDescent="0.35">
      <c r="A5130" s="7" t="s">
        <v>373</v>
      </c>
      <c r="B5130" s="8">
        <v>41419</v>
      </c>
      <c r="C5130" s="9">
        <v>10</v>
      </c>
      <c r="D5130" s="10">
        <v>30028</v>
      </c>
    </row>
    <row r="5131" spans="1:4" x14ac:dyDescent="0.35">
      <c r="A5131" s="7" t="s">
        <v>373</v>
      </c>
      <c r="B5131" s="8">
        <v>41419</v>
      </c>
      <c r="C5131" s="9">
        <v>30</v>
      </c>
      <c r="D5131" s="10">
        <v>20016</v>
      </c>
    </row>
    <row r="5132" spans="1:4" x14ac:dyDescent="0.35">
      <c r="A5132" s="7" t="s">
        <v>373</v>
      </c>
      <c r="B5132" s="8">
        <v>41424</v>
      </c>
      <c r="C5132" s="9">
        <v>13</v>
      </c>
      <c r="D5132" s="10">
        <v>30059</v>
      </c>
    </row>
    <row r="5133" spans="1:4" x14ac:dyDescent="0.35">
      <c r="A5133" s="7" t="s">
        <v>373</v>
      </c>
      <c r="B5133" s="8">
        <v>41427</v>
      </c>
      <c r="C5133" s="9">
        <v>29</v>
      </c>
      <c r="D5133" s="10">
        <v>30015</v>
      </c>
    </row>
    <row r="5134" spans="1:4" x14ac:dyDescent="0.35">
      <c r="A5134" s="7" t="s">
        <v>373</v>
      </c>
      <c r="B5134" s="8">
        <v>41427</v>
      </c>
      <c r="C5134" s="9">
        <v>45.95</v>
      </c>
      <c r="D5134" s="10">
        <v>30015</v>
      </c>
    </row>
    <row r="5135" spans="1:4" x14ac:dyDescent="0.35">
      <c r="A5135" s="7" t="s">
        <v>373</v>
      </c>
      <c r="B5135" s="8">
        <v>41434</v>
      </c>
      <c r="C5135" s="9">
        <v>5</v>
      </c>
      <c r="D5135" s="10">
        <v>20012</v>
      </c>
    </row>
    <row r="5136" spans="1:4" x14ac:dyDescent="0.35">
      <c r="A5136" s="7" t="s">
        <v>373</v>
      </c>
      <c r="B5136" s="8">
        <v>41455</v>
      </c>
      <c r="C5136" s="9">
        <v>40</v>
      </c>
      <c r="D5136" s="10">
        <v>20079</v>
      </c>
    </row>
    <row r="5137" spans="1:4" x14ac:dyDescent="0.35">
      <c r="A5137" s="7" t="s">
        <v>373</v>
      </c>
      <c r="B5137" s="8">
        <v>41461</v>
      </c>
      <c r="C5137" s="9">
        <v>20</v>
      </c>
      <c r="D5137" s="10">
        <v>20131</v>
      </c>
    </row>
    <row r="5138" spans="1:4" x14ac:dyDescent="0.35">
      <c r="A5138" s="7" t="s">
        <v>373</v>
      </c>
      <c r="B5138" s="8">
        <v>41469</v>
      </c>
      <c r="C5138" s="9">
        <v>70.400000000000006</v>
      </c>
      <c r="D5138" s="10">
        <v>30005</v>
      </c>
    </row>
    <row r="5139" spans="1:4" x14ac:dyDescent="0.35">
      <c r="A5139" s="7" t="s">
        <v>373</v>
      </c>
      <c r="B5139" s="8">
        <v>41483</v>
      </c>
      <c r="C5139" s="9">
        <v>68.430000000000007</v>
      </c>
      <c r="D5139" s="10">
        <v>30008</v>
      </c>
    </row>
    <row r="5140" spans="1:4" x14ac:dyDescent="0.35">
      <c r="A5140" s="7" t="s">
        <v>373</v>
      </c>
      <c r="B5140" s="8">
        <v>41503</v>
      </c>
      <c r="C5140" s="9">
        <v>40</v>
      </c>
      <c r="D5140" s="10">
        <v>20092</v>
      </c>
    </row>
    <row r="5141" spans="1:4" x14ac:dyDescent="0.35">
      <c r="A5141" s="7" t="s">
        <v>373</v>
      </c>
      <c r="B5141" s="8">
        <v>41529</v>
      </c>
      <c r="C5141" s="9">
        <v>54.45</v>
      </c>
      <c r="D5141" s="10">
        <v>10144</v>
      </c>
    </row>
    <row r="5142" spans="1:4" x14ac:dyDescent="0.35">
      <c r="A5142" s="7" t="s">
        <v>373</v>
      </c>
      <c r="B5142" s="8">
        <v>41543</v>
      </c>
      <c r="C5142" s="9">
        <v>29.5</v>
      </c>
      <c r="D5142" s="10">
        <v>20160</v>
      </c>
    </row>
    <row r="5143" spans="1:4" x14ac:dyDescent="0.35">
      <c r="A5143" s="7" t="s">
        <v>373</v>
      </c>
      <c r="B5143" s="8">
        <v>41546</v>
      </c>
      <c r="C5143" s="9">
        <v>35.65</v>
      </c>
      <c r="D5143" s="10">
        <v>20035</v>
      </c>
    </row>
    <row r="5144" spans="1:4" x14ac:dyDescent="0.35">
      <c r="A5144" s="7" t="s">
        <v>373</v>
      </c>
      <c r="B5144" s="8">
        <v>41566</v>
      </c>
      <c r="C5144" s="9">
        <v>26.45</v>
      </c>
      <c r="D5144" s="10">
        <v>20146</v>
      </c>
    </row>
    <row r="5145" spans="1:4" x14ac:dyDescent="0.35">
      <c r="A5145" s="7" t="s">
        <v>374</v>
      </c>
      <c r="B5145" s="8">
        <v>41173</v>
      </c>
      <c r="C5145" s="9">
        <v>10.95</v>
      </c>
      <c r="D5145" s="10">
        <v>30019</v>
      </c>
    </row>
    <row r="5146" spans="1:4" x14ac:dyDescent="0.35">
      <c r="A5146" s="7" t="s">
        <v>375</v>
      </c>
      <c r="B5146" s="8">
        <v>41215</v>
      </c>
      <c r="C5146" s="9">
        <v>34.450000000000003</v>
      </c>
      <c r="D5146" s="10">
        <v>20135</v>
      </c>
    </row>
    <row r="5147" spans="1:4" x14ac:dyDescent="0.35">
      <c r="A5147" s="7" t="s">
        <v>375</v>
      </c>
      <c r="B5147" s="8">
        <v>41173</v>
      </c>
      <c r="C5147" s="9">
        <v>33.700000000000003</v>
      </c>
      <c r="D5147" s="10">
        <v>20151</v>
      </c>
    </row>
    <row r="5148" spans="1:4" x14ac:dyDescent="0.35">
      <c r="A5148" s="7" t="s">
        <v>375</v>
      </c>
      <c r="B5148" s="8">
        <v>41187</v>
      </c>
      <c r="C5148" s="9">
        <v>31.25</v>
      </c>
      <c r="D5148" s="10">
        <v>20157</v>
      </c>
    </row>
    <row r="5149" spans="1:4" x14ac:dyDescent="0.35">
      <c r="A5149" s="7" t="s">
        <v>375</v>
      </c>
      <c r="B5149" s="8">
        <v>41255</v>
      </c>
      <c r="C5149" s="9">
        <v>23.95</v>
      </c>
      <c r="D5149" s="10">
        <v>20200</v>
      </c>
    </row>
    <row r="5150" spans="1:4" x14ac:dyDescent="0.35">
      <c r="A5150" s="7" t="s">
        <v>375</v>
      </c>
      <c r="B5150" s="8">
        <v>41298</v>
      </c>
      <c r="C5150" s="9">
        <v>17.37</v>
      </c>
      <c r="D5150" s="10">
        <v>20152</v>
      </c>
    </row>
    <row r="5151" spans="1:4" x14ac:dyDescent="0.35">
      <c r="A5151" s="7" t="s">
        <v>375</v>
      </c>
      <c r="B5151" s="8">
        <v>41313</v>
      </c>
      <c r="C5151" s="9">
        <v>30.75</v>
      </c>
      <c r="D5151" s="10">
        <v>20120</v>
      </c>
    </row>
    <row r="5152" spans="1:4" x14ac:dyDescent="0.35">
      <c r="A5152" s="7" t="s">
        <v>375</v>
      </c>
      <c r="B5152" s="8">
        <v>41348</v>
      </c>
      <c r="C5152" s="9">
        <v>29.95</v>
      </c>
      <c r="D5152" s="10">
        <v>20183</v>
      </c>
    </row>
    <row r="5153" spans="1:4" x14ac:dyDescent="0.35">
      <c r="A5153" s="7" t="s">
        <v>375</v>
      </c>
      <c r="B5153" s="8">
        <v>41369</v>
      </c>
      <c r="C5153" s="9">
        <v>29.5</v>
      </c>
      <c r="D5153" s="10">
        <v>20113</v>
      </c>
    </row>
    <row r="5154" spans="1:4" x14ac:dyDescent="0.35">
      <c r="A5154" s="7" t="s">
        <v>375</v>
      </c>
      <c r="B5154" s="8">
        <v>41382</v>
      </c>
      <c r="C5154" s="9">
        <v>13</v>
      </c>
      <c r="D5154" s="10">
        <v>20202</v>
      </c>
    </row>
    <row r="5155" spans="1:4" x14ac:dyDescent="0.35">
      <c r="A5155" s="7" t="s">
        <v>375</v>
      </c>
      <c r="B5155" s="8">
        <v>41404</v>
      </c>
      <c r="C5155" s="9">
        <v>33.950000000000003</v>
      </c>
      <c r="D5155" s="10">
        <v>30025</v>
      </c>
    </row>
    <row r="5156" spans="1:4" x14ac:dyDescent="0.35">
      <c r="A5156" s="7" t="s">
        <v>375</v>
      </c>
      <c r="B5156" s="8">
        <v>41558</v>
      </c>
      <c r="C5156" s="9">
        <v>22.95</v>
      </c>
      <c r="D5156" s="10">
        <v>20080</v>
      </c>
    </row>
    <row r="5157" spans="1:4" x14ac:dyDescent="0.35">
      <c r="A5157" s="7" t="s">
        <v>376</v>
      </c>
      <c r="B5157" s="8">
        <v>41206</v>
      </c>
      <c r="C5157" s="9">
        <v>12</v>
      </c>
      <c r="D5157" s="10">
        <v>30081</v>
      </c>
    </row>
    <row r="5158" spans="1:4" x14ac:dyDescent="0.35">
      <c r="A5158" s="7" t="s">
        <v>376</v>
      </c>
      <c r="B5158" s="8">
        <v>41207</v>
      </c>
      <c r="C5158" s="9">
        <v>18.95</v>
      </c>
      <c r="D5158" s="10">
        <v>20130</v>
      </c>
    </row>
    <row r="5159" spans="1:4" x14ac:dyDescent="0.35">
      <c r="A5159" s="7" t="s">
        <v>376</v>
      </c>
      <c r="B5159" s="8">
        <v>41210</v>
      </c>
      <c r="C5159" s="9">
        <v>29.45</v>
      </c>
      <c r="D5159" s="10">
        <v>10115</v>
      </c>
    </row>
    <row r="5160" spans="1:4" x14ac:dyDescent="0.35">
      <c r="A5160" s="7" t="s">
        <v>376</v>
      </c>
      <c r="B5160" s="8">
        <v>41211</v>
      </c>
      <c r="C5160" s="9">
        <v>8</v>
      </c>
      <c r="D5160" s="10">
        <v>20153</v>
      </c>
    </row>
    <row r="5161" spans="1:4" x14ac:dyDescent="0.35">
      <c r="A5161" s="7" t="s">
        <v>376</v>
      </c>
      <c r="B5161" s="8">
        <v>41211</v>
      </c>
      <c r="C5161" s="9">
        <v>10.5</v>
      </c>
      <c r="D5161" s="10">
        <v>20153</v>
      </c>
    </row>
    <row r="5162" spans="1:4" x14ac:dyDescent="0.35">
      <c r="A5162" s="7" t="s">
        <v>376</v>
      </c>
      <c r="B5162" s="8">
        <v>41213</v>
      </c>
      <c r="C5162" s="9">
        <v>29.95</v>
      </c>
      <c r="D5162" s="10">
        <v>20220</v>
      </c>
    </row>
    <row r="5163" spans="1:4" x14ac:dyDescent="0.35">
      <c r="A5163" s="7" t="s">
        <v>376</v>
      </c>
      <c r="B5163" s="8">
        <v>41220</v>
      </c>
      <c r="C5163" s="9">
        <v>15.47</v>
      </c>
      <c r="D5163" s="10">
        <v>30079</v>
      </c>
    </row>
    <row r="5164" spans="1:4" x14ac:dyDescent="0.35">
      <c r="A5164" s="7" t="s">
        <v>376</v>
      </c>
      <c r="B5164" s="8">
        <v>41243</v>
      </c>
      <c r="C5164" s="9">
        <v>28.95</v>
      </c>
      <c r="D5164" s="10">
        <v>30056</v>
      </c>
    </row>
    <row r="5165" spans="1:4" x14ac:dyDescent="0.35">
      <c r="A5165" s="7" t="s">
        <v>376</v>
      </c>
      <c r="B5165" s="8">
        <v>41221</v>
      </c>
      <c r="C5165" s="9">
        <v>19.95</v>
      </c>
      <c r="D5165" s="10">
        <v>20106</v>
      </c>
    </row>
    <row r="5166" spans="1:4" x14ac:dyDescent="0.35">
      <c r="A5166" s="7" t="s">
        <v>376</v>
      </c>
      <c r="B5166" s="8">
        <v>41173</v>
      </c>
      <c r="C5166" s="9">
        <v>13.75</v>
      </c>
      <c r="D5166" s="10">
        <v>20258</v>
      </c>
    </row>
    <row r="5167" spans="1:4" x14ac:dyDescent="0.35">
      <c r="A5167" s="7" t="s">
        <v>376</v>
      </c>
      <c r="B5167" s="8">
        <v>41179</v>
      </c>
      <c r="C5167" s="9">
        <v>22.75</v>
      </c>
      <c r="D5167" s="10">
        <v>20123</v>
      </c>
    </row>
    <row r="5168" spans="1:4" x14ac:dyDescent="0.35">
      <c r="A5168" s="7" t="s">
        <v>376</v>
      </c>
      <c r="B5168" s="8">
        <v>41226</v>
      </c>
      <c r="C5168" s="9">
        <v>8</v>
      </c>
      <c r="D5168" s="10">
        <v>20153</v>
      </c>
    </row>
    <row r="5169" spans="1:4" x14ac:dyDescent="0.35">
      <c r="A5169" s="7" t="s">
        <v>376</v>
      </c>
      <c r="B5169" s="8">
        <v>41226</v>
      </c>
      <c r="C5169" s="9">
        <v>10.5</v>
      </c>
      <c r="D5169" s="10">
        <v>20153</v>
      </c>
    </row>
    <row r="5170" spans="1:4" x14ac:dyDescent="0.35">
      <c r="A5170" s="7" t="s">
        <v>376</v>
      </c>
      <c r="B5170" s="8">
        <v>41227</v>
      </c>
      <c r="C5170" s="9">
        <v>16.75</v>
      </c>
      <c r="D5170" s="10">
        <v>20186</v>
      </c>
    </row>
    <row r="5171" spans="1:4" x14ac:dyDescent="0.35">
      <c r="A5171" s="7" t="s">
        <v>376</v>
      </c>
      <c r="B5171" s="8">
        <v>41184</v>
      </c>
      <c r="C5171" s="9">
        <v>26.25</v>
      </c>
      <c r="D5171" s="10">
        <v>30060</v>
      </c>
    </row>
    <row r="5172" spans="1:4" x14ac:dyDescent="0.35">
      <c r="A5172" s="7" t="s">
        <v>376</v>
      </c>
      <c r="B5172" s="8">
        <v>41192</v>
      </c>
      <c r="C5172" s="9">
        <v>10</v>
      </c>
      <c r="D5172" s="10">
        <v>20122</v>
      </c>
    </row>
    <row r="5173" spans="1:4" x14ac:dyDescent="0.35">
      <c r="A5173" s="7" t="s">
        <v>376</v>
      </c>
      <c r="B5173" s="8">
        <v>41194</v>
      </c>
      <c r="C5173" s="9">
        <v>51.9</v>
      </c>
      <c r="D5173" s="10">
        <v>20099</v>
      </c>
    </row>
    <row r="5174" spans="1:4" x14ac:dyDescent="0.35">
      <c r="A5174" s="7" t="s">
        <v>376</v>
      </c>
      <c r="B5174" s="8">
        <v>41233</v>
      </c>
      <c r="C5174" s="9">
        <v>18.95</v>
      </c>
      <c r="D5174" s="10">
        <v>20161</v>
      </c>
    </row>
    <row r="5175" spans="1:4" x14ac:dyDescent="0.35">
      <c r="A5175" s="7" t="s">
        <v>376</v>
      </c>
      <c r="B5175" s="8">
        <v>41198</v>
      </c>
      <c r="C5175" s="9">
        <v>12</v>
      </c>
      <c r="D5175" s="10">
        <v>20164</v>
      </c>
    </row>
    <row r="5176" spans="1:4" x14ac:dyDescent="0.35">
      <c r="A5176" s="7" t="s">
        <v>376</v>
      </c>
      <c r="B5176" s="8">
        <v>41198</v>
      </c>
      <c r="C5176" s="9">
        <v>15.45</v>
      </c>
      <c r="D5176" s="10">
        <v>20164</v>
      </c>
    </row>
    <row r="5177" spans="1:4" x14ac:dyDescent="0.35">
      <c r="A5177" s="7" t="s">
        <v>376</v>
      </c>
      <c r="B5177" s="8">
        <v>41198</v>
      </c>
      <c r="C5177" s="9">
        <v>5</v>
      </c>
      <c r="D5177" s="10">
        <v>20164</v>
      </c>
    </row>
    <row r="5178" spans="1:4" x14ac:dyDescent="0.35">
      <c r="A5178" s="7" t="s">
        <v>376</v>
      </c>
      <c r="B5178" s="8">
        <v>41198</v>
      </c>
      <c r="C5178" s="9">
        <v>21.75</v>
      </c>
      <c r="D5178" s="10">
        <v>10133</v>
      </c>
    </row>
    <row r="5179" spans="1:4" x14ac:dyDescent="0.35">
      <c r="A5179" s="7" t="s">
        <v>376</v>
      </c>
      <c r="B5179" s="8">
        <v>41199</v>
      </c>
      <c r="C5179" s="9">
        <v>5</v>
      </c>
      <c r="D5179" s="10">
        <v>30087</v>
      </c>
    </row>
    <row r="5180" spans="1:4" x14ac:dyDescent="0.35">
      <c r="A5180" s="7" t="s">
        <v>376</v>
      </c>
      <c r="B5180" s="8">
        <v>41249</v>
      </c>
      <c r="C5180" s="9">
        <v>29.45</v>
      </c>
      <c r="D5180" s="10">
        <v>20303</v>
      </c>
    </row>
    <row r="5181" spans="1:4" x14ac:dyDescent="0.35">
      <c r="A5181" s="7" t="s">
        <v>376</v>
      </c>
      <c r="B5181" s="8">
        <v>41250</v>
      </c>
      <c r="C5181" s="9">
        <v>8.5</v>
      </c>
      <c r="D5181" s="10">
        <v>20293</v>
      </c>
    </row>
    <row r="5182" spans="1:4" x14ac:dyDescent="0.35">
      <c r="A5182" s="7" t="s">
        <v>376</v>
      </c>
      <c r="B5182" s="8">
        <v>41254</v>
      </c>
      <c r="C5182" s="9">
        <v>5</v>
      </c>
      <c r="D5182" s="10">
        <v>20177</v>
      </c>
    </row>
    <row r="5183" spans="1:4" x14ac:dyDescent="0.35">
      <c r="A5183" s="7" t="s">
        <v>376</v>
      </c>
      <c r="B5183" s="8">
        <v>41257</v>
      </c>
      <c r="C5183" s="9">
        <v>5</v>
      </c>
      <c r="D5183" s="10">
        <v>20298</v>
      </c>
    </row>
    <row r="5184" spans="1:4" x14ac:dyDescent="0.35">
      <c r="A5184" s="7" t="s">
        <v>376</v>
      </c>
      <c r="B5184" s="8">
        <v>41258</v>
      </c>
      <c r="C5184" s="9">
        <v>35.5</v>
      </c>
      <c r="D5184" s="10">
        <v>20013</v>
      </c>
    </row>
    <row r="5185" spans="1:4" x14ac:dyDescent="0.35">
      <c r="A5185" s="7" t="s">
        <v>376</v>
      </c>
      <c r="B5185" s="8">
        <v>41258</v>
      </c>
      <c r="C5185" s="9">
        <v>5.75</v>
      </c>
      <c r="D5185" s="10">
        <v>20013</v>
      </c>
    </row>
    <row r="5186" spans="1:4" x14ac:dyDescent="0.35">
      <c r="A5186" s="7" t="s">
        <v>376</v>
      </c>
      <c r="B5186" s="8">
        <v>41257</v>
      </c>
      <c r="C5186" s="9">
        <v>12</v>
      </c>
      <c r="D5186" s="10">
        <v>20164</v>
      </c>
    </row>
    <row r="5187" spans="1:4" x14ac:dyDescent="0.35">
      <c r="A5187" s="7" t="s">
        <v>376</v>
      </c>
      <c r="B5187" s="8">
        <v>41257</v>
      </c>
      <c r="C5187" s="9">
        <v>15.45</v>
      </c>
      <c r="D5187" s="10">
        <v>20164</v>
      </c>
    </row>
    <row r="5188" spans="1:4" x14ac:dyDescent="0.35">
      <c r="A5188" s="7" t="s">
        <v>376</v>
      </c>
      <c r="B5188" s="8">
        <v>41257</v>
      </c>
      <c r="C5188" s="9">
        <v>5</v>
      </c>
      <c r="D5188" s="10">
        <v>20164</v>
      </c>
    </row>
    <row r="5189" spans="1:4" x14ac:dyDescent="0.35">
      <c r="A5189" s="7" t="s">
        <v>376</v>
      </c>
      <c r="B5189" s="8">
        <v>41275</v>
      </c>
      <c r="C5189" s="9">
        <v>17</v>
      </c>
      <c r="D5189" s="10">
        <v>20074</v>
      </c>
    </row>
    <row r="5190" spans="1:4" x14ac:dyDescent="0.35">
      <c r="A5190" s="7" t="s">
        <v>376</v>
      </c>
      <c r="B5190" s="8">
        <v>41276</v>
      </c>
      <c r="C5190" s="9">
        <v>15</v>
      </c>
      <c r="D5190" s="10">
        <v>20111</v>
      </c>
    </row>
    <row r="5191" spans="1:4" x14ac:dyDescent="0.35">
      <c r="A5191" s="7" t="s">
        <v>376</v>
      </c>
      <c r="B5191" s="8">
        <v>41283</v>
      </c>
      <c r="C5191" s="9">
        <v>10</v>
      </c>
      <c r="D5191" s="10">
        <v>20264</v>
      </c>
    </row>
    <row r="5192" spans="1:4" x14ac:dyDescent="0.35">
      <c r="A5192" s="7" t="s">
        <v>376</v>
      </c>
      <c r="B5192" s="8">
        <v>41292</v>
      </c>
      <c r="C5192" s="9">
        <v>25.26</v>
      </c>
      <c r="D5192" s="10">
        <v>30058</v>
      </c>
    </row>
    <row r="5193" spans="1:4" x14ac:dyDescent="0.35">
      <c r="A5193" s="7" t="s">
        <v>376</v>
      </c>
      <c r="B5193" s="8">
        <v>41296</v>
      </c>
      <c r="C5193" s="9">
        <v>10</v>
      </c>
      <c r="D5193" s="10">
        <v>20187</v>
      </c>
    </row>
    <row r="5194" spans="1:4" x14ac:dyDescent="0.35">
      <c r="A5194" s="7" t="s">
        <v>376</v>
      </c>
      <c r="B5194" s="8">
        <v>41299</v>
      </c>
      <c r="C5194" s="9">
        <v>15.25</v>
      </c>
      <c r="D5194" s="10">
        <v>20155</v>
      </c>
    </row>
    <row r="5195" spans="1:4" x14ac:dyDescent="0.35">
      <c r="A5195" s="7" t="s">
        <v>376</v>
      </c>
      <c r="B5195" s="8">
        <v>41303</v>
      </c>
      <c r="C5195" s="9">
        <v>5</v>
      </c>
      <c r="D5195" s="10">
        <v>20177</v>
      </c>
    </row>
    <row r="5196" spans="1:4" x14ac:dyDescent="0.35">
      <c r="A5196" s="7" t="s">
        <v>376</v>
      </c>
      <c r="B5196" s="8">
        <v>41300</v>
      </c>
      <c r="C5196" s="9">
        <v>35.5</v>
      </c>
      <c r="D5196" s="10">
        <v>20013</v>
      </c>
    </row>
    <row r="5197" spans="1:4" x14ac:dyDescent="0.35">
      <c r="A5197" s="7" t="s">
        <v>376</v>
      </c>
      <c r="B5197" s="8">
        <v>41300</v>
      </c>
      <c r="C5197" s="9">
        <v>5.75</v>
      </c>
      <c r="D5197" s="10">
        <v>20013</v>
      </c>
    </row>
    <row r="5198" spans="1:4" x14ac:dyDescent="0.35">
      <c r="A5198" s="7" t="s">
        <v>376</v>
      </c>
      <c r="B5198" s="8">
        <v>41305</v>
      </c>
      <c r="C5198" s="9">
        <v>27.95</v>
      </c>
      <c r="D5198" s="10">
        <v>20234</v>
      </c>
    </row>
    <row r="5199" spans="1:4" x14ac:dyDescent="0.35">
      <c r="A5199" s="7" t="s">
        <v>376</v>
      </c>
      <c r="B5199" s="8">
        <v>41311</v>
      </c>
      <c r="C5199" s="9">
        <v>29.95</v>
      </c>
      <c r="D5199" s="10">
        <v>30066</v>
      </c>
    </row>
    <row r="5200" spans="1:4" x14ac:dyDescent="0.35">
      <c r="A5200" s="7" t="s">
        <v>376</v>
      </c>
      <c r="B5200" s="8">
        <v>41317</v>
      </c>
      <c r="C5200" s="9">
        <v>18.45</v>
      </c>
      <c r="D5200" s="10">
        <v>20232</v>
      </c>
    </row>
    <row r="5201" spans="1:4" x14ac:dyDescent="0.35">
      <c r="A5201" s="7" t="s">
        <v>376</v>
      </c>
      <c r="B5201" s="8">
        <v>41317</v>
      </c>
      <c r="C5201" s="9">
        <v>19.95</v>
      </c>
      <c r="D5201" s="10">
        <v>20232</v>
      </c>
    </row>
    <row r="5202" spans="1:4" x14ac:dyDescent="0.35">
      <c r="A5202" s="7" t="s">
        <v>376</v>
      </c>
      <c r="B5202" s="8">
        <v>41320</v>
      </c>
      <c r="C5202" s="9">
        <v>5</v>
      </c>
      <c r="D5202" s="10">
        <v>20163</v>
      </c>
    </row>
    <row r="5203" spans="1:4" x14ac:dyDescent="0.35">
      <c r="A5203" s="7" t="s">
        <v>376</v>
      </c>
      <c r="B5203" s="8">
        <v>41326</v>
      </c>
      <c r="C5203" s="9">
        <v>3</v>
      </c>
      <c r="D5203" s="10">
        <v>20218</v>
      </c>
    </row>
    <row r="5204" spans="1:4" x14ac:dyDescent="0.35">
      <c r="A5204" s="7" t="s">
        <v>376</v>
      </c>
      <c r="B5204" s="8">
        <v>41339</v>
      </c>
      <c r="C5204" s="9">
        <v>24.95</v>
      </c>
      <c r="D5204" s="10">
        <v>20276</v>
      </c>
    </row>
    <row r="5205" spans="1:4" x14ac:dyDescent="0.35">
      <c r="A5205" s="7" t="s">
        <v>376</v>
      </c>
      <c r="B5205" s="8">
        <v>41346</v>
      </c>
      <c r="C5205" s="9">
        <v>22.25</v>
      </c>
      <c r="D5205" s="10">
        <v>20256</v>
      </c>
    </row>
    <row r="5206" spans="1:4" x14ac:dyDescent="0.35">
      <c r="A5206" s="7" t="s">
        <v>376</v>
      </c>
      <c r="B5206" s="8">
        <v>41346</v>
      </c>
      <c r="C5206" s="9">
        <v>15</v>
      </c>
      <c r="D5206" s="10">
        <v>20256</v>
      </c>
    </row>
    <row r="5207" spans="1:4" x14ac:dyDescent="0.35">
      <c r="A5207" s="7" t="s">
        <v>376</v>
      </c>
      <c r="B5207" s="8">
        <v>41365</v>
      </c>
      <c r="C5207" s="9">
        <v>45.7</v>
      </c>
      <c r="D5207" s="10">
        <v>20205</v>
      </c>
    </row>
    <row r="5208" spans="1:4" x14ac:dyDescent="0.35">
      <c r="A5208" s="7" t="s">
        <v>376</v>
      </c>
      <c r="B5208" s="8">
        <v>41365</v>
      </c>
      <c r="C5208" s="9">
        <v>24.95</v>
      </c>
      <c r="D5208" s="10">
        <v>20205</v>
      </c>
    </row>
    <row r="5209" spans="1:4" x14ac:dyDescent="0.35">
      <c r="A5209" s="7" t="s">
        <v>376</v>
      </c>
      <c r="B5209" s="8">
        <v>41365</v>
      </c>
      <c r="C5209" s="9">
        <v>16.45</v>
      </c>
      <c r="D5209" s="10">
        <v>20205</v>
      </c>
    </row>
    <row r="5210" spans="1:4" x14ac:dyDescent="0.35">
      <c r="A5210" s="7" t="s">
        <v>376</v>
      </c>
      <c r="B5210" s="8">
        <v>41372</v>
      </c>
      <c r="C5210" s="9">
        <v>5.5</v>
      </c>
      <c r="D5210" s="10">
        <v>20225</v>
      </c>
    </row>
    <row r="5211" spans="1:4" x14ac:dyDescent="0.35">
      <c r="A5211" s="7" t="s">
        <v>376</v>
      </c>
      <c r="B5211" s="8">
        <v>41372</v>
      </c>
      <c r="C5211" s="9">
        <v>11.75</v>
      </c>
      <c r="D5211" s="10">
        <v>20225</v>
      </c>
    </row>
    <row r="5212" spans="1:4" x14ac:dyDescent="0.35">
      <c r="A5212" s="7" t="s">
        <v>376</v>
      </c>
      <c r="B5212" s="8">
        <v>41388</v>
      </c>
      <c r="C5212" s="9">
        <v>15</v>
      </c>
      <c r="D5212" s="10">
        <v>20285</v>
      </c>
    </row>
    <row r="5213" spans="1:4" x14ac:dyDescent="0.35">
      <c r="A5213" s="7" t="s">
        <v>376</v>
      </c>
      <c r="B5213" s="8">
        <v>41394</v>
      </c>
      <c r="C5213" s="9">
        <v>18.5</v>
      </c>
      <c r="D5213" s="10">
        <v>20171</v>
      </c>
    </row>
    <row r="5214" spans="1:4" x14ac:dyDescent="0.35">
      <c r="A5214" s="7" t="s">
        <v>376</v>
      </c>
      <c r="B5214" s="8">
        <v>41394</v>
      </c>
      <c r="C5214" s="9">
        <v>27.51</v>
      </c>
      <c r="D5214" s="10">
        <v>20171</v>
      </c>
    </row>
    <row r="5215" spans="1:4" x14ac:dyDescent="0.35">
      <c r="A5215" s="7" t="s">
        <v>376</v>
      </c>
      <c r="B5215" s="8">
        <v>41404</v>
      </c>
      <c r="C5215" s="9">
        <v>45.7</v>
      </c>
      <c r="D5215" s="10">
        <v>20205</v>
      </c>
    </row>
    <row r="5216" spans="1:4" x14ac:dyDescent="0.35">
      <c r="A5216" s="7" t="s">
        <v>376</v>
      </c>
      <c r="B5216" s="8">
        <v>41404</v>
      </c>
      <c r="C5216" s="9">
        <v>24.95</v>
      </c>
      <c r="D5216" s="10">
        <v>20205</v>
      </c>
    </row>
    <row r="5217" spans="1:4" x14ac:dyDescent="0.35">
      <c r="A5217" s="7" t="s">
        <v>376</v>
      </c>
      <c r="B5217" s="8">
        <v>41404</v>
      </c>
      <c r="C5217" s="9">
        <v>16.45</v>
      </c>
      <c r="D5217" s="10">
        <v>20205</v>
      </c>
    </row>
    <row r="5218" spans="1:4" x14ac:dyDescent="0.35">
      <c r="A5218" s="7" t="s">
        <v>376</v>
      </c>
      <c r="B5218" s="8">
        <v>41415</v>
      </c>
      <c r="C5218" s="9">
        <v>5</v>
      </c>
      <c r="D5218" s="10">
        <v>20181</v>
      </c>
    </row>
    <row r="5219" spans="1:4" x14ac:dyDescent="0.35">
      <c r="A5219" s="7" t="s">
        <v>376</v>
      </c>
      <c r="B5219" s="8">
        <v>41416</v>
      </c>
      <c r="C5219" s="9">
        <v>15</v>
      </c>
      <c r="D5219" s="10">
        <v>30114</v>
      </c>
    </row>
    <row r="5220" spans="1:4" x14ac:dyDescent="0.35">
      <c r="A5220" s="7" t="s">
        <v>376</v>
      </c>
      <c r="B5220" s="8">
        <v>41419</v>
      </c>
      <c r="C5220" s="9">
        <v>22.25</v>
      </c>
      <c r="D5220" s="10">
        <v>20256</v>
      </c>
    </row>
    <row r="5221" spans="1:4" x14ac:dyDescent="0.35">
      <c r="A5221" s="7" t="s">
        <v>376</v>
      </c>
      <c r="B5221" s="8">
        <v>41419</v>
      </c>
      <c r="C5221" s="9">
        <v>15</v>
      </c>
      <c r="D5221" s="10">
        <v>20256</v>
      </c>
    </row>
    <row r="5222" spans="1:4" x14ac:dyDescent="0.35">
      <c r="A5222" s="7" t="s">
        <v>376</v>
      </c>
      <c r="B5222" s="8">
        <v>41425</v>
      </c>
      <c r="C5222" s="9">
        <v>10.25</v>
      </c>
      <c r="D5222" s="10">
        <v>20194</v>
      </c>
    </row>
    <row r="5223" spans="1:4" x14ac:dyDescent="0.35">
      <c r="A5223" s="7" t="s">
        <v>376</v>
      </c>
      <c r="B5223" s="8">
        <v>41426</v>
      </c>
      <c r="C5223" s="9">
        <v>11</v>
      </c>
      <c r="D5223" s="10">
        <v>20036</v>
      </c>
    </row>
    <row r="5224" spans="1:4" x14ac:dyDescent="0.35">
      <c r="A5224" s="7" t="s">
        <v>376</v>
      </c>
      <c r="B5224" s="8">
        <v>41428</v>
      </c>
      <c r="C5224" s="9">
        <v>18.5</v>
      </c>
      <c r="D5224" s="10">
        <v>20171</v>
      </c>
    </row>
    <row r="5225" spans="1:4" x14ac:dyDescent="0.35">
      <c r="A5225" s="7" t="s">
        <v>376</v>
      </c>
      <c r="B5225" s="8">
        <v>41428</v>
      </c>
      <c r="C5225" s="9">
        <v>27.51</v>
      </c>
      <c r="D5225" s="10">
        <v>20171</v>
      </c>
    </row>
    <row r="5226" spans="1:4" x14ac:dyDescent="0.35">
      <c r="A5226" s="7" t="s">
        <v>376</v>
      </c>
      <c r="B5226" s="8">
        <v>41432</v>
      </c>
      <c r="C5226" s="9">
        <v>16</v>
      </c>
      <c r="D5226" s="10">
        <v>20154</v>
      </c>
    </row>
    <row r="5227" spans="1:4" x14ac:dyDescent="0.35">
      <c r="A5227" s="7" t="s">
        <v>376</v>
      </c>
      <c r="B5227" s="8">
        <v>41465</v>
      </c>
      <c r="C5227" s="9">
        <v>45.7</v>
      </c>
      <c r="D5227" s="10">
        <v>20205</v>
      </c>
    </row>
    <row r="5228" spans="1:4" x14ac:dyDescent="0.35">
      <c r="A5228" s="7" t="s">
        <v>376</v>
      </c>
      <c r="B5228" s="8">
        <v>41465</v>
      </c>
      <c r="C5228" s="9">
        <v>24.95</v>
      </c>
      <c r="D5228" s="10">
        <v>20205</v>
      </c>
    </row>
    <row r="5229" spans="1:4" x14ac:dyDescent="0.35">
      <c r="A5229" s="7" t="s">
        <v>376</v>
      </c>
      <c r="B5229" s="8">
        <v>41465</v>
      </c>
      <c r="C5229" s="9">
        <v>16.45</v>
      </c>
      <c r="D5229" s="10">
        <v>20205</v>
      </c>
    </row>
    <row r="5230" spans="1:4" x14ac:dyDescent="0.35">
      <c r="A5230" s="7" t="s">
        <v>376</v>
      </c>
      <c r="B5230" s="8">
        <v>41478</v>
      </c>
      <c r="C5230" s="9">
        <v>5</v>
      </c>
      <c r="D5230" s="10">
        <v>20260</v>
      </c>
    </row>
    <row r="5231" spans="1:4" x14ac:dyDescent="0.35">
      <c r="A5231" s="7" t="s">
        <v>376</v>
      </c>
      <c r="B5231" s="8">
        <v>41481</v>
      </c>
      <c r="C5231" s="9">
        <v>13.5</v>
      </c>
      <c r="D5231" s="10">
        <v>20254</v>
      </c>
    </row>
    <row r="5232" spans="1:4" x14ac:dyDescent="0.35">
      <c r="A5232" s="7" t="s">
        <v>376</v>
      </c>
      <c r="B5232" s="8">
        <v>41508</v>
      </c>
      <c r="C5232" s="9">
        <v>31.5</v>
      </c>
      <c r="D5232" s="10">
        <v>20431</v>
      </c>
    </row>
    <row r="5233" spans="1:4" x14ac:dyDescent="0.35">
      <c r="A5233" s="7" t="s">
        <v>376</v>
      </c>
      <c r="B5233" s="8">
        <v>41513</v>
      </c>
      <c r="C5233" s="9">
        <v>15</v>
      </c>
      <c r="D5233" s="10">
        <v>20174</v>
      </c>
    </row>
    <row r="5234" spans="1:4" x14ac:dyDescent="0.35">
      <c r="A5234" s="7" t="s">
        <v>376</v>
      </c>
      <c r="B5234" s="8">
        <v>41526</v>
      </c>
      <c r="C5234" s="9">
        <v>5.5</v>
      </c>
      <c r="D5234" s="10">
        <v>20225</v>
      </c>
    </row>
    <row r="5235" spans="1:4" x14ac:dyDescent="0.35">
      <c r="A5235" s="7" t="s">
        <v>376</v>
      </c>
      <c r="B5235" s="8">
        <v>41526</v>
      </c>
      <c r="C5235" s="9">
        <v>11.75</v>
      </c>
      <c r="D5235" s="10">
        <v>20225</v>
      </c>
    </row>
    <row r="5236" spans="1:4" x14ac:dyDescent="0.35">
      <c r="A5236" s="7" t="s">
        <v>376</v>
      </c>
      <c r="B5236" s="8">
        <v>41528</v>
      </c>
      <c r="C5236" s="9">
        <v>18.45</v>
      </c>
      <c r="D5236" s="10">
        <v>20232</v>
      </c>
    </row>
    <row r="5237" spans="1:4" x14ac:dyDescent="0.35">
      <c r="A5237" s="7" t="s">
        <v>376</v>
      </c>
      <c r="B5237" s="8">
        <v>41528</v>
      </c>
      <c r="C5237" s="9">
        <v>19.95</v>
      </c>
      <c r="D5237" s="10">
        <v>20232</v>
      </c>
    </row>
    <row r="5238" spans="1:4" x14ac:dyDescent="0.35">
      <c r="A5238" s="7" t="s">
        <v>376</v>
      </c>
      <c r="B5238" s="8">
        <v>41542</v>
      </c>
      <c r="C5238" s="9">
        <v>15</v>
      </c>
      <c r="D5238" s="10">
        <v>20201</v>
      </c>
    </row>
    <row r="5239" spans="1:4" x14ac:dyDescent="0.35">
      <c r="A5239" s="7" t="s">
        <v>376</v>
      </c>
      <c r="B5239" s="8">
        <v>41541</v>
      </c>
      <c r="C5239" s="9">
        <v>12</v>
      </c>
      <c r="D5239" s="10">
        <v>20164</v>
      </c>
    </row>
    <row r="5240" spans="1:4" x14ac:dyDescent="0.35">
      <c r="A5240" s="7" t="s">
        <v>376</v>
      </c>
      <c r="B5240" s="8">
        <v>41541</v>
      </c>
      <c r="C5240" s="9">
        <v>15.45</v>
      </c>
      <c r="D5240" s="10">
        <v>20164</v>
      </c>
    </row>
    <row r="5241" spans="1:4" x14ac:dyDescent="0.35">
      <c r="A5241" s="7" t="s">
        <v>376</v>
      </c>
      <c r="B5241" s="8">
        <v>41541</v>
      </c>
      <c r="C5241" s="9">
        <v>5</v>
      </c>
      <c r="D5241" s="10">
        <v>20164</v>
      </c>
    </row>
    <row r="5242" spans="1:4" x14ac:dyDescent="0.35">
      <c r="A5242" s="7" t="s">
        <v>376</v>
      </c>
      <c r="B5242" s="8">
        <v>41556</v>
      </c>
      <c r="C5242" s="9">
        <v>16.5</v>
      </c>
      <c r="D5242" s="10">
        <v>20137</v>
      </c>
    </row>
    <row r="5243" spans="1:4" x14ac:dyDescent="0.35">
      <c r="A5243" s="7" t="s">
        <v>377</v>
      </c>
      <c r="B5243" s="8">
        <v>41244</v>
      </c>
      <c r="C5243" s="9">
        <v>31.9</v>
      </c>
      <c r="D5243" s="10">
        <v>40064</v>
      </c>
    </row>
    <row r="5244" spans="1:4" x14ac:dyDescent="0.35">
      <c r="A5244" s="7" t="s">
        <v>377</v>
      </c>
      <c r="B5244" s="8">
        <v>41180</v>
      </c>
      <c r="C5244" s="9">
        <v>54.35</v>
      </c>
      <c r="D5244" s="10">
        <v>10164</v>
      </c>
    </row>
    <row r="5245" spans="1:4" x14ac:dyDescent="0.35">
      <c r="A5245" s="7" t="s">
        <v>377</v>
      </c>
      <c r="B5245" s="8">
        <v>41188</v>
      </c>
      <c r="C5245" s="9">
        <v>44.25</v>
      </c>
      <c r="D5245" s="10">
        <v>30155</v>
      </c>
    </row>
    <row r="5246" spans="1:4" x14ac:dyDescent="0.35">
      <c r="A5246" s="7" t="s">
        <v>377</v>
      </c>
      <c r="B5246" s="8">
        <v>41201</v>
      </c>
      <c r="C5246" s="9">
        <v>40.75</v>
      </c>
      <c r="D5246" s="10">
        <v>60107</v>
      </c>
    </row>
    <row r="5247" spans="1:4" x14ac:dyDescent="0.35">
      <c r="A5247" s="7" t="s">
        <v>377</v>
      </c>
      <c r="B5247" s="8">
        <v>41203</v>
      </c>
      <c r="C5247" s="9">
        <v>40.950000000000003</v>
      </c>
      <c r="D5247" s="10">
        <v>10020</v>
      </c>
    </row>
    <row r="5248" spans="1:4" x14ac:dyDescent="0.35">
      <c r="A5248" s="7" t="s">
        <v>377</v>
      </c>
      <c r="B5248" s="8">
        <v>41261</v>
      </c>
      <c r="C5248" s="9">
        <v>43.5</v>
      </c>
      <c r="D5248" s="10">
        <v>60039</v>
      </c>
    </row>
    <row r="5249" spans="1:4" x14ac:dyDescent="0.35">
      <c r="A5249" s="7" t="s">
        <v>377</v>
      </c>
      <c r="B5249" s="8">
        <v>41301</v>
      </c>
      <c r="C5249" s="9">
        <v>22.6</v>
      </c>
      <c r="D5249" s="10">
        <v>10025</v>
      </c>
    </row>
    <row r="5250" spans="1:4" x14ac:dyDescent="0.35">
      <c r="A5250" s="7" t="s">
        <v>377</v>
      </c>
      <c r="B5250" s="8">
        <v>41502</v>
      </c>
      <c r="C5250" s="9">
        <v>55.8</v>
      </c>
      <c r="D5250" s="10">
        <v>10264</v>
      </c>
    </row>
    <row r="5251" spans="1:4" x14ac:dyDescent="0.35">
      <c r="A5251" s="7" t="s">
        <v>377</v>
      </c>
      <c r="B5251" s="8">
        <v>41571</v>
      </c>
      <c r="C5251" s="9">
        <v>64.099999999999994</v>
      </c>
      <c r="D5251" s="10">
        <v>20217</v>
      </c>
    </row>
    <row r="5252" spans="1:4" x14ac:dyDescent="0.35">
      <c r="A5252" s="7" t="s">
        <v>378</v>
      </c>
      <c r="B5252" s="8">
        <v>41181</v>
      </c>
      <c r="C5252" s="9">
        <v>37.4</v>
      </c>
      <c r="D5252" s="10">
        <v>10100</v>
      </c>
    </row>
    <row r="5253" spans="1:4" x14ac:dyDescent="0.35">
      <c r="A5253" s="7" t="s">
        <v>379</v>
      </c>
      <c r="B5253" s="8">
        <v>41180</v>
      </c>
      <c r="C5253" s="9">
        <v>41.4</v>
      </c>
      <c r="D5253" s="10">
        <v>10146</v>
      </c>
    </row>
    <row r="5254" spans="1:4" x14ac:dyDescent="0.35">
      <c r="A5254" s="7" t="s">
        <v>379</v>
      </c>
      <c r="B5254" s="8">
        <v>41194</v>
      </c>
      <c r="C5254" s="9">
        <v>24.5</v>
      </c>
      <c r="D5254" s="10">
        <v>30104</v>
      </c>
    </row>
    <row r="5255" spans="1:4" x14ac:dyDescent="0.35">
      <c r="A5255" s="7" t="s">
        <v>379</v>
      </c>
      <c r="B5255" s="8">
        <v>41292</v>
      </c>
      <c r="C5255" s="9">
        <v>38.65</v>
      </c>
      <c r="D5255" s="10">
        <v>10186</v>
      </c>
    </row>
    <row r="5256" spans="1:4" x14ac:dyDescent="0.35">
      <c r="A5256" s="7" t="s">
        <v>379</v>
      </c>
      <c r="B5256" s="8">
        <v>41551</v>
      </c>
      <c r="C5256" s="9">
        <v>16</v>
      </c>
      <c r="D5256" s="10">
        <v>70050</v>
      </c>
    </row>
    <row r="5257" spans="1:4" x14ac:dyDescent="0.35">
      <c r="A5257" s="7" t="s">
        <v>380</v>
      </c>
      <c r="B5257" s="8">
        <v>41176</v>
      </c>
      <c r="C5257" s="9">
        <v>2.5</v>
      </c>
      <c r="D5257" s="10">
        <v>50021</v>
      </c>
    </row>
    <row r="5258" spans="1:4" x14ac:dyDescent="0.35">
      <c r="A5258" s="7" t="s">
        <v>381</v>
      </c>
      <c r="B5258" s="8">
        <v>41176</v>
      </c>
      <c r="C5258" s="9">
        <v>30.85</v>
      </c>
      <c r="D5258" s="10">
        <v>60013</v>
      </c>
    </row>
    <row r="5259" spans="1:4" x14ac:dyDescent="0.35">
      <c r="A5259" s="7" t="s">
        <v>382</v>
      </c>
      <c r="B5259" s="8">
        <v>41221</v>
      </c>
      <c r="C5259" s="9">
        <v>10.08</v>
      </c>
      <c r="D5259" s="10">
        <v>20014</v>
      </c>
    </row>
    <row r="5260" spans="1:4" x14ac:dyDescent="0.35">
      <c r="A5260" s="7" t="s">
        <v>382</v>
      </c>
      <c r="B5260" s="8">
        <v>41221</v>
      </c>
      <c r="C5260" s="9">
        <v>10.52</v>
      </c>
      <c r="D5260" s="10">
        <v>20014</v>
      </c>
    </row>
    <row r="5261" spans="1:4" x14ac:dyDescent="0.35">
      <c r="A5261" s="7" t="s">
        <v>382</v>
      </c>
      <c r="B5261" s="8">
        <v>41176</v>
      </c>
      <c r="C5261" s="9">
        <v>22.63</v>
      </c>
      <c r="D5261" s="10">
        <v>50003</v>
      </c>
    </row>
    <row r="5262" spans="1:4" x14ac:dyDescent="0.35">
      <c r="A5262" s="7" t="s">
        <v>382</v>
      </c>
      <c r="B5262" s="8">
        <v>41176</v>
      </c>
      <c r="C5262" s="9">
        <v>10.08</v>
      </c>
      <c r="D5262" s="10">
        <v>50003</v>
      </c>
    </row>
    <row r="5263" spans="1:4" x14ac:dyDescent="0.35">
      <c r="A5263" s="7" t="s">
        <v>382</v>
      </c>
      <c r="B5263" s="8">
        <v>41255</v>
      </c>
      <c r="C5263" s="9">
        <v>10.08</v>
      </c>
      <c r="D5263" s="10">
        <v>20012</v>
      </c>
    </row>
    <row r="5264" spans="1:4" x14ac:dyDescent="0.35">
      <c r="A5264" s="7" t="s">
        <v>382</v>
      </c>
      <c r="B5264" s="8">
        <v>41276</v>
      </c>
      <c r="C5264" s="9">
        <v>10.08</v>
      </c>
      <c r="D5264" s="10">
        <v>50001</v>
      </c>
    </row>
    <row r="5265" spans="1:4" x14ac:dyDescent="0.35">
      <c r="A5265" s="7" t="s">
        <v>382</v>
      </c>
      <c r="B5265" s="8">
        <v>41290</v>
      </c>
      <c r="C5265" s="9">
        <v>10.08</v>
      </c>
      <c r="D5265" s="10">
        <v>50012</v>
      </c>
    </row>
    <row r="5266" spans="1:4" x14ac:dyDescent="0.35">
      <c r="A5266" s="7" t="s">
        <v>382</v>
      </c>
      <c r="B5266" s="8">
        <v>41291</v>
      </c>
      <c r="C5266" s="9">
        <v>10.08</v>
      </c>
      <c r="D5266" s="10">
        <v>20014</v>
      </c>
    </row>
    <row r="5267" spans="1:4" x14ac:dyDescent="0.35">
      <c r="A5267" s="7" t="s">
        <v>382</v>
      </c>
      <c r="B5267" s="8">
        <v>41291</v>
      </c>
      <c r="C5267" s="9">
        <v>10.52</v>
      </c>
      <c r="D5267" s="10">
        <v>20014</v>
      </c>
    </row>
    <row r="5268" spans="1:4" x14ac:dyDescent="0.35">
      <c r="A5268" s="7" t="s">
        <v>382</v>
      </c>
      <c r="B5268" s="8">
        <v>41296</v>
      </c>
      <c r="C5268" s="9">
        <v>22.63</v>
      </c>
      <c r="D5268" s="10">
        <v>50003</v>
      </c>
    </row>
    <row r="5269" spans="1:4" x14ac:dyDescent="0.35">
      <c r="A5269" s="7" t="s">
        <v>382</v>
      </c>
      <c r="B5269" s="8">
        <v>41296</v>
      </c>
      <c r="C5269" s="9">
        <v>10.08</v>
      </c>
      <c r="D5269" s="10">
        <v>50003</v>
      </c>
    </row>
    <row r="5270" spans="1:4" x14ac:dyDescent="0.35">
      <c r="A5270" s="7" t="s">
        <v>382</v>
      </c>
      <c r="B5270" s="8">
        <v>41316</v>
      </c>
      <c r="C5270" s="9">
        <v>8.0500000000000007</v>
      </c>
      <c r="D5270" s="10">
        <v>50016</v>
      </c>
    </row>
    <row r="5271" spans="1:4" x14ac:dyDescent="0.35">
      <c r="A5271" s="7" t="s">
        <v>382</v>
      </c>
      <c r="B5271" s="8">
        <v>41352</v>
      </c>
      <c r="C5271" s="9">
        <v>13.14</v>
      </c>
      <c r="D5271" s="10">
        <v>30008</v>
      </c>
    </row>
    <row r="5272" spans="1:4" x14ac:dyDescent="0.35">
      <c r="A5272" s="7" t="s">
        <v>382</v>
      </c>
      <c r="B5272" s="8">
        <v>41359</v>
      </c>
      <c r="C5272" s="9">
        <v>10.08</v>
      </c>
      <c r="D5272" s="10">
        <v>10041</v>
      </c>
    </row>
    <row r="5273" spans="1:4" x14ac:dyDescent="0.35">
      <c r="A5273" s="7" t="s">
        <v>382</v>
      </c>
      <c r="B5273" s="8">
        <v>41393</v>
      </c>
      <c r="C5273" s="9">
        <v>12.73</v>
      </c>
      <c r="D5273" s="10">
        <v>20021</v>
      </c>
    </row>
    <row r="5274" spans="1:4" x14ac:dyDescent="0.35">
      <c r="A5274" s="7" t="s">
        <v>382</v>
      </c>
      <c r="B5274" s="8">
        <v>41494</v>
      </c>
      <c r="C5274" s="9">
        <v>9.81</v>
      </c>
      <c r="D5274" s="10">
        <v>20008</v>
      </c>
    </row>
    <row r="5275" spans="1:4" x14ac:dyDescent="0.35">
      <c r="A5275" s="7" t="s">
        <v>382</v>
      </c>
      <c r="B5275" s="8">
        <v>41578</v>
      </c>
      <c r="C5275" s="9">
        <v>7.65</v>
      </c>
      <c r="D5275" s="10">
        <v>20007</v>
      </c>
    </row>
    <row r="5276" spans="1:4" x14ac:dyDescent="0.35">
      <c r="A5276" s="7" t="s">
        <v>383</v>
      </c>
      <c r="B5276" s="8">
        <v>41211</v>
      </c>
      <c r="C5276" s="9">
        <v>8.99</v>
      </c>
      <c r="D5276" s="10">
        <v>60007</v>
      </c>
    </row>
    <row r="5277" spans="1:4" x14ac:dyDescent="0.35">
      <c r="A5277" s="7" t="s">
        <v>383</v>
      </c>
      <c r="B5277" s="8">
        <v>41212</v>
      </c>
      <c r="C5277" s="9">
        <v>12.55</v>
      </c>
      <c r="D5277" s="10">
        <v>50026</v>
      </c>
    </row>
    <row r="5278" spans="1:4" x14ac:dyDescent="0.35">
      <c r="A5278" s="7" t="s">
        <v>383</v>
      </c>
      <c r="B5278" s="8">
        <v>41176</v>
      </c>
      <c r="C5278" s="9">
        <v>29.83</v>
      </c>
      <c r="D5278" s="10">
        <v>60002</v>
      </c>
    </row>
    <row r="5279" spans="1:4" x14ac:dyDescent="0.35">
      <c r="A5279" s="7" t="s">
        <v>383</v>
      </c>
      <c r="B5279" s="8">
        <v>41367</v>
      </c>
      <c r="C5279" s="9">
        <v>20.2</v>
      </c>
      <c r="D5279" s="10">
        <v>60005</v>
      </c>
    </row>
    <row r="5280" spans="1:4" x14ac:dyDescent="0.35">
      <c r="A5280" s="7" t="s">
        <v>383</v>
      </c>
      <c r="B5280" s="8">
        <v>41386</v>
      </c>
      <c r="C5280" s="9">
        <v>18.13</v>
      </c>
      <c r="D5280" s="10">
        <v>50004</v>
      </c>
    </row>
    <row r="5281" spans="1:4" x14ac:dyDescent="0.35">
      <c r="A5281" s="7" t="s">
        <v>383</v>
      </c>
      <c r="B5281" s="8">
        <v>41415</v>
      </c>
      <c r="C5281" s="9">
        <v>14.98</v>
      </c>
      <c r="D5281" s="10">
        <v>40008</v>
      </c>
    </row>
    <row r="5282" spans="1:4" x14ac:dyDescent="0.35">
      <c r="A5282" s="7" t="s">
        <v>383</v>
      </c>
      <c r="B5282" s="8">
        <v>41428</v>
      </c>
      <c r="C5282" s="9">
        <v>15.7</v>
      </c>
      <c r="D5282" s="10">
        <v>50009</v>
      </c>
    </row>
    <row r="5283" spans="1:4" x14ac:dyDescent="0.35">
      <c r="A5283" s="7" t="s">
        <v>383</v>
      </c>
      <c r="B5283" s="8">
        <v>41444</v>
      </c>
      <c r="C5283" s="9">
        <v>19.3</v>
      </c>
      <c r="D5283" s="10">
        <v>60011</v>
      </c>
    </row>
    <row r="5284" spans="1:4" x14ac:dyDescent="0.35">
      <c r="A5284" s="7" t="s">
        <v>383</v>
      </c>
      <c r="B5284" s="8">
        <v>41480</v>
      </c>
      <c r="C5284" s="9">
        <v>85.76</v>
      </c>
      <c r="D5284" s="10">
        <v>60056</v>
      </c>
    </row>
    <row r="5285" spans="1:4" x14ac:dyDescent="0.35">
      <c r="A5285" s="7" t="s">
        <v>383</v>
      </c>
      <c r="B5285" s="8">
        <v>41512</v>
      </c>
      <c r="C5285" s="9">
        <v>17.899999999999999</v>
      </c>
      <c r="D5285" s="10">
        <v>90012</v>
      </c>
    </row>
    <row r="5286" spans="1:4" x14ac:dyDescent="0.35">
      <c r="A5286" s="7" t="s">
        <v>383</v>
      </c>
      <c r="B5286" s="8">
        <v>41569</v>
      </c>
      <c r="C5286" s="9">
        <v>35.229999999999997</v>
      </c>
      <c r="D5286" s="10">
        <v>60017</v>
      </c>
    </row>
    <row r="5287" spans="1:4" x14ac:dyDescent="0.35">
      <c r="A5287" s="7" t="s">
        <v>384</v>
      </c>
      <c r="B5287" s="8">
        <v>41239</v>
      </c>
      <c r="C5287" s="9">
        <v>26.26</v>
      </c>
      <c r="D5287" s="10">
        <v>70002</v>
      </c>
    </row>
    <row r="5288" spans="1:4" x14ac:dyDescent="0.35">
      <c r="A5288" s="7" t="s">
        <v>384</v>
      </c>
      <c r="B5288" s="8">
        <v>41211</v>
      </c>
      <c r="C5288" s="9">
        <v>20.69</v>
      </c>
      <c r="D5288" s="10">
        <v>60002</v>
      </c>
    </row>
    <row r="5289" spans="1:4" x14ac:dyDescent="0.35">
      <c r="A5289" s="7" t="s">
        <v>384</v>
      </c>
      <c r="B5289" s="8">
        <v>41176</v>
      </c>
      <c r="C5289" s="9">
        <v>18.18</v>
      </c>
      <c r="D5289" s="10">
        <v>50002</v>
      </c>
    </row>
    <row r="5290" spans="1:4" x14ac:dyDescent="0.35">
      <c r="A5290" s="7" t="s">
        <v>384</v>
      </c>
      <c r="B5290" s="8">
        <v>41176</v>
      </c>
      <c r="C5290" s="9">
        <v>12.51</v>
      </c>
      <c r="D5290" s="10">
        <v>50002</v>
      </c>
    </row>
    <row r="5291" spans="1:4" x14ac:dyDescent="0.35">
      <c r="A5291" s="7" t="s">
        <v>384</v>
      </c>
      <c r="B5291" s="8">
        <v>41225</v>
      </c>
      <c r="C5291" s="9">
        <v>27.62</v>
      </c>
      <c r="D5291" s="10">
        <v>10010</v>
      </c>
    </row>
    <row r="5292" spans="1:4" x14ac:dyDescent="0.35">
      <c r="A5292" s="7" t="s">
        <v>384</v>
      </c>
      <c r="B5292" s="8">
        <v>41246</v>
      </c>
      <c r="C5292" s="9">
        <v>23.76</v>
      </c>
      <c r="D5292" s="10">
        <v>10009</v>
      </c>
    </row>
    <row r="5293" spans="1:4" x14ac:dyDescent="0.35">
      <c r="A5293" s="7" t="s">
        <v>384</v>
      </c>
      <c r="B5293" s="8">
        <v>41190</v>
      </c>
      <c r="C5293" s="9">
        <v>14.12</v>
      </c>
      <c r="D5293" s="10">
        <v>50001</v>
      </c>
    </row>
    <row r="5294" spans="1:4" x14ac:dyDescent="0.35">
      <c r="A5294" s="7" t="s">
        <v>384</v>
      </c>
      <c r="B5294" s="8">
        <v>41190</v>
      </c>
      <c r="C5294" s="9">
        <v>20.38</v>
      </c>
      <c r="D5294" s="10">
        <v>50001</v>
      </c>
    </row>
    <row r="5295" spans="1:4" x14ac:dyDescent="0.35">
      <c r="A5295" s="7" t="s">
        <v>384</v>
      </c>
      <c r="B5295" s="8">
        <v>41190</v>
      </c>
      <c r="C5295" s="9">
        <v>13.9</v>
      </c>
      <c r="D5295" s="10">
        <v>50001</v>
      </c>
    </row>
    <row r="5296" spans="1:4" x14ac:dyDescent="0.35">
      <c r="A5296" s="7" t="s">
        <v>384</v>
      </c>
      <c r="B5296" s="8">
        <v>41204</v>
      </c>
      <c r="C5296" s="9">
        <v>14.12</v>
      </c>
      <c r="D5296" s="10">
        <v>50001</v>
      </c>
    </row>
    <row r="5297" spans="1:4" x14ac:dyDescent="0.35">
      <c r="A5297" s="7" t="s">
        <v>384</v>
      </c>
      <c r="B5297" s="8">
        <v>41204</v>
      </c>
      <c r="C5297" s="9">
        <v>20.38</v>
      </c>
      <c r="D5297" s="10">
        <v>50001</v>
      </c>
    </row>
    <row r="5298" spans="1:4" x14ac:dyDescent="0.35">
      <c r="A5298" s="7" t="s">
        <v>384</v>
      </c>
      <c r="B5298" s="8">
        <v>41204</v>
      </c>
      <c r="C5298" s="9">
        <v>13.9</v>
      </c>
      <c r="D5298" s="10">
        <v>50001</v>
      </c>
    </row>
    <row r="5299" spans="1:4" x14ac:dyDescent="0.35">
      <c r="A5299" s="7" t="s">
        <v>384</v>
      </c>
      <c r="B5299" s="8">
        <v>41295</v>
      </c>
      <c r="C5299" s="9">
        <v>18.670000000000002</v>
      </c>
      <c r="D5299" s="10">
        <v>10006</v>
      </c>
    </row>
    <row r="5300" spans="1:4" x14ac:dyDescent="0.35">
      <c r="A5300" s="7" t="s">
        <v>384</v>
      </c>
      <c r="B5300" s="8">
        <v>41295</v>
      </c>
      <c r="C5300" s="9">
        <v>13.5</v>
      </c>
      <c r="D5300" s="10">
        <v>10006</v>
      </c>
    </row>
    <row r="5301" spans="1:4" x14ac:dyDescent="0.35">
      <c r="A5301" s="7" t="s">
        <v>384</v>
      </c>
      <c r="B5301" s="8">
        <v>41302</v>
      </c>
      <c r="C5301" s="9">
        <v>21.96</v>
      </c>
      <c r="D5301" s="10">
        <v>70006</v>
      </c>
    </row>
    <row r="5302" spans="1:4" x14ac:dyDescent="0.35">
      <c r="A5302" s="7" t="s">
        <v>384</v>
      </c>
      <c r="B5302" s="8">
        <v>41323</v>
      </c>
      <c r="C5302" s="9">
        <v>19.48</v>
      </c>
      <c r="D5302" s="10">
        <v>10003</v>
      </c>
    </row>
    <row r="5303" spans="1:4" x14ac:dyDescent="0.35">
      <c r="A5303" s="7" t="s">
        <v>384</v>
      </c>
      <c r="B5303" s="8">
        <v>41323</v>
      </c>
      <c r="C5303" s="9">
        <v>25.56</v>
      </c>
      <c r="D5303" s="10">
        <v>10003</v>
      </c>
    </row>
    <row r="5304" spans="1:4" x14ac:dyDescent="0.35">
      <c r="A5304" s="7" t="s">
        <v>384</v>
      </c>
      <c r="B5304" s="8">
        <v>41323</v>
      </c>
      <c r="C5304" s="9">
        <v>20.62</v>
      </c>
      <c r="D5304" s="10">
        <v>10003</v>
      </c>
    </row>
    <row r="5305" spans="1:4" x14ac:dyDescent="0.35">
      <c r="A5305" s="7" t="s">
        <v>384</v>
      </c>
      <c r="B5305" s="8">
        <v>41323</v>
      </c>
      <c r="C5305" s="9">
        <v>14.31</v>
      </c>
      <c r="D5305" s="10">
        <v>10003</v>
      </c>
    </row>
    <row r="5306" spans="1:4" x14ac:dyDescent="0.35">
      <c r="A5306" s="7" t="s">
        <v>384</v>
      </c>
      <c r="B5306" s="8">
        <v>41330</v>
      </c>
      <c r="C5306" s="9">
        <v>17.5</v>
      </c>
      <c r="D5306" s="10">
        <v>10004</v>
      </c>
    </row>
    <row r="5307" spans="1:4" x14ac:dyDescent="0.35">
      <c r="A5307" s="7" t="s">
        <v>384</v>
      </c>
      <c r="B5307" s="8">
        <v>41330</v>
      </c>
      <c r="C5307" s="9">
        <v>22.05</v>
      </c>
      <c r="D5307" s="10">
        <v>10004</v>
      </c>
    </row>
    <row r="5308" spans="1:4" x14ac:dyDescent="0.35">
      <c r="A5308" s="7" t="s">
        <v>384</v>
      </c>
      <c r="B5308" s="8">
        <v>41344</v>
      </c>
      <c r="C5308" s="9">
        <v>14.12</v>
      </c>
      <c r="D5308" s="10">
        <v>50001</v>
      </c>
    </row>
    <row r="5309" spans="1:4" x14ac:dyDescent="0.35">
      <c r="A5309" s="7" t="s">
        <v>384</v>
      </c>
      <c r="B5309" s="8">
        <v>41344</v>
      </c>
      <c r="C5309" s="9">
        <v>20.38</v>
      </c>
      <c r="D5309" s="10">
        <v>50001</v>
      </c>
    </row>
    <row r="5310" spans="1:4" x14ac:dyDescent="0.35">
      <c r="A5310" s="7" t="s">
        <v>384</v>
      </c>
      <c r="B5310" s="8">
        <v>41344</v>
      </c>
      <c r="C5310" s="9">
        <v>13.9</v>
      </c>
      <c r="D5310" s="10">
        <v>50001</v>
      </c>
    </row>
    <row r="5311" spans="1:4" x14ac:dyDescent="0.35">
      <c r="A5311" s="7" t="s">
        <v>384</v>
      </c>
      <c r="B5311" s="8">
        <v>41351</v>
      </c>
      <c r="C5311" s="9">
        <v>11.1</v>
      </c>
      <c r="D5311" s="10">
        <v>40001</v>
      </c>
    </row>
    <row r="5312" spans="1:4" x14ac:dyDescent="0.35">
      <c r="A5312" s="7" t="s">
        <v>384</v>
      </c>
      <c r="B5312" s="8">
        <v>41351</v>
      </c>
      <c r="C5312" s="9">
        <v>13.9</v>
      </c>
      <c r="D5312" s="10">
        <v>40001</v>
      </c>
    </row>
    <row r="5313" spans="1:4" x14ac:dyDescent="0.35">
      <c r="A5313" s="7" t="s">
        <v>384</v>
      </c>
      <c r="B5313" s="8">
        <v>41365</v>
      </c>
      <c r="C5313" s="9">
        <v>18.670000000000002</v>
      </c>
      <c r="D5313" s="10">
        <v>10006</v>
      </c>
    </row>
    <row r="5314" spans="1:4" x14ac:dyDescent="0.35">
      <c r="A5314" s="7" t="s">
        <v>384</v>
      </c>
      <c r="B5314" s="8">
        <v>41365</v>
      </c>
      <c r="C5314" s="9">
        <v>13.5</v>
      </c>
      <c r="D5314" s="10">
        <v>10006</v>
      </c>
    </row>
    <row r="5315" spans="1:4" x14ac:dyDescent="0.35">
      <c r="A5315" s="7" t="s">
        <v>384</v>
      </c>
      <c r="B5315" s="8">
        <v>41372</v>
      </c>
      <c r="C5315" s="9">
        <v>17.68</v>
      </c>
      <c r="D5315" s="10">
        <v>70003</v>
      </c>
    </row>
    <row r="5316" spans="1:4" x14ac:dyDescent="0.35">
      <c r="A5316" s="7" t="s">
        <v>384</v>
      </c>
      <c r="B5316" s="8">
        <v>41379</v>
      </c>
      <c r="C5316" s="9">
        <v>20.56</v>
      </c>
      <c r="D5316" s="10">
        <v>50003</v>
      </c>
    </row>
    <row r="5317" spans="1:4" x14ac:dyDescent="0.35">
      <c r="A5317" s="7" t="s">
        <v>384</v>
      </c>
      <c r="B5317" s="8">
        <v>41386</v>
      </c>
      <c r="C5317" s="9">
        <v>19.2</v>
      </c>
      <c r="D5317" s="10">
        <v>70023</v>
      </c>
    </row>
    <row r="5318" spans="1:4" x14ac:dyDescent="0.35">
      <c r="A5318" s="7" t="s">
        <v>384</v>
      </c>
      <c r="B5318" s="8">
        <v>41393</v>
      </c>
      <c r="C5318" s="9">
        <v>10.53</v>
      </c>
      <c r="D5318" s="10">
        <v>10011</v>
      </c>
    </row>
    <row r="5319" spans="1:4" x14ac:dyDescent="0.35">
      <c r="A5319" s="7" t="s">
        <v>384</v>
      </c>
      <c r="B5319" s="8">
        <v>41414</v>
      </c>
      <c r="C5319" s="9">
        <v>23.39</v>
      </c>
      <c r="D5319" s="10">
        <v>10007</v>
      </c>
    </row>
    <row r="5320" spans="1:4" x14ac:dyDescent="0.35">
      <c r="A5320" s="7" t="s">
        <v>384</v>
      </c>
      <c r="B5320" s="8">
        <v>41421</v>
      </c>
      <c r="C5320" s="9">
        <v>17.5</v>
      </c>
      <c r="D5320" s="10">
        <v>10004</v>
      </c>
    </row>
    <row r="5321" spans="1:4" x14ac:dyDescent="0.35">
      <c r="A5321" s="7" t="s">
        <v>384</v>
      </c>
      <c r="B5321" s="8">
        <v>41421</v>
      </c>
      <c r="C5321" s="9">
        <v>22.05</v>
      </c>
      <c r="D5321" s="10">
        <v>10004</v>
      </c>
    </row>
    <row r="5322" spans="1:4" x14ac:dyDescent="0.35">
      <c r="A5322" s="7" t="s">
        <v>384</v>
      </c>
      <c r="B5322" s="8">
        <v>41442</v>
      </c>
      <c r="C5322" s="9">
        <v>19.48</v>
      </c>
      <c r="D5322" s="10">
        <v>10003</v>
      </c>
    </row>
    <row r="5323" spans="1:4" x14ac:dyDescent="0.35">
      <c r="A5323" s="7" t="s">
        <v>384</v>
      </c>
      <c r="B5323" s="8">
        <v>41442</v>
      </c>
      <c r="C5323" s="9">
        <v>25.56</v>
      </c>
      <c r="D5323" s="10">
        <v>10003</v>
      </c>
    </row>
    <row r="5324" spans="1:4" x14ac:dyDescent="0.35">
      <c r="A5324" s="7" t="s">
        <v>384</v>
      </c>
      <c r="B5324" s="8">
        <v>41442</v>
      </c>
      <c r="C5324" s="9">
        <v>20.62</v>
      </c>
      <c r="D5324" s="10">
        <v>10003</v>
      </c>
    </row>
    <row r="5325" spans="1:4" x14ac:dyDescent="0.35">
      <c r="A5325" s="7" t="s">
        <v>384</v>
      </c>
      <c r="B5325" s="8">
        <v>41442</v>
      </c>
      <c r="C5325" s="9">
        <v>14.31</v>
      </c>
      <c r="D5325" s="10">
        <v>10003</v>
      </c>
    </row>
    <row r="5326" spans="1:4" x14ac:dyDescent="0.35">
      <c r="A5326" s="7" t="s">
        <v>384</v>
      </c>
      <c r="B5326" s="8">
        <v>41463</v>
      </c>
      <c r="C5326" s="9">
        <v>17.05</v>
      </c>
      <c r="D5326" s="10">
        <v>40002</v>
      </c>
    </row>
    <row r="5327" spans="1:4" x14ac:dyDescent="0.35">
      <c r="A5327" s="7" t="s">
        <v>384</v>
      </c>
      <c r="B5327" s="8">
        <v>41506</v>
      </c>
      <c r="C5327" s="9">
        <v>14.8</v>
      </c>
      <c r="D5327" s="10">
        <v>10013</v>
      </c>
    </row>
    <row r="5328" spans="1:4" x14ac:dyDescent="0.35">
      <c r="A5328" s="7" t="s">
        <v>384</v>
      </c>
      <c r="B5328" s="8">
        <v>41512</v>
      </c>
      <c r="C5328" s="9">
        <v>16.11</v>
      </c>
      <c r="D5328" s="10">
        <v>90006</v>
      </c>
    </row>
    <row r="5329" spans="1:4" x14ac:dyDescent="0.35">
      <c r="A5329" s="7" t="s">
        <v>384</v>
      </c>
      <c r="B5329" s="8">
        <v>41526</v>
      </c>
      <c r="C5329" s="9">
        <v>19.48</v>
      </c>
      <c r="D5329" s="10">
        <v>10003</v>
      </c>
    </row>
    <row r="5330" spans="1:4" x14ac:dyDescent="0.35">
      <c r="A5330" s="7" t="s">
        <v>384</v>
      </c>
      <c r="B5330" s="8">
        <v>41526</v>
      </c>
      <c r="C5330" s="9">
        <v>25.56</v>
      </c>
      <c r="D5330" s="10">
        <v>10003</v>
      </c>
    </row>
    <row r="5331" spans="1:4" x14ac:dyDescent="0.35">
      <c r="A5331" s="7" t="s">
        <v>384</v>
      </c>
      <c r="B5331" s="8">
        <v>41526</v>
      </c>
      <c r="C5331" s="9">
        <v>20.62</v>
      </c>
      <c r="D5331" s="10">
        <v>10003</v>
      </c>
    </row>
    <row r="5332" spans="1:4" x14ac:dyDescent="0.35">
      <c r="A5332" s="7" t="s">
        <v>384</v>
      </c>
      <c r="B5332" s="8">
        <v>41526</v>
      </c>
      <c r="C5332" s="9">
        <v>14.31</v>
      </c>
      <c r="D5332" s="10">
        <v>10003</v>
      </c>
    </row>
    <row r="5333" spans="1:4" x14ac:dyDescent="0.35">
      <c r="A5333" s="7" t="s">
        <v>384</v>
      </c>
      <c r="B5333" s="8">
        <v>41547</v>
      </c>
      <c r="C5333" s="9">
        <v>19.48</v>
      </c>
      <c r="D5333" s="10">
        <v>10003</v>
      </c>
    </row>
    <row r="5334" spans="1:4" x14ac:dyDescent="0.35">
      <c r="A5334" s="7" t="s">
        <v>384</v>
      </c>
      <c r="B5334" s="8">
        <v>41547</v>
      </c>
      <c r="C5334" s="9">
        <v>25.56</v>
      </c>
      <c r="D5334" s="10">
        <v>10003</v>
      </c>
    </row>
    <row r="5335" spans="1:4" x14ac:dyDescent="0.35">
      <c r="A5335" s="7" t="s">
        <v>384</v>
      </c>
      <c r="B5335" s="8">
        <v>41547</v>
      </c>
      <c r="C5335" s="9">
        <v>20.62</v>
      </c>
      <c r="D5335" s="10">
        <v>10003</v>
      </c>
    </row>
    <row r="5336" spans="1:4" x14ac:dyDescent="0.35">
      <c r="A5336" s="7" t="s">
        <v>384</v>
      </c>
      <c r="B5336" s="8">
        <v>41547</v>
      </c>
      <c r="C5336" s="9">
        <v>14.31</v>
      </c>
      <c r="D5336" s="10">
        <v>10003</v>
      </c>
    </row>
    <row r="5337" spans="1:4" x14ac:dyDescent="0.35">
      <c r="A5337" s="7" t="s">
        <v>384</v>
      </c>
      <c r="B5337" s="8">
        <v>41561</v>
      </c>
      <c r="C5337" s="9">
        <v>19.48</v>
      </c>
      <c r="D5337" s="10">
        <v>60004</v>
      </c>
    </row>
    <row r="5338" spans="1:4" x14ac:dyDescent="0.35">
      <c r="A5338" s="7" t="s">
        <v>384</v>
      </c>
      <c r="B5338" s="8">
        <v>41568</v>
      </c>
      <c r="C5338" s="9">
        <v>11.1</v>
      </c>
      <c r="D5338" s="10">
        <v>40001</v>
      </c>
    </row>
    <row r="5339" spans="1:4" x14ac:dyDescent="0.35">
      <c r="A5339" s="7" t="s">
        <v>384</v>
      </c>
      <c r="B5339" s="8">
        <v>41568</v>
      </c>
      <c r="C5339" s="9">
        <v>13.9</v>
      </c>
      <c r="D5339" s="10">
        <v>40001</v>
      </c>
    </row>
    <row r="5340" spans="1:4" x14ac:dyDescent="0.35">
      <c r="A5340" s="7" t="s">
        <v>384</v>
      </c>
      <c r="B5340" s="8">
        <v>41582</v>
      </c>
      <c r="C5340" s="9">
        <v>18.18</v>
      </c>
      <c r="D5340" s="10">
        <v>50002</v>
      </c>
    </row>
    <row r="5341" spans="1:4" x14ac:dyDescent="0.35">
      <c r="A5341" s="7" t="s">
        <v>384</v>
      </c>
      <c r="B5341" s="8">
        <v>41582</v>
      </c>
      <c r="C5341" s="9">
        <v>12.51</v>
      </c>
      <c r="D5341" s="10">
        <v>50002</v>
      </c>
    </row>
    <row r="5342" spans="1:4" x14ac:dyDescent="0.35">
      <c r="A5342" s="7" t="s">
        <v>385</v>
      </c>
      <c r="B5342" s="8">
        <v>41174</v>
      </c>
      <c r="C5342" s="9">
        <v>68</v>
      </c>
      <c r="D5342" s="10">
        <v>10029</v>
      </c>
    </row>
    <row r="5343" spans="1:4" x14ac:dyDescent="0.35">
      <c r="A5343" s="7" t="s">
        <v>386</v>
      </c>
      <c r="B5343" s="8">
        <v>41174</v>
      </c>
      <c r="C5343" s="9">
        <v>9.9499999999999993</v>
      </c>
      <c r="D5343" s="10">
        <v>10003</v>
      </c>
    </row>
    <row r="5344" spans="1:4" x14ac:dyDescent="0.35">
      <c r="A5344" s="7" t="s">
        <v>387</v>
      </c>
      <c r="B5344" s="8">
        <v>41207</v>
      </c>
      <c r="C5344" s="9">
        <v>6.95</v>
      </c>
      <c r="D5344" s="10">
        <v>50028</v>
      </c>
    </row>
    <row r="5345" spans="1:4" x14ac:dyDescent="0.35">
      <c r="A5345" s="7" t="s">
        <v>387</v>
      </c>
      <c r="B5345" s="8">
        <v>41214</v>
      </c>
      <c r="C5345" s="9">
        <v>11.95</v>
      </c>
      <c r="D5345" s="10">
        <v>70005</v>
      </c>
    </row>
    <row r="5346" spans="1:4" x14ac:dyDescent="0.35">
      <c r="A5346" s="7" t="s">
        <v>387</v>
      </c>
      <c r="B5346" s="8">
        <v>41242</v>
      </c>
      <c r="C5346" s="9">
        <v>10.52</v>
      </c>
      <c r="D5346" s="10">
        <v>60036</v>
      </c>
    </row>
    <row r="5347" spans="1:4" x14ac:dyDescent="0.35">
      <c r="A5347" s="7" t="s">
        <v>387</v>
      </c>
      <c r="B5347" s="8">
        <v>41221</v>
      </c>
      <c r="C5347" s="9">
        <v>10.69</v>
      </c>
      <c r="D5347" s="10">
        <v>50014</v>
      </c>
    </row>
    <row r="5348" spans="1:4" x14ac:dyDescent="0.35">
      <c r="A5348" s="7" t="s">
        <v>387</v>
      </c>
      <c r="B5348" s="8">
        <v>41221</v>
      </c>
      <c r="C5348" s="9">
        <v>11.4</v>
      </c>
      <c r="D5348" s="10">
        <v>50014</v>
      </c>
    </row>
    <row r="5349" spans="1:4" x14ac:dyDescent="0.35">
      <c r="A5349" s="7" t="s">
        <v>387</v>
      </c>
      <c r="B5349" s="8">
        <v>41180</v>
      </c>
      <c r="C5349" s="9">
        <v>12.65</v>
      </c>
      <c r="D5349" s="10">
        <v>70008</v>
      </c>
    </row>
    <row r="5350" spans="1:4" x14ac:dyDescent="0.35">
      <c r="A5350" s="7" t="s">
        <v>387</v>
      </c>
      <c r="B5350" s="8">
        <v>41193</v>
      </c>
      <c r="C5350" s="9">
        <v>11.38</v>
      </c>
      <c r="D5350" s="10">
        <v>10017</v>
      </c>
    </row>
    <row r="5351" spans="1:4" x14ac:dyDescent="0.35">
      <c r="A5351" s="7" t="s">
        <v>387</v>
      </c>
      <c r="B5351" s="8">
        <v>41254</v>
      </c>
      <c r="C5351" s="9">
        <v>10.69</v>
      </c>
      <c r="D5351" s="10">
        <v>50014</v>
      </c>
    </row>
    <row r="5352" spans="1:4" x14ac:dyDescent="0.35">
      <c r="A5352" s="7" t="s">
        <v>387</v>
      </c>
      <c r="B5352" s="8">
        <v>41254</v>
      </c>
      <c r="C5352" s="9">
        <v>11.4</v>
      </c>
      <c r="D5352" s="10">
        <v>50014</v>
      </c>
    </row>
    <row r="5353" spans="1:4" x14ac:dyDescent="0.35">
      <c r="A5353" s="7" t="s">
        <v>387</v>
      </c>
      <c r="B5353" s="8">
        <v>41260</v>
      </c>
      <c r="C5353" s="9">
        <v>8.99</v>
      </c>
      <c r="D5353" s="10">
        <v>10052</v>
      </c>
    </row>
    <row r="5354" spans="1:4" x14ac:dyDescent="0.35">
      <c r="A5354" s="7" t="s">
        <v>387</v>
      </c>
      <c r="B5354" s="8">
        <v>41292</v>
      </c>
      <c r="C5354" s="9">
        <v>18.62</v>
      </c>
      <c r="D5354" s="10">
        <v>60021</v>
      </c>
    </row>
    <row r="5355" spans="1:4" x14ac:dyDescent="0.35">
      <c r="A5355" s="7" t="s">
        <v>387</v>
      </c>
      <c r="B5355" s="8">
        <v>41303</v>
      </c>
      <c r="C5355" s="9">
        <v>10.08</v>
      </c>
      <c r="D5355" s="10">
        <v>60009</v>
      </c>
    </row>
    <row r="5356" spans="1:4" x14ac:dyDescent="0.35">
      <c r="A5356" s="7" t="s">
        <v>387</v>
      </c>
      <c r="B5356" s="8">
        <v>41311</v>
      </c>
      <c r="C5356" s="9">
        <v>8.0500000000000007</v>
      </c>
      <c r="D5356" s="10">
        <v>10038</v>
      </c>
    </row>
    <row r="5357" spans="1:4" x14ac:dyDescent="0.35">
      <c r="A5357" s="7" t="s">
        <v>387</v>
      </c>
      <c r="B5357" s="8">
        <v>41311</v>
      </c>
      <c r="C5357" s="9">
        <v>7.65</v>
      </c>
      <c r="D5357" s="10">
        <v>10038</v>
      </c>
    </row>
    <row r="5358" spans="1:4" x14ac:dyDescent="0.35">
      <c r="A5358" s="7" t="s">
        <v>387</v>
      </c>
      <c r="B5358" s="8">
        <v>41317</v>
      </c>
      <c r="C5358" s="9">
        <v>11.65</v>
      </c>
      <c r="D5358" s="10">
        <v>40010</v>
      </c>
    </row>
    <row r="5359" spans="1:4" x14ac:dyDescent="0.35">
      <c r="A5359" s="7" t="s">
        <v>387</v>
      </c>
      <c r="B5359" s="8">
        <v>41325</v>
      </c>
      <c r="C5359" s="9">
        <v>13.18</v>
      </c>
      <c r="D5359" s="10">
        <v>70011</v>
      </c>
    </row>
    <row r="5360" spans="1:4" x14ac:dyDescent="0.35">
      <c r="A5360" s="7" t="s">
        <v>387</v>
      </c>
      <c r="B5360" s="8">
        <v>41365</v>
      </c>
      <c r="C5360" s="9">
        <v>3.95</v>
      </c>
      <c r="D5360" s="10">
        <v>60026</v>
      </c>
    </row>
    <row r="5361" spans="1:4" x14ac:dyDescent="0.35">
      <c r="A5361" s="7" t="s">
        <v>387</v>
      </c>
      <c r="B5361" s="8">
        <v>41382</v>
      </c>
      <c r="C5361" s="9">
        <v>7.65</v>
      </c>
      <c r="D5361" s="10">
        <v>50001</v>
      </c>
    </row>
    <row r="5362" spans="1:4" x14ac:dyDescent="0.35">
      <c r="A5362" s="7" t="s">
        <v>387</v>
      </c>
      <c r="B5362" s="8">
        <v>41388</v>
      </c>
      <c r="C5362" s="9">
        <v>8.0500000000000007</v>
      </c>
      <c r="D5362" s="10">
        <v>10038</v>
      </c>
    </row>
    <row r="5363" spans="1:4" x14ac:dyDescent="0.35">
      <c r="A5363" s="7" t="s">
        <v>387</v>
      </c>
      <c r="B5363" s="8">
        <v>41388</v>
      </c>
      <c r="C5363" s="9">
        <v>7.65</v>
      </c>
      <c r="D5363" s="10">
        <v>10038</v>
      </c>
    </row>
    <row r="5364" spans="1:4" x14ac:dyDescent="0.35">
      <c r="A5364" s="7" t="s">
        <v>387</v>
      </c>
      <c r="B5364" s="8">
        <v>41407</v>
      </c>
      <c r="C5364" s="9">
        <v>9.9499999999999993</v>
      </c>
      <c r="D5364" s="10">
        <v>50002</v>
      </c>
    </row>
    <row r="5365" spans="1:4" x14ac:dyDescent="0.35">
      <c r="A5365" s="7" t="s">
        <v>387</v>
      </c>
      <c r="B5365" s="8">
        <v>41444</v>
      </c>
      <c r="C5365" s="9">
        <v>10.08</v>
      </c>
      <c r="D5365" s="10">
        <v>60025</v>
      </c>
    </row>
    <row r="5366" spans="1:4" x14ac:dyDescent="0.35">
      <c r="A5366" s="7" t="s">
        <v>387</v>
      </c>
      <c r="B5366" s="8">
        <v>41479</v>
      </c>
      <c r="C5366" s="9">
        <v>10.95</v>
      </c>
      <c r="D5366" s="10">
        <v>40028</v>
      </c>
    </row>
    <row r="5367" spans="1:4" x14ac:dyDescent="0.35">
      <c r="A5367" s="7" t="s">
        <v>387</v>
      </c>
      <c r="B5367" s="8">
        <v>41516</v>
      </c>
      <c r="C5367" s="9">
        <v>10.48</v>
      </c>
      <c r="D5367" s="10">
        <v>10044</v>
      </c>
    </row>
    <row r="5368" spans="1:4" x14ac:dyDescent="0.35">
      <c r="A5368" s="7" t="s">
        <v>387</v>
      </c>
      <c r="B5368" s="8">
        <v>41547</v>
      </c>
      <c r="C5368" s="9">
        <v>10.45</v>
      </c>
      <c r="D5368" s="10">
        <v>10065</v>
      </c>
    </row>
    <row r="5369" spans="1:4" x14ac:dyDescent="0.35">
      <c r="A5369" s="7" t="s">
        <v>387</v>
      </c>
      <c r="B5369" s="8">
        <v>41558</v>
      </c>
      <c r="C5369" s="9">
        <v>10.45</v>
      </c>
      <c r="D5369" s="10">
        <v>70029</v>
      </c>
    </row>
    <row r="5370" spans="1:4" x14ac:dyDescent="0.35">
      <c r="A5370" s="7" t="s">
        <v>388</v>
      </c>
      <c r="B5370" s="8">
        <v>41207</v>
      </c>
      <c r="C5370" s="9">
        <v>6.69</v>
      </c>
      <c r="D5370" s="10">
        <v>40012</v>
      </c>
    </row>
    <row r="5371" spans="1:4" x14ac:dyDescent="0.35">
      <c r="A5371" s="7" t="s">
        <v>388</v>
      </c>
      <c r="B5371" s="8">
        <v>41214</v>
      </c>
      <c r="C5371" s="9">
        <v>14.65</v>
      </c>
      <c r="D5371" s="10">
        <v>50019</v>
      </c>
    </row>
    <row r="5372" spans="1:4" x14ac:dyDescent="0.35">
      <c r="A5372" s="7" t="s">
        <v>388</v>
      </c>
      <c r="B5372" s="8">
        <v>41242</v>
      </c>
      <c r="C5372" s="9">
        <v>10.52</v>
      </c>
      <c r="D5372" s="10">
        <v>60035</v>
      </c>
    </row>
    <row r="5373" spans="1:4" x14ac:dyDescent="0.35">
      <c r="A5373" s="7" t="s">
        <v>388</v>
      </c>
      <c r="B5373" s="8">
        <v>41221</v>
      </c>
      <c r="C5373" s="9">
        <v>11.69</v>
      </c>
      <c r="D5373" s="10">
        <v>50015</v>
      </c>
    </row>
    <row r="5374" spans="1:4" x14ac:dyDescent="0.35">
      <c r="A5374" s="7" t="s">
        <v>388</v>
      </c>
      <c r="B5374" s="8">
        <v>41244</v>
      </c>
      <c r="C5374" s="9">
        <v>24.3</v>
      </c>
      <c r="D5374" s="10">
        <v>70003</v>
      </c>
    </row>
    <row r="5375" spans="1:4" x14ac:dyDescent="0.35">
      <c r="A5375" s="7" t="s">
        <v>388</v>
      </c>
      <c r="B5375" s="8">
        <v>41180</v>
      </c>
      <c r="C5375" s="9">
        <v>12.65</v>
      </c>
      <c r="D5375" s="10">
        <v>10003</v>
      </c>
    </row>
    <row r="5376" spans="1:4" x14ac:dyDescent="0.35">
      <c r="A5376" s="7" t="s">
        <v>388</v>
      </c>
      <c r="B5376" s="8">
        <v>41180</v>
      </c>
      <c r="C5376" s="9">
        <v>13.65</v>
      </c>
      <c r="D5376" s="10">
        <v>10003</v>
      </c>
    </row>
    <row r="5377" spans="1:4" x14ac:dyDescent="0.35">
      <c r="A5377" s="7" t="s">
        <v>388</v>
      </c>
      <c r="B5377" s="8">
        <v>41180</v>
      </c>
      <c r="C5377" s="9">
        <v>47.4</v>
      </c>
      <c r="D5377" s="10">
        <v>10003</v>
      </c>
    </row>
    <row r="5378" spans="1:4" x14ac:dyDescent="0.35">
      <c r="A5378" s="7" t="s">
        <v>388</v>
      </c>
      <c r="B5378" s="8">
        <v>41187</v>
      </c>
      <c r="C5378" s="9">
        <v>12.28</v>
      </c>
      <c r="D5378" s="10">
        <v>70012</v>
      </c>
    </row>
    <row r="5379" spans="1:4" x14ac:dyDescent="0.35">
      <c r="A5379" s="7" t="s">
        <v>388</v>
      </c>
      <c r="B5379" s="8">
        <v>41187</v>
      </c>
      <c r="C5379" s="9">
        <v>13.18</v>
      </c>
      <c r="D5379" s="10">
        <v>70012</v>
      </c>
    </row>
    <row r="5380" spans="1:4" x14ac:dyDescent="0.35">
      <c r="A5380" s="7" t="s">
        <v>388</v>
      </c>
      <c r="B5380" s="8">
        <v>41187</v>
      </c>
      <c r="C5380" s="9">
        <v>30.9</v>
      </c>
      <c r="D5380" s="10">
        <v>40028</v>
      </c>
    </row>
    <row r="5381" spans="1:4" x14ac:dyDescent="0.35">
      <c r="A5381" s="7" t="s">
        <v>388</v>
      </c>
      <c r="B5381" s="8">
        <v>41193</v>
      </c>
      <c r="C5381" s="9">
        <v>13.18</v>
      </c>
      <c r="D5381" s="10">
        <v>10016</v>
      </c>
    </row>
    <row r="5382" spans="1:4" x14ac:dyDescent="0.35">
      <c r="A5382" s="7" t="s">
        <v>388</v>
      </c>
      <c r="B5382" s="8">
        <v>41196</v>
      </c>
      <c r="C5382" s="9">
        <v>20.7</v>
      </c>
      <c r="D5382" s="10">
        <v>10123</v>
      </c>
    </row>
    <row r="5383" spans="1:4" x14ac:dyDescent="0.35">
      <c r="A5383" s="7" t="s">
        <v>388</v>
      </c>
      <c r="B5383" s="8">
        <v>41198</v>
      </c>
      <c r="C5383" s="9">
        <v>12.28</v>
      </c>
      <c r="D5383" s="10">
        <v>10009</v>
      </c>
    </row>
    <row r="5384" spans="1:4" x14ac:dyDescent="0.35">
      <c r="A5384" s="7" t="s">
        <v>388</v>
      </c>
      <c r="B5384" s="8">
        <v>41203</v>
      </c>
      <c r="C5384" s="9">
        <v>26.9</v>
      </c>
      <c r="D5384" s="10">
        <v>10060</v>
      </c>
    </row>
    <row r="5385" spans="1:4" x14ac:dyDescent="0.35">
      <c r="A5385" s="7" t="s">
        <v>388</v>
      </c>
      <c r="B5385" s="8">
        <v>41254</v>
      </c>
      <c r="C5385" s="9">
        <v>18.190000000000001</v>
      </c>
      <c r="D5385" s="10">
        <v>50005</v>
      </c>
    </row>
    <row r="5386" spans="1:4" x14ac:dyDescent="0.35">
      <c r="A5386" s="7" t="s">
        <v>388</v>
      </c>
      <c r="B5386" s="8">
        <v>41254</v>
      </c>
      <c r="C5386" s="9">
        <v>12.28</v>
      </c>
      <c r="D5386" s="10">
        <v>50005</v>
      </c>
    </row>
    <row r="5387" spans="1:4" x14ac:dyDescent="0.35">
      <c r="A5387" s="7" t="s">
        <v>388</v>
      </c>
      <c r="B5387" s="8">
        <v>41260</v>
      </c>
      <c r="C5387" s="9">
        <v>13.65</v>
      </c>
      <c r="D5387" s="10">
        <v>10055</v>
      </c>
    </row>
    <row r="5388" spans="1:4" x14ac:dyDescent="0.35">
      <c r="A5388" s="7" t="s">
        <v>388</v>
      </c>
      <c r="B5388" s="8">
        <v>41283</v>
      </c>
      <c r="C5388" s="9">
        <v>10.52</v>
      </c>
      <c r="D5388" s="10">
        <v>70044</v>
      </c>
    </row>
    <row r="5389" spans="1:4" x14ac:dyDescent="0.35">
      <c r="A5389" s="7" t="s">
        <v>388</v>
      </c>
      <c r="B5389" s="8">
        <v>41292</v>
      </c>
      <c r="C5389" s="9">
        <v>12.28</v>
      </c>
      <c r="D5389" s="10">
        <v>60015</v>
      </c>
    </row>
    <row r="5390" spans="1:4" x14ac:dyDescent="0.35">
      <c r="A5390" s="7" t="s">
        <v>388</v>
      </c>
      <c r="B5390" s="8">
        <v>41294</v>
      </c>
      <c r="C5390" s="9">
        <v>12.65</v>
      </c>
      <c r="D5390" s="10">
        <v>10003</v>
      </c>
    </row>
    <row r="5391" spans="1:4" x14ac:dyDescent="0.35">
      <c r="A5391" s="7" t="s">
        <v>388</v>
      </c>
      <c r="B5391" s="8">
        <v>41294</v>
      </c>
      <c r="C5391" s="9">
        <v>13.65</v>
      </c>
      <c r="D5391" s="10">
        <v>10003</v>
      </c>
    </row>
    <row r="5392" spans="1:4" x14ac:dyDescent="0.35">
      <c r="A5392" s="7" t="s">
        <v>388</v>
      </c>
      <c r="B5392" s="8">
        <v>41294</v>
      </c>
      <c r="C5392" s="9">
        <v>47.4</v>
      </c>
      <c r="D5392" s="10">
        <v>10003</v>
      </c>
    </row>
    <row r="5393" spans="1:4" x14ac:dyDescent="0.35">
      <c r="A5393" s="7" t="s">
        <v>388</v>
      </c>
      <c r="B5393" s="8">
        <v>41303</v>
      </c>
      <c r="C5393" s="9">
        <v>10.08</v>
      </c>
      <c r="D5393" s="10">
        <v>60007</v>
      </c>
    </row>
    <row r="5394" spans="1:4" x14ac:dyDescent="0.35">
      <c r="A5394" s="7" t="s">
        <v>388</v>
      </c>
      <c r="B5394" s="8">
        <v>41308</v>
      </c>
      <c r="C5394" s="9">
        <v>12.65</v>
      </c>
      <c r="D5394" s="10">
        <v>10003</v>
      </c>
    </row>
    <row r="5395" spans="1:4" x14ac:dyDescent="0.35">
      <c r="A5395" s="7" t="s">
        <v>388</v>
      </c>
      <c r="B5395" s="8">
        <v>41308</v>
      </c>
      <c r="C5395" s="9">
        <v>13.65</v>
      </c>
      <c r="D5395" s="10">
        <v>10003</v>
      </c>
    </row>
    <row r="5396" spans="1:4" x14ac:dyDescent="0.35">
      <c r="A5396" s="7" t="s">
        <v>388</v>
      </c>
      <c r="B5396" s="8">
        <v>41308</v>
      </c>
      <c r="C5396" s="9">
        <v>47.4</v>
      </c>
      <c r="D5396" s="10">
        <v>10003</v>
      </c>
    </row>
    <row r="5397" spans="1:4" x14ac:dyDescent="0.35">
      <c r="A5397" s="7" t="s">
        <v>388</v>
      </c>
      <c r="B5397" s="8">
        <v>41311</v>
      </c>
      <c r="C5397" s="9">
        <v>18.190000000000001</v>
      </c>
      <c r="D5397" s="10">
        <v>50005</v>
      </c>
    </row>
    <row r="5398" spans="1:4" x14ac:dyDescent="0.35">
      <c r="A5398" s="7" t="s">
        <v>388</v>
      </c>
      <c r="B5398" s="8">
        <v>41311</v>
      </c>
      <c r="C5398" s="9">
        <v>12.28</v>
      </c>
      <c r="D5398" s="10">
        <v>50005</v>
      </c>
    </row>
    <row r="5399" spans="1:4" x14ac:dyDescent="0.35">
      <c r="A5399" s="7" t="s">
        <v>388</v>
      </c>
      <c r="B5399" s="8">
        <v>41317</v>
      </c>
      <c r="C5399" s="9">
        <v>15.45</v>
      </c>
      <c r="D5399" s="10">
        <v>10051</v>
      </c>
    </row>
    <row r="5400" spans="1:4" x14ac:dyDescent="0.35">
      <c r="A5400" s="7" t="s">
        <v>388</v>
      </c>
      <c r="B5400" s="8">
        <v>41325</v>
      </c>
      <c r="C5400" s="9">
        <v>12.28</v>
      </c>
      <c r="D5400" s="10">
        <v>10027</v>
      </c>
    </row>
    <row r="5401" spans="1:4" x14ac:dyDescent="0.35">
      <c r="A5401" s="7" t="s">
        <v>388</v>
      </c>
      <c r="B5401" s="8">
        <v>41352</v>
      </c>
      <c r="C5401" s="9">
        <v>14.65</v>
      </c>
      <c r="D5401" s="10">
        <v>70022</v>
      </c>
    </row>
    <row r="5402" spans="1:4" x14ac:dyDescent="0.35">
      <c r="A5402" s="7" t="s">
        <v>388</v>
      </c>
      <c r="B5402" s="8">
        <v>41365</v>
      </c>
      <c r="C5402" s="9">
        <v>11.95</v>
      </c>
      <c r="D5402" s="10">
        <v>60027</v>
      </c>
    </row>
    <row r="5403" spans="1:4" x14ac:dyDescent="0.35">
      <c r="A5403" s="7" t="s">
        <v>388</v>
      </c>
      <c r="B5403" s="8">
        <v>41374</v>
      </c>
      <c r="C5403" s="9">
        <v>12.28</v>
      </c>
      <c r="D5403" s="10">
        <v>70014</v>
      </c>
    </row>
    <row r="5404" spans="1:4" x14ac:dyDescent="0.35">
      <c r="A5404" s="7" t="s">
        <v>388</v>
      </c>
      <c r="B5404" s="8">
        <v>41377</v>
      </c>
      <c r="C5404" s="9">
        <v>24.6</v>
      </c>
      <c r="D5404" s="10">
        <v>70005</v>
      </c>
    </row>
    <row r="5405" spans="1:4" x14ac:dyDescent="0.35">
      <c r="A5405" s="7" t="s">
        <v>388</v>
      </c>
      <c r="B5405" s="8">
        <v>41382</v>
      </c>
      <c r="C5405" s="9">
        <v>12.28</v>
      </c>
      <c r="D5405" s="10">
        <v>70012</v>
      </c>
    </row>
    <row r="5406" spans="1:4" x14ac:dyDescent="0.35">
      <c r="A5406" s="7" t="s">
        <v>388</v>
      </c>
      <c r="B5406" s="8">
        <v>41382</v>
      </c>
      <c r="C5406" s="9">
        <v>13.18</v>
      </c>
      <c r="D5406" s="10">
        <v>70012</v>
      </c>
    </row>
    <row r="5407" spans="1:4" x14ac:dyDescent="0.35">
      <c r="A5407" s="7" t="s">
        <v>388</v>
      </c>
      <c r="B5407" s="8">
        <v>41385</v>
      </c>
      <c r="C5407" s="9">
        <v>50.25</v>
      </c>
      <c r="D5407" s="10">
        <v>10052</v>
      </c>
    </row>
    <row r="5408" spans="1:4" x14ac:dyDescent="0.35">
      <c r="A5408" s="7" t="s">
        <v>388</v>
      </c>
      <c r="B5408" s="8">
        <v>41388</v>
      </c>
      <c r="C5408" s="9">
        <v>9.85</v>
      </c>
      <c r="D5408" s="10">
        <v>10040</v>
      </c>
    </row>
    <row r="5409" spans="1:4" x14ac:dyDescent="0.35">
      <c r="A5409" s="7" t="s">
        <v>388</v>
      </c>
      <c r="B5409" s="8">
        <v>41407</v>
      </c>
      <c r="C5409" s="9">
        <v>10.95</v>
      </c>
      <c r="D5409" s="10">
        <v>50001</v>
      </c>
    </row>
    <row r="5410" spans="1:4" x14ac:dyDescent="0.35">
      <c r="A5410" s="7" t="s">
        <v>388</v>
      </c>
      <c r="B5410" s="8">
        <v>41411</v>
      </c>
      <c r="C5410" s="9">
        <v>10</v>
      </c>
      <c r="D5410" s="10">
        <v>20040</v>
      </c>
    </row>
    <row r="5411" spans="1:4" x14ac:dyDescent="0.35">
      <c r="A5411" s="7" t="s">
        <v>388</v>
      </c>
      <c r="B5411" s="8">
        <v>41411</v>
      </c>
      <c r="C5411" s="9">
        <v>31.9</v>
      </c>
      <c r="D5411" s="10">
        <v>10074</v>
      </c>
    </row>
    <row r="5412" spans="1:4" x14ac:dyDescent="0.35">
      <c r="A5412" s="7" t="s">
        <v>388</v>
      </c>
      <c r="B5412" s="8">
        <v>41424</v>
      </c>
      <c r="C5412" s="9">
        <v>9.85</v>
      </c>
      <c r="D5412" s="10">
        <v>10007</v>
      </c>
    </row>
    <row r="5413" spans="1:4" x14ac:dyDescent="0.35">
      <c r="A5413" s="7" t="s">
        <v>388</v>
      </c>
      <c r="B5413" s="8">
        <v>41444</v>
      </c>
      <c r="C5413" s="9">
        <v>8.02</v>
      </c>
      <c r="D5413" s="10">
        <v>60026</v>
      </c>
    </row>
    <row r="5414" spans="1:4" x14ac:dyDescent="0.35">
      <c r="A5414" s="7" t="s">
        <v>388</v>
      </c>
      <c r="B5414" s="8">
        <v>41465</v>
      </c>
      <c r="C5414" s="9">
        <v>7.61</v>
      </c>
      <c r="D5414" s="10">
        <v>60022</v>
      </c>
    </row>
    <row r="5415" spans="1:4" x14ac:dyDescent="0.35">
      <c r="A5415" s="7" t="s">
        <v>388</v>
      </c>
      <c r="B5415" s="8">
        <v>41471</v>
      </c>
      <c r="C5415" s="9">
        <v>8.5</v>
      </c>
      <c r="D5415" s="10">
        <v>70057</v>
      </c>
    </row>
    <row r="5416" spans="1:4" x14ac:dyDescent="0.35">
      <c r="A5416" s="7" t="s">
        <v>388</v>
      </c>
      <c r="B5416" s="8">
        <v>41496</v>
      </c>
      <c r="C5416" s="9">
        <v>49.4</v>
      </c>
      <c r="D5416" s="10">
        <v>10155</v>
      </c>
    </row>
    <row r="5417" spans="1:4" x14ac:dyDescent="0.35">
      <c r="A5417" s="7" t="s">
        <v>388</v>
      </c>
      <c r="B5417" s="8">
        <v>41502</v>
      </c>
      <c r="C5417" s="9">
        <v>16.5</v>
      </c>
      <c r="D5417" s="10">
        <v>10201</v>
      </c>
    </row>
    <row r="5418" spans="1:4" x14ac:dyDescent="0.35">
      <c r="A5418" s="7" t="s">
        <v>389</v>
      </c>
      <c r="B5418" s="8">
        <v>41214</v>
      </c>
      <c r="C5418" s="9">
        <v>13.45</v>
      </c>
      <c r="D5418" s="10">
        <v>50018</v>
      </c>
    </row>
    <row r="5419" spans="1:4" x14ac:dyDescent="0.35">
      <c r="A5419" s="7" t="s">
        <v>389</v>
      </c>
      <c r="B5419" s="8">
        <v>41242</v>
      </c>
      <c r="C5419" s="9">
        <v>8.68</v>
      </c>
      <c r="D5419" s="10">
        <v>60032</v>
      </c>
    </row>
    <row r="5420" spans="1:4" x14ac:dyDescent="0.35">
      <c r="A5420" s="7" t="s">
        <v>389</v>
      </c>
      <c r="B5420" s="8">
        <v>41180</v>
      </c>
      <c r="C5420" s="9">
        <v>9.9499999999999993</v>
      </c>
      <c r="D5420" s="10">
        <v>70009</v>
      </c>
    </row>
    <row r="5421" spans="1:4" x14ac:dyDescent="0.35">
      <c r="A5421" s="7" t="s">
        <v>389</v>
      </c>
      <c r="B5421" s="8">
        <v>41187</v>
      </c>
      <c r="C5421" s="9">
        <v>12.28</v>
      </c>
      <c r="D5421" s="10">
        <v>10009</v>
      </c>
    </row>
    <row r="5422" spans="1:4" x14ac:dyDescent="0.35">
      <c r="A5422" s="7" t="s">
        <v>389</v>
      </c>
      <c r="B5422" s="8">
        <v>41193</v>
      </c>
      <c r="C5422" s="9">
        <v>12.28</v>
      </c>
      <c r="D5422" s="10">
        <v>10012</v>
      </c>
    </row>
    <row r="5423" spans="1:4" x14ac:dyDescent="0.35">
      <c r="A5423" s="7" t="s">
        <v>389</v>
      </c>
      <c r="B5423" s="8">
        <v>41198</v>
      </c>
      <c r="C5423" s="9">
        <v>5.85</v>
      </c>
      <c r="D5423" s="10">
        <v>10007</v>
      </c>
    </row>
    <row r="5424" spans="1:4" x14ac:dyDescent="0.35">
      <c r="A5424" s="7" t="s">
        <v>389</v>
      </c>
      <c r="B5424" s="8">
        <v>41260</v>
      </c>
      <c r="C5424" s="9">
        <v>9.65</v>
      </c>
      <c r="D5424" s="10">
        <v>10053</v>
      </c>
    </row>
    <row r="5425" spans="1:4" x14ac:dyDescent="0.35">
      <c r="A5425" s="7" t="s">
        <v>389</v>
      </c>
      <c r="B5425" s="8">
        <v>41283</v>
      </c>
      <c r="C5425" s="9">
        <v>8.68</v>
      </c>
      <c r="D5425" s="10">
        <v>40003</v>
      </c>
    </row>
    <row r="5426" spans="1:4" x14ac:dyDescent="0.35">
      <c r="A5426" s="7" t="s">
        <v>389</v>
      </c>
      <c r="B5426" s="8">
        <v>41292</v>
      </c>
      <c r="C5426" s="9">
        <v>10.98</v>
      </c>
      <c r="D5426" s="10">
        <v>60022</v>
      </c>
    </row>
    <row r="5427" spans="1:4" x14ac:dyDescent="0.35">
      <c r="A5427" s="7" t="s">
        <v>389</v>
      </c>
      <c r="B5427" s="8">
        <v>41303</v>
      </c>
      <c r="C5427" s="9">
        <v>11.38</v>
      </c>
      <c r="D5427" s="10">
        <v>60008</v>
      </c>
    </row>
    <row r="5428" spans="1:4" x14ac:dyDescent="0.35">
      <c r="A5428" s="7" t="s">
        <v>389</v>
      </c>
      <c r="B5428" s="8">
        <v>41311</v>
      </c>
      <c r="C5428" s="9">
        <v>17.010000000000002</v>
      </c>
      <c r="D5428" s="10">
        <v>10037</v>
      </c>
    </row>
    <row r="5429" spans="1:4" x14ac:dyDescent="0.35">
      <c r="A5429" s="7" t="s">
        <v>389</v>
      </c>
      <c r="B5429" s="8">
        <v>41325</v>
      </c>
      <c r="C5429" s="9">
        <v>6.25</v>
      </c>
      <c r="D5429" s="10">
        <v>10026</v>
      </c>
    </row>
    <row r="5430" spans="1:4" x14ac:dyDescent="0.35">
      <c r="A5430" s="7" t="s">
        <v>389</v>
      </c>
      <c r="B5430" s="8">
        <v>41352</v>
      </c>
      <c r="C5430" s="9">
        <v>9.65</v>
      </c>
      <c r="D5430" s="10">
        <v>10105</v>
      </c>
    </row>
    <row r="5431" spans="1:4" x14ac:dyDescent="0.35">
      <c r="A5431" s="7" t="s">
        <v>389</v>
      </c>
      <c r="B5431" s="8">
        <v>41365</v>
      </c>
      <c r="C5431" s="9">
        <v>2.95</v>
      </c>
      <c r="D5431" s="10">
        <v>60025</v>
      </c>
    </row>
    <row r="5432" spans="1:4" x14ac:dyDescent="0.35">
      <c r="A5432" s="7" t="s">
        <v>389</v>
      </c>
      <c r="B5432" s="8">
        <v>41374</v>
      </c>
      <c r="C5432" s="9">
        <v>8.9499999999999993</v>
      </c>
      <c r="D5432" s="10">
        <v>10017</v>
      </c>
    </row>
    <row r="5433" spans="1:4" x14ac:dyDescent="0.35">
      <c r="A5433" s="7" t="s">
        <v>389</v>
      </c>
      <c r="B5433" s="8">
        <v>41382</v>
      </c>
      <c r="C5433" s="9">
        <v>6.25</v>
      </c>
      <c r="D5433" s="10">
        <v>70011</v>
      </c>
    </row>
    <row r="5434" spans="1:4" x14ac:dyDescent="0.35">
      <c r="A5434" s="7" t="s">
        <v>389</v>
      </c>
      <c r="B5434" s="8">
        <v>41388</v>
      </c>
      <c r="C5434" s="9">
        <v>8.9499999999999993</v>
      </c>
      <c r="D5434" s="10">
        <v>10041</v>
      </c>
    </row>
    <row r="5435" spans="1:4" x14ac:dyDescent="0.35">
      <c r="A5435" s="7" t="s">
        <v>389</v>
      </c>
      <c r="B5435" s="8">
        <v>41424</v>
      </c>
      <c r="C5435" s="9">
        <v>6.25</v>
      </c>
      <c r="D5435" s="10">
        <v>10006</v>
      </c>
    </row>
    <row r="5436" spans="1:4" x14ac:dyDescent="0.35">
      <c r="A5436" s="7" t="s">
        <v>389</v>
      </c>
      <c r="B5436" s="8">
        <v>41444</v>
      </c>
      <c r="C5436" s="9">
        <v>8.9499999999999993</v>
      </c>
      <c r="D5436" s="10">
        <v>70040</v>
      </c>
    </row>
    <row r="5437" spans="1:4" x14ac:dyDescent="0.35">
      <c r="A5437" s="7" t="s">
        <v>389</v>
      </c>
      <c r="B5437" s="8">
        <v>41465</v>
      </c>
      <c r="C5437" s="9">
        <v>8.5500000000000007</v>
      </c>
      <c r="D5437" s="10">
        <v>40020</v>
      </c>
    </row>
    <row r="5438" spans="1:4" x14ac:dyDescent="0.35">
      <c r="A5438" s="7" t="s">
        <v>389</v>
      </c>
      <c r="B5438" s="8">
        <v>41479</v>
      </c>
      <c r="C5438" s="9">
        <v>9.9499999999999993</v>
      </c>
      <c r="D5438" s="10">
        <v>40041</v>
      </c>
    </row>
    <row r="5439" spans="1:4" x14ac:dyDescent="0.35">
      <c r="A5439" s="7" t="s">
        <v>389</v>
      </c>
      <c r="B5439" s="8">
        <v>41508</v>
      </c>
      <c r="C5439" s="9">
        <v>8.0500000000000007</v>
      </c>
      <c r="D5439" s="10">
        <v>10058</v>
      </c>
    </row>
    <row r="5440" spans="1:4" x14ac:dyDescent="0.35">
      <c r="A5440" s="7" t="s">
        <v>389</v>
      </c>
      <c r="B5440" s="8">
        <v>41516</v>
      </c>
      <c r="C5440" s="9">
        <v>8.0500000000000007</v>
      </c>
      <c r="D5440" s="10">
        <v>90051</v>
      </c>
    </row>
    <row r="5441" spans="1:4" x14ac:dyDescent="0.35">
      <c r="A5441" s="7" t="s">
        <v>389</v>
      </c>
      <c r="B5441" s="8">
        <v>41547</v>
      </c>
      <c r="C5441" s="9">
        <v>8.9499999999999993</v>
      </c>
      <c r="D5441" s="10">
        <v>10067</v>
      </c>
    </row>
    <row r="5442" spans="1:4" x14ac:dyDescent="0.35">
      <c r="A5442" s="7" t="s">
        <v>389</v>
      </c>
      <c r="B5442" s="8">
        <v>41558</v>
      </c>
      <c r="C5442" s="9">
        <v>8.9499999999999993</v>
      </c>
      <c r="D5442" s="10">
        <v>40013</v>
      </c>
    </row>
    <row r="5443" spans="1:4" x14ac:dyDescent="0.35">
      <c r="A5443" s="7" t="s">
        <v>390</v>
      </c>
      <c r="B5443" s="8">
        <v>41173</v>
      </c>
      <c r="C5443" s="9">
        <v>21.95</v>
      </c>
      <c r="D5443" s="10">
        <v>10190</v>
      </c>
    </row>
    <row r="5444" spans="1:4" x14ac:dyDescent="0.35">
      <c r="A5444" s="7" t="s">
        <v>390</v>
      </c>
      <c r="B5444" s="8">
        <v>41234</v>
      </c>
      <c r="C5444" s="9">
        <v>71.900000000000006</v>
      </c>
      <c r="D5444" s="10">
        <v>10078</v>
      </c>
    </row>
    <row r="5445" spans="1:4" x14ac:dyDescent="0.35">
      <c r="A5445" s="7" t="s">
        <v>390</v>
      </c>
      <c r="B5445" s="8">
        <v>41265</v>
      </c>
      <c r="C5445" s="9">
        <v>71.05</v>
      </c>
      <c r="D5445" s="10">
        <v>40013</v>
      </c>
    </row>
    <row r="5446" spans="1:4" x14ac:dyDescent="0.35">
      <c r="A5446" s="7" t="s">
        <v>390</v>
      </c>
      <c r="B5446" s="8">
        <v>41297</v>
      </c>
      <c r="C5446" s="9">
        <v>25.3</v>
      </c>
      <c r="D5446" s="10">
        <v>10113</v>
      </c>
    </row>
    <row r="5447" spans="1:4" x14ac:dyDescent="0.35">
      <c r="A5447" s="7" t="s">
        <v>390</v>
      </c>
      <c r="B5447" s="8">
        <v>41343</v>
      </c>
      <c r="C5447" s="9">
        <v>197.35</v>
      </c>
      <c r="D5447" s="10">
        <v>10158</v>
      </c>
    </row>
    <row r="5448" spans="1:4" x14ac:dyDescent="0.35">
      <c r="A5448" s="7" t="s">
        <v>390</v>
      </c>
      <c r="B5448" s="8">
        <v>41367</v>
      </c>
      <c r="C5448" s="9">
        <v>32</v>
      </c>
      <c r="D5448" s="10">
        <v>40037</v>
      </c>
    </row>
    <row r="5449" spans="1:4" x14ac:dyDescent="0.35">
      <c r="A5449" s="7" t="s">
        <v>390</v>
      </c>
      <c r="B5449" s="8">
        <v>41400</v>
      </c>
      <c r="C5449" s="9">
        <v>30.5</v>
      </c>
      <c r="D5449" s="10">
        <v>10168</v>
      </c>
    </row>
    <row r="5450" spans="1:4" x14ac:dyDescent="0.35">
      <c r="A5450" s="7" t="s">
        <v>390</v>
      </c>
      <c r="B5450" s="8">
        <v>41408</v>
      </c>
      <c r="C5450" s="9">
        <v>22.7</v>
      </c>
      <c r="D5450" s="10">
        <v>10142</v>
      </c>
    </row>
    <row r="5451" spans="1:4" x14ac:dyDescent="0.35">
      <c r="A5451" s="7" t="s">
        <v>390</v>
      </c>
      <c r="B5451" s="8">
        <v>41438</v>
      </c>
      <c r="C5451" s="9">
        <v>16.2</v>
      </c>
      <c r="D5451" s="10">
        <v>10100</v>
      </c>
    </row>
    <row r="5452" spans="1:4" x14ac:dyDescent="0.35">
      <c r="A5452" s="7" t="s">
        <v>390</v>
      </c>
      <c r="B5452" s="8">
        <v>41456</v>
      </c>
      <c r="C5452" s="9">
        <v>19.95</v>
      </c>
      <c r="D5452" s="10">
        <v>50019</v>
      </c>
    </row>
    <row r="5453" spans="1:4" x14ac:dyDescent="0.35">
      <c r="A5453" s="7" t="s">
        <v>390</v>
      </c>
      <c r="B5453" s="8">
        <v>41505</v>
      </c>
      <c r="C5453" s="9">
        <v>31.3</v>
      </c>
      <c r="D5453" s="10">
        <v>10135</v>
      </c>
    </row>
    <row r="5454" spans="1:4" x14ac:dyDescent="0.35">
      <c r="A5454" s="7" t="s">
        <v>390</v>
      </c>
      <c r="B5454" s="8">
        <v>41535</v>
      </c>
      <c r="C5454" s="9">
        <v>26.95</v>
      </c>
      <c r="D5454" s="10">
        <v>10171</v>
      </c>
    </row>
    <row r="5455" spans="1:4" x14ac:dyDescent="0.35">
      <c r="A5455" s="7" t="s">
        <v>390</v>
      </c>
      <c r="B5455" s="8">
        <v>41568</v>
      </c>
      <c r="C5455" s="9">
        <v>35.4</v>
      </c>
      <c r="D5455" s="10">
        <v>20185</v>
      </c>
    </row>
    <row r="5456" spans="1:4" x14ac:dyDescent="0.35">
      <c r="A5456" s="7" t="s">
        <v>390</v>
      </c>
      <c r="B5456" s="8">
        <v>41571</v>
      </c>
      <c r="C5456" s="9">
        <v>39.75</v>
      </c>
      <c r="D5456" s="10">
        <v>40065</v>
      </c>
    </row>
    <row r="5457" spans="1:4" x14ac:dyDescent="0.35">
      <c r="A5457" s="7" t="s">
        <v>391</v>
      </c>
      <c r="B5457" s="8">
        <v>41174</v>
      </c>
      <c r="C5457" s="9">
        <v>9.9499999999999993</v>
      </c>
      <c r="D5457" s="10">
        <v>50001</v>
      </c>
    </row>
    <row r="5458" spans="1:4" x14ac:dyDescent="0.35">
      <c r="A5458" s="7" t="s">
        <v>392</v>
      </c>
      <c r="B5458" s="8">
        <v>41174</v>
      </c>
      <c r="C5458" s="9">
        <v>45.25</v>
      </c>
      <c r="D5458" s="10">
        <v>10061</v>
      </c>
    </row>
    <row r="5459" spans="1:4" x14ac:dyDescent="0.35">
      <c r="A5459" s="7" t="s">
        <v>393</v>
      </c>
      <c r="B5459" s="8">
        <v>41173</v>
      </c>
      <c r="C5459" s="9">
        <v>0.01</v>
      </c>
      <c r="D5459" s="10">
        <v>60023</v>
      </c>
    </row>
    <row r="5460" spans="1:4" x14ac:dyDescent="0.35">
      <c r="A5460" s="7" t="s">
        <v>394</v>
      </c>
      <c r="B5460" s="8">
        <v>41173</v>
      </c>
      <c r="C5460" s="9">
        <v>0.01</v>
      </c>
      <c r="D5460" s="10">
        <v>60024</v>
      </c>
    </row>
    <row r="5461" spans="1:4" x14ac:dyDescent="0.35">
      <c r="A5461" s="7" t="s">
        <v>395</v>
      </c>
      <c r="B5461" s="8">
        <v>41173</v>
      </c>
      <c r="C5461" s="9">
        <v>62.65</v>
      </c>
      <c r="D5461" s="10">
        <v>70004</v>
      </c>
    </row>
    <row r="5462" spans="1:4" x14ac:dyDescent="0.35">
      <c r="A5462" s="7" t="s">
        <v>396</v>
      </c>
      <c r="B5462" s="8">
        <v>41211</v>
      </c>
      <c r="C5462" s="9">
        <v>8.9499999999999993</v>
      </c>
      <c r="D5462" s="10">
        <v>10002</v>
      </c>
    </row>
    <row r="5463" spans="1:4" x14ac:dyDescent="0.35">
      <c r="A5463" s="7" t="s">
        <v>396</v>
      </c>
      <c r="B5463" s="8">
        <v>41215</v>
      </c>
      <c r="C5463" s="9">
        <v>12.55</v>
      </c>
      <c r="D5463" s="10">
        <v>60026</v>
      </c>
    </row>
    <row r="5464" spans="1:4" x14ac:dyDescent="0.35">
      <c r="A5464" s="7" t="s">
        <v>396</v>
      </c>
      <c r="B5464" s="8">
        <v>41173</v>
      </c>
      <c r="C5464" s="9">
        <v>12.55</v>
      </c>
      <c r="D5464" s="10">
        <v>60013</v>
      </c>
    </row>
    <row r="5465" spans="1:4" x14ac:dyDescent="0.35">
      <c r="A5465" s="7" t="s">
        <v>396</v>
      </c>
      <c r="B5465" s="8">
        <v>41255</v>
      </c>
      <c r="C5465" s="9">
        <v>8.5500000000000007</v>
      </c>
      <c r="D5465" s="10">
        <v>60011</v>
      </c>
    </row>
    <row r="5466" spans="1:4" x14ac:dyDescent="0.35">
      <c r="A5466" s="7" t="s">
        <v>396</v>
      </c>
      <c r="B5466" s="8">
        <v>41514</v>
      </c>
      <c r="C5466" s="9">
        <v>12.55</v>
      </c>
      <c r="D5466" s="10">
        <v>10009</v>
      </c>
    </row>
    <row r="5467" spans="1:4" x14ac:dyDescent="0.35">
      <c r="A5467" s="7" t="s">
        <v>397</v>
      </c>
      <c r="B5467" s="8">
        <v>41173</v>
      </c>
      <c r="C5467" s="9">
        <v>13.45</v>
      </c>
      <c r="D5467" s="10">
        <v>60014</v>
      </c>
    </row>
    <row r="5468" spans="1:4" x14ac:dyDescent="0.35">
      <c r="A5468" s="7" t="s">
        <v>397</v>
      </c>
      <c r="B5468" s="8">
        <v>41306</v>
      </c>
      <c r="C5468" s="9">
        <v>14.95</v>
      </c>
      <c r="D5468" s="10">
        <v>40021</v>
      </c>
    </row>
    <row r="5469" spans="1:4" x14ac:dyDescent="0.35">
      <c r="A5469" s="7" t="s">
        <v>398</v>
      </c>
      <c r="B5469" s="8">
        <v>41173</v>
      </c>
      <c r="C5469" s="9">
        <v>0.01</v>
      </c>
      <c r="D5469" s="10">
        <v>60021</v>
      </c>
    </row>
    <row r="5470" spans="1:4" x14ac:dyDescent="0.35">
      <c r="A5470" s="7" t="s">
        <v>399</v>
      </c>
      <c r="B5470" s="8">
        <v>41173</v>
      </c>
      <c r="C5470" s="9">
        <v>0.01</v>
      </c>
      <c r="D5470" s="10">
        <v>60022</v>
      </c>
    </row>
    <row r="5471" spans="1:4" x14ac:dyDescent="0.35">
      <c r="A5471" s="7" t="s">
        <v>400</v>
      </c>
      <c r="B5471" s="8">
        <v>41173</v>
      </c>
      <c r="C5471" s="9">
        <v>62.35</v>
      </c>
      <c r="D5471" s="10">
        <v>60052</v>
      </c>
    </row>
    <row r="5472" spans="1:4" x14ac:dyDescent="0.35">
      <c r="A5472" s="7" t="s">
        <v>401</v>
      </c>
      <c r="B5472" s="8">
        <v>41240</v>
      </c>
      <c r="C5472" s="9">
        <v>11.38</v>
      </c>
      <c r="D5472" s="10">
        <v>10021</v>
      </c>
    </row>
    <row r="5473" spans="1:4" x14ac:dyDescent="0.35">
      <c r="A5473" s="7" t="s">
        <v>401</v>
      </c>
      <c r="B5473" s="8">
        <v>41213</v>
      </c>
      <c r="C5473" s="9">
        <v>9.3800000000000008</v>
      </c>
      <c r="D5473" s="10">
        <v>10052</v>
      </c>
    </row>
    <row r="5474" spans="1:4" x14ac:dyDescent="0.35">
      <c r="A5474" s="7" t="s">
        <v>401</v>
      </c>
      <c r="B5474" s="8">
        <v>41242</v>
      </c>
      <c r="C5474" s="9">
        <v>5.17</v>
      </c>
      <c r="D5474" s="10">
        <v>20024</v>
      </c>
    </row>
    <row r="5475" spans="1:4" x14ac:dyDescent="0.35">
      <c r="A5475" s="7" t="s">
        <v>401</v>
      </c>
      <c r="B5475" s="8">
        <v>41243</v>
      </c>
      <c r="C5475" s="9">
        <v>11.88</v>
      </c>
      <c r="D5475" s="10">
        <v>10019</v>
      </c>
    </row>
    <row r="5476" spans="1:4" x14ac:dyDescent="0.35">
      <c r="A5476" s="7" t="s">
        <v>401</v>
      </c>
      <c r="B5476" s="8">
        <v>41172</v>
      </c>
      <c r="C5476" s="9">
        <v>10.17</v>
      </c>
      <c r="D5476" s="10">
        <v>60015</v>
      </c>
    </row>
    <row r="5477" spans="1:4" x14ac:dyDescent="0.35">
      <c r="A5477" s="7" t="s">
        <v>401</v>
      </c>
      <c r="B5477" s="8">
        <v>41173</v>
      </c>
      <c r="C5477" s="9">
        <v>40.54</v>
      </c>
      <c r="D5477" s="10">
        <v>50015</v>
      </c>
    </row>
    <row r="5478" spans="1:4" x14ac:dyDescent="0.35">
      <c r="A5478" s="7" t="s">
        <v>401</v>
      </c>
      <c r="B5478" s="8">
        <v>41177</v>
      </c>
      <c r="C5478" s="9">
        <v>8.68</v>
      </c>
      <c r="D5478" s="10">
        <v>20102</v>
      </c>
    </row>
    <row r="5479" spans="1:4" x14ac:dyDescent="0.35">
      <c r="A5479" s="7" t="s">
        <v>401</v>
      </c>
      <c r="B5479" s="8">
        <v>41184</v>
      </c>
      <c r="C5479" s="9">
        <v>11.65</v>
      </c>
      <c r="D5479" s="10">
        <v>50017</v>
      </c>
    </row>
    <row r="5480" spans="1:4" x14ac:dyDescent="0.35">
      <c r="A5480" s="7" t="s">
        <v>401</v>
      </c>
      <c r="B5480" s="8">
        <v>41184</v>
      </c>
      <c r="C5480" s="9">
        <v>12.28</v>
      </c>
      <c r="D5480" s="10">
        <v>50017</v>
      </c>
    </row>
    <row r="5481" spans="1:4" x14ac:dyDescent="0.35">
      <c r="A5481" s="7" t="s">
        <v>401</v>
      </c>
      <c r="B5481" s="8">
        <v>41192</v>
      </c>
      <c r="C5481" s="9">
        <v>13.62</v>
      </c>
      <c r="D5481" s="10">
        <v>60010</v>
      </c>
    </row>
    <row r="5482" spans="1:4" x14ac:dyDescent="0.35">
      <c r="A5482" s="7" t="s">
        <v>401</v>
      </c>
      <c r="B5482" s="8">
        <v>41191</v>
      </c>
      <c r="C5482" s="9">
        <v>19.21</v>
      </c>
      <c r="D5482" s="10">
        <v>10012</v>
      </c>
    </row>
    <row r="5483" spans="1:4" x14ac:dyDescent="0.35">
      <c r="A5483" s="7" t="s">
        <v>401</v>
      </c>
      <c r="B5483" s="8">
        <v>41191</v>
      </c>
      <c r="C5483" s="9">
        <v>11.88</v>
      </c>
      <c r="D5483" s="10">
        <v>10012</v>
      </c>
    </row>
    <row r="5484" spans="1:4" x14ac:dyDescent="0.35">
      <c r="A5484" s="7" t="s">
        <v>401</v>
      </c>
      <c r="B5484" s="8">
        <v>41232</v>
      </c>
      <c r="C5484" s="9">
        <v>17.64</v>
      </c>
      <c r="D5484" s="10">
        <v>50003</v>
      </c>
    </row>
    <row r="5485" spans="1:4" x14ac:dyDescent="0.35">
      <c r="A5485" s="7" t="s">
        <v>401</v>
      </c>
      <c r="B5485" s="8">
        <v>41198</v>
      </c>
      <c r="C5485" s="9">
        <v>14.06</v>
      </c>
      <c r="D5485" s="10">
        <v>60016</v>
      </c>
    </row>
    <row r="5486" spans="1:4" x14ac:dyDescent="0.35">
      <c r="A5486" s="7" t="s">
        <v>401</v>
      </c>
      <c r="B5486" s="8">
        <v>41201</v>
      </c>
      <c r="C5486" s="9">
        <v>11.18</v>
      </c>
      <c r="D5486" s="10">
        <v>60008</v>
      </c>
    </row>
    <row r="5487" spans="1:4" x14ac:dyDescent="0.35">
      <c r="A5487" s="7" t="s">
        <v>401</v>
      </c>
      <c r="B5487" s="8">
        <v>41249</v>
      </c>
      <c r="C5487" s="9">
        <v>7.6</v>
      </c>
      <c r="D5487" s="10">
        <v>70012</v>
      </c>
    </row>
    <row r="5488" spans="1:4" x14ac:dyDescent="0.35">
      <c r="A5488" s="7" t="s">
        <v>401</v>
      </c>
      <c r="B5488" s="8">
        <v>41255</v>
      </c>
      <c r="C5488" s="9">
        <v>26.86</v>
      </c>
      <c r="D5488" s="10">
        <v>10017</v>
      </c>
    </row>
    <row r="5489" spans="1:4" x14ac:dyDescent="0.35">
      <c r="A5489" s="7" t="s">
        <v>401</v>
      </c>
      <c r="B5489" s="8">
        <v>41254</v>
      </c>
      <c r="C5489" s="9">
        <v>7.6</v>
      </c>
      <c r="D5489" s="10">
        <v>10026</v>
      </c>
    </row>
    <row r="5490" spans="1:4" x14ac:dyDescent="0.35">
      <c r="A5490" s="7" t="s">
        <v>401</v>
      </c>
      <c r="B5490" s="8">
        <v>41261</v>
      </c>
      <c r="C5490" s="9">
        <v>16.899999999999999</v>
      </c>
      <c r="D5490" s="10">
        <v>40007</v>
      </c>
    </row>
    <row r="5491" spans="1:4" x14ac:dyDescent="0.35">
      <c r="A5491" s="7" t="s">
        <v>401</v>
      </c>
      <c r="B5491" s="8">
        <v>41278</v>
      </c>
      <c r="C5491" s="9">
        <v>28.93</v>
      </c>
      <c r="D5491" s="10">
        <v>10007</v>
      </c>
    </row>
    <row r="5492" spans="1:4" x14ac:dyDescent="0.35">
      <c r="A5492" s="7" t="s">
        <v>401</v>
      </c>
      <c r="B5492" s="8">
        <v>41284</v>
      </c>
      <c r="C5492" s="9">
        <v>22.77</v>
      </c>
      <c r="D5492" s="10">
        <v>10006</v>
      </c>
    </row>
    <row r="5493" spans="1:4" x14ac:dyDescent="0.35">
      <c r="A5493" s="7" t="s">
        <v>401</v>
      </c>
      <c r="B5493" s="8">
        <v>41288</v>
      </c>
      <c r="C5493" s="9">
        <v>4.45</v>
      </c>
      <c r="D5493" s="10">
        <v>10001</v>
      </c>
    </row>
    <row r="5494" spans="1:4" x14ac:dyDescent="0.35">
      <c r="A5494" s="7" t="s">
        <v>401</v>
      </c>
      <c r="B5494" s="8">
        <v>41289</v>
      </c>
      <c r="C5494" s="9">
        <v>10.08</v>
      </c>
      <c r="D5494" s="10">
        <v>70045</v>
      </c>
    </row>
    <row r="5495" spans="1:4" x14ac:dyDescent="0.35">
      <c r="A5495" s="7" t="s">
        <v>401</v>
      </c>
      <c r="B5495" s="8">
        <v>41291</v>
      </c>
      <c r="C5495" s="9">
        <v>10.52</v>
      </c>
      <c r="D5495" s="10">
        <v>40020</v>
      </c>
    </row>
    <row r="5496" spans="1:4" x14ac:dyDescent="0.35">
      <c r="A5496" s="7" t="s">
        <v>401</v>
      </c>
      <c r="B5496" s="8">
        <v>41297</v>
      </c>
      <c r="C5496" s="9">
        <v>19.21</v>
      </c>
      <c r="D5496" s="10">
        <v>10012</v>
      </c>
    </row>
    <row r="5497" spans="1:4" x14ac:dyDescent="0.35">
      <c r="A5497" s="7" t="s">
        <v>401</v>
      </c>
      <c r="B5497" s="8">
        <v>41297</v>
      </c>
      <c r="C5497" s="9">
        <v>11.88</v>
      </c>
      <c r="D5497" s="10">
        <v>10012</v>
      </c>
    </row>
    <row r="5498" spans="1:4" x14ac:dyDescent="0.35">
      <c r="A5498" s="7" t="s">
        <v>401</v>
      </c>
      <c r="B5498" s="8">
        <v>41303</v>
      </c>
      <c r="C5498" s="9">
        <v>8.5</v>
      </c>
      <c r="D5498" s="10">
        <v>70030</v>
      </c>
    </row>
    <row r="5499" spans="1:4" x14ac:dyDescent="0.35">
      <c r="A5499" s="7" t="s">
        <v>401</v>
      </c>
      <c r="B5499" s="8">
        <v>41305</v>
      </c>
      <c r="C5499" s="9">
        <v>10.35</v>
      </c>
      <c r="D5499" s="10">
        <v>60009</v>
      </c>
    </row>
    <row r="5500" spans="1:4" x14ac:dyDescent="0.35">
      <c r="A5500" s="7" t="s">
        <v>401</v>
      </c>
      <c r="B5500" s="8">
        <v>41302</v>
      </c>
      <c r="C5500" s="9">
        <v>11.38</v>
      </c>
      <c r="D5500" s="10">
        <v>50004</v>
      </c>
    </row>
    <row r="5501" spans="1:4" x14ac:dyDescent="0.35">
      <c r="A5501" s="7" t="s">
        <v>401</v>
      </c>
      <c r="B5501" s="8">
        <v>41309</v>
      </c>
      <c r="C5501" s="9">
        <v>6.25</v>
      </c>
      <c r="D5501" s="10">
        <v>50018</v>
      </c>
    </row>
    <row r="5502" spans="1:4" x14ac:dyDescent="0.35">
      <c r="A5502" s="7" t="s">
        <v>401</v>
      </c>
      <c r="B5502" s="8">
        <v>41318</v>
      </c>
      <c r="C5502" s="9">
        <v>12.28</v>
      </c>
      <c r="D5502" s="10">
        <v>10014</v>
      </c>
    </row>
    <row r="5503" spans="1:4" x14ac:dyDescent="0.35">
      <c r="A5503" s="7" t="s">
        <v>401</v>
      </c>
      <c r="B5503" s="8">
        <v>41320</v>
      </c>
      <c r="C5503" s="9">
        <v>9.58</v>
      </c>
      <c r="D5503" s="10">
        <v>20023</v>
      </c>
    </row>
    <row r="5504" spans="1:4" x14ac:dyDescent="0.35">
      <c r="A5504" s="7" t="s">
        <v>401</v>
      </c>
      <c r="B5504" s="8">
        <v>41327</v>
      </c>
      <c r="C5504" s="9">
        <v>11.65</v>
      </c>
      <c r="D5504" s="10">
        <v>50017</v>
      </c>
    </row>
    <row r="5505" spans="1:4" x14ac:dyDescent="0.35">
      <c r="A5505" s="7" t="s">
        <v>401</v>
      </c>
      <c r="B5505" s="8">
        <v>41327</v>
      </c>
      <c r="C5505" s="9">
        <v>12.28</v>
      </c>
      <c r="D5505" s="10">
        <v>50017</v>
      </c>
    </row>
    <row r="5506" spans="1:4" x14ac:dyDescent="0.35">
      <c r="A5506" s="7" t="s">
        <v>401</v>
      </c>
      <c r="B5506" s="8">
        <v>41324</v>
      </c>
      <c r="C5506" s="9">
        <v>11.38</v>
      </c>
      <c r="D5506" s="10">
        <v>20044</v>
      </c>
    </row>
    <row r="5507" spans="1:4" x14ac:dyDescent="0.35">
      <c r="A5507" s="7" t="s">
        <v>401</v>
      </c>
      <c r="B5507" s="8">
        <v>41333</v>
      </c>
      <c r="C5507" s="9">
        <v>10.93</v>
      </c>
      <c r="D5507" s="10">
        <v>70037</v>
      </c>
    </row>
    <row r="5508" spans="1:4" x14ac:dyDescent="0.35">
      <c r="A5508" s="7" t="s">
        <v>401</v>
      </c>
      <c r="B5508" s="8">
        <v>41331</v>
      </c>
      <c r="C5508" s="9">
        <v>10.98</v>
      </c>
      <c r="D5508" s="10">
        <v>60004</v>
      </c>
    </row>
    <row r="5509" spans="1:4" x14ac:dyDescent="0.35">
      <c r="A5509" s="7" t="s">
        <v>401</v>
      </c>
      <c r="B5509" s="8">
        <v>41332</v>
      </c>
      <c r="C5509" s="9">
        <v>12.85</v>
      </c>
      <c r="D5509" s="10">
        <v>20040</v>
      </c>
    </row>
    <row r="5510" spans="1:4" x14ac:dyDescent="0.35">
      <c r="A5510" s="7" t="s">
        <v>401</v>
      </c>
      <c r="B5510" s="8">
        <v>41345</v>
      </c>
      <c r="C5510" s="9">
        <v>6.75</v>
      </c>
      <c r="D5510" s="10">
        <v>60012</v>
      </c>
    </row>
    <row r="5511" spans="1:4" x14ac:dyDescent="0.35">
      <c r="A5511" s="7" t="s">
        <v>401</v>
      </c>
      <c r="B5511" s="8">
        <v>41347</v>
      </c>
      <c r="C5511" s="9">
        <v>9.18</v>
      </c>
      <c r="D5511" s="10">
        <v>60022</v>
      </c>
    </row>
    <row r="5512" spans="1:4" x14ac:dyDescent="0.35">
      <c r="A5512" s="7" t="s">
        <v>401</v>
      </c>
      <c r="B5512" s="8">
        <v>41361</v>
      </c>
      <c r="C5512" s="9">
        <v>34.15</v>
      </c>
      <c r="D5512" s="10">
        <v>70006</v>
      </c>
    </row>
    <row r="5513" spans="1:4" x14ac:dyDescent="0.35">
      <c r="A5513" s="7" t="s">
        <v>401</v>
      </c>
      <c r="B5513" s="8">
        <v>41380</v>
      </c>
      <c r="C5513" s="9">
        <v>15.16</v>
      </c>
      <c r="D5513" s="10">
        <v>70015</v>
      </c>
    </row>
    <row r="5514" spans="1:4" x14ac:dyDescent="0.35">
      <c r="A5514" s="7" t="s">
        <v>401</v>
      </c>
      <c r="B5514" s="8">
        <v>41394</v>
      </c>
      <c r="C5514" s="9">
        <v>11.38</v>
      </c>
      <c r="D5514" s="10">
        <v>10062</v>
      </c>
    </row>
    <row r="5515" spans="1:4" x14ac:dyDescent="0.35">
      <c r="A5515" s="7" t="s">
        <v>401</v>
      </c>
      <c r="B5515" s="8">
        <v>41400</v>
      </c>
      <c r="C5515" s="9">
        <v>8.5</v>
      </c>
      <c r="D5515" s="10">
        <v>50012</v>
      </c>
    </row>
    <row r="5516" spans="1:4" x14ac:dyDescent="0.35">
      <c r="A5516" s="7" t="s">
        <v>401</v>
      </c>
      <c r="B5516" s="8">
        <v>41404</v>
      </c>
      <c r="C5516" s="9">
        <v>11.38</v>
      </c>
      <c r="D5516" s="10">
        <v>40001</v>
      </c>
    </row>
    <row r="5517" spans="1:4" x14ac:dyDescent="0.35">
      <c r="A5517" s="7" t="s">
        <v>401</v>
      </c>
      <c r="B5517" s="8">
        <v>41408</v>
      </c>
      <c r="C5517" s="9">
        <v>14.08</v>
      </c>
      <c r="D5517" s="10">
        <v>70018</v>
      </c>
    </row>
    <row r="5518" spans="1:4" x14ac:dyDescent="0.35">
      <c r="A5518" s="7" t="s">
        <v>401</v>
      </c>
      <c r="B5518" s="8">
        <v>41411</v>
      </c>
      <c r="C5518" s="9">
        <v>11.38</v>
      </c>
      <c r="D5518" s="10">
        <v>10022</v>
      </c>
    </row>
    <row r="5519" spans="1:4" x14ac:dyDescent="0.35">
      <c r="A5519" s="7" t="s">
        <v>401</v>
      </c>
      <c r="B5519" s="8">
        <v>41415</v>
      </c>
      <c r="C5519" s="9">
        <v>7.6</v>
      </c>
      <c r="D5519" s="10">
        <v>60006</v>
      </c>
    </row>
    <row r="5520" spans="1:4" x14ac:dyDescent="0.35">
      <c r="A5520" s="7" t="s">
        <v>401</v>
      </c>
      <c r="B5520" s="8">
        <v>41451</v>
      </c>
      <c r="C5520" s="9">
        <v>17.2</v>
      </c>
      <c r="D5520" s="10">
        <v>50022</v>
      </c>
    </row>
    <row r="5521" spans="1:4" x14ac:dyDescent="0.35">
      <c r="A5521" s="7" t="s">
        <v>401</v>
      </c>
      <c r="B5521" s="8">
        <v>41457</v>
      </c>
      <c r="C5521" s="9">
        <v>10.08</v>
      </c>
      <c r="D5521" s="10">
        <v>40010</v>
      </c>
    </row>
    <row r="5522" spans="1:4" x14ac:dyDescent="0.35">
      <c r="A5522" s="7" t="s">
        <v>401</v>
      </c>
      <c r="B5522" s="8">
        <v>41555</v>
      </c>
      <c r="C5522" s="9">
        <v>12.33</v>
      </c>
      <c r="D5522" s="10">
        <v>60036</v>
      </c>
    </row>
    <row r="5523" spans="1:4" x14ac:dyDescent="0.35">
      <c r="A5523" s="7" t="s">
        <v>401</v>
      </c>
      <c r="B5523" s="8">
        <v>41562</v>
      </c>
      <c r="C5523" s="9">
        <v>10.119999999999999</v>
      </c>
      <c r="D5523" s="10">
        <v>60013</v>
      </c>
    </row>
    <row r="5524" spans="1:4" x14ac:dyDescent="0.35">
      <c r="A5524" s="7" t="s">
        <v>402</v>
      </c>
      <c r="B5524" s="8">
        <v>41172</v>
      </c>
      <c r="C5524" s="9">
        <v>19.440000000000001</v>
      </c>
      <c r="D5524" s="10">
        <v>50002</v>
      </c>
    </row>
    <row r="5525" spans="1:4" x14ac:dyDescent="0.35">
      <c r="A5525" s="7" t="s">
        <v>402</v>
      </c>
      <c r="B5525" s="8">
        <v>41176</v>
      </c>
      <c r="C5525" s="9">
        <v>25.47</v>
      </c>
      <c r="D5525" s="10">
        <v>70020</v>
      </c>
    </row>
    <row r="5526" spans="1:4" x14ac:dyDescent="0.35">
      <c r="A5526" s="7" t="s">
        <v>402</v>
      </c>
      <c r="B5526" s="8">
        <v>41197</v>
      </c>
      <c r="C5526" s="9">
        <v>17.14</v>
      </c>
      <c r="D5526" s="10">
        <v>70008</v>
      </c>
    </row>
    <row r="5527" spans="1:4" x14ac:dyDescent="0.35">
      <c r="A5527" s="7" t="s">
        <v>402</v>
      </c>
      <c r="B5527" s="8">
        <v>41296</v>
      </c>
      <c r="C5527" s="9">
        <v>21.24</v>
      </c>
      <c r="D5527" s="10">
        <v>70004</v>
      </c>
    </row>
    <row r="5528" spans="1:4" x14ac:dyDescent="0.35">
      <c r="A5528" s="7" t="s">
        <v>402</v>
      </c>
      <c r="B5528" s="8">
        <v>41359</v>
      </c>
      <c r="C5528" s="9">
        <v>11.38</v>
      </c>
      <c r="D5528" s="10">
        <v>60006</v>
      </c>
    </row>
    <row r="5529" spans="1:4" x14ac:dyDescent="0.35">
      <c r="A5529" s="7" t="s">
        <v>403</v>
      </c>
      <c r="B5529" s="8">
        <v>41205</v>
      </c>
      <c r="C5529" s="9">
        <v>17.46</v>
      </c>
      <c r="D5529" s="10">
        <v>10022</v>
      </c>
    </row>
    <row r="5530" spans="1:4" x14ac:dyDescent="0.35">
      <c r="A5530" s="7" t="s">
        <v>403</v>
      </c>
      <c r="B5530" s="8">
        <v>41172</v>
      </c>
      <c r="C5530" s="9">
        <v>5.97</v>
      </c>
      <c r="D5530" s="10">
        <v>60014</v>
      </c>
    </row>
    <row r="5531" spans="1:4" x14ac:dyDescent="0.35">
      <c r="A5531" s="7" t="s">
        <v>403</v>
      </c>
      <c r="B5531" s="8">
        <v>41186</v>
      </c>
      <c r="C5531" s="9">
        <v>11.38</v>
      </c>
      <c r="D5531" s="10">
        <v>60020</v>
      </c>
    </row>
    <row r="5532" spans="1:4" x14ac:dyDescent="0.35">
      <c r="A5532" s="7" t="s">
        <v>403</v>
      </c>
      <c r="B5532" s="8">
        <v>41204</v>
      </c>
      <c r="C5532" s="9">
        <v>12.33</v>
      </c>
      <c r="D5532" s="10">
        <v>60004</v>
      </c>
    </row>
    <row r="5533" spans="1:4" x14ac:dyDescent="0.35">
      <c r="A5533" s="7" t="s">
        <v>403</v>
      </c>
      <c r="B5533" s="8">
        <v>41345</v>
      </c>
      <c r="C5533" s="9">
        <v>18.18</v>
      </c>
      <c r="D5533" s="10">
        <v>50014</v>
      </c>
    </row>
    <row r="5534" spans="1:4" x14ac:dyDescent="0.35">
      <c r="A5534" s="7" t="s">
        <v>403</v>
      </c>
      <c r="B5534" s="8">
        <v>41368</v>
      </c>
      <c r="C5534" s="9">
        <v>23.35</v>
      </c>
      <c r="D5534" s="10">
        <v>60008</v>
      </c>
    </row>
    <row r="5535" spans="1:4" x14ac:dyDescent="0.35">
      <c r="A5535" s="7" t="s">
        <v>403</v>
      </c>
      <c r="B5535" s="8">
        <v>41394</v>
      </c>
      <c r="C5535" s="9">
        <v>8.9499999999999993</v>
      </c>
      <c r="D5535" s="10">
        <v>60003</v>
      </c>
    </row>
    <row r="5536" spans="1:4" x14ac:dyDescent="0.35">
      <c r="A5536" s="7" t="s">
        <v>403</v>
      </c>
      <c r="B5536" s="8">
        <v>41411</v>
      </c>
      <c r="C5536" s="9">
        <v>8.9499999999999993</v>
      </c>
      <c r="D5536" s="10">
        <v>10013</v>
      </c>
    </row>
    <row r="5537" spans="1:4" x14ac:dyDescent="0.35">
      <c r="A5537" s="7" t="s">
        <v>403</v>
      </c>
      <c r="B5537" s="8">
        <v>41423</v>
      </c>
      <c r="C5537" s="9">
        <v>8.9499999999999993</v>
      </c>
      <c r="D5537" s="10">
        <v>20013</v>
      </c>
    </row>
    <row r="5538" spans="1:4" x14ac:dyDescent="0.35">
      <c r="A5538" s="7" t="s">
        <v>403</v>
      </c>
      <c r="B5538" s="8">
        <v>41424</v>
      </c>
      <c r="C5538" s="9">
        <v>8.9499999999999993</v>
      </c>
      <c r="D5538" s="10">
        <v>70008</v>
      </c>
    </row>
    <row r="5539" spans="1:4" x14ac:dyDescent="0.35">
      <c r="A5539" s="7" t="s">
        <v>403</v>
      </c>
      <c r="B5539" s="8">
        <v>41437</v>
      </c>
      <c r="C5539" s="9">
        <v>11.38</v>
      </c>
      <c r="D5539" s="10">
        <v>10014</v>
      </c>
    </row>
    <row r="5540" spans="1:4" x14ac:dyDescent="0.35">
      <c r="A5540" s="7" t="s">
        <v>403</v>
      </c>
      <c r="B5540" s="8">
        <v>41506</v>
      </c>
      <c r="C5540" s="9">
        <v>11.38</v>
      </c>
      <c r="D5540" s="10">
        <v>50005</v>
      </c>
    </row>
    <row r="5541" spans="1:4" x14ac:dyDescent="0.35">
      <c r="A5541" s="7" t="s">
        <v>404</v>
      </c>
      <c r="B5541" s="8">
        <v>41172</v>
      </c>
      <c r="C5541" s="9">
        <v>11.38</v>
      </c>
      <c r="D5541" s="10">
        <v>70033</v>
      </c>
    </row>
    <row r="5542" spans="1:4" x14ac:dyDescent="0.35">
      <c r="A5542" s="7" t="s">
        <v>405</v>
      </c>
      <c r="B5542" s="8">
        <v>41207</v>
      </c>
      <c r="C5542" s="9">
        <v>12.58</v>
      </c>
      <c r="D5542" s="10">
        <v>60005</v>
      </c>
    </row>
    <row r="5543" spans="1:4" x14ac:dyDescent="0.35">
      <c r="A5543" s="7" t="s">
        <v>405</v>
      </c>
      <c r="B5543" s="8">
        <v>41172</v>
      </c>
      <c r="C5543" s="9">
        <v>11.38</v>
      </c>
      <c r="D5543" s="10">
        <v>70032</v>
      </c>
    </row>
    <row r="5544" spans="1:4" x14ac:dyDescent="0.35">
      <c r="A5544" s="7" t="s">
        <v>405</v>
      </c>
      <c r="B5544" s="8">
        <v>41261</v>
      </c>
      <c r="C5544" s="9">
        <v>0</v>
      </c>
      <c r="D5544" s="10">
        <v>40015</v>
      </c>
    </row>
    <row r="5545" spans="1:4" x14ac:dyDescent="0.35">
      <c r="A5545" s="7" t="s">
        <v>405</v>
      </c>
      <c r="B5545" s="8">
        <v>41262</v>
      </c>
      <c r="C5545" s="9">
        <v>5.95</v>
      </c>
      <c r="D5545" s="10">
        <v>70062</v>
      </c>
    </row>
    <row r="5546" spans="1:4" x14ac:dyDescent="0.35">
      <c r="A5546" s="7" t="s">
        <v>405</v>
      </c>
      <c r="B5546" s="8">
        <v>41275</v>
      </c>
      <c r="C5546" s="9">
        <v>11.95</v>
      </c>
      <c r="D5546" s="10">
        <v>10008</v>
      </c>
    </row>
    <row r="5547" spans="1:4" x14ac:dyDescent="0.35">
      <c r="A5547" s="7" t="s">
        <v>405</v>
      </c>
      <c r="B5547" s="8">
        <v>41278</v>
      </c>
      <c r="C5547" s="9">
        <v>10.3</v>
      </c>
      <c r="D5547" s="10">
        <v>50002</v>
      </c>
    </row>
    <row r="5548" spans="1:4" x14ac:dyDescent="0.35">
      <c r="A5548" s="7" t="s">
        <v>406</v>
      </c>
      <c r="B5548" s="8">
        <v>41172</v>
      </c>
      <c r="C5548" s="9">
        <v>14.17</v>
      </c>
      <c r="D5548" s="10">
        <v>70031</v>
      </c>
    </row>
    <row r="5549" spans="1:4" x14ac:dyDescent="0.35">
      <c r="A5549" s="7" t="s">
        <v>407</v>
      </c>
      <c r="B5549" s="8">
        <v>41172</v>
      </c>
      <c r="C5549" s="9">
        <v>11.38</v>
      </c>
      <c r="D5549" s="10">
        <v>70030</v>
      </c>
    </row>
    <row r="5550" spans="1:4" x14ac:dyDescent="0.35">
      <c r="A5550" s="7" t="s">
        <v>408</v>
      </c>
      <c r="B5550" s="8">
        <v>41207</v>
      </c>
      <c r="C5550" s="9">
        <v>12.45</v>
      </c>
      <c r="D5550" s="10">
        <v>70022</v>
      </c>
    </row>
    <row r="5551" spans="1:4" x14ac:dyDescent="0.35">
      <c r="A5551" s="7" t="s">
        <v>408</v>
      </c>
      <c r="B5551" s="8">
        <v>41172</v>
      </c>
      <c r="C5551" s="9">
        <v>10.98</v>
      </c>
      <c r="D5551" s="10">
        <v>70029</v>
      </c>
    </row>
    <row r="5552" spans="1:4" x14ac:dyDescent="0.35">
      <c r="A5552" s="7" t="s">
        <v>408</v>
      </c>
      <c r="B5552" s="8">
        <v>41226</v>
      </c>
      <c r="C5552" s="9">
        <v>16.2</v>
      </c>
      <c r="D5552" s="10">
        <v>60010</v>
      </c>
    </row>
    <row r="5553" spans="1:4" x14ac:dyDescent="0.35">
      <c r="A5553" s="7" t="s">
        <v>408</v>
      </c>
      <c r="B5553" s="8">
        <v>41191</v>
      </c>
      <c r="C5553" s="9">
        <v>15</v>
      </c>
      <c r="D5553" s="10">
        <v>20207</v>
      </c>
    </row>
    <row r="5554" spans="1:4" x14ac:dyDescent="0.35">
      <c r="A5554" s="7" t="s">
        <v>408</v>
      </c>
      <c r="B5554" s="8">
        <v>41192</v>
      </c>
      <c r="C5554" s="9">
        <v>37.4</v>
      </c>
      <c r="D5554" s="10">
        <v>20211</v>
      </c>
    </row>
    <row r="5555" spans="1:4" x14ac:dyDescent="0.35">
      <c r="A5555" s="7" t="s">
        <v>409</v>
      </c>
      <c r="B5555" s="8">
        <v>41207</v>
      </c>
      <c r="C5555" s="9">
        <v>13.48</v>
      </c>
      <c r="D5555" s="10">
        <v>70019</v>
      </c>
    </row>
    <row r="5556" spans="1:4" x14ac:dyDescent="0.35">
      <c r="A5556" s="7" t="s">
        <v>409</v>
      </c>
      <c r="B5556" s="8">
        <v>41172</v>
      </c>
      <c r="C5556" s="9">
        <v>8.77</v>
      </c>
      <c r="D5556" s="10">
        <v>70028</v>
      </c>
    </row>
    <row r="5557" spans="1:4" x14ac:dyDescent="0.35">
      <c r="A5557" s="7" t="s">
        <v>410</v>
      </c>
      <c r="B5557" s="8">
        <v>41207</v>
      </c>
      <c r="C5557" s="9">
        <v>11.05</v>
      </c>
      <c r="D5557" s="10">
        <v>70021</v>
      </c>
    </row>
    <row r="5558" spans="1:4" x14ac:dyDescent="0.35">
      <c r="A5558" s="7" t="s">
        <v>410</v>
      </c>
      <c r="B5558" s="8">
        <v>41172</v>
      </c>
      <c r="C5558" s="9">
        <v>11.38</v>
      </c>
      <c r="D5558" s="10">
        <v>60001</v>
      </c>
    </row>
    <row r="5559" spans="1:4" x14ac:dyDescent="0.35">
      <c r="A5559" s="7" t="s">
        <v>410</v>
      </c>
      <c r="B5559" s="8">
        <v>41184</v>
      </c>
      <c r="C5559" s="9">
        <v>15.75</v>
      </c>
      <c r="D5559" s="10">
        <v>10043</v>
      </c>
    </row>
    <row r="5560" spans="1:4" x14ac:dyDescent="0.35">
      <c r="A5560" s="7" t="s">
        <v>411</v>
      </c>
      <c r="B5560" s="8">
        <v>41172</v>
      </c>
      <c r="C5560" s="9">
        <v>7.83</v>
      </c>
      <c r="D5560" s="10">
        <v>10001</v>
      </c>
    </row>
    <row r="5561" spans="1:4" x14ac:dyDescent="0.35">
      <c r="A5561" s="7" t="s">
        <v>412</v>
      </c>
      <c r="B5561" s="8">
        <v>41172</v>
      </c>
      <c r="C5561" s="9">
        <v>30.19</v>
      </c>
      <c r="D5561" s="10">
        <v>10016</v>
      </c>
    </row>
    <row r="5562" spans="1:4" x14ac:dyDescent="0.35">
      <c r="A5562" s="7" t="s">
        <v>413</v>
      </c>
      <c r="B5562" s="8">
        <v>41172</v>
      </c>
      <c r="C5562" s="9">
        <v>31.9</v>
      </c>
      <c r="D5562" s="10">
        <v>10008</v>
      </c>
    </row>
    <row r="5563" spans="1:4" x14ac:dyDescent="0.35">
      <c r="A5563" s="7" t="s">
        <v>414</v>
      </c>
      <c r="B5563" s="8">
        <v>41239</v>
      </c>
      <c r="C5563" s="9">
        <v>14.98</v>
      </c>
      <c r="D5563" s="10">
        <v>10071</v>
      </c>
    </row>
    <row r="5564" spans="1:4" x14ac:dyDescent="0.35">
      <c r="A5564" s="7" t="s">
        <v>414</v>
      </c>
      <c r="B5564" s="8">
        <v>41241</v>
      </c>
      <c r="C5564" s="9">
        <v>8.5500000000000007</v>
      </c>
      <c r="D5564" s="10">
        <v>10005</v>
      </c>
    </row>
    <row r="5565" spans="1:4" x14ac:dyDescent="0.35">
      <c r="A5565" s="7" t="s">
        <v>414</v>
      </c>
      <c r="B5565" s="8">
        <v>41218</v>
      </c>
      <c r="C5565" s="9">
        <v>7.82</v>
      </c>
      <c r="D5565" s="10">
        <v>60001</v>
      </c>
    </row>
    <row r="5566" spans="1:4" x14ac:dyDescent="0.35">
      <c r="A5566" s="7" t="s">
        <v>414</v>
      </c>
      <c r="B5566" s="8">
        <v>41218</v>
      </c>
      <c r="C5566" s="9">
        <v>8.5500000000000007</v>
      </c>
      <c r="D5566" s="10">
        <v>60001</v>
      </c>
    </row>
    <row r="5567" spans="1:4" x14ac:dyDescent="0.35">
      <c r="A5567" s="7" t="s">
        <v>414</v>
      </c>
      <c r="B5567" s="8">
        <v>41172</v>
      </c>
      <c r="C5567" s="9">
        <v>9.5</v>
      </c>
      <c r="D5567" s="10">
        <v>10026</v>
      </c>
    </row>
    <row r="5568" spans="1:4" x14ac:dyDescent="0.35">
      <c r="A5568" s="7" t="s">
        <v>414</v>
      </c>
      <c r="B5568" s="8">
        <v>41172</v>
      </c>
      <c r="C5568" s="9">
        <v>14.98</v>
      </c>
      <c r="D5568" s="10">
        <v>10026</v>
      </c>
    </row>
    <row r="5569" spans="1:4" x14ac:dyDescent="0.35">
      <c r="A5569" s="7" t="s">
        <v>414</v>
      </c>
      <c r="B5569" s="8">
        <v>41228</v>
      </c>
      <c r="C5569" s="9">
        <v>8.5500000000000007</v>
      </c>
      <c r="D5569" s="10">
        <v>10025</v>
      </c>
    </row>
    <row r="5570" spans="1:4" x14ac:dyDescent="0.35">
      <c r="A5570" s="7" t="s">
        <v>414</v>
      </c>
      <c r="B5570" s="8">
        <v>41193</v>
      </c>
      <c r="C5570" s="9">
        <v>8.1</v>
      </c>
      <c r="D5570" s="10">
        <v>10003</v>
      </c>
    </row>
    <row r="5571" spans="1:4" x14ac:dyDescent="0.35">
      <c r="A5571" s="7" t="s">
        <v>414</v>
      </c>
      <c r="B5571" s="8">
        <v>41199</v>
      </c>
      <c r="C5571" s="9">
        <v>9.5</v>
      </c>
      <c r="D5571" s="10">
        <v>10026</v>
      </c>
    </row>
    <row r="5572" spans="1:4" x14ac:dyDescent="0.35">
      <c r="A5572" s="7" t="s">
        <v>414</v>
      </c>
      <c r="B5572" s="8">
        <v>41199</v>
      </c>
      <c r="C5572" s="9">
        <v>14.98</v>
      </c>
      <c r="D5572" s="10">
        <v>10026</v>
      </c>
    </row>
    <row r="5573" spans="1:4" x14ac:dyDescent="0.35">
      <c r="A5573" s="7" t="s">
        <v>414</v>
      </c>
      <c r="B5573" s="8">
        <v>41250</v>
      </c>
      <c r="C5573" s="9">
        <v>29.3</v>
      </c>
      <c r="D5573" s="10">
        <v>50006</v>
      </c>
    </row>
    <row r="5574" spans="1:4" x14ac:dyDescent="0.35">
      <c r="A5574" s="7" t="s">
        <v>414</v>
      </c>
      <c r="B5574" s="8">
        <v>41284</v>
      </c>
      <c r="C5574" s="9">
        <v>14.12</v>
      </c>
      <c r="D5574" s="10">
        <v>70009</v>
      </c>
    </row>
    <row r="5575" spans="1:4" x14ac:dyDescent="0.35">
      <c r="A5575" s="7" t="s">
        <v>414</v>
      </c>
      <c r="B5575" s="8">
        <v>41291</v>
      </c>
      <c r="C5575" s="9">
        <v>14.98</v>
      </c>
      <c r="D5575" s="10">
        <v>60018</v>
      </c>
    </row>
    <row r="5576" spans="1:4" x14ac:dyDescent="0.35">
      <c r="A5576" s="7" t="s">
        <v>414</v>
      </c>
      <c r="B5576" s="8">
        <v>41326</v>
      </c>
      <c r="C5576" s="9">
        <v>8.9499999999999993</v>
      </c>
      <c r="D5576" s="10">
        <v>10034</v>
      </c>
    </row>
    <row r="5577" spans="1:4" x14ac:dyDescent="0.35">
      <c r="A5577" s="7" t="s">
        <v>414</v>
      </c>
      <c r="B5577" s="8">
        <v>41360</v>
      </c>
      <c r="C5577" s="9">
        <v>7.83</v>
      </c>
      <c r="D5577" s="10">
        <v>10053</v>
      </c>
    </row>
    <row r="5578" spans="1:4" x14ac:dyDescent="0.35">
      <c r="A5578" s="7" t="s">
        <v>414</v>
      </c>
      <c r="B5578" s="8">
        <v>41367</v>
      </c>
      <c r="C5578" s="9">
        <v>13.18</v>
      </c>
      <c r="D5578" s="10">
        <v>60014</v>
      </c>
    </row>
    <row r="5579" spans="1:4" x14ac:dyDescent="0.35">
      <c r="A5579" s="7" t="s">
        <v>414</v>
      </c>
      <c r="B5579" s="8">
        <v>41379</v>
      </c>
      <c r="C5579" s="9">
        <v>8.1</v>
      </c>
      <c r="D5579" s="10">
        <v>10033</v>
      </c>
    </row>
    <row r="5580" spans="1:4" x14ac:dyDescent="0.35">
      <c r="A5580" s="7" t="s">
        <v>414</v>
      </c>
      <c r="B5580" s="8">
        <v>41381</v>
      </c>
      <c r="C5580" s="9">
        <v>5.67</v>
      </c>
      <c r="D5580" s="10">
        <v>60005</v>
      </c>
    </row>
    <row r="5581" spans="1:4" x14ac:dyDescent="0.35">
      <c r="A5581" s="7" t="s">
        <v>414</v>
      </c>
      <c r="B5581" s="8">
        <v>41388</v>
      </c>
      <c r="C5581" s="9">
        <v>6.45</v>
      </c>
      <c r="D5581" s="10">
        <v>10008</v>
      </c>
    </row>
    <row r="5582" spans="1:4" x14ac:dyDescent="0.35">
      <c r="A5582" s="7" t="s">
        <v>414</v>
      </c>
      <c r="B5582" s="8">
        <v>41424</v>
      </c>
      <c r="C5582" s="9">
        <v>11.7</v>
      </c>
      <c r="D5582" s="10">
        <v>10041</v>
      </c>
    </row>
    <row r="5583" spans="1:4" x14ac:dyDescent="0.35">
      <c r="A5583" s="7" t="s">
        <v>414</v>
      </c>
      <c r="B5583" s="8">
        <v>41442</v>
      </c>
      <c r="C5583" s="9">
        <v>11.7</v>
      </c>
      <c r="D5583" s="10">
        <v>50012</v>
      </c>
    </row>
    <row r="5584" spans="1:4" x14ac:dyDescent="0.35">
      <c r="A5584" s="7" t="s">
        <v>414</v>
      </c>
      <c r="B5584" s="8">
        <v>41486</v>
      </c>
      <c r="C5584" s="9">
        <v>5.75</v>
      </c>
      <c r="D5584" s="10">
        <v>60020</v>
      </c>
    </row>
    <row r="5585" spans="1:4" x14ac:dyDescent="0.35">
      <c r="A5585" s="7" t="s">
        <v>414</v>
      </c>
      <c r="B5585" s="8">
        <v>41498</v>
      </c>
      <c r="C5585" s="9">
        <v>10.98</v>
      </c>
      <c r="D5585" s="10">
        <v>60025</v>
      </c>
    </row>
    <row r="5586" spans="1:4" x14ac:dyDescent="0.35">
      <c r="A5586" s="7" t="s">
        <v>414</v>
      </c>
      <c r="B5586" s="8">
        <v>41522</v>
      </c>
      <c r="C5586" s="9">
        <v>7.82</v>
      </c>
      <c r="D5586" s="10">
        <v>60001</v>
      </c>
    </row>
    <row r="5587" spans="1:4" x14ac:dyDescent="0.35">
      <c r="A5587" s="7" t="s">
        <v>414</v>
      </c>
      <c r="B5587" s="8">
        <v>41522</v>
      </c>
      <c r="C5587" s="9">
        <v>8.5500000000000007</v>
      </c>
      <c r="D5587" s="10">
        <v>60001</v>
      </c>
    </row>
    <row r="5588" spans="1:4" x14ac:dyDescent="0.35">
      <c r="A5588" s="7" t="s">
        <v>415</v>
      </c>
      <c r="B5588" s="8">
        <v>41172</v>
      </c>
      <c r="C5588" s="9">
        <v>13.18</v>
      </c>
      <c r="D5588" s="10">
        <v>10042</v>
      </c>
    </row>
    <row r="5589" spans="1:4" x14ac:dyDescent="0.35">
      <c r="A5589" s="7" t="s">
        <v>415</v>
      </c>
      <c r="B5589" s="8">
        <v>41172</v>
      </c>
      <c r="C5589" s="9">
        <v>5.47</v>
      </c>
      <c r="D5589" s="10">
        <v>10042</v>
      </c>
    </row>
    <row r="5590" spans="1:4" x14ac:dyDescent="0.35">
      <c r="A5590" s="7" t="s">
        <v>415</v>
      </c>
      <c r="B5590" s="8">
        <v>41183</v>
      </c>
      <c r="C5590" s="9">
        <v>5.91</v>
      </c>
      <c r="D5590" s="10">
        <v>10010</v>
      </c>
    </row>
    <row r="5591" spans="1:4" x14ac:dyDescent="0.35">
      <c r="A5591" s="7" t="s">
        <v>415</v>
      </c>
      <c r="B5591" s="8">
        <v>41298</v>
      </c>
      <c r="C5591" s="9">
        <v>4.45</v>
      </c>
      <c r="D5591" s="10">
        <v>20054</v>
      </c>
    </row>
    <row r="5592" spans="1:4" x14ac:dyDescent="0.35">
      <c r="A5592" s="7" t="s">
        <v>415</v>
      </c>
      <c r="B5592" s="8">
        <v>41333</v>
      </c>
      <c r="C5592" s="9">
        <v>5.05</v>
      </c>
      <c r="D5592" s="10">
        <v>20009</v>
      </c>
    </row>
    <row r="5593" spans="1:4" x14ac:dyDescent="0.35">
      <c r="A5593" s="7" t="s">
        <v>415</v>
      </c>
      <c r="B5593" s="8">
        <v>41337</v>
      </c>
      <c r="C5593" s="9">
        <v>5.91</v>
      </c>
      <c r="D5593" s="10">
        <v>30001</v>
      </c>
    </row>
    <row r="5594" spans="1:4" x14ac:dyDescent="0.35">
      <c r="A5594" s="7" t="s">
        <v>415</v>
      </c>
      <c r="B5594" s="8">
        <v>41367</v>
      </c>
      <c r="C5594" s="9">
        <v>11.38</v>
      </c>
      <c r="D5594" s="10">
        <v>50010</v>
      </c>
    </row>
    <row r="5595" spans="1:4" x14ac:dyDescent="0.35">
      <c r="A5595" s="7" t="s">
        <v>415</v>
      </c>
      <c r="B5595" s="8">
        <v>41424</v>
      </c>
      <c r="C5595" s="9">
        <v>13.18</v>
      </c>
      <c r="D5595" s="10">
        <v>10042</v>
      </c>
    </row>
    <row r="5596" spans="1:4" x14ac:dyDescent="0.35">
      <c r="A5596" s="7" t="s">
        <v>415</v>
      </c>
      <c r="B5596" s="8">
        <v>41424</v>
      </c>
      <c r="C5596" s="9">
        <v>5.47</v>
      </c>
      <c r="D5596" s="10">
        <v>10042</v>
      </c>
    </row>
    <row r="5597" spans="1:4" x14ac:dyDescent="0.35">
      <c r="A5597" s="7" t="s">
        <v>415</v>
      </c>
      <c r="B5597" s="8">
        <v>41430</v>
      </c>
      <c r="C5597" s="9">
        <v>387.77</v>
      </c>
      <c r="D5597" s="10">
        <v>90001</v>
      </c>
    </row>
    <row r="5598" spans="1:4" x14ac:dyDescent="0.35">
      <c r="A5598" s="7" t="s">
        <v>415</v>
      </c>
      <c r="B5598" s="8">
        <v>41437</v>
      </c>
      <c r="C5598" s="9">
        <v>6.45</v>
      </c>
      <c r="D5598" s="10">
        <v>10022</v>
      </c>
    </row>
    <row r="5599" spans="1:4" x14ac:dyDescent="0.35">
      <c r="A5599" s="7" t="s">
        <v>415</v>
      </c>
      <c r="B5599" s="8">
        <v>41439</v>
      </c>
      <c r="C5599" s="9">
        <v>8.9499999999999993</v>
      </c>
      <c r="D5599" s="10">
        <v>20047</v>
      </c>
    </row>
    <row r="5600" spans="1:4" x14ac:dyDescent="0.35">
      <c r="A5600" s="7" t="s">
        <v>415</v>
      </c>
      <c r="B5600" s="8">
        <v>41442</v>
      </c>
      <c r="C5600" s="9">
        <v>18.45</v>
      </c>
      <c r="D5600" s="10">
        <v>50009</v>
      </c>
    </row>
    <row r="5601" spans="1:4" x14ac:dyDescent="0.35">
      <c r="A5601" s="7" t="s">
        <v>416</v>
      </c>
      <c r="B5601" s="8">
        <v>41172</v>
      </c>
      <c r="C5601" s="9">
        <v>31.2</v>
      </c>
      <c r="D5601" s="10">
        <v>10032</v>
      </c>
    </row>
    <row r="5602" spans="1:4" x14ac:dyDescent="0.35">
      <c r="A5602" s="7" t="s">
        <v>417</v>
      </c>
      <c r="B5602" s="8">
        <v>41172</v>
      </c>
      <c r="C5602" s="9">
        <v>29.85</v>
      </c>
      <c r="D5602" s="10">
        <v>40010</v>
      </c>
    </row>
    <row r="5603" spans="1:4" x14ac:dyDescent="0.35">
      <c r="A5603" s="7" t="s">
        <v>418</v>
      </c>
      <c r="B5603" s="8">
        <v>41172</v>
      </c>
      <c r="C5603" s="9">
        <v>31.85</v>
      </c>
      <c r="D5603" s="10">
        <v>10062</v>
      </c>
    </row>
    <row r="5604" spans="1:4" x14ac:dyDescent="0.35">
      <c r="A5604" s="7" t="s">
        <v>419</v>
      </c>
      <c r="B5604" s="8">
        <v>41172</v>
      </c>
      <c r="C5604" s="9">
        <v>42.95</v>
      </c>
      <c r="D5604" s="10">
        <v>10065</v>
      </c>
    </row>
    <row r="5605" spans="1:4" x14ac:dyDescent="0.35">
      <c r="A5605" s="7" t="s">
        <v>420</v>
      </c>
      <c r="B5605" s="8">
        <v>41214</v>
      </c>
      <c r="C5605" s="9">
        <v>21.15</v>
      </c>
      <c r="D5605" s="10">
        <v>70058</v>
      </c>
    </row>
    <row r="5606" spans="1:4" x14ac:dyDescent="0.35">
      <c r="A5606" s="7" t="s">
        <v>420</v>
      </c>
      <c r="B5606" s="8">
        <v>41241</v>
      </c>
      <c r="C5606" s="9">
        <v>19.600000000000001</v>
      </c>
      <c r="D5606" s="10">
        <v>50011</v>
      </c>
    </row>
    <row r="5607" spans="1:4" x14ac:dyDescent="0.35">
      <c r="A5607" s="7" t="s">
        <v>420</v>
      </c>
      <c r="B5607" s="8">
        <v>41179</v>
      </c>
      <c r="C5607" s="9">
        <v>25.15</v>
      </c>
      <c r="D5607" s="10">
        <v>10115</v>
      </c>
    </row>
    <row r="5608" spans="1:4" x14ac:dyDescent="0.35">
      <c r="A5608" s="7" t="s">
        <v>420</v>
      </c>
      <c r="B5608" s="8">
        <v>41228</v>
      </c>
      <c r="C5608" s="9">
        <v>15.15</v>
      </c>
      <c r="D5608" s="10">
        <v>70061</v>
      </c>
    </row>
    <row r="5609" spans="1:4" x14ac:dyDescent="0.35">
      <c r="A5609" s="7" t="s">
        <v>420</v>
      </c>
      <c r="B5609" s="8">
        <v>41187</v>
      </c>
      <c r="C5609" s="9">
        <v>21.15</v>
      </c>
      <c r="D5609" s="10">
        <v>10042</v>
      </c>
    </row>
    <row r="5610" spans="1:4" x14ac:dyDescent="0.35">
      <c r="A5610" s="7" t="s">
        <v>420</v>
      </c>
      <c r="B5610" s="8">
        <v>41192</v>
      </c>
      <c r="C5610" s="9">
        <v>21.15</v>
      </c>
      <c r="D5610" s="10">
        <v>10054</v>
      </c>
    </row>
    <row r="5611" spans="1:4" x14ac:dyDescent="0.35">
      <c r="A5611" s="7" t="s">
        <v>420</v>
      </c>
      <c r="B5611" s="8">
        <v>41193</v>
      </c>
      <c r="C5611" s="9">
        <v>22.6</v>
      </c>
      <c r="D5611" s="10">
        <v>50028</v>
      </c>
    </row>
    <row r="5612" spans="1:4" x14ac:dyDescent="0.35">
      <c r="A5612" s="7" t="s">
        <v>420</v>
      </c>
      <c r="B5612" s="8">
        <v>41200</v>
      </c>
      <c r="C5612" s="9">
        <v>17.649999999999999</v>
      </c>
      <c r="D5612" s="10">
        <v>50017</v>
      </c>
    </row>
    <row r="5613" spans="1:4" x14ac:dyDescent="0.35">
      <c r="A5613" s="7" t="s">
        <v>420</v>
      </c>
      <c r="B5613" s="8">
        <v>41249</v>
      </c>
      <c r="C5613" s="9">
        <v>25.65</v>
      </c>
      <c r="D5613" s="10">
        <v>70104</v>
      </c>
    </row>
    <row r="5614" spans="1:4" x14ac:dyDescent="0.35">
      <c r="A5614" s="7" t="s">
        <v>420</v>
      </c>
      <c r="B5614" s="8">
        <v>41263</v>
      </c>
      <c r="C5614" s="9">
        <v>28.55</v>
      </c>
      <c r="D5614" s="10">
        <v>50016</v>
      </c>
    </row>
    <row r="5615" spans="1:4" x14ac:dyDescent="0.35">
      <c r="A5615" s="7" t="s">
        <v>420</v>
      </c>
      <c r="B5615" s="8">
        <v>41306</v>
      </c>
      <c r="C5615" s="9">
        <v>28.4</v>
      </c>
      <c r="D5615" s="10">
        <v>60035</v>
      </c>
    </row>
    <row r="5616" spans="1:4" x14ac:dyDescent="0.35">
      <c r="A5616" s="7" t="s">
        <v>420</v>
      </c>
      <c r="B5616" s="8">
        <v>41306</v>
      </c>
      <c r="C5616" s="9">
        <v>20.2</v>
      </c>
      <c r="D5616" s="10">
        <v>60035</v>
      </c>
    </row>
    <row r="5617" spans="1:4" x14ac:dyDescent="0.35">
      <c r="A5617" s="7" t="s">
        <v>420</v>
      </c>
      <c r="B5617" s="8">
        <v>41313</v>
      </c>
      <c r="C5617" s="9">
        <v>23.1</v>
      </c>
      <c r="D5617" s="10">
        <v>10113</v>
      </c>
    </row>
    <row r="5618" spans="1:4" x14ac:dyDescent="0.35">
      <c r="A5618" s="7" t="s">
        <v>420</v>
      </c>
      <c r="B5618" s="8">
        <v>41313</v>
      </c>
      <c r="C5618" s="9">
        <v>25.15</v>
      </c>
      <c r="D5618" s="10">
        <v>10113</v>
      </c>
    </row>
    <row r="5619" spans="1:4" x14ac:dyDescent="0.35">
      <c r="A5619" s="7" t="s">
        <v>420</v>
      </c>
      <c r="B5619" s="8">
        <v>41327</v>
      </c>
      <c r="C5619" s="9">
        <v>25.6</v>
      </c>
      <c r="D5619" s="10">
        <v>10110</v>
      </c>
    </row>
    <row r="5620" spans="1:4" x14ac:dyDescent="0.35">
      <c r="A5620" s="7" t="s">
        <v>420</v>
      </c>
      <c r="B5620" s="8">
        <v>41334</v>
      </c>
      <c r="C5620" s="9">
        <v>18.45</v>
      </c>
      <c r="D5620" s="10">
        <v>40058</v>
      </c>
    </row>
    <row r="5621" spans="1:4" x14ac:dyDescent="0.35">
      <c r="A5621" s="7" t="s">
        <v>420</v>
      </c>
      <c r="B5621" s="8">
        <v>41341</v>
      </c>
      <c r="C5621" s="9">
        <v>22.45</v>
      </c>
      <c r="D5621" s="10">
        <v>10076</v>
      </c>
    </row>
    <row r="5622" spans="1:4" x14ac:dyDescent="0.35">
      <c r="A5622" s="7" t="s">
        <v>420</v>
      </c>
      <c r="B5622" s="8">
        <v>41346</v>
      </c>
      <c r="C5622" s="9">
        <v>17.5</v>
      </c>
      <c r="D5622" s="10">
        <v>10074</v>
      </c>
    </row>
    <row r="5623" spans="1:4" x14ac:dyDescent="0.35">
      <c r="A5623" s="7" t="s">
        <v>420</v>
      </c>
      <c r="B5623" s="8">
        <v>41354</v>
      </c>
      <c r="C5623" s="9">
        <v>31.15</v>
      </c>
      <c r="D5623" s="10">
        <v>10263</v>
      </c>
    </row>
    <row r="5624" spans="1:4" x14ac:dyDescent="0.35">
      <c r="A5624" s="7" t="s">
        <v>420</v>
      </c>
      <c r="B5624" s="8">
        <v>41361</v>
      </c>
      <c r="C5624" s="9">
        <v>23.1</v>
      </c>
      <c r="D5624" s="10">
        <v>10113</v>
      </c>
    </row>
    <row r="5625" spans="1:4" x14ac:dyDescent="0.35">
      <c r="A5625" s="7" t="s">
        <v>420</v>
      </c>
      <c r="B5625" s="8">
        <v>41361</v>
      </c>
      <c r="C5625" s="9">
        <v>25.15</v>
      </c>
      <c r="D5625" s="10">
        <v>10113</v>
      </c>
    </row>
    <row r="5626" spans="1:4" x14ac:dyDescent="0.35">
      <c r="A5626" s="7" t="s">
        <v>420</v>
      </c>
      <c r="B5626" s="8">
        <v>41368</v>
      </c>
      <c r="C5626" s="9">
        <v>20.2</v>
      </c>
      <c r="D5626" s="10">
        <v>10136</v>
      </c>
    </row>
    <row r="5627" spans="1:4" x14ac:dyDescent="0.35">
      <c r="A5627" s="7" t="s">
        <v>420</v>
      </c>
      <c r="B5627" s="8">
        <v>41369</v>
      </c>
      <c r="C5627" s="9">
        <v>21.15</v>
      </c>
      <c r="D5627" s="10">
        <v>40026</v>
      </c>
    </row>
    <row r="5628" spans="1:4" x14ac:dyDescent="0.35">
      <c r="A5628" s="7" t="s">
        <v>420</v>
      </c>
      <c r="B5628" s="8">
        <v>41375</v>
      </c>
      <c r="C5628" s="9">
        <v>20.2</v>
      </c>
      <c r="D5628" s="10">
        <v>10128</v>
      </c>
    </row>
    <row r="5629" spans="1:4" x14ac:dyDescent="0.35">
      <c r="A5629" s="7" t="s">
        <v>420</v>
      </c>
      <c r="B5629" s="8">
        <v>41383</v>
      </c>
      <c r="C5629" s="9">
        <v>25.15</v>
      </c>
      <c r="D5629" s="10">
        <v>10084</v>
      </c>
    </row>
    <row r="5630" spans="1:4" x14ac:dyDescent="0.35">
      <c r="A5630" s="7" t="s">
        <v>420</v>
      </c>
      <c r="B5630" s="8">
        <v>41388</v>
      </c>
      <c r="C5630" s="9">
        <v>23.49</v>
      </c>
      <c r="D5630" s="10">
        <v>40025</v>
      </c>
    </row>
    <row r="5631" spans="1:4" x14ac:dyDescent="0.35">
      <c r="A5631" s="7" t="s">
        <v>420</v>
      </c>
      <c r="B5631" s="8">
        <v>41390</v>
      </c>
      <c r="C5631" s="9">
        <v>20.2</v>
      </c>
      <c r="D5631" s="10">
        <v>10109</v>
      </c>
    </row>
    <row r="5632" spans="1:4" x14ac:dyDescent="0.35">
      <c r="A5632" s="7" t="s">
        <v>420</v>
      </c>
      <c r="B5632" s="8">
        <v>41396</v>
      </c>
      <c r="C5632" s="9">
        <v>22.63</v>
      </c>
      <c r="D5632" s="10">
        <v>10106</v>
      </c>
    </row>
    <row r="5633" spans="1:4" x14ac:dyDescent="0.35">
      <c r="A5633" s="7" t="s">
        <v>420</v>
      </c>
      <c r="B5633" s="8">
        <v>41403</v>
      </c>
      <c r="C5633" s="9">
        <v>25.15</v>
      </c>
      <c r="D5633" s="10">
        <v>40027</v>
      </c>
    </row>
    <row r="5634" spans="1:4" x14ac:dyDescent="0.35">
      <c r="A5634" s="7" t="s">
        <v>420</v>
      </c>
      <c r="B5634" s="8">
        <v>41410</v>
      </c>
      <c r="C5634" s="9">
        <v>19.95</v>
      </c>
      <c r="D5634" s="10">
        <v>10104</v>
      </c>
    </row>
    <row r="5635" spans="1:4" x14ac:dyDescent="0.35">
      <c r="A5635" s="7" t="s">
        <v>420</v>
      </c>
      <c r="B5635" s="8">
        <v>41417</v>
      </c>
      <c r="C5635" s="9">
        <v>25.15</v>
      </c>
      <c r="D5635" s="10">
        <v>40031</v>
      </c>
    </row>
    <row r="5636" spans="1:4" x14ac:dyDescent="0.35">
      <c r="A5636" s="7" t="s">
        <v>420</v>
      </c>
      <c r="B5636" s="8">
        <v>41424</v>
      </c>
      <c r="C5636" s="9">
        <v>20.2</v>
      </c>
      <c r="D5636" s="10">
        <v>10117</v>
      </c>
    </row>
    <row r="5637" spans="1:4" x14ac:dyDescent="0.35">
      <c r="A5637" s="7" t="s">
        <v>420</v>
      </c>
      <c r="B5637" s="8">
        <v>41431</v>
      </c>
      <c r="C5637" s="9">
        <v>25.15</v>
      </c>
      <c r="D5637" s="10">
        <v>60041</v>
      </c>
    </row>
    <row r="5638" spans="1:4" x14ac:dyDescent="0.35">
      <c r="A5638" s="7" t="s">
        <v>420</v>
      </c>
      <c r="B5638" s="8">
        <v>41438</v>
      </c>
      <c r="C5638" s="9">
        <v>18.899999999999999</v>
      </c>
      <c r="D5638" s="10">
        <v>10070</v>
      </c>
    </row>
    <row r="5639" spans="1:4" x14ac:dyDescent="0.35">
      <c r="A5639" s="7" t="s">
        <v>420</v>
      </c>
      <c r="B5639" s="8">
        <v>41445</v>
      </c>
      <c r="C5639" s="9">
        <v>20.95</v>
      </c>
      <c r="D5639" s="10">
        <v>40017</v>
      </c>
    </row>
    <row r="5640" spans="1:4" x14ac:dyDescent="0.35">
      <c r="A5640" s="7" t="s">
        <v>420</v>
      </c>
      <c r="B5640" s="8">
        <v>41452</v>
      </c>
      <c r="C5640" s="9">
        <v>24.6</v>
      </c>
      <c r="D5640" s="10">
        <v>10131</v>
      </c>
    </row>
    <row r="5641" spans="1:4" x14ac:dyDescent="0.35">
      <c r="A5641" s="7" t="s">
        <v>420</v>
      </c>
      <c r="B5641" s="8">
        <v>41467</v>
      </c>
      <c r="C5641" s="9">
        <v>34.65</v>
      </c>
      <c r="D5641" s="10">
        <v>40024</v>
      </c>
    </row>
    <row r="5642" spans="1:4" x14ac:dyDescent="0.35">
      <c r="A5642" s="7" t="s">
        <v>420</v>
      </c>
      <c r="B5642" s="8">
        <v>41474</v>
      </c>
      <c r="C5642" s="9">
        <v>26.85</v>
      </c>
      <c r="D5642" s="10">
        <v>10137</v>
      </c>
    </row>
    <row r="5643" spans="1:4" x14ac:dyDescent="0.35">
      <c r="A5643" s="7" t="s">
        <v>420</v>
      </c>
      <c r="B5643" s="8">
        <v>41481</v>
      </c>
      <c r="C5643" s="9">
        <v>25.4</v>
      </c>
      <c r="D5643" s="10">
        <v>10103</v>
      </c>
    </row>
    <row r="5644" spans="1:4" x14ac:dyDescent="0.35">
      <c r="A5644" s="7" t="s">
        <v>420</v>
      </c>
      <c r="B5644" s="8">
        <v>41488</v>
      </c>
      <c r="C5644" s="9">
        <v>33.15</v>
      </c>
      <c r="D5644" s="10">
        <v>10069</v>
      </c>
    </row>
    <row r="5645" spans="1:4" x14ac:dyDescent="0.35">
      <c r="A5645" s="7" t="s">
        <v>420</v>
      </c>
      <c r="B5645" s="8">
        <v>41509</v>
      </c>
      <c r="C5645" s="9">
        <v>28.4</v>
      </c>
      <c r="D5645" s="10">
        <v>60035</v>
      </c>
    </row>
    <row r="5646" spans="1:4" x14ac:dyDescent="0.35">
      <c r="A5646" s="7" t="s">
        <v>420</v>
      </c>
      <c r="B5646" s="8">
        <v>41509</v>
      </c>
      <c r="C5646" s="9">
        <v>20.2</v>
      </c>
      <c r="D5646" s="10">
        <v>60035</v>
      </c>
    </row>
    <row r="5647" spans="1:4" x14ac:dyDescent="0.35">
      <c r="A5647" s="7" t="s">
        <v>420</v>
      </c>
      <c r="B5647" s="8">
        <v>41515</v>
      </c>
      <c r="C5647" s="9">
        <v>21</v>
      </c>
      <c r="D5647" s="10">
        <v>10100</v>
      </c>
    </row>
    <row r="5648" spans="1:4" x14ac:dyDescent="0.35">
      <c r="A5648" s="7" t="s">
        <v>420</v>
      </c>
      <c r="B5648" s="8">
        <v>41515</v>
      </c>
      <c r="C5648" s="9">
        <v>23.1</v>
      </c>
      <c r="D5648" s="10">
        <v>10100</v>
      </c>
    </row>
    <row r="5649" spans="1:4" x14ac:dyDescent="0.35">
      <c r="A5649" s="7" t="s">
        <v>420</v>
      </c>
      <c r="B5649" s="8">
        <v>41523</v>
      </c>
      <c r="C5649" s="9">
        <v>21.75</v>
      </c>
      <c r="D5649" s="10">
        <v>10090</v>
      </c>
    </row>
    <row r="5650" spans="1:4" x14ac:dyDescent="0.35">
      <c r="A5650" s="7" t="s">
        <v>420</v>
      </c>
      <c r="B5650" s="8">
        <v>41530</v>
      </c>
      <c r="C5650" s="9">
        <v>17.25</v>
      </c>
      <c r="D5650" s="10">
        <v>10098</v>
      </c>
    </row>
    <row r="5651" spans="1:4" x14ac:dyDescent="0.35">
      <c r="A5651" s="7" t="s">
        <v>420</v>
      </c>
      <c r="B5651" s="8">
        <v>41537</v>
      </c>
      <c r="C5651" s="9">
        <v>36.200000000000003</v>
      </c>
      <c r="D5651" s="10">
        <v>10079</v>
      </c>
    </row>
    <row r="5652" spans="1:4" x14ac:dyDescent="0.35">
      <c r="A5652" s="7" t="s">
        <v>420</v>
      </c>
      <c r="B5652" s="8">
        <v>41544</v>
      </c>
      <c r="C5652" s="9">
        <v>21</v>
      </c>
      <c r="D5652" s="10">
        <v>10100</v>
      </c>
    </row>
    <row r="5653" spans="1:4" x14ac:dyDescent="0.35">
      <c r="A5653" s="7" t="s">
        <v>420</v>
      </c>
      <c r="B5653" s="8">
        <v>41544</v>
      </c>
      <c r="C5653" s="9">
        <v>23.1</v>
      </c>
      <c r="D5653" s="10">
        <v>10100</v>
      </c>
    </row>
    <row r="5654" spans="1:4" x14ac:dyDescent="0.35">
      <c r="A5654" s="7" t="s">
        <v>420</v>
      </c>
      <c r="B5654" s="8">
        <v>41551</v>
      </c>
      <c r="C5654" s="9">
        <v>18.25</v>
      </c>
      <c r="D5654" s="10">
        <v>10095</v>
      </c>
    </row>
    <row r="5655" spans="1:4" x14ac:dyDescent="0.35">
      <c r="A5655" s="7" t="s">
        <v>420</v>
      </c>
      <c r="B5655" s="8">
        <v>41558</v>
      </c>
      <c r="C5655" s="9">
        <v>24.45</v>
      </c>
      <c r="D5655" s="10">
        <v>40018</v>
      </c>
    </row>
    <row r="5656" spans="1:4" x14ac:dyDescent="0.35">
      <c r="A5656" s="7" t="s">
        <v>420</v>
      </c>
      <c r="B5656" s="8">
        <v>41565</v>
      </c>
      <c r="C5656" s="9">
        <v>23.9</v>
      </c>
      <c r="D5656" s="10">
        <v>60038</v>
      </c>
    </row>
    <row r="5657" spans="1:4" x14ac:dyDescent="0.35">
      <c r="A5657" s="7" t="s">
        <v>420</v>
      </c>
      <c r="B5657" s="8">
        <v>41572</v>
      </c>
      <c r="C5657" s="9">
        <v>22.9</v>
      </c>
      <c r="D5657" s="10">
        <v>10051</v>
      </c>
    </row>
    <row r="5658" spans="1:4" x14ac:dyDescent="0.35">
      <c r="A5658" s="7" t="s">
        <v>420</v>
      </c>
      <c r="B5658" s="8">
        <v>41579</v>
      </c>
      <c r="C5658" s="9">
        <v>7.96</v>
      </c>
      <c r="D5658" s="10">
        <v>60022</v>
      </c>
    </row>
    <row r="5659" spans="1:4" x14ac:dyDescent="0.35">
      <c r="A5659" s="7" t="s">
        <v>421</v>
      </c>
      <c r="B5659" s="8">
        <v>41173</v>
      </c>
      <c r="C5659" s="9">
        <v>19.95</v>
      </c>
      <c r="D5659" s="10">
        <v>10020</v>
      </c>
    </row>
    <row r="5660" spans="1:4" x14ac:dyDescent="0.35">
      <c r="A5660" s="7" t="s">
        <v>422</v>
      </c>
      <c r="B5660" s="8">
        <v>41173</v>
      </c>
      <c r="C5660" s="9">
        <v>16.399999999999999</v>
      </c>
      <c r="D5660" s="10">
        <v>10003</v>
      </c>
    </row>
    <row r="5661" spans="1:4" x14ac:dyDescent="0.35">
      <c r="A5661" s="7" t="s">
        <v>423</v>
      </c>
      <c r="B5661" s="8">
        <v>41173</v>
      </c>
      <c r="C5661" s="9">
        <v>0.01</v>
      </c>
      <c r="D5661" s="10">
        <v>10030</v>
      </c>
    </row>
    <row r="5662" spans="1:4" x14ac:dyDescent="0.35">
      <c r="A5662" s="7" t="s">
        <v>424</v>
      </c>
      <c r="B5662" s="8">
        <v>41173</v>
      </c>
      <c r="C5662" s="9">
        <v>44</v>
      </c>
      <c r="D5662" s="10">
        <v>60005</v>
      </c>
    </row>
    <row r="5663" spans="1:4" x14ac:dyDescent="0.35">
      <c r="A5663" s="7" t="s">
        <v>425</v>
      </c>
      <c r="B5663" s="8">
        <v>41221</v>
      </c>
      <c r="C5663" s="9">
        <v>15</v>
      </c>
      <c r="D5663" s="10">
        <v>20170</v>
      </c>
    </row>
    <row r="5664" spans="1:4" x14ac:dyDescent="0.35">
      <c r="A5664" s="7" t="s">
        <v>425</v>
      </c>
      <c r="B5664" s="8">
        <v>41174</v>
      </c>
      <c r="C5664" s="9">
        <v>40.4</v>
      </c>
      <c r="D5664" s="10">
        <v>60068</v>
      </c>
    </row>
    <row r="5665" spans="1:4" x14ac:dyDescent="0.35">
      <c r="A5665" s="7" t="s">
        <v>425</v>
      </c>
      <c r="B5665" s="8">
        <v>41195</v>
      </c>
      <c r="C5665" s="9">
        <v>34.9</v>
      </c>
      <c r="D5665" s="10">
        <v>70055</v>
      </c>
    </row>
    <row r="5666" spans="1:4" x14ac:dyDescent="0.35">
      <c r="A5666" s="7" t="s">
        <v>425</v>
      </c>
      <c r="B5666" s="8">
        <v>41255</v>
      </c>
      <c r="C5666" s="9">
        <v>5.25</v>
      </c>
      <c r="D5666" s="10">
        <v>20203</v>
      </c>
    </row>
    <row r="5667" spans="1:4" x14ac:dyDescent="0.35">
      <c r="A5667" s="7" t="s">
        <v>425</v>
      </c>
      <c r="B5667" s="8">
        <v>41293</v>
      </c>
      <c r="C5667" s="9">
        <v>9.9499999999999993</v>
      </c>
      <c r="D5667" s="10">
        <v>20042</v>
      </c>
    </row>
    <row r="5668" spans="1:4" x14ac:dyDescent="0.35">
      <c r="A5668" s="7" t="s">
        <v>425</v>
      </c>
      <c r="B5668" s="8">
        <v>41293</v>
      </c>
      <c r="C5668" s="9">
        <v>6.5</v>
      </c>
      <c r="D5668" s="10">
        <v>20024</v>
      </c>
    </row>
    <row r="5669" spans="1:4" x14ac:dyDescent="0.35">
      <c r="A5669" s="7" t="s">
        <v>425</v>
      </c>
      <c r="B5669" s="8">
        <v>41290</v>
      </c>
      <c r="C5669" s="9">
        <v>10.5</v>
      </c>
      <c r="D5669" s="10">
        <v>20291</v>
      </c>
    </row>
    <row r="5670" spans="1:4" x14ac:dyDescent="0.35">
      <c r="A5670" s="7" t="s">
        <v>425</v>
      </c>
      <c r="B5670" s="8">
        <v>41298</v>
      </c>
      <c r="C5670" s="9">
        <v>5.25</v>
      </c>
      <c r="D5670" s="10">
        <v>20097</v>
      </c>
    </row>
    <row r="5671" spans="1:4" x14ac:dyDescent="0.35">
      <c r="A5671" s="7" t="s">
        <v>425</v>
      </c>
      <c r="B5671" s="8">
        <v>41298</v>
      </c>
      <c r="C5671" s="9">
        <v>11.5</v>
      </c>
      <c r="D5671" s="10">
        <v>20083</v>
      </c>
    </row>
    <row r="5672" spans="1:4" x14ac:dyDescent="0.35">
      <c r="A5672" s="7" t="s">
        <v>425</v>
      </c>
      <c r="B5672" s="8">
        <v>41302</v>
      </c>
      <c r="C5672" s="9">
        <v>70.349999999999994</v>
      </c>
      <c r="D5672" s="10">
        <v>20178</v>
      </c>
    </row>
    <row r="5673" spans="1:4" x14ac:dyDescent="0.35">
      <c r="A5673" s="7" t="s">
        <v>425</v>
      </c>
      <c r="B5673" s="8">
        <v>41300</v>
      </c>
      <c r="C5673" s="9">
        <v>5.25</v>
      </c>
      <c r="D5673" s="10">
        <v>20370</v>
      </c>
    </row>
    <row r="5674" spans="1:4" x14ac:dyDescent="0.35">
      <c r="A5674" s="7" t="s">
        <v>425</v>
      </c>
      <c r="B5674" s="8">
        <v>41303</v>
      </c>
      <c r="C5674" s="9">
        <v>2.29</v>
      </c>
      <c r="D5674" s="10">
        <v>20048</v>
      </c>
    </row>
    <row r="5675" spans="1:4" x14ac:dyDescent="0.35">
      <c r="A5675" s="7" t="s">
        <v>425</v>
      </c>
      <c r="B5675" s="8">
        <v>41303</v>
      </c>
      <c r="C5675" s="9">
        <v>14.5</v>
      </c>
      <c r="D5675" s="10">
        <v>50014</v>
      </c>
    </row>
    <row r="5676" spans="1:4" x14ac:dyDescent="0.35">
      <c r="A5676" s="7" t="s">
        <v>425</v>
      </c>
      <c r="B5676" s="8">
        <v>41303</v>
      </c>
      <c r="C5676" s="9">
        <v>5</v>
      </c>
      <c r="D5676" s="10">
        <v>20189</v>
      </c>
    </row>
    <row r="5677" spans="1:4" x14ac:dyDescent="0.35">
      <c r="A5677" s="7" t="s">
        <v>425</v>
      </c>
      <c r="B5677" s="8">
        <v>41305</v>
      </c>
      <c r="C5677" s="9">
        <v>13.95</v>
      </c>
      <c r="D5677" s="10">
        <v>20218</v>
      </c>
    </row>
    <row r="5678" spans="1:4" x14ac:dyDescent="0.35">
      <c r="A5678" s="7" t="s">
        <v>425</v>
      </c>
      <c r="B5678" s="8">
        <v>41300</v>
      </c>
      <c r="C5678" s="9">
        <v>40.450000000000003</v>
      </c>
      <c r="D5678" s="10">
        <v>30020</v>
      </c>
    </row>
    <row r="5679" spans="1:4" x14ac:dyDescent="0.35">
      <c r="A5679" s="7" t="s">
        <v>425</v>
      </c>
      <c r="B5679" s="8">
        <v>41301</v>
      </c>
      <c r="C5679" s="9">
        <v>20.95</v>
      </c>
      <c r="D5679" s="10">
        <v>20131</v>
      </c>
    </row>
    <row r="5680" spans="1:4" x14ac:dyDescent="0.35">
      <c r="A5680" s="7" t="s">
        <v>425</v>
      </c>
      <c r="B5680" s="8">
        <v>41307</v>
      </c>
      <c r="C5680" s="9">
        <v>29.9</v>
      </c>
      <c r="D5680" s="10">
        <v>30012</v>
      </c>
    </row>
    <row r="5681" spans="1:4" x14ac:dyDescent="0.35">
      <c r="A5681" s="7" t="s">
        <v>425</v>
      </c>
      <c r="B5681" s="8">
        <v>41318</v>
      </c>
      <c r="C5681" s="9">
        <v>13.75</v>
      </c>
      <c r="D5681" s="10">
        <v>10142</v>
      </c>
    </row>
    <row r="5682" spans="1:4" x14ac:dyDescent="0.35">
      <c r="A5682" s="7" t="s">
        <v>425</v>
      </c>
      <c r="B5682" s="8">
        <v>41318</v>
      </c>
      <c r="C5682" s="9">
        <v>65.400000000000006</v>
      </c>
      <c r="D5682" s="10">
        <v>10157</v>
      </c>
    </row>
    <row r="5683" spans="1:4" x14ac:dyDescent="0.35">
      <c r="A5683" s="7" t="s">
        <v>425</v>
      </c>
      <c r="B5683" s="8">
        <v>41318</v>
      </c>
      <c r="C5683" s="9">
        <v>46.15</v>
      </c>
      <c r="D5683" s="10">
        <v>10155</v>
      </c>
    </row>
    <row r="5684" spans="1:4" x14ac:dyDescent="0.35">
      <c r="A5684" s="7" t="s">
        <v>425</v>
      </c>
      <c r="B5684" s="8">
        <v>41322</v>
      </c>
      <c r="C5684" s="9">
        <v>33.950000000000003</v>
      </c>
      <c r="D5684" s="10">
        <v>30042</v>
      </c>
    </row>
    <row r="5685" spans="1:4" x14ac:dyDescent="0.35">
      <c r="A5685" s="7" t="s">
        <v>425</v>
      </c>
      <c r="B5685" s="8">
        <v>41325</v>
      </c>
      <c r="C5685" s="9">
        <v>49.4</v>
      </c>
      <c r="D5685" s="10">
        <v>20072</v>
      </c>
    </row>
    <row r="5686" spans="1:4" x14ac:dyDescent="0.35">
      <c r="A5686" s="7" t="s">
        <v>425</v>
      </c>
      <c r="B5686" s="8">
        <v>41341</v>
      </c>
      <c r="C5686" s="9">
        <v>67.400000000000006</v>
      </c>
      <c r="D5686" s="10">
        <v>20327</v>
      </c>
    </row>
    <row r="5687" spans="1:4" x14ac:dyDescent="0.35">
      <c r="A5687" s="7" t="s">
        <v>425</v>
      </c>
      <c r="B5687" s="8">
        <v>41336</v>
      </c>
      <c r="C5687" s="9">
        <v>10.5</v>
      </c>
      <c r="D5687" s="10">
        <v>20136</v>
      </c>
    </row>
    <row r="5688" spans="1:4" x14ac:dyDescent="0.35">
      <c r="A5688" s="7" t="s">
        <v>425</v>
      </c>
      <c r="B5688" s="8">
        <v>41341</v>
      </c>
      <c r="C5688" s="9">
        <v>10.25</v>
      </c>
      <c r="D5688" s="10">
        <v>20358</v>
      </c>
    </row>
    <row r="5689" spans="1:4" x14ac:dyDescent="0.35">
      <c r="A5689" s="7" t="s">
        <v>425</v>
      </c>
      <c r="B5689" s="8">
        <v>41356</v>
      </c>
      <c r="C5689" s="9">
        <v>111.15</v>
      </c>
      <c r="D5689" s="10">
        <v>60055</v>
      </c>
    </row>
    <row r="5690" spans="1:4" x14ac:dyDescent="0.35">
      <c r="A5690" s="7" t="s">
        <v>425</v>
      </c>
      <c r="B5690" s="8">
        <v>41362</v>
      </c>
      <c r="C5690" s="9">
        <v>40.25</v>
      </c>
      <c r="D5690" s="10">
        <v>20199</v>
      </c>
    </row>
    <row r="5691" spans="1:4" x14ac:dyDescent="0.35">
      <c r="A5691" s="7" t="s">
        <v>425</v>
      </c>
      <c r="B5691" s="8">
        <v>41363</v>
      </c>
      <c r="C5691" s="9">
        <v>73.75</v>
      </c>
      <c r="D5691" s="10">
        <v>40044</v>
      </c>
    </row>
    <row r="5692" spans="1:4" x14ac:dyDescent="0.35">
      <c r="A5692" s="7" t="s">
        <v>425</v>
      </c>
      <c r="B5692" s="8">
        <v>41383</v>
      </c>
      <c r="C5692" s="9">
        <v>32.9</v>
      </c>
      <c r="D5692" s="10">
        <v>10128</v>
      </c>
    </row>
    <row r="5693" spans="1:4" x14ac:dyDescent="0.35">
      <c r="A5693" s="7" t="s">
        <v>425</v>
      </c>
      <c r="B5693" s="8">
        <v>41402</v>
      </c>
      <c r="C5693" s="9">
        <v>15</v>
      </c>
      <c r="D5693" s="10">
        <v>20336</v>
      </c>
    </row>
    <row r="5694" spans="1:4" x14ac:dyDescent="0.35">
      <c r="A5694" s="7" t="s">
        <v>425</v>
      </c>
      <c r="B5694" s="8">
        <v>41439</v>
      </c>
      <c r="C5694" s="9">
        <v>10.5</v>
      </c>
      <c r="D5694" s="10">
        <v>20146</v>
      </c>
    </row>
    <row r="5695" spans="1:4" x14ac:dyDescent="0.35">
      <c r="A5695" s="7" t="s">
        <v>425</v>
      </c>
      <c r="B5695" s="8">
        <v>41459</v>
      </c>
      <c r="C5695" s="9">
        <v>27.45</v>
      </c>
      <c r="D5695" s="10">
        <v>10164</v>
      </c>
    </row>
    <row r="5696" spans="1:4" x14ac:dyDescent="0.35">
      <c r="A5696" s="7" t="s">
        <v>425</v>
      </c>
      <c r="B5696" s="8">
        <v>41465</v>
      </c>
      <c r="C5696" s="9">
        <v>15</v>
      </c>
      <c r="D5696" s="10">
        <v>10171</v>
      </c>
    </row>
    <row r="5697" spans="1:4" x14ac:dyDescent="0.35">
      <c r="A5697" s="7" t="s">
        <v>425</v>
      </c>
      <c r="B5697" s="8">
        <v>41485</v>
      </c>
      <c r="C5697" s="9">
        <v>10</v>
      </c>
      <c r="D5697" s="10">
        <v>20261</v>
      </c>
    </row>
    <row r="5698" spans="1:4" x14ac:dyDescent="0.35">
      <c r="A5698" s="7" t="s">
        <v>425</v>
      </c>
      <c r="B5698" s="8">
        <v>41501</v>
      </c>
      <c r="C5698" s="9">
        <v>10</v>
      </c>
      <c r="D5698" s="10">
        <v>30072</v>
      </c>
    </row>
    <row r="5699" spans="1:4" x14ac:dyDescent="0.35">
      <c r="A5699" s="7" t="s">
        <v>425</v>
      </c>
      <c r="B5699" s="8">
        <v>41502</v>
      </c>
      <c r="C5699" s="9">
        <v>17.75</v>
      </c>
      <c r="D5699" s="10">
        <v>30021</v>
      </c>
    </row>
    <row r="5700" spans="1:4" x14ac:dyDescent="0.35">
      <c r="A5700" s="7" t="s">
        <v>425</v>
      </c>
      <c r="B5700" s="8">
        <v>41510</v>
      </c>
      <c r="C5700" s="9">
        <v>20.25</v>
      </c>
      <c r="D5700" s="10">
        <v>20169</v>
      </c>
    </row>
    <row r="5701" spans="1:4" x14ac:dyDescent="0.35">
      <c r="A5701" s="7" t="s">
        <v>425</v>
      </c>
      <c r="B5701" s="8">
        <v>41526</v>
      </c>
      <c r="C5701" s="9">
        <v>20.25</v>
      </c>
      <c r="D5701" s="10">
        <v>20207</v>
      </c>
    </row>
    <row r="5702" spans="1:4" x14ac:dyDescent="0.35">
      <c r="A5702" s="7" t="s">
        <v>425</v>
      </c>
      <c r="B5702" s="8">
        <v>41544</v>
      </c>
      <c r="C5702" s="9">
        <v>25.5</v>
      </c>
      <c r="D5702" s="10">
        <v>20120</v>
      </c>
    </row>
    <row r="5703" spans="1:4" x14ac:dyDescent="0.35">
      <c r="A5703" s="7" t="s">
        <v>425</v>
      </c>
      <c r="B5703" s="8">
        <v>41544</v>
      </c>
      <c r="C5703" s="9">
        <v>5.25</v>
      </c>
      <c r="D5703" s="10">
        <v>30109</v>
      </c>
    </row>
    <row r="5704" spans="1:4" x14ac:dyDescent="0.35">
      <c r="A5704" s="7" t="s">
        <v>425</v>
      </c>
      <c r="B5704" s="8">
        <v>41580</v>
      </c>
      <c r="C5704" s="9">
        <v>13.2</v>
      </c>
      <c r="D5704" s="10">
        <v>20008</v>
      </c>
    </row>
    <row r="5705" spans="1:4" x14ac:dyDescent="0.35">
      <c r="A5705" s="7" t="s">
        <v>426</v>
      </c>
      <c r="B5705" s="8">
        <v>41173</v>
      </c>
      <c r="C5705" s="9">
        <v>13.45</v>
      </c>
      <c r="D5705" s="10">
        <v>60057</v>
      </c>
    </row>
    <row r="5706" spans="1:4" x14ac:dyDescent="0.35">
      <c r="A5706" s="7" t="s">
        <v>426</v>
      </c>
      <c r="B5706" s="8">
        <v>41188</v>
      </c>
      <c r="C5706" s="9">
        <v>40.299999999999997</v>
      </c>
      <c r="D5706" s="10">
        <v>60004</v>
      </c>
    </row>
    <row r="5707" spans="1:4" x14ac:dyDescent="0.35">
      <c r="A5707" s="7" t="s">
        <v>427</v>
      </c>
      <c r="B5707" s="8">
        <v>41173</v>
      </c>
      <c r="C5707" s="9">
        <v>52.65</v>
      </c>
      <c r="D5707" s="10">
        <v>50040</v>
      </c>
    </row>
    <row r="5708" spans="1:4" x14ac:dyDescent="0.35">
      <c r="A5708" s="7" t="s">
        <v>427</v>
      </c>
      <c r="B5708" s="8">
        <v>41188</v>
      </c>
      <c r="C5708" s="9">
        <v>21.7</v>
      </c>
      <c r="D5708" s="10">
        <v>10053</v>
      </c>
    </row>
    <row r="5709" spans="1:4" x14ac:dyDescent="0.35">
      <c r="A5709" s="7" t="s">
        <v>428</v>
      </c>
      <c r="B5709" s="8">
        <v>41173</v>
      </c>
      <c r="C5709" s="9">
        <v>26.98</v>
      </c>
      <c r="D5709" s="10">
        <v>50064</v>
      </c>
    </row>
    <row r="5710" spans="1:4" x14ac:dyDescent="0.35">
      <c r="A5710" s="7" t="s">
        <v>428</v>
      </c>
      <c r="B5710" s="8">
        <v>41181</v>
      </c>
      <c r="C5710" s="9">
        <v>42.7</v>
      </c>
      <c r="D5710" s="10">
        <v>10007</v>
      </c>
    </row>
    <row r="5711" spans="1:4" x14ac:dyDescent="0.35">
      <c r="A5711" s="7" t="s">
        <v>429</v>
      </c>
      <c r="B5711" s="8">
        <v>41173</v>
      </c>
      <c r="C5711" s="9">
        <v>20.7</v>
      </c>
      <c r="D5711" s="10">
        <v>50063</v>
      </c>
    </row>
    <row r="5712" spans="1:4" x14ac:dyDescent="0.35">
      <c r="A5712" s="7" t="s">
        <v>429</v>
      </c>
      <c r="B5712" s="8">
        <v>41179</v>
      </c>
      <c r="C5712" s="9">
        <v>18.95</v>
      </c>
      <c r="D5712" s="10">
        <v>50047</v>
      </c>
    </row>
    <row r="5713" spans="1:4" x14ac:dyDescent="0.35">
      <c r="A5713" s="7" t="s">
        <v>430</v>
      </c>
      <c r="B5713" s="8">
        <v>41173</v>
      </c>
      <c r="C5713" s="9">
        <v>32.42</v>
      </c>
      <c r="D5713" s="10">
        <v>50062</v>
      </c>
    </row>
    <row r="5714" spans="1:4" x14ac:dyDescent="0.35">
      <c r="A5714" s="7" t="s">
        <v>430</v>
      </c>
      <c r="B5714" s="8">
        <v>41180</v>
      </c>
      <c r="C5714" s="9">
        <v>14.06</v>
      </c>
      <c r="D5714" s="10">
        <v>60020</v>
      </c>
    </row>
    <row r="5715" spans="1:4" x14ac:dyDescent="0.35">
      <c r="A5715" s="7" t="s">
        <v>431</v>
      </c>
      <c r="B5715" s="8">
        <v>41216</v>
      </c>
      <c r="C5715" s="9">
        <v>46.4</v>
      </c>
      <c r="D5715" s="10">
        <v>10157</v>
      </c>
    </row>
    <row r="5716" spans="1:4" x14ac:dyDescent="0.35">
      <c r="A5716" s="7" t="s">
        <v>431</v>
      </c>
      <c r="B5716" s="8">
        <v>41173</v>
      </c>
      <c r="C5716" s="9">
        <v>50.9</v>
      </c>
      <c r="D5716" s="10">
        <v>60047</v>
      </c>
    </row>
    <row r="5717" spans="1:4" x14ac:dyDescent="0.35">
      <c r="A5717" s="7" t="s">
        <v>432</v>
      </c>
      <c r="B5717" s="8">
        <v>41171</v>
      </c>
      <c r="C5717" s="9">
        <v>16.2</v>
      </c>
      <c r="D5717" s="10">
        <v>10188</v>
      </c>
    </row>
    <row r="5718" spans="1:4" x14ac:dyDescent="0.35">
      <c r="A5718" s="7" t="s">
        <v>433</v>
      </c>
      <c r="B5718" s="8">
        <v>41171</v>
      </c>
      <c r="C5718" s="9">
        <v>72.599999999999994</v>
      </c>
      <c r="D5718" s="10">
        <v>60032</v>
      </c>
    </row>
    <row r="5719" spans="1:4" x14ac:dyDescent="0.35">
      <c r="A5719" s="7" t="s">
        <v>433</v>
      </c>
      <c r="B5719" s="8">
        <v>41514</v>
      </c>
      <c r="C5719" s="9">
        <v>50.9</v>
      </c>
      <c r="D5719" s="10">
        <v>50037</v>
      </c>
    </row>
    <row r="5720" spans="1:4" x14ac:dyDescent="0.35">
      <c r="A5720" s="7" t="s">
        <v>434</v>
      </c>
      <c r="B5720" s="8">
        <v>41216</v>
      </c>
      <c r="C5720" s="9">
        <v>13.95</v>
      </c>
      <c r="D5720" s="10">
        <v>60066</v>
      </c>
    </row>
    <row r="5721" spans="1:4" x14ac:dyDescent="0.35">
      <c r="A5721" s="7" t="s">
        <v>434</v>
      </c>
      <c r="B5721" s="8">
        <v>41216</v>
      </c>
      <c r="C5721" s="9">
        <v>41</v>
      </c>
      <c r="D5721" s="10">
        <v>30066</v>
      </c>
    </row>
    <row r="5722" spans="1:4" x14ac:dyDescent="0.35">
      <c r="A5722" s="7" t="s">
        <v>434</v>
      </c>
      <c r="B5722" s="8">
        <v>41171</v>
      </c>
      <c r="C5722" s="9">
        <v>47.25</v>
      </c>
      <c r="D5722" s="10">
        <v>10150</v>
      </c>
    </row>
    <row r="5723" spans="1:4" x14ac:dyDescent="0.35">
      <c r="A5723" s="7" t="s">
        <v>434</v>
      </c>
      <c r="B5723" s="8">
        <v>41230</v>
      </c>
      <c r="C5723" s="9">
        <v>36</v>
      </c>
      <c r="D5723" s="10">
        <v>30054</v>
      </c>
    </row>
    <row r="5724" spans="1:4" x14ac:dyDescent="0.35">
      <c r="A5724" s="7" t="s">
        <v>434</v>
      </c>
      <c r="B5724" s="8">
        <v>41230</v>
      </c>
      <c r="C5724" s="9">
        <v>37.65</v>
      </c>
      <c r="D5724" s="10">
        <v>40031</v>
      </c>
    </row>
    <row r="5725" spans="1:4" x14ac:dyDescent="0.35">
      <c r="A5725" s="7" t="s">
        <v>434</v>
      </c>
      <c r="B5725" s="8">
        <v>41187</v>
      </c>
      <c r="C5725" s="9">
        <v>50.95</v>
      </c>
      <c r="D5725" s="10">
        <v>60035</v>
      </c>
    </row>
    <row r="5726" spans="1:4" x14ac:dyDescent="0.35">
      <c r="A5726" s="7" t="s">
        <v>434</v>
      </c>
      <c r="B5726" s="8">
        <v>41364</v>
      </c>
      <c r="C5726" s="9">
        <v>17.7</v>
      </c>
      <c r="D5726" s="10">
        <v>10073</v>
      </c>
    </row>
    <row r="5727" spans="1:4" x14ac:dyDescent="0.35">
      <c r="A5727" s="7" t="s">
        <v>434</v>
      </c>
      <c r="B5727" s="8">
        <v>41364</v>
      </c>
      <c r="C5727" s="9">
        <v>33.75</v>
      </c>
      <c r="D5727" s="10">
        <v>10073</v>
      </c>
    </row>
    <row r="5728" spans="1:4" x14ac:dyDescent="0.35">
      <c r="A5728" s="7" t="s">
        <v>434</v>
      </c>
      <c r="B5728" s="8">
        <v>41394</v>
      </c>
      <c r="C5728" s="9">
        <v>33.25</v>
      </c>
      <c r="D5728" s="10">
        <v>50023</v>
      </c>
    </row>
    <row r="5729" spans="1:4" x14ac:dyDescent="0.35">
      <c r="A5729" s="7" t="s">
        <v>434</v>
      </c>
      <c r="B5729" s="8">
        <v>41471</v>
      </c>
      <c r="C5729" s="9">
        <v>19</v>
      </c>
      <c r="D5729" s="10">
        <v>50029</v>
      </c>
    </row>
    <row r="5730" spans="1:4" x14ac:dyDescent="0.35">
      <c r="A5730" s="7" t="s">
        <v>434</v>
      </c>
      <c r="B5730" s="8">
        <v>41523</v>
      </c>
      <c r="C5730" s="9">
        <v>111.85</v>
      </c>
      <c r="D5730" s="10">
        <v>10128</v>
      </c>
    </row>
    <row r="5731" spans="1:4" x14ac:dyDescent="0.35">
      <c r="A5731" s="7" t="s">
        <v>434</v>
      </c>
      <c r="B5731" s="8">
        <v>41575</v>
      </c>
      <c r="C5731" s="9">
        <v>17.7</v>
      </c>
      <c r="D5731" s="10">
        <v>10073</v>
      </c>
    </row>
    <row r="5732" spans="1:4" x14ac:dyDescent="0.35">
      <c r="A5732" s="7" t="s">
        <v>434</v>
      </c>
      <c r="B5732" s="8">
        <v>41575</v>
      </c>
      <c r="C5732" s="9">
        <v>33.75</v>
      </c>
      <c r="D5732" s="10">
        <v>10073</v>
      </c>
    </row>
    <row r="5733" spans="1:4" x14ac:dyDescent="0.35">
      <c r="A5733" s="7" t="s">
        <v>435</v>
      </c>
      <c r="B5733" s="8">
        <v>41216</v>
      </c>
      <c r="C5733" s="9">
        <v>25.5</v>
      </c>
      <c r="D5733" s="10">
        <v>50050</v>
      </c>
    </row>
    <row r="5734" spans="1:4" x14ac:dyDescent="0.35">
      <c r="A5734" s="7" t="s">
        <v>435</v>
      </c>
      <c r="B5734" s="8">
        <v>41171</v>
      </c>
      <c r="C5734" s="9">
        <v>39.65</v>
      </c>
      <c r="D5734" s="10">
        <v>10129</v>
      </c>
    </row>
    <row r="5735" spans="1:4" x14ac:dyDescent="0.35">
      <c r="A5735" s="7" t="s">
        <v>436</v>
      </c>
      <c r="B5735" s="8">
        <v>41171</v>
      </c>
      <c r="C5735" s="9">
        <v>80.59</v>
      </c>
      <c r="D5735" s="10">
        <v>10127</v>
      </c>
    </row>
    <row r="5736" spans="1:4" x14ac:dyDescent="0.35">
      <c r="A5736" s="7" t="s">
        <v>437</v>
      </c>
      <c r="B5736" s="8">
        <v>41173</v>
      </c>
      <c r="C5736" s="9">
        <v>24.9</v>
      </c>
      <c r="D5736" s="10">
        <v>10153</v>
      </c>
    </row>
    <row r="5737" spans="1:4" x14ac:dyDescent="0.35">
      <c r="A5737" s="7" t="s">
        <v>437</v>
      </c>
      <c r="B5737" s="8">
        <v>41331</v>
      </c>
      <c r="C5737" s="9">
        <v>18.45</v>
      </c>
      <c r="D5737" s="10">
        <v>50039</v>
      </c>
    </row>
    <row r="5738" spans="1:4" x14ac:dyDescent="0.35">
      <c r="A5738" s="7" t="s">
        <v>437</v>
      </c>
      <c r="B5738" s="8">
        <v>41491</v>
      </c>
      <c r="C5738" s="9">
        <v>62.05</v>
      </c>
      <c r="D5738" s="10">
        <v>10121</v>
      </c>
    </row>
    <row r="5739" spans="1:4" x14ac:dyDescent="0.35">
      <c r="A5739" s="7" t="s">
        <v>438</v>
      </c>
      <c r="B5739" s="8">
        <v>41171</v>
      </c>
      <c r="C5739" s="9">
        <v>41.4</v>
      </c>
      <c r="D5739" s="10">
        <v>10146</v>
      </c>
    </row>
    <row r="5740" spans="1:4" x14ac:dyDescent="0.35">
      <c r="A5740" s="7" t="s">
        <v>439</v>
      </c>
      <c r="B5740" s="8">
        <v>41171</v>
      </c>
      <c r="C5740" s="9">
        <v>15.9</v>
      </c>
      <c r="D5740" s="10">
        <v>60034</v>
      </c>
    </row>
    <row r="5741" spans="1:4" x14ac:dyDescent="0.35">
      <c r="A5741" s="7" t="s">
        <v>440</v>
      </c>
      <c r="B5741" s="8">
        <v>41171</v>
      </c>
      <c r="C5741" s="9">
        <v>129.6</v>
      </c>
      <c r="D5741" s="10">
        <v>60035</v>
      </c>
    </row>
    <row r="5742" spans="1:4" x14ac:dyDescent="0.35">
      <c r="A5742" s="7" t="s">
        <v>441</v>
      </c>
      <c r="B5742" s="8">
        <v>41171</v>
      </c>
      <c r="C5742" s="9">
        <v>20.2</v>
      </c>
      <c r="D5742" s="10">
        <v>70053</v>
      </c>
    </row>
    <row r="5743" spans="1:4" x14ac:dyDescent="0.35">
      <c r="A5743" s="7" t="s">
        <v>442</v>
      </c>
      <c r="B5743" s="8">
        <v>41171</v>
      </c>
      <c r="C5743" s="9">
        <v>16.2</v>
      </c>
      <c r="D5743" s="10">
        <v>10175</v>
      </c>
    </row>
    <row r="5744" spans="1:4" x14ac:dyDescent="0.35">
      <c r="A5744" s="7" t="s">
        <v>443</v>
      </c>
      <c r="B5744" s="8">
        <v>41171</v>
      </c>
      <c r="C5744" s="9">
        <v>13.95</v>
      </c>
      <c r="D5744" s="10">
        <v>10176</v>
      </c>
    </row>
    <row r="5745" spans="1:4" x14ac:dyDescent="0.35">
      <c r="A5745" s="7" t="s">
        <v>443</v>
      </c>
      <c r="B5745" s="8">
        <v>41176</v>
      </c>
      <c r="C5745" s="9">
        <v>37</v>
      </c>
      <c r="D5745" s="10">
        <v>60001</v>
      </c>
    </row>
    <row r="5746" spans="1:4" x14ac:dyDescent="0.35">
      <c r="A5746" s="7" t="s">
        <v>444</v>
      </c>
      <c r="B5746" s="8">
        <v>41171</v>
      </c>
      <c r="C5746" s="9">
        <v>29.45</v>
      </c>
      <c r="D5746" s="10">
        <v>10185</v>
      </c>
    </row>
    <row r="5747" spans="1:4" x14ac:dyDescent="0.35">
      <c r="A5747" s="7" t="s">
        <v>444</v>
      </c>
      <c r="B5747" s="8">
        <v>41174</v>
      </c>
      <c r="C5747" s="9">
        <v>90.65</v>
      </c>
      <c r="D5747" s="10">
        <v>60026</v>
      </c>
    </row>
    <row r="5748" spans="1:4" x14ac:dyDescent="0.35">
      <c r="A5748" s="7" t="s">
        <v>445</v>
      </c>
      <c r="B5748" s="8">
        <v>41173</v>
      </c>
      <c r="C5748" s="9">
        <v>31.5</v>
      </c>
      <c r="D5748" s="10">
        <v>60060</v>
      </c>
    </row>
    <row r="5749" spans="1:4" x14ac:dyDescent="0.35">
      <c r="A5749" s="7" t="s">
        <v>446</v>
      </c>
      <c r="B5749" s="8">
        <v>41171</v>
      </c>
      <c r="C5749" s="9">
        <v>0</v>
      </c>
      <c r="D5749" s="10">
        <v>10167</v>
      </c>
    </row>
    <row r="5750" spans="1:4" x14ac:dyDescent="0.35">
      <c r="A5750" s="7" t="s">
        <v>446</v>
      </c>
      <c r="B5750" s="8">
        <v>41200</v>
      </c>
      <c r="C5750" s="9">
        <v>20.95</v>
      </c>
      <c r="D5750" s="10">
        <v>10150</v>
      </c>
    </row>
    <row r="5751" spans="1:4" x14ac:dyDescent="0.35">
      <c r="A5751" s="7" t="s">
        <v>446</v>
      </c>
      <c r="B5751" s="8">
        <v>41257</v>
      </c>
      <c r="C5751" s="9">
        <v>109.5</v>
      </c>
      <c r="D5751" s="10">
        <v>10135</v>
      </c>
    </row>
    <row r="5752" spans="1:4" x14ac:dyDescent="0.35">
      <c r="A5752" s="7" t="s">
        <v>447</v>
      </c>
      <c r="B5752" s="8">
        <v>41171</v>
      </c>
      <c r="C5752" s="9">
        <v>46.95</v>
      </c>
      <c r="D5752" s="10">
        <v>70041</v>
      </c>
    </row>
    <row r="5753" spans="1:4" x14ac:dyDescent="0.35">
      <c r="A5753" s="7" t="s">
        <v>447</v>
      </c>
      <c r="B5753" s="8">
        <v>41179</v>
      </c>
      <c r="C5753" s="9">
        <v>113</v>
      </c>
      <c r="D5753" s="10">
        <v>20044</v>
      </c>
    </row>
    <row r="5754" spans="1:4" x14ac:dyDescent="0.35">
      <c r="A5754" s="7" t="s">
        <v>447</v>
      </c>
      <c r="B5754" s="8">
        <v>41179</v>
      </c>
      <c r="C5754" s="9">
        <v>12</v>
      </c>
      <c r="D5754" s="10">
        <v>30055</v>
      </c>
    </row>
    <row r="5755" spans="1:4" x14ac:dyDescent="0.35">
      <c r="A5755" s="7" t="s">
        <v>447</v>
      </c>
      <c r="B5755" s="8">
        <v>41226</v>
      </c>
      <c r="C5755" s="9">
        <v>27.97</v>
      </c>
      <c r="D5755" s="10">
        <v>40040</v>
      </c>
    </row>
    <row r="5756" spans="1:4" x14ac:dyDescent="0.35">
      <c r="A5756" s="7" t="s">
        <v>447</v>
      </c>
      <c r="B5756" s="8">
        <v>41186</v>
      </c>
      <c r="C5756" s="9">
        <v>20.2</v>
      </c>
      <c r="D5756" s="10">
        <v>10097</v>
      </c>
    </row>
    <row r="5757" spans="1:4" x14ac:dyDescent="0.35">
      <c r="A5757" s="7" t="s">
        <v>447</v>
      </c>
      <c r="B5757" s="8">
        <v>41199</v>
      </c>
      <c r="C5757" s="9">
        <v>55</v>
      </c>
      <c r="D5757" s="10">
        <v>20011</v>
      </c>
    </row>
    <row r="5758" spans="1:4" x14ac:dyDescent="0.35">
      <c r="A5758" s="7" t="s">
        <v>447</v>
      </c>
      <c r="B5758" s="8">
        <v>41199</v>
      </c>
      <c r="C5758" s="9">
        <v>25.4</v>
      </c>
      <c r="D5758" s="10">
        <v>40017</v>
      </c>
    </row>
    <row r="5759" spans="1:4" x14ac:dyDescent="0.35">
      <c r="A5759" s="7" t="s">
        <v>447</v>
      </c>
      <c r="B5759" s="8">
        <v>41200</v>
      </c>
      <c r="C5759" s="9">
        <v>33.950000000000003</v>
      </c>
      <c r="D5759" s="10">
        <v>10124</v>
      </c>
    </row>
    <row r="5760" spans="1:4" x14ac:dyDescent="0.35">
      <c r="A5760" s="7" t="s">
        <v>447</v>
      </c>
      <c r="B5760" s="8">
        <v>41201</v>
      </c>
      <c r="C5760" s="9">
        <v>54.95</v>
      </c>
      <c r="D5760" s="10">
        <v>70078</v>
      </c>
    </row>
    <row r="5761" spans="1:4" x14ac:dyDescent="0.35">
      <c r="A5761" s="7" t="s">
        <v>447</v>
      </c>
      <c r="B5761" s="8">
        <v>41203</v>
      </c>
      <c r="C5761" s="9">
        <v>55.95</v>
      </c>
      <c r="D5761" s="10">
        <v>10098</v>
      </c>
    </row>
    <row r="5762" spans="1:4" x14ac:dyDescent="0.35">
      <c r="A5762" s="7" t="s">
        <v>447</v>
      </c>
      <c r="B5762" s="8">
        <v>41250</v>
      </c>
      <c r="C5762" s="9">
        <v>60.25</v>
      </c>
      <c r="D5762" s="10">
        <v>20035</v>
      </c>
    </row>
    <row r="5763" spans="1:4" x14ac:dyDescent="0.35">
      <c r="A5763" s="7" t="s">
        <v>447</v>
      </c>
      <c r="B5763" s="8">
        <v>41249</v>
      </c>
      <c r="C5763" s="9">
        <v>11</v>
      </c>
      <c r="D5763" s="10">
        <v>40028</v>
      </c>
    </row>
    <row r="5764" spans="1:4" x14ac:dyDescent="0.35">
      <c r="A5764" s="7" t="s">
        <v>447</v>
      </c>
      <c r="B5764" s="8">
        <v>41251</v>
      </c>
      <c r="C5764" s="9">
        <v>27.7</v>
      </c>
      <c r="D5764" s="10">
        <v>10142</v>
      </c>
    </row>
    <row r="5765" spans="1:4" x14ac:dyDescent="0.35">
      <c r="A5765" s="7" t="s">
        <v>447</v>
      </c>
      <c r="B5765" s="8">
        <v>41265</v>
      </c>
      <c r="C5765" s="9">
        <v>41.7</v>
      </c>
      <c r="D5765" s="10">
        <v>10078</v>
      </c>
    </row>
    <row r="5766" spans="1:4" x14ac:dyDescent="0.35">
      <c r="A5766" s="7" t="s">
        <v>447</v>
      </c>
      <c r="B5766" s="8">
        <v>41303</v>
      </c>
      <c r="C5766" s="9">
        <v>5.25</v>
      </c>
      <c r="D5766" s="10">
        <v>20084</v>
      </c>
    </row>
    <row r="5767" spans="1:4" x14ac:dyDescent="0.35">
      <c r="A5767" s="7" t="s">
        <v>447</v>
      </c>
      <c r="B5767" s="8">
        <v>41305</v>
      </c>
      <c r="C5767" s="9">
        <v>53</v>
      </c>
      <c r="D5767" s="10">
        <v>20041</v>
      </c>
    </row>
    <row r="5768" spans="1:4" x14ac:dyDescent="0.35">
      <c r="A5768" s="7" t="s">
        <v>447</v>
      </c>
      <c r="B5768" s="8">
        <v>41305</v>
      </c>
      <c r="C5768" s="9">
        <v>32.9</v>
      </c>
      <c r="D5768" s="10">
        <v>40062</v>
      </c>
    </row>
    <row r="5769" spans="1:4" x14ac:dyDescent="0.35">
      <c r="A5769" s="7" t="s">
        <v>447</v>
      </c>
      <c r="B5769" s="8">
        <v>41300</v>
      </c>
      <c r="C5769" s="9">
        <v>25.25</v>
      </c>
      <c r="D5769" s="10">
        <v>20077</v>
      </c>
    </row>
    <row r="5770" spans="1:4" x14ac:dyDescent="0.35">
      <c r="A5770" s="7" t="s">
        <v>447</v>
      </c>
      <c r="B5770" s="8">
        <v>41307</v>
      </c>
      <c r="C5770" s="9">
        <v>39.65</v>
      </c>
      <c r="D5770" s="10">
        <v>10112</v>
      </c>
    </row>
    <row r="5771" spans="1:4" x14ac:dyDescent="0.35">
      <c r="A5771" s="7" t="s">
        <v>447</v>
      </c>
      <c r="B5771" s="8">
        <v>41343</v>
      </c>
      <c r="C5771" s="9">
        <v>76.599999999999994</v>
      </c>
      <c r="D5771" s="10">
        <v>10007</v>
      </c>
    </row>
    <row r="5772" spans="1:4" x14ac:dyDescent="0.35">
      <c r="A5772" s="7" t="s">
        <v>447</v>
      </c>
      <c r="B5772" s="8">
        <v>41345</v>
      </c>
      <c r="C5772" s="9">
        <v>5.5</v>
      </c>
      <c r="D5772" s="10">
        <v>20053</v>
      </c>
    </row>
    <row r="5773" spans="1:4" x14ac:dyDescent="0.35">
      <c r="A5773" s="7" t="s">
        <v>447</v>
      </c>
      <c r="B5773" s="8">
        <v>41389</v>
      </c>
      <c r="C5773" s="9">
        <v>5.5</v>
      </c>
      <c r="D5773" s="10">
        <v>20047</v>
      </c>
    </row>
    <row r="5774" spans="1:4" x14ac:dyDescent="0.35">
      <c r="A5774" s="7" t="s">
        <v>447</v>
      </c>
      <c r="B5774" s="8">
        <v>41394</v>
      </c>
      <c r="C5774" s="9">
        <v>17.95</v>
      </c>
      <c r="D5774" s="10">
        <v>20012</v>
      </c>
    </row>
    <row r="5775" spans="1:4" x14ac:dyDescent="0.35">
      <c r="A5775" s="7" t="s">
        <v>447</v>
      </c>
      <c r="B5775" s="8">
        <v>41405</v>
      </c>
      <c r="C5775" s="9">
        <v>31.1</v>
      </c>
      <c r="D5775" s="10">
        <v>50022</v>
      </c>
    </row>
    <row r="5776" spans="1:4" x14ac:dyDescent="0.35">
      <c r="A5776" s="7" t="s">
        <v>447</v>
      </c>
      <c r="B5776" s="8">
        <v>41407</v>
      </c>
      <c r="C5776" s="9">
        <v>10</v>
      </c>
      <c r="D5776" s="10">
        <v>20182</v>
      </c>
    </row>
    <row r="5777" spans="1:4" x14ac:dyDescent="0.35">
      <c r="A5777" s="7" t="s">
        <v>447</v>
      </c>
      <c r="B5777" s="8">
        <v>41417</v>
      </c>
      <c r="C5777" s="9">
        <v>9.3000000000000007</v>
      </c>
      <c r="D5777" s="10">
        <v>10087</v>
      </c>
    </row>
    <row r="5778" spans="1:4" x14ac:dyDescent="0.35">
      <c r="A5778" s="7" t="s">
        <v>447</v>
      </c>
      <c r="B5778" s="8">
        <v>41418</v>
      </c>
      <c r="C5778" s="9">
        <v>28.25</v>
      </c>
      <c r="D5778" s="10">
        <v>10103</v>
      </c>
    </row>
    <row r="5779" spans="1:4" x14ac:dyDescent="0.35">
      <c r="A5779" s="7" t="s">
        <v>447</v>
      </c>
      <c r="B5779" s="8">
        <v>41439</v>
      </c>
      <c r="C5779" s="9">
        <v>47.7</v>
      </c>
      <c r="D5779" s="10">
        <v>80018</v>
      </c>
    </row>
    <row r="5780" spans="1:4" x14ac:dyDescent="0.35">
      <c r="A5780" s="7" t="s">
        <v>447</v>
      </c>
      <c r="B5780" s="8">
        <v>41494</v>
      </c>
      <c r="C5780" s="9">
        <v>12.86</v>
      </c>
      <c r="D5780" s="10">
        <v>40057</v>
      </c>
    </row>
    <row r="5781" spans="1:4" x14ac:dyDescent="0.35">
      <c r="A5781" s="7" t="s">
        <v>447</v>
      </c>
      <c r="B5781" s="8">
        <v>41495</v>
      </c>
      <c r="C5781" s="9">
        <v>59.1</v>
      </c>
      <c r="D5781" s="10">
        <v>40035</v>
      </c>
    </row>
    <row r="5782" spans="1:4" x14ac:dyDescent="0.35">
      <c r="A5782" s="7" t="s">
        <v>447</v>
      </c>
      <c r="B5782" s="8">
        <v>41495</v>
      </c>
      <c r="C5782" s="9">
        <v>11</v>
      </c>
      <c r="D5782" s="10">
        <v>10088</v>
      </c>
    </row>
    <row r="5783" spans="1:4" x14ac:dyDescent="0.35">
      <c r="A5783" s="7" t="s">
        <v>447</v>
      </c>
      <c r="B5783" s="8">
        <v>41508</v>
      </c>
      <c r="C5783" s="9">
        <v>6</v>
      </c>
      <c r="D5783" s="10">
        <v>20153</v>
      </c>
    </row>
    <row r="5784" spans="1:4" x14ac:dyDescent="0.35">
      <c r="A5784" s="7" t="s">
        <v>447</v>
      </c>
      <c r="B5784" s="8">
        <v>41508</v>
      </c>
      <c r="C5784" s="9">
        <v>15.33</v>
      </c>
      <c r="D5784" s="10">
        <v>10146</v>
      </c>
    </row>
    <row r="5785" spans="1:4" x14ac:dyDescent="0.35">
      <c r="A5785" s="7" t="s">
        <v>447</v>
      </c>
      <c r="B5785" s="8">
        <v>41514</v>
      </c>
      <c r="C5785" s="9">
        <v>28.95</v>
      </c>
      <c r="D5785" s="10">
        <v>20273</v>
      </c>
    </row>
    <row r="5786" spans="1:4" x14ac:dyDescent="0.35">
      <c r="A5786" s="7" t="s">
        <v>447</v>
      </c>
      <c r="B5786" s="8">
        <v>41551</v>
      </c>
      <c r="C5786" s="9">
        <v>32.450000000000003</v>
      </c>
      <c r="D5786" s="10">
        <v>10120</v>
      </c>
    </row>
    <row r="5787" spans="1:4" x14ac:dyDescent="0.35">
      <c r="A5787" s="7" t="s">
        <v>447</v>
      </c>
      <c r="B5787" s="8">
        <v>41555</v>
      </c>
      <c r="C5787" s="9">
        <v>11</v>
      </c>
      <c r="D5787" s="10">
        <v>20018</v>
      </c>
    </row>
    <row r="5788" spans="1:4" x14ac:dyDescent="0.35">
      <c r="A5788" s="7" t="s">
        <v>447</v>
      </c>
      <c r="B5788" s="8">
        <v>41555</v>
      </c>
      <c r="C5788" s="9">
        <v>24.95</v>
      </c>
      <c r="D5788" s="10">
        <v>20116</v>
      </c>
    </row>
    <row r="5789" spans="1:4" x14ac:dyDescent="0.35">
      <c r="A5789" s="7" t="s">
        <v>447</v>
      </c>
      <c r="B5789" s="8">
        <v>41557</v>
      </c>
      <c r="C5789" s="9">
        <v>22.2</v>
      </c>
      <c r="D5789" s="10">
        <v>40026</v>
      </c>
    </row>
    <row r="5790" spans="1:4" x14ac:dyDescent="0.35">
      <c r="A5790" s="7" t="s">
        <v>447</v>
      </c>
      <c r="B5790" s="8">
        <v>41576</v>
      </c>
      <c r="C5790" s="9">
        <v>55</v>
      </c>
      <c r="D5790" s="10">
        <v>20032</v>
      </c>
    </row>
    <row r="5791" spans="1:4" x14ac:dyDescent="0.35">
      <c r="A5791" s="7" t="s">
        <v>448</v>
      </c>
      <c r="B5791" s="8">
        <v>41243</v>
      </c>
      <c r="C5791" s="9">
        <v>40.5</v>
      </c>
      <c r="D5791" s="10">
        <v>20093</v>
      </c>
    </row>
    <row r="5792" spans="1:4" x14ac:dyDescent="0.35">
      <c r="A5792" s="7" t="s">
        <v>448</v>
      </c>
      <c r="B5792" s="8">
        <v>41171</v>
      </c>
      <c r="C5792" s="9">
        <v>16.2</v>
      </c>
      <c r="D5792" s="10">
        <v>10187</v>
      </c>
    </row>
    <row r="5793" spans="1:4" x14ac:dyDescent="0.35">
      <c r="A5793" s="7" t="s">
        <v>448</v>
      </c>
      <c r="B5793" s="8">
        <v>41172</v>
      </c>
      <c r="C5793" s="9">
        <v>23.1</v>
      </c>
      <c r="D5793" s="10">
        <v>60003</v>
      </c>
    </row>
    <row r="5794" spans="1:4" x14ac:dyDescent="0.35">
      <c r="A5794" s="7" t="s">
        <v>448</v>
      </c>
      <c r="B5794" s="8">
        <v>41257</v>
      </c>
      <c r="C5794" s="9">
        <v>39.200000000000003</v>
      </c>
      <c r="D5794" s="10">
        <v>40012</v>
      </c>
    </row>
    <row r="5795" spans="1:4" x14ac:dyDescent="0.35">
      <c r="A5795" s="7" t="s">
        <v>448</v>
      </c>
      <c r="B5795" s="8">
        <v>41316</v>
      </c>
      <c r="C5795" s="9">
        <v>8.0500000000000007</v>
      </c>
      <c r="D5795" s="10">
        <v>40007</v>
      </c>
    </row>
    <row r="5796" spans="1:4" x14ac:dyDescent="0.35">
      <c r="A5796" s="7" t="s">
        <v>448</v>
      </c>
      <c r="B5796" s="8">
        <v>41342</v>
      </c>
      <c r="C5796" s="9">
        <v>42.29</v>
      </c>
      <c r="D5796" s="10">
        <v>10244</v>
      </c>
    </row>
    <row r="5797" spans="1:4" x14ac:dyDescent="0.35">
      <c r="A5797" s="7" t="s">
        <v>448</v>
      </c>
      <c r="B5797" s="8">
        <v>41383</v>
      </c>
      <c r="C5797" s="9">
        <v>17.82</v>
      </c>
      <c r="D5797" s="10">
        <v>50002</v>
      </c>
    </row>
    <row r="5798" spans="1:4" x14ac:dyDescent="0.35">
      <c r="A5798" s="7" t="s">
        <v>448</v>
      </c>
      <c r="B5798" s="8">
        <v>41397</v>
      </c>
      <c r="C5798" s="9">
        <v>33.85</v>
      </c>
      <c r="D5798" s="10">
        <v>70095</v>
      </c>
    </row>
    <row r="5799" spans="1:4" x14ac:dyDescent="0.35">
      <c r="A5799" s="7" t="s">
        <v>448</v>
      </c>
      <c r="B5799" s="8">
        <v>41403</v>
      </c>
      <c r="C5799" s="9">
        <v>8.9499999999999993</v>
      </c>
      <c r="D5799" s="10">
        <v>50003</v>
      </c>
    </row>
    <row r="5800" spans="1:4" x14ac:dyDescent="0.35">
      <c r="A5800" s="7" t="s">
        <v>448</v>
      </c>
      <c r="B5800" s="8">
        <v>41419</v>
      </c>
      <c r="C5800" s="9">
        <v>28.89</v>
      </c>
      <c r="D5800" s="10">
        <v>60028</v>
      </c>
    </row>
    <row r="5801" spans="1:4" x14ac:dyDescent="0.35">
      <c r="A5801" s="7" t="s">
        <v>448</v>
      </c>
      <c r="B5801" s="8">
        <v>41552</v>
      </c>
      <c r="C5801" s="9">
        <v>44.68</v>
      </c>
      <c r="D5801" s="10">
        <v>60029</v>
      </c>
    </row>
    <row r="5802" spans="1:4" x14ac:dyDescent="0.35">
      <c r="A5802" s="7" t="s">
        <v>448</v>
      </c>
      <c r="B5802" s="8">
        <v>41579</v>
      </c>
      <c r="C5802" s="9">
        <v>11.88</v>
      </c>
      <c r="D5802" s="10">
        <v>40005</v>
      </c>
    </row>
    <row r="5803" spans="1:4" x14ac:dyDescent="0.35">
      <c r="A5803" s="7" t="s">
        <v>449</v>
      </c>
      <c r="B5803" s="8">
        <v>41171</v>
      </c>
      <c r="C5803" s="9">
        <v>25.25</v>
      </c>
      <c r="D5803" s="10">
        <v>10186</v>
      </c>
    </row>
    <row r="5804" spans="1:4" x14ac:dyDescent="0.35">
      <c r="A5804" s="7" t="s">
        <v>449</v>
      </c>
      <c r="B5804" s="8">
        <v>41172</v>
      </c>
      <c r="C5804" s="9">
        <v>0.01</v>
      </c>
      <c r="D5804" s="10">
        <v>50003</v>
      </c>
    </row>
    <row r="5805" spans="1:4" x14ac:dyDescent="0.35">
      <c r="A5805" s="7" t="s">
        <v>449</v>
      </c>
      <c r="B5805" s="8">
        <v>41289</v>
      </c>
      <c r="C5805" s="9">
        <v>20.059999999999999</v>
      </c>
      <c r="D5805" s="10">
        <v>60002</v>
      </c>
    </row>
    <row r="5806" spans="1:4" x14ac:dyDescent="0.35">
      <c r="A5806" s="7" t="s">
        <v>449</v>
      </c>
      <c r="B5806" s="8">
        <v>41492</v>
      </c>
      <c r="C5806" s="9">
        <v>22.18</v>
      </c>
      <c r="D5806" s="10">
        <v>60001</v>
      </c>
    </row>
    <row r="5807" spans="1:4" x14ac:dyDescent="0.35">
      <c r="A5807" s="7" t="s">
        <v>449</v>
      </c>
      <c r="B5807" s="8">
        <v>41570</v>
      </c>
      <c r="C5807" s="9">
        <v>24.4</v>
      </c>
      <c r="D5807" s="10">
        <v>60005</v>
      </c>
    </row>
    <row r="5808" spans="1:4" x14ac:dyDescent="0.35">
      <c r="A5808" s="7" t="s">
        <v>450</v>
      </c>
      <c r="B5808" s="8">
        <v>41173</v>
      </c>
      <c r="C5808" s="9">
        <v>34.799999999999997</v>
      </c>
      <c r="D5808" s="10">
        <v>50043</v>
      </c>
    </row>
    <row r="5809" spans="1:4" x14ac:dyDescent="0.35">
      <c r="A5809" s="7" t="s">
        <v>451</v>
      </c>
      <c r="B5809" s="8">
        <v>41173</v>
      </c>
      <c r="C5809" s="9">
        <v>46.35</v>
      </c>
      <c r="D5809" s="10">
        <v>10155</v>
      </c>
    </row>
    <row r="5810" spans="1:4" x14ac:dyDescent="0.35">
      <c r="A5810" s="7" t="s">
        <v>452</v>
      </c>
      <c r="B5810" s="8">
        <v>41211</v>
      </c>
      <c r="C5810" s="9">
        <v>43.96</v>
      </c>
      <c r="D5810" s="10">
        <v>70029</v>
      </c>
    </row>
    <row r="5811" spans="1:4" x14ac:dyDescent="0.35">
      <c r="A5811" s="7" t="s">
        <v>452</v>
      </c>
      <c r="B5811" s="8">
        <v>41193</v>
      </c>
      <c r="C5811" s="9">
        <v>14.65</v>
      </c>
      <c r="D5811" s="10">
        <v>10062</v>
      </c>
    </row>
    <row r="5812" spans="1:4" x14ac:dyDescent="0.35">
      <c r="A5812" s="7" t="s">
        <v>452</v>
      </c>
      <c r="B5812" s="8">
        <v>41200</v>
      </c>
      <c r="C5812" s="9">
        <v>18.649999999999999</v>
      </c>
      <c r="D5812" s="10">
        <v>50004</v>
      </c>
    </row>
    <row r="5813" spans="1:4" x14ac:dyDescent="0.35">
      <c r="A5813" s="7" t="s">
        <v>452</v>
      </c>
      <c r="B5813" s="8">
        <v>41277</v>
      </c>
      <c r="C5813" s="9">
        <v>11.34</v>
      </c>
      <c r="D5813" s="10">
        <v>70040</v>
      </c>
    </row>
    <row r="5814" spans="1:4" x14ac:dyDescent="0.35">
      <c r="A5814" s="7" t="s">
        <v>452</v>
      </c>
      <c r="B5814" s="8">
        <v>41326</v>
      </c>
      <c r="C5814" s="9">
        <v>14.08</v>
      </c>
      <c r="D5814" s="10">
        <v>10055</v>
      </c>
    </row>
    <row r="5815" spans="1:4" x14ac:dyDescent="0.35">
      <c r="A5815" s="7" t="s">
        <v>452</v>
      </c>
      <c r="B5815" s="8">
        <v>41333</v>
      </c>
      <c r="C5815" s="9">
        <v>8.4499999999999993</v>
      </c>
      <c r="D5815" s="10">
        <v>10064</v>
      </c>
    </row>
    <row r="5816" spans="1:4" x14ac:dyDescent="0.35">
      <c r="A5816" s="7" t="s">
        <v>452</v>
      </c>
      <c r="B5816" s="8">
        <v>41333</v>
      </c>
      <c r="C5816" s="9">
        <v>10.48</v>
      </c>
      <c r="D5816" s="10">
        <v>10064</v>
      </c>
    </row>
    <row r="5817" spans="1:4" x14ac:dyDescent="0.35">
      <c r="A5817" s="7" t="s">
        <v>452</v>
      </c>
      <c r="B5817" s="8">
        <v>41332</v>
      </c>
      <c r="C5817" s="9">
        <v>11.38</v>
      </c>
      <c r="D5817" s="10">
        <v>60040</v>
      </c>
    </row>
    <row r="5818" spans="1:4" x14ac:dyDescent="0.35">
      <c r="A5818" s="7" t="s">
        <v>452</v>
      </c>
      <c r="B5818" s="8">
        <v>41337</v>
      </c>
      <c r="C5818" s="9">
        <v>95.71</v>
      </c>
      <c r="D5818" s="10">
        <v>50005</v>
      </c>
    </row>
    <row r="5819" spans="1:4" x14ac:dyDescent="0.35">
      <c r="A5819" s="7" t="s">
        <v>452</v>
      </c>
      <c r="B5819" s="8">
        <v>41338</v>
      </c>
      <c r="C5819" s="9">
        <v>15.03</v>
      </c>
      <c r="D5819" s="10">
        <v>10063</v>
      </c>
    </row>
    <row r="5820" spans="1:4" x14ac:dyDescent="0.35">
      <c r="A5820" s="7" t="s">
        <v>452</v>
      </c>
      <c r="B5820" s="8">
        <v>41342</v>
      </c>
      <c r="C5820" s="9">
        <v>30.06</v>
      </c>
      <c r="D5820" s="10">
        <v>50003</v>
      </c>
    </row>
    <row r="5821" spans="1:4" x14ac:dyDescent="0.35">
      <c r="A5821" s="7" t="s">
        <v>452</v>
      </c>
      <c r="B5821" s="8">
        <v>41345</v>
      </c>
      <c r="C5821" s="9">
        <v>9.2200000000000006</v>
      </c>
      <c r="D5821" s="10">
        <v>50020</v>
      </c>
    </row>
    <row r="5822" spans="1:4" x14ac:dyDescent="0.35">
      <c r="A5822" s="7" t="s">
        <v>452</v>
      </c>
      <c r="B5822" s="8">
        <v>41354</v>
      </c>
      <c r="C5822" s="9">
        <v>9.58</v>
      </c>
      <c r="D5822" s="10">
        <v>40065</v>
      </c>
    </row>
    <row r="5823" spans="1:4" x14ac:dyDescent="0.35">
      <c r="A5823" s="7" t="s">
        <v>452</v>
      </c>
      <c r="B5823" s="8">
        <v>41361</v>
      </c>
      <c r="C5823" s="9">
        <v>11.38</v>
      </c>
      <c r="D5823" s="10">
        <v>60013</v>
      </c>
    </row>
    <row r="5824" spans="1:4" x14ac:dyDescent="0.35">
      <c r="A5824" s="7" t="s">
        <v>452</v>
      </c>
      <c r="B5824" s="8">
        <v>41368</v>
      </c>
      <c r="C5824" s="9">
        <v>16.739999999999998</v>
      </c>
      <c r="D5824" s="10">
        <v>60054</v>
      </c>
    </row>
    <row r="5825" spans="1:4" x14ac:dyDescent="0.35">
      <c r="A5825" s="7" t="s">
        <v>452</v>
      </c>
      <c r="B5825" s="8">
        <v>41365</v>
      </c>
      <c r="C5825" s="9">
        <v>12.6</v>
      </c>
      <c r="D5825" s="10">
        <v>60006</v>
      </c>
    </row>
    <row r="5826" spans="1:4" x14ac:dyDescent="0.35">
      <c r="A5826" s="7" t="s">
        <v>452</v>
      </c>
      <c r="B5826" s="8">
        <v>41373</v>
      </c>
      <c r="C5826" s="9">
        <v>11.2</v>
      </c>
      <c r="D5826" s="10">
        <v>10083</v>
      </c>
    </row>
    <row r="5827" spans="1:4" x14ac:dyDescent="0.35">
      <c r="A5827" s="7" t="s">
        <v>452</v>
      </c>
      <c r="B5827" s="8">
        <v>41382</v>
      </c>
      <c r="C5827" s="9">
        <v>10.98</v>
      </c>
      <c r="D5827" s="10">
        <v>60039</v>
      </c>
    </row>
    <row r="5828" spans="1:4" x14ac:dyDescent="0.35">
      <c r="A5828" s="7" t="s">
        <v>452</v>
      </c>
      <c r="B5828" s="8">
        <v>41388</v>
      </c>
      <c r="C5828" s="9">
        <v>12.28</v>
      </c>
      <c r="D5828" s="10">
        <v>70021</v>
      </c>
    </row>
    <row r="5829" spans="1:4" x14ac:dyDescent="0.35">
      <c r="A5829" s="7" t="s">
        <v>452</v>
      </c>
      <c r="B5829" s="8">
        <v>41387</v>
      </c>
      <c r="C5829" s="9">
        <v>11.38</v>
      </c>
      <c r="D5829" s="10">
        <v>10043</v>
      </c>
    </row>
    <row r="5830" spans="1:4" x14ac:dyDescent="0.35">
      <c r="A5830" s="7" t="s">
        <v>452</v>
      </c>
      <c r="B5830" s="8">
        <v>41396</v>
      </c>
      <c r="C5830" s="9">
        <v>17.46</v>
      </c>
      <c r="D5830" s="10">
        <v>70059</v>
      </c>
    </row>
    <row r="5831" spans="1:4" x14ac:dyDescent="0.35">
      <c r="A5831" s="7" t="s">
        <v>452</v>
      </c>
      <c r="B5831" s="8">
        <v>41410</v>
      </c>
      <c r="C5831" s="9">
        <v>13.15</v>
      </c>
      <c r="D5831" s="10">
        <v>50017</v>
      </c>
    </row>
    <row r="5832" spans="1:4" x14ac:dyDescent="0.35">
      <c r="A5832" s="7" t="s">
        <v>452</v>
      </c>
      <c r="B5832" s="8">
        <v>41414</v>
      </c>
      <c r="C5832" s="9">
        <v>8.4499999999999993</v>
      </c>
      <c r="D5832" s="10">
        <v>10064</v>
      </c>
    </row>
    <row r="5833" spans="1:4" x14ac:dyDescent="0.35">
      <c r="A5833" s="7" t="s">
        <v>452</v>
      </c>
      <c r="B5833" s="8">
        <v>41414</v>
      </c>
      <c r="C5833" s="9">
        <v>10.48</v>
      </c>
      <c r="D5833" s="10">
        <v>10064</v>
      </c>
    </row>
    <row r="5834" spans="1:4" x14ac:dyDescent="0.35">
      <c r="A5834" s="7" t="s">
        <v>452</v>
      </c>
      <c r="B5834" s="8">
        <v>41457</v>
      </c>
      <c r="C5834" s="9">
        <v>23.7</v>
      </c>
      <c r="D5834" s="10">
        <v>40012</v>
      </c>
    </row>
    <row r="5835" spans="1:4" x14ac:dyDescent="0.35">
      <c r="A5835" s="7" t="s">
        <v>452</v>
      </c>
      <c r="B5835" s="8">
        <v>41473</v>
      </c>
      <c r="C5835" s="9">
        <v>17.649999999999999</v>
      </c>
      <c r="D5835" s="10">
        <v>60012</v>
      </c>
    </row>
    <row r="5836" spans="1:4" x14ac:dyDescent="0.35">
      <c r="A5836" s="7" t="s">
        <v>452</v>
      </c>
      <c r="B5836" s="8">
        <v>41493</v>
      </c>
      <c r="C5836" s="9">
        <v>13.18</v>
      </c>
      <c r="D5836" s="10">
        <v>90024</v>
      </c>
    </row>
    <row r="5837" spans="1:4" x14ac:dyDescent="0.35">
      <c r="A5837" s="7" t="s">
        <v>452</v>
      </c>
      <c r="B5837" s="8">
        <v>41499</v>
      </c>
      <c r="C5837" s="9">
        <v>12.24</v>
      </c>
      <c r="D5837" s="10">
        <v>60017</v>
      </c>
    </row>
    <row r="5838" spans="1:4" x14ac:dyDescent="0.35">
      <c r="A5838" s="7" t="s">
        <v>452</v>
      </c>
      <c r="B5838" s="8">
        <v>41505</v>
      </c>
      <c r="C5838" s="9">
        <v>19.440000000000001</v>
      </c>
      <c r="D5838" s="10">
        <v>60011</v>
      </c>
    </row>
    <row r="5839" spans="1:4" x14ac:dyDescent="0.35">
      <c r="A5839" s="7" t="s">
        <v>452</v>
      </c>
      <c r="B5839" s="8">
        <v>41521</v>
      </c>
      <c r="C5839" s="9">
        <v>12.28</v>
      </c>
      <c r="D5839" s="10">
        <v>10045</v>
      </c>
    </row>
    <row r="5840" spans="1:4" x14ac:dyDescent="0.35">
      <c r="A5840" s="7" t="s">
        <v>452</v>
      </c>
      <c r="B5840" s="8">
        <v>41533</v>
      </c>
      <c r="C5840" s="9">
        <v>12.33</v>
      </c>
      <c r="D5840" s="10">
        <v>10033</v>
      </c>
    </row>
    <row r="5841" spans="1:4" x14ac:dyDescent="0.35">
      <c r="A5841" s="7" t="s">
        <v>452</v>
      </c>
      <c r="B5841" s="8">
        <v>41537</v>
      </c>
      <c r="C5841" s="9">
        <v>21.37</v>
      </c>
      <c r="D5841" s="10">
        <v>10041</v>
      </c>
    </row>
    <row r="5842" spans="1:4" x14ac:dyDescent="0.35">
      <c r="A5842" s="7" t="s">
        <v>452</v>
      </c>
      <c r="B5842" s="8">
        <v>41549</v>
      </c>
      <c r="C5842" s="9">
        <v>18.670000000000002</v>
      </c>
      <c r="D5842" s="10">
        <v>10038</v>
      </c>
    </row>
    <row r="5843" spans="1:4" x14ac:dyDescent="0.35">
      <c r="A5843" s="7" t="s">
        <v>452</v>
      </c>
      <c r="B5843" s="8">
        <v>41555</v>
      </c>
      <c r="C5843" s="9">
        <v>10.08</v>
      </c>
      <c r="D5843" s="10">
        <v>50019</v>
      </c>
    </row>
    <row r="5844" spans="1:4" x14ac:dyDescent="0.35">
      <c r="A5844" s="7" t="s">
        <v>452</v>
      </c>
      <c r="B5844" s="8">
        <v>41558</v>
      </c>
      <c r="C5844" s="9">
        <v>18.670000000000002</v>
      </c>
      <c r="D5844" s="10">
        <v>10046</v>
      </c>
    </row>
    <row r="5845" spans="1:4" x14ac:dyDescent="0.35">
      <c r="A5845" s="7" t="s">
        <v>452</v>
      </c>
      <c r="B5845" s="8">
        <v>41564</v>
      </c>
      <c r="C5845" s="9">
        <v>9.2200000000000006</v>
      </c>
      <c r="D5845" s="10">
        <v>40003</v>
      </c>
    </row>
    <row r="5846" spans="1:4" x14ac:dyDescent="0.35">
      <c r="A5846" s="7" t="s">
        <v>452</v>
      </c>
      <c r="B5846" s="8">
        <v>41568</v>
      </c>
      <c r="C5846" s="9">
        <v>20.7</v>
      </c>
      <c r="D5846" s="10">
        <v>60015</v>
      </c>
    </row>
    <row r="5847" spans="1:4" x14ac:dyDescent="0.35">
      <c r="A5847" s="7" t="s">
        <v>452</v>
      </c>
      <c r="B5847" s="8">
        <v>41571</v>
      </c>
      <c r="C5847" s="9">
        <v>19.48</v>
      </c>
      <c r="D5847" s="10">
        <v>10025</v>
      </c>
    </row>
    <row r="5848" spans="1:4" x14ac:dyDescent="0.35">
      <c r="A5848" s="7" t="s">
        <v>452</v>
      </c>
      <c r="B5848" s="8">
        <v>41567</v>
      </c>
      <c r="C5848" s="9">
        <v>10.95</v>
      </c>
      <c r="D5848" s="10">
        <v>20027</v>
      </c>
    </row>
    <row r="5849" spans="1:4" x14ac:dyDescent="0.35">
      <c r="A5849" s="7" t="s">
        <v>452</v>
      </c>
      <c r="B5849" s="8">
        <v>41576</v>
      </c>
      <c r="C5849" s="9">
        <v>15.52</v>
      </c>
      <c r="D5849" s="10">
        <v>50009</v>
      </c>
    </row>
    <row r="5850" spans="1:4" x14ac:dyDescent="0.35">
      <c r="A5850" s="7" t="s">
        <v>452</v>
      </c>
      <c r="B5850" s="8">
        <v>41583</v>
      </c>
      <c r="C5850" s="9">
        <v>21.28</v>
      </c>
      <c r="D5850" s="10">
        <v>10024</v>
      </c>
    </row>
    <row r="5851" spans="1:4" x14ac:dyDescent="0.35">
      <c r="A5851" s="7" t="s">
        <v>453</v>
      </c>
      <c r="B5851" s="8">
        <v>41193</v>
      </c>
      <c r="C5851" s="9">
        <v>10.25</v>
      </c>
      <c r="D5851" s="10">
        <v>10031</v>
      </c>
    </row>
    <row r="5852" spans="1:4" x14ac:dyDescent="0.35">
      <c r="A5852" s="7" t="s">
        <v>454</v>
      </c>
      <c r="B5852" s="8">
        <v>41192</v>
      </c>
      <c r="C5852" s="9">
        <v>112.85</v>
      </c>
      <c r="D5852" s="10">
        <v>10115</v>
      </c>
    </row>
    <row r="5853" spans="1:4" x14ac:dyDescent="0.35">
      <c r="A5853" s="7" t="s">
        <v>455</v>
      </c>
      <c r="B5853" s="8">
        <v>41230</v>
      </c>
      <c r="C5853" s="9">
        <v>70.2</v>
      </c>
      <c r="D5853" s="10">
        <v>10104</v>
      </c>
    </row>
    <row r="5854" spans="1:4" x14ac:dyDescent="0.35">
      <c r="A5854" s="7" t="s">
        <v>455</v>
      </c>
      <c r="B5854" s="8">
        <v>41191</v>
      </c>
      <c r="C5854" s="9">
        <v>8.9499999999999993</v>
      </c>
      <c r="D5854" s="10">
        <v>20004</v>
      </c>
    </row>
    <row r="5855" spans="1:4" x14ac:dyDescent="0.35">
      <c r="A5855" s="7" t="s">
        <v>455</v>
      </c>
      <c r="B5855" s="8">
        <v>41191</v>
      </c>
      <c r="C5855" s="9">
        <v>0.01</v>
      </c>
      <c r="D5855" s="10">
        <v>20002</v>
      </c>
    </row>
    <row r="5856" spans="1:4" x14ac:dyDescent="0.35">
      <c r="A5856" s="7" t="s">
        <v>456</v>
      </c>
      <c r="B5856" s="8">
        <v>41188</v>
      </c>
      <c r="C5856" s="9">
        <v>0.01</v>
      </c>
      <c r="D5856" s="10">
        <v>40006</v>
      </c>
    </row>
    <row r="5857" spans="1:4" x14ac:dyDescent="0.35">
      <c r="A5857" s="7" t="s">
        <v>457</v>
      </c>
      <c r="B5857" s="8">
        <v>41187</v>
      </c>
      <c r="C5857" s="9">
        <v>13.95</v>
      </c>
      <c r="D5857" s="10">
        <v>40004</v>
      </c>
    </row>
    <row r="5858" spans="1:4" x14ac:dyDescent="0.35">
      <c r="A5858" s="7" t="s">
        <v>458</v>
      </c>
      <c r="B5858" s="8">
        <v>41187</v>
      </c>
      <c r="C5858" s="9">
        <v>0.01</v>
      </c>
      <c r="D5858" s="10">
        <v>40005</v>
      </c>
    </row>
    <row r="5859" spans="1:4" x14ac:dyDescent="0.35">
      <c r="A5859" s="7" t="s">
        <v>459</v>
      </c>
      <c r="B5859" s="8">
        <v>41187</v>
      </c>
      <c r="C5859" s="9">
        <v>14.08</v>
      </c>
      <c r="D5859" s="10">
        <v>40003</v>
      </c>
    </row>
    <row r="5860" spans="1:4" x14ac:dyDescent="0.35">
      <c r="A5860" s="7" t="s">
        <v>459</v>
      </c>
      <c r="B5860" s="8">
        <v>41332</v>
      </c>
      <c r="C5860" s="9">
        <v>8.9499999999999993</v>
      </c>
      <c r="D5860" s="10">
        <v>30005</v>
      </c>
    </row>
    <row r="5861" spans="1:4" x14ac:dyDescent="0.35">
      <c r="A5861" s="7" t="s">
        <v>459</v>
      </c>
      <c r="B5861" s="8">
        <v>41488</v>
      </c>
      <c r="C5861" s="9">
        <v>12.06</v>
      </c>
      <c r="D5861" s="10">
        <v>50014</v>
      </c>
    </row>
    <row r="5862" spans="1:4" x14ac:dyDescent="0.35">
      <c r="A5862" s="7" t="s">
        <v>460</v>
      </c>
      <c r="B5862" s="8">
        <v>41206</v>
      </c>
      <c r="C5862" s="9">
        <v>30.25</v>
      </c>
      <c r="D5862" s="10">
        <v>30051</v>
      </c>
    </row>
    <row r="5863" spans="1:4" x14ac:dyDescent="0.35">
      <c r="A5863" s="7" t="s">
        <v>460</v>
      </c>
      <c r="B5863" s="8">
        <v>41187</v>
      </c>
      <c r="C5863" s="9">
        <v>7.65</v>
      </c>
      <c r="D5863" s="10">
        <v>40002</v>
      </c>
    </row>
    <row r="5864" spans="1:4" x14ac:dyDescent="0.35">
      <c r="A5864" s="7" t="s">
        <v>460</v>
      </c>
      <c r="B5864" s="8">
        <v>41232</v>
      </c>
      <c r="C5864" s="9">
        <v>9.9</v>
      </c>
      <c r="D5864" s="10">
        <v>20114</v>
      </c>
    </row>
    <row r="5865" spans="1:4" x14ac:dyDescent="0.35">
      <c r="A5865" s="7" t="s">
        <v>460</v>
      </c>
      <c r="B5865" s="8">
        <v>41278</v>
      </c>
      <c r="C5865" s="9">
        <v>8.5</v>
      </c>
      <c r="D5865" s="10">
        <v>10004</v>
      </c>
    </row>
    <row r="5866" spans="1:4" x14ac:dyDescent="0.35">
      <c r="A5866" s="7" t="s">
        <v>460</v>
      </c>
      <c r="B5866" s="8">
        <v>41289</v>
      </c>
      <c r="C5866" s="9">
        <v>33.07</v>
      </c>
      <c r="D5866" s="10">
        <v>20248</v>
      </c>
    </row>
    <row r="5867" spans="1:4" x14ac:dyDescent="0.35">
      <c r="A5867" s="7" t="s">
        <v>461</v>
      </c>
      <c r="B5867" s="8">
        <v>41206</v>
      </c>
      <c r="C5867" s="9">
        <v>12</v>
      </c>
      <c r="D5867" s="10">
        <v>20079</v>
      </c>
    </row>
    <row r="5868" spans="1:4" x14ac:dyDescent="0.35">
      <c r="A5868" s="7" t="s">
        <v>461</v>
      </c>
      <c r="B5868" s="8">
        <v>41221</v>
      </c>
      <c r="C5868" s="9">
        <v>20.5</v>
      </c>
      <c r="D5868" s="10">
        <v>30011</v>
      </c>
    </row>
    <row r="5869" spans="1:4" x14ac:dyDescent="0.35">
      <c r="A5869" s="7" t="s">
        <v>461</v>
      </c>
      <c r="B5869" s="8">
        <v>41187</v>
      </c>
      <c r="C5869" s="9">
        <v>19.350000000000001</v>
      </c>
      <c r="D5869" s="10">
        <v>10004</v>
      </c>
    </row>
    <row r="5870" spans="1:4" x14ac:dyDescent="0.35">
      <c r="A5870" s="7" t="s">
        <v>461</v>
      </c>
      <c r="B5870" s="8">
        <v>41232</v>
      </c>
      <c r="C5870" s="9">
        <v>9</v>
      </c>
      <c r="D5870" s="10">
        <v>20113</v>
      </c>
    </row>
    <row r="5871" spans="1:4" x14ac:dyDescent="0.35">
      <c r="A5871" s="7" t="s">
        <v>461</v>
      </c>
      <c r="B5871" s="8">
        <v>41278</v>
      </c>
      <c r="C5871" s="9">
        <v>10.199999999999999</v>
      </c>
      <c r="D5871" s="10">
        <v>10019</v>
      </c>
    </row>
    <row r="5872" spans="1:4" x14ac:dyDescent="0.35">
      <c r="A5872" s="7" t="s">
        <v>461</v>
      </c>
      <c r="B5872" s="8">
        <v>41289</v>
      </c>
      <c r="C5872" s="9">
        <v>22.5</v>
      </c>
      <c r="D5872" s="10">
        <v>20138</v>
      </c>
    </row>
    <row r="5873" spans="1:4" x14ac:dyDescent="0.35">
      <c r="A5873" s="7" t="s">
        <v>461</v>
      </c>
      <c r="B5873" s="8">
        <v>41332</v>
      </c>
      <c r="C5873" s="9">
        <v>13.05</v>
      </c>
      <c r="D5873" s="10">
        <v>30003</v>
      </c>
    </row>
    <row r="5874" spans="1:4" x14ac:dyDescent="0.35">
      <c r="A5874" s="7" t="s">
        <v>461</v>
      </c>
      <c r="B5874" s="8">
        <v>41407</v>
      </c>
      <c r="C5874" s="9">
        <v>17.23</v>
      </c>
      <c r="D5874" s="10">
        <v>60006</v>
      </c>
    </row>
    <row r="5875" spans="1:4" x14ac:dyDescent="0.35">
      <c r="A5875" s="7" t="s">
        <v>461</v>
      </c>
      <c r="B5875" s="8">
        <v>41416</v>
      </c>
      <c r="C5875" s="9">
        <v>15.3</v>
      </c>
      <c r="D5875" s="10">
        <v>10038</v>
      </c>
    </row>
    <row r="5876" spans="1:4" x14ac:dyDescent="0.35">
      <c r="A5876" s="7" t="s">
        <v>461</v>
      </c>
      <c r="B5876" s="8">
        <v>41423</v>
      </c>
      <c r="C5876" s="9">
        <v>7.25</v>
      </c>
      <c r="D5876" s="10">
        <v>10055</v>
      </c>
    </row>
    <row r="5877" spans="1:4" x14ac:dyDescent="0.35">
      <c r="A5877" s="7" t="s">
        <v>461</v>
      </c>
      <c r="B5877" s="8">
        <v>41432</v>
      </c>
      <c r="C5877" s="9">
        <v>10.08</v>
      </c>
      <c r="D5877" s="10">
        <v>10041</v>
      </c>
    </row>
    <row r="5878" spans="1:4" x14ac:dyDescent="0.35">
      <c r="A5878" s="7" t="s">
        <v>461</v>
      </c>
      <c r="B5878" s="8">
        <v>41438</v>
      </c>
      <c r="C5878" s="9">
        <v>12.24</v>
      </c>
      <c r="D5878" s="10">
        <v>10003</v>
      </c>
    </row>
    <row r="5879" spans="1:4" x14ac:dyDescent="0.35">
      <c r="A5879" s="7" t="s">
        <v>461</v>
      </c>
      <c r="B5879" s="8">
        <v>41446</v>
      </c>
      <c r="C5879" s="9">
        <v>5</v>
      </c>
      <c r="D5879" s="10">
        <v>10024</v>
      </c>
    </row>
    <row r="5880" spans="1:4" x14ac:dyDescent="0.35">
      <c r="A5880" s="7" t="s">
        <v>461</v>
      </c>
      <c r="B5880" s="8">
        <v>41453</v>
      </c>
      <c r="C5880" s="9">
        <v>10.5</v>
      </c>
      <c r="D5880" s="10">
        <v>10044</v>
      </c>
    </row>
    <row r="5881" spans="1:4" x14ac:dyDescent="0.35">
      <c r="A5881" s="7" t="s">
        <v>461</v>
      </c>
      <c r="B5881" s="8">
        <v>41458</v>
      </c>
      <c r="C5881" s="9">
        <v>17.649999999999999</v>
      </c>
      <c r="D5881" s="10">
        <v>10020</v>
      </c>
    </row>
    <row r="5882" spans="1:4" x14ac:dyDescent="0.35">
      <c r="A5882" s="7" t="s">
        <v>461</v>
      </c>
      <c r="B5882" s="8">
        <v>41467</v>
      </c>
      <c r="C5882" s="9">
        <v>19.89</v>
      </c>
      <c r="D5882" s="10">
        <v>70009</v>
      </c>
    </row>
    <row r="5883" spans="1:4" x14ac:dyDescent="0.35">
      <c r="A5883" s="7" t="s">
        <v>461</v>
      </c>
      <c r="B5883" s="8">
        <v>41474</v>
      </c>
      <c r="C5883" s="9">
        <v>18.55</v>
      </c>
      <c r="D5883" s="10">
        <v>10032</v>
      </c>
    </row>
    <row r="5884" spans="1:4" x14ac:dyDescent="0.35">
      <c r="A5884" s="7" t="s">
        <v>461</v>
      </c>
      <c r="B5884" s="8">
        <v>41474</v>
      </c>
      <c r="C5884" s="9">
        <v>10</v>
      </c>
      <c r="D5884" s="10">
        <v>10032</v>
      </c>
    </row>
    <row r="5885" spans="1:4" x14ac:dyDescent="0.35">
      <c r="A5885" s="7" t="s">
        <v>461</v>
      </c>
      <c r="B5885" s="8">
        <v>41481</v>
      </c>
      <c r="C5885" s="9">
        <v>5.08</v>
      </c>
      <c r="D5885" s="10">
        <v>50005</v>
      </c>
    </row>
    <row r="5886" spans="1:4" x14ac:dyDescent="0.35">
      <c r="A5886" s="7" t="s">
        <v>461</v>
      </c>
      <c r="B5886" s="8">
        <v>41494</v>
      </c>
      <c r="C5886" s="9">
        <v>10.08</v>
      </c>
      <c r="D5886" s="10">
        <v>90005</v>
      </c>
    </row>
    <row r="5887" spans="1:4" x14ac:dyDescent="0.35">
      <c r="A5887" s="7" t="s">
        <v>461</v>
      </c>
      <c r="B5887" s="8">
        <v>41502</v>
      </c>
      <c r="C5887" s="9">
        <v>17.649999999999999</v>
      </c>
      <c r="D5887" s="10">
        <v>10012</v>
      </c>
    </row>
    <row r="5888" spans="1:4" x14ac:dyDescent="0.35">
      <c r="A5888" s="7" t="s">
        <v>461</v>
      </c>
      <c r="B5888" s="8">
        <v>41544</v>
      </c>
      <c r="C5888" s="9">
        <v>5.5</v>
      </c>
      <c r="D5888" s="10">
        <v>10021</v>
      </c>
    </row>
    <row r="5889" spans="1:4" x14ac:dyDescent="0.35">
      <c r="A5889" s="7" t="s">
        <v>461</v>
      </c>
      <c r="B5889" s="8">
        <v>41543</v>
      </c>
      <c r="C5889" s="9">
        <v>18.55</v>
      </c>
      <c r="D5889" s="10">
        <v>10032</v>
      </c>
    </row>
    <row r="5890" spans="1:4" x14ac:dyDescent="0.35">
      <c r="A5890" s="7" t="s">
        <v>461</v>
      </c>
      <c r="B5890" s="8">
        <v>41543</v>
      </c>
      <c r="C5890" s="9">
        <v>10</v>
      </c>
      <c r="D5890" s="10">
        <v>10032</v>
      </c>
    </row>
    <row r="5891" spans="1:4" x14ac:dyDescent="0.35">
      <c r="A5891" s="7" t="s">
        <v>462</v>
      </c>
      <c r="B5891" s="8">
        <v>41185</v>
      </c>
      <c r="C5891" s="9">
        <v>19.399999999999999</v>
      </c>
      <c r="D5891" s="10">
        <v>70015</v>
      </c>
    </row>
    <row r="5892" spans="1:4" x14ac:dyDescent="0.35">
      <c r="A5892" s="7" t="s">
        <v>463</v>
      </c>
      <c r="B5892" s="8">
        <v>41185</v>
      </c>
      <c r="C5892" s="9">
        <v>18.45</v>
      </c>
      <c r="D5892" s="10">
        <v>10013</v>
      </c>
    </row>
    <row r="5893" spans="1:4" x14ac:dyDescent="0.35">
      <c r="A5893" s="7" t="s">
        <v>464</v>
      </c>
      <c r="B5893" s="8">
        <v>41185</v>
      </c>
      <c r="C5893" s="9">
        <v>9.9499999999999993</v>
      </c>
      <c r="D5893" s="10">
        <v>10044</v>
      </c>
    </row>
    <row r="5894" spans="1:4" x14ac:dyDescent="0.35">
      <c r="A5894" s="7" t="s">
        <v>465</v>
      </c>
      <c r="B5894" s="8">
        <v>41185</v>
      </c>
      <c r="C5894" s="9">
        <v>34.78</v>
      </c>
      <c r="D5894" s="10">
        <v>10049</v>
      </c>
    </row>
    <row r="5895" spans="1:4" x14ac:dyDescent="0.35">
      <c r="A5895" s="7" t="s">
        <v>466</v>
      </c>
      <c r="B5895" s="8">
        <v>41185</v>
      </c>
      <c r="C5895" s="9">
        <v>0.01</v>
      </c>
      <c r="D5895" s="10">
        <v>10057</v>
      </c>
    </row>
    <row r="5896" spans="1:4" x14ac:dyDescent="0.35">
      <c r="A5896" s="7" t="s">
        <v>467</v>
      </c>
      <c r="B5896" s="8">
        <v>41185</v>
      </c>
      <c r="C5896" s="9">
        <v>0.01</v>
      </c>
      <c r="D5896" s="10">
        <v>10058</v>
      </c>
    </row>
    <row r="5897" spans="1:4" x14ac:dyDescent="0.35">
      <c r="A5897" s="7" t="s">
        <v>468</v>
      </c>
      <c r="B5897" s="8">
        <v>41208</v>
      </c>
      <c r="C5897" s="9">
        <v>47.4</v>
      </c>
      <c r="D5897" s="10">
        <v>10081</v>
      </c>
    </row>
    <row r="5898" spans="1:4" x14ac:dyDescent="0.35">
      <c r="A5898" s="7" t="s">
        <v>468</v>
      </c>
      <c r="B5898" s="8">
        <v>41208</v>
      </c>
      <c r="C5898" s="9">
        <v>54.45</v>
      </c>
      <c r="D5898" s="10">
        <v>10081</v>
      </c>
    </row>
    <row r="5899" spans="1:4" x14ac:dyDescent="0.35">
      <c r="A5899" s="7" t="s">
        <v>468</v>
      </c>
      <c r="B5899" s="8">
        <v>41241</v>
      </c>
      <c r="C5899" s="9">
        <v>5</v>
      </c>
      <c r="D5899" s="10">
        <v>10082</v>
      </c>
    </row>
    <row r="5900" spans="1:4" x14ac:dyDescent="0.35">
      <c r="A5900" s="7" t="s">
        <v>468</v>
      </c>
      <c r="B5900" s="8">
        <v>41241</v>
      </c>
      <c r="C5900" s="9">
        <v>25.45</v>
      </c>
      <c r="D5900" s="10">
        <v>10082</v>
      </c>
    </row>
    <row r="5901" spans="1:4" x14ac:dyDescent="0.35">
      <c r="A5901" s="7" t="s">
        <v>468</v>
      </c>
      <c r="B5901" s="8">
        <v>41241</v>
      </c>
      <c r="C5901" s="9">
        <v>25.2</v>
      </c>
      <c r="D5901" s="10">
        <v>10073</v>
      </c>
    </row>
    <row r="5902" spans="1:4" x14ac:dyDescent="0.35">
      <c r="A5902" s="7" t="s">
        <v>468</v>
      </c>
      <c r="B5902" s="8">
        <v>41241</v>
      </c>
      <c r="C5902" s="9">
        <v>25.45</v>
      </c>
      <c r="D5902" s="10">
        <v>10073</v>
      </c>
    </row>
    <row r="5903" spans="1:4" x14ac:dyDescent="0.35">
      <c r="A5903" s="7" t="s">
        <v>468</v>
      </c>
      <c r="B5903" s="8">
        <v>41220</v>
      </c>
      <c r="C5903" s="9">
        <v>31.45</v>
      </c>
      <c r="D5903" s="10">
        <v>50030</v>
      </c>
    </row>
    <row r="5904" spans="1:4" x14ac:dyDescent="0.35">
      <c r="A5904" s="7" t="s">
        <v>468</v>
      </c>
      <c r="B5904" s="8">
        <v>41227</v>
      </c>
      <c r="C5904" s="9">
        <v>25.45</v>
      </c>
      <c r="D5904" s="10">
        <v>10057</v>
      </c>
    </row>
    <row r="5905" spans="1:4" x14ac:dyDescent="0.35">
      <c r="A5905" s="7" t="s">
        <v>468</v>
      </c>
      <c r="B5905" s="8">
        <v>41185</v>
      </c>
      <c r="C5905" s="9">
        <v>16.2</v>
      </c>
      <c r="D5905" s="10">
        <v>70047</v>
      </c>
    </row>
    <row r="5906" spans="1:4" x14ac:dyDescent="0.35">
      <c r="A5906" s="7" t="s">
        <v>468</v>
      </c>
      <c r="B5906" s="8">
        <v>41192</v>
      </c>
      <c r="C5906" s="9">
        <v>25.45</v>
      </c>
      <c r="D5906" s="10">
        <v>70051</v>
      </c>
    </row>
    <row r="5907" spans="1:4" x14ac:dyDescent="0.35">
      <c r="A5907" s="7" t="s">
        <v>468</v>
      </c>
      <c r="B5907" s="8">
        <v>41199</v>
      </c>
      <c r="C5907" s="9">
        <v>22.45</v>
      </c>
      <c r="D5907" s="10">
        <v>10093</v>
      </c>
    </row>
    <row r="5908" spans="1:4" x14ac:dyDescent="0.35">
      <c r="A5908" s="7" t="s">
        <v>468</v>
      </c>
      <c r="B5908" s="8">
        <v>41248</v>
      </c>
      <c r="C5908" s="9">
        <v>25.2</v>
      </c>
      <c r="D5908" s="10">
        <v>10073</v>
      </c>
    </row>
    <row r="5909" spans="1:4" x14ac:dyDescent="0.35">
      <c r="A5909" s="7" t="s">
        <v>468</v>
      </c>
      <c r="B5909" s="8">
        <v>41248</v>
      </c>
      <c r="C5909" s="9">
        <v>25.45</v>
      </c>
      <c r="D5909" s="10">
        <v>10073</v>
      </c>
    </row>
    <row r="5910" spans="1:4" x14ac:dyDescent="0.35">
      <c r="A5910" s="7" t="s">
        <v>468</v>
      </c>
      <c r="B5910" s="8">
        <v>41296</v>
      </c>
      <c r="C5910" s="9">
        <v>24.45</v>
      </c>
      <c r="D5910" s="10">
        <v>10098</v>
      </c>
    </row>
    <row r="5911" spans="1:4" x14ac:dyDescent="0.35">
      <c r="A5911" s="7" t="s">
        <v>468</v>
      </c>
      <c r="B5911" s="8">
        <v>41303</v>
      </c>
      <c r="C5911" s="9">
        <v>31.45</v>
      </c>
      <c r="D5911" s="10">
        <v>10076</v>
      </c>
    </row>
    <row r="5912" spans="1:4" x14ac:dyDescent="0.35">
      <c r="A5912" s="7" t="s">
        <v>468</v>
      </c>
      <c r="B5912" s="8">
        <v>41310</v>
      </c>
      <c r="C5912" s="9">
        <v>25.45</v>
      </c>
      <c r="D5912" s="10">
        <v>10113</v>
      </c>
    </row>
    <row r="5913" spans="1:4" x14ac:dyDescent="0.35">
      <c r="A5913" s="7" t="s">
        <v>468</v>
      </c>
      <c r="B5913" s="8">
        <v>41317</v>
      </c>
      <c r="C5913" s="9">
        <v>23.45</v>
      </c>
      <c r="D5913" s="10">
        <v>10056</v>
      </c>
    </row>
    <row r="5914" spans="1:4" x14ac:dyDescent="0.35">
      <c r="A5914" s="7" t="s">
        <v>468</v>
      </c>
      <c r="B5914" s="8">
        <v>41317</v>
      </c>
      <c r="C5914" s="9">
        <v>39.9</v>
      </c>
      <c r="D5914" s="10">
        <v>10068</v>
      </c>
    </row>
    <row r="5915" spans="1:4" x14ac:dyDescent="0.35">
      <c r="A5915" s="7" t="s">
        <v>468</v>
      </c>
      <c r="B5915" s="8">
        <v>41324</v>
      </c>
      <c r="C5915" s="9">
        <v>5</v>
      </c>
      <c r="D5915" s="10">
        <v>10082</v>
      </c>
    </row>
    <row r="5916" spans="1:4" x14ac:dyDescent="0.35">
      <c r="A5916" s="7" t="s">
        <v>468</v>
      </c>
      <c r="B5916" s="8">
        <v>41324</v>
      </c>
      <c r="C5916" s="9">
        <v>25.45</v>
      </c>
      <c r="D5916" s="10">
        <v>10082</v>
      </c>
    </row>
    <row r="5917" spans="1:4" x14ac:dyDescent="0.35">
      <c r="A5917" s="7" t="s">
        <v>468</v>
      </c>
      <c r="B5917" s="8">
        <v>41331</v>
      </c>
      <c r="C5917" s="9">
        <v>25.45</v>
      </c>
      <c r="D5917" s="10">
        <v>10080</v>
      </c>
    </row>
    <row r="5918" spans="1:4" x14ac:dyDescent="0.35">
      <c r="A5918" s="7" t="s">
        <v>468</v>
      </c>
      <c r="B5918" s="8">
        <v>41338</v>
      </c>
      <c r="C5918" s="9">
        <v>23</v>
      </c>
      <c r="D5918" s="10">
        <v>10072</v>
      </c>
    </row>
    <row r="5919" spans="1:4" x14ac:dyDescent="0.35">
      <c r="A5919" s="7" t="s">
        <v>468</v>
      </c>
      <c r="B5919" s="8">
        <v>41345</v>
      </c>
      <c r="C5919" s="9">
        <v>23.5</v>
      </c>
      <c r="D5919" s="10">
        <v>10115</v>
      </c>
    </row>
    <row r="5920" spans="1:4" x14ac:dyDescent="0.35">
      <c r="A5920" s="7" t="s">
        <v>468</v>
      </c>
      <c r="B5920" s="8">
        <v>41345</v>
      </c>
      <c r="C5920" s="9">
        <v>5</v>
      </c>
      <c r="D5920" s="10">
        <v>20112</v>
      </c>
    </row>
    <row r="5921" spans="1:4" x14ac:dyDescent="0.35">
      <c r="A5921" s="7" t="s">
        <v>468</v>
      </c>
      <c r="B5921" s="8">
        <v>41352</v>
      </c>
      <c r="C5921" s="9">
        <v>39.450000000000003</v>
      </c>
      <c r="D5921" s="10">
        <v>10140</v>
      </c>
    </row>
    <row r="5922" spans="1:4" x14ac:dyDescent="0.35">
      <c r="A5922" s="7" t="s">
        <v>468</v>
      </c>
      <c r="B5922" s="8">
        <v>41369</v>
      </c>
      <c r="C5922" s="9">
        <v>26.45</v>
      </c>
      <c r="D5922" s="10">
        <v>70045</v>
      </c>
    </row>
    <row r="5923" spans="1:4" x14ac:dyDescent="0.35">
      <c r="A5923" s="7" t="s">
        <v>468</v>
      </c>
      <c r="B5923" s="8">
        <v>41540</v>
      </c>
      <c r="C5923" s="9">
        <v>47.4</v>
      </c>
      <c r="D5923" s="10">
        <v>10081</v>
      </c>
    </row>
    <row r="5924" spans="1:4" x14ac:dyDescent="0.35">
      <c r="A5924" s="7" t="s">
        <v>468</v>
      </c>
      <c r="B5924" s="8">
        <v>41540</v>
      </c>
      <c r="C5924" s="9">
        <v>54.45</v>
      </c>
      <c r="D5924" s="10">
        <v>10081</v>
      </c>
    </row>
    <row r="5925" spans="1:4" x14ac:dyDescent="0.35">
      <c r="A5925" s="7" t="s">
        <v>469</v>
      </c>
      <c r="B5925" s="8">
        <v>41185</v>
      </c>
      <c r="C5925" s="9">
        <v>8.5500000000000007</v>
      </c>
      <c r="D5925" s="10">
        <v>60014</v>
      </c>
    </row>
    <row r="5926" spans="1:4" x14ac:dyDescent="0.35">
      <c r="A5926" s="7" t="s">
        <v>470</v>
      </c>
      <c r="B5926" s="8">
        <v>41185</v>
      </c>
      <c r="C5926" s="9">
        <v>13</v>
      </c>
      <c r="D5926" s="10">
        <v>60019</v>
      </c>
    </row>
    <row r="5927" spans="1:4" x14ac:dyDescent="0.35">
      <c r="A5927" s="7" t="s">
        <v>471</v>
      </c>
      <c r="B5927" s="8">
        <v>41185</v>
      </c>
      <c r="C5927" s="9">
        <v>24.16</v>
      </c>
      <c r="D5927" s="10">
        <v>40001</v>
      </c>
    </row>
    <row r="5928" spans="1:4" x14ac:dyDescent="0.35">
      <c r="A5928" s="7" t="s">
        <v>471</v>
      </c>
      <c r="B5928" s="8">
        <v>41196</v>
      </c>
      <c r="C5928" s="9">
        <v>30.72</v>
      </c>
      <c r="D5928" s="10">
        <v>70034</v>
      </c>
    </row>
    <row r="5929" spans="1:4" x14ac:dyDescent="0.35">
      <c r="A5929" s="7" t="s">
        <v>472</v>
      </c>
      <c r="B5929" s="8">
        <v>41185</v>
      </c>
      <c r="C5929" s="9">
        <v>32.799999999999997</v>
      </c>
      <c r="D5929" s="10">
        <v>50016</v>
      </c>
    </row>
    <row r="5930" spans="1:4" x14ac:dyDescent="0.35">
      <c r="A5930" s="7" t="s">
        <v>472</v>
      </c>
      <c r="B5930" s="8">
        <v>41186</v>
      </c>
      <c r="C5930" s="9">
        <v>25.45</v>
      </c>
      <c r="D5930" s="10">
        <v>50037</v>
      </c>
    </row>
    <row r="5931" spans="1:4" x14ac:dyDescent="0.35">
      <c r="A5931" s="7" t="s">
        <v>472</v>
      </c>
      <c r="B5931" s="8">
        <v>41388</v>
      </c>
      <c r="C5931" s="9">
        <v>26.7</v>
      </c>
      <c r="D5931" s="10">
        <v>20192</v>
      </c>
    </row>
    <row r="5932" spans="1:4" x14ac:dyDescent="0.35">
      <c r="A5932" s="7" t="s">
        <v>472</v>
      </c>
      <c r="B5932" s="8">
        <v>41521</v>
      </c>
      <c r="C5932" s="9">
        <v>11</v>
      </c>
      <c r="D5932" s="10">
        <v>80010</v>
      </c>
    </row>
    <row r="5933" spans="1:4" x14ac:dyDescent="0.35">
      <c r="A5933" s="7" t="s">
        <v>473</v>
      </c>
      <c r="B5933" s="8">
        <v>41185</v>
      </c>
      <c r="C5933" s="9">
        <v>0.01</v>
      </c>
      <c r="D5933" s="10">
        <v>70020</v>
      </c>
    </row>
    <row r="5934" spans="1:4" x14ac:dyDescent="0.35">
      <c r="A5934" s="7" t="s">
        <v>474</v>
      </c>
      <c r="B5934" s="8">
        <v>41185</v>
      </c>
      <c r="C5934" s="9">
        <v>37.5</v>
      </c>
      <c r="D5934" s="10">
        <v>50001</v>
      </c>
    </row>
    <row r="5935" spans="1:4" x14ac:dyDescent="0.35">
      <c r="A5935" s="7" t="s">
        <v>474</v>
      </c>
      <c r="B5935" s="8">
        <v>41185</v>
      </c>
      <c r="C5935" s="9">
        <v>58.36</v>
      </c>
      <c r="D5935" s="10">
        <v>60041</v>
      </c>
    </row>
    <row r="5936" spans="1:4" x14ac:dyDescent="0.35">
      <c r="A5936" s="7" t="s">
        <v>475</v>
      </c>
      <c r="B5936" s="8">
        <v>41185</v>
      </c>
      <c r="C5936" s="9">
        <v>0.01</v>
      </c>
      <c r="D5936" s="10">
        <v>70022</v>
      </c>
    </row>
    <row r="5937" spans="1:4" x14ac:dyDescent="0.35">
      <c r="A5937" s="7" t="s">
        <v>476</v>
      </c>
      <c r="B5937" s="8">
        <v>41185</v>
      </c>
      <c r="C5937" s="9">
        <v>0.01</v>
      </c>
      <c r="D5937" s="10">
        <v>70021</v>
      </c>
    </row>
    <row r="5938" spans="1:4" x14ac:dyDescent="0.35">
      <c r="A5938" s="7" t="s">
        <v>477</v>
      </c>
      <c r="B5938" s="8">
        <v>41185</v>
      </c>
      <c r="C5938" s="9">
        <v>16.95</v>
      </c>
      <c r="D5938" s="10">
        <v>70024</v>
      </c>
    </row>
    <row r="5939" spans="1:4" x14ac:dyDescent="0.35">
      <c r="A5939" s="7" t="s">
        <v>478</v>
      </c>
      <c r="B5939" s="8">
        <v>41185</v>
      </c>
      <c r="C5939" s="9">
        <v>13.5</v>
      </c>
      <c r="D5939" s="10">
        <v>60025</v>
      </c>
    </row>
    <row r="5940" spans="1:4" x14ac:dyDescent="0.35">
      <c r="A5940" s="7" t="s">
        <v>479</v>
      </c>
      <c r="B5940" s="8">
        <v>41192</v>
      </c>
      <c r="C5940" s="9">
        <v>41.4</v>
      </c>
      <c r="D5940" s="10">
        <v>60042</v>
      </c>
    </row>
    <row r="5941" spans="1:4" x14ac:dyDescent="0.35">
      <c r="A5941" s="7" t="s">
        <v>479</v>
      </c>
      <c r="B5941" s="8">
        <v>41192</v>
      </c>
      <c r="C5941" s="9">
        <v>36.39</v>
      </c>
      <c r="D5941" s="10">
        <v>10008</v>
      </c>
    </row>
    <row r="5942" spans="1:4" x14ac:dyDescent="0.35">
      <c r="A5942" s="7" t="s">
        <v>480</v>
      </c>
      <c r="B5942" s="8">
        <v>41193</v>
      </c>
      <c r="C5942" s="9">
        <v>23.6</v>
      </c>
      <c r="D5942" s="10">
        <v>60006</v>
      </c>
    </row>
    <row r="5943" spans="1:4" x14ac:dyDescent="0.35">
      <c r="A5943" s="7" t="s">
        <v>481</v>
      </c>
      <c r="B5943" s="8">
        <v>41192</v>
      </c>
      <c r="C5943" s="9">
        <v>102.84</v>
      </c>
      <c r="D5943" s="10">
        <v>50023</v>
      </c>
    </row>
    <row r="5944" spans="1:4" x14ac:dyDescent="0.35">
      <c r="A5944" s="7" t="s">
        <v>482</v>
      </c>
      <c r="B5944" s="8">
        <v>41190</v>
      </c>
      <c r="C5944" s="9">
        <v>12.95</v>
      </c>
      <c r="D5944" s="10">
        <v>70006</v>
      </c>
    </row>
    <row r="5945" spans="1:4" x14ac:dyDescent="0.35">
      <c r="A5945" s="7" t="s">
        <v>482</v>
      </c>
      <c r="B5945" s="8">
        <v>41191</v>
      </c>
      <c r="C5945" s="9">
        <v>15.7</v>
      </c>
      <c r="D5945" s="10">
        <v>10011</v>
      </c>
    </row>
    <row r="5946" spans="1:4" x14ac:dyDescent="0.35">
      <c r="A5946" s="7" t="s">
        <v>483</v>
      </c>
      <c r="B5946" s="8">
        <v>41190</v>
      </c>
      <c r="C5946" s="9">
        <v>25.6</v>
      </c>
      <c r="D5946" s="10">
        <v>70001</v>
      </c>
    </row>
    <row r="5947" spans="1:4" x14ac:dyDescent="0.35">
      <c r="A5947" s="7" t="s">
        <v>484</v>
      </c>
      <c r="B5947" s="8">
        <v>41207</v>
      </c>
      <c r="C5947" s="9">
        <v>19.66</v>
      </c>
      <c r="D5947" s="10">
        <v>10002</v>
      </c>
    </row>
    <row r="5948" spans="1:4" x14ac:dyDescent="0.35">
      <c r="A5948" s="7" t="s">
        <v>484</v>
      </c>
      <c r="B5948" s="8">
        <v>41207</v>
      </c>
      <c r="C5948" s="9">
        <v>5.9</v>
      </c>
      <c r="D5948" s="10">
        <v>10002</v>
      </c>
    </row>
    <row r="5949" spans="1:4" x14ac:dyDescent="0.35">
      <c r="A5949" s="7" t="s">
        <v>484</v>
      </c>
      <c r="B5949" s="8">
        <v>41241</v>
      </c>
      <c r="C5949" s="9">
        <v>19.66</v>
      </c>
      <c r="D5949" s="10">
        <v>10002</v>
      </c>
    </row>
    <row r="5950" spans="1:4" x14ac:dyDescent="0.35">
      <c r="A5950" s="7" t="s">
        <v>484</v>
      </c>
      <c r="B5950" s="8">
        <v>41241</v>
      </c>
      <c r="C5950" s="9">
        <v>5.9</v>
      </c>
      <c r="D5950" s="10">
        <v>10002</v>
      </c>
    </row>
    <row r="5951" spans="1:4" x14ac:dyDescent="0.35">
      <c r="A5951" s="7" t="s">
        <v>484</v>
      </c>
      <c r="B5951" s="8">
        <v>41218</v>
      </c>
      <c r="C5951" s="9">
        <v>13.45</v>
      </c>
      <c r="D5951" s="10">
        <v>10015</v>
      </c>
    </row>
    <row r="5952" spans="1:4" x14ac:dyDescent="0.35">
      <c r="A5952" s="7" t="s">
        <v>484</v>
      </c>
      <c r="B5952" s="8">
        <v>41243</v>
      </c>
      <c r="C5952" s="9">
        <v>5.9</v>
      </c>
      <c r="D5952" s="10">
        <v>10001</v>
      </c>
    </row>
    <row r="5953" spans="1:4" x14ac:dyDescent="0.35">
      <c r="A5953" s="7" t="s">
        <v>484</v>
      </c>
      <c r="B5953" s="8">
        <v>41243</v>
      </c>
      <c r="C5953" s="9">
        <v>12.95</v>
      </c>
      <c r="D5953" s="10">
        <v>10001</v>
      </c>
    </row>
    <row r="5954" spans="1:4" x14ac:dyDescent="0.35">
      <c r="A5954" s="7" t="s">
        <v>484</v>
      </c>
      <c r="B5954" s="8">
        <v>41243</v>
      </c>
      <c r="C5954" s="9">
        <v>5.35</v>
      </c>
      <c r="D5954" s="10">
        <v>10001</v>
      </c>
    </row>
    <row r="5955" spans="1:4" x14ac:dyDescent="0.35">
      <c r="A5955" s="7" t="s">
        <v>484</v>
      </c>
      <c r="B5955" s="8">
        <v>41243</v>
      </c>
      <c r="C5955" s="9">
        <v>8.9499999999999993</v>
      </c>
      <c r="D5955" s="10">
        <v>10001</v>
      </c>
    </row>
    <row r="5956" spans="1:4" x14ac:dyDescent="0.35">
      <c r="A5956" s="7" t="s">
        <v>484</v>
      </c>
      <c r="B5956" s="8">
        <v>41246</v>
      </c>
      <c r="C5956" s="9">
        <v>2.95</v>
      </c>
      <c r="D5956" s="10">
        <v>10006</v>
      </c>
    </row>
    <row r="5957" spans="1:4" x14ac:dyDescent="0.35">
      <c r="A5957" s="7" t="s">
        <v>484</v>
      </c>
      <c r="B5957" s="8">
        <v>41187</v>
      </c>
      <c r="C5957" s="9">
        <v>5.9</v>
      </c>
      <c r="D5957" s="10">
        <v>10001</v>
      </c>
    </row>
    <row r="5958" spans="1:4" x14ac:dyDescent="0.35">
      <c r="A5958" s="7" t="s">
        <v>484</v>
      </c>
      <c r="B5958" s="8">
        <v>41187</v>
      </c>
      <c r="C5958" s="9">
        <v>12.95</v>
      </c>
      <c r="D5958" s="10">
        <v>10001</v>
      </c>
    </row>
    <row r="5959" spans="1:4" x14ac:dyDescent="0.35">
      <c r="A5959" s="7" t="s">
        <v>484</v>
      </c>
      <c r="B5959" s="8">
        <v>41187</v>
      </c>
      <c r="C5959" s="9">
        <v>5.35</v>
      </c>
      <c r="D5959" s="10">
        <v>10001</v>
      </c>
    </row>
    <row r="5960" spans="1:4" x14ac:dyDescent="0.35">
      <c r="A5960" s="7" t="s">
        <v>484</v>
      </c>
      <c r="B5960" s="8">
        <v>41187</v>
      </c>
      <c r="C5960" s="9">
        <v>8.9499999999999993</v>
      </c>
      <c r="D5960" s="10">
        <v>10001</v>
      </c>
    </row>
    <row r="5961" spans="1:4" x14ac:dyDescent="0.35">
      <c r="A5961" s="7" t="s">
        <v>484</v>
      </c>
      <c r="B5961" s="8">
        <v>41232</v>
      </c>
      <c r="C5961" s="9">
        <v>8.91</v>
      </c>
      <c r="D5961" s="10">
        <v>70009</v>
      </c>
    </row>
    <row r="5962" spans="1:4" x14ac:dyDescent="0.35">
      <c r="A5962" s="7" t="s">
        <v>484</v>
      </c>
      <c r="B5962" s="8">
        <v>41192</v>
      </c>
      <c r="C5962" s="9">
        <v>14.26</v>
      </c>
      <c r="D5962" s="10">
        <v>10014</v>
      </c>
    </row>
    <row r="5963" spans="1:4" x14ac:dyDescent="0.35">
      <c r="A5963" s="7" t="s">
        <v>484</v>
      </c>
      <c r="B5963" s="8">
        <v>41200</v>
      </c>
      <c r="C5963" s="9">
        <v>10.95</v>
      </c>
      <c r="D5963" s="10">
        <v>20078</v>
      </c>
    </row>
    <row r="5964" spans="1:4" x14ac:dyDescent="0.35">
      <c r="A5964" s="7" t="s">
        <v>484</v>
      </c>
      <c r="B5964" s="8">
        <v>41201</v>
      </c>
      <c r="C5964" s="9">
        <v>5.9</v>
      </c>
      <c r="D5964" s="10">
        <v>10001</v>
      </c>
    </row>
    <row r="5965" spans="1:4" x14ac:dyDescent="0.35">
      <c r="A5965" s="7" t="s">
        <v>484</v>
      </c>
      <c r="B5965" s="8">
        <v>41201</v>
      </c>
      <c r="C5965" s="9">
        <v>12.95</v>
      </c>
      <c r="D5965" s="10">
        <v>10001</v>
      </c>
    </row>
    <row r="5966" spans="1:4" x14ac:dyDescent="0.35">
      <c r="A5966" s="7" t="s">
        <v>484</v>
      </c>
      <c r="B5966" s="8">
        <v>41201</v>
      </c>
      <c r="C5966" s="9">
        <v>5.35</v>
      </c>
      <c r="D5966" s="10">
        <v>10001</v>
      </c>
    </row>
    <row r="5967" spans="1:4" x14ac:dyDescent="0.35">
      <c r="A5967" s="7" t="s">
        <v>484</v>
      </c>
      <c r="B5967" s="8">
        <v>41201</v>
      </c>
      <c r="C5967" s="9">
        <v>8.9499999999999993</v>
      </c>
      <c r="D5967" s="10">
        <v>10001</v>
      </c>
    </row>
    <row r="5968" spans="1:4" x14ac:dyDescent="0.35">
      <c r="A5968" s="7" t="s">
        <v>484</v>
      </c>
      <c r="B5968" s="8">
        <v>41247</v>
      </c>
      <c r="C5968" s="9">
        <v>5.9</v>
      </c>
      <c r="D5968" s="10">
        <v>10001</v>
      </c>
    </row>
    <row r="5969" spans="1:4" x14ac:dyDescent="0.35">
      <c r="A5969" s="7" t="s">
        <v>484</v>
      </c>
      <c r="B5969" s="8">
        <v>41247</v>
      </c>
      <c r="C5969" s="9">
        <v>12.95</v>
      </c>
      <c r="D5969" s="10">
        <v>10001</v>
      </c>
    </row>
    <row r="5970" spans="1:4" x14ac:dyDescent="0.35">
      <c r="A5970" s="7" t="s">
        <v>484</v>
      </c>
      <c r="B5970" s="8">
        <v>41247</v>
      </c>
      <c r="C5970" s="9">
        <v>5.35</v>
      </c>
      <c r="D5970" s="10">
        <v>10001</v>
      </c>
    </row>
    <row r="5971" spans="1:4" x14ac:dyDescent="0.35">
      <c r="A5971" s="7" t="s">
        <v>484</v>
      </c>
      <c r="B5971" s="8">
        <v>41247</v>
      </c>
      <c r="C5971" s="9">
        <v>8.9499999999999993</v>
      </c>
      <c r="D5971" s="10">
        <v>10001</v>
      </c>
    </row>
    <row r="5972" spans="1:4" x14ac:dyDescent="0.35">
      <c r="A5972" s="7" t="s">
        <v>485</v>
      </c>
      <c r="B5972" s="8">
        <v>41187</v>
      </c>
      <c r="C5972" s="9">
        <v>27.45</v>
      </c>
      <c r="D5972" s="10">
        <v>10134</v>
      </c>
    </row>
    <row r="5973" spans="1:4" x14ac:dyDescent="0.35">
      <c r="A5973" s="7" t="s">
        <v>485</v>
      </c>
      <c r="B5973" s="8">
        <v>41293</v>
      </c>
      <c r="C5973" s="9">
        <v>33.35</v>
      </c>
      <c r="D5973" s="10">
        <v>60051</v>
      </c>
    </row>
    <row r="5974" spans="1:4" x14ac:dyDescent="0.35">
      <c r="A5974" s="7" t="s">
        <v>486</v>
      </c>
      <c r="B5974" s="8">
        <v>41206</v>
      </c>
      <c r="C5974" s="9">
        <v>8.09</v>
      </c>
      <c r="D5974" s="10">
        <v>70001</v>
      </c>
    </row>
    <row r="5975" spans="1:4" x14ac:dyDescent="0.35">
      <c r="A5975" s="7" t="s">
        <v>486</v>
      </c>
      <c r="B5975" s="8">
        <v>41213</v>
      </c>
      <c r="C5975" s="9">
        <v>7.65</v>
      </c>
      <c r="D5975" s="10">
        <v>60022</v>
      </c>
    </row>
    <row r="5976" spans="1:4" x14ac:dyDescent="0.35">
      <c r="A5976" s="7" t="s">
        <v>486</v>
      </c>
      <c r="B5976" s="8">
        <v>41214</v>
      </c>
      <c r="C5976" s="9">
        <v>3</v>
      </c>
      <c r="D5976" s="10">
        <v>30034</v>
      </c>
    </row>
    <row r="5977" spans="1:4" x14ac:dyDescent="0.35">
      <c r="A5977" s="7" t="s">
        <v>486</v>
      </c>
      <c r="B5977" s="8">
        <v>41243</v>
      </c>
      <c r="C5977" s="9">
        <v>21.5</v>
      </c>
      <c r="D5977" s="10">
        <v>20205</v>
      </c>
    </row>
    <row r="5978" spans="1:4" x14ac:dyDescent="0.35">
      <c r="A5978" s="7" t="s">
        <v>486</v>
      </c>
      <c r="B5978" s="8">
        <v>41221</v>
      </c>
      <c r="C5978" s="9">
        <v>6</v>
      </c>
      <c r="D5978" s="10">
        <v>20097</v>
      </c>
    </row>
    <row r="5979" spans="1:4" x14ac:dyDescent="0.35">
      <c r="A5979" s="7" t="s">
        <v>486</v>
      </c>
      <c r="B5979" s="8">
        <v>41228</v>
      </c>
      <c r="C5979" s="9">
        <v>61.2</v>
      </c>
      <c r="D5979" s="10">
        <v>40042</v>
      </c>
    </row>
    <row r="5980" spans="1:4" x14ac:dyDescent="0.35">
      <c r="A5980" s="7" t="s">
        <v>486</v>
      </c>
      <c r="B5980" s="8">
        <v>41199</v>
      </c>
      <c r="C5980" s="9">
        <v>5.5</v>
      </c>
      <c r="D5980" s="10">
        <v>20114</v>
      </c>
    </row>
    <row r="5981" spans="1:4" x14ac:dyDescent="0.35">
      <c r="A5981" s="7" t="s">
        <v>486</v>
      </c>
      <c r="B5981" s="8">
        <v>41249</v>
      </c>
      <c r="C5981" s="9">
        <v>3</v>
      </c>
      <c r="D5981" s="10">
        <v>20170</v>
      </c>
    </row>
    <row r="5982" spans="1:4" x14ac:dyDescent="0.35">
      <c r="A5982" s="7" t="s">
        <v>486</v>
      </c>
      <c r="B5982" s="8">
        <v>41256</v>
      </c>
      <c r="C5982" s="9">
        <v>15</v>
      </c>
      <c r="D5982" s="10">
        <v>20167</v>
      </c>
    </row>
    <row r="5983" spans="1:4" x14ac:dyDescent="0.35">
      <c r="A5983" s="7" t="s">
        <v>486</v>
      </c>
      <c r="B5983" s="8">
        <v>41253</v>
      </c>
      <c r="C5983" s="9">
        <v>3</v>
      </c>
      <c r="D5983" s="10">
        <v>20099</v>
      </c>
    </row>
    <row r="5984" spans="1:4" x14ac:dyDescent="0.35">
      <c r="A5984" s="7" t="s">
        <v>486</v>
      </c>
      <c r="B5984" s="8">
        <v>41257</v>
      </c>
      <c r="C5984" s="9">
        <v>5</v>
      </c>
      <c r="D5984" s="10">
        <v>30027</v>
      </c>
    </row>
    <row r="5985" spans="1:4" x14ac:dyDescent="0.35">
      <c r="A5985" s="7" t="s">
        <v>486</v>
      </c>
      <c r="B5985" s="8">
        <v>41257</v>
      </c>
      <c r="C5985" s="9">
        <v>5.5</v>
      </c>
      <c r="D5985" s="10">
        <v>30027</v>
      </c>
    </row>
    <row r="5986" spans="1:4" x14ac:dyDescent="0.35">
      <c r="A5986" s="7" t="s">
        <v>486</v>
      </c>
      <c r="B5986" s="8">
        <v>41277</v>
      </c>
      <c r="C5986" s="9">
        <v>3</v>
      </c>
      <c r="D5986" s="10">
        <v>20145</v>
      </c>
    </row>
    <row r="5987" spans="1:4" x14ac:dyDescent="0.35">
      <c r="A5987" s="7" t="s">
        <v>486</v>
      </c>
      <c r="B5987" s="8">
        <v>41284</v>
      </c>
      <c r="C5987" s="9">
        <v>3</v>
      </c>
      <c r="D5987" s="10">
        <v>30002</v>
      </c>
    </row>
    <row r="5988" spans="1:4" x14ac:dyDescent="0.35">
      <c r="A5988" s="7" t="s">
        <v>486</v>
      </c>
      <c r="B5988" s="8">
        <v>41284</v>
      </c>
      <c r="C5988" s="9">
        <v>3</v>
      </c>
      <c r="D5988" s="10">
        <v>10113</v>
      </c>
    </row>
    <row r="5989" spans="1:4" x14ac:dyDescent="0.35">
      <c r="A5989" s="7" t="s">
        <v>486</v>
      </c>
      <c r="B5989" s="8">
        <v>41290</v>
      </c>
      <c r="C5989" s="9">
        <v>5.25</v>
      </c>
      <c r="D5989" s="10">
        <v>20143</v>
      </c>
    </row>
    <row r="5990" spans="1:4" x14ac:dyDescent="0.35">
      <c r="A5990" s="7" t="s">
        <v>486</v>
      </c>
      <c r="B5990" s="8">
        <v>41298</v>
      </c>
      <c r="C5990" s="9">
        <v>7.65</v>
      </c>
      <c r="D5990" s="10">
        <v>50007</v>
      </c>
    </row>
    <row r="5991" spans="1:4" x14ac:dyDescent="0.35">
      <c r="A5991" s="7" t="s">
        <v>486</v>
      </c>
      <c r="B5991" s="8">
        <v>41298</v>
      </c>
      <c r="C5991" s="9">
        <v>9</v>
      </c>
      <c r="D5991" s="10">
        <v>20147</v>
      </c>
    </row>
    <row r="5992" spans="1:4" x14ac:dyDescent="0.35">
      <c r="A5992" s="7" t="s">
        <v>486</v>
      </c>
      <c r="B5992" s="8">
        <v>41320</v>
      </c>
      <c r="C5992" s="9">
        <v>8.0500000000000007</v>
      </c>
      <c r="D5992" s="10">
        <v>20014</v>
      </c>
    </row>
    <row r="5993" spans="1:4" x14ac:dyDescent="0.35">
      <c r="A5993" s="7" t="s">
        <v>486</v>
      </c>
      <c r="B5993" s="8">
        <v>41320</v>
      </c>
      <c r="C5993" s="9">
        <v>38.25</v>
      </c>
      <c r="D5993" s="10">
        <v>20104</v>
      </c>
    </row>
    <row r="5994" spans="1:4" x14ac:dyDescent="0.35">
      <c r="A5994" s="7" t="s">
        <v>486</v>
      </c>
      <c r="B5994" s="8">
        <v>41319</v>
      </c>
      <c r="C5994" s="9">
        <v>3</v>
      </c>
      <c r="D5994" s="10">
        <v>30029</v>
      </c>
    </row>
    <row r="5995" spans="1:4" x14ac:dyDescent="0.35">
      <c r="A5995" s="7" t="s">
        <v>486</v>
      </c>
      <c r="B5995" s="8">
        <v>41326</v>
      </c>
      <c r="C5995" s="9">
        <v>15</v>
      </c>
      <c r="D5995" s="10">
        <v>30063</v>
      </c>
    </row>
    <row r="5996" spans="1:4" x14ac:dyDescent="0.35">
      <c r="A5996" s="7" t="s">
        <v>486</v>
      </c>
      <c r="B5996" s="8">
        <v>41331</v>
      </c>
      <c r="C5996" s="9">
        <v>5.5</v>
      </c>
      <c r="D5996" s="10">
        <v>30035</v>
      </c>
    </row>
    <row r="5997" spans="1:4" x14ac:dyDescent="0.35">
      <c r="A5997" s="7" t="s">
        <v>486</v>
      </c>
      <c r="B5997" s="8">
        <v>41331</v>
      </c>
      <c r="C5997" s="9">
        <v>1</v>
      </c>
      <c r="D5997" s="10">
        <v>30035</v>
      </c>
    </row>
    <row r="5998" spans="1:4" x14ac:dyDescent="0.35">
      <c r="A5998" s="7" t="s">
        <v>486</v>
      </c>
      <c r="B5998" s="8">
        <v>41332</v>
      </c>
      <c r="C5998" s="9">
        <v>10.5</v>
      </c>
      <c r="D5998" s="10">
        <v>30048</v>
      </c>
    </row>
    <row r="5999" spans="1:4" x14ac:dyDescent="0.35">
      <c r="A5999" s="7" t="s">
        <v>486</v>
      </c>
      <c r="B5999" s="8">
        <v>41332</v>
      </c>
      <c r="C5999" s="9">
        <v>5.5</v>
      </c>
      <c r="D5999" s="10">
        <v>30048</v>
      </c>
    </row>
    <row r="6000" spans="1:4" x14ac:dyDescent="0.35">
      <c r="A6000" s="7" t="s">
        <v>486</v>
      </c>
      <c r="B6000" s="8">
        <v>41334</v>
      </c>
      <c r="C6000" s="9">
        <v>86.2</v>
      </c>
      <c r="D6000" s="10">
        <v>10117</v>
      </c>
    </row>
    <row r="6001" spans="1:4" x14ac:dyDescent="0.35">
      <c r="A6001" s="7" t="s">
        <v>486</v>
      </c>
      <c r="B6001" s="8">
        <v>41334</v>
      </c>
      <c r="C6001" s="9">
        <v>10.5</v>
      </c>
      <c r="D6001" s="10">
        <v>30048</v>
      </c>
    </row>
    <row r="6002" spans="1:4" x14ac:dyDescent="0.35">
      <c r="A6002" s="7" t="s">
        <v>486</v>
      </c>
      <c r="B6002" s="8">
        <v>41334</v>
      </c>
      <c r="C6002" s="9">
        <v>5.5</v>
      </c>
      <c r="D6002" s="10">
        <v>30048</v>
      </c>
    </row>
    <row r="6003" spans="1:4" x14ac:dyDescent="0.35">
      <c r="A6003" s="7" t="s">
        <v>486</v>
      </c>
      <c r="B6003" s="8">
        <v>41347</v>
      </c>
      <c r="C6003" s="9">
        <v>15.75</v>
      </c>
      <c r="D6003" s="10">
        <v>20122</v>
      </c>
    </row>
    <row r="6004" spans="1:4" x14ac:dyDescent="0.35">
      <c r="A6004" s="7" t="s">
        <v>486</v>
      </c>
      <c r="B6004" s="8">
        <v>41347</v>
      </c>
      <c r="C6004" s="9">
        <v>3</v>
      </c>
      <c r="D6004" s="10">
        <v>20122</v>
      </c>
    </row>
    <row r="6005" spans="1:4" x14ac:dyDescent="0.35">
      <c r="A6005" s="7" t="s">
        <v>486</v>
      </c>
      <c r="B6005" s="8">
        <v>41354</v>
      </c>
      <c r="C6005" s="9">
        <v>9</v>
      </c>
      <c r="D6005" s="10">
        <v>10266</v>
      </c>
    </row>
    <row r="6006" spans="1:4" x14ac:dyDescent="0.35">
      <c r="A6006" s="7" t="s">
        <v>486</v>
      </c>
      <c r="B6006" s="8">
        <v>41354</v>
      </c>
      <c r="C6006" s="9">
        <v>3</v>
      </c>
      <c r="D6006" s="10">
        <v>20446</v>
      </c>
    </row>
    <row r="6007" spans="1:4" x14ac:dyDescent="0.35">
      <c r="A6007" s="7" t="s">
        <v>486</v>
      </c>
      <c r="B6007" s="8">
        <v>41365</v>
      </c>
      <c r="C6007" s="9">
        <v>5.5</v>
      </c>
      <c r="D6007" s="10">
        <v>30035</v>
      </c>
    </row>
    <row r="6008" spans="1:4" x14ac:dyDescent="0.35">
      <c r="A6008" s="7" t="s">
        <v>486</v>
      </c>
      <c r="B6008" s="8">
        <v>41365</v>
      </c>
      <c r="C6008" s="9">
        <v>1</v>
      </c>
      <c r="D6008" s="10">
        <v>30035</v>
      </c>
    </row>
    <row r="6009" spans="1:4" x14ac:dyDescent="0.35">
      <c r="A6009" s="7" t="s">
        <v>486</v>
      </c>
      <c r="B6009" s="8">
        <v>41368</v>
      </c>
      <c r="C6009" s="9">
        <v>3</v>
      </c>
      <c r="D6009" s="10">
        <v>10138</v>
      </c>
    </row>
    <row r="6010" spans="1:4" x14ac:dyDescent="0.35">
      <c r="A6010" s="7" t="s">
        <v>486</v>
      </c>
      <c r="B6010" s="8">
        <v>41382</v>
      </c>
      <c r="C6010" s="9">
        <v>9.81</v>
      </c>
      <c r="D6010" s="10">
        <v>10056</v>
      </c>
    </row>
    <row r="6011" spans="1:4" x14ac:dyDescent="0.35">
      <c r="A6011" s="7" t="s">
        <v>486</v>
      </c>
      <c r="B6011" s="8">
        <v>41388</v>
      </c>
      <c r="C6011" s="9">
        <v>6</v>
      </c>
      <c r="D6011" s="10">
        <v>20160</v>
      </c>
    </row>
    <row r="6012" spans="1:4" x14ac:dyDescent="0.35">
      <c r="A6012" s="7" t="s">
        <v>486</v>
      </c>
      <c r="B6012" s="8">
        <v>41388</v>
      </c>
      <c r="C6012" s="9">
        <v>5.5</v>
      </c>
      <c r="D6012" s="10">
        <v>20160</v>
      </c>
    </row>
    <row r="6013" spans="1:4" x14ac:dyDescent="0.35">
      <c r="A6013" s="7" t="s">
        <v>486</v>
      </c>
      <c r="B6013" s="8">
        <v>41389</v>
      </c>
      <c r="C6013" s="9">
        <v>9</v>
      </c>
      <c r="D6013" s="10">
        <v>20144</v>
      </c>
    </row>
    <row r="6014" spans="1:4" x14ac:dyDescent="0.35">
      <c r="A6014" s="7" t="s">
        <v>486</v>
      </c>
      <c r="B6014" s="8">
        <v>41389</v>
      </c>
      <c r="C6014" s="9">
        <v>0</v>
      </c>
      <c r="D6014" s="10">
        <v>20144</v>
      </c>
    </row>
    <row r="6015" spans="1:4" x14ac:dyDescent="0.35">
      <c r="A6015" s="7" t="s">
        <v>486</v>
      </c>
      <c r="B6015" s="8">
        <v>41397</v>
      </c>
      <c r="C6015" s="9">
        <v>35.450000000000003</v>
      </c>
      <c r="D6015" s="10">
        <v>10084</v>
      </c>
    </row>
    <row r="6016" spans="1:4" x14ac:dyDescent="0.35">
      <c r="A6016" s="7" t="s">
        <v>486</v>
      </c>
      <c r="B6016" s="8">
        <v>41396</v>
      </c>
      <c r="C6016" s="9">
        <v>6</v>
      </c>
      <c r="D6016" s="10">
        <v>20107</v>
      </c>
    </row>
    <row r="6017" spans="1:4" x14ac:dyDescent="0.35">
      <c r="A6017" s="7" t="s">
        <v>486</v>
      </c>
      <c r="B6017" s="8">
        <v>41402</v>
      </c>
      <c r="C6017" s="9">
        <v>30.75</v>
      </c>
      <c r="D6017" s="10">
        <v>10093</v>
      </c>
    </row>
    <row r="6018" spans="1:4" x14ac:dyDescent="0.35">
      <c r="A6018" s="7" t="s">
        <v>486</v>
      </c>
      <c r="B6018" s="8">
        <v>41404</v>
      </c>
      <c r="C6018" s="9">
        <v>16.64</v>
      </c>
      <c r="D6018" s="10">
        <v>10015</v>
      </c>
    </row>
    <row r="6019" spans="1:4" x14ac:dyDescent="0.35">
      <c r="A6019" s="7" t="s">
        <v>486</v>
      </c>
      <c r="B6019" s="8">
        <v>41408</v>
      </c>
      <c r="C6019" s="9">
        <v>5</v>
      </c>
      <c r="D6019" s="10">
        <v>30027</v>
      </c>
    </row>
    <row r="6020" spans="1:4" x14ac:dyDescent="0.35">
      <c r="A6020" s="7" t="s">
        <v>486</v>
      </c>
      <c r="B6020" s="8">
        <v>41408</v>
      </c>
      <c r="C6020" s="9">
        <v>5.5</v>
      </c>
      <c r="D6020" s="10">
        <v>30027</v>
      </c>
    </row>
    <row r="6021" spans="1:4" x14ac:dyDescent="0.35">
      <c r="A6021" s="7" t="s">
        <v>486</v>
      </c>
      <c r="B6021" s="8">
        <v>41424</v>
      </c>
      <c r="C6021" s="9">
        <v>18</v>
      </c>
      <c r="D6021" s="10">
        <v>10122</v>
      </c>
    </row>
    <row r="6022" spans="1:4" x14ac:dyDescent="0.35">
      <c r="A6022" s="7" t="s">
        <v>486</v>
      </c>
      <c r="B6022" s="8">
        <v>41430</v>
      </c>
      <c r="C6022" s="9">
        <v>17.010000000000002</v>
      </c>
      <c r="D6022" s="10">
        <v>50004</v>
      </c>
    </row>
    <row r="6023" spans="1:4" x14ac:dyDescent="0.35">
      <c r="A6023" s="7" t="s">
        <v>486</v>
      </c>
      <c r="B6023" s="8">
        <v>41438</v>
      </c>
      <c r="C6023" s="9">
        <v>6</v>
      </c>
      <c r="D6023" s="10">
        <v>20121</v>
      </c>
    </row>
    <row r="6024" spans="1:4" x14ac:dyDescent="0.35">
      <c r="A6024" s="7" t="s">
        <v>486</v>
      </c>
      <c r="B6024" s="8">
        <v>41434</v>
      </c>
      <c r="C6024" s="9">
        <v>10.5</v>
      </c>
      <c r="D6024" s="10">
        <v>20032</v>
      </c>
    </row>
    <row r="6025" spans="1:4" x14ac:dyDescent="0.35">
      <c r="A6025" s="7" t="s">
        <v>486</v>
      </c>
      <c r="B6025" s="8">
        <v>41434</v>
      </c>
      <c r="C6025" s="9">
        <v>50.25</v>
      </c>
      <c r="D6025" s="10">
        <v>40019</v>
      </c>
    </row>
    <row r="6026" spans="1:4" x14ac:dyDescent="0.35">
      <c r="A6026" s="7" t="s">
        <v>486</v>
      </c>
      <c r="B6026" s="8">
        <v>41439</v>
      </c>
      <c r="C6026" s="9">
        <v>15.75</v>
      </c>
      <c r="D6026" s="10">
        <v>20122</v>
      </c>
    </row>
    <row r="6027" spans="1:4" x14ac:dyDescent="0.35">
      <c r="A6027" s="7" t="s">
        <v>486</v>
      </c>
      <c r="B6027" s="8">
        <v>41439</v>
      </c>
      <c r="C6027" s="9">
        <v>3</v>
      </c>
      <c r="D6027" s="10">
        <v>20122</v>
      </c>
    </row>
    <row r="6028" spans="1:4" x14ac:dyDescent="0.35">
      <c r="A6028" s="7" t="s">
        <v>486</v>
      </c>
      <c r="B6028" s="8">
        <v>41438</v>
      </c>
      <c r="C6028" s="9">
        <v>11.25</v>
      </c>
      <c r="D6028" s="10">
        <v>20016</v>
      </c>
    </row>
    <row r="6029" spans="1:4" x14ac:dyDescent="0.35">
      <c r="A6029" s="7" t="s">
        <v>486</v>
      </c>
      <c r="B6029" s="8">
        <v>41456</v>
      </c>
      <c r="C6029" s="9">
        <v>15.3</v>
      </c>
      <c r="D6029" s="10">
        <v>10035</v>
      </c>
    </row>
    <row r="6030" spans="1:4" x14ac:dyDescent="0.35">
      <c r="A6030" s="7" t="s">
        <v>486</v>
      </c>
      <c r="B6030" s="8">
        <v>41458</v>
      </c>
      <c r="C6030" s="9">
        <v>25.85</v>
      </c>
      <c r="D6030" s="10">
        <v>10013</v>
      </c>
    </row>
    <row r="6031" spans="1:4" x14ac:dyDescent="0.35">
      <c r="A6031" s="7" t="s">
        <v>486</v>
      </c>
      <c r="B6031" s="8">
        <v>41458</v>
      </c>
      <c r="C6031" s="9">
        <v>13.72</v>
      </c>
      <c r="D6031" s="10">
        <v>10013</v>
      </c>
    </row>
    <row r="6032" spans="1:4" x14ac:dyDescent="0.35">
      <c r="A6032" s="7" t="s">
        <v>486</v>
      </c>
      <c r="B6032" s="8">
        <v>41460</v>
      </c>
      <c r="C6032" s="9">
        <v>5.25</v>
      </c>
      <c r="D6032" s="10">
        <v>20108</v>
      </c>
    </row>
    <row r="6033" spans="1:4" x14ac:dyDescent="0.35">
      <c r="A6033" s="7" t="s">
        <v>486</v>
      </c>
      <c r="B6033" s="8">
        <v>41486</v>
      </c>
      <c r="C6033" s="9">
        <v>7.65</v>
      </c>
      <c r="D6033" s="10">
        <v>10007</v>
      </c>
    </row>
    <row r="6034" spans="1:4" x14ac:dyDescent="0.35">
      <c r="A6034" s="7" t="s">
        <v>486</v>
      </c>
      <c r="B6034" s="8">
        <v>41505</v>
      </c>
      <c r="C6034" s="9">
        <v>25.85</v>
      </c>
      <c r="D6034" s="10">
        <v>10013</v>
      </c>
    </row>
    <row r="6035" spans="1:4" x14ac:dyDescent="0.35">
      <c r="A6035" s="7" t="s">
        <v>486</v>
      </c>
      <c r="B6035" s="8">
        <v>41505</v>
      </c>
      <c r="C6035" s="9">
        <v>13.72</v>
      </c>
      <c r="D6035" s="10">
        <v>10013</v>
      </c>
    </row>
    <row r="6036" spans="1:4" x14ac:dyDescent="0.35">
      <c r="A6036" s="7" t="s">
        <v>486</v>
      </c>
      <c r="B6036" s="8">
        <v>41508</v>
      </c>
      <c r="C6036" s="9">
        <v>6</v>
      </c>
      <c r="D6036" s="10">
        <v>20160</v>
      </c>
    </row>
    <row r="6037" spans="1:4" x14ac:dyDescent="0.35">
      <c r="A6037" s="7" t="s">
        <v>486</v>
      </c>
      <c r="B6037" s="8">
        <v>41508</v>
      </c>
      <c r="C6037" s="9">
        <v>5.5</v>
      </c>
      <c r="D6037" s="10">
        <v>20160</v>
      </c>
    </row>
    <row r="6038" spans="1:4" x14ac:dyDescent="0.35">
      <c r="A6038" s="7" t="s">
        <v>486</v>
      </c>
      <c r="B6038" s="8">
        <v>41514</v>
      </c>
      <c r="C6038" s="9">
        <v>11</v>
      </c>
      <c r="D6038" s="10">
        <v>40035</v>
      </c>
    </row>
    <row r="6039" spans="1:4" x14ac:dyDescent="0.35">
      <c r="A6039" s="7" t="s">
        <v>486</v>
      </c>
      <c r="B6039" s="8">
        <v>41515</v>
      </c>
      <c r="C6039" s="9">
        <v>15.5</v>
      </c>
      <c r="D6039" s="10">
        <v>20138</v>
      </c>
    </row>
    <row r="6040" spans="1:4" x14ac:dyDescent="0.35">
      <c r="A6040" s="7" t="s">
        <v>486</v>
      </c>
      <c r="B6040" s="8">
        <v>41543</v>
      </c>
      <c r="C6040" s="9">
        <v>3</v>
      </c>
      <c r="D6040" s="10">
        <v>30046</v>
      </c>
    </row>
    <row r="6041" spans="1:4" x14ac:dyDescent="0.35">
      <c r="A6041" s="7" t="s">
        <v>486</v>
      </c>
      <c r="B6041" s="8">
        <v>41578</v>
      </c>
      <c r="C6041" s="9">
        <v>25.45</v>
      </c>
      <c r="D6041" s="10">
        <v>10017</v>
      </c>
    </row>
    <row r="6042" spans="1:4" x14ac:dyDescent="0.35">
      <c r="A6042" s="7" t="s">
        <v>487</v>
      </c>
      <c r="B6042" s="8">
        <v>41187</v>
      </c>
      <c r="C6042" s="9">
        <v>14.8</v>
      </c>
      <c r="D6042" s="10">
        <v>10102</v>
      </c>
    </row>
    <row r="6043" spans="1:4" x14ac:dyDescent="0.35">
      <c r="A6043" s="7" t="s">
        <v>488</v>
      </c>
      <c r="B6043" s="8">
        <v>41187</v>
      </c>
      <c r="C6043" s="9">
        <v>12.45</v>
      </c>
      <c r="D6043" s="10">
        <v>10113</v>
      </c>
    </row>
    <row r="6044" spans="1:4" x14ac:dyDescent="0.35">
      <c r="A6044" s="7" t="s">
        <v>489</v>
      </c>
      <c r="B6044" s="8">
        <v>41187</v>
      </c>
      <c r="C6044" s="9">
        <v>9.9499999999999993</v>
      </c>
      <c r="D6044" s="10">
        <v>10115</v>
      </c>
    </row>
    <row r="6045" spans="1:4" x14ac:dyDescent="0.35">
      <c r="A6045" s="7" t="s">
        <v>490</v>
      </c>
      <c r="B6045" s="8">
        <v>41187</v>
      </c>
      <c r="C6045" s="9">
        <v>38.950000000000003</v>
      </c>
      <c r="D6045" s="10">
        <v>10098</v>
      </c>
    </row>
    <row r="6046" spans="1:4" x14ac:dyDescent="0.35">
      <c r="A6046" s="7" t="s">
        <v>491</v>
      </c>
      <c r="B6046" s="8">
        <v>41187</v>
      </c>
      <c r="C6046" s="9">
        <v>43.25</v>
      </c>
      <c r="D6046" s="10">
        <v>10120</v>
      </c>
    </row>
    <row r="6047" spans="1:4" x14ac:dyDescent="0.35">
      <c r="A6047" s="7" t="s">
        <v>492</v>
      </c>
      <c r="B6047" s="8">
        <v>41187</v>
      </c>
      <c r="C6047" s="9">
        <v>11.75</v>
      </c>
      <c r="D6047" s="10">
        <v>10121</v>
      </c>
    </row>
    <row r="6048" spans="1:4" x14ac:dyDescent="0.35">
      <c r="A6048" s="7" t="s">
        <v>493</v>
      </c>
      <c r="B6048" s="8">
        <v>41187</v>
      </c>
      <c r="C6048" s="9">
        <v>7</v>
      </c>
      <c r="D6048" s="10">
        <v>10122</v>
      </c>
    </row>
    <row r="6049" spans="1:4" x14ac:dyDescent="0.35">
      <c r="A6049" s="7" t="s">
        <v>494</v>
      </c>
      <c r="B6049" s="8">
        <v>41186</v>
      </c>
      <c r="C6049" s="9">
        <v>28.45</v>
      </c>
      <c r="D6049" s="10">
        <v>10044</v>
      </c>
    </row>
    <row r="6050" spans="1:4" x14ac:dyDescent="0.35">
      <c r="A6050" s="7" t="s">
        <v>495</v>
      </c>
      <c r="B6050" s="8">
        <v>41186</v>
      </c>
      <c r="C6050" s="9">
        <v>0.01</v>
      </c>
      <c r="D6050" s="10">
        <v>10054</v>
      </c>
    </row>
    <row r="6051" spans="1:4" x14ac:dyDescent="0.35">
      <c r="A6051" s="7" t="s">
        <v>496</v>
      </c>
      <c r="B6051" s="8">
        <v>41186</v>
      </c>
      <c r="C6051" s="9">
        <v>25.11</v>
      </c>
      <c r="D6051" s="10">
        <v>50014</v>
      </c>
    </row>
    <row r="6052" spans="1:4" x14ac:dyDescent="0.35">
      <c r="A6052" s="7" t="s">
        <v>497</v>
      </c>
      <c r="B6052" s="8">
        <v>41186</v>
      </c>
      <c r="C6052" s="9">
        <v>32.75</v>
      </c>
      <c r="D6052" s="10">
        <v>10007</v>
      </c>
    </row>
    <row r="6053" spans="1:4" x14ac:dyDescent="0.35">
      <c r="A6053" s="7" t="s">
        <v>498</v>
      </c>
      <c r="B6053" s="8">
        <v>41186</v>
      </c>
      <c r="C6053" s="9">
        <v>2.4700000000000002</v>
      </c>
      <c r="D6053" s="10">
        <v>10041</v>
      </c>
    </row>
    <row r="6054" spans="1:4" x14ac:dyDescent="0.35">
      <c r="A6054" s="7" t="s">
        <v>498</v>
      </c>
      <c r="B6054" s="8">
        <v>41193</v>
      </c>
      <c r="C6054" s="9">
        <v>24.43</v>
      </c>
      <c r="D6054" s="10">
        <v>60003</v>
      </c>
    </row>
    <row r="6055" spans="1:4" x14ac:dyDescent="0.35">
      <c r="A6055" s="7" t="s">
        <v>498</v>
      </c>
      <c r="B6055" s="8">
        <v>41204</v>
      </c>
      <c r="C6055" s="9">
        <v>5.85</v>
      </c>
      <c r="D6055" s="10">
        <v>20009</v>
      </c>
    </row>
    <row r="6056" spans="1:4" x14ac:dyDescent="0.35">
      <c r="A6056" s="7" t="s">
        <v>499</v>
      </c>
      <c r="B6056" s="8">
        <v>41207</v>
      </c>
      <c r="C6056" s="9">
        <v>13.18</v>
      </c>
      <c r="D6056" s="10">
        <v>10048</v>
      </c>
    </row>
    <row r="6057" spans="1:4" x14ac:dyDescent="0.35">
      <c r="A6057" s="7" t="s">
        <v>499</v>
      </c>
      <c r="B6057" s="8">
        <v>41228</v>
      </c>
      <c r="C6057" s="9">
        <v>13.18</v>
      </c>
      <c r="D6057" s="10">
        <v>70022</v>
      </c>
    </row>
    <row r="6058" spans="1:4" x14ac:dyDescent="0.35">
      <c r="A6058" s="7" t="s">
        <v>499</v>
      </c>
      <c r="B6058" s="8">
        <v>41186</v>
      </c>
      <c r="C6058" s="9">
        <v>13.41</v>
      </c>
      <c r="D6058" s="10">
        <v>10022</v>
      </c>
    </row>
    <row r="6059" spans="1:4" x14ac:dyDescent="0.35">
      <c r="A6059" s="7" t="s">
        <v>499</v>
      </c>
      <c r="B6059" s="8">
        <v>41193</v>
      </c>
      <c r="C6059" s="9">
        <v>14.65</v>
      </c>
      <c r="D6059" s="10">
        <v>40004</v>
      </c>
    </row>
    <row r="6060" spans="1:4" x14ac:dyDescent="0.35">
      <c r="A6060" s="7" t="s">
        <v>499</v>
      </c>
      <c r="B6060" s="8">
        <v>41375</v>
      </c>
      <c r="C6060" s="9">
        <v>21.46</v>
      </c>
      <c r="D6060" s="10">
        <v>60013</v>
      </c>
    </row>
    <row r="6061" spans="1:4" x14ac:dyDescent="0.35">
      <c r="A6061" s="7" t="s">
        <v>499</v>
      </c>
      <c r="B6061" s="8">
        <v>41557</v>
      </c>
      <c r="C6061" s="9">
        <v>14.13</v>
      </c>
      <c r="D6061" s="10">
        <v>60012</v>
      </c>
    </row>
    <row r="6062" spans="1:4" x14ac:dyDescent="0.35">
      <c r="A6062" s="7" t="s">
        <v>500</v>
      </c>
      <c r="B6062" s="8">
        <v>41186</v>
      </c>
      <c r="C6062" s="9">
        <v>10.75</v>
      </c>
      <c r="D6062" s="10">
        <v>50010</v>
      </c>
    </row>
    <row r="6063" spans="1:4" x14ac:dyDescent="0.35">
      <c r="A6063" s="7" t="s">
        <v>501</v>
      </c>
      <c r="B6063" s="8">
        <v>41246</v>
      </c>
      <c r="C6063" s="9">
        <v>2.95</v>
      </c>
      <c r="D6063" s="10">
        <v>10013</v>
      </c>
    </row>
    <row r="6064" spans="1:4" x14ac:dyDescent="0.35">
      <c r="A6064" s="7" t="s">
        <v>501</v>
      </c>
      <c r="B6064" s="8">
        <v>41186</v>
      </c>
      <c r="C6064" s="9">
        <v>4.45</v>
      </c>
      <c r="D6064" s="10">
        <v>10027</v>
      </c>
    </row>
    <row r="6065" spans="1:4" x14ac:dyDescent="0.35">
      <c r="A6065" s="7" t="s">
        <v>501</v>
      </c>
      <c r="B6065" s="8">
        <v>41249</v>
      </c>
      <c r="C6065" s="9">
        <v>4.45</v>
      </c>
      <c r="D6065" s="10">
        <v>20012</v>
      </c>
    </row>
    <row r="6066" spans="1:4" x14ac:dyDescent="0.35">
      <c r="A6066" s="7" t="s">
        <v>501</v>
      </c>
      <c r="B6066" s="8">
        <v>41248</v>
      </c>
      <c r="C6066" s="9">
        <v>4.45</v>
      </c>
      <c r="D6066" s="10">
        <v>20008</v>
      </c>
    </row>
    <row r="6067" spans="1:4" x14ac:dyDescent="0.35">
      <c r="A6067" s="7" t="s">
        <v>501</v>
      </c>
      <c r="B6067" s="8">
        <v>41256</v>
      </c>
      <c r="C6067" s="9">
        <v>3.15</v>
      </c>
      <c r="D6067" s="10">
        <v>20017</v>
      </c>
    </row>
    <row r="6068" spans="1:4" x14ac:dyDescent="0.35">
      <c r="A6068" s="7" t="s">
        <v>501</v>
      </c>
      <c r="B6068" s="8">
        <v>41256</v>
      </c>
      <c r="C6068" s="9">
        <v>4.45</v>
      </c>
      <c r="D6068" s="10">
        <v>20017</v>
      </c>
    </row>
    <row r="6069" spans="1:4" x14ac:dyDescent="0.35">
      <c r="A6069" s="7" t="s">
        <v>501</v>
      </c>
      <c r="B6069" s="8">
        <v>41261</v>
      </c>
      <c r="C6069" s="9">
        <v>8.0500000000000007</v>
      </c>
      <c r="D6069" s="10">
        <v>50008</v>
      </c>
    </row>
    <row r="6070" spans="1:4" x14ac:dyDescent="0.35">
      <c r="A6070" s="7" t="s">
        <v>501</v>
      </c>
      <c r="B6070" s="8">
        <v>41282</v>
      </c>
      <c r="C6070" s="9">
        <v>3.15</v>
      </c>
      <c r="D6070" s="10">
        <v>20017</v>
      </c>
    </row>
    <row r="6071" spans="1:4" x14ac:dyDescent="0.35">
      <c r="A6071" s="7" t="s">
        <v>501</v>
      </c>
      <c r="B6071" s="8">
        <v>41282</v>
      </c>
      <c r="C6071" s="9">
        <v>4.45</v>
      </c>
      <c r="D6071" s="10">
        <v>20017</v>
      </c>
    </row>
    <row r="6072" spans="1:4" x14ac:dyDescent="0.35">
      <c r="A6072" s="7" t="s">
        <v>501</v>
      </c>
      <c r="B6072" s="8">
        <v>41330</v>
      </c>
      <c r="C6072" s="9">
        <v>4.45</v>
      </c>
      <c r="D6072" s="10">
        <v>70023</v>
      </c>
    </row>
    <row r="6073" spans="1:4" x14ac:dyDescent="0.35">
      <c r="A6073" s="7" t="s">
        <v>502</v>
      </c>
      <c r="B6073" s="8">
        <v>41185</v>
      </c>
      <c r="C6073" s="9">
        <v>27.45</v>
      </c>
      <c r="D6073" s="10">
        <v>40007</v>
      </c>
    </row>
    <row r="6074" spans="1:4" x14ac:dyDescent="0.35">
      <c r="A6074" s="7" t="s">
        <v>503</v>
      </c>
      <c r="B6074" s="8">
        <v>41207</v>
      </c>
      <c r="C6074" s="9">
        <v>14.38</v>
      </c>
      <c r="D6074" s="10">
        <v>70023</v>
      </c>
    </row>
    <row r="6075" spans="1:4" x14ac:dyDescent="0.35">
      <c r="A6075" s="7" t="s">
        <v>503</v>
      </c>
      <c r="B6075" s="8">
        <v>41185</v>
      </c>
      <c r="C6075" s="9">
        <v>12.96</v>
      </c>
      <c r="D6075" s="10">
        <v>60028</v>
      </c>
    </row>
    <row r="6076" spans="1:4" x14ac:dyDescent="0.35">
      <c r="A6076" s="7" t="s">
        <v>503</v>
      </c>
      <c r="B6076" s="8">
        <v>41230</v>
      </c>
      <c r="C6076" s="9">
        <v>34.5</v>
      </c>
      <c r="D6076" s="10">
        <v>20300</v>
      </c>
    </row>
    <row r="6077" spans="1:4" x14ac:dyDescent="0.35">
      <c r="A6077" s="7" t="s">
        <v>503</v>
      </c>
      <c r="B6077" s="8">
        <v>41261</v>
      </c>
      <c r="C6077" s="9">
        <v>28.14</v>
      </c>
      <c r="D6077" s="10">
        <v>40017</v>
      </c>
    </row>
    <row r="6078" spans="1:4" x14ac:dyDescent="0.35">
      <c r="A6078" s="7" t="s">
        <v>503</v>
      </c>
      <c r="B6078" s="8">
        <v>41275</v>
      </c>
      <c r="C6078" s="9">
        <v>13.65</v>
      </c>
      <c r="D6078" s="10">
        <v>10017</v>
      </c>
    </row>
    <row r="6079" spans="1:4" x14ac:dyDescent="0.35">
      <c r="A6079" s="7" t="s">
        <v>503</v>
      </c>
      <c r="B6079" s="8">
        <v>41274</v>
      </c>
      <c r="C6079" s="9">
        <v>14.08</v>
      </c>
      <c r="D6079" s="10">
        <v>70016</v>
      </c>
    </row>
    <row r="6080" spans="1:4" x14ac:dyDescent="0.35">
      <c r="A6080" s="7" t="s">
        <v>503</v>
      </c>
      <c r="B6080" s="8">
        <v>41278</v>
      </c>
      <c r="C6080" s="9">
        <v>7.29</v>
      </c>
      <c r="D6080" s="10">
        <v>70064</v>
      </c>
    </row>
    <row r="6081" spans="1:4" x14ac:dyDescent="0.35">
      <c r="A6081" s="7" t="s">
        <v>503</v>
      </c>
      <c r="B6081" s="8">
        <v>41281</v>
      </c>
      <c r="C6081" s="9">
        <v>20.079999999999998</v>
      </c>
      <c r="D6081" s="10">
        <v>70038</v>
      </c>
    </row>
    <row r="6082" spans="1:4" x14ac:dyDescent="0.35">
      <c r="A6082" s="7" t="s">
        <v>504</v>
      </c>
      <c r="B6082" s="8">
        <v>41207</v>
      </c>
      <c r="C6082" s="9">
        <v>13.08</v>
      </c>
      <c r="D6082" s="10">
        <v>70024</v>
      </c>
    </row>
    <row r="6083" spans="1:4" x14ac:dyDescent="0.35">
      <c r="A6083" s="7" t="s">
        <v>504</v>
      </c>
      <c r="B6083" s="8">
        <v>41185</v>
      </c>
      <c r="C6083" s="9">
        <v>8.77</v>
      </c>
      <c r="D6083" s="10">
        <v>60030</v>
      </c>
    </row>
    <row r="6084" spans="1:4" x14ac:dyDescent="0.35">
      <c r="A6084" s="7" t="s">
        <v>504</v>
      </c>
      <c r="B6084" s="8">
        <v>41261</v>
      </c>
      <c r="C6084" s="9">
        <v>13.5</v>
      </c>
      <c r="D6084" s="10">
        <v>40016</v>
      </c>
    </row>
    <row r="6085" spans="1:4" x14ac:dyDescent="0.35">
      <c r="A6085" s="7" t="s">
        <v>504</v>
      </c>
      <c r="B6085" s="8">
        <v>41274</v>
      </c>
      <c r="C6085" s="9">
        <v>12.15</v>
      </c>
      <c r="D6085" s="10">
        <v>70015</v>
      </c>
    </row>
    <row r="6086" spans="1:4" x14ac:dyDescent="0.35">
      <c r="A6086" s="7" t="s">
        <v>504</v>
      </c>
      <c r="B6086" s="8">
        <v>41278</v>
      </c>
      <c r="C6086" s="9">
        <v>6.25</v>
      </c>
      <c r="D6086" s="10">
        <v>50009</v>
      </c>
    </row>
    <row r="6087" spans="1:4" x14ac:dyDescent="0.35">
      <c r="A6087" s="7" t="s">
        <v>504</v>
      </c>
      <c r="B6087" s="8">
        <v>41281</v>
      </c>
      <c r="C6087" s="9">
        <v>5.13</v>
      </c>
      <c r="D6087" s="10">
        <v>10053</v>
      </c>
    </row>
    <row r="6088" spans="1:4" x14ac:dyDescent="0.35">
      <c r="A6088" s="7" t="s">
        <v>505</v>
      </c>
      <c r="B6088" s="8">
        <v>41185</v>
      </c>
      <c r="C6088" s="9">
        <v>9.81</v>
      </c>
      <c r="D6088" s="10">
        <v>50017</v>
      </c>
    </row>
    <row r="6089" spans="1:4" x14ac:dyDescent="0.35">
      <c r="A6089" s="7" t="s">
        <v>505</v>
      </c>
      <c r="B6089" s="8">
        <v>41199</v>
      </c>
      <c r="C6089" s="9">
        <v>12.2</v>
      </c>
      <c r="D6089" s="10">
        <v>70036</v>
      </c>
    </row>
    <row r="6090" spans="1:4" x14ac:dyDescent="0.35">
      <c r="A6090" s="7" t="s">
        <v>505</v>
      </c>
      <c r="B6090" s="8">
        <v>41282</v>
      </c>
      <c r="C6090" s="9">
        <v>10.08</v>
      </c>
      <c r="D6090" s="10">
        <v>10012</v>
      </c>
    </row>
    <row r="6091" spans="1:4" x14ac:dyDescent="0.35">
      <c r="A6091" s="7" t="s">
        <v>505</v>
      </c>
      <c r="B6091" s="8">
        <v>41290</v>
      </c>
      <c r="C6091" s="9">
        <v>8.5500000000000007</v>
      </c>
      <c r="D6091" s="10">
        <v>40001</v>
      </c>
    </row>
    <row r="6092" spans="1:4" x14ac:dyDescent="0.35">
      <c r="A6092" s="7" t="s">
        <v>505</v>
      </c>
      <c r="B6092" s="8">
        <v>41450</v>
      </c>
      <c r="C6092" s="9">
        <v>7.15</v>
      </c>
      <c r="D6092" s="10">
        <v>60001</v>
      </c>
    </row>
    <row r="6093" spans="1:4" x14ac:dyDescent="0.35">
      <c r="A6093" s="7" t="s">
        <v>506</v>
      </c>
      <c r="B6093" s="8">
        <v>41185</v>
      </c>
      <c r="C6093" s="9">
        <v>8.5500000000000007</v>
      </c>
      <c r="D6093" s="10">
        <v>60024</v>
      </c>
    </row>
    <row r="6094" spans="1:4" x14ac:dyDescent="0.35">
      <c r="A6094" s="7" t="s">
        <v>506</v>
      </c>
      <c r="B6094" s="8">
        <v>41199</v>
      </c>
      <c r="C6094" s="9">
        <v>9.9499999999999993</v>
      </c>
      <c r="D6094" s="10">
        <v>10087</v>
      </c>
    </row>
    <row r="6095" spans="1:4" x14ac:dyDescent="0.35">
      <c r="A6095" s="7" t="s">
        <v>507</v>
      </c>
      <c r="B6095" s="8">
        <v>41185</v>
      </c>
      <c r="C6095" s="9">
        <v>10.75</v>
      </c>
      <c r="D6095" s="10">
        <v>60023</v>
      </c>
    </row>
    <row r="6096" spans="1:4" x14ac:dyDescent="0.35">
      <c r="A6096" s="7" t="s">
        <v>508</v>
      </c>
      <c r="B6096" s="8">
        <v>41187</v>
      </c>
      <c r="C6096" s="9">
        <v>0</v>
      </c>
      <c r="D6096" s="10">
        <v>10118</v>
      </c>
    </row>
    <row r="6097" spans="1:4" x14ac:dyDescent="0.35">
      <c r="A6097" s="7" t="s">
        <v>509</v>
      </c>
      <c r="B6097" s="8">
        <v>41187</v>
      </c>
      <c r="C6097" s="9">
        <v>42.9</v>
      </c>
      <c r="D6097" s="10">
        <v>10106</v>
      </c>
    </row>
    <row r="6098" spans="1:4" x14ac:dyDescent="0.35">
      <c r="A6098" s="7" t="s">
        <v>510</v>
      </c>
      <c r="B6098" s="8">
        <v>41187</v>
      </c>
      <c r="C6098" s="9">
        <v>22</v>
      </c>
      <c r="D6098" s="10">
        <v>60036</v>
      </c>
    </row>
    <row r="6099" spans="1:4" x14ac:dyDescent="0.35">
      <c r="A6099" s="7" t="s">
        <v>511</v>
      </c>
      <c r="B6099" s="8">
        <v>41187</v>
      </c>
      <c r="C6099" s="9">
        <v>24.25</v>
      </c>
      <c r="D6099" s="10">
        <v>10132</v>
      </c>
    </row>
    <row r="6100" spans="1:4" x14ac:dyDescent="0.35">
      <c r="A6100" s="7" t="s">
        <v>512</v>
      </c>
      <c r="B6100" s="8">
        <v>41207</v>
      </c>
      <c r="C6100" s="9">
        <v>14.35</v>
      </c>
      <c r="D6100" s="10">
        <v>60038</v>
      </c>
    </row>
    <row r="6101" spans="1:4" x14ac:dyDescent="0.35">
      <c r="A6101" s="7" t="s">
        <v>512</v>
      </c>
      <c r="B6101" s="8">
        <v>41189</v>
      </c>
      <c r="C6101" s="9">
        <v>16.899999999999999</v>
      </c>
      <c r="D6101" s="10">
        <v>10005</v>
      </c>
    </row>
    <row r="6102" spans="1:4" x14ac:dyDescent="0.35">
      <c r="A6102" s="7" t="s">
        <v>512</v>
      </c>
      <c r="B6102" s="8">
        <v>41285</v>
      </c>
      <c r="C6102" s="9">
        <v>28.1</v>
      </c>
      <c r="D6102" s="10">
        <v>60020</v>
      </c>
    </row>
    <row r="6103" spans="1:4" x14ac:dyDescent="0.35">
      <c r="A6103" s="7" t="s">
        <v>512</v>
      </c>
      <c r="B6103" s="8">
        <v>41307</v>
      </c>
      <c r="C6103" s="9">
        <v>42.8</v>
      </c>
      <c r="D6103" s="10">
        <v>60028</v>
      </c>
    </row>
    <row r="6104" spans="1:4" x14ac:dyDescent="0.35">
      <c r="A6104" s="7" t="s">
        <v>513</v>
      </c>
      <c r="B6104" s="8">
        <v>41189</v>
      </c>
      <c r="C6104" s="9">
        <v>43</v>
      </c>
      <c r="D6104" s="10">
        <v>30011</v>
      </c>
    </row>
    <row r="6105" spans="1:4" x14ac:dyDescent="0.35">
      <c r="A6105" s="7" t="s">
        <v>514</v>
      </c>
      <c r="B6105" s="8">
        <v>41189</v>
      </c>
      <c r="C6105" s="9">
        <v>13.5</v>
      </c>
      <c r="D6105" s="10">
        <v>30052</v>
      </c>
    </row>
    <row r="6106" spans="1:4" x14ac:dyDescent="0.35">
      <c r="A6106" s="7" t="s">
        <v>515</v>
      </c>
      <c r="B6106" s="8">
        <v>41190</v>
      </c>
      <c r="C6106" s="9">
        <v>41.5</v>
      </c>
      <c r="D6106" s="10">
        <v>20195</v>
      </c>
    </row>
    <row r="6107" spans="1:4" x14ac:dyDescent="0.35">
      <c r="A6107" s="7" t="s">
        <v>516</v>
      </c>
      <c r="B6107" s="8">
        <v>41190</v>
      </c>
      <c r="C6107" s="9">
        <v>11.25</v>
      </c>
      <c r="D6107" s="10">
        <v>10003</v>
      </c>
    </row>
    <row r="6108" spans="1:4" x14ac:dyDescent="0.35">
      <c r="A6108" s="7" t="s">
        <v>516</v>
      </c>
      <c r="B6108" s="8">
        <v>41352</v>
      </c>
      <c r="C6108" s="9">
        <v>11.38</v>
      </c>
      <c r="D6108" s="10">
        <v>10019</v>
      </c>
    </row>
    <row r="6109" spans="1:4" x14ac:dyDescent="0.35">
      <c r="A6109" s="7" t="s">
        <v>516</v>
      </c>
      <c r="B6109" s="8">
        <v>41457</v>
      </c>
      <c r="C6109" s="9">
        <v>10.75</v>
      </c>
      <c r="D6109" s="10">
        <v>10062</v>
      </c>
    </row>
    <row r="6110" spans="1:4" x14ac:dyDescent="0.35">
      <c r="A6110" s="7" t="s">
        <v>516</v>
      </c>
      <c r="B6110" s="8">
        <v>41472</v>
      </c>
      <c r="C6110" s="9">
        <v>10.48</v>
      </c>
      <c r="D6110" s="10">
        <v>50012</v>
      </c>
    </row>
    <row r="6111" spans="1:4" x14ac:dyDescent="0.35">
      <c r="A6111" s="7" t="s">
        <v>516</v>
      </c>
      <c r="B6111" s="8">
        <v>41505</v>
      </c>
      <c r="C6111" s="9">
        <v>16.11</v>
      </c>
      <c r="D6111" s="10">
        <v>10010</v>
      </c>
    </row>
    <row r="6112" spans="1:4" x14ac:dyDescent="0.35">
      <c r="A6112" s="7" t="s">
        <v>517</v>
      </c>
      <c r="B6112" s="8">
        <v>41190</v>
      </c>
      <c r="C6112" s="9">
        <v>9.9499999999999993</v>
      </c>
      <c r="D6112" s="10">
        <v>70008</v>
      </c>
    </row>
    <row r="6113" spans="1:4" x14ac:dyDescent="0.35">
      <c r="A6113" s="7" t="s">
        <v>518</v>
      </c>
      <c r="B6113" s="8">
        <v>41190</v>
      </c>
      <c r="C6113" s="9">
        <v>0.01</v>
      </c>
      <c r="D6113" s="10">
        <v>20081</v>
      </c>
    </row>
    <row r="6114" spans="1:4" x14ac:dyDescent="0.35">
      <c r="A6114" s="7" t="s">
        <v>519</v>
      </c>
      <c r="B6114" s="8">
        <v>41205</v>
      </c>
      <c r="C6114" s="9">
        <v>5.85</v>
      </c>
      <c r="D6114" s="10">
        <v>10041</v>
      </c>
    </row>
    <row r="6115" spans="1:4" x14ac:dyDescent="0.35">
      <c r="A6115" s="7" t="s">
        <v>519</v>
      </c>
      <c r="B6115" s="8">
        <v>41206</v>
      </c>
      <c r="C6115" s="9">
        <v>10.35</v>
      </c>
      <c r="D6115" s="10">
        <v>10074</v>
      </c>
    </row>
    <row r="6116" spans="1:4" x14ac:dyDescent="0.35">
      <c r="A6116" s="7" t="s">
        <v>519</v>
      </c>
      <c r="B6116" s="8">
        <v>41207</v>
      </c>
      <c r="C6116" s="9">
        <v>8.09</v>
      </c>
      <c r="D6116" s="10">
        <v>60029</v>
      </c>
    </row>
    <row r="6117" spans="1:4" x14ac:dyDescent="0.35">
      <c r="A6117" s="7" t="s">
        <v>519</v>
      </c>
      <c r="B6117" s="8">
        <v>41239</v>
      </c>
      <c r="C6117" s="9">
        <v>15.88</v>
      </c>
      <c r="D6117" s="10">
        <v>10055</v>
      </c>
    </row>
    <row r="6118" spans="1:4" x14ac:dyDescent="0.35">
      <c r="A6118" s="7" t="s">
        <v>519</v>
      </c>
      <c r="B6118" s="8">
        <v>41211</v>
      </c>
      <c r="C6118" s="9">
        <v>10.95</v>
      </c>
      <c r="D6118" s="10">
        <v>60010</v>
      </c>
    </row>
    <row r="6119" spans="1:4" x14ac:dyDescent="0.35">
      <c r="A6119" s="7" t="s">
        <v>519</v>
      </c>
      <c r="B6119" s="8">
        <v>41213</v>
      </c>
      <c r="C6119" s="9">
        <v>16.600000000000001</v>
      </c>
      <c r="D6119" s="10">
        <v>70015</v>
      </c>
    </row>
    <row r="6120" spans="1:4" x14ac:dyDescent="0.35">
      <c r="A6120" s="7" t="s">
        <v>519</v>
      </c>
      <c r="B6120" s="8">
        <v>41243</v>
      </c>
      <c r="C6120" s="9">
        <v>16.18</v>
      </c>
      <c r="D6120" s="10">
        <v>40016</v>
      </c>
    </row>
    <row r="6121" spans="1:4" x14ac:dyDescent="0.35">
      <c r="A6121" s="7" t="s">
        <v>519</v>
      </c>
      <c r="B6121" s="8">
        <v>41225</v>
      </c>
      <c r="C6121" s="9">
        <v>13.9</v>
      </c>
      <c r="D6121" s="10">
        <v>50009</v>
      </c>
    </row>
    <row r="6122" spans="1:4" x14ac:dyDescent="0.35">
      <c r="A6122" s="7" t="s">
        <v>519</v>
      </c>
      <c r="B6122" s="8">
        <v>41226</v>
      </c>
      <c r="C6122" s="9">
        <v>29.9</v>
      </c>
      <c r="D6122" s="10">
        <v>20162</v>
      </c>
    </row>
    <row r="6123" spans="1:4" x14ac:dyDescent="0.35">
      <c r="A6123" s="7" t="s">
        <v>519</v>
      </c>
      <c r="B6123" s="8">
        <v>41228</v>
      </c>
      <c r="C6123" s="9">
        <v>17.010000000000002</v>
      </c>
      <c r="D6123" s="10">
        <v>10010</v>
      </c>
    </row>
    <row r="6124" spans="1:4" x14ac:dyDescent="0.35">
      <c r="A6124" s="7" t="s">
        <v>519</v>
      </c>
      <c r="B6124" s="8">
        <v>41191</v>
      </c>
      <c r="C6124" s="9">
        <v>10.35</v>
      </c>
      <c r="D6124" s="10">
        <v>70019</v>
      </c>
    </row>
    <row r="6125" spans="1:4" x14ac:dyDescent="0.35">
      <c r="A6125" s="7" t="s">
        <v>519</v>
      </c>
      <c r="B6125" s="8">
        <v>41192</v>
      </c>
      <c r="C6125" s="9">
        <v>5.85</v>
      </c>
      <c r="D6125" s="10">
        <v>20021</v>
      </c>
    </row>
    <row r="6126" spans="1:4" x14ac:dyDescent="0.35">
      <c r="A6126" s="7" t="s">
        <v>519</v>
      </c>
      <c r="B6126" s="8">
        <v>41190</v>
      </c>
      <c r="C6126" s="9">
        <v>0.01</v>
      </c>
      <c r="D6126" s="10">
        <v>20083</v>
      </c>
    </row>
    <row r="6127" spans="1:4" x14ac:dyDescent="0.35">
      <c r="A6127" s="7" t="s">
        <v>519</v>
      </c>
      <c r="B6127" s="8">
        <v>41197</v>
      </c>
      <c r="C6127" s="9">
        <v>13.18</v>
      </c>
      <c r="D6127" s="10">
        <v>40009</v>
      </c>
    </row>
    <row r="6128" spans="1:4" x14ac:dyDescent="0.35">
      <c r="A6128" s="7" t="s">
        <v>519</v>
      </c>
      <c r="B6128" s="8">
        <v>41204</v>
      </c>
      <c r="C6128" s="9">
        <v>8.09</v>
      </c>
      <c r="D6128" s="10">
        <v>10032</v>
      </c>
    </row>
    <row r="6129" spans="1:4" x14ac:dyDescent="0.35">
      <c r="A6129" s="7" t="s">
        <v>519</v>
      </c>
      <c r="B6129" s="8">
        <v>41247</v>
      </c>
      <c r="C6129" s="9">
        <v>15.88</v>
      </c>
      <c r="D6129" s="10">
        <v>60003</v>
      </c>
    </row>
    <row r="6130" spans="1:4" x14ac:dyDescent="0.35">
      <c r="A6130" s="7" t="s">
        <v>519</v>
      </c>
      <c r="B6130" s="8">
        <v>41249</v>
      </c>
      <c r="C6130" s="9">
        <v>8.9499999999999993</v>
      </c>
      <c r="D6130" s="10">
        <v>10059</v>
      </c>
    </row>
    <row r="6131" spans="1:4" x14ac:dyDescent="0.35">
      <c r="A6131" s="7" t="s">
        <v>519</v>
      </c>
      <c r="B6131" s="8">
        <v>41256</v>
      </c>
      <c r="C6131" s="9">
        <v>17.95</v>
      </c>
      <c r="D6131" s="10">
        <v>40019</v>
      </c>
    </row>
    <row r="6132" spans="1:4" x14ac:dyDescent="0.35">
      <c r="A6132" s="7" t="s">
        <v>519</v>
      </c>
      <c r="B6132" s="8">
        <v>41261</v>
      </c>
      <c r="C6132" s="9">
        <v>13.9</v>
      </c>
      <c r="D6132" s="10">
        <v>60016</v>
      </c>
    </row>
    <row r="6133" spans="1:4" x14ac:dyDescent="0.35">
      <c r="A6133" s="7" t="s">
        <v>519</v>
      </c>
      <c r="B6133" s="8">
        <v>41263</v>
      </c>
      <c r="C6133" s="9">
        <v>13.45</v>
      </c>
      <c r="D6133" s="10">
        <v>10049</v>
      </c>
    </row>
    <row r="6134" spans="1:4" x14ac:dyDescent="0.35">
      <c r="A6134" s="7" t="s">
        <v>519</v>
      </c>
      <c r="B6134" s="8">
        <v>41264</v>
      </c>
      <c r="C6134" s="9">
        <v>19.3</v>
      </c>
      <c r="D6134" s="10">
        <v>50003</v>
      </c>
    </row>
    <row r="6135" spans="1:4" x14ac:dyDescent="0.35">
      <c r="A6135" s="7" t="s">
        <v>519</v>
      </c>
      <c r="B6135" s="8">
        <v>41275</v>
      </c>
      <c r="C6135" s="9">
        <v>20.45</v>
      </c>
      <c r="D6135" s="10">
        <v>10007</v>
      </c>
    </row>
    <row r="6136" spans="1:4" x14ac:dyDescent="0.35">
      <c r="A6136" s="7" t="s">
        <v>519</v>
      </c>
      <c r="B6136" s="8">
        <v>41277</v>
      </c>
      <c r="C6136" s="9">
        <v>16.18</v>
      </c>
      <c r="D6136" s="10">
        <v>70033</v>
      </c>
    </row>
    <row r="6137" spans="1:4" x14ac:dyDescent="0.35">
      <c r="A6137" s="7" t="s">
        <v>519</v>
      </c>
      <c r="B6137" s="8">
        <v>41276</v>
      </c>
      <c r="C6137" s="9">
        <v>13.45</v>
      </c>
      <c r="D6137" s="10">
        <v>40024</v>
      </c>
    </row>
    <row r="6138" spans="1:4" x14ac:dyDescent="0.35">
      <c r="A6138" s="7" t="s">
        <v>520</v>
      </c>
      <c r="B6138" s="8">
        <v>41187</v>
      </c>
      <c r="C6138" s="9">
        <v>35.549999999999997</v>
      </c>
      <c r="D6138" s="10">
        <v>10024</v>
      </c>
    </row>
    <row r="6139" spans="1:4" x14ac:dyDescent="0.35">
      <c r="A6139" s="7" t="s">
        <v>521</v>
      </c>
      <c r="B6139" s="8">
        <v>41187</v>
      </c>
      <c r="C6139" s="9">
        <v>25.3</v>
      </c>
      <c r="D6139" s="10">
        <v>50010</v>
      </c>
    </row>
    <row r="6140" spans="1:4" x14ac:dyDescent="0.35">
      <c r="A6140" s="7" t="s">
        <v>522</v>
      </c>
      <c r="B6140" s="8">
        <v>41187</v>
      </c>
      <c r="C6140" s="9">
        <v>21.2</v>
      </c>
      <c r="D6140" s="10">
        <v>10010</v>
      </c>
    </row>
    <row r="6141" spans="1:4" x14ac:dyDescent="0.35">
      <c r="A6141" s="7" t="s">
        <v>523</v>
      </c>
      <c r="B6141" s="8">
        <v>41187</v>
      </c>
      <c r="C6141" s="9">
        <v>25.1</v>
      </c>
      <c r="D6141" s="10">
        <v>70004</v>
      </c>
    </row>
    <row r="6142" spans="1:4" x14ac:dyDescent="0.35">
      <c r="A6142" s="7" t="s">
        <v>523</v>
      </c>
      <c r="B6142" s="8">
        <v>41328</v>
      </c>
      <c r="C6142" s="9">
        <v>39.5</v>
      </c>
      <c r="D6142" s="10">
        <v>40001</v>
      </c>
    </row>
    <row r="6143" spans="1:4" x14ac:dyDescent="0.35">
      <c r="A6143" s="7" t="s">
        <v>524</v>
      </c>
      <c r="B6143" s="8">
        <v>41187</v>
      </c>
      <c r="C6143" s="9">
        <v>30.1</v>
      </c>
      <c r="D6143" s="10">
        <v>40001</v>
      </c>
    </row>
    <row r="6144" spans="1:4" x14ac:dyDescent="0.35">
      <c r="A6144" s="7" t="s">
        <v>525</v>
      </c>
      <c r="B6144" s="8">
        <v>41187</v>
      </c>
      <c r="C6144" s="9">
        <v>9.9499999999999993</v>
      </c>
      <c r="D6144" s="10">
        <v>50006</v>
      </c>
    </row>
    <row r="6145" spans="1:4" x14ac:dyDescent="0.35">
      <c r="A6145" s="7" t="s">
        <v>526</v>
      </c>
      <c r="B6145" s="8">
        <v>41187</v>
      </c>
      <c r="C6145" s="9">
        <v>12.65</v>
      </c>
      <c r="D6145" s="10">
        <v>10011</v>
      </c>
    </row>
    <row r="6146" spans="1:4" x14ac:dyDescent="0.35">
      <c r="A6146" s="7" t="s">
        <v>527</v>
      </c>
      <c r="B6146" s="8">
        <v>41187</v>
      </c>
      <c r="C6146" s="9">
        <v>13.65</v>
      </c>
      <c r="D6146" s="10">
        <v>50007</v>
      </c>
    </row>
    <row r="6147" spans="1:4" x14ac:dyDescent="0.35">
      <c r="A6147" s="7" t="s">
        <v>528</v>
      </c>
      <c r="B6147" s="8">
        <v>41187</v>
      </c>
      <c r="C6147" s="9">
        <v>19.899999999999999</v>
      </c>
      <c r="D6147" s="10">
        <v>10007</v>
      </c>
    </row>
    <row r="6148" spans="1:4" x14ac:dyDescent="0.35">
      <c r="A6148" s="7" t="s">
        <v>529</v>
      </c>
      <c r="B6148" s="8">
        <v>41187</v>
      </c>
      <c r="C6148" s="9">
        <v>14.5</v>
      </c>
      <c r="D6148" s="10">
        <v>10003</v>
      </c>
    </row>
    <row r="6149" spans="1:4" x14ac:dyDescent="0.35">
      <c r="A6149" s="7" t="s">
        <v>529</v>
      </c>
      <c r="B6149" s="8">
        <v>41201</v>
      </c>
      <c r="C6149" s="9">
        <v>7.19</v>
      </c>
      <c r="D6149" s="10">
        <v>70022</v>
      </c>
    </row>
    <row r="6150" spans="1:4" x14ac:dyDescent="0.35">
      <c r="A6150" s="7" t="s">
        <v>529</v>
      </c>
      <c r="B6150" s="8">
        <v>41278</v>
      </c>
      <c r="C6150" s="9">
        <v>9.81</v>
      </c>
      <c r="D6150" s="10">
        <v>60012</v>
      </c>
    </row>
    <row r="6151" spans="1:4" x14ac:dyDescent="0.35">
      <c r="A6151" s="7" t="s">
        <v>529</v>
      </c>
      <c r="B6151" s="8">
        <v>41327</v>
      </c>
      <c r="C6151" s="9">
        <v>8.0500000000000007</v>
      </c>
      <c r="D6151" s="10">
        <v>50025</v>
      </c>
    </row>
    <row r="6152" spans="1:4" x14ac:dyDescent="0.35">
      <c r="A6152" s="7" t="s">
        <v>529</v>
      </c>
      <c r="B6152" s="8">
        <v>41352</v>
      </c>
      <c r="C6152" s="9">
        <v>10.65</v>
      </c>
      <c r="D6152" s="10">
        <v>10017</v>
      </c>
    </row>
    <row r="6153" spans="1:4" x14ac:dyDescent="0.35">
      <c r="A6153" s="7" t="s">
        <v>529</v>
      </c>
      <c r="B6153" s="8">
        <v>41417</v>
      </c>
      <c r="C6153" s="9">
        <v>12.69</v>
      </c>
      <c r="D6153" s="10">
        <v>70007</v>
      </c>
    </row>
    <row r="6154" spans="1:4" x14ac:dyDescent="0.35">
      <c r="A6154" s="7" t="s">
        <v>529</v>
      </c>
      <c r="B6154" s="8">
        <v>41472</v>
      </c>
      <c r="C6154" s="9">
        <v>7.15</v>
      </c>
      <c r="D6154" s="10">
        <v>70030</v>
      </c>
    </row>
    <row r="6155" spans="1:4" x14ac:dyDescent="0.35">
      <c r="A6155" s="7" t="s">
        <v>529</v>
      </c>
      <c r="B6155" s="8">
        <v>41502</v>
      </c>
      <c r="C6155" s="9">
        <v>11.86</v>
      </c>
      <c r="D6155" s="10">
        <v>40018</v>
      </c>
    </row>
    <row r="6156" spans="1:4" x14ac:dyDescent="0.35">
      <c r="A6156" s="7" t="s">
        <v>529</v>
      </c>
      <c r="B6156" s="8">
        <v>41579</v>
      </c>
      <c r="C6156" s="9">
        <v>14.34</v>
      </c>
      <c r="D6156" s="10">
        <v>40001</v>
      </c>
    </row>
    <row r="6157" spans="1:4" x14ac:dyDescent="0.35">
      <c r="A6157" s="7" t="s">
        <v>530</v>
      </c>
      <c r="B6157" s="8">
        <v>41187</v>
      </c>
      <c r="C6157" s="9">
        <v>14.95</v>
      </c>
      <c r="D6157" s="10">
        <v>10002</v>
      </c>
    </row>
    <row r="6158" spans="1:4" x14ac:dyDescent="0.35">
      <c r="A6158" s="7" t="s">
        <v>530</v>
      </c>
      <c r="B6158" s="8">
        <v>41201</v>
      </c>
      <c r="C6158" s="9">
        <v>8.5</v>
      </c>
      <c r="D6158" s="10">
        <v>10031</v>
      </c>
    </row>
    <row r="6159" spans="1:4" x14ac:dyDescent="0.35">
      <c r="A6159" s="7" t="s">
        <v>530</v>
      </c>
      <c r="B6159" s="8">
        <v>41248</v>
      </c>
      <c r="C6159" s="9">
        <v>10.71</v>
      </c>
      <c r="D6159" s="10">
        <v>60008</v>
      </c>
    </row>
    <row r="6160" spans="1:4" x14ac:dyDescent="0.35">
      <c r="A6160" s="7" t="s">
        <v>530</v>
      </c>
      <c r="B6160" s="8">
        <v>41278</v>
      </c>
      <c r="C6160" s="9">
        <v>9.4</v>
      </c>
      <c r="D6160" s="10">
        <v>70025</v>
      </c>
    </row>
    <row r="6161" spans="1:4" x14ac:dyDescent="0.35">
      <c r="A6161" s="7" t="s">
        <v>530</v>
      </c>
      <c r="B6161" s="8">
        <v>41352</v>
      </c>
      <c r="C6161" s="9">
        <v>14.6</v>
      </c>
      <c r="D6161" s="10">
        <v>10018</v>
      </c>
    </row>
    <row r="6162" spans="1:4" x14ac:dyDescent="0.35">
      <c r="A6162" s="7" t="s">
        <v>530</v>
      </c>
      <c r="B6162" s="8">
        <v>41417</v>
      </c>
      <c r="C6162" s="9">
        <v>15.93</v>
      </c>
      <c r="D6162" s="10">
        <v>70010</v>
      </c>
    </row>
    <row r="6163" spans="1:4" x14ac:dyDescent="0.35">
      <c r="A6163" s="7" t="s">
        <v>530</v>
      </c>
      <c r="B6163" s="8">
        <v>41472</v>
      </c>
      <c r="C6163" s="9">
        <v>8.0500000000000007</v>
      </c>
      <c r="D6163" s="10">
        <v>70031</v>
      </c>
    </row>
    <row r="6164" spans="1:4" x14ac:dyDescent="0.35">
      <c r="A6164" s="7" t="s">
        <v>530</v>
      </c>
      <c r="B6164" s="8">
        <v>41502</v>
      </c>
      <c r="C6164" s="9">
        <v>11.87</v>
      </c>
      <c r="D6164" s="10">
        <v>40017</v>
      </c>
    </row>
    <row r="6165" spans="1:4" x14ac:dyDescent="0.35">
      <c r="A6165" s="7" t="s">
        <v>530</v>
      </c>
      <c r="B6165" s="8">
        <v>41530</v>
      </c>
      <c r="C6165" s="9">
        <v>11.38</v>
      </c>
      <c r="D6165" s="10">
        <v>10009</v>
      </c>
    </row>
    <row r="6166" spans="1:4" x14ac:dyDescent="0.35">
      <c r="A6166" s="7" t="s">
        <v>530</v>
      </c>
      <c r="B6166" s="8">
        <v>41579</v>
      </c>
      <c r="C6166" s="9">
        <v>15.5</v>
      </c>
      <c r="D6166" s="10">
        <v>40002</v>
      </c>
    </row>
    <row r="6167" spans="1:4" x14ac:dyDescent="0.35">
      <c r="A6167" s="7" t="s">
        <v>531</v>
      </c>
      <c r="B6167" s="8">
        <v>41185</v>
      </c>
      <c r="C6167" s="9">
        <v>24.92</v>
      </c>
      <c r="D6167" s="10">
        <v>50033</v>
      </c>
    </row>
    <row r="6168" spans="1:4" x14ac:dyDescent="0.35">
      <c r="A6168" s="7" t="s">
        <v>532</v>
      </c>
      <c r="B6168" s="8">
        <v>41177</v>
      </c>
      <c r="C6168" s="9">
        <v>18.95</v>
      </c>
      <c r="D6168" s="10">
        <v>60015</v>
      </c>
    </row>
    <row r="6169" spans="1:4" x14ac:dyDescent="0.35">
      <c r="A6169" s="7" t="s">
        <v>533</v>
      </c>
      <c r="B6169" s="8">
        <v>41177</v>
      </c>
      <c r="C6169" s="9">
        <v>29.45</v>
      </c>
      <c r="D6169" s="10">
        <v>60019</v>
      </c>
    </row>
    <row r="6170" spans="1:4" x14ac:dyDescent="0.35">
      <c r="A6170" s="7" t="s">
        <v>534</v>
      </c>
      <c r="B6170" s="8">
        <v>41187</v>
      </c>
      <c r="C6170" s="9">
        <v>31.2</v>
      </c>
      <c r="D6170" s="10">
        <v>10125</v>
      </c>
    </row>
    <row r="6171" spans="1:4" x14ac:dyDescent="0.35">
      <c r="A6171" s="7" t="s">
        <v>534</v>
      </c>
      <c r="B6171" s="8">
        <v>41253</v>
      </c>
      <c r="C6171" s="9">
        <v>19.989999999999998</v>
      </c>
      <c r="D6171" s="10">
        <v>70049</v>
      </c>
    </row>
    <row r="6172" spans="1:4" x14ac:dyDescent="0.35">
      <c r="A6172" s="7" t="s">
        <v>534</v>
      </c>
      <c r="B6172" s="8">
        <v>41303</v>
      </c>
      <c r="C6172" s="9">
        <v>31.2</v>
      </c>
      <c r="D6172" s="10">
        <v>60031</v>
      </c>
    </row>
    <row r="6173" spans="1:4" x14ac:dyDescent="0.35">
      <c r="A6173" s="7" t="s">
        <v>534</v>
      </c>
      <c r="B6173" s="8">
        <v>41409</v>
      </c>
      <c r="C6173" s="9">
        <v>30.45</v>
      </c>
      <c r="D6173" s="10">
        <v>70130</v>
      </c>
    </row>
    <row r="6174" spans="1:4" x14ac:dyDescent="0.35">
      <c r="A6174" s="7" t="s">
        <v>534</v>
      </c>
      <c r="B6174" s="8">
        <v>41494</v>
      </c>
      <c r="C6174" s="9">
        <v>22.65</v>
      </c>
      <c r="D6174" s="10">
        <v>90012</v>
      </c>
    </row>
    <row r="6175" spans="1:4" x14ac:dyDescent="0.35">
      <c r="A6175" s="7" t="s">
        <v>534</v>
      </c>
      <c r="B6175" s="8">
        <v>41506</v>
      </c>
      <c r="C6175" s="9">
        <v>17.46</v>
      </c>
      <c r="D6175" s="10">
        <v>10018</v>
      </c>
    </row>
    <row r="6176" spans="1:4" x14ac:dyDescent="0.35">
      <c r="A6176" s="7" t="s">
        <v>534</v>
      </c>
      <c r="B6176" s="8">
        <v>41509</v>
      </c>
      <c r="C6176" s="9">
        <v>13.5</v>
      </c>
      <c r="D6176" s="10">
        <v>60034</v>
      </c>
    </row>
    <row r="6177" spans="1:4" x14ac:dyDescent="0.35">
      <c r="A6177" s="7" t="s">
        <v>534</v>
      </c>
      <c r="B6177" s="8">
        <v>41542</v>
      </c>
      <c r="C6177" s="9">
        <v>17.5</v>
      </c>
      <c r="D6177" s="10">
        <v>60010</v>
      </c>
    </row>
    <row r="6178" spans="1:4" x14ac:dyDescent="0.35">
      <c r="A6178" s="7" t="s">
        <v>534</v>
      </c>
      <c r="B6178" s="8">
        <v>41582</v>
      </c>
      <c r="C6178" s="9">
        <v>15.7</v>
      </c>
      <c r="D6178" s="10">
        <v>50001</v>
      </c>
    </row>
    <row r="6179" spans="1:4" x14ac:dyDescent="0.35">
      <c r="A6179" s="7" t="s">
        <v>535</v>
      </c>
      <c r="B6179" s="8">
        <v>41176</v>
      </c>
      <c r="C6179" s="9">
        <v>44.45</v>
      </c>
      <c r="D6179" s="10">
        <v>60020</v>
      </c>
    </row>
    <row r="6180" spans="1:4" x14ac:dyDescent="0.35">
      <c r="A6180" s="7" t="s">
        <v>536</v>
      </c>
      <c r="B6180" s="8">
        <v>41176</v>
      </c>
      <c r="C6180" s="9">
        <v>0.01</v>
      </c>
      <c r="D6180" s="10">
        <v>60023</v>
      </c>
    </row>
    <row r="6181" spans="1:4" x14ac:dyDescent="0.35">
      <c r="A6181" s="7" t="s">
        <v>537</v>
      </c>
      <c r="B6181" s="8">
        <v>41207</v>
      </c>
      <c r="C6181" s="9">
        <v>0</v>
      </c>
      <c r="D6181" s="10">
        <v>60001</v>
      </c>
    </row>
    <row r="6182" spans="1:4" x14ac:dyDescent="0.35">
      <c r="A6182" s="7" t="s">
        <v>537</v>
      </c>
      <c r="B6182" s="8">
        <v>41207</v>
      </c>
      <c r="C6182" s="9">
        <v>9.14</v>
      </c>
      <c r="D6182" s="10">
        <v>60001</v>
      </c>
    </row>
    <row r="6183" spans="1:4" x14ac:dyDescent="0.35">
      <c r="A6183" s="7" t="s">
        <v>537</v>
      </c>
      <c r="B6183" s="8">
        <v>41211</v>
      </c>
      <c r="C6183" s="9">
        <v>13.18</v>
      </c>
      <c r="D6183" s="10">
        <v>10012</v>
      </c>
    </row>
    <row r="6184" spans="1:4" x14ac:dyDescent="0.35">
      <c r="A6184" s="7" t="s">
        <v>537</v>
      </c>
      <c r="B6184" s="8">
        <v>41219</v>
      </c>
      <c r="C6184" s="9">
        <v>9.67</v>
      </c>
      <c r="D6184" s="10">
        <v>60003</v>
      </c>
    </row>
    <row r="6185" spans="1:4" x14ac:dyDescent="0.35">
      <c r="A6185" s="7" t="s">
        <v>537</v>
      </c>
      <c r="B6185" s="8">
        <v>41221</v>
      </c>
      <c r="C6185" s="9">
        <v>14.04</v>
      </c>
      <c r="D6185" s="10">
        <v>10019</v>
      </c>
    </row>
    <row r="6186" spans="1:4" x14ac:dyDescent="0.35">
      <c r="A6186" s="7" t="s">
        <v>537</v>
      </c>
      <c r="B6186" s="8">
        <v>41229</v>
      </c>
      <c r="C6186" s="9">
        <v>2.4300000000000002</v>
      </c>
      <c r="D6186" s="10">
        <v>70016</v>
      </c>
    </row>
    <row r="6187" spans="1:4" x14ac:dyDescent="0.35">
      <c r="A6187" s="7" t="s">
        <v>537</v>
      </c>
      <c r="B6187" s="8">
        <v>41187</v>
      </c>
      <c r="C6187" s="9">
        <v>14.04</v>
      </c>
      <c r="D6187" s="10">
        <v>60004</v>
      </c>
    </row>
    <row r="6188" spans="1:4" x14ac:dyDescent="0.35">
      <c r="A6188" s="7" t="s">
        <v>537</v>
      </c>
      <c r="B6188" s="8">
        <v>41232</v>
      </c>
      <c r="C6188" s="9">
        <v>10.75</v>
      </c>
      <c r="D6188" s="10">
        <v>10017</v>
      </c>
    </row>
    <row r="6189" spans="1:4" x14ac:dyDescent="0.35">
      <c r="A6189" s="7" t="s">
        <v>537</v>
      </c>
      <c r="B6189" s="8">
        <v>41233</v>
      </c>
      <c r="C6189" s="9">
        <v>8.09</v>
      </c>
      <c r="D6189" s="10">
        <v>10009</v>
      </c>
    </row>
    <row r="6190" spans="1:4" x14ac:dyDescent="0.35">
      <c r="A6190" s="7" t="s">
        <v>537</v>
      </c>
      <c r="B6190" s="8">
        <v>41233</v>
      </c>
      <c r="C6190" s="9">
        <v>7.65</v>
      </c>
      <c r="D6190" s="10">
        <v>10033</v>
      </c>
    </row>
    <row r="6191" spans="1:4" x14ac:dyDescent="0.35">
      <c r="A6191" s="7" t="s">
        <v>537</v>
      </c>
      <c r="B6191" s="8">
        <v>41233</v>
      </c>
      <c r="C6191" s="9">
        <v>9.58</v>
      </c>
      <c r="D6191" s="10">
        <v>10033</v>
      </c>
    </row>
    <row r="6192" spans="1:4" x14ac:dyDescent="0.35">
      <c r="A6192" s="7" t="s">
        <v>537</v>
      </c>
      <c r="B6192" s="8">
        <v>41198</v>
      </c>
      <c r="C6192" s="9">
        <v>11.38</v>
      </c>
      <c r="D6192" s="10">
        <v>60012</v>
      </c>
    </row>
    <row r="6193" spans="1:4" x14ac:dyDescent="0.35">
      <c r="A6193" s="7" t="s">
        <v>537</v>
      </c>
      <c r="B6193" s="8">
        <v>41250</v>
      </c>
      <c r="C6193" s="9">
        <v>6.97</v>
      </c>
      <c r="D6193" s="10">
        <v>10040</v>
      </c>
    </row>
    <row r="6194" spans="1:4" x14ac:dyDescent="0.35">
      <c r="A6194" s="7" t="s">
        <v>537</v>
      </c>
      <c r="B6194" s="8">
        <v>41248</v>
      </c>
      <c r="C6194" s="9">
        <v>14.53</v>
      </c>
      <c r="D6194" s="10">
        <v>40003</v>
      </c>
    </row>
    <row r="6195" spans="1:4" x14ac:dyDescent="0.35">
      <c r="A6195" s="7" t="s">
        <v>537</v>
      </c>
      <c r="B6195" s="8">
        <v>41276</v>
      </c>
      <c r="C6195" s="9">
        <v>10.71</v>
      </c>
      <c r="D6195" s="10">
        <v>10032</v>
      </c>
    </row>
    <row r="6196" spans="1:4" x14ac:dyDescent="0.35">
      <c r="A6196" s="7" t="s">
        <v>537</v>
      </c>
      <c r="B6196" s="8">
        <v>41276</v>
      </c>
      <c r="C6196" s="9">
        <v>8.91</v>
      </c>
      <c r="D6196" s="10">
        <v>10032</v>
      </c>
    </row>
    <row r="6197" spans="1:4" x14ac:dyDescent="0.35">
      <c r="A6197" s="7" t="s">
        <v>537</v>
      </c>
      <c r="B6197" s="8">
        <v>41278</v>
      </c>
      <c r="C6197" s="9">
        <v>21.55</v>
      </c>
      <c r="D6197" s="10">
        <v>10014</v>
      </c>
    </row>
    <row r="6198" spans="1:4" x14ac:dyDescent="0.35">
      <c r="A6198" s="7" t="s">
        <v>537</v>
      </c>
      <c r="B6198" s="8">
        <v>41278</v>
      </c>
      <c r="C6198" s="9">
        <v>9.85</v>
      </c>
      <c r="D6198" s="10">
        <v>10014</v>
      </c>
    </row>
    <row r="6199" spans="1:4" x14ac:dyDescent="0.35">
      <c r="A6199" s="7" t="s">
        <v>537</v>
      </c>
      <c r="B6199" s="8">
        <v>41279</v>
      </c>
      <c r="C6199" s="9">
        <v>12.51</v>
      </c>
      <c r="D6199" s="10">
        <v>60002</v>
      </c>
    </row>
    <row r="6200" spans="1:4" x14ac:dyDescent="0.35">
      <c r="A6200" s="7" t="s">
        <v>537</v>
      </c>
      <c r="B6200" s="8">
        <v>41279</v>
      </c>
      <c r="C6200" s="9">
        <v>22</v>
      </c>
      <c r="D6200" s="10">
        <v>60002</v>
      </c>
    </row>
    <row r="6201" spans="1:4" x14ac:dyDescent="0.35">
      <c r="A6201" s="7" t="s">
        <v>537</v>
      </c>
      <c r="B6201" s="8">
        <v>41279</v>
      </c>
      <c r="C6201" s="9">
        <v>10.4</v>
      </c>
      <c r="D6201" s="10">
        <v>60002</v>
      </c>
    </row>
    <row r="6202" spans="1:4" x14ac:dyDescent="0.35">
      <c r="A6202" s="7" t="s">
        <v>537</v>
      </c>
      <c r="B6202" s="8">
        <v>41279</v>
      </c>
      <c r="C6202" s="9">
        <v>28.6</v>
      </c>
      <c r="D6202" s="10">
        <v>60002</v>
      </c>
    </row>
    <row r="6203" spans="1:4" x14ac:dyDescent="0.35">
      <c r="A6203" s="7" t="s">
        <v>537</v>
      </c>
      <c r="B6203" s="8">
        <v>41277</v>
      </c>
      <c r="C6203" s="9">
        <v>10.3</v>
      </c>
      <c r="D6203" s="10">
        <v>10002</v>
      </c>
    </row>
    <row r="6204" spans="1:4" x14ac:dyDescent="0.35">
      <c r="A6204" s="7" t="s">
        <v>537</v>
      </c>
      <c r="B6204" s="8">
        <v>41277</v>
      </c>
      <c r="C6204" s="9">
        <v>18.36</v>
      </c>
      <c r="D6204" s="10">
        <v>10002</v>
      </c>
    </row>
    <row r="6205" spans="1:4" x14ac:dyDescent="0.35">
      <c r="A6205" s="7" t="s">
        <v>537</v>
      </c>
      <c r="B6205" s="8">
        <v>41282</v>
      </c>
      <c r="C6205" s="9">
        <v>9.5399999999999991</v>
      </c>
      <c r="D6205" s="10">
        <v>50002</v>
      </c>
    </row>
    <row r="6206" spans="1:4" x14ac:dyDescent="0.35">
      <c r="A6206" s="7" t="s">
        <v>537</v>
      </c>
      <c r="B6206" s="8">
        <v>41282</v>
      </c>
      <c r="C6206" s="9">
        <v>10.52</v>
      </c>
      <c r="D6206" s="10">
        <v>50002</v>
      </c>
    </row>
    <row r="6207" spans="1:4" x14ac:dyDescent="0.35">
      <c r="A6207" s="7" t="s">
        <v>537</v>
      </c>
      <c r="B6207" s="8">
        <v>41282</v>
      </c>
      <c r="C6207" s="9">
        <v>8.2799999999999994</v>
      </c>
      <c r="D6207" s="10">
        <v>50002</v>
      </c>
    </row>
    <row r="6208" spans="1:4" x14ac:dyDescent="0.35">
      <c r="A6208" s="7" t="s">
        <v>537</v>
      </c>
      <c r="B6208" s="8">
        <v>41284</v>
      </c>
      <c r="C6208" s="9">
        <v>13.18</v>
      </c>
      <c r="D6208" s="10">
        <v>70007</v>
      </c>
    </row>
    <row r="6209" spans="1:4" x14ac:dyDescent="0.35">
      <c r="A6209" s="7" t="s">
        <v>537</v>
      </c>
      <c r="B6209" s="8">
        <v>41288</v>
      </c>
      <c r="C6209" s="9">
        <v>10.52</v>
      </c>
      <c r="D6209" s="10">
        <v>70019</v>
      </c>
    </row>
    <row r="6210" spans="1:4" x14ac:dyDescent="0.35">
      <c r="A6210" s="7" t="s">
        <v>537</v>
      </c>
      <c r="B6210" s="8">
        <v>41283</v>
      </c>
      <c r="C6210" s="9">
        <v>10.71</v>
      </c>
      <c r="D6210" s="10">
        <v>10032</v>
      </c>
    </row>
    <row r="6211" spans="1:4" x14ac:dyDescent="0.35">
      <c r="A6211" s="7" t="s">
        <v>537</v>
      </c>
      <c r="B6211" s="8">
        <v>41283</v>
      </c>
      <c r="C6211" s="9">
        <v>8.91</v>
      </c>
      <c r="D6211" s="10">
        <v>10032</v>
      </c>
    </row>
    <row r="6212" spans="1:4" x14ac:dyDescent="0.35">
      <c r="A6212" s="7" t="s">
        <v>537</v>
      </c>
      <c r="B6212" s="8">
        <v>41290</v>
      </c>
      <c r="C6212" s="9">
        <v>13.14</v>
      </c>
      <c r="D6212" s="10">
        <v>50018</v>
      </c>
    </row>
    <row r="6213" spans="1:4" x14ac:dyDescent="0.35">
      <c r="A6213" s="7" t="s">
        <v>537</v>
      </c>
      <c r="B6213" s="8">
        <v>41291</v>
      </c>
      <c r="C6213" s="9">
        <v>10.75</v>
      </c>
      <c r="D6213" s="10">
        <v>10006</v>
      </c>
    </row>
    <row r="6214" spans="1:4" x14ac:dyDescent="0.35">
      <c r="A6214" s="7" t="s">
        <v>537</v>
      </c>
      <c r="B6214" s="8">
        <v>41296</v>
      </c>
      <c r="C6214" s="9">
        <v>11.38</v>
      </c>
      <c r="D6214" s="10">
        <v>70014</v>
      </c>
    </row>
    <row r="6215" spans="1:4" x14ac:dyDescent="0.35">
      <c r="A6215" s="7" t="s">
        <v>537</v>
      </c>
      <c r="B6215" s="8">
        <v>41298</v>
      </c>
      <c r="C6215" s="9">
        <v>7.33</v>
      </c>
      <c r="D6215" s="10">
        <v>70010</v>
      </c>
    </row>
    <row r="6216" spans="1:4" x14ac:dyDescent="0.35">
      <c r="A6216" s="7" t="s">
        <v>537</v>
      </c>
      <c r="B6216" s="8">
        <v>41297</v>
      </c>
      <c r="C6216" s="9">
        <v>8.9499999999999993</v>
      </c>
      <c r="D6216" s="10">
        <v>20034</v>
      </c>
    </row>
    <row r="6217" spans="1:4" x14ac:dyDescent="0.35">
      <c r="A6217" s="7" t="s">
        <v>537</v>
      </c>
      <c r="B6217" s="8">
        <v>41297</v>
      </c>
      <c r="C6217" s="9">
        <v>4.45</v>
      </c>
      <c r="D6217" s="10">
        <v>20041</v>
      </c>
    </row>
    <row r="6218" spans="1:4" x14ac:dyDescent="0.35">
      <c r="A6218" s="7" t="s">
        <v>537</v>
      </c>
      <c r="B6218" s="8">
        <v>41303</v>
      </c>
      <c r="C6218" s="9">
        <v>14.04</v>
      </c>
      <c r="D6218" s="10">
        <v>10039</v>
      </c>
    </row>
    <row r="6219" spans="1:4" x14ac:dyDescent="0.35">
      <c r="A6219" s="7" t="s">
        <v>537</v>
      </c>
      <c r="B6219" s="8">
        <v>41304</v>
      </c>
      <c r="C6219" s="9">
        <v>7.65</v>
      </c>
      <c r="D6219" s="10">
        <v>10033</v>
      </c>
    </row>
    <row r="6220" spans="1:4" x14ac:dyDescent="0.35">
      <c r="A6220" s="7" t="s">
        <v>537</v>
      </c>
      <c r="B6220" s="8">
        <v>41304</v>
      </c>
      <c r="C6220" s="9">
        <v>9.58</v>
      </c>
      <c r="D6220" s="10">
        <v>10033</v>
      </c>
    </row>
    <row r="6221" spans="1:4" x14ac:dyDescent="0.35">
      <c r="A6221" s="7" t="s">
        <v>537</v>
      </c>
      <c r="B6221" s="8">
        <v>41306</v>
      </c>
      <c r="C6221" s="9">
        <v>30.04</v>
      </c>
      <c r="D6221" s="10">
        <v>70001</v>
      </c>
    </row>
    <row r="6222" spans="1:4" x14ac:dyDescent="0.35">
      <c r="A6222" s="7" t="s">
        <v>537</v>
      </c>
      <c r="B6222" s="8">
        <v>41312</v>
      </c>
      <c r="C6222" s="9">
        <v>6.45</v>
      </c>
      <c r="D6222" s="10">
        <v>20074</v>
      </c>
    </row>
    <row r="6223" spans="1:4" x14ac:dyDescent="0.35">
      <c r="A6223" s="7" t="s">
        <v>537</v>
      </c>
      <c r="B6223" s="8">
        <v>41309</v>
      </c>
      <c r="C6223" s="9">
        <v>15.15</v>
      </c>
      <c r="D6223" s="10">
        <v>60018</v>
      </c>
    </row>
    <row r="6224" spans="1:4" x14ac:dyDescent="0.35">
      <c r="A6224" s="7" t="s">
        <v>537</v>
      </c>
      <c r="B6224" s="8">
        <v>41316</v>
      </c>
      <c r="C6224" s="9">
        <v>13.14</v>
      </c>
      <c r="D6224" s="10">
        <v>50007</v>
      </c>
    </row>
    <row r="6225" spans="1:4" x14ac:dyDescent="0.35">
      <c r="A6225" s="7" t="s">
        <v>537</v>
      </c>
      <c r="B6225" s="8">
        <v>41319</v>
      </c>
      <c r="C6225" s="9">
        <v>8.9499999999999993</v>
      </c>
      <c r="D6225" s="10">
        <v>10007</v>
      </c>
    </row>
    <row r="6226" spans="1:4" x14ac:dyDescent="0.35">
      <c r="A6226" s="7" t="s">
        <v>537</v>
      </c>
      <c r="B6226" s="8">
        <v>41319</v>
      </c>
      <c r="C6226" s="9">
        <v>8.9499999999999993</v>
      </c>
      <c r="D6226" s="10">
        <v>40016</v>
      </c>
    </row>
    <row r="6227" spans="1:4" x14ac:dyDescent="0.35">
      <c r="A6227" s="7" t="s">
        <v>537</v>
      </c>
      <c r="B6227" s="8">
        <v>41327</v>
      </c>
      <c r="C6227" s="9">
        <v>7.15</v>
      </c>
      <c r="D6227" s="10">
        <v>50013</v>
      </c>
    </row>
    <row r="6228" spans="1:4" x14ac:dyDescent="0.35">
      <c r="A6228" s="7" t="s">
        <v>537</v>
      </c>
      <c r="B6228" s="8">
        <v>41333</v>
      </c>
      <c r="C6228" s="9">
        <v>10.53</v>
      </c>
      <c r="D6228" s="10">
        <v>20031</v>
      </c>
    </row>
    <row r="6229" spans="1:4" x14ac:dyDescent="0.35">
      <c r="A6229" s="7" t="s">
        <v>537</v>
      </c>
      <c r="B6229" s="8">
        <v>41332</v>
      </c>
      <c r="C6229" s="9">
        <v>12.88</v>
      </c>
      <c r="D6229" s="10">
        <v>40011</v>
      </c>
    </row>
    <row r="6230" spans="1:4" x14ac:dyDescent="0.35">
      <c r="A6230" s="7" t="s">
        <v>537</v>
      </c>
      <c r="B6230" s="8">
        <v>41334</v>
      </c>
      <c r="C6230" s="9">
        <v>6.03</v>
      </c>
      <c r="D6230" s="10">
        <v>10001</v>
      </c>
    </row>
    <row r="6231" spans="1:4" x14ac:dyDescent="0.35">
      <c r="A6231" s="7" t="s">
        <v>537</v>
      </c>
      <c r="B6231" s="8">
        <v>41338</v>
      </c>
      <c r="C6231" s="9">
        <v>12.51</v>
      </c>
      <c r="D6231" s="10">
        <v>60002</v>
      </c>
    </row>
    <row r="6232" spans="1:4" x14ac:dyDescent="0.35">
      <c r="A6232" s="7" t="s">
        <v>537</v>
      </c>
      <c r="B6232" s="8">
        <v>41338</v>
      </c>
      <c r="C6232" s="9">
        <v>22</v>
      </c>
      <c r="D6232" s="10">
        <v>60002</v>
      </c>
    </row>
    <row r="6233" spans="1:4" x14ac:dyDescent="0.35">
      <c r="A6233" s="7" t="s">
        <v>537</v>
      </c>
      <c r="B6233" s="8">
        <v>41338</v>
      </c>
      <c r="C6233" s="9">
        <v>10.4</v>
      </c>
      <c r="D6233" s="10">
        <v>60002</v>
      </c>
    </row>
    <row r="6234" spans="1:4" x14ac:dyDescent="0.35">
      <c r="A6234" s="7" t="s">
        <v>537</v>
      </c>
      <c r="B6234" s="8">
        <v>41338</v>
      </c>
      <c r="C6234" s="9">
        <v>28.6</v>
      </c>
      <c r="D6234" s="10">
        <v>60002</v>
      </c>
    </row>
    <row r="6235" spans="1:4" x14ac:dyDescent="0.35">
      <c r="A6235" s="7" t="s">
        <v>537</v>
      </c>
      <c r="B6235" s="8">
        <v>41339</v>
      </c>
      <c r="C6235" s="9">
        <v>13.9</v>
      </c>
      <c r="D6235" s="10">
        <v>40001</v>
      </c>
    </row>
    <row r="6236" spans="1:4" x14ac:dyDescent="0.35">
      <c r="A6236" s="7" t="s">
        <v>537</v>
      </c>
      <c r="B6236" s="8">
        <v>41344</v>
      </c>
      <c r="C6236" s="9">
        <v>12.73</v>
      </c>
      <c r="D6236" s="10">
        <v>70047</v>
      </c>
    </row>
    <row r="6237" spans="1:4" x14ac:dyDescent="0.35">
      <c r="A6237" s="7" t="s">
        <v>537</v>
      </c>
      <c r="B6237" s="8">
        <v>41346</v>
      </c>
      <c r="C6237" s="9">
        <v>0</v>
      </c>
      <c r="D6237" s="10">
        <v>60001</v>
      </c>
    </row>
    <row r="6238" spans="1:4" x14ac:dyDescent="0.35">
      <c r="A6238" s="7" t="s">
        <v>537</v>
      </c>
      <c r="B6238" s="8">
        <v>41346</v>
      </c>
      <c r="C6238" s="9">
        <v>9.14</v>
      </c>
      <c r="D6238" s="10">
        <v>60001</v>
      </c>
    </row>
    <row r="6239" spans="1:4" x14ac:dyDescent="0.35">
      <c r="A6239" s="7" t="s">
        <v>537</v>
      </c>
      <c r="B6239" s="8">
        <v>41353</v>
      </c>
      <c r="C6239" s="9">
        <v>18.13</v>
      </c>
      <c r="D6239" s="10">
        <v>60010</v>
      </c>
    </row>
    <row r="6240" spans="1:4" x14ac:dyDescent="0.35">
      <c r="A6240" s="7" t="s">
        <v>537</v>
      </c>
      <c r="B6240" s="8">
        <v>41353</v>
      </c>
      <c r="C6240" s="9">
        <v>11.25</v>
      </c>
      <c r="D6240" s="10">
        <v>20086</v>
      </c>
    </row>
    <row r="6241" spans="1:4" x14ac:dyDescent="0.35">
      <c r="A6241" s="7" t="s">
        <v>537</v>
      </c>
      <c r="B6241" s="8">
        <v>41351</v>
      </c>
      <c r="C6241" s="9">
        <v>20.149999999999999</v>
      </c>
      <c r="D6241" s="10">
        <v>70002</v>
      </c>
    </row>
    <row r="6242" spans="1:4" x14ac:dyDescent="0.35">
      <c r="A6242" s="7" t="s">
        <v>537</v>
      </c>
      <c r="B6242" s="8">
        <v>41360</v>
      </c>
      <c r="C6242" s="9">
        <v>18.13</v>
      </c>
      <c r="D6242" s="10">
        <v>70011</v>
      </c>
    </row>
    <row r="6243" spans="1:4" x14ac:dyDescent="0.35">
      <c r="A6243" s="7" t="s">
        <v>537</v>
      </c>
      <c r="B6243" s="8">
        <v>41360</v>
      </c>
      <c r="C6243" s="9">
        <v>7.65</v>
      </c>
      <c r="D6243" s="10">
        <v>20096</v>
      </c>
    </row>
    <row r="6244" spans="1:4" x14ac:dyDescent="0.35">
      <c r="A6244" s="7" t="s">
        <v>537</v>
      </c>
      <c r="B6244" s="8">
        <v>41359</v>
      </c>
      <c r="C6244" s="9">
        <v>4.91</v>
      </c>
      <c r="D6244" s="10">
        <v>10004</v>
      </c>
    </row>
    <row r="6245" spans="1:4" x14ac:dyDescent="0.35">
      <c r="A6245" s="7" t="s">
        <v>537</v>
      </c>
      <c r="B6245" s="8">
        <v>41365</v>
      </c>
      <c r="C6245" s="9">
        <v>14.8</v>
      </c>
      <c r="D6245" s="10">
        <v>50014</v>
      </c>
    </row>
    <row r="6246" spans="1:4" x14ac:dyDescent="0.35">
      <c r="A6246" s="7" t="s">
        <v>537</v>
      </c>
      <c r="B6246" s="8">
        <v>41380</v>
      </c>
      <c r="C6246" s="9">
        <v>16.329999999999998</v>
      </c>
      <c r="D6246" s="10">
        <v>70005</v>
      </c>
    </row>
    <row r="6247" spans="1:4" x14ac:dyDescent="0.35">
      <c r="A6247" s="7" t="s">
        <v>537</v>
      </c>
      <c r="B6247" s="8">
        <v>41383</v>
      </c>
      <c r="C6247" s="9">
        <v>12.51</v>
      </c>
      <c r="D6247" s="10">
        <v>60002</v>
      </c>
    </row>
    <row r="6248" spans="1:4" x14ac:dyDescent="0.35">
      <c r="A6248" s="7" t="s">
        <v>537</v>
      </c>
      <c r="B6248" s="8">
        <v>41383</v>
      </c>
      <c r="C6248" s="9">
        <v>22</v>
      </c>
      <c r="D6248" s="10">
        <v>60002</v>
      </c>
    </row>
    <row r="6249" spans="1:4" x14ac:dyDescent="0.35">
      <c r="A6249" s="7" t="s">
        <v>537</v>
      </c>
      <c r="B6249" s="8">
        <v>41383</v>
      </c>
      <c r="C6249" s="9">
        <v>10.4</v>
      </c>
      <c r="D6249" s="10">
        <v>60002</v>
      </c>
    </row>
    <row r="6250" spans="1:4" x14ac:dyDescent="0.35">
      <c r="A6250" s="7" t="s">
        <v>537</v>
      </c>
      <c r="B6250" s="8">
        <v>41383</v>
      </c>
      <c r="C6250" s="9">
        <v>28.6</v>
      </c>
      <c r="D6250" s="10">
        <v>60002</v>
      </c>
    </row>
    <row r="6251" spans="1:4" x14ac:dyDescent="0.35">
      <c r="A6251" s="7" t="s">
        <v>537</v>
      </c>
      <c r="B6251" s="8">
        <v>41431</v>
      </c>
      <c r="C6251" s="9">
        <v>13.9</v>
      </c>
      <c r="D6251" s="10">
        <v>10021</v>
      </c>
    </row>
    <row r="6252" spans="1:4" x14ac:dyDescent="0.35">
      <c r="A6252" s="7" t="s">
        <v>537</v>
      </c>
      <c r="B6252" s="8">
        <v>41484</v>
      </c>
      <c r="C6252" s="9">
        <v>9.5399999999999991</v>
      </c>
      <c r="D6252" s="10">
        <v>50002</v>
      </c>
    </row>
    <row r="6253" spans="1:4" x14ac:dyDescent="0.35">
      <c r="A6253" s="7" t="s">
        <v>537</v>
      </c>
      <c r="B6253" s="8">
        <v>41484</v>
      </c>
      <c r="C6253" s="9">
        <v>10.52</v>
      </c>
      <c r="D6253" s="10">
        <v>50002</v>
      </c>
    </row>
    <row r="6254" spans="1:4" x14ac:dyDescent="0.35">
      <c r="A6254" s="7" t="s">
        <v>537</v>
      </c>
      <c r="B6254" s="8">
        <v>41484</v>
      </c>
      <c r="C6254" s="9">
        <v>8.2799999999999994</v>
      </c>
      <c r="D6254" s="10">
        <v>50002</v>
      </c>
    </row>
    <row r="6255" spans="1:4" x14ac:dyDescent="0.35">
      <c r="A6255" s="7" t="s">
        <v>537</v>
      </c>
      <c r="B6255" s="8">
        <v>41502</v>
      </c>
      <c r="C6255" s="9">
        <v>21.55</v>
      </c>
      <c r="D6255" s="10">
        <v>10014</v>
      </c>
    </row>
    <row r="6256" spans="1:4" x14ac:dyDescent="0.35">
      <c r="A6256" s="7" t="s">
        <v>537</v>
      </c>
      <c r="B6256" s="8">
        <v>41502</v>
      </c>
      <c r="C6256" s="9">
        <v>9.85</v>
      </c>
      <c r="D6256" s="10">
        <v>10014</v>
      </c>
    </row>
    <row r="6257" spans="1:4" x14ac:dyDescent="0.35">
      <c r="A6257" s="7" t="s">
        <v>537</v>
      </c>
      <c r="B6257" s="8">
        <v>41536</v>
      </c>
      <c r="C6257" s="9">
        <v>6.48</v>
      </c>
      <c r="D6257" s="10">
        <v>50009</v>
      </c>
    </row>
    <row r="6258" spans="1:4" x14ac:dyDescent="0.35">
      <c r="A6258" s="7" t="s">
        <v>537</v>
      </c>
      <c r="B6258" s="8">
        <v>41550</v>
      </c>
      <c r="C6258" s="9">
        <v>21.06</v>
      </c>
      <c r="D6258" s="10">
        <v>50004</v>
      </c>
    </row>
    <row r="6259" spans="1:4" x14ac:dyDescent="0.35">
      <c r="A6259" s="7" t="s">
        <v>537</v>
      </c>
      <c r="B6259" s="8">
        <v>41571</v>
      </c>
      <c r="C6259" s="9">
        <v>9.5399999999999991</v>
      </c>
      <c r="D6259" s="10">
        <v>50002</v>
      </c>
    </row>
    <row r="6260" spans="1:4" x14ac:dyDescent="0.35">
      <c r="A6260" s="7" t="s">
        <v>537</v>
      </c>
      <c r="B6260" s="8">
        <v>41571</v>
      </c>
      <c r="C6260" s="9">
        <v>10.52</v>
      </c>
      <c r="D6260" s="10">
        <v>50002</v>
      </c>
    </row>
    <row r="6261" spans="1:4" x14ac:dyDescent="0.35">
      <c r="A6261" s="7" t="s">
        <v>537</v>
      </c>
      <c r="B6261" s="8">
        <v>41571</v>
      </c>
      <c r="C6261" s="9">
        <v>8.2799999999999994</v>
      </c>
      <c r="D6261" s="10">
        <v>50002</v>
      </c>
    </row>
    <row r="6262" spans="1:4" x14ac:dyDescent="0.35">
      <c r="A6262" s="7" t="s">
        <v>537</v>
      </c>
      <c r="B6262" s="8">
        <v>41571</v>
      </c>
      <c r="C6262" s="9">
        <v>12.51</v>
      </c>
      <c r="D6262" s="10">
        <v>60002</v>
      </c>
    </row>
    <row r="6263" spans="1:4" x14ac:dyDescent="0.35">
      <c r="A6263" s="7" t="s">
        <v>537</v>
      </c>
      <c r="B6263" s="8">
        <v>41571</v>
      </c>
      <c r="C6263" s="9">
        <v>22</v>
      </c>
      <c r="D6263" s="10">
        <v>60002</v>
      </c>
    </row>
    <row r="6264" spans="1:4" x14ac:dyDescent="0.35">
      <c r="A6264" s="7" t="s">
        <v>537</v>
      </c>
      <c r="B6264" s="8">
        <v>41571</v>
      </c>
      <c r="C6264" s="9">
        <v>10.4</v>
      </c>
      <c r="D6264" s="10">
        <v>60002</v>
      </c>
    </row>
    <row r="6265" spans="1:4" x14ac:dyDescent="0.35">
      <c r="A6265" s="7" t="s">
        <v>537</v>
      </c>
      <c r="B6265" s="8">
        <v>41571</v>
      </c>
      <c r="C6265" s="9">
        <v>28.6</v>
      </c>
      <c r="D6265" s="10">
        <v>60002</v>
      </c>
    </row>
    <row r="6266" spans="1:4" x14ac:dyDescent="0.35">
      <c r="A6266" s="7" t="s">
        <v>537</v>
      </c>
      <c r="B6266" s="8">
        <v>41582</v>
      </c>
      <c r="C6266" s="9">
        <v>10.3</v>
      </c>
      <c r="D6266" s="10">
        <v>10002</v>
      </c>
    </row>
    <row r="6267" spans="1:4" x14ac:dyDescent="0.35">
      <c r="A6267" s="7" t="s">
        <v>537</v>
      </c>
      <c r="B6267" s="8">
        <v>41582</v>
      </c>
      <c r="C6267" s="9">
        <v>18.36</v>
      </c>
      <c r="D6267" s="10">
        <v>10002</v>
      </c>
    </row>
    <row r="6268" spans="1:4" x14ac:dyDescent="0.35">
      <c r="A6268" s="7" t="s">
        <v>538</v>
      </c>
      <c r="B6268" s="8">
        <v>41186</v>
      </c>
      <c r="C6268" s="9">
        <v>25.45</v>
      </c>
      <c r="D6268" s="10">
        <v>50025</v>
      </c>
    </row>
    <row r="6269" spans="1:4" x14ac:dyDescent="0.35">
      <c r="A6269" s="7" t="s">
        <v>538</v>
      </c>
      <c r="B6269" s="8">
        <v>41521</v>
      </c>
      <c r="C6269" s="9">
        <v>11.95</v>
      </c>
      <c r="D6269" s="10">
        <v>30045</v>
      </c>
    </row>
    <row r="6270" spans="1:4" x14ac:dyDescent="0.35">
      <c r="A6270" s="7" t="s">
        <v>539</v>
      </c>
      <c r="B6270" s="8">
        <v>41187</v>
      </c>
      <c r="C6270" s="9">
        <v>11.86</v>
      </c>
      <c r="D6270" s="10">
        <v>50003</v>
      </c>
    </row>
    <row r="6271" spans="1:4" x14ac:dyDescent="0.35">
      <c r="A6271" s="7" t="s">
        <v>540</v>
      </c>
      <c r="B6271" s="8">
        <v>41176</v>
      </c>
      <c r="C6271" s="9">
        <v>47.4</v>
      </c>
      <c r="D6271" s="10">
        <v>10075</v>
      </c>
    </row>
    <row r="6272" spans="1:4" x14ac:dyDescent="0.35">
      <c r="A6272" s="7" t="s">
        <v>541</v>
      </c>
      <c r="B6272" s="8">
        <v>41211</v>
      </c>
      <c r="C6272" s="9">
        <v>1.98</v>
      </c>
      <c r="D6272" s="10">
        <v>10013</v>
      </c>
    </row>
    <row r="6273" spans="1:4" x14ac:dyDescent="0.35">
      <c r="A6273" s="7" t="s">
        <v>541</v>
      </c>
      <c r="B6273" s="8">
        <v>41229</v>
      </c>
      <c r="C6273" s="9">
        <v>8.09</v>
      </c>
      <c r="D6273" s="10">
        <v>70014</v>
      </c>
    </row>
    <row r="6274" spans="1:4" x14ac:dyDescent="0.35">
      <c r="A6274" s="7" t="s">
        <v>541</v>
      </c>
      <c r="B6274" s="8">
        <v>41187</v>
      </c>
      <c r="C6274" s="9">
        <v>11.38</v>
      </c>
      <c r="D6274" s="10">
        <v>50008</v>
      </c>
    </row>
    <row r="6275" spans="1:4" x14ac:dyDescent="0.35">
      <c r="A6275" s="7" t="s">
        <v>541</v>
      </c>
      <c r="B6275" s="8">
        <v>41198</v>
      </c>
      <c r="C6275" s="9">
        <v>18.54</v>
      </c>
      <c r="D6275" s="10">
        <v>60011</v>
      </c>
    </row>
    <row r="6276" spans="1:4" x14ac:dyDescent="0.35">
      <c r="A6276" s="7" t="s">
        <v>541</v>
      </c>
      <c r="B6276" s="8">
        <v>41284</v>
      </c>
      <c r="C6276" s="9">
        <v>5.17</v>
      </c>
      <c r="D6276" s="10">
        <v>40008</v>
      </c>
    </row>
    <row r="6277" spans="1:4" x14ac:dyDescent="0.35">
      <c r="A6277" s="7" t="s">
        <v>541</v>
      </c>
      <c r="B6277" s="8">
        <v>41311</v>
      </c>
      <c r="C6277" s="9">
        <v>14.53</v>
      </c>
      <c r="D6277" s="10">
        <v>10004</v>
      </c>
    </row>
    <row r="6278" spans="1:4" x14ac:dyDescent="0.35">
      <c r="A6278" s="7" t="s">
        <v>541</v>
      </c>
      <c r="B6278" s="8">
        <v>41550</v>
      </c>
      <c r="C6278" s="9">
        <v>10.75</v>
      </c>
      <c r="D6278" s="10">
        <v>50005</v>
      </c>
    </row>
    <row r="6279" spans="1:4" x14ac:dyDescent="0.35">
      <c r="A6279" s="7" t="s">
        <v>542</v>
      </c>
      <c r="B6279" s="8">
        <v>41174</v>
      </c>
      <c r="C6279" s="9">
        <v>49.45</v>
      </c>
      <c r="D6279" s="10">
        <v>60035</v>
      </c>
    </row>
    <row r="6280" spans="1:4" x14ac:dyDescent="0.35">
      <c r="A6280" s="7" t="s">
        <v>543</v>
      </c>
      <c r="B6280" s="8">
        <v>41187</v>
      </c>
      <c r="C6280" s="9">
        <v>10.98</v>
      </c>
      <c r="D6280" s="10">
        <v>50004</v>
      </c>
    </row>
    <row r="6281" spans="1:4" x14ac:dyDescent="0.35">
      <c r="A6281" s="7" t="s">
        <v>544</v>
      </c>
      <c r="B6281" s="8">
        <v>41194</v>
      </c>
      <c r="C6281" s="9">
        <v>2.7</v>
      </c>
      <c r="D6281" s="10">
        <v>90002</v>
      </c>
    </row>
    <row r="6282" spans="1:4" x14ac:dyDescent="0.35">
      <c r="A6282" s="7" t="s">
        <v>545</v>
      </c>
      <c r="B6282" s="8">
        <v>41308</v>
      </c>
      <c r="C6282" s="9">
        <v>91.65</v>
      </c>
      <c r="D6282" s="10">
        <v>40070</v>
      </c>
    </row>
    <row r="6283" spans="1:4" x14ac:dyDescent="0.35">
      <c r="A6283" s="7" t="s">
        <v>545</v>
      </c>
      <c r="B6283" s="8">
        <v>41371</v>
      </c>
      <c r="C6283" s="9">
        <v>11.25</v>
      </c>
      <c r="D6283" s="10">
        <v>60193</v>
      </c>
    </row>
    <row r="6284" spans="1:4" x14ac:dyDescent="0.35">
      <c r="A6284" s="7" t="s">
        <v>545</v>
      </c>
      <c r="B6284" s="8">
        <v>41371</v>
      </c>
      <c r="C6284" s="9">
        <v>73.900000000000006</v>
      </c>
      <c r="D6284" s="10">
        <v>40044</v>
      </c>
    </row>
    <row r="6285" spans="1:4" x14ac:dyDescent="0.35">
      <c r="A6285" s="7" t="s">
        <v>545</v>
      </c>
      <c r="B6285" s="8">
        <v>41438</v>
      </c>
      <c r="C6285" s="9">
        <v>126.55</v>
      </c>
      <c r="D6285" s="10">
        <v>10050</v>
      </c>
    </row>
    <row r="6286" spans="1:4" x14ac:dyDescent="0.35">
      <c r="A6286" s="7" t="s">
        <v>546</v>
      </c>
      <c r="B6286" s="8">
        <v>41247</v>
      </c>
      <c r="C6286" s="9">
        <v>48.75</v>
      </c>
      <c r="D6286" s="10">
        <v>50001</v>
      </c>
    </row>
    <row r="6287" spans="1:4" x14ac:dyDescent="0.35">
      <c r="A6287" s="7" t="s">
        <v>546</v>
      </c>
      <c r="B6287" s="8">
        <v>41249</v>
      </c>
      <c r="C6287" s="9">
        <v>38</v>
      </c>
      <c r="D6287" s="10">
        <v>40029</v>
      </c>
    </row>
    <row r="6288" spans="1:4" x14ac:dyDescent="0.35">
      <c r="A6288" s="7" t="s">
        <v>546</v>
      </c>
      <c r="B6288" s="8">
        <v>41249</v>
      </c>
      <c r="C6288" s="9">
        <v>39.5</v>
      </c>
      <c r="D6288" s="10">
        <v>40029</v>
      </c>
    </row>
    <row r="6289" spans="1:4" x14ac:dyDescent="0.35">
      <c r="A6289" s="7" t="s">
        <v>546</v>
      </c>
      <c r="B6289" s="8">
        <v>41298</v>
      </c>
      <c r="C6289" s="9">
        <v>36.75</v>
      </c>
      <c r="D6289" s="10">
        <v>40019</v>
      </c>
    </row>
    <row r="6290" spans="1:4" x14ac:dyDescent="0.35">
      <c r="A6290" s="7" t="s">
        <v>546</v>
      </c>
      <c r="B6290" s="8">
        <v>41301</v>
      </c>
      <c r="C6290" s="9">
        <v>35.5</v>
      </c>
      <c r="D6290" s="10">
        <v>40026</v>
      </c>
    </row>
    <row r="6291" spans="1:4" x14ac:dyDescent="0.35">
      <c r="A6291" s="7" t="s">
        <v>546</v>
      </c>
      <c r="B6291" s="8">
        <v>41301</v>
      </c>
      <c r="C6291" s="9">
        <v>48.25</v>
      </c>
      <c r="D6291" s="10">
        <v>40026</v>
      </c>
    </row>
    <row r="6292" spans="1:4" x14ac:dyDescent="0.35">
      <c r="A6292" s="7" t="s">
        <v>546</v>
      </c>
      <c r="B6292" s="8">
        <v>41330</v>
      </c>
      <c r="C6292" s="9">
        <v>29.4</v>
      </c>
      <c r="D6292" s="10">
        <v>40025</v>
      </c>
    </row>
    <row r="6293" spans="1:4" x14ac:dyDescent="0.35">
      <c r="A6293" s="7" t="s">
        <v>546</v>
      </c>
      <c r="B6293" s="8">
        <v>41341</v>
      </c>
      <c r="C6293" s="9">
        <v>51.15</v>
      </c>
      <c r="D6293" s="10">
        <v>40053</v>
      </c>
    </row>
    <row r="6294" spans="1:4" x14ac:dyDescent="0.35">
      <c r="A6294" s="7" t="s">
        <v>546</v>
      </c>
      <c r="B6294" s="8">
        <v>41375</v>
      </c>
      <c r="C6294" s="9">
        <v>35.5</v>
      </c>
      <c r="D6294" s="10">
        <v>40026</v>
      </c>
    </row>
    <row r="6295" spans="1:4" x14ac:dyDescent="0.35">
      <c r="A6295" s="7" t="s">
        <v>546</v>
      </c>
      <c r="B6295" s="8">
        <v>41375</v>
      </c>
      <c r="C6295" s="9">
        <v>48.25</v>
      </c>
      <c r="D6295" s="10">
        <v>40026</v>
      </c>
    </row>
    <row r="6296" spans="1:4" x14ac:dyDescent="0.35">
      <c r="A6296" s="7" t="s">
        <v>546</v>
      </c>
      <c r="B6296" s="8">
        <v>41389</v>
      </c>
      <c r="C6296" s="9">
        <v>38</v>
      </c>
      <c r="D6296" s="10">
        <v>40029</v>
      </c>
    </row>
    <row r="6297" spans="1:4" x14ac:dyDescent="0.35">
      <c r="A6297" s="7" t="s">
        <v>546</v>
      </c>
      <c r="B6297" s="8">
        <v>41389</v>
      </c>
      <c r="C6297" s="9">
        <v>39.5</v>
      </c>
      <c r="D6297" s="10">
        <v>40029</v>
      </c>
    </row>
    <row r="6298" spans="1:4" x14ac:dyDescent="0.35">
      <c r="A6298" s="7" t="s">
        <v>546</v>
      </c>
      <c r="B6298" s="8">
        <v>41425</v>
      </c>
      <c r="C6298" s="9">
        <v>45.8</v>
      </c>
      <c r="D6298" s="10">
        <v>40033</v>
      </c>
    </row>
    <row r="6299" spans="1:4" x14ac:dyDescent="0.35">
      <c r="A6299" s="7" t="s">
        <v>546</v>
      </c>
      <c r="B6299" s="8">
        <v>41461</v>
      </c>
      <c r="C6299" s="9">
        <v>40.9</v>
      </c>
      <c r="D6299" s="10">
        <v>40015</v>
      </c>
    </row>
    <row r="6300" spans="1:4" x14ac:dyDescent="0.35">
      <c r="A6300" s="7" t="s">
        <v>546</v>
      </c>
      <c r="B6300" s="8">
        <v>41472</v>
      </c>
      <c r="C6300" s="9">
        <v>44.25</v>
      </c>
      <c r="D6300" s="10">
        <v>40021</v>
      </c>
    </row>
    <row r="6301" spans="1:4" x14ac:dyDescent="0.35">
      <c r="A6301" s="7" t="s">
        <v>546</v>
      </c>
      <c r="B6301" s="8">
        <v>41544</v>
      </c>
      <c r="C6301" s="9">
        <v>34.9</v>
      </c>
      <c r="D6301" s="10">
        <v>50058</v>
      </c>
    </row>
    <row r="6302" spans="1:4" x14ac:dyDescent="0.35">
      <c r="A6302" s="7" t="s">
        <v>547</v>
      </c>
      <c r="B6302" s="8">
        <v>41489</v>
      </c>
      <c r="C6302" s="9">
        <v>53.4</v>
      </c>
      <c r="D6302" s="10">
        <v>40106</v>
      </c>
    </row>
    <row r="6303" spans="1:4" x14ac:dyDescent="0.35">
      <c r="A6303" s="7" t="s">
        <v>547</v>
      </c>
      <c r="B6303" s="8">
        <v>41499</v>
      </c>
      <c r="C6303" s="9">
        <v>363.35</v>
      </c>
      <c r="D6303" s="10">
        <v>80041</v>
      </c>
    </row>
    <row r="6304" spans="1:4" x14ac:dyDescent="0.35">
      <c r="A6304" s="7" t="s">
        <v>547</v>
      </c>
      <c r="B6304" s="8">
        <v>41528</v>
      </c>
      <c r="C6304" s="9">
        <v>430.4</v>
      </c>
      <c r="D6304" s="10">
        <v>80038</v>
      </c>
    </row>
    <row r="6305" spans="1:4" x14ac:dyDescent="0.35">
      <c r="A6305" s="7" t="s">
        <v>547</v>
      </c>
      <c r="B6305" s="8">
        <v>41550</v>
      </c>
      <c r="C6305" s="9">
        <v>583.45000000000005</v>
      </c>
      <c r="D6305" s="10">
        <v>80067</v>
      </c>
    </row>
    <row r="6306" spans="1:4" x14ac:dyDescent="0.35">
      <c r="A6306" s="7" t="s">
        <v>548</v>
      </c>
      <c r="B6306" s="8">
        <v>41246</v>
      </c>
      <c r="C6306" s="9">
        <v>17.95</v>
      </c>
      <c r="D6306" s="10">
        <v>40229</v>
      </c>
    </row>
    <row r="6307" spans="1:4" x14ac:dyDescent="0.35">
      <c r="A6307" s="7" t="s">
        <v>548</v>
      </c>
      <c r="B6307" s="8">
        <v>41258</v>
      </c>
      <c r="C6307" s="9">
        <v>30.87</v>
      </c>
      <c r="D6307" s="10">
        <v>20025</v>
      </c>
    </row>
    <row r="6308" spans="1:4" x14ac:dyDescent="0.35">
      <c r="A6308" s="7" t="s">
        <v>548</v>
      </c>
      <c r="B6308" s="8">
        <v>41292</v>
      </c>
      <c r="C6308" s="9">
        <v>28.85</v>
      </c>
      <c r="D6308" s="10">
        <v>20032</v>
      </c>
    </row>
    <row r="6309" spans="1:4" x14ac:dyDescent="0.35">
      <c r="A6309" s="7" t="s">
        <v>548</v>
      </c>
      <c r="B6309" s="8">
        <v>41301</v>
      </c>
      <c r="C6309" s="9">
        <v>29.45</v>
      </c>
      <c r="D6309" s="10">
        <v>50049</v>
      </c>
    </row>
    <row r="6310" spans="1:4" x14ac:dyDescent="0.35">
      <c r="A6310" s="7" t="s">
        <v>548</v>
      </c>
      <c r="B6310" s="8">
        <v>41362</v>
      </c>
      <c r="C6310" s="9">
        <v>15.45</v>
      </c>
      <c r="D6310" s="10">
        <v>30110</v>
      </c>
    </row>
    <row r="6311" spans="1:4" x14ac:dyDescent="0.35">
      <c r="A6311" s="7" t="s">
        <v>548</v>
      </c>
      <c r="B6311" s="8">
        <v>41365</v>
      </c>
      <c r="C6311" s="9">
        <v>25.5</v>
      </c>
      <c r="D6311" s="10">
        <v>50153</v>
      </c>
    </row>
    <row r="6312" spans="1:4" x14ac:dyDescent="0.35">
      <c r="A6312" s="7" t="s">
        <v>548</v>
      </c>
      <c r="B6312" s="8">
        <v>41405</v>
      </c>
      <c r="C6312" s="9">
        <v>30.9</v>
      </c>
      <c r="D6312" s="10">
        <v>10043</v>
      </c>
    </row>
    <row r="6313" spans="1:4" x14ac:dyDescent="0.35">
      <c r="A6313" s="7" t="s">
        <v>548</v>
      </c>
      <c r="B6313" s="8">
        <v>41419</v>
      </c>
      <c r="C6313" s="9">
        <v>33.65</v>
      </c>
      <c r="D6313" s="10">
        <v>40153</v>
      </c>
    </row>
    <row r="6314" spans="1:4" x14ac:dyDescent="0.35">
      <c r="A6314" s="7" t="s">
        <v>548</v>
      </c>
      <c r="B6314" s="8">
        <v>41423</v>
      </c>
      <c r="C6314" s="9">
        <v>25.7</v>
      </c>
      <c r="D6314" s="10">
        <v>40190</v>
      </c>
    </row>
    <row r="6315" spans="1:4" x14ac:dyDescent="0.35">
      <c r="A6315" s="7" t="s">
        <v>548</v>
      </c>
      <c r="B6315" s="8">
        <v>41437</v>
      </c>
      <c r="C6315" s="9">
        <v>16.45</v>
      </c>
      <c r="D6315" s="10">
        <v>10042</v>
      </c>
    </row>
    <row r="6316" spans="1:4" x14ac:dyDescent="0.35">
      <c r="A6316" s="7" t="s">
        <v>548</v>
      </c>
      <c r="B6316" s="8">
        <v>41453</v>
      </c>
      <c r="C6316" s="9">
        <v>28.2</v>
      </c>
      <c r="D6316" s="10">
        <v>80052</v>
      </c>
    </row>
    <row r="6317" spans="1:4" x14ac:dyDescent="0.35">
      <c r="A6317" s="7" t="s">
        <v>548</v>
      </c>
      <c r="B6317" s="8">
        <v>41459</v>
      </c>
      <c r="C6317" s="9">
        <v>21</v>
      </c>
      <c r="D6317" s="10">
        <v>40058</v>
      </c>
    </row>
    <row r="6318" spans="1:4" x14ac:dyDescent="0.35">
      <c r="A6318" s="7" t="s">
        <v>548</v>
      </c>
      <c r="B6318" s="8">
        <v>41499</v>
      </c>
      <c r="C6318" s="9">
        <v>9.4700000000000006</v>
      </c>
      <c r="D6318" s="10">
        <v>50091</v>
      </c>
    </row>
    <row r="6319" spans="1:4" x14ac:dyDescent="0.35">
      <c r="A6319" s="7" t="s">
        <v>548</v>
      </c>
      <c r="B6319" s="8">
        <v>41521</v>
      </c>
      <c r="C6319" s="9">
        <v>28.1</v>
      </c>
      <c r="D6319" s="10">
        <v>50046</v>
      </c>
    </row>
    <row r="6320" spans="1:4" x14ac:dyDescent="0.35">
      <c r="A6320" s="7" t="s">
        <v>548</v>
      </c>
      <c r="B6320" s="8">
        <v>41544</v>
      </c>
      <c r="C6320" s="9">
        <v>14.25</v>
      </c>
      <c r="D6320" s="10">
        <v>50110</v>
      </c>
    </row>
    <row r="6321" spans="1:4" x14ac:dyDescent="0.35">
      <c r="A6321" s="7" t="s">
        <v>548</v>
      </c>
      <c r="B6321" s="8">
        <v>41566</v>
      </c>
      <c r="C6321" s="9">
        <v>22</v>
      </c>
      <c r="D6321" s="10">
        <v>20038</v>
      </c>
    </row>
    <row r="6322" spans="1:4" x14ac:dyDescent="0.35">
      <c r="A6322" s="7" t="s">
        <v>549</v>
      </c>
      <c r="B6322" s="8">
        <v>41559</v>
      </c>
      <c r="C6322" s="9">
        <v>73</v>
      </c>
      <c r="D6322" s="10">
        <v>10052</v>
      </c>
    </row>
    <row r="6323" spans="1:4" x14ac:dyDescent="0.35">
      <c r="A6323" s="7" t="s">
        <v>549</v>
      </c>
      <c r="B6323" s="8">
        <v>41569</v>
      </c>
      <c r="C6323" s="9">
        <v>25.5</v>
      </c>
      <c r="D6323" s="10">
        <v>30133</v>
      </c>
    </row>
    <row r="6324" spans="1:4" x14ac:dyDescent="0.35">
      <c r="A6324" s="7" t="s">
        <v>550</v>
      </c>
      <c r="B6324" s="8">
        <v>41264</v>
      </c>
      <c r="C6324" s="9">
        <v>24.25</v>
      </c>
      <c r="D6324" s="10">
        <v>40023</v>
      </c>
    </row>
    <row r="6325" spans="1:4" x14ac:dyDescent="0.35">
      <c r="A6325" s="7" t="s">
        <v>550</v>
      </c>
      <c r="B6325" s="8">
        <v>41417</v>
      </c>
      <c r="C6325" s="9">
        <v>6.5</v>
      </c>
      <c r="D6325" s="10">
        <v>30130</v>
      </c>
    </row>
    <row r="6326" spans="1:4" x14ac:dyDescent="0.35">
      <c r="A6326" s="7" t="s">
        <v>550</v>
      </c>
      <c r="B6326" s="8">
        <v>41571</v>
      </c>
      <c r="C6326" s="9">
        <v>2.95</v>
      </c>
      <c r="D6326" s="10">
        <v>70001</v>
      </c>
    </row>
    <row r="6327" spans="1:4" x14ac:dyDescent="0.35">
      <c r="A6327" s="7" t="s">
        <v>551</v>
      </c>
      <c r="B6327" s="8">
        <v>41248</v>
      </c>
      <c r="C6327" s="9">
        <v>14.98</v>
      </c>
      <c r="D6327" s="10">
        <v>10037</v>
      </c>
    </row>
    <row r="6328" spans="1:4" x14ac:dyDescent="0.35">
      <c r="A6328" s="7" t="s">
        <v>551</v>
      </c>
      <c r="B6328" s="8">
        <v>41261</v>
      </c>
      <c r="C6328" s="9">
        <v>14.98</v>
      </c>
      <c r="D6328" s="10">
        <v>70024</v>
      </c>
    </row>
    <row r="6329" spans="1:4" x14ac:dyDescent="0.35">
      <c r="A6329" s="7" t="s">
        <v>551</v>
      </c>
      <c r="B6329" s="8">
        <v>41264</v>
      </c>
      <c r="C6329" s="9">
        <v>7.33</v>
      </c>
      <c r="D6329" s="10">
        <v>40009</v>
      </c>
    </row>
    <row r="6330" spans="1:4" x14ac:dyDescent="0.35">
      <c r="A6330" s="7" t="s">
        <v>551</v>
      </c>
      <c r="B6330" s="8">
        <v>41264</v>
      </c>
      <c r="C6330" s="9">
        <v>19.260000000000002</v>
      </c>
      <c r="D6330" s="10">
        <v>40009</v>
      </c>
    </row>
    <row r="6331" spans="1:4" x14ac:dyDescent="0.35">
      <c r="A6331" s="7" t="s">
        <v>551</v>
      </c>
      <c r="B6331" s="8">
        <v>41277</v>
      </c>
      <c r="C6331" s="9">
        <v>7.71</v>
      </c>
      <c r="D6331" s="10">
        <v>10006</v>
      </c>
    </row>
    <row r="6332" spans="1:4" x14ac:dyDescent="0.35">
      <c r="A6332" s="7" t="s">
        <v>551</v>
      </c>
      <c r="B6332" s="8">
        <v>41281</v>
      </c>
      <c r="C6332" s="9">
        <v>7.71</v>
      </c>
      <c r="D6332" s="10">
        <v>10012</v>
      </c>
    </row>
    <row r="6333" spans="1:4" x14ac:dyDescent="0.35">
      <c r="A6333" s="7" t="s">
        <v>551</v>
      </c>
      <c r="B6333" s="8">
        <v>41285</v>
      </c>
      <c r="C6333" s="9">
        <v>14.98</v>
      </c>
      <c r="D6333" s="10">
        <v>50004</v>
      </c>
    </row>
    <row r="6334" spans="1:4" x14ac:dyDescent="0.35">
      <c r="A6334" s="7" t="s">
        <v>551</v>
      </c>
      <c r="B6334" s="8">
        <v>41285</v>
      </c>
      <c r="C6334" s="9">
        <v>8.0500000000000007</v>
      </c>
      <c r="D6334" s="10">
        <v>50004</v>
      </c>
    </row>
    <row r="6335" spans="1:4" x14ac:dyDescent="0.35">
      <c r="A6335" s="7" t="s">
        <v>551</v>
      </c>
      <c r="B6335" s="8">
        <v>41285</v>
      </c>
      <c r="C6335" s="9">
        <v>10.48</v>
      </c>
      <c r="D6335" s="10">
        <v>50004</v>
      </c>
    </row>
    <row r="6336" spans="1:4" x14ac:dyDescent="0.35">
      <c r="A6336" s="7" t="s">
        <v>551</v>
      </c>
      <c r="B6336" s="8">
        <v>41291</v>
      </c>
      <c r="C6336" s="9">
        <v>10.52</v>
      </c>
      <c r="D6336" s="10">
        <v>60006</v>
      </c>
    </row>
    <row r="6337" spans="1:4" x14ac:dyDescent="0.35">
      <c r="A6337" s="7" t="s">
        <v>551</v>
      </c>
      <c r="B6337" s="8">
        <v>41311</v>
      </c>
      <c r="C6337" s="9">
        <v>14.98</v>
      </c>
      <c r="D6337" s="10">
        <v>50004</v>
      </c>
    </row>
    <row r="6338" spans="1:4" x14ac:dyDescent="0.35">
      <c r="A6338" s="7" t="s">
        <v>551</v>
      </c>
      <c r="B6338" s="8">
        <v>41311</v>
      </c>
      <c r="C6338" s="9">
        <v>8.0500000000000007</v>
      </c>
      <c r="D6338" s="10">
        <v>50004</v>
      </c>
    </row>
    <row r="6339" spans="1:4" x14ac:dyDescent="0.35">
      <c r="A6339" s="7" t="s">
        <v>551</v>
      </c>
      <c r="B6339" s="8">
        <v>41311</v>
      </c>
      <c r="C6339" s="9">
        <v>10.48</v>
      </c>
      <c r="D6339" s="10">
        <v>50004</v>
      </c>
    </row>
    <row r="6340" spans="1:4" x14ac:dyDescent="0.35">
      <c r="A6340" s="7" t="s">
        <v>551</v>
      </c>
      <c r="B6340" s="8">
        <v>41310</v>
      </c>
      <c r="C6340" s="9">
        <v>14.98</v>
      </c>
      <c r="D6340" s="10">
        <v>60009</v>
      </c>
    </row>
    <row r="6341" spans="1:4" x14ac:dyDescent="0.35">
      <c r="A6341" s="7" t="s">
        <v>551</v>
      </c>
      <c r="B6341" s="8">
        <v>41316</v>
      </c>
      <c r="C6341" s="9">
        <v>18.54</v>
      </c>
      <c r="D6341" s="10">
        <v>10044</v>
      </c>
    </row>
    <row r="6342" spans="1:4" x14ac:dyDescent="0.35">
      <c r="A6342" s="7" t="s">
        <v>551</v>
      </c>
      <c r="B6342" s="8">
        <v>41317</v>
      </c>
      <c r="C6342" s="9">
        <v>10.08</v>
      </c>
      <c r="D6342" s="10">
        <v>60005</v>
      </c>
    </row>
    <row r="6343" spans="1:4" x14ac:dyDescent="0.35">
      <c r="A6343" s="7" t="s">
        <v>551</v>
      </c>
      <c r="B6343" s="8">
        <v>41325</v>
      </c>
      <c r="C6343" s="9">
        <v>10.48</v>
      </c>
      <c r="D6343" s="10">
        <v>70044</v>
      </c>
    </row>
    <row r="6344" spans="1:4" x14ac:dyDescent="0.35">
      <c r="A6344" s="7" t="s">
        <v>551</v>
      </c>
      <c r="B6344" s="8">
        <v>41326</v>
      </c>
      <c r="C6344" s="9">
        <v>10.08</v>
      </c>
      <c r="D6344" s="10">
        <v>70018</v>
      </c>
    </row>
    <row r="6345" spans="1:4" x14ac:dyDescent="0.35">
      <c r="A6345" s="7" t="s">
        <v>551</v>
      </c>
      <c r="B6345" s="8">
        <v>41327</v>
      </c>
      <c r="C6345" s="9">
        <v>2.4300000000000002</v>
      </c>
      <c r="D6345" s="10">
        <v>40004</v>
      </c>
    </row>
    <row r="6346" spans="1:4" x14ac:dyDescent="0.35">
      <c r="A6346" s="7" t="s">
        <v>551</v>
      </c>
      <c r="B6346" s="8">
        <v>41330</v>
      </c>
      <c r="C6346" s="9">
        <v>7.38</v>
      </c>
      <c r="D6346" s="10">
        <v>60017</v>
      </c>
    </row>
    <row r="6347" spans="1:4" x14ac:dyDescent="0.35">
      <c r="A6347" s="7" t="s">
        <v>551</v>
      </c>
      <c r="B6347" s="8">
        <v>41324</v>
      </c>
      <c r="C6347" s="9">
        <v>35.590000000000003</v>
      </c>
      <c r="D6347" s="10">
        <v>60013</v>
      </c>
    </row>
    <row r="6348" spans="1:4" x14ac:dyDescent="0.35">
      <c r="A6348" s="7" t="s">
        <v>551</v>
      </c>
      <c r="B6348" s="8">
        <v>41331</v>
      </c>
      <c r="C6348" s="9">
        <v>7.28</v>
      </c>
      <c r="D6348" s="10">
        <v>70061</v>
      </c>
    </row>
    <row r="6349" spans="1:4" x14ac:dyDescent="0.35">
      <c r="A6349" s="7" t="s">
        <v>551</v>
      </c>
      <c r="B6349" s="8">
        <v>41334</v>
      </c>
      <c r="C6349" s="9">
        <v>10.3</v>
      </c>
      <c r="D6349" s="10">
        <v>50003</v>
      </c>
    </row>
    <row r="6350" spans="1:4" x14ac:dyDescent="0.35">
      <c r="A6350" s="7" t="s">
        <v>551</v>
      </c>
      <c r="B6350" s="8">
        <v>41334</v>
      </c>
      <c r="C6350" s="9">
        <v>7.65</v>
      </c>
      <c r="D6350" s="10">
        <v>50003</v>
      </c>
    </row>
    <row r="6351" spans="1:4" x14ac:dyDescent="0.35">
      <c r="A6351" s="7" t="s">
        <v>551</v>
      </c>
      <c r="B6351" s="8">
        <v>41337</v>
      </c>
      <c r="C6351" s="9">
        <v>8.34</v>
      </c>
      <c r="D6351" s="10">
        <v>50009</v>
      </c>
    </row>
    <row r="6352" spans="1:4" x14ac:dyDescent="0.35">
      <c r="A6352" s="7" t="s">
        <v>551</v>
      </c>
      <c r="B6352" s="8">
        <v>41340</v>
      </c>
      <c r="C6352" s="9">
        <v>12.73</v>
      </c>
      <c r="D6352" s="10">
        <v>10014</v>
      </c>
    </row>
    <row r="6353" spans="1:4" x14ac:dyDescent="0.35">
      <c r="A6353" s="7" t="s">
        <v>551</v>
      </c>
      <c r="B6353" s="8">
        <v>41345</v>
      </c>
      <c r="C6353" s="9">
        <v>10.08</v>
      </c>
      <c r="D6353" s="10">
        <v>60019</v>
      </c>
    </row>
    <row r="6354" spans="1:4" x14ac:dyDescent="0.35">
      <c r="A6354" s="7" t="s">
        <v>551</v>
      </c>
      <c r="B6354" s="8">
        <v>41341</v>
      </c>
      <c r="C6354" s="9">
        <v>10.08</v>
      </c>
      <c r="D6354" s="10">
        <v>50010</v>
      </c>
    </row>
    <row r="6355" spans="1:4" x14ac:dyDescent="0.35">
      <c r="A6355" s="7" t="s">
        <v>551</v>
      </c>
      <c r="B6355" s="8">
        <v>41346</v>
      </c>
      <c r="C6355" s="9">
        <v>10.08</v>
      </c>
      <c r="D6355" s="10">
        <v>20027</v>
      </c>
    </row>
    <row r="6356" spans="1:4" x14ac:dyDescent="0.35">
      <c r="A6356" s="7" t="s">
        <v>551</v>
      </c>
      <c r="B6356" s="8">
        <v>41352</v>
      </c>
      <c r="C6356" s="9">
        <v>8.77</v>
      </c>
      <c r="D6356" s="10">
        <v>40005</v>
      </c>
    </row>
    <row r="6357" spans="1:4" x14ac:dyDescent="0.35">
      <c r="A6357" s="7" t="s">
        <v>551</v>
      </c>
      <c r="B6357" s="8">
        <v>41353</v>
      </c>
      <c r="C6357" s="9">
        <v>11.25</v>
      </c>
      <c r="D6357" s="10">
        <v>10011</v>
      </c>
    </row>
    <row r="6358" spans="1:4" x14ac:dyDescent="0.35">
      <c r="A6358" s="7" t="s">
        <v>551</v>
      </c>
      <c r="B6358" s="8">
        <v>41355</v>
      </c>
      <c r="C6358" s="9">
        <v>8.77</v>
      </c>
      <c r="D6358" s="10">
        <v>20119</v>
      </c>
    </row>
    <row r="6359" spans="1:4" x14ac:dyDescent="0.35">
      <c r="A6359" s="7" t="s">
        <v>551</v>
      </c>
      <c r="B6359" s="8">
        <v>41351</v>
      </c>
      <c r="C6359" s="9">
        <v>8.5</v>
      </c>
      <c r="D6359" s="10">
        <v>10001</v>
      </c>
    </row>
    <row r="6360" spans="1:4" x14ac:dyDescent="0.35">
      <c r="A6360" s="7" t="s">
        <v>551</v>
      </c>
      <c r="B6360" s="8">
        <v>41360</v>
      </c>
      <c r="C6360" s="9">
        <v>8.0500000000000007</v>
      </c>
      <c r="D6360" s="10">
        <v>20042</v>
      </c>
    </row>
    <row r="6361" spans="1:4" x14ac:dyDescent="0.35">
      <c r="A6361" s="7" t="s">
        <v>551</v>
      </c>
      <c r="B6361" s="8">
        <v>41362</v>
      </c>
      <c r="C6361" s="9">
        <v>7.33</v>
      </c>
      <c r="D6361" s="10">
        <v>40009</v>
      </c>
    </row>
    <row r="6362" spans="1:4" x14ac:dyDescent="0.35">
      <c r="A6362" s="7" t="s">
        <v>551</v>
      </c>
      <c r="B6362" s="8">
        <v>41362</v>
      </c>
      <c r="C6362" s="9">
        <v>19.260000000000002</v>
      </c>
      <c r="D6362" s="10">
        <v>40009</v>
      </c>
    </row>
    <row r="6363" spans="1:4" x14ac:dyDescent="0.35">
      <c r="A6363" s="7" t="s">
        <v>551</v>
      </c>
      <c r="B6363" s="8">
        <v>41361</v>
      </c>
      <c r="C6363" s="9">
        <v>12.45</v>
      </c>
      <c r="D6363" s="10">
        <v>20039</v>
      </c>
    </row>
    <row r="6364" spans="1:4" x14ac:dyDescent="0.35">
      <c r="A6364" s="7" t="s">
        <v>551</v>
      </c>
      <c r="B6364" s="8">
        <v>41359</v>
      </c>
      <c r="C6364" s="9">
        <v>8.77</v>
      </c>
      <c r="D6364" s="10">
        <v>10087</v>
      </c>
    </row>
    <row r="6365" spans="1:4" x14ac:dyDescent="0.35">
      <c r="A6365" s="7" t="s">
        <v>551</v>
      </c>
      <c r="B6365" s="8">
        <v>41366</v>
      </c>
      <c r="C6365" s="9">
        <v>10.8</v>
      </c>
      <c r="D6365" s="10">
        <v>20010</v>
      </c>
    </row>
    <row r="6366" spans="1:4" x14ac:dyDescent="0.35">
      <c r="A6366" s="7" t="s">
        <v>551</v>
      </c>
      <c r="B6366" s="8">
        <v>41368</v>
      </c>
      <c r="C6366" s="9">
        <v>10.08</v>
      </c>
      <c r="D6366" s="10">
        <v>60018</v>
      </c>
    </row>
    <row r="6367" spans="1:4" x14ac:dyDescent="0.35">
      <c r="A6367" s="7" t="s">
        <v>551</v>
      </c>
      <c r="B6367" s="8">
        <v>41373</v>
      </c>
      <c r="C6367" s="9">
        <v>8.5500000000000007</v>
      </c>
      <c r="D6367" s="10">
        <v>40006</v>
      </c>
    </row>
    <row r="6368" spans="1:4" x14ac:dyDescent="0.35">
      <c r="A6368" s="7" t="s">
        <v>551</v>
      </c>
      <c r="B6368" s="8">
        <v>41374</v>
      </c>
      <c r="C6368" s="9">
        <v>10.3</v>
      </c>
      <c r="D6368" s="10">
        <v>50003</v>
      </c>
    </row>
    <row r="6369" spans="1:4" x14ac:dyDescent="0.35">
      <c r="A6369" s="7" t="s">
        <v>551</v>
      </c>
      <c r="B6369" s="8">
        <v>41374</v>
      </c>
      <c r="C6369" s="9">
        <v>7.65</v>
      </c>
      <c r="D6369" s="10">
        <v>50003</v>
      </c>
    </row>
    <row r="6370" spans="1:4" x14ac:dyDescent="0.35">
      <c r="A6370" s="7" t="s">
        <v>551</v>
      </c>
      <c r="B6370" s="8">
        <v>41375</v>
      </c>
      <c r="C6370" s="9">
        <v>8.0500000000000007</v>
      </c>
      <c r="D6370" s="10">
        <v>70030</v>
      </c>
    </row>
    <row r="6371" spans="1:4" x14ac:dyDescent="0.35">
      <c r="A6371" s="7" t="s">
        <v>551</v>
      </c>
      <c r="B6371" s="8">
        <v>41388</v>
      </c>
      <c r="C6371" s="9">
        <v>5.91</v>
      </c>
      <c r="D6371" s="10">
        <v>60011</v>
      </c>
    </row>
    <row r="6372" spans="1:4" x14ac:dyDescent="0.35">
      <c r="A6372" s="7" t="s">
        <v>551</v>
      </c>
      <c r="B6372" s="8">
        <v>41387</v>
      </c>
      <c r="C6372" s="9">
        <v>13.77</v>
      </c>
      <c r="D6372" s="10">
        <v>60034</v>
      </c>
    </row>
    <row r="6373" spans="1:4" x14ac:dyDescent="0.35">
      <c r="A6373" s="7" t="s">
        <v>551</v>
      </c>
      <c r="B6373" s="8">
        <v>41394</v>
      </c>
      <c r="C6373" s="9">
        <v>10.08</v>
      </c>
      <c r="D6373" s="10">
        <v>60007</v>
      </c>
    </row>
    <row r="6374" spans="1:4" x14ac:dyDescent="0.35">
      <c r="A6374" s="7" t="s">
        <v>551</v>
      </c>
      <c r="B6374" s="8">
        <v>41394</v>
      </c>
      <c r="C6374" s="9">
        <v>11.38</v>
      </c>
      <c r="D6374" s="10">
        <v>60007</v>
      </c>
    </row>
    <row r="6375" spans="1:4" x14ac:dyDescent="0.35">
      <c r="A6375" s="7" t="s">
        <v>551</v>
      </c>
      <c r="B6375" s="8">
        <v>41400</v>
      </c>
      <c r="C6375" s="9">
        <v>10.48</v>
      </c>
      <c r="D6375" s="10">
        <v>60029</v>
      </c>
    </row>
    <row r="6376" spans="1:4" x14ac:dyDescent="0.35">
      <c r="A6376" s="7" t="s">
        <v>551</v>
      </c>
      <c r="B6376" s="8">
        <v>41403</v>
      </c>
      <c r="C6376" s="9">
        <v>10.48</v>
      </c>
      <c r="D6376" s="10">
        <v>50001</v>
      </c>
    </row>
    <row r="6377" spans="1:4" x14ac:dyDescent="0.35">
      <c r="A6377" s="7" t="s">
        <v>551</v>
      </c>
      <c r="B6377" s="8">
        <v>41402</v>
      </c>
      <c r="C6377" s="9">
        <v>10.48</v>
      </c>
      <c r="D6377" s="10">
        <v>20020</v>
      </c>
    </row>
    <row r="6378" spans="1:4" x14ac:dyDescent="0.35">
      <c r="A6378" s="7" t="s">
        <v>551</v>
      </c>
      <c r="B6378" s="8">
        <v>41404</v>
      </c>
      <c r="C6378" s="9">
        <v>2.4300000000000002</v>
      </c>
      <c r="D6378" s="10">
        <v>10023</v>
      </c>
    </row>
    <row r="6379" spans="1:4" x14ac:dyDescent="0.35">
      <c r="A6379" s="7" t="s">
        <v>551</v>
      </c>
      <c r="B6379" s="8">
        <v>41408</v>
      </c>
      <c r="C6379" s="9">
        <v>14.98</v>
      </c>
      <c r="D6379" s="10">
        <v>50004</v>
      </c>
    </row>
    <row r="6380" spans="1:4" x14ac:dyDescent="0.35">
      <c r="A6380" s="7" t="s">
        <v>551</v>
      </c>
      <c r="B6380" s="8">
        <v>41408</v>
      </c>
      <c r="C6380" s="9">
        <v>8.0500000000000007</v>
      </c>
      <c r="D6380" s="10">
        <v>50004</v>
      </c>
    </row>
    <row r="6381" spans="1:4" x14ac:dyDescent="0.35">
      <c r="A6381" s="7" t="s">
        <v>551</v>
      </c>
      <c r="B6381" s="8">
        <v>41408</v>
      </c>
      <c r="C6381" s="9">
        <v>10.48</v>
      </c>
      <c r="D6381" s="10">
        <v>50004</v>
      </c>
    </row>
    <row r="6382" spans="1:4" x14ac:dyDescent="0.35">
      <c r="A6382" s="7" t="s">
        <v>551</v>
      </c>
      <c r="B6382" s="8">
        <v>41410</v>
      </c>
      <c r="C6382" s="9">
        <v>5.98</v>
      </c>
      <c r="D6382" s="10">
        <v>10046</v>
      </c>
    </row>
    <row r="6383" spans="1:4" x14ac:dyDescent="0.35">
      <c r="A6383" s="7" t="s">
        <v>551</v>
      </c>
      <c r="B6383" s="8">
        <v>41409</v>
      </c>
      <c r="C6383" s="9">
        <v>10.08</v>
      </c>
      <c r="D6383" s="10">
        <v>10013</v>
      </c>
    </row>
    <row r="6384" spans="1:4" x14ac:dyDescent="0.35">
      <c r="A6384" s="7" t="s">
        <v>551</v>
      </c>
      <c r="B6384" s="8">
        <v>41407</v>
      </c>
      <c r="C6384" s="9">
        <v>3.37</v>
      </c>
      <c r="D6384" s="10">
        <v>30024</v>
      </c>
    </row>
    <row r="6385" spans="1:4" x14ac:dyDescent="0.35">
      <c r="A6385" s="7" t="s">
        <v>551</v>
      </c>
      <c r="B6385" s="8">
        <v>41417</v>
      </c>
      <c r="C6385" s="9">
        <v>6.45</v>
      </c>
      <c r="D6385" s="10">
        <v>70049</v>
      </c>
    </row>
    <row r="6386" spans="1:4" x14ac:dyDescent="0.35">
      <c r="A6386" s="7" t="s">
        <v>551</v>
      </c>
      <c r="B6386" s="8">
        <v>41416</v>
      </c>
      <c r="C6386" s="9">
        <v>10.48</v>
      </c>
      <c r="D6386" s="10">
        <v>60010</v>
      </c>
    </row>
    <row r="6387" spans="1:4" x14ac:dyDescent="0.35">
      <c r="A6387" s="7" t="s">
        <v>551</v>
      </c>
      <c r="B6387" s="8">
        <v>41422</v>
      </c>
      <c r="C6387" s="9">
        <v>10.08</v>
      </c>
      <c r="D6387" s="10">
        <v>70031</v>
      </c>
    </row>
    <row r="6388" spans="1:4" x14ac:dyDescent="0.35">
      <c r="A6388" s="7" t="s">
        <v>551</v>
      </c>
      <c r="B6388" s="8">
        <v>41424</v>
      </c>
      <c r="C6388" s="9">
        <v>10.48</v>
      </c>
      <c r="D6388" s="10">
        <v>10020</v>
      </c>
    </row>
    <row r="6389" spans="1:4" x14ac:dyDescent="0.35">
      <c r="A6389" s="7" t="s">
        <v>551</v>
      </c>
      <c r="B6389" s="8">
        <v>41432</v>
      </c>
      <c r="C6389" s="9">
        <v>10.52</v>
      </c>
      <c r="D6389" s="10">
        <v>10033</v>
      </c>
    </row>
    <row r="6390" spans="1:4" x14ac:dyDescent="0.35">
      <c r="A6390" s="7" t="s">
        <v>551</v>
      </c>
      <c r="B6390" s="8">
        <v>41437</v>
      </c>
      <c r="C6390" s="9">
        <v>5.8</v>
      </c>
      <c r="D6390" s="10">
        <v>30007</v>
      </c>
    </row>
    <row r="6391" spans="1:4" x14ac:dyDescent="0.35">
      <c r="A6391" s="7" t="s">
        <v>551</v>
      </c>
      <c r="B6391" s="8">
        <v>41438</v>
      </c>
      <c r="C6391" s="9">
        <v>10.08</v>
      </c>
      <c r="D6391" s="10">
        <v>60007</v>
      </c>
    </row>
    <row r="6392" spans="1:4" x14ac:dyDescent="0.35">
      <c r="A6392" s="7" t="s">
        <v>551</v>
      </c>
      <c r="B6392" s="8">
        <v>41438</v>
      </c>
      <c r="C6392" s="9">
        <v>11.38</v>
      </c>
      <c r="D6392" s="10">
        <v>60007</v>
      </c>
    </row>
    <row r="6393" spans="1:4" x14ac:dyDescent="0.35">
      <c r="A6393" s="7" t="s">
        <v>551</v>
      </c>
      <c r="B6393" s="8">
        <v>41443</v>
      </c>
      <c r="C6393" s="9">
        <v>10.24</v>
      </c>
      <c r="D6393" s="10">
        <v>10027</v>
      </c>
    </row>
    <row r="6394" spans="1:4" x14ac:dyDescent="0.35">
      <c r="A6394" s="7" t="s">
        <v>551</v>
      </c>
      <c r="B6394" s="8">
        <v>41445</v>
      </c>
      <c r="C6394" s="9">
        <v>10.08</v>
      </c>
      <c r="D6394" s="10">
        <v>40016</v>
      </c>
    </row>
    <row r="6395" spans="1:4" x14ac:dyDescent="0.35">
      <c r="A6395" s="7" t="s">
        <v>551</v>
      </c>
      <c r="B6395" s="8">
        <v>41457</v>
      </c>
      <c r="C6395" s="9">
        <v>3.75</v>
      </c>
      <c r="D6395" s="10">
        <v>10041</v>
      </c>
    </row>
    <row r="6396" spans="1:4" x14ac:dyDescent="0.35">
      <c r="A6396" s="7" t="s">
        <v>551</v>
      </c>
      <c r="B6396" s="8">
        <v>41458</v>
      </c>
      <c r="C6396" s="9">
        <v>3.37</v>
      </c>
      <c r="D6396" s="10">
        <v>10039</v>
      </c>
    </row>
    <row r="6397" spans="1:4" x14ac:dyDescent="0.35">
      <c r="A6397" s="7" t="s">
        <v>551</v>
      </c>
      <c r="B6397" s="8">
        <v>41466</v>
      </c>
      <c r="C6397" s="9">
        <v>7.65</v>
      </c>
      <c r="D6397" s="10">
        <v>70004</v>
      </c>
    </row>
    <row r="6398" spans="1:4" x14ac:dyDescent="0.35">
      <c r="A6398" s="7" t="s">
        <v>551</v>
      </c>
      <c r="B6398" s="8">
        <v>41467</v>
      </c>
      <c r="C6398" s="9">
        <v>10.08</v>
      </c>
      <c r="D6398" s="10">
        <v>10013</v>
      </c>
    </row>
    <row r="6399" spans="1:4" x14ac:dyDescent="0.35">
      <c r="A6399" s="7" t="s">
        <v>551</v>
      </c>
      <c r="B6399" s="8">
        <v>41485</v>
      </c>
      <c r="C6399" s="9">
        <v>22.85</v>
      </c>
      <c r="D6399" s="10">
        <v>60008</v>
      </c>
    </row>
    <row r="6400" spans="1:4" x14ac:dyDescent="0.35">
      <c r="A6400" s="7" t="s">
        <v>551</v>
      </c>
      <c r="B6400" s="8">
        <v>41491</v>
      </c>
      <c r="C6400" s="9">
        <v>18.989999999999998</v>
      </c>
      <c r="D6400" s="10">
        <v>50011</v>
      </c>
    </row>
    <row r="6401" spans="1:4" x14ac:dyDescent="0.35">
      <c r="A6401" s="7" t="s">
        <v>551</v>
      </c>
      <c r="B6401" s="8">
        <v>41495</v>
      </c>
      <c r="C6401" s="9">
        <v>6.45</v>
      </c>
      <c r="D6401" s="10">
        <v>10016</v>
      </c>
    </row>
    <row r="6402" spans="1:4" x14ac:dyDescent="0.35">
      <c r="A6402" s="7" t="s">
        <v>551</v>
      </c>
      <c r="B6402" s="8">
        <v>41505</v>
      </c>
      <c r="C6402" s="9">
        <v>11.65</v>
      </c>
      <c r="D6402" s="10">
        <v>60023</v>
      </c>
    </row>
    <row r="6403" spans="1:4" x14ac:dyDescent="0.35">
      <c r="A6403" s="7" t="s">
        <v>551</v>
      </c>
      <c r="B6403" s="8">
        <v>41514</v>
      </c>
      <c r="C6403" s="9">
        <v>10.48</v>
      </c>
      <c r="D6403" s="10">
        <v>50028</v>
      </c>
    </row>
    <row r="6404" spans="1:4" x14ac:dyDescent="0.35">
      <c r="A6404" s="7" t="s">
        <v>551</v>
      </c>
      <c r="B6404" s="8">
        <v>41521</v>
      </c>
      <c r="C6404" s="9">
        <v>8.1999999999999993</v>
      </c>
      <c r="D6404" s="10">
        <v>10017</v>
      </c>
    </row>
    <row r="6405" spans="1:4" x14ac:dyDescent="0.35">
      <c r="A6405" s="7" t="s">
        <v>551</v>
      </c>
      <c r="B6405" s="8">
        <v>41544</v>
      </c>
      <c r="C6405" s="9">
        <v>10.53</v>
      </c>
      <c r="D6405" s="10">
        <v>40011</v>
      </c>
    </row>
    <row r="6406" spans="1:4" x14ac:dyDescent="0.35">
      <c r="A6406" s="7" t="s">
        <v>551</v>
      </c>
      <c r="B6406" s="8">
        <v>41551</v>
      </c>
      <c r="C6406" s="9">
        <v>14.2</v>
      </c>
      <c r="D6406" s="10">
        <v>70017</v>
      </c>
    </row>
    <row r="6407" spans="1:4" x14ac:dyDescent="0.35">
      <c r="A6407" s="7" t="s">
        <v>551</v>
      </c>
      <c r="B6407" s="8">
        <v>41555</v>
      </c>
      <c r="C6407" s="9">
        <v>5.85</v>
      </c>
      <c r="D6407" s="10">
        <v>50012</v>
      </c>
    </row>
    <row r="6408" spans="1:4" x14ac:dyDescent="0.35">
      <c r="A6408" s="7" t="s">
        <v>551</v>
      </c>
      <c r="B6408" s="8">
        <v>41558</v>
      </c>
      <c r="C6408" s="9">
        <v>10.53</v>
      </c>
      <c r="D6408" s="10">
        <v>10022</v>
      </c>
    </row>
    <row r="6409" spans="1:4" x14ac:dyDescent="0.35">
      <c r="A6409" s="7" t="s">
        <v>551</v>
      </c>
      <c r="B6409" s="8">
        <v>41575</v>
      </c>
      <c r="C6409" s="9">
        <v>6.97</v>
      </c>
      <c r="D6409" s="10">
        <v>50002</v>
      </c>
    </row>
    <row r="6410" spans="1:4" x14ac:dyDescent="0.35">
      <c r="A6410" s="7" t="s">
        <v>551</v>
      </c>
      <c r="B6410" s="8">
        <v>41582</v>
      </c>
      <c r="C6410" s="9">
        <v>9.67</v>
      </c>
      <c r="D6410" s="10">
        <v>40015</v>
      </c>
    </row>
    <row r="6411" spans="1:4" x14ac:dyDescent="0.35">
      <c r="A6411" s="7" t="s">
        <v>552</v>
      </c>
      <c r="B6411" s="8">
        <v>41248</v>
      </c>
      <c r="C6411" s="9">
        <v>28</v>
      </c>
      <c r="D6411" s="10">
        <v>30135</v>
      </c>
    </row>
    <row r="6412" spans="1:4" x14ac:dyDescent="0.35">
      <c r="A6412" s="7" t="s">
        <v>552</v>
      </c>
      <c r="B6412" s="8">
        <v>41252</v>
      </c>
      <c r="C6412" s="9">
        <v>43.95</v>
      </c>
      <c r="D6412" s="10">
        <v>40039</v>
      </c>
    </row>
    <row r="6413" spans="1:4" x14ac:dyDescent="0.35">
      <c r="A6413" s="7" t="s">
        <v>552</v>
      </c>
      <c r="B6413" s="8">
        <v>41263</v>
      </c>
      <c r="C6413" s="9">
        <v>45.45</v>
      </c>
      <c r="D6413" s="10">
        <v>30044</v>
      </c>
    </row>
    <row r="6414" spans="1:4" x14ac:dyDescent="0.35">
      <c r="A6414" s="7" t="s">
        <v>552</v>
      </c>
      <c r="B6414" s="8">
        <v>41282</v>
      </c>
      <c r="C6414" s="9">
        <v>32.5</v>
      </c>
      <c r="D6414" s="10">
        <v>40015</v>
      </c>
    </row>
    <row r="6415" spans="1:4" x14ac:dyDescent="0.35">
      <c r="A6415" s="7" t="s">
        <v>552</v>
      </c>
      <c r="B6415" s="8">
        <v>41286</v>
      </c>
      <c r="C6415" s="9">
        <v>60.65</v>
      </c>
      <c r="D6415" s="10">
        <v>30040</v>
      </c>
    </row>
    <row r="6416" spans="1:4" x14ac:dyDescent="0.35">
      <c r="A6416" s="7" t="s">
        <v>552</v>
      </c>
      <c r="B6416" s="8">
        <v>41294</v>
      </c>
      <c r="C6416" s="9">
        <v>37.75</v>
      </c>
      <c r="D6416" s="10">
        <v>40044</v>
      </c>
    </row>
    <row r="6417" spans="1:4" x14ac:dyDescent="0.35">
      <c r="A6417" s="7" t="s">
        <v>552</v>
      </c>
      <c r="B6417" s="8">
        <v>41290</v>
      </c>
      <c r="C6417" s="9">
        <v>34.75</v>
      </c>
      <c r="D6417" s="10">
        <v>30203</v>
      </c>
    </row>
    <row r="6418" spans="1:4" x14ac:dyDescent="0.35">
      <c r="A6418" s="7" t="s">
        <v>552</v>
      </c>
      <c r="B6418" s="8">
        <v>41299</v>
      </c>
      <c r="C6418" s="9">
        <v>36.409999999999997</v>
      </c>
      <c r="D6418" s="10">
        <v>40052</v>
      </c>
    </row>
    <row r="6419" spans="1:4" x14ac:dyDescent="0.35">
      <c r="A6419" s="7" t="s">
        <v>552</v>
      </c>
      <c r="B6419" s="8">
        <v>41308</v>
      </c>
      <c r="C6419" s="9">
        <v>43.45</v>
      </c>
      <c r="D6419" s="10">
        <v>30077</v>
      </c>
    </row>
    <row r="6420" spans="1:4" x14ac:dyDescent="0.35">
      <c r="A6420" s="7" t="s">
        <v>552</v>
      </c>
      <c r="B6420" s="8">
        <v>41312</v>
      </c>
      <c r="C6420" s="9">
        <v>35.5</v>
      </c>
      <c r="D6420" s="10">
        <v>30115</v>
      </c>
    </row>
    <row r="6421" spans="1:4" x14ac:dyDescent="0.35">
      <c r="A6421" s="7" t="s">
        <v>552</v>
      </c>
      <c r="B6421" s="8">
        <v>41314</v>
      </c>
      <c r="C6421" s="9">
        <v>56.11</v>
      </c>
      <c r="D6421" s="10">
        <v>40108</v>
      </c>
    </row>
    <row r="6422" spans="1:4" x14ac:dyDescent="0.35">
      <c r="A6422" s="7" t="s">
        <v>552</v>
      </c>
      <c r="B6422" s="8">
        <v>41319</v>
      </c>
      <c r="C6422" s="9">
        <v>45.45</v>
      </c>
      <c r="D6422" s="10">
        <v>40029</v>
      </c>
    </row>
    <row r="6423" spans="1:4" x14ac:dyDescent="0.35">
      <c r="A6423" s="7" t="s">
        <v>552</v>
      </c>
      <c r="B6423" s="8">
        <v>41325</v>
      </c>
      <c r="C6423" s="9">
        <v>40.5</v>
      </c>
      <c r="D6423" s="10">
        <v>40005</v>
      </c>
    </row>
    <row r="6424" spans="1:4" x14ac:dyDescent="0.35">
      <c r="A6424" s="7" t="s">
        <v>552</v>
      </c>
      <c r="B6424" s="8">
        <v>41328</v>
      </c>
      <c r="C6424" s="9">
        <v>23.75</v>
      </c>
      <c r="D6424" s="10">
        <v>40053</v>
      </c>
    </row>
    <row r="6425" spans="1:4" x14ac:dyDescent="0.35">
      <c r="A6425" s="7" t="s">
        <v>552</v>
      </c>
      <c r="B6425" s="8">
        <v>41328</v>
      </c>
      <c r="C6425" s="9">
        <v>41.2</v>
      </c>
      <c r="D6425" s="10">
        <v>40053</v>
      </c>
    </row>
    <row r="6426" spans="1:4" x14ac:dyDescent="0.35">
      <c r="A6426" s="7" t="s">
        <v>552</v>
      </c>
      <c r="B6426" s="8">
        <v>41331</v>
      </c>
      <c r="C6426" s="9">
        <v>35.5</v>
      </c>
      <c r="D6426" s="10">
        <v>40008</v>
      </c>
    </row>
    <row r="6427" spans="1:4" x14ac:dyDescent="0.35">
      <c r="A6427" s="7" t="s">
        <v>552</v>
      </c>
      <c r="B6427" s="8">
        <v>41331</v>
      </c>
      <c r="C6427" s="9">
        <v>40.450000000000003</v>
      </c>
      <c r="D6427" s="10">
        <v>40008</v>
      </c>
    </row>
    <row r="6428" spans="1:4" x14ac:dyDescent="0.35">
      <c r="A6428" s="7" t="s">
        <v>552</v>
      </c>
      <c r="B6428" s="8">
        <v>41336</v>
      </c>
      <c r="C6428" s="9">
        <v>48.91</v>
      </c>
      <c r="D6428" s="10">
        <v>40068</v>
      </c>
    </row>
    <row r="6429" spans="1:4" x14ac:dyDescent="0.35">
      <c r="A6429" s="7" t="s">
        <v>552</v>
      </c>
      <c r="B6429" s="8">
        <v>41346</v>
      </c>
      <c r="C6429" s="9">
        <v>37.75</v>
      </c>
      <c r="D6429" s="10">
        <v>30063</v>
      </c>
    </row>
    <row r="6430" spans="1:4" x14ac:dyDescent="0.35">
      <c r="A6430" s="7" t="s">
        <v>552</v>
      </c>
      <c r="B6430" s="8">
        <v>41354</v>
      </c>
      <c r="C6430" s="9">
        <v>49.25</v>
      </c>
      <c r="D6430" s="10">
        <v>30057</v>
      </c>
    </row>
    <row r="6431" spans="1:4" x14ac:dyDescent="0.35">
      <c r="A6431" s="7" t="s">
        <v>552</v>
      </c>
      <c r="B6431" s="8">
        <v>41350</v>
      </c>
      <c r="C6431" s="9">
        <v>48.95</v>
      </c>
      <c r="D6431" s="10">
        <v>30118</v>
      </c>
    </row>
    <row r="6432" spans="1:4" x14ac:dyDescent="0.35">
      <c r="A6432" s="7" t="s">
        <v>552</v>
      </c>
      <c r="B6432" s="8">
        <v>41364</v>
      </c>
      <c r="C6432" s="9">
        <v>33.25</v>
      </c>
      <c r="D6432" s="10">
        <v>30002</v>
      </c>
    </row>
    <row r="6433" spans="1:4" x14ac:dyDescent="0.35">
      <c r="A6433" s="7" t="s">
        <v>552</v>
      </c>
      <c r="B6433" s="8">
        <v>41365</v>
      </c>
      <c r="C6433" s="9">
        <v>32.700000000000003</v>
      </c>
      <c r="D6433" s="10">
        <v>30145</v>
      </c>
    </row>
    <row r="6434" spans="1:4" x14ac:dyDescent="0.35">
      <c r="A6434" s="7" t="s">
        <v>552</v>
      </c>
      <c r="B6434" s="8">
        <v>41376</v>
      </c>
      <c r="C6434" s="9">
        <v>40.200000000000003</v>
      </c>
      <c r="D6434" s="10">
        <v>130012</v>
      </c>
    </row>
    <row r="6435" spans="1:4" x14ac:dyDescent="0.35">
      <c r="A6435" s="7" t="s">
        <v>552</v>
      </c>
      <c r="B6435" s="8">
        <v>41382</v>
      </c>
      <c r="C6435" s="9">
        <v>37</v>
      </c>
      <c r="D6435" s="10">
        <v>30071</v>
      </c>
    </row>
    <row r="6436" spans="1:4" x14ac:dyDescent="0.35">
      <c r="A6436" s="7" t="s">
        <v>552</v>
      </c>
      <c r="B6436" s="8">
        <v>41393</v>
      </c>
      <c r="C6436" s="9">
        <v>35.5</v>
      </c>
      <c r="D6436" s="10">
        <v>40008</v>
      </c>
    </row>
    <row r="6437" spans="1:4" x14ac:dyDescent="0.35">
      <c r="A6437" s="7" t="s">
        <v>552</v>
      </c>
      <c r="B6437" s="8">
        <v>41393</v>
      </c>
      <c r="C6437" s="9">
        <v>40.450000000000003</v>
      </c>
      <c r="D6437" s="10">
        <v>40008</v>
      </c>
    </row>
    <row r="6438" spans="1:4" x14ac:dyDescent="0.35">
      <c r="A6438" s="7" t="s">
        <v>552</v>
      </c>
      <c r="B6438" s="8">
        <v>41399</v>
      </c>
      <c r="C6438" s="9">
        <v>37.659999999999997</v>
      </c>
      <c r="D6438" s="10">
        <v>40096</v>
      </c>
    </row>
    <row r="6439" spans="1:4" x14ac:dyDescent="0.35">
      <c r="A6439" s="7" t="s">
        <v>552</v>
      </c>
      <c r="B6439" s="8">
        <v>41403</v>
      </c>
      <c r="C6439" s="9">
        <v>40.5</v>
      </c>
      <c r="D6439" s="10">
        <v>30076</v>
      </c>
    </row>
    <row r="6440" spans="1:4" x14ac:dyDescent="0.35">
      <c r="A6440" s="7" t="s">
        <v>552</v>
      </c>
      <c r="B6440" s="8">
        <v>41428</v>
      </c>
      <c r="C6440" s="9">
        <v>20.25</v>
      </c>
      <c r="D6440" s="10">
        <v>30068</v>
      </c>
    </row>
    <row r="6441" spans="1:4" x14ac:dyDescent="0.35">
      <c r="A6441" s="7" t="s">
        <v>552</v>
      </c>
      <c r="B6441" s="8">
        <v>41434</v>
      </c>
      <c r="C6441" s="9">
        <v>23.75</v>
      </c>
      <c r="D6441" s="10">
        <v>40053</v>
      </c>
    </row>
    <row r="6442" spans="1:4" x14ac:dyDescent="0.35">
      <c r="A6442" s="7" t="s">
        <v>552</v>
      </c>
      <c r="B6442" s="8">
        <v>41434</v>
      </c>
      <c r="C6442" s="9">
        <v>41.2</v>
      </c>
      <c r="D6442" s="10">
        <v>40053</v>
      </c>
    </row>
    <row r="6443" spans="1:4" x14ac:dyDescent="0.35">
      <c r="A6443" s="7" t="s">
        <v>552</v>
      </c>
      <c r="B6443" s="8">
        <v>41470</v>
      </c>
      <c r="C6443" s="9">
        <v>36.950000000000003</v>
      </c>
      <c r="D6443" s="10">
        <v>40004</v>
      </c>
    </row>
    <row r="6444" spans="1:4" x14ac:dyDescent="0.35">
      <c r="A6444" s="7" t="s">
        <v>552</v>
      </c>
      <c r="B6444" s="8">
        <v>41489</v>
      </c>
      <c r="C6444" s="9">
        <v>76.86</v>
      </c>
      <c r="D6444" s="10">
        <v>30054</v>
      </c>
    </row>
    <row r="6445" spans="1:4" x14ac:dyDescent="0.35">
      <c r="A6445" s="7" t="s">
        <v>552</v>
      </c>
      <c r="B6445" s="8">
        <v>41501</v>
      </c>
      <c r="C6445" s="9">
        <v>33.5</v>
      </c>
      <c r="D6445" s="10">
        <v>30126</v>
      </c>
    </row>
    <row r="6446" spans="1:4" x14ac:dyDescent="0.35">
      <c r="A6446" s="7" t="s">
        <v>552</v>
      </c>
      <c r="B6446" s="8">
        <v>41511</v>
      </c>
      <c r="C6446" s="9">
        <v>34.450000000000003</v>
      </c>
      <c r="D6446" s="10">
        <v>40098</v>
      </c>
    </row>
    <row r="6447" spans="1:4" x14ac:dyDescent="0.35">
      <c r="A6447" s="7" t="s">
        <v>552</v>
      </c>
      <c r="B6447" s="8">
        <v>41539</v>
      </c>
      <c r="C6447" s="9">
        <v>32.25</v>
      </c>
      <c r="D6447" s="10">
        <v>30051</v>
      </c>
    </row>
    <row r="6448" spans="1:4" x14ac:dyDescent="0.35">
      <c r="A6448" s="7" t="s">
        <v>552</v>
      </c>
      <c r="B6448" s="8">
        <v>41560</v>
      </c>
      <c r="C6448" s="9">
        <v>23.25</v>
      </c>
      <c r="D6448" s="10">
        <v>40063</v>
      </c>
    </row>
    <row r="6449" spans="1:4" x14ac:dyDescent="0.35">
      <c r="A6449" s="7" t="s">
        <v>552</v>
      </c>
      <c r="B6449" s="8">
        <v>41572</v>
      </c>
      <c r="C6449" s="9">
        <v>23.45</v>
      </c>
      <c r="D6449" s="10">
        <v>40021</v>
      </c>
    </row>
    <row r="6450" spans="1:4" x14ac:dyDescent="0.35">
      <c r="A6450" s="7" t="s">
        <v>552</v>
      </c>
      <c r="B6450" s="8">
        <v>41572</v>
      </c>
      <c r="C6450" s="9">
        <v>11.5</v>
      </c>
      <c r="D6450" s="10">
        <v>50028</v>
      </c>
    </row>
    <row r="6451" spans="1:4" x14ac:dyDescent="0.35">
      <c r="A6451" s="7" t="s">
        <v>552</v>
      </c>
      <c r="B6451" s="8">
        <v>41574</v>
      </c>
      <c r="C6451" s="9">
        <v>23.26</v>
      </c>
      <c r="D6451" s="10">
        <v>40066</v>
      </c>
    </row>
    <row r="6452" spans="1:4" x14ac:dyDescent="0.35">
      <c r="A6452" s="7" t="s">
        <v>552</v>
      </c>
      <c r="B6452" s="8">
        <v>41581</v>
      </c>
      <c r="C6452" s="9">
        <v>25.75</v>
      </c>
      <c r="D6452" s="10">
        <v>40069</v>
      </c>
    </row>
    <row r="6453" spans="1:4" x14ac:dyDescent="0.35">
      <c r="A6453" s="7" t="s">
        <v>553</v>
      </c>
      <c r="B6453" s="8">
        <v>41497</v>
      </c>
      <c r="C6453" s="9">
        <v>30.1</v>
      </c>
      <c r="D6453" s="10">
        <v>80006</v>
      </c>
    </row>
    <row r="6454" spans="1:4" x14ac:dyDescent="0.35">
      <c r="A6454" s="7" t="s">
        <v>553</v>
      </c>
      <c r="B6454" s="8">
        <v>41509</v>
      </c>
      <c r="C6454" s="9">
        <v>50.75</v>
      </c>
      <c r="D6454" s="10">
        <v>100023</v>
      </c>
    </row>
    <row r="6455" spans="1:4" x14ac:dyDescent="0.35">
      <c r="A6455" s="7" t="s">
        <v>553</v>
      </c>
      <c r="B6455" s="8">
        <v>41548</v>
      </c>
      <c r="C6455" s="9">
        <v>26.7</v>
      </c>
      <c r="D6455" s="10">
        <v>30018</v>
      </c>
    </row>
    <row r="6456" spans="1:4" x14ac:dyDescent="0.35">
      <c r="A6456" s="7" t="s">
        <v>553</v>
      </c>
      <c r="B6456" s="8">
        <v>41553</v>
      </c>
      <c r="C6456" s="9">
        <v>26.2</v>
      </c>
      <c r="D6456" s="10">
        <v>10004</v>
      </c>
    </row>
    <row r="6457" spans="1:4" x14ac:dyDescent="0.35">
      <c r="A6457" s="7" t="s">
        <v>553</v>
      </c>
      <c r="B6457" s="8">
        <v>41560</v>
      </c>
      <c r="C6457" s="9">
        <v>38.75</v>
      </c>
      <c r="D6457" s="10">
        <v>60022</v>
      </c>
    </row>
    <row r="6458" spans="1:4" x14ac:dyDescent="0.35">
      <c r="A6458" s="7" t="s">
        <v>553</v>
      </c>
      <c r="B6458" s="8">
        <v>41574</v>
      </c>
      <c r="C6458" s="9">
        <v>29.7</v>
      </c>
      <c r="D6458" s="10">
        <v>40005</v>
      </c>
    </row>
    <row r="6459" spans="1:4" x14ac:dyDescent="0.35">
      <c r="A6459" s="7" t="s">
        <v>554</v>
      </c>
      <c r="B6459" s="8">
        <v>41247</v>
      </c>
      <c r="C6459" s="9">
        <v>16.2</v>
      </c>
      <c r="D6459" s="10">
        <v>20001</v>
      </c>
    </row>
    <row r="6460" spans="1:4" x14ac:dyDescent="0.35">
      <c r="A6460" s="7" t="s">
        <v>554</v>
      </c>
      <c r="B6460" s="8">
        <v>41247</v>
      </c>
      <c r="C6460" s="9">
        <v>16.7</v>
      </c>
      <c r="D6460" s="10">
        <v>20001</v>
      </c>
    </row>
    <row r="6461" spans="1:4" x14ac:dyDescent="0.35">
      <c r="A6461" s="7" t="s">
        <v>554</v>
      </c>
      <c r="B6461" s="8">
        <v>41247</v>
      </c>
      <c r="C6461" s="9">
        <v>21.95</v>
      </c>
      <c r="D6461" s="10">
        <v>20001</v>
      </c>
    </row>
    <row r="6462" spans="1:4" x14ac:dyDescent="0.35">
      <c r="A6462" s="7" t="s">
        <v>554</v>
      </c>
      <c r="B6462" s="8">
        <v>41247</v>
      </c>
      <c r="C6462" s="9">
        <v>0</v>
      </c>
      <c r="D6462" s="10">
        <v>20001</v>
      </c>
    </row>
    <row r="6463" spans="1:4" x14ac:dyDescent="0.35">
      <c r="A6463" s="7" t="s">
        <v>554</v>
      </c>
      <c r="B6463" s="8">
        <v>41247</v>
      </c>
      <c r="C6463" s="9">
        <v>21.45</v>
      </c>
      <c r="D6463" s="10">
        <v>20001</v>
      </c>
    </row>
    <row r="6464" spans="1:4" x14ac:dyDescent="0.35">
      <c r="A6464" s="7" t="s">
        <v>554</v>
      </c>
      <c r="B6464" s="8">
        <v>41254</v>
      </c>
      <c r="C6464" s="9">
        <v>16.2</v>
      </c>
      <c r="D6464" s="10">
        <v>50003</v>
      </c>
    </row>
    <row r="6465" spans="1:4" x14ac:dyDescent="0.35">
      <c r="A6465" s="7" t="s">
        <v>554</v>
      </c>
      <c r="B6465" s="8">
        <v>41261</v>
      </c>
      <c r="C6465" s="9">
        <v>16.2</v>
      </c>
      <c r="D6465" s="10">
        <v>10002</v>
      </c>
    </row>
    <row r="6466" spans="1:4" x14ac:dyDescent="0.35">
      <c r="A6466" s="7" t="s">
        <v>554</v>
      </c>
      <c r="B6466" s="8">
        <v>41275</v>
      </c>
      <c r="C6466" s="9">
        <v>16.2</v>
      </c>
      <c r="D6466" s="10">
        <v>20002</v>
      </c>
    </row>
    <row r="6467" spans="1:4" x14ac:dyDescent="0.35">
      <c r="A6467" s="7" t="s">
        <v>554</v>
      </c>
      <c r="B6467" s="8">
        <v>41275</v>
      </c>
      <c r="C6467" s="9">
        <v>11.75</v>
      </c>
      <c r="D6467" s="10">
        <v>20002</v>
      </c>
    </row>
    <row r="6468" spans="1:4" x14ac:dyDescent="0.35">
      <c r="A6468" s="7" t="s">
        <v>554</v>
      </c>
      <c r="B6468" s="8">
        <v>41289</v>
      </c>
      <c r="C6468" s="9">
        <v>16.2</v>
      </c>
      <c r="D6468" s="10">
        <v>20001</v>
      </c>
    </row>
    <row r="6469" spans="1:4" x14ac:dyDescent="0.35">
      <c r="A6469" s="7" t="s">
        <v>554</v>
      </c>
      <c r="B6469" s="8">
        <v>41289</v>
      </c>
      <c r="C6469" s="9">
        <v>16.7</v>
      </c>
      <c r="D6469" s="10">
        <v>20001</v>
      </c>
    </row>
    <row r="6470" spans="1:4" x14ac:dyDescent="0.35">
      <c r="A6470" s="7" t="s">
        <v>554</v>
      </c>
      <c r="B6470" s="8">
        <v>41289</v>
      </c>
      <c r="C6470" s="9">
        <v>21.95</v>
      </c>
      <c r="D6470" s="10">
        <v>20001</v>
      </c>
    </row>
    <row r="6471" spans="1:4" x14ac:dyDescent="0.35">
      <c r="A6471" s="7" t="s">
        <v>554</v>
      </c>
      <c r="B6471" s="8">
        <v>41289</v>
      </c>
      <c r="C6471" s="9">
        <v>0</v>
      </c>
      <c r="D6471" s="10">
        <v>20001</v>
      </c>
    </row>
    <row r="6472" spans="1:4" x14ac:dyDescent="0.35">
      <c r="A6472" s="7" t="s">
        <v>554</v>
      </c>
      <c r="B6472" s="8">
        <v>41289</v>
      </c>
      <c r="C6472" s="9">
        <v>21.45</v>
      </c>
      <c r="D6472" s="10">
        <v>20001</v>
      </c>
    </row>
    <row r="6473" spans="1:4" x14ac:dyDescent="0.35">
      <c r="A6473" s="7" t="s">
        <v>554</v>
      </c>
      <c r="B6473" s="8">
        <v>41296</v>
      </c>
      <c r="C6473" s="9">
        <v>16.2</v>
      </c>
      <c r="D6473" s="10">
        <v>50005</v>
      </c>
    </row>
    <row r="6474" spans="1:4" x14ac:dyDescent="0.35">
      <c r="A6474" s="7" t="s">
        <v>554</v>
      </c>
      <c r="B6474" s="8">
        <v>41303</v>
      </c>
      <c r="C6474" s="9">
        <v>16.2</v>
      </c>
      <c r="D6474" s="10">
        <v>20002</v>
      </c>
    </row>
    <row r="6475" spans="1:4" x14ac:dyDescent="0.35">
      <c r="A6475" s="7" t="s">
        <v>554</v>
      </c>
      <c r="B6475" s="8">
        <v>41303</v>
      </c>
      <c r="C6475" s="9">
        <v>11.75</v>
      </c>
      <c r="D6475" s="10">
        <v>20002</v>
      </c>
    </row>
    <row r="6476" spans="1:4" x14ac:dyDescent="0.35">
      <c r="A6476" s="7" t="s">
        <v>554</v>
      </c>
      <c r="B6476" s="8">
        <v>41310</v>
      </c>
      <c r="C6476" s="9">
        <v>16.2</v>
      </c>
      <c r="D6476" s="10">
        <v>20002</v>
      </c>
    </row>
    <row r="6477" spans="1:4" x14ac:dyDescent="0.35">
      <c r="A6477" s="7" t="s">
        <v>554</v>
      </c>
      <c r="B6477" s="8">
        <v>41310</v>
      </c>
      <c r="C6477" s="9">
        <v>11.75</v>
      </c>
      <c r="D6477" s="10">
        <v>20002</v>
      </c>
    </row>
    <row r="6478" spans="1:4" x14ac:dyDescent="0.35">
      <c r="A6478" s="7" t="s">
        <v>554</v>
      </c>
      <c r="B6478" s="8">
        <v>41317</v>
      </c>
      <c r="C6478" s="9">
        <v>16.2</v>
      </c>
      <c r="D6478" s="10">
        <v>20001</v>
      </c>
    </row>
    <row r="6479" spans="1:4" x14ac:dyDescent="0.35">
      <c r="A6479" s="7" t="s">
        <v>554</v>
      </c>
      <c r="B6479" s="8">
        <v>41317</v>
      </c>
      <c r="C6479" s="9">
        <v>16.7</v>
      </c>
      <c r="D6479" s="10">
        <v>20001</v>
      </c>
    </row>
    <row r="6480" spans="1:4" x14ac:dyDescent="0.35">
      <c r="A6480" s="7" t="s">
        <v>554</v>
      </c>
      <c r="B6480" s="8">
        <v>41317</v>
      </c>
      <c r="C6480" s="9">
        <v>21.95</v>
      </c>
      <c r="D6480" s="10">
        <v>20001</v>
      </c>
    </row>
    <row r="6481" spans="1:4" x14ac:dyDescent="0.35">
      <c r="A6481" s="7" t="s">
        <v>554</v>
      </c>
      <c r="B6481" s="8">
        <v>41317</v>
      </c>
      <c r="C6481" s="9">
        <v>0</v>
      </c>
      <c r="D6481" s="10">
        <v>20001</v>
      </c>
    </row>
    <row r="6482" spans="1:4" x14ac:dyDescent="0.35">
      <c r="A6482" s="7" t="s">
        <v>554</v>
      </c>
      <c r="B6482" s="8">
        <v>41317</v>
      </c>
      <c r="C6482" s="9">
        <v>21.45</v>
      </c>
      <c r="D6482" s="10">
        <v>20001</v>
      </c>
    </row>
    <row r="6483" spans="1:4" x14ac:dyDescent="0.35">
      <c r="A6483" s="7" t="s">
        <v>554</v>
      </c>
      <c r="B6483" s="8">
        <v>41324</v>
      </c>
      <c r="C6483" s="9">
        <v>16.2</v>
      </c>
      <c r="D6483" s="10">
        <v>50002</v>
      </c>
    </row>
    <row r="6484" spans="1:4" x14ac:dyDescent="0.35">
      <c r="A6484" s="7" t="s">
        <v>554</v>
      </c>
      <c r="B6484" s="8">
        <v>41331</v>
      </c>
      <c r="C6484" s="9">
        <v>16.2</v>
      </c>
      <c r="D6484" s="10">
        <v>50002</v>
      </c>
    </row>
    <row r="6485" spans="1:4" x14ac:dyDescent="0.35">
      <c r="A6485" s="7" t="s">
        <v>554</v>
      </c>
      <c r="B6485" s="8">
        <v>41338</v>
      </c>
      <c r="C6485" s="9">
        <v>16.2</v>
      </c>
      <c r="D6485" s="10">
        <v>50003</v>
      </c>
    </row>
    <row r="6486" spans="1:4" x14ac:dyDescent="0.35">
      <c r="A6486" s="7" t="s">
        <v>554</v>
      </c>
      <c r="B6486" s="8">
        <v>41345</v>
      </c>
      <c r="C6486" s="9">
        <v>16.2</v>
      </c>
      <c r="D6486" s="10">
        <v>20001</v>
      </c>
    </row>
    <row r="6487" spans="1:4" x14ac:dyDescent="0.35">
      <c r="A6487" s="7" t="s">
        <v>554</v>
      </c>
      <c r="B6487" s="8">
        <v>41345</v>
      </c>
      <c r="C6487" s="9">
        <v>16.7</v>
      </c>
      <c r="D6487" s="10">
        <v>20001</v>
      </c>
    </row>
    <row r="6488" spans="1:4" x14ac:dyDescent="0.35">
      <c r="A6488" s="7" t="s">
        <v>554</v>
      </c>
      <c r="B6488" s="8">
        <v>41345</v>
      </c>
      <c r="C6488" s="9">
        <v>21.95</v>
      </c>
      <c r="D6488" s="10">
        <v>20001</v>
      </c>
    </row>
    <row r="6489" spans="1:4" x14ac:dyDescent="0.35">
      <c r="A6489" s="7" t="s">
        <v>554</v>
      </c>
      <c r="B6489" s="8">
        <v>41345</v>
      </c>
      <c r="C6489" s="9">
        <v>0</v>
      </c>
      <c r="D6489" s="10">
        <v>20001</v>
      </c>
    </row>
    <row r="6490" spans="1:4" x14ac:dyDescent="0.35">
      <c r="A6490" s="7" t="s">
        <v>554</v>
      </c>
      <c r="B6490" s="8">
        <v>41345</v>
      </c>
      <c r="C6490" s="9">
        <v>21.45</v>
      </c>
      <c r="D6490" s="10">
        <v>20001</v>
      </c>
    </row>
    <row r="6491" spans="1:4" x14ac:dyDescent="0.35">
      <c r="A6491" s="7" t="s">
        <v>554</v>
      </c>
      <c r="B6491" s="8">
        <v>41352</v>
      </c>
      <c r="C6491" s="9">
        <v>16.2</v>
      </c>
      <c r="D6491" s="10">
        <v>20002</v>
      </c>
    </row>
    <row r="6492" spans="1:4" x14ac:dyDescent="0.35">
      <c r="A6492" s="7" t="s">
        <v>554</v>
      </c>
      <c r="B6492" s="8">
        <v>41352</v>
      </c>
      <c r="C6492" s="9">
        <v>11.75</v>
      </c>
      <c r="D6492" s="10">
        <v>20002</v>
      </c>
    </row>
    <row r="6493" spans="1:4" x14ac:dyDescent="0.35">
      <c r="A6493" s="7" t="s">
        <v>554</v>
      </c>
      <c r="B6493" s="8">
        <v>41373</v>
      </c>
      <c r="C6493" s="9">
        <v>16.2</v>
      </c>
      <c r="D6493" s="10">
        <v>20001</v>
      </c>
    </row>
    <row r="6494" spans="1:4" x14ac:dyDescent="0.35">
      <c r="A6494" s="7" t="s">
        <v>554</v>
      </c>
      <c r="B6494" s="8">
        <v>41373</v>
      </c>
      <c r="C6494" s="9">
        <v>16.7</v>
      </c>
      <c r="D6494" s="10">
        <v>20001</v>
      </c>
    </row>
    <row r="6495" spans="1:4" x14ac:dyDescent="0.35">
      <c r="A6495" s="7" t="s">
        <v>554</v>
      </c>
      <c r="B6495" s="8">
        <v>41373</v>
      </c>
      <c r="C6495" s="9">
        <v>21.95</v>
      </c>
      <c r="D6495" s="10">
        <v>20001</v>
      </c>
    </row>
    <row r="6496" spans="1:4" x14ac:dyDescent="0.35">
      <c r="A6496" s="7" t="s">
        <v>554</v>
      </c>
      <c r="B6496" s="8">
        <v>41373</v>
      </c>
      <c r="C6496" s="9">
        <v>0</v>
      </c>
      <c r="D6496" s="10">
        <v>20001</v>
      </c>
    </row>
    <row r="6497" spans="1:4" x14ac:dyDescent="0.35">
      <c r="A6497" s="7" t="s">
        <v>554</v>
      </c>
      <c r="B6497" s="8">
        <v>41373</v>
      </c>
      <c r="C6497" s="9">
        <v>21.45</v>
      </c>
      <c r="D6497" s="10">
        <v>20001</v>
      </c>
    </row>
    <row r="6498" spans="1:4" x14ac:dyDescent="0.35">
      <c r="A6498" s="7" t="s">
        <v>554</v>
      </c>
      <c r="B6498" s="8">
        <v>41380</v>
      </c>
      <c r="C6498" s="9">
        <v>16.2</v>
      </c>
      <c r="D6498" s="10">
        <v>20002</v>
      </c>
    </row>
    <row r="6499" spans="1:4" x14ac:dyDescent="0.35">
      <c r="A6499" s="7" t="s">
        <v>554</v>
      </c>
      <c r="B6499" s="8">
        <v>41380</v>
      </c>
      <c r="C6499" s="9">
        <v>11.75</v>
      </c>
      <c r="D6499" s="10">
        <v>20002</v>
      </c>
    </row>
    <row r="6500" spans="1:4" x14ac:dyDescent="0.35">
      <c r="A6500" s="7" t="s">
        <v>554</v>
      </c>
      <c r="B6500" s="8">
        <v>41387</v>
      </c>
      <c r="C6500" s="9">
        <v>16.2</v>
      </c>
      <c r="D6500" s="10">
        <v>20001</v>
      </c>
    </row>
    <row r="6501" spans="1:4" x14ac:dyDescent="0.35">
      <c r="A6501" s="7" t="s">
        <v>554</v>
      </c>
      <c r="B6501" s="8">
        <v>41387</v>
      </c>
      <c r="C6501" s="9">
        <v>16.7</v>
      </c>
      <c r="D6501" s="10">
        <v>20001</v>
      </c>
    </row>
    <row r="6502" spans="1:4" x14ac:dyDescent="0.35">
      <c r="A6502" s="7" t="s">
        <v>554</v>
      </c>
      <c r="B6502" s="8">
        <v>41387</v>
      </c>
      <c r="C6502" s="9">
        <v>21.95</v>
      </c>
      <c r="D6502" s="10">
        <v>20001</v>
      </c>
    </row>
    <row r="6503" spans="1:4" x14ac:dyDescent="0.35">
      <c r="A6503" s="7" t="s">
        <v>554</v>
      </c>
      <c r="B6503" s="8">
        <v>41387</v>
      </c>
      <c r="C6503" s="9">
        <v>0</v>
      </c>
      <c r="D6503" s="10">
        <v>20001</v>
      </c>
    </row>
    <row r="6504" spans="1:4" x14ac:dyDescent="0.35">
      <c r="A6504" s="7" t="s">
        <v>554</v>
      </c>
      <c r="B6504" s="8">
        <v>41387</v>
      </c>
      <c r="C6504" s="9">
        <v>21.45</v>
      </c>
      <c r="D6504" s="10">
        <v>20001</v>
      </c>
    </row>
    <row r="6505" spans="1:4" x14ac:dyDescent="0.35">
      <c r="A6505" s="7" t="s">
        <v>554</v>
      </c>
      <c r="B6505" s="8">
        <v>41394</v>
      </c>
      <c r="C6505" s="9">
        <v>16.2</v>
      </c>
      <c r="D6505" s="10">
        <v>20002</v>
      </c>
    </row>
    <row r="6506" spans="1:4" x14ac:dyDescent="0.35">
      <c r="A6506" s="7" t="s">
        <v>554</v>
      </c>
      <c r="B6506" s="8">
        <v>41394</v>
      </c>
      <c r="C6506" s="9">
        <v>11.75</v>
      </c>
      <c r="D6506" s="10">
        <v>20002</v>
      </c>
    </row>
    <row r="6507" spans="1:4" x14ac:dyDescent="0.35">
      <c r="A6507" s="7" t="s">
        <v>554</v>
      </c>
      <c r="B6507" s="8">
        <v>41401</v>
      </c>
      <c r="C6507" s="9">
        <v>16.2</v>
      </c>
      <c r="D6507" s="10">
        <v>20002</v>
      </c>
    </row>
    <row r="6508" spans="1:4" x14ac:dyDescent="0.35">
      <c r="A6508" s="7" t="s">
        <v>554</v>
      </c>
      <c r="B6508" s="8">
        <v>41401</v>
      </c>
      <c r="C6508" s="9">
        <v>11.75</v>
      </c>
      <c r="D6508" s="10">
        <v>20002</v>
      </c>
    </row>
    <row r="6509" spans="1:4" x14ac:dyDescent="0.35">
      <c r="A6509" s="7" t="s">
        <v>554</v>
      </c>
      <c r="B6509" s="8">
        <v>41415</v>
      </c>
      <c r="C6509" s="9">
        <v>16.2</v>
      </c>
      <c r="D6509" s="10">
        <v>20003</v>
      </c>
    </row>
    <row r="6510" spans="1:4" x14ac:dyDescent="0.35">
      <c r="A6510" s="7" t="s">
        <v>554</v>
      </c>
      <c r="B6510" s="8">
        <v>41415</v>
      </c>
      <c r="C6510" s="9">
        <v>11.75</v>
      </c>
      <c r="D6510" s="10">
        <v>20003</v>
      </c>
    </row>
    <row r="6511" spans="1:4" x14ac:dyDescent="0.35">
      <c r="A6511" s="7" t="s">
        <v>554</v>
      </c>
      <c r="B6511" s="8">
        <v>41429</v>
      </c>
      <c r="C6511" s="9">
        <v>16.2</v>
      </c>
      <c r="D6511" s="10">
        <v>20001</v>
      </c>
    </row>
    <row r="6512" spans="1:4" x14ac:dyDescent="0.35">
      <c r="A6512" s="7" t="s">
        <v>554</v>
      </c>
      <c r="B6512" s="8">
        <v>41429</v>
      </c>
      <c r="C6512" s="9">
        <v>16.7</v>
      </c>
      <c r="D6512" s="10">
        <v>20001</v>
      </c>
    </row>
    <row r="6513" spans="1:4" x14ac:dyDescent="0.35">
      <c r="A6513" s="7" t="s">
        <v>554</v>
      </c>
      <c r="B6513" s="8">
        <v>41429</v>
      </c>
      <c r="C6513" s="9">
        <v>21.95</v>
      </c>
      <c r="D6513" s="10">
        <v>20001</v>
      </c>
    </row>
    <row r="6514" spans="1:4" x14ac:dyDescent="0.35">
      <c r="A6514" s="7" t="s">
        <v>554</v>
      </c>
      <c r="B6514" s="8">
        <v>41429</v>
      </c>
      <c r="C6514" s="9">
        <v>0</v>
      </c>
      <c r="D6514" s="10">
        <v>20001</v>
      </c>
    </row>
    <row r="6515" spans="1:4" x14ac:dyDescent="0.35">
      <c r="A6515" s="7" t="s">
        <v>554</v>
      </c>
      <c r="B6515" s="8">
        <v>41429</v>
      </c>
      <c r="C6515" s="9">
        <v>21.45</v>
      </c>
      <c r="D6515" s="10">
        <v>20001</v>
      </c>
    </row>
    <row r="6516" spans="1:4" x14ac:dyDescent="0.35">
      <c r="A6516" s="7" t="s">
        <v>554</v>
      </c>
      <c r="B6516" s="8">
        <v>41436</v>
      </c>
      <c r="C6516" s="9">
        <v>16.2</v>
      </c>
      <c r="D6516" s="10">
        <v>20002</v>
      </c>
    </row>
    <row r="6517" spans="1:4" x14ac:dyDescent="0.35">
      <c r="A6517" s="7" t="s">
        <v>554</v>
      </c>
      <c r="B6517" s="8">
        <v>41436</v>
      </c>
      <c r="C6517" s="9">
        <v>11.75</v>
      </c>
      <c r="D6517" s="10">
        <v>20002</v>
      </c>
    </row>
    <row r="6518" spans="1:4" x14ac:dyDescent="0.35">
      <c r="A6518" s="7" t="s">
        <v>554</v>
      </c>
      <c r="B6518" s="8">
        <v>41443</v>
      </c>
      <c r="C6518" s="9">
        <v>16.2</v>
      </c>
      <c r="D6518" s="10">
        <v>20006</v>
      </c>
    </row>
    <row r="6519" spans="1:4" x14ac:dyDescent="0.35">
      <c r="A6519" s="7" t="s">
        <v>554</v>
      </c>
      <c r="B6519" s="8">
        <v>41450</v>
      </c>
      <c r="C6519" s="9">
        <v>16.2</v>
      </c>
      <c r="D6519" s="10">
        <v>20016</v>
      </c>
    </row>
    <row r="6520" spans="1:4" x14ac:dyDescent="0.35">
      <c r="A6520" s="7" t="s">
        <v>554</v>
      </c>
      <c r="B6520" s="8">
        <v>41464</v>
      </c>
      <c r="C6520" s="9">
        <v>16.2</v>
      </c>
      <c r="D6520" s="10">
        <v>20003</v>
      </c>
    </row>
    <row r="6521" spans="1:4" x14ac:dyDescent="0.35">
      <c r="A6521" s="7" t="s">
        <v>554</v>
      </c>
      <c r="B6521" s="8">
        <v>41464</v>
      </c>
      <c r="C6521" s="9">
        <v>11.75</v>
      </c>
      <c r="D6521" s="10">
        <v>20003</v>
      </c>
    </row>
    <row r="6522" spans="1:4" x14ac:dyDescent="0.35">
      <c r="A6522" s="7" t="s">
        <v>554</v>
      </c>
      <c r="B6522" s="8">
        <v>41471</v>
      </c>
      <c r="C6522" s="9">
        <v>16.2</v>
      </c>
      <c r="D6522" s="10">
        <v>20003</v>
      </c>
    </row>
    <row r="6523" spans="1:4" x14ac:dyDescent="0.35">
      <c r="A6523" s="7" t="s">
        <v>554</v>
      </c>
      <c r="B6523" s="8">
        <v>41471</v>
      </c>
      <c r="C6523" s="9">
        <v>11.75</v>
      </c>
      <c r="D6523" s="10">
        <v>20003</v>
      </c>
    </row>
    <row r="6524" spans="1:4" x14ac:dyDescent="0.35">
      <c r="A6524" s="7" t="s">
        <v>554</v>
      </c>
      <c r="B6524" s="8">
        <v>41478</v>
      </c>
      <c r="C6524" s="9">
        <v>16.2</v>
      </c>
      <c r="D6524" s="10">
        <v>20001</v>
      </c>
    </row>
    <row r="6525" spans="1:4" x14ac:dyDescent="0.35">
      <c r="A6525" s="7" t="s">
        <v>554</v>
      </c>
      <c r="B6525" s="8">
        <v>41478</v>
      </c>
      <c r="C6525" s="9">
        <v>16.7</v>
      </c>
      <c r="D6525" s="10">
        <v>20001</v>
      </c>
    </row>
    <row r="6526" spans="1:4" x14ac:dyDescent="0.35">
      <c r="A6526" s="7" t="s">
        <v>554</v>
      </c>
      <c r="B6526" s="8">
        <v>41478</v>
      </c>
      <c r="C6526" s="9">
        <v>21.95</v>
      </c>
      <c r="D6526" s="10">
        <v>20001</v>
      </c>
    </row>
    <row r="6527" spans="1:4" x14ac:dyDescent="0.35">
      <c r="A6527" s="7" t="s">
        <v>554</v>
      </c>
      <c r="B6527" s="8">
        <v>41478</v>
      </c>
      <c r="C6527" s="9">
        <v>0</v>
      </c>
      <c r="D6527" s="10">
        <v>20001</v>
      </c>
    </row>
    <row r="6528" spans="1:4" x14ac:dyDescent="0.35">
      <c r="A6528" s="7" t="s">
        <v>554</v>
      </c>
      <c r="B6528" s="8">
        <v>41478</v>
      </c>
      <c r="C6528" s="9">
        <v>21.45</v>
      </c>
      <c r="D6528" s="10">
        <v>20001</v>
      </c>
    </row>
    <row r="6529" spans="1:4" x14ac:dyDescent="0.35">
      <c r="A6529" s="7" t="s">
        <v>554</v>
      </c>
      <c r="B6529" s="8">
        <v>41485</v>
      </c>
      <c r="C6529" s="9">
        <v>16.2</v>
      </c>
      <c r="D6529" s="10">
        <v>20001</v>
      </c>
    </row>
    <row r="6530" spans="1:4" x14ac:dyDescent="0.35">
      <c r="A6530" s="7" t="s">
        <v>554</v>
      </c>
      <c r="B6530" s="8">
        <v>41485</v>
      </c>
      <c r="C6530" s="9">
        <v>16.7</v>
      </c>
      <c r="D6530" s="10">
        <v>20001</v>
      </c>
    </row>
    <row r="6531" spans="1:4" x14ac:dyDescent="0.35">
      <c r="A6531" s="7" t="s">
        <v>554</v>
      </c>
      <c r="B6531" s="8">
        <v>41485</v>
      </c>
      <c r="C6531" s="9">
        <v>21.95</v>
      </c>
      <c r="D6531" s="10">
        <v>20001</v>
      </c>
    </row>
    <row r="6532" spans="1:4" x14ac:dyDescent="0.35">
      <c r="A6532" s="7" t="s">
        <v>554</v>
      </c>
      <c r="B6532" s="8">
        <v>41485</v>
      </c>
      <c r="C6532" s="9">
        <v>0</v>
      </c>
      <c r="D6532" s="10">
        <v>20001</v>
      </c>
    </row>
    <row r="6533" spans="1:4" x14ac:dyDescent="0.35">
      <c r="A6533" s="7" t="s">
        <v>554</v>
      </c>
      <c r="B6533" s="8">
        <v>41485</v>
      </c>
      <c r="C6533" s="9">
        <v>21.45</v>
      </c>
      <c r="D6533" s="10">
        <v>20001</v>
      </c>
    </row>
    <row r="6534" spans="1:4" x14ac:dyDescent="0.35">
      <c r="A6534" s="7" t="s">
        <v>554</v>
      </c>
      <c r="B6534" s="8">
        <v>41492</v>
      </c>
      <c r="C6534" s="9">
        <v>16.2</v>
      </c>
      <c r="D6534" s="10">
        <v>50003</v>
      </c>
    </row>
    <row r="6535" spans="1:4" x14ac:dyDescent="0.35">
      <c r="A6535" s="7" t="s">
        <v>554</v>
      </c>
      <c r="B6535" s="8">
        <v>41499</v>
      </c>
      <c r="C6535" s="9">
        <v>16.2</v>
      </c>
      <c r="D6535" s="10">
        <v>20003</v>
      </c>
    </row>
    <row r="6536" spans="1:4" x14ac:dyDescent="0.35">
      <c r="A6536" s="7" t="s">
        <v>554</v>
      </c>
      <c r="B6536" s="8">
        <v>41499</v>
      </c>
      <c r="C6536" s="9">
        <v>11.75</v>
      </c>
      <c r="D6536" s="10">
        <v>20003</v>
      </c>
    </row>
    <row r="6537" spans="1:4" x14ac:dyDescent="0.35">
      <c r="A6537" s="7" t="s">
        <v>554</v>
      </c>
      <c r="B6537" s="8">
        <v>41506</v>
      </c>
      <c r="C6537" s="9">
        <v>16.2</v>
      </c>
      <c r="D6537" s="10">
        <v>20001</v>
      </c>
    </row>
    <row r="6538" spans="1:4" x14ac:dyDescent="0.35">
      <c r="A6538" s="7" t="s">
        <v>554</v>
      </c>
      <c r="B6538" s="8">
        <v>41506</v>
      </c>
      <c r="C6538" s="9">
        <v>16.7</v>
      </c>
      <c r="D6538" s="10">
        <v>20001</v>
      </c>
    </row>
    <row r="6539" spans="1:4" x14ac:dyDescent="0.35">
      <c r="A6539" s="7" t="s">
        <v>554</v>
      </c>
      <c r="B6539" s="8">
        <v>41506</v>
      </c>
      <c r="C6539" s="9">
        <v>21.95</v>
      </c>
      <c r="D6539" s="10">
        <v>20001</v>
      </c>
    </row>
    <row r="6540" spans="1:4" x14ac:dyDescent="0.35">
      <c r="A6540" s="7" t="s">
        <v>554</v>
      </c>
      <c r="B6540" s="8">
        <v>41506</v>
      </c>
      <c r="C6540" s="9">
        <v>0</v>
      </c>
      <c r="D6540" s="10">
        <v>20001</v>
      </c>
    </row>
    <row r="6541" spans="1:4" x14ac:dyDescent="0.35">
      <c r="A6541" s="7" t="s">
        <v>554</v>
      </c>
      <c r="B6541" s="8">
        <v>41506</v>
      </c>
      <c r="C6541" s="9">
        <v>21.45</v>
      </c>
      <c r="D6541" s="10">
        <v>20001</v>
      </c>
    </row>
    <row r="6542" spans="1:4" x14ac:dyDescent="0.35">
      <c r="A6542" s="7" t="s">
        <v>554</v>
      </c>
      <c r="B6542" s="8">
        <v>41513</v>
      </c>
      <c r="C6542" s="9">
        <v>16.2</v>
      </c>
      <c r="D6542" s="10">
        <v>20002</v>
      </c>
    </row>
    <row r="6543" spans="1:4" x14ac:dyDescent="0.35">
      <c r="A6543" s="7" t="s">
        <v>554</v>
      </c>
      <c r="B6543" s="8">
        <v>41513</v>
      </c>
      <c r="C6543" s="9">
        <v>11.75</v>
      </c>
      <c r="D6543" s="10">
        <v>20002</v>
      </c>
    </row>
    <row r="6544" spans="1:4" x14ac:dyDescent="0.35">
      <c r="A6544" s="7" t="s">
        <v>554</v>
      </c>
      <c r="B6544" s="8">
        <v>41520</v>
      </c>
      <c r="C6544" s="9">
        <v>16.2</v>
      </c>
      <c r="D6544" s="10">
        <v>50002</v>
      </c>
    </row>
    <row r="6545" spans="1:4" x14ac:dyDescent="0.35">
      <c r="A6545" s="7" t="s">
        <v>554</v>
      </c>
      <c r="B6545" s="8">
        <v>41527</v>
      </c>
      <c r="C6545" s="9">
        <v>16.2</v>
      </c>
      <c r="D6545" s="10">
        <v>20002</v>
      </c>
    </row>
    <row r="6546" spans="1:4" x14ac:dyDescent="0.35">
      <c r="A6546" s="7" t="s">
        <v>554</v>
      </c>
      <c r="B6546" s="8">
        <v>41527</v>
      </c>
      <c r="C6546" s="9">
        <v>11.75</v>
      </c>
      <c r="D6546" s="10">
        <v>20002</v>
      </c>
    </row>
    <row r="6547" spans="1:4" x14ac:dyDescent="0.35">
      <c r="A6547" s="7" t="s">
        <v>554</v>
      </c>
      <c r="B6547" s="8">
        <v>41534</v>
      </c>
      <c r="C6547" s="9">
        <v>16.2</v>
      </c>
      <c r="D6547" s="10">
        <v>20001</v>
      </c>
    </row>
    <row r="6548" spans="1:4" x14ac:dyDescent="0.35">
      <c r="A6548" s="7" t="s">
        <v>554</v>
      </c>
      <c r="B6548" s="8">
        <v>41534</v>
      </c>
      <c r="C6548" s="9">
        <v>16.7</v>
      </c>
      <c r="D6548" s="10">
        <v>20001</v>
      </c>
    </row>
    <row r="6549" spans="1:4" x14ac:dyDescent="0.35">
      <c r="A6549" s="7" t="s">
        <v>554</v>
      </c>
      <c r="B6549" s="8">
        <v>41534</v>
      </c>
      <c r="C6549" s="9">
        <v>21.95</v>
      </c>
      <c r="D6549" s="10">
        <v>20001</v>
      </c>
    </row>
    <row r="6550" spans="1:4" x14ac:dyDescent="0.35">
      <c r="A6550" s="7" t="s">
        <v>554</v>
      </c>
      <c r="B6550" s="8">
        <v>41534</v>
      </c>
      <c r="C6550" s="9">
        <v>0</v>
      </c>
      <c r="D6550" s="10">
        <v>20001</v>
      </c>
    </row>
    <row r="6551" spans="1:4" x14ac:dyDescent="0.35">
      <c r="A6551" s="7" t="s">
        <v>554</v>
      </c>
      <c r="B6551" s="8">
        <v>41534</v>
      </c>
      <c r="C6551" s="9">
        <v>21.45</v>
      </c>
      <c r="D6551" s="10">
        <v>20001</v>
      </c>
    </row>
    <row r="6552" spans="1:4" x14ac:dyDescent="0.35">
      <c r="A6552" s="7" t="s">
        <v>554</v>
      </c>
      <c r="B6552" s="8">
        <v>41541</v>
      </c>
      <c r="C6552" s="9">
        <v>16.2</v>
      </c>
      <c r="D6552" s="10">
        <v>30001</v>
      </c>
    </row>
    <row r="6553" spans="1:4" x14ac:dyDescent="0.35">
      <c r="A6553" s="7" t="s">
        <v>554</v>
      </c>
      <c r="B6553" s="8">
        <v>41548</v>
      </c>
      <c r="C6553" s="9">
        <v>16.2</v>
      </c>
      <c r="D6553" s="10">
        <v>20003</v>
      </c>
    </row>
    <row r="6554" spans="1:4" x14ac:dyDescent="0.35">
      <c r="A6554" s="7" t="s">
        <v>554</v>
      </c>
      <c r="B6554" s="8">
        <v>41548</v>
      </c>
      <c r="C6554" s="9">
        <v>11.75</v>
      </c>
      <c r="D6554" s="10">
        <v>20003</v>
      </c>
    </row>
    <row r="6555" spans="1:4" x14ac:dyDescent="0.35">
      <c r="A6555" s="7" t="s">
        <v>554</v>
      </c>
      <c r="B6555" s="8">
        <v>41555</v>
      </c>
      <c r="C6555" s="9">
        <v>16.2</v>
      </c>
      <c r="D6555" s="10">
        <v>50002</v>
      </c>
    </row>
    <row r="6556" spans="1:4" x14ac:dyDescent="0.35">
      <c r="A6556" s="7" t="s">
        <v>554</v>
      </c>
      <c r="B6556" s="8">
        <v>41562</v>
      </c>
      <c r="C6556" s="9">
        <v>16.2</v>
      </c>
      <c r="D6556" s="10">
        <v>50002</v>
      </c>
    </row>
    <row r="6557" spans="1:4" x14ac:dyDescent="0.35">
      <c r="A6557" s="7" t="s">
        <v>554</v>
      </c>
      <c r="B6557" s="8">
        <v>41576</v>
      </c>
      <c r="C6557" s="9">
        <v>16.2</v>
      </c>
      <c r="D6557" s="10">
        <v>20001</v>
      </c>
    </row>
    <row r="6558" spans="1:4" x14ac:dyDescent="0.35">
      <c r="A6558" s="7" t="s">
        <v>554</v>
      </c>
      <c r="B6558" s="8">
        <v>41576</v>
      </c>
      <c r="C6558" s="9">
        <v>16.7</v>
      </c>
      <c r="D6558" s="10">
        <v>20001</v>
      </c>
    </row>
    <row r="6559" spans="1:4" x14ac:dyDescent="0.35">
      <c r="A6559" s="7" t="s">
        <v>554</v>
      </c>
      <c r="B6559" s="8">
        <v>41576</v>
      </c>
      <c r="C6559" s="9">
        <v>21.95</v>
      </c>
      <c r="D6559" s="10">
        <v>20001</v>
      </c>
    </row>
    <row r="6560" spans="1:4" x14ac:dyDescent="0.35">
      <c r="A6560" s="7" t="s">
        <v>554</v>
      </c>
      <c r="B6560" s="8">
        <v>41576</v>
      </c>
      <c r="C6560" s="9">
        <v>0</v>
      </c>
      <c r="D6560" s="10">
        <v>20001</v>
      </c>
    </row>
    <row r="6561" spans="1:4" x14ac:dyDescent="0.35">
      <c r="A6561" s="7" t="s">
        <v>554</v>
      </c>
      <c r="B6561" s="8">
        <v>41576</v>
      </c>
      <c r="C6561" s="9">
        <v>21.45</v>
      </c>
      <c r="D6561" s="10">
        <v>20001</v>
      </c>
    </row>
    <row r="6562" spans="1:4" x14ac:dyDescent="0.35">
      <c r="A6562" s="7" t="s">
        <v>555</v>
      </c>
      <c r="B6562" s="8">
        <v>41258</v>
      </c>
      <c r="C6562" s="9">
        <v>32.700000000000003</v>
      </c>
      <c r="D6562" s="10">
        <v>40003</v>
      </c>
    </row>
    <row r="6563" spans="1:4" x14ac:dyDescent="0.35">
      <c r="A6563" s="7" t="s">
        <v>555</v>
      </c>
      <c r="B6563" s="8">
        <v>41348</v>
      </c>
      <c r="C6563" s="9">
        <v>43.7</v>
      </c>
      <c r="D6563" s="10">
        <v>30023</v>
      </c>
    </row>
    <row r="6564" spans="1:4" x14ac:dyDescent="0.35">
      <c r="A6564" s="7" t="s">
        <v>555</v>
      </c>
      <c r="B6564" s="8">
        <v>41370</v>
      </c>
      <c r="C6564" s="9">
        <v>33.4</v>
      </c>
      <c r="D6564" s="10">
        <v>30004</v>
      </c>
    </row>
    <row r="6565" spans="1:4" x14ac:dyDescent="0.35">
      <c r="A6565" s="7" t="s">
        <v>555</v>
      </c>
      <c r="B6565" s="8">
        <v>41384</v>
      </c>
      <c r="C6565" s="9">
        <v>58.9</v>
      </c>
      <c r="D6565" s="10">
        <v>80071</v>
      </c>
    </row>
    <row r="6566" spans="1:4" x14ac:dyDescent="0.35">
      <c r="A6566" s="7" t="s">
        <v>555</v>
      </c>
      <c r="B6566" s="8">
        <v>41573</v>
      </c>
      <c r="C6566" s="9">
        <v>45.45</v>
      </c>
      <c r="D6566" s="10">
        <v>50005</v>
      </c>
    </row>
    <row r="6567" spans="1:4" x14ac:dyDescent="0.35">
      <c r="A6567" s="7" t="s">
        <v>556</v>
      </c>
      <c r="B6567" s="8">
        <v>41187</v>
      </c>
      <c r="C6567" s="9">
        <v>73.900000000000006</v>
      </c>
      <c r="D6567" s="10">
        <v>10083</v>
      </c>
    </row>
    <row r="6568" spans="1:4" x14ac:dyDescent="0.35">
      <c r="A6568" s="7" t="s">
        <v>557</v>
      </c>
      <c r="B6568" s="8">
        <v>41178</v>
      </c>
      <c r="C6568" s="9">
        <v>6.03</v>
      </c>
      <c r="D6568" s="10">
        <v>60021</v>
      </c>
    </row>
    <row r="6569" spans="1:4" x14ac:dyDescent="0.35">
      <c r="A6569" s="7" t="s">
        <v>557</v>
      </c>
      <c r="B6569" s="8">
        <v>41183</v>
      </c>
      <c r="C6569" s="9">
        <v>6.7</v>
      </c>
      <c r="D6569" s="10">
        <v>60026</v>
      </c>
    </row>
    <row r="6570" spans="1:4" x14ac:dyDescent="0.35">
      <c r="A6570" s="7" t="s">
        <v>557</v>
      </c>
      <c r="B6570" s="8">
        <v>41191</v>
      </c>
      <c r="C6570" s="9">
        <v>8.6999999999999993</v>
      </c>
      <c r="D6570" s="10">
        <v>60020</v>
      </c>
    </row>
    <row r="6571" spans="1:4" x14ac:dyDescent="0.35">
      <c r="A6571" s="7" t="s">
        <v>557</v>
      </c>
      <c r="B6571" s="8">
        <v>41193</v>
      </c>
      <c r="C6571" s="9">
        <v>8</v>
      </c>
      <c r="D6571" s="10">
        <v>40050</v>
      </c>
    </row>
    <row r="6572" spans="1:4" x14ac:dyDescent="0.35">
      <c r="A6572" s="7" t="s">
        <v>558</v>
      </c>
      <c r="B6572" s="8">
        <v>41178</v>
      </c>
      <c r="C6572" s="9">
        <v>5.85</v>
      </c>
      <c r="D6572" s="10">
        <v>70025</v>
      </c>
    </row>
    <row r="6573" spans="1:4" x14ac:dyDescent="0.35">
      <c r="A6573" s="7" t="s">
        <v>558</v>
      </c>
      <c r="B6573" s="8">
        <v>41183</v>
      </c>
      <c r="C6573" s="9">
        <v>11.4</v>
      </c>
      <c r="D6573" s="10">
        <v>70010</v>
      </c>
    </row>
    <row r="6574" spans="1:4" x14ac:dyDescent="0.35">
      <c r="A6574" s="7" t="s">
        <v>558</v>
      </c>
      <c r="B6574" s="8">
        <v>41191</v>
      </c>
      <c r="C6574" s="9">
        <v>13.65</v>
      </c>
      <c r="D6574" s="10">
        <v>60026</v>
      </c>
    </row>
    <row r="6575" spans="1:4" x14ac:dyDescent="0.35">
      <c r="A6575" s="7" t="s">
        <v>558</v>
      </c>
      <c r="B6575" s="8">
        <v>41193</v>
      </c>
      <c r="C6575" s="9">
        <v>8</v>
      </c>
      <c r="D6575" s="10">
        <v>10118</v>
      </c>
    </row>
    <row r="6576" spans="1:4" x14ac:dyDescent="0.35">
      <c r="A6576" s="7" t="s">
        <v>558</v>
      </c>
      <c r="B6576" s="8">
        <v>41281</v>
      </c>
      <c r="C6576" s="9">
        <v>6.25</v>
      </c>
      <c r="D6576" s="10">
        <v>40013</v>
      </c>
    </row>
    <row r="6577" spans="1:4" x14ac:dyDescent="0.35">
      <c r="A6577" s="7" t="s">
        <v>559</v>
      </c>
      <c r="B6577" s="8">
        <v>41177</v>
      </c>
      <c r="C6577" s="9">
        <v>55.3</v>
      </c>
      <c r="D6577" s="10">
        <v>60016</v>
      </c>
    </row>
    <row r="6578" spans="1:4" x14ac:dyDescent="0.35">
      <c r="A6578" s="7" t="s">
        <v>560</v>
      </c>
      <c r="B6578" s="8">
        <v>41185</v>
      </c>
      <c r="C6578" s="9">
        <v>17.95</v>
      </c>
      <c r="D6578" s="10">
        <v>50034</v>
      </c>
    </row>
    <row r="6579" spans="1:4" x14ac:dyDescent="0.35">
      <c r="A6579" s="7" t="s">
        <v>561</v>
      </c>
      <c r="B6579" s="8">
        <v>41174</v>
      </c>
      <c r="C6579" s="9">
        <v>0.01</v>
      </c>
      <c r="D6579" s="10">
        <v>60030</v>
      </c>
    </row>
    <row r="6580" spans="1:4" x14ac:dyDescent="0.35">
      <c r="A6580" s="7" t="s">
        <v>562</v>
      </c>
      <c r="B6580" s="8">
        <v>41219</v>
      </c>
      <c r="C6580" s="9">
        <v>27.85</v>
      </c>
      <c r="D6580" s="10">
        <v>20030</v>
      </c>
    </row>
    <row r="6581" spans="1:4" x14ac:dyDescent="0.35">
      <c r="A6581" s="7" t="s">
        <v>562</v>
      </c>
      <c r="B6581" s="8">
        <v>41174</v>
      </c>
      <c r="C6581" s="9">
        <v>66.150000000000006</v>
      </c>
      <c r="D6581" s="10">
        <v>60021</v>
      </c>
    </row>
    <row r="6582" spans="1:4" x14ac:dyDescent="0.35">
      <c r="A6582" s="7" t="s">
        <v>562</v>
      </c>
      <c r="B6582" s="8">
        <v>41292</v>
      </c>
      <c r="C6582" s="9">
        <v>53.45</v>
      </c>
      <c r="D6582" s="10">
        <v>20125</v>
      </c>
    </row>
    <row r="6583" spans="1:4" x14ac:dyDescent="0.35">
      <c r="A6583" s="7" t="s">
        <v>562</v>
      </c>
      <c r="B6583" s="8">
        <v>41343</v>
      </c>
      <c r="C6583" s="9">
        <v>30.95</v>
      </c>
      <c r="D6583" s="10">
        <v>20112</v>
      </c>
    </row>
    <row r="6584" spans="1:4" x14ac:dyDescent="0.35">
      <c r="A6584" s="7" t="s">
        <v>562</v>
      </c>
      <c r="B6584" s="8">
        <v>41346</v>
      </c>
      <c r="C6584" s="9">
        <v>54.4</v>
      </c>
      <c r="D6584" s="10">
        <v>20131</v>
      </c>
    </row>
    <row r="6585" spans="1:4" x14ac:dyDescent="0.35">
      <c r="A6585" s="7" t="s">
        <v>562</v>
      </c>
      <c r="B6585" s="8">
        <v>41352</v>
      </c>
      <c r="C6585" s="9">
        <v>41.4</v>
      </c>
      <c r="D6585" s="10">
        <v>20177</v>
      </c>
    </row>
    <row r="6586" spans="1:4" x14ac:dyDescent="0.35">
      <c r="A6586" s="7" t="s">
        <v>562</v>
      </c>
      <c r="B6586" s="8">
        <v>41351</v>
      </c>
      <c r="C6586" s="9">
        <v>41.9</v>
      </c>
      <c r="D6586" s="10">
        <v>20206</v>
      </c>
    </row>
    <row r="6587" spans="1:4" x14ac:dyDescent="0.35">
      <c r="A6587" s="7" t="s">
        <v>562</v>
      </c>
      <c r="B6587" s="8">
        <v>41351</v>
      </c>
      <c r="C6587" s="9">
        <v>36.950000000000003</v>
      </c>
      <c r="D6587" s="10">
        <v>20206</v>
      </c>
    </row>
    <row r="6588" spans="1:4" x14ac:dyDescent="0.35">
      <c r="A6588" s="7" t="s">
        <v>562</v>
      </c>
      <c r="B6588" s="8">
        <v>41357</v>
      </c>
      <c r="C6588" s="9">
        <v>39.35</v>
      </c>
      <c r="D6588" s="10">
        <v>10041</v>
      </c>
    </row>
    <row r="6589" spans="1:4" x14ac:dyDescent="0.35">
      <c r="A6589" s="7" t="s">
        <v>562</v>
      </c>
      <c r="B6589" s="8">
        <v>41359</v>
      </c>
      <c r="C6589" s="9">
        <v>41.9</v>
      </c>
      <c r="D6589" s="10">
        <v>20206</v>
      </c>
    </row>
    <row r="6590" spans="1:4" x14ac:dyDescent="0.35">
      <c r="A6590" s="7" t="s">
        <v>562</v>
      </c>
      <c r="B6590" s="8">
        <v>41359</v>
      </c>
      <c r="C6590" s="9">
        <v>36.950000000000003</v>
      </c>
      <c r="D6590" s="10">
        <v>20206</v>
      </c>
    </row>
    <row r="6591" spans="1:4" x14ac:dyDescent="0.35">
      <c r="A6591" s="7" t="s">
        <v>562</v>
      </c>
      <c r="B6591" s="8">
        <v>41364</v>
      </c>
      <c r="C6591" s="9">
        <v>40.5</v>
      </c>
      <c r="D6591" s="10">
        <v>20029</v>
      </c>
    </row>
    <row r="6592" spans="1:4" x14ac:dyDescent="0.35">
      <c r="A6592" s="7" t="s">
        <v>562</v>
      </c>
      <c r="B6592" s="8">
        <v>41366</v>
      </c>
      <c r="C6592" s="9">
        <v>30.45</v>
      </c>
      <c r="D6592" s="10">
        <v>60044</v>
      </c>
    </row>
    <row r="6593" spans="1:4" x14ac:dyDescent="0.35">
      <c r="A6593" s="7" t="s">
        <v>562</v>
      </c>
      <c r="B6593" s="8">
        <v>41366</v>
      </c>
      <c r="C6593" s="9">
        <v>16.5</v>
      </c>
      <c r="D6593" s="10">
        <v>20262</v>
      </c>
    </row>
    <row r="6594" spans="1:4" x14ac:dyDescent="0.35">
      <c r="A6594" s="7" t="s">
        <v>562</v>
      </c>
      <c r="B6594" s="8">
        <v>41371</v>
      </c>
      <c r="C6594" s="9">
        <v>54.95</v>
      </c>
      <c r="D6594" s="10">
        <v>10072</v>
      </c>
    </row>
    <row r="6595" spans="1:4" x14ac:dyDescent="0.35">
      <c r="A6595" s="7" t="s">
        <v>562</v>
      </c>
      <c r="B6595" s="8">
        <v>41391</v>
      </c>
      <c r="C6595" s="9">
        <v>42.65</v>
      </c>
      <c r="D6595" s="10">
        <v>20200</v>
      </c>
    </row>
    <row r="6596" spans="1:4" x14ac:dyDescent="0.35">
      <c r="A6596" s="7" t="s">
        <v>562</v>
      </c>
      <c r="B6596" s="8">
        <v>41401</v>
      </c>
      <c r="C6596" s="9">
        <v>10</v>
      </c>
      <c r="D6596" s="10">
        <v>30050</v>
      </c>
    </row>
    <row r="6597" spans="1:4" x14ac:dyDescent="0.35">
      <c r="A6597" s="7" t="s">
        <v>562</v>
      </c>
      <c r="B6597" s="8">
        <v>41398</v>
      </c>
      <c r="C6597" s="9">
        <v>41.85</v>
      </c>
      <c r="D6597" s="10">
        <v>50012</v>
      </c>
    </row>
    <row r="6598" spans="1:4" x14ac:dyDescent="0.35">
      <c r="A6598" s="7" t="s">
        <v>562</v>
      </c>
      <c r="B6598" s="8">
        <v>41408</v>
      </c>
      <c r="C6598" s="9">
        <v>42.95</v>
      </c>
      <c r="D6598" s="10">
        <v>20119</v>
      </c>
    </row>
    <row r="6599" spans="1:4" x14ac:dyDescent="0.35">
      <c r="A6599" s="7" t="s">
        <v>562</v>
      </c>
      <c r="B6599" s="8">
        <v>41431</v>
      </c>
      <c r="C6599" s="9">
        <v>38.85</v>
      </c>
      <c r="D6599" s="10">
        <v>70119</v>
      </c>
    </row>
    <row r="6600" spans="1:4" x14ac:dyDescent="0.35">
      <c r="A6600" s="7" t="s">
        <v>562</v>
      </c>
      <c r="B6600" s="8">
        <v>41430</v>
      </c>
      <c r="C6600" s="9">
        <v>40.950000000000003</v>
      </c>
      <c r="D6600" s="10">
        <v>30043</v>
      </c>
    </row>
    <row r="6601" spans="1:4" x14ac:dyDescent="0.35">
      <c r="A6601" s="7" t="s">
        <v>562</v>
      </c>
      <c r="B6601" s="8">
        <v>41428</v>
      </c>
      <c r="C6601" s="9">
        <v>39.65</v>
      </c>
      <c r="D6601" s="10">
        <v>20129</v>
      </c>
    </row>
    <row r="6602" spans="1:4" x14ac:dyDescent="0.35">
      <c r="A6602" s="7" t="s">
        <v>563</v>
      </c>
      <c r="B6602" s="8">
        <v>41179</v>
      </c>
      <c r="C6602" s="9">
        <v>9.5</v>
      </c>
      <c r="D6602" s="10">
        <v>20176</v>
      </c>
    </row>
    <row r="6603" spans="1:4" x14ac:dyDescent="0.35">
      <c r="A6603" s="7" t="s">
        <v>564</v>
      </c>
      <c r="B6603" s="8">
        <v>41215</v>
      </c>
      <c r="C6603" s="9">
        <v>20</v>
      </c>
      <c r="D6603" s="10">
        <v>20106</v>
      </c>
    </row>
    <row r="6604" spans="1:4" x14ac:dyDescent="0.35">
      <c r="A6604" s="7" t="s">
        <v>564</v>
      </c>
      <c r="B6604" s="8">
        <v>41179</v>
      </c>
      <c r="C6604" s="9">
        <v>6</v>
      </c>
      <c r="D6604" s="10">
        <v>20196</v>
      </c>
    </row>
    <row r="6605" spans="1:4" x14ac:dyDescent="0.35">
      <c r="A6605" s="7" t="s">
        <v>564</v>
      </c>
      <c r="B6605" s="8">
        <v>41320</v>
      </c>
      <c r="C6605" s="9">
        <v>20</v>
      </c>
      <c r="D6605" s="10">
        <v>30105</v>
      </c>
    </row>
    <row r="6606" spans="1:4" x14ac:dyDescent="0.35">
      <c r="A6606" s="7" t="s">
        <v>564</v>
      </c>
      <c r="B6606" s="8">
        <v>41348</v>
      </c>
      <c r="C6606" s="9">
        <v>26.95</v>
      </c>
      <c r="D6606" s="10">
        <v>20013</v>
      </c>
    </row>
    <row r="6607" spans="1:4" x14ac:dyDescent="0.35">
      <c r="A6607" s="7" t="s">
        <v>564</v>
      </c>
      <c r="B6607" s="8">
        <v>41391</v>
      </c>
      <c r="C6607" s="9">
        <v>40.9</v>
      </c>
      <c r="D6607" s="10">
        <v>30113</v>
      </c>
    </row>
    <row r="6608" spans="1:4" x14ac:dyDescent="0.35">
      <c r="A6608" s="7" t="s">
        <v>564</v>
      </c>
      <c r="B6608" s="8">
        <v>41475</v>
      </c>
      <c r="C6608" s="9">
        <v>51.15</v>
      </c>
      <c r="D6608" s="10">
        <v>30060</v>
      </c>
    </row>
    <row r="6609" spans="1:4" x14ac:dyDescent="0.35">
      <c r="A6609" s="7" t="s">
        <v>565</v>
      </c>
      <c r="B6609" s="8">
        <v>41180</v>
      </c>
      <c r="C6609" s="9">
        <v>15</v>
      </c>
      <c r="D6609" s="10">
        <v>30148</v>
      </c>
    </row>
    <row r="6610" spans="1:4" x14ac:dyDescent="0.35">
      <c r="A6610" s="7" t="s">
        <v>566</v>
      </c>
      <c r="B6610" s="8">
        <v>41180</v>
      </c>
      <c r="C6610" s="9">
        <v>6.5</v>
      </c>
      <c r="D6610" s="10">
        <v>30154</v>
      </c>
    </row>
    <row r="6611" spans="1:4" x14ac:dyDescent="0.35">
      <c r="A6611" s="7" t="s">
        <v>567</v>
      </c>
      <c r="B6611" s="8">
        <v>41180</v>
      </c>
      <c r="C6611" s="9">
        <v>37.200000000000003</v>
      </c>
      <c r="D6611" s="10">
        <v>30129</v>
      </c>
    </row>
    <row r="6612" spans="1:4" x14ac:dyDescent="0.35">
      <c r="A6612" s="7" t="s">
        <v>568</v>
      </c>
      <c r="B6612" s="8">
        <v>41180</v>
      </c>
      <c r="C6612" s="9">
        <v>20.5</v>
      </c>
      <c r="D6612" s="10">
        <v>30146</v>
      </c>
    </row>
    <row r="6613" spans="1:4" x14ac:dyDescent="0.35">
      <c r="A6613" s="7" t="s">
        <v>569</v>
      </c>
      <c r="B6613" s="8">
        <v>41181</v>
      </c>
      <c r="C6613" s="9">
        <v>20.11</v>
      </c>
      <c r="D6613" s="10">
        <v>30046</v>
      </c>
    </row>
    <row r="6614" spans="1:4" x14ac:dyDescent="0.35">
      <c r="A6614" s="7" t="s">
        <v>570</v>
      </c>
      <c r="B6614" s="8">
        <v>41210</v>
      </c>
      <c r="C6614" s="9">
        <v>10</v>
      </c>
      <c r="D6614" s="10">
        <v>70099</v>
      </c>
    </row>
    <row r="6615" spans="1:4" x14ac:dyDescent="0.35">
      <c r="A6615" s="7" t="s">
        <v>570</v>
      </c>
      <c r="B6615" s="8">
        <v>41244</v>
      </c>
      <c r="C6615" s="9">
        <v>17.25</v>
      </c>
      <c r="D6615" s="10">
        <v>20397</v>
      </c>
    </row>
    <row r="6616" spans="1:4" x14ac:dyDescent="0.35">
      <c r="A6616" s="7" t="s">
        <v>570</v>
      </c>
      <c r="B6616" s="8">
        <v>41183</v>
      </c>
      <c r="C6616" s="9">
        <v>91.85</v>
      </c>
      <c r="D6616" s="10">
        <v>20129</v>
      </c>
    </row>
    <row r="6617" spans="1:4" x14ac:dyDescent="0.35">
      <c r="A6617" s="7" t="s">
        <v>570</v>
      </c>
      <c r="B6617" s="8">
        <v>41181</v>
      </c>
      <c r="C6617" s="9">
        <v>5.25</v>
      </c>
      <c r="D6617" s="10">
        <v>20252</v>
      </c>
    </row>
    <row r="6618" spans="1:4" x14ac:dyDescent="0.35">
      <c r="A6618" s="7" t="s">
        <v>570</v>
      </c>
      <c r="B6618" s="8">
        <v>41185</v>
      </c>
      <c r="C6618" s="9">
        <v>12</v>
      </c>
      <c r="D6618" s="10">
        <v>20218</v>
      </c>
    </row>
    <row r="6619" spans="1:4" x14ac:dyDescent="0.35">
      <c r="A6619" s="7" t="s">
        <v>570</v>
      </c>
      <c r="B6619" s="8">
        <v>41188</v>
      </c>
      <c r="C6619" s="9">
        <v>20</v>
      </c>
      <c r="D6619" s="10">
        <v>20338</v>
      </c>
    </row>
    <row r="6620" spans="1:4" x14ac:dyDescent="0.35">
      <c r="A6620" s="7" t="s">
        <v>570</v>
      </c>
      <c r="B6620" s="8">
        <v>41188</v>
      </c>
      <c r="C6620" s="9">
        <v>38.5</v>
      </c>
      <c r="D6620" s="10">
        <v>20338</v>
      </c>
    </row>
    <row r="6621" spans="1:4" x14ac:dyDescent="0.35">
      <c r="A6621" s="7" t="s">
        <v>570</v>
      </c>
      <c r="B6621" s="8">
        <v>41192</v>
      </c>
      <c r="C6621" s="9">
        <v>58.65</v>
      </c>
      <c r="D6621" s="10">
        <v>20177</v>
      </c>
    </row>
    <row r="6622" spans="1:4" x14ac:dyDescent="0.35">
      <c r="A6622" s="7" t="s">
        <v>570</v>
      </c>
      <c r="B6622" s="8">
        <v>41236</v>
      </c>
      <c r="C6622" s="9">
        <v>12.5</v>
      </c>
      <c r="D6622" s="10">
        <v>10124</v>
      </c>
    </row>
    <row r="6623" spans="1:4" x14ac:dyDescent="0.35">
      <c r="A6623" s="7" t="s">
        <v>570</v>
      </c>
      <c r="B6623" s="8">
        <v>41199</v>
      </c>
      <c r="C6623" s="9">
        <v>42</v>
      </c>
      <c r="D6623" s="10">
        <v>20184</v>
      </c>
    </row>
    <row r="6624" spans="1:4" x14ac:dyDescent="0.35">
      <c r="A6624" s="7" t="s">
        <v>570</v>
      </c>
      <c r="B6624" s="8">
        <v>41199</v>
      </c>
      <c r="C6624" s="9">
        <v>15</v>
      </c>
      <c r="D6624" s="10">
        <v>20306</v>
      </c>
    </row>
    <row r="6625" spans="1:4" x14ac:dyDescent="0.35">
      <c r="A6625" s="7" t="s">
        <v>570</v>
      </c>
      <c r="B6625" s="8">
        <v>41250</v>
      </c>
      <c r="C6625" s="9">
        <v>38.590000000000003</v>
      </c>
      <c r="D6625" s="10">
        <v>40042</v>
      </c>
    </row>
    <row r="6626" spans="1:4" x14ac:dyDescent="0.35">
      <c r="A6626" s="7" t="s">
        <v>570</v>
      </c>
      <c r="B6626" s="8">
        <v>41250</v>
      </c>
      <c r="C6626" s="9">
        <v>17</v>
      </c>
      <c r="D6626" s="10">
        <v>20212</v>
      </c>
    </row>
    <row r="6627" spans="1:4" x14ac:dyDescent="0.35">
      <c r="A6627" s="7" t="s">
        <v>570</v>
      </c>
      <c r="B6627" s="8">
        <v>41283</v>
      </c>
      <c r="C6627" s="9">
        <v>39.5</v>
      </c>
      <c r="D6627" s="10">
        <v>20144</v>
      </c>
    </row>
    <row r="6628" spans="1:4" x14ac:dyDescent="0.35">
      <c r="A6628" s="7" t="s">
        <v>570</v>
      </c>
      <c r="B6628" s="8">
        <v>41302</v>
      </c>
      <c r="C6628" s="9">
        <v>5.75</v>
      </c>
      <c r="D6628" s="10">
        <v>20248</v>
      </c>
    </row>
    <row r="6629" spans="1:4" x14ac:dyDescent="0.35">
      <c r="A6629" s="7" t="s">
        <v>570</v>
      </c>
      <c r="B6629" s="8">
        <v>41302</v>
      </c>
      <c r="C6629" s="9">
        <v>3.75</v>
      </c>
      <c r="D6629" s="10">
        <v>10140</v>
      </c>
    </row>
    <row r="6630" spans="1:4" x14ac:dyDescent="0.35">
      <c r="A6630" s="7" t="s">
        <v>570</v>
      </c>
      <c r="B6630" s="8">
        <v>41309</v>
      </c>
      <c r="C6630" s="9">
        <v>43.59</v>
      </c>
      <c r="D6630" s="10">
        <v>10091</v>
      </c>
    </row>
    <row r="6631" spans="1:4" x14ac:dyDescent="0.35">
      <c r="A6631" s="7" t="s">
        <v>570</v>
      </c>
      <c r="B6631" s="8">
        <v>41341</v>
      </c>
      <c r="C6631" s="9">
        <v>20</v>
      </c>
      <c r="D6631" s="10">
        <v>20338</v>
      </c>
    </row>
    <row r="6632" spans="1:4" x14ac:dyDescent="0.35">
      <c r="A6632" s="7" t="s">
        <v>570</v>
      </c>
      <c r="B6632" s="8">
        <v>41341</v>
      </c>
      <c r="C6632" s="9">
        <v>38.5</v>
      </c>
      <c r="D6632" s="10">
        <v>20338</v>
      </c>
    </row>
    <row r="6633" spans="1:4" x14ac:dyDescent="0.35">
      <c r="A6633" s="7" t="s">
        <v>570</v>
      </c>
      <c r="B6633" s="8">
        <v>41338</v>
      </c>
      <c r="C6633" s="9">
        <v>46.7</v>
      </c>
      <c r="D6633" s="10">
        <v>20148</v>
      </c>
    </row>
    <row r="6634" spans="1:4" x14ac:dyDescent="0.35">
      <c r="A6634" s="7" t="s">
        <v>570</v>
      </c>
      <c r="B6634" s="8">
        <v>41338</v>
      </c>
      <c r="C6634" s="9">
        <v>85.74</v>
      </c>
      <c r="D6634" s="10">
        <v>30050</v>
      </c>
    </row>
    <row r="6635" spans="1:4" x14ac:dyDescent="0.35">
      <c r="A6635" s="7" t="s">
        <v>570</v>
      </c>
      <c r="B6635" s="8">
        <v>41344</v>
      </c>
      <c r="C6635" s="9">
        <v>11.25</v>
      </c>
      <c r="D6635" s="10">
        <v>20185</v>
      </c>
    </row>
    <row r="6636" spans="1:4" x14ac:dyDescent="0.35">
      <c r="A6636" s="7" t="s">
        <v>570</v>
      </c>
      <c r="B6636" s="8">
        <v>41348</v>
      </c>
      <c r="C6636" s="9">
        <v>26.25</v>
      </c>
      <c r="D6636" s="10">
        <v>20297</v>
      </c>
    </row>
    <row r="6637" spans="1:4" x14ac:dyDescent="0.35">
      <c r="A6637" s="7" t="s">
        <v>570</v>
      </c>
      <c r="B6637" s="8">
        <v>41353</v>
      </c>
      <c r="C6637" s="9">
        <v>20</v>
      </c>
      <c r="D6637" s="10">
        <v>30097</v>
      </c>
    </row>
    <row r="6638" spans="1:4" x14ac:dyDescent="0.35">
      <c r="A6638" s="7" t="s">
        <v>570</v>
      </c>
      <c r="B6638" s="8">
        <v>41356</v>
      </c>
      <c r="C6638" s="9">
        <v>66.97</v>
      </c>
      <c r="D6638" s="10">
        <v>20307</v>
      </c>
    </row>
    <row r="6639" spans="1:4" x14ac:dyDescent="0.35">
      <c r="A6639" s="7" t="s">
        <v>570</v>
      </c>
      <c r="B6639" s="8">
        <v>41360</v>
      </c>
      <c r="C6639" s="9">
        <v>10.1</v>
      </c>
      <c r="D6639" s="10">
        <v>20347</v>
      </c>
    </row>
    <row r="6640" spans="1:4" x14ac:dyDescent="0.35">
      <c r="A6640" s="7" t="s">
        <v>570</v>
      </c>
      <c r="B6640" s="8">
        <v>41367</v>
      </c>
      <c r="C6640" s="9">
        <v>20.5</v>
      </c>
      <c r="D6640" s="10">
        <v>20276</v>
      </c>
    </row>
    <row r="6641" spans="1:4" x14ac:dyDescent="0.35">
      <c r="A6641" s="7" t="s">
        <v>570</v>
      </c>
      <c r="B6641" s="8">
        <v>41410</v>
      </c>
      <c r="C6641" s="9">
        <v>6</v>
      </c>
      <c r="D6641" s="10">
        <v>20204</v>
      </c>
    </row>
    <row r="6642" spans="1:4" x14ac:dyDescent="0.35">
      <c r="A6642" s="7" t="s">
        <v>570</v>
      </c>
      <c r="B6642" s="8">
        <v>41414</v>
      </c>
      <c r="C6642" s="9">
        <v>36.32</v>
      </c>
      <c r="D6642" s="10">
        <v>20143</v>
      </c>
    </row>
    <row r="6643" spans="1:4" x14ac:dyDescent="0.35">
      <c r="A6643" s="7" t="s">
        <v>570</v>
      </c>
      <c r="B6643" s="8">
        <v>41422</v>
      </c>
      <c r="C6643" s="9">
        <v>15</v>
      </c>
      <c r="D6643" s="10">
        <v>40036</v>
      </c>
    </row>
    <row r="6644" spans="1:4" x14ac:dyDescent="0.35">
      <c r="A6644" s="7" t="s">
        <v>570</v>
      </c>
      <c r="B6644" s="8">
        <v>41464</v>
      </c>
      <c r="C6644" s="9">
        <v>31.87</v>
      </c>
      <c r="D6644" s="10">
        <v>20176</v>
      </c>
    </row>
    <row r="6645" spans="1:4" x14ac:dyDescent="0.35">
      <c r="A6645" s="7" t="s">
        <v>570</v>
      </c>
      <c r="B6645" s="8">
        <v>41502</v>
      </c>
      <c r="C6645" s="9">
        <v>23.5</v>
      </c>
      <c r="D6645" s="10">
        <v>30017</v>
      </c>
    </row>
    <row r="6646" spans="1:4" x14ac:dyDescent="0.35">
      <c r="A6646" s="7" t="s">
        <v>571</v>
      </c>
      <c r="B6646" s="8">
        <v>41182</v>
      </c>
      <c r="C6646" s="9">
        <v>28.5</v>
      </c>
      <c r="D6646" s="10">
        <v>20055</v>
      </c>
    </row>
    <row r="6647" spans="1:4" x14ac:dyDescent="0.35">
      <c r="A6647" s="7" t="s">
        <v>572</v>
      </c>
      <c r="B6647" s="8">
        <v>41182</v>
      </c>
      <c r="C6647" s="9">
        <v>12.45</v>
      </c>
      <c r="D6647" s="10">
        <v>20143</v>
      </c>
    </row>
    <row r="6648" spans="1:4" x14ac:dyDescent="0.35">
      <c r="A6648" s="7" t="s">
        <v>573</v>
      </c>
      <c r="B6648" s="8">
        <v>41243</v>
      </c>
      <c r="C6648" s="9">
        <v>18.95</v>
      </c>
      <c r="D6648" s="10">
        <v>30073</v>
      </c>
    </row>
    <row r="6649" spans="1:4" x14ac:dyDescent="0.35">
      <c r="A6649" s="7" t="s">
        <v>573</v>
      </c>
      <c r="B6649" s="8">
        <v>41173</v>
      </c>
      <c r="C6649" s="9">
        <v>20.5</v>
      </c>
      <c r="D6649" s="10">
        <v>20212</v>
      </c>
    </row>
    <row r="6650" spans="1:4" x14ac:dyDescent="0.35">
      <c r="A6650" s="7" t="s">
        <v>573</v>
      </c>
      <c r="B6650" s="8">
        <v>41222</v>
      </c>
      <c r="C6650" s="9">
        <v>23.5</v>
      </c>
      <c r="D6650" s="10">
        <v>30064</v>
      </c>
    </row>
    <row r="6651" spans="1:4" x14ac:dyDescent="0.35">
      <c r="A6651" s="7" t="s">
        <v>573</v>
      </c>
      <c r="B6651" s="8">
        <v>41187</v>
      </c>
      <c r="C6651" s="9">
        <v>13.5</v>
      </c>
      <c r="D6651" s="10">
        <v>20188</v>
      </c>
    </row>
    <row r="6652" spans="1:4" x14ac:dyDescent="0.35">
      <c r="A6652" s="7" t="s">
        <v>573</v>
      </c>
      <c r="B6652" s="8">
        <v>41194</v>
      </c>
      <c r="C6652" s="9">
        <v>5</v>
      </c>
      <c r="D6652" s="10">
        <v>20109</v>
      </c>
    </row>
    <row r="6653" spans="1:4" x14ac:dyDescent="0.35">
      <c r="A6653" s="7" t="s">
        <v>573</v>
      </c>
      <c r="B6653" s="8">
        <v>41234</v>
      </c>
      <c r="C6653" s="9">
        <v>15.9</v>
      </c>
      <c r="D6653" s="10">
        <v>20103</v>
      </c>
    </row>
    <row r="6654" spans="1:4" x14ac:dyDescent="0.35">
      <c r="A6654" s="7" t="s">
        <v>573</v>
      </c>
      <c r="B6654" s="8">
        <v>41201</v>
      </c>
      <c r="C6654" s="9">
        <v>12.23</v>
      </c>
      <c r="D6654" s="10">
        <v>20223</v>
      </c>
    </row>
    <row r="6655" spans="1:4" x14ac:dyDescent="0.35">
      <c r="A6655" s="7" t="s">
        <v>573</v>
      </c>
      <c r="B6655" s="8">
        <v>41249</v>
      </c>
      <c r="C6655" s="9">
        <v>9.5</v>
      </c>
      <c r="D6655" s="10">
        <v>20186</v>
      </c>
    </row>
    <row r="6656" spans="1:4" x14ac:dyDescent="0.35">
      <c r="A6656" s="7" t="s">
        <v>573</v>
      </c>
      <c r="B6656" s="8">
        <v>41250</v>
      </c>
      <c r="C6656" s="9">
        <v>5</v>
      </c>
      <c r="D6656" s="10">
        <v>20294</v>
      </c>
    </row>
    <row r="6657" spans="1:4" x14ac:dyDescent="0.35">
      <c r="A6657" s="7" t="s">
        <v>573</v>
      </c>
      <c r="B6657" s="8">
        <v>41257</v>
      </c>
      <c r="C6657" s="9">
        <v>5.5</v>
      </c>
      <c r="D6657" s="10">
        <v>20153</v>
      </c>
    </row>
    <row r="6658" spans="1:4" x14ac:dyDescent="0.35">
      <c r="A6658" s="7" t="s">
        <v>573</v>
      </c>
      <c r="B6658" s="8">
        <v>41257</v>
      </c>
      <c r="C6658" s="9">
        <v>5</v>
      </c>
      <c r="D6658" s="10">
        <v>20153</v>
      </c>
    </row>
    <row r="6659" spans="1:4" x14ac:dyDescent="0.35">
      <c r="A6659" s="7" t="s">
        <v>573</v>
      </c>
      <c r="B6659" s="8">
        <v>41263</v>
      </c>
      <c r="C6659" s="9">
        <v>13</v>
      </c>
      <c r="D6659" s="10">
        <v>20224</v>
      </c>
    </row>
    <row r="6660" spans="1:4" x14ac:dyDescent="0.35">
      <c r="A6660" s="7" t="s">
        <v>573</v>
      </c>
      <c r="B6660" s="8">
        <v>41276</v>
      </c>
      <c r="C6660" s="9">
        <v>10</v>
      </c>
      <c r="D6660" s="10">
        <v>20126</v>
      </c>
    </row>
    <row r="6661" spans="1:4" x14ac:dyDescent="0.35">
      <c r="A6661" s="7" t="s">
        <v>573</v>
      </c>
      <c r="B6661" s="8">
        <v>41278</v>
      </c>
      <c r="C6661" s="9">
        <v>12.25</v>
      </c>
      <c r="D6661" s="10">
        <v>20196</v>
      </c>
    </row>
    <row r="6662" spans="1:4" x14ac:dyDescent="0.35">
      <c r="A6662" s="7" t="s">
        <v>573</v>
      </c>
      <c r="B6662" s="8">
        <v>41285</v>
      </c>
      <c r="C6662" s="9">
        <v>18.5</v>
      </c>
      <c r="D6662" s="10">
        <v>20193</v>
      </c>
    </row>
    <row r="6663" spans="1:4" x14ac:dyDescent="0.35">
      <c r="A6663" s="7" t="s">
        <v>573</v>
      </c>
      <c r="B6663" s="8">
        <v>41290</v>
      </c>
      <c r="C6663" s="9">
        <v>23.95</v>
      </c>
      <c r="D6663" s="10">
        <v>20259</v>
      </c>
    </row>
    <row r="6664" spans="1:4" x14ac:dyDescent="0.35">
      <c r="A6664" s="7" t="s">
        <v>573</v>
      </c>
      <c r="B6664" s="8">
        <v>41296</v>
      </c>
      <c r="C6664" s="9">
        <v>20.75</v>
      </c>
      <c r="D6664" s="10">
        <v>30051</v>
      </c>
    </row>
    <row r="6665" spans="1:4" x14ac:dyDescent="0.35">
      <c r="A6665" s="7" t="s">
        <v>573</v>
      </c>
      <c r="B6665" s="8">
        <v>41296</v>
      </c>
      <c r="C6665" s="9">
        <v>5</v>
      </c>
      <c r="D6665" s="10">
        <v>20184</v>
      </c>
    </row>
    <row r="6666" spans="1:4" x14ac:dyDescent="0.35">
      <c r="A6666" s="7" t="s">
        <v>573</v>
      </c>
      <c r="B6666" s="8">
        <v>41305</v>
      </c>
      <c r="C6666" s="9">
        <v>20.5</v>
      </c>
      <c r="D6666" s="10">
        <v>20155</v>
      </c>
    </row>
    <row r="6667" spans="1:4" x14ac:dyDescent="0.35">
      <c r="A6667" s="7" t="s">
        <v>573</v>
      </c>
      <c r="B6667" s="8">
        <v>41312</v>
      </c>
      <c r="C6667" s="9">
        <v>57.65</v>
      </c>
      <c r="D6667" s="10">
        <v>10136</v>
      </c>
    </row>
    <row r="6668" spans="1:4" x14ac:dyDescent="0.35">
      <c r="A6668" s="7" t="s">
        <v>573</v>
      </c>
      <c r="B6668" s="8">
        <v>41313</v>
      </c>
      <c r="C6668" s="9">
        <v>19.5</v>
      </c>
      <c r="D6668" s="10">
        <v>30113</v>
      </c>
    </row>
    <row r="6669" spans="1:4" x14ac:dyDescent="0.35">
      <c r="A6669" s="7" t="s">
        <v>573</v>
      </c>
      <c r="B6669" s="8">
        <v>41319</v>
      </c>
      <c r="C6669" s="9">
        <v>3</v>
      </c>
      <c r="D6669" s="10">
        <v>20143</v>
      </c>
    </row>
    <row r="6670" spans="1:4" x14ac:dyDescent="0.35">
      <c r="A6670" s="7" t="s">
        <v>573</v>
      </c>
      <c r="B6670" s="8">
        <v>41333</v>
      </c>
      <c r="C6670" s="9">
        <v>20.95</v>
      </c>
      <c r="D6670" s="10">
        <v>20295</v>
      </c>
    </row>
    <row r="6671" spans="1:4" x14ac:dyDescent="0.35">
      <c r="A6671" s="7" t="s">
        <v>573</v>
      </c>
      <c r="B6671" s="8">
        <v>41348</v>
      </c>
      <c r="C6671" s="9">
        <v>10.95</v>
      </c>
      <c r="D6671" s="10">
        <v>20252</v>
      </c>
    </row>
    <row r="6672" spans="1:4" x14ac:dyDescent="0.35">
      <c r="A6672" s="7" t="s">
        <v>573</v>
      </c>
      <c r="B6672" s="8">
        <v>41365</v>
      </c>
      <c r="C6672" s="9">
        <v>5</v>
      </c>
      <c r="D6672" s="10">
        <v>20178</v>
      </c>
    </row>
    <row r="6673" spans="1:4" x14ac:dyDescent="0.35">
      <c r="A6673" s="7" t="s">
        <v>573</v>
      </c>
      <c r="B6673" s="8">
        <v>41375</v>
      </c>
      <c r="C6673" s="9">
        <v>14.5</v>
      </c>
      <c r="D6673" s="10">
        <v>20311</v>
      </c>
    </row>
    <row r="6674" spans="1:4" x14ac:dyDescent="0.35">
      <c r="A6674" s="7" t="s">
        <v>573</v>
      </c>
      <c r="B6674" s="8">
        <v>41388</v>
      </c>
      <c r="C6674" s="9">
        <v>25</v>
      </c>
      <c r="D6674" s="10">
        <v>80035</v>
      </c>
    </row>
    <row r="6675" spans="1:4" x14ac:dyDescent="0.35">
      <c r="A6675" s="7" t="s">
        <v>573</v>
      </c>
      <c r="B6675" s="8">
        <v>41425</v>
      </c>
      <c r="C6675" s="9">
        <v>5</v>
      </c>
      <c r="D6675" s="10">
        <v>20205</v>
      </c>
    </row>
    <row r="6676" spans="1:4" x14ac:dyDescent="0.35">
      <c r="A6676" s="7" t="s">
        <v>573</v>
      </c>
      <c r="B6676" s="8">
        <v>41432</v>
      </c>
      <c r="C6676" s="9">
        <v>8.5</v>
      </c>
      <c r="D6676" s="10">
        <v>10039</v>
      </c>
    </row>
    <row r="6677" spans="1:4" x14ac:dyDescent="0.35">
      <c r="A6677" s="7" t="s">
        <v>573</v>
      </c>
      <c r="B6677" s="8">
        <v>41432</v>
      </c>
      <c r="C6677" s="9">
        <v>5.5</v>
      </c>
      <c r="D6677" s="10">
        <v>20153</v>
      </c>
    </row>
    <row r="6678" spans="1:4" x14ac:dyDescent="0.35">
      <c r="A6678" s="7" t="s">
        <v>573</v>
      </c>
      <c r="B6678" s="8">
        <v>41432</v>
      </c>
      <c r="C6678" s="9">
        <v>5</v>
      </c>
      <c r="D6678" s="10">
        <v>20153</v>
      </c>
    </row>
    <row r="6679" spans="1:4" x14ac:dyDescent="0.35">
      <c r="A6679" s="7" t="s">
        <v>573</v>
      </c>
      <c r="B6679" s="8">
        <v>41481</v>
      </c>
      <c r="C6679" s="9">
        <v>5</v>
      </c>
      <c r="D6679" s="10">
        <v>20255</v>
      </c>
    </row>
    <row r="6680" spans="1:4" x14ac:dyDescent="0.35">
      <c r="A6680" s="7" t="s">
        <v>573</v>
      </c>
      <c r="B6680" s="8">
        <v>41528</v>
      </c>
      <c r="C6680" s="9">
        <v>11.95</v>
      </c>
      <c r="D6680" s="10">
        <v>20197</v>
      </c>
    </row>
    <row r="6681" spans="1:4" x14ac:dyDescent="0.35">
      <c r="A6681" s="7" t="s">
        <v>573</v>
      </c>
      <c r="B6681" s="8">
        <v>41542</v>
      </c>
      <c r="C6681" s="9">
        <v>10.5</v>
      </c>
      <c r="D6681" s="10">
        <v>20211</v>
      </c>
    </row>
    <row r="6682" spans="1:4" x14ac:dyDescent="0.35">
      <c r="A6682" s="7" t="s">
        <v>574</v>
      </c>
      <c r="B6682" s="8">
        <v>41206</v>
      </c>
      <c r="C6682" s="9">
        <v>10</v>
      </c>
      <c r="D6682" s="10">
        <v>30070</v>
      </c>
    </row>
    <row r="6683" spans="1:4" x14ac:dyDescent="0.35">
      <c r="A6683" s="7" t="s">
        <v>574</v>
      </c>
      <c r="B6683" s="8">
        <v>41207</v>
      </c>
      <c r="C6683" s="9">
        <v>26</v>
      </c>
      <c r="D6683" s="10">
        <v>20135</v>
      </c>
    </row>
    <row r="6684" spans="1:4" x14ac:dyDescent="0.35">
      <c r="A6684" s="7" t="s">
        <v>574</v>
      </c>
      <c r="B6684" s="8">
        <v>41211</v>
      </c>
      <c r="C6684" s="9">
        <v>24</v>
      </c>
      <c r="D6684" s="10">
        <v>20158</v>
      </c>
    </row>
    <row r="6685" spans="1:4" x14ac:dyDescent="0.35">
      <c r="A6685" s="7" t="s">
        <v>574</v>
      </c>
      <c r="B6685" s="8">
        <v>41213</v>
      </c>
      <c r="C6685" s="9">
        <v>29.95</v>
      </c>
      <c r="D6685" s="10">
        <v>20221</v>
      </c>
    </row>
    <row r="6686" spans="1:4" x14ac:dyDescent="0.35">
      <c r="A6686" s="7" t="s">
        <v>574</v>
      </c>
      <c r="B6686" s="8">
        <v>41220</v>
      </c>
      <c r="C6686" s="9">
        <v>15.48</v>
      </c>
      <c r="D6686" s="10">
        <v>20180</v>
      </c>
    </row>
    <row r="6687" spans="1:4" x14ac:dyDescent="0.35">
      <c r="A6687" s="7" t="s">
        <v>574</v>
      </c>
      <c r="B6687" s="8">
        <v>41243</v>
      </c>
      <c r="C6687" s="9">
        <v>27.5</v>
      </c>
      <c r="D6687" s="10">
        <v>30045</v>
      </c>
    </row>
    <row r="6688" spans="1:4" x14ac:dyDescent="0.35">
      <c r="A6688" s="7" t="s">
        <v>574</v>
      </c>
      <c r="B6688" s="8">
        <v>41221</v>
      </c>
      <c r="C6688" s="9">
        <v>39.5</v>
      </c>
      <c r="D6688" s="10">
        <v>20107</v>
      </c>
    </row>
    <row r="6689" spans="1:4" x14ac:dyDescent="0.35">
      <c r="A6689" s="7" t="s">
        <v>574</v>
      </c>
      <c r="B6689" s="8">
        <v>41221</v>
      </c>
      <c r="C6689" s="9">
        <v>31</v>
      </c>
      <c r="D6689" s="10">
        <v>20107</v>
      </c>
    </row>
    <row r="6690" spans="1:4" x14ac:dyDescent="0.35">
      <c r="A6690" s="7" t="s">
        <v>574</v>
      </c>
      <c r="B6690" s="8">
        <v>41173</v>
      </c>
      <c r="C6690" s="9">
        <v>8.75</v>
      </c>
      <c r="D6690" s="10">
        <v>20216</v>
      </c>
    </row>
    <row r="6691" spans="1:4" x14ac:dyDescent="0.35">
      <c r="A6691" s="7" t="s">
        <v>574</v>
      </c>
      <c r="B6691" s="8">
        <v>41173</v>
      </c>
      <c r="C6691" s="9">
        <v>32.75</v>
      </c>
      <c r="D6691" s="10">
        <v>20216</v>
      </c>
    </row>
    <row r="6692" spans="1:4" x14ac:dyDescent="0.35">
      <c r="A6692" s="7" t="s">
        <v>574</v>
      </c>
      <c r="B6692" s="8">
        <v>41222</v>
      </c>
      <c r="C6692" s="9">
        <v>27.7</v>
      </c>
      <c r="D6692" s="10">
        <v>30063</v>
      </c>
    </row>
    <row r="6693" spans="1:4" x14ac:dyDescent="0.35">
      <c r="A6693" s="7" t="s">
        <v>574</v>
      </c>
      <c r="B6693" s="8">
        <v>41226</v>
      </c>
      <c r="C6693" s="9">
        <v>15</v>
      </c>
      <c r="D6693" s="10">
        <v>20215</v>
      </c>
    </row>
    <row r="6694" spans="1:4" x14ac:dyDescent="0.35">
      <c r="A6694" s="7" t="s">
        <v>574</v>
      </c>
      <c r="B6694" s="8">
        <v>41179</v>
      </c>
      <c r="C6694" s="9">
        <v>39.5</v>
      </c>
      <c r="D6694" s="10">
        <v>20107</v>
      </c>
    </row>
    <row r="6695" spans="1:4" x14ac:dyDescent="0.35">
      <c r="A6695" s="7" t="s">
        <v>574</v>
      </c>
      <c r="B6695" s="8">
        <v>41179</v>
      </c>
      <c r="C6695" s="9">
        <v>31</v>
      </c>
      <c r="D6695" s="10">
        <v>20107</v>
      </c>
    </row>
    <row r="6696" spans="1:4" x14ac:dyDescent="0.35">
      <c r="A6696" s="7" t="s">
        <v>574</v>
      </c>
      <c r="B6696" s="8">
        <v>41227</v>
      </c>
      <c r="C6696" s="9">
        <v>16.95</v>
      </c>
      <c r="D6696" s="10">
        <v>20162</v>
      </c>
    </row>
    <row r="6697" spans="1:4" x14ac:dyDescent="0.35">
      <c r="A6697" s="7" t="s">
        <v>574</v>
      </c>
      <c r="B6697" s="8">
        <v>41184</v>
      </c>
      <c r="C6697" s="9">
        <v>18.95</v>
      </c>
      <c r="D6697" s="10">
        <v>30056</v>
      </c>
    </row>
    <row r="6698" spans="1:4" x14ac:dyDescent="0.35">
      <c r="A6698" s="7" t="s">
        <v>574</v>
      </c>
      <c r="B6698" s="8">
        <v>41187</v>
      </c>
      <c r="C6698" s="9">
        <v>26.95</v>
      </c>
      <c r="D6698" s="10">
        <v>20174</v>
      </c>
    </row>
    <row r="6699" spans="1:4" x14ac:dyDescent="0.35">
      <c r="A6699" s="7" t="s">
        <v>574</v>
      </c>
      <c r="B6699" s="8">
        <v>41194</v>
      </c>
      <c r="C6699" s="9">
        <v>8.5</v>
      </c>
      <c r="D6699" s="10">
        <v>20126</v>
      </c>
    </row>
    <row r="6700" spans="1:4" x14ac:dyDescent="0.35">
      <c r="A6700" s="7" t="s">
        <v>574</v>
      </c>
      <c r="B6700" s="8">
        <v>41233</v>
      </c>
      <c r="C6700" s="9">
        <v>18.95</v>
      </c>
      <c r="D6700" s="10">
        <v>20160</v>
      </c>
    </row>
    <row r="6701" spans="1:4" x14ac:dyDescent="0.35">
      <c r="A6701" s="7" t="s">
        <v>574</v>
      </c>
      <c r="B6701" s="8">
        <v>41234</v>
      </c>
      <c r="C6701" s="9">
        <v>19.7</v>
      </c>
      <c r="D6701" s="10">
        <v>20074</v>
      </c>
    </row>
    <row r="6702" spans="1:4" x14ac:dyDescent="0.35">
      <c r="A6702" s="7" t="s">
        <v>574</v>
      </c>
      <c r="B6702" s="8">
        <v>41198</v>
      </c>
      <c r="C6702" s="9">
        <v>19.5</v>
      </c>
      <c r="D6702" s="10">
        <v>10150</v>
      </c>
    </row>
    <row r="6703" spans="1:4" x14ac:dyDescent="0.35">
      <c r="A6703" s="7" t="s">
        <v>574</v>
      </c>
      <c r="B6703" s="8">
        <v>41198</v>
      </c>
      <c r="C6703" s="9">
        <v>5</v>
      </c>
      <c r="D6703" s="10">
        <v>20146</v>
      </c>
    </row>
    <row r="6704" spans="1:4" x14ac:dyDescent="0.35">
      <c r="A6704" s="7" t="s">
        <v>574</v>
      </c>
      <c r="B6704" s="8">
        <v>41198</v>
      </c>
      <c r="C6704" s="9">
        <v>27.45</v>
      </c>
      <c r="D6704" s="10">
        <v>20146</v>
      </c>
    </row>
    <row r="6705" spans="1:4" x14ac:dyDescent="0.35">
      <c r="A6705" s="7" t="s">
        <v>574</v>
      </c>
      <c r="B6705" s="8">
        <v>41248</v>
      </c>
      <c r="C6705" s="9">
        <v>27.5</v>
      </c>
      <c r="D6705" s="10">
        <v>30052</v>
      </c>
    </row>
    <row r="6706" spans="1:4" x14ac:dyDescent="0.35">
      <c r="A6706" s="7" t="s">
        <v>574</v>
      </c>
      <c r="B6706" s="8">
        <v>41201</v>
      </c>
      <c r="C6706" s="9">
        <v>23.97</v>
      </c>
      <c r="D6706" s="10">
        <v>20198</v>
      </c>
    </row>
    <row r="6707" spans="1:4" x14ac:dyDescent="0.35">
      <c r="A6707" s="7" t="s">
        <v>574</v>
      </c>
      <c r="B6707" s="8">
        <v>41249</v>
      </c>
      <c r="C6707" s="9">
        <v>15.25</v>
      </c>
      <c r="D6707" s="10">
        <v>30050</v>
      </c>
    </row>
    <row r="6708" spans="1:4" x14ac:dyDescent="0.35">
      <c r="A6708" s="7" t="s">
        <v>574</v>
      </c>
      <c r="B6708" s="8">
        <v>41249</v>
      </c>
      <c r="C6708" s="9">
        <v>22.95</v>
      </c>
      <c r="D6708" s="10">
        <v>20312</v>
      </c>
    </row>
    <row r="6709" spans="1:4" x14ac:dyDescent="0.35">
      <c r="A6709" s="7" t="s">
        <v>574</v>
      </c>
      <c r="B6709" s="8">
        <v>41250</v>
      </c>
      <c r="C6709" s="9">
        <v>8.5</v>
      </c>
      <c r="D6709" s="10">
        <v>20292</v>
      </c>
    </row>
    <row r="6710" spans="1:4" x14ac:dyDescent="0.35">
      <c r="A6710" s="7" t="s">
        <v>574</v>
      </c>
      <c r="B6710" s="8">
        <v>41254</v>
      </c>
      <c r="C6710" s="9">
        <v>5</v>
      </c>
      <c r="D6710" s="10">
        <v>20178</v>
      </c>
    </row>
    <row r="6711" spans="1:4" x14ac:dyDescent="0.35">
      <c r="A6711" s="7" t="s">
        <v>574</v>
      </c>
      <c r="B6711" s="8">
        <v>41256</v>
      </c>
      <c r="C6711" s="9">
        <v>8.5</v>
      </c>
      <c r="D6711" s="10">
        <v>20200</v>
      </c>
    </row>
    <row r="6712" spans="1:4" x14ac:dyDescent="0.35">
      <c r="A6712" s="7" t="s">
        <v>574</v>
      </c>
      <c r="B6712" s="8">
        <v>41257</v>
      </c>
      <c r="C6712" s="9">
        <v>8.5</v>
      </c>
      <c r="D6712" s="10">
        <v>20304</v>
      </c>
    </row>
    <row r="6713" spans="1:4" x14ac:dyDescent="0.35">
      <c r="A6713" s="7" t="s">
        <v>574</v>
      </c>
      <c r="B6713" s="8">
        <v>41257</v>
      </c>
      <c r="C6713" s="9">
        <v>12.25</v>
      </c>
      <c r="D6713" s="10">
        <v>20165</v>
      </c>
    </row>
    <row r="6714" spans="1:4" x14ac:dyDescent="0.35">
      <c r="A6714" s="7" t="s">
        <v>574</v>
      </c>
      <c r="B6714" s="8">
        <v>41262</v>
      </c>
      <c r="C6714" s="9">
        <v>3.75</v>
      </c>
      <c r="D6714" s="10">
        <v>30098</v>
      </c>
    </row>
    <row r="6715" spans="1:4" x14ac:dyDescent="0.35">
      <c r="A6715" s="7" t="s">
        <v>574</v>
      </c>
      <c r="B6715" s="8">
        <v>41261</v>
      </c>
      <c r="C6715" s="9">
        <v>42.5</v>
      </c>
      <c r="D6715" s="10">
        <v>20186</v>
      </c>
    </row>
    <row r="6716" spans="1:4" x14ac:dyDescent="0.35">
      <c r="A6716" s="7" t="s">
        <v>574</v>
      </c>
      <c r="B6716" s="8">
        <v>41275</v>
      </c>
      <c r="C6716" s="9">
        <v>17</v>
      </c>
      <c r="D6716" s="10">
        <v>20075</v>
      </c>
    </row>
    <row r="6717" spans="1:4" x14ac:dyDescent="0.35">
      <c r="A6717" s="7" t="s">
        <v>574</v>
      </c>
      <c r="B6717" s="8">
        <v>41276</v>
      </c>
      <c r="C6717" s="9">
        <v>10</v>
      </c>
      <c r="D6717" s="10">
        <v>20137</v>
      </c>
    </row>
    <row r="6718" spans="1:4" x14ac:dyDescent="0.35">
      <c r="A6718" s="7" t="s">
        <v>574</v>
      </c>
      <c r="B6718" s="8">
        <v>41283</v>
      </c>
      <c r="C6718" s="9">
        <v>10</v>
      </c>
      <c r="D6718" s="10">
        <v>20265</v>
      </c>
    </row>
    <row r="6719" spans="1:4" x14ac:dyDescent="0.35">
      <c r="A6719" s="7" t="s">
        <v>574</v>
      </c>
      <c r="B6719" s="8">
        <v>41285</v>
      </c>
      <c r="C6719" s="9">
        <v>32.75</v>
      </c>
      <c r="D6719" s="10">
        <v>30013</v>
      </c>
    </row>
    <row r="6720" spans="1:4" x14ac:dyDescent="0.35">
      <c r="A6720" s="7" t="s">
        <v>574</v>
      </c>
      <c r="B6720" s="8">
        <v>41292</v>
      </c>
      <c r="C6720" s="9">
        <v>39.5</v>
      </c>
      <c r="D6720" s="10">
        <v>20205</v>
      </c>
    </row>
    <row r="6721" spans="1:4" x14ac:dyDescent="0.35">
      <c r="A6721" s="7" t="s">
        <v>574</v>
      </c>
      <c r="B6721" s="8">
        <v>41305</v>
      </c>
      <c r="C6721" s="9">
        <v>5</v>
      </c>
      <c r="D6721" s="10">
        <v>20146</v>
      </c>
    </row>
    <row r="6722" spans="1:4" x14ac:dyDescent="0.35">
      <c r="A6722" s="7" t="s">
        <v>574</v>
      </c>
      <c r="B6722" s="8">
        <v>41305</v>
      </c>
      <c r="C6722" s="9">
        <v>27.45</v>
      </c>
      <c r="D6722" s="10">
        <v>20146</v>
      </c>
    </row>
    <row r="6723" spans="1:4" x14ac:dyDescent="0.35">
      <c r="A6723" s="7" t="s">
        <v>574</v>
      </c>
      <c r="B6723" s="8">
        <v>41311</v>
      </c>
      <c r="C6723" s="9">
        <v>23.75</v>
      </c>
      <c r="D6723" s="10">
        <v>30018</v>
      </c>
    </row>
    <row r="6724" spans="1:4" x14ac:dyDescent="0.35">
      <c r="A6724" s="7" t="s">
        <v>574</v>
      </c>
      <c r="B6724" s="8">
        <v>41317</v>
      </c>
      <c r="C6724" s="9">
        <v>29.95</v>
      </c>
      <c r="D6724" s="10">
        <v>20245</v>
      </c>
    </row>
    <row r="6725" spans="1:4" x14ac:dyDescent="0.35">
      <c r="A6725" s="7" t="s">
        <v>574</v>
      </c>
      <c r="B6725" s="8">
        <v>41319</v>
      </c>
      <c r="C6725" s="9">
        <v>17</v>
      </c>
      <c r="D6725" s="10">
        <v>30038</v>
      </c>
    </row>
    <row r="6726" spans="1:4" x14ac:dyDescent="0.35">
      <c r="A6726" s="7" t="s">
        <v>574</v>
      </c>
      <c r="B6726" s="8">
        <v>41319</v>
      </c>
      <c r="C6726" s="9">
        <v>23.95</v>
      </c>
      <c r="D6726" s="10">
        <v>30038</v>
      </c>
    </row>
    <row r="6727" spans="1:4" x14ac:dyDescent="0.35">
      <c r="A6727" s="7" t="s">
        <v>574</v>
      </c>
      <c r="B6727" s="8">
        <v>41320</v>
      </c>
      <c r="C6727" s="9">
        <v>8.5</v>
      </c>
      <c r="D6727" s="10">
        <v>20164</v>
      </c>
    </row>
    <row r="6728" spans="1:4" x14ac:dyDescent="0.35">
      <c r="A6728" s="7" t="s">
        <v>574</v>
      </c>
      <c r="B6728" s="8">
        <v>41339</v>
      </c>
      <c r="C6728" s="9">
        <v>19.95</v>
      </c>
      <c r="D6728" s="10">
        <v>20243</v>
      </c>
    </row>
    <row r="6729" spans="1:4" x14ac:dyDescent="0.35">
      <c r="A6729" s="7" t="s">
        <v>574</v>
      </c>
      <c r="B6729" s="8">
        <v>41367</v>
      </c>
      <c r="C6729" s="9">
        <v>15</v>
      </c>
      <c r="D6729" s="10">
        <v>20192</v>
      </c>
    </row>
    <row r="6730" spans="1:4" x14ac:dyDescent="0.35">
      <c r="A6730" s="7" t="s">
        <v>574</v>
      </c>
      <c r="B6730" s="8">
        <v>41365</v>
      </c>
      <c r="C6730" s="9">
        <v>19.95</v>
      </c>
      <c r="D6730" s="10">
        <v>20155</v>
      </c>
    </row>
    <row r="6731" spans="1:4" x14ac:dyDescent="0.35">
      <c r="A6731" s="7" t="s">
        <v>574</v>
      </c>
      <c r="B6731" s="8">
        <v>41388</v>
      </c>
      <c r="C6731" s="9">
        <v>37.5</v>
      </c>
      <c r="D6731" s="10">
        <v>20254</v>
      </c>
    </row>
    <row r="6732" spans="1:4" x14ac:dyDescent="0.35">
      <c r="A6732" s="7" t="s">
        <v>574</v>
      </c>
      <c r="B6732" s="8">
        <v>41394</v>
      </c>
      <c r="C6732" s="9">
        <v>14.95</v>
      </c>
      <c r="D6732" s="10">
        <v>20130</v>
      </c>
    </row>
    <row r="6733" spans="1:4" x14ac:dyDescent="0.35">
      <c r="A6733" s="7" t="s">
        <v>574</v>
      </c>
      <c r="B6733" s="8">
        <v>41404</v>
      </c>
      <c r="C6733" s="9">
        <v>60.7</v>
      </c>
      <c r="D6733" s="10">
        <v>20153</v>
      </c>
    </row>
    <row r="6734" spans="1:4" x14ac:dyDescent="0.35">
      <c r="A6734" s="7" t="s">
        <v>574</v>
      </c>
      <c r="B6734" s="8">
        <v>41425</v>
      </c>
      <c r="C6734" s="9">
        <v>8.5</v>
      </c>
      <c r="D6734" s="10">
        <v>20199</v>
      </c>
    </row>
    <row r="6735" spans="1:4" x14ac:dyDescent="0.35">
      <c r="A6735" s="7" t="s">
        <v>574</v>
      </c>
      <c r="B6735" s="8">
        <v>41423</v>
      </c>
      <c r="C6735" s="9">
        <v>14.75</v>
      </c>
      <c r="D6735" s="10">
        <v>20195</v>
      </c>
    </row>
    <row r="6736" spans="1:4" x14ac:dyDescent="0.35">
      <c r="A6736" s="7" t="s">
        <v>574</v>
      </c>
      <c r="B6736" s="8">
        <v>41423</v>
      </c>
      <c r="C6736" s="9">
        <v>17</v>
      </c>
      <c r="D6736" s="10">
        <v>20196</v>
      </c>
    </row>
    <row r="6737" spans="1:4" x14ac:dyDescent="0.35">
      <c r="A6737" s="7" t="s">
        <v>574</v>
      </c>
      <c r="B6737" s="8">
        <v>41432</v>
      </c>
      <c r="C6737" s="9">
        <v>9.81</v>
      </c>
      <c r="D6737" s="10">
        <v>10040</v>
      </c>
    </row>
    <row r="6738" spans="1:4" x14ac:dyDescent="0.35">
      <c r="A6738" s="7" t="s">
        <v>574</v>
      </c>
      <c r="B6738" s="8">
        <v>41432</v>
      </c>
      <c r="C6738" s="9">
        <v>8.5</v>
      </c>
      <c r="D6738" s="10">
        <v>20187</v>
      </c>
    </row>
    <row r="6739" spans="1:4" x14ac:dyDescent="0.35">
      <c r="A6739" s="7" t="s">
        <v>574</v>
      </c>
      <c r="B6739" s="8">
        <v>41472</v>
      </c>
      <c r="C6739" s="9">
        <v>17</v>
      </c>
      <c r="D6739" s="10">
        <v>30038</v>
      </c>
    </row>
    <row r="6740" spans="1:4" x14ac:dyDescent="0.35">
      <c r="A6740" s="7" t="s">
        <v>574</v>
      </c>
      <c r="B6740" s="8">
        <v>41472</v>
      </c>
      <c r="C6740" s="9">
        <v>23.95</v>
      </c>
      <c r="D6740" s="10">
        <v>30038</v>
      </c>
    </row>
    <row r="6741" spans="1:4" x14ac:dyDescent="0.35">
      <c r="A6741" s="7" t="s">
        <v>574</v>
      </c>
      <c r="B6741" s="8">
        <v>41473</v>
      </c>
      <c r="C6741" s="9">
        <v>3</v>
      </c>
      <c r="D6741" s="10">
        <v>30105</v>
      </c>
    </row>
    <row r="6742" spans="1:4" x14ac:dyDescent="0.35">
      <c r="A6742" s="7" t="s">
        <v>574</v>
      </c>
      <c r="B6742" s="8">
        <v>41473</v>
      </c>
      <c r="C6742" s="9">
        <v>25.5</v>
      </c>
      <c r="D6742" s="10">
        <v>30068</v>
      </c>
    </row>
    <row r="6743" spans="1:4" x14ac:dyDescent="0.35">
      <c r="A6743" s="7" t="s">
        <v>574</v>
      </c>
      <c r="B6743" s="8">
        <v>41478</v>
      </c>
      <c r="C6743" s="9">
        <v>8.75</v>
      </c>
      <c r="D6743" s="10">
        <v>20216</v>
      </c>
    </row>
    <row r="6744" spans="1:4" x14ac:dyDescent="0.35">
      <c r="A6744" s="7" t="s">
        <v>574</v>
      </c>
      <c r="B6744" s="8">
        <v>41478</v>
      </c>
      <c r="C6744" s="9">
        <v>32.75</v>
      </c>
      <c r="D6744" s="10">
        <v>20216</v>
      </c>
    </row>
    <row r="6745" spans="1:4" x14ac:dyDescent="0.35">
      <c r="A6745" s="7" t="s">
        <v>574</v>
      </c>
      <c r="B6745" s="8">
        <v>41526</v>
      </c>
      <c r="C6745" s="9">
        <v>8.5</v>
      </c>
      <c r="D6745" s="10">
        <v>20222</v>
      </c>
    </row>
    <row r="6746" spans="1:4" x14ac:dyDescent="0.35">
      <c r="A6746" s="7" t="s">
        <v>574</v>
      </c>
      <c r="B6746" s="8">
        <v>41527</v>
      </c>
      <c r="C6746" s="9">
        <v>10.5</v>
      </c>
      <c r="D6746" s="10">
        <v>30080</v>
      </c>
    </row>
    <row r="6747" spans="1:4" x14ac:dyDescent="0.35">
      <c r="A6747" s="7" t="s">
        <v>574</v>
      </c>
      <c r="B6747" s="8">
        <v>41542</v>
      </c>
      <c r="C6747" s="9">
        <v>10</v>
      </c>
      <c r="D6747" s="10">
        <v>20300</v>
      </c>
    </row>
    <row r="6748" spans="1:4" x14ac:dyDescent="0.35">
      <c r="A6748" s="7" t="s">
        <v>575</v>
      </c>
      <c r="B6748" s="8">
        <v>41206</v>
      </c>
      <c r="C6748" s="9">
        <v>5</v>
      </c>
      <c r="D6748" s="10">
        <v>30084</v>
      </c>
    </row>
    <row r="6749" spans="1:4" x14ac:dyDescent="0.35">
      <c r="A6749" s="7" t="s">
        <v>575</v>
      </c>
      <c r="B6749" s="8">
        <v>41207</v>
      </c>
      <c r="C6749" s="9">
        <v>16.95</v>
      </c>
      <c r="D6749" s="10">
        <v>20124</v>
      </c>
    </row>
    <row r="6750" spans="1:4" x14ac:dyDescent="0.35">
      <c r="A6750" s="7" t="s">
        <v>575</v>
      </c>
      <c r="B6750" s="8">
        <v>41239</v>
      </c>
      <c r="C6750" s="9">
        <v>6</v>
      </c>
      <c r="D6750" s="10">
        <v>20138</v>
      </c>
    </row>
    <row r="6751" spans="1:4" x14ac:dyDescent="0.35">
      <c r="A6751" s="7" t="s">
        <v>575</v>
      </c>
      <c r="B6751" s="8">
        <v>41211</v>
      </c>
      <c r="C6751" s="9">
        <v>23</v>
      </c>
      <c r="D6751" s="10">
        <v>20180</v>
      </c>
    </row>
    <row r="6752" spans="1:4" x14ac:dyDescent="0.35">
      <c r="A6752" s="7" t="s">
        <v>575</v>
      </c>
      <c r="B6752" s="8">
        <v>41243</v>
      </c>
      <c r="C6752" s="9">
        <v>5</v>
      </c>
      <c r="D6752" s="10">
        <v>20361</v>
      </c>
    </row>
    <row r="6753" spans="1:4" x14ac:dyDescent="0.35">
      <c r="A6753" s="7" t="s">
        <v>575</v>
      </c>
      <c r="B6753" s="8">
        <v>41220</v>
      </c>
      <c r="C6753" s="9">
        <v>10</v>
      </c>
      <c r="D6753" s="10">
        <v>20179</v>
      </c>
    </row>
    <row r="6754" spans="1:4" x14ac:dyDescent="0.35">
      <c r="A6754" s="7" t="s">
        <v>575</v>
      </c>
      <c r="B6754" s="8">
        <v>41221</v>
      </c>
      <c r="C6754" s="9">
        <v>6</v>
      </c>
      <c r="D6754" s="10">
        <v>20141</v>
      </c>
    </row>
    <row r="6755" spans="1:4" x14ac:dyDescent="0.35">
      <c r="A6755" s="7" t="s">
        <v>575</v>
      </c>
      <c r="B6755" s="8">
        <v>41173</v>
      </c>
      <c r="C6755" s="9">
        <v>18.45</v>
      </c>
      <c r="D6755" s="10">
        <v>20217</v>
      </c>
    </row>
    <row r="6756" spans="1:4" x14ac:dyDescent="0.35">
      <c r="A6756" s="7" t="s">
        <v>575</v>
      </c>
      <c r="B6756" s="8">
        <v>41179</v>
      </c>
      <c r="C6756" s="9">
        <v>24.75</v>
      </c>
      <c r="D6756" s="10">
        <v>20121</v>
      </c>
    </row>
    <row r="6757" spans="1:4" x14ac:dyDescent="0.35">
      <c r="A6757" s="7" t="s">
        <v>575</v>
      </c>
      <c r="B6757" s="8">
        <v>41226</v>
      </c>
      <c r="C6757" s="9">
        <v>10</v>
      </c>
      <c r="D6757" s="10">
        <v>20167</v>
      </c>
    </row>
    <row r="6758" spans="1:4" x14ac:dyDescent="0.35">
      <c r="A6758" s="7" t="s">
        <v>575</v>
      </c>
      <c r="B6758" s="8">
        <v>41226</v>
      </c>
      <c r="C6758" s="9">
        <v>25</v>
      </c>
      <c r="D6758" s="10">
        <v>20167</v>
      </c>
    </row>
    <row r="6759" spans="1:4" x14ac:dyDescent="0.35">
      <c r="A6759" s="7" t="s">
        <v>575</v>
      </c>
      <c r="B6759" s="8">
        <v>41184</v>
      </c>
      <c r="C6759" s="9">
        <v>15</v>
      </c>
      <c r="D6759" s="10">
        <v>20188</v>
      </c>
    </row>
    <row r="6760" spans="1:4" x14ac:dyDescent="0.35">
      <c r="A6760" s="7" t="s">
        <v>575</v>
      </c>
      <c r="B6760" s="8">
        <v>41186</v>
      </c>
      <c r="C6760" s="9">
        <v>6</v>
      </c>
      <c r="D6760" s="10">
        <v>20144</v>
      </c>
    </row>
    <row r="6761" spans="1:4" x14ac:dyDescent="0.35">
      <c r="A6761" s="7" t="s">
        <v>575</v>
      </c>
      <c r="B6761" s="8">
        <v>41187</v>
      </c>
      <c r="C6761" s="9">
        <v>130</v>
      </c>
      <c r="D6761" s="10">
        <v>20181</v>
      </c>
    </row>
    <row r="6762" spans="1:4" x14ac:dyDescent="0.35">
      <c r="A6762" s="7" t="s">
        <v>575</v>
      </c>
      <c r="B6762" s="8">
        <v>41234</v>
      </c>
      <c r="C6762" s="9">
        <v>125</v>
      </c>
      <c r="D6762" s="10">
        <v>20105</v>
      </c>
    </row>
    <row r="6763" spans="1:4" x14ac:dyDescent="0.35">
      <c r="A6763" s="7" t="s">
        <v>575</v>
      </c>
      <c r="B6763" s="8">
        <v>41201</v>
      </c>
      <c r="C6763" s="9">
        <v>13.15</v>
      </c>
      <c r="D6763" s="10">
        <v>20041</v>
      </c>
    </row>
    <row r="6764" spans="1:4" x14ac:dyDescent="0.35">
      <c r="A6764" s="7" t="s">
        <v>575</v>
      </c>
      <c r="B6764" s="8">
        <v>41248</v>
      </c>
      <c r="C6764" s="9">
        <v>23.45</v>
      </c>
      <c r="D6764" s="10">
        <v>30068</v>
      </c>
    </row>
    <row r="6765" spans="1:4" x14ac:dyDescent="0.35">
      <c r="A6765" s="7" t="s">
        <v>575</v>
      </c>
      <c r="B6765" s="8">
        <v>41201</v>
      </c>
      <c r="C6765" s="9">
        <v>5</v>
      </c>
      <c r="D6765" s="10">
        <v>80033</v>
      </c>
    </row>
    <row r="6766" spans="1:4" x14ac:dyDescent="0.35">
      <c r="A6766" s="7" t="s">
        <v>575</v>
      </c>
      <c r="B6766" s="8">
        <v>41249</v>
      </c>
      <c r="C6766" s="9">
        <v>3.01</v>
      </c>
      <c r="D6766" s="10">
        <v>30051</v>
      </c>
    </row>
    <row r="6767" spans="1:4" x14ac:dyDescent="0.35">
      <c r="A6767" s="7" t="s">
        <v>575</v>
      </c>
      <c r="B6767" s="8">
        <v>41249</v>
      </c>
      <c r="C6767" s="9">
        <v>18.95</v>
      </c>
      <c r="D6767" s="10">
        <v>30051</v>
      </c>
    </row>
    <row r="6768" spans="1:4" x14ac:dyDescent="0.35">
      <c r="A6768" s="7" t="s">
        <v>575</v>
      </c>
      <c r="B6768" s="8">
        <v>41254</v>
      </c>
      <c r="C6768" s="9">
        <v>10</v>
      </c>
      <c r="D6768" s="10">
        <v>30024</v>
      </c>
    </row>
    <row r="6769" spans="1:4" x14ac:dyDescent="0.35">
      <c r="A6769" s="7" t="s">
        <v>575</v>
      </c>
      <c r="B6769" s="8">
        <v>41257</v>
      </c>
      <c r="C6769" s="9">
        <v>10</v>
      </c>
      <c r="D6769" s="10">
        <v>20152</v>
      </c>
    </row>
    <row r="6770" spans="1:4" x14ac:dyDescent="0.35">
      <c r="A6770" s="7" t="s">
        <v>575</v>
      </c>
      <c r="B6770" s="8">
        <v>41262</v>
      </c>
      <c r="C6770" s="9">
        <v>3.01</v>
      </c>
      <c r="D6770" s="10">
        <v>30051</v>
      </c>
    </row>
    <row r="6771" spans="1:4" x14ac:dyDescent="0.35">
      <c r="A6771" s="7" t="s">
        <v>575</v>
      </c>
      <c r="B6771" s="8">
        <v>41262</v>
      </c>
      <c r="C6771" s="9">
        <v>18.95</v>
      </c>
      <c r="D6771" s="10">
        <v>30051</v>
      </c>
    </row>
    <row r="6772" spans="1:4" x14ac:dyDescent="0.35">
      <c r="A6772" s="7" t="s">
        <v>575</v>
      </c>
      <c r="B6772" s="8">
        <v>41263</v>
      </c>
      <c r="C6772" s="9">
        <v>15.45</v>
      </c>
      <c r="D6772" s="10">
        <v>20226</v>
      </c>
    </row>
    <row r="6773" spans="1:4" x14ac:dyDescent="0.35">
      <c r="A6773" s="7" t="s">
        <v>575</v>
      </c>
      <c r="B6773" s="8">
        <v>41263</v>
      </c>
      <c r="C6773" s="9">
        <v>26.9</v>
      </c>
      <c r="D6773" s="10">
        <v>20226</v>
      </c>
    </row>
    <row r="6774" spans="1:4" x14ac:dyDescent="0.35">
      <c r="A6774" s="7" t="s">
        <v>575</v>
      </c>
      <c r="B6774" s="8">
        <v>41277</v>
      </c>
      <c r="C6774" s="9">
        <v>15.45</v>
      </c>
      <c r="D6774" s="10">
        <v>20226</v>
      </c>
    </row>
    <row r="6775" spans="1:4" x14ac:dyDescent="0.35">
      <c r="A6775" s="7" t="s">
        <v>575</v>
      </c>
      <c r="B6775" s="8">
        <v>41277</v>
      </c>
      <c r="C6775" s="9">
        <v>26.9</v>
      </c>
      <c r="D6775" s="10">
        <v>20226</v>
      </c>
    </row>
    <row r="6776" spans="1:4" x14ac:dyDescent="0.35">
      <c r="A6776" s="7" t="s">
        <v>575</v>
      </c>
      <c r="B6776" s="8">
        <v>41276</v>
      </c>
      <c r="C6776" s="9">
        <v>30.75</v>
      </c>
      <c r="D6776" s="10">
        <v>20148</v>
      </c>
    </row>
    <row r="6777" spans="1:4" x14ac:dyDescent="0.35">
      <c r="A6777" s="7" t="s">
        <v>575</v>
      </c>
      <c r="B6777" s="8">
        <v>41278</v>
      </c>
      <c r="C6777" s="9">
        <v>130</v>
      </c>
      <c r="D6777" s="10">
        <v>20176</v>
      </c>
    </row>
    <row r="6778" spans="1:4" x14ac:dyDescent="0.35">
      <c r="A6778" s="7" t="s">
        <v>575</v>
      </c>
      <c r="B6778" s="8">
        <v>41281</v>
      </c>
      <c r="C6778" s="9">
        <v>27.95</v>
      </c>
      <c r="D6778" s="10">
        <v>20147</v>
      </c>
    </row>
    <row r="6779" spans="1:4" x14ac:dyDescent="0.35">
      <c r="A6779" s="7" t="s">
        <v>575</v>
      </c>
      <c r="B6779" s="8">
        <v>41285</v>
      </c>
      <c r="C6779" s="9">
        <v>29.9</v>
      </c>
      <c r="D6779" s="10">
        <v>20189</v>
      </c>
    </row>
    <row r="6780" spans="1:4" x14ac:dyDescent="0.35">
      <c r="A6780" s="7" t="s">
        <v>575</v>
      </c>
      <c r="B6780" s="8">
        <v>41291</v>
      </c>
      <c r="C6780" s="9">
        <v>11.2</v>
      </c>
      <c r="D6780" s="10">
        <v>30037</v>
      </c>
    </row>
    <row r="6781" spans="1:4" x14ac:dyDescent="0.35">
      <c r="A6781" s="7" t="s">
        <v>575</v>
      </c>
      <c r="B6781" s="8">
        <v>41290</v>
      </c>
      <c r="C6781" s="9">
        <v>10.25</v>
      </c>
      <c r="D6781" s="10">
        <v>20260</v>
      </c>
    </row>
    <row r="6782" spans="1:4" x14ac:dyDescent="0.35">
      <c r="A6782" s="7" t="s">
        <v>575</v>
      </c>
      <c r="B6782" s="8">
        <v>41299</v>
      </c>
      <c r="C6782" s="9">
        <v>33.75</v>
      </c>
      <c r="D6782" s="10">
        <v>20230</v>
      </c>
    </row>
    <row r="6783" spans="1:4" x14ac:dyDescent="0.35">
      <c r="A6783" s="7" t="s">
        <v>575</v>
      </c>
      <c r="B6783" s="8">
        <v>41305</v>
      </c>
      <c r="C6783" s="9">
        <v>9</v>
      </c>
      <c r="D6783" s="10">
        <v>20154</v>
      </c>
    </row>
    <row r="6784" spans="1:4" x14ac:dyDescent="0.35">
      <c r="A6784" s="7" t="s">
        <v>575</v>
      </c>
      <c r="B6784" s="8">
        <v>41304</v>
      </c>
      <c r="C6784" s="9">
        <v>10</v>
      </c>
      <c r="D6784" s="10">
        <v>20214</v>
      </c>
    </row>
    <row r="6785" spans="1:4" x14ac:dyDescent="0.35">
      <c r="A6785" s="7" t="s">
        <v>575</v>
      </c>
      <c r="B6785" s="8">
        <v>41313</v>
      </c>
      <c r="C6785" s="9">
        <v>5</v>
      </c>
      <c r="D6785" s="10">
        <v>30116</v>
      </c>
    </row>
    <row r="6786" spans="1:4" x14ac:dyDescent="0.35">
      <c r="A6786" s="7" t="s">
        <v>575</v>
      </c>
      <c r="B6786" s="8">
        <v>41319</v>
      </c>
      <c r="C6786" s="9">
        <v>8.25</v>
      </c>
      <c r="D6786" s="10">
        <v>20142</v>
      </c>
    </row>
    <row r="6787" spans="1:4" x14ac:dyDescent="0.35">
      <c r="A6787" s="7" t="s">
        <v>575</v>
      </c>
      <c r="B6787" s="8">
        <v>41318</v>
      </c>
      <c r="C6787" s="9">
        <v>10.25</v>
      </c>
      <c r="D6787" s="10">
        <v>20236</v>
      </c>
    </row>
    <row r="6788" spans="1:4" x14ac:dyDescent="0.35">
      <c r="A6788" s="7" t="s">
        <v>575</v>
      </c>
      <c r="B6788" s="8">
        <v>41332</v>
      </c>
      <c r="C6788" s="9">
        <v>5</v>
      </c>
      <c r="D6788" s="10">
        <v>20171</v>
      </c>
    </row>
    <row r="6789" spans="1:4" x14ac:dyDescent="0.35">
      <c r="A6789" s="7" t="s">
        <v>575</v>
      </c>
      <c r="B6789" s="8">
        <v>41333</v>
      </c>
      <c r="C6789" s="9">
        <v>14.75</v>
      </c>
      <c r="D6789" s="10">
        <v>20297</v>
      </c>
    </row>
    <row r="6790" spans="1:4" x14ac:dyDescent="0.35">
      <c r="A6790" s="7" t="s">
        <v>575</v>
      </c>
      <c r="B6790" s="8">
        <v>41346</v>
      </c>
      <c r="C6790" s="9">
        <v>10</v>
      </c>
      <c r="D6790" s="10">
        <v>20234</v>
      </c>
    </row>
    <row r="6791" spans="1:4" x14ac:dyDescent="0.35">
      <c r="A6791" s="7" t="s">
        <v>575</v>
      </c>
      <c r="B6791" s="8">
        <v>41348</v>
      </c>
      <c r="C6791" s="9">
        <v>135</v>
      </c>
      <c r="D6791" s="10">
        <v>20245</v>
      </c>
    </row>
    <row r="6792" spans="1:4" x14ac:dyDescent="0.35">
      <c r="A6792" s="7" t="s">
        <v>575</v>
      </c>
      <c r="B6792" s="8">
        <v>41347</v>
      </c>
      <c r="C6792" s="9">
        <v>6</v>
      </c>
      <c r="D6792" s="10">
        <v>20255</v>
      </c>
    </row>
    <row r="6793" spans="1:4" x14ac:dyDescent="0.35">
      <c r="A6793" s="7" t="s">
        <v>575</v>
      </c>
      <c r="B6793" s="8">
        <v>41360</v>
      </c>
      <c r="C6793" s="9">
        <v>10</v>
      </c>
      <c r="D6793" s="10">
        <v>20336</v>
      </c>
    </row>
    <row r="6794" spans="1:4" x14ac:dyDescent="0.35">
      <c r="A6794" s="7" t="s">
        <v>575</v>
      </c>
      <c r="B6794" s="8">
        <v>41375</v>
      </c>
      <c r="C6794" s="9">
        <v>0.01</v>
      </c>
      <c r="D6794" s="10">
        <v>20359</v>
      </c>
    </row>
    <row r="6795" spans="1:4" x14ac:dyDescent="0.35">
      <c r="A6795" s="7" t="s">
        <v>575</v>
      </c>
      <c r="B6795" s="8">
        <v>41388</v>
      </c>
      <c r="C6795" s="9">
        <v>15</v>
      </c>
      <c r="D6795" s="10">
        <v>20331</v>
      </c>
    </row>
    <row r="6796" spans="1:4" x14ac:dyDescent="0.35">
      <c r="A6796" s="7" t="s">
        <v>575</v>
      </c>
      <c r="B6796" s="8">
        <v>41393</v>
      </c>
      <c r="C6796" s="9">
        <v>10</v>
      </c>
      <c r="D6796" s="10">
        <v>20167</v>
      </c>
    </row>
    <row r="6797" spans="1:4" x14ac:dyDescent="0.35">
      <c r="A6797" s="7" t="s">
        <v>575</v>
      </c>
      <c r="B6797" s="8">
        <v>41393</v>
      </c>
      <c r="C6797" s="9">
        <v>25</v>
      </c>
      <c r="D6797" s="10">
        <v>20167</v>
      </c>
    </row>
    <row r="6798" spans="1:4" x14ac:dyDescent="0.35">
      <c r="A6798" s="7" t="s">
        <v>575</v>
      </c>
      <c r="B6798" s="8">
        <v>41404</v>
      </c>
      <c r="C6798" s="9">
        <v>31.5</v>
      </c>
      <c r="D6798" s="10">
        <v>20166</v>
      </c>
    </row>
    <row r="6799" spans="1:4" x14ac:dyDescent="0.35">
      <c r="A6799" s="7" t="s">
        <v>575</v>
      </c>
      <c r="B6799" s="8">
        <v>41422</v>
      </c>
      <c r="C6799" s="9">
        <v>16.5</v>
      </c>
      <c r="D6799" s="10">
        <v>20200</v>
      </c>
    </row>
    <row r="6800" spans="1:4" x14ac:dyDescent="0.35">
      <c r="A6800" s="7" t="s">
        <v>575</v>
      </c>
      <c r="B6800" s="8">
        <v>41481</v>
      </c>
      <c r="C6800" s="9">
        <v>130.25</v>
      </c>
      <c r="D6800" s="10">
        <v>20253</v>
      </c>
    </row>
    <row r="6801" spans="1:4" x14ac:dyDescent="0.35">
      <c r="A6801" s="7" t="s">
        <v>575</v>
      </c>
      <c r="B6801" s="8">
        <v>41528</v>
      </c>
      <c r="C6801" s="9">
        <v>10.25</v>
      </c>
      <c r="D6801" s="10">
        <v>20236</v>
      </c>
    </row>
    <row r="6802" spans="1:4" x14ac:dyDescent="0.35">
      <c r="A6802" s="7" t="s">
        <v>575</v>
      </c>
      <c r="B6802" s="8">
        <v>41542</v>
      </c>
      <c r="C6802" s="9">
        <v>135.5</v>
      </c>
      <c r="D6802" s="10">
        <v>20210</v>
      </c>
    </row>
    <row r="6803" spans="1:4" x14ac:dyDescent="0.35">
      <c r="A6803" s="7" t="s">
        <v>576</v>
      </c>
      <c r="B6803" s="8">
        <v>41205</v>
      </c>
      <c r="C6803" s="9">
        <v>74.849999999999994</v>
      </c>
      <c r="D6803" s="10">
        <v>50027</v>
      </c>
    </row>
    <row r="6804" spans="1:4" x14ac:dyDescent="0.35">
      <c r="A6804" s="7" t="s">
        <v>576</v>
      </c>
      <c r="B6804" s="8">
        <v>41207</v>
      </c>
      <c r="C6804" s="9">
        <v>4.37</v>
      </c>
      <c r="D6804" s="10">
        <v>10111</v>
      </c>
    </row>
    <row r="6805" spans="1:4" x14ac:dyDescent="0.35">
      <c r="A6805" s="7" t="s">
        <v>576</v>
      </c>
      <c r="B6805" s="8">
        <v>41221</v>
      </c>
      <c r="C6805" s="9">
        <v>7</v>
      </c>
      <c r="D6805" s="10">
        <v>30101</v>
      </c>
    </row>
    <row r="6806" spans="1:4" x14ac:dyDescent="0.35">
      <c r="A6806" s="7" t="s">
        <v>576</v>
      </c>
      <c r="B6806" s="8">
        <v>41179</v>
      </c>
      <c r="C6806" s="9">
        <v>16.2</v>
      </c>
      <c r="D6806" s="10">
        <v>20084</v>
      </c>
    </row>
    <row r="6807" spans="1:4" x14ac:dyDescent="0.35">
      <c r="A6807" s="7" t="s">
        <v>576</v>
      </c>
      <c r="B6807" s="8">
        <v>41186</v>
      </c>
      <c r="C6807" s="9">
        <v>3</v>
      </c>
      <c r="D6807" s="10">
        <v>10130</v>
      </c>
    </row>
    <row r="6808" spans="1:4" x14ac:dyDescent="0.35">
      <c r="A6808" s="7" t="s">
        <v>576</v>
      </c>
      <c r="B6808" s="8">
        <v>41199</v>
      </c>
      <c r="C6808" s="9">
        <v>5.5</v>
      </c>
      <c r="D6808" s="10">
        <v>60025</v>
      </c>
    </row>
    <row r="6809" spans="1:4" x14ac:dyDescent="0.35">
      <c r="A6809" s="7" t="s">
        <v>576</v>
      </c>
      <c r="B6809" s="8">
        <v>41200</v>
      </c>
      <c r="C6809" s="9">
        <v>3</v>
      </c>
      <c r="D6809" s="10">
        <v>10164</v>
      </c>
    </row>
    <row r="6810" spans="1:4" x14ac:dyDescent="0.35">
      <c r="A6810" s="7" t="s">
        <v>576</v>
      </c>
      <c r="B6810" s="8">
        <v>41254</v>
      </c>
      <c r="C6810" s="9">
        <v>7.65</v>
      </c>
      <c r="D6810" s="10">
        <v>20016</v>
      </c>
    </row>
    <row r="6811" spans="1:4" x14ac:dyDescent="0.35">
      <c r="A6811" s="7" t="s">
        <v>576</v>
      </c>
      <c r="B6811" s="8">
        <v>41253</v>
      </c>
      <c r="C6811" s="9">
        <v>8.09</v>
      </c>
      <c r="D6811" s="10">
        <v>20010</v>
      </c>
    </row>
    <row r="6812" spans="1:4" x14ac:dyDescent="0.35">
      <c r="A6812" s="7" t="s">
        <v>576</v>
      </c>
      <c r="B6812" s="8">
        <v>41457</v>
      </c>
      <c r="C6812" s="9">
        <v>8.24</v>
      </c>
      <c r="D6812" s="10">
        <v>10140</v>
      </c>
    </row>
    <row r="6813" spans="1:4" x14ac:dyDescent="0.35">
      <c r="A6813" s="7" t="s">
        <v>576</v>
      </c>
      <c r="B6813" s="8">
        <v>41473</v>
      </c>
      <c r="C6813" s="9">
        <v>3</v>
      </c>
      <c r="D6813" s="10">
        <v>30051</v>
      </c>
    </row>
    <row r="6814" spans="1:4" x14ac:dyDescent="0.35">
      <c r="A6814" s="7" t="s">
        <v>577</v>
      </c>
      <c r="B6814" s="8">
        <v>41178</v>
      </c>
      <c r="C6814" s="9">
        <v>13.75</v>
      </c>
      <c r="D6814" s="10">
        <v>20182</v>
      </c>
    </row>
    <row r="6815" spans="1:4" x14ac:dyDescent="0.35">
      <c r="A6815" s="7" t="s">
        <v>578</v>
      </c>
      <c r="B6815" s="8">
        <v>41210</v>
      </c>
      <c r="C6815" s="9">
        <v>8</v>
      </c>
      <c r="D6815" s="10">
        <v>20112</v>
      </c>
    </row>
    <row r="6816" spans="1:4" x14ac:dyDescent="0.35">
      <c r="A6816" s="7" t="s">
        <v>578</v>
      </c>
      <c r="B6816" s="8">
        <v>41213</v>
      </c>
      <c r="C6816" s="9">
        <v>15.9</v>
      </c>
      <c r="D6816" s="10">
        <v>20197</v>
      </c>
    </row>
    <row r="6817" spans="1:4" x14ac:dyDescent="0.35">
      <c r="A6817" s="7" t="s">
        <v>578</v>
      </c>
      <c r="B6817" s="8">
        <v>41214</v>
      </c>
      <c r="C6817" s="9">
        <v>14.45</v>
      </c>
      <c r="D6817" s="10">
        <v>20174</v>
      </c>
    </row>
    <row r="6818" spans="1:4" x14ac:dyDescent="0.35">
      <c r="A6818" s="7" t="s">
        <v>578</v>
      </c>
      <c r="B6818" s="8">
        <v>41214</v>
      </c>
      <c r="C6818" s="9">
        <v>24.45</v>
      </c>
      <c r="D6818" s="10">
        <v>20174</v>
      </c>
    </row>
    <row r="6819" spans="1:4" x14ac:dyDescent="0.35">
      <c r="A6819" s="7" t="s">
        <v>578</v>
      </c>
      <c r="B6819" s="8">
        <v>41241</v>
      </c>
      <c r="C6819" s="9">
        <v>15</v>
      </c>
      <c r="D6819" s="10">
        <v>20182</v>
      </c>
    </row>
    <row r="6820" spans="1:4" x14ac:dyDescent="0.35">
      <c r="A6820" s="7" t="s">
        <v>578</v>
      </c>
      <c r="B6820" s="8">
        <v>41216</v>
      </c>
      <c r="C6820" s="9">
        <v>19.95</v>
      </c>
      <c r="D6820" s="10">
        <v>20301</v>
      </c>
    </row>
    <row r="6821" spans="1:4" x14ac:dyDescent="0.35">
      <c r="A6821" s="7" t="s">
        <v>578</v>
      </c>
      <c r="B6821" s="8">
        <v>41218</v>
      </c>
      <c r="C6821" s="9">
        <v>0</v>
      </c>
      <c r="D6821" s="10">
        <v>30018</v>
      </c>
    </row>
    <row r="6822" spans="1:4" x14ac:dyDescent="0.35">
      <c r="A6822" s="7" t="s">
        <v>578</v>
      </c>
      <c r="B6822" s="8">
        <v>41217</v>
      </c>
      <c r="C6822" s="9">
        <v>6</v>
      </c>
      <c r="D6822" s="10">
        <v>40021</v>
      </c>
    </row>
    <row r="6823" spans="1:4" x14ac:dyDescent="0.35">
      <c r="A6823" s="7" t="s">
        <v>578</v>
      </c>
      <c r="B6823" s="8">
        <v>41242</v>
      </c>
      <c r="C6823" s="9">
        <v>18.95</v>
      </c>
      <c r="D6823" s="10">
        <v>20160</v>
      </c>
    </row>
    <row r="6824" spans="1:4" x14ac:dyDescent="0.35">
      <c r="A6824" s="7" t="s">
        <v>578</v>
      </c>
      <c r="B6824" s="8">
        <v>41242</v>
      </c>
      <c r="C6824" s="9">
        <v>23.95</v>
      </c>
      <c r="D6824" s="10">
        <v>20160</v>
      </c>
    </row>
    <row r="6825" spans="1:4" x14ac:dyDescent="0.35">
      <c r="A6825" s="7" t="s">
        <v>578</v>
      </c>
      <c r="B6825" s="8">
        <v>41219</v>
      </c>
      <c r="C6825" s="9">
        <v>5</v>
      </c>
      <c r="D6825" s="10">
        <v>20201</v>
      </c>
    </row>
    <row r="6826" spans="1:4" x14ac:dyDescent="0.35">
      <c r="A6826" s="7" t="s">
        <v>578</v>
      </c>
      <c r="B6826" s="8">
        <v>41219</v>
      </c>
      <c r="C6826" s="9">
        <v>15.9</v>
      </c>
      <c r="D6826" s="10">
        <v>20201</v>
      </c>
    </row>
    <row r="6827" spans="1:4" x14ac:dyDescent="0.35">
      <c r="A6827" s="7" t="s">
        <v>578</v>
      </c>
      <c r="B6827" s="8">
        <v>41221</v>
      </c>
      <c r="C6827" s="9">
        <v>7</v>
      </c>
      <c r="D6827" s="10">
        <v>30078</v>
      </c>
    </row>
    <row r="6828" spans="1:4" x14ac:dyDescent="0.35">
      <c r="A6828" s="7" t="s">
        <v>578</v>
      </c>
      <c r="B6828" s="8">
        <v>41221</v>
      </c>
      <c r="C6828" s="9">
        <v>12.95</v>
      </c>
      <c r="D6828" s="10">
        <v>30078</v>
      </c>
    </row>
    <row r="6829" spans="1:4" x14ac:dyDescent="0.35">
      <c r="A6829" s="7" t="s">
        <v>578</v>
      </c>
      <c r="B6829" s="8">
        <v>41221</v>
      </c>
      <c r="C6829" s="9">
        <v>4.5</v>
      </c>
      <c r="D6829" s="10">
        <v>20156</v>
      </c>
    </row>
    <row r="6830" spans="1:4" x14ac:dyDescent="0.35">
      <c r="A6830" s="7" t="s">
        <v>578</v>
      </c>
      <c r="B6830" s="8">
        <v>41221</v>
      </c>
      <c r="C6830" s="9">
        <v>20.95</v>
      </c>
      <c r="D6830" s="10">
        <v>20156</v>
      </c>
    </row>
    <row r="6831" spans="1:4" x14ac:dyDescent="0.35">
      <c r="A6831" s="7" t="s">
        <v>578</v>
      </c>
      <c r="B6831" s="8">
        <v>41222</v>
      </c>
      <c r="C6831" s="9">
        <v>6.45</v>
      </c>
      <c r="D6831" s="10">
        <v>30098</v>
      </c>
    </row>
    <row r="6832" spans="1:4" x14ac:dyDescent="0.35">
      <c r="A6832" s="7" t="s">
        <v>578</v>
      </c>
      <c r="B6832" s="8">
        <v>41178</v>
      </c>
      <c r="C6832" s="9">
        <v>18.95</v>
      </c>
      <c r="D6832" s="10">
        <v>20160</v>
      </c>
    </row>
    <row r="6833" spans="1:4" x14ac:dyDescent="0.35">
      <c r="A6833" s="7" t="s">
        <v>578</v>
      </c>
      <c r="B6833" s="8">
        <v>41178</v>
      </c>
      <c r="C6833" s="9">
        <v>23.95</v>
      </c>
      <c r="D6833" s="10">
        <v>20160</v>
      </c>
    </row>
    <row r="6834" spans="1:4" x14ac:dyDescent="0.35">
      <c r="A6834" s="7" t="s">
        <v>578</v>
      </c>
      <c r="B6834" s="8">
        <v>41223</v>
      </c>
      <c r="C6834" s="9">
        <v>13.5</v>
      </c>
      <c r="D6834" s="10">
        <v>20385</v>
      </c>
    </row>
    <row r="6835" spans="1:4" x14ac:dyDescent="0.35">
      <c r="A6835" s="7" t="s">
        <v>578</v>
      </c>
      <c r="B6835" s="8">
        <v>41179</v>
      </c>
      <c r="C6835" s="9">
        <v>18</v>
      </c>
      <c r="D6835" s="10">
        <v>10189</v>
      </c>
    </row>
    <row r="6836" spans="1:4" x14ac:dyDescent="0.35">
      <c r="A6836" s="7" t="s">
        <v>578</v>
      </c>
      <c r="B6836" s="8">
        <v>41179</v>
      </c>
      <c r="C6836" s="9">
        <v>14.45</v>
      </c>
      <c r="D6836" s="10">
        <v>20174</v>
      </c>
    </row>
    <row r="6837" spans="1:4" x14ac:dyDescent="0.35">
      <c r="A6837" s="7" t="s">
        <v>578</v>
      </c>
      <c r="B6837" s="8">
        <v>41179</v>
      </c>
      <c r="C6837" s="9">
        <v>24.45</v>
      </c>
      <c r="D6837" s="10">
        <v>20174</v>
      </c>
    </row>
    <row r="6838" spans="1:4" x14ac:dyDescent="0.35">
      <c r="A6838" s="7" t="s">
        <v>578</v>
      </c>
      <c r="B6838" s="8">
        <v>41226</v>
      </c>
      <c r="C6838" s="9">
        <v>5.5</v>
      </c>
      <c r="D6838" s="10">
        <v>40042</v>
      </c>
    </row>
    <row r="6839" spans="1:4" x14ac:dyDescent="0.35">
      <c r="A6839" s="7" t="s">
        <v>578</v>
      </c>
      <c r="B6839" s="8">
        <v>41182</v>
      </c>
      <c r="C6839" s="9">
        <v>17.45</v>
      </c>
      <c r="D6839" s="10">
        <v>20037</v>
      </c>
    </row>
    <row r="6840" spans="1:4" x14ac:dyDescent="0.35">
      <c r="A6840" s="7" t="s">
        <v>578</v>
      </c>
      <c r="B6840" s="8">
        <v>41181</v>
      </c>
      <c r="C6840" s="9">
        <v>19.45</v>
      </c>
      <c r="D6840" s="10">
        <v>20177</v>
      </c>
    </row>
    <row r="6841" spans="1:4" x14ac:dyDescent="0.35">
      <c r="A6841" s="7" t="s">
        <v>578</v>
      </c>
      <c r="B6841" s="8">
        <v>41181</v>
      </c>
      <c r="C6841" s="9">
        <v>25.9</v>
      </c>
      <c r="D6841" s="10">
        <v>20177</v>
      </c>
    </row>
    <row r="6842" spans="1:4" x14ac:dyDescent="0.35">
      <c r="A6842" s="7" t="s">
        <v>578</v>
      </c>
      <c r="B6842" s="8">
        <v>41181</v>
      </c>
      <c r="C6842" s="9">
        <v>29.95</v>
      </c>
      <c r="D6842" s="10">
        <v>20177</v>
      </c>
    </row>
    <row r="6843" spans="1:4" x14ac:dyDescent="0.35">
      <c r="A6843" s="7" t="s">
        <v>578</v>
      </c>
      <c r="B6843" s="8">
        <v>41184</v>
      </c>
      <c r="C6843" s="9">
        <v>14.31</v>
      </c>
      <c r="D6843" s="10">
        <v>20033</v>
      </c>
    </row>
    <row r="6844" spans="1:4" x14ac:dyDescent="0.35">
      <c r="A6844" s="7" t="s">
        <v>578</v>
      </c>
      <c r="B6844" s="8">
        <v>41245</v>
      </c>
      <c r="C6844" s="9">
        <v>10.95</v>
      </c>
      <c r="D6844" s="10">
        <v>30009</v>
      </c>
    </row>
    <row r="6845" spans="1:4" x14ac:dyDescent="0.35">
      <c r="A6845" s="7" t="s">
        <v>578</v>
      </c>
      <c r="B6845" s="8">
        <v>41186</v>
      </c>
      <c r="C6845" s="9">
        <v>3</v>
      </c>
      <c r="D6845" s="10">
        <v>20198</v>
      </c>
    </row>
    <row r="6846" spans="1:4" x14ac:dyDescent="0.35">
      <c r="A6846" s="7" t="s">
        <v>578</v>
      </c>
      <c r="B6846" s="8">
        <v>41186</v>
      </c>
      <c r="C6846" s="9">
        <v>11</v>
      </c>
      <c r="D6846" s="10">
        <v>20198</v>
      </c>
    </row>
    <row r="6847" spans="1:4" x14ac:dyDescent="0.35">
      <c r="A6847" s="7" t="s">
        <v>578</v>
      </c>
      <c r="B6847" s="8">
        <v>41186</v>
      </c>
      <c r="C6847" s="9">
        <v>20.95</v>
      </c>
      <c r="D6847" s="10">
        <v>20198</v>
      </c>
    </row>
    <row r="6848" spans="1:4" x14ac:dyDescent="0.35">
      <c r="A6848" s="7" t="s">
        <v>578</v>
      </c>
      <c r="B6848" s="8">
        <v>41186</v>
      </c>
      <c r="C6848" s="9">
        <v>6</v>
      </c>
      <c r="D6848" s="10">
        <v>10131</v>
      </c>
    </row>
    <row r="6849" spans="1:4" x14ac:dyDescent="0.35">
      <c r="A6849" s="7" t="s">
        <v>578</v>
      </c>
      <c r="B6849" s="8">
        <v>41230</v>
      </c>
      <c r="C6849" s="9">
        <v>16.899999999999999</v>
      </c>
      <c r="D6849" s="10">
        <v>30141</v>
      </c>
    </row>
    <row r="6850" spans="1:4" x14ac:dyDescent="0.35">
      <c r="A6850" s="7" t="s">
        <v>578</v>
      </c>
      <c r="B6850" s="8">
        <v>41187</v>
      </c>
      <c r="C6850" s="9">
        <v>21.5</v>
      </c>
      <c r="D6850" s="10">
        <v>10196</v>
      </c>
    </row>
    <row r="6851" spans="1:4" x14ac:dyDescent="0.35">
      <c r="A6851" s="7" t="s">
        <v>578</v>
      </c>
      <c r="B6851" s="8">
        <v>41192</v>
      </c>
      <c r="C6851" s="9">
        <v>5</v>
      </c>
      <c r="D6851" s="10">
        <v>20125</v>
      </c>
    </row>
    <row r="6852" spans="1:4" x14ac:dyDescent="0.35">
      <c r="A6852" s="7" t="s">
        <v>578</v>
      </c>
      <c r="B6852" s="8">
        <v>41192</v>
      </c>
      <c r="C6852" s="9">
        <v>12.95</v>
      </c>
      <c r="D6852" s="10">
        <v>20125</v>
      </c>
    </row>
    <row r="6853" spans="1:4" x14ac:dyDescent="0.35">
      <c r="A6853" s="7" t="s">
        <v>578</v>
      </c>
      <c r="B6853" s="8">
        <v>41188</v>
      </c>
      <c r="C6853" s="9">
        <v>16.45</v>
      </c>
      <c r="D6853" s="10">
        <v>20248</v>
      </c>
    </row>
    <row r="6854" spans="1:4" x14ac:dyDescent="0.35">
      <c r="A6854" s="7" t="s">
        <v>578</v>
      </c>
      <c r="B6854" s="8">
        <v>41188</v>
      </c>
      <c r="C6854" s="9">
        <v>24.45</v>
      </c>
      <c r="D6854" s="10">
        <v>20248</v>
      </c>
    </row>
    <row r="6855" spans="1:4" x14ac:dyDescent="0.35">
      <c r="A6855" s="7" t="s">
        <v>578</v>
      </c>
      <c r="B6855" s="8">
        <v>41192</v>
      </c>
      <c r="C6855" s="9">
        <v>9.9499999999999993</v>
      </c>
      <c r="D6855" s="10">
        <v>20220</v>
      </c>
    </row>
    <row r="6856" spans="1:4" x14ac:dyDescent="0.35">
      <c r="A6856" s="7" t="s">
        <v>578</v>
      </c>
      <c r="B6856" s="8">
        <v>41191</v>
      </c>
      <c r="C6856" s="9">
        <v>14.5</v>
      </c>
      <c r="D6856" s="10">
        <v>20243</v>
      </c>
    </row>
    <row r="6857" spans="1:4" x14ac:dyDescent="0.35">
      <c r="A6857" s="7" t="s">
        <v>578</v>
      </c>
      <c r="B6857" s="8">
        <v>41194</v>
      </c>
      <c r="C6857" s="9">
        <v>23.45</v>
      </c>
      <c r="D6857" s="10">
        <v>20138</v>
      </c>
    </row>
    <row r="6858" spans="1:4" x14ac:dyDescent="0.35">
      <c r="A6858" s="7" t="s">
        <v>578</v>
      </c>
      <c r="B6858" s="8">
        <v>41198</v>
      </c>
      <c r="C6858" s="9">
        <v>21.5</v>
      </c>
      <c r="D6858" s="10">
        <v>10154</v>
      </c>
    </row>
    <row r="6859" spans="1:4" x14ac:dyDescent="0.35">
      <c r="A6859" s="7" t="s">
        <v>578</v>
      </c>
      <c r="B6859" s="8">
        <v>41199</v>
      </c>
      <c r="C6859" s="9">
        <v>5.25</v>
      </c>
      <c r="D6859" s="10">
        <v>10130</v>
      </c>
    </row>
    <row r="6860" spans="1:4" x14ac:dyDescent="0.35">
      <c r="A6860" s="7" t="s">
        <v>578</v>
      </c>
      <c r="B6860" s="8">
        <v>41198</v>
      </c>
      <c r="C6860" s="9">
        <v>5.5</v>
      </c>
      <c r="D6860" s="10">
        <v>20166</v>
      </c>
    </row>
    <row r="6861" spans="1:4" x14ac:dyDescent="0.35">
      <c r="A6861" s="7" t="s">
        <v>578</v>
      </c>
      <c r="B6861" s="8">
        <v>41199</v>
      </c>
      <c r="C6861" s="9">
        <v>21.45</v>
      </c>
      <c r="D6861" s="10">
        <v>30111</v>
      </c>
    </row>
    <row r="6862" spans="1:4" x14ac:dyDescent="0.35">
      <c r="A6862" s="7" t="s">
        <v>578</v>
      </c>
      <c r="B6862" s="8">
        <v>41200</v>
      </c>
      <c r="C6862" s="9">
        <v>9</v>
      </c>
      <c r="D6862" s="10">
        <v>10166</v>
      </c>
    </row>
    <row r="6863" spans="1:4" x14ac:dyDescent="0.35">
      <c r="A6863" s="7" t="s">
        <v>578</v>
      </c>
      <c r="B6863" s="8">
        <v>41201</v>
      </c>
      <c r="C6863" s="9">
        <v>18.95</v>
      </c>
      <c r="D6863" s="10">
        <v>20280</v>
      </c>
    </row>
    <row r="6864" spans="1:4" x14ac:dyDescent="0.35">
      <c r="A6864" s="7" t="s">
        <v>578</v>
      </c>
      <c r="B6864" s="8">
        <v>41201</v>
      </c>
      <c r="C6864" s="9">
        <v>15</v>
      </c>
      <c r="D6864" s="10">
        <v>80031</v>
      </c>
    </row>
    <row r="6865" spans="1:4" x14ac:dyDescent="0.35">
      <c r="A6865" s="7" t="s">
        <v>578</v>
      </c>
      <c r="B6865" s="8">
        <v>41247</v>
      </c>
      <c r="C6865" s="9">
        <v>7.2</v>
      </c>
      <c r="D6865" s="10">
        <v>20254</v>
      </c>
    </row>
    <row r="6866" spans="1:4" x14ac:dyDescent="0.35">
      <c r="A6866" s="7" t="s">
        <v>578</v>
      </c>
      <c r="B6866" s="8">
        <v>41247</v>
      </c>
      <c r="C6866" s="9">
        <v>16.850000000000001</v>
      </c>
      <c r="D6866" s="10">
        <v>20254</v>
      </c>
    </row>
    <row r="6867" spans="1:4" x14ac:dyDescent="0.35">
      <c r="A6867" s="7" t="s">
        <v>578</v>
      </c>
      <c r="B6867" s="8">
        <v>41249</v>
      </c>
      <c r="C6867" s="9">
        <v>10.95</v>
      </c>
      <c r="D6867" s="10">
        <v>20302</v>
      </c>
    </row>
    <row r="6868" spans="1:4" x14ac:dyDescent="0.35">
      <c r="A6868" s="7" t="s">
        <v>578</v>
      </c>
      <c r="B6868" s="8">
        <v>41250</v>
      </c>
      <c r="C6868" s="9">
        <v>14.95</v>
      </c>
      <c r="D6868" s="10">
        <v>30032</v>
      </c>
    </row>
    <row r="6869" spans="1:4" x14ac:dyDescent="0.35">
      <c r="A6869" s="7" t="s">
        <v>578</v>
      </c>
      <c r="B6869" s="8">
        <v>41250</v>
      </c>
      <c r="C6869" s="9">
        <v>24.4</v>
      </c>
      <c r="D6869" s="10">
        <v>30032</v>
      </c>
    </row>
    <row r="6870" spans="1:4" x14ac:dyDescent="0.35">
      <c r="A6870" s="7" t="s">
        <v>578</v>
      </c>
      <c r="B6870" s="8">
        <v>41251</v>
      </c>
      <c r="C6870" s="9">
        <v>9.9499999999999993</v>
      </c>
      <c r="D6870" s="10">
        <v>30136</v>
      </c>
    </row>
    <row r="6871" spans="1:4" x14ac:dyDescent="0.35">
      <c r="A6871" s="7" t="s">
        <v>578</v>
      </c>
      <c r="B6871" s="8">
        <v>41255</v>
      </c>
      <c r="C6871" s="9">
        <v>14.95</v>
      </c>
      <c r="D6871" s="10">
        <v>30032</v>
      </c>
    </row>
    <row r="6872" spans="1:4" x14ac:dyDescent="0.35">
      <c r="A6872" s="7" t="s">
        <v>578</v>
      </c>
      <c r="B6872" s="8">
        <v>41255</v>
      </c>
      <c r="C6872" s="9">
        <v>24.4</v>
      </c>
      <c r="D6872" s="10">
        <v>30032</v>
      </c>
    </row>
    <row r="6873" spans="1:4" x14ac:dyDescent="0.35">
      <c r="A6873" s="7" t="s">
        <v>578</v>
      </c>
      <c r="B6873" s="8">
        <v>41256</v>
      </c>
      <c r="C6873" s="9">
        <v>18.399999999999999</v>
      </c>
      <c r="D6873" s="10">
        <v>20235</v>
      </c>
    </row>
    <row r="6874" spans="1:4" x14ac:dyDescent="0.35">
      <c r="A6874" s="7" t="s">
        <v>578</v>
      </c>
      <c r="B6874" s="8">
        <v>41257</v>
      </c>
      <c r="C6874" s="9">
        <v>18.45</v>
      </c>
      <c r="D6874" s="10">
        <v>30105</v>
      </c>
    </row>
    <row r="6875" spans="1:4" x14ac:dyDescent="0.35">
      <c r="A6875" s="7" t="s">
        <v>578</v>
      </c>
      <c r="B6875" s="8">
        <v>41261</v>
      </c>
      <c r="C6875" s="9">
        <v>14.95</v>
      </c>
      <c r="D6875" s="10">
        <v>20155</v>
      </c>
    </row>
    <row r="6876" spans="1:4" x14ac:dyDescent="0.35">
      <c r="A6876" s="7" t="s">
        <v>578</v>
      </c>
      <c r="B6876" s="8">
        <v>41261</v>
      </c>
      <c r="C6876" s="9">
        <v>16.2</v>
      </c>
      <c r="D6876" s="10">
        <v>20155</v>
      </c>
    </row>
    <row r="6877" spans="1:4" x14ac:dyDescent="0.35">
      <c r="A6877" s="7" t="s">
        <v>578</v>
      </c>
      <c r="B6877" s="8">
        <v>41259</v>
      </c>
      <c r="C6877" s="9">
        <v>9.5</v>
      </c>
      <c r="D6877" s="10">
        <v>20162</v>
      </c>
    </row>
    <row r="6878" spans="1:4" x14ac:dyDescent="0.35">
      <c r="A6878" s="7" t="s">
        <v>578</v>
      </c>
      <c r="B6878" s="8">
        <v>41259</v>
      </c>
      <c r="C6878" s="9">
        <v>17</v>
      </c>
      <c r="D6878" s="10">
        <v>20162</v>
      </c>
    </row>
    <row r="6879" spans="1:4" x14ac:dyDescent="0.35">
      <c r="A6879" s="7" t="s">
        <v>578</v>
      </c>
      <c r="B6879" s="8">
        <v>41259</v>
      </c>
      <c r="C6879" s="9">
        <v>21.95</v>
      </c>
      <c r="D6879" s="10">
        <v>20162</v>
      </c>
    </row>
    <row r="6880" spans="1:4" x14ac:dyDescent="0.35">
      <c r="A6880" s="7" t="s">
        <v>578</v>
      </c>
      <c r="B6880" s="8">
        <v>41259</v>
      </c>
      <c r="C6880" s="9">
        <v>18.95</v>
      </c>
      <c r="D6880" s="10">
        <v>20162</v>
      </c>
    </row>
    <row r="6881" spans="1:4" x14ac:dyDescent="0.35">
      <c r="A6881" s="7" t="s">
        <v>578</v>
      </c>
      <c r="B6881" s="8">
        <v>41264</v>
      </c>
      <c r="C6881" s="9">
        <v>19.45</v>
      </c>
      <c r="D6881" s="10">
        <v>20177</v>
      </c>
    </row>
    <row r="6882" spans="1:4" x14ac:dyDescent="0.35">
      <c r="A6882" s="7" t="s">
        <v>578</v>
      </c>
      <c r="B6882" s="8">
        <v>41264</v>
      </c>
      <c r="C6882" s="9">
        <v>25.9</v>
      </c>
      <c r="D6882" s="10">
        <v>20177</v>
      </c>
    </row>
    <row r="6883" spans="1:4" x14ac:dyDescent="0.35">
      <c r="A6883" s="7" t="s">
        <v>578</v>
      </c>
      <c r="B6883" s="8">
        <v>41264</v>
      </c>
      <c r="C6883" s="9">
        <v>29.95</v>
      </c>
      <c r="D6883" s="10">
        <v>20177</v>
      </c>
    </row>
    <row r="6884" spans="1:4" x14ac:dyDescent="0.35">
      <c r="A6884" s="7" t="s">
        <v>578</v>
      </c>
      <c r="B6884" s="8">
        <v>41261</v>
      </c>
      <c r="C6884" s="9">
        <v>23.2</v>
      </c>
      <c r="D6884" s="10">
        <v>40030</v>
      </c>
    </row>
    <row r="6885" spans="1:4" x14ac:dyDescent="0.35">
      <c r="A6885" s="7" t="s">
        <v>578</v>
      </c>
      <c r="B6885" s="8">
        <v>41263</v>
      </c>
      <c r="C6885" s="9">
        <v>22.5</v>
      </c>
      <c r="D6885" s="10">
        <v>20229</v>
      </c>
    </row>
    <row r="6886" spans="1:4" x14ac:dyDescent="0.35">
      <c r="A6886" s="7" t="s">
        <v>578</v>
      </c>
      <c r="B6886" s="8">
        <v>41263</v>
      </c>
      <c r="C6886" s="9">
        <v>13</v>
      </c>
      <c r="D6886" s="10">
        <v>20229</v>
      </c>
    </row>
    <row r="6887" spans="1:4" x14ac:dyDescent="0.35">
      <c r="A6887" s="7" t="s">
        <v>578</v>
      </c>
      <c r="B6887" s="8">
        <v>41266</v>
      </c>
      <c r="C6887" s="9">
        <v>16.75</v>
      </c>
      <c r="D6887" s="10">
        <v>20107</v>
      </c>
    </row>
    <row r="6888" spans="1:4" x14ac:dyDescent="0.35">
      <c r="A6888" s="7" t="s">
        <v>578</v>
      </c>
      <c r="B6888" s="8">
        <v>41272</v>
      </c>
      <c r="C6888" s="9">
        <v>17.95</v>
      </c>
      <c r="D6888" s="10">
        <v>20194</v>
      </c>
    </row>
    <row r="6889" spans="1:4" x14ac:dyDescent="0.35">
      <c r="A6889" s="7" t="s">
        <v>578</v>
      </c>
      <c r="B6889" s="8">
        <v>41272</v>
      </c>
      <c r="C6889" s="9">
        <v>20.9</v>
      </c>
      <c r="D6889" s="10">
        <v>20194</v>
      </c>
    </row>
    <row r="6890" spans="1:4" x14ac:dyDescent="0.35">
      <c r="A6890" s="7" t="s">
        <v>578</v>
      </c>
      <c r="B6890" s="8">
        <v>41272</v>
      </c>
      <c r="C6890" s="9">
        <v>17.45</v>
      </c>
      <c r="D6890" s="10">
        <v>20194</v>
      </c>
    </row>
    <row r="6891" spans="1:4" x14ac:dyDescent="0.35">
      <c r="A6891" s="7" t="s">
        <v>578</v>
      </c>
      <c r="B6891" s="8">
        <v>41271</v>
      </c>
      <c r="C6891" s="9">
        <v>15.9</v>
      </c>
      <c r="D6891" s="10">
        <v>30058</v>
      </c>
    </row>
    <row r="6892" spans="1:4" x14ac:dyDescent="0.35">
      <c r="A6892" s="7" t="s">
        <v>578</v>
      </c>
      <c r="B6892" s="8">
        <v>41273</v>
      </c>
      <c r="C6892" s="9">
        <v>13</v>
      </c>
      <c r="D6892" s="10">
        <v>20066</v>
      </c>
    </row>
    <row r="6893" spans="1:4" x14ac:dyDescent="0.35">
      <c r="A6893" s="7" t="s">
        <v>578</v>
      </c>
      <c r="B6893" s="8">
        <v>41270</v>
      </c>
      <c r="C6893" s="9">
        <v>7.2</v>
      </c>
      <c r="D6893" s="10">
        <v>20254</v>
      </c>
    </row>
    <row r="6894" spans="1:4" x14ac:dyDescent="0.35">
      <c r="A6894" s="7" t="s">
        <v>578</v>
      </c>
      <c r="B6894" s="8">
        <v>41270</v>
      </c>
      <c r="C6894" s="9">
        <v>16.850000000000001</v>
      </c>
      <c r="D6894" s="10">
        <v>20254</v>
      </c>
    </row>
    <row r="6895" spans="1:4" x14ac:dyDescent="0.35">
      <c r="A6895" s="7" t="s">
        <v>578</v>
      </c>
      <c r="B6895" s="8">
        <v>41277</v>
      </c>
      <c r="C6895" s="9">
        <v>22.5</v>
      </c>
      <c r="D6895" s="10">
        <v>20229</v>
      </c>
    </row>
    <row r="6896" spans="1:4" x14ac:dyDescent="0.35">
      <c r="A6896" s="7" t="s">
        <v>578</v>
      </c>
      <c r="B6896" s="8">
        <v>41277</v>
      </c>
      <c r="C6896" s="9">
        <v>13</v>
      </c>
      <c r="D6896" s="10">
        <v>20229</v>
      </c>
    </row>
    <row r="6897" spans="1:4" x14ac:dyDescent="0.35">
      <c r="A6897" s="7" t="s">
        <v>578</v>
      </c>
      <c r="B6897" s="8">
        <v>41276</v>
      </c>
      <c r="C6897" s="9">
        <v>22.95</v>
      </c>
      <c r="D6897" s="10">
        <v>20149</v>
      </c>
    </row>
    <row r="6898" spans="1:4" x14ac:dyDescent="0.35">
      <c r="A6898" s="7" t="s">
        <v>578</v>
      </c>
      <c r="B6898" s="8">
        <v>41276</v>
      </c>
      <c r="C6898" s="9">
        <v>19.95</v>
      </c>
      <c r="D6898" s="10">
        <v>20149</v>
      </c>
    </row>
    <row r="6899" spans="1:4" x14ac:dyDescent="0.35">
      <c r="A6899" s="7" t="s">
        <v>578</v>
      </c>
      <c r="B6899" s="8">
        <v>41279</v>
      </c>
      <c r="C6899" s="9">
        <v>17.95</v>
      </c>
      <c r="D6899" s="10">
        <v>20194</v>
      </c>
    </row>
    <row r="6900" spans="1:4" x14ac:dyDescent="0.35">
      <c r="A6900" s="7" t="s">
        <v>578</v>
      </c>
      <c r="B6900" s="8">
        <v>41279</v>
      </c>
      <c r="C6900" s="9">
        <v>20.9</v>
      </c>
      <c r="D6900" s="10">
        <v>20194</v>
      </c>
    </row>
    <row r="6901" spans="1:4" x14ac:dyDescent="0.35">
      <c r="A6901" s="7" t="s">
        <v>578</v>
      </c>
      <c r="B6901" s="8">
        <v>41279</v>
      </c>
      <c r="C6901" s="9">
        <v>17.45</v>
      </c>
      <c r="D6901" s="10">
        <v>20194</v>
      </c>
    </row>
    <row r="6902" spans="1:4" x14ac:dyDescent="0.35">
      <c r="A6902" s="7" t="s">
        <v>578</v>
      </c>
      <c r="B6902" s="8">
        <v>41281</v>
      </c>
      <c r="C6902" s="9">
        <v>14.95</v>
      </c>
      <c r="D6902" s="10">
        <v>20155</v>
      </c>
    </row>
    <row r="6903" spans="1:4" x14ac:dyDescent="0.35">
      <c r="A6903" s="7" t="s">
        <v>578</v>
      </c>
      <c r="B6903" s="8">
        <v>41281</v>
      </c>
      <c r="C6903" s="9">
        <v>16.2</v>
      </c>
      <c r="D6903" s="10">
        <v>20155</v>
      </c>
    </row>
    <row r="6904" spans="1:4" x14ac:dyDescent="0.35">
      <c r="A6904" s="7" t="s">
        <v>578</v>
      </c>
      <c r="B6904" s="8">
        <v>41285</v>
      </c>
      <c r="C6904" s="9">
        <v>19.95</v>
      </c>
      <c r="D6904" s="10">
        <v>20332</v>
      </c>
    </row>
    <row r="6905" spans="1:4" x14ac:dyDescent="0.35">
      <c r="A6905" s="7" t="s">
        <v>578</v>
      </c>
      <c r="B6905" s="8">
        <v>41287</v>
      </c>
      <c r="C6905" s="9">
        <v>16.5</v>
      </c>
      <c r="D6905" s="10">
        <v>20185</v>
      </c>
    </row>
    <row r="6906" spans="1:4" x14ac:dyDescent="0.35">
      <c r="A6906" s="7" t="s">
        <v>578</v>
      </c>
      <c r="B6906" s="8">
        <v>41284</v>
      </c>
      <c r="C6906" s="9">
        <v>35.9</v>
      </c>
      <c r="D6906" s="10">
        <v>30056</v>
      </c>
    </row>
    <row r="6907" spans="1:4" x14ac:dyDescent="0.35">
      <c r="A6907" s="7" t="s">
        <v>578</v>
      </c>
      <c r="B6907" s="8">
        <v>41284</v>
      </c>
      <c r="C6907" s="9">
        <v>15.95</v>
      </c>
      <c r="D6907" s="10">
        <v>30056</v>
      </c>
    </row>
    <row r="6908" spans="1:4" x14ac:dyDescent="0.35">
      <c r="A6908" s="7" t="s">
        <v>578</v>
      </c>
      <c r="B6908" s="8">
        <v>41286</v>
      </c>
      <c r="C6908" s="9">
        <v>20.9</v>
      </c>
      <c r="D6908" s="10">
        <v>20175</v>
      </c>
    </row>
    <row r="6909" spans="1:4" x14ac:dyDescent="0.35">
      <c r="A6909" s="7" t="s">
        <v>578</v>
      </c>
      <c r="B6909" s="8">
        <v>41291</v>
      </c>
      <c r="C6909" s="9">
        <v>8.25</v>
      </c>
      <c r="D6909" s="10">
        <v>40055</v>
      </c>
    </row>
    <row r="6910" spans="1:4" x14ac:dyDescent="0.35">
      <c r="A6910" s="7" t="s">
        <v>578</v>
      </c>
      <c r="B6910" s="8">
        <v>41290</v>
      </c>
      <c r="C6910" s="9">
        <v>20.45</v>
      </c>
      <c r="D6910" s="10">
        <v>20158</v>
      </c>
    </row>
    <row r="6911" spans="1:4" x14ac:dyDescent="0.35">
      <c r="A6911" s="7" t="s">
        <v>578</v>
      </c>
      <c r="B6911" s="8">
        <v>41290</v>
      </c>
      <c r="C6911" s="9">
        <v>28.2</v>
      </c>
      <c r="D6911" s="10">
        <v>20158</v>
      </c>
    </row>
    <row r="6912" spans="1:4" x14ac:dyDescent="0.35">
      <c r="A6912" s="7" t="s">
        <v>578</v>
      </c>
      <c r="B6912" s="8">
        <v>41298</v>
      </c>
      <c r="C6912" s="9">
        <v>3</v>
      </c>
      <c r="D6912" s="10">
        <v>40056</v>
      </c>
    </row>
    <row r="6913" spans="1:4" x14ac:dyDescent="0.35">
      <c r="A6913" s="7" t="s">
        <v>578</v>
      </c>
      <c r="B6913" s="8">
        <v>41298</v>
      </c>
      <c r="C6913" s="9">
        <v>6</v>
      </c>
      <c r="D6913" s="10">
        <v>20279</v>
      </c>
    </row>
    <row r="6914" spans="1:4" x14ac:dyDescent="0.35">
      <c r="A6914" s="7" t="s">
        <v>578</v>
      </c>
      <c r="B6914" s="8">
        <v>41305</v>
      </c>
      <c r="C6914" s="9">
        <v>11.25</v>
      </c>
      <c r="D6914" s="10">
        <v>40064</v>
      </c>
    </row>
    <row r="6915" spans="1:4" x14ac:dyDescent="0.35">
      <c r="A6915" s="7" t="s">
        <v>578</v>
      </c>
      <c r="B6915" s="8">
        <v>41305</v>
      </c>
      <c r="C6915" s="9">
        <v>14.45</v>
      </c>
      <c r="D6915" s="10">
        <v>20249</v>
      </c>
    </row>
    <row r="6916" spans="1:4" x14ac:dyDescent="0.35">
      <c r="A6916" s="7" t="s">
        <v>578</v>
      </c>
      <c r="B6916" s="8">
        <v>41305</v>
      </c>
      <c r="C6916" s="9">
        <v>12.45</v>
      </c>
      <c r="D6916" s="10">
        <v>20249</v>
      </c>
    </row>
    <row r="6917" spans="1:4" x14ac:dyDescent="0.35">
      <c r="A6917" s="7" t="s">
        <v>578</v>
      </c>
      <c r="B6917" s="8">
        <v>41307</v>
      </c>
      <c r="C6917" s="9">
        <v>24.95</v>
      </c>
      <c r="D6917" s="10">
        <v>20241</v>
      </c>
    </row>
    <row r="6918" spans="1:4" x14ac:dyDescent="0.35">
      <c r="A6918" s="7" t="s">
        <v>578</v>
      </c>
      <c r="B6918" s="8">
        <v>41312</v>
      </c>
      <c r="C6918" s="9">
        <v>15.95</v>
      </c>
      <c r="D6918" s="10">
        <v>30067</v>
      </c>
    </row>
    <row r="6919" spans="1:4" x14ac:dyDescent="0.35">
      <c r="A6919" s="7" t="s">
        <v>578</v>
      </c>
      <c r="B6919" s="8">
        <v>41316</v>
      </c>
      <c r="C6919" s="9">
        <v>16.2</v>
      </c>
      <c r="D6919" s="10">
        <v>20237</v>
      </c>
    </row>
    <row r="6920" spans="1:4" x14ac:dyDescent="0.35">
      <c r="A6920" s="7" t="s">
        <v>578</v>
      </c>
      <c r="B6920" s="8">
        <v>41313</v>
      </c>
      <c r="C6920" s="9">
        <v>22.95</v>
      </c>
      <c r="D6920" s="10">
        <v>30148</v>
      </c>
    </row>
    <row r="6921" spans="1:4" x14ac:dyDescent="0.35">
      <c r="A6921" s="7" t="s">
        <v>578</v>
      </c>
      <c r="B6921" s="8">
        <v>41314</v>
      </c>
      <c r="C6921" s="9">
        <v>15.95</v>
      </c>
      <c r="D6921" s="10">
        <v>30090</v>
      </c>
    </row>
    <row r="6922" spans="1:4" x14ac:dyDescent="0.35">
      <c r="A6922" s="7" t="s">
        <v>578</v>
      </c>
      <c r="B6922" s="8">
        <v>41319</v>
      </c>
      <c r="C6922" s="9">
        <v>16.899999999999999</v>
      </c>
      <c r="D6922" s="10">
        <v>20137</v>
      </c>
    </row>
    <row r="6923" spans="1:4" x14ac:dyDescent="0.35">
      <c r="A6923" s="7" t="s">
        <v>578</v>
      </c>
      <c r="B6923" s="8">
        <v>41320</v>
      </c>
      <c r="C6923" s="9">
        <v>17.95</v>
      </c>
      <c r="D6923" s="10">
        <v>20150</v>
      </c>
    </row>
    <row r="6924" spans="1:4" x14ac:dyDescent="0.35">
      <c r="A6924" s="7" t="s">
        <v>578</v>
      </c>
      <c r="B6924" s="8">
        <v>41331</v>
      </c>
      <c r="C6924" s="9">
        <v>3</v>
      </c>
      <c r="D6924" s="10">
        <v>20198</v>
      </c>
    </row>
    <row r="6925" spans="1:4" x14ac:dyDescent="0.35">
      <c r="A6925" s="7" t="s">
        <v>578</v>
      </c>
      <c r="B6925" s="8">
        <v>41331</v>
      </c>
      <c r="C6925" s="9">
        <v>11</v>
      </c>
      <c r="D6925" s="10">
        <v>20198</v>
      </c>
    </row>
    <row r="6926" spans="1:4" x14ac:dyDescent="0.35">
      <c r="A6926" s="7" t="s">
        <v>578</v>
      </c>
      <c r="B6926" s="8">
        <v>41331</v>
      </c>
      <c r="C6926" s="9">
        <v>20.95</v>
      </c>
      <c r="D6926" s="10">
        <v>20198</v>
      </c>
    </row>
    <row r="6927" spans="1:4" x14ac:dyDescent="0.35">
      <c r="A6927" s="7" t="s">
        <v>578</v>
      </c>
      <c r="B6927" s="8">
        <v>41333</v>
      </c>
      <c r="C6927" s="9">
        <v>15.95</v>
      </c>
      <c r="D6927" s="10">
        <v>20293</v>
      </c>
    </row>
    <row r="6928" spans="1:4" x14ac:dyDescent="0.35">
      <c r="A6928" s="7" t="s">
        <v>578</v>
      </c>
      <c r="B6928" s="8">
        <v>41334</v>
      </c>
      <c r="C6928" s="9">
        <v>21.45</v>
      </c>
      <c r="D6928" s="10">
        <v>30132</v>
      </c>
    </row>
    <row r="6929" spans="1:4" x14ac:dyDescent="0.35">
      <c r="A6929" s="7" t="s">
        <v>578</v>
      </c>
      <c r="B6929" s="8">
        <v>41341</v>
      </c>
      <c r="C6929" s="9">
        <v>20.45</v>
      </c>
      <c r="D6929" s="10">
        <v>20370</v>
      </c>
    </row>
    <row r="6930" spans="1:4" x14ac:dyDescent="0.35">
      <c r="A6930" s="7" t="s">
        <v>578</v>
      </c>
      <c r="B6930" s="8">
        <v>41341</v>
      </c>
      <c r="C6930" s="9">
        <v>15.5</v>
      </c>
      <c r="D6930" s="10">
        <v>10191</v>
      </c>
    </row>
    <row r="6931" spans="1:4" x14ac:dyDescent="0.35">
      <c r="A6931" s="7" t="s">
        <v>578</v>
      </c>
      <c r="B6931" s="8">
        <v>41340</v>
      </c>
      <c r="C6931" s="9">
        <v>19.45</v>
      </c>
      <c r="D6931" s="10">
        <v>10092</v>
      </c>
    </row>
    <row r="6932" spans="1:4" x14ac:dyDescent="0.35">
      <c r="A6932" s="7" t="s">
        <v>578</v>
      </c>
      <c r="B6932" s="8">
        <v>41340</v>
      </c>
      <c r="C6932" s="9">
        <v>3</v>
      </c>
      <c r="D6932" s="10">
        <v>20198</v>
      </c>
    </row>
    <row r="6933" spans="1:4" x14ac:dyDescent="0.35">
      <c r="A6933" s="7" t="s">
        <v>578</v>
      </c>
      <c r="B6933" s="8">
        <v>41340</v>
      </c>
      <c r="C6933" s="9">
        <v>11</v>
      </c>
      <c r="D6933" s="10">
        <v>20198</v>
      </c>
    </row>
    <row r="6934" spans="1:4" x14ac:dyDescent="0.35">
      <c r="A6934" s="7" t="s">
        <v>578</v>
      </c>
      <c r="B6934" s="8">
        <v>41340</v>
      </c>
      <c r="C6934" s="9">
        <v>20.95</v>
      </c>
      <c r="D6934" s="10">
        <v>20198</v>
      </c>
    </row>
    <row r="6935" spans="1:4" x14ac:dyDescent="0.35">
      <c r="A6935" s="7" t="s">
        <v>578</v>
      </c>
      <c r="B6935" s="8">
        <v>41347</v>
      </c>
      <c r="C6935" s="9">
        <v>6</v>
      </c>
      <c r="D6935" s="10">
        <v>40058</v>
      </c>
    </row>
    <row r="6936" spans="1:4" x14ac:dyDescent="0.35">
      <c r="A6936" s="7" t="s">
        <v>578</v>
      </c>
      <c r="B6936" s="8">
        <v>41349</v>
      </c>
      <c r="C6936" s="9">
        <v>3.5</v>
      </c>
      <c r="D6936" s="10">
        <v>30349</v>
      </c>
    </row>
    <row r="6937" spans="1:4" x14ac:dyDescent="0.35">
      <c r="A6937" s="7" t="s">
        <v>578</v>
      </c>
      <c r="B6937" s="8">
        <v>41348</v>
      </c>
      <c r="C6937" s="9">
        <v>24.45</v>
      </c>
      <c r="D6937" s="10">
        <v>20244</v>
      </c>
    </row>
    <row r="6938" spans="1:4" x14ac:dyDescent="0.35">
      <c r="A6938" s="7" t="s">
        <v>578</v>
      </c>
      <c r="B6938" s="8">
        <v>41347</v>
      </c>
      <c r="C6938" s="9">
        <v>17.95</v>
      </c>
      <c r="D6938" s="10">
        <v>20194</v>
      </c>
    </row>
    <row r="6939" spans="1:4" x14ac:dyDescent="0.35">
      <c r="A6939" s="7" t="s">
        <v>578</v>
      </c>
      <c r="B6939" s="8">
        <v>41347</v>
      </c>
      <c r="C6939" s="9">
        <v>20.9</v>
      </c>
      <c r="D6939" s="10">
        <v>20194</v>
      </c>
    </row>
    <row r="6940" spans="1:4" x14ac:dyDescent="0.35">
      <c r="A6940" s="7" t="s">
        <v>578</v>
      </c>
      <c r="B6940" s="8">
        <v>41347</v>
      </c>
      <c r="C6940" s="9">
        <v>17.45</v>
      </c>
      <c r="D6940" s="10">
        <v>20194</v>
      </c>
    </row>
    <row r="6941" spans="1:4" x14ac:dyDescent="0.35">
      <c r="A6941" s="7" t="s">
        <v>578</v>
      </c>
      <c r="B6941" s="8">
        <v>41354</v>
      </c>
      <c r="C6941" s="9">
        <v>21.95</v>
      </c>
      <c r="D6941" s="10">
        <v>20474</v>
      </c>
    </row>
    <row r="6942" spans="1:4" x14ac:dyDescent="0.35">
      <c r="A6942" s="7" t="s">
        <v>578</v>
      </c>
      <c r="B6942" s="8">
        <v>41355</v>
      </c>
      <c r="C6942" s="9">
        <v>25.75</v>
      </c>
      <c r="D6942" s="10">
        <v>20324</v>
      </c>
    </row>
    <row r="6943" spans="1:4" x14ac:dyDescent="0.35">
      <c r="A6943" s="7" t="s">
        <v>578</v>
      </c>
      <c r="B6943" s="8">
        <v>41361</v>
      </c>
      <c r="C6943" s="9">
        <v>16.95</v>
      </c>
      <c r="D6943" s="10">
        <v>20233</v>
      </c>
    </row>
    <row r="6944" spans="1:4" x14ac:dyDescent="0.35">
      <c r="A6944" s="7" t="s">
        <v>578</v>
      </c>
      <c r="B6944" s="8">
        <v>41363</v>
      </c>
      <c r="C6944" s="9">
        <v>16.95</v>
      </c>
      <c r="D6944" s="10">
        <v>30062</v>
      </c>
    </row>
    <row r="6945" spans="1:4" x14ac:dyDescent="0.35">
      <c r="A6945" s="7" t="s">
        <v>578</v>
      </c>
      <c r="B6945" s="8">
        <v>41363</v>
      </c>
      <c r="C6945" s="9">
        <v>17.95</v>
      </c>
      <c r="D6945" s="10">
        <v>30062</v>
      </c>
    </row>
    <row r="6946" spans="1:4" x14ac:dyDescent="0.35">
      <c r="A6946" s="7" t="s">
        <v>578</v>
      </c>
      <c r="B6946" s="8">
        <v>41361</v>
      </c>
      <c r="C6946" s="9">
        <v>6</v>
      </c>
      <c r="D6946" s="10">
        <v>60029</v>
      </c>
    </row>
    <row r="6947" spans="1:4" x14ac:dyDescent="0.35">
      <c r="A6947" s="7" t="s">
        <v>578</v>
      </c>
      <c r="B6947" s="8">
        <v>41367</v>
      </c>
      <c r="C6947" s="9">
        <v>40.700000000000003</v>
      </c>
      <c r="D6947" s="10">
        <v>30013</v>
      </c>
    </row>
    <row r="6948" spans="1:4" x14ac:dyDescent="0.35">
      <c r="A6948" s="7" t="s">
        <v>578</v>
      </c>
      <c r="B6948" s="8">
        <v>41365</v>
      </c>
      <c r="C6948" s="9">
        <v>14.45</v>
      </c>
      <c r="D6948" s="10">
        <v>20249</v>
      </c>
    </row>
    <row r="6949" spans="1:4" x14ac:dyDescent="0.35">
      <c r="A6949" s="7" t="s">
        <v>578</v>
      </c>
      <c r="B6949" s="8">
        <v>41365</v>
      </c>
      <c r="C6949" s="9">
        <v>12.45</v>
      </c>
      <c r="D6949" s="10">
        <v>20249</v>
      </c>
    </row>
    <row r="6950" spans="1:4" x14ac:dyDescent="0.35">
      <c r="A6950" s="7" t="s">
        <v>578</v>
      </c>
      <c r="B6950" s="8">
        <v>41375</v>
      </c>
      <c r="C6950" s="9">
        <v>16.899999999999999</v>
      </c>
      <c r="D6950" s="10">
        <v>20327</v>
      </c>
    </row>
    <row r="6951" spans="1:4" x14ac:dyDescent="0.35">
      <c r="A6951" s="7" t="s">
        <v>578</v>
      </c>
      <c r="B6951" s="8">
        <v>41375</v>
      </c>
      <c r="C6951" s="9">
        <v>8.0500000000000007</v>
      </c>
      <c r="D6951" s="10">
        <v>20077</v>
      </c>
    </row>
    <row r="6952" spans="1:4" x14ac:dyDescent="0.35">
      <c r="A6952" s="7" t="s">
        <v>578</v>
      </c>
      <c r="B6952" s="8">
        <v>41388</v>
      </c>
      <c r="C6952" s="9">
        <v>14.95</v>
      </c>
      <c r="D6952" s="10">
        <v>80014</v>
      </c>
    </row>
    <row r="6953" spans="1:4" x14ac:dyDescent="0.35">
      <c r="A6953" s="7" t="s">
        <v>578</v>
      </c>
      <c r="B6953" s="8">
        <v>41388</v>
      </c>
      <c r="C6953" s="9">
        <v>21.95</v>
      </c>
      <c r="D6953" s="10">
        <v>80014</v>
      </c>
    </row>
    <row r="6954" spans="1:4" x14ac:dyDescent="0.35">
      <c r="A6954" s="7" t="s">
        <v>578</v>
      </c>
      <c r="B6954" s="8">
        <v>41389</v>
      </c>
      <c r="C6954" s="9">
        <v>9.1300000000000008</v>
      </c>
      <c r="D6954" s="10">
        <v>40050</v>
      </c>
    </row>
    <row r="6955" spans="1:4" x14ac:dyDescent="0.35">
      <c r="A6955" s="7" t="s">
        <v>578</v>
      </c>
      <c r="B6955" s="8">
        <v>41396</v>
      </c>
      <c r="C6955" s="9">
        <v>4.5</v>
      </c>
      <c r="D6955" s="10">
        <v>20156</v>
      </c>
    </row>
    <row r="6956" spans="1:4" x14ac:dyDescent="0.35">
      <c r="A6956" s="7" t="s">
        <v>578</v>
      </c>
      <c r="B6956" s="8">
        <v>41396</v>
      </c>
      <c r="C6956" s="9">
        <v>20.95</v>
      </c>
      <c r="D6956" s="10">
        <v>20156</v>
      </c>
    </row>
    <row r="6957" spans="1:4" x14ac:dyDescent="0.35">
      <c r="A6957" s="7" t="s">
        <v>578</v>
      </c>
      <c r="B6957" s="8">
        <v>41397</v>
      </c>
      <c r="C6957" s="9">
        <v>19.45</v>
      </c>
      <c r="D6957" s="10">
        <v>20294</v>
      </c>
    </row>
    <row r="6958" spans="1:4" x14ac:dyDescent="0.35">
      <c r="A6958" s="7" t="s">
        <v>578</v>
      </c>
      <c r="B6958" s="8">
        <v>41396</v>
      </c>
      <c r="C6958" s="9">
        <v>6</v>
      </c>
      <c r="D6958" s="10">
        <v>40025</v>
      </c>
    </row>
    <row r="6959" spans="1:4" x14ac:dyDescent="0.35">
      <c r="A6959" s="7" t="s">
        <v>578</v>
      </c>
      <c r="B6959" s="8">
        <v>41396</v>
      </c>
      <c r="C6959" s="9">
        <v>9.31</v>
      </c>
      <c r="D6959" s="10">
        <v>40025</v>
      </c>
    </row>
    <row r="6960" spans="1:4" x14ac:dyDescent="0.35">
      <c r="A6960" s="7" t="s">
        <v>578</v>
      </c>
      <c r="B6960" s="8">
        <v>41401</v>
      </c>
      <c r="C6960" s="9">
        <v>31.45</v>
      </c>
      <c r="D6960" s="10">
        <v>20161</v>
      </c>
    </row>
    <row r="6961" spans="1:4" x14ac:dyDescent="0.35">
      <c r="A6961" s="7" t="s">
        <v>578</v>
      </c>
      <c r="B6961" s="8">
        <v>41398</v>
      </c>
      <c r="C6961" s="9">
        <v>26.7</v>
      </c>
      <c r="D6961" s="10">
        <v>30063</v>
      </c>
    </row>
    <row r="6962" spans="1:4" x14ac:dyDescent="0.35">
      <c r="A6962" s="7" t="s">
        <v>578</v>
      </c>
      <c r="B6962" s="8">
        <v>41405</v>
      </c>
      <c r="C6962" s="9">
        <v>26.4</v>
      </c>
      <c r="D6962" s="10">
        <v>20252</v>
      </c>
    </row>
    <row r="6963" spans="1:4" x14ac:dyDescent="0.35">
      <c r="A6963" s="7" t="s">
        <v>578</v>
      </c>
      <c r="B6963" s="8">
        <v>41409</v>
      </c>
      <c r="C6963" s="9">
        <v>10</v>
      </c>
      <c r="D6963" s="10">
        <v>20255</v>
      </c>
    </row>
    <row r="6964" spans="1:4" x14ac:dyDescent="0.35">
      <c r="A6964" s="7" t="s">
        <v>578</v>
      </c>
      <c r="B6964" s="8">
        <v>41409</v>
      </c>
      <c r="C6964" s="9">
        <v>5</v>
      </c>
      <c r="D6964" s="10">
        <v>20154</v>
      </c>
    </row>
    <row r="6965" spans="1:4" x14ac:dyDescent="0.35">
      <c r="A6965" s="7" t="s">
        <v>578</v>
      </c>
      <c r="B6965" s="8">
        <v>41409</v>
      </c>
      <c r="C6965" s="9">
        <v>12.95</v>
      </c>
      <c r="D6965" s="10">
        <v>20154</v>
      </c>
    </row>
    <row r="6966" spans="1:4" x14ac:dyDescent="0.35">
      <c r="A6966" s="7" t="s">
        <v>578</v>
      </c>
      <c r="B6966" s="8">
        <v>41409</v>
      </c>
      <c r="C6966" s="9">
        <v>14.95</v>
      </c>
      <c r="D6966" s="10">
        <v>80014</v>
      </c>
    </row>
    <row r="6967" spans="1:4" x14ac:dyDescent="0.35">
      <c r="A6967" s="7" t="s">
        <v>578</v>
      </c>
      <c r="B6967" s="8">
        <v>41409</v>
      </c>
      <c r="C6967" s="9">
        <v>21.95</v>
      </c>
      <c r="D6967" s="10">
        <v>80014</v>
      </c>
    </row>
    <row r="6968" spans="1:4" x14ac:dyDescent="0.35">
      <c r="A6968" s="7" t="s">
        <v>578</v>
      </c>
      <c r="B6968" s="8">
        <v>41410</v>
      </c>
      <c r="C6968" s="9">
        <v>14</v>
      </c>
      <c r="D6968" s="10">
        <v>20126</v>
      </c>
    </row>
    <row r="6969" spans="1:4" x14ac:dyDescent="0.35">
      <c r="A6969" s="7" t="s">
        <v>578</v>
      </c>
      <c r="B6969" s="8">
        <v>41407</v>
      </c>
      <c r="C6969" s="9">
        <v>14.98</v>
      </c>
      <c r="D6969" s="10">
        <v>20179</v>
      </c>
    </row>
    <row r="6970" spans="1:4" x14ac:dyDescent="0.35">
      <c r="A6970" s="7" t="s">
        <v>578</v>
      </c>
      <c r="B6970" s="8">
        <v>41407</v>
      </c>
      <c r="C6970" s="9">
        <v>16.95</v>
      </c>
      <c r="D6970" s="10">
        <v>20179</v>
      </c>
    </row>
    <row r="6971" spans="1:4" x14ac:dyDescent="0.35">
      <c r="A6971" s="7" t="s">
        <v>578</v>
      </c>
      <c r="B6971" s="8">
        <v>41412</v>
      </c>
      <c r="C6971" s="9">
        <v>15.95</v>
      </c>
      <c r="D6971" s="10">
        <v>30104</v>
      </c>
    </row>
    <row r="6972" spans="1:4" x14ac:dyDescent="0.35">
      <c r="A6972" s="7" t="s">
        <v>578</v>
      </c>
      <c r="B6972" s="8">
        <v>41417</v>
      </c>
      <c r="C6972" s="9">
        <v>12.29</v>
      </c>
      <c r="D6972" s="10">
        <v>40041</v>
      </c>
    </row>
    <row r="6973" spans="1:4" x14ac:dyDescent="0.35">
      <c r="A6973" s="7" t="s">
        <v>578</v>
      </c>
      <c r="B6973" s="8">
        <v>41414</v>
      </c>
      <c r="C6973" s="9">
        <v>20.9</v>
      </c>
      <c r="D6973" s="10">
        <v>20098</v>
      </c>
    </row>
    <row r="6974" spans="1:4" x14ac:dyDescent="0.35">
      <c r="A6974" s="7" t="s">
        <v>578</v>
      </c>
      <c r="B6974" s="8">
        <v>41420</v>
      </c>
      <c r="C6974" s="9">
        <v>16.45</v>
      </c>
      <c r="D6974" s="10">
        <v>20092</v>
      </c>
    </row>
    <row r="6975" spans="1:4" x14ac:dyDescent="0.35">
      <c r="A6975" s="7" t="s">
        <v>578</v>
      </c>
      <c r="B6975" s="8">
        <v>41423</v>
      </c>
      <c r="C6975" s="9">
        <v>17.5</v>
      </c>
      <c r="D6975" s="10">
        <v>20145</v>
      </c>
    </row>
    <row r="6976" spans="1:4" x14ac:dyDescent="0.35">
      <c r="A6976" s="7" t="s">
        <v>578</v>
      </c>
      <c r="B6976" s="8">
        <v>41423</v>
      </c>
      <c r="C6976" s="9">
        <v>10.25</v>
      </c>
      <c r="D6976" s="10">
        <v>80051</v>
      </c>
    </row>
    <row r="6977" spans="1:4" x14ac:dyDescent="0.35">
      <c r="A6977" s="7" t="s">
        <v>578</v>
      </c>
      <c r="B6977" s="8">
        <v>41426</v>
      </c>
      <c r="C6977" s="9">
        <v>19.95</v>
      </c>
      <c r="D6977" s="10">
        <v>30081</v>
      </c>
    </row>
    <row r="6978" spans="1:4" x14ac:dyDescent="0.35">
      <c r="A6978" s="7" t="s">
        <v>578</v>
      </c>
      <c r="B6978" s="8">
        <v>41431</v>
      </c>
      <c r="C6978" s="9">
        <v>18.95</v>
      </c>
      <c r="D6978" s="10">
        <v>30070</v>
      </c>
    </row>
    <row r="6979" spans="1:4" x14ac:dyDescent="0.35">
      <c r="A6979" s="7" t="s">
        <v>578</v>
      </c>
      <c r="B6979" s="8">
        <v>41427</v>
      </c>
      <c r="C6979" s="9">
        <v>23.5</v>
      </c>
      <c r="D6979" s="10">
        <v>30014</v>
      </c>
    </row>
    <row r="6980" spans="1:4" x14ac:dyDescent="0.35">
      <c r="A6980" s="7" t="s">
        <v>578</v>
      </c>
      <c r="B6980" s="8">
        <v>41429</v>
      </c>
      <c r="C6980" s="9">
        <v>16.45</v>
      </c>
      <c r="D6980" s="10">
        <v>20143</v>
      </c>
    </row>
    <row r="6981" spans="1:4" x14ac:dyDescent="0.35">
      <c r="A6981" s="7" t="s">
        <v>578</v>
      </c>
      <c r="B6981" s="8">
        <v>41436</v>
      </c>
      <c r="C6981" s="9">
        <v>5</v>
      </c>
      <c r="D6981" s="10">
        <v>20154</v>
      </c>
    </row>
    <row r="6982" spans="1:4" x14ac:dyDescent="0.35">
      <c r="A6982" s="7" t="s">
        <v>578</v>
      </c>
      <c r="B6982" s="8">
        <v>41436</v>
      </c>
      <c r="C6982" s="9">
        <v>12.95</v>
      </c>
      <c r="D6982" s="10">
        <v>20154</v>
      </c>
    </row>
    <row r="6983" spans="1:4" x14ac:dyDescent="0.35">
      <c r="A6983" s="7" t="s">
        <v>578</v>
      </c>
      <c r="B6983" s="8">
        <v>41438</v>
      </c>
      <c r="C6983" s="9">
        <v>13.95</v>
      </c>
      <c r="D6983" s="10">
        <v>20170</v>
      </c>
    </row>
    <row r="6984" spans="1:4" x14ac:dyDescent="0.35">
      <c r="A6984" s="7" t="s">
        <v>578</v>
      </c>
      <c r="B6984" s="8">
        <v>41438</v>
      </c>
      <c r="C6984" s="9">
        <v>10</v>
      </c>
      <c r="D6984" s="10">
        <v>20170</v>
      </c>
    </row>
    <row r="6985" spans="1:4" x14ac:dyDescent="0.35">
      <c r="A6985" s="7" t="s">
        <v>578</v>
      </c>
      <c r="B6985" s="8">
        <v>41435</v>
      </c>
      <c r="C6985" s="9">
        <v>20.45</v>
      </c>
      <c r="D6985" s="10">
        <v>20158</v>
      </c>
    </row>
    <row r="6986" spans="1:4" x14ac:dyDescent="0.35">
      <c r="A6986" s="7" t="s">
        <v>578</v>
      </c>
      <c r="B6986" s="8">
        <v>41435</v>
      </c>
      <c r="C6986" s="9">
        <v>28.2</v>
      </c>
      <c r="D6986" s="10">
        <v>20158</v>
      </c>
    </row>
    <row r="6987" spans="1:4" x14ac:dyDescent="0.35">
      <c r="A6987" s="7" t="s">
        <v>578</v>
      </c>
      <c r="B6987" s="8">
        <v>41437</v>
      </c>
      <c r="C6987" s="9">
        <v>13.95</v>
      </c>
      <c r="D6987" s="10">
        <v>20170</v>
      </c>
    </row>
    <row r="6988" spans="1:4" x14ac:dyDescent="0.35">
      <c r="A6988" s="7" t="s">
        <v>578</v>
      </c>
      <c r="B6988" s="8">
        <v>41437</v>
      </c>
      <c r="C6988" s="9">
        <v>10</v>
      </c>
      <c r="D6988" s="10">
        <v>20170</v>
      </c>
    </row>
    <row r="6989" spans="1:4" x14ac:dyDescent="0.35">
      <c r="A6989" s="7" t="s">
        <v>578</v>
      </c>
      <c r="B6989" s="8">
        <v>41440</v>
      </c>
      <c r="C6989" s="9">
        <v>25.95</v>
      </c>
      <c r="D6989" s="10">
        <v>20205</v>
      </c>
    </row>
    <row r="6990" spans="1:4" x14ac:dyDescent="0.35">
      <c r="A6990" s="7" t="s">
        <v>578</v>
      </c>
      <c r="B6990" s="8">
        <v>41444</v>
      </c>
      <c r="C6990" s="9">
        <v>17.95</v>
      </c>
      <c r="D6990" s="10">
        <v>80038</v>
      </c>
    </row>
    <row r="6991" spans="1:4" x14ac:dyDescent="0.35">
      <c r="A6991" s="7" t="s">
        <v>578</v>
      </c>
      <c r="B6991" s="8">
        <v>41444</v>
      </c>
      <c r="C6991" s="9">
        <v>5</v>
      </c>
      <c r="D6991" s="10">
        <v>20193</v>
      </c>
    </row>
    <row r="6992" spans="1:4" x14ac:dyDescent="0.35">
      <c r="A6992" s="7" t="s">
        <v>578</v>
      </c>
      <c r="B6992" s="8">
        <v>41442</v>
      </c>
      <c r="C6992" s="9">
        <v>22.95</v>
      </c>
      <c r="D6992" s="10">
        <v>20149</v>
      </c>
    </row>
    <row r="6993" spans="1:4" x14ac:dyDescent="0.35">
      <c r="A6993" s="7" t="s">
        <v>578</v>
      </c>
      <c r="B6993" s="8">
        <v>41442</v>
      </c>
      <c r="C6993" s="9">
        <v>19.95</v>
      </c>
      <c r="D6993" s="10">
        <v>20149</v>
      </c>
    </row>
    <row r="6994" spans="1:4" x14ac:dyDescent="0.35">
      <c r="A6994" s="7" t="s">
        <v>578</v>
      </c>
      <c r="B6994" s="8">
        <v>41445</v>
      </c>
      <c r="C6994" s="9">
        <v>16.239999999999998</v>
      </c>
      <c r="D6994" s="10">
        <v>20232</v>
      </c>
    </row>
    <row r="6995" spans="1:4" x14ac:dyDescent="0.35">
      <c r="A6995" s="7" t="s">
        <v>578</v>
      </c>
      <c r="B6995" s="8">
        <v>41452</v>
      </c>
      <c r="C6995" s="9">
        <v>16.95</v>
      </c>
      <c r="D6995" s="10">
        <v>20124</v>
      </c>
    </row>
    <row r="6996" spans="1:4" x14ac:dyDescent="0.35">
      <c r="A6996" s="7" t="s">
        <v>578</v>
      </c>
      <c r="B6996" s="8">
        <v>41464</v>
      </c>
      <c r="C6996" s="9">
        <v>19.350000000000001</v>
      </c>
      <c r="D6996" s="10">
        <v>30072</v>
      </c>
    </row>
    <row r="6997" spans="1:4" x14ac:dyDescent="0.35">
      <c r="A6997" s="7" t="s">
        <v>578</v>
      </c>
      <c r="B6997" s="8">
        <v>41466</v>
      </c>
      <c r="C6997" s="9">
        <v>15</v>
      </c>
      <c r="D6997" s="10">
        <v>20211</v>
      </c>
    </row>
    <row r="6998" spans="1:4" x14ac:dyDescent="0.35">
      <c r="A6998" s="7" t="s">
        <v>578</v>
      </c>
      <c r="B6998" s="8">
        <v>41466</v>
      </c>
      <c r="C6998" s="9">
        <v>14.5</v>
      </c>
      <c r="D6998" s="10">
        <v>20211</v>
      </c>
    </row>
    <row r="6999" spans="1:4" x14ac:dyDescent="0.35">
      <c r="A6999" s="7" t="s">
        <v>578</v>
      </c>
      <c r="B6999" s="8">
        <v>41466</v>
      </c>
      <c r="C6999" s="9">
        <v>6</v>
      </c>
      <c r="D6999" s="10">
        <v>10123</v>
      </c>
    </row>
    <row r="7000" spans="1:4" x14ac:dyDescent="0.35">
      <c r="A7000" s="7" t="s">
        <v>578</v>
      </c>
      <c r="B7000" s="8">
        <v>41468</v>
      </c>
      <c r="C7000" s="9">
        <v>16.5</v>
      </c>
      <c r="D7000" s="10">
        <v>20253</v>
      </c>
    </row>
    <row r="7001" spans="1:4" x14ac:dyDescent="0.35">
      <c r="A7001" s="7" t="s">
        <v>578</v>
      </c>
      <c r="B7001" s="8">
        <v>41468</v>
      </c>
      <c r="C7001" s="9">
        <v>22.95</v>
      </c>
      <c r="D7001" s="10">
        <v>20253</v>
      </c>
    </row>
    <row r="7002" spans="1:4" x14ac:dyDescent="0.35">
      <c r="A7002" s="7" t="s">
        <v>578</v>
      </c>
      <c r="B7002" s="8">
        <v>41473</v>
      </c>
      <c r="C7002" s="9">
        <v>6</v>
      </c>
      <c r="D7002" s="10">
        <v>30151</v>
      </c>
    </row>
    <row r="7003" spans="1:4" x14ac:dyDescent="0.35">
      <c r="A7003" s="7" t="s">
        <v>578</v>
      </c>
      <c r="B7003" s="8">
        <v>41472</v>
      </c>
      <c r="C7003" s="9">
        <v>9.5</v>
      </c>
      <c r="D7003" s="10">
        <v>20162</v>
      </c>
    </row>
    <row r="7004" spans="1:4" x14ac:dyDescent="0.35">
      <c r="A7004" s="7" t="s">
        <v>578</v>
      </c>
      <c r="B7004" s="8">
        <v>41472</v>
      </c>
      <c r="C7004" s="9">
        <v>17</v>
      </c>
      <c r="D7004" s="10">
        <v>20162</v>
      </c>
    </row>
    <row r="7005" spans="1:4" x14ac:dyDescent="0.35">
      <c r="A7005" s="7" t="s">
        <v>578</v>
      </c>
      <c r="B7005" s="8">
        <v>41472</v>
      </c>
      <c r="C7005" s="9">
        <v>21.95</v>
      </c>
      <c r="D7005" s="10">
        <v>20162</v>
      </c>
    </row>
    <row r="7006" spans="1:4" x14ac:dyDescent="0.35">
      <c r="A7006" s="7" t="s">
        <v>578</v>
      </c>
      <c r="B7006" s="8">
        <v>41472</v>
      </c>
      <c r="C7006" s="9">
        <v>18.95</v>
      </c>
      <c r="D7006" s="10">
        <v>20162</v>
      </c>
    </row>
    <row r="7007" spans="1:4" x14ac:dyDescent="0.35">
      <c r="A7007" s="7" t="s">
        <v>578</v>
      </c>
      <c r="B7007" s="8">
        <v>41471</v>
      </c>
      <c r="C7007" s="9">
        <v>5</v>
      </c>
      <c r="D7007" s="10">
        <v>20224</v>
      </c>
    </row>
    <row r="7008" spans="1:4" x14ac:dyDescent="0.35">
      <c r="A7008" s="7" t="s">
        <v>578</v>
      </c>
      <c r="B7008" s="8">
        <v>41475</v>
      </c>
      <c r="C7008" s="9">
        <v>21.9</v>
      </c>
      <c r="D7008" s="10">
        <v>20134</v>
      </c>
    </row>
    <row r="7009" spans="1:4" x14ac:dyDescent="0.35">
      <c r="A7009" s="7" t="s">
        <v>578</v>
      </c>
      <c r="B7009" s="8">
        <v>41475</v>
      </c>
      <c r="C7009" s="9">
        <v>19.95</v>
      </c>
      <c r="D7009" s="10">
        <v>20134</v>
      </c>
    </row>
    <row r="7010" spans="1:4" x14ac:dyDescent="0.35">
      <c r="A7010" s="7" t="s">
        <v>578</v>
      </c>
      <c r="B7010" s="8">
        <v>41474</v>
      </c>
      <c r="C7010" s="9">
        <v>7</v>
      </c>
      <c r="D7010" s="10">
        <v>30078</v>
      </c>
    </row>
    <row r="7011" spans="1:4" x14ac:dyDescent="0.35">
      <c r="A7011" s="7" t="s">
        <v>578</v>
      </c>
      <c r="B7011" s="8">
        <v>41474</v>
      </c>
      <c r="C7011" s="9">
        <v>12.95</v>
      </c>
      <c r="D7011" s="10">
        <v>30078</v>
      </c>
    </row>
    <row r="7012" spans="1:4" x14ac:dyDescent="0.35">
      <c r="A7012" s="7" t="s">
        <v>578</v>
      </c>
      <c r="B7012" s="8">
        <v>41477</v>
      </c>
      <c r="C7012" s="9">
        <v>21</v>
      </c>
      <c r="D7012" s="10">
        <v>20168</v>
      </c>
    </row>
    <row r="7013" spans="1:4" x14ac:dyDescent="0.35">
      <c r="A7013" s="7" t="s">
        <v>578</v>
      </c>
      <c r="B7013" s="8">
        <v>41482</v>
      </c>
      <c r="C7013" s="9">
        <v>13.95</v>
      </c>
      <c r="D7013" s="10">
        <v>20222</v>
      </c>
    </row>
    <row r="7014" spans="1:4" x14ac:dyDescent="0.35">
      <c r="A7014" s="7" t="s">
        <v>578</v>
      </c>
      <c r="B7014" s="8">
        <v>41482</v>
      </c>
      <c r="C7014" s="9">
        <v>22.95</v>
      </c>
      <c r="D7014" s="10">
        <v>20222</v>
      </c>
    </row>
    <row r="7015" spans="1:4" x14ac:dyDescent="0.35">
      <c r="A7015" s="7" t="s">
        <v>578</v>
      </c>
      <c r="B7015" s="8">
        <v>41484</v>
      </c>
      <c r="C7015" s="9">
        <v>15.9</v>
      </c>
      <c r="D7015" s="10">
        <v>20228</v>
      </c>
    </row>
    <row r="7016" spans="1:4" x14ac:dyDescent="0.35">
      <c r="A7016" s="7" t="s">
        <v>578</v>
      </c>
      <c r="B7016" s="8">
        <v>41481</v>
      </c>
      <c r="C7016" s="9">
        <v>35.9</v>
      </c>
      <c r="D7016" s="10">
        <v>30056</v>
      </c>
    </row>
    <row r="7017" spans="1:4" x14ac:dyDescent="0.35">
      <c r="A7017" s="7" t="s">
        <v>578</v>
      </c>
      <c r="B7017" s="8">
        <v>41481</v>
      </c>
      <c r="C7017" s="9">
        <v>15.95</v>
      </c>
      <c r="D7017" s="10">
        <v>30056</v>
      </c>
    </row>
    <row r="7018" spans="1:4" x14ac:dyDescent="0.35">
      <c r="A7018" s="7" t="s">
        <v>578</v>
      </c>
      <c r="B7018" s="8">
        <v>41485</v>
      </c>
      <c r="C7018" s="9">
        <v>16.45</v>
      </c>
      <c r="D7018" s="10">
        <v>20248</v>
      </c>
    </row>
    <row r="7019" spans="1:4" x14ac:dyDescent="0.35">
      <c r="A7019" s="7" t="s">
        <v>578</v>
      </c>
      <c r="B7019" s="8">
        <v>41485</v>
      </c>
      <c r="C7019" s="9">
        <v>24.45</v>
      </c>
      <c r="D7019" s="10">
        <v>20248</v>
      </c>
    </row>
    <row r="7020" spans="1:4" x14ac:dyDescent="0.35">
      <c r="A7020" s="7" t="s">
        <v>578</v>
      </c>
      <c r="B7020" s="8">
        <v>41487</v>
      </c>
      <c r="C7020" s="9">
        <v>11</v>
      </c>
      <c r="D7020" s="10">
        <v>30065</v>
      </c>
    </row>
    <row r="7021" spans="1:4" x14ac:dyDescent="0.35">
      <c r="A7021" s="7" t="s">
        <v>578</v>
      </c>
      <c r="B7021" s="8">
        <v>41488</v>
      </c>
      <c r="C7021" s="9">
        <v>23</v>
      </c>
      <c r="D7021" s="10">
        <v>30007</v>
      </c>
    </row>
    <row r="7022" spans="1:4" x14ac:dyDescent="0.35">
      <c r="A7022" s="7" t="s">
        <v>578</v>
      </c>
      <c r="B7022" s="8">
        <v>41489</v>
      </c>
      <c r="C7022" s="9">
        <v>14.98</v>
      </c>
      <c r="D7022" s="10">
        <v>20179</v>
      </c>
    </row>
    <row r="7023" spans="1:4" x14ac:dyDescent="0.35">
      <c r="A7023" s="7" t="s">
        <v>578</v>
      </c>
      <c r="B7023" s="8">
        <v>41489</v>
      </c>
      <c r="C7023" s="9">
        <v>16.95</v>
      </c>
      <c r="D7023" s="10">
        <v>20179</v>
      </c>
    </row>
    <row r="7024" spans="1:4" x14ac:dyDescent="0.35">
      <c r="A7024" s="7" t="s">
        <v>578</v>
      </c>
      <c r="B7024" s="8">
        <v>41492</v>
      </c>
      <c r="C7024" s="9">
        <v>19.45</v>
      </c>
      <c r="D7024" s="10">
        <v>20177</v>
      </c>
    </row>
    <row r="7025" spans="1:4" x14ac:dyDescent="0.35">
      <c r="A7025" s="7" t="s">
        <v>578</v>
      </c>
      <c r="B7025" s="8">
        <v>41492</v>
      </c>
      <c r="C7025" s="9">
        <v>25.9</v>
      </c>
      <c r="D7025" s="10">
        <v>20177</v>
      </c>
    </row>
    <row r="7026" spans="1:4" x14ac:dyDescent="0.35">
      <c r="A7026" s="7" t="s">
        <v>578</v>
      </c>
      <c r="B7026" s="8">
        <v>41492</v>
      </c>
      <c r="C7026" s="9">
        <v>29.95</v>
      </c>
      <c r="D7026" s="10">
        <v>20177</v>
      </c>
    </row>
    <row r="7027" spans="1:4" x14ac:dyDescent="0.35">
      <c r="A7027" s="7" t="s">
        <v>578</v>
      </c>
      <c r="B7027" s="8">
        <v>41494</v>
      </c>
      <c r="C7027" s="9">
        <v>9</v>
      </c>
      <c r="D7027" s="10">
        <v>40059</v>
      </c>
    </row>
    <row r="7028" spans="1:4" x14ac:dyDescent="0.35">
      <c r="A7028" s="7" t="s">
        <v>578</v>
      </c>
      <c r="B7028" s="8">
        <v>41494</v>
      </c>
      <c r="C7028" s="9">
        <v>16.899999999999999</v>
      </c>
      <c r="D7028" s="10">
        <v>20311</v>
      </c>
    </row>
    <row r="7029" spans="1:4" x14ac:dyDescent="0.35">
      <c r="A7029" s="7" t="s">
        <v>578</v>
      </c>
      <c r="B7029" s="8">
        <v>41505</v>
      </c>
      <c r="C7029" s="9">
        <v>26.5</v>
      </c>
      <c r="D7029" s="10">
        <v>20169</v>
      </c>
    </row>
    <row r="7030" spans="1:4" x14ac:dyDescent="0.35">
      <c r="A7030" s="7" t="s">
        <v>578</v>
      </c>
      <c r="B7030" s="8">
        <v>41506</v>
      </c>
      <c r="C7030" s="9">
        <v>12.95</v>
      </c>
      <c r="D7030" s="10">
        <v>20195</v>
      </c>
    </row>
    <row r="7031" spans="1:4" x14ac:dyDescent="0.35">
      <c r="A7031" s="7" t="s">
        <v>578</v>
      </c>
      <c r="B7031" s="8">
        <v>41508</v>
      </c>
      <c r="C7031" s="9">
        <v>3</v>
      </c>
      <c r="D7031" s="10">
        <v>20461</v>
      </c>
    </row>
    <row r="7032" spans="1:4" x14ac:dyDescent="0.35">
      <c r="A7032" s="7" t="s">
        <v>578</v>
      </c>
      <c r="B7032" s="8">
        <v>41508</v>
      </c>
      <c r="C7032" s="9">
        <v>6</v>
      </c>
      <c r="D7032" s="10">
        <v>10119</v>
      </c>
    </row>
    <row r="7033" spans="1:4" x14ac:dyDescent="0.35">
      <c r="A7033" s="7" t="s">
        <v>578</v>
      </c>
      <c r="B7033" s="8">
        <v>41510</v>
      </c>
      <c r="C7033" s="9">
        <v>21.87</v>
      </c>
      <c r="D7033" s="10">
        <v>20239</v>
      </c>
    </row>
    <row r="7034" spans="1:4" x14ac:dyDescent="0.35">
      <c r="A7034" s="7" t="s">
        <v>578</v>
      </c>
      <c r="B7034" s="8">
        <v>41512</v>
      </c>
      <c r="C7034" s="9">
        <v>13.95</v>
      </c>
      <c r="D7034" s="10">
        <v>20159</v>
      </c>
    </row>
    <row r="7035" spans="1:4" x14ac:dyDescent="0.35">
      <c r="A7035" s="7" t="s">
        <v>578</v>
      </c>
      <c r="B7035" s="8">
        <v>41514</v>
      </c>
      <c r="C7035" s="9">
        <v>15</v>
      </c>
      <c r="D7035" s="10">
        <v>20211</v>
      </c>
    </row>
    <row r="7036" spans="1:4" x14ac:dyDescent="0.35">
      <c r="A7036" s="7" t="s">
        <v>578</v>
      </c>
      <c r="B7036" s="8">
        <v>41514</v>
      </c>
      <c r="C7036" s="9">
        <v>14.5</v>
      </c>
      <c r="D7036" s="10">
        <v>20211</v>
      </c>
    </row>
    <row r="7037" spans="1:4" x14ac:dyDescent="0.35">
      <c r="A7037" s="7" t="s">
        <v>578</v>
      </c>
      <c r="B7037" s="8">
        <v>41516</v>
      </c>
      <c r="C7037" s="9">
        <v>17.95</v>
      </c>
      <c r="D7037" s="10">
        <v>20163</v>
      </c>
    </row>
    <row r="7038" spans="1:4" x14ac:dyDescent="0.35">
      <c r="A7038" s="7" t="s">
        <v>578</v>
      </c>
      <c r="B7038" s="8">
        <v>41515</v>
      </c>
      <c r="C7038" s="9">
        <v>17.45</v>
      </c>
      <c r="D7038" s="10">
        <v>20203</v>
      </c>
    </row>
    <row r="7039" spans="1:4" x14ac:dyDescent="0.35">
      <c r="A7039" s="7" t="s">
        <v>578</v>
      </c>
      <c r="B7039" s="8">
        <v>41521</v>
      </c>
      <c r="C7039" s="9">
        <v>11</v>
      </c>
      <c r="D7039" s="10">
        <v>80011</v>
      </c>
    </row>
    <row r="7040" spans="1:4" x14ac:dyDescent="0.35">
      <c r="A7040" s="7" t="s">
        <v>578</v>
      </c>
      <c r="B7040" s="8">
        <v>41522</v>
      </c>
      <c r="C7040" s="9">
        <v>16.5</v>
      </c>
      <c r="D7040" s="10">
        <v>20253</v>
      </c>
    </row>
    <row r="7041" spans="1:4" x14ac:dyDescent="0.35">
      <c r="A7041" s="7" t="s">
        <v>578</v>
      </c>
      <c r="B7041" s="8">
        <v>41522</v>
      </c>
      <c r="C7041" s="9">
        <v>22.95</v>
      </c>
      <c r="D7041" s="10">
        <v>20253</v>
      </c>
    </row>
    <row r="7042" spans="1:4" x14ac:dyDescent="0.35">
      <c r="A7042" s="7" t="s">
        <v>578</v>
      </c>
      <c r="B7042" s="8">
        <v>41524</v>
      </c>
      <c r="C7042" s="9">
        <v>10</v>
      </c>
      <c r="D7042" s="10">
        <v>20204</v>
      </c>
    </row>
    <row r="7043" spans="1:4" x14ac:dyDescent="0.35">
      <c r="A7043" s="7" t="s">
        <v>578</v>
      </c>
      <c r="B7043" s="8">
        <v>41524</v>
      </c>
      <c r="C7043" s="9">
        <v>5.5</v>
      </c>
      <c r="D7043" s="10">
        <v>20204</v>
      </c>
    </row>
    <row r="7044" spans="1:4" x14ac:dyDescent="0.35">
      <c r="A7044" s="7" t="s">
        <v>578</v>
      </c>
      <c r="B7044" s="8">
        <v>41527</v>
      </c>
      <c r="C7044" s="9">
        <v>9.5</v>
      </c>
      <c r="D7044" s="10">
        <v>20162</v>
      </c>
    </row>
    <row r="7045" spans="1:4" x14ac:dyDescent="0.35">
      <c r="A7045" s="7" t="s">
        <v>578</v>
      </c>
      <c r="B7045" s="8">
        <v>41527</v>
      </c>
      <c r="C7045" s="9">
        <v>17</v>
      </c>
      <c r="D7045" s="10">
        <v>20162</v>
      </c>
    </row>
    <row r="7046" spans="1:4" x14ac:dyDescent="0.35">
      <c r="A7046" s="7" t="s">
        <v>578</v>
      </c>
      <c r="B7046" s="8">
        <v>41527</v>
      </c>
      <c r="C7046" s="9">
        <v>21.95</v>
      </c>
      <c r="D7046" s="10">
        <v>20162</v>
      </c>
    </row>
    <row r="7047" spans="1:4" x14ac:dyDescent="0.35">
      <c r="A7047" s="7" t="s">
        <v>578</v>
      </c>
      <c r="B7047" s="8">
        <v>41527</v>
      </c>
      <c r="C7047" s="9">
        <v>18.95</v>
      </c>
      <c r="D7047" s="10">
        <v>20162</v>
      </c>
    </row>
    <row r="7048" spans="1:4" x14ac:dyDescent="0.35">
      <c r="A7048" s="7" t="s">
        <v>578</v>
      </c>
      <c r="B7048" s="8">
        <v>41529</v>
      </c>
      <c r="C7048" s="9">
        <v>7.5</v>
      </c>
      <c r="D7048" s="10">
        <v>30095</v>
      </c>
    </row>
    <row r="7049" spans="1:4" x14ac:dyDescent="0.35">
      <c r="A7049" s="7" t="s">
        <v>578</v>
      </c>
      <c r="B7049" s="8">
        <v>41532</v>
      </c>
      <c r="C7049" s="9">
        <v>24.5</v>
      </c>
      <c r="D7049" s="10">
        <v>20121</v>
      </c>
    </row>
    <row r="7050" spans="1:4" x14ac:dyDescent="0.35">
      <c r="A7050" s="7" t="s">
        <v>578</v>
      </c>
      <c r="B7050" s="8">
        <v>41528</v>
      </c>
      <c r="C7050" s="9">
        <v>16.95</v>
      </c>
      <c r="D7050" s="10">
        <v>30062</v>
      </c>
    </row>
    <row r="7051" spans="1:4" x14ac:dyDescent="0.35">
      <c r="A7051" s="7" t="s">
        <v>578</v>
      </c>
      <c r="B7051" s="8">
        <v>41528</v>
      </c>
      <c r="C7051" s="9">
        <v>17.95</v>
      </c>
      <c r="D7051" s="10">
        <v>30062</v>
      </c>
    </row>
    <row r="7052" spans="1:4" x14ac:dyDescent="0.35">
      <c r="A7052" s="7" t="s">
        <v>578</v>
      </c>
      <c r="B7052" s="8">
        <v>41535</v>
      </c>
      <c r="C7052" s="9">
        <v>22.95</v>
      </c>
      <c r="D7052" s="10">
        <v>20140</v>
      </c>
    </row>
    <row r="7053" spans="1:4" x14ac:dyDescent="0.35">
      <c r="A7053" s="7" t="s">
        <v>578</v>
      </c>
      <c r="B7053" s="8">
        <v>41533</v>
      </c>
      <c r="C7053" s="9">
        <v>21</v>
      </c>
      <c r="D7053" s="10">
        <v>20219</v>
      </c>
    </row>
    <row r="7054" spans="1:4" x14ac:dyDescent="0.35">
      <c r="A7054" s="7" t="s">
        <v>578</v>
      </c>
      <c r="B7054" s="8">
        <v>41536</v>
      </c>
      <c r="C7054" s="9">
        <v>14.5</v>
      </c>
      <c r="D7054" s="10">
        <v>20231</v>
      </c>
    </row>
    <row r="7055" spans="1:4" x14ac:dyDescent="0.35">
      <c r="A7055" s="7" t="s">
        <v>578</v>
      </c>
      <c r="B7055" s="8">
        <v>41542</v>
      </c>
      <c r="C7055" s="9">
        <v>10</v>
      </c>
      <c r="D7055" s="10">
        <v>20204</v>
      </c>
    </row>
    <row r="7056" spans="1:4" x14ac:dyDescent="0.35">
      <c r="A7056" s="7" t="s">
        <v>578</v>
      </c>
      <c r="B7056" s="8">
        <v>41542</v>
      </c>
      <c r="C7056" s="9">
        <v>5.5</v>
      </c>
      <c r="D7056" s="10">
        <v>20204</v>
      </c>
    </row>
    <row r="7057" spans="1:4" x14ac:dyDescent="0.35">
      <c r="A7057" s="7" t="s">
        <v>578</v>
      </c>
      <c r="B7057" s="8">
        <v>41537</v>
      </c>
      <c r="C7057" s="9">
        <v>5</v>
      </c>
      <c r="D7057" s="10">
        <v>20201</v>
      </c>
    </row>
    <row r="7058" spans="1:4" x14ac:dyDescent="0.35">
      <c r="A7058" s="7" t="s">
        <v>578</v>
      </c>
      <c r="B7058" s="8">
        <v>41537</v>
      </c>
      <c r="C7058" s="9">
        <v>15.9</v>
      </c>
      <c r="D7058" s="10">
        <v>20201</v>
      </c>
    </row>
    <row r="7059" spans="1:4" x14ac:dyDescent="0.35">
      <c r="A7059" s="7" t="s">
        <v>578</v>
      </c>
      <c r="B7059" s="8">
        <v>41544</v>
      </c>
      <c r="C7059" s="9">
        <v>18.5</v>
      </c>
      <c r="D7059" s="10">
        <v>20167</v>
      </c>
    </row>
    <row r="7060" spans="1:4" x14ac:dyDescent="0.35">
      <c r="A7060" s="7" t="s">
        <v>578</v>
      </c>
      <c r="B7060" s="8">
        <v>41543</v>
      </c>
      <c r="C7060" s="9">
        <v>20.5</v>
      </c>
      <c r="D7060" s="10">
        <v>30075</v>
      </c>
    </row>
    <row r="7061" spans="1:4" x14ac:dyDescent="0.35">
      <c r="A7061" s="7" t="s">
        <v>578</v>
      </c>
      <c r="B7061" s="8">
        <v>41549</v>
      </c>
      <c r="C7061" s="9">
        <v>25.5</v>
      </c>
      <c r="D7061" s="10">
        <v>30089</v>
      </c>
    </row>
    <row r="7062" spans="1:4" x14ac:dyDescent="0.35">
      <c r="A7062" s="7" t="s">
        <v>578</v>
      </c>
      <c r="B7062" s="8">
        <v>41546</v>
      </c>
      <c r="C7062" s="9">
        <v>21.9</v>
      </c>
      <c r="D7062" s="10">
        <v>20141</v>
      </c>
    </row>
    <row r="7063" spans="1:4" x14ac:dyDescent="0.35">
      <c r="A7063" s="7" t="s">
        <v>578</v>
      </c>
      <c r="B7063" s="8">
        <v>41547</v>
      </c>
      <c r="C7063" s="9">
        <v>21.9</v>
      </c>
      <c r="D7063" s="10">
        <v>20134</v>
      </c>
    </row>
    <row r="7064" spans="1:4" x14ac:dyDescent="0.35">
      <c r="A7064" s="7" t="s">
        <v>578</v>
      </c>
      <c r="B7064" s="8">
        <v>41547</v>
      </c>
      <c r="C7064" s="9">
        <v>19.95</v>
      </c>
      <c r="D7064" s="10">
        <v>20134</v>
      </c>
    </row>
    <row r="7065" spans="1:4" x14ac:dyDescent="0.35">
      <c r="A7065" s="7" t="s">
        <v>578</v>
      </c>
      <c r="B7065" s="8">
        <v>41550</v>
      </c>
      <c r="C7065" s="9">
        <v>13.95</v>
      </c>
      <c r="D7065" s="10">
        <v>20222</v>
      </c>
    </row>
    <row r="7066" spans="1:4" x14ac:dyDescent="0.35">
      <c r="A7066" s="7" t="s">
        <v>578</v>
      </c>
      <c r="B7066" s="8">
        <v>41550</v>
      </c>
      <c r="C7066" s="9">
        <v>22.95</v>
      </c>
      <c r="D7066" s="10">
        <v>20222</v>
      </c>
    </row>
    <row r="7067" spans="1:4" x14ac:dyDescent="0.35">
      <c r="A7067" s="7" t="s">
        <v>578</v>
      </c>
      <c r="B7067" s="8">
        <v>41556</v>
      </c>
      <c r="C7067" s="9">
        <v>21.9</v>
      </c>
      <c r="D7067" s="10">
        <v>20127</v>
      </c>
    </row>
    <row r="7068" spans="1:4" x14ac:dyDescent="0.35">
      <c r="A7068" s="7" t="s">
        <v>578</v>
      </c>
      <c r="B7068" s="8">
        <v>41555</v>
      </c>
      <c r="C7068" s="9">
        <v>5</v>
      </c>
      <c r="D7068" s="10">
        <v>20125</v>
      </c>
    </row>
    <row r="7069" spans="1:4" x14ac:dyDescent="0.35">
      <c r="A7069" s="7" t="s">
        <v>578</v>
      </c>
      <c r="B7069" s="8">
        <v>41555</v>
      </c>
      <c r="C7069" s="9">
        <v>12.95</v>
      </c>
      <c r="D7069" s="10">
        <v>20125</v>
      </c>
    </row>
    <row r="7070" spans="1:4" x14ac:dyDescent="0.35">
      <c r="A7070" s="7" t="s">
        <v>578</v>
      </c>
      <c r="B7070" s="8">
        <v>41557</v>
      </c>
      <c r="C7070" s="9">
        <v>8</v>
      </c>
      <c r="D7070" s="10">
        <v>20199</v>
      </c>
    </row>
    <row r="7071" spans="1:4" x14ac:dyDescent="0.35">
      <c r="A7071" s="7" t="s">
        <v>578</v>
      </c>
      <c r="B7071" s="8">
        <v>41558</v>
      </c>
      <c r="C7071" s="9">
        <v>22.95</v>
      </c>
      <c r="D7071" s="10">
        <v>20178</v>
      </c>
    </row>
    <row r="7072" spans="1:4" x14ac:dyDescent="0.35">
      <c r="A7072" s="7" t="s">
        <v>578</v>
      </c>
      <c r="B7072" s="8">
        <v>41557</v>
      </c>
      <c r="C7072" s="9">
        <v>6</v>
      </c>
      <c r="D7072" s="10">
        <v>40025</v>
      </c>
    </row>
    <row r="7073" spans="1:4" x14ac:dyDescent="0.35">
      <c r="A7073" s="7" t="s">
        <v>578</v>
      </c>
      <c r="B7073" s="8">
        <v>41557</v>
      </c>
      <c r="C7073" s="9">
        <v>9.31</v>
      </c>
      <c r="D7073" s="10">
        <v>40025</v>
      </c>
    </row>
    <row r="7074" spans="1:4" x14ac:dyDescent="0.35">
      <c r="A7074" s="7" t="s">
        <v>578</v>
      </c>
      <c r="B7074" s="8">
        <v>41562</v>
      </c>
      <c r="C7074" s="9">
        <v>5</v>
      </c>
      <c r="D7074" s="10">
        <v>20431</v>
      </c>
    </row>
    <row r="7075" spans="1:4" x14ac:dyDescent="0.35">
      <c r="A7075" s="7" t="s">
        <v>578</v>
      </c>
      <c r="B7075" s="8">
        <v>41561</v>
      </c>
      <c r="C7075" s="9">
        <v>15.9</v>
      </c>
      <c r="D7075" s="10">
        <v>20192</v>
      </c>
    </row>
    <row r="7076" spans="1:4" x14ac:dyDescent="0.35">
      <c r="A7076" s="7" t="s">
        <v>578</v>
      </c>
      <c r="B7076" s="8">
        <v>41562</v>
      </c>
      <c r="C7076" s="9">
        <v>14.95</v>
      </c>
      <c r="D7076" s="10">
        <v>20309</v>
      </c>
    </row>
    <row r="7077" spans="1:4" x14ac:dyDescent="0.35">
      <c r="A7077" s="7" t="s">
        <v>578</v>
      </c>
      <c r="B7077" s="8">
        <v>41564</v>
      </c>
      <c r="C7077" s="9">
        <v>6</v>
      </c>
      <c r="D7077" s="10">
        <v>40014</v>
      </c>
    </row>
    <row r="7078" spans="1:4" x14ac:dyDescent="0.35">
      <c r="A7078" s="7" t="s">
        <v>578</v>
      </c>
      <c r="B7078" s="8">
        <v>41564</v>
      </c>
      <c r="C7078" s="9">
        <v>14</v>
      </c>
      <c r="D7078" s="10">
        <v>20238</v>
      </c>
    </row>
    <row r="7079" spans="1:4" x14ac:dyDescent="0.35">
      <c r="A7079" s="7" t="s">
        <v>578</v>
      </c>
      <c r="B7079" s="8">
        <v>41577</v>
      </c>
      <c r="C7079" s="9">
        <v>9.5</v>
      </c>
      <c r="D7079" s="10">
        <v>20162</v>
      </c>
    </row>
    <row r="7080" spans="1:4" x14ac:dyDescent="0.35">
      <c r="A7080" s="7" t="s">
        <v>578</v>
      </c>
      <c r="B7080" s="8">
        <v>41577</v>
      </c>
      <c r="C7080" s="9">
        <v>17</v>
      </c>
      <c r="D7080" s="10">
        <v>20162</v>
      </c>
    </row>
    <row r="7081" spans="1:4" x14ac:dyDescent="0.35">
      <c r="A7081" s="7" t="s">
        <v>578</v>
      </c>
      <c r="B7081" s="8">
        <v>41577</v>
      </c>
      <c r="C7081" s="9">
        <v>21.95</v>
      </c>
      <c r="D7081" s="10">
        <v>20162</v>
      </c>
    </row>
    <row r="7082" spans="1:4" x14ac:dyDescent="0.35">
      <c r="A7082" s="7" t="s">
        <v>578</v>
      </c>
      <c r="B7082" s="8">
        <v>41577</v>
      </c>
      <c r="C7082" s="9">
        <v>18.95</v>
      </c>
      <c r="D7082" s="10">
        <v>20162</v>
      </c>
    </row>
    <row r="7083" spans="1:4" x14ac:dyDescent="0.35">
      <c r="A7083" s="7" t="s">
        <v>578</v>
      </c>
      <c r="B7083" s="8">
        <v>41578</v>
      </c>
      <c r="C7083" s="9">
        <v>6</v>
      </c>
      <c r="D7083" s="10">
        <v>40023</v>
      </c>
    </row>
    <row r="7084" spans="1:4" x14ac:dyDescent="0.35">
      <c r="A7084" s="7" t="s">
        <v>578</v>
      </c>
      <c r="B7084" s="8">
        <v>41578</v>
      </c>
      <c r="C7084" s="9">
        <v>10.95</v>
      </c>
      <c r="D7084" s="10">
        <v>20115</v>
      </c>
    </row>
    <row r="7085" spans="1:4" x14ac:dyDescent="0.35">
      <c r="A7085" s="7" t="s">
        <v>579</v>
      </c>
      <c r="B7085" s="8">
        <v>41206</v>
      </c>
      <c r="C7085" s="9">
        <v>5</v>
      </c>
      <c r="D7085" s="10">
        <v>20156</v>
      </c>
    </row>
    <row r="7086" spans="1:4" x14ac:dyDescent="0.35">
      <c r="A7086" s="7" t="s">
        <v>579</v>
      </c>
      <c r="B7086" s="8">
        <v>41207</v>
      </c>
      <c r="C7086" s="9">
        <v>6</v>
      </c>
      <c r="D7086" s="10">
        <v>20133</v>
      </c>
    </row>
    <row r="7087" spans="1:4" x14ac:dyDescent="0.35">
      <c r="A7087" s="7" t="s">
        <v>579</v>
      </c>
      <c r="B7087" s="8">
        <v>41208</v>
      </c>
      <c r="C7087" s="9">
        <v>14.24</v>
      </c>
      <c r="D7087" s="10">
        <v>20077</v>
      </c>
    </row>
    <row r="7088" spans="1:4" x14ac:dyDescent="0.35">
      <c r="A7088" s="7" t="s">
        <v>579</v>
      </c>
      <c r="B7088" s="8">
        <v>41213</v>
      </c>
      <c r="C7088" s="9">
        <v>10.119999999999999</v>
      </c>
      <c r="D7088" s="10">
        <v>20190</v>
      </c>
    </row>
    <row r="7089" spans="1:4" x14ac:dyDescent="0.35">
      <c r="A7089" s="7" t="s">
        <v>579</v>
      </c>
      <c r="B7089" s="8">
        <v>41215</v>
      </c>
      <c r="C7089" s="9">
        <v>12.75</v>
      </c>
      <c r="D7089" s="10">
        <v>30058</v>
      </c>
    </row>
    <row r="7090" spans="1:4" x14ac:dyDescent="0.35">
      <c r="A7090" s="7" t="s">
        <v>579</v>
      </c>
      <c r="B7090" s="8">
        <v>41179</v>
      </c>
      <c r="C7090" s="9">
        <v>12.4</v>
      </c>
      <c r="D7090" s="10">
        <v>20131</v>
      </c>
    </row>
    <row r="7091" spans="1:4" x14ac:dyDescent="0.35">
      <c r="A7091" s="7" t="s">
        <v>579</v>
      </c>
      <c r="B7091" s="8">
        <v>41185</v>
      </c>
      <c r="C7091" s="9">
        <v>26.5</v>
      </c>
      <c r="D7091" s="10">
        <v>20204</v>
      </c>
    </row>
    <row r="7092" spans="1:4" x14ac:dyDescent="0.35">
      <c r="A7092" s="7" t="s">
        <v>579</v>
      </c>
      <c r="B7092" s="8">
        <v>41187</v>
      </c>
      <c r="C7092" s="9">
        <v>5.25</v>
      </c>
      <c r="D7092" s="10">
        <v>30096</v>
      </c>
    </row>
    <row r="7093" spans="1:4" x14ac:dyDescent="0.35">
      <c r="A7093" s="7" t="s">
        <v>579</v>
      </c>
      <c r="B7093" s="8">
        <v>41192</v>
      </c>
      <c r="C7093" s="9">
        <v>17.75</v>
      </c>
      <c r="D7093" s="10">
        <v>20146</v>
      </c>
    </row>
    <row r="7094" spans="1:4" x14ac:dyDescent="0.35">
      <c r="A7094" s="7" t="s">
        <v>579</v>
      </c>
      <c r="B7094" s="8">
        <v>41193</v>
      </c>
      <c r="C7094" s="9">
        <v>18.95</v>
      </c>
      <c r="D7094" s="10">
        <v>20209</v>
      </c>
    </row>
    <row r="7095" spans="1:4" x14ac:dyDescent="0.35">
      <c r="A7095" s="7" t="s">
        <v>579</v>
      </c>
      <c r="B7095" s="8">
        <v>41193</v>
      </c>
      <c r="C7095" s="9">
        <v>3</v>
      </c>
      <c r="D7095" s="10">
        <v>20100</v>
      </c>
    </row>
    <row r="7096" spans="1:4" x14ac:dyDescent="0.35">
      <c r="A7096" s="7" t="s">
        <v>579</v>
      </c>
      <c r="B7096" s="8">
        <v>41194</v>
      </c>
      <c r="C7096" s="9">
        <v>5.5</v>
      </c>
      <c r="D7096" s="10">
        <v>20118</v>
      </c>
    </row>
    <row r="7097" spans="1:4" x14ac:dyDescent="0.35">
      <c r="A7097" s="7" t="s">
        <v>579</v>
      </c>
      <c r="B7097" s="8">
        <v>41194</v>
      </c>
      <c r="C7097" s="9">
        <v>5</v>
      </c>
      <c r="D7097" s="10">
        <v>20118</v>
      </c>
    </row>
    <row r="7098" spans="1:4" x14ac:dyDescent="0.35">
      <c r="A7098" s="7" t="s">
        <v>579</v>
      </c>
      <c r="B7098" s="8">
        <v>41198</v>
      </c>
      <c r="C7098" s="9">
        <v>5.5</v>
      </c>
      <c r="D7098" s="10">
        <v>20118</v>
      </c>
    </row>
    <row r="7099" spans="1:4" x14ac:dyDescent="0.35">
      <c r="A7099" s="7" t="s">
        <v>579</v>
      </c>
      <c r="B7099" s="8">
        <v>41198</v>
      </c>
      <c r="C7099" s="9">
        <v>5</v>
      </c>
      <c r="D7099" s="10">
        <v>20118</v>
      </c>
    </row>
    <row r="7100" spans="1:4" x14ac:dyDescent="0.35">
      <c r="A7100" s="7" t="s">
        <v>579</v>
      </c>
      <c r="B7100" s="8">
        <v>41199</v>
      </c>
      <c r="C7100" s="9">
        <v>10</v>
      </c>
      <c r="D7100" s="10">
        <v>30068</v>
      </c>
    </row>
    <row r="7101" spans="1:4" x14ac:dyDescent="0.35">
      <c r="A7101" s="7" t="s">
        <v>579</v>
      </c>
      <c r="B7101" s="8">
        <v>41270</v>
      </c>
      <c r="C7101" s="9">
        <v>17.399999999999999</v>
      </c>
      <c r="D7101" s="10">
        <v>20154</v>
      </c>
    </row>
    <row r="7102" spans="1:4" x14ac:dyDescent="0.35">
      <c r="A7102" s="7" t="s">
        <v>580</v>
      </c>
      <c r="B7102" s="8">
        <v>41239</v>
      </c>
      <c r="C7102" s="9">
        <v>9.5</v>
      </c>
      <c r="D7102" s="10">
        <v>20080</v>
      </c>
    </row>
    <row r="7103" spans="1:4" x14ac:dyDescent="0.35">
      <c r="A7103" s="7" t="s">
        <v>580</v>
      </c>
      <c r="B7103" s="8">
        <v>41211</v>
      </c>
      <c r="C7103" s="9">
        <v>16.75</v>
      </c>
      <c r="D7103" s="10">
        <v>20156</v>
      </c>
    </row>
    <row r="7104" spans="1:4" x14ac:dyDescent="0.35">
      <c r="A7104" s="7" t="s">
        <v>580</v>
      </c>
      <c r="B7104" s="8">
        <v>41214</v>
      </c>
      <c r="C7104" s="9">
        <v>15</v>
      </c>
      <c r="D7104" s="10">
        <v>20153</v>
      </c>
    </row>
    <row r="7105" spans="1:4" x14ac:dyDescent="0.35">
      <c r="A7105" s="7" t="s">
        <v>580</v>
      </c>
      <c r="B7105" s="8">
        <v>41214</v>
      </c>
      <c r="C7105" s="9">
        <v>21.5</v>
      </c>
      <c r="D7105" s="10">
        <v>20153</v>
      </c>
    </row>
    <row r="7106" spans="1:4" x14ac:dyDescent="0.35">
      <c r="A7106" s="7" t="s">
        <v>580</v>
      </c>
      <c r="B7106" s="8">
        <v>41242</v>
      </c>
      <c r="C7106" s="9">
        <v>6</v>
      </c>
      <c r="D7106" s="10">
        <v>20223</v>
      </c>
    </row>
    <row r="7107" spans="1:4" x14ac:dyDescent="0.35">
      <c r="A7107" s="7" t="s">
        <v>580</v>
      </c>
      <c r="B7107" s="8">
        <v>41179</v>
      </c>
      <c r="C7107" s="9">
        <v>6</v>
      </c>
      <c r="D7107" s="10">
        <v>20152</v>
      </c>
    </row>
    <row r="7108" spans="1:4" x14ac:dyDescent="0.35">
      <c r="A7108" s="7" t="s">
        <v>580</v>
      </c>
      <c r="B7108" s="8">
        <v>41184</v>
      </c>
      <c r="C7108" s="9">
        <v>20.22</v>
      </c>
      <c r="D7108" s="10">
        <v>30073</v>
      </c>
    </row>
    <row r="7109" spans="1:4" x14ac:dyDescent="0.35">
      <c r="A7109" s="7" t="s">
        <v>580</v>
      </c>
      <c r="B7109" s="8">
        <v>41184</v>
      </c>
      <c r="C7109" s="9">
        <v>15.25</v>
      </c>
      <c r="D7109" s="10">
        <v>30073</v>
      </c>
    </row>
    <row r="7110" spans="1:4" x14ac:dyDescent="0.35">
      <c r="A7110" s="7" t="s">
        <v>580</v>
      </c>
      <c r="B7110" s="8">
        <v>41191</v>
      </c>
      <c r="C7110" s="9">
        <v>20.22</v>
      </c>
      <c r="D7110" s="10">
        <v>30073</v>
      </c>
    </row>
    <row r="7111" spans="1:4" x14ac:dyDescent="0.35">
      <c r="A7111" s="7" t="s">
        <v>580</v>
      </c>
      <c r="B7111" s="8">
        <v>41191</v>
      </c>
      <c r="C7111" s="9">
        <v>15.25</v>
      </c>
      <c r="D7111" s="10">
        <v>30073</v>
      </c>
    </row>
    <row r="7112" spans="1:4" x14ac:dyDescent="0.35">
      <c r="A7112" s="7" t="s">
        <v>580</v>
      </c>
      <c r="B7112" s="8">
        <v>41193</v>
      </c>
      <c r="C7112" s="9">
        <v>3</v>
      </c>
      <c r="D7112" s="10">
        <v>20099</v>
      </c>
    </row>
    <row r="7113" spans="1:4" x14ac:dyDescent="0.35">
      <c r="A7113" s="7" t="s">
        <v>580</v>
      </c>
      <c r="B7113" s="8">
        <v>41194</v>
      </c>
      <c r="C7113" s="9">
        <v>10</v>
      </c>
      <c r="D7113" s="10">
        <v>20008</v>
      </c>
    </row>
    <row r="7114" spans="1:4" x14ac:dyDescent="0.35">
      <c r="A7114" s="7" t="s">
        <v>580</v>
      </c>
      <c r="B7114" s="8">
        <v>41246</v>
      </c>
      <c r="C7114" s="9">
        <v>3</v>
      </c>
      <c r="D7114" s="10">
        <v>20093</v>
      </c>
    </row>
    <row r="7115" spans="1:4" x14ac:dyDescent="0.35">
      <c r="A7115" s="7" t="s">
        <v>580</v>
      </c>
      <c r="B7115" s="8">
        <v>41199</v>
      </c>
      <c r="C7115" s="9">
        <v>10</v>
      </c>
      <c r="D7115" s="10">
        <v>30069</v>
      </c>
    </row>
    <row r="7116" spans="1:4" x14ac:dyDescent="0.35">
      <c r="A7116" s="7" t="s">
        <v>580</v>
      </c>
      <c r="B7116" s="8">
        <v>41200</v>
      </c>
      <c r="C7116" s="9">
        <v>9.5</v>
      </c>
      <c r="D7116" s="10">
        <v>20108</v>
      </c>
    </row>
    <row r="7117" spans="1:4" x14ac:dyDescent="0.35">
      <c r="A7117" s="7" t="s">
        <v>580</v>
      </c>
      <c r="B7117" s="8">
        <v>41246</v>
      </c>
      <c r="C7117" s="9">
        <v>10.75</v>
      </c>
      <c r="D7117" s="10">
        <v>20155</v>
      </c>
    </row>
    <row r="7118" spans="1:4" x14ac:dyDescent="0.35">
      <c r="A7118" s="7" t="s">
        <v>580</v>
      </c>
      <c r="B7118" s="8">
        <v>41269</v>
      </c>
      <c r="C7118" s="9">
        <v>15</v>
      </c>
      <c r="D7118" s="10">
        <v>20102</v>
      </c>
    </row>
    <row r="7119" spans="1:4" x14ac:dyDescent="0.35">
      <c r="A7119" s="7" t="s">
        <v>580</v>
      </c>
      <c r="B7119" s="8">
        <v>41270</v>
      </c>
      <c r="C7119" s="9">
        <v>10.7</v>
      </c>
      <c r="D7119" s="10">
        <v>20168</v>
      </c>
    </row>
    <row r="7120" spans="1:4" x14ac:dyDescent="0.35">
      <c r="A7120" s="7" t="s">
        <v>580</v>
      </c>
      <c r="B7120" s="8">
        <v>41277</v>
      </c>
      <c r="C7120" s="9">
        <v>12</v>
      </c>
      <c r="D7120" s="10">
        <v>20194</v>
      </c>
    </row>
    <row r="7121" spans="1:4" x14ac:dyDescent="0.35">
      <c r="A7121" s="7" t="s">
        <v>580</v>
      </c>
      <c r="B7121" s="8">
        <v>41281</v>
      </c>
      <c r="C7121" s="9">
        <v>15</v>
      </c>
      <c r="D7121" s="10">
        <v>20153</v>
      </c>
    </row>
    <row r="7122" spans="1:4" x14ac:dyDescent="0.35">
      <c r="A7122" s="7" t="s">
        <v>580</v>
      </c>
      <c r="B7122" s="8">
        <v>41281</v>
      </c>
      <c r="C7122" s="9">
        <v>21.5</v>
      </c>
      <c r="D7122" s="10">
        <v>20153</v>
      </c>
    </row>
    <row r="7123" spans="1:4" x14ac:dyDescent="0.35">
      <c r="A7123" s="7" t="s">
        <v>580</v>
      </c>
      <c r="B7123" s="8">
        <v>41284</v>
      </c>
      <c r="C7123" s="9">
        <v>17.5</v>
      </c>
      <c r="D7123" s="10">
        <v>20133</v>
      </c>
    </row>
    <row r="7124" spans="1:4" x14ac:dyDescent="0.35">
      <c r="A7124" s="7" t="s">
        <v>580</v>
      </c>
      <c r="B7124" s="8">
        <v>41290</v>
      </c>
      <c r="C7124" s="9">
        <v>10.25</v>
      </c>
      <c r="D7124" s="10">
        <v>20147</v>
      </c>
    </row>
    <row r="7125" spans="1:4" x14ac:dyDescent="0.35">
      <c r="A7125" s="7" t="s">
        <v>580</v>
      </c>
      <c r="B7125" s="8">
        <v>41291</v>
      </c>
      <c r="C7125" s="9">
        <v>6</v>
      </c>
      <c r="D7125" s="10">
        <v>20087</v>
      </c>
    </row>
    <row r="7126" spans="1:4" x14ac:dyDescent="0.35">
      <c r="A7126" s="7" t="s">
        <v>580</v>
      </c>
      <c r="B7126" s="8">
        <v>41297</v>
      </c>
      <c r="C7126" s="9">
        <v>16.760000000000002</v>
      </c>
      <c r="D7126" s="10">
        <v>20094</v>
      </c>
    </row>
    <row r="7127" spans="1:4" x14ac:dyDescent="0.35">
      <c r="A7127" s="7" t="s">
        <v>580</v>
      </c>
      <c r="B7127" s="8">
        <v>41298</v>
      </c>
      <c r="C7127" s="9">
        <v>8.25</v>
      </c>
      <c r="D7127" s="10">
        <v>20162</v>
      </c>
    </row>
    <row r="7128" spans="1:4" x14ac:dyDescent="0.35">
      <c r="A7128" s="7" t="s">
        <v>580</v>
      </c>
      <c r="B7128" s="8">
        <v>41305</v>
      </c>
      <c r="C7128" s="9">
        <v>33.75</v>
      </c>
      <c r="D7128" s="10">
        <v>20140</v>
      </c>
    </row>
    <row r="7129" spans="1:4" x14ac:dyDescent="0.35">
      <c r="A7129" s="7" t="s">
        <v>580</v>
      </c>
      <c r="B7129" s="8">
        <v>41311</v>
      </c>
      <c r="C7129" s="9">
        <v>15</v>
      </c>
      <c r="D7129" s="10">
        <v>20059</v>
      </c>
    </row>
    <row r="7130" spans="1:4" x14ac:dyDescent="0.35">
      <c r="A7130" s="7" t="s">
        <v>580</v>
      </c>
      <c r="B7130" s="8">
        <v>41312</v>
      </c>
      <c r="C7130" s="9">
        <v>3</v>
      </c>
      <c r="D7130" s="10">
        <v>20120</v>
      </c>
    </row>
    <row r="7131" spans="1:4" x14ac:dyDescent="0.35">
      <c r="A7131" s="7" t="s">
        <v>580</v>
      </c>
      <c r="B7131" s="8">
        <v>41389</v>
      </c>
      <c r="C7131" s="9">
        <v>6</v>
      </c>
      <c r="D7131" s="10">
        <v>20258</v>
      </c>
    </row>
    <row r="7132" spans="1:4" x14ac:dyDescent="0.35">
      <c r="A7132" s="7" t="s">
        <v>580</v>
      </c>
      <c r="B7132" s="8">
        <v>41395</v>
      </c>
      <c r="C7132" s="9">
        <v>5</v>
      </c>
      <c r="D7132" s="10">
        <v>20317</v>
      </c>
    </row>
    <row r="7133" spans="1:4" x14ac:dyDescent="0.35">
      <c r="A7133" s="7" t="s">
        <v>580</v>
      </c>
      <c r="B7133" s="8">
        <v>41424</v>
      </c>
      <c r="C7133" s="9">
        <v>6</v>
      </c>
      <c r="D7133" s="10">
        <v>30071</v>
      </c>
    </row>
    <row r="7134" spans="1:4" x14ac:dyDescent="0.35">
      <c r="A7134" s="7" t="s">
        <v>580</v>
      </c>
      <c r="B7134" s="8">
        <v>41423</v>
      </c>
      <c r="C7134" s="9">
        <v>5</v>
      </c>
      <c r="D7134" s="10">
        <v>20218</v>
      </c>
    </row>
    <row r="7135" spans="1:4" x14ac:dyDescent="0.35">
      <c r="A7135" s="7" t="s">
        <v>580</v>
      </c>
      <c r="B7135" s="8">
        <v>41452</v>
      </c>
      <c r="C7135" s="9">
        <v>6</v>
      </c>
      <c r="D7135" s="10">
        <v>20182</v>
      </c>
    </row>
    <row r="7136" spans="1:4" x14ac:dyDescent="0.35">
      <c r="A7136" s="7" t="s">
        <v>580</v>
      </c>
      <c r="B7136" s="8">
        <v>41487</v>
      </c>
      <c r="C7136" s="9">
        <v>21.75</v>
      </c>
      <c r="D7136" s="10">
        <v>20175</v>
      </c>
    </row>
    <row r="7137" spans="1:4" x14ac:dyDescent="0.35">
      <c r="A7137" s="7" t="s">
        <v>581</v>
      </c>
      <c r="B7137" s="8">
        <v>41208</v>
      </c>
      <c r="C7137" s="9">
        <v>12.6</v>
      </c>
      <c r="D7137" s="10">
        <v>70092</v>
      </c>
    </row>
    <row r="7138" spans="1:4" x14ac:dyDescent="0.35">
      <c r="A7138" s="7" t="s">
        <v>581</v>
      </c>
      <c r="B7138" s="8">
        <v>41219</v>
      </c>
      <c r="C7138" s="9">
        <v>12.65</v>
      </c>
      <c r="D7138" s="10">
        <v>70054</v>
      </c>
    </row>
    <row r="7139" spans="1:4" x14ac:dyDescent="0.35">
      <c r="A7139" s="7" t="s">
        <v>581</v>
      </c>
      <c r="B7139" s="8">
        <v>41244</v>
      </c>
      <c r="C7139" s="9">
        <v>15.35</v>
      </c>
      <c r="D7139" s="10">
        <v>10013</v>
      </c>
    </row>
    <row r="7140" spans="1:4" x14ac:dyDescent="0.35">
      <c r="A7140" s="7" t="s">
        <v>581</v>
      </c>
      <c r="B7140" s="8">
        <v>41249</v>
      </c>
      <c r="C7140" s="9">
        <v>24.75</v>
      </c>
      <c r="D7140" s="10">
        <v>20139</v>
      </c>
    </row>
    <row r="7141" spans="1:4" x14ac:dyDescent="0.35">
      <c r="A7141" s="7" t="s">
        <v>581</v>
      </c>
      <c r="B7141" s="8">
        <v>41404</v>
      </c>
      <c r="C7141" s="9">
        <v>12.65</v>
      </c>
      <c r="D7141" s="10">
        <v>60025</v>
      </c>
    </row>
    <row r="7142" spans="1:4" x14ac:dyDescent="0.35">
      <c r="A7142" s="7" t="s">
        <v>581</v>
      </c>
      <c r="B7142" s="8">
        <v>41579</v>
      </c>
      <c r="C7142" s="9">
        <v>15.45</v>
      </c>
      <c r="D7142" s="10">
        <v>60061</v>
      </c>
    </row>
    <row r="7143" spans="1:4" x14ac:dyDescent="0.35">
      <c r="A7143" s="7" t="s">
        <v>582</v>
      </c>
      <c r="B7143" s="8">
        <v>41184</v>
      </c>
      <c r="C7143" s="9">
        <v>28.66</v>
      </c>
      <c r="D7143" s="10">
        <v>10002</v>
      </c>
    </row>
    <row r="7144" spans="1:4" x14ac:dyDescent="0.35">
      <c r="A7144" s="7" t="s">
        <v>582</v>
      </c>
      <c r="B7144" s="8">
        <v>41232</v>
      </c>
      <c r="C7144" s="9">
        <v>11.65</v>
      </c>
      <c r="D7144" s="10">
        <v>20023</v>
      </c>
    </row>
    <row r="7145" spans="1:4" x14ac:dyDescent="0.35">
      <c r="A7145" s="7" t="s">
        <v>582</v>
      </c>
      <c r="B7145" s="8">
        <v>41204</v>
      </c>
      <c r="C7145" s="9">
        <v>22.35</v>
      </c>
      <c r="D7145" s="10">
        <v>20047</v>
      </c>
    </row>
    <row r="7146" spans="1:4" x14ac:dyDescent="0.35">
      <c r="A7146" s="7" t="s">
        <v>582</v>
      </c>
      <c r="B7146" s="8">
        <v>41249</v>
      </c>
      <c r="C7146" s="9">
        <v>24.61</v>
      </c>
      <c r="D7146" s="10">
        <v>60001</v>
      </c>
    </row>
    <row r="7147" spans="1:4" x14ac:dyDescent="0.35">
      <c r="A7147" s="7" t="s">
        <v>582</v>
      </c>
      <c r="B7147" s="8">
        <v>41248</v>
      </c>
      <c r="C7147" s="9">
        <v>27.2</v>
      </c>
      <c r="D7147" s="10">
        <v>70058</v>
      </c>
    </row>
    <row r="7148" spans="1:4" x14ac:dyDescent="0.35">
      <c r="A7148" s="7" t="s">
        <v>582</v>
      </c>
      <c r="B7148" s="8">
        <v>41297</v>
      </c>
      <c r="C7148" s="9">
        <v>35.25</v>
      </c>
      <c r="D7148" s="10">
        <v>60020</v>
      </c>
    </row>
    <row r="7149" spans="1:4" x14ac:dyDescent="0.35">
      <c r="A7149" s="7" t="s">
        <v>582</v>
      </c>
      <c r="B7149" s="8">
        <v>41485</v>
      </c>
      <c r="C7149" s="9">
        <v>25.33</v>
      </c>
      <c r="D7149" s="10">
        <v>60009</v>
      </c>
    </row>
    <row r="7150" spans="1:4" x14ac:dyDescent="0.35">
      <c r="A7150" s="7" t="s">
        <v>582</v>
      </c>
      <c r="B7150" s="8">
        <v>41501</v>
      </c>
      <c r="C7150" s="9">
        <v>8.5</v>
      </c>
      <c r="D7150" s="10">
        <v>30011</v>
      </c>
    </row>
    <row r="7151" spans="1:4" x14ac:dyDescent="0.35">
      <c r="A7151" s="7" t="s">
        <v>582</v>
      </c>
      <c r="B7151" s="8">
        <v>41520</v>
      </c>
      <c r="C7151" s="9">
        <v>22.86</v>
      </c>
      <c r="D7151" s="10">
        <v>40009</v>
      </c>
    </row>
    <row r="7152" spans="1:4" x14ac:dyDescent="0.35">
      <c r="A7152" s="7" t="s">
        <v>583</v>
      </c>
      <c r="B7152" s="8">
        <v>41213</v>
      </c>
      <c r="C7152" s="9">
        <v>8.9499999999999993</v>
      </c>
      <c r="D7152" s="10">
        <v>10028</v>
      </c>
    </row>
    <row r="7153" spans="1:4" x14ac:dyDescent="0.35">
      <c r="A7153" s="7" t="s">
        <v>583</v>
      </c>
      <c r="B7153" s="8">
        <v>41179</v>
      </c>
      <c r="C7153" s="9">
        <v>0.01</v>
      </c>
      <c r="D7153" s="10">
        <v>60018</v>
      </c>
    </row>
    <row r="7154" spans="1:4" x14ac:dyDescent="0.35">
      <c r="A7154" s="7" t="s">
        <v>583</v>
      </c>
      <c r="B7154" s="8">
        <v>41258</v>
      </c>
      <c r="C7154" s="9">
        <v>39.9</v>
      </c>
      <c r="D7154" s="10">
        <v>60015</v>
      </c>
    </row>
    <row r="7155" spans="1:4" x14ac:dyDescent="0.35">
      <c r="A7155" s="7" t="s">
        <v>583</v>
      </c>
      <c r="B7155" s="8">
        <v>41379</v>
      </c>
      <c r="C7155" s="9">
        <v>16.149999999999999</v>
      </c>
      <c r="D7155" s="10">
        <v>50015</v>
      </c>
    </row>
    <row r="7156" spans="1:4" x14ac:dyDescent="0.35">
      <c r="A7156" s="7" t="s">
        <v>583</v>
      </c>
      <c r="B7156" s="8">
        <v>41437</v>
      </c>
      <c r="C7156" s="9">
        <v>9.9499999999999993</v>
      </c>
      <c r="D7156" s="10">
        <v>10039</v>
      </c>
    </row>
    <row r="7157" spans="1:4" x14ac:dyDescent="0.35">
      <c r="A7157" s="7" t="s">
        <v>583</v>
      </c>
      <c r="B7157" s="8">
        <v>41485</v>
      </c>
      <c r="C7157" s="9">
        <v>9.9499999999999993</v>
      </c>
      <c r="D7157" s="10">
        <v>10018</v>
      </c>
    </row>
    <row r="7158" spans="1:4" x14ac:dyDescent="0.35">
      <c r="A7158" s="7" t="s">
        <v>583</v>
      </c>
      <c r="B7158" s="8">
        <v>41521</v>
      </c>
      <c r="C7158" s="9">
        <v>8.9499999999999993</v>
      </c>
      <c r="D7158" s="10">
        <v>10026</v>
      </c>
    </row>
    <row r="7159" spans="1:4" x14ac:dyDescent="0.35">
      <c r="A7159" s="7" t="s">
        <v>584</v>
      </c>
      <c r="B7159" s="8">
        <v>41213</v>
      </c>
      <c r="C7159" s="9">
        <v>11.42</v>
      </c>
      <c r="D7159" s="10">
        <v>10038</v>
      </c>
    </row>
    <row r="7160" spans="1:4" x14ac:dyDescent="0.35">
      <c r="A7160" s="7" t="s">
        <v>584</v>
      </c>
      <c r="B7160" s="8">
        <v>41179</v>
      </c>
      <c r="C7160" s="9">
        <v>9.9499999999999993</v>
      </c>
      <c r="D7160" s="10">
        <v>70027</v>
      </c>
    </row>
    <row r="7161" spans="1:4" x14ac:dyDescent="0.35">
      <c r="A7161" s="7" t="s">
        <v>584</v>
      </c>
      <c r="B7161" s="8">
        <v>41521</v>
      </c>
      <c r="C7161" s="9">
        <v>7.65</v>
      </c>
      <c r="D7161" s="10">
        <v>10025</v>
      </c>
    </row>
    <row r="7162" spans="1:4" x14ac:dyDescent="0.35">
      <c r="A7162" s="7" t="s">
        <v>585</v>
      </c>
      <c r="B7162" s="8">
        <v>41185</v>
      </c>
      <c r="C7162" s="9">
        <v>0.01</v>
      </c>
      <c r="D7162" s="10">
        <v>70006</v>
      </c>
    </row>
    <row r="7163" spans="1:4" x14ac:dyDescent="0.35">
      <c r="A7163" s="7" t="s">
        <v>586</v>
      </c>
      <c r="B7163" s="8">
        <v>41214</v>
      </c>
      <c r="C7163" s="9">
        <v>11.95</v>
      </c>
      <c r="D7163" s="10">
        <v>10073</v>
      </c>
    </row>
    <row r="7164" spans="1:4" x14ac:dyDescent="0.35">
      <c r="A7164" s="7" t="s">
        <v>586</v>
      </c>
      <c r="B7164" s="8">
        <v>41184</v>
      </c>
      <c r="C7164" s="9">
        <v>7.33</v>
      </c>
      <c r="D7164" s="10">
        <v>60018</v>
      </c>
    </row>
    <row r="7165" spans="1:4" x14ac:dyDescent="0.35">
      <c r="A7165" s="7" t="s">
        <v>586</v>
      </c>
      <c r="B7165" s="8">
        <v>41298</v>
      </c>
      <c r="C7165" s="9">
        <v>10.08</v>
      </c>
      <c r="D7165" s="10">
        <v>70009</v>
      </c>
    </row>
    <row r="7166" spans="1:4" x14ac:dyDescent="0.35">
      <c r="A7166" s="7" t="s">
        <v>586</v>
      </c>
      <c r="B7166" s="8">
        <v>41333</v>
      </c>
      <c r="C7166" s="9">
        <v>20.2</v>
      </c>
      <c r="D7166" s="10">
        <v>70024</v>
      </c>
    </row>
    <row r="7167" spans="1:4" x14ac:dyDescent="0.35">
      <c r="A7167" s="7" t="s">
        <v>586</v>
      </c>
      <c r="B7167" s="8">
        <v>41331</v>
      </c>
      <c r="C7167" s="9">
        <v>10.75</v>
      </c>
      <c r="D7167" s="10">
        <v>70099</v>
      </c>
    </row>
    <row r="7168" spans="1:4" x14ac:dyDescent="0.35">
      <c r="A7168" s="7" t="s">
        <v>586</v>
      </c>
      <c r="B7168" s="8">
        <v>41347</v>
      </c>
      <c r="C7168" s="9">
        <v>10.75</v>
      </c>
      <c r="D7168" s="10">
        <v>60025</v>
      </c>
    </row>
    <row r="7169" spans="1:4" x14ac:dyDescent="0.35">
      <c r="A7169" s="7" t="s">
        <v>586</v>
      </c>
      <c r="B7169" s="8">
        <v>41411</v>
      </c>
      <c r="C7169" s="9">
        <v>7.65</v>
      </c>
      <c r="D7169" s="10">
        <v>10021</v>
      </c>
    </row>
    <row r="7170" spans="1:4" x14ac:dyDescent="0.35">
      <c r="A7170" s="7" t="s">
        <v>586</v>
      </c>
      <c r="B7170" s="8">
        <v>41414</v>
      </c>
      <c r="C7170" s="9">
        <v>10.75</v>
      </c>
      <c r="D7170" s="10">
        <v>50008</v>
      </c>
    </row>
    <row r="7171" spans="1:4" x14ac:dyDescent="0.35">
      <c r="A7171" s="7" t="s">
        <v>586</v>
      </c>
      <c r="B7171" s="8">
        <v>41416</v>
      </c>
      <c r="C7171" s="9">
        <v>6.75</v>
      </c>
      <c r="D7171" s="10">
        <v>40002</v>
      </c>
    </row>
    <row r="7172" spans="1:4" x14ac:dyDescent="0.35">
      <c r="A7172" s="7" t="s">
        <v>586</v>
      </c>
      <c r="B7172" s="8">
        <v>41492</v>
      </c>
      <c r="C7172" s="9">
        <v>8.9499999999999993</v>
      </c>
      <c r="D7172" s="10">
        <v>60024</v>
      </c>
    </row>
    <row r="7173" spans="1:4" x14ac:dyDescent="0.35">
      <c r="A7173" s="7" t="s">
        <v>586</v>
      </c>
      <c r="B7173" s="8">
        <v>41509</v>
      </c>
      <c r="C7173" s="9">
        <v>5.5</v>
      </c>
      <c r="D7173" s="10">
        <v>60006</v>
      </c>
    </row>
    <row r="7174" spans="1:4" x14ac:dyDescent="0.35">
      <c r="A7174" s="7" t="s">
        <v>586</v>
      </c>
      <c r="B7174" s="8">
        <v>41507</v>
      </c>
      <c r="C7174" s="9">
        <v>5.35</v>
      </c>
      <c r="D7174" s="10">
        <v>90037</v>
      </c>
    </row>
    <row r="7175" spans="1:4" x14ac:dyDescent="0.35">
      <c r="A7175" s="7" t="s">
        <v>586</v>
      </c>
      <c r="B7175" s="8">
        <v>41523</v>
      </c>
      <c r="C7175" s="9">
        <v>4.9000000000000004</v>
      </c>
      <c r="D7175" s="10">
        <v>10006</v>
      </c>
    </row>
    <row r="7176" spans="1:4" x14ac:dyDescent="0.35">
      <c r="A7176" s="7" t="s">
        <v>586</v>
      </c>
      <c r="B7176" s="8">
        <v>41527</v>
      </c>
      <c r="C7176" s="9">
        <v>5.35</v>
      </c>
      <c r="D7176" s="10">
        <v>40006</v>
      </c>
    </row>
    <row r="7177" spans="1:4" x14ac:dyDescent="0.35">
      <c r="A7177" s="7" t="s">
        <v>586</v>
      </c>
      <c r="B7177" s="8">
        <v>41535</v>
      </c>
      <c r="C7177" s="9">
        <v>5.43</v>
      </c>
      <c r="D7177" s="10">
        <v>10044</v>
      </c>
    </row>
    <row r="7178" spans="1:4" x14ac:dyDescent="0.35">
      <c r="A7178" s="7" t="s">
        <v>586</v>
      </c>
      <c r="B7178" s="8">
        <v>41555</v>
      </c>
      <c r="C7178" s="9">
        <v>5.35</v>
      </c>
      <c r="D7178" s="10">
        <v>10022</v>
      </c>
    </row>
    <row r="7179" spans="1:4" x14ac:dyDescent="0.35">
      <c r="A7179" s="7" t="s">
        <v>586</v>
      </c>
      <c r="B7179" s="8">
        <v>41557</v>
      </c>
      <c r="C7179" s="9">
        <v>4.95</v>
      </c>
      <c r="D7179" s="10">
        <v>10027</v>
      </c>
    </row>
    <row r="7180" spans="1:4" x14ac:dyDescent="0.35">
      <c r="A7180" s="7" t="s">
        <v>587</v>
      </c>
      <c r="B7180" s="8">
        <v>41179</v>
      </c>
      <c r="C7180" s="9">
        <v>6</v>
      </c>
      <c r="D7180" s="10">
        <v>40039</v>
      </c>
    </row>
    <row r="7181" spans="1:4" x14ac:dyDescent="0.35">
      <c r="A7181" s="7" t="s">
        <v>588</v>
      </c>
      <c r="B7181" s="8">
        <v>41205</v>
      </c>
      <c r="C7181" s="9">
        <v>10.52</v>
      </c>
      <c r="D7181" s="10">
        <v>70037</v>
      </c>
    </row>
    <row r="7182" spans="1:4" x14ac:dyDescent="0.35">
      <c r="A7182" s="7" t="s">
        <v>588</v>
      </c>
      <c r="B7182" s="8">
        <v>41179</v>
      </c>
      <c r="C7182" s="9">
        <v>14.35</v>
      </c>
      <c r="D7182" s="10">
        <v>60014</v>
      </c>
    </row>
    <row r="7183" spans="1:4" x14ac:dyDescent="0.35">
      <c r="A7183" s="7" t="s">
        <v>588</v>
      </c>
      <c r="B7183" s="8">
        <v>41184</v>
      </c>
      <c r="C7183" s="9">
        <v>10.48</v>
      </c>
      <c r="D7183" s="10">
        <v>60047</v>
      </c>
    </row>
    <row r="7184" spans="1:4" x14ac:dyDescent="0.35">
      <c r="A7184" s="7" t="s">
        <v>588</v>
      </c>
      <c r="B7184" s="8">
        <v>41186</v>
      </c>
      <c r="C7184" s="9">
        <v>11.38</v>
      </c>
      <c r="D7184" s="10">
        <v>50011</v>
      </c>
    </row>
    <row r="7185" spans="1:4" x14ac:dyDescent="0.35">
      <c r="A7185" s="7" t="s">
        <v>588</v>
      </c>
      <c r="B7185" s="8">
        <v>41197</v>
      </c>
      <c r="C7185" s="9">
        <v>10.52</v>
      </c>
      <c r="D7185" s="10">
        <v>60009</v>
      </c>
    </row>
    <row r="7186" spans="1:4" x14ac:dyDescent="0.35">
      <c r="A7186" s="7" t="s">
        <v>589</v>
      </c>
      <c r="B7186" s="8">
        <v>41205</v>
      </c>
      <c r="C7186" s="9">
        <v>11.38</v>
      </c>
      <c r="D7186" s="10">
        <v>10038</v>
      </c>
    </row>
    <row r="7187" spans="1:4" x14ac:dyDescent="0.35">
      <c r="A7187" s="7" t="s">
        <v>589</v>
      </c>
      <c r="B7187" s="8">
        <v>41179</v>
      </c>
      <c r="C7187" s="9">
        <v>11.42</v>
      </c>
      <c r="D7187" s="10">
        <v>60013</v>
      </c>
    </row>
    <row r="7188" spans="1:4" x14ac:dyDescent="0.35">
      <c r="A7188" s="7" t="s">
        <v>589</v>
      </c>
      <c r="B7188" s="8">
        <v>41179</v>
      </c>
      <c r="C7188" s="9">
        <v>11.38</v>
      </c>
      <c r="D7188" s="10">
        <v>60013</v>
      </c>
    </row>
    <row r="7189" spans="1:4" x14ac:dyDescent="0.35">
      <c r="A7189" s="7" t="s">
        <v>589</v>
      </c>
      <c r="B7189" s="8">
        <v>41184</v>
      </c>
      <c r="C7189" s="9">
        <v>16.78</v>
      </c>
      <c r="D7189" s="10">
        <v>60046</v>
      </c>
    </row>
    <row r="7190" spans="1:4" x14ac:dyDescent="0.35">
      <c r="A7190" s="7" t="s">
        <v>589</v>
      </c>
      <c r="B7190" s="8">
        <v>41190</v>
      </c>
      <c r="C7190" s="9">
        <v>16.78</v>
      </c>
      <c r="D7190" s="10">
        <v>10004</v>
      </c>
    </row>
    <row r="7191" spans="1:4" x14ac:dyDescent="0.35">
      <c r="A7191" s="7" t="s">
        <v>589</v>
      </c>
      <c r="B7191" s="8">
        <v>41197</v>
      </c>
      <c r="C7191" s="9">
        <v>11.42</v>
      </c>
      <c r="D7191" s="10">
        <v>60013</v>
      </c>
    </row>
    <row r="7192" spans="1:4" x14ac:dyDescent="0.35">
      <c r="A7192" s="7" t="s">
        <v>589</v>
      </c>
      <c r="B7192" s="8">
        <v>41197</v>
      </c>
      <c r="C7192" s="9">
        <v>11.38</v>
      </c>
      <c r="D7192" s="10">
        <v>60013</v>
      </c>
    </row>
    <row r="7193" spans="1:4" x14ac:dyDescent="0.35">
      <c r="A7193" s="7" t="s">
        <v>589</v>
      </c>
      <c r="B7193" s="8">
        <v>41291</v>
      </c>
      <c r="C7193" s="9">
        <v>31.77</v>
      </c>
      <c r="D7193" s="10">
        <v>40022</v>
      </c>
    </row>
    <row r="7194" spans="1:4" x14ac:dyDescent="0.35">
      <c r="A7194" s="7" t="s">
        <v>589</v>
      </c>
      <c r="B7194" s="8">
        <v>41339</v>
      </c>
      <c r="C7194" s="9">
        <v>18.649999999999999</v>
      </c>
      <c r="D7194" s="10">
        <v>10019</v>
      </c>
    </row>
    <row r="7195" spans="1:4" x14ac:dyDescent="0.35">
      <c r="A7195" s="7" t="s">
        <v>589</v>
      </c>
      <c r="B7195" s="8">
        <v>41485</v>
      </c>
      <c r="C7195" s="9">
        <v>16.78</v>
      </c>
      <c r="D7195" s="10">
        <v>40020</v>
      </c>
    </row>
    <row r="7196" spans="1:4" x14ac:dyDescent="0.35">
      <c r="A7196" s="7" t="s">
        <v>589</v>
      </c>
      <c r="B7196" s="8">
        <v>41499</v>
      </c>
      <c r="C7196" s="9">
        <v>16.78</v>
      </c>
      <c r="D7196" s="10">
        <v>10024</v>
      </c>
    </row>
    <row r="7197" spans="1:4" x14ac:dyDescent="0.35">
      <c r="A7197" s="7" t="s">
        <v>589</v>
      </c>
      <c r="B7197" s="8">
        <v>41540</v>
      </c>
      <c r="C7197" s="9">
        <v>14.62</v>
      </c>
      <c r="D7197" s="10">
        <v>10015</v>
      </c>
    </row>
    <row r="7198" spans="1:4" x14ac:dyDescent="0.35">
      <c r="A7198" s="7" t="s">
        <v>589</v>
      </c>
      <c r="B7198" s="8">
        <v>41571</v>
      </c>
      <c r="C7198" s="9">
        <v>15.49</v>
      </c>
      <c r="D7198" s="10">
        <v>60003</v>
      </c>
    </row>
    <row r="7199" spans="1:4" x14ac:dyDescent="0.35">
      <c r="A7199" s="7" t="s">
        <v>589</v>
      </c>
      <c r="B7199" s="8">
        <v>41582</v>
      </c>
      <c r="C7199" s="9">
        <v>14.62</v>
      </c>
      <c r="D7199" s="10">
        <v>50011</v>
      </c>
    </row>
    <row r="7200" spans="1:4" x14ac:dyDescent="0.35">
      <c r="A7200" s="7" t="s">
        <v>590</v>
      </c>
      <c r="B7200" s="8">
        <v>41178</v>
      </c>
      <c r="C7200" s="9">
        <v>17.45</v>
      </c>
      <c r="D7200" s="10">
        <v>10086</v>
      </c>
    </row>
    <row r="7201" spans="1:4" x14ac:dyDescent="0.35">
      <c r="A7201" s="7" t="s">
        <v>591</v>
      </c>
      <c r="B7201" s="8">
        <v>41186</v>
      </c>
      <c r="C7201" s="9">
        <v>52.65</v>
      </c>
      <c r="D7201" s="10">
        <v>10102</v>
      </c>
    </row>
    <row r="7202" spans="1:4" x14ac:dyDescent="0.35">
      <c r="A7202" s="7" t="s">
        <v>592</v>
      </c>
      <c r="B7202" s="8">
        <v>41179</v>
      </c>
      <c r="C7202" s="9">
        <v>16.78</v>
      </c>
      <c r="D7202" s="10">
        <v>60012</v>
      </c>
    </row>
    <row r="7203" spans="1:4" x14ac:dyDescent="0.35">
      <c r="A7203" s="7" t="s">
        <v>592</v>
      </c>
      <c r="B7203" s="8">
        <v>41195</v>
      </c>
      <c r="C7203" s="9">
        <v>44.95</v>
      </c>
      <c r="D7203" s="10">
        <v>50018</v>
      </c>
    </row>
    <row r="7204" spans="1:4" x14ac:dyDescent="0.35">
      <c r="A7204" s="7" t="s">
        <v>592</v>
      </c>
      <c r="B7204" s="8">
        <v>41250</v>
      </c>
      <c r="C7204" s="9">
        <v>18.95</v>
      </c>
      <c r="D7204" s="10">
        <v>30017</v>
      </c>
    </row>
    <row r="7205" spans="1:4" x14ac:dyDescent="0.35">
      <c r="A7205" s="7" t="s">
        <v>592</v>
      </c>
      <c r="B7205" s="8">
        <v>41269</v>
      </c>
      <c r="C7205" s="9">
        <v>9.9499999999999993</v>
      </c>
      <c r="D7205" s="10">
        <v>30021</v>
      </c>
    </row>
    <row r="7206" spans="1:4" x14ac:dyDescent="0.35">
      <c r="A7206" s="7" t="s">
        <v>592</v>
      </c>
      <c r="B7206" s="8">
        <v>41318</v>
      </c>
      <c r="C7206" s="9">
        <v>14.95</v>
      </c>
      <c r="D7206" s="10">
        <v>30028</v>
      </c>
    </row>
    <row r="7207" spans="1:4" x14ac:dyDescent="0.35">
      <c r="A7207" s="7" t="s">
        <v>592</v>
      </c>
      <c r="B7207" s="8">
        <v>41342</v>
      </c>
      <c r="C7207" s="9">
        <v>16.5</v>
      </c>
      <c r="D7207" s="10">
        <v>40130</v>
      </c>
    </row>
    <row r="7208" spans="1:4" x14ac:dyDescent="0.35">
      <c r="A7208" s="7" t="s">
        <v>592</v>
      </c>
      <c r="B7208" s="8">
        <v>41388</v>
      </c>
      <c r="C7208" s="9">
        <v>98.75</v>
      </c>
      <c r="D7208" s="10">
        <v>70057</v>
      </c>
    </row>
    <row r="7209" spans="1:4" x14ac:dyDescent="0.35">
      <c r="A7209" s="7" t="s">
        <v>592</v>
      </c>
      <c r="B7209" s="8">
        <v>41399</v>
      </c>
      <c r="C7209" s="9">
        <v>46.1</v>
      </c>
      <c r="D7209" s="10">
        <v>60006</v>
      </c>
    </row>
    <row r="7210" spans="1:4" x14ac:dyDescent="0.35">
      <c r="A7210" s="7" t="s">
        <v>592</v>
      </c>
      <c r="B7210" s="8">
        <v>41433</v>
      </c>
      <c r="C7210" s="9">
        <v>55.95</v>
      </c>
      <c r="D7210" s="10">
        <v>70052</v>
      </c>
    </row>
    <row r="7211" spans="1:4" x14ac:dyDescent="0.35">
      <c r="A7211" s="7" t="s">
        <v>592</v>
      </c>
      <c r="B7211" s="8">
        <v>41574</v>
      </c>
      <c r="C7211" s="9">
        <v>40.85</v>
      </c>
      <c r="D7211" s="10">
        <v>70005</v>
      </c>
    </row>
    <row r="7212" spans="1:4" x14ac:dyDescent="0.35">
      <c r="A7212" s="7" t="s">
        <v>593</v>
      </c>
      <c r="B7212" s="8">
        <v>41185</v>
      </c>
      <c r="C7212" s="9">
        <v>16.95</v>
      </c>
      <c r="D7212" s="10">
        <v>50038</v>
      </c>
    </row>
    <row r="7213" spans="1:4" x14ac:dyDescent="0.35">
      <c r="A7213" s="7" t="s">
        <v>594</v>
      </c>
      <c r="B7213" s="8">
        <v>41185</v>
      </c>
      <c r="C7213" s="9">
        <v>14.25</v>
      </c>
      <c r="D7213" s="10">
        <v>50036</v>
      </c>
    </row>
    <row r="7214" spans="1:4" x14ac:dyDescent="0.35">
      <c r="A7214" s="7" t="s">
        <v>595</v>
      </c>
      <c r="B7214" s="8">
        <v>41192</v>
      </c>
      <c r="C7214" s="9">
        <v>30.9</v>
      </c>
      <c r="D7214" s="10">
        <v>50020</v>
      </c>
    </row>
    <row r="7215" spans="1:4" x14ac:dyDescent="0.35">
      <c r="A7215" s="7" t="s">
        <v>596</v>
      </c>
      <c r="B7215" s="8">
        <v>41193</v>
      </c>
      <c r="C7215" s="9">
        <v>9.9499999999999993</v>
      </c>
      <c r="D7215" s="10">
        <v>60015</v>
      </c>
    </row>
    <row r="7216" spans="1:4" x14ac:dyDescent="0.35">
      <c r="A7216" s="7" t="s">
        <v>597</v>
      </c>
      <c r="B7216" s="8">
        <v>41193</v>
      </c>
      <c r="C7216" s="9">
        <v>9.9499999999999993</v>
      </c>
      <c r="D7216" s="10">
        <v>60020</v>
      </c>
    </row>
    <row r="7217" spans="1:4" x14ac:dyDescent="0.35">
      <c r="A7217" s="7" t="s">
        <v>598</v>
      </c>
      <c r="B7217" s="8">
        <v>41193</v>
      </c>
      <c r="C7217" s="9">
        <v>12.28</v>
      </c>
      <c r="D7217" s="10">
        <v>70015</v>
      </c>
    </row>
    <row r="7218" spans="1:4" x14ac:dyDescent="0.35">
      <c r="A7218" s="7" t="s">
        <v>599</v>
      </c>
      <c r="B7218" s="8">
        <v>41193</v>
      </c>
      <c r="C7218" s="9">
        <v>12.65</v>
      </c>
      <c r="D7218" s="10">
        <v>60021</v>
      </c>
    </row>
    <row r="7219" spans="1:4" x14ac:dyDescent="0.35">
      <c r="A7219" s="7" t="s">
        <v>600</v>
      </c>
      <c r="B7219" s="8">
        <v>41193</v>
      </c>
      <c r="C7219" s="9">
        <v>21.45</v>
      </c>
      <c r="D7219" s="10">
        <v>50013</v>
      </c>
    </row>
    <row r="7220" spans="1:4" x14ac:dyDescent="0.35">
      <c r="A7220" s="7" t="s">
        <v>601</v>
      </c>
      <c r="B7220" s="8">
        <v>41193</v>
      </c>
      <c r="C7220" s="9">
        <v>8.5</v>
      </c>
      <c r="D7220" s="10">
        <v>60036</v>
      </c>
    </row>
    <row r="7221" spans="1:4" x14ac:dyDescent="0.35">
      <c r="A7221" s="7" t="s">
        <v>602</v>
      </c>
      <c r="B7221" s="8">
        <v>41193</v>
      </c>
      <c r="C7221" s="9">
        <v>5.95</v>
      </c>
      <c r="D7221" s="10">
        <v>50035</v>
      </c>
    </row>
    <row r="7222" spans="1:4" x14ac:dyDescent="0.35">
      <c r="A7222" s="7" t="s">
        <v>603</v>
      </c>
      <c r="B7222" s="8">
        <v>41189</v>
      </c>
      <c r="C7222" s="9">
        <v>25.95</v>
      </c>
      <c r="D7222" s="10">
        <v>50027</v>
      </c>
    </row>
    <row r="7223" spans="1:4" x14ac:dyDescent="0.35">
      <c r="A7223" s="7" t="s">
        <v>604</v>
      </c>
      <c r="B7223" s="8">
        <v>41187</v>
      </c>
      <c r="C7223" s="9">
        <v>9.9499999999999993</v>
      </c>
      <c r="D7223" s="10">
        <v>50021</v>
      </c>
    </row>
    <row r="7224" spans="1:4" x14ac:dyDescent="0.35">
      <c r="A7224" s="7" t="s">
        <v>605</v>
      </c>
      <c r="B7224" s="8">
        <v>41207</v>
      </c>
      <c r="C7224" s="9">
        <v>39.299999999999997</v>
      </c>
      <c r="D7224" s="10">
        <v>50039</v>
      </c>
    </row>
    <row r="7225" spans="1:4" x14ac:dyDescent="0.35">
      <c r="A7225" s="7" t="s">
        <v>605</v>
      </c>
      <c r="B7225" s="8">
        <v>41189</v>
      </c>
      <c r="C7225" s="9">
        <v>19.7</v>
      </c>
      <c r="D7225" s="10">
        <v>50037</v>
      </c>
    </row>
    <row r="7226" spans="1:4" x14ac:dyDescent="0.35">
      <c r="A7226" s="7" t="s">
        <v>606</v>
      </c>
      <c r="B7226" s="8">
        <v>41190</v>
      </c>
      <c r="C7226" s="9">
        <v>24.85</v>
      </c>
      <c r="D7226" s="10">
        <v>60005</v>
      </c>
    </row>
    <row r="7227" spans="1:4" x14ac:dyDescent="0.35">
      <c r="A7227" s="7" t="s">
        <v>607</v>
      </c>
      <c r="B7227" s="8">
        <v>41190</v>
      </c>
      <c r="C7227" s="9">
        <v>28.4</v>
      </c>
      <c r="D7227" s="10">
        <v>60006</v>
      </c>
    </row>
    <row r="7228" spans="1:4" x14ac:dyDescent="0.35">
      <c r="A7228" s="7" t="s">
        <v>607</v>
      </c>
      <c r="B7228" s="8">
        <v>41192</v>
      </c>
      <c r="C7228" s="9">
        <v>13.95</v>
      </c>
      <c r="D7228" s="10">
        <v>70011</v>
      </c>
    </row>
    <row r="7229" spans="1:4" x14ac:dyDescent="0.35">
      <c r="A7229" s="7" t="s">
        <v>608</v>
      </c>
      <c r="B7229" s="8">
        <v>41190</v>
      </c>
      <c r="C7229" s="9">
        <v>28.85</v>
      </c>
      <c r="D7229" s="10">
        <v>50011</v>
      </c>
    </row>
    <row r="7230" spans="1:4" x14ac:dyDescent="0.35">
      <c r="A7230" s="7" t="s">
        <v>609</v>
      </c>
      <c r="B7230" s="8">
        <v>41190</v>
      </c>
      <c r="C7230" s="9">
        <v>41.9</v>
      </c>
      <c r="D7230" s="10">
        <v>60018</v>
      </c>
    </row>
    <row r="7231" spans="1:4" x14ac:dyDescent="0.35">
      <c r="A7231" s="7" t="s">
        <v>610</v>
      </c>
      <c r="B7231" s="8">
        <v>41191</v>
      </c>
      <c r="C7231" s="9">
        <v>28.66</v>
      </c>
      <c r="D7231" s="10">
        <v>60013</v>
      </c>
    </row>
    <row r="7232" spans="1:4" x14ac:dyDescent="0.35">
      <c r="A7232" s="7" t="s">
        <v>611</v>
      </c>
      <c r="B7232" s="8">
        <v>41192</v>
      </c>
      <c r="C7232" s="9">
        <v>26.45</v>
      </c>
      <c r="D7232" s="10">
        <v>60005</v>
      </c>
    </row>
    <row r="7233" spans="1:4" x14ac:dyDescent="0.35">
      <c r="A7233" s="7" t="s">
        <v>611</v>
      </c>
      <c r="B7233" s="8">
        <v>41278</v>
      </c>
      <c r="C7233" s="9">
        <v>8.9499999999999993</v>
      </c>
      <c r="D7233" s="10">
        <v>60011</v>
      </c>
    </row>
    <row r="7234" spans="1:4" x14ac:dyDescent="0.35">
      <c r="A7234" s="7" t="s">
        <v>611</v>
      </c>
      <c r="B7234" s="8">
        <v>41451</v>
      </c>
      <c r="C7234" s="9">
        <v>74.099999999999994</v>
      </c>
      <c r="D7234" s="10">
        <v>10012</v>
      </c>
    </row>
    <row r="7235" spans="1:4" x14ac:dyDescent="0.35">
      <c r="A7235" s="7" t="s">
        <v>611</v>
      </c>
      <c r="B7235" s="8">
        <v>41480</v>
      </c>
      <c r="C7235" s="9">
        <v>140.35</v>
      </c>
      <c r="D7235" s="10">
        <v>60002</v>
      </c>
    </row>
    <row r="7236" spans="1:4" x14ac:dyDescent="0.35">
      <c r="A7236" s="7" t="s">
        <v>612</v>
      </c>
      <c r="B7236" s="8">
        <v>41240</v>
      </c>
      <c r="C7236" s="9">
        <v>43.35</v>
      </c>
      <c r="D7236" s="10">
        <v>10087</v>
      </c>
    </row>
    <row r="7237" spans="1:4" x14ac:dyDescent="0.35">
      <c r="A7237" s="7" t="s">
        <v>612</v>
      </c>
      <c r="B7237" s="8">
        <v>41218</v>
      </c>
      <c r="C7237" s="9">
        <v>41.55</v>
      </c>
      <c r="D7237" s="10">
        <v>60021</v>
      </c>
    </row>
    <row r="7238" spans="1:4" x14ac:dyDescent="0.35">
      <c r="A7238" s="7" t="s">
        <v>612</v>
      </c>
      <c r="B7238" s="8">
        <v>41244</v>
      </c>
      <c r="C7238" s="9">
        <v>45.5</v>
      </c>
      <c r="D7238" s="10">
        <v>60061</v>
      </c>
    </row>
    <row r="7239" spans="1:4" x14ac:dyDescent="0.35">
      <c r="A7239" s="7" t="s">
        <v>612</v>
      </c>
      <c r="B7239" s="8">
        <v>41192</v>
      </c>
      <c r="C7239" s="9">
        <v>12.65</v>
      </c>
      <c r="D7239" s="10">
        <v>60001</v>
      </c>
    </row>
    <row r="7240" spans="1:4" x14ac:dyDescent="0.35">
      <c r="A7240" s="7" t="s">
        <v>612</v>
      </c>
      <c r="B7240" s="8">
        <v>41192</v>
      </c>
      <c r="C7240" s="9">
        <v>57.3</v>
      </c>
      <c r="D7240" s="10">
        <v>50028</v>
      </c>
    </row>
    <row r="7241" spans="1:4" x14ac:dyDescent="0.35">
      <c r="A7241" s="7" t="s">
        <v>612</v>
      </c>
      <c r="B7241" s="8">
        <v>41200</v>
      </c>
      <c r="C7241" s="9">
        <v>39.1</v>
      </c>
      <c r="D7241" s="10">
        <v>40027</v>
      </c>
    </row>
    <row r="7242" spans="1:4" x14ac:dyDescent="0.35">
      <c r="A7242" s="7" t="s">
        <v>612</v>
      </c>
      <c r="B7242" s="8">
        <v>41254</v>
      </c>
      <c r="C7242" s="9">
        <v>45.5</v>
      </c>
      <c r="D7242" s="10">
        <v>50020</v>
      </c>
    </row>
    <row r="7243" spans="1:4" x14ac:dyDescent="0.35">
      <c r="A7243" s="7" t="s">
        <v>612</v>
      </c>
      <c r="B7243" s="8">
        <v>41282</v>
      </c>
      <c r="C7243" s="9">
        <v>30.15</v>
      </c>
      <c r="D7243" s="10">
        <v>50027</v>
      </c>
    </row>
    <row r="7244" spans="1:4" x14ac:dyDescent="0.35">
      <c r="A7244" s="7" t="s">
        <v>612</v>
      </c>
      <c r="B7244" s="8">
        <v>41313</v>
      </c>
      <c r="C7244" s="9">
        <v>51.35</v>
      </c>
      <c r="D7244" s="10">
        <v>50019</v>
      </c>
    </row>
    <row r="7245" spans="1:4" x14ac:dyDescent="0.35">
      <c r="A7245" s="7" t="s">
        <v>612</v>
      </c>
      <c r="B7245" s="8">
        <v>41319</v>
      </c>
      <c r="C7245" s="9">
        <v>24.6</v>
      </c>
      <c r="D7245" s="10">
        <v>50069</v>
      </c>
    </row>
    <row r="7246" spans="1:4" x14ac:dyDescent="0.35">
      <c r="A7246" s="7" t="s">
        <v>612</v>
      </c>
      <c r="B7246" s="8">
        <v>41353</v>
      </c>
      <c r="C7246" s="9">
        <v>28.55</v>
      </c>
      <c r="D7246" s="10">
        <v>10116</v>
      </c>
    </row>
    <row r="7247" spans="1:4" x14ac:dyDescent="0.35">
      <c r="A7247" s="7" t="s">
        <v>612</v>
      </c>
      <c r="B7247" s="8">
        <v>41425</v>
      </c>
      <c r="C7247" s="9">
        <v>29.85</v>
      </c>
      <c r="D7247" s="10">
        <v>70073</v>
      </c>
    </row>
    <row r="7248" spans="1:4" x14ac:dyDescent="0.35">
      <c r="A7248" s="7" t="s">
        <v>612</v>
      </c>
      <c r="B7248" s="8">
        <v>41516</v>
      </c>
      <c r="C7248" s="9">
        <v>37.85</v>
      </c>
      <c r="D7248" s="10">
        <v>10066</v>
      </c>
    </row>
    <row r="7249" spans="1:4" x14ac:dyDescent="0.35">
      <c r="A7249" s="7" t="s">
        <v>613</v>
      </c>
      <c r="B7249" s="8">
        <v>41213</v>
      </c>
      <c r="C7249" s="9">
        <v>27.15</v>
      </c>
      <c r="D7249" s="10">
        <v>50011</v>
      </c>
    </row>
    <row r="7250" spans="1:4" x14ac:dyDescent="0.35">
      <c r="A7250" s="7" t="s">
        <v>613</v>
      </c>
      <c r="B7250" s="8">
        <v>41215</v>
      </c>
      <c r="C7250" s="9">
        <v>33.21</v>
      </c>
      <c r="D7250" s="10">
        <v>60002</v>
      </c>
    </row>
    <row r="7251" spans="1:4" x14ac:dyDescent="0.35">
      <c r="A7251" s="7" t="s">
        <v>613</v>
      </c>
      <c r="B7251" s="8">
        <v>41191</v>
      </c>
      <c r="C7251" s="9">
        <v>50.31</v>
      </c>
      <c r="D7251" s="10">
        <v>50010</v>
      </c>
    </row>
    <row r="7252" spans="1:4" x14ac:dyDescent="0.35">
      <c r="A7252" s="7" t="s">
        <v>613</v>
      </c>
      <c r="B7252" s="8">
        <v>41190</v>
      </c>
      <c r="C7252" s="9">
        <v>33.1</v>
      </c>
      <c r="D7252" s="10">
        <v>50002</v>
      </c>
    </row>
    <row r="7253" spans="1:4" x14ac:dyDescent="0.35">
      <c r="A7253" s="7" t="s">
        <v>613</v>
      </c>
      <c r="B7253" s="8">
        <v>41345</v>
      </c>
      <c r="C7253" s="9">
        <v>53.91</v>
      </c>
      <c r="D7253" s="10">
        <v>40015</v>
      </c>
    </row>
    <row r="7254" spans="1:4" x14ac:dyDescent="0.35">
      <c r="A7254" s="7" t="s">
        <v>613</v>
      </c>
      <c r="B7254" s="8">
        <v>41353</v>
      </c>
      <c r="C7254" s="9">
        <v>24.43</v>
      </c>
      <c r="D7254" s="10">
        <v>50001</v>
      </c>
    </row>
    <row r="7255" spans="1:4" x14ac:dyDescent="0.35">
      <c r="A7255" s="7" t="s">
        <v>613</v>
      </c>
      <c r="B7255" s="8">
        <v>41353</v>
      </c>
      <c r="C7255" s="9">
        <v>61.15</v>
      </c>
      <c r="D7255" s="10">
        <v>50001</v>
      </c>
    </row>
    <row r="7256" spans="1:4" x14ac:dyDescent="0.35">
      <c r="A7256" s="7" t="s">
        <v>613</v>
      </c>
      <c r="B7256" s="8">
        <v>41377</v>
      </c>
      <c r="C7256" s="9">
        <v>24.43</v>
      </c>
      <c r="D7256" s="10">
        <v>50001</v>
      </c>
    </row>
    <row r="7257" spans="1:4" x14ac:dyDescent="0.35">
      <c r="A7257" s="7" t="s">
        <v>613</v>
      </c>
      <c r="B7257" s="8">
        <v>41377</v>
      </c>
      <c r="C7257" s="9">
        <v>61.15</v>
      </c>
      <c r="D7257" s="10">
        <v>50001</v>
      </c>
    </row>
    <row r="7258" spans="1:4" x14ac:dyDescent="0.35">
      <c r="A7258" s="7" t="s">
        <v>613</v>
      </c>
      <c r="B7258" s="8">
        <v>41393</v>
      </c>
      <c r="C7258" s="9">
        <v>14.65</v>
      </c>
      <c r="D7258" s="10">
        <v>10014</v>
      </c>
    </row>
    <row r="7259" spans="1:4" x14ac:dyDescent="0.35">
      <c r="A7259" s="7" t="s">
        <v>613</v>
      </c>
      <c r="B7259" s="8">
        <v>41428</v>
      </c>
      <c r="C7259" s="9">
        <v>24.43</v>
      </c>
      <c r="D7259" s="10">
        <v>70002</v>
      </c>
    </row>
    <row r="7260" spans="1:4" x14ac:dyDescent="0.35">
      <c r="A7260" s="7" t="s">
        <v>613</v>
      </c>
      <c r="B7260" s="8">
        <v>41505</v>
      </c>
      <c r="C7260" s="9">
        <v>48.96</v>
      </c>
      <c r="D7260" s="10">
        <v>50018</v>
      </c>
    </row>
    <row r="7261" spans="1:4" x14ac:dyDescent="0.35">
      <c r="A7261" s="7" t="s">
        <v>614</v>
      </c>
      <c r="B7261" s="8">
        <v>41187</v>
      </c>
      <c r="C7261" s="9">
        <v>26.3</v>
      </c>
      <c r="D7261" s="10">
        <v>70029</v>
      </c>
    </row>
    <row r="7262" spans="1:4" x14ac:dyDescent="0.35">
      <c r="A7262" s="7" t="s">
        <v>615</v>
      </c>
      <c r="B7262" s="8">
        <v>41209</v>
      </c>
      <c r="C7262" s="9">
        <v>16.93</v>
      </c>
      <c r="D7262" s="10">
        <v>60049</v>
      </c>
    </row>
    <row r="7263" spans="1:4" x14ac:dyDescent="0.35">
      <c r="A7263" s="7" t="s">
        <v>615</v>
      </c>
      <c r="B7263" s="8">
        <v>41187</v>
      </c>
      <c r="C7263" s="9">
        <v>12.65</v>
      </c>
      <c r="D7263" s="10">
        <v>50014</v>
      </c>
    </row>
    <row r="7264" spans="1:4" x14ac:dyDescent="0.35">
      <c r="A7264" s="7" t="s">
        <v>615</v>
      </c>
      <c r="B7264" s="8">
        <v>41188</v>
      </c>
      <c r="C7264" s="9">
        <v>40.79</v>
      </c>
      <c r="D7264" s="10">
        <v>50016</v>
      </c>
    </row>
    <row r="7265" spans="1:4" x14ac:dyDescent="0.35">
      <c r="A7265" s="7" t="s">
        <v>616</v>
      </c>
      <c r="B7265" s="8">
        <v>41187</v>
      </c>
      <c r="C7265" s="9">
        <v>10.95</v>
      </c>
      <c r="D7265" s="10">
        <v>70059</v>
      </c>
    </row>
    <row r="7266" spans="1:4" x14ac:dyDescent="0.35">
      <c r="A7266" s="7" t="s">
        <v>617</v>
      </c>
      <c r="B7266" s="8">
        <v>41187</v>
      </c>
      <c r="C7266" s="9">
        <v>22.6</v>
      </c>
      <c r="D7266" s="10">
        <v>50009</v>
      </c>
    </row>
    <row r="7267" spans="1:4" x14ac:dyDescent="0.35">
      <c r="A7267" s="7" t="s">
        <v>617</v>
      </c>
      <c r="B7267" s="8">
        <v>41188</v>
      </c>
      <c r="C7267" s="9">
        <v>22.15</v>
      </c>
      <c r="D7267" s="10">
        <v>60048</v>
      </c>
    </row>
    <row r="7268" spans="1:4" x14ac:dyDescent="0.35">
      <c r="A7268" s="7" t="s">
        <v>618</v>
      </c>
      <c r="B7268" s="8">
        <v>41187</v>
      </c>
      <c r="C7268" s="9">
        <v>17.91</v>
      </c>
      <c r="D7268" s="10">
        <v>60001</v>
      </c>
    </row>
    <row r="7269" spans="1:4" x14ac:dyDescent="0.35">
      <c r="A7269" s="7" t="s">
        <v>619</v>
      </c>
      <c r="B7269" s="8">
        <v>41212</v>
      </c>
      <c r="C7269" s="9">
        <v>17.91</v>
      </c>
      <c r="D7269" s="10">
        <v>40004</v>
      </c>
    </row>
    <row r="7270" spans="1:4" x14ac:dyDescent="0.35">
      <c r="A7270" s="7" t="s">
        <v>619</v>
      </c>
      <c r="B7270" s="8">
        <v>41214</v>
      </c>
      <c r="C7270" s="9">
        <v>17.91</v>
      </c>
      <c r="D7270" s="10">
        <v>10037</v>
      </c>
    </row>
    <row r="7271" spans="1:4" x14ac:dyDescent="0.35">
      <c r="A7271" s="7" t="s">
        <v>619</v>
      </c>
      <c r="B7271" s="8">
        <v>41218</v>
      </c>
      <c r="C7271" s="9">
        <v>9.89</v>
      </c>
      <c r="D7271" s="10">
        <v>60005</v>
      </c>
    </row>
    <row r="7272" spans="1:4" x14ac:dyDescent="0.35">
      <c r="A7272" s="7" t="s">
        <v>619</v>
      </c>
      <c r="B7272" s="8">
        <v>41246</v>
      </c>
      <c r="C7272" s="9">
        <v>10.75</v>
      </c>
      <c r="D7272" s="10">
        <v>40002</v>
      </c>
    </row>
    <row r="7273" spans="1:4" x14ac:dyDescent="0.35">
      <c r="A7273" s="7" t="s">
        <v>619</v>
      </c>
      <c r="B7273" s="8">
        <v>41187</v>
      </c>
      <c r="C7273" s="9">
        <v>9.85</v>
      </c>
      <c r="D7273" s="10">
        <v>70003</v>
      </c>
    </row>
    <row r="7274" spans="1:4" x14ac:dyDescent="0.35">
      <c r="A7274" s="7" t="s">
        <v>619</v>
      </c>
      <c r="B7274" s="8">
        <v>41198</v>
      </c>
      <c r="C7274" s="9">
        <v>10.75</v>
      </c>
      <c r="D7274" s="10">
        <v>60015</v>
      </c>
    </row>
    <row r="7275" spans="1:4" x14ac:dyDescent="0.35">
      <c r="A7275" s="7" t="s">
        <v>619</v>
      </c>
      <c r="B7275" s="8">
        <v>41360</v>
      </c>
      <c r="C7275" s="9">
        <v>13</v>
      </c>
      <c r="D7275" s="10">
        <v>70028</v>
      </c>
    </row>
    <row r="7276" spans="1:4" x14ac:dyDescent="0.35">
      <c r="A7276" s="7" t="s">
        <v>619</v>
      </c>
      <c r="B7276" s="8">
        <v>41388</v>
      </c>
      <c r="C7276" s="9">
        <v>13</v>
      </c>
      <c r="D7276" s="10">
        <v>40009</v>
      </c>
    </row>
    <row r="7277" spans="1:4" x14ac:dyDescent="0.35">
      <c r="A7277" s="7" t="s">
        <v>619</v>
      </c>
      <c r="B7277" s="8">
        <v>41409</v>
      </c>
      <c r="C7277" s="9">
        <v>10.75</v>
      </c>
      <c r="D7277" s="10">
        <v>10009</v>
      </c>
    </row>
    <row r="7278" spans="1:4" x14ac:dyDescent="0.35">
      <c r="A7278" s="7" t="s">
        <v>619</v>
      </c>
      <c r="B7278" s="8">
        <v>41424</v>
      </c>
      <c r="C7278" s="9">
        <v>14.33</v>
      </c>
      <c r="D7278" s="10">
        <v>70012</v>
      </c>
    </row>
    <row r="7279" spans="1:4" x14ac:dyDescent="0.35">
      <c r="A7279" s="7" t="s">
        <v>619</v>
      </c>
      <c r="B7279" s="8">
        <v>41513</v>
      </c>
      <c r="C7279" s="9">
        <v>21.78</v>
      </c>
      <c r="D7279" s="10">
        <v>60008</v>
      </c>
    </row>
    <row r="7280" spans="1:4" x14ac:dyDescent="0.35">
      <c r="A7280" s="7" t="s">
        <v>620</v>
      </c>
      <c r="B7280" s="8">
        <v>41221</v>
      </c>
      <c r="C7280" s="9">
        <v>11.38</v>
      </c>
      <c r="D7280" s="10">
        <v>70032</v>
      </c>
    </row>
    <row r="7281" spans="1:4" x14ac:dyDescent="0.35">
      <c r="A7281" s="7" t="s">
        <v>620</v>
      </c>
      <c r="B7281" s="8">
        <v>41187</v>
      </c>
      <c r="C7281" s="9">
        <v>5.85</v>
      </c>
      <c r="D7281" s="10">
        <v>60005</v>
      </c>
    </row>
    <row r="7282" spans="1:4" x14ac:dyDescent="0.35">
      <c r="A7282" s="7" t="s">
        <v>621</v>
      </c>
      <c r="B7282" s="8">
        <v>41218</v>
      </c>
      <c r="C7282" s="9">
        <v>11.42</v>
      </c>
      <c r="D7282" s="10">
        <v>70005</v>
      </c>
    </row>
    <row r="7283" spans="1:4" x14ac:dyDescent="0.35">
      <c r="A7283" s="7" t="s">
        <v>621</v>
      </c>
      <c r="B7283" s="8">
        <v>41221</v>
      </c>
      <c r="C7283" s="9">
        <v>8.7200000000000006</v>
      </c>
      <c r="D7283" s="10">
        <v>60009</v>
      </c>
    </row>
    <row r="7284" spans="1:4" x14ac:dyDescent="0.35">
      <c r="A7284" s="7" t="s">
        <v>621</v>
      </c>
      <c r="B7284" s="8">
        <v>41187</v>
      </c>
      <c r="C7284" s="9">
        <v>8.32</v>
      </c>
      <c r="D7284" s="10">
        <v>60015</v>
      </c>
    </row>
    <row r="7285" spans="1:4" x14ac:dyDescent="0.35">
      <c r="A7285" s="7" t="s">
        <v>621</v>
      </c>
      <c r="B7285" s="8">
        <v>41187</v>
      </c>
      <c r="C7285" s="9">
        <v>8.2799999999999994</v>
      </c>
      <c r="D7285" s="10">
        <v>60015</v>
      </c>
    </row>
    <row r="7286" spans="1:4" x14ac:dyDescent="0.35">
      <c r="A7286" s="7" t="s">
        <v>621</v>
      </c>
      <c r="B7286" s="8">
        <v>41187</v>
      </c>
      <c r="C7286" s="9">
        <v>10.69</v>
      </c>
      <c r="D7286" s="10">
        <v>60015</v>
      </c>
    </row>
    <row r="7287" spans="1:4" x14ac:dyDescent="0.35">
      <c r="A7287" s="7" t="s">
        <v>621</v>
      </c>
      <c r="B7287" s="8">
        <v>41276</v>
      </c>
      <c r="C7287" s="9">
        <v>8.2799999999999994</v>
      </c>
      <c r="D7287" s="10">
        <v>60008</v>
      </c>
    </row>
    <row r="7288" spans="1:4" x14ac:dyDescent="0.35">
      <c r="A7288" s="7" t="s">
        <v>621</v>
      </c>
      <c r="B7288" s="8">
        <v>41277</v>
      </c>
      <c r="C7288" s="9">
        <v>8.32</v>
      </c>
      <c r="D7288" s="10">
        <v>60015</v>
      </c>
    </row>
    <row r="7289" spans="1:4" x14ac:dyDescent="0.35">
      <c r="A7289" s="7" t="s">
        <v>621</v>
      </c>
      <c r="B7289" s="8">
        <v>41277</v>
      </c>
      <c r="C7289" s="9">
        <v>8.2799999999999994</v>
      </c>
      <c r="D7289" s="10">
        <v>60015</v>
      </c>
    </row>
    <row r="7290" spans="1:4" x14ac:dyDescent="0.35">
      <c r="A7290" s="7" t="s">
        <v>621</v>
      </c>
      <c r="B7290" s="8">
        <v>41277</v>
      </c>
      <c r="C7290" s="9">
        <v>10.69</v>
      </c>
      <c r="D7290" s="10">
        <v>60015</v>
      </c>
    </row>
    <row r="7291" spans="1:4" x14ac:dyDescent="0.35">
      <c r="A7291" s="7" t="s">
        <v>621</v>
      </c>
      <c r="B7291" s="8">
        <v>41386</v>
      </c>
      <c r="C7291" s="9">
        <v>12.28</v>
      </c>
      <c r="D7291" s="10">
        <v>40006</v>
      </c>
    </row>
    <row r="7292" spans="1:4" x14ac:dyDescent="0.35">
      <c r="A7292" s="7" t="s">
        <v>621</v>
      </c>
      <c r="B7292" s="8">
        <v>41393</v>
      </c>
      <c r="C7292" s="9">
        <v>13.68</v>
      </c>
      <c r="D7292" s="10">
        <v>60022</v>
      </c>
    </row>
    <row r="7293" spans="1:4" x14ac:dyDescent="0.35">
      <c r="A7293" s="7" t="s">
        <v>621</v>
      </c>
      <c r="B7293" s="8">
        <v>41401</v>
      </c>
      <c r="C7293" s="9">
        <v>5.8</v>
      </c>
      <c r="D7293" s="10">
        <v>60016</v>
      </c>
    </row>
    <row r="7294" spans="1:4" x14ac:dyDescent="0.35">
      <c r="A7294" s="7" t="s">
        <v>621</v>
      </c>
      <c r="B7294" s="8">
        <v>41404</v>
      </c>
      <c r="C7294" s="9">
        <v>13.68</v>
      </c>
      <c r="D7294" s="10">
        <v>70008</v>
      </c>
    </row>
    <row r="7295" spans="1:4" x14ac:dyDescent="0.35">
      <c r="A7295" s="7" t="s">
        <v>621</v>
      </c>
      <c r="B7295" s="8">
        <v>41407</v>
      </c>
      <c r="C7295" s="9">
        <v>11.25</v>
      </c>
      <c r="D7295" s="10">
        <v>70053</v>
      </c>
    </row>
    <row r="7296" spans="1:4" x14ac:dyDescent="0.35">
      <c r="A7296" s="7" t="s">
        <v>621</v>
      </c>
      <c r="B7296" s="8">
        <v>41414</v>
      </c>
      <c r="C7296" s="9">
        <v>2.4300000000000002</v>
      </c>
      <c r="D7296" s="10">
        <v>10018</v>
      </c>
    </row>
    <row r="7297" spans="1:4" x14ac:dyDescent="0.35">
      <c r="A7297" s="7" t="s">
        <v>621</v>
      </c>
      <c r="B7297" s="8">
        <v>41446</v>
      </c>
      <c r="C7297" s="9">
        <v>8.0500000000000007</v>
      </c>
      <c r="D7297" s="10">
        <v>60010</v>
      </c>
    </row>
    <row r="7298" spans="1:4" x14ac:dyDescent="0.35">
      <c r="A7298" s="7" t="s">
        <v>621</v>
      </c>
      <c r="B7298" s="8">
        <v>41467</v>
      </c>
      <c r="C7298" s="9">
        <v>10.08</v>
      </c>
      <c r="D7298" s="10">
        <v>70027</v>
      </c>
    </row>
    <row r="7299" spans="1:4" x14ac:dyDescent="0.35">
      <c r="A7299" s="7" t="s">
        <v>621</v>
      </c>
      <c r="B7299" s="8">
        <v>41471</v>
      </c>
      <c r="C7299" s="9">
        <v>7.65</v>
      </c>
      <c r="D7299" s="10">
        <v>10057</v>
      </c>
    </row>
    <row r="7300" spans="1:4" x14ac:dyDescent="0.35">
      <c r="A7300" s="7" t="s">
        <v>621</v>
      </c>
      <c r="B7300" s="8">
        <v>41471</v>
      </c>
      <c r="C7300" s="9">
        <v>10.48</v>
      </c>
      <c r="D7300" s="10">
        <v>10057</v>
      </c>
    </row>
    <row r="7301" spans="1:4" x14ac:dyDescent="0.35">
      <c r="A7301" s="7" t="s">
        <v>621</v>
      </c>
      <c r="B7301" s="8">
        <v>41470</v>
      </c>
      <c r="C7301" s="9">
        <v>10.08</v>
      </c>
      <c r="D7301" s="10">
        <v>50011</v>
      </c>
    </row>
    <row r="7302" spans="1:4" x14ac:dyDescent="0.35">
      <c r="A7302" s="7" t="s">
        <v>621</v>
      </c>
      <c r="B7302" s="8">
        <v>41486</v>
      </c>
      <c r="C7302" s="9">
        <v>10.08</v>
      </c>
      <c r="D7302" s="10">
        <v>10047</v>
      </c>
    </row>
    <row r="7303" spans="1:4" x14ac:dyDescent="0.35">
      <c r="A7303" s="7" t="s">
        <v>621</v>
      </c>
      <c r="B7303" s="8">
        <v>41501</v>
      </c>
      <c r="C7303" s="9">
        <v>12.32</v>
      </c>
      <c r="D7303" s="10">
        <v>60025</v>
      </c>
    </row>
    <row r="7304" spans="1:4" x14ac:dyDescent="0.35">
      <c r="A7304" s="7" t="s">
        <v>621</v>
      </c>
      <c r="B7304" s="8">
        <v>41520</v>
      </c>
      <c r="C7304" s="9">
        <v>7.65</v>
      </c>
      <c r="D7304" s="10">
        <v>10057</v>
      </c>
    </row>
    <row r="7305" spans="1:4" x14ac:dyDescent="0.35">
      <c r="A7305" s="7" t="s">
        <v>621</v>
      </c>
      <c r="B7305" s="8">
        <v>41520</v>
      </c>
      <c r="C7305" s="9">
        <v>10.48</v>
      </c>
      <c r="D7305" s="10">
        <v>10057</v>
      </c>
    </row>
    <row r="7306" spans="1:4" x14ac:dyDescent="0.35">
      <c r="A7306" s="7" t="s">
        <v>621</v>
      </c>
      <c r="B7306" s="8">
        <v>41528</v>
      </c>
      <c r="C7306" s="9">
        <v>27.18</v>
      </c>
      <c r="D7306" s="10">
        <v>10042</v>
      </c>
    </row>
    <row r="7307" spans="1:4" x14ac:dyDescent="0.35">
      <c r="A7307" s="7" t="s">
        <v>621</v>
      </c>
      <c r="B7307" s="8">
        <v>41541</v>
      </c>
      <c r="C7307" s="9">
        <v>6.7</v>
      </c>
      <c r="D7307" s="10">
        <v>60044</v>
      </c>
    </row>
    <row r="7308" spans="1:4" x14ac:dyDescent="0.35">
      <c r="A7308" s="7" t="s">
        <v>621</v>
      </c>
      <c r="B7308" s="8">
        <v>41543</v>
      </c>
      <c r="C7308" s="9">
        <v>15.52</v>
      </c>
      <c r="D7308" s="10">
        <v>40010</v>
      </c>
    </row>
    <row r="7309" spans="1:4" x14ac:dyDescent="0.35">
      <c r="A7309" s="7" t="s">
        <v>621</v>
      </c>
      <c r="B7309" s="8">
        <v>41563</v>
      </c>
      <c r="C7309" s="9">
        <v>8.32</v>
      </c>
      <c r="D7309" s="10">
        <v>70028</v>
      </c>
    </row>
    <row r="7310" spans="1:4" x14ac:dyDescent="0.35">
      <c r="A7310" s="7" t="s">
        <v>621</v>
      </c>
      <c r="B7310" s="8">
        <v>41564</v>
      </c>
      <c r="C7310" s="9">
        <v>8.32</v>
      </c>
      <c r="D7310" s="10">
        <v>60015</v>
      </c>
    </row>
    <row r="7311" spans="1:4" x14ac:dyDescent="0.35">
      <c r="A7311" s="7" t="s">
        <v>621</v>
      </c>
      <c r="B7311" s="8">
        <v>41564</v>
      </c>
      <c r="C7311" s="9">
        <v>8.2799999999999994</v>
      </c>
      <c r="D7311" s="10">
        <v>60015</v>
      </c>
    </row>
    <row r="7312" spans="1:4" x14ac:dyDescent="0.35">
      <c r="A7312" s="7" t="s">
        <v>621</v>
      </c>
      <c r="B7312" s="8">
        <v>41564</v>
      </c>
      <c r="C7312" s="9">
        <v>10.69</v>
      </c>
      <c r="D7312" s="10">
        <v>60015</v>
      </c>
    </row>
    <row r="7313" spans="1:4" x14ac:dyDescent="0.35">
      <c r="A7313" s="7" t="s">
        <v>621</v>
      </c>
      <c r="B7313" s="8">
        <v>41579</v>
      </c>
      <c r="C7313" s="9">
        <v>6.93</v>
      </c>
      <c r="D7313" s="10">
        <v>60004</v>
      </c>
    </row>
    <row r="7314" spans="1:4" x14ac:dyDescent="0.35">
      <c r="A7314" s="7" t="s">
        <v>621</v>
      </c>
      <c r="B7314" s="8">
        <v>41582</v>
      </c>
      <c r="C7314" s="9">
        <v>2.4700000000000002</v>
      </c>
      <c r="D7314" s="10">
        <v>70034</v>
      </c>
    </row>
    <row r="7315" spans="1:4" x14ac:dyDescent="0.35">
      <c r="A7315" s="7" t="s">
        <v>622</v>
      </c>
      <c r="B7315" s="8">
        <v>41187</v>
      </c>
      <c r="C7315" s="9">
        <v>20.16</v>
      </c>
      <c r="D7315" s="10">
        <v>60012</v>
      </c>
    </row>
    <row r="7316" spans="1:4" x14ac:dyDescent="0.35">
      <c r="A7316" s="7" t="s">
        <v>623</v>
      </c>
      <c r="B7316" s="8">
        <v>41209</v>
      </c>
      <c r="C7316" s="9">
        <v>22.6</v>
      </c>
      <c r="D7316" s="10">
        <v>60066</v>
      </c>
    </row>
    <row r="7317" spans="1:4" x14ac:dyDescent="0.35">
      <c r="A7317" s="7" t="s">
        <v>624</v>
      </c>
      <c r="B7317" s="8">
        <v>41209</v>
      </c>
      <c r="C7317" s="9">
        <v>12.6</v>
      </c>
      <c r="D7317" s="10">
        <v>70049</v>
      </c>
    </row>
    <row r="7318" spans="1:4" x14ac:dyDescent="0.35">
      <c r="A7318" s="7" t="s">
        <v>625</v>
      </c>
      <c r="B7318" s="8">
        <v>41188</v>
      </c>
      <c r="C7318" s="9">
        <v>39.9</v>
      </c>
      <c r="D7318" s="10">
        <v>10219</v>
      </c>
    </row>
    <row r="7319" spans="1:4" x14ac:dyDescent="0.35">
      <c r="A7319" s="7" t="s">
        <v>626</v>
      </c>
      <c r="B7319" s="8">
        <v>41193</v>
      </c>
      <c r="C7319" s="9">
        <v>16.2</v>
      </c>
      <c r="D7319" s="10">
        <v>60005</v>
      </c>
    </row>
    <row r="7320" spans="1:4" x14ac:dyDescent="0.35">
      <c r="A7320" s="7" t="s">
        <v>627</v>
      </c>
      <c r="B7320" s="8">
        <v>41193</v>
      </c>
      <c r="C7320" s="9">
        <v>17.91</v>
      </c>
      <c r="D7320" s="10">
        <v>70012</v>
      </c>
    </row>
    <row r="7321" spans="1:4" x14ac:dyDescent="0.35">
      <c r="A7321" s="7" t="s">
        <v>628</v>
      </c>
      <c r="B7321" s="8">
        <v>41193</v>
      </c>
      <c r="C7321" s="9">
        <v>21.25</v>
      </c>
      <c r="D7321" s="10">
        <v>60001</v>
      </c>
    </row>
    <row r="7322" spans="1:4" x14ac:dyDescent="0.35">
      <c r="A7322" s="7" t="s">
        <v>629</v>
      </c>
      <c r="B7322" s="8">
        <v>41209</v>
      </c>
      <c r="C7322" s="9">
        <v>16.920000000000002</v>
      </c>
      <c r="D7322" s="10">
        <v>60051</v>
      </c>
    </row>
    <row r="7323" spans="1:4" x14ac:dyDescent="0.35">
      <c r="A7323" s="7" t="s">
        <v>629</v>
      </c>
      <c r="B7323" s="8">
        <v>41188</v>
      </c>
      <c r="C7323" s="9">
        <v>34.4</v>
      </c>
      <c r="D7323" s="10">
        <v>60013</v>
      </c>
    </row>
    <row r="7324" spans="1:4" x14ac:dyDescent="0.35">
      <c r="A7324" s="7" t="s">
        <v>630</v>
      </c>
      <c r="B7324" s="8">
        <v>41187</v>
      </c>
      <c r="C7324" s="9">
        <v>0.01</v>
      </c>
      <c r="D7324" s="10">
        <v>60056</v>
      </c>
    </row>
    <row r="7325" spans="1:4" x14ac:dyDescent="0.35">
      <c r="A7325" s="7" t="s">
        <v>631</v>
      </c>
      <c r="B7325" s="8">
        <v>41187</v>
      </c>
      <c r="C7325" s="9">
        <v>0.01</v>
      </c>
      <c r="D7325" s="10">
        <v>60055</v>
      </c>
    </row>
    <row r="7326" spans="1:4" x14ac:dyDescent="0.35">
      <c r="A7326" s="7" t="s">
        <v>632</v>
      </c>
      <c r="B7326" s="8">
        <v>41187</v>
      </c>
      <c r="C7326" s="9">
        <v>51.95</v>
      </c>
      <c r="D7326" s="10">
        <v>60039</v>
      </c>
    </row>
    <row r="7327" spans="1:4" x14ac:dyDescent="0.35">
      <c r="A7327" s="7" t="s">
        <v>633</v>
      </c>
      <c r="B7327" s="8">
        <v>41187</v>
      </c>
      <c r="C7327" s="9">
        <v>31.4</v>
      </c>
      <c r="D7327" s="10">
        <v>60041</v>
      </c>
    </row>
    <row r="7328" spans="1:4" x14ac:dyDescent="0.35">
      <c r="A7328" s="7" t="s">
        <v>634</v>
      </c>
      <c r="B7328" s="8">
        <v>41224</v>
      </c>
      <c r="C7328" s="9">
        <v>18.350000000000001</v>
      </c>
      <c r="D7328" s="10">
        <v>60009</v>
      </c>
    </row>
    <row r="7329" spans="1:4" x14ac:dyDescent="0.35">
      <c r="A7329" s="7" t="s">
        <v>634</v>
      </c>
      <c r="B7329" s="8">
        <v>41187</v>
      </c>
      <c r="C7329" s="9">
        <v>21.35</v>
      </c>
      <c r="D7329" s="10">
        <v>60031</v>
      </c>
    </row>
    <row r="7330" spans="1:4" x14ac:dyDescent="0.35">
      <c r="A7330" s="7" t="s">
        <v>634</v>
      </c>
      <c r="B7330" s="8">
        <v>41231</v>
      </c>
      <c r="C7330" s="9">
        <v>25.3</v>
      </c>
      <c r="D7330" s="10">
        <v>60004</v>
      </c>
    </row>
    <row r="7331" spans="1:4" x14ac:dyDescent="0.35">
      <c r="A7331" s="7" t="s">
        <v>634</v>
      </c>
      <c r="B7331" s="8">
        <v>41350</v>
      </c>
      <c r="C7331" s="9">
        <v>24.35</v>
      </c>
      <c r="D7331" s="10">
        <v>10012</v>
      </c>
    </row>
    <row r="7332" spans="1:4" x14ac:dyDescent="0.35">
      <c r="A7332" s="7" t="s">
        <v>634</v>
      </c>
      <c r="B7332" s="8">
        <v>41392</v>
      </c>
      <c r="C7332" s="9">
        <v>49.95</v>
      </c>
      <c r="D7332" s="10">
        <v>60005</v>
      </c>
    </row>
    <row r="7333" spans="1:4" x14ac:dyDescent="0.35">
      <c r="A7333" s="7" t="s">
        <v>634</v>
      </c>
      <c r="B7333" s="8">
        <v>41413</v>
      </c>
      <c r="C7333" s="9">
        <v>29.3</v>
      </c>
      <c r="D7333" s="10">
        <v>70014</v>
      </c>
    </row>
    <row r="7334" spans="1:4" x14ac:dyDescent="0.35">
      <c r="A7334" s="7" t="s">
        <v>635</v>
      </c>
      <c r="B7334" s="8">
        <v>41187</v>
      </c>
      <c r="C7334" s="9">
        <v>21.64</v>
      </c>
      <c r="D7334" s="10">
        <v>10073</v>
      </c>
    </row>
    <row r="7335" spans="1:4" x14ac:dyDescent="0.35">
      <c r="A7335" s="7" t="s">
        <v>636</v>
      </c>
      <c r="B7335" s="8">
        <v>41187</v>
      </c>
      <c r="C7335" s="9">
        <v>21.95</v>
      </c>
      <c r="D7335" s="10">
        <v>70044</v>
      </c>
    </row>
    <row r="7336" spans="1:4" x14ac:dyDescent="0.35">
      <c r="A7336" s="7" t="s">
        <v>637</v>
      </c>
      <c r="B7336" s="8">
        <v>41187</v>
      </c>
      <c r="C7336" s="9">
        <v>29.79</v>
      </c>
      <c r="D7336" s="10">
        <v>60019</v>
      </c>
    </row>
    <row r="7337" spans="1:4" x14ac:dyDescent="0.35">
      <c r="A7337" s="7" t="s">
        <v>638</v>
      </c>
      <c r="B7337" s="8">
        <v>41187</v>
      </c>
      <c r="C7337" s="9">
        <v>9.85</v>
      </c>
      <c r="D7337" s="10">
        <v>60020</v>
      </c>
    </row>
    <row r="7338" spans="1:4" x14ac:dyDescent="0.35">
      <c r="A7338" s="7" t="s">
        <v>638</v>
      </c>
      <c r="B7338" s="8">
        <v>41192</v>
      </c>
      <c r="C7338" s="9">
        <v>12.48</v>
      </c>
      <c r="D7338" s="10">
        <v>10037</v>
      </c>
    </row>
    <row r="7339" spans="1:4" x14ac:dyDescent="0.35">
      <c r="A7339" s="7" t="s">
        <v>638</v>
      </c>
      <c r="B7339" s="8">
        <v>41257</v>
      </c>
      <c r="C7339" s="9">
        <v>10.95</v>
      </c>
      <c r="D7339" s="10">
        <v>60011</v>
      </c>
    </row>
    <row r="7340" spans="1:4" x14ac:dyDescent="0.35">
      <c r="A7340" s="7" t="s">
        <v>638</v>
      </c>
      <c r="B7340" s="8">
        <v>41529</v>
      </c>
      <c r="C7340" s="9">
        <v>8.5</v>
      </c>
      <c r="D7340" s="10">
        <v>10094</v>
      </c>
    </row>
    <row r="7341" spans="1:4" x14ac:dyDescent="0.35">
      <c r="A7341" s="7" t="s">
        <v>639</v>
      </c>
      <c r="B7341" s="8">
        <v>41187</v>
      </c>
      <c r="C7341" s="9">
        <v>9.67</v>
      </c>
      <c r="D7341" s="10">
        <v>50013</v>
      </c>
    </row>
    <row r="7342" spans="1:4" x14ac:dyDescent="0.35">
      <c r="A7342" s="7" t="s">
        <v>639</v>
      </c>
      <c r="B7342" s="8">
        <v>41192</v>
      </c>
      <c r="C7342" s="9">
        <v>12.92</v>
      </c>
      <c r="D7342" s="10">
        <v>40009</v>
      </c>
    </row>
    <row r="7343" spans="1:4" x14ac:dyDescent="0.35">
      <c r="A7343" s="7" t="s">
        <v>639</v>
      </c>
      <c r="B7343" s="8">
        <v>41257</v>
      </c>
      <c r="C7343" s="9">
        <v>9.9499999999999993</v>
      </c>
      <c r="D7343" s="10">
        <v>60017</v>
      </c>
    </row>
    <row r="7344" spans="1:4" x14ac:dyDescent="0.35">
      <c r="A7344" s="7" t="s">
        <v>639</v>
      </c>
      <c r="B7344" s="8">
        <v>41283</v>
      </c>
      <c r="C7344" s="9">
        <v>8.9499999999999993</v>
      </c>
      <c r="D7344" s="10">
        <v>50005</v>
      </c>
    </row>
    <row r="7345" spans="1:4" x14ac:dyDescent="0.35">
      <c r="A7345" s="7" t="s">
        <v>639</v>
      </c>
      <c r="B7345" s="8">
        <v>41446</v>
      </c>
      <c r="C7345" s="9">
        <v>5</v>
      </c>
      <c r="D7345" s="10">
        <v>50014</v>
      </c>
    </row>
    <row r="7346" spans="1:4" x14ac:dyDescent="0.35">
      <c r="A7346" s="7" t="s">
        <v>639</v>
      </c>
      <c r="B7346" s="8">
        <v>41529</v>
      </c>
      <c r="C7346" s="9">
        <v>8.9499999999999993</v>
      </c>
      <c r="D7346" s="10">
        <v>10105</v>
      </c>
    </row>
    <row r="7347" spans="1:4" x14ac:dyDescent="0.35">
      <c r="A7347" s="7" t="s">
        <v>640</v>
      </c>
      <c r="B7347" s="8">
        <v>41205</v>
      </c>
      <c r="C7347" s="9">
        <v>5.85</v>
      </c>
      <c r="D7347" s="10">
        <v>10057</v>
      </c>
    </row>
    <row r="7348" spans="1:4" x14ac:dyDescent="0.35">
      <c r="A7348" s="7" t="s">
        <v>640</v>
      </c>
      <c r="B7348" s="8">
        <v>41206</v>
      </c>
      <c r="C7348" s="9">
        <v>6.97</v>
      </c>
      <c r="D7348" s="10">
        <v>70025</v>
      </c>
    </row>
    <row r="7349" spans="1:4" x14ac:dyDescent="0.35">
      <c r="A7349" s="7" t="s">
        <v>640</v>
      </c>
      <c r="B7349" s="8">
        <v>41207</v>
      </c>
      <c r="C7349" s="9">
        <v>2.65</v>
      </c>
      <c r="D7349" s="10">
        <v>10054</v>
      </c>
    </row>
    <row r="7350" spans="1:4" x14ac:dyDescent="0.35">
      <c r="A7350" s="7" t="s">
        <v>640</v>
      </c>
      <c r="B7350" s="8">
        <v>41240</v>
      </c>
      <c r="C7350" s="9">
        <v>10.53</v>
      </c>
      <c r="D7350" s="10">
        <v>60022</v>
      </c>
    </row>
    <row r="7351" spans="1:4" x14ac:dyDescent="0.35">
      <c r="A7351" s="7" t="s">
        <v>640</v>
      </c>
      <c r="B7351" s="8">
        <v>41211</v>
      </c>
      <c r="C7351" s="9">
        <v>0</v>
      </c>
      <c r="D7351" s="10">
        <v>20064</v>
      </c>
    </row>
    <row r="7352" spans="1:4" x14ac:dyDescent="0.35">
      <c r="A7352" s="7" t="s">
        <v>640</v>
      </c>
      <c r="B7352" s="8">
        <v>41219</v>
      </c>
      <c r="C7352" s="9">
        <v>10.98</v>
      </c>
      <c r="D7352" s="10">
        <v>30003</v>
      </c>
    </row>
    <row r="7353" spans="1:4" x14ac:dyDescent="0.35">
      <c r="A7353" s="7" t="s">
        <v>640</v>
      </c>
      <c r="B7353" s="8">
        <v>41232</v>
      </c>
      <c r="C7353" s="9">
        <v>4.45</v>
      </c>
      <c r="D7353" s="10">
        <v>10055</v>
      </c>
    </row>
    <row r="7354" spans="1:4" x14ac:dyDescent="0.35">
      <c r="A7354" s="7" t="s">
        <v>640</v>
      </c>
      <c r="B7354" s="8">
        <v>41233</v>
      </c>
      <c r="C7354" s="9">
        <v>8.9499999999999993</v>
      </c>
      <c r="D7354" s="10">
        <v>10047</v>
      </c>
    </row>
    <row r="7355" spans="1:4" x14ac:dyDescent="0.35">
      <c r="A7355" s="7" t="s">
        <v>640</v>
      </c>
      <c r="B7355" s="8">
        <v>41200</v>
      </c>
      <c r="C7355" s="9">
        <v>8.99</v>
      </c>
      <c r="D7355" s="10">
        <v>70035</v>
      </c>
    </row>
    <row r="7356" spans="1:4" x14ac:dyDescent="0.35">
      <c r="A7356" s="7" t="s">
        <v>640</v>
      </c>
      <c r="B7356" s="8">
        <v>41200</v>
      </c>
      <c r="C7356" s="9">
        <v>6</v>
      </c>
      <c r="D7356" s="10">
        <v>10128</v>
      </c>
    </row>
    <row r="7357" spans="1:4" x14ac:dyDescent="0.35">
      <c r="A7357" s="7" t="s">
        <v>640</v>
      </c>
      <c r="B7357" s="8">
        <v>41204</v>
      </c>
      <c r="C7357" s="9">
        <v>8.99</v>
      </c>
      <c r="D7357" s="10">
        <v>70030</v>
      </c>
    </row>
    <row r="7358" spans="1:4" x14ac:dyDescent="0.35">
      <c r="A7358" s="7" t="s">
        <v>640</v>
      </c>
      <c r="B7358" s="8">
        <v>41247</v>
      </c>
      <c r="C7358" s="9">
        <v>8.09</v>
      </c>
      <c r="D7358" s="10">
        <v>10066</v>
      </c>
    </row>
    <row r="7359" spans="1:4" x14ac:dyDescent="0.35">
      <c r="A7359" s="7" t="s">
        <v>640</v>
      </c>
      <c r="B7359" s="8">
        <v>41249</v>
      </c>
      <c r="C7359" s="9">
        <v>7.15</v>
      </c>
      <c r="D7359" s="10">
        <v>50016</v>
      </c>
    </row>
    <row r="7360" spans="1:4" x14ac:dyDescent="0.35">
      <c r="A7360" s="7" t="s">
        <v>641</v>
      </c>
      <c r="B7360" s="8">
        <v>41192</v>
      </c>
      <c r="C7360" s="9">
        <v>4.05</v>
      </c>
      <c r="D7360" s="10">
        <v>20084</v>
      </c>
    </row>
    <row r="7361" spans="1:4" x14ac:dyDescent="0.35">
      <c r="A7361" s="7" t="s">
        <v>642</v>
      </c>
      <c r="B7361" s="8">
        <v>41193</v>
      </c>
      <c r="C7361" s="9">
        <v>9.85</v>
      </c>
      <c r="D7361" s="10">
        <v>20048</v>
      </c>
    </row>
    <row r="7362" spans="1:4" x14ac:dyDescent="0.35">
      <c r="A7362" s="7" t="s">
        <v>643</v>
      </c>
      <c r="B7362" s="8">
        <v>41193</v>
      </c>
      <c r="C7362" s="9">
        <v>12.65</v>
      </c>
      <c r="D7362" s="10">
        <v>50016</v>
      </c>
    </row>
    <row r="7363" spans="1:4" x14ac:dyDescent="0.35">
      <c r="A7363" s="7" t="s">
        <v>644</v>
      </c>
      <c r="B7363" s="8">
        <v>41193</v>
      </c>
      <c r="C7363" s="9">
        <v>12.65</v>
      </c>
      <c r="D7363" s="10">
        <v>70042</v>
      </c>
    </row>
    <row r="7364" spans="1:4" x14ac:dyDescent="0.35">
      <c r="A7364" s="7" t="s">
        <v>645</v>
      </c>
      <c r="B7364" s="8">
        <v>41193</v>
      </c>
      <c r="C7364" s="9">
        <v>13.6</v>
      </c>
      <c r="D7364" s="10">
        <v>70043</v>
      </c>
    </row>
    <row r="7365" spans="1:4" x14ac:dyDescent="0.35">
      <c r="A7365" s="7" t="s">
        <v>646</v>
      </c>
      <c r="B7365" s="8">
        <v>41194</v>
      </c>
      <c r="C7365" s="9">
        <v>8.9499999999999993</v>
      </c>
      <c r="D7365" s="10">
        <v>60002</v>
      </c>
    </row>
    <row r="7366" spans="1:4" x14ac:dyDescent="0.35">
      <c r="A7366" s="7" t="s">
        <v>647</v>
      </c>
      <c r="B7366" s="8">
        <v>41193</v>
      </c>
      <c r="C7366" s="9">
        <v>9.85</v>
      </c>
      <c r="D7366" s="10">
        <v>60002</v>
      </c>
    </row>
    <row r="7367" spans="1:4" x14ac:dyDescent="0.35">
      <c r="A7367" s="7" t="s">
        <v>648</v>
      </c>
      <c r="B7367" s="8">
        <v>41192</v>
      </c>
      <c r="C7367" s="9">
        <v>13.15</v>
      </c>
      <c r="D7367" s="10">
        <v>70014</v>
      </c>
    </row>
    <row r="7368" spans="1:4" x14ac:dyDescent="0.35">
      <c r="A7368" s="7" t="s">
        <v>649</v>
      </c>
      <c r="B7368" s="8">
        <v>41192</v>
      </c>
      <c r="C7368" s="9">
        <v>16.399999999999999</v>
      </c>
      <c r="D7368" s="10">
        <v>70010</v>
      </c>
    </row>
    <row r="7369" spans="1:4" x14ac:dyDescent="0.35">
      <c r="A7369" s="7" t="s">
        <v>650</v>
      </c>
      <c r="B7369" s="8">
        <v>41191</v>
      </c>
      <c r="C7369" s="9">
        <v>8.5</v>
      </c>
      <c r="D7369" s="10">
        <v>50008</v>
      </c>
    </row>
    <row r="7370" spans="1:4" x14ac:dyDescent="0.35">
      <c r="A7370" s="7" t="s">
        <v>651</v>
      </c>
      <c r="B7370" s="8">
        <v>41191</v>
      </c>
      <c r="C7370" s="9">
        <v>21.74</v>
      </c>
      <c r="D7370" s="10">
        <v>60005</v>
      </c>
    </row>
    <row r="7371" spans="1:4" x14ac:dyDescent="0.35">
      <c r="A7371" s="7" t="s">
        <v>652</v>
      </c>
      <c r="B7371" s="8">
        <v>41191</v>
      </c>
      <c r="C7371" s="9">
        <v>21.65</v>
      </c>
      <c r="D7371" s="10">
        <v>60010</v>
      </c>
    </row>
    <row r="7372" spans="1:4" x14ac:dyDescent="0.35">
      <c r="A7372" s="7" t="s">
        <v>653</v>
      </c>
      <c r="B7372" s="8">
        <v>41191</v>
      </c>
      <c r="C7372" s="9">
        <v>11.25</v>
      </c>
      <c r="D7372" s="10">
        <v>30039</v>
      </c>
    </row>
    <row r="7373" spans="1:4" x14ac:dyDescent="0.35">
      <c r="A7373" s="7" t="s">
        <v>653</v>
      </c>
      <c r="B7373" s="8">
        <v>41191</v>
      </c>
      <c r="C7373" s="9">
        <v>42.4</v>
      </c>
      <c r="D7373" s="10">
        <v>50001</v>
      </c>
    </row>
    <row r="7374" spans="1:4" x14ac:dyDescent="0.35">
      <c r="A7374" s="7" t="s">
        <v>653</v>
      </c>
      <c r="B7374" s="8">
        <v>41319</v>
      </c>
      <c r="C7374" s="9">
        <v>15.5</v>
      </c>
      <c r="D7374" s="10">
        <v>20095</v>
      </c>
    </row>
    <row r="7375" spans="1:4" x14ac:dyDescent="0.35">
      <c r="A7375" s="7" t="s">
        <v>653</v>
      </c>
      <c r="B7375" s="8">
        <v>41324</v>
      </c>
      <c r="C7375" s="9">
        <v>0</v>
      </c>
      <c r="D7375" s="10">
        <v>20101</v>
      </c>
    </row>
    <row r="7376" spans="1:4" x14ac:dyDescent="0.35">
      <c r="A7376" s="7" t="s">
        <v>653</v>
      </c>
      <c r="B7376" s="8">
        <v>41324</v>
      </c>
      <c r="C7376" s="9">
        <v>36</v>
      </c>
      <c r="D7376" s="10">
        <v>20101</v>
      </c>
    </row>
    <row r="7377" spans="1:4" x14ac:dyDescent="0.35">
      <c r="A7377" s="7" t="s">
        <v>653</v>
      </c>
      <c r="B7377" s="8">
        <v>41324</v>
      </c>
      <c r="C7377" s="9">
        <v>5.25</v>
      </c>
      <c r="D7377" s="10">
        <v>20101</v>
      </c>
    </row>
    <row r="7378" spans="1:4" x14ac:dyDescent="0.35">
      <c r="A7378" s="7" t="s">
        <v>653</v>
      </c>
      <c r="B7378" s="8">
        <v>41326</v>
      </c>
      <c r="C7378" s="9">
        <v>18.5</v>
      </c>
      <c r="D7378" s="10">
        <v>20093</v>
      </c>
    </row>
    <row r="7379" spans="1:4" x14ac:dyDescent="0.35">
      <c r="A7379" s="7" t="s">
        <v>653</v>
      </c>
      <c r="B7379" s="8">
        <v>41331</v>
      </c>
      <c r="C7379" s="9">
        <v>17.75</v>
      </c>
      <c r="D7379" s="10">
        <v>20154</v>
      </c>
    </row>
    <row r="7380" spans="1:4" x14ac:dyDescent="0.35">
      <c r="A7380" s="7" t="s">
        <v>653</v>
      </c>
      <c r="B7380" s="8">
        <v>41341</v>
      </c>
      <c r="C7380" s="9">
        <v>5.5</v>
      </c>
      <c r="D7380" s="10">
        <v>30012</v>
      </c>
    </row>
    <row r="7381" spans="1:4" x14ac:dyDescent="0.35">
      <c r="A7381" s="7" t="s">
        <v>653</v>
      </c>
      <c r="B7381" s="8">
        <v>41341</v>
      </c>
      <c r="C7381" s="9">
        <v>11.5</v>
      </c>
      <c r="D7381" s="10">
        <v>30012</v>
      </c>
    </row>
    <row r="7382" spans="1:4" x14ac:dyDescent="0.35">
      <c r="A7382" s="7" t="s">
        <v>653</v>
      </c>
      <c r="B7382" s="8">
        <v>41338</v>
      </c>
      <c r="C7382" s="9">
        <v>7.75</v>
      </c>
      <c r="D7382" s="10">
        <v>30016</v>
      </c>
    </row>
    <row r="7383" spans="1:4" x14ac:dyDescent="0.35">
      <c r="A7383" s="7" t="s">
        <v>653</v>
      </c>
      <c r="B7383" s="8">
        <v>41347</v>
      </c>
      <c r="C7383" s="9">
        <v>18</v>
      </c>
      <c r="D7383" s="10">
        <v>20076</v>
      </c>
    </row>
    <row r="7384" spans="1:4" x14ac:dyDescent="0.35">
      <c r="A7384" s="7" t="s">
        <v>653</v>
      </c>
      <c r="B7384" s="8">
        <v>41347</v>
      </c>
      <c r="C7384" s="9">
        <v>14</v>
      </c>
      <c r="D7384" s="10">
        <v>20076</v>
      </c>
    </row>
    <row r="7385" spans="1:4" x14ac:dyDescent="0.35">
      <c r="A7385" s="7" t="s">
        <v>653</v>
      </c>
      <c r="B7385" s="8">
        <v>41352</v>
      </c>
      <c r="C7385" s="9">
        <v>5.25</v>
      </c>
      <c r="D7385" s="10">
        <v>20157</v>
      </c>
    </row>
    <row r="7386" spans="1:4" x14ac:dyDescent="0.35">
      <c r="A7386" s="7" t="s">
        <v>653</v>
      </c>
      <c r="B7386" s="8">
        <v>41354</v>
      </c>
      <c r="C7386" s="9">
        <v>25.45</v>
      </c>
      <c r="D7386" s="10">
        <v>20398</v>
      </c>
    </row>
    <row r="7387" spans="1:4" x14ac:dyDescent="0.35">
      <c r="A7387" s="7" t="s">
        <v>653</v>
      </c>
      <c r="B7387" s="8">
        <v>41361</v>
      </c>
      <c r="C7387" s="9">
        <v>5.5</v>
      </c>
      <c r="D7387" s="10">
        <v>20123</v>
      </c>
    </row>
    <row r="7388" spans="1:4" x14ac:dyDescent="0.35">
      <c r="A7388" s="7" t="s">
        <v>653</v>
      </c>
      <c r="B7388" s="8">
        <v>41361</v>
      </c>
      <c r="C7388" s="9">
        <v>24</v>
      </c>
      <c r="D7388" s="10">
        <v>20123</v>
      </c>
    </row>
    <row r="7389" spans="1:4" x14ac:dyDescent="0.35">
      <c r="A7389" s="7" t="s">
        <v>653</v>
      </c>
      <c r="B7389" s="8">
        <v>41366</v>
      </c>
      <c r="C7389" s="9">
        <v>7.75</v>
      </c>
      <c r="D7389" s="10">
        <v>20089</v>
      </c>
    </row>
    <row r="7390" spans="1:4" x14ac:dyDescent="0.35">
      <c r="A7390" s="7" t="s">
        <v>653</v>
      </c>
      <c r="B7390" s="8">
        <v>41366</v>
      </c>
      <c r="C7390" s="9">
        <v>18</v>
      </c>
      <c r="D7390" s="10">
        <v>20089</v>
      </c>
    </row>
    <row r="7391" spans="1:4" x14ac:dyDescent="0.35">
      <c r="A7391" s="7" t="s">
        <v>653</v>
      </c>
      <c r="B7391" s="8">
        <v>41369</v>
      </c>
      <c r="C7391" s="9">
        <v>11.75</v>
      </c>
      <c r="D7391" s="10">
        <v>30006</v>
      </c>
    </row>
    <row r="7392" spans="1:4" x14ac:dyDescent="0.35">
      <c r="A7392" s="7" t="s">
        <v>653</v>
      </c>
      <c r="B7392" s="8">
        <v>41373</v>
      </c>
      <c r="C7392" s="9">
        <v>5.5</v>
      </c>
      <c r="D7392" s="10">
        <v>20123</v>
      </c>
    </row>
    <row r="7393" spans="1:4" x14ac:dyDescent="0.35">
      <c r="A7393" s="7" t="s">
        <v>653</v>
      </c>
      <c r="B7393" s="8">
        <v>41373</v>
      </c>
      <c r="C7393" s="9">
        <v>24</v>
      </c>
      <c r="D7393" s="10">
        <v>20123</v>
      </c>
    </row>
    <row r="7394" spans="1:4" x14ac:dyDescent="0.35">
      <c r="A7394" s="7" t="s">
        <v>653</v>
      </c>
      <c r="B7394" s="8">
        <v>41375</v>
      </c>
      <c r="C7394" s="9">
        <v>5.5</v>
      </c>
      <c r="D7394" s="10">
        <v>20131</v>
      </c>
    </row>
    <row r="7395" spans="1:4" x14ac:dyDescent="0.35">
      <c r="A7395" s="7" t="s">
        <v>653</v>
      </c>
      <c r="B7395" s="8">
        <v>41375</v>
      </c>
      <c r="C7395" s="9">
        <v>36</v>
      </c>
      <c r="D7395" s="10">
        <v>20131</v>
      </c>
    </row>
    <row r="7396" spans="1:4" x14ac:dyDescent="0.35">
      <c r="A7396" s="7" t="s">
        <v>653</v>
      </c>
      <c r="B7396" s="8">
        <v>41380</v>
      </c>
      <c r="C7396" s="9">
        <v>8</v>
      </c>
      <c r="D7396" s="10">
        <v>20202</v>
      </c>
    </row>
    <row r="7397" spans="1:4" x14ac:dyDescent="0.35">
      <c r="A7397" s="7" t="s">
        <v>653</v>
      </c>
      <c r="B7397" s="8">
        <v>41382</v>
      </c>
      <c r="C7397" s="9">
        <v>0</v>
      </c>
      <c r="D7397" s="10">
        <v>20147</v>
      </c>
    </row>
    <row r="7398" spans="1:4" x14ac:dyDescent="0.35">
      <c r="A7398" s="7" t="s">
        <v>653</v>
      </c>
      <c r="B7398" s="8">
        <v>41382</v>
      </c>
      <c r="C7398" s="9">
        <v>9.25</v>
      </c>
      <c r="D7398" s="10">
        <v>20147</v>
      </c>
    </row>
    <row r="7399" spans="1:4" x14ac:dyDescent="0.35">
      <c r="A7399" s="7" t="s">
        <v>653</v>
      </c>
      <c r="B7399" s="8">
        <v>41387</v>
      </c>
      <c r="C7399" s="9">
        <v>5.5</v>
      </c>
      <c r="D7399" s="10">
        <v>20141</v>
      </c>
    </row>
    <row r="7400" spans="1:4" x14ac:dyDescent="0.35">
      <c r="A7400" s="7" t="s">
        <v>653</v>
      </c>
      <c r="B7400" s="8">
        <v>41389</v>
      </c>
      <c r="C7400" s="9">
        <v>5.5</v>
      </c>
      <c r="D7400" s="10">
        <v>20126</v>
      </c>
    </row>
    <row r="7401" spans="1:4" x14ac:dyDescent="0.35">
      <c r="A7401" s="7" t="s">
        <v>653</v>
      </c>
      <c r="B7401" s="8">
        <v>41401</v>
      </c>
      <c r="C7401" s="9">
        <v>5.5</v>
      </c>
      <c r="D7401" s="10">
        <v>30012</v>
      </c>
    </row>
    <row r="7402" spans="1:4" x14ac:dyDescent="0.35">
      <c r="A7402" s="7" t="s">
        <v>653</v>
      </c>
      <c r="B7402" s="8">
        <v>41401</v>
      </c>
      <c r="C7402" s="9">
        <v>11.5</v>
      </c>
      <c r="D7402" s="10">
        <v>30012</v>
      </c>
    </row>
    <row r="7403" spans="1:4" x14ac:dyDescent="0.35">
      <c r="A7403" s="7" t="s">
        <v>653</v>
      </c>
      <c r="B7403" s="8">
        <v>41400</v>
      </c>
      <c r="C7403" s="9">
        <v>5.5</v>
      </c>
      <c r="D7403" s="10">
        <v>20146</v>
      </c>
    </row>
    <row r="7404" spans="1:4" x14ac:dyDescent="0.35">
      <c r="A7404" s="7" t="s">
        <v>653</v>
      </c>
      <c r="B7404" s="8">
        <v>41400</v>
      </c>
      <c r="C7404" s="9">
        <v>11.75</v>
      </c>
      <c r="D7404" s="10">
        <v>20146</v>
      </c>
    </row>
    <row r="7405" spans="1:4" x14ac:dyDescent="0.35">
      <c r="A7405" s="7" t="s">
        <v>653</v>
      </c>
      <c r="B7405" s="8">
        <v>41403</v>
      </c>
      <c r="C7405" s="9">
        <v>5.5</v>
      </c>
      <c r="D7405" s="10">
        <v>20152</v>
      </c>
    </row>
    <row r="7406" spans="1:4" x14ac:dyDescent="0.35">
      <c r="A7406" s="7" t="s">
        <v>653</v>
      </c>
      <c r="B7406" s="8">
        <v>41404</v>
      </c>
      <c r="C7406" s="9">
        <v>5.5</v>
      </c>
      <c r="D7406" s="10">
        <v>30012</v>
      </c>
    </row>
    <row r="7407" spans="1:4" x14ac:dyDescent="0.35">
      <c r="A7407" s="7" t="s">
        <v>653</v>
      </c>
      <c r="B7407" s="8">
        <v>41404</v>
      </c>
      <c r="C7407" s="9">
        <v>11.5</v>
      </c>
      <c r="D7407" s="10">
        <v>30012</v>
      </c>
    </row>
    <row r="7408" spans="1:4" x14ac:dyDescent="0.35">
      <c r="A7408" s="7" t="s">
        <v>653</v>
      </c>
      <c r="B7408" s="8">
        <v>41407</v>
      </c>
      <c r="C7408" s="9">
        <v>5.5</v>
      </c>
      <c r="D7408" s="10">
        <v>20146</v>
      </c>
    </row>
    <row r="7409" spans="1:4" x14ac:dyDescent="0.35">
      <c r="A7409" s="7" t="s">
        <v>653</v>
      </c>
      <c r="B7409" s="8">
        <v>41407</v>
      </c>
      <c r="C7409" s="9">
        <v>11.75</v>
      </c>
      <c r="D7409" s="10">
        <v>20146</v>
      </c>
    </row>
    <row r="7410" spans="1:4" x14ac:dyDescent="0.35">
      <c r="A7410" s="7" t="s">
        <v>653</v>
      </c>
      <c r="B7410" s="8">
        <v>41410</v>
      </c>
      <c r="C7410" s="9">
        <v>21.7</v>
      </c>
      <c r="D7410" s="10">
        <v>30018</v>
      </c>
    </row>
    <row r="7411" spans="1:4" x14ac:dyDescent="0.35">
      <c r="A7411" s="7" t="s">
        <v>653</v>
      </c>
      <c r="B7411" s="8">
        <v>41415</v>
      </c>
      <c r="C7411" s="9">
        <v>29.75</v>
      </c>
      <c r="D7411" s="10">
        <v>20111</v>
      </c>
    </row>
    <row r="7412" spans="1:4" x14ac:dyDescent="0.35">
      <c r="A7412" s="7" t="s">
        <v>653</v>
      </c>
      <c r="B7412" s="8">
        <v>41418</v>
      </c>
      <c r="C7412" s="9">
        <v>24.25</v>
      </c>
      <c r="D7412" s="10">
        <v>30007</v>
      </c>
    </row>
    <row r="7413" spans="1:4" x14ac:dyDescent="0.35">
      <c r="A7413" s="7" t="s">
        <v>653</v>
      </c>
      <c r="B7413" s="8">
        <v>41418</v>
      </c>
      <c r="C7413" s="9">
        <v>18</v>
      </c>
      <c r="D7413" s="10">
        <v>30007</v>
      </c>
    </row>
    <row r="7414" spans="1:4" x14ac:dyDescent="0.35">
      <c r="A7414" s="7" t="s">
        <v>653</v>
      </c>
      <c r="B7414" s="8">
        <v>41417</v>
      </c>
      <c r="C7414" s="9">
        <v>36</v>
      </c>
      <c r="D7414" s="10">
        <v>30005</v>
      </c>
    </row>
    <row r="7415" spans="1:4" x14ac:dyDescent="0.35">
      <c r="A7415" s="7" t="s">
        <v>653</v>
      </c>
      <c r="B7415" s="8">
        <v>41414</v>
      </c>
      <c r="C7415" s="9">
        <v>29.75</v>
      </c>
      <c r="D7415" s="10">
        <v>20086</v>
      </c>
    </row>
    <row r="7416" spans="1:4" x14ac:dyDescent="0.35">
      <c r="A7416" s="7" t="s">
        <v>653</v>
      </c>
      <c r="B7416" s="8">
        <v>41414</v>
      </c>
      <c r="C7416" s="9">
        <v>24.25</v>
      </c>
      <c r="D7416" s="10">
        <v>20086</v>
      </c>
    </row>
    <row r="7417" spans="1:4" x14ac:dyDescent="0.35">
      <c r="A7417" s="7" t="s">
        <v>653</v>
      </c>
      <c r="B7417" s="8">
        <v>41424</v>
      </c>
      <c r="C7417" s="9">
        <v>23.5</v>
      </c>
      <c r="D7417" s="10">
        <v>30017</v>
      </c>
    </row>
    <row r="7418" spans="1:4" x14ac:dyDescent="0.35">
      <c r="A7418" s="7" t="s">
        <v>653</v>
      </c>
      <c r="B7418" s="8">
        <v>41423</v>
      </c>
      <c r="C7418" s="9">
        <v>24.25</v>
      </c>
      <c r="D7418" s="10">
        <v>20090</v>
      </c>
    </row>
    <row r="7419" spans="1:4" x14ac:dyDescent="0.35">
      <c r="A7419" s="7" t="s">
        <v>653</v>
      </c>
      <c r="B7419" s="8">
        <v>41423</v>
      </c>
      <c r="C7419" s="9">
        <v>18</v>
      </c>
      <c r="D7419" s="10">
        <v>20090</v>
      </c>
    </row>
    <row r="7420" spans="1:4" x14ac:dyDescent="0.35">
      <c r="A7420" s="7" t="s">
        <v>653</v>
      </c>
      <c r="B7420" s="8">
        <v>41423</v>
      </c>
      <c r="C7420" s="9">
        <v>17.75</v>
      </c>
      <c r="D7420" s="10">
        <v>20090</v>
      </c>
    </row>
    <row r="7421" spans="1:4" x14ac:dyDescent="0.35">
      <c r="A7421" s="7" t="s">
        <v>653</v>
      </c>
      <c r="B7421" s="8">
        <v>41425</v>
      </c>
      <c r="C7421" s="9">
        <v>24.25</v>
      </c>
      <c r="D7421" s="10">
        <v>20105</v>
      </c>
    </row>
    <row r="7422" spans="1:4" x14ac:dyDescent="0.35">
      <c r="A7422" s="7" t="s">
        <v>653</v>
      </c>
      <c r="B7422" s="8">
        <v>41425</v>
      </c>
      <c r="C7422" s="9">
        <v>29.75</v>
      </c>
      <c r="D7422" s="10">
        <v>20105</v>
      </c>
    </row>
    <row r="7423" spans="1:4" x14ac:dyDescent="0.35">
      <c r="A7423" s="7" t="s">
        <v>653</v>
      </c>
      <c r="B7423" s="8">
        <v>41422</v>
      </c>
      <c r="C7423" s="9">
        <v>24.25</v>
      </c>
      <c r="D7423" s="10">
        <v>20105</v>
      </c>
    </row>
    <row r="7424" spans="1:4" x14ac:dyDescent="0.35">
      <c r="A7424" s="7" t="s">
        <v>653</v>
      </c>
      <c r="B7424" s="8">
        <v>41422</v>
      </c>
      <c r="C7424" s="9">
        <v>29.75</v>
      </c>
      <c r="D7424" s="10">
        <v>20105</v>
      </c>
    </row>
    <row r="7425" spans="1:4" x14ac:dyDescent="0.35">
      <c r="A7425" s="7" t="s">
        <v>653</v>
      </c>
      <c r="B7425" s="8">
        <v>41430</v>
      </c>
      <c r="C7425" s="9">
        <v>24.25</v>
      </c>
      <c r="D7425" s="10">
        <v>20117</v>
      </c>
    </row>
    <row r="7426" spans="1:4" x14ac:dyDescent="0.35">
      <c r="A7426" s="7" t="s">
        <v>653</v>
      </c>
      <c r="B7426" s="8">
        <v>41430</v>
      </c>
      <c r="C7426" s="9">
        <v>23</v>
      </c>
      <c r="D7426" s="10">
        <v>20117</v>
      </c>
    </row>
    <row r="7427" spans="1:4" x14ac:dyDescent="0.35">
      <c r="A7427" s="7" t="s">
        <v>653</v>
      </c>
      <c r="B7427" s="8">
        <v>41428</v>
      </c>
      <c r="C7427" s="9">
        <v>23.5</v>
      </c>
      <c r="D7427" s="10">
        <v>20081</v>
      </c>
    </row>
    <row r="7428" spans="1:4" x14ac:dyDescent="0.35">
      <c r="A7428" s="7" t="s">
        <v>653</v>
      </c>
      <c r="B7428" s="8">
        <v>41431</v>
      </c>
      <c r="C7428" s="9">
        <v>24.25</v>
      </c>
      <c r="D7428" s="10">
        <v>20134</v>
      </c>
    </row>
    <row r="7429" spans="1:4" x14ac:dyDescent="0.35">
      <c r="A7429" s="7" t="s">
        <v>653</v>
      </c>
      <c r="B7429" s="8">
        <v>41429</v>
      </c>
      <c r="C7429" s="9">
        <v>36</v>
      </c>
      <c r="D7429" s="10">
        <v>20073</v>
      </c>
    </row>
    <row r="7430" spans="1:4" x14ac:dyDescent="0.35">
      <c r="A7430" s="7" t="s">
        <v>653</v>
      </c>
      <c r="B7430" s="8">
        <v>41438</v>
      </c>
      <c r="C7430" s="9">
        <v>29.75</v>
      </c>
      <c r="D7430" s="10">
        <v>20086</v>
      </c>
    </row>
    <row r="7431" spans="1:4" x14ac:dyDescent="0.35">
      <c r="A7431" s="7" t="s">
        <v>653</v>
      </c>
      <c r="B7431" s="8">
        <v>41438</v>
      </c>
      <c r="C7431" s="9">
        <v>24.25</v>
      </c>
      <c r="D7431" s="10">
        <v>20086</v>
      </c>
    </row>
    <row r="7432" spans="1:4" x14ac:dyDescent="0.35">
      <c r="A7432" s="7" t="s">
        <v>653</v>
      </c>
      <c r="B7432" s="8">
        <v>41435</v>
      </c>
      <c r="C7432" s="9">
        <v>25.5</v>
      </c>
      <c r="D7432" s="10">
        <v>20072</v>
      </c>
    </row>
    <row r="7433" spans="1:4" x14ac:dyDescent="0.35">
      <c r="A7433" s="7" t="s">
        <v>653</v>
      </c>
      <c r="B7433" s="8">
        <v>41439</v>
      </c>
      <c r="C7433" s="9">
        <v>18</v>
      </c>
      <c r="D7433" s="10">
        <v>30014</v>
      </c>
    </row>
    <row r="7434" spans="1:4" x14ac:dyDescent="0.35">
      <c r="A7434" s="7" t="s">
        <v>653</v>
      </c>
      <c r="B7434" s="8">
        <v>41443</v>
      </c>
      <c r="C7434" s="9">
        <v>5.5</v>
      </c>
      <c r="D7434" s="10">
        <v>20131</v>
      </c>
    </row>
    <row r="7435" spans="1:4" x14ac:dyDescent="0.35">
      <c r="A7435" s="7" t="s">
        <v>653</v>
      </c>
      <c r="B7435" s="8">
        <v>41443</v>
      </c>
      <c r="C7435" s="9">
        <v>36</v>
      </c>
      <c r="D7435" s="10">
        <v>20131</v>
      </c>
    </row>
    <row r="7436" spans="1:4" x14ac:dyDescent="0.35">
      <c r="A7436" s="7" t="s">
        <v>653</v>
      </c>
      <c r="B7436" s="8">
        <v>41445</v>
      </c>
      <c r="C7436" s="9">
        <v>18</v>
      </c>
      <c r="D7436" s="10">
        <v>30043</v>
      </c>
    </row>
    <row r="7437" spans="1:4" x14ac:dyDescent="0.35">
      <c r="A7437" s="7" t="s">
        <v>653</v>
      </c>
      <c r="B7437" s="8">
        <v>41445</v>
      </c>
      <c r="C7437" s="9">
        <v>21.75</v>
      </c>
      <c r="D7437" s="10">
        <v>30043</v>
      </c>
    </row>
    <row r="7438" spans="1:4" x14ac:dyDescent="0.35">
      <c r="A7438" s="7" t="s">
        <v>653</v>
      </c>
      <c r="B7438" s="8">
        <v>41450</v>
      </c>
      <c r="C7438" s="9">
        <v>0</v>
      </c>
      <c r="D7438" s="10">
        <v>20101</v>
      </c>
    </row>
    <row r="7439" spans="1:4" x14ac:dyDescent="0.35">
      <c r="A7439" s="7" t="s">
        <v>653</v>
      </c>
      <c r="B7439" s="8">
        <v>41450</v>
      </c>
      <c r="C7439" s="9">
        <v>36</v>
      </c>
      <c r="D7439" s="10">
        <v>20101</v>
      </c>
    </row>
    <row r="7440" spans="1:4" x14ac:dyDescent="0.35">
      <c r="A7440" s="7" t="s">
        <v>653</v>
      </c>
      <c r="B7440" s="8">
        <v>41450</v>
      </c>
      <c r="C7440" s="9">
        <v>5.25</v>
      </c>
      <c r="D7440" s="10">
        <v>20101</v>
      </c>
    </row>
    <row r="7441" spans="1:4" x14ac:dyDescent="0.35">
      <c r="A7441" s="7" t="s">
        <v>653</v>
      </c>
      <c r="B7441" s="8">
        <v>41449</v>
      </c>
      <c r="C7441" s="9">
        <v>23.5</v>
      </c>
      <c r="D7441" s="10">
        <v>20151</v>
      </c>
    </row>
    <row r="7442" spans="1:4" x14ac:dyDescent="0.35">
      <c r="A7442" s="7" t="s">
        <v>653</v>
      </c>
      <c r="B7442" s="8">
        <v>41452</v>
      </c>
      <c r="C7442" s="9">
        <v>15.5</v>
      </c>
      <c r="D7442" s="10">
        <v>30049</v>
      </c>
    </row>
    <row r="7443" spans="1:4" x14ac:dyDescent="0.35">
      <c r="A7443" s="7" t="s">
        <v>653</v>
      </c>
      <c r="B7443" s="8">
        <v>41457</v>
      </c>
      <c r="C7443" s="9">
        <v>51.95</v>
      </c>
      <c r="D7443" s="10">
        <v>20060</v>
      </c>
    </row>
    <row r="7444" spans="1:4" x14ac:dyDescent="0.35">
      <c r="A7444" s="7" t="s">
        <v>653</v>
      </c>
      <c r="B7444" s="8">
        <v>41456</v>
      </c>
      <c r="C7444" s="9">
        <v>18</v>
      </c>
      <c r="D7444" s="10">
        <v>20099</v>
      </c>
    </row>
    <row r="7445" spans="1:4" x14ac:dyDescent="0.35">
      <c r="A7445" s="7" t="s">
        <v>653</v>
      </c>
      <c r="B7445" s="8">
        <v>41460</v>
      </c>
      <c r="C7445" s="9">
        <v>24.25</v>
      </c>
      <c r="D7445" s="10">
        <v>30025</v>
      </c>
    </row>
    <row r="7446" spans="1:4" x14ac:dyDescent="0.35">
      <c r="A7446" s="7" t="s">
        <v>653</v>
      </c>
      <c r="B7446" s="8">
        <v>41464</v>
      </c>
      <c r="C7446" s="9">
        <v>29.75</v>
      </c>
      <c r="D7446" s="10">
        <v>30013</v>
      </c>
    </row>
    <row r="7447" spans="1:4" x14ac:dyDescent="0.35">
      <c r="A7447" s="7" t="s">
        <v>653</v>
      </c>
      <c r="B7447" s="8">
        <v>41466</v>
      </c>
      <c r="C7447" s="9">
        <v>24.25</v>
      </c>
      <c r="D7447" s="10">
        <v>30019</v>
      </c>
    </row>
    <row r="7448" spans="1:4" x14ac:dyDescent="0.35">
      <c r="A7448" s="7" t="s">
        <v>653</v>
      </c>
      <c r="B7448" s="8">
        <v>41470</v>
      </c>
      <c r="C7448" s="9">
        <v>18</v>
      </c>
      <c r="D7448" s="10">
        <v>20129</v>
      </c>
    </row>
    <row r="7449" spans="1:4" x14ac:dyDescent="0.35">
      <c r="A7449" s="7" t="s">
        <v>653</v>
      </c>
      <c r="B7449" s="8">
        <v>41470</v>
      </c>
      <c r="C7449" s="9">
        <v>23.5</v>
      </c>
      <c r="D7449" s="10">
        <v>20129</v>
      </c>
    </row>
    <row r="7450" spans="1:4" x14ac:dyDescent="0.35">
      <c r="A7450" s="7" t="s">
        <v>653</v>
      </c>
      <c r="B7450" s="8">
        <v>41474</v>
      </c>
      <c r="C7450" s="9">
        <v>11.75</v>
      </c>
      <c r="D7450" s="10">
        <v>20121</v>
      </c>
    </row>
    <row r="7451" spans="1:4" x14ac:dyDescent="0.35">
      <c r="A7451" s="7" t="s">
        <v>653</v>
      </c>
      <c r="B7451" s="8">
        <v>41473</v>
      </c>
      <c r="C7451" s="9">
        <v>20.5</v>
      </c>
      <c r="D7451" s="10">
        <v>20142</v>
      </c>
    </row>
    <row r="7452" spans="1:4" x14ac:dyDescent="0.35">
      <c r="A7452" s="7" t="s">
        <v>653</v>
      </c>
      <c r="B7452" s="8">
        <v>41473</v>
      </c>
      <c r="C7452" s="9">
        <v>21</v>
      </c>
      <c r="D7452" s="10">
        <v>20142</v>
      </c>
    </row>
    <row r="7453" spans="1:4" x14ac:dyDescent="0.35">
      <c r="A7453" s="7" t="s">
        <v>653</v>
      </c>
      <c r="B7453" s="8">
        <v>41477</v>
      </c>
      <c r="C7453" s="9">
        <v>18</v>
      </c>
      <c r="D7453" s="10">
        <v>20115</v>
      </c>
    </row>
    <row r="7454" spans="1:4" x14ac:dyDescent="0.35">
      <c r="A7454" s="7" t="s">
        <v>653</v>
      </c>
      <c r="B7454" s="8">
        <v>41478</v>
      </c>
      <c r="C7454" s="9">
        <v>18</v>
      </c>
      <c r="D7454" s="10">
        <v>20145</v>
      </c>
    </row>
    <row r="7455" spans="1:4" x14ac:dyDescent="0.35">
      <c r="A7455" s="7" t="s">
        <v>653</v>
      </c>
      <c r="B7455" s="8">
        <v>41481</v>
      </c>
      <c r="C7455" s="9">
        <v>24.25</v>
      </c>
      <c r="D7455" s="10">
        <v>30021</v>
      </c>
    </row>
    <row r="7456" spans="1:4" x14ac:dyDescent="0.35">
      <c r="A7456" s="7" t="s">
        <v>653</v>
      </c>
      <c r="B7456" s="8">
        <v>41487</v>
      </c>
      <c r="C7456" s="9">
        <v>24.25</v>
      </c>
      <c r="D7456" s="10">
        <v>30030</v>
      </c>
    </row>
    <row r="7457" spans="1:4" x14ac:dyDescent="0.35">
      <c r="A7457" s="7" t="s">
        <v>653</v>
      </c>
      <c r="B7457" s="8">
        <v>41484</v>
      </c>
      <c r="C7457" s="9">
        <v>31.25</v>
      </c>
      <c r="D7457" s="10">
        <v>20128</v>
      </c>
    </row>
    <row r="7458" spans="1:4" x14ac:dyDescent="0.35">
      <c r="A7458" s="7" t="s">
        <v>653</v>
      </c>
      <c r="B7458" s="8">
        <v>41499</v>
      </c>
      <c r="C7458" s="9">
        <v>24.25</v>
      </c>
      <c r="D7458" s="10">
        <v>20090</v>
      </c>
    </row>
    <row r="7459" spans="1:4" x14ac:dyDescent="0.35">
      <c r="A7459" s="7" t="s">
        <v>653</v>
      </c>
      <c r="B7459" s="8">
        <v>41499</v>
      </c>
      <c r="C7459" s="9">
        <v>18</v>
      </c>
      <c r="D7459" s="10">
        <v>20090</v>
      </c>
    </row>
    <row r="7460" spans="1:4" x14ac:dyDescent="0.35">
      <c r="A7460" s="7" t="s">
        <v>653</v>
      </c>
      <c r="B7460" s="8">
        <v>41499</v>
      </c>
      <c r="C7460" s="9">
        <v>17.75</v>
      </c>
      <c r="D7460" s="10">
        <v>20090</v>
      </c>
    </row>
    <row r="7461" spans="1:4" x14ac:dyDescent="0.35">
      <c r="A7461" s="7" t="s">
        <v>653</v>
      </c>
      <c r="B7461" s="8">
        <v>41498</v>
      </c>
      <c r="C7461" s="9">
        <v>18</v>
      </c>
      <c r="D7461" s="10">
        <v>20127</v>
      </c>
    </row>
    <row r="7462" spans="1:4" x14ac:dyDescent="0.35">
      <c r="A7462" s="7" t="s">
        <v>653</v>
      </c>
      <c r="B7462" s="8">
        <v>41501</v>
      </c>
      <c r="C7462" s="9">
        <v>18</v>
      </c>
      <c r="D7462" s="10">
        <v>20096</v>
      </c>
    </row>
    <row r="7463" spans="1:4" x14ac:dyDescent="0.35">
      <c r="A7463" s="7" t="s">
        <v>653</v>
      </c>
      <c r="B7463" s="8">
        <v>41505</v>
      </c>
      <c r="C7463" s="9">
        <v>18</v>
      </c>
      <c r="D7463" s="10">
        <v>20166</v>
      </c>
    </row>
    <row r="7464" spans="1:4" x14ac:dyDescent="0.35">
      <c r="A7464" s="7" t="s">
        <v>653</v>
      </c>
      <c r="B7464" s="8">
        <v>41506</v>
      </c>
      <c r="C7464" s="9">
        <v>18</v>
      </c>
      <c r="D7464" s="10">
        <v>20144</v>
      </c>
    </row>
    <row r="7465" spans="1:4" x14ac:dyDescent="0.35">
      <c r="A7465" s="7" t="s">
        <v>653</v>
      </c>
      <c r="B7465" s="8">
        <v>41509</v>
      </c>
      <c r="C7465" s="9">
        <v>41.9</v>
      </c>
      <c r="D7465" s="10">
        <v>20098</v>
      </c>
    </row>
    <row r="7466" spans="1:4" x14ac:dyDescent="0.35">
      <c r="A7466" s="7" t="s">
        <v>653</v>
      </c>
      <c r="B7466" s="8">
        <v>41508</v>
      </c>
      <c r="C7466" s="9">
        <v>18</v>
      </c>
      <c r="D7466" s="10">
        <v>20140</v>
      </c>
    </row>
    <row r="7467" spans="1:4" x14ac:dyDescent="0.35">
      <c r="A7467" s="7" t="s">
        <v>653</v>
      </c>
      <c r="B7467" s="8">
        <v>41508</v>
      </c>
      <c r="C7467" s="9">
        <v>21</v>
      </c>
      <c r="D7467" s="10">
        <v>20140</v>
      </c>
    </row>
    <row r="7468" spans="1:4" x14ac:dyDescent="0.35">
      <c r="A7468" s="7" t="s">
        <v>653</v>
      </c>
      <c r="B7468" s="8">
        <v>41515</v>
      </c>
      <c r="C7468" s="9">
        <v>23.5</v>
      </c>
      <c r="D7468" s="10">
        <v>20092</v>
      </c>
    </row>
    <row r="7469" spans="1:4" x14ac:dyDescent="0.35">
      <c r="A7469" s="7" t="s">
        <v>653</v>
      </c>
      <c r="B7469" s="8">
        <v>41520</v>
      </c>
      <c r="C7469" s="9">
        <v>24.25</v>
      </c>
      <c r="D7469" s="10">
        <v>30007</v>
      </c>
    </row>
    <row r="7470" spans="1:4" x14ac:dyDescent="0.35">
      <c r="A7470" s="7" t="s">
        <v>653</v>
      </c>
      <c r="B7470" s="8">
        <v>41520</v>
      </c>
      <c r="C7470" s="9">
        <v>18</v>
      </c>
      <c r="D7470" s="10">
        <v>30007</v>
      </c>
    </row>
    <row r="7471" spans="1:4" x14ac:dyDescent="0.35">
      <c r="A7471" s="7" t="s">
        <v>653</v>
      </c>
      <c r="B7471" s="8">
        <v>41522</v>
      </c>
      <c r="C7471" s="9">
        <v>20.5</v>
      </c>
      <c r="D7471" s="10">
        <v>20142</v>
      </c>
    </row>
    <row r="7472" spans="1:4" x14ac:dyDescent="0.35">
      <c r="A7472" s="7" t="s">
        <v>653</v>
      </c>
      <c r="B7472" s="8">
        <v>41522</v>
      </c>
      <c r="C7472" s="9">
        <v>21</v>
      </c>
      <c r="D7472" s="10">
        <v>20142</v>
      </c>
    </row>
    <row r="7473" spans="1:4" x14ac:dyDescent="0.35">
      <c r="A7473" s="7" t="s">
        <v>653</v>
      </c>
      <c r="B7473" s="8">
        <v>41523</v>
      </c>
      <c r="C7473" s="9">
        <v>18</v>
      </c>
      <c r="D7473" s="10">
        <v>20064</v>
      </c>
    </row>
    <row r="7474" spans="1:4" x14ac:dyDescent="0.35">
      <c r="A7474" s="7" t="s">
        <v>653</v>
      </c>
      <c r="B7474" s="8">
        <v>41524</v>
      </c>
      <c r="C7474" s="9">
        <v>43.4</v>
      </c>
      <c r="D7474" s="10">
        <v>20023</v>
      </c>
    </row>
    <row r="7475" spans="1:4" x14ac:dyDescent="0.35">
      <c r="A7475" s="7" t="s">
        <v>653</v>
      </c>
      <c r="B7475" s="8">
        <v>41526</v>
      </c>
      <c r="C7475" s="9">
        <v>18</v>
      </c>
      <c r="D7475" s="10">
        <v>20140</v>
      </c>
    </row>
    <row r="7476" spans="1:4" x14ac:dyDescent="0.35">
      <c r="A7476" s="7" t="s">
        <v>653</v>
      </c>
      <c r="B7476" s="8">
        <v>41526</v>
      </c>
      <c r="C7476" s="9">
        <v>21</v>
      </c>
      <c r="D7476" s="10">
        <v>20140</v>
      </c>
    </row>
    <row r="7477" spans="1:4" x14ac:dyDescent="0.35">
      <c r="A7477" s="7" t="s">
        <v>653</v>
      </c>
      <c r="B7477" s="8">
        <v>41529</v>
      </c>
      <c r="C7477" s="9">
        <v>16</v>
      </c>
      <c r="D7477" s="10">
        <v>20108</v>
      </c>
    </row>
    <row r="7478" spans="1:4" x14ac:dyDescent="0.35">
      <c r="A7478" s="7" t="s">
        <v>653</v>
      </c>
      <c r="B7478" s="8">
        <v>41527</v>
      </c>
      <c r="C7478" s="9">
        <v>33.5</v>
      </c>
      <c r="D7478" s="10">
        <v>30026</v>
      </c>
    </row>
    <row r="7479" spans="1:4" x14ac:dyDescent="0.35">
      <c r="A7479" s="7" t="s">
        <v>653</v>
      </c>
      <c r="B7479" s="8">
        <v>41530</v>
      </c>
      <c r="C7479" s="9">
        <v>23.5</v>
      </c>
      <c r="D7479" s="10">
        <v>30022</v>
      </c>
    </row>
    <row r="7480" spans="1:4" x14ac:dyDescent="0.35">
      <c r="A7480" s="7" t="s">
        <v>653</v>
      </c>
      <c r="B7480" s="8">
        <v>41536</v>
      </c>
      <c r="C7480" s="9">
        <v>7.75</v>
      </c>
      <c r="D7480" s="10">
        <v>20089</v>
      </c>
    </row>
    <row r="7481" spans="1:4" x14ac:dyDescent="0.35">
      <c r="A7481" s="7" t="s">
        <v>653</v>
      </c>
      <c r="B7481" s="8">
        <v>41536</v>
      </c>
      <c r="C7481" s="9">
        <v>18</v>
      </c>
      <c r="D7481" s="10">
        <v>20089</v>
      </c>
    </row>
    <row r="7482" spans="1:4" x14ac:dyDescent="0.35">
      <c r="A7482" s="7" t="s">
        <v>653</v>
      </c>
      <c r="B7482" s="8">
        <v>41537</v>
      </c>
      <c r="C7482" s="9">
        <v>24.25</v>
      </c>
      <c r="D7482" s="10">
        <v>20134</v>
      </c>
    </row>
    <row r="7483" spans="1:4" x14ac:dyDescent="0.35">
      <c r="A7483" s="7" t="s">
        <v>653</v>
      </c>
      <c r="B7483" s="8">
        <v>41534</v>
      </c>
      <c r="C7483" s="9">
        <v>18</v>
      </c>
      <c r="D7483" s="10">
        <v>30023</v>
      </c>
    </row>
    <row r="7484" spans="1:4" x14ac:dyDescent="0.35">
      <c r="A7484" s="7" t="s">
        <v>653</v>
      </c>
      <c r="B7484" s="8">
        <v>41543</v>
      </c>
      <c r="C7484" s="9">
        <v>20.5</v>
      </c>
      <c r="D7484" s="10">
        <v>20122</v>
      </c>
    </row>
    <row r="7485" spans="1:4" x14ac:dyDescent="0.35">
      <c r="A7485" s="7" t="s">
        <v>653</v>
      </c>
      <c r="B7485" s="8">
        <v>41548</v>
      </c>
      <c r="C7485" s="9">
        <v>21.45</v>
      </c>
      <c r="D7485" s="10">
        <v>20080</v>
      </c>
    </row>
    <row r="7486" spans="1:4" x14ac:dyDescent="0.35">
      <c r="A7486" s="7" t="s">
        <v>653</v>
      </c>
      <c r="B7486" s="8">
        <v>41547</v>
      </c>
      <c r="C7486" s="9">
        <v>24.25</v>
      </c>
      <c r="D7486" s="10">
        <v>20090</v>
      </c>
    </row>
    <row r="7487" spans="1:4" x14ac:dyDescent="0.35">
      <c r="A7487" s="7" t="s">
        <v>653</v>
      </c>
      <c r="B7487" s="8">
        <v>41547</v>
      </c>
      <c r="C7487" s="9">
        <v>18</v>
      </c>
      <c r="D7487" s="10">
        <v>20090</v>
      </c>
    </row>
    <row r="7488" spans="1:4" x14ac:dyDescent="0.35">
      <c r="A7488" s="7" t="s">
        <v>653</v>
      </c>
      <c r="B7488" s="8">
        <v>41547</v>
      </c>
      <c r="C7488" s="9">
        <v>17.75</v>
      </c>
      <c r="D7488" s="10">
        <v>20090</v>
      </c>
    </row>
    <row r="7489" spans="1:4" x14ac:dyDescent="0.35">
      <c r="A7489" s="7" t="s">
        <v>653</v>
      </c>
      <c r="B7489" s="8">
        <v>41556</v>
      </c>
      <c r="C7489" s="9">
        <v>27.5</v>
      </c>
      <c r="D7489" s="10">
        <v>30036</v>
      </c>
    </row>
    <row r="7490" spans="1:4" x14ac:dyDescent="0.35">
      <c r="A7490" s="7" t="s">
        <v>653</v>
      </c>
      <c r="B7490" s="8">
        <v>41557</v>
      </c>
      <c r="C7490" s="9">
        <v>15.5</v>
      </c>
      <c r="D7490" s="10">
        <v>20071</v>
      </c>
    </row>
    <row r="7491" spans="1:4" x14ac:dyDescent="0.35">
      <c r="A7491" s="7" t="s">
        <v>653</v>
      </c>
      <c r="B7491" s="8">
        <v>41554</v>
      </c>
      <c r="C7491" s="9">
        <v>24.25</v>
      </c>
      <c r="D7491" s="10">
        <v>20136</v>
      </c>
    </row>
    <row r="7492" spans="1:4" x14ac:dyDescent="0.35">
      <c r="A7492" s="7" t="s">
        <v>653</v>
      </c>
      <c r="B7492" s="8">
        <v>41558</v>
      </c>
      <c r="C7492" s="9">
        <v>27.95</v>
      </c>
      <c r="D7492" s="10">
        <v>20063</v>
      </c>
    </row>
    <row r="7493" spans="1:4" x14ac:dyDescent="0.35">
      <c r="A7493" s="7" t="s">
        <v>653</v>
      </c>
      <c r="B7493" s="8">
        <v>41561</v>
      </c>
      <c r="C7493" s="9">
        <v>18</v>
      </c>
      <c r="D7493" s="10">
        <v>20076</v>
      </c>
    </row>
    <row r="7494" spans="1:4" x14ac:dyDescent="0.35">
      <c r="A7494" s="7" t="s">
        <v>653</v>
      </c>
      <c r="B7494" s="8">
        <v>41561</v>
      </c>
      <c r="C7494" s="9">
        <v>14</v>
      </c>
      <c r="D7494" s="10">
        <v>20076</v>
      </c>
    </row>
    <row r="7495" spans="1:4" x14ac:dyDescent="0.35">
      <c r="A7495" s="7" t="s">
        <v>653</v>
      </c>
      <c r="B7495" s="8">
        <v>41562</v>
      </c>
      <c r="C7495" s="9">
        <v>18</v>
      </c>
      <c r="D7495" s="10">
        <v>20186</v>
      </c>
    </row>
    <row r="7496" spans="1:4" x14ac:dyDescent="0.35">
      <c r="A7496" s="7" t="s">
        <v>653</v>
      </c>
      <c r="B7496" s="8">
        <v>41564</v>
      </c>
      <c r="C7496" s="9">
        <v>14.75</v>
      </c>
      <c r="D7496" s="10">
        <v>30008</v>
      </c>
    </row>
    <row r="7497" spans="1:4" x14ac:dyDescent="0.35">
      <c r="A7497" s="7" t="s">
        <v>653</v>
      </c>
      <c r="B7497" s="8">
        <v>41568</v>
      </c>
      <c r="C7497" s="9">
        <v>24.25</v>
      </c>
      <c r="D7497" s="10">
        <v>20117</v>
      </c>
    </row>
    <row r="7498" spans="1:4" x14ac:dyDescent="0.35">
      <c r="A7498" s="7" t="s">
        <v>653</v>
      </c>
      <c r="B7498" s="8">
        <v>41568</v>
      </c>
      <c r="C7498" s="9">
        <v>23</v>
      </c>
      <c r="D7498" s="10">
        <v>20117</v>
      </c>
    </row>
    <row r="7499" spans="1:4" x14ac:dyDescent="0.35">
      <c r="A7499" s="7" t="s">
        <v>653</v>
      </c>
      <c r="B7499" s="8">
        <v>41569</v>
      </c>
      <c r="C7499" s="9">
        <v>18</v>
      </c>
      <c r="D7499" s="10">
        <v>30029</v>
      </c>
    </row>
    <row r="7500" spans="1:4" x14ac:dyDescent="0.35">
      <c r="A7500" s="7" t="s">
        <v>653</v>
      </c>
      <c r="B7500" s="8">
        <v>41571</v>
      </c>
      <c r="C7500" s="9">
        <v>24.25</v>
      </c>
      <c r="D7500" s="10">
        <v>30045</v>
      </c>
    </row>
    <row r="7501" spans="1:4" x14ac:dyDescent="0.35">
      <c r="A7501" s="7" t="s">
        <v>653</v>
      </c>
      <c r="B7501" s="8">
        <v>41576</v>
      </c>
      <c r="C7501" s="9">
        <v>23</v>
      </c>
      <c r="D7501" s="10">
        <v>20139</v>
      </c>
    </row>
    <row r="7502" spans="1:4" x14ac:dyDescent="0.35">
      <c r="A7502" s="7" t="s">
        <v>653</v>
      </c>
      <c r="B7502" s="8">
        <v>41575</v>
      </c>
      <c r="C7502" s="9">
        <v>18</v>
      </c>
      <c r="D7502" s="10">
        <v>20129</v>
      </c>
    </row>
    <row r="7503" spans="1:4" x14ac:dyDescent="0.35">
      <c r="A7503" s="7" t="s">
        <v>653</v>
      </c>
      <c r="B7503" s="8">
        <v>41575</v>
      </c>
      <c r="C7503" s="9">
        <v>23.5</v>
      </c>
      <c r="D7503" s="10">
        <v>20129</v>
      </c>
    </row>
    <row r="7504" spans="1:4" x14ac:dyDescent="0.35">
      <c r="A7504" s="7" t="s">
        <v>653</v>
      </c>
      <c r="B7504" s="8">
        <v>41578</v>
      </c>
      <c r="C7504" s="9">
        <v>18</v>
      </c>
      <c r="D7504" s="10">
        <v>30043</v>
      </c>
    </row>
    <row r="7505" spans="1:4" x14ac:dyDescent="0.35">
      <c r="A7505" s="7" t="s">
        <v>653</v>
      </c>
      <c r="B7505" s="8">
        <v>41578</v>
      </c>
      <c r="C7505" s="9">
        <v>21.75</v>
      </c>
      <c r="D7505" s="10">
        <v>30043</v>
      </c>
    </row>
    <row r="7506" spans="1:4" x14ac:dyDescent="0.35">
      <c r="A7506" s="7" t="s">
        <v>654</v>
      </c>
      <c r="B7506" s="8">
        <v>41187</v>
      </c>
      <c r="C7506" s="9">
        <v>9.9499999999999993</v>
      </c>
      <c r="D7506" s="10">
        <v>10100</v>
      </c>
    </row>
    <row r="7507" spans="1:4" x14ac:dyDescent="0.35">
      <c r="A7507" s="7" t="s">
        <v>655</v>
      </c>
      <c r="B7507" s="8">
        <v>41187</v>
      </c>
      <c r="C7507" s="9">
        <v>9.75</v>
      </c>
      <c r="D7507" s="10">
        <v>10111</v>
      </c>
    </row>
    <row r="7508" spans="1:4" x14ac:dyDescent="0.35">
      <c r="A7508" s="7" t="s">
        <v>656</v>
      </c>
      <c r="B7508" s="8">
        <v>41187</v>
      </c>
      <c r="C7508" s="9">
        <v>16.649999999999999</v>
      </c>
      <c r="D7508" s="10">
        <v>10112</v>
      </c>
    </row>
    <row r="7509" spans="1:4" x14ac:dyDescent="0.35">
      <c r="A7509" s="7" t="s">
        <v>657</v>
      </c>
      <c r="B7509" s="8">
        <v>41187</v>
      </c>
      <c r="C7509" s="9">
        <v>16.649999999999999</v>
      </c>
      <c r="D7509" s="10">
        <v>10116</v>
      </c>
    </row>
    <row r="7510" spans="1:4" x14ac:dyDescent="0.35">
      <c r="A7510" s="7" t="s">
        <v>658</v>
      </c>
      <c r="B7510" s="8">
        <v>41187</v>
      </c>
      <c r="C7510" s="9">
        <v>13.5</v>
      </c>
      <c r="D7510" s="10">
        <v>10114</v>
      </c>
    </row>
    <row r="7511" spans="1:4" x14ac:dyDescent="0.35">
      <c r="A7511" s="7" t="s">
        <v>659</v>
      </c>
      <c r="B7511" s="8">
        <v>41191</v>
      </c>
      <c r="C7511" s="9">
        <v>29.8</v>
      </c>
      <c r="D7511" s="10">
        <v>10007</v>
      </c>
    </row>
    <row r="7512" spans="1:4" x14ac:dyDescent="0.35">
      <c r="A7512" s="7" t="s">
        <v>660</v>
      </c>
      <c r="B7512" s="8">
        <v>41187</v>
      </c>
      <c r="C7512" s="9">
        <v>10.75</v>
      </c>
      <c r="D7512" s="10">
        <v>60014</v>
      </c>
    </row>
    <row r="7513" spans="1:4" x14ac:dyDescent="0.35">
      <c r="A7513" s="7" t="s">
        <v>661</v>
      </c>
      <c r="B7513" s="8">
        <v>41187</v>
      </c>
      <c r="C7513" s="9">
        <v>8.9499999999999993</v>
      </c>
      <c r="D7513" s="10">
        <v>60011</v>
      </c>
    </row>
    <row r="7514" spans="1:4" x14ac:dyDescent="0.35">
      <c r="A7514" s="7" t="s">
        <v>661</v>
      </c>
      <c r="B7514" s="8">
        <v>41233</v>
      </c>
      <c r="C7514" s="9">
        <v>8.9499999999999993</v>
      </c>
      <c r="D7514" s="10">
        <v>10007</v>
      </c>
    </row>
    <row r="7515" spans="1:4" x14ac:dyDescent="0.35">
      <c r="A7515" s="7" t="s">
        <v>661</v>
      </c>
      <c r="B7515" s="8">
        <v>41233</v>
      </c>
      <c r="C7515" s="9">
        <v>11.25</v>
      </c>
      <c r="D7515" s="10">
        <v>10007</v>
      </c>
    </row>
    <row r="7516" spans="1:4" x14ac:dyDescent="0.35">
      <c r="A7516" s="7" t="s">
        <v>661</v>
      </c>
      <c r="B7516" s="8">
        <v>41324</v>
      </c>
      <c r="C7516" s="9">
        <v>9.9499999999999993</v>
      </c>
      <c r="D7516" s="10">
        <v>10003</v>
      </c>
    </row>
    <row r="7517" spans="1:4" x14ac:dyDescent="0.35">
      <c r="A7517" s="7" t="s">
        <v>661</v>
      </c>
      <c r="B7517" s="8">
        <v>41436</v>
      </c>
      <c r="C7517" s="9">
        <v>8.9499999999999993</v>
      </c>
      <c r="D7517" s="10">
        <v>10007</v>
      </c>
    </row>
    <row r="7518" spans="1:4" x14ac:dyDescent="0.35">
      <c r="A7518" s="7" t="s">
        <v>661</v>
      </c>
      <c r="B7518" s="8">
        <v>41436</v>
      </c>
      <c r="C7518" s="9">
        <v>11.25</v>
      </c>
      <c r="D7518" s="10">
        <v>10007</v>
      </c>
    </row>
    <row r="7519" spans="1:4" x14ac:dyDescent="0.35">
      <c r="A7519" s="7" t="s">
        <v>662</v>
      </c>
      <c r="B7519" s="8">
        <v>41187</v>
      </c>
      <c r="C7519" s="9">
        <v>29.8</v>
      </c>
      <c r="D7519" s="10">
        <v>60006</v>
      </c>
    </row>
    <row r="7520" spans="1:4" x14ac:dyDescent="0.35">
      <c r="A7520" s="7" t="s">
        <v>663</v>
      </c>
      <c r="B7520" s="8">
        <v>41187</v>
      </c>
      <c r="C7520" s="9">
        <v>8.9499999999999993</v>
      </c>
      <c r="D7520" s="10">
        <v>10016</v>
      </c>
    </row>
    <row r="7521" spans="1:4" x14ac:dyDescent="0.35">
      <c r="A7521" s="7" t="s">
        <v>664</v>
      </c>
      <c r="B7521" s="8">
        <v>41185</v>
      </c>
      <c r="C7521" s="9">
        <v>19.93</v>
      </c>
      <c r="D7521" s="10">
        <v>40002</v>
      </c>
    </row>
    <row r="7522" spans="1:4" x14ac:dyDescent="0.35">
      <c r="A7522" s="7" t="s">
        <v>665</v>
      </c>
      <c r="B7522" s="8">
        <v>41185</v>
      </c>
      <c r="C7522" s="9">
        <v>13.18</v>
      </c>
      <c r="D7522" s="10">
        <v>40008</v>
      </c>
    </row>
    <row r="7523" spans="1:4" x14ac:dyDescent="0.35">
      <c r="A7523" s="7" t="s">
        <v>666</v>
      </c>
      <c r="B7523" s="8">
        <v>41185</v>
      </c>
      <c r="C7523" s="9">
        <v>10.75</v>
      </c>
      <c r="D7523" s="10">
        <v>40009</v>
      </c>
    </row>
    <row r="7524" spans="1:4" x14ac:dyDescent="0.35">
      <c r="A7524" s="7" t="s">
        <v>667</v>
      </c>
      <c r="B7524" s="8">
        <v>41185</v>
      </c>
      <c r="C7524" s="9">
        <v>10.75</v>
      </c>
      <c r="D7524" s="10">
        <v>40010</v>
      </c>
    </row>
    <row r="7525" spans="1:4" x14ac:dyDescent="0.35">
      <c r="A7525" s="7" t="s">
        <v>668</v>
      </c>
      <c r="B7525" s="8">
        <v>41185</v>
      </c>
      <c r="C7525" s="9">
        <v>10.75</v>
      </c>
      <c r="D7525" s="10">
        <v>40011</v>
      </c>
    </row>
    <row r="7526" spans="1:4" x14ac:dyDescent="0.35">
      <c r="A7526" s="7" t="s">
        <v>669</v>
      </c>
      <c r="B7526" s="8">
        <v>41185</v>
      </c>
      <c r="C7526" s="9">
        <v>7.65</v>
      </c>
      <c r="D7526" s="10">
        <v>40012</v>
      </c>
    </row>
    <row r="7527" spans="1:4" x14ac:dyDescent="0.35">
      <c r="A7527" s="7" t="s">
        <v>670</v>
      </c>
      <c r="B7527" s="8">
        <v>41185</v>
      </c>
      <c r="C7527" s="9">
        <v>8.9499999999999993</v>
      </c>
      <c r="D7527" s="10">
        <v>40013</v>
      </c>
    </row>
    <row r="7528" spans="1:4" x14ac:dyDescent="0.35">
      <c r="A7528" s="7" t="s">
        <v>671</v>
      </c>
      <c r="B7528" s="8">
        <v>41185</v>
      </c>
      <c r="C7528" s="9">
        <v>10.75</v>
      </c>
      <c r="D7528" s="10">
        <v>40005</v>
      </c>
    </row>
    <row r="7529" spans="1:4" x14ac:dyDescent="0.35">
      <c r="A7529" s="7" t="s">
        <v>672</v>
      </c>
      <c r="B7529" s="8">
        <v>41215</v>
      </c>
      <c r="C7529" s="9">
        <v>11.94</v>
      </c>
      <c r="D7529" s="10">
        <v>50023</v>
      </c>
    </row>
    <row r="7530" spans="1:4" x14ac:dyDescent="0.35">
      <c r="A7530" s="7" t="s">
        <v>672</v>
      </c>
      <c r="B7530" s="8">
        <v>41185</v>
      </c>
      <c r="C7530" s="9">
        <v>18.13</v>
      </c>
      <c r="D7530" s="10">
        <v>10037</v>
      </c>
    </row>
    <row r="7531" spans="1:4" x14ac:dyDescent="0.35">
      <c r="A7531" s="7" t="s">
        <v>672</v>
      </c>
      <c r="B7531" s="8">
        <v>41190</v>
      </c>
      <c r="C7531" s="9">
        <v>13.18</v>
      </c>
      <c r="D7531" s="10">
        <v>70025</v>
      </c>
    </row>
    <row r="7532" spans="1:4" x14ac:dyDescent="0.35">
      <c r="A7532" s="7" t="s">
        <v>672</v>
      </c>
      <c r="B7532" s="8">
        <v>41288</v>
      </c>
      <c r="C7532" s="9">
        <v>11.95</v>
      </c>
      <c r="D7532" s="10">
        <v>70021</v>
      </c>
    </row>
    <row r="7533" spans="1:4" x14ac:dyDescent="0.35">
      <c r="A7533" s="7" t="s">
        <v>672</v>
      </c>
      <c r="B7533" s="8">
        <v>41296</v>
      </c>
      <c r="C7533" s="9">
        <v>9.85</v>
      </c>
      <c r="D7533" s="10">
        <v>10023</v>
      </c>
    </row>
    <row r="7534" spans="1:4" x14ac:dyDescent="0.35">
      <c r="A7534" s="7" t="s">
        <v>673</v>
      </c>
      <c r="B7534" s="8">
        <v>41185</v>
      </c>
      <c r="C7534" s="9">
        <v>12.45</v>
      </c>
      <c r="D7534" s="10">
        <v>40016</v>
      </c>
    </row>
    <row r="7535" spans="1:4" x14ac:dyDescent="0.35">
      <c r="A7535" s="7" t="s">
        <v>674</v>
      </c>
      <c r="B7535" s="8">
        <v>41185</v>
      </c>
      <c r="C7535" s="9">
        <v>12.95</v>
      </c>
      <c r="D7535" s="10">
        <v>40021</v>
      </c>
    </row>
    <row r="7536" spans="1:4" x14ac:dyDescent="0.35">
      <c r="A7536" s="7" t="s">
        <v>675</v>
      </c>
      <c r="B7536" s="8">
        <v>41185</v>
      </c>
      <c r="C7536" s="9">
        <v>22.2</v>
      </c>
      <c r="D7536" s="10">
        <v>40023</v>
      </c>
    </row>
    <row r="7537" spans="1:4" x14ac:dyDescent="0.35">
      <c r="A7537" s="7" t="s">
        <v>676</v>
      </c>
      <c r="B7537" s="8">
        <v>41187</v>
      </c>
      <c r="C7537" s="9">
        <v>49.95</v>
      </c>
      <c r="D7537" s="10">
        <v>10119</v>
      </c>
    </row>
    <row r="7538" spans="1:4" x14ac:dyDescent="0.35">
      <c r="A7538" s="7" t="s">
        <v>677</v>
      </c>
      <c r="B7538" s="8">
        <v>41211</v>
      </c>
      <c r="C7538" s="9">
        <v>29.8</v>
      </c>
      <c r="D7538" s="10">
        <v>60024</v>
      </c>
    </row>
    <row r="7539" spans="1:4" x14ac:dyDescent="0.35">
      <c r="A7539" s="7" t="s">
        <v>677</v>
      </c>
      <c r="B7539" s="8">
        <v>41230</v>
      </c>
      <c r="C7539" s="9">
        <v>31</v>
      </c>
      <c r="D7539" s="10">
        <v>60015</v>
      </c>
    </row>
    <row r="7540" spans="1:4" x14ac:dyDescent="0.35">
      <c r="A7540" s="7" t="s">
        <v>677</v>
      </c>
      <c r="B7540" s="8">
        <v>41187</v>
      </c>
      <c r="C7540" s="9">
        <v>27.7</v>
      </c>
      <c r="D7540" s="10">
        <v>10107</v>
      </c>
    </row>
    <row r="7541" spans="1:4" x14ac:dyDescent="0.35">
      <c r="A7541" s="7" t="s">
        <v>677</v>
      </c>
      <c r="B7541" s="8">
        <v>41187</v>
      </c>
      <c r="C7541" s="9">
        <v>10.95</v>
      </c>
      <c r="D7541" s="10">
        <v>10222</v>
      </c>
    </row>
    <row r="7542" spans="1:4" x14ac:dyDescent="0.35">
      <c r="A7542" s="7" t="s">
        <v>677</v>
      </c>
      <c r="B7542" s="8">
        <v>41202</v>
      </c>
      <c r="C7542" s="9">
        <v>30.69</v>
      </c>
      <c r="D7542" s="10">
        <v>40091</v>
      </c>
    </row>
    <row r="7543" spans="1:4" x14ac:dyDescent="0.35">
      <c r="A7543" s="7" t="s">
        <v>677</v>
      </c>
      <c r="B7543" s="8">
        <v>41289</v>
      </c>
      <c r="C7543" s="9">
        <v>41.4</v>
      </c>
      <c r="D7543" s="10">
        <v>70080</v>
      </c>
    </row>
    <row r="7544" spans="1:4" x14ac:dyDescent="0.35">
      <c r="A7544" s="7" t="s">
        <v>677</v>
      </c>
      <c r="B7544" s="8">
        <v>41374</v>
      </c>
      <c r="C7544" s="9">
        <v>20</v>
      </c>
      <c r="D7544" s="10">
        <v>10191</v>
      </c>
    </row>
    <row r="7545" spans="1:4" x14ac:dyDescent="0.35">
      <c r="A7545" s="7" t="s">
        <v>677</v>
      </c>
      <c r="B7545" s="8">
        <v>41374</v>
      </c>
      <c r="C7545" s="9">
        <v>5</v>
      </c>
      <c r="D7545" s="10">
        <v>10198</v>
      </c>
    </row>
    <row r="7546" spans="1:4" x14ac:dyDescent="0.35">
      <c r="A7546" s="7" t="s">
        <v>677</v>
      </c>
      <c r="B7546" s="8">
        <v>41380</v>
      </c>
      <c r="C7546" s="9">
        <v>20.95</v>
      </c>
      <c r="D7546" s="10">
        <v>10118</v>
      </c>
    </row>
    <row r="7547" spans="1:4" x14ac:dyDescent="0.35">
      <c r="A7547" s="7" t="s">
        <v>677</v>
      </c>
      <c r="B7547" s="8">
        <v>41400</v>
      </c>
      <c r="C7547" s="9">
        <v>17.649999999999999</v>
      </c>
      <c r="D7547" s="10">
        <v>50029</v>
      </c>
    </row>
    <row r="7548" spans="1:4" x14ac:dyDescent="0.35">
      <c r="A7548" s="7" t="s">
        <v>678</v>
      </c>
      <c r="B7548" s="8">
        <v>41185</v>
      </c>
      <c r="C7548" s="9">
        <v>20</v>
      </c>
      <c r="D7548" s="10">
        <v>10050</v>
      </c>
    </row>
    <row r="7549" spans="1:4" x14ac:dyDescent="0.35">
      <c r="A7549" s="7" t="s">
        <v>679</v>
      </c>
      <c r="B7549" s="8">
        <v>41185</v>
      </c>
      <c r="C7549" s="9">
        <v>64.2</v>
      </c>
      <c r="D7549" s="10">
        <v>40028</v>
      </c>
    </row>
    <row r="7550" spans="1:4" x14ac:dyDescent="0.35">
      <c r="A7550" s="7" t="s">
        <v>680</v>
      </c>
      <c r="B7550" s="8">
        <v>41187</v>
      </c>
      <c r="C7550" s="9">
        <v>5.25</v>
      </c>
      <c r="D7550" s="10">
        <v>40020</v>
      </c>
    </row>
    <row r="7551" spans="1:4" x14ac:dyDescent="0.35">
      <c r="A7551" s="7" t="s">
        <v>681</v>
      </c>
      <c r="B7551" s="8">
        <v>41488</v>
      </c>
      <c r="C7551" s="9">
        <v>29.71</v>
      </c>
      <c r="D7551" s="10">
        <v>40091</v>
      </c>
    </row>
    <row r="7552" spans="1:4" x14ac:dyDescent="0.35">
      <c r="A7552" s="7" t="s">
        <v>682</v>
      </c>
      <c r="B7552" s="8">
        <v>41379</v>
      </c>
      <c r="C7552" s="9">
        <v>13.25</v>
      </c>
      <c r="D7552" s="10">
        <v>80008</v>
      </c>
    </row>
    <row r="7553" spans="1:4" x14ac:dyDescent="0.35">
      <c r="A7553" s="7" t="s">
        <v>683</v>
      </c>
      <c r="B7553" s="8">
        <v>41210</v>
      </c>
      <c r="C7553" s="9">
        <v>11</v>
      </c>
      <c r="D7553" s="10">
        <v>20148</v>
      </c>
    </row>
    <row r="7554" spans="1:4" x14ac:dyDescent="0.35">
      <c r="A7554" s="7" t="s">
        <v>683</v>
      </c>
      <c r="B7554" s="8">
        <v>41216</v>
      </c>
      <c r="C7554" s="9">
        <v>22.75</v>
      </c>
      <c r="D7554" s="10">
        <v>20194</v>
      </c>
    </row>
    <row r="7555" spans="1:4" x14ac:dyDescent="0.35">
      <c r="A7555" s="7" t="s">
        <v>683</v>
      </c>
      <c r="B7555" s="8">
        <v>41176</v>
      </c>
      <c r="C7555" s="9">
        <v>14.95</v>
      </c>
      <c r="D7555" s="10">
        <v>20139</v>
      </c>
    </row>
    <row r="7556" spans="1:4" x14ac:dyDescent="0.35">
      <c r="A7556" s="7" t="s">
        <v>683</v>
      </c>
      <c r="B7556" s="8">
        <v>41183</v>
      </c>
      <c r="C7556" s="9">
        <v>11.95</v>
      </c>
      <c r="D7556" s="10">
        <v>30095</v>
      </c>
    </row>
    <row r="7557" spans="1:4" x14ac:dyDescent="0.35">
      <c r="A7557" s="7" t="s">
        <v>683</v>
      </c>
      <c r="B7557" s="8">
        <v>41231</v>
      </c>
      <c r="C7557" s="9">
        <v>21.5</v>
      </c>
      <c r="D7557" s="10">
        <v>20151</v>
      </c>
    </row>
    <row r="7558" spans="1:4" x14ac:dyDescent="0.35">
      <c r="A7558" s="7" t="s">
        <v>683</v>
      </c>
      <c r="B7558" s="8">
        <v>41252</v>
      </c>
      <c r="C7558" s="9">
        <v>14.5</v>
      </c>
      <c r="D7558" s="10">
        <v>20176</v>
      </c>
    </row>
    <row r="7559" spans="1:4" x14ac:dyDescent="0.35">
      <c r="A7559" s="7" t="s">
        <v>683</v>
      </c>
      <c r="B7559" s="8">
        <v>41258</v>
      </c>
      <c r="C7559" s="9">
        <v>15.2</v>
      </c>
      <c r="D7559" s="10">
        <v>30003</v>
      </c>
    </row>
    <row r="7560" spans="1:4" x14ac:dyDescent="0.35">
      <c r="A7560" s="7" t="s">
        <v>683</v>
      </c>
      <c r="B7560" s="8">
        <v>41263</v>
      </c>
      <c r="C7560" s="9">
        <v>8</v>
      </c>
      <c r="D7560" s="10">
        <v>20097</v>
      </c>
    </row>
    <row r="7561" spans="1:4" x14ac:dyDescent="0.35">
      <c r="A7561" s="7" t="s">
        <v>683</v>
      </c>
      <c r="B7561" s="8">
        <v>41279</v>
      </c>
      <c r="C7561" s="9">
        <v>19.25</v>
      </c>
      <c r="D7561" s="10">
        <v>20134</v>
      </c>
    </row>
    <row r="7562" spans="1:4" x14ac:dyDescent="0.35">
      <c r="A7562" s="7" t="s">
        <v>683</v>
      </c>
      <c r="B7562" s="8">
        <v>41292</v>
      </c>
      <c r="C7562" s="9">
        <v>25</v>
      </c>
      <c r="D7562" s="10">
        <v>30031</v>
      </c>
    </row>
    <row r="7563" spans="1:4" x14ac:dyDescent="0.35">
      <c r="A7563" s="7" t="s">
        <v>683</v>
      </c>
      <c r="B7563" s="8">
        <v>41306</v>
      </c>
      <c r="C7563" s="9">
        <v>17.2</v>
      </c>
      <c r="D7563" s="10">
        <v>30026</v>
      </c>
    </row>
    <row r="7564" spans="1:4" x14ac:dyDescent="0.35">
      <c r="A7564" s="7" t="s">
        <v>683</v>
      </c>
      <c r="B7564" s="8">
        <v>41329</v>
      </c>
      <c r="C7564" s="9">
        <v>21.65</v>
      </c>
      <c r="D7564" s="10">
        <v>20140</v>
      </c>
    </row>
    <row r="7565" spans="1:4" x14ac:dyDescent="0.35">
      <c r="A7565" s="7" t="s">
        <v>683</v>
      </c>
      <c r="B7565" s="8">
        <v>41335</v>
      </c>
      <c r="C7565" s="9">
        <v>16.45</v>
      </c>
      <c r="D7565" s="10">
        <v>30100</v>
      </c>
    </row>
    <row r="7566" spans="1:4" x14ac:dyDescent="0.35">
      <c r="A7566" s="7" t="s">
        <v>683</v>
      </c>
      <c r="B7566" s="8">
        <v>41349</v>
      </c>
      <c r="C7566" s="9">
        <v>18.45</v>
      </c>
      <c r="D7566" s="10">
        <v>20622</v>
      </c>
    </row>
    <row r="7567" spans="1:4" x14ac:dyDescent="0.35">
      <c r="A7567" s="7" t="s">
        <v>683</v>
      </c>
      <c r="B7567" s="8">
        <v>41365</v>
      </c>
      <c r="C7567" s="9">
        <v>20.45</v>
      </c>
      <c r="D7567" s="10">
        <v>20198</v>
      </c>
    </row>
    <row r="7568" spans="1:4" x14ac:dyDescent="0.35">
      <c r="A7568" s="7" t="s">
        <v>683</v>
      </c>
      <c r="B7568" s="8">
        <v>41382</v>
      </c>
      <c r="C7568" s="9">
        <v>16.95</v>
      </c>
      <c r="D7568" s="10">
        <v>20272</v>
      </c>
    </row>
    <row r="7569" spans="1:4" x14ac:dyDescent="0.35">
      <c r="A7569" s="7" t="s">
        <v>683</v>
      </c>
      <c r="B7569" s="8">
        <v>41402</v>
      </c>
      <c r="C7569" s="9">
        <v>19.21</v>
      </c>
      <c r="D7569" s="10">
        <v>20235</v>
      </c>
    </row>
    <row r="7570" spans="1:4" x14ac:dyDescent="0.35">
      <c r="A7570" s="7" t="s">
        <v>683</v>
      </c>
      <c r="B7570" s="8">
        <v>41411</v>
      </c>
      <c r="C7570" s="9">
        <v>20.95</v>
      </c>
      <c r="D7570" s="10">
        <v>20153</v>
      </c>
    </row>
    <row r="7571" spans="1:4" x14ac:dyDescent="0.35">
      <c r="A7571" s="7" t="s">
        <v>683</v>
      </c>
      <c r="B7571" s="8">
        <v>41432</v>
      </c>
      <c r="C7571" s="9">
        <v>21</v>
      </c>
      <c r="D7571" s="10">
        <v>30051</v>
      </c>
    </row>
    <row r="7572" spans="1:4" x14ac:dyDescent="0.35">
      <c r="A7572" s="7" t="s">
        <v>683</v>
      </c>
      <c r="B7572" s="8">
        <v>41440</v>
      </c>
      <c r="C7572" s="9">
        <v>23.45</v>
      </c>
      <c r="D7572" s="10">
        <v>30034</v>
      </c>
    </row>
    <row r="7573" spans="1:4" x14ac:dyDescent="0.35">
      <c r="A7573" s="7" t="s">
        <v>683</v>
      </c>
      <c r="B7573" s="8">
        <v>41452</v>
      </c>
      <c r="C7573" s="9">
        <v>12.46</v>
      </c>
      <c r="D7573" s="10">
        <v>20165</v>
      </c>
    </row>
    <row r="7574" spans="1:4" x14ac:dyDescent="0.35">
      <c r="A7574" s="7" t="s">
        <v>683</v>
      </c>
      <c r="B7574" s="8">
        <v>41477</v>
      </c>
      <c r="C7574" s="9">
        <v>29.4</v>
      </c>
      <c r="D7574" s="10">
        <v>20142</v>
      </c>
    </row>
    <row r="7575" spans="1:4" x14ac:dyDescent="0.35">
      <c r="A7575" s="7" t="s">
        <v>683</v>
      </c>
      <c r="B7575" s="8">
        <v>41482</v>
      </c>
      <c r="C7575" s="9">
        <v>19</v>
      </c>
      <c r="D7575" s="10">
        <v>20197</v>
      </c>
    </row>
    <row r="7576" spans="1:4" x14ac:dyDescent="0.35">
      <c r="A7576" s="7" t="s">
        <v>683</v>
      </c>
      <c r="B7576" s="8">
        <v>41487</v>
      </c>
      <c r="C7576" s="9">
        <v>17.95</v>
      </c>
      <c r="D7576" s="10">
        <v>30079</v>
      </c>
    </row>
    <row r="7577" spans="1:4" x14ac:dyDescent="0.35">
      <c r="A7577" s="7" t="s">
        <v>683</v>
      </c>
      <c r="B7577" s="8">
        <v>41508</v>
      </c>
      <c r="C7577" s="9">
        <v>21.95</v>
      </c>
      <c r="D7577" s="10">
        <v>20331</v>
      </c>
    </row>
    <row r="7578" spans="1:4" x14ac:dyDescent="0.35">
      <c r="A7578" s="7" t="s">
        <v>683</v>
      </c>
      <c r="B7578" s="8">
        <v>41524</v>
      </c>
      <c r="C7578" s="9">
        <v>19.25</v>
      </c>
      <c r="D7578" s="10">
        <v>20138</v>
      </c>
    </row>
    <row r="7579" spans="1:4" x14ac:dyDescent="0.35">
      <c r="A7579" s="7" t="s">
        <v>683</v>
      </c>
      <c r="B7579" s="8">
        <v>41578</v>
      </c>
      <c r="C7579" s="9">
        <v>20.95</v>
      </c>
      <c r="D7579" s="10">
        <v>20122</v>
      </c>
    </row>
    <row r="7580" spans="1:4" x14ac:dyDescent="0.35">
      <c r="A7580" s="7" t="s">
        <v>684</v>
      </c>
      <c r="B7580" s="8">
        <v>41176</v>
      </c>
      <c r="C7580" s="9">
        <v>16.95</v>
      </c>
      <c r="D7580" s="10">
        <v>20157</v>
      </c>
    </row>
    <row r="7581" spans="1:4" x14ac:dyDescent="0.35">
      <c r="A7581" s="7" t="s">
        <v>684</v>
      </c>
      <c r="B7581" s="8">
        <v>41184</v>
      </c>
      <c r="C7581" s="9">
        <v>15.45</v>
      </c>
      <c r="D7581" s="10">
        <v>30042</v>
      </c>
    </row>
    <row r="7582" spans="1:4" x14ac:dyDescent="0.35">
      <c r="A7582" s="7" t="s">
        <v>684</v>
      </c>
      <c r="B7582" s="8">
        <v>41191</v>
      </c>
      <c r="C7582" s="9">
        <v>21</v>
      </c>
      <c r="D7582" s="10">
        <v>30098</v>
      </c>
    </row>
    <row r="7583" spans="1:4" x14ac:dyDescent="0.35">
      <c r="A7583" s="7" t="s">
        <v>684</v>
      </c>
      <c r="B7583" s="8">
        <v>41193</v>
      </c>
      <c r="C7583" s="9">
        <v>6</v>
      </c>
      <c r="D7583" s="10">
        <v>20282</v>
      </c>
    </row>
    <row r="7584" spans="1:4" x14ac:dyDescent="0.35">
      <c r="A7584" s="7" t="s">
        <v>685</v>
      </c>
      <c r="B7584" s="8">
        <v>41176</v>
      </c>
      <c r="C7584" s="9">
        <v>19.95</v>
      </c>
      <c r="D7584" s="10">
        <v>20151</v>
      </c>
    </row>
    <row r="7585" spans="1:4" x14ac:dyDescent="0.35">
      <c r="A7585" s="7" t="s">
        <v>685</v>
      </c>
      <c r="B7585" s="8">
        <v>41179</v>
      </c>
      <c r="C7585" s="9">
        <v>13.97</v>
      </c>
      <c r="D7585" s="10">
        <v>20149</v>
      </c>
    </row>
    <row r="7586" spans="1:4" x14ac:dyDescent="0.35">
      <c r="A7586" s="7" t="s">
        <v>685</v>
      </c>
      <c r="B7586" s="8">
        <v>41183</v>
      </c>
      <c r="C7586" s="9">
        <v>8.9499999999999993</v>
      </c>
      <c r="D7586" s="10">
        <v>30081</v>
      </c>
    </row>
    <row r="7587" spans="1:4" x14ac:dyDescent="0.35">
      <c r="A7587" s="7" t="s">
        <v>685</v>
      </c>
      <c r="B7587" s="8">
        <v>41367</v>
      </c>
      <c r="C7587" s="9">
        <v>32.700000000000003</v>
      </c>
      <c r="D7587" s="10">
        <v>20242</v>
      </c>
    </row>
    <row r="7588" spans="1:4" x14ac:dyDescent="0.35">
      <c r="A7588" s="7" t="s">
        <v>685</v>
      </c>
      <c r="B7588" s="8">
        <v>41367</v>
      </c>
      <c r="C7588" s="9">
        <v>44.75</v>
      </c>
      <c r="D7588" s="10">
        <v>30012</v>
      </c>
    </row>
    <row r="7589" spans="1:4" x14ac:dyDescent="0.35">
      <c r="A7589" s="7" t="s">
        <v>685</v>
      </c>
      <c r="B7589" s="8">
        <v>41448</v>
      </c>
      <c r="C7589" s="9">
        <v>19</v>
      </c>
      <c r="D7589" s="10">
        <v>20071</v>
      </c>
    </row>
    <row r="7590" spans="1:4" x14ac:dyDescent="0.35">
      <c r="A7590" s="7" t="s">
        <v>685</v>
      </c>
      <c r="B7590" s="8">
        <v>41450</v>
      </c>
      <c r="C7590" s="9">
        <v>5.25</v>
      </c>
      <c r="D7590" s="10">
        <v>20191</v>
      </c>
    </row>
    <row r="7591" spans="1:4" x14ac:dyDescent="0.35">
      <c r="A7591" s="7" t="s">
        <v>685</v>
      </c>
      <c r="B7591" s="8">
        <v>41450</v>
      </c>
      <c r="C7591" s="9">
        <v>47.4</v>
      </c>
      <c r="D7591" s="10">
        <v>20191</v>
      </c>
    </row>
    <row r="7592" spans="1:4" x14ac:dyDescent="0.35">
      <c r="A7592" s="7" t="s">
        <v>685</v>
      </c>
      <c r="B7592" s="8">
        <v>41448</v>
      </c>
      <c r="C7592" s="9">
        <v>31.5</v>
      </c>
      <c r="D7592" s="10">
        <v>20026</v>
      </c>
    </row>
    <row r="7593" spans="1:4" x14ac:dyDescent="0.35">
      <c r="A7593" s="7" t="s">
        <v>685</v>
      </c>
      <c r="B7593" s="8">
        <v>41506</v>
      </c>
      <c r="C7593" s="9">
        <v>10</v>
      </c>
      <c r="D7593" s="10">
        <v>20198</v>
      </c>
    </row>
    <row r="7594" spans="1:4" x14ac:dyDescent="0.35">
      <c r="A7594" s="7" t="s">
        <v>685</v>
      </c>
      <c r="B7594" s="8">
        <v>41508</v>
      </c>
      <c r="C7594" s="9">
        <v>30.45</v>
      </c>
      <c r="D7594" s="10">
        <v>60071</v>
      </c>
    </row>
    <row r="7595" spans="1:4" x14ac:dyDescent="0.35">
      <c r="A7595" s="7" t="s">
        <v>685</v>
      </c>
      <c r="B7595" s="8">
        <v>41512</v>
      </c>
      <c r="C7595" s="9">
        <v>20</v>
      </c>
      <c r="D7595" s="10">
        <v>20178</v>
      </c>
    </row>
    <row r="7596" spans="1:4" x14ac:dyDescent="0.35">
      <c r="A7596" s="7" t="s">
        <v>685</v>
      </c>
      <c r="B7596" s="8">
        <v>41516</v>
      </c>
      <c r="C7596" s="9">
        <v>5.25</v>
      </c>
      <c r="D7596" s="10">
        <v>20191</v>
      </c>
    </row>
    <row r="7597" spans="1:4" x14ac:dyDescent="0.35">
      <c r="A7597" s="7" t="s">
        <v>685</v>
      </c>
      <c r="B7597" s="8">
        <v>41516</v>
      </c>
      <c r="C7597" s="9">
        <v>47.4</v>
      </c>
      <c r="D7597" s="10">
        <v>20191</v>
      </c>
    </row>
    <row r="7598" spans="1:4" x14ac:dyDescent="0.35">
      <c r="A7598" s="7" t="s">
        <v>685</v>
      </c>
      <c r="B7598" s="8">
        <v>41522</v>
      </c>
      <c r="C7598" s="9">
        <v>3</v>
      </c>
      <c r="D7598" s="10">
        <v>20226</v>
      </c>
    </row>
    <row r="7599" spans="1:4" x14ac:dyDescent="0.35">
      <c r="A7599" s="7" t="s">
        <v>685</v>
      </c>
      <c r="B7599" s="8">
        <v>41527</v>
      </c>
      <c r="C7599" s="9">
        <v>15</v>
      </c>
      <c r="D7599" s="10">
        <v>30070</v>
      </c>
    </row>
    <row r="7600" spans="1:4" x14ac:dyDescent="0.35">
      <c r="A7600" s="7" t="s">
        <v>685</v>
      </c>
      <c r="B7600" s="8">
        <v>41544</v>
      </c>
      <c r="C7600" s="9">
        <v>15</v>
      </c>
      <c r="D7600" s="10">
        <v>20232</v>
      </c>
    </row>
    <row r="7601" spans="1:4" x14ac:dyDescent="0.35">
      <c r="A7601" s="7" t="s">
        <v>685</v>
      </c>
      <c r="B7601" s="8">
        <v>41548</v>
      </c>
      <c r="C7601" s="9">
        <v>5</v>
      </c>
      <c r="D7601" s="10">
        <v>20112</v>
      </c>
    </row>
    <row r="7602" spans="1:4" x14ac:dyDescent="0.35">
      <c r="A7602" s="7" t="s">
        <v>685</v>
      </c>
      <c r="B7602" s="8">
        <v>41547</v>
      </c>
      <c r="C7602" s="9">
        <v>26.45</v>
      </c>
      <c r="D7602" s="10">
        <v>20138</v>
      </c>
    </row>
    <row r="7603" spans="1:4" x14ac:dyDescent="0.35">
      <c r="A7603" s="7" t="s">
        <v>685</v>
      </c>
      <c r="B7603" s="8">
        <v>41550</v>
      </c>
      <c r="C7603" s="9">
        <v>21</v>
      </c>
      <c r="D7603" s="10">
        <v>20220</v>
      </c>
    </row>
    <row r="7604" spans="1:4" x14ac:dyDescent="0.35">
      <c r="A7604" s="7" t="s">
        <v>685</v>
      </c>
      <c r="B7604" s="8">
        <v>41556</v>
      </c>
      <c r="C7604" s="9">
        <v>23.75</v>
      </c>
      <c r="D7604" s="10">
        <v>20145</v>
      </c>
    </row>
    <row r="7605" spans="1:4" x14ac:dyDescent="0.35">
      <c r="A7605" s="7" t="s">
        <v>685</v>
      </c>
      <c r="B7605" s="8">
        <v>41562</v>
      </c>
      <c r="C7605" s="9">
        <v>10</v>
      </c>
      <c r="D7605" s="10">
        <v>20419</v>
      </c>
    </row>
    <row r="7606" spans="1:4" x14ac:dyDescent="0.35">
      <c r="A7606" s="7" t="s">
        <v>686</v>
      </c>
      <c r="B7606" s="8">
        <v>41175</v>
      </c>
      <c r="C7606" s="9">
        <v>21.95</v>
      </c>
      <c r="D7606" s="10">
        <v>20078</v>
      </c>
    </row>
    <row r="7607" spans="1:4" x14ac:dyDescent="0.35">
      <c r="A7607" s="7" t="s">
        <v>686</v>
      </c>
      <c r="B7607" s="8">
        <v>41256</v>
      </c>
      <c r="C7607" s="9">
        <v>32.5</v>
      </c>
      <c r="D7607" s="10">
        <v>10083</v>
      </c>
    </row>
    <row r="7608" spans="1:4" x14ac:dyDescent="0.35">
      <c r="A7608" s="7" t="s">
        <v>686</v>
      </c>
      <c r="B7608" s="8">
        <v>41284</v>
      </c>
      <c r="C7608" s="9">
        <v>23.45</v>
      </c>
      <c r="D7608" s="10">
        <v>10116</v>
      </c>
    </row>
    <row r="7609" spans="1:4" x14ac:dyDescent="0.35">
      <c r="A7609" s="7" t="s">
        <v>686</v>
      </c>
      <c r="B7609" s="8">
        <v>41370</v>
      </c>
      <c r="C7609" s="9">
        <v>28.45</v>
      </c>
      <c r="D7609" s="10">
        <v>10070</v>
      </c>
    </row>
    <row r="7610" spans="1:4" x14ac:dyDescent="0.35">
      <c r="A7610" s="7" t="s">
        <v>686</v>
      </c>
      <c r="B7610" s="8">
        <v>41483</v>
      </c>
      <c r="C7610" s="9">
        <v>18.75</v>
      </c>
      <c r="D7610" s="10">
        <v>20119</v>
      </c>
    </row>
    <row r="7611" spans="1:4" x14ac:dyDescent="0.35">
      <c r="A7611" s="7" t="s">
        <v>686</v>
      </c>
      <c r="B7611" s="8">
        <v>41499</v>
      </c>
      <c r="C7611" s="9">
        <v>52.85</v>
      </c>
      <c r="D7611" s="10">
        <v>10086</v>
      </c>
    </row>
    <row r="7612" spans="1:4" x14ac:dyDescent="0.35">
      <c r="A7612" s="7" t="s">
        <v>686</v>
      </c>
      <c r="B7612" s="8">
        <v>41530</v>
      </c>
      <c r="C7612" s="9">
        <v>30.45</v>
      </c>
      <c r="D7612" s="10">
        <v>10252</v>
      </c>
    </row>
    <row r="7613" spans="1:4" x14ac:dyDescent="0.35">
      <c r="A7613" s="7" t="s">
        <v>686</v>
      </c>
      <c r="B7613" s="8">
        <v>41545</v>
      </c>
      <c r="C7613" s="9">
        <v>21.45</v>
      </c>
      <c r="D7613" s="10">
        <v>50007</v>
      </c>
    </row>
    <row r="7614" spans="1:4" x14ac:dyDescent="0.35">
      <c r="A7614" s="7" t="s">
        <v>687</v>
      </c>
      <c r="B7614" s="8">
        <v>41174</v>
      </c>
      <c r="C7614" s="9">
        <v>38.65</v>
      </c>
      <c r="D7614" s="10">
        <v>30003</v>
      </c>
    </row>
    <row r="7615" spans="1:4" x14ac:dyDescent="0.35">
      <c r="A7615" s="7" t="s">
        <v>688</v>
      </c>
      <c r="B7615" s="8">
        <v>41205</v>
      </c>
      <c r="C7615" s="9">
        <v>11</v>
      </c>
      <c r="D7615" s="10">
        <v>30031</v>
      </c>
    </row>
    <row r="7616" spans="1:4" x14ac:dyDescent="0.35">
      <c r="A7616" s="7" t="s">
        <v>688</v>
      </c>
      <c r="B7616" s="8">
        <v>41207</v>
      </c>
      <c r="C7616" s="9">
        <v>11.75</v>
      </c>
      <c r="D7616" s="10">
        <v>30023</v>
      </c>
    </row>
    <row r="7617" spans="1:4" x14ac:dyDescent="0.35">
      <c r="A7617" s="7" t="s">
        <v>688</v>
      </c>
      <c r="B7617" s="8">
        <v>41207</v>
      </c>
      <c r="C7617" s="9">
        <v>8.75</v>
      </c>
      <c r="D7617" s="10">
        <v>30023</v>
      </c>
    </row>
    <row r="7618" spans="1:4" x14ac:dyDescent="0.35">
      <c r="A7618" s="7" t="s">
        <v>688</v>
      </c>
      <c r="B7618" s="8">
        <v>41240</v>
      </c>
      <c r="C7618" s="9">
        <v>5.5</v>
      </c>
      <c r="D7618" s="10">
        <v>20094</v>
      </c>
    </row>
    <row r="7619" spans="1:4" x14ac:dyDescent="0.35">
      <c r="A7619" s="7" t="s">
        <v>688</v>
      </c>
      <c r="B7619" s="8">
        <v>41212</v>
      </c>
      <c r="C7619" s="9">
        <v>10.75</v>
      </c>
      <c r="D7619" s="10">
        <v>30037</v>
      </c>
    </row>
    <row r="7620" spans="1:4" x14ac:dyDescent="0.35">
      <c r="A7620" s="7" t="s">
        <v>688</v>
      </c>
      <c r="B7620" s="8">
        <v>41214</v>
      </c>
      <c r="C7620" s="9">
        <v>11.75</v>
      </c>
      <c r="D7620" s="10">
        <v>30023</v>
      </c>
    </row>
    <row r="7621" spans="1:4" x14ac:dyDescent="0.35">
      <c r="A7621" s="7" t="s">
        <v>688</v>
      </c>
      <c r="B7621" s="8">
        <v>41214</v>
      </c>
      <c r="C7621" s="9">
        <v>8.75</v>
      </c>
      <c r="D7621" s="10">
        <v>30023</v>
      </c>
    </row>
    <row r="7622" spans="1:4" x14ac:dyDescent="0.35">
      <c r="A7622" s="7" t="s">
        <v>688</v>
      </c>
      <c r="B7622" s="8">
        <v>41242</v>
      </c>
      <c r="C7622" s="9">
        <v>3</v>
      </c>
      <c r="D7622" s="10">
        <v>20092</v>
      </c>
    </row>
    <row r="7623" spans="1:4" x14ac:dyDescent="0.35">
      <c r="A7623" s="7" t="s">
        <v>688</v>
      </c>
      <c r="B7623" s="8">
        <v>41219</v>
      </c>
      <c r="C7623" s="9">
        <v>15.5</v>
      </c>
      <c r="D7623" s="10">
        <v>20103</v>
      </c>
    </row>
    <row r="7624" spans="1:4" x14ac:dyDescent="0.35">
      <c r="A7624" s="7" t="s">
        <v>688</v>
      </c>
      <c r="B7624" s="8">
        <v>41219</v>
      </c>
      <c r="C7624" s="9">
        <v>17.75</v>
      </c>
      <c r="D7624" s="10">
        <v>20103</v>
      </c>
    </row>
    <row r="7625" spans="1:4" x14ac:dyDescent="0.35">
      <c r="A7625" s="7" t="s">
        <v>688</v>
      </c>
      <c r="B7625" s="8">
        <v>41221</v>
      </c>
      <c r="C7625" s="9">
        <v>3</v>
      </c>
      <c r="D7625" s="10">
        <v>30050</v>
      </c>
    </row>
    <row r="7626" spans="1:4" x14ac:dyDescent="0.35">
      <c r="A7626" s="7" t="s">
        <v>688</v>
      </c>
      <c r="B7626" s="8">
        <v>41177</v>
      </c>
      <c r="C7626" s="9">
        <v>5.5</v>
      </c>
      <c r="D7626" s="10">
        <v>30041</v>
      </c>
    </row>
    <row r="7627" spans="1:4" x14ac:dyDescent="0.35">
      <c r="A7627" s="7" t="s">
        <v>688</v>
      </c>
      <c r="B7627" s="8">
        <v>41177</v>
      </c>
      <c r="C7627" s="9">
        <v>8.75</v>
      </c>
      <c r="D7627" s="10">
        <v>30041</v>
      </c>
    </row>
    <row r="7628" spans="1:4" x14ac:dyDescent="0.35">
      <c r="A7628" s="7" t="s">
        <v>688</v>
      </c>
      <c r="B7628" s="8">
        <v>41179</v>
      </c>
      <c r="C7628" s="9">
        <v>3</v>
      </c>
      <c r="D7628" s="10">
        <v>30028</v>
      </c>
    </row>
    <row r="7629" spans="1:4" x14ac:dyDescent="0.35">
      <c r="A7629" s="7" t="s">
        <v>688</v>
      </c>
      <c r="B7629" s="8">
        <v>41226</v>
      </c>
      <c r="C7629" s="9">
        <v>5.5</v>
      </c>
      <c r="D7629" s="10">
        <v>30014</v>
      </c>
    </row>
    <row r="7630" spans="1:4" x14ac:dyDescent="0.35">
      <c r="A7630" s="7" t="s">
        <v>688</v>
      </c>
      <c r="B7630" s="8">
        <v>41188</v>
      </c>
      <c r="C7630" s="9">
        <v>21.25</v>
      </c>
      <c r="D7630" s="10">
        <v>30091</v>
      </c>
    </row>
    <row r="7631" spans="1:4" x14ac:dyDescent="0.35">
      <c r="A7631" s="7" t="s">
        <v>688</v>
      </c>
      <c r="B7631" s="8">
        <v>41193</v>
      </c>
      <c r="C7631" s="9">
        <v>5.5</v>
      </c>
      <c r="D7631" s="10">
        <v>30041</v>
      </c>
    </row>
    <row r="7632" spans="1:4" x14ac:dyDescent="0.35">
      <c r="A7632" s="7" t="s">
        <v>688</v>
      </c>
      <c r="B7632" s="8">
        <v>41193</v>
      </c>
      <c r="C7632" s="9">
        <v>8.75</v>
      </c>
      <c r="D7632" s="10">
        <v>30041</v>
      </c>
    </row>
    <row r="7633" spans="1:4" x14ac:dyDescent="0.35">
      <c r="A7633" s="7" t="s">
        <v>688</v>
      </c>
      <c r="B7633" s="8">
        <v>41233</v>
      </c>
      <c r="C7633" s="9">
        <v>5</v>
      </c>
      <c r="D7633" s="10">
        <v>20134</v>
      </c>
    </row>
    <row r="7634" spans="1:4" x14ac:dyDescent="0.35">
      <c r="A7634" s="7" t="s">
        <v>688</v>
      </c>
      <c r="B7634" s="8">
        <v>41195</v>
      </c>
      <c r="C7634" s="9">
        <v>21.2</v>
      </c>
      <c r="D7634" s="10">
        <v>30007</v>
      </c>
    </row>
    <row r="7635" spans="1:4" x14ac:dyDescent="0.35">
      <c r="A7635" s="7" t="s">
        <v>688</v>
      </c>
      <c r="B7635" s="8">
        <v>41200</v>
      </c>
      <c r="C7635" s="9">
        <v>8</v>
      </c>
      <c r="D7635" s="10">
        <v>30018</v>
      </c>
    </row>
    <row r="7636" spans="1:4" x14ac:dyDescent="0.35">
      <c r="A7636" s="7" t="s">
        <v>688</v>
      </c>
      <c r="B7636" s="8">
        <v>41250</v>
      </c>
      <c r="C7636" s="9">
        <v>16.25</v>
      </c>
      <c r="D7636" s="10">
        <v>70075</v>
      </c>
    </row>
    <row r="7637" spans="1:4" x14ac:dyDescent="0.35">
      <c r="A7637" s="7" t="s">
        <v>688</v>
      </c>
      <c r="B7637" s="8">
        <v>41256</v>
      </c>
      <c r="C7637" s="9">
        <v>9.25</v>
      </c>
      <c r="D7637" s="10">
        <v>20117</v>
      </c>
    </row>
    <row r="7638" spans="1:4" x14ac:dyDescent="0.35">
      <c r="A7638" s="7" t="s">
        <v>688</v>
      </c>
      <c r="B7638" s="8">
        <v>41262</v>
      </c>
      <c r="C7638" s="9">
        <v>34.450000000000003</v>
      </c>
      <c r="D7638" s="10">
        <v>20070</v>
      </c>
    </row>
    <row r="7639" spans="1:4" x14ac:dyDescent="0.35">
      <c r="A7639" s="7" t="s">
        <v>688</v>
      </c>
      <c r="B7639" s="8">
        <v>41263</v>
      </c>
      <c r="C7639" s="9">
        <v>14.25</v>
      </c>
      <c r="D7639" s="10">
        <v>20078</v>
      </c>
    </row>
    <row r="7640" spans="1:4" x14ac:dyDescent="0.35">
      <c r="A7640" s="7" t="s">
        <v>688</v>
      </c>
      <c r="B7640" s="8">
        <v>41263</v>
      </c>
      <c r="C7640" s="9">
        <v>23.45</v>
      </c>
      <c r="D7640" s="10">
        <v>20078</v>
      </c>
    </row>
    <row r="7641" spans="1:4" x14ac:dyDescent="0.35">
      <c r="A7641" s="7" t="s">
        <v>688</v>
      </c>
      <c r="B7641" s="8">
        <v>41277</v>
      </c>
      <c r="C7641" s="9">
        <v>9.25</v>
      </c>
      <c r="D7641" s="10">
        <v>20143</v>
      </c>
    </row>
    <row r="7642" spans="1:4" x14ac:dyDescent="0.35">
      <c r="A7642" s="7" t="s">
        <v>688</v>
      </c>
      <c r="B7642" s="8">
        <v>41278</v>
      </c>
      <c r="C7642" s="9">
        <v>17.75</v>
      </c>
      <c r="D7642" s="10">
        <v>20119</v>
      </c>
    </row>
    <row r="7643" spans="1:4" x14ac:dyDescent="0.35">
      <c r="A7643" s="7" t="s">
        <v>688</v>
      </c>
      <c r="B7643" s="8">
        <v>41285</v>
      </c>
      <c r="C7643" s="9">
        <v>17.5</v>
      </c>
      <c r="D7643" s="10">
        <v>20120</v>
      </c>
    </row>
    <row r="7644" spans="1:4" x14ac:dyDescent="0.35">
      <c r="A7644" s="7" t="s">
        <v>688</v>
      </c>
      <c r="B7644" s="8">
        <v>41282</v>
      </c>
      <c r="C7644" s="9">
        <v>11.25</v>
      </c>
      <c r="D7644" s="10">
        <v>20153</v>
      </c>
    </row>
    <row r="7645" spans="1:4" x14ac:dyDescent="0.35">
      <c r="A7645" s="7" t="s">
        <v>688</v>
      </c>
      <c r="B7645" s="8">
        <v>41284</v>
      </c>
      <c r="C7645" s="9">
        <v>15.5</v>
      </c>
      <c r="D7645" s="10">
        <v>20103</v>
      </c>
    </row>
    <row r="7646" spans="1:4" x14ac:dyDescent="0.35">
      <c r="A7646" s="7" t="s">
        <v>688</v>
      </c>
      <c r="B7646" s="8">
        <v>41284</v>
      </c>
      <c r="C7646" s="9">
        <v>17.75</v>
      </c>
      <c r="D7646" s="10">
        <v>20103</v>
      </c>
    </row>
    <row r="7647" spans="1:4" x14ac:dyDescent="0.35">
      <c r="A7647" s="7" t="s">
        <v>688</v>
      </c>
      <c r="B7647" s="8">
        <v>41292</v>
      </c>
      <c r="C7647" s="9">
        <v>14.25</v>
      </c>
      <c r="D7647" s="10">
        <v>20078</v>
      </c>
    </row>
    <row r="7648" spans="1:4" x14ac:dyDescent="0.35">
      <c r="A7648" s="7" t="s">
        <v>688</v>
      </c>
      <c r="B7648" s="8">
        <v>41292</v>
      </c>
      <c r="C7648" s="9">
        <v>23.45</v>
      </c>
      <c r="D7648" s="10">
        <v>20078</v>
      </c>
    </row>
    <row r="7649" spans="1:4" x14ac:dyDescent="0.35">
      <c r="A7649" s="7" t="s">
        <v>688</v>
      </c>
      <c r="B7649" s="8">
        <v>41291</v>
      </c>
      <c r="C7649" s="9">
        <v>9.25</v>
      </c>
      <c r="D7649" s="10">
        <v>20185</v>
      </c>
    </row>
    <row r="7650" spans="1:4" x14ac:dyDescent="0.35">
      <c r="A7650" s="7" t="s">
        <v>688</v>
      </c>
      <c r="B7650" s="8">
        <v>41296</v>
      </c>
      <c r="C7650" s="9">
        <v>17.75</v>
      </c>
      <c r="D7650" s="10">
        <v>30032</v>
      </c>
    </row>
    <row r="7651" spans="1:4" x14ac:dyDescent="0.35">
      <c r="A7651" s="7" t="s">
        <v>688</v>
      </c>
      <c r="B7651" s="8">
        <v>41298</v>
      </c>
      <c r="C7651" s="9">
        <v>11.5</v>
      </c>
      <c r="D7651" s="10">
        <v>20110</v>
      </c>
    </row>
    <row r="7652" spans="1:4" x14ac:dyDescent="0.35">
      <c r="A7652" s="7" t="s">
        <v>688</v>
      </c>
      <c r="B7652" s="8">
        <v>41306</v>
      </c>
      <c r="C7652" s="9">
        <v>11.5</v>
      </c>
      <c r="D7652" s="10">
        <v>20116</v>
      </c>
    </row>
    <row r="7653" spans="1:4" x14ac:dyDescent="0.35">
      <c r="A7653" s="7" t="s">
        <v>688</v>
      </c>
      <c r="B7653" s="8">
        <v>41313</v>
      </c>
      <c r="C7653" s="9">
        <v>11.5</v>
      </c>
      <c r="D7653" s="10">
        <v>20087</v>
      </c>
    </row>
    <row r="7654" spans="1:4" x14ac:dyDescent="0.35">
      <c r="A7654" s="7" t="s">
        <v>688</v>
      </c>
      <c r="B7654" s="8">
        <v>41310</v>
      </c>
      <c r="C7654" s="9">
        <v>11.5</v>
      </c>
      <c r="D7654" s="10">
        <v>20106</v>
      </c>
    </row>
    <row r="7655" spans="1:4" x14ac:dyDescent="0.35">
      <c r="A7655" s="7" t="s">
        <v>688</v>
      </c>
      <c r="B7655" s="8">
        <v>41317</v>
      </c>
      <c r="C7655" s="9">
        <v>11.5</v>
      </c>
      <c r="D7655" s="10">
        <v>20141</v>
      </c>
    </row>
    <row r="7656" spans="1:4" x14ac:dyDescent="0.35">
      <c r="A7656" s="7" t="s">
        <v>689</v>
      </c>
      <c r="B7656" s="8">
        <v>41220</v>
      </c>
      <c r="C7656" s="9">
        <v>36.450000000000003</v>
      </c>
      <c r="D7656" s="10">
        <v>30036</v>
      </c>
    </row>
    <row r="7657" spans="1:4" x14ac:dyDescent="0.35">
      <c r="A7657" s="7" t="s">
        <v>689</v>
      </c>
      <c r="B7657" s="8">
        <v>41175</v>
      </c>
      <c r="C7657" s="9">
        <v>34.75</v>
      </c>
      <c r="D7657" s="10">
        <v>20074</v>
      </c>
    </row>
    <row r="7658" spans="1:4" x14ac:dyDescent="0.35">
      <c r="A7658" s="7" t="s">
        <v>689</v>
      </c>
      <c r="B7658" s="8">
        <v>41325</v>
      </c>
      <c r="C7658" s="9">
        <v>23.5</v>
      </c>
      <c r="D7658" s="10">
        <v>20157</v>
      </c>
    </row>
    <row r="7659" spans="1:4" x14ac:dyDescent="0.35">
      <c r="A7659" s="7" t="s">
        <v>689</v>
      </c>
      <c r="B7659" s="8">
        <v>41325</v>
      </c>
      <c r="C7659" s="9">
        <v>7.75</v>
      </c>
      <c r="D7659" s="10">
        <v>20174</v>
      </c>
    </row>
    <row r="7660" spans="1:4" x14ac:dyDescent="0.35">
      <c r="A7660" s="7" t="s">
        <v>690</v>
      </c>
      <c r="B7660" s="8">
        <v>41175</v>
      </c>
      <c r="C7660" s="9">
        <v>50</v>
      </c>
      <c r="D7660" s="10">
        <v>20016</v>
      </c>
    </row>
    <row r="7661" spans="1:4" x14ac:dyDescent="0.35">
      <c r="A7661" s="7" t="s">
        <v>691</v>
      </c>
      <c r="B7661" s="8">
        <v>41175</v>
      </c>
      <c r="C7661" s="9">
        <v>38.5</v>
      </c>
      <c r="D7661" s="10">
        <v>20093</v>
      </c>
    </row>
    <row r="7662" spans="1:4" x14ac:dyDescent="0.35">
      <c r="A7662" s="7" t="s">
        <v>692</v>
      </c>
      <c r="B7662" s="8">
        <v>41219</v>
      </c>
      <c r="C7662" s="9">
        <v>71.489999999999995</v>
      </c>
      <c r="D7662" s="10">
        <v>30057</v>
      </c>
    </row>
    <row r="7663" spans="1:4" x14ac:dyDescent="0.35">
      <c r="A7663" s="7" t="s">
        <v>692</v>
      </c>
      <c r="B7663" s="8">
        <v>41221</v>
      </c>
      <c r="C7663" s="9">
        <v>15</v>
      </c>
      <c r="D7663" s="10">
        <v>20178</v>
      </c>
    </row>
    <row r="7664" spans="1:4" x14ac:dyDescent="0.35">
      <c r="A7664" s="7" t="s">
        <v>692</v>
      </c>
      <c r="B7664" s="8">
        <v>41177</v>
      </c>
      <c r="C7664" s="9">
        <v>26.2</v>
      </c>
      <c r="D7664" s="10">
        <v>20128</v>
      </c>
    </row>
    <row r="7665" spans="1:4" x14ac:dyDescent="0.35">
      <c r="A7665" s="7" t="s">
        <v>692</v>
      </c>
      <c r="B7665" s="8">
        <v>41233</v>
      </c>
      <c r="C7665" s="9">
        <v>94</v>
      </c>
      <c r="D7665" s="10">
        <v>20180</v>
      </c>
    </row>
    <row r="7666" spans="1:4" x14ac:dyDescent="0.35">
      <c r="A7666" s="7" t="s">
        <v>692</v>
      </c>
      <c r="B7666" s="8">
        <v>41255</v>
      </c>
      <c r="C7666" s="9">
        <v>75.650000000000006</v>
      </c>
      <c r="D7666" s="10">
        <v>20290</v>
      </c>
    </row>
    <row r="7667" spans="1:4" x14ac:dyDescent="0.35">
      <c r="A7667" s="7" t="s">
        <v>692</v>
      </c>
      <c r="B7667" s="8">
        <v>41269</v>
      </c>
      <c r="C7667" s="9">
        <v>62.65</v>
      </c>
      <c r="D7667" s="10">
        <v>20136</v>
      </c>
    </row>
    <row r="7668" spans="1:4" x14ac:dyDescent="0.35">
      <c r="A7668" s="7" t="s">
        <v>692</v>
      </c>
      <c r="B7668" s="8">
        <v>41276</v>
      </c>
      <c r="C7668" s="9">
        <v>23.45</v>
      </c>
      <c r="D7668" s="10">
        <v>20169</v>
      </c>
    </row>
    <row r="7669" spans="1:4" x14ac:dyDescent="0.35">
      <c r="A7669" s="7" t="s">
        <v>692</v>
      </c>
      <c r="B7669" s="8">
        <v>41276</v>
      </c>
      <c r="C7669" s="9">
        <v>59.15</v>
      </c>
      <c r="D7669" s="10">
        <v>20169</v>
      </c>
    </row>
    <row r="7670" spans="1:4" x14ac:dyDescent="0.35">
      <c r="A7670" s="7" t="s">
        <v>692</v>
      </c>
      <c r="B7670" s="8">
        <v>41281</v>
      </c>
      <c r="C7670" s="9">
        <v>51.65</v>
      </c>
      <c r="D7670" s="10">
        <v>20141</v>
      </c>
    </row>
    <row r="7671" spans="1:4" x14ac:dyDescent="0.35">
      <c r="A7671" s="7" t="s">
        <v>692</v>
      </c>
      <c r="B7671" s="8">
        <v>41290</v>
      </c>
      <c r="C7671" s="9">
        <v>51.35</v>
      </c>
      <c r="D7671" s="10">
        <v>20344</v>
      </c>
    </row>
    <row r="7672" spans="1:4" x14ac:dyDescent="0.35">
      <c r="A7672" s="7" t="s">
        <v>692</v>
      </c>
      <c r="B7672" s="8">
        <v>41304</v>
      </c>
      <c r="C7672" s="9">
        <v>47.9</v>
      </c>
      <c r="D7672" s="10">
        <v>20221</v>
      </c>
    </row>
    <row r="7673" spans="1:4" x14ac:dyDescent="0.35">
      <c r="A7673" s="7" t="s">
        <v>692</v>
      </c>
      <c r="B7673" s="8">
        <v>41311</v>
      </c>
      <c r="C7673" s="9">
        <v>54.4</v>
      </c>
      <c r="D7673" s="10">
        <v>30054</v>
      </c>
    </row>
    <row r="7674" spans="1:4" x14ac:dyDescent="0.35">
      <c r="A7674" s="7" t="s">
        <v>692</v>
      </c>
      <c r="B7674" s="8">
        <v>41332</v>
      </c>
      <c r="C7674" s="9">
        <v>70.45</v>
      </c>
      <c r="D7674" s="10">
        <v>20177</v>
      </c>
    </row>
    <row r="7675" spans="1:4" x14ac:dyDescent="0.35">
      <c r="A7675" s="7" t="s">
        <v>692</v>
      </c>
      <c r="B7675" s="8">
        <v>41339</v>
      </c>
      <c r="C7675" s="9">
        <v>43.15</v>
      </c>
      <c r="D7675" s="10">
        <v>10070</v>
      </c>
    </row>
    <row r="7676" spans="1:4" x14ac:dyDescent="0.35">
      <c r="A7676" s="7" t="s">
        <v>692</v>
      </c>
      <c r="B7676" s="8">
        <v>41346</v>
      </c>
      <c r="C7676" s="9">
        <v>60.65</v>
      </c>
      <c r="D7676" s="10">
        <v>20226</v>
      </c>
    </row>
    <row r="7677" spans="1:4" x14ac:dyDescent="0.35">
      <c r="A7677" s="7" t="s">
        <v>692</v>
      </c>
      <c r="B7677" s="8">
        <v>41369</v>
      </c>
      <c r="C7677" s="9">
        <v>74.150000000000006</v>
      </c>
      <c r="D7677" s="10">
        <v>20211</v>
      </c>
    </row>
    <row r="7678" spans="1:4" x14ac:dyDescent="0.35">
      <c r="A7678" s="7" t="s">
        <v>692</v>
      </c>
      <c r="B7678" s="8">
        <v>41411</v>
      </c>
      <c r="C7678" s="9">
        <v>47.15</v>
      </c>
      <c r="D7678" s="10">
        <v>20140</v>
      </c>
    </row>
    <row r="7679" spans="1:4" x14ac:dyDescent="0.35">
      <c r="A7679" s="7" t="s">
        <v>692</v>
      </c>
      <c r="B7679" s="8">
        <v>41421</v>
      </c>
      <c r="C7679" s="9">
        <v>41.6</v>
      </c>
      <c r="D7679" s="10">
        <v>20009</v>
      </c>
    </row>
    <row r="7680" spans="1:4" x14ac:dyDescent="0.35">
      <c r="A7680" s="7" t="s">
        <v>692</v>
      </c>
      <c r="B7680" s="8">
        <v>41423</v>
      </c>
      <c r="C7680" s="9">
        <v>48.65</v>
      </c>
      <c r="D7680" s="10">
        <v>20240</v>
      </c>
    </row>
    <row r="7681" spans="1:4" x14ac:dyDescent="0.35">
      <c r="A7681" s="7" t="s">
        <v>692</v>
      </c>
      <c r="B7681" s="8">
        <v>41431</v>
      </c>
      <c r="C7681" s="9">
        <v>63.15</v>
      </c>
      <c r="D7681" s="10">
        <v>30092</v>
      </c>
    </row>
    <row r="7682" spans="1:4" x14ac:dyDescent="0.35">
      <c r="A7682" s="7" t="s">
        <v>692</v>
      </c>
      <c r="B7682" s="8">
        <v>41440</v>
      </c>
      <c r="C7682" s="9">
        <v>46.9</v>
      </c>
      <c r="D7682" s="10">
        <v>40036</v>
      </c>
    </row>
    <row r="7683" spans="1:4" x14ac:dyDescent="0.35">
      <c r="A7683" s="7" t="s">
        <v>692</v>
      </c>
      <c r="B7683" s="8">
        <v>41447</v>
      </c>
      <c r="C7683" s="9">
        <v>35.25</v>
      </c>
      <c r="D7683" s="10">
        <v>20278</v>
      </c>
    </row>
    <row r="7684" spans="1:4" x14ac:dyDescent="0.35">
      <c r="A7684" s="7" t="s">
        <v>692</v>
      </c>
      <c r="B7684" s="8">
        <v>41451</v>
      </c>
      <c r="C7684" s="9">
        <v>68.95</v>
      </c>
      <c r="D7684" s="10">
        <v>20203</v>
      </c>
    </row>
    <row r="7685" spans="1:4" x14ac:dyDescent="0.35">
      <c r="A7685" s="7" t="s">
        <v>692</v>
      </c>
      <c r="B7685" s="8">
        <v>41474</v>
      </c>
      <c r="C7685" s="9">
        <v>23.45</v>
      </c>
      <c r="D7685" s="10">
        <v>20169</v>
      </c>
    </row>
    <row r="7686" spans="1:4" x14ac:dyDescent="0.35">
      <c r="A7686" s="7" t="s">
        <v>692</v>
      </c>
      <c r="B7686" s="8">
        <v>41474</v>
      </c>
      <c r="C7686" s="9">
        <v>59.15</v>
      </c>
      <c r="D7686" s="10">
        <v>20169</v>
      </c>
    </row>
    <row r="7687" spans="1:4" x14ac:dyDescent="0.35">
      <c r="A7687" s="7" t="s">
        <v>692</v>
      </c>
      <c r="B7687" s="8">
        <v>41484</v>
      </c>
      <c r="C7687" s="9">
        <v>36.9</v>
      </c>
      <c r="D7687" s="10">
        <v>20189</v>
      </c>
    </row>
    <row r="7688" spans="1:4" x14ac:dyDescent="0.35">
      <c r="A7688" s="7" t="s">
        <v>692</v>
      </c>
      <c r="B7688" s="8">
        <v>41501</v>
      </c>
      <c r="C7688" s="9">
        <v>77.7</v>
      </c>
      <c r="D7688" s="10">
        <v>20289</v>
      </c>
    </row>
    <row r="7689" spans="1:4" x14ac:dyDescent="0.35">
      <c r="A7689" s="7" t="s">
        <v>692</v>
      </c>
      <c r="B7689" s="8">
        <v>41544</v>
      </c>
      <c r="C7689" s="9">
        <v>73.099999999999994</v>
      </c>
      <c r="D7689" s="10">
        <v>20149</v>
      </c>
    </row>
    <row r="7690" spans="1:4" x14ac:dyDescent="0.35">
      <c r="A7690" s="7" t="s">
        <v>692</v>
      </c>
      <c r="B7690" s="8">
        <v>41561</v>
      </c>
      <c r="C7690" s="9">
        <v>68.650000000000006</v>
      </c>
      <c r="D7690" s="10">
        <v>20158</v>
      </c>
    </row>
    <row r="7691" spans="1:4" x14ac:dyDescent="0.35">
      <c r="A7691" s="7" t="s">
        <v>693</v>
      </c>
      <c r="B7691" s="8">
        <v>41178</v>
      </c>
      <c r="C7691" s="9">
        <v>4.95</v>
      </c>
      <c r="D7691" s="10">
        <v>20108</v>
      </c>
    </row>
    <row r="7692" spans="1:4" x14ac:dyDescent="0.35">
      <c r="A7692" s="7" t="s">
        <v>694</v>
      </c>
      <c r="B7692" s="8">
        <v>41207</v>
      </c>
      <c r="C7692" s="9">
        <v>3</v>
      </c>
      <c r="D7692" s="10">
        <v>30026</v>
      </c>
    </row>
    <row r="7693" spans="1:4" x14ac:dyDescent="0.35">
      <c r="A7693" s="7" t="s">
        <v>694</v>
      </c>
      <c r="B7693" s="8">
        <v>41214</v>
      </c>
      <c r="C7693" s="9">
        <v>6</v>
      </c>
      <c r="D7693" s="10">
        <v>30036</v>
      </c>
    </row>
    <row r="7694" spans="1:4" x14ac:dyDescent="0.35">
      <c r="A7694" s="7" t="s">
        <v>694</v>
      </c>
      <c r="B7694" s="8">
        <v>41178</v>
      </c>
      <c r="C7694" s="9">
        <v>5</v>
      </c>
      <c r="D7694" s="10">
        <v>30022</v>
      </c>
    </row>
    <row r="7695" spans="1:4" x14ac:dyDescent="0.35">
      <c r="A7695" s="7" t="s">
        <v>694</v>
      </c>
      <c r="B7695" s="8">
        <v>41179</v>
      </c>
      <c r="C7695" s="9">
        <v>9</v>
      </c>
      <c r="D7695" s="10">
        <v>30016</v>
      </c>
    </row>
    <row r="7696" spans="1:4" x14ac:dyDescent="0.35">
      <c r="A7696" s="7" t="s">
        <v>694</v>
      </c>
      <c r="B7696" s="8">
        <v>41179</v>
      </c>
      <c r="C7696" s="9">
        <v>8.5</v>
      </c>
      <c r="D7696" s="10">
        <v>30016</v>
      </c>
    </row>
    <row r="7697" spans="1:4" x14ac:dyDescent="0.35">
      <c r="A7697" s="7" t="s">
        <v>694</v>
      </c>
      <c r="B7697" s="8">
        <v>41186</v>
      </c>
      <c r="C7697" s="9">
        <v>6</v>
      </c>
      <c r="D7697" s="10">
        <v>20118</v>
      </c>
    </row>
    <row r="7698" spans="1:4" x14ac:dyDescent="0.35">
      <c r="A7698" s="7" t="s">
        <v>694</v>
      </c>
      <c r="B7698" s="8">
        <v>41189</v>
      </c>
      <c r="C7698" s="9">
        <v>21.95</v>
      </c>
      <c r="D7698" s="10">
        <v>40013</v>
      </c>
    </row>
    <row r="7699" spans="1:4" x14ac:dyDescent="0.35">
      <c r="A7699" s="7" t="s">
        <v>694</v>
      </c>
      <c r="B7699" s="8">
        <v>41193</v>
      </c>
      <c r="C7699" s="9">
        <v>6</v>
      </c>
      <c r="D7699" s="10">
        <v>30039</v>
      </c>
    </row>
    <row r="7700" spans="1:4" x14ac:dyDescent="0.35">
      <c r="A7700" s="7" t="s">
        <v>694</v>
      </c>
      <c r="B7700" s="8">
        <v>41200</v>
      </c>
      <c r="C7700" s="9">
        <v>9</v>
      </c>
      <c r="D7700" s="10">
        <v>30016</v>
      </c>
    </row>
    <row r="7701" spans="1:4" x14ac:dyDescent="0.35">
      <c r="A7701" s="7" t="s">
        <v>694</v>
      </c>
      <c r="B7701" s="8">
        <v>41200</v>
      </c>
      <c r="C7701" s="9">
        <v>8.5</v>
      </c>
      <c r="D7701" s="10">
        <v>30016</v>
      </c>
    </row>
    <row r="7702" spans="1:4" x14ac:dyDescent="0.35">
      <c r="A7702" s="7" t="s">
        <v>694</v>
      </c>
      <c r="B7702" s="8">
        <v>41312</v>
      </c>
      <c r="C7702" s="9">
        <v>6</v>
      </c>
      <c r="D7702" s="10">
        <v>20133</v>
      </c>
    </row>
    <row r="7703" spans="1:4" x14ac:dyDescent="0.35">
      <c r="A7703" s="7" t="s">
        <v>694</v>
      </c>
      <c r="B7703" s="8">
        <v>41319</v>
      </c>
      <c r="C7703" s="9">
        <v>6</v>
      </c>
      <c r="D7703" s="10">
        <v>20109</v>
      </c>
    </row>
    <row r="7704" spans="1:4" x14ac:dyDescent="0.35">
      <c r="A7704" s="7" t="s">
        <v>694</v>
      </c>
      <c r="B7704" s="8">
        <v>41333</v>
      </c>
      <c r="C7704" s="9">
        <v>6</v>
      </c>
      <c r="D7704" s="10">
        <v>30019</v>
      </c>
    </row>
    <row r="7705" spans="1:4" x14ac:dyDescent="0.35">
      <c r="A7705" s="7" t="s">
        <v>694</v>
      </c>
      <c r="B7705" s="8">
        <v>41340</v>
      </c>
      <c r="C7705" s="9">
        <v>13</v>
      </c>
      <c r="D7705" s="10">
        <v>20145</v>
      </c>
    </row>
    <row r="7706" spans="1:4" x14ac:dyDescent="0.35">
      <c r="A7706" s="7" t="s">
        <v>694</v>
      </c>
      <c r="B7706" s="8">
        <v>41347</v>
      </c>
      <c r="C7706" s="9">
        <v>6</v>
      </c>
      <c r="D7706" s="10">
        <v>20103</v>
      </c>
    </row>
    <row r="7707" spans="1:4" x14ac:dyDescent="0.35">
      <c r="A7707" s="7" t="s">
        <v>694</v>
      </c>
      <c r="B7707" s="8">
        <v>41354</v>
      </c>
      <c r="C7707" s="9">
        <v>6</v>
      </c>
      <c r="D7707" s="10">
        <v>20435</v>
      </c>
    </row>
    <row r="7708" spans="1:4" x14ac:dyDescent="0.35">
      <c r="A7708" s="7" t="s">
        <v>694</v>
      </c>
      <c r="B7708" s="8">
        <v>41396</v>
      </c>
      <c r="C7708" s="9">
        <v>6</v>
      </c>
      <c r="D7708" s="10">
        <v>20027</v>
      </c>
    </row>
    <row r="7709" spans="1:4" x14ac:dyDescent="0.35">
      <c r="A7709" s="7" t="s">
        <v>694</v>
      </c>
      <c r="B7709" s="8">
        <v>41445</v>
      </c>
      <c r="C7709" s="9">
        <v>6</v>
      </c>
      <c r="D7709" s="10">
        <v>30048</v>
      </c>
    </row>
    <row r="7710" spans="1:4" x14ac:dyDescent="0.35">
      <c r="A7710" s="7" t="s">
        <v>694</v>
      </c>
      <c r="B7710" s="8">
        <v>41480</v>
      </c>
      <c r="C7710" s="9">
        <v>11</v>
      </c>
      <c r="D7710" s="10">
        <v>30025</v>
      </c>
    </row>
    <row r="7711" spans="1:4" x14ac:dyDescent="0.35">
      <c r="A7711" s="7" t="s">
        <v>694</v>
      </c>
      <c r="B7711" s="8">
        <v>41487</v>
      </c>
      <c r="C7711" s="9">
        <v>6</v>
      </c>
      <c r="D7711" s="10">
        <v>30041</v>
      </c>
    </row>
    <row r="7712" spans="1:4" x14ac:dyDescent="0.35">
      <c r="A7712" s="7" t="s">
        <v>694</v>
      </c>
      <c r="B7712" s="8">
        <v>41522</v>
      </c>
      <c r="C7712" s="9">
        <v>11</v>
      </c>
      <c r="D7712" s="10">
        <v>20177</v>
      </c>
    </row>
    <row r="7713" spans="1:4" x14ac:dyDescent="0.35">
      <c r="A7713" s="7" t="s">
        <v>694</v>
      </c>
      <c r="B7713" s="8">
        <v>41536</v>
      </c>
      <c r="C7713" s="9">
        <v>14</v>
      </c>
      <c r="D7713" s="10">
        <v>20135</v>
      </c>
    </row>
    <row r="7714" spans="1:4" x14ac:dyDescent="0.35">
      <c r="A7714" s="7" t="s">
        <v>694</v>
      </c>
      <c r="B7714" s="8">
        <v>41550</v>
      </c>
      <c r="C7714" s="9">
        <v>12.95</v>
      </c>
      <c r="D7714" s="10">
        <v>20136</v>
      </c>
    </row>
    <row r="7715" spans="1:4" x14ac:dyDescent="0.35">
      <c r="A7715" s="7" t="s">
        <v>694</v>
      </c>
      <c r="B7715" s="8">
        <v>41557</v>
      </c>
      <c r="C7715" s="9">
        <v>6</v>
      </c>
      <c r="D7715" s="10">
        <v>20094</v>
      </c>
    </row>
    <row r="7716" spans="1:4" x14ac:dyDescent="0.35">
      <c r="A7716" s="7" t="s">
        <v>695</v>
      </c>
      <c r="B7716" s="8">
        <v>41178</v>
      </c>
      <c r="C7716" s="9">
        <v>8</v>
      </c>
      <c r="D7716" s="10">
        <v>30019</v>
      </c>
    </row>
    <row r="7717" spans="1:4" x14ac:dyDescent="0.35">
      <c r="A7717" s="7" t="s">
        <v>695</v>
      </c>
      <c r="B7717" s="8">
        <v>41180</v>
      </c>
      <c r="C7717" s="9">
        <v>16.5</v>
      </c>
      <c r="D7717" s="10">
        <v>20042</v>
      </c>
    </row>
    <row r="7718" spans="1:4" x14ac:dyDescent="0.35">
      <c r="A7718" s="7" t="s">
        <v>696</v>
      </c>
      <c r="B7718" s="8">
        <v>41180</v>
      </c>
      <c r="C7718" s="9">
        <v>40.5</v>
      </c>
      <c r="D7718" s="10">
        <v>30150</v>
      </c>
    </row>
    <row r="7719" spans="1:4" x14ac:dyDescent="0.35">
      <c r="A7719" s="7" t="s">
        <v>697</v>
      </c>
      <c r="B7719" s="8">
        <v>41181</v>
      </c>
      <c r="C7719" s="9">
        <v>14.84</v>
      </c>
      <c r="D7719" s="10">
        <v>30045</v>
      </c>
    </row>
    <row r="7720" spans="1:4" x14ac:dyDescent="0.35">
      <c r="A7720" s="7" t="s">
        <v>698</v>
      </c>
      <c r="B7720" s="8">
        <v>41240</v>
      </c>
      <c r="C7720" s="9">
        <v>11.34</v>
      </c>
      <c r="D7720" s="10">
        <v>10014</v>
      </c>
    </row>
    <row r="7721" spans="1:4" x14ac:dyDescent="0.35">
      <c r="A7721" s="7" t="s">
        <v>698</v>
      </c>
      <c r="B7721" s="8">
        <v>41218</v>
      </c>
      <c r="C7721" s="9">
        <v>11.42</v>
      </c>
      <c r="D7721" s="10">
        <v>50006</v>
      </c>
    </row>
    <row r="7722" spans="1:4" x14ac:dyDescent="0.35">
      <c r="A7722" s="7" t="s">
        <v>698</v>
      </c>
      <c r="B7722" s="8">
        <v>41221</v>
      </c>
      <c r="C7722" s="9">
        <v>13.68</v>
      </c>
      <c r="D7722" s="10">
        <v>70029</v>
      </c>
    </row>
    <row r="7723" spans="1:4" x14ac:dyDescent="0.35">
      <c r="A7723" s="7" t="s">
        <v>698</v>
      </c>
      <c r="B7723" s="8">
        <v>41226</v>
      </c>
      <c r="C7723" s="9">
        <v>12.28</v>
      </c>
      <c r="D7723" s="10">
        <v>50003</v>
      </c>
    </row>
    <row r="7724" spans="1:4" x14ac:dyDescent="0.35">
      <c r="A7724" s="7" t="s">
        <v>698</v>
      </c>
      <c r="B7724" s="8">
        <v>41226</v>
      </c>
      <c r="C7724" s="9">
        <v>13.14</v>
      </c>
      <c r="D7724" s="10">
        <v>50003</v>
      </c>
    </row>
    <row r="7725" spans="1:4" x14ac:dyDescent="0.35">
      <c r="A7725" s="7" t="s">
        <v>698</v>
      </c>
      <c r="B7725" s="8">
        <v>41226</v>
      </c>
      <c r="C7725" s="9">
        <v>10.98</v>
      </c>
      <c r="D7725" s="10">
        <v>50003</v>
      </c>
    </row>
    <row r="7726" spans="1:4" x14ac:dyDescent="0.35">
      <c r="A7726" s="7" t="s">
        <v>698</v>
      </c>
      <c r="B7726" s="8">
        <v>41226</v>
      </c>
      <c r="C7726" s="9">
        <v>10.48</v>
      </c>
      <c r="D7726" s="10">
        <v>50003</v>
      </c>
    </row>
    <row r="7727" spans="1:4" x14ac:dyDescent="0.35">
      <c r="A7727" s="7" t="s">
        <v>698</v>
      </c>
      <c r="B7727" s="8">
        <v>41190</v>
      </c>
      <c r="C7727" s="9">
        <v>12.28</v>
      </c>
      <c r="D7727" s="10">
        <v>60002</v>
      </c>
    </row>
    <row r="7728" spans="1:4" x14ac:dyDescent="0.35">
      <c r="A7728" s="7" t="s">
        <v>698</v>
      </c>
      <c r="B7728" s="8">
        <v>41190</v>
      </c>
      <c r="C7728" s="9">
        <v>11.65</v>
      </c>
      <c r="D7728" s="10">
        <v>60002</v>
      </c>
    </row>
    <row r="7729" spans="1:4" x14ac:dyDescent="0.35">
      <c r="A7729" s="7" t="s">
        <v>698</v>
      </c>
      <c r="B7729" s="8">
        <v>41190</v>
      </c>
      <c r="C7729" s="9">
        <v>11.38</v>
      </c>
      <c r="D7729" s="10">
        <v>60003</v>
      </c>
    </row>
    <row r="7730" spans="1:4" x14ac:dyDescent="0.35">
      <c r="A7730" s="7" t="s">
        <v>698</v>
      </c>
      <c r="B7730" s="8">
        <v>41190</v>
      </c>
      <c r="C7730" s="9">
        <v>12.06</v>
      </c>
      <c r="D7730" s="10">
        <v>60003</v>
      </c>
    </row>
    <row r="7731" spans="1:4" x14ac:dyDescent="0.35">
      <c r="A7731" s="7" t="s">
        <v>698</v>
      </c>
      <c r="B7731" s="8">
        <v>41190</v>
      </c>
      <c r="C7731" s="9">
        <v>10.52</v>
      </c>
      <c r="D7731" s="10">
        <v>60003</v>
      </c>
    </row>
    <row r="7732" spans="1:4" x14ac:dyDescent="0.35">
      <c r="A7732" s="7" t="s">
        <v>698</v>
      </c>
      <c r="B7732" s="8">
        <v>41233</v>
      </c>
      <c r="C7732" s="9">
        <v>10.52</v>
      </c>
      <c r="D7732" s="10">
        <v>60008</v>
      </c>
    </row>
    <row r="7733" spans="1:4" x14ac:dyDescent="0.35">
      <c r="A7733" s="7" t="s">
        <v>698</v>
      </c>
      <c r="B7733" s="8">
        <v>41234</v>
      </c>
      <c r="C7733" s="9">
        <v>19.48</v>
      </c>
      <c r="D7733" s="10">
        <v>10027</v>
      </c>
    </row>
    <row r="7734" spans="1:4" x14ac:dyDescent="0.35">
      <c r="A7734" s="7" t="s">
        <v>698</v>
      </c>
      <c r="B7734" s="8">
        <v>41234</v>
      </c>
      <c r="C7734" s="9">
        <v>14.98</v>
      </c>
      <c r="D7734" s="10">
        <v>10027</v>
      </c>
    </row>
    <row r="7735" spans="1:4" x14ac:dyDescent="0.35">
      <c r="A7735" s="7" t="s">
        <v>698</v>
      </c>
      <c r="B7735" s="8">
        <v>41200</v>
      </c>
      <c r="C7735" s="9">
        <v>26.82</v>
      </c>
      <c r="D7735" s="10">
        <v>10115</v>
      </c>
    </row>
    <row r="7736" spans="1:4" x14ac:dyDescent="0.35">
      <c r="A7736" s="7" t="s">
        <v>698</v>
      </c>
      <c r="B7736" s="8">
        <v>41249</v>
      </c>
      <c r="C7736" s="9">
        <v>11.69</v>
      </c>
      <c r="D7736" s="10">
        <v>60010</v>
      </c>
    </row>
    <row r="7737" spans="1:4" x14ac:dyDescent="0.35">
      <c r="A7737" s="7" t="s">
        <v>698</v>
      </c>
      <c r="B7737" s="8">
        <v>41278</v>
      </c>
      <c r="C7737" s="9">
        <v>12.33</v>
      </c>
      <c r="D7737" s="10">
        <v>10011</v>
      </c>
    </row>
    <row r="7738" spans="1:4" x14ac:dyDescent="0.35">
      <c r="A7738" s="7" t="s">
        <v>698</v>
      </c>
      <c r="B7738" s="8">
        <v>41278</v>
      </c>
      <c r="C7738" s="9">
        <v>11.38</v>
      </c>
      <c r="D7738" s="10">
        <v>10011</v>
      </c>
    </row>
    <row r="7739" spans="1:4" x14ac:dyDescent="0.35">
      <c r="A7739" s="7" t="s">
        <v>698</v>
      </c>
      <c r="B7739" s="8">
        <v>41281</v>
      </c>
      <c r="C7739" s="9">
        <v>11.38</v>
      </c>
      <c r="D7739" s="10">
        <v>60003</v>
      </c>
    </row>
    <row r="7740" spans="1:4" x14ac:dyDescent="0.35">
      <c r="A7740" s="7" t="s">
        <v>698</v>
      </c>
      <c r="B7740" s="8">
        <v>41281</v>
      </c>
      <c r="C7740" s="9">
        <v>12.06</v>
      </c>
      <c r="D7740" s="10">
        <v>60003</v>
      </c>
    </row>
    <row r="7741" spans="1:4" x14ac:dyDescent="0.35">
      <c r="A7741" s="7" t="s">
        <v>698</v>
      </c>
      <c r="B7741" s="8">
        <v>41281</v>
      </c>
      <c r="C7741" s="9">
        <v>10.52</v>
      </c>
      <c r="D7741" s="10">
        <v>60003</v>
      </c>
    </row>
    <row r="7742" spans="1:4" x14ac:dyDescent="0.35">
      <c r="A7742" s="7" t="s">
        <v>698</v>
      </c>
      <c r="B7742" s="8">
        <v>41289</v>
      </c>
      <c r="C7742" s="9">
        <v>10.52</v>
      </c>
      <c r="D7742" s="10">
        <v>60007</v>
      </c>
    </row>
    <row r="7743" spans="1:4" x14ac:dyDescent="0.35">
      <c r="A7743" s="7" t="s">
        <v>698</v>
      </c>
      <c r="B7743" s="8">
        <v>41290</v>
      </c>
      <c r="C7743" s="9">
        <v>12.33</v>
      </c>
      <c r="D7743" s="10">
        <v>50002</v>
      </c>
    </row>
    <row r="7744" spans="1:4" x14ac:dyDescent="0.35">
      <c r="A7744" s="7" t="s">
        <v>698</v>
      </c>
      <c r="B7744" s="8">
        <v>41290</v>
      </c>
      <c r="C7744" s="9">
        <v>11.38</v>
      </c>
      <c r="D7744" s="10">
        <v>50002</v>
      </c>
    </row>
    <row r="7745" spans="1:4" x14ac:dyDescent="0.35">
      <c r="A7745" s="7" t="s">
        <v>698</v>
      </c>
      <c r="B7745" s="8">
        <v>41290</v>
      </c>
      <c r="C7745" s="9">
        <v>12.28</v>
      </c>
      <c r="D7745" s="10">
        <v>50002</v>
      </c>
    </row>
    <row r="7746" spans="1:4" x14ac:dyDescent="0.35">
      <c r="A7746" s="7" t="s">
        <v>698</v>
      </c>
      <c r="B7746" s="8">
        <v>41296</v>
      </c>
      <c r="C7746" s="9">
        <v>10.98</v>
      </c>
      <c r="D7746" s="10">
        <v>40004</v>
      </c>
    </row>
    <row r="7747" spans="1:4" x14ac:dyDescent="0.35">
      <c r="A7747" s="7" t="s">
        <v>698</v>
      </c>
      <c r="B7747" s="8">
        <v>41296</v>
      </c>
      <c r="C7747" s="9">
        <v>10.93</v>
      </c>
      <c r="D7747" s="10">
        <v>40004</v>
      </c>
    </row>
    <row r="7748" spans="1:4" x14ac:dyDescent="0.35">
      <c r="A7748" s="7" t="s">
        <v>698</v>
      </c>
      <c r="B7748" s="8">
        <v>41304</v>
      </c>
      <c r="C7748" s="9">
        <v>12.28</v>
      </c>
      <c r="D7748" s="10">
        <v>10005</v>
      </c>
    </row>
    <row r="7749" spans="1:4" x14ac:dyDescent="0.35">
      <c r="A7749" s="7" t="s">
        <v>698</v>
      </c>
      <c r="B7749" s="8">
        <v>41304</v>
      </c>
      <c r="C7749" s="9">
        <v>14.98</v>
      </c>
      <c r="D7749" s="10">
        <v>10005</v>
      </c>
    </row>
    <row r="7750" spans="1:4" x14ac:dyDescent="0.35">
      <c r="A7750" s="7" t="s">
        <v>698</v>
      </c>
      <c r="B7750" s="8">
        <v>41306</v>
      </c>
      <c r="C7750" s="9">
        <v>12.28</v>
      </c>
      <c r="D7750" s="10">
        <v>50003</v>
      </c>
    </row>
    <row r="7751" spans="1:4" x14ac:dyDescent="0.35">
      <c r="A7751" s="7" t="s">
        <v>698</v>
      </c>
      <c r="B7751" s="8">
        <v>41306</v>
      </c>
      <c r="C7751" s="9">
        <v>13.14</v>
      </c>
      <c r="D7751" s="10">
        <v>50003</v>
      </c>
    </row>
    <row r="7752" spans="1:4" x14ac:dyDescent="0.35">
      <c r="A7752" s="7" t="s">
        <v>698</v>
      </c>
      <c r="B7752" s="8">
        <v>41306</v>
      </c>
      <c r="C7752" s="9">
        <v>10.98</v>
      </c>
      <c r="D7752" s="10">
        <v>50003</v>
      </c>
    </row>
    <row r="7753" spans="1:4" x14ac:dyDescent="0.35">
      <c r="A7753" s="7" t="s">
        <v>698</v>
      </c>
      <c r="B7753" s="8">
        <v>41306</v>
      </c>
      <c r="C7753" s="9">
        <v>10.48</v>
      </c>
      <c r="D7753" s="10">
        <v>50003</v>
      </c>
    </row>
    <row r="7754" spans="1:4" x14ac:dyDescent="0.35">
      <c r="A7754" s="7" t="s">
        <v>698</v>
      </c>
      <c r="B7754" s="8">
        <v>41313</v>
      </c>
      <c r="C7754" s="9">
        <v>10.48</v>
      </c>
      <c r="D7754" s="10">
        <v>10010</v>
      </c>
    </row>
    <row r="7755" spans="1:4" x14ac:dyDescent="0.35">
      <c r="A7755" s="7" t="s">
        <v>698</v>
      </c>
      <c r="B7755" s="8">
        <v>41310</v>
      </c>
      <c r="C7755" s="9">
        <v>10.48</v>
      </c>
      <c r="D7755" s="10">
        <v>40008</v>
      </c>
    </row>
    <row r="7756" spans="1:4" x14ac:dyDescent="0.35">
      <c r="A7756" s="7" t="s">
        <v>698</v>
      </c>
      <c r="B7756" s="8">
        <v>41330</v>
      </c>
      <c r="C7756" s="9">
        <v>12.28</v>
      </c>
      <c r="D7756" s="10">
        <v>50003</v>
      </c>
    </row>
    <row r="7757" spans="1:4" x14ac:dyDescent="0.35">
      <c r="A7757" s="7" t="s">
        <v>698</v>
      </c>
      <c r="B7757" s="8">
        <v>41330</v>
      </c>
      <c r="C7757" s="9">
        <v>13.14</v>
      </c>
      <c r="D7757" s="10">
        <v>50003</v>
      </c>
    </row>
    <row r="7758" spans="1:4" x14ac:dyDescent="0.35">
      <c r="A7758" s="7" t="s">
        <v>698</v>
      </c>
      <c r="B7758" s="8">
        <v>41330</v>
      </c>
      <c r="C7758" s="9">
        <v>10.98</v>
      </c>
      <c r="D7758" s="10">
        <v>50003</v>
      </c>
    </row>
    <row r="7759" spans="1:4" x14ac:dyDescent="0.35">
      <c r="A7759" s="7" t="s">
        <v>698</v>
      </c>
      <c r="B7759" s="8">
        <v>41330</v>
      </c>
      <c r="C7759" s="9">
        <v>10.48</v>
      </c>
      <c r="D7759" s="10">
        <v>50003</v>
      </c>
    </row>
    <row r="7760" spans="1:4" x14ac:dyDescent="0.35">
      <c r="A7760" s="7" t="s">
        <v>698</v>
      </c>
      <c r="B7760" s="8">
        <v>41331</v>
      </c>
      <c r="C7760" s="9">
        <v>19.48</v>
      </c>
      <c r="D7760" s="10">
        <v>10027</v>
      </c>
    </row>
    <row r="7761" spans="1:4" x14ac:dyDescent="0.35">
      <c r="A7761" s="7" t="s">
        <v>698</v>
      </c>
      <c r="B7761" s="8">
        <v>41331</v>
      </c>
      <c r="C7761" s="9">
        <v>14.98</v>
      </c>
      <c r="D7761" s="10">
        <v>10027</v>
      </c>
    </row>
    <row r="7762" spans="1:4" x14ac:dyDescent="0.35">
      <c r="A7762" s="7" t="s">
        <v>698</v>
      </c>
      <c r="B7762" s="8">
        <v>41338</v>
      </c>
      <c r="C7762" s="9">
        <v>10.98</v>
      </c>
      <c r="D7762" s="10">
        <v>70017</v>
      </c>
    </row>
    <row r="7763" spans="1:4" x14ac:dyDescent="0.35">
      <c r="A7763" s="7" t="s">
        <v>698</v>
      </c>
      <c r="B7763" s="8">
        <v>41346</v>
      </c>
      <c r="C7763" s="9">
        <v>10.52</v>
      </c>
      <c r="D7763" s="10">
        <v>70003</v>
      </c>
    </row>
    <row r="7764" spans="1:4" x14ac:dyDescent="0.35">
      <c r="A7764" s="7" t="s">
        <v>698</v>
      </c>
      <c r="B7764" s="8">
        <v>41346</v>
      </c>
      <c r="C7764" s="9">
        <v>10.48</v>
      </c>
      <c r="D7764" s="10">
        <v>70003</v>
      </c>
    </row>
    <row r="7765" spans="1:4" x14ac:dyDescent="0.35">
      <c r="A7765" s="7" t="s">
        <v>698</v>
      </c>
      <c r="B7765" s="8">
        <v>41348</v>
      </c>
      <c r="C7765" s="9">
        <v>10.98</v>
      </c>
      <c r="D7765" s="10">
        <v>40004</v>
      </c>
    </row>
    <row r="7766" spans="1:4" x14ac:dyDescent="0.35">
      <c r="A7766" s="7" t="s">
        <v>698</v>
      </c>
      <c r="B7766" s="8">
        <v>41348</v>
      </c>
      <c r="C7766" s="9">
        <v>10.93</v>
      </c>
      <c r="D7766" s="10">
        <v>40004</v>
      </c>
    </row>
    <row r="7767" spans="1:4" x14ac:dyDescent="0.35">
      <c r="A7767" s="7" t="s">
        <v>698</v>
      </c>
      <c r="B7767" s="8">
        <v>41353</v>
      </c>
      <c r="C7767" s="9">
        <v>13.14</v>
      </c>
      <c r="D7767" s="10">
        <v>60011</v>
      </c>
    </row>
    <row r="7768" spans="1:4" x14ac:dyDescent="0.35">
      <c r="A7768" s="7" t="s">
        <v>698</v>
      </c>
      <c r="B7768" s="8">
        <v>41350</v>
      </c>
      <c r="C7768" s="9">
        <v>29.97</v>
      </c>
      <c r="D7768" s="10">
        <v>50183</v>
      </c>
    </row>
    <row r="7769" spans="1:4" x14ac:dyDescent="0.35">
      <c r="A7769" s="7" t="s">
        <v>698</v>
      </c>
      <c r="B7769" s="8">
        <v>41360</v>
      </c>
      <c r="C7769" s="9">
        <v>11.38</v>
      </c>
      <c r="D7769" s="10">
        <v>60003</v>
      </c>
    </row>
    <row r="7770" spans="1:4" x14ac:dyDescent="0.35">
      <c r="A7770" s="7" t="s">
        <v>698</v>
      </c>
      <c r="B7770" s="8">
        <v>41360</v>
      </c>
      <c r="C7770" s="9">
        <v>12.06</v>
      </c>
      <c r="D7770" s="10">
        <v>60003</v>
      </c>
    </row>
    <row r="7771" spans="1:4" x14ac:dyDescent="0.35">
      <c r="A7771" s="7" t="s">
        <v>698</v>
      </c>
      <c r="B7771" s="8">
        <v>41360</v>
      </c>
      <c r="C7771" s="9">
        <v>10.52</v>
      </c>
      <c r="D7771" s="10">
        <v>60003</v>
      </c>
    </row>
    <row r="7772" spans="1:4" x14ac:dyDescent="0.35">
      <c r="A7772" s="7" t="s">
        <v>698</v>
      </c>
      <c r="B7772" s="8">
        <v>41358</v>
      </c>
      <c r="C7772" s="9">
        <v>10.52</v>
      </c>
      <c r="D7772" s="10">
        <v>70003</v>
      </c>
    </row>
    <row r="7773" spans="1:4" x14ac:dyDescent="0.35">
      <c r="A7773" s="7" t="s">
        <v>698</v>
      </c>
      <c r="B7773" s="8">
        <v>41358</v>
      </c>
      <c r="C7773" s="9">
        <v>10.48</v>
      </c>
      <c r="D7773" s="10">
        <v>70003</v>
      </c>
    </row>
    <row r="7774" spans="1:4" x14ac:dyDescent="0.35">
      <c r="A7774" s="7" t="s">
        <v>698</v>
      </c>
      <c r="B7774" s="8">
        <v>41375</v>
      </c>
      <c r="C7774" s="9">
        <v>13.14</v>
      </c>
      <c r="D7774" s="10">
        <v>70016</v>
      </c>
    </row>
    <row r="7775" spans="1:4" x14ac:dyDescent="0.35">
      <c r="A7775" s="7" t="s">
        <v>698</v>
      </c>
      <c r="B7775" s="8">
        <v>41390</v>
      </c>
      <c r="C7775" s="9">
        <v>12.33</v>
      </c>
      <c r="D7775" s="10">
        <v>60005</v>
      </c>
    </row>
    <row r="7776" spans="1:4" x14ac:dyDescent="0.35">
      <c r="A7776" s="7" t="s">
        <v>698</v>
      </c>
      <c r="B7776" s="8">
        <v>41390</v>
      </c>
      <c r="C7776" s="9">
        <v>13.41</v>
      </c>
      <c r="D7776" s="10">
        <v>60005</v>
      </c>
    </row>
    <row r="7777" spans="1:4" x14ac:dyDescent="0.35">
      <c r="A7777" s="7" t="s">
        <v>698</v>
      </c>
      <c r="B7777" s="8">
        <v>41386</v>
      </c>
      <c r="C7777" s="9">
        <v>12.28</v>
      </c>
      <c r="D7777" s="10">
        <v>40002</v>
      </c>
    </row>
    <row r="7778" spans="1:4" x14ac:dyDescent="0.35">
      <c r="A7778" s="7" t="s">
        <v>698</v>
      </c>
      <c r="B7778" s="8">
        <v>41386</v>
      </c>
      <c r="C7778" s="9">
        <v>10.75</v>
      </c>
      <c r="D7778" s="10">
        <v>40002</v>
      </c>
    </row>
    <row r="7779" spans="1:4" x14ac:dyDescent="0.35">
      <c r="A7779" s="7" t="s">
        <v>698</v>
      </c>
      <c r="B7779" s="8">
        <v>41386</v>
      </c>
      <c r="C7779" s="9">
        <v>12.33</v>
      </c>
      <c r="D7779" s="10">
        <v>40002</v>
      </c>
    </row>
    <row r="7780" spans="1:4" x14ac:dyDescent="0.35">
      <c r="A7780" s="7" t="s">
        <v>698</v>
      </c>
      <c r="B7780" s="8">
        <v>41393</v>
      </c>
      <c r="C7780" s="9">
        <v>10.08</v>
      </c>
      <c r="D7780" s="10">
        <v>70030</v>
      </c>
    </row>
    <row r="7781" spans="1:4" x14ac:dyDescent="0.35">
      <c r="A7781" s="7" t="s">
        <v>698</v>
      </c>
      <c r="B7781" s="8">
        <v>41401</v>
      </c>
      <c r="C7781" s="9">
        <v>12.28</v>
      </c>
      <c r="D7781" s="10">
        <v>60002</v>
      </c>
    </row>
    <row r="7782" spans="1:4" x14ac:dyDescent="0.35">
      <c r="A7782" s="7" t="s">
        <v>698</v>
      </c>
      <c r="B7782" s="8">
        <v>41401</v>
      </c>
      <c r="C7782" s="9">
        <v>11.65</v>
      </c>
      <c r="D7782" s="10">
        <v>60002</v>
      </c>
    </row>
    <row r="7783" spans="1:4" x14ac:dyDescent="0.35">
      <c r="A7783" s="7" t="s">
        <v>698</v>
      </c>
      <c r="B7783" s="8">
        <v>41410</v>
      </c>
      <c r="C7783" s="9">
        <v>12.28</v>
      </c>
      <c r="D7783" s="10">
        <v>50003</v>
      </c>
    </row>
    <row r="7784" spans="1:4" x14ac:dyDescent="0.35">
      <c r="A7784" s="7" t="s">
        <v>698</v>
      </c>
      <c r="B7784" s="8">
        <v>41410</v>
      </c>
      <c r="C7784" s="9">
        <v>13.14</v>
      </c>
      <c r="D7784" s="10">
        <v>50003</v>
      </c>
    </row>
    <row r="7785" spans="1:4" x14ac:dyDescent="0.35">
      <c r="A7785" s="7" t="s">
        <v>698</v>
      </c>
      <c r="B7785" s="8">
        <v>41410</v>
      </c>
      <c r="C7785" s="9">
        <v>10.98</v>
      </c>
      <c r="D7785" s="10">
        <v>50003</v>
      </c>
    </row>
    <row r="7786" spans="1:4" x14ac:dyDescent="0.35">
      <c r="A7786" s="7" t="s">
        <v>698</v>
      </c>
      <c r="B7786" s="8">
        <v>41410</v>
      </c>
      <c r="C7786" s="9">
        <v>10.48</v>
      </c>
      <c r="D7786" s="10">
        <v>50003</v>
      </c>
    </row>
    <row r="7787" spans="1:4" x14ac:dyDescent="0.35">
      <c r="A7787" s="7" t="s">
        <v>698</v>
      </c>
      <c r="B7787" s="8">
        <v>41414</v>
      </c>
      <c r="C7787" s="9">
        <v>10.08</v>
      </c>
      <c r="D7787" s="10">
        <v>40015</v>
      </c>
    </row>
    <row r="7788" spans="1:4" x14ac:dyDescent="0.35">
      <c r="A7788" s="7" t="s">
        <v>698</v>
      </c>
      <c r="B7788" s="8">
        <v>41416</v>
      </c>
      <c r="C7788" s="9">
        <v>12.31</v>
      </c>
      <c r="D7788" s="10">
        <v>10041</v>
      </c>
    </row>
    <row r="7789" spans="1:4" x14ac:dyDescent="0.35">
      <c r="A7789" s="7" t="s">
        <v>698</v>
      </c>
      <c r="B7789" s="8">
        <v>41422</v>
      </c>
      <c r="C7789" s="9">
        <v>12.33</v>
      </c>
      <c r="D7789" s="10">
        <v>50002</v>
      </c>
    </row>
    <row r="7790" spans="1:4" x14ac:dyDescent="0.35">
      <c r="A7790" s="7" t="s">
        <v>698</v>
      </c>
      <c r="B7790" s="8">
        <v>41422</v>
      </c>
      <c r="C7790" s="9">
        <v>11.38</v>
      </c>
      <c r="D7790" s="10">
        <v>50002</v>
      </c>
    </row>
    <row r="7791" spans="1:4" x14ac:dyDescent="0.35">
      <c r="A7791" s="7" t="s">
        <v>698</v>
      </c>
      <c r="B7791" s="8">
        <v>41422</v>
      </c>
      <c r="C7791" s="9">
        <v>12.28</v>
      </c>
      <c r="D7791" s="10">
        <v>50002</v>
      </c>
    </row>
    <row r="7792" spans="1:4" x14ac:dyDescent="0.35">
      <c r="A7792" s="7" t="s">
        <v>698</v>
      </c>
      <c r="B7792" s="8">
        <v>41430</v>
      </c>
      <c r="C7792" s="9">
        <v>11.38</v>
      </c>
      <c r="D7792" s="10">
        <v>60006</v>
      </c>
    </row>
    <row r="7793" spans="1:4" x14ac:dyDescent="0.35">
      <c r="A7793" s="7" t="s">
        <v>698</v>
      </c>
      <c r="B7793" s="8">
        <v>41432</v>
      </c>
      <c r="C7793" s="9">
        <v>11.42</v>
      </c>
      <c r="D7793" s="10">
        <v>10008</v>
      </c>
    </row>
    <row r="7794" spans="1:4" x14ac:dyDescent="0.35">
      <c r="A7794" s="7" t="s">
        <v>698</v>
      </c>
      <c r="B7794" s="8">
        <v>41438</v>
      </c>
      <c r="C7794" s="9">
        <v>12.28</v>
      </c>
      <c r="D7794" s="10">
        <v>50003</v>
      </c>
    </row>
    <row r="7795" spans="1:4" x14ac:dyDescent="0.35">
      <c r="A7795" s="7" t="s">
        <v>698</v>
      </c>
      <c r="B7795" s="8">
        <v>41438</v>
      </c>
      <c r="C7795" s="9">
        <v>13.14</v>
      </c>
      <c r="D7795" s="10">
        <v>50003</v>
      </c>
    </row>
    <row r="7796" spans="1:4" x14ac:dyDescent="0.35">
      <c r="A7796" s="7" t="s">
        <v>698</v>
      </c>
      <c r="B7796" s="8">
        <v>41438</v>
      </c>
      <c r="C7796" s="9">
        <v>10.98</v>
      </c>
      <c r="D7796" s="10">
        <v>50003</v>
      </c>
    </row>
    <row r="7797" spans="1:4" x14ac:dyDescent="0.35">
      <c r="A7797" s="7" t="s">
        <v>698</v>
      </c>
      <c r="B7797" s="8">
        <v>41438</v>
      </c>
      <c r="C7797" s="9">
        <v>10.48</v>
      </c>
      <c r="D7797" s="10">
        <v>50003</v>
      </c>
    </row>
    <row r="7798" spans="1:4" x14ac:dyDescent="0.35">
      <c r="A7798" s="7" t="s">
        <v>698</v>
      </c>
      <c r="B7798" s="8">
        <v>41450</v>
      </c>
      <c r="C7798" s="9">
        <v>11.38</v>
      </c>
      <c r="D7798" s="10">
        <v>40001</v>
      </c>
    </row>
    <row r="7799" spans="1:4" x14ac:dyDescent="0.35">
      <c r="A7799" s="7" t="s">
        <v>698</v>
      </c>
      <c r="B7799" s="8">
        <v>41457</v>
      </c>
      <c r="C7799" s="9">
        <v>12.73</v>
      </c>
      <c r="D7799" s="10">
        <v>60004</v>
      </c>
    </row>
    <row r="7800" spans="1:4" x14ac:dyDescent="0.35">
      <c r="A7800" s="7" t="s">
        <v>698</v>
      </c>
      <c r="B7800" s="8">
        <v>41457</v>
      </c>
      <c r="C7800" s="9">
        <v>10.08</v>
      </c>
      <c r="D7800" s="10">
        <v>60004</v>
      </c>
    </row>
    <row r="7801" spans="1:4" x14ac:dyDescent="0.35">
      <c r="A7801" s="7" t="s">
        <v>698</v>
      </c>
      <c r="B7801" s="8">
        <v>41457</v>
      </c>
      <c r="C7801" s="9">
        <v>19.440000000000001</v>
      </c>
      <c r="D7801" s="10">
        <v>60004</v>
      </c>
    </row>
    <row r="7802" spans="1:4" x14ac:dyDescent="0.35">
      <c r="A7802" s="7" t="s">
        <v>698</v>
      </c>
      <c r="B7802" s="8">
        <v>41465</v>
      </c>
      <c r="C7802" s="9">
        <v>13.65</v>
      </c>
      <c r="D7802" s="10">
        <v>70037</v>
      </c>
    </row>
    <row r="7803" spans="1:4" x14ac:dyDescent="0.35">
      <c r="A7803" s="7" t="s">
        <v>698</v>
      </c>
      <c r="B7803" s="8">
        <v>41466</v>
      </c>
      <c r="C7803" s="9">
        <v>12.73</v>
      </c>
      <c r="D7803" s="10">
        <v>60004</v>
      </c>
    </row>
    <row r="7804" spans="1:4" x14ac:dyDescent="0.35">
      <c r="A7804" s="7" t="s">
        <v>698</v>
      </c>
      <c r="B7804" s="8">
        <v>41466</v>
      </c>
      <c r="C7804" s="9">
        <v>10.08</v>
      </c>
      <c r="D7804" s="10">
        <v>60004</v>
      </c>
    </row>
    <row r="7805" spans="1:4" x14ac:dyDescent="0.35">
      <c r="A7805" s="7" t="s">
        <v>698</v>
      </c>
      <c r="B7805" s="8">
        <v>41466</v>
      </c>
      <c r="C7805" s="9">
        <v>19.440000000000001</v>
      </c>
      <c r="D7805" s="10">
        <v>60004</v>
      </c>
    </row>
    <row r="7806" spans="1:4" x14ac:dyDescent="0.35">
      <c r="A7806" s="7" t="s">
        <v>698</v>
      </c>
      <c r="B7806" s="8">
        <v>41471</v>
      </c>
      <c r="C7806" s="9">
        <v>9.58</v>
      </c>
      <c r="D7806" s="10">
        <v>70053</v>
      </c>
    </row>
    <row r="7807" spans="1:4" x14ac:dyDescent="0.35">
      <c r="A7807" s="7" t="s">
        <v>698</v>
      </c>
      <c r="B7807" s="8">
        <v>41481</v>
      </c>
      <c r="C7807" s="9">
        <v>12.73</v>
      </c>
      <c r="D7807" s="10">
        <v>60004</v>
      </c>
    </row>
    <row r="7808" spans="1:4" x14ac:dyDescent="0.35">
      <c r="A7808" s="7" t="s">
        <v>698</v>
      </c>
      <c r="B7808" s="8">
        <v>41481</v>
      </c>
      <c r="C7808" s="9">
        <v>10.08</v>
      </c>
      <c r="D7808" s="10">
        <v>60004</v>
      </c>
    </row>
    <row r="7809" spans="1:4" x14ac:dyDescent="0.35">
      <c r="A7809" s="7" t="s">
        <v>698</v>
      </c>
      <c r="B7809" s="8">
        <v>41481</v>
      </c>
      <c r="C7809" s="9">
        <v>19.440000000000001</v>
      </c>
      <c r="D7809" s="10">
        <v>60004</v>
      </c>
    </row>
    <row r="7810" spans="1:4" x14ac:dyDescent="0.35">
      <c r="A7810" s="7" t="s">
        <v>698</v>
      </c>
      <c r="B7810" s="8">
        <v>41479</v>
      </c>
      <c r="C7810" s="9">
        <v>12.28</v>
      </c>
      <c r="D7810" s="10">
        <v>10023</v>
      </c>
    </row>
    <row r="7811" spans="1:4" x14ac:dyDescent="0.35">
      <c r="A7811" s="7" t="s">
        <v>698</v>
      </c>
      <c r="B7811" s="8">
        <v>41484</v>
      </c>
      <c r="C7811" s="9">
        <v>12.28</v>
      </c>
      <c r="D7811" s="10">
        <v>10091</v>
      </c>
    </row>
    <row r="7812" spans="1:4" x14ac:dyDescent="0.35">
      <c r="A7812" s="7" t="s">
        <v>698</v>
      </c>
      <c r="B7812" s="8">
        <v>41500</v>
      </c>
      <c r="C7812" s="9">
        <v>12.28</v>
      </c>
      <c r="D7812" s="10">
        <v>40002</v>
      </c>
    </row>
    <row r="7813" spans="1:4" x14ac:dyDescent="0.35">
      <c r="A7813" s="7" t="s">
        <v>698</v>
      </c>
      <c r="B7813" s="8">
        <v>41500</v>
      </c>
      <c r="C7813" s="9">
        <v>10.75</v>
      </c>
      <c r="D7813" s="10">
        <v>40002</v>
      </c>
    </row>
    <row r="7814" spans="1:4" x14ac:dyDescent="0.35">
      <c r="A7814" s="7" t="s">
        <v>698</v>
      </c>
      <c r="B7814" s="8">
        <v>41500</v>
      </c>
      <c r="C7814" s="9">
        <v>12.33</v>
      </c>
      <c r="D7814" s="10">
        <v>40002</v>
      </c>
    </row>
    <row r="7815" spans="1:4" x14ac:dyDescent="0.35">
      <c r="A7815" s="7" t="s">
        <v>698</v>
      </c>
      <c r="B7815" s="8">
        <v>41505</v>
      </c>
      <c r="C7815" s="9">
        <v>12.28</v>
      </c>
      <c r="D7815" s="10">
        <v>90026</v>
      </c>
    </row>
    <row r="7816" spans="1:4" x14ac:dyDescent="0.35">
      <c r="A7816" s="7" t="s">
        <v>698</v>
      </c>
      <c r="B7816" s="8">
        <v>41508</v>
      </c>
      <c r="C7816" s="9">
        <v>21.24</v>
      </c>
      <c r="D7816" s="10">
        <v>40010</v>
      </c>
    </row>
    <row r="7817" spans="1:4" x14ac:dyDescent="0.35">
      <c r="A7817" s="7" t="s">
        <v>698</v>
      </c>
      <c r="B7817" s="8">
        <v>41514</v>
      </c>
      <c r="C7817" s="9">
        <v>12.28</v>
      </c>
      <c r="D7817" s="10">
        <v>10029</v>
      </c>
    </row>
    <row r="7818" spans="1:4" x14ac:dyDescent="0.35">
      <c r="A7818" s="7" t="s">
        <v>698</v>
      </c>
      <c r="B7818" s="8">
        <v>41512</v>
      </c>
      <c r="C7818" s="9">
        <v>12.28</v>
      </c>
      <c r="D7818" s="10">
        <v>10005</v>
      </c>
    </row>
    <row r="7819" spans="1:4" x14ac:dyDescent="0.35">
      <c r="A7819" s="7" t="s">
        <v>698</v>
      </c>
      <c r="B7819" s="8">
        <v>41512</v>
      </c>
      <c r="C7819" s="9">
        <v>14.98</v>
      </c>
      <c r="D7819" s="10">
        <v>10005</v>
      </c>
    </row>
    <row r="7820" spans="1:4" x14ac:dyDescent="0.35">
      <c r="A7820" s="7" t="s">
        <v>698</v>
      </c>
      <c r="B7820" s="8">
        <v>41521</v>
      </c>
      <c r="C7820" s="9">
        <v>13.86</v>
      </c>
      <c r="D7820" s="10">
        <v>50004</v>
      </c>
    </row>
    <row r="7821" spans="1:4" x14ac:dyDescent="0.35">
      <c r="A7821" s="7" t="s">
        <v>698</v>
      </c>
      <c r="B7821" s="8">
        <v>41527</v>
      </c>
      <c r="C7821" s="9">
        <v>12.33</v>
      </c>
      <c r="D7821" s="10">
        <v>50002</v>
      </c>
    </row>
    <row r="7822" spans="1:4" x14ac:dyDescent="0.35">
      <c r="A7822" s="7" t="s">
        <v>698</v>
      </c>
      <c r="B7822" s="8">
        <v>41527</v>
      </c>
      <c r="C7822" s="9">
        <v>11.38</v>
      </c>
      <c r="D7822" s="10">
        <v>50002</v>
      </c>
    </row>
    <row r="7823" spans="1:4" x14ac:dyDescent="0.35">
      <c r="A7823" s="7" t="s">
        <v>698</v>
      </c>
      <c r="B7823" s="8">
        <v>41527</v>
      </c>
      <c r="C7823" s="9">
        <v>12.28</v>
      </c>
      <c r="D7823" s="10">
        <v>50002</v>
      </c>
    </row>
    <row r="7824" spans="1:4" x14ac:dyDescent="0.35">
      <c r="A7824" s="7" t="s">
        <v>698</v>
      </c>
      <c r="B7824" s="8">
        <v>41533</v>
      </c>
      <c r="C7824" s="9">
        <v>23.04</v>
      </c>
      <c r="D7824" s="10">
        <v>10004</v>
      </c>
    </row>
    <row r="7825" spans="1:4" x14ac:dyDescent="0.35">
      <c r="A7825" s="7" t="s">
        <v>698</v>
      </c>
      <c r="B7825" s="8">
        <v>41529</v>
      </c>
      <c r="C7825" s="9">
        <v>10.53</v>
      </c>
      <c r="D7825" s="10">
        <v>60035</v>
      </c>
    </row>
    <row r="7826" spans="1:4" x14ac:dyDescent="0.35">
      <c r="A7826" s="7" t="s">
        <v>698</v>
      </c>
      <c r="B7826" s="8">
        <v>41534</v>
      </c>
      <c r="C7826" s="9">
        <v>15.03</v>
      </c>
      <c r="D7826" s="10">
        <v>10009</v>
      </c>
    </row>
    <row r="7827" spans="1:4" x14ac:dyDescent="0.35">
      <c r="A7827" s="7" t="s">
        <v>698</v>
      </c>
      <c r="B7827" s="8">
        <v>41540</v>
      </c>
      <c r="C7827" s="9">
        <v>12.33</v>
      </c>
      <c r="D7827" s="10">
        <v>60005</v>
      </c>
    </row>
    <row r="7828" spans="1:4" x14ac:dyDescent="0.35">
      <c r="A7828" s="7" t="s">
        <v>698</v>
      </c>
      <c r="B7828" s="8">
        <v>41540</v>
      </c>
      <c r="C7828" s="9">
        <v>13.41</v>
      </c>
      <c r="D7828" s="10">
        <v>60005</v>
      </c>
    </row>
    <row r="7829" spans="1:4" x14ac:dyDescent="0.35">
      <c r="A7829" s="7" t="s">
        <v>698</v>
      </c>
      <c r="B7829" s="8">
        <v>41543</v>
      </c>
      <c r="C7829" s="9">
        <v>12.28</v>
      </c>
      <c r="D7829" s="10">
        <v>50003</v>
      </c>
    </row>
    <row r="7830" spans="1:4" x14ac:dyDescent="0.35">
      <c r="A7830" s="7" t="s">
        <v>698</v>
      </c>
      <c r="B7830" s="8">
        <v>41543</v>
      </c>
      <c r="C7830" s="9">
        <v>13.14</v>
      </c>
      <c r="D7830" s="10">
        <v>50003</v>
      </c>
    </row>
    <row r="7831" spans="1:4" x14ac:dyDescent="0.35">
      <c r="A7831" s="7" t="s">
        <v>698</v>
      </c>
      <c r="B7831" s="8">
        <v>41543</v>
      </c>
      <c r="C7831" s="9">
        <v>10.98</v>
      </c>
      <c r="D7831" s="10">
        <v>50003</v>
      </c>
    </row>
    <row r="7832" spans="1:4" x14ac:dyDescent="0.35">
      <c r="A7832" s="7" t="s">
        <v>698</v>
      </c>
      <c r="B7832" s="8">
        <v>41543</v>
      </c>
      <c r="C7832" s="9">
        <v>10.48</v>
      </c>
      <c r="D7832" s="10">
        <v>50003</v>
      </c>
    </row>
    <row r="7833" spans="1:4" x14ac:dyDescent="0.35">
      <c r="A7833" s="7" t="s">
        <v>698</v>
      </c>
      <c r="B7833" s="8">
        <v>41547</v>
      </c>
      <c r="C7833" s="9">
        <v>12.28</v>
      </c>
      <c r="D7833" s="10">
        <v>40002</v>
      </c>
    </row>
    <row r="7834" spans="1:4" x14ac:dyDescent="0.35">
      <c r="A7834" s="7" t="s">
        <v>698</v>
      </c>
      <c r="B7834" s="8">
        <v>41547</v>
      </c>
      <c r="C7834" s="9">
        <v>10.75</v>
      </c>
      <c r="D7834" s="10">
        <v>40002</v>
      </c>
    </row>
    <row r="7835" spans="1:4" x14ac:dyDescent="0.35">
      <c r="A7835" s="7" t="s">
        <v>698</v>
      </c>
      <c r="B7835" s="8">
        <v>41547</v>
      </c>
      <c r="C7835" s="9">
        <v>12.33</v>
      </c>
      <c r="D7835" s="10">
        <v>40002</v>
      </c>
    </row>
    <row r="7836" spans="1:4" x14ac:dyDescent="0.35">
      <c r="A7836" s="7" t="s">
        <v>698</v>
      </c>
      <c r="B7836" s="8">
        <v>41571</v>
      </c>
      <c r="C7836" s="9">
        <v>12.33</v>
      </c>
      <c r="D7836" s="10">
        <v>10011</v>
      </c>
    </row>
    <row r="7837" spans="1:4" x14ac:dyDescent="0.35">
      <c r="A7837" s="7" t="s">
        <v>698</v>
      </c>
      <c r="B7837" s="8">
        <v>41571</v>
      </c>
      <c r="C7837" s="9">
        <v>11.38</v>
      </c>
      <c r="D7837" s="10">
        <v>10011</v>
      </c>
    </row>
    <row r="7838" spans="1:4" x14ac:dyDescent="0.35">
      <c r="A7838" s="7" t="s">
        <v>698</v>
      </c>
      <c r="B7838" s="8">
        <v>41576</v>
      </c>
      <c r="C7838" s="9">
        <v>12.28</v>
      </c>
      <c r="D7838" s="10">
        <v>10005</v>
      </c>
    </row>
    <row r="7839" spans="1:4" x14ac:dyDescent="0.35">
      <c r="A7839" s="7" t="s">
        <v>698</v>
      </c>
      <c r="B7839" s="8">
        <v>41576</v>
      </c>
      <c r="C7839" s="9">
        <v>14.98</v>
      </c>
      <c r="D7839" s="10">
        <v>10005</v>
      </c>
    </row>
    <row r="7840" spans="1:4" x14ac:dyDescent="0.35">
      <c r="A7840" s="7" t="s">
        <v>698</v>
      </c>
      <c r="B7840" s="8">
        <v>41577</v>
      </c>
      <c r="C7840" s="9">
        <v>12.29</v>
      </c>
      <c r="D7840" s="10">
        <v>40005</v>
      </c>
    </row>
    <row r="7841" spans="1:4" x14ac:dyDescent="0.35">
      <c r="A7841" s="7" t="s">
        <v>698</v>
      </c>
      <c r="B7841" s="8">
        <v>41583</v>
      </c>
      <c r="C7841" s="9">
        <v>21.28</v>
      </c>
      <c r="D7841" s="10">
        <v>10015</v>
      </c>
    </row>
    <row r="7842" spans="1:4" x14ac:dyDescent="0.35">
      <c r="A7842" s="7" t="s">
        <v>699</v>
      </c>
      <c r="B7842" s="8">
        <v>41171</v>
      </c>
      <c r="C7842" s="9">
        <v>10</v>
      </c>
      <c r="D7842" s="10">
        <v>60004</v>
      </c>
    </row>
    <row r="7843" spans="1:4" x14ac:dyDescent="0.35">
      <c r="A7843" s="7" t="s">
        <v>699</v>
      </c>
      <c r="B7843" s="8">
        <v>41180</v>
      </c>
      <c r="C7843" s="9">
        <v>11.2</v>
      </c>
      <c r="D7843" s="10">
        <v>80001</v>
      </c>
    </row>
    <row r="7844" spans="1:4" x14ac:dyDescent="0.35">
      <c r="A7844" s="7" t="s">
        <v>700</v>
      </c>
      <c r="B7844" s="8">
        <v>41194</v>
      </c>
      <c r="C7844" s="9">
        <v>0.01</v>
      </c>
      <c r="D7844" s="10">
        <v>70055</v>
      </c>
    </row>
    <row r="7845" spans="1:4" x14ac:dyDescent="0.35">
      <c r="A7845" s="7" t="s">
        <v>701</v>
      </c>
      <c r="B7845" s="8">
        <v>41195</v>
      </c>
      <c r="C7845" s="9">
        <v>73.75</v>
      </c>
      <c r="D7845" s="10">
        <v>70007</v>
      </c>
    </row>
    <row r="7846" spans="1:4" x14ac:dyDescent="0.35">
      <c r="A7846" s="7" t="s">
        <v>701</v>
      </c>
      <c r="B7846" s="8">
        <v>41305</v>
      </c>
      <c r="C7846" s="9">
        <v>9.5</v>
      </c>
      <c r="D7846" s="10">
        <v>10012</v>
      </c>
    </row>
    <row r="7847" spans="1:4" x14ac:dyDescent="0.35">
      <c r="A7847" s="7" t="s">
        <v>701</v>
      </c>
      <c r="B7847" s="8">
        <v>41306</v>
      </c>
      <c r="C7847" s="9">
        <v>10</v>
      </c>
      <c r="D7847" s="10">
        <v>20103</v>
      </c>
    </row>
    <row r="7848" spans="1:4" x14ac:dyDescent="0.35">
      <c r="A7848" s="7" t="s">
        <v>701</v>
      </c>
      <c r="B7848" s="8">
        <v>41307</v>
      </c>
      <c r="C7848" s="9">
        <v>34.65</v>
      </c>
      <c r="D7848" s="10">
        <v>50018</v>
      </c>
    </row>
    <row r="7849" spans="1:4" x14ac:dyDescent="0.35">
      <c r="A7849" s="7" t="s">
        <v>701</v>
      </c>
      <c r="B7849" s="8">
        <v>41320</v>
      </c>
      <c r="C7849" s="9">
        <v>10</v>
      </c>
      <c r="D7849" s="10">
        <v>20103</v>
      </c>
    </row>
    <row r="7850" spans="1:4" x14ac:dyDescent="0.35">
      <c r="A7850" s="7" t="s">
        <v>701</v>
      </c>
      <c r="B7850" s="8">
        <v>41355</v>
      </c>
      <c r="C7850" s="9">
        <v>10</v>
      </c>
      <c r="D7850" s="10">
        <v>20096</v>
      </c>
    </row>
    <row r="7851" spans="1:4" x14ac:dyDescent="0.35">
      <c r="A7851" s="7" t="s">
        <v>701</v>
      </c>
      <c r="B7851" s="8">
        <v>41502</v>
      </c>
      <c r="C7851" s="9">
        <v>7.65</v>
      </c>
      <c r="D7851" s="10">
        <v>10015</v>
      </c>
    </row>
    <row r="7852" spans="1:4" x14ac:dyDescent="0.35">
      <c r="A7852" s="7" t="s">
        <v>702</v>
      </c>
      <c r="B7852" s="8">
        <v>41437</v>
      </c>
      <c r="C7852" s="9">
        <v>10.75</v>
      </c>
      <c r="D7852" s="10">
        <v>50006</v>
      </c>
    </row>
    <row r="7853" spans="1:4" x14ac:dyDescent="0.35">
      <c r="A7853" s="7" t="s">
        <v>702</v>
      </c>
      <c r="B7853" s="8">
        <v>41502</v>
      </c>
      <c r="C7853" s="9">
        <v>15.21</v>
      </c>
      <c r="D7853" s="10">
        <v>60018</v>
      </c>
    </row>
    <row r="7854" spans="1:4" x14ac:dyDescent="0.35">
      <c r="A7854" s="7" t="s">
        <v>703</v>
      </c>
      <c r="B7854" s="8">
        <v>41196</v>
      </c>
      <c r="C7854" s="9">
        <v>21.15</v>
      </c>
      <c r="D7854" s="10">
        <v>10039</v>
      </c>
    </row>
    <row r="7855" spans="1:4" x14ac:dyDescent="0.35">
      <c r="A7855" s="7" t="s">
        <v>704</v>
      </c>
      <c r="B7855" s="8">
        <v>41222</v>
      </c>
      <c r="C7855" s="9">
        <v>0.01</v>
      </c>
      <c r="D7855" s="10">
        <v>70024</v>
      </c>
    </row>
    <row r="7856" spans="1:4" x14ac:dyDescent="0.35">
      <c r="A7856" s="7" t="s">
        <v>704</v>
      </c>
      <c r="B7856" s="8">
        <v>41341</v>
      </c>
      <c r="C7856" s="9">
        <v>21.51</v>
      </c>
      <c r="D7856" s="10">
        <v>20019</v>
      </c>
    </row>
    <row r="7857" spans="1:4" x14ac:dyDescent="0.35">
      <c r="A7857" s="7" t="s">
        <v>704</v>
      </c>
      <c r="B7857" s="8">
        <v>41402</v>
      </c>
      <c r="C7857" s="9">
        <v>45.8</v>
      </c>
      <c r="D7857" s="10">
        <v>10023</v>
      </c>
    </row>
    <row r="7858" spans="1:4" x14ac:dyDescent="0.35">
      <c r="A7858" s="7" t="s">
        <v>705</v>
      </c>
      <c r="B7858" s="8">
        <v>41198</v>
      </c>
      <c r="C7858" s="9">
        <v>10.08</v>
      </c>
      <c r="D7858" s="10">
        <v>60014</v>
      </c>
    </row>
    <row r="7859" spans="1:4" x14ac:dyDescent="0.35">
      <c r="A7859" s="7" t="s">
        <v>706</v>
      </c>
      <c r="B7859" s="8">
        <v>41199</v>
      </c>
      <c r="C7859" s="9">
        <v>162.75</v>
      </c>
      <c r="D7859" s="10">
        <v>70047</v>
      </c>
    </row>
    <row r="7860" spans="1:4" x14ac:dyDescent="0.35">
      <c r="A7860" s="7" t="s">
        <v>707</v>
      </c>
      <c r="B7860" s="8">
        <v>41199</v>
      </c>
      <c r="C7860" s="9">
        <v>23.95</v>
      </c>
      <c r="D7860" s="10">
        <v>50033</v>
      </c>
    </row>
    <row r="7861" spans="1:4" x14ac:dyDescent="0.35">
      <c r="A7861" s="7" t="s">
        <v>708</v>
      </c>
      <c r="B7861" s="8">
        <v>41222</v>
      </c>
      <c r="C7861" s="9">
        <v>0.01</v>
      </c>
      <c r="D7861" s="10">
        <v>70022</v>
      </c>
    </row>
    <row r="7862" spans="1:4" x14ac:dyDescent="0.35">
      <c r="A7862" s="7" t="s">
        <v>709</v>
      </c>
      <c r="B7862" s="8">
        <v>41222</v>
      </c>
      <c r="C7862" s="9">
        <v>0.01</v>
      </c>
      <c r="D7862" s="10">
        <v>70023</v>
      </c>
    </row>
    <row r="7863" spans="1:4" x14ac:dyDescent="0.35">
      <c r="A7863" s="7" t="s">
        <v>710</v>
      </c>
      <c r="B7863" s="8">
        <v>41200</v>
      </c>
      <c r="C7863" s="9">
        <v>36.9</v>
      </c>
      <c r="D7863" s="10">
        <v>10180</v>
      </c>
    </row>
    <row r="7864" spans="1:4" x14ac:dyDescent="0.35">
      <c r="A7864" s="7" t="s">
        <v>710</v>
      </c>
      <c r="B7864" s="8">
        <v>41373</v>
      </c>
      <c r="C7864" s="9">
        <v>26.9</v>
      </c>
      <c r="D7864" s="10">
        <v>10134</v>
      </c>
    </row>
    <row r="7865" spans="1:4" x14ac:dyDescent="0.35">
      <c r="A7865" s="7" t="s">
        <v>711</v>
      </c>
      <c r="B7865" s="8">
        <v>41242</v>
      </c>
      <c r="C7865" s="9">
        <v>13.41</v>
      </c>
      <c r="D7865" s="10">
        <v>40033</v>
      </c>
    </row>
    <row r="7866" spans="1:4" x14ac:dyDescent="0.35">
      <c r="A7866" s="7" t="s">
        <v>711</v>
      </c>
      <c r="B7866" s="8">
        <v>41280</v>
      </c>
      <c r="C7866" s="9">
        <v>26.73</v>
      </c>
      <c r="D7866" s="10">
        <v>10054</v>
      </c>
    </row>
    <row r="7867" spans="1:4" x14ac:dyDescent="0.35">
      <c r="A7867" s="7" t="s">
        <v>711</v>
      </c>
      <c r="B7867" s="8">
        <v>41289</v>
      </c>
      <c r="C7867" s="9">
        <v>16.59</v>
      </c>
      <c r="D7867" s="10">
        <v>50011</v>
      </c>
    </row>
    <row r="7868" spans="1:4" x14ac:dyDescent="0.35">
      <c r="A7868" s="7" t="s">
        <v>711</v>
      </c>
      <c r="B7868" s="8">
        <v>41296</v>
      </c>
      <c r="C7868" s="9">
        <v>14.41</v>
      </c>
      <c r="D7868" s="10">
        <v>40026</v>
      </c>
    </row>
    <row r="7869" spans="1:4" x14ac:dyDescent="0.35">
      <c r="A7869" s="7" t="s">
        <v>711</v>
      </c>
      <c r="B7869" s="8">
        <v>41355</v>
      </c>
      <c r="C7869" s="9">
        <v>14.87</v>
      </c>
      <c r="D7869" s="10">
        <v>10067</v>
      </c>
    </row>
    <row r="7870" spans="1:4" x14ac:dyDescent="0.35">
      <c r="A7870" s="7" t="s">
        <v>711</v>
      </c>
      <c r="B7870" s="8">
        <v>41361</v>
      </c>
      <c r="C7870" s="9">
        <v>22.2</v>
      </c>
      <c r="D7870" s="10">
        <v>60043</v>
      </c>
    </row>
    <row r="7871" spans="1:4" x14ac:dyDescent="0.35">
      <c r="A7871" s="7" t="s">
        <v>711</v>
      </c>
      <c r="B7871" s="8">
        <v>41360</v>
      </c>
      <c r="C7871" s="9">
        <v>8.5500000000000007</v>
      </c>
      <c r="D7871" s="10">
        <v>40008</v>
      </c>
    </row>
    <row r="7872" spans="1:4" x14ac:dyDescent="0.35">
      <c r="A7872" s="7" t="s">
        <v>711</v>
      </c>
      <c r="B7872" s="8">
        <v>41369</v>
      </c>
      <c r="C7872" s="9">
        <v>8.9499999999999993</v>
      </c>
      <c r="D7872" s="10">
        <v>60006</v>
      </c>
    </row>
    <row r="7873" spans="1:4" x14ac:dyDescent="0.35">
      <c r="A7873" s="7" t="s">
        <v>711</v>
      </c>
      <c r="B7873" s="8">
        <v>41382</v>
      </c>
      <c r="C7873" s="9">
        <v>8.5</v>
      </c>
      <c r="D7873" s="10">
        <v>40024</v>
      </c>
    </row>
    <row r="7874" spans="1:4" x14ac:dyDescent="0.35">
      <c r="A7874" s="7" t="s">
        <v>711</v>
      </c>
      <c r="B7874" s="8">
        <v>41390</v>
      </c>
      <c r="C7874" s="9">
        <v>9.5</v>
      </c>
      <c r="D7874" s="10">
        <v>50023</v>
      </c>
    </row>
    <row r="7875" spans="1:4" x14ac:dyDescent="0.35">
      <c r="A7875" s="7" t="s">
        <v>711</v>
      </c>
      <c r="B7875" s="8">
        <v>41404</v>
      </c>
      <c r="C7875" s="9">
        <v>19.75</v>
      </c>
      <c r="D7875" s="10">
        <v>10154</v>
      </c>
    </row>
    <row r="7876" spans="1:4" x14ac:dyDescent="0.35">
      <c r="A7876" s="7" t="s">
        <v>711</v>
      </c>
      <c r="B7876" s="8">
        <v>41418</v>
      </c>
      <c r="C7876" s="9">
        <v>8.0500000000000007</v>
      </c>
      <c r="D7876" s="10">
        <v>70015</v>
      </c>
    </row>
    <row r="7877" spans="1:4" x14ac:dyDescent="0.35">
      <c r="A7877" s="7" t="s">
        <v>711</v>
      </c>
      <c r="B7877" s="8">
        <v>41431</v>
      </c>
      <c r="C7877" s="9">
        <v>8.92</v>
      </c>
      <c r="D7877" s="10">
        <v>10060</v>
      </c>
    </row>
    <row r="7878" spans="1:4" x14ac:dyDescent="0.35">
      <c r="A7878" s="7" t="s">
        <v>711</v>
      </c>
      <c r="B7878" s="8">
        <v>41484</v>
      </c>
      <c r="C7878" s="9">
        <v>17.5</v>
      </c>
      <c r="D7878" s="10">
        <v>40058</v>
      </c>
    </row>
    <row r="7879" spans="1:4" x14ac:dyDescent="0.35">
      <c r="A7879" s="7" t="s">
        <v>711</v>
      </c>
      <c r="B7879" s="8">
        <v>41486</v>
      </c>
      <c r="C7879" s="9">
        <v>17.09</v>
      </c>
      <c r="D7879" s="10">
        <v>50013</v>
      </c>
    </row>
    <row r="7880" spans="1:4" x14ac:dyDescent="0.35">
      <c r="A7880" s="7" t="s">
        <v>711</v>
      </c>
      <c r="B7880" s="8">
        <v>41494</v>
      </c>
      <c r="C7880" s="9">
        <v>7.98</v>
      </c>
      <c r="D7880" s="10">
        <v>60059</v>
      </c>
    </row>
    <row r="7881" spans="1:4" x14ac:dyDescent="0.35">
      <c r="A7881" s="7" t="s">
        <v>711</v>
      </c>
      <c r="B7881" s="8">
        <v>41503</v>
      </c>
      <c r="C7881" s="9">
        <v>25.7</v>
      </c>
      <c r="D7881" s="10">
        <v>50049</v>
      </c>
    </row>
    <row r="7882" spans="1:4" x14ac:dyDescent="0.35">
      <c r="A7882" s="7" t="s">
        <v>711</v>
      </c>
      <c r="B7882" s="8">
        <v>41534</v>
      </c>
      <c r="C7882" s="9">
        <v>10.5</v>
      </c>
      <c r="D7882" s="10">
        <v>60093</v>
      </c>
    </row>
    <row r="7883" spans="1:4" x14ac:dyDescent="0.35">
      <c r="A7883" s="7" t="s">
        <v>711</v>
      </c>
      <c r="B7883" s="8">
        <v>41556</v>
      </c>
      <c r="C7883" s="9">
        <v>13.75</v>
      </c>
      <c r="D7883" s="10">
        <v>60068</v>
      </c>
    </row>
    <row r="7884" spans="1:4" x14ac:dyDescent="0.35">
      <c r="A7884" s="7" t="s">
        <v>711</v>
      </c>
      <c r="B7884" s="8">
        <v>41579</v>
      </c>
      <c r="C7884" s="9">
        <v>13.72</v>
      </c>
      <c r="D7884" s="10">
        <v>20126</v>
      </c>
    </row>
    <row r="7885" spans="1:4" x14ac:dyDescent="0.35">
      <c r="A7885" s="7" t="s">
        <v>712</v>
      </c>
      <c r="B7885" s="8">
        <v>41207</v>
      </c>
      <c r="C7885" s="9">
        <v>10.75</v>
      </c>
      <c r="D7885" s="10">
        <v>70010</v>
      </c>
    </row>
    <row r="7886" spans="1:4" x14ac:dyDescent="0.35">
      <c r="A7886" s="7" t="s">
        <v>712</v>
      </c>
      <c r="B7886" s="8">
        <v>41281</v>
      </c>
      <c r="C7886" s="9">
        <v>10.75</v>
      </c>
      <c r="D7886" s="10">
        <v>10014</v>
      </c>
    </row>
    <row r="7887" spans="1:4" x14ac:dyDescent="0.35">
      <c r="A7887" s="7" t="s">
        <v>712</v>
      </c>
      <c r="B7887" s="8">
        <v>41346</v>
      </c>
      <c r="C7887" s="9">
        <v>13.18</v>
      </c>
      <c r="D7887" s="10">
        <v>60002</v>
      </c>
    </row>
    <row r="7888" spans="1:4" x14ac:dyDescent="0.35">
      <c r="A7888" s="7" t="s">
        <v>712</v>
      </c>
      <c r="B7888" s="8">
        <v>41484</v>
      </c>
      <c r="C7888" s="9">
        <v>10.75</v>
      </c>
      <c r="D7888" s="10">
        <v>90004</v>
      </c>
    </row>
    <row r="7889" spans="1:4" x14ac:dyDescent="0.35">
      <c r="A7889" s="7" t="s">
        <v>712</v>
      </c>
      <c r="B7889" s="8">
        <v>41536</v>
      </c>
      <c r="C7889" s="9">
        <v>10.75</v>
      </c>
      <c r="D7889" s="10">
        <v>60001</v>
      </c>
    </row>
    <row r="7890" spans="1:4" x14ac:dyDescent="0.35">
      <c r="A7890" s="7" t="s">
        <v>713</v>
      </c>
      <c r="B7890" s="8">
        <v>41222</v>
      </c>
      <c r="C7890" s="9">
        <v>45.2</v>
      </c>
      <c r="D7890" s="10">
        <v>70002</v>
      </c>
    </row>
    <row r="7891" spans="1:4" x14ac:dyDescent="0.35">
      <c r="A7891" s="7" t="s">
        <v>714</v>
      </c>
      <c r="B7891" s="8">
        <v>41209</v>
      </c>
      <c r="C7891" s="9">
        <v>28.17</v>
      </c>
      <c r="D7891" s="10">
        <v>50001</v>
      </c>
    </row>
    <row r="7892" spans="1:4" x14ac:dyDescent="0.35">
      <c r="A7892" s="7" t="s">
        <v>715</v>
      </c>
      <c r="B7892" s="8">
        <v>41209</v>
      </c>
      <c r="C7892" s="9">
        <v>28.2</v>
      </c>
      <c r="D7892" s="10">
        <v>10134</v>
      </c>
    </row>
    <row r="7893" spans="1:4" x14ac:dyDescent="0.35">
      <c r="A7893" s="7" t="s">
        <v>716</v>
      </c>
      <c r="B7893" s="8">
        <v>41228</v>
      </c>
      <c r="C7893" s="9">
        <v>28.6</v>
      </c>
      <c r="D7893" s="10">
        <v>40081</v>
      </c>
    </row>
    <row r="7894" spans="1:4" x14ac:dyDescent="0.35">
      <c r="A7894" s="7" t="s">
        <v>717</v>
      </c>
      <c r="B7894" s="8">
        <v>41209</v>
      </c>
      <c r="C7894" s="9">
        <v>27.65</v>
      </c>
      <c r="D7894" s="10">
        <v>10103</v>
      </c>
    </row>
    <row r="7895" spans="1:4" x14ac:dyDescent="0.35">
      <c r="A7895" s="7" t="s">
        <v>717</v>
      </c>
      <c r="B7895" s="8">
        <v>41227</v>
      </c>
      <c r="C7895" s="9">
        <v>180</v>
      </c>
      <c r="D7895" s="10">
        <v>40019</v>
      </c>
    </row>
    <row r="7896" spans="1:4" x14ac:dyDescent="0.35">
      <c r="A7896" s="7" t="s">
        <v>717</v>
      </c>
      <c r="B7896" s="8">
        <v>41374</v>
      </c>
      <c r="C7896" s="9">
        <v>252</v>
      </c>
      <c r="D7896" s="10">
        <v>40020</v>
      </c>
    </row>
    <row r="7897" spans="1:4" x14ac:dyDescent="0.35">
      <c r="A7897" s="7" t="s">
        <v>717</v>
      </c>
      <c r="B7897" s="8">
        <v>41507</v>
      </c>
      <c r="C7897" s="9">
        <v>420</v>
      </c>
      <c r="D7897" s="10">
        <v>90017</v>
      </c>
    </row>
    <row r="7898" spans="1:4" x14ac:dyDescent="0.35">
      <c r="A7898" s="7" t="s">
        <v>717</v>
      </c>
      <c r="B7898" s="8">
        <v>41535</v>
      </c>
      <c r="C7898" s="9">
        <v>192</v>
      </c>
      <c r="D7898" s="10">
        <v>10046</v>
      </c>
    </row>
    <row r="7899" spans="1:4" x14ac:dyDescent="0.35">
      <c r="A7899" s="7" t="s">
        <v>718</v>
      </c>
      <c r="B7899" s="8">
        <v>41211</v>
      </c>
      <c r="C7899" s="9">
        <v>43.15</v>
      </c>
      <c r="D7899" s="10">
        <v>10061</v>
      </c>
    </row>
    <row r="7900" spans="1:4" x14ac:dyDescent="0.35">
      <c r="A7900" s="7" t="s">
        <v>719</v>
      </c>
      <c r="B7900" s="8">
        <v>41212</v>
      </c>
      <c r="C7900" s="9">
        <v>21.95</v>
      </c>
      <c r="D7900" s="10">
        <v>10003</v>
      </c>
    </row>
    <row r="7901" spans="1:4" x14ac:dyDescent="0.35">
      <c r="A7901" s="7" t="s">
        <v>720</v>
      </c>
      <c r="B7901" s="8">
        <v>41212</v>
      </c>
      <c r="C7901" s="9">
        <v>17.940000000000001</v>
      </c>
      <c r="D7901" s="10">
        <v>60002</v>
      </c>
    </row>
    <row r="7902" spans="1:4" x14ac:dyDescent="0.35">
      <c r="A7902" s="7" t="s">
        <v>721</v>
      </c>
      <c r="B7902" s="8">
        <v>41212</v>
      </c>
      <c r="C7902" s="9">
        <v>6.03</v>
      </c>
      <c r="D7902" s="10">
        <v>10009</v>
      </c>
    </row>
    <row r="7903" spans="1:4" x14ac:dyDescent="0.35">
      <c r="A7903" s="7" t="s">
        <v>721</v>
      </c>
      <c r="B7903" s="8">
        <v>41485</v>
      </c>
      <c r="C7903" s="9">
        <v>9.85</v>
      </c>
      <c r="D7903" s="10">
        <v>10070</v>
      </c>
    </row>
    <row r="7904" spans="1:4" x14ac:dyDescent="0.35">
      <c r="A7904" s="7" t="s">
        <v>722</v>
      </c>
      <c r="B7904" s="8">
        <v>41212</v>
      </c>
      <c r="C7904" s="9">
        <v>14.24</v>
      </c>
      <c r="D7904" s="10">
        <v>10010</v>
      </c>
    </row>
    <row r="7905" spans="1:4" x14ac:dyDescent="0.35">
      <c r="A7905" s="7" t="s">
        <v>723</v>
      </c>
      <c r="B7905" s="8">
        <v>41212</v>
      </c>
      <c r="C7905" s="9">
        <v>17.13</v>
      </c>
      <c r="D7905" s="10">
        <v>10011</v>
      </c>
    </row>
    <row r="7906" spans="1:4" x14ac:dyDescent="0.35">
      <c r="A7906" s="7" t="s">
        <v>723</v>
      </c>
      <c r="B7906" s="8">
        <v>41242</v>
      </c>
      <c r="C7906" s="9">
        <v>19.350000000000001</v>
      </c>
      <c r="D7906" s="10">
        <v>10060</v>
      </c>
    </row>
    <row r="7907" spans="1:4" x14ac:dyDescent="0.35">
      <c r="A7907" s="7" t="s">
        <v>723</v>
      </c>
      <c r="B7907" s="8">
        <v>41221</v>
      </c>
      <c r="C7907" s="9">
        <v>20.94</v>
      </c>
      <c r="D7907" s="10">
        <v>10031</v>
      </c>
    </row>
    <row r="7908" spans="1:4" x14ac:dyDescent="0.35">
      <c r="A7908" s="7" t="s">
        <v>723</v>
      </c>
      <c r="B7908" s="8">
        <v>41261</v>
      </c>
      <c r="C7908" s="9">
        <v>38.92</v>
      </c>
      <c r="D7908" s="10">
        <v>10064</v>
      </c>
    </row>
    <row r="7909" spans="1:4" x14ac:dyDescent="0.35">
      <c r="A7909" s="7" t="s">
        <v>723</v>
      </c>
      <c r="B7909" s="8">
        <v>41284</v>
      </c>
      <c r="C7909" s="9">
        <v>26.34</v>
      </c>
      <c r="D7909" s="10">
        <v>70066</v>
      </c>
    </row>
    <row r="7910" spans="1:4" x14ac:dyDescent="0.35">
      <c r="A7910" s="7" t="s">
        <v>723</v>
      </c>
      <c r="B7910" s="8">
        <v>41494</v>
      </c>
      <c r="C7910" s="9">
        <v>29.34</v>
      </c>
      <c r="D7910" s="10">
        <v>60024</v>
      </c>
    </row>
    <row r="7911" spans="1:4" x14ac:dyDescent="0.35">
      <c r="A7911" s="7" t="s">
        <v>724</v>
      </c>
      <c r="B7911" s="8">
        <v>41221</v>
      </c>
      <c r="C7911" s="9">
        <v>10.52</v>
      </c>
      <c r="D7911" s="10">
        <v>50003</v>
      </c>
    </row>
    <row r="7912" spans="1:4" x14ac:dyDescent="0.35">
      <c r="A7912" s="7" t="s">
        <v>725</v>
      </c>
      <c r="B7912" s="8">
        <v>41221</v>
      </c>
      <c r="C7912" s="9">
        <v>9.85</v>
      </c>
      <c r="D7912" s="10">
        <v>50001</v>
      </c>
    </row>
    <row r="7913" spans="1:4" x14ac:dyDescent="0.35">
      <c r="A7913" s="7" t="s">
        <v>726</v>
      </c>
      <c r="B7913" s="8">
        <v>41221</v>
      </c>
      <c r="C7913" s="9">
        <v>11.38</v>
      </c>
      <c r="D7913" s="10">
        <v>50002</v>
      </c>
    </row>
    <row r="7914" spans="1:4" x14ac:dyDescent="0.35">
      <c r="A7914" s="7" t="s">
        <v>727</v>
      </c>
      <c r="B7914" s="8">
        <v>41221</v>
      </c>
      <c r="C7914" s="9">
        <v>8.9499999999999993</v>
      </c>
      <c r="D7914" s="10">
        <v>60001</v>
      </c>
    </row>
    <row r="7915" spans="1:4" x14ac:dyDescent="0.35">
      <c r="A7915" s="7" t="s">
        <v>728</v>
      </c>
      <c r="B7915" s="8">
        <v>41221</v>
      </c>
      <c r="C7915" s="9">
        <v>41.64</v>
      </c>
      <c r="D7915" s="10">
        <v>50012</v>
      </c>
    </row>
    <row r="7916" spans="1:4" x14ac:dyDescent="0.35">
      <c r="A7916" s="7" t="s">
        <v>729</v>
      </c>
      <c r="B7916" s="8">
        <v>41213</v>
      </c>
      <c r="C7916" s="9">
        <v>9.99</v>
      </c>
      <c r="D7916" s="10">
        <v>10011</v>
      </c>
    </row>
    <row r="7917" spans="1:4" x14ac:dyDescent="0.35">
      <c r="A7917" s="7" t="s">
        <v>730</v>
      </c>
      <c r="B7917" s="8">
        <v>41216</v>
      </c>
      <c r="C7917" s="9">
        <v>34.75</v>
      </c>
      <c r="D7917" s="10">
        <v>40013</v>
      </c>
    </row>
    <row r="7918" spans="1:4" x14ac:dyDescent="0.35">
      <c r="A7918" s="7" t="s">
        <v>731</v>
      </c>
      <c r="B7918" s="8">
        <v>41212</v>
      </c>
      <c r="C7918" s="9">
        <v>2.7</v>
      </c>
      <c r="D7918" s="10">
        <v>10070</v>
      </c>
    </row>
    <row r="7919" spans="1:4" x14ac:dyDescent="0.35">
      <c r="A7919" s="7" t="s">
        <v>732</v>
      </c>
      <c r="B7919" s="8">
        <v>41212</v>
      </c>
      <c r="C7919" s="9">
        <v>22.14</v>
      </c>
      <c r="D7919" s="10">
        <v>50030</v>
      </c>
    </row>
    <row r="7920" spans="1:4" x14ac:dyDescent="0.35">
      <c r="A7920" s="7" t="s">
        <v>733</v>
      </c>
      <c r="B7920" s="8">
        <v>41212</v>
      </c>
      <c r="C7920" s="9">
        <v>25.55</v>
      </c>
      <c r="D7920" s="10">
        <v>10030</v>
      </c>
    </row>
    <row r="7921" spans="1:4" x14ac:dyDescent="0.35">
      <c r="A7921" s="7" t="s">
        <v>734</v>
      </c>
      <c r="B7921" s="8">
        <v>41215</v>
      </c>
      <c r="C7921" s="9">
        <v>14.12</v>
      </c>
      <c r="D7921" s="10">
        <v>40001</v>
      </c>
    </row>
    <row r="7922" spans="1:4" x14ac:dyDescent="0.35">
      <c r="A7922" s="7" t="s">
        <v>735</v>
      </c>
      <c r="B7922" s="8">
        <v>41215</v>
      </c>
      <c r="C7922" s="9">
        <v>18.149999999999999</v>
      </c>
      <c r="D7922" s="10">
        <v>70063</v>
      </c>
    </row>
    <row r="7923" spans="1:4" x14ac:dyDescent="0.35">
      <c r="A7923" s="7" t="s">
        <v>736</v>
      </c>
      <c r="B7923" s="8">
        <v>41215</v>
      </c>
      <c r="C7923" s="9">
        <v>26.15</v>
      </c>
      <c r="D7923" s="10">
        <v>60055</v>
      </c>
    </row>
    <row r="7924" spans="1:4" x14ac:dyDescent="0.35">
      <c r="A7924" s="7" t="s">
        <v>737</v>
      </c>
      <c r="B7924" s="8">
        <v>41215</v>
      </c>
      <c r="C7924" s="9">
        <v>45.9</v>
      </c>
      <c r="D7924" s="10">
        <v>70113</v>
      </c>
    </row>
    <row r="7925" spans="1:4" x14ac:dyDescent="0.35">
      <c r="A7925" s="7" t="s">
        <v>737</v>
      </c>
      <c r="B7925" s="8">
        <v>41243</v>
      </c>
      <c r="C7925" s="9">
        <v>51.9</v>
      </c>
      <c r="D7925" s="10">
        <v>70170</v>
      </c>
    </row>
    <row r="7926" spans="1:4" x14ac:dyDescent="0.35">
      <c r="A7926" s="7" t="s">
        <v>737</v>
      </c>
      <c r="B7926" s="8">
        <v>41319</v>
      </c>
      <c r="C7926" s="9">
        <v>56.36</v>
      </c>
      <c r="D7926" s="10">
        <v>10148</v>
      </c>
    </row>
    <row r="7927" spans="1:4" x14ac:dyDescent="0.35">
      <c r="A7927" s="7" t="s">
        <v>737</v>
      </c>
      <c r="B7927" s="8">
        <v>41325</v>
      </c>
      <c r="C7927" s="9">
        <v>17.649999999999999</v>
      </c>
      <c r="D7927" s="10">
        <v>20005</v>
      </c>
    </row>
    <row r="7928" spans="1:4" x14ac:dyDescent="0.35">
      <c r="A7928" s="7" t="s">
        <v>737</v>
      </c>
      <c r="B7928" s="8">
        <v>41365</v>
      </c>
      <c r="C7928" s="9">
        <v>16.899999999999999</v>
      </c>
      <c r="D7928" s="10">
        <v>10149</v>
      </c>
    </row>
    <row r="7929" spans="1:4" x14ac:dyDescent="0.35">
      <c r="A7929" s="7" t="s">
        <v>737</v>
      </c>
      <c r="B7929" s="8">
        <v>41365</v>
      </c>
      <c r="C7929" s="9">
        <v>35.450000000000003</v>
      </c>
      <c r="D7929" s="10">
        <v>10165</v>
      </c>
    </row>
    <row r="7930" spans="1:4" x14ac:dyDescent="0.35">
      <c r="A7930" s="7" t="s">
        <v>737</v>
      </c>
      <c r="B7930" s="8">
        <v>41398</v>
      </c>
      <c r="C7930" s="9">
        <v>42.2</v>
      </c>
      <c r="D7930" s="10">
        <v>60046</v>
      </c>
    </row>
    <row r="7931" spans="1:4" x14ac:dyDescent="0.35">
      <c r="A7931" s="7" t="s">
        <v>737</v>
      </c>
      <c r="B7931" s="8">
        <v>41420</v>
      </c>
      <c r="C7931" s="9">
        <v>19.899999999999999</v>
      </c>
      <c r="D7931" s="10">
        <v>10130</v>
      </c>
    </row>
    <row r="7932" spans="1:4" x14ac:dyDescent="0.35">
      <c r="A7932" s="7" t="s">
        <v>737</v>
      </c>
      <c r="B7932" s="8">
        <v>41420</v>
      </c>
      <c r="C7932" s="9">
        <v>22.4</v>
      </c>
      <c r="D7932" s="10">
        <v>10135</v>
      </c>
    </row>
    <row r="7933" spans="1:4" x14ac:dyDescent="0.35">
      <c r="A7933" s="7" t="s">
        <v>737</v>
      </c>
      <c r="B7933" s="8">
        <v>41420</v>
      </c>
      <c r="C7933" s="9">
        <v>18</v>
      </c>
      <c r="D7933" s="10">
        <v>20099</v>
      </c>
    </row>
    <row r="7934" spans="1:4" x14ac:dyDescent="0.35">
      <c r="A7934" s="7" t="s">
        <v>737</v>
      </c>
      <c r="B7934" s="8">
        <v>41469</v>
      </c>
      <c r="C7934" s="9">
        <v>0.01</v>
      </c>
      <c r="D7934" s="10">
        <v>20127</v>
      </c>
    </row>
    <row r="7935" spans="1:4" x14ac:dyDescent="0.35">
      <c r="A7935" s="7" t="s">
        <v>737</v>
      </c>
      <c r="B7935" s="8">
        <v>41484</v>
      </c>
      <c r="C7935" s="9">
        <v>44.35</v>
      </c>
      <c r="D7935" s="10">
        <v>10127</v>
      </c>
    </row>
    <row r="7936" spans="1:4" x14ac:dyDescent="0.35">
      <c r="A7936" s="7" t="s">
        <v>737</v>
      </c>
      <c r="B7936" s="8">
        <v>41528</v>
      </c>
      <c r="C7936" s="9">
        <v>40.35</v>
      </c>
      <c r="D7936" s="10">
        <v>10222</v>
      </c>
    </row>
    <row r="7937" spans="1:4" x14ac:dyDescent="0.35">
      <c r="A7937" s="7" t="s">
        <v>737</v>
      </c>
      <c r="B7937" s="8">
        <v>41558</v>
      </c>
      <c r="C7937" s="9">
        <v>36.950000000000003</v>
      </c>
      <c r="D7937" s="10">
        <v>50058</v>
      </c>
    </row>
    <row r="7938" spans="1:4" x14ac:dyDescent="0.35">
      <c r="A7938" s="7" t="s">
        <v>737</v>
      </c>
      <c r="B7938" s="8">
        <v>41570</v>
      </c>
      <c r="C7938" s="9">
        <v>60.4</v>
      </c>
      <c r="D7938" s="10">
        <v>20179</v>
      </c>
    </row>
    <row r="7939" spans="1:4" x14ac:dyDescent="0.35">
      <c r="A7939" s="7" t="s">
        <v>738</v>
      </c>
      <c r="B7939" s="8">
        <v>41298</v>
      </c>
      <c r="C7939" s="9">
        <v>36.85</v>
      </c>
      <c r="D7939" s="10">
        <v>10141</v>
      </c>
    </row>
    <row r="7940" spans="1:4" x14ac:dyDescent="0.35">
      <c r="A7940" s="7" t="s">
        <v>738</v>
      </c>
      <c r="B7940" s="8">
        <v>41365</v>
      </c>
      <c r="C7940" s="9">
        <v>5</v>
      </c>
      <c r="D7940" s="10">
        <v>50037</v>
      </c>
    </row>
    <row r="7941" spans="1:4" x14ac:dyDescent="0.35">
      <c r="A7941" s="7" t="s">
        <v>738</v>
      </c>
      <c r="B7941" s="8">
        <v>41420</v>
      </c>
      <c r="C7941" s="9">
        <v>39.9</v>
      </c>
      <c r="D7941" s="10">
        <v>40032</v>
      </c>
    </row>
    <row r="7942" spans="1:4" x14ac:dyDescent="0.35">
      <c r="A7942" s="7" t="s">
        <v>738</v>
      </c>
      <c r="B7942" s="8">
        <v>41434</v>
      </c>
      <c r="C7942" s="9">
        <v>11.9</v>
      </c>
      <c r="D7942" s="10">
        <v>50010</v>
      </c>
    </row>
    <row r="7943" spans="1:4" x14ac:dyDescent="0.35">
      <c r="A7943" s="7" t="s">
        <v>738</v>
      </c>
      <c r="B7943" s="8">
        <v>41464</v>
      </c>
      <c r="C7943" s="9">
        <v>21.46</v>
      </c>
      <c r="D7943" s="10">
        <v>50058</v>
      </c>
    </row>
    <row r="7944" spans="1:4" x14ac:dyDescent="0.35">
      <c r="A7944" s="7" t="s">
        <v>738</v>
      </c>
      <c r="B7944" s="8">
        <v>41469</v>
      </c>
      <c r="C7944" s="9">
        <v>42.95</v>
      </c>
      <c r="D7944" s="10">
        <v>20125</v>
      </c>
    </row>
    <row r="7945" spans="1:4" x14ac:dyDescent="0.35">
      <c r="A7945" s="7" t="s">
        <v>738</v>
      </c>
      <c r="B7945" s="8">
        <v>41484</v>
      </c>
      <c r="C7945" s="9">
        <v>35.950000000000003</v>
      </c>
      <c r="D7945" s="10">
        <v>10134</v>
      </c>
    </row>
    <row r="7946" spans="1:4" x14ac:dyDescent="0.35">
      <c r="A7946" s="7" t="s">
        <v>738</v>
      </c>
      <c r="B7946" s="8">
        <v>41570</v>
      </c>
      <c r="C7946" s="9">
        <v>52.2</v>
      </c>
      <c r="D7946" s="10">
        <v>20196</v>
      </c>
    </row>
    <row r="7947" spans="1:4" x14ac:dyDescent="0.35">
      <c r="A7947" s="7" t="s">
        <v>739</v>
      </c>
      <c r="B7947" s="8">
        <v>41240</v>
      </c>
      <c r="C7947" s="9">
        <v>44.45</v>
      </c>
      <c r="D7947" s="10">
        <v>10107</v>
      </c>
    </row>
    <row r="7948" spans="1:4" x14ac:dyDescent="0.35">
      <c r="A7948" s="7" t="s">
        <v>739</v>
      </c>
      <c r="B7948" s="8">
        <v>41216</v>
      </c>
      <c r="C7948" s="9">
        <v>35.9</v>
      </c>
      <c r="D7948" s="10">
        <v>10079</v>
      </c>
    </row>
    <row r="7949" spans="1:4" x14ac:dyDescent="0.35">
      <c r="A7949" s="7" t="s">
        <v>739</v>
      </c>
      <c r="B7949" s="8">
        <v>41245</v>
      </c>
      <c r="C7949" s="9">
        <v>31.45</v>
      </c>
      <c r="D7949" s="10">
        <v>10115</v>
      </c>
    </row>
    <row r="7950" spans="1:4" x14ac:dyDescent="0.35">
      <c r="A7950" s="7" t="s">
        <v>739</v>
      </c>
      <c r="B7950" s="8">
        <v>41249</v>
      </c>
      <c r="C7950" s="9">
        <v>49</v>
      </c>
      <c r="D7950" s="10">
        <v>70124</v>
      </c>
    </row>
    <row r="7951" spans="1:4" x14ac:dyDescent="0.35">
      <c r="A7951" s="7" t="s">
        <v>739</v>
      </c>
      <c r="B7951" s="8">
        <v>41247</v>
      </c>
      <c r="C7951" s="9">
        <v>12.75</v>
      </c>
      <c r="D7951" s="10">
        <v>20308</v>
      </c>
    </row>
    <row r="7952" spans="1:4" x14ac:dyDescent="0.35">
      <c r="A7952" s="7" t="s">
        <v>739</v>
      </c>
      <c r="B7952" s="8">
        <v>41254</v>
      </c>
      <c r="C7952" s="9">
        <v>26.9</v>
      </c>
      <c r="D7952" s="10">
        <v>50017</v>
      </c>
    </row>
    <row r="7953" spans="1:4" x14ac:dyDescent="0.35">
      <c r="A7953" s="7" t="s">
        <v>739</v>
      </c>
      <c r="B7953" s="8">
        <v>41256</v>
      </c>
      <c r="C7953" s="9">
        <v>18.7</v>
      </c>
      <c r="D7953" s="10">
        <v>50037</v>
      </c>
    </row>
    <row r="7954" spans="1:4" x14ac:dyDescent="0.35">
      <c r="A7954" s="7" t="s">
        <v>739</v>
      </c>
      <c r="B7954" s="8">
        <v>41262</v>
      </c>
      <c r="C7954" s="9">
        <v>27.44</v>
      </c>
      <c r="D7954" s="10">
        <v>10114</v>
      </c>
    </row>
    <row r="7955" spans="1:4" x14ac:dyDescent="0.35">
      <c r="A7955" s="7" t="s">
        <v>739</v>
      </c>
      <c r="B7955" s="8">
        <v>41262</v>
      </c>
      <c r="C7955" s="9">
        <v>25.65</v>
      </c>
      <c r="D7955" s="10">
        <v>10114</v>
      </c>
    </row>
    <row r="7956" spans="1:4" x14ac:dyDescent="0.35">
      <c r="A7956" s="7" t="s">
        <v>739</v>
      </c>
      <c r="B7956" s="8">
        <v>41274</v>
      </c>
      <c r="C7956" s="9">
        <v>44</v>
      </c>
      <c r="D7956" s="10">
        <v>40099</v>
      </c>
    </row>
    <row r="7957" spans="1:4" x14ac:dyDescent="0.35">
      <c r="A7957" s="7" t="s">
        <v>739</v>
      </c>
      <c r="B7957" s="8">
        <v>41279</v>
      </c>
      <c r="C7957" s="9">
        <v>15.2</v>
      </c>
      <c r="D7957" s="10">
        <v>20083</v>
      </c>
    </row>
    <row r="7958" spans="1:4" x14ac:dyDescent="0.35">
      <c r="A7958" s="7" t="s">
        <v>739</v>
      </c>
      <c r="B7958" s="8">
        <v>41276</v>
      </c>
      <c r="C7958" s="9">
        <v>29.5</v>
      </c>
      <c r="D7958" s="10">
        <v>40049</v>
      </c>
    </row>
    <row r="7959" spans="1:4" x14ac:dyDescent="0.35">
      <c r="A7959" s="7" t="s">
        <v>739</v>
      </c>
      <c r="B7959" s="8">
        <v>41283</v>
      </c>
      <c r="C7959" s="9">
        <v>27.44</v>
      </c>
      <c r="D7959" s="10">
        <v>10114</v>
      </c>
    </row>
    <row r="7960" spans="1:4" x14ac:dyDescent="0.35">
      <c r="A7960" s="7" t="s">
        <v>739</v>
      </c>
      <c r="B7960" s="8">
        <v>41283</v>
      </c>
      <c r="C7960" s="9">
        <v>25.65</v>
      </c>
      <c r="D7960" s="10">
        <v>10114</v>
      </c>
    </row>
    <row r="7961" spans="1:4" x14ac:dyDescent="0.35">
      <c r="A7961" s="7" t="s">
        <v>739</v>
      </c>
      <c r="B7961" s="8">
        <v>41287</v>
      </c>
      <c r="C7961" s="9">
        <v>47.25</v>
      </c>
      <c r="D7961" s="10">
        <v>20108</v>
      </c>
    </row>
    <row r="7962" spans="1:4" x14ac:dyDescent="0.35">
      <c r="A7962" s="7" t="s">
        <v>739</v>
      </c>
      <c r="B7962" s="8">
        <v>41299</v>
      </c>
      <c r="C7962" s="9">
        <v>40.700000000000003</v>
      </c>
      <c r="D7962" s="10">
        <v>10056</v>
      </c>
    </row>
    <row r="7963" spans="1:4" x14ac:dyDescent="0.35">
      <c r="A7963" s="7" t="s">
        <v>739</v>
      </c>
      <c r="B7963" s="8">
        <v>41307</v>
      </c>
      <c r="C7963" s="9">
        <v>38.200000000000003</v>
      </c>
      <c r="D7963" s="10">
        <v>10139</v>
      </c>
    </row>
    <row r="7964" spans="1:4" x14ac:dyDescent="0.35">
      <c r="A7964" s="7" t="s">
        <v>739</v>
      </c>
      <c r="B7964" s="8">
        <v>41322</v>
      </c>
      <c r="C7964" s="9">
        <v>35.9</v>
      </c>
      <c r="D7964" s="10">
        <v>50031</v>
      </c>
    </row>
    <row r="7965" spans="1:4" x14ac:dyDescent="0.35">
      <c r="A7965" s="7" t="s">
        <v>739</v>
      </c>
      <c r="B7965" s="8">
        <v>41329</v>
      </c>
      <c r="C7965" s="9">
        <v>34.450000000000003</v>
      </c>
      <c r="D7965" s="10">
        <v>10057</v>
      </c>
    </row>
    <row r="7966" spans="1:4" x14ac:dyDescent="0.35">
      <c r="A7966" s="7" t="s">
        <v>739</v>
      </c>
      <c r="B7966" s="8">
        <v>41352</v>
      </c>
      <c r="C7966" s="9">
        <v>40.950000000000003</v>
      </c>
      <c r="D7966" s="10">
        <v>40053</v>
      </c>
    </row>
    <row r="7967" spans="1:4" x14ac:dyDescent="0.35">
      <c r="A7967" s="7" t="s">
        <v>739</v>
      </c>
      <c r="B7967" s="8">
        <v>41362</v>
      </c>
      <c r="C7967" s="9">
        <v>12.75</v>
      </c>
      <c r="D7967" s="10">
        <v>20263</v>
      </c>
    </row>
    <row r="7968" spans="1:4" x14ac:dyDescent="0.35">
      <c r="A7968" s="7" t="s">
        <v>739</v>
      </c>
      <c r="B7968" s="8">
        <v>41365</v>
      </c>
      <c r="C7968" s="9">
        <v>14.95</v>
      </c>
      <c r="D7968" s="10">
        <v>40017</v>
      </c>
    </row>
    <row r="7969" spans="1:4" x14ac:dyDescent="0.35">
      <c r="A7969" s="7" t="s">
        <v>739</v>
      </c>
      <c r="B7969" s="8">
        <v>41367</v>
      </c>
      <c r="C7969" s="9">
        <v>29.7</v>
      </c>
      <c r="D7969" s="10">
        <v>60040</v>
      </c>
    </row>
    <row r="7970" spans="1:4" x14ac:dyDescent="0.35">
      <c r="A7970" s="7" t="s">
        <v>739</v>
      </c>
      <c r="B7970" s="8">
        <v>41398</v>
      </c>
      <c r="C7970" s="9">
        <v>24.75</v>
      </c>
      <c r="D7970" s="10">
        <v>10192</v>
      </c>
    </row>
    <row r="7971" spans="1:4" x14ac:dyDescent="0.35">
      <c r="A7971" s="7" t="s">
        <v>739</v>
      </c>
      <c r="B7971" s="8">
        <v>41411</v>
      </c>
      <c r="C7971" s="9">
        <v>14.5</v>
      </c>
      <c r="D7971" s="10">
        <v>30129</v>
      </c>
    </row>
    <row r="7972" spans="1:4" x14ac:dyDescent="0.35">
      <c r="A7972" s="7" t="s">
        <v>739</v>
      </c>
      <c r="B7972" s="8">
        <v>41414</v>
      </c>
      <c r="C7972" s="9">
        <v>29.16</v>
      </c>
      <c r="D7972" s="10">
        <v>10098</v>
      </c>
    </row>
    <row r="7973" spans="1:4" x14ac:dyDescent="0.35">
      <c r="A7973" s="7" t="s">
        <v>739</v>
      </c>
      <c r="B7973" s="8">
        <v>41423</v>
      </c>
      <c r="C7973" s="9">
        <v>25.95</v>
      </c>
      <c r="D7973" s="10">
        <v>10152</v>
      </c>
    </row>
    <row r="7974" spans="1:4" x14ac:dyDescent="0.35">
      <c r="A7974" s="7" t="s">
        <v>739</v>
      </c>
      <c r="B7974" s="8">
        <v>41432</v>
      </c>
      <c r="C7974" s="9">
        <v>17.75</v>
      </c>
      <c r="D7974" s="10">
        <v>20206</v>
      </c>
    </row>
    <row r="7975" spans="1:4" x14ac:dyDescent="0.35">
      <c r="A7975" s="7" t="s">
        <v>739</v>
      </c>
      <c r="B7975" s="8">
        <v>41432</v>
      </c>
      <c r="C7975" s="9">
        <v>7.75</v>
      </c>
      <c r="D7975" s="10">
        <v>20237</v>
      </c>
    </row>
    <row r="7976" spans="1:4" x14ac:dyDescent="0.35">
      <c r="A7976" s="7" t="s">
        <v>739</v>
      </c>
      <c r="B7976" s="8">
        <v>41439</v>
      </c>
      <c r="C7976" s="9">
        <v>18.5</v>
      </c>
      <c r="D7976" s="10">
        <v>20159</v>
      </c>
    </row>
    <row r="7977" spans="1:4" x14ac:dyDescent="0.35">
      <c r="A7977" s="7" t="s">
        <v>739</v>
      </c>
      <c r="B7977" s="8">
        <v>41451</v>
      </c>
      <c r="C7977" s="9">
        <v>27.95</v>
      </c>
      <c r="D7977" s="10">
        <v>10159</v>
      </c>
    </row>
    <row r="7978" spans="1:4" x14ac:dyDescent="0.35">
      <c r="A7978" s="7" t="s">
        <v>739</v>
      </c>
      <c r="B7978" s="8">
        <v>41449</v>
      </c>
      <c r="C7978" s="9">
        <v>33.200000000000003</v>
      </c>
      <c r="D7978" s="10">
        <v>10149</v>
      </c>
    </row>
    <row r="7979" spans="1:4" x14ac:dyDescent="0.35">
      <c r="A7979" s="7" t="s">
        <v>739</v>
      </c>
      <c r="B7979" s="8">
        <v>41453</v>
      </c>
      <c r="C7979" s="9">
        <v>12.75</v>
      </c>
      <c r="D7979" s="10">
        <v>20269</v>
      </c>
    </row>
    <row r="7980" spans="1:4" x14ac:dyDescent="0.35">
      <c r="A7980" s="7" t="s">
        <v>740</v>
      </c>
      <c r="B7980" s="8">
        <v>41216</v>
      </c>
      <c r="C7980" s="9">
        <v>41</v>
      </c>
      <c r="D7980" s="10">
        <v>60023</v>
      </c>
    </row>
    <row r="7981" spans="1:4" x14ac:dyDescent="0.35">
      <c r="A7981" s="7" t="s">
        <v>740</v>
      </c>
      <c r="B7981" s="8">
        <v>41222</v>
      </c>
      <c r="C7981" s="9">
        <v>38.5</v>
      </c>
      <c r="D7981" s="10">
        <v>40193</v>
      </c>
    </row>
    <row r="7982" spans="1:4" x14ac:dyDescent="0.35">
      <c r="A7982" s="7" t="s">
        <v>740</v>
      </c>
      <c r="B7982" s="8">
        <v>41251</v>
      </c>
      <c r="C7982" s="9">
        <v>43.8</v>
      </c>
      <c r="D7982" s="10">
        <v>20065</v>
      </c>
    </row>
    <row r="7983" spans="1:4" x14ac:dyDescent="0.35">
      <c r="A7983" s="7" t="s">
        <v>740</v>
      </c>
      <c r="B7983" s="8">
        <v>41286</v>
      </c>
      <c r="C7983" s="9">
        <v>15.75</v>
      </c>
      <c r="D7983" s="10">
        <v>30070</v>
      </c>
    </row>
    <row r="7984" spans="1:4" x14ac:dyDescent="0.35">
      <c r="A7984" s="7" t="s">
        <v>740</v>
      </c>
      <c r="B7984" s="8">
        <v>41410</v>
      </c>
      <c r="C7984" s="9">
        <v>44.85</v>
      </c>
      <c r="D7984" s="10">
        <v>40058</v>
      </c>
    </row>
    <row r="7985" spans="1:4" x14ac:dyDescent="0.35">
      <c r="A7985" s="7" t="s">
        <v>741</v>
      </c>
      <c r="B7985" s="8">
        <v>41218</v>
      </c>
      <c r="C7985" s="9">
        <v>11.42</v>
      </c>
      <c r="D7985" s="10">
        <v>50007</v>
      </c>
    </row>
    <row r="7986" spans="1:4" x14ac:dyDescent="0.35">
      <c r="A7986" s="7" t="s">
        <v>742</v>
      </c>
      <c r="B7986" s="8">
        <v>41219</v>
      </c>
      <c r="C7986" s="9">
        <v>53.65</v>
      </c>
      <c r="D7986" s="10">
        <v>60043</v>
      </c>
    </row>
    <row r="7987" spans="1:4" x14ac:dyDescent="0.35">
      <c r="A7987" s="7" t="s">
        <v>743</v>
      </c>
      <c r="B7987" s="8">
        <v>41221</v>
      </c>
      <c r="C7987" s="9">
        <v>10.75</v>
      </c>
      <c r="D7987" s="10">
        <v>10017</v>
      </c>
    </row>
    <row r="7988" spans="1:4" x14ac:dyDescent="0.35">
      <c r="A7988" s="7" t="s">
        <v>744</v>
      </c>
      <c r="B7988" s="8">
        <v>41221</v>
      </c>
      <c r="C7988" s="9">
        <v>0</v>
      </c>
      <c r="D7988" s="10">
        <v>50013</v>
      </c>
    </row>
    <row r="7989" spans="1:4" x14ac:dyDescent="0.35">
      <c r="A7989" s="7" t="s">
        <v>745</v>
      </c>
      <c r="B7989" s="8">
        <v>41226</v>
      </c>
      <c r="C7989" s="9">
        <v>7.65</v>
      </c>
      <c r="D7989" s="10">
        <v>40011</v>
      </c>
    </row>
    <row r="7990" spans="1:4" x14ac:dyDescent="0.35">
      <c r="A7990" s="7" t="s">
        <v>745</v>
      </c>
      <c r="B7990" s="8">
        <v>41299</v>
      </c>
      <c r="C7990" s="9">
        <v>10.75</v>
      </c>
      <c r="D7990" s="10">
        <v>20080</v>
      </c>
    </row>
    <row r="7991" spans="1:4" x14ac:dyDescent="0.35">
      <c r="A7991" s="7" t="s">
        <v>745</v>
      </c>
      <c r="B7991" s="8">
        <v>41436</v>
      </c>
      <c r="C7991" s="9">
        <v>3.37</v>
      </c>
      <c r="D7991" s="10">
        <v>10020</v>
      </c>
    </row>
    <row r="7992" spans="1:4" x14ac:dyDescent="0.35">
      <c r="A7992" s="7" t="s">
        <v>745</v>
      </c>
      <c r="B7992" s="8">
        <v>41437</v>
      </c>
      <c r="C7992" s="9">
        <v>3.37</v>
      </c>
      <c r="D7992" s="10">
        <v>10054</v>
      </c>
    </row>
    <row r="7993" spans="1:4" x14ac:dyDescent="0.35">
      <c r="A7993" s="7" t="s">
        <v>745</v>
      </c>
      <c r="B7993" s="8">
        <v>41569</v>
      </c>
      <c r="C7993" s="9">
        <v>10.53</v>
      </c>
      <c r="D7993" s="10">
        <v>10024</v>
      </c>
    </row>
    <row r="7994" spans="1:4" x14ac:dyDescent="0.35">
      <c r="A7994" s="7" t="s">
        <v>745</v>
      </c>
      <c r="B7994" s="8">
        <v>41579</v>
      </c>
      <c r="C7994" s="9">
        <v>52.24</v>
      </c>
      <c r="D7994" s="10">
        <v>10034</v>
      </c>
    </row>
    <row r="7995" spans="1:4" x14ac:dyDescent="0.35">
      <c r="A7995" s="7" t="s">
        <v>746</v>
      </c>
      <c r="B7995" s="8">
        <v>41227</v>
      </c>
      <c r="C7995" s="9">
        <v>15.88</v>
      </c>
      <c r="D7995" s="10">
        <v>50008</v>
      </c>
    </row>
    <row r="7996" spans="1:4" x14ac:dyDescent="0.35">
      <c r="A7996" s="7" t="s">
        <v>746</v>
      </c>
      <c r="B7996" s="8">
        <v>41503</v>
      </c>
      <c r="C7996" s="9">
        <v>35.85</v>
      </c>
      <c r="D7996" s="10">
        <v>60025</v>
      </c>
    </row>
    <row r="7997" spans="1:4" x14ac:dyDescent="0.35">
      <c r="A7997" s="7" t="s">
        <v>747</v>
      </c>
      <c r="B7997" s="8">
        <v>41242</v>
      </c>
      <c r="C7997" s="9">
        <v>3</v>
      </c>
      <c r="D7997" s="10">
        <v>20110</v>
      </c>
    </row>
    <row r="7998" spans="1:4" x14ac:dyDescent="0.35">
      <c r="A7998" s="7" t="s">
        <v>747</v>
      </c>
      <c r="B7998" s="8">
        <v>41242</v>
      </c>
      <c r="C7998" s="9">
        <v>18.45</v>
      </c>
      <c r="D7998" s="10">
        <v>60056</v>
      </c>
    </row>
    <row r="7999" spans="1:4" x14ac:dyDescent="0.35">
      <c r="A7999" s="7" t="s">
        <v>747</v>
      </c>
      <c r="B7999" s="8">
        <v>41226</v>
      </c>
      <c r="C7999" s="9">
        <v>5.5</v>
      </c>
      <c r="D7999" s="10">
        <v>40031</v>
      </c>
    </row>
    <row r="8000" spans="1:4" x14ac:dyDescent="0.35">
      <c r="A8000" s="7" t="s">
        <v>747</v>
      </c>
      <c r="B8000" s="8">
        <v>41226</v>
      </c>
      <c r="C8000" s="9">
        <v>16.98</v>
      </c>
      <c r="D8000" s="10">
        <v>40035</v>
      </c>
    </row>
    <row r="8001" spans="1:4" x14ac:dyDescent="0.35">
      <c r="A8001" s="7" t="s">
        <v>747</v>
      </c>
      <c r="B8001" s="8">
        <v>41249</v>
      </c>
      <c r="C8001" s="9">
        <v>9</v>
      </c>
      <c r="D8001" s="10">
        <v>40056</v>
      </c>
    </row>
    <row r="8002" spans="1:4" x14ac:dyDescent="0.35">
      <c r="A8002" s="7" t="s">
        <v>747</v>
      </c>
      <c r="B8002" s="8">
        <v>41277</v>
      </c>
      <c r="C8002" s="9">
        <v>9.99</v>
      </c>
      <c r="D8002" s="10">
        <v>70085</v>
      </c>
    </row>
    <row r="8003" spans="1:4" x14ac:dyDescent="0.35">
      <c r="A8003" s="7" t="s">
        <v>747</v>
      </c>
      <c r="B8003" s="8">
        <v>41284</v>
      </c>
      <c r="C8003" s="9">
        <v>8.99</v>
      </c>
      <c r="D8003" s="10">
        <v>10099</v>
      </c>
    </row>
    <row r="8004" spans="1:4" x14ac:dyDescent="0.35">
      <c r="A8004" s="7" t="s">
        <v>747</v>
      </c>
      <c r="B8004" s="8">
        <v>41289</v>
      </c>
      <c r="C8004" s="9">
        <v>27.2</v>
      </c>
      <c r="D8004" s="10">
        <v>20145</v>
      </c>
    </row>
    <row r="8005" spans="1:4" x14ac:dyDescent="0.35">
      <c r="A8005" s="7" t="s">
        <v>747</v>
      </c>
      <c r="B8005" s="8">
        <v>41333</v>
      </c>
      <c r="C8005" s="9">
        <v>44</v>
      </c>
      <c r="D8005" s="10">
        <v>60030</v>
      </c>
    </row>
    <row r="8006" spans="1:4" x14ac:dyDescent="0.35">
      <c r="A8006" s="7" t="s">
        <v>747</v>
      </c>
      <c r="B8006" s="8">
        <v>41354</v>
      </c>
      <c r="C8006" s="9">
        <v>6</v>
      </c>
      <c r="D8006" s="10">
        <v>20433</v>
      </c>
    </row>
    <row r="8007" spans="1:4" x14ac:dyDescent="0.35">
      <c r="A8007" s="7" t="s">
        <v>747</v>
      </c>
      <c r="B8007" s="8">
        <v>41382</v>
      </c>
      <c r="C8007" s="9">
        <v>20.95</v>
      </c>
      <c r="D8007" s="10">
        <v>10169</v>
      </c>
    </row>
    <row r="8008" spans="1:4" x14ac:dyDescent="0.35">
      <c r="A8008" s="7" t="s">
        <v>747</v>
      </c>
      <c r="B8008" s="8">
        <v>41424</v>
      </c>
      <c r="C8008" s="9">
        <v>22.95</v>
      </c>
      <c r="D8008" s="10">
        <v>30040</v>
      </c>
    </row>
    <row r="8009" spans="1:4" x14ac:dyDescent="0.35">
      <c r="A8009" s="7" t="s">
        <v>747</v>
      </c>
      <c r="B8009" s="8">
        <v>41457</v>
      </c>
      <c r="C8009" s="9">
        <v>8.23</v>
      </c>
      <c r="D8009" s="10">
        <v>10141</v>
      </c>
    </row>
    <row r="8010" spans="1:4" x14ac:dyDescent="0.35">
      <c r="A8010" s="7" t="s">
        <v>747</v>
      </c>
      <c r="B8010" s="8">
        <v>41501</v>
      </c>
      <c r="C8010" s="9">
        <v>12</v>
      </c>
      <c r="D8010" s="10">
        <v>20133</v>
      </c>
    </row>
    <row r="8011" spans="1:4" x14ac:dyDescent="0.35">
      <c r="A8011" s="7" t="s">
        <v>747</v>
      </c>
      <c r="B8011" s="8">
        <v>41539</v>
      </c>
      <c r="C8011" s="9">
        <v>31.75</v>
      </c>
      <c r="D8011" s="10">
        <v>20015</v>
      </c>
    </row>
    <row r="8012" spans="1:4" x14ac:dyDescent="0.35">
      <c r="A8012" s="7" t="s">
        <v>747</v>
      </c>
      <c r="B8012" s="8">
        <v>41557</v>
      </c>
      <c r="C8012" s="9">
        <v>6</v>
      </c>
      <c r="D8012" s="10">
        <v>10082</v>
      </c>
    </row>
    <row r="8013" spans="1:4" x14ac:dyDescent="0.35">
      <c r="A8013" s="7" t="s">
        <v>747</v>
      </c>
      <c r="B8013" s="8">
        <v>41564</v>
      </c>
      <c r="C8013" s="9">
        <v>9</v>
      </c>
      <c r="D8013" s="10">
        <v>40022</v>
      </c>
    </row>
    <row r="8014" spans="1:4" x14ac:dyDescent="0.35">
      <c r="A8014" s="7" t="s">
        <v>748</v>
      </c>
      <c r="B8014" s="8">
        <v>41219</v>
      </c>
      <c r="C8014" s="9">
        <v>38.74</v>
      </c>
      <c r="D8014" s="10">
        <v>10035</v>
      </c>
    </row>
    <row r="8015" spans="1:4" x14ac:dyDescent="0.35">
      <c r="A8015" s="7" t="s">
        <v>749</v>
      </c>
      <c r="B8015" s="8">
        <v>41215</v>
      </c>
      <c r="C8015" s="9">
        <v>50.89</v>
      </c>
      <c r="D8015" s="10">
        <v>60003</v>
      </c>
    </row>
    <row r="8016" spans="1:4" x14ac:dyDescent="0.35">
      <c r="A8016" s="7" t="s">
        <v>749</v>
      </c>
      <c r="B8016" s="8">
        <v>41215</v>
      </c>
      <c r="C8016" s="9">
        <v>2.2000000000000002</v>
      </c>
      <c r="D8016" s="10">
        <v>60023</v>
      </c>
    </row>
    <row r="8017" spans="1:4" x14ac:dyDescent="0.35">
      <c r="A8017" s="7" t="s">
        <v>750</v>
      </c>
      <c r="B8017" s="8">
        <v>41194</v>
      </c>
      <c r="C8017" s="9">
        <v>9.9499999999999993</v>
      </c>
      <c r="D8017" s="10">
        <v>20014</v>
      </c>
    </row>
    <row r="8018" spans="1:4" x14ac:dyDescent="0.35">
      <c r="A8018" s="7" t="s">
        <v>751</v>
      </c>
      <c r="B8018" s="8">
        <v>41204</v>
      </c>
      <c r="C8018" s="9">
        <v>6</v>
      </c>
      <c r="D8018" s="10">
        <v>20183</v>
      </c>
    </row>
    <row r="8019" spans="1:4" x14ac:dyDescent="0.35">
      <c r="A8019" s="7" t="s">
        <v>751</v>
      </c>
      <c r="B8019" s="8">
        <v>41209</v>
      </c>
      <c r="C8019" s="9">
        <v>15.5</v>
      </c>
      <c r="D8019" s="10">
        <v>20184</v>
      </c>
    </row>
    <row r="8020" spans="1:4" x14ac:dyDescent="0.35">
      <c r="A8020" s="7" t="s">
        <v>751</v>
      </c>
      <c r="B8020" s="8">
        <v>41211</v>
      </c>
      <c r="C8020" s="9">
        <v>6</v>
      </c>
      <c r="D8020" s="10">
        <v>20191</v>
      </c>
    </row>
    <row r="8021" spans="1:4" x14ac:dyDescent="0.35">
      <c r="A8021" s="7" t="s">
        <v>751</v>
      </c>
      <c r="B8021" s="8">
        <v>41218</v>
      </c>
      <c r="C8021" s="9">
        <v>6</v>
      </c>
      <c r="D8021" s="10">
        <v>20201</v>
      </c>
    </row>
    <row r="8022" spans="1:4" x14ac:dyDescent="0.35">
      <c r="A8022" s="7" t="s">
        <v>751</v>
      </c>
      <c r="B8022" s="8">
        <v>41242</v>
      </c>
      <c r="C8022" s="9">
        <v>21.95</v>
      </c>
      <c r="D8022" s="10">
        <v>20258</v>
      </c>
    </row>
    <row r="8023" spans="1:4" x14ac:dyDescent="0.35">
      <c r="A8023" s="7" t="s">
        <v>751</v>
      </c>
      <c r="B8023" s="8">
        <v>41228</v>
      </c>
      <c r="C8023" s="9">
        <v>9</v>
      </c>
      <c r="D8023" s="10">
        <v>20246</v>
      </c>
    </row>
    <row r="8024" spans="1:4" x14ac:dyDescent="0.35">
      <c r="A8024" s="7" t="s">
        <v>751</v>
      </c>
      <c r="B8024" s="8">
        <v>41194</v>
      </c>
      <c r="C8024" s="9">
        <v>20</v>
      </c>
      <c r="D8024" s="10">
        <v>20038</v>
      </c>
    </row>
    <row r="8025" spans="1:4" x14ac:dyDescent="0.35">
      <c r="A8025" s="7" t="s">
        <v>751</v>
      </c>
      <c r="B8025" s="8">
        <v>41195</v>
      </c>
      <c r="C8025" s="9">
        <v>50.95</v>
      </c>
      <c r="D8025" s="10">
        <v>20089</v>
      </c>
    </row>
    <row r="8026" spans="1:4" x14ac:dyDescent="0.35">
      <c r="A8026" s="7" t="s">
        <v>751</v>
      </c>
      <c r="B8026" s="8">
        <v>41197</v>
      </c>
      <c r="C8026" s="9">
        <v>6</v>
      </c>
      <c r="D8026" s="10">
        <v>20199</v>
      </c>
    </row>
    <row r="8027" spans="1:4" x14ac:dyDescent="0.35">
      <c r="A8027" s="7" t="s">
        <v>751</v>
      </c>
      <c r="B8027" s="8">
        <v>41259</v>
      </c>
      <c r="C8027" s="9">
        <v>9</v>
      </c>
      <c r="D8027" s="10">
        <v>20058</v>
      </c>
    </row>
    <row r="8028" spans="1:4" x14ac:dyDescent="0.35">
      <c r="A8028" s="7" t="s">
        <v>751</v>
      </c>
      <c r="B8028" s="8">
        <v>41275</v>
      </c>
      <c r="C8028" s="9">
        <v>30</v>
      </c>
      <c r="D8028" s="10">
        <v>20131</v>
      </c>
    </row>
    <row r="8029" spans="1:4" x14ac:dyDescent="0.35">
      <c r="A8029" s="7" t="s">
        <v>751</v>
      </c>
      <c r="B8029" s="8">
        <v>41277</v>
      </c>
      <c r="C8029" s="9">
        <v>9</v>
      </c>
      <c r="D8029" s="10">
        <v>20269</v>
      </c>
    </row>
    <row r="8030" spans="1:4" x14ac:dyDescent="0.35">
      <c r="A8030" s="7" t="s">
        <v>751</v>
      </c>
      <c r="B8030" s="8">
        <v>41279</v>
      </c>
      <c r="C8030" s="9">
        <v>36.950000000000003</v>
      </c>
      <c r="D8030" s="10">
        <v>20128</v>
      </c>
    </row>
    <row r="8031" spans="1:4" x14ac:dyDescent="0.35">
      <c r="A8031" s="7" t="s">
        <v>751</v>
      </c>
      <c r="B8031" s="8">
        <v>41281</v>
      </c>
      <c r="C8031" s="9">
        <v>15</v>
      </c>
      <c r="D8031" s="10">
        <v>20163</v>
      </c>
    </row>
    <row r="8032" spans="1:4" x14ac:dyDescent="0.35">
      <c r="A8032" s="7" t="s">
        <v>751</v>
      </c>
      <c r="B8032" s="8">
        <v>41288</v>
      </c>
      <c r="C8032" s="9">
        <v>10</v>
      </c>
      <c r="D8032" s="10">
        <v>20192</v>
      </c>
    </row>
    <row r="8033" spans="1:4" x14ac:dyDescent="0.35">
      <c r="A8033" s="7" t="s">
        <v>751</v>
      </c>
      <c r="B8033" s="8">
        <v>41290</v>
      </c>
      <c r="C8033" s="9">
        <v>15.5</v>
      </c>
      <c r="D8033" s="10">
        <v>20319</v>
      </c>
    </row>
    <row r="8034" spans="1:4" x14ac:dyDescent="0.35">
      <c r="A8034" s="7" t="s">
        <v>751</v>
      </c>
      <c r="B8034" s="8">
        <v>41297</v>
      </c>
      <c r="C8034" s="9">
        <v>15.5</v>
      </c>
      <c r="D8034" s="10">
        <v>20209</v>
      </c>
    </row>
    <row r="8035" spans="1:4" x14ac:dyDescent="0.35">
      <c r="A8035" s="7" t="s">
        <v>751</v>
      </c>
      <c r="B8035" s="8">
        <v>41303</v>
      </c>
      <c r="C8035" s="9">
        <v>25.95</v>
      </c>
      <c r="D8035" s="10">
        <v>20169</v>
      </c>
    </row>
    <row r="8036" spans="1:4" x14ac:dyDescent="0.35">
      <c r="A8036" s="7" t="s">
        <v>751</v>
      </c>
      <c r="B8036" s="8">
        <v>41317</v>
      </c>
      <c r="C8036" s="9">
        <v>24.95</v>
      </c>
      <c r="D8036" s="10">
        <v>20235</v>
      </c>
    </row>
    <row r="8037" spans="1:4" x14ac:dyDescent="0.35">
      <c r="A8037" s="7" t="s">
        <v>751</v>
      </c>
      <c r="B8037" s="8">
        <v>41326</v>
      </c>
      <c r="C8037" s="9">
        <v>6</v>
      </c>
      <c r="D8037" s="10">
        <v>20230</v>
      </c>
    </row>
    <row r="8038" spans="1:4" x14ac:dyDescent="0.35">
      <c r="A8038" s="7" t="s">
        <v>751</v>
      </c>
      <c r="B8038" s="8">
        <v>41333</v>
      </c>
      <c r="C8038" s="9">
        <v>9</v>
      </c>
      <c r="D8038" s="10">
        <v>20315</v>
      </c>
    </row>
    <row r="8039" spans="1:4" x14ac:dyDescent="0.35">
      <c r="A8039" s="7" t="s">
        <v>751</v>
      </c>
      <c r="B8039" s="8">
        <v>41350</v>
      </c>
      <c r="C8039" s="9">
        <v>30</v>
      </c>
      <c r="D8039" s="10">
        <v>20075</v>
      </c>
    </row>
    <row r="8040" spans="1:4" x14ac:dyDescent="0.35">
      <c r="A8040" s="7" t="s">
        <v>751</v>
      </c>
      <c r="B8040" s="8">
        <v>41357</v>
      </c>
      <c r="C8040" s="9">
        <v>25</v>
      </c>
      <c r="D8040" s="10">
        <v>20019</v>
      </c>
    </row>
    <row r="8041" spans="1:4" x14ac:dyDescent="0.35">
      <c r="A8041" s="7" t="s">
        <v>751</v>
      </c>
      <c r="B8041" s="8">
        <v>41361</v>
      </c>
      <c r="C8041" s="9">
        <v>15</v>
      </c>
      <c r="D8041" s="10">
        <v>20223</v>
      </c>
    </row>
    <row r="8042" spans="1:4" x14ac:dyDescent="0.35">
      <c r="A8042" s="7" t="s">
        <v>751</v>
      </c>
      <c r="B8042" s="8">
        <v>41356</v>
      </c>
      <c r="C8042" s="9">
        <v>20</v>
      </c>
      <c r="D8042" s="10">
        <v>30032</v>
      </c>
    </row>
    <row r="8043" spans="1:4" x14ac:dyDescent="0.35">
      <c r="A8043" s="7" t="s">
        <v>751</v>
      </c>
      <c r="B8043" s="8">
        <v>41381</v>
      </c>
      <c r="C8043" s="9">
        <v>23.5</v>
      </c>
      <c r="D8043" s="10">
        <v>20241</v>
      </c>
    </row>
    <row r="8044" spans="1:4" x14ac:dyDescent="0.35">
      <c r="A8044" s="7" t="s">
        <v>751</v>
      </c>
      <c r="B8044" s="8">
        <v>41382</v>
      </c>
      <c r="C8044" s="9">
        <v>15.95</v>
      </c>
      <c r="D8044" s="10">
        <v>20262</v>
      </c>
    </row>
    <row r="8045" spans="1:4" x14ac:dyDescent="0.35">
      <c r="A8045" s="7" t="s">
        <v>751</v>
      </c>
      <c r="B8045" s="8">
        <v>41395</v>
      </c>
      <c r="C8045" s="9">
        <v>15</v>
      </c>
      <c r="D8045" s="10">
        <v>20334</v>
      </c>
    </row>
    <row r="8046" spans="1:4" x14ac:dyDescent="0.35">
      <c r="A8046" s="7" t="s">
        <v>751</v>
      </c>
      <c r="B8046" s="8">
        <v>41401</v>
      </c>
      <c r="C8046" s="9">
        <v>15</v>
      </c>
      <c r="D8046" s="10">
        <v>20238</v>
      </c>
    </row>
    <row r="8047" spans="1:4" x14ac:dyDescent="0.35">
      <c r="A8047" s="7" t="s">
        <v>751</v>
      </c>
      <c r="B8047" s="8">
        <v>41406</v>
      </c>
      <c r="C8047" s="9">
        <v>20</v>
      </c>
      <c r="D8047" s="10">
        <v>20085</v>
      </c>
    </row>
    <row r="8048" spans="1:4" x14ac:dyDescent="0.35">
      <c r="A8048" s="7" t="s">
        <v>751</v>
      </c>
      <c r="B8048" s="8">
        <v>41409</v>
      </c>
      <c r="C8048" s="9">
        <v>15</v>
      </c>
      <c r="D8048" s="10">
        <v>20292</v>
      </c>
    </row>
    <row r="8049" spans="1:4" x14ac:dyDescent="0.35">
      <c r="A8049" s="7" t="s">
        <v>751</v>
      </c>
      <c r="B8049" s="8">
        <v>41413</v>
      </c>
      <c r="C8049" s="9">
        <v>10</v>
      </c>
      <c r="D8049" s="10">
        <v>20049</v>
      </c>
    </row>
    <row r="8050" spans="1:4" x14ac:dyDescent="0.35">
      <c r="A8050" s="7" t="s">
        <v>751</v>
      </c>
      <c r="B8050" s="8">
        <v>41416</v>
      </c>
      <c r="C8050" s="9">
        <v>10</v>
      </c>
      <c r="D8050" s="10">
        <v>20207</v>
      </c>
    </row>
    <row r="8051" spans="1:4" x14ac:dyDescent="0.35">
      <c r="A8051" s="7" t="s">
        <v>751</v>
      </c>
      <c r="B8051" s="8">
        <v>41430</v>
      </c>
      <c r="C8051" s="9">
        <v>10</v>
      </c>
      <c r="D8051" s="10">
        <v>20239</v>
      </c>
    </row>
    <row r="8052" spans="1:4" x14ac:dyDescent="0.35">
      <c r="A8052" s="7" t="s">
        <v>751</v>
      </c>
      <c r="B8052" s="8">
        <v>41437</v>
      </c>
      <c r="C8052" s="9">
        <v>46.7</v>
      </c>
      <c r="D8052" s="10">
        <v>30035</v>
      </c>
    </row>
    <row r="8053" spans="1:4" x14ac:dyDescent="0.35">
      <c r="A8053" s="7" t="s">
        <v>751</v>
      </c>
      <c r="B8053" s="8">
        <v>41437</v>
      </c>
      <c r="C8053" s="9">
        <v>37.5</v>
      </c>
      <c r="D8053" s="10">
        <v>20168</v>
      </c>
    </row>
    <row r="8054" spans="1:4" x14ac:dyDescent="0.35">
      <c r="A8054" s="7" t="s">
        <v>751</v>
      </c>
      <c r="B8054" s="8">
        <v>41444</v>
      </c>
      <c r="C8054" s="9">
        <v>21</v>
      </c>
      <c r="D8054" s="10">
        <v>20138</v>
      </c>
    </row>
    <row r="8055" spans="1:4" x14ac:dyDescent="0.35">
      <c r="A8055" s="7" t="s">
        <v>751</v>
      </c>
      <c r="B8055" s="8">
        <v>41441</v>
      </c>
      <c r="C8055" s="9">
        <v>15.75</v>
      </c>
      <c r="D8055" s="10">
        <v>20041</v>
      </c>
    </row>
    <row r="8056" spans="1:4" x14ac:dyDescent="0.35">
      <c r="A8056" s="7" t="s">
        <v>751</v>
      </c>
      <c r="B8056" s="8">
        <v>41479</v>
      </c>
      <c r="C8056" s="9">
        <v>15.75</v>
      </c>
      <c r="D8056" s="10">
        <v>20257</v>
      </c>
    </row>
    <row r="8057" spans="1:4" x14ac:dyDescent="0.35">
      <c r="A8057" s="7" t="s">
        <v>751</v>
      </c>
      <c r="B8057" s="8">
        <v>41499</v>
      </c>
      <c r="C8057" s="9">
        <v>45.2</v>
      </c>
      <c r="D8057" s="10">
        <v>20117</v>
      </c>
    </row>
    <row r="8058" spans="1:4" x14ac:dyDescent="0.35">
      <c r="A8058" s="7" t="s">
        <v>751</v>
      </c>
      <c r="B8058" s="8">
        <v>41503</v>
      </c>
      <c r="C8058" s="9">
        <v>21</v>
      </c>
      <c r="D8058" s="10">
        <v>20133</v>
      </c>
    </row>
    <row r="8059" spans="1:4" x14ac:dyDescent="0.35">
      <c r="A8059" s="7" t="s">
        <v>751</v>
      </c>
      <c r="B8059" s="8">
        <v>41513</v>
      </c>
      <c r="C8059" s="9">
        <v>15.75</v>
      </c>
      <c r="D8059" s="10">
        <v>20177</v>
      </c>
    </row>
    <row r="8060" spans="1:4" x14ac:dyDescent="0.35">
      <c r="A8060" s="7" t="s">
        <v>751</v>
      </c>
      <c r="B8060" s="8">
        <v>41522</v>
      </c>
      <c r="C8060" s="9">
        <v>21.95</v>
      </c>
      <c r="D8060" s="10">
        <v>20289</v>
      </c>
    </row>
    <row r="8061" spans="1:4" x14ac:dyDescent="0.35">
      <c r="A8061" s="7" t="s">
        <v>751</v>
      </c>
      <c r="B8061" s="8">
        <v>41531</v>
      </c>
      <c r="C8061" s="9">
        <v>5</v>
      </c>
      <c r="D8061" s="10">
        <v>20072</v>
      </c>
    </row>
    <row r="8062" spans="1:4" x14ac:dyDescent="0.35">
      <c r="A8062" s="7" t="s">
        <v>751</v>
      </c>
      <c r="B8062" s="8">
        <v>41529</v>
      </c>
      <c r="C8062" s="9">
        <v>22.95</v>
      </c>
      <c r="D8062" s="10">
        <v>20186</v>
      </c>
    </row>
    <row r="8063" spans="1:4" x14ac:dyDescent="0.35">
      <c r="A8063" s="7" t="s">
        <v>751</v>
      </c>
      <c r="B8063" s="8">
        <v>41531</v>
      </c>
      <c r="C8063" s="9">
        <v>35.200000000000003</v>
      </c>
      <c r="D8063" s="10">
        <v>20045</v>
      </c>
    </row>
    <row r="8064" spans="1:4" x14ac:dyDescent="0.35">
      <c r="A8064" s="7" t="s">
        <v>751</v>
      </c>
      <c r="B8064" s="8">
        <v>41547</v>
      </c>
      <c r="C8064" s="9">
        <v>15.75</v>
      </c>
      <c r="D8064" s="10">
        <v>20181</v>
      </c>
    </row>
    <row r="8065" spans="1:4" x14ac:dyDescent="0.35">
      <c r="A8065" s="7" t="s">
        <v>751</v>
      </c>
      <c r="B8065" s="8">
        <v>41554</v>
      </c>
      <c r="C8065" s="9">
        <v>5.25</v>
      </c>
      <c r="D8065" s="10">
        <v>20267</v>
      </c>
    </row>
    <row r="8066" spans="1:4" x14ac:dyDescent="0.35">
      <c r="A8066" s="7" t="s">
        <v>751</v>
      </c>
      <c r="B8066" s="8">
        <v>41554</v>
      </c>
      <c r="C8066" s="9">
        <v>15.75</v>
      </c>
      <c r="D8066" s="10">
        <v>20226</v>
      </c>
    </row>
    <row r="8067" spans="1:4" x14ac:dyDescent="0.35">
      <c r="A8067" s="7" t="s">
        <v>751</v>
      </c>
      <c r="B8067" s="8">
        <v>41569</v>
      </c>
      <c r="C8067" s="9">
        <v>71.349999999999994</v>
      </c>
      <c r="D8067" s="10">
        <v>20135</v>
      </c>
    </row>
    <row r="8068" spans="1:4" x14ac:dyDescent="0.35">
      <c r="A8068" s="7" t="s">
        <v>751</v>
      </c>
      <c r="B8068" s="8">
        <v>41574</v>
      </c>
      <c r="C8068" s="9">
        <v>10</v>
      </c>
      <c r="D8068" s="10">
        <v>20046</v>
      </c>
    </row>
    <row r="8069" spans="1:4" x14ac:dyDescent="0.35">
      <c r="A8069" s="7" t="s">
        <v>752</v>
      </c>
      <c r="B8069" s="8">
        <v>41194</v>
      </c>
      <c r="C8069" s="9">
        <v>34.35</v>
      </c>
      <c r="D8069" s="10">
        <v>20091</v>
      </c>
    </row>
    <row r="8070" spans="1:4" x14ac:dyDescent="0.35">
      <c r="A8070" s="7" t="s">
        <v>753</v>
      </c>
      <c r="B8070" s="8">
        <v>41232</v>
      </c>
      <c r="C8070" s="9">
        <v>15.5</v>
      </c>
      <c r="D8070" s="10">
        <v>20043</v>
      </c>
    </row>
    <row r="8071" spans="1:4" x14ac:dyDescent="0.35">
      <c r="A8071" s="7" t="s">
        <v>753</v>
      </c>
      <c r="B8071" s="8">
        <v>41195</v>
      </c>
      <c r="C8071" s="9">
        <v>36.15</v>
      </c>
      <c r="D8071" s="10">
        <v>20028</v>
      </c>
    </row>
    <row r="8072" spans="1:4" x14ac:dyDescent="0.35">
      <c r="A8072" s="7" t="s">
        <v>753</v>
      </c>
      <c r="B8072" s="8">
        <v>41195</v>
      </c>
      <c r="C8072" s="9">
        <v>36.200000000000003</v>
      </c>
      <c r="D8072" s="10">
        <v>20028</v>
      </c>
    </row>
    <row r="8073" spans="1:4" x14ac:dyDescent="0.35">
      <c r="A8073" s="7" t="s">
        <v>753</v>
      </c>
      <c r="B8073" s="8">
        <v>41248</v>
      </c>
      <c r="C8073" s="9">
        <v>36.15</v>
      </c>
      <c r="D8073" s="10">
        <v>20028</v>
      </c>
    </row>
    <row r="8074" spans="1:4" x14ac:dyDescent="0.35">
      <c r="A8074" s="7" t="s">
        <v>753</v>
      </c>
      <c r="B8074" s="8">
        <v>41248</v>
      </c>
      <c r="C8074" s="9">
        <v>36.200000000000003</v>
      </c>
      <c r="D8074" s="10">
        <v>20028</v>
      </c>
    </row>
    <row r="8075" spans="1:4" x14ac:dyDescent="0.35">
      <c r="A8075" s="7" t="s">
        <v>754</v>
      </c>
      <c r="B8075" s="8">
        <v>41205</v>
      </c>
      <c r="C8075" s="9">
        <v>192.45</v>
      </c>
      <c r="D8075" s="10">
        <v>70059</v>
      </c>
    </row>
    <row r="8076" spans="1:4" x14ac:dyDescent="0.35">
      <c r="A8076" s="7" t="s">
        <v>754</v>
      </c>
      <c r="B8076" s="8">
        <v>41197</v>
      </c>
      <c r="C8076" s="9">
        <v>11.38</v>
      </c>
      <c r="D8076" s="10">
        <v>20019</v>
      </c>
    </row>
    <row r="8077" spans="1:4" x14ac:dyDescent="0.35">
      <c r="A8077" s="7" t="s">
        <v>755</v>
      </c>
      <c r="B8077" s="8">
        <v>41212</v>
      </c>
      <c r="C8077" s="9">
        <v>10.5</v>
      </c>
      <c r="D8077" s="10">
        <v>20150</v>
      </c>
    </row>
    <row r="8078" spans="1:4" x14ac:dyDescent="0.35">
      <c r="A8078" s="7" t="s">
        <v>756</v>
      </c>
      <c r="B8078" s="8">
        <v>41212</v>
      </c>
      <c r="C8078" s="9">
        <v>10.23</v>
      </c>
      <c r="D8078" s="10">
        <v>20248</v>
      </c>
    </row>
    <row r="8079" spans="1:4" x14ac:dyDescent="0.35">
      <c r="A8079" s="7" t="s">
        <v>756</v>
      </c>
      <c r="B8079" s="8">
        <v>41281</v>
      </c>
      <c r="C8079" s="9">
        <v>25</v>
      </c>
      <c r="D8079" s="10">
        <v>40020</v>
      </c>
    </row>
    <row r="8080" spans="1:4" x14ac:dyDescent="0.35">
      <c r="A8080" s="7" t="s">
        <v>756</v>
      </c>
      <c r="B8080" s="8">
        <v>41281</v>
      </c>
      <c r="C8080" s="9">
        <v>533.37</v>
      </c>
      <c r="D8080" s="10">
        <v>40022</v>
      </c>
    </row>
    <row r="8081" spans="1:4" x14ac:dyDescent="0.35">
      <c r="A8081" s="7" t="s">
        <v>756</v>
      </c>
      <c r="B8081" s="8">
        <v>41366</v>
      </c>
      <c r="C8081" s="9">
        <v>15.75</v>
      </c>
      <c r="D8081" s="10">
        <v>20260</v>
      </c>
    </row>
    <row r="8082" spans="1:4" x14ac:dyDescent="0.35">
      <c r="A8082" s="7" t="s">
        <v>757</v>
      </c>
      <c r="B8082" s="8">
        <v>41212</v>
      </c>
      <c r="C8082" s="9">
        <v>9.9700000000000006</v>
      </c>
      <c r="D8082" s="10">
        <v>20256</v>
      </c>
    </row>
    <row r="8083" spans="1:4" x14ac:dyDescent="0.35">
      <c r="A8083" s="7" t="s">
        <v>758</v>
      </c>
      <c r="B8083" s="8">
        <v>41242</v>
      </c>
      <c r="C8083" s="9">
        <v>14.98</v>
      </c>
      <c r="D8083" s="10">
        <v>60028</v>
      </c>
    </row>
    <row r="8084" spans="1:4" x14ac:dyDescent="0.35">
      <c r="A8084" s="7" t="s">
        <v>758</v>
      </c>
      <c r="B8084" s="8">
        <v>41218</v>
      </c>
      <c r="C8084" s="9">
        <v>14.98</v>
      </c>
      <c r="D8084" s="10">
        <v>40005</v>
      </c>
    </row>
    <row r="8085" spans="1:4" x14ac:dyDescent="0.35">
      <c r="A8085" s="7" t="s">
        <v>758</v>
      </c>
      <c r="B8085" s="8">
        <v>41226</v>
      </c>
      <c r="C8085" s="9">
        <v>14.98</v>
      </c>
      <c r="D8085" s="10">
        <v>10031</v>
      </c>
    </row>
    <row r="8086" spans="1:4" x14ac:dyDescent="0.35">
      <c r="A8086" s="7" t="s">
        <v>758</v>
      </c>
      <c r="B8086" s="8">
        <v>41246</v>
      </c>
      <c r="C8086" s="9">
        <v>14.98</v>
      </c>
      <c r="D8086" s="10">
        <v>10040</v>
      </c>
    </row>
    <row r="8087" spans="1:4" x14ac:dyDescent="0.35">
      <c r="A8087" s="7" t="s">
        <v>758</v>
      </c>
      <c r="B8087" s="8">
        <v>41253</v>
      </c>
      <c r="C8087" s="9">
        <v>14.98</v>
      </c>
      <c r="D8087" s="10">
        <v>70002</v>
      </c>
    </row>
    <row r="8088" spans="1:4" x14ac:dyDescent="0.35">
      <c r="A8088" s="7" t="s">
        <v>758</v>
      </c>
      <c r="B8088" s="8">
        <v>41379</v>
      </c>
      <c r="C8088" s="9">
        <v>10.08</v>
      </c>
      <c r="D8088" s="10">
        <v>10027</v>
      </c>
    </row>
    <row r="8089" spans="1:4" x14ac:dyDescent="0.35">
      <c r="A8089" s="7" t="s">
        <v>758</v>
      </c>
      <c r="B8089" s="8">
        <v>41499</v>
      </c>
      <c r="C8089" s="9">
        <v>11.38</v>
      </c>
      <c r="D8089" s="10">
        <v>60003</v>
      </c>
    </row>
    <row r="8090" spans="1:4" x14ac:dyDescent="0.35">
      <c r="A8090" s="7" t="s">
        <v>759</v>
      </c>
      <c r="B8090" s="8">
        <v>41213</v>
      </c>
      <c r="C8090" s="9">
        <v>27.9</v>
      </c>
      <c r="D8090" s="10">
        <v>20153</v>
      </c>
    </row>
    <row r="8091" spans="1:4" x14ac:dyDescent="0.35">
      <c r="A8091" s="7" t="s">
        <v>760</v>
      </c>
      <c r="B8091" s="8">
        <v>41215</v>
      </c>
      <c r="C8091" s="9">
        <v>29.2</v>
      </c>
      <c r="D8091" s="10">
        <v>20102</v>
      </c>
    </row>
    <row r="8092" spans="1:4" x14ac:dyDescent="0.35">
      <c r="A8092" s="7" t="s">
        <v>760</v>
      </c>
      <c r="B8092" s="8">
        <v>41219</v>
      </c>
      <c r="C8092" s="9">
        <v>15.25</v>
      </c>
      <c r="D8092" s="10">
        <v>30014</v>
      </c>
    </row>
    <row r="8093" spans="1:4" x14ac:dyDescent="0.35">
      <c r="A8093" s="7" t="s">
        <v>760</v>
      </c>
      <c r="B8093" s="8">
        <v>41222</v>
      </c>
      <c r="C8093" s="9">
        <v>12.5</v>
      </c>
      <c r="D8093" s="10">
        <v>30038</v>
      </c>
    </row>
    <row r="8094" spans="1:4" x14ac:dyDescent="0.35">
      <c r="A8094" s="7" t="s">
        <v>760</v>
      </c>
      <c r="B8094" s="8">
        <v>41310</v>
      </c>
      <c r="C8094" s="9">
        <v>70.400000000000006</v>
      </c>
      <c r="D8094" s="10">
        <v>20136</v>
      </c>
    </row>
    <row r="8095" spans="1:4" x14ac:dyDescent="0.35">
      <c r="A8095" s="7" t="s">
        <v>760</v>
      </c>
      <c r="B8095" s="8">
        <v>41346</v>
      </c>
      <c r="C8095" s="9">
        <v>35.450000000000003</v>
      </c>
      <c r="D8095" s="10">
        <v>20119</v>
      </c>
    </row>
    <row r="8096" spans="1:4" x14ac:dyDescent="0.35">
      <c r="A8096" s="7" t="s">
        <v>760</v>
      </c>
      <c r="B8096" s="8">
        <v>41346</v>
      </c>
      <c r="C8096" s="9">
        <v>10.75</v>
      </c>
      <c r="D8096" s="10">
        <v>20119</v>
      </c>
    </row>
    <row r="8097" spans="1:4" x14ac:dyDescent="0.35">
      <c r="A8097" s="7" t="s">
        <v>760</v>
      </c>
      <c r="B8097" s="8">
        <v>41347</v>
      </c>
      <c r="C8097" s="9">
        <v>20.95</v>
      </c>
      <c r="D8097" s="10">
        <v>20154</v>
      </c>
    </row>
    <row r="8098" spans="1:4" x14ac:dyDescent="0.35">
      <c r="A8098" s="7" t="s">
        <v>760</v>
      </c>
      <c r="B8098" s="8">
        <v>41347</v>
      </c>
      <c r="C8098" s="9">
        <v>9</v>
      </c>
      <c r="D8098" s="10">
        <v>20228</v>
      </c>
    </row>
    <row r="8099" spans="1:4" x14ac:dyDescent="0.35">
      <c r="A8099" s="7" t="s">
        <v>760</v>
      </c>
      <c r="B8099" s="8">
        <v>41354</v>
      </c>
      <c r="C8099" s="9">
        <v>9.48</v>
      </c>
      <c r="D8099" s="10">
        <v>20522</v>
      </c>
    </row>
    <row r="8100" spans="1:4" x14ac:dyDescent="0.35">
      <c r="A8100" s="7" t="s">
        <v>760</v>
      </c>
      <c r="B8100" s="8">
        <v>41354</v>
      </c>
      <c r="C8100" s="9">
        <v>6.47</v>
      </c>
      <c r="D8100" s="10">
        <v>20523</v>
      </c>
    </row>
    <row r="8101" spans="1:4" x14ac:dyDescent="0.35">
      <c r="A8101" s="7" t="s">
        <v>760</v>
      </c>
      <c r="B8101" s="8">
        <v>41365</v>
      </c>
      <c r="C8101" s="9">
        <v>11</v>
      </c>
      <c r="D8101" s="10">
        <v>20150</v>
      </c>
    </row>
    <row r="8102" spans="1:4" x14ac:dyDescent="0.35">
      <c r="A8102" s="7" t="s">
        <v>760</v>
      </c>
      <c r="B8102" s="8">
        <v>41367</v>
      </c>
      <c r="C8102" s="9">
        <v>43.95</v>
      </c>
      <c r="D8102" s="10">
        <v>30029</v>
      </c>
    </row>
    <row r="8103" spans="1:4" x14ac:dyDescent="0.35">
      <c r="A8103" s="7" t="s">
        <v>760</v>
      </c>
      <c r="B8103" s="8">
        <v>41375</v>
      </c>
      <c r="C8103" s="9">
        <v>18.95</v>
      </c>
      <c r="D8103" s="10">
        <v>20144</v>
      </c>
    </row>
    <row r="8104" spans="1:4" x14ac:dyDescent="0.35">
      <c r="A8104" s="7" t="s">
        <v>760</v>
      </c>
      <c r="B8104" s="8">
        <v>41381</v>
      </c>
      <c r="C8104" s="9">
        <v>41.9</v>
      </c>
      <c r="D8104" s="10">
        <v>20177</v>
      </c>
    </row>
    <row r="8105" spans="1:4" x14ac:dyDescent="0.35">
      <c r="A8105" s="7" t="s">
        <v>760</v>
      </c>
      <c r="B8105" s="8">
        <v>41383</v>
      </c>
      <c r="C8105" s="9">
        <v>30.95</v>
      </c>
      <c r="D8105" s="10">
        <v>30010</v>
      </c>
    </row>
    <row r="8106" spans="1:4" x14ac:dyDescent="0.35">
      <c r="A8106" s="7" t="s">
        <v>760</v>
      </c>
      <c r="B8106" s="8">
        <v>41380</v>
      </c>
      <c r="C8106" s="9">
        <v>25.95</v>
      </c>
      <c r="D8106" s="10">
        <v>20205</v>
      </c>
    </row>
    <row r="8107" spans="1:4" x14ac:dyDescent="0.35">
      <c r="A8107" s="7" t="s">
        <v>760</v>
      </c>
      <c r="B8107" s="8">
        <v>41388</v>
      </c>
      <c r="C8107" s="9">
        <v>15</v>
      </c>
      <c r="D8107" s="10">
        <v>80002</v>
      </c>
    </row>
    <row r="8108" spans="1:4" x14ac:dyDescent="0.35">
      <c r="A8108" s="7" t="s">
        <v>760</v>
      </c>
      <c r="B8108" s="8">
        <v>41401</v>
      </c>
      <c r="C8108" s="9">
        <v>57.45</v>
      </c>
      <c r="D8108" s="10">
        <v>30020</v>
      </c>
    </row>
    <row r="8109" spans="1:4" x14ac:dyDescent="0.35">
      <c r="A8109" s="7" t="s">
        <v>760</v>
      </c>
      <c r="B8109" s="8">
        <v>41558</v>
      </c>
      <c r="C8109" s="9">
        <v>35.25</v>
      </c>
      <c r="D8109" s="10">
        <v>30024</v>
      </c>
    </row>
    <row r="8110" spans="1:4" x14ac:dyDescent="0.35">
      <c r="A8110" s="7" t="s">
        <v>760</v>
      </c>
      <c r="B8110" s="8">
        <v>41568</v>
      </c>
      <c r="C8110" s="9">
        <v>7.75</v>
      </c>
      <c r="D8110" s="10">
        <v>20153</v>
      </c>
    </row>
    <row r="8111" spans="1:4" x14ac:dyDescent="0.35">
      <c r="A8111" s="7" t="s">
        <v>760</v>
      </c>
      <c r="B8111" s="8">
        <v>41582</v>
      </c>
      <c r="C8111" s="9">
        <v>35.450000000000003</v>
      </c>
      <c r="D8111" s="10">
        <v>20119</v>
      </c>
    </row>
    <row r="8112" spans="1:4" x14ac:dyDescent="0.35">
      <c r="A8112" s="7" t="s">
        <v>760</v>
      </c>
      <c r="B8112" s="8">
        <v>41582</v>
      </c>
      <c r="C8112" s="9">
        <v>10.75</v>
      </c>
      <c r="D8112" s="10">
        <v>20119</v>
      </c>
    </row>
    <row r="8113" spans="1:4" x14ac:dyDescent="0.35">
      <c r="A8113" s="7" t="s">
        <v>761</v>
      </c>
      <c r="B8113" s="8">
        <v>41215</v>
      </c>
      <c r="C8113" s="9">
        <v>26.85</v>
      </c>
      <c r="D8113" s="10">
        <v>20150</v>
      </c>
    </row>
    <row r="8114" spans="1:4" x14ac:dyDescent="0.35">
      <c r="A8114" s="7" t="s">
        <v>761</v>
      </c>
      <c r="B8114" s="8">
        <v>41249</v>
      </c>
      <c r="C8114" s="9">
        <v>26.9</v>
      </c>
      <c r="D8114" s="10">
        <v>30075</v>
      </c>
    </row>
    <row r="8115" spans="1:4" x14ac:dyDescent="0.35">
      <c r="A8115" s="7" t="s">
        <v>761</v>
      </c>
      <c r="B8115" s="8">
        <v>41279</v>
      </c>
      <c r="C8115" s="9">
        <v>40.9</v>
      </c>
      <c r="D8115" s="10">
        <v>20215</v>
      </c>
    </row>
    <row r="8116" spans="1:4" x14ac:dyDescent="0.35">
      <c r="A8116" s="7" t="s">
        <v>761</v>
      </c>
      <c r="B8116" s="8">
        <v>41404</v>
      </c>
      <c r="C8116" s="9">
        <v>81.45</v>
      </c>
      <c r="D8116" s="10">
        <v>20172</v>
      </c>
    </row>
    <row r="8117" spans="1:4" x14ac:dyDescent="0.35">
      <c r="A8117" s="7" t="s">
        <v>762</v>
      </c>
      <c r="B8117" s="8">
        <v>41215</v>
      </c>
      <c r="C8117" s="9">
        <v>8.9499999999999993</v>
      </c>
      <c r="D8117" s="10">
        <v>20012</v>
      </c>
    </row>
    <row r="8118" spans="1:4" x14ac:dyDescent="0.35">
      <c r="A8118" s="7" t="s">
        <v>762</v>
      </c>
      <c r="B8118" s="8">
        <v>41215</v>
      </c>
      <c r="C8118" s="9">
        <v>50</v>
      </c>
      <c r="D8118" s="10">
        <v>20094</v>
      </c>
    </row>
    <row r="8119" spans="1:4" x14ac:dyDescent="0.35">
      <c r="A8119" s="7" t="s">
        <v>762</v>
      </c>
      <c r="B8119" s="8">
        <v>41241</v>
      </c>
      <c r="C8119" s="9">
        <v>16.5</v>
      </c>
      <c r="D8119" s="10">
        <v>40022</v>
      </c>
    </row>
    <row r="8120" spans="1:4" x14ac:dyDescent="0.35">
      <c r="A8120" s="7" t="s">
        <v>762</v>
      </c>
      <c r="B8120" s="8">
        <v>41218</v>
      </c>
      <c r="C8120" s="9">
        <v>8.9499999999999993</v>
      </c>
      <c r="D8120" s="10">
        <v>50011</v>
      </c>
    </row>
    <row r="8121" spans="1:4" x14ac:dyDescent="0.35">
      <c r="A8121" s="7" t="s">
        <v>762</v>
      </c>
      <c r="B8121" s="8">
        <v>41233</v>
      </c>
      <c r="C8121" s="9">
        <v>18.61</v>
      </c>
      <c r="D8121" s="10">
        <v>70020</v>
      </c>
    </row>
    <row r="8122" spans="1:4" x14ac:dyDescent="0.35">
      <c r="A8122" s="7" t="s">
        <v>762</v>
      </c>
      <c r="B8122" s="8">
        <v>41274</v>
      </c>
      <c r="C8122" s="9">
        <v>25.29</v>
      </c>
      <c r="D8122" s="10">
        <v>50004</v>
      </c>
    </row>
    <row r="8123" spans="1:4" x14ac:dyDescent="0.35">
      <c r="A8123" s="7" t="s">
        <v>762</v>
      </c>
      <c r="B8123" s="8">
        <v>41285</v>
      </c>
      <c r="C8123" s="9">
        <v>8.1</v>
      </c>
      <c r="D8123" s="10">
        <v>20025</v>
      </c>
    </row>
    <row r="8124" spans="1:4" x14ac:dyDescent="0.35">
      <c r="A8124" s="7" t="s">
        <v>762</v>
      </c>
      <c r="B8124" s="8">
        <v>41302</v>
      </c>
      <c r="C8124" s="9">
        <v>8.9499999999999993</v>
      </c>
      <c r="D8124" s="10">
        <v>40001</v>
      </c>
    </row>
    <row r="8125" spans="1:4" x14ac:dyDescent="0.35">
      <c r="A8125" s="7" t="s">
        <v>762</v>
      </c>
      <c r="B8125" s="8">
        <v>41383</v>
      </c>
      <c r="C8125" s="9">
        <v>14.95</v>
      </c>
      <c r="D8125" s="10">
        <v>40020</v>
      </c>
    </row>
    <row r="8126" spans="1:4" x14ac:dyDescent="0.35">
      <c r="A8126" s="7" t="s">
        <v>762</v>
      </c>
      <c r="B8126" s="8">
        <v>41430</v>
      </c>
      <c r="C8126" s="9">
        <v>9</v>
      </c>
      <c r="D8126" s="10">
        <v>20015</v>
      </c>
    </row>
    <row r="8127" spans="1:4" x14ac:dyDescent="0.35">
      <c r="A8127" s="7" t="s">
        <v>762</v>
      </c>
      <c r="B8127" s="8">
        <v>41457</v>
      </c>
      <c r="C8127" s="9">
        <v>10.65</v>
      </c>
      <c r="D8127" s="10">
        <v>20049</v>
      </c>
    </row>
    <row r="8128" spans="1:4" x14ac:dyDescent="0.35">
      <c r="A8128" s="7" t="s">
        <v>762</v>
      </c>
      <c r="B8128" s="8">
        <v>41500</v>
      </c>
      <c r="C8128" s="9">
        <v>22.95</v>
      </c>
      <c r="D8128" s="10">
        <v>10024</v>
      </c>
    </row>
    <row r="8129" spans="1:4" x14ac:dyDescent="0.35">
      <c r="A8129" s="7" t="s">
        <v>762</v>
      </c>
      <c r="B8129" s="8">
        <v>41533</v>
      </c>
      <c r="C8129" s="9">
        <v>36.75</v>
      </c>
      <c r="D8129" s="10">
        <v>20107</v>
      </c>
    </row>
    <row r="8130" spans="1:4" x14ac:dyDescent="0.35">
      <c r="A8130" s="7" t="s">
        <v>762</v>
      </c>
      <c r="B8130" s="8">
        <v>41558</v>
      </c>
      <c r="C8130" s="9">
        <v>12.6</v>
      </c>
      <c r="D8130" s="10">
        <v>70019</v>
      </c>
    </row>
    <row r="8131" spans="1:4" x14ac:dyDescent="0.35">
      <c r="A8131" s="7" t="s">
        <v>763</v>
      </c>
      <c r="B8131" s="8">
        <v>41214</v>
      </c>
      <c r="C8131" s="9">
        <v>23.6</v>
      </c>
      <c r="D8131" s="10">
        <v>20229</v>
      </c>
    </row>
    <row r="8132" spans="1:4" x14ac:dyDescent="0.35">
      <c r="A8132" s="7" t="s">
        <v>763</v>
      </c>
      <c r="B8132" s="8">
        <v>41214</v>
      </c>
      <c r="C8132" s="9">
        <v>21.6</v>
      </c>
      <c r="D8132" s="10">
        <v>20229</v>
      </c>
    </row>
    <row r="8133" spans="1:4" x14ac:dyDescent="0.35">
      <c r="A8133" s="7" t="s">
        <v>763</v>
      </c>
      <c r="B8133" s="8">
        <v>41218</v>
      </c>
      <c r="C8133" s="9">
        <v>12.65</v>
      </c>
      <c r="D8133" s="10">
        <v>20189</v>
      </c>
    </row>
    <row r="8134" spans="1:4" x14ac:dyDescent="0.35">
      <c r="A8134" s="7" t="s">
        <v>763</v>
      </c>
      <c r="B8134" s="8">
        <v>41219</v>
      </c>
      <c r="C8134" s="9">
        <v>12.54</v>
      </c>
      <c r="D8134" s="10">
        <v>20195</v>
      </c>
    </row>
    <row r="8135" spans="1:4" x14ac:dyDescent="0.35">
      <c r="A8135" s="7" t="s">
        <v>763</v>
      </c>
      <c r="B8135" s="8">
        <v>41220</v>
      </c>
      <c r="C8135" s="9">
        <v>23.6</v>
      </c>
      <c r="D8135" s="10">
        <v>20229</v>
      </c>
    </row>
    <row r="8136" spans="1:4" x14ac:dyDescent="0.35">
      <c r="A8136" s="7" t="s">
        <v>763</v>
      </c>
      <c r="B8136" s="8">
        <v>41220</v>
      </c>
      <c r="C8136" s="9">
        <v>21.6</v>
      </c>
      <c r="D8136" s="10">
        <v>20229</v>
      </c>
    </row>
    <row r="8137" spans="1:4" x14ac:dyDescent="0.35">
      <c r="A8137" s="7" t="s">
        <v>763</v>
      </c>
      <c r="B8137" s="8">
        <v>41221</v>
      </c>
      <c r="C8137" s="9">
        <v>15.9</v>
      </c>
      <c r="D8137" s="10">
        <v>20167</v>
      </c>
    </row>
    <row r="8138" spans="1:4" x14ac:dyDescent="0.35">
      <c r="A8138" s="7" t="s">
        <v>763</v>
      </c>
      <c r="B8138" s="8">
        <v>41225</v>
      </c>
      <c r="C8138" s="9">
        <v>17.45</v>
      </c>
      <c r="D8138" s="10">
        <v>20153</v>
      </c>
    </row>
    <row r="8139" spans="1:4" x14ac:dyDescent="0.35">
      <c r="A8139" s="7" t="s">
        <v>764</v>
      </c>
      <c r="B8139" s="8">
        <v>41214</v>
      </c>
      <c r="C8139" s="9">
        <v>0.01</v>
      </c>
      <c r="D8139" s="10">
        <v>20017</v>
      </c>
    </row>
    <row r="8140" spans="1:4" x14ac:dyDescent="0.35">
      <c r="A8140" s="7" t="s">
        <v>765</v>
      </c>
      <c r="B8140" s="8">
        <v>41220</v>
      </c>
      <c r="C8140" s="9">
        <v>46.25</v>
      </c>
      <c r="D8140" s="10">
        <v>20194</v>
      </c>
    </row>
    <row r="8141" spans="1:4" x14ac:dyDescent="0.35">
      <c r="A8141" s="7" t="s">
        <v>766</v>
      </c>
      <c r="B8141" s="8">
        <v>41238</v>
      </c>
      <c r="C8141" s="9">
        <v>29.95</v>
      </c>
      <c r="D8141" s="10">
        <v>20038</v>
      </c>
    </row>
    <row r="8142" spans="1:4" x14ac:dyDescent="0.35">
      <c r="A8142" s="7" t="s">
        <v>766</v>
      </c>
      <c r="B8142" s="8">
        <v>41216</v>
      </c>
      <c r="C8142" s="9">
        <v>15.95</v>
      </c>
      <c r="D8142" s="10">
        <v>20246</v>
      </c>
    </row>
    <row r="8143" spans="1:4" x14ac:dyDescent="0.35">
      <c r="A8143" s="7" t="s">
        <v>766</v>
      </c>
      <c r="B8143" s="8">
        <v>41227</v>
      </c>
      <c r="C8143" s="9">
        <v>15.95</v>
      </c>
      <c r="D8143" s="10">
        <v>20196</v>
      </c>
    </row>
    <row r="8144" spans="1:4" x14ac:dyDescent="0.35">
      <c r="A8144" s="7" t="s">
        <v>766</v>
      </c>
      <c r="B8144" s="8">
        <v>41316</v>
      </c>
      <c r="C8144" s="9">
        <v>22.5</v>
      </c>
      <c r="D8144" s="10">
        <v>20197</v>
      </c>
    </row>
    <row r="8145" spans="1:4" x14ac:dyDescent="0.35">
      <c r="A8145" s="7" t="s">
        <v>766</v>
      </c>
      <c r="B8145" s="8">
        <v>41551</v>
      </c>
      <c r="C8145" s="9">
        <v>21.95</v>
      </c>
      <c r="D8145" s="10">
        <v>20154</v>
      </c>
    </row>
    <row r="8146" spans="1:4" x14ac:dyDescent="0.35">
      <c r="A8146" s="7" t="s">
        <v>767</v>
      </c>
      <c r="B8146" s="8">
        <v>41216</v>
      </c>
      <c r="C8146" s="9">
        <v>5.5</v>
      </c>
      <c r="D8146" s="10">
        <v>20092</v>
      </c>
    </row>
    <row r="8147" spans="1:4" x14ac:dyDescent="0.35">
      <c r="A8147" s="7" t="s">
        <v>767</v>
      </c>
      <c r="B8147" s="8">
        <v>41298</v>
      </c>
      <c r="C8147" s="9">
        <v>54.85</v>
      </c>
      <c r="D8147" s="10">
        <v>10120</v>
      </c>
    </row>
    <row r="8148" spans="1:4" x14ac:dyDescent="0.35">
      <c r="A8148" s="7" t="s">
        <v>768</v>
      </c>
      <c r="B8148" s="8">
        <v>41239</v>
      </c>
      <c r="C8148" s="9">
        <v>13.9</v>
      </c>
      <c r="D8148" s="10">
        <v>20024</v>
      </c>
    </row>
    <row r="8149" spans="1:4" x14ac:dyDescent="0.35">
      <c r="A8149" s="7" t="s">
        <v>768</v>
      </c>
      <c r="B8149" s="8">
        <v>41218</v>
      </c>
      <c r="C8149" s="9">
        <v>6.07</v>
      </c>
      <c r="D8149" s="10">
        <v>20033</v>
      </c>
    </row>
    <row r="8150" spans="1:4" x14ac:dyDescent="0.35">
      <c r="A8150" s="7" t="s">
        <v>768</v>
      </c>
      <c r="B8150" s="8">
        <v>41243</v>
      </c>
      <c r="C8150" s="9">
        <v>15.21</v>
      </c>
      <c r="D8150" s="10">
        <v>50026</v>
      </c>
    </row>
    <row r="8151" spans="1:4" x14ac:dyDescent="0.35">
      <c r="A8151" s="7" t="s">
        <v>768</v>
      </c>
      <c r="B8151" s="8">
        <v>41243</v>
      </c>
      <c r="C8151" s="9">
        <v>14.8</v>
      </c>
      <c r="D8151" s="10">
        <v>10086</v>
      </c>
    </row>
    <row r="8152" spans="1:4" x14ac:dyDescent="0.35">
      <c r="A8152" s="7" t="s">
        <v>768</v>
      </c>
      <c r="B8152" s="8">
        <v>41243</v>
      </c>
      <c r="C8152" s="9">
        <v>16.600000000000001</v>
      </c>
      <c r="D8152" s="10">
        <v>10087</v>
      </c>
    </row>
    <row r="8153" spans="1:4" x14ac:dyDescent="0.35">
      <c r="A8153" s="7" t="s">
        <v>768</v>
      </c>
      <c r="B8153" s="8">
        <v>41221</v>
      </c>
      <c r="C8153" s="9">
        <v>9.4</v>
      </c>
      <c r="D8153" s="10">
        <v>20029</v>
      </c>
    </row>
    <row r="8154" spans="1:4" x14ac:dyDescent="0.35">
      <c r="A8154" s="7" t="s">
        <v>768</v>
      </c>
      <c r="B8154" s="8">
        <v>41222</v>
      </c>
      <c r="C8154" s="9">
        <v>11.5</v>
      </c>
      <c r="D8154" s="10">
        <v>10060</v>
      </c>
    </row>
    <row r="8155" spans="1:4" x14ac:dyDescent="0.35">
      <c r="A8155" s="7" t="s">
        <v>768</v>
      </c>
      <c r="B8155" s="8">
        <v>41226</v>
      </c>
      <c r="C8155" s="9">
        <v>10.93</v>
      </c>
      <c r="D8155" s="10">
        <v>20059</v>
      </c>
    </row>
    <row r="8156" spans="1:4" x14ac:dyDescent="0.35">
      <c r="A8156" s="7" t="s">
        <v>768</v>
      </c>
      <c r="B8156" s="8">
        <v>41227</v>
      </c>
      <c r="C8156" s="9">
        <v>17.64</v>
      </c>
      <c r="D8156" s="10">
        <v>20046</v>
      </c>
    </row>
    <row r="8157" spans="1:4" x14ac:dyDescent="0.35">
      <c r="A8157" s="7" t="s">
        <v>768</v>
      </c>
      <c r="B8157" s="8">
        <v>41228</v>
      </c>
      <c r="C8157" s="9">
        <v>10.75</v>
      </c>
      <c r="D8157" s="10">
        <v>20045</v>
      </c>
    </row>
    <row r="8158" spans="1:4" x14ac:dyDescent="0.35">
      <c r="A8158" s="7" t="s">
        <v>768</v>
      </c>
      <c r="B8158" s="8">
        <v>41229</v>
      </c>
      <c r="C8158" s="9">
        <v>10.75</v>
      </c>
      <c r="D8158" s="10">
        <v>20056</v>
      </c>
    </row>
    <row r="8159" spans="1:4" x14ac:dyDescent="0.35">
      <c r="A8159" s="7" t="s">
        <v>768</v>
      </c>
      <c r="B8159" s="8">
        <v>41233</v>
      </c>
      <c r="C8159" s="9">
        <v>20.2</v>
      </c>
      <c r="D8159" s="10">
        <v>20039</v>
      </c>
    </row>
    <row r="8160" spans="1:4" x14ac:dyDescent="0.35">
      <c r="A8160" s="7" t="s">
        <v>768</v>
      </c>
      <c r="B8160" s="8">
        <v>41234</v>
      </c>
      <c r="C8160" s="9">
        <v>5.31</v>
      </c>
      <c r="D8160" s="10">
        <v>70001</v>
      </c>
    </row>
    <row r="8161" spans="1:4" x14ac:dyDescent="0.35">
      <c r="A8161" s="7" t="s">
        <v>768</v>
      </c>
      <c r="B8161" s="8">
        <v>41234</v>
      </c>
      <c r="C8161" s="9">
        <v>13.9</v>
      </c>
      <c r="D8161" s="10">
        <v>20008</v>
      </c>
    </row>
    <row r="8162" spans="1:4" x14ac:dyDescent="0.35">
      <c r="A8162" s="7" t="s">
        <v>768</v>
      </c>
      <c r="B8162" s="8">
        <v>41261</v>
      </c>
      <c r="C8162" s="9">
        <v>8.73</v>
      </c>
      <c r="D8162" s="10">
        <v>20019</v>
      </c>
    </row>
    <row r="8163" spans="1:4" x14ac:dyDescent="0.35">
      <c r="A8163" s="7" t="s">
        <v>768</v>
      </c>
      <c r="B8163" s="8">
        <v>41260</v>
      </c>
      <c r="C8163" s="9">
        <v>8.32</v>
      </c>
      <c r="D8163" s="10">
        <v>20042</v>
      </c>
    </row>
    <row r="8164" spans="1:4" x14ac:dyDescent="0.35">
      <c r="A8164" s="7" t="s">
        <v>768</v>
      </c>
      <c r="B8164" s="8">
        <v>41266</v>
      </c>
      <c r="C8164" s="9">
        <v>62.95</v>
      </c>
      <c r="D8164" s="10">
        <v>10075</v>
      </c>
    </row>
    <row r="8165" spans="1:4" x14ac:dyDescent="0.35">
      <c r="A8165" s="7" t="s">
        <v>768</v>
      </c>
      <c r="B8165" s="8">
        <v>41274</v>
      </c>
      <c r="C8165" s="9">
        <v>11.65</v>
      </c>
      <c r="D8165" s="10">
        <v>20020</v>
      </c>
    </row>
    <row r="8166" spans="1:4" x14ac:dyDescent="0.35">
      <c r="A8166" s="7" t="s">
        <v>769</v>
      </c>
      <c r="B8166" s="8">
        <v>41213</v>
      </c>
      <c r="C8166" s="9">
        <v>19.45</v>
      </c>
      <c r="D8166" s="10">
        <v>20170</v>
      </c>
    </row>
    <row r="8167" spans="1:4" x14ac:dyDescent="0.35">
      <c r="A8167" s="7" t="s">
        <v>770</v>
      </c>
      <c r="B8167" s="8">
        <v>41208</v>
      </c>
      <c r="C8167" s="9">
        <v>8.5500000000000007</v>
      </c>
      <c r="D8167" s="10">
        <v>20031</v>
      </c>
    </row>
    <row r="8168" spans="1:4" x14ac:dyDescent="0.35">
      <c r="A8168" s="7" t="s">
        <v>771</v>
      </c>
      <c r="B8168" s="8">
        <v>41208</v>
      </c>
      <c r="C8168" s="9">
        <v>5.17</v>
      </c>
      <c r="D8168" s="10">
        <v>20032</v>
      </c>
    </row>
    <row r="8169" spans="1:4" x14ac:dyDescent="0.35">
      <c r="A8169" s="7" t="s">
        <v>771</v>
      </c>
      <c r="B8169" s="8">
        <v>41240</v>
      </c>
      <c r="C8169" s="9">
        <v>10.119999999999999</v>
      </c>
      <c r="D8169" s="10">
        <v>20046</v>
      </c>
    </row>
    <row r="8170" spans="1:4" x14ac:dyDescent="0.35">
      <c r="A8170" s="7" t="s">
        <v>771</v>
      </c>
      <c r="B8170" s="8">
        <v>41214</v>
      </c>
      <c r="C8170" s="9">
        <v>43.83</v>
      </c>
      <c r="D8170" s="10">
        <v>20070</v>
      </c>
    </row>
    <row r="8171" spans="1:4" x14ac:dyDescent="0.35">
      <c r="A8171" s="7" t="s">
        <v>771</v>
      </c>
      <c r="B8171" s="8">
        <v>41219</v>
      </c>
      <c r="C8171" s="9">
        <v>5.17</v>
      </c>
      <c r="D8171" s="10">
        <v>30007</v>
      </c>
    </row>
    <row r="8172" spans="1:4" x14ac:dyDescent="0.35">
      <c r="A8172" s="7" t="s">
        <v>771</v>
      </c>
      <c r="B8172" s="8">
        <v>41220</v>
      </c>
      <c r="C8172" s="9">
        <v>4.95</v>
      </c>
      <c r="D8172" s="10">
        <v>20041</v>
      </c>
    </row>
    <row r="8173" spans="1:4" x14ac:dyDescent="0.35">
      <c r="A8173" s="7" t="s">
        <v>771</v>
      </c>
      <c r="B8173" s="8">
        <v>41220</v>
      </c>
      <c r="C8173" s="9">
        <v>4.45</v>
      </c>
      <c r="D8173" s="10">
        <v>20041</v>
      </c>
    </row>
    <row r="8174" spans="1:4" x14ac:dyDescent="0.35">
      <c r="A8174" s="7" t="s">
        <v>771</v>
      </c>
      <c r="B8174" s="8">
        <v>41221</v>
      </c>
      <c r="C8174" s="9">
        <v>2.25</v>
      </c>
      <c r="D8174" s="10">
        <v>20031</v>
      </c>
    </row>
    <row r="8175" spans="1:4" x14ac:dyDescent="0.35">
      <c r="A8175" s="7" t="s">
        <v>771</v>
      </c>
      <c r="B8175" s="8">
        <v>41227</v>
      </c>
      <c r="C8175" s="9">
        <v>3.15</v>
      </c>
      <c r="D8175" s="10">
        <v>20048</v>
      </c>
    </row>
    <row r="8176" spans="1:4" x14ac:dyDescent="0.35">
      <c r="A8176" s="7" t="s">
        <v>771</v>
      </c>
      <c r="B8176" s="8">
        <v>41228</v>
      </c>
      <c r="C8176" s="9">
        <v>9.6300000000000008</v>
      </c>
      <c r="D8176" s="10">
        <v>20047</v>
      </c>
    </row>
    <row r="8177" spans="1:4" x14ac:dyDescent="0.35">
      <c r="A8177" s="7" t="s">
        <v>771</v>
      </c>
      <c r="B8177" s="8">
        <v>41229</v>
      </c>
      <c r="C8177" s="9">
        <v>7.65</v>
      </c>
      <c r="D8177" s="10">
        <v>20057</v>
      </c>
    </row>
    <row r="8178" spans="1:4" x14ac:dyDescent="0.35">
      <c r="A8178" s="7" t="s">
        <v>771</v>
      </c>
      <c r="B8178" s="8">
        <v>41233</v>
      </c>
      <c r="C8178" s="9">
        <v>4.95</v>
      </c>
      <c r="D8178" s="10">
        <v>20041</v>
      </c>
    </row>
    <row r="8179" spans="1:4" x14ac:dyDescent="0.35">
      <c r="A8179" s="7" t="s">
        <v>771</v>
      </c>
      <c r="B8179" s="8">
        <v>41233</v>
      </c>
      <c r="C8179" s="9">
        <v>4.45</v>
      </c>
      <c r="D8179" s="10">
        <v>20041</v>
      </c>
    </row>
    <row r="8180" spans="1:4" x14ac:dyDescent="0.35">
      <c r="A8180" s="7" t="s">
        <v>771</v>
      </c>
      <c r="B8180" s="8">
        <v>41234</v>
      </c>
      <c r="C8180" s="9">
        <v>7.6</v>
      </c>
      <c r="D8180" s="10">
        <v>20009</v>
      </c>
    </row>
    <row r="8181" spans="1:4" x14ac:dyDescent="0.35">
      <c r="A8181" s="7" t="s">
        <v>772</v>
      </c>
      <c r="B8181" s="8">
        <v>41208</v>
      </c>
      <c r="C8181" s="9">
        <v>21.5</v>
      </c>
      <c r="D8181" s="10">
        <v>20026</v>
      </c>
    </row>
    <row r="8182" spans="1:4" x14ac:dyDescent="0.35">
      <c r="A8182" s="7" t="s">
        <v>773</v>
      </c>
      <c r="B8182" s="8">
        <v>41213</v>
      </c>
      <c r="C8182" s="9">
        <v>29.95</v>
      </c>
      <c r="D8182" s="10">
        <v>20157</v>
      </c>
    </row>
    <row r="8183" spans="1:4" x14ac:dyDescent="0.35">
      <c r="A8183" s="7" t="s">
        <v>773</v>
      </c>
      <c r="B8183" s="8">
        <v>41228</v>
      </c>
      <c r="C8183" s="9">
        <v>13.65</v>
      </c>
      <c r="D8183" s="10">
        <v>20013</v>
      </c>
    </row>
    <row r="8184" spans="1:4" x14ac:dyDescent="0.35">
      <c r="A8184" s="7" t="s">
        <v>773</v>
      </c>
      <c r="B8184" s="8">
        <v>41257</v>
      </c>
      <c r="C8184" s="9">
        <v>7.25</v>
      </c>
      <c r="D8184" s="10">
        <v>10064</v>
      </c>
    </row>
    <row r="8185" spans="1:4" x14ac:dyDescent="0.35">
      <c r="A8185" s="7" t="s">
        <v>773</v>
      </c>
      <c r="B8185" s="8">
        <v>41360</v>
      </c>
      <c r="C8185" s="9">
        <v>42.2</v>
      </c>
      <c r="D8185" s="10">
        <v>10154</v>
      </c>
    </row>
    <row r="8186" spans="1:4" x14ac:dyDescent="0.35">
      <c r="A8186" s="7" t="s">
        <v>773</v>
      </c>
      <c r="B8186" s="8">
        <v>41392</v>
      </c>
      <c r="C8186" s="9">
        <v>27.6</v>
      </c>
      <c r="D8186" s="10">
        <v>10009</v>
      </c>
    </row>
    <row r="8187" spans="1:4" x14ac:dyDescent="0.35">
      <c r="A8187" s="7" t="s">
        <v>773</v>
      </c>
      <c r="B8187" s="8">
        <v>41468</v>
      </c>
      <c r="C8187" s="9">
        <v>39.799999999999997</v>
      </c>
      <c r="D8187" s="10">
        <v>10086</v>
      </c>
    </row>
    <row r="8188" spans="1:4" x14ac:dyDescent="0.35">
      <c r="A8188" s="7" t="s">
        <v>773</v>
      </c>
      <c r="B8188" s="8">
        <v>41504</v>
      </c>
      <c r="C8188" s="9">
        <v>41.35</v>
      </c>
      <c r="D8188" s="10">
        <v>60032</v>
      </c>
    </row>
    <row r="8189" spans="1:4" x14ac:dyDescent="0.35">
      <c r="A8189" s="7" t="s">
        <v>774</v>
      </c>
      <c r="B8189" s="8">
        <v>41213</v>
      </c>
      <c r="C8189" s="9">
        <v>10</v>
      </c>
      <c r="D8189" s="10">
        <v>20161</v>
      </c>
    </row>
    <row r="8190" spans="1:4" x14ac:dyDescent="0.35">
      <c r="A8190" s="7" t="s">
        <v>775</v>
      </c>
      <c r="B8190" s="8">
        <v>41213</v>
      </c>
      <c r="C8190" s="9">
        <v>10</v>
      </c>
      <c r="D8190" s="10">
        <v>20177</v>
      </c>
    </row>
    <row r="8191" spans="1:4" x14ac:dyDescent="0.35">
      <c r="A8191" s="7" t="s">
        <v>775</v>
      </c>
      <c r="B8191" s="8">
        <v>41262</v>
      </c>
      <c r="C8191" s="9">
        <v>15</v>
      </c>
      <c r="D8191" s="10">
        <v>30065</v>
      </c>
    </row>
    <row r="8192" spans="1:4" x14ac:dyDescent="0.35">
      <c r="A8192" s="7" t="s">
        <v>776</v>
      </c>
      <c r="B8192" s="8">
        <v>41205</v>
      </c>
      <c r="C8192" s="9">
        <v>170.14</v>
      </c>
      <c r="D8192" s="10">
        <v>30006</v>
      </c>
    </row>
    <row r="8193" spans="1:4" x14ac:dyDescent="0.35">
      <c r="A8193" s="7" t="s">
        <v>776</v>
      </c>
      <c r="B8193" s="8">
        <v>41212</v>
      </c>
      <c r="C8193" s="9">
        <v>7.95</v>
      </c>
      <c r="D8193" s="10">
        <v>10065</v>
      </c>
    </row>
    <row r="8194" spans="1:4" x14ac:dyDescent="0.35">
      <c r="A8194" s="7" t="s">
        <v>776</v>
      </c>
      <c r="B8194" s="8">
        <v>41263</v>
      </c>
      <c r="C8194" s="9">
        <v>8.5500000000000007</v>
      </c>
      <c r="D8194" s="10">
        <v>10008</v>
      </c>
    </row>
    <row r="8195" spans="1:4" x14ac:dyDescent="0.35">
      <c r="A8195" s="7" t="s">
        <v>776</v>
      </c>
      <c r="B8195" s="8">
        <v>41284</v>
      </c>
      <c r="C8195" s="9">
        <v>136.85</v>
      </c>
      <c r="D8195" s="10">
        <v>20135</v>
      </c>
    </row>
    <row r="8196" spans="1:4" x14ac:dyDescent="0.35">
      <c r="A8196" s="7" t="s">
        <v>776</v>
      </c>
      <c r="B8196" s="8">
        <v>41297</v>
      </c>
      <c r="C8196" s="9">
        <v>14.17</v>
      </c>
      <c r="D8196" s="10">
        <v>20004</v>
      </c>
    </row>
    <row r="8197" spans="1:4" x14ac:dyDescent="0.35">
      <c r="A8197" s="7" t="s">
        <v>776</v>
      </c>
      <c r="B8197" s="8">
        <v>41309</v>
      </c>
      <c r="C8197" s="9">
        <v>138.82</v>
      </c>
      <c r="D8197" s="10">
        <v>20128</v>
      </c>
    </row>
    <row r="8198" spans="1:4" x14ac:dyDescent="0.35">
      <c r="A8198" s="7" t="s">
        <v>776</v>
      </c>
      <c r="B8198" s="8">
        <v>41326</v>
      </c>
      <c r="C8198" s="9">
        <v>76</v>
      </c>
      <c r="D8198" s="10">
        <v>30028</v>
      </c>
    </row>
    <row r="8199" spans="1:4" x14ac:dyDescent="0.35">
      <c r="A8199" s="7" t="s">
        <v>776</v>
      </c>
      <c r="B8199" s="8">
        <v>41348</v>
      </c>
      <c r="C8199" s="9">
        <v>25.45</v>
      </c>
      <c r="D8199" s="10">
        <v>10044</v>
      </c>
    </row>
    <row r="8200" spans="1:4" x14ac:dyDescent="0.35">
      <c r="A8200" s="7" t="s">
        <v>776</v>
      </c>
      <c r="B8200" s="8">
        <v>41466</v>
      </c>
      <c r="C8200" s="9">
        <v>8.5500000000000007</v>
      </c>
      <c r="D8200" s="10">
        <v>50002</v>
      </c>
    </row>
    <row r="8201" spans="1:4" x14ac:dyDescent="0.35">
      <c r="A8201" s="7" t="s">
        <v>776</v>
      </c>
      <c r="B8201" s="8">
        <v>41470</v>
      </c>
      <c r="C8201" s="9">
        <v>72.400000000000006</v>
      </c>
      <c r="D8201" s="10">
        <v>20127</v>
      </c>
    </row>
    <row r="8202" spans="1:4" x14ac:dyDescent="0.35">
      <c r="A8202" s="7" t="s">
        <v>776</v>
      </c>
      <c r="B8202" s="8">
        <v>41479</v>
      </c>
      <c r="C8202" s="9">
        <v>9.85</v>
      </c>
      <c r="D8202" s="10">
        <v>10001</v>
      </c>
    </row>
    <row r="8203" spans="1:4" x14ac:dyDescent="0.35">
      <c r="A8203" s="7" t="s">
        <v>777</v>
      </c>
      <c r="B8203" s="8">
        <v>41211</v>
      </c>
      <c r="C8203" s="9">
        <v>9.85</v>
      </c>
      <c r="D8203" s="10">
        <v>20075</v>
      </c>
    </row>
    <row r="8204" spans="1:4" x14ac:dyDescent="0.35">
      <c r="A8204" s="7" t="s">
        <v>778</v>
      </c>
      <c r="B8204" s="8">
        <v>41212</v>
      </c>
      <c r="C8204" s="9">
        <v>22.36</v>
      </c>
      <c r="D8204" s="10">
        <v>20008</v>
      </c>
    </row>
    <row r="8205" spans="1:4" x14ac:dyDescent="0.35">
      <c r="A8205" s="7" t="s">
        <v>779</v>
      </c>
      <c r="B8205" s="8">
        <v>41211</v>
      </c>
      <c r="C8205" s="9">
        <v>11.25</v>
      </c>
      <c r="D8205" s="10">
        <v>20079</v>
      </c>
    </row>
    <row r="8206" spans="1:4" x14ac:dyDescent="0.35">
      <c r="A8206" s="7" t="s">
        <v>779</v>
      </c>
      <c r="B8206" s="8">
        <v>41295</v>
      </c>
      <c r="C8206" s="9">
        <v>171.65</v>
      </c>
      <c r="D8206" s="10">
        <v>20080</v>
      </c>
    </row>
    <row r="8207" spans="1:4" x14ac:dyDescent="0.35">
      <c r="A8207" s="7" t="s">
        <v>780</v>
      </c>
      <c r="B8207" s="8">
        <v>41212</v>
      </c>
      <c r="C8207" s="9">
        <v>11.7</v>
      </c>
      <c r="D8207" s="10">
        <v>20010</v>
      </c>
    </row>
    <row r="8208" spans="1:4" x14ac:dyDescent="0.35">
      <c r="A8208" s="7" t="s">
        <v>781</v>
      </c>
      <c r="B8208" s="8">
        <v>41212</v>
      </c>
      <c r="C8208" s="9">
        <v>14.31</v>
      </c>
      <c r="D8208" s="10">
        <v>20021</v>
      </c>
    </row>
    <row r="8209" spans="1:4" x14ac:dyDescent="0.35">
      <c r="A8209" s="7" t="s">
        <v>782</v>
      </c>
      <c r="B8209" s="8">
        <v>41212</v>
      </c>
      <c r="C8209" s="9">
        <v>9.85</v>
      </c>
      <c r="D8209" s="10">
        <v>20060</v>
      </c>
    </row>
    <row r="8210" spans="1:4" x14ac:dyDescent="0.35">
      <c r="A8210" s="7" t="s">
        <v>782</v>
      </c>
      <c r="B8210" s="8">
        <v>41221</v>
      </c>
      <c r="C8210" s="9">
        <v>11.65</v>
      </c>
      <c r="D8210" s="10">
        <v>20042</v>
      </c>
    </row>
    <row r="8211" spans="1:4" x14ac:dyDescent="0.35">
      <c r="A8211" s="7" t="s">
        <v>782</v>
      </c>
      <c r="B8211" s="8">
        <v>41226</v>
      </c>
      <c r="C8211" s="9">
        <v>23.53</v>
      </c>
      <c r="D8211" s="10">
        <v>20056</v>
      </c>
    </row>
    <row r="8212" spans="1:4" x14ac:dyDescent="0.35">
      <c r="A8212" s="7" t="s">
        <v>782</v>
      </c>
      <c r="B8212" s="8">
        <v>41229</v>
      </c>
      <c r="C8212" s="9">
        <v>13.95</v>
      </c>
      <c r="D8212" s="10">
        <v>20050</v>
      </c>
    </row>
    <row r="8213" spans="1:4" x14ac:dyDescent="0.35">
      <c r="A8213" s="7" t="s">
        <v>783</v>
      </c>
      <c r="B8213" s="8">
        <v>41212</v>
      </c>
      <c r="C8213" s="9">
        <v>8.5</v>
      </c>
      <c r="D8213" s="10">
        <v>20017</v>
      </c>
    </row>
    <row r="8214" spans="1:4" x14ac:dyDescent="0.35">
      <c r="A8214" s="7" t="s">
        <v>783</v>
      </c>
      <c r="B8214" s="8">
        <v>41344</v>
      </c>
      <c r="C8214" s="9">
        <v>10.48</v>
      </c>
      <c r="D8214" s="10">
        <v>20003</v>
      </c>
    </row>
    <row r="8215" spans="1:4" x14ac:dyDescent="0.35">
      <c r="A8215" s="7" t="s">
        <v>783</v>
      </c>
      <c r="B8215" s="8">
        <v>41347</v>
      </c>
      <c r="C8215" s="9">
        <v>8.9499999999999993</v>
      </c>
      <c r="D8215" s="10">
        <v>20030</v>
      </c>
    </row>
    <row r="8216" spans="1:4" x14ac:dyDescent="0.35">
      <c r="A8216" s="7" t="s">
        <v>783</v>
      </c>
      <c r="B8216" s="8">
        <v>41347</v>
      </c>
      <c r="C8216" s="9">
        <v>9.58</v>
      </c>
      <c r="D8216" s="10">
        <v>20030</v>
      </c>
    </row>
    <row r="8217" spans="1:4" x14ac:dyDescent="0.35">
      <c r="A8217" s="7" t="s">
        <v>783</v>
      </c>
      <c r="B8217" s="8">
        <v>41352</v>
      </c>
      <c r="C8217" s="9">
        <v>8.0500000000000007</v>
      </c>
      <c r="D8217" s="10">
        <v>20048</v>
      </c>
    </row>
    <row r="8218" spans="1:4" x14ac:dyDescent="0.35">
      <c r="A8218" s="7" t="s">
        <v>783</v>
      </c>
      <c r="B8218" s="8">
        <v>41352</v>
      </c>
      <c r="C8218" s="9">
        <v>7.65</v>
      </c>
      <c r="D8218" s="10">
        <v>20048</v>
      </c>
    </row>
    <row r="8219" spans="1:4" x14ac:dyDescent="0.35">
      <c r="A8219" s="7" t="s">
        <v>783</v>
      </c>
      <c r="B8219" s="8">
        <v>41355</v>
      </c>
      <c r="C8219" s="9">
        <v>8.0500000000000007</v>
      </c>
      <c r="D8219" s="10">
        <v>20076</v>
      </c>
    </row>
    <row r="8220" spans="1:4" x14ac:dyDescent="0.35">
      <c r="A8220" s="7" t="s">
        <v>783</v>
      </c>
      <c r="B8220" s="8">
        <v>41354</v>
      </c>
      <c r="C8220" s="9">
        <v>14.98</v>
      </c>
      <c r="D8220" s="10">
        <v>20259</v>
      </c>
    </row>
    <row r="8221" spans="1:4" x14ac:dyDescent="0.35">
      <c r="A8221" s="7" t="s">
        <v>783</v>
      </c>
      <c r="B8221" s="8">
        <v>41358</v>
      </c>
      <c r="C8221" s="9">
        <v>11.65</v>
      </c>
      <c r="D8221" s="10">
        <v>20042</v>
      </c>
    </row>
    <row r="8222" spans="1:4" x14ac:dyDescent="0.35">
      <c r="A8222" s="7" t="s">
        <v>783</v>
      </c>
      <c r="B8222" s="8">
        <v>41358</v>
      </c>
      <c r="C8222" s="9">
        <v>8.77</v>
      </c>
      <c r="D8222" s="10">
        <v>20042</v>
      </c>
    </row>
    <row r="8223" spans="1:4" x14ac:dyDescent="0.35">
      <c r="A8223" s="7" t="s">
        <v>783</v>
      </c>
      <c r="B8223" s="8">
        <v>41358</v>
      </c>
      <c r="C8223" s="9">
        <v>7.15</v>
      </c>
      <c r="D8223" s="10">
        <v>20042</v>
      </c>
    </row>
    <row r="8224" spans="1:4" x14ac:dyDescent="0.35">
      <c r="A8224" s="7" t="s">
        <v>783</v>
      </c>
      <c r="B8224" s="8">
        <v>41358</v>
      </c>
      <c r="C8224" s="9">
        <v>15.2</v>
      </c>
      <c r="D8224" s="10">
        <v>20042</v>
      </c>
    </row>
    <row r="8225" spans="1:4" x14ac:dyDescent="0.35">
      <c r="A8225" s="7" t="s">
        <v>783</v>
      </c>
      <c r="B8225" s="8">
        <v>41361</v>
      </c>
      <c r="C8225" s="9">
        <v>10.53</v>
      </c>
      <c r="D8225" s="10">
        <v>20022</v>
      </c>
    </row>
    <row r="8226" spans="1:4" x14ac:dyDescent="0.35">
      <c r="A8226" s="7" t="s">
        <v>783</v>
      </c>
      <c r="B8226" s="8">
        <v>41361</v>
      </c>
      <c r="C8226" s="9">
        <v>13.45</v>
      </c>
      <c r="D8226" s="10">
        <v>20022</v>
      </c>
    </row>
    <row r="8227" spans="1:4" x14ac:dyDescent="0.35">
      <c r="A8227" s="7" t="s">
        <v>783</v>
      </c>
      <c r="B8227" s="8">
        <v>41368</v>
      </c>
      <c r="C8227" s="9">
        <v>10.48</v>
      </c>
      <c r="D8227" s="10">
        <v>20012</v>
      </c>
    </row>
    <row r="8228" spans="1:4" x14ac:dyDescent="0.35">
      <c r="A8228" s="7" t="s">
        <v>783</v>
      </c>
      <c r="B8228" s="8">
        <v>41368</v>
      </c>
      <c r="C8228" s="9">
        <v>18.600000000000001</v>
      </c>
      <c r="D8228" s="10">
        <v>20012</v>
      </c>
    </row>
    <row r="8229" spans="1:4" x14ac:dyDescent="0.35">
      <c r="A8229" s="7" t="s">
        <v>783</v>
      </c>
      <c r="B8229" s="8">
        <v>41367</v>
      </c>
      <c r="C8229" s="9">
        <v>10.48</v>
      </c>
      <c r="D8229" s="10">
        <v>20029</v>
      </c>
    </row>
    <row r="8230" spans="1:4" x14ac:dyDescent="0.35">
      <c r="A8230" s="7" t="s">
        <v>783</v>
      </c>
      <c r="B8230" s="8">
        <v>41367</v>
      </c>
      <c r="C8230" s="9">
        <v>11.65</v>
      </c>
      <c r="D8230" s="10">
        <v>20029</v>
      </c>
    </row>
    <row r="8231" spans="1:4" x14ac:dyDescent="0.35">
      <c r="A8231" s="7" t="s">
        <v>783</v>
      </c>
      <c r="B8231" s="8">
        <v>41397</v>
      </c>
      <c r="C8231" s="9">
        <v>11.65</v>
      </c>
      <c r="D8231" s="10">
        <v>20073</v>
      </c>
    </row>
    <row r="8232" spans="1:4" x14ac:dyDescent="0.35">
      <c r="A8232" s="7" t="s">
        <v>783</v>
      </c>
      <c r="B8232" s="8">
        <v>41415</v>
      </c>
      <c r="C8232" s="9">
        <v>7.65</v>
      </c>
      <c r="D8232" s="10">
        <v>20010</v>
      </c>
    </row>
    <row r="8233" spans="1:4" x14ac:dyDescent="0.35">
      <c r="A8233" s="7" t="s">
        <v>783</v>
      </c>
      <c r="B8233" s="8">
        <v>41415</v>
      </c>
      <c r="C8233" s="9">
        <v>11.38</v>
      </c>
      <c r="D8233" s="10">
        <v>20010</v>
      </c>
    </row>
    <row r="8234" spans="1:4" x14ac:dyDescent="0.35">
      <c r="A8234" s="7" t="s">
        <v>783</v>
      </c>
      <c r="B8234" s="8">
        <v>41418</v>
      </c>
      <c r="C8234" s="9">
        <v>6.07</v>
      </c>
      <c r="D8234" s="10">
        <v>20008</v>
      </c>
    </row>
    <row r="8235" spans="1:4" x14ac:dyDescent="0.35">
      <c r="A8235" s="7" t="s">
        <v>783</v>
      </c>
      <c r="B8235" s="8">
        <v>41418</v>
      </c>
      <c r="C8235" s="9">
        <v>14.98</v>
      </c>
      <c r="D8235" s="10">
        <v>20008</v>
      </c>
    </row>
    <row r="8236" spans="1:4" x14ac:dyDescent="0.35">
      <c r="A8236" s="7" t="s">
        <v>783</v>
      </c>
      <c r="B8236" s="8">
        <v>41422</v>
      </c>
      <c r="C8236" s="9">
        <v>10.48</v>
      </c>
      <c r="D8236" s="10">
        <v>20049</v>
      </c>
    </row>
    <row r="8237" spans="1:4" x14ac:dyDescent="0.35">
      <c r="A8237" s="7" t="s">
        <v>783</v>
      </c>
      <c r="B8237" s="8">
        <v>41428</v>
      </c>
      <c r="C8237" s="9">
        <v>10.48</v>
      </c>
      <c r="D8237" s="10">
        <v>20031</v>
      </c>
    </row>
    <row r="8238" spans="1:4" x14ac:dyDescent="0.35">
      <c r="A8238" s="7" t="s">
        <v>783</v>
      </c>
      <c r="B8238" s="8">
        <v>41429</v>
      </c>
      <c r="C8238" s="9">
        <v>11.38</v>
      </c>
      <c r="D8238" s="10">
        <v>20032</v>
      </c>
    </row>
    <row r="8239" spans="1:4" x14ac:dyDescent="0.35">
      <c r="A8239" s="7" t="s">
        <v>783</v>
      </c>
      <c r="B8239" s="8">
        <v>41435</v>
      </c>
      <c r="C8239" s="9">
        <v>11.65</v>
      </c>
      <c r="D8239" s="10">
        <v>20024</v>
      </c>
    </row>
    <row r="8240" spans="1:4" x14ac:dyDescent="0.35">
      <c r="A8240" s="7" t="s">
        <v>783</v>
      </c>
      <c r="B8240" s="8">
        <v>41442</v>
      </c>
      <c r="C8240" s="9">
        <v>14.08</v>
      </c>
      <c r="D8240" s="10">
        <v>20006</v>
      </c>
    </row>
    <row r="8241" spans="1:4" x14ac:dyDescent="0.35">
      <c r="A8241" s="7" t="s">
        <v>783</v>
      </c>
      <c r="B8241" s="8">
        <v>41445</v>
      </c>
      <c r="C8241" s="9">
        <v>10.48</v>
      </c>
      <c r="D8241" s="10">
        <v>20029</v>
      </c>
    </row>
    <row r="8242" spans="1:4" x14ac:dyDescent="0.35">
      <c r="A8242" s="7" t="s">
        <v>783</v>
      </c>
      <c r="B8242" s="8">
        <v>41445</v>
      </c>
      <c r="C8242" s="9">
        <v>11.65</v>
      </c>
      <c r="D8242" s="10">
        <v>20029</v>
      </c>
    </row>
    <row r="8243" spans="1:4" x14ac:dyDescent="0.35">
      <c r="A8243" s="7" t="s">
        <v>783</v>
      </c>
      <c r="B8243" s="8">
        <v>41452</v>
      </c>
      <c r="C8243" s="9">
        <v>8.0500000000000007</v>
      </c>
      <c r="D8243" s="10">
        <v>20048</v>
      </c>
    </row>
    <row r="8244" spans="1:4" x14ac:dyDescent="0.35">
      <c r="A8244" s="7" t="s">
        <v>783</v>
      </c>
      <c r="B8244" s="8">
        <v>41452</v>
      </c>
      <c r="C8244" s="9">
        <v>7.65</v>
      </c>
      <c r="D8244" s="10">
        <v>20048</v>
      </c>
    </row>
    <row r="8245" spans="1:4" x14ac:dyDescent="0.35">
      <c r="A8245" s="7" t="s">
        <v>783</v>
      </c>
      <c r="B8245" s="8">
        <v>41457</v>
      </c>
      <c r="C8245" s="9">
        <v>11.65</v>
      </c>
      <c r="D8245" s="10">
        <v>20042</v>
      </c>
    </row>
    <row r="8246" spans="1:4" x14ac:dyDescent="0.35">
      <c r="A8246" s="7" t="s">
        <v>783</v>
      </c>
      <c r="B8246" s="8">
        <v>41457</v>
      </c>
      <c r="C8246" s="9">
        <v>8.77</v>
      </c>
      <c r="D8246" s="10">
        <v>20042</v>
      </c>
    </row>
    <row r="8247" spans="1:4" x14ac:dyDescent="0.35">
      <c r="A8247" s="7" t="s">
        <v>783</v>
      </c>
      <c r="B8247" s="8">
        <v>41457</v>
      </c>
      <c r="C8247" s="9">
        <v>7.15</v>
      </c>
      <c r="D8247" s="10">
        <v>20042</v>
      </c>
    </row>
    <row r="8248" spans="1:4" x14ac:dyDescent="0.35">
      <c r="A8248" s="7" t="s">
        <v>783</v>
      </c>
      <c r="B8248" s="8">
        <v>41457</v>
      </c>
      <c r="C8248" s="9">
        <v>15.2</v>
      </c>
      <c r="D8248" s="10">
        <v>20042</v>
      </c>
    </row>
    <row r="8249" spans="1:4" x14ac:dyDescent="0.35">
      <c r="A8249" s="7" t="s">
        <v>783</v>
      </c>
      <c r="B8249" s="8">
        <v>41464</v>
      </c>
      <c r="C8249" s="9">
        <v>8.9499999999999993</v>
      </c>
      <c r="D8249" s="10">
        <v>20021</v>
      </c>
    </row>
    <row r="8250" spans="1:4" x14ac:dyDescent="0.35">
      <c r="A8250" s="7" t="s">
        <v>783</v>
      </c>
      <c r="B8250" s="8">
        <v>41465</v>
      </c>
      <c r="C8250" s="9">
        <v>11.38</v>
      </c>
      <c r="D8250" s="10">
        <v>20023</v>
      </c>
    </row>
    <row r="8251" spans="1:4" x14ac:dyDescent="0.35">
      <c r="A8251" s="7" t="s">
        <v>783</v>
      </c>
      <c r="B8251" s="8">
        <v>41465</v>
      </c>
      <c r="C8251" s="9">
        <v>8.9499999999999993</v>
      </c>
      <c r="D8251" s="10">
        <v>20023</v>
      </c>
    </row>
    <row r="8252" spans="1:4" x14ac:dyDescent="0.35">
      <c r="A8252" s="7" t="s">
        <v>783</v>
      </c>
      <c r="B8252" s="8">
        <v>41467</v>
      </c>
      <c r="C8252" s="9">
        <v>8.9499999999999993</v>
      </c>
      <c r="D8252" s="10">
        <v>20030</v>
      </c>
    </row>
    <row r="8253" spans="1:4" x14ac:dyDescent="0.35">
      <c r="A8253" s="7" t="s">
        <v>783</v>
      </c>
      <c r="B8253" s="8">
        <v>41467</v>
      </c>
      <c r="C8253" s="9">
        <v>9.58</v>
      </c>
      <c r="D8253" s="10">
        <v>20030</v>
      </c>
    </row>
    <row r="8254" spans="1:4" x14ac:dyDescent="0.35">
      <c r="A8254" s="7" t="s">
        <v>783</v>
      </c>
      <c r="B8254" s="8">
        <v>41471</v>
      </c>
      <c r="C8254" s="9">
        <v>11.38</v>
      </c>
      <c r="D8254" s="10">
        <v>20023</v>
      </c>
    </row>
    <row r="8255" spans="1:4" x14ac:dyDescent="0.35">
      <c r="A8255" s="7" t="s">
        <v>783</v>
      </c>
      <c r="B8255" s="8">
        <v>41471</v>
      </c>
      <c r="C8255" s="9">
        <v>8.9499999999999993</v>
      </c>
      <c r="D8255" s="10">
        <v>20023</v>
      </c>
    </row>
    <row r="8256" spans="1:4" x14ac:dyDescent="0.35">
      <c r="A8256" s="7" t="s">
        <v>783</v>
      </c>
      <c r="B8256" s="8">
        <v>41478</v>
      </c>
      <c r="C8256" s="9">
        <v>10.48</v>
      </c>
      <c r="D8256" s="10">
        <v>20012</v>
      </c>
    </row>
    <row r="8257" spans="1:4" x14ac:dyDescent="0.35">
      <c r="A8257" s="7" t="s">
        <v>783</v>
      </c>
      <c r="B8257" s="8">
        <v>41478</v>
      </c>
      <c r="C8257" s="9">
        <v>18.600000000000001</v>
      </c>
      <c r="D8257" s="10">
        <v>20012</v>
      </c>
    </row>
    <row r="8258" spans="1:4" x14ac:dyDescent="0.35">
      <c r="A8258" s="7" t="s">
        <v>783</v>
      </c>
      <c r="B8258" s="8">
        <v>41477</v>
      </c>
      <c r="C8258" s="9">
        <v>7.65</v>
      </c>
      <c r="D8258" s="10">
        <v>20034</v>
      </c>
    </row>
    <row r="8259" spans="1:4" x14ac:dyDescent="0.35">
      <c r="A8259" s="7" t="s">
        <v>783</v>
      </c>
      <c r="B8259" s="8">
        <v>41479</v>
      </c>
      <c r="C8259" s="9">
        <v>11.65</v>
      </c>
      <c r="D8259" s="10">
        <v>20042</v>
      </c>
    </row>
    <row r="8260" spans="1:4" x14ac:dyDescent="0.35">
      <c r="A8260" s="7" t="s">
        <v>783</v>
      </c>
      <c r="B8260" s="8">
        <v>41479</v>
      </c>
      <c r="C8260" s="9">
        <v>8.77</v>
      </c>
      <c r="D8260" s="10">
        <v>20042</v>
      </c>
    </row>
    <row r="8261" spans="1:4" x14ac:dyDescent="0.35">
      <c r="A8261" s="7" t="s">
        <v>783</v>
      </c>
      <c r="B8261" s="8">
        <v>41479</v>
      </c>
      <c r="C8261" s="9">
        <v>7.15</v>
      </c>
      <c r="D8261" s="10">
        <v>20042</v>
      </c>
    </row>
    <row r="8262" spans="1:4" x14ac:dyDescent="0.35">
      <c r="A8262" s="7" t="s">
        <v>783</v>
      </c>
      <c r="B8262" s="8">
        <v>41479</v>
      </c>
      <c r="C8262" s="9">
        <v>15.2</v>
      </c>
      <c r="D8262" s="10">
        <v>20042</v>
      </c>
    </row>
    <row r="8263" spans="1:4" x14ac:dyDescent="0.35">
      <c r="A8263" s="7" t="s">
        <v>783</v>
      </c>
      <c r="B8263" s="8">
        <v>41480</v>
      </c>
      <c r="C8263" s="9">
        <v>8.5500000000000007</v>
      </c>
      <c r="D8263" s="10">
        <v>60035</v>
      </c>
    </row>
    <row r="8264" spans="1:4" x14ac:dyDescent="0.35">
      <c r="A8264" s="7" t="s">
        <v>783</v>
      </c>
      <c r="B8264" s="8">
        <v>41481</v>
      </c>
      <c r="C8264" s="9">
        <v>10.08</v>
      </c>
      <c r="D8264" s="10">
        <v>30007</v>
      </c>
    </row>
    <row r="8265" spans="1:4" x14ac:dyDescent="0.35">
      <c r="A8265" s="7" t="s">
        <v>783</v>
      </c>
      <c r="B8265" s="8">
        <v>41491</v>
      </c>
      <c r="C8265" s="9">
        <v>7.65</v>
      </c>
      <c r="D8265" s="10">
        <v>20010</v>
      </c>
    </row>
    <row r="8266" spans="1:4" x14ac:dyDescent="0.35">
      <c r="A8266" s="7" t="s">
        <v>783</v>
      </c>
      <c r="B8266" s="8">
        <v>41491</v>
      </c>
      <c r="C8266" s="9">
        <v>11.38</v>
      </c>
      <c r="D8266" s="10">
        <v>20010</v>
      </c>
    </row>
    <row r="8267" spans="1:4" x14ac:dyDescent="0.35">
      <c r="A8267" s="7" t="s">
        <v>783</v>
      </c>
      <c r="B8267" s="8">
        <v>41492</v>
      </c>
      <c r="C8267" s="9">
        <v>6.07</v>
      </c>
      <c r="D8267" s="10">
        <v>20008</v>
      </c>
    </row>
    <row r="8268" spans="1:4" x14ac:dyDescent="0.35">
      <c r="A8268" s="7" t="s">
        <v>783</v>
      </c>
      <c r="B8268" s="8">
        <v>41492</v>
      </c>
      <c r="C8268" s="9">
        <v>14.98</v>
      </c>
      <c r="D8268" s="10">
        <v>20008</v>
      </c>
    </row>
    <row r="8269" spans="1:4" x14ac:dyDescent="0.35">
      <c r="A8269" s="7" t="s">
        <v>783</v>
      </c>
      <c r="B8269" s="8">
        <v>41495</v>
      </c>
      <c r="C8269" s="9">
        <v>14.95</v>
      </c>
      <c r="D8269" s="10">
        <v>20037</v>
      </c>
    </row>
    <row r="8270" spans="1:4" x14ac:dyDescent="0.35">
      <c r="A8270" s="7" t="s">
        <v>783</v>
      </c>
      <c r="B8270" s="8">
        <v>41501</v>
      </c>
      <c r="C8270" s="9">
        <v>6.07</v>
      </c>
      <c r="D8270" s="10">
        <v>20056</v>
      </c>
    </row>
    <row r="8271" spans="1:4" x14ac:dyDescent="0.35">
      <c r="A8271" s="7" t="s">
        <v>783</v>
      </c>
      <c r="B8271" s="8">
        <v>41506</v>
      </c>
      <c r="C8271" s="9">
        <v>11.65</v>
      </c>
      <c r="D8271" s="10">
        <v>20042</v>
      </c>
    </row>
    <row r="8272" spans="1:4" x14ac:dyDescent="0.35">
      <c r="A8272" s="7" t="s">
        <v>783</v>
      </c>
      <c r="B8272" s="8">
        <v>41506</v>
      </c>
      <c r="C8272" s="9">
        <v>8.77</v>
      </c>
      <c r="D8272" s="10">
        <v>20042</v>
      </c>
    </row>
    <row r="8273" spans="1:4" x14ac:dyDescent="0.35">
      <c r="A8273" s="7" t="s">
        <v>783</v>
      </c>
      <c r="B8273" s="8">
        <v>41506</v>
      </c>
      <c r="C8273" s="9">
        <v>7.15</v>
      </c>
      <c r="D8273" s="10">
        <v>20042</v>
      </c>
    </row>
    <row r="8274" spans="1:4" x14ac:dyDescent="0.35">
      <c r="A8274" s="7" t="s">
        <v>783</v>
      </c>
      <c r="B8274" s="8">
        <v>41506</v>
      </c>
      <c r="C8274" s="9">
        <v>15.2</v>
      </c>
      <c r="D8274" s="10">
        <v>20042</v>
      </c>
    </row>
    <row r="8275" spans="1:4" x14ac:dyDescent="0.35">
      <c r="A8275" s="7" t="s">
        <v>783</v>
      </c>
      <c r="B8275" s="8">
        <v>41556</v>
      </c>
      <c r="C8275" s="9">
        <v>10.53</v>
      </c>
      <c r="D8275" s="10">
        <v>20014</v>
      </c>
    </row>
    <row r="8276" spans="1:4" x14ac:dyDescent="0.35">
      <c r="A8276" s="7" t="s">
        <v>783</v>
      </c>
      <c r="B8276" s="8">
        <v>41583</v>
      </c>
      <c r="C8276" s="9">
        <v>10.53</v>
      </c>
      <c r="D8276" s="10">
        <v>20022</v>
      </c>
    </row>
    <row r="8277" spans="1:4" x14ac:dyDescent="0.35">
      <c r="A8277" s="7" t="s">
        <v>783</v>
      </c>
      <c r="B8277" s="8">
        <v>41583</v>
      </c>
      <c r="C8277" s="9">
        <v>13.45</v>
      </c>
      <c r="D8277" s="10">
        <v>20022</v>
      </c>
    </row>
    <row r="8278" spans="1:4" x14ac:dyDescent="0.35">
      <c r="A8278" s="7" t="s">
        <v>784</v>
      </c>
      <c r="B8278" s="8">
        <v>41212</v>
      </c>
      <c r="C8278" s="9">
        <v>9.85</v>
      </c>
      <c r="D8278" s="10">
        <v>10061</v>
      </c>
    </row>
    <row r="8279" spans="1:4" x14ac:dyDescent="0.35">
      <c r="A8279" s="7" t="s">
        <v>784</v>
      </c>
      <c r="B8279" s="8">
        <v>41213</v>
      </c>
      <c r="C8279" s="9">
        <v>10.53</v>
      </c>
      <c r="D8279" s="10">
        <v>20036</v>
      </c>
    </row>
    <row r="8280" spans="1:4" x14ac:dyDescent="0.35">
      <c r="A8280" s="7" t="s">
        <v>784</v>
      </c>
      <c r="B8280" s="8">
        <v>41214</v>
      </c>
      <c r="C8280" s="9">
        <v>9.85</v>
      </c>
      <c r="D8280" s="10">
        <v>20072</v>
      </c>
    </row>
    <row r="8281" spans="1:4" x14ac:dyDescent="0.35">
      <c r="A8281" s="7" t="s">
        <v>784</v>
      </c>
      <c r="B8281" s="8">
        <v>41241</v>
      </c>
      <c r="C8281" s="9">
        <v>9.85</v>
      </c>
      <c r="D8281" s="10">
        <v>20060</v>
      </c>
    </row>
    <row r="8282" spans="1:4" x14ac:dyDescent="0.35">
      <c r="A8282" s="7" t="s">
        <v>784</v>
      </c>
      <c r="B8282" s="8">
        <v>41218</v>
      </c>
      <c r="C8282" s="9">
        <v>5.62</v>
      </c>
      <c r="D8282" s="10">
        <v>20030</v>
      </c>
    </row>
    <row r="8283" spans="1:4" x14ac:dyDescent="0.35">
      <c r="A8283" s="7" t="s">
        <v>784</v>
      </c>
      <c r="B8283" s="8">
        <v>41243</v>
      </c>
      <c r="C8283" s="9">
        <v>10.75</v>
      </c>
      <c r="D8283" s="10">
        <v>50023</v>
      </c>
    </row>
    <row r="8284" spans="1:4" x14ac:dyDescent="0.35">
      <c r="A8284" s="7" t="s">
        <v>784</v>
      </c>
      <c r="B8284" s="8">
        <v>41222</v>
      </c>
      <c r="C8284" s="9">
        <v>10.35</v>
      </c>
      <c r="D8284" s="10">
        <v>30020</v>
      </c>
    </row>
    <row r="8285" spans="1:4" x14ac:dyDescent="0.35">
      <c r="A8285" s="7" t="s">
        <v>784</v>
      </c>
      <c r="B8285" s="8">
        <v>41227</v>
      </c>
      <c r="C8285" s="9">
        <v>5.85</v>
      </c>
      <c r="D8285" s="10">
        <v>20082</v>
      </c>
    </row>
    <row r="8286" spans="1:4" x14ac:dyDescent="0.35">
      <c r="A8286" s="7" t="s">
        <v>784</v>
      </c>
      <c r="B8286" s="8">
        <v>41229</v>
      </c>
      <c r="C8286" s="9">
        <v>14.76</v>
      </c>
      <c r="D8286" s="10">
        <v>20051</v>
      </c>
    </row>
    <row r="8287" spans="1:4" x14ac:dyDescent="0.35">
      <c r="A8287" s="7" t="s">
        <v>784</v>
      </c>
      <c r="B8287" s="8">
        <v>41250</v>
      </c>
      <c r="C8287" s="9">
        <v>6.97</v>
      </c>
      <c r="D8287" s="10">
        <v>70039</v>
      </c>
    </row>
    <row r="8288" spans="1:4" x14ac:dyDescent="0.35">
      <c r="A8288" s="7" t="s">
        <v>784</v>
      </c>
      <c r="B8288" s="8">
        <v>41247</v>
      </c>
      <c r="C8288" s="9">
        <v>11.65</v>
      </c>
      <c r="D8288" s="10">
        <v>20066</v>
      </c>
    </row>
    <row r="8289" spans="1:4" x14ac:dyDescent="0.35">
      <c r="A8289" s="7" t="s">
        <v>785</v>
      </c>
      <c r="B8289" s="8">
        <v>41213</v>
      </c>
      <c r="C8289" s="9">
        <v>6.07</v>
      </c>
      <c r="D8289" s="10">
        <v>20035</v>
      </c>
    </row>
    <row r="8290" spans="1:4" x14ac:dyDescent="0.35">
      <c r="A8290" s="7" t="s">
        <v>786</v>
      </c>
      <c r="B8290" s="8">
        <v>41212</v>
      </c>
      <c r="C8290" s="9">
        <v>25.28</v>
      </c>
      <c r="D8290" s="10">
        <v>10053</v>
      </c>
    </row>
    <row r="8291" spans="1:4" x14ac:dyDescent="0.35">
      <c r="A8291" s="7" t="s">
        <v>787</v>
      </c>
      <c r="B8291" s="8">
        <v>41221</v>
      </c>
      <c r="C8291" s="9">
        <v>17.04</v>
      </c>
      <c r="D8291" s="10">
        <v>20045</v>
      </c>
    </row>
    <row r="8292" spans="1:4" x14ac:dyDescent="0.35">
      <c r="A8292" s="7" t="s">
        <v>787</v>
      </c>
      <c r="B8292" s="8">
        <v>41221</v>
      </c>
      <c r="C8292" s="9">
        <v>16.829999999999998</v>
      </c>
      <c r="D8292" s="10">
        <v>20059</v>
      </c>
    </row>
    <row r="8293" spans="1:4" x14ac:dyDescent="0.35">
      <c r="A8293" s="7" t="s">
        <v>787</v>
      </c>
      <c r="B8293" s="8">
        <v>41226</v>
      </c>
      <c r="C8293" s="9">
        <v>8.5500000000000007</v>
      </c>
      <c r="D8293" s="10">
        <v>20057</v>
      </c>
    </row>
    <row r="8294" spans="1:4" x14ac:dyDescent="0.35">
      <c r="A8294" s="7" t="s">
        <v>787</v>
      </c>
      <c r="B8294" s="8">
        <v>41263</v>
      </c>
      <c r="C8294" s="9">
        <v>8.9499999999999993</v>
      </c>
      <c r="D8294" s="10">
        <v>20041</v>
      </c>
    </row>
    <row r="8295" spans="1:4" x14ac:dyDescent="0.35">
      <c r="A8295" s="7" t="s">
        <v>788</v>
      </c>
      <c r="B8295" s="8">
        <v>41212</v>
      </c>
      <c r="C8295" s="9">
        <v>17.95</v>
      </c>
      <c r="D8295" s="10">
        <v>30055</v>
      </c>
    </row>
    <row r="8296" spans="1:4" x14ac:dyDescent="0.35">
      <c r="A8296" s="7" t="s">
        <v>788</v>
      </c>
      <c r="B8296" s="8">
        <v>41311</v>
      </c>
      <c r="C8296" s="9">
        <v>20.2</v>
      </c>
      <c r="D8296" s="10">
        <v>20149</v>
      </c>
    </row>
    <row r="8297" spans="1:4" x14ac:dyDescent="0.35">
      <c r="A8297" s="7" t="s">
        <v>788</v>
      </c>
      <c r="B8297" s="8">
        <v>41521</v>
      </c>
      <c r="C8297" s="9">
        <v>16.5</v>
      </c>
      <c r="D8297" s="10">
        <v>80050</v>
      </c>
    </row>
    <row r="8298" spans="1:4" x14ac:dyDescent="0.35">
      <c r="A8298" s="7" t="s">
        <v>789</v>
      </c>
      <c r="B8298" s="8">
        <v>41213</v>
      </c>
      <c r="C8298" s="9">
        <v>39.950000000000003</v>
      </c>
      <c r="D8298" s="10">
        <v>20195</v>
      </c>
    </row>
    <row r="8299" spans="1:4" x14ac:dyDescent="0.35">
      <c r="A8299" s="7" t="s">
        <v>789</v>
      </c>
      <c r="B8299" s="8">
        <v>41225</v>
      </c>
      <c r="C8299" s="9">
        <v>18</v>
      </c>
      <c r="D8299" s="10">
        <v>20150</v>
      </c>
    </row>
    <row r="8300" spans="1:4" x14ac:dyDescent="0.35">
      <c r="A8300" s="7" t="s">
        <v>789</v>
      </c>
      <c r="B8300" s="8">
        <v>41275</v>
      </c>
      <c r="C8300" s="9">
        <v>43.95</v>
      </c>
      <c r="D8300" s="10">
        <v>20162</v>
      </c>
    </row>
    <row r="8301" spans="1:4" x14ac:dyDescent="0.35">
      <c r="A8301" s="7" t="s">
        <v>790</v>
      </c>
      <c r="B8301" s="8">
        <v>41216</v>
      </c>
      <c r="C8301" s="9">
        <v>15.5</v>
      </c>
      <c r="D8301" s="10">
        <v>20122</v>
      </c>
    </row>
    <row r="8302" spans="1:4" x14ac:dyDescent="0.35">
      <c r="A8302" s="7" t="s">
        <v>790</v>
      </c>
      <c r="B8302" s="8">
        <v>41231</v>
      </c>
      <c r="C8302" s="9">
        <v>63.88</v>
      </c>
      <c r="D8302" s="10">
        <v>10015</v>
      </c>
    </row>
    <row r="8303" spans="1:4" x14ac:dyDescent="0.35">
      <c r="A8303" s="7" t="s">
        <v>791</v>
      </c>
      <c r="B8303" s="8">
        <v>41216</v>
      </c>
      <c r="C8303" s="9">
        <v>16</v>
      </c>
      <c r="D8303" s="10">
        <v>20285</v>
      </c>
    </row>
    <row r="8304" spans="1:4" x14ac:dyDescent="0.35">
      <c r="A8304" s="7" t="s">
        <v>791</v>
      </c>
      <c r="B8304" s="8">
        <v>41342</v>
      </c>
      <c r="C8304" s="9">
        <v>16.2</v>
      </c>
      <c r="D8304" s="10">
        <v>10240</v>
      </c>
    </row>
    <row r="8305" spans="1:4" x14ac:dyDescent="0.35">
      <c r="A8305" s="7" t="s">
        <v>791</v>
      </c>
      <c r="B8305" s="8">
        <v>41340</v>
      </c>
      <c r="C8305" s="9">
        <v>28.88</v>
      </c>
      <c r="D8305" s="10">
        <v>40034</v>
      </c>
    </row>
    <row r="8306" spans="1:4" x14ac:dyDescent="0.35">
      <c r="A8306" s="7" t="s">
        <v>791</v>
      </c>
      <c r="B8306" s="8">
        <v>41355</v>
      </c>
      <c r="C8306" s="9">
        <v>10</v>
      </c>
      <c r="D8306" s="10">
        <v>20338</v>
      </c>
    </row>
    <row r="8307" spans="1:4" x14ac:dyDescent="0.35">
      <c r="A8307" s="7" t="s">
        <v>791</v>
      </c>
      <c r="B8307" s="8">
        <v>41406</v>
      </c>
      <c r="C8307" s="9">
        <v>16.149999999999999</v>
      </c>
      <c r="D8307" s="10">
        <v>70039</v>
      </c>
    </row>
    <row r="8308" spans="1:4" x14ac:dyDescent="0.35">
      <c r="A8308" s="7" t="s">
        <v>792</v>
      </c>
      <c r="B8308" s="8">
        <v>41208</v>
      </c>
      <c r="C8308" s="9">
        <v>9.75</v>
      </c>
      <c r="D8308" s="10">
        <v>20019</v>
      </c>
    </row>
    <row r="8309" spans="1:4" x14ac:dyDescent="0.35">
      <c r="A8309" s="7" t="s">
        <v>793</v>
      </c>
      <c r="B8309" s="8">
        <v>41208</v>
      </c>
      <c r="C8309" s="9">
        <v>8.99</v>
      </c>
      <c r="D8309" s="10">
        <v>20004</v>
      </c>
    </row>
    <row r="8310" spans="1:4" x14ac:dyDescent="0.35">
      <c r="A8310" s="7" t="s">
        <v>793</v>
      </c>
      <c r="B8310" s="8">
        <v>41208</v>
      </c>
      <c r="C8310" s="9">
        <v>8.09</v>
      </c>
      <c r="D8310" s="10">
        <v>20004</v>
      </c>
    </row>
    <row r="8311" spans="1:4" x14ac:dyDescent="0.35">
      <c r="A8311" s="7" t="s">
        <v>793</v>
      </c>
      <c r="B8311" s="8">
        <v>41212</v>
      </c>
      <c r="C8311" s="9">
        <v>8.99</v>
      </c>
      <c r="D8311" s="10">
        <v>20004</v>
      </c>
    </row>
    <row r="8312" spans="1:4" x14ac:dyDescent="0.35">
      <c r="A8312" s="7" t="s">
        <v>793</v>
      </c>
      <c r="B8312" s="8">
        <v>41212</v>
      </c>
      <c r="C8312" s="9">
        <v>8.09</v>
      </c>
      <c r="D8312" s="10">
        <v>20004</v>
      </c>
    </row>
    <row r="8313" spans="1:4" x14ac:dyDescent="0.35">
      <c r="A8313" s="7" t="s">
        <v>793</v>
      </c>
      <c r="B8313" s="8">
        <v>41215</v>
      </c>
      <c r="C8313" s="9">
        <v>8.99</v>
      </c>
      <c r="D8313" s="10">
        <v>20007</v>
      </c>
    </row>
    <row r="8314" spans="1:4" x14ac:dyDescent="0.35">
      <c r="A8314" s="7" t="s">
        <v>793</v>
      </c>
      <c r="B8314" s="8">
        <v>41318</v>
      </c>
      <c r="C8314" s="9">
        <v>5.5</v>
      </c>
      <c r="D8314" s="10">
        <v>60027</v>
      </c>
    </row>
    <row r="8315" spans="1:4" x14ac:dyDescent="0.35">
      <c r="A8315" s="7" t="s">
        <v>794</v>
      </c>
      <c r="B8315" s="8">
        <v>41206</v>
      </c>
      <c r="C8315" s="9">
        <v>22</v>
      </c>
      <c r="D8315" s="10">
        <v>30102</v>
      </c>
    </row>
    <row r="8316" spans="1:4" x14ac:dyDescent="0.35">
      <c r="A8316" s="7" t="s">
        <v>794</v>
      </c>
      <c r="B8316" s="8">
        <v>41320</v>
      </c>
      <c r="C8316" s="9">
        <v>16.649999999999999</v>
      </c>
      <c r="D8316" s="10">
        <v>10048</v>
      </c>
    </row>
    <row r="8317" spans="1:4" x14ac:dyDescent="0.35">
      <c r="A8317" s="7" t="s">
        <v>795</v>
      </c>
      <c r="B8317" s="8">
        <v>41206</v>
      </c>
      <c r="C8317" s="9">
        <v>17.75</v>
      </c>
      <c r="D8317" s="10">
        <v>30048</v>
      </c>
    </row>
    <row r="8318" spans="1:4" x14ac:dyDescent="0.35">
      <c r="A8318" s="7" t="s">
        <v>796</v>
      </c>
      <c r="B8318" s="8">
        <v>41206</v>
      </c>
      <c r="C8318" s="9">
        <v>3.5</v>
      </c>
      <c r="D8318" s="10">
        <v>30054</v>
      </c>
    </row>
    <row r="8319" spans="1:4" x14ac:dyDescent="0.35">
      <c r="A8319" s="7" t="s">
        <v>797</v>
      </c>
      <c r="B8319" s="8">
        <v>41206</v>
      </c>
      <c r="C8319" s="9">
        <v>5</v>
      </c>
      <c r="D8319" s="10">
        <v>30044</v>
      </c>
    </row>
    <row r="8320" spans="1:4" x14ac:dyDescent="0.35">
      <c r="A8320" s="7" t="s">
        <v>797</v>
      </c>
      <c r="B8320" s="8">
        <v>41240</v>
      </c>
      <c r="C8320" s="9">
        <v>12.5</v>
      </c>
      <c r="D8320" s="10">
        <v>20117</v>
      </c>
    </row>
    <row r="8321" spans="1:4" x14ac:dyDescent="0.35">
      <c r="A8321" s="7" t="s">
        <v>797</v>
      </c>
      <c r="B8321" s="8">
        <v>41241</v>
      </c>
      <c r="C8321" s="9">
        <v>8.5</v>
      </c>
      <c r="D8321" s="10">
        <v>20146</v>
      </c>
    </row>
    <row r="8322" spans="1:4" x14ac:dyDescent="0.35">
      <c r="A8322" s="7" t="s">
        <v>797</v>
      </c>
      <c r="B8322" s="8">
        <v>41243</v>
      </c>
      <c r="C8322" s="9">
        <v>8.9499999999999993</v>
      </c>
      <c r="D8322" s="10">
        <v>20045</v>
      </c>
    </row>
    <row r="8323" spans="1:4" x14ac:dyDescent="0.35">
      <c r="A8323" s="7" t="s">
        <v>797</v>
      </c>
      <c r="B8323" s="8">
        <v>41232</v>
      </c>
      <c r="C8323" s="9">
        <v>12.5</v>
      </c>
      <c r="D8323" s="10">
        <v>20133</v>
      </c>
    </row>
    <row r="8324" spans="1:4" x14ac:dyDescent="0.35">
      <c r="A8324" s="7" t="s">
        <v>797</v>
      </c>
      <c r="B8324" s="8">
        <v>41246</v>
      </c>
      <c r="C8324" s="9">
        <v>7.5</v>
      </c>
      <c r="D8324" s="10">
        <v>20128</v>
      </c>
    </row>
    <row r="8325" spans="1:4" x14ac:dyDescent="0.35">
      <c r="A8325" s="7" t="s">
        <v>797</v>
      </c>
      <c r="B8325" s="8">
        <v>41247</v>
      </c>
      <c r="C8325" s="9">
        <v>2.95</v>
      </c>
      <c r="D8325" s="10">
        <v>20151</v>
      </c>
    </row>
    <row r="8326" spans="1:4" x14ac:dyDescent="0.35">
      <c r="A8326" s="7" t="s">
        <v>797</v>
      </c>
      <c r="B8326" s="8">
        <v>41248</v>
      </c>
      <c r="C8326" s="9">
        <v>10</v>
      </c>
      <c r="D8326" s="10">
        <v>30020</v>
      </c>
    </row>
    <row r="8327" spans="1:4" x14ac:dyDescent="0.35">
      <c r="A8327" s="7" t="s">
        <v>798</v>
      </c>
      <c r="B8327" s="8">
        <v>41204</v>
      </c>
      <c r="C8327" s="9">
        <v>67.45</v>
      </c>
      <c r="D8327" s="10">
        <v>20171</v>
      </c>
    </row>
    <row r="8328" spans="1:4" x14ac:dyDescent="0.35">
      <c r="A8328" s="7" t="s">
        <v>798</v>
      </c>
      <c r="B8328" s="8">
        <v>41209</v>
      </c>
      <c r="C8328" s="9">
        <v>5</v>
      </c>
      <c r="D8328" s="10">
        <v>20272</v>
      </c>
    </row>
    <row r="8329" spans="1:4" x14ac:dyDescent="0.35">
      <c r="A8329" s="7" t="s">
        <v>798</v>
      </c>
      <c r="B8329" s="8">
        <v>41241</v>
      </c>
      <c r="C8329" s="9">
        <v>15.95</v>
      </c>
      <c r="D8329" s="10">
        <v>20244</v>
      </c>
    </row>
    <row r="8330" spans="1:4" x14ac:dyDescent="0.35">
      <c r="A8330" s="7" t="s">
        <v>798</v>
      </c>
      <c r="B8330" s="8">
        <v>41221</v>
      </c>
      <c r="C8330" s="9">
        <v>12</v>
      </c>
      <c r="D8330" s="10">
        <v>20185</v>
      </c>
    </row>
    <row r="8331" spans="1:4" x14ac:dyDescent="0.35">
      <c r="A8331" s="7" t="s">
        <v>798</v>
      </c>
      <c r="B8331" s="8">
        <v>41225</v>
      </c>
      <c r="C8331" s="9">
        <v>9</v>
      </c>
      <c r="D8331" s="10">
        <v>20143</v>
      </c>
    </row>
    <row r="8332" spans="1:4" x14ac:dyDescent="0.35">
      <c r="A8332" s="7" t="s">
        <v>798</v>
      </c>
      <c r="B8332" s="8">
        <v>41256</v>
      </c>
      <c r="C8332" s="9">
        <v>9</v>
      </c>
      <c r="D8332" s="10">
        <v>20223</v>
      </c>
    </row>
    <row r="8333" spans="1:4" x14ac:dyDescent="0.35">
      <c r="A8333" s="7" t="s">
        <v>798</v>
      </c>
      <c r="B8333" s="8">
        <v>41256</v>
      </c>
      <c r="C8333" s="9">
        <v>19.95</v>
      </c>
      <c r="D8333" s="10">
        <v>20223</v>
      </c>
    </row>
    <row r="8334" spans="1:4" x14ac:dyDescent="0.35">
      <c r="A8334" s="7" t="s">
        <v>798</v>
      </c>
      <c r="B8334" s="8">
        <v>41272</v>
      </c>
      <c r="C8334" s="9">
        <v>5</v>
      </c>
      <c r="D8334" s="10">
        <v>20202</v>
      </c>
    </row>
    <row r="8335" spans="1:4" x14ac:dyDescent="0.35">
      <c r="A8335" s="7" t="s">
        <v>798</v>
      </c>
      <c r="B8335" s="8">
        <v>41277</v>
      </c>
      <c r="C8335" s="9">
        <v>3</v>
      </c>
      <c r="D8335" s="10">
        <v>20267</v>
      </c>
    </row>
    <row r="8336" spans="1:4" x14ac:dyDescent="0.35">
      <c r="A8336" s="7" t="s">
        <v>798</v>
      </c>
      <c r="B8336" s="8">
        <v>41291</v>
      </c>
      <c r="C8336" s="9">
        <v>8</v>
      </c>
      <c r="D8336" s="10">
        <v>30035</v>
      </c>
    </row>
    <row r="8337" spans="1:4" x14ac:dyDescent="0.35">
      <c r="A8337" s="7" t="s">
        <v>798</v>
      </c>
      <c r="B8337" s="8">
        <v>41299</v>
      </c>
      <c r="C8337" s="9">
        <v>15.95</v>
      </c>
      <c r="D8337" s="10">
        <v>20238</v>
      </c>
    </row>
    <row r="8338" spans="1:4" x14ac:dyDescent="0.35">
      <c r="A8338" s="7" t="s">
        <v>798</v>
      </c>
      <c r="B8338" s="8">
        <v>41304</v>
      </c>
      <c r="C8338" s="9">
        <v>5.25</v>
      </c>
      <c r="D8338" s="10">
        <v>20224</v>
      </c>
    </row>
    <row r="8339" spans="1:4" x14ac:dyDescent="0.35">
      <c r="A8339" s="7" t="s">
        <v>798</v>
      </c>
      <c r="B8339" s="8">
        <v>41304</v>
      </c>
      <c r="C8339" s="9">
        <v>17.95</v>
      </c>
      <c r="D8339" s="10">
        <v>20224</v>
      </c>
    </row>
    <row r="8340" spans="1:4" x14ac:dyDescent="0.35">
      <c r="A8340" s="7" t="s">
        <v>798</v>
      </c>
      <c r="B8340" s="8">
        <v>41319</v>
      </c>
      <c r="C8340" s="9">
        <v>13.95</v>
      </c>
      <c r="D8340" s="10">
        <v>20197</v>
      </c>
    </row>
    <row r="8341" spans="1:4" x14ac:dyDescent="0.35">
      <c r="A8341" s="7" t="s">
        <v>798</v>
      </c>
      <c r="B8341" s="8">
        <v>41332</v>
      </c>
      <c r="C8341" s="9">
        <v>18.95</v>
      </c>
      <c r="D8341" s="10">
        <v>20194</v>
      </c>
    </row>
    <row r="8342" spans="1:4" x14ac:dyDescent="0.35">
      <c r="A8342" s="7" t="s">
        <v>798</v>
      </c>
      <c r="B8342" s="8">
        <v>41332</v>
      </c>
      <c r="C8342" s="9">
        <v>11</v>
      </c>
      <c r="D8342" s="10">
        <v>20194</v>
      </c>
    </row>
    <row r="8343" spans="1:4" x14ac:dyDescent="0.35">
      <c r="A8343" s="7" t="s">
        <v>798</v>
      </c>
      <c r="B8343" s="8">
        <v>41338</v>
      </c>
      <c r="C8343" s="9">
        <v>18.95</v>
      </c>
      <c r="D8343" s="10">
        <v>30090</v>
      </c>
    </row>
    <row r="8344" spans="1:4" x14ac:dyDescent="0.35">
      <c r="A8344" s="7" t="s">
        <v>798</v>
      </c>
      <c r="B8344" s="8">
        <v>41340</v>
      </c>
      <c r="C8344" s="9">
        <v>6</v>
      </c>
      <c r="D8344" s="10">
        <v>20304</v>
      </c>
    </row>
    <row r="8345" spans="1:4" x14ac:dyDescent="0.35">
      <c r="A8345" s="7" t="s">
        <v>798</v>
      </c>
      <c r="B8345" s="8">
        <v>41360</v>
      </c>
      <c r="C8345" s="9">
        <v>19.95</v>
      </c>
      <c r="D8345" s="10">
        <v>20270</v>
      </c>
    </row>
    <row r="8346" spans="1:4" x14ac:dyDescent="0.35">
      <c r="A8346" s="7" t="s">
        <v>798</v>
      </c>
      <c r="B8346" s="8">
        <v>41368</v>
      </c>
      <c r="C8346" s="9">
        <v>9</v>
      </c>
      <c r="D8346" s="10">
        <v>20320</v>
      </c>
    </row>
    <row r="8347" spans="1:4" x14ac:dyDescent="0.35">
      <c r="A8347" s="7" t="s">
        <v>798</v>
      </c>
      <c r="B8347" s="8">
        <v>41395</v>
      </c>
      <c r="C8347" s="9">
        <v>10</v>
      </c>
      <c r="D8347" s="10">
        <v>20306</v>
      </c>
    </row>
    <row r="8348" spans="1:4" x14ac:dyDescent="0.35">
      <c r="A8348" s="7" t="s">
        <v>798</v>
      </c>
      <c r="B8348" s="8">
        <v>41401</v>
      </c>
      <c r="C8348" s="9">
        <v>18.95</v>
      </c>
      <c r="D8348" s="10">
        <v>20194</v>
      </c>
    </row>
    <row r="8349" spans="1:4" x14ac:dyDescent="0.35">
      <c r="A8349" s="7" t="s">
        <v>798</v>
      </c>
      <c r="B8349" s="8">
        <v>41401</v>
      </c>
      <c r="C8349" s="9">
        <v>11</v>
      </c>
      <c r="D8349" s="10">
        <v>20194</v>
      </c>
    </row>
    <row r="8350" spans="1:4" x14ac:dyDescent="0.35">
      <c r="A8350" s="7" t="s">
        <v>798</v>
      </c>
      <c r="B8350" s="8">
        <v>41410</v>
      </c>
      <c r="C8350" s="9">
        <v>13.95</v>
      </c>
      <c r="D8350" s="10">
        <v>20283</v>
      </c>
    </row>
    <row r="8351" spans="1:4" x14ac:dyDescent="0.35">
      <c r="A8351" s="7" t="s">
        <v>798</v>
      </c>
      <c r="B8351" s="8">
        <v>41416</v>
      </c>
      <c r="C8351" s="9">
        <v>10</v>
      </c>
      <c r="D8351" s="10">
        <v>20242</v>
      </c>
    </row>
    <row r="8352" spans="1:4" x14ac:dyDescent="0.35">
      <c r="A8352" s="7" t="s">
        <v>798</v>
      </c>
      <c r="B8352" s="8">
        <v>41426</v>
      </c>
      <c r="C8352" s="9">
        <v>24.95</v>
      </c>
      <c r="D8352" s="10">
        <v>20200</v>
      </c>
    </row>
    <row r="8353" spans="1:4" x14ac:dyDescent="0.35">
      <c r="A8353" s="7" t="s">
        <v>798</v>
      </c>
      <c r="B8353" s="8">
        <v>41436</v>
      </c>
      <c r="C8353" s="9">
        <v>12.95</v>
      </c>
      <c r="D8353" s="10">
        <v>20163</v>
      </c>
    </row>
    <row r="8354" spans="1:4" x14ac:dyDescent="0.35">
      <c r="A8354" s="7" t="s">
        <v>798</v>
      </c>
      <c r="B8354" s="8">
        <v>41440</v>
      </c>
      <c r="C8354" s="9">
        <v>5</v>
      </c>
      <c r="D8354" s="10">
        <v>20278</v>
      </c>
    </row>
    <row r="8355" spans="1:4" x14ac:dyDescent="0.35">
      <c r="A8355" s="7" t="s">
        <v>798</v>
      </c>
      <c r="B8355" s="8">
        <v>41454</v>
      </c>
      <c r="C8355" s="9">
        <v>5</v>
      </c>
      <c r="D8355" s="10">
        <v>30103</v>
      </c>
    </row>
    <row r="8356" spans="1:4" x14ac:dyDescent="0.35">
      <c r="A8356" s="7" t="s">
        <v>798</v>
      </c>
      <c r="B8356" s="8">
        <v>41456</v>
      </c>
      <c r="C8356" s="9">
        <v>15.75</v>
      </c>
      <c r="D8356" s="10">
        <v>20147</v>
      </c>
    </row>
    <row r="8357" spans="1:4" x14ac:dyDescent="0.35">
      <c r="A8357" s="7" t="s">
        <v>798</v>
      </c>
      <c r="B8357" s="8">
        <v>41456</v>
      </c>
      <c r="C8357" s="9">
        <v>17.95</v>
      </c>
      <c r="D8357" s="10">
        <v>20147</v>
      </c>
    </row>
    <row r="8358" spans="1:4" x14ac:dyDescent="0.35">
      <c r="A8358" s="7" t="s">
        <v>798</v>
      </c>
      <c r="B8358" s="8">
        <v>41466</v>
      </c>
      <c r="C8358" s="9">
        <v>3</v>
      </c>
      <c r="D8358" s="10">
        <v>20265</v>
      </c>
    </row>
    <row r="8359" spans="1:4" x14ac:dyDescent="0.35">
      <c r="A8359" s="7" t="s">
        <v>798</v>
      </c>
      <c r="B8359" s="8">
        <v>41473</v>
      </c>
      <c r="C8359" s="9">
        <v>13.95</v>
      </c>
      <c r="D8359" s="10">
        <v>30158</v>
      </c>
    </row>
    <row r="8360" spans="1:4" x14ac:dyDescent="0.35">
      <c r="A8360" s="7" t="s">
        <v>798</v>
      </c>
      <c r="B8360" s="8">
        <v>41475</v>
      </c>
      <c r="C8360" s="9">
        <v>5</v>
      </c>
      <c r="D8360" s="10">
        <v>20201</v>
      </c>
    </row>
    <row r="8361" spans="1:4" x14ac:dyDescent="0.35">
      <c r="A8361" s="7" t="s">
        <v>798</v>
      </c>
      <c r="B8361" s="8">
        <v>41492</v>
      </c>
      <c r="C8361" s="9">
        <v>10</v>
      </c>
      <c r="D8361" s="10">
        <v>20172</v>
      </c>
    </row>
    <row r="8362" spans="1:4" x14ac:dyDescent="0.35">
      <c r="A8362" s="7" t="s">
        <v>798</v>
      </c>
      <c r="B8362" s="8">
        <v>41494</v>
      </c>
      <c r="C8362" s="9">
        <v>15.95</v>
      </c>
      <c r="D8362" s="10">
        <v>30119</v>
      </c>
    </row>
    <row r="8363" spans="1:4" x14ac:dyDescent="0.35">
      <c r="A8363" s="7" t="s">
        <v>798</v>
      </c>
      <c r="B8363" s="8">
        <v>41499</v>
      </c>
      <c r="C8363" s="9">
        <v>5</v>
      </c>
      <c r="D8363" s="10">
        <v>20225</v>
      </c>
    </row>
    <row r="8364" spans="1:4" x14ac:dyDescent="0.35">
      <c r="A8364" s="7" t="s">
        <v>798</v>
      </c>
      <c r="B8364" s="8">
        <v>41514</v>
      </c>
      <c r="C8364" s="9">
        <v>20.45</v>
      </c>
      <c r="D8364" s="10">
        <v>20286</v>
      </c>
    </row>
    <row r="8365" spans="1:4" x14ac:dyDescent="0.35">
      <c r="A8365" s="7" t="s">
        <v>798</v>
      </c>
      <c r="B8365" s="8">
        <v>41531</v>
      </c>
      <c r="C8365" s="9">
        <v>15.75</v>
      </c>
      <c r="D8365" s="10">
        <v>20147</v>
      </c>
    </row>
    <row r="8366" spans="1:4" x14ac:dyDescent="0.35">
      <c r="A8366" s="7" t="s">
        <v>798</v>
      </c>
      <c r="B8366" s="8">
        <v>41531</v>
      </c>
      <c r="C8366" s="9">
        <v>17.95</v>
      </c>
      <c r="D8366" s="10">
        <v>20147</v>
      </c>
    </row>
    <row r="8367" spans="1:4" x14ac:dyDescent="0.35">
      <c r="A8367" s="7" t="s">
        <v>798</v>
      </c>
      <c r="B8367" s="8">
        <v>41542</v>
      </c>
      <c r="C8367" s="9">
        <v>13.2</v>
      </c>
      <c r="D8367" s="10">
        <v>20263</v>
      </c>
    </row>
    <row r="8368" spans="1:4" x14ac:dyDescent="0.35">
      <c r="A8368" s="7" t="s">
        <v>798</v>
      </c>
      <c r="B8368" s="8">
        <v>41544</v>
      </c>
      <c r="C8368" s="9">
        <v>5.25</v>
      </c>
      <c r="D8368" s="10">
        <v>20224</v>
      </c>
    </row>
    <row r="8369" spans="1:4" x14ac:dyDescent="0.35">
      <c r="A8369" s="7" t="s">
        <v>798</v>
      </c>
      <c r="B8369" s="8">
        <v>41544</v>
      </c>
      <c r="C8369" s="9">
        <v>17.95</v>
      </c>
      <c r="D8369" s="10">
        <v>20224</v>
      </c>
    </row>
    <row r="8370" spans="1:4" x14ac:dyDescent="0.35">
      <c r="A8370" s="7" t="s">
        <v>798</v>
      </c>
      <c r="B8370" s="8">
        <v>41549</v>
      </c>
      <c r="C8370" s="9">
        <v>5.25</v>
      </c>
      <c r="D8370" s="10">
        <v>20217</v>
      </c>
    </row>
    <row r="8371" spans="1:4" x14ac:dyDescent="0.35">
      <c r="A8371" s="7" t="s">
        <v>798</v>
      </c>
      <c r="B8371" s="8">
        <v>41552</v>
      </c>
      <c r="C8371" s="9">
        <v>5.25</v>
      </c>
      <c r="D8371" s="10">
        <v>20370</v>
      </c>
    </row>
    <row r="8372" spans="1:4" x14ac:dyDescent="0.35">
      <c r="A8372" s="7" t="s">
        <v>798</v>
      </c>
      <c r="B8372" s="8">
        <v>41557</v>
      </c>
      <c r="C8372" s="9">
        <v>9</v>
      </c>
      <c r="D8372" s="10">
        <v>20223</v>
      </c>
    </row>
    <row r="8373" spans="1:4" x14ac:dyDescent="0.35">
      <c r="A8373" s="7" t="s">
        <v>798</v>
      </c>
      <c r="B8373" s="8">
        <v>41557</v>
      </c>
      <c r="C8373" s="9">
        <v>19.95</v>
      </c>
      <c r="D8373" s="10">
        <v>20223</v>
      </c>
    </row>
    <row r="8374" spans="1:4" x14ac:dyDescent="0.35">
      <c r="A8374" s="7" t="s">
        <v>799</v>
      </c>
      <c r="B8374" s="8">
        <v>41201</v>
      </c>
      <c r="C8374" s="9">
        <v>0.01</v>
      </c>
      <c r="D8374" s="10">
        <v>20020</v>
      </c>
    </row>
    <row r="8375" spans="1:4" x14ac:dyDescent="0.35">
      <c r="A8375" s="7" t="s">
        <v>800</v>
      </c>
      <c r="B8375" s="8">
        <v>41215</v>
      </c>
      <c r="C8375" s="9">
        <v>11.95</v>
      </c>
      <c r="D8375" s="10">
        <v>60041</v>
      </c>
    </row>
    <row r="8376" spans="1:4" x14ac:dyDescent="0.35">
      <c r="A8376" s="7" t="s">
        <v>800</v>
      </c>
      <c r="B8376" s="8">
        <v>41200</v>
      </c>
      <c r="C8376" s="9">
        <v>21.25</v>
      </c>
      <c r="D8376" s="10">
        <v>40019</v>
      </c>
    </row>
    <row r="8377" spans="1:4" x14ac:dyDescent="0.35">
      <c r="A8377" s="7" t="s">
        <v>800</v>
      </c>
      <c r="B8377" s="8">
        <v>41355</v>
      </c>
      <c r="C8377" s="9">
        <v>25.7</v>
      </c>
      <c r="D8377" s="10">
        <v>40070</v>
      </c>
    </row>
    <row r="8378" spans="1:4" x14ac:dyDescent="0.35">
      <c r="A8378" s="7" t="s">
        <v>801</v>
      </c>
      <c r="B8378" s="8">
        <v>41199</v>
      </c>
      <c r="C8378" s="9">
        <v>27.75</v>
      </c>
      <c r="D8378" s="10">
        <v>30081</v>
      </c>
    </row>
    <row r="8379" spans="1:4" x14ac:dyDescent="0.35">
      <c r="A8379" s="7" t="s">
        <v>802</v>
      </c>
      <c r="B8379" s="8">
        <v>41206</v>
      </c>
      <c r="C8379" s="9">
        <v>10</v>
      </c>
      <c r="D8379" s="10">
        <v>30089</v>
      </c>
    </row>
    <row r="8380" spans="1:4" x14ac:dyDescent="0.35">
      <c r="A8380" s="7" t="s">
        <v>802</v>
      </c>
      <c r="B8380" s="8">
        <v>41213</v>
      </c>
      <c r="C8380" s="9">
        <v>32.450000000000003</v>
      </c>
      <c r="D8380" s="10">
        <v>20187</v>
      </c>
    </row>
    <row r="8381" spans="1:4" x14ac:dyDescent="0.35">
      <c r="A8381" s="7" t="s">
        <v>802</v>
      </c>
      <c r="B8381" s="8">
        <v>41224</v>
      </c>
      <c r="C8381" s="9">
        <v>20</v>
      </c>
      <c r="D8381" s="10">
        <v>20128</v>
      </c>
    </row>
    <row r="8382" spans="1:4" x14ac:dyDescent="0.35">
      <c r="A8382" s="7" t="s">
        <v>802</v>
      </c>
      <c r="B8382" s="8">
        <v>41226</v>
      </c>
      <c r="C8382" s="9">
        <v>22.45</v>
      </c>
      <c r="D8382" s="10">
        <v>20154</v>
      </c>
    </row>
    <row r="8383" spans="1:4" x14ac:dyDescent="0.35">
      <c r="A8383" s="7" t="s">
        <v>802</v>
      </c>
      <c r="B8383" s="8">
        <v>41229</v>
      </c>
      <c r="C8383" s="9">
        <v>5</v>
      </c>
      <c r="D8383" s="10">
        <v>20134</v>
      </c>
    </row>
    <row r="8384" spans="1:4" x14ac:dyDescent="0.35">
      <c r="A8384" s="7" t="s">
        <v>802</v>
      </c>
      <c r="B8384" s="8">
        <v>41199</v>
      </c>
      <c r="C8384" s="9">
        <v>16.5</v>
      </c>
      <c r="D8384" s="10">
        <v>30075</v>
      </c>
    </row>
    <row r="8385" spans="1:4" x14ac:dyDescent="0.35">
      <c r="A8385" s="7" t="s">
        <v>802</v>
      </c>
      <c r="B8385" s="8">
        <v>41201</v>
      </c>
      <c r="C8385" s="9">
        <v>20.75</v>
      </c>
      <c r="D8385" s="10">
        <v>30161</v>
      </c>
    </row>
    <row r="8386" spans="1:4" x14ac:dyDescent="0.35">
      <c r="A8386" s="7" t="s">
        <v>802</v>
      </c>
      <c r="B8386" s="8">
        <v>41201</v>
      </c>
      <c r="C8386" s="9">
        <v>55.95</v>
      </c>
      <c r="D8386" s="10">
        <v>30124</v>
      </c>
    </row>
    <row r="8387" spans="1:4" x14ac:dyDescent="0.35">
      <c r="A8387" s="7" t="s">
        <v>802</v>
      </c>
      <c r="B8387" s="8">
        <v>41250</v>
      </c>
      <c r="C8387" s="9">
        <v>42.53</v>
      </c>
      <c r="D8387" s="10">
        <v>30030</v>
      </c>
    </row>
    <row r="8388" spans="1:4" x14ac:dyDescent="0.35">
      <c r="A8388" s="7" t="s">
        <v>802</v>
      </c>
      <c r="B8388" s="8">
        <v>41266</v>
      </c>
      <c r="C8388" s="9">
        <v>25.95</v>
      </c>
      <c r="D8388" s="10">
        <v>30019</v>
      </c>
    </row>
    <row r="8389" spans="1:4" x14ac:dyDescent="0.35">
      <c r="A8389" s="7" t="s">
        <v>802</v>
      </c>
      <c r="B8389" s="8">
        <v>41284</v>
      </c>
      <c r="C8389" s="9">
        <v>27.45</v>
      </c>
      <c r="D8389" s="10">
        <v>20161</v>
      </c>
    </row>
    <row r="8390" spans="1:4" x14ac:dyDescent="0.35">
      <c r="A8390" s="7" t="s">
        <v>802</v>
      </c>
      <c r="B8390" s="8">
        <v>41290</v>
      </c>
      <c r="C8390" s="9">
        <v>0</v>
      </c>
      <c r="D8390" s="10">
        <v>20185</v>
      </c>
    </row>
    <row r="8391" spans="1:4" x14ac:dyDescent="0.35">
      <c r="A8391" s="7" t="s">
        <v>802</v>
      </c>
      <c r="B8391" s="8">
        <v>41387</v>
      </c>
      <c r="C8391" s="9">
        <v>15.75</v>
      </c>
      <c r="D8391" s="10">
        <v>20156</v>
      </c>
    </row>
    <row r="8392" spans="1:4" x14ac:dyDescent="0.35">
      <c r="A8392" s="7" t="s">
        <v>802</v>
      </c>
      <c r="B8392" s="8">
        <v>41398</v>
      </c>
      <c r="C8392" s="9">
        <v>32.15</v>
      </c>
      <c r="D8392" s="10">
        <v>80003</v>
      </c>
    </row>
    <row r="8393" spans="1:4" x14ac:dyDescent="0.35">
      <c r="A8393" s="7" t="s">
        <v>802</v>
      </c>
      <c r="B8393" s="8">
        <v>41432</v>
      </c>
      <c r="C8393" s="9">
        <v>43.43</v>
      </c>
      <c r="D8393" s="10">
        <v>40001</v>
      </c>
    </row>
    <row r="8394" spans="1:4" x14ac:dyDescent="0.35">
      <c r="A8394" s="7" t="s">
        <v>803</v>
      </c>
      <c r="B8394" s="8">
        <v>41198</v>
      </c>
      <c r="C8394" s="9">
        <v>36</v>
      </c>
      <c r="D8394" s="10">
        <v>20103</v>
      </c>
    </row>
    <row r="8395" spans="1:4" x14ac:dyDescent="0.35">
      <c r="A8395" s="7" t="s">
        <v>804</v>
      </c>
      <c r="B8395" s="8">
        <v>41213</v>
      </c>
      <c r="C8395" s="9">
        <v>14.5</v>
      </c>
      <c r="D8395" s="10">
        <v>20107</v>
      </c>
    </row>
    <row r="8396" spans="1:4" x14ac:dyDescent="0.35">
      <c r="A8396" s="7" t="s">
        <v>804</v>
      </c>
      <c r="B8396" s="8">
        <v>41513</v>
      </c>
      <c r="C8396" s="9">
        <v>27</v>
      </c>
      <c r="D8396" s="10">
        <v>20110</v>
      </c>
    </row>
    <row r="8397" spans="1:4" x14ac:dyDescent="0.35">
      <c r="A8397" s="7" t="s">
        <v>805</v>
      </c>
      <c r="B8397" s="8">
        <v>41202</v>
      </c>
      <c r="C8397" s="9">
        <v>36.4</v>
      </c>
      <c r="D8397" s="10">
        <v>60029</v>
      </c>
    </row>
    <row r="8398" spans="1:4" x14ac:dyDescent="0.35">
      <c r="A8398" s="7" t="s">
        <v>806</v>
      </c>
      <c r="B8398" s="8">
        <v>41203</v>
      </c>
      <c r="C8398" s="9">
        <v>0.01</v>
      </c>
      <c r="D8398" s="10">
        <v>50003</v>
      </c>
    </row>
    <row r="8399" spans="1:4" x14ac:dyDescent="0.35">
      <c r="A8399" s="7" t="s">
        <v>807</v>
      </c>
      <c r="B8399" s="8">
        <v>41203</v>
      </c>
      <c r="C8399" s="9">
        <v>35.65</v>
      </c>
      <c r="D8399" s="10">
        <v>60001</v>
      </c>
    </row>
    <row r="8400" spans="1:4" x14ac:dyDescent="0.35">
      <c r="A8400" s="7" t="s">
        <v>808</v>
      </c>
      <c r="B8400" s="8">
        <v>41212</v>
      </c>
      <c r="C8400" s="9">
        <v>31.95</v>
      </c>
      <c r="D8400" s="10">
        <v>60007</v>
      </c>
    </row>
    <row r="8401" spans="1:4" x14ac:dyDescent="0.35">
      <c r="A8401" s="7" t="s">
        <v>809</v>
      </c>
      <c r="B8401" s="8">
        <v>41212</v>
      </c>
      <c r="C8401" s="9">
        <v>15.04</v>
      </c>
      <c r="D8401" s="10">
        <v>50010</v>
      </c>
    </row>
    <row r="8402" spans="1:4" x14ac:dyDescent="0.35">
      <c r="A8402" s="7" t="s">
        <v>810</v>
      </c>
      <c r="B8402" s="8">
        <v>41203</v>
      </c>
      <c r="C8402" s="9">
        <v>18.899999999999999</v>
      </c>
      <c r="D8402" s="10">
        <v>50006</v>
      </c>
    </row>
    <row r="8403" spans="1:4" x14ac:dyDescent="0.35">
      <c r="A8403" s="7" t="s">
        <v>811</v>
      </c>
      <c r="B8403" s="8">
        <v>41212</v>
      </c>
      <c r="C8403" s="9">
        <v>20.41</v>
      </c>
      <c r="D8403" s="10">
        <v>50001</v>
      </c>
    </row>
    <row r="8404" spans="1:4" x14ac:dyDescent="0.35">
      <c r="A8404" s="7" t="s">
        <v>812</v>
      </c>
      <c r="B8404" s="8">
        <v>41288</v>
      </c>
      <c r="C8404" s="9">
        <v>11.25</v>
      </c>
      <c r="D8404" s="10">
        <v>70018</v>
      </c>
    </row>
    <row r="8405" spans="1:4" x14ac:dyDescent="0.35">
      <c r="A8405" s="7" t="s">
        <v>812</v>
      </c>
      <c r="B8405" s="8">
        <v>41296</v>
      </c>
      <c r="C8405" s="9">
        <v>10.3</v>
      </c>
      <c r="D8405" s="10">
        <v>60014</v>
      </c>
    </row>
    <row r="8406" spans="1:4" x14ac:dyDescent="0.35">
      <c r="A8406" s="7" t="s">
        <v>813</v>
      </c>
      <c r="B8406" s="8">
        <v>41210</v>
      </c>
      <c r="C8406" s="9">
        <v>64.05</v>
      </c>
      <c r="D8406" s="10">
        <v>50017</v>
      </c>
    </row>
    <row r="8407" spans="1:4" x14ac:dyDescent="0.35">
      <c r="A8407" s="7" t="s">
        <v>814</v>
      </c>
      <c r="B8407" s="8">
        <v>41203</v>
      </c>
      <c r="C8407" s="9">
        <v>40.9</v>
      </c>
      <c r="D8407" s="10">
        <v>50015</v>
      </c>
    </row>
    <row r="8408" spans="1:4" x14ac:dyDescent="0.35">
      <c r="A8408" s="7" t="s">
        <v>815</v>
      </c>
      <c r="B8408" s="8">
        <v>41203</v>
      </c>
      <c r="C8408" s="9">
        <v>53.3</v>
      </c>
      <c r="D8408" s="10">
        <v>50072</v>
      </c>
    </row>
    <row r="8409" spans="1:4" x14ac:dyDescent="0.35">
      <c r="A8409" s="7" t="s">
        <v>816</v>
      </c>
      <c r="B8409" s="8">
        <v>41221</v>
      </c>
      <c r="C8409" s="9">
        <v>8.0500000000000007</v>
      </c>
      <c r="D8409" s="10">
        <v>70019</v>
      </c>
    </row>
    <row r="8410" spans="1:4" x14ac:dyDescent="0.35">
      <c r="A8410" s="7" t="s">
        <v>816</v>
      </c>
      <c r="B8410" s="8">
        <v>41333</v>
      </c>
      <c r="C8410" s="9">
        <v>8.0500000000000007</v>
      </c>
      <c r="D8410" s="10">
        <v>10046</v>
      </c>
    </row>
    <row r="8411" spans="1:4" x14ac:dyDescent="0.35">
      <c r="A8411" s="7" t="s">
        <v>817</v>
      </c>
      <c r="B8411" s="8">
        <v>41221</v>
      </c>
      <c r="C8411" s="9">
        <v>7.38</v>
      </c>
      <c r="D8411" s="10">
        <v>70020</v>
      </c>
    </row>
    <row r="8412" spans="1:4" x14ac:dyDescent="0.35">
      <c r="A8412" s="7" t="s">
        <v>818</v>
      </c>
      <c r="B8412" s="8">
        <v>41221</v>
      </c>
      <c r="C8412" s="9">
        <v>14.08</v>
      </c>
      <c r="D8412" s="10">
        <v>60010</v>
      </c>
    </row>
    <row r="8413" spans="1:4" x14ac:dyDescent="0.35">
      <c r="A8413" s="7" t="s">
        <v>818</v>
      </c>
      <c r="B8413" s="8">
        <v>41222</v>
      </c>
      <c r="C8413" s="9">
        <v>10.75</v>
      </c>
      <c r="D8413" s="10">
        <v>10054</v>
      </c>
    </row>
    <row r="8414" spans="1:4" x14ac:dyDescent="0.35">
      <c r="A8414" s="7" t="s">
        <v>818</v>
      </c>
      <c r="B8414" s="8">
        <v>41233</v>
      </c>
      <c r="C8414" s="9">
        <v>7.78</v>
      </c>
      <c r="D8414" s="10">
        <v>60020</v>
      </c>
    </row>
    <row r="8415" spans="1:4" x14ac:dyDescent="0.35">
      <c r="A8415" s="7" t="s">
        <v>818</v>
      </c>
      <c r="B8415" s="8">
        <v>41270</v>
      </c>
      <c r="C8415" s="9">
        <v>11.38</v>
      </c>
      <c r="D8415" s="10">
        <v>50012</v>
      </c>
    </row>
    <row r="8416" spans="1:4" x14ac:dyDescent="0.35">
      <c r="A8416" s="7" t="s">
        <v>818</v>
      </c>
      <c r="B8416" s="8">
        <v>41274</v>
      </c>
      <c r="C8416" s="9">
        <v>11.38</v>
      </c>
      <c r="D8416" s="10">
        <v>10020</v>
      </c>
    </row>
    <row r="8417" spans="1:4" x14ac:dyDescent="0.35">
      <c r="A8417" s="7" t="s">
        <v>818</v>
      </c>
      <c r="B8417" s="8">
        <v>41296</v>
      </c>
      <c r="C8417" s="9">
        <v>10.08</v>
      </c>
      <c r="D8417" s="10">
        <v>70028</v>
      </c>
    </row>
    <row r="8418" spans="1:4" x14ac:dyDescent="0.35">
      <c r="A8418" s="7" t="s">
        <v>818</v>
      </c>
      <c r="B8418" s="8">
        <v>41298</v>
      </c>
      <c r="C8418" s="9">
        <v>10.08</v>
      </c>
      <c r="D8418" s="10">
        <v>10055</v>
      </c>
    </row>
    <row r="8419" spans="1:4" x14ac:dyDescent="0.35">
      <c r="A8419" s="7" t="s">
        <v>818</v>
      </c>
      <c r="B8419" s="8">
        <v>41303</v>
      </c>
      <c r="C8419" s="9">
        <v>10.98</v>
      </c>
      <c r="D8419" s="10">
        <v>20009</v>
      </c>
    </row>
    <row r="8420" spans="1:4" x14ac:dyDescent="0.35">
      <c r="A8420" s="7" t="s">
        <v>818</v>
      </c>
      <c r="B8420" s="8">
        <v>41311</v>
      </c>
      <c r="C8420" s="9">
        <v>9.07</v>
      </c>
      <c r="D8420" s="10">
        <v>10036</v>
      </c>
    </row>
    <row r="8421" spans="1:4" x14ac:dyDescent="0.35">
      <c r="A8421" s="7" t="s">
        <v>818</v>
      </c>
      <c r="B8421" s="8">
        <v>41344</v>
      </c>
      <c r="C8421" s="9">
        <v>25.42</v>
      </c>
      <c r="D8421" s="10">
        <v>40011</v>
      </c>
    </row>
    <row r="8422" spans="1:4" x14ac:dyDescent="0.35">
      <c r="A8422" s="7" t="s">
        <v>818</v>
      </c>
      <c r="B8422" s="8">
        <v>41361</v>
      </c>
      <c r="C8422" s="9">
        <v>7.65</v>
      </c>
      <c r="D8422" s="10">
        <v>70039</v>
      </c>
    </row>
    <row r="8423" spans="1:4" x14ac:dyDescent="0.35">
      <c r="A8423" s="7" t="s">
        <v>818</v>
      </c>
      <c r="B8423" s="8">
        <v>41366</v>
      </c>
      <c r="C8423" s="9">
        <v>9.4</v>
      </c>
      <c r="D8423" s="10">
        <v>70042</v>
      </c>
    </row>
    <row r="8424" spans="1:4" x14ac:dyDescent="0.35">
      <c r="A8424" s="7" t="s">
        <v>819</v>
      </c>
      <c r="B8424" s="8">
        <v>41222</v>
      </c>
      <c r="C8424" s="9">
        <v>17.600000000000001</v>
      </c>
      <c r="D8424" s="10">
        <v>10002</v>
      </c>
    </row>
    <row r="8425" spans="1:4" x14ac:dyDescent="0.35">
      <c r="A8425" s="7" t="s">
        <v>819</v>
      </c>
      <c r="B8425" s="8">
        <v>41292</v>
      </c>
      <c r="C8425" s="9">
        <v>9.9499999999999993</v>
      </c>
      <c r="D8425" s="10">
        <v>10021</v>
      </c>
    </row>
    <row r="8426" spans="1:4" x14ac:dyDescent="0.35">
      <c r="A8426" s="7" t="s">
        <v>820</v>
      </c>
      <c r="B8426" s="8">
        <v>41217</v>
      </c>
      <c r="C8426" s="9">
        <v>39.270000000000003</v>
      </c>
      <c r="D8426" s="10">
        <v>10131</v>
      </c>
    </row>
    <row r="8427" spans="1:4" x14ac:dyDescent="0.35">
      <c r="A8427" s="7" t="s">
        <v>821</v>
      </c>
      <c r="B8427" s="8">
        <v>41219</v>
      </c>
      <c r="C8427" s="9">
        <v>39.14</v>
      </c>
      <c r="D8427" s="10">
        <v>60001</v>
      </c>
    </row>
    <row r="8428" spans="1:4" x14ac:dyDescent="0.35">
      <c r="A8428" s="7" t="s">
        <v>821</v>
      </c>
      <c r="B8428" s="8">
        <v>41544</v>
      </c>
      <c r="C8428" s="9">
        <v>35.700000000000003</v>
      </c>
      <c r="D8428" s="10">
        <v>60037</v>
      </c>
    </row>
    <row r="8429" spans="1:4" x14ac:dyDescent="0.35">
      <c r="A8429" s="7" t="s">
        <v>821</v>
      </c>
      <c r="B8429" s="8">
        <v>41547</v>
      </c>
      <c r="C8429" s="9">
        <v>39.700000000000003</v>
      </c>
      <c r="D8429" s="10">
        <v>60036</v>
      </c>
    </row>
    <row r="8430" spans="1:4" x14ac:dyDescent="0.35">
      <c r="A8430" s="7" t="s">
        <v>822</v>
      </c>
      <c r="B8430" s="8">
        <v>41222</v>
      </c>
      <c r="C8430" s="9">
        <v>10.95</v>
      </c>
      <c r="D8430" s="10">
        <v>70016</v>
      </c>
    </row>
    <row r="8431" spans="1:4" x14ac:dyDescent="0.35">
      <c r="A8431" s="7" t="s">
        <v>822</v>
      </c>
      <c r="B8431" s="8">
        <v>41292</v>
      </c>
      <c r="C8431" s="9">
        <v>15.2</v>
      </c>
      <c r="D8431" s="10">
        <v>10008</v>
      </c>
    </row>
    <row r="8432" spans="1:4" x14ac:dyDescent="0.35">
      <c r="A8432" s="7" t="s">
        <v>823</v>
      </c>
      <c r="B8432" s="8">
        <v>41238</v>
      </c>
      <c r="C8432" s="9">
        <v>96.75</v>
      </c>
      <c r="D8432" s="10">
        <v>50008</v>
      </c>
    </row>
    <row r="8433" spans="1:4" x14ac:dyDescent="0.35">
      <c r="A8433" s="7" t="s">
        <v>824</v>
      </c>
      <c r="B8433" s="8">
        <v>41242</v>
      </c>
      <c r="C8433" s="9">
        <v>13.4</v>
      </c>
      <c r="D8433" s="10">
        <v>40052</v>
      </c>
    </row>
    <row r="8434" spans="1:4" x14ac:dyDescent="0.35">
      <c r="A8434" s="7" t="s">
        <v>824</v>
      </c>
      <c r="B8434" s="8">
        <v>41237</v>
      </c>
      <c r="C8434" s="9">
        <v>37.200000000000003</v>
      </c>
      <c r="D8434" s="10">
        <v>10037</v>
      </c>
    </row>
    <row r="8435" spans="1:4" x14ac:dyDescent="0.35">
      <c r="A8435" s="7" t="s">
        <v>824</v>
      </c>
      <c r="B8435" s="8">
        <v>41248</v>
      </c>
      <c r="C8435" s="9">
        <v>12.45</v>
      </c>
      <c r="D8435" s="10">
        <v>10029</v>
      </c>
    </row>
    <row r="8436" spans="1:4" x14ac:dyDescent="0.35">
      <c r="A8436" s="7" t="s">
        <v>824</v>
      </c>
      <c r="B8436" s="8">
        <v>41272</v>
      </c>
      <c r="C8436" s="9">
        <v>41.15</v>
      </c>
      <c r="D8436" s="10">
        <v>10066</v>
      </c>
    </row>
    <row r="8437" spans="1:4" x14ac:dyDescent="0.35">
      <c r="A8437" s="7" t="s">
        <v>824</v>
      </c>
      <c r="B8437" s="8">
        <v>41279</v>
      </c>
      <c r="C8437" s="9">
        <v>33.15</v>
      </c>
      <c r="D8437" s="10">
        <v>10039</v>
      </c>
    </row>
    <row r="8438" spans="1:4" x14ac:dyDescent="0.35">
      <c r="A8438" s="7" t="s">
        <v>824</v>
      </c>
      <c r="B8438" s="8">
        <v>41289</v>
      </c>
      <c r="C8438" s="9">
        <v>11.61</v>
      </c>
      <c r="D8438" s="10">
        <v>60032</v>
      </c>
    </row>
    <row r="8439" spans="1:4" x14ac:dyDescent="0.35">
      <c r="A8439" s="7" t="s">
        <v>824</v>
      </c>
      <c r="B8439" s="8">
        <v>41296</v>
      </c>
      <c r="C8439" s="9">
        <v>9.3800000000000008</v>
      </c>
      <c r="D8439" s="10">
        <v>70090</v>
      </c>
    </row>
    <row r="8440" spans="1:4" x14ac:dyDescent="0.35">
      <c r="A8440" s="7" t="s">
        <v>824</v>
      </c>
      <c r="B8440" s="8">
        <v>41316</v>
      </c>
      <c r="C8440" s="9">
        <v>8.9499999999999993</v>
      </c>
      <c r="D8440" s="10">
        <v>40004</v>
      </c>
    </row>
    <row r="8441" spans="1:4" x14ac:dyDescent="0.35">
      <c r="A8441" s="7" t="s">
        <v>824</v>
      </c>
      <c r="B8441" s="8">
        <v>41355</v>
      </c>
      <c r="C8441" s="9">
        <v>9.8800000000000008</v>
      </c>
      <c r="D8441" s="10">
        <v>10072</v>
      </c>
    </row>
    <row r="8442" spans="1:4" x14ac:dyDescent="0.35">
      <c r="A8442" s="7" t="s">
        <v>824</v>
      </c>
      <c r="B8442" s="8">
        <v>41359</v>
      </c>
      <c r="C8442" s="9">
        <v>24.95</v>
      </c>
      <c r="D8442" s="10">
        <v>10163</v>
      </c>
    </row>
    <row r="8443" spans="1:4" x14ac:dyDescent="0.35">
      <c r="A8443" s="7" t="s">
        <v>824</v>
      </c>
      <c r="B8443" s="8">
        <v>41360</v>
      </c>
      <c r="C8443" s="9">
        <v>8.9499999999999993</v>
      </c>
      <c r="D8443" s="10">
        <v>40007</v>
      </c>
    </row>
    <row r="8444" spans="1:4" x14ac:dyDescent="0.35">
      <c r="A8444" s="7" t="s">
        <v>824</v>
      </c>
      <c r="B8444" s="8">
        <v>41364</v>
      </c>
      <c r="C8444" s="9">
        <v>18.25</v>
      </c>
      <c r="D8444" s="10">
        <v>60018</v>
      </c>
    </row>
    <row r="8445" spans="1:4" x14ac:dyDescent="0.35">
      <c r="A8445" s="7" t="s">
        <v>824</v>
      </c>
      <c r="B8445" s="8">
        <v>41369</v>
      </c>
      <c r="C8445" s="9">
        <v>8.9499999999999993</v>
      </c>
      <c r="D8445" s="10">
        <v>60005</v>
      </c>
    </row>
    <row r="8446" spans="1:4" x14ac:dyDescent="0.35">
      <c r="A8446" s="7" t="s">
        <v>824</v>
      </c>
      <c r="B8446" s="8">
        <v>41390</v>
      </c>
      <c r="C8446" s="9">
        <v>8.9499999999999993</v>
      </c>
      <c r="D8446" s="10">
        <v>60022</v>
      </c>
    </row>
    <row r="8447" spans="1:4" x14ac:dyDescent="0.35">
      <c r="A8447" s="7" t="s">
        <v>824</v>
      </c>
      <c r="B8447" s="8">
        <v>41431</v>
      </c>
      <c r="C8447" s="9">
        <v>8.0500000000000007</v>
      </c>
      <c r="D8447" s="10">
        <v>10056</v>
      </c>
    </row>
    <row r="8448" spans="1:4" x14ac:dyDescent="0.35">
      <c r="A8448" s="7" t="s">
        <v>824</v>
      </c>
      <c r="B8448" s="8">
        <v>41434</v>
      </c>
      <c r="C8448" s="9">
        <v>9.75</v>
      </c>
      <c r="D8448" s="10">
        <v>70045</v>
      </c>
    </row>
    <row r="8449" spans="1:4" x14ac:dyDescent="0.35">
      <c r="A8449" s="7" t="s">
        <v>824</v>
      </c>
      <c r="B8449" s="8">
        <v>41476</v>
      </c>
      <c r="C8449" s="9">
        <v>13.2</v>
      </c>
      <c r="D8449" s="10">
        <v>60031</v>
      </c>
    </row>
    <row r="8450" spans="1:4" x14ac:dyDescent="0.35">
      <c r="A8450" s="7" t="s">
        <v>824</v>
      </c>
      <c r="B8450" s="8">
        <v>41484</v>
      </c>
      <c r="C8450" s="9">
        <v>5.25</v>
      </c>
      <c r="D8450" s="10">
        <v>40026</v>
      </c>
    </row>
    <row r="8451" spans="1:4" x14ac:dyDescent="0.35">
      <c r="A8451" s="7" t="s">
        <v>824</v>
      </c>
      <c r="B8451" s="8">
        <v>41486</v>
      </c>
      <c r="C8451" s="9">
        <v>17.11</v>
      </c>
      <c r="D8451" s="10">
        <v>50015</v>
      </c>
    </row>
    <row r="8452" spans="1:4" x14ac:dyDescent="0.35">
      <c r="A8452" s="7" t="s">
        <v>824</v>
      </c>
      <c r="B8452" s="8">
        <v>41494</v>
      </c>
      <c r="C8452" s="9">
        <v>7.97</v>
      </c>
      <c r="D8452" s="10">
        <v>50053</v>
      </c>
    </row>
    <row r="8453" spans="1:4" x14ac:dyDescent="0.35">
      <c r="A8453" s="7" t="s">
        <v>824</v>
      </c>
      <c r="B8453" s="8">
        <v>41534</v>
      </c>
      <c r="C8453" s="9">
        <v>14.11</v>
      </c>
      <c r="D8453" s="10">
        <v>10140</v>
      </c>
    </row>
    <row r="8454" spans="1:4" x14ac:dyDescent="0.35">
      <c r="A8454" s="7" t="s">
        <v>824</v>
      </c>
      <c r="B8454" s="8">
        <v>41556</v>
      </c>
      <c r="C8454" s="9">
        <v>15.2</v>
      </c>
      <c r="D8454" s="10">
        <v>60069</v>
      </c>
    </row>
    <row r="8455" spans="1:4" x14ac:dyDescent="0.35">
      <c r="A8455" s="7" t="s">
        <v>824</v>
      </c>
      <c r="B8455" s="8">
        <v>41567</v>
      </c>
      <c r="C8455" s="9">
        <v>19.7</v>
      </c>
      <c r="D8455" s="10">
        <v>60006</v>
      </c>
    </row>
    <row r="8456" spans="1:4" x14ac:dyDescent="0.35">
      <c r="A8456" s="7" t="s">
        <v>825</v>
      </c>
      <c r="B8456" s="8">
        <v>41214</v>
      </c>
      <c r="C8456" s="9">
        <v>19.2</v>
      </c>
      <c r="D8456" s="10">
        <v>70070</v>
      </c>
    </row>
    <row r="8457" spans="1:4" x14ac:dyDescent="0.35">
      <c r="A8457" s="7" t="s">
        <v>826</v>
      </c>
      <c r="B8457" s="8">
        <v>41214</v>
      </c>
      <c r="C8457" s="9">
        <v>12.5</v>
      </c>
      <c r="D8457" s="10">
        <v>50054</v>
      </c>
    </row>
    <row r="8458" spans="1:4" x14ac:dyDescent="0.35">
      <c r="A8458" s="7" t="s">
        <v>827</v>
      </c>
      <c r="B8458" s="8">
        <v>41317</v>
      </c>
      <c r="C8458" s="9">
        <v>30.15</v>
      </c>
      <c r="D8458" s="10">
        <v>60001</v>
      </c>
    </row>
    <row r="8459" spans="1:4" x14ac:dyDescent="0.35">
      <c r="A8459" s="7" t="s">
        <v>827</v>
      </c>
      <c r="B8459" s="8">
        <v>41390</v>
      </c>
      <c r="C8459" s="9">
        <v>24.15</v>
      </c>
      <c r="D8459" s="10">
        <v>10005</v>
      </c>
    </row>
    <row r="8460" spans="1:4" x14ac:dyDescent="0.35">
      <c r="A8460" s="7" t="s">
        <v>827</v>
      </c>
      <c r="B8460" s="8">
        <v>41487</v>
      </c>
      <c r="C8460" s="9">
        <v>74.16</v>
      </c>
      <c r="D8460" s="10">
        <v>50003</v>
      </c>
    </row>
    <row r="8461" spans="1:4" x14ac:dyDescent="0.35">
      <c r="A8461" s="7" t="s">
        <v>827</v>
      </c>
      <c r="B8461" s="8">
        <v>41564</v>
      </c>
      <c r="C8461" s="9">
        <v>24.25</v>
      </c>
      <c r="D8461" s="10">
        <v>60016</v>
      </c>
    </row>
    <row r="8462" spans="1:4" x14ac:dyDescent="0.35">
      <c r="A8462" s="7" t="s">
        <v>828</v>
      </c>
      <c r="B8462" s="8">
        <v>41214</v>
      </c>
      <c r="C8462" s="9">
        <v>11.95</v>
      </c>
      <c r="D8462" s="10">
        <v>40020</v>
      </c>
    </row>
    <row r="8463" spans="1:4" x14ac:dyDescent="0.35">
      <c r="A8463" s="7" t="s">
        <v>828</v>
      </c>
      <c r="B8463" s="8">
        <v>41369</v>
      </c>
      <c r="C8463" s="9">
        <v>13.02</v>
      </c>
      <c r="D8463" s="10">
        <v>60002</v>
      </c>
    </row>
    <row r="8464" spans="1:4" x14ac:dyDescent="0.35">
      <c r="A8464" s="7" t="s">
        <v>828</v>
      </c>
      <c r="B8464" s="8">
        <v>41529</v>
      </c>
      <c r="C8464" s="9">
        <v>7.65</v>
      </c>
      <c r="D8464" s="10">
        <v>40002</v>
      </c>
    </row>
    <row r="8465" spans="1:4" x14ac:dyDescent="0.35">
      <c r="A8465" s="7" t="s">
        <v>829</v>
      </c>
      <c r="B8465" s="8">
        <v>41221</v>
      </c>
      <c r="C8465" s="9">
        <v>0.01</v>
      </c>
      <c r="D8465" s="10">
        <v>50009</v>
      </c>
    </row>
    <row r="8466" spans="1:4" x14ac:dyDescent="0.35">
      <c r="A8466" s="7" t="s">
        <v>830</v>
      </c>
      <c r="B8466" s="8">
        <v>41212</v>
      </c>
      <c r="C8466" s="9">
        <v>9.85</v>
      </c>
      <c r="D8466" s="10">
        <v>10034</v>
      </c>
    </row>
    <row r="8467" spans="1:4" x14ac:dyDescent="0.35">
      <c r="A8467" s="7" t="s">
        <v>830</v>
      </c>
      <c r="B8467" s="8">
        <v>41324</v>
      </c>
      <c r="C8467" s="9">
        <v>12.55</v>
      </c>
      <c r="D8467" s="10">
        <v>70054</v>
      </c>
    </row>
    <row r="8468" spans="1:4" x14ac:dyDescent="0.35">
      <c r="A8468" s="7" t="s">
        <v>831</v>
      </c>
      <c r="B8468" s="8">
        <v>41212</v>
      </c>
      <c r="C8468" s="9">
        <v>9.4499999999999993</v>
      </c>
      <c r="D8468" s="10">
        <v>10036</v>
      </c>
    </row>
    <row r="8469" spans="1:4" x14ac:dyDescent="0.35">
      <c r="A8469" s="7" t="s">
        <v>832</v>
      </c>
      <c r="B8469" s="8">
        <v>41212</v>
      </c>
      <c r="C8469" s="9">
        <v>13.45</v>
      </c>
      <c r="D8469" s="10">
        <v>10037</v>
      </c>
    </row>
    <row r="8470" spans="1:4" x14ac:dyDescent="0.35">
      <c r="A8470" s="7" t="s">
        <v>833</v>
      </c>
      <c r="B8470" s="8">
        <v>41212</v>
      </c>
      <c r="C8470" s="9">
        <v>8.99</v>
      </c>
      <c r="D8470" s="10">
        <v>10035</v>
      </c>
    </row>
    <row r="8471" spans="1:4" x14ac:dyDescent="0.35">
      <c r="A8471" s="7" t="s">
        <v>834</v>
      </c>
      <c r="B8471" s="8">
        <v>41212</v>
      </c>
      <c r="C8471" s="9">
        <v>9.9499999999999993</v>
      </c>
      <c r="D8471" s="10">
        <v>70026</v>
      </c>
    </row>
    <row r="8472" spans="1:4" x14ac:dyDescent="0.35">
      <c r="A8472" s="7" t="s">
        <v>835</v>
      </c>
      <c r="B8472" s="8">
        <v>41212</v>
      </c>
      <c r="C8472" s="9">
        <v>8.99</v>
      </c>
      <c r="D8472" s="10">
        <v>50007</v>
      </c>
    </row>
    <row r="8473" spans="1:4" x14ac:dyDescent="0.35">
      <c r="A8473" s="7" t="s">
        <v>835</v>
      </c>
      <c r="B8473" s="8">
        <v>41250</v>
      </c>
      <c r="C8473" s="9">
        <v>11.38</v>
      </c>
      <c r="D8473" s="10">
        <v>20017</v>
      </c>
    </row>
    <row r="8474" spans="1:4" x14ac:dyDescent="0.35">
      <c r="A8474" s="7" t="s">
        <v>835</v>
      </c>
      <c r="B8474" s="8">
        <v>41247</v>
      </c>
      <c r="C8474" s="9">
        <v>10.95</v>
      </c>
      <c r="D8474" s="10">
        <v>20051</v>
      </c>
    </row>
    <row r="8475" spans="1:4" x14ac:dyDescent="0.35">
      <c r="A8475" s="7" t="s">
        <v>835</v>
      </c>
      <c r="B8475" s="8">
        <v>41260</v>
      </c>
      <c r="C8475" s="9">
        <v>8.09</v>
      </c>
      <c r="D8475" s="10">
        <v>10005</v>
      </c>
    </row>
    <row r="8476" spans="1:4" x14ac:dyDescent="0.35">
      <c r="A8476" s="7" t="s">
        <v>835</v>
      </c>
      <c r="B8476" s="8">
        <v>41309</v>
      </c>
      <c r="C8476" s="9">
        <v>8.9499999999999993</v>
      </c>
      <c r="D8476" s="10">
        <v>20041</v>
      </c>
    </row>
    <row r="8477" spans="1:4" x14ac:dyDescent="0.35">
      <c r="A8477" s="7" t="s">
        <v>835</v>
      </c>
      <c r="B8477" s="8">
        <v>41324</v>
      </c>
      <c r="C8477" s="9">
        <v>11.38</v>
      </c>
      <c r="D8477" s="10">
        <v>20033</v>
      </c>
    </row>
    <row r="8478" spans="1:4" x14ac:dyDescent="0.35">
      <c r="A8478" s="7" t="s">
        <v>835</v>
      </c>
      <c r="B8478" s="8">
        <v>41333</v>
      </c>
      <c r="C8478" s="9">
        <v>26.3</v>
      </c>
      <c r="D8478" s="10">
        <v>20029</v>
      </c>
    </row>
    <row r="8479" spans="1:4" x14ac:dyDescent="0.35">
      <c r="A8479" s="7" t="s">
        <v>835</v>
      </c>
      <c r="B8479" s="8">
        <v>41347</v>
      </c>
      <c r="C8479" s="9">
        <v>8.0500000000000007</v>
      </c>
      <c r="D8479" s="10">
        <v>10001</v>
      </c>
    </row>
    <row r="8480" spans="1:4" x14ac:dyDescent="0.35">
      <c r="A8480" s="7" t="s">
        <v>835</v>
      </c>
      <c r="B8480" s="8">
        <v>41367</v>
      </c>
      <c r="C8480" s="9">
        <v>9.58</v>
      </c>
      <c r="D8480" s="10">
        <v>20027</v>
      </c>
    </row>
    <row r="8481" spans="1:4" x14ac:dyDescent="0.35">
      <c r="A8481" s="7" t="s">
        <v>835</v>
      </c>
      <c r="B8481" s="8">
        <v>41379</v>
      </c>
      <c r="C8481" s="9">
        <v>8.9499999999999993</v>
      </c>
      <c r="D8481" s="10">
        <v>20081</v>
      </c>
    </row>
    <row r="8482" spans="1:4" x14ac:dyDescent="0.35">
      <c r="A8482" s="7" t="s">
        <v>835</v>
      </c>
      <c r="B8482" s="8">
        <v>41386</v>
      </c>
      <c r="C8482" s="9">
        <v>8.9499999999999993</v>
      </c>
      <c r="D8482" s="10">
        <v>20032</v>
      </c>
    </row>
    <row r="8483" spans="1:4" x14ac:dyDescent="0.35">
      <c r="A8483" s="7" t="s">
        <v>835</v>
      </c>
      <c r="B8483" s="8">
        <v>41386</v>
      </c>
      <c r="C8483" s="9">
        <v>6.88</v>
      </c>
      <c r="D8483" s="10">
        <v>20032</v>
      </c>
    </row>
    <row r="8484" spans="1:4" x14ac:dyDescent="0.35">
      <c r="A8484" s="7" t="s">
        <v>835</v>
      </c>
      <c r="B8484" s="8">
        <v>41395</v>
      </c>
      <c r="C8484" s="9">
        <v>8.9499999999999993</v>
      </c>
      <c r="D8484" s="10">
        <v>20032</v>
      </c>
    </row>
    <row r="8485" spans="1:4" x14ac:dyDescent="0.35">
      <c r="A8485" s="7" t="s">
        <v>835</v>
      </c>
      <c r="B8485" s="8">
        <v>41395</v>
      </c>
      <c r="C8485" s="9">
        <v>6.88</v>
      </c>
      <c r="D8485" s="10">
        <v>20032</v>
      </c>
    </row>
    <row r="8486" spans="1:4" x14ac:dyDescent="0.35">
      <c r="A8486" s="7" t="s">
        <v>835</v>
      </c>
      <c r="B8486" s="8">
        <v>41407</v>
      </c>
      <c r="C8486" s="9">
        <v>12.28</v>
      </c>
      <c r="D8486" s="10">
        <v>20063</v>
      </c>
    </row>
    <row r="8487" spans="1:4" x14ac:dyDescent="0.35">
      <c r="A8487" s="7" t="s">
        <v>835</v>
      </c>
      <c r="B8487" s="8">
        <v>41456</v>
      </c>
      <c r="C8487" s="9">
        <v>12.28</v>
      </c>
      <c r="D8487" s="10">
        <v>10045</v>
      </c>
    </row>
    <row r="8488" spans="1:4" x14ac:dyDescent="0.35">
      <c r="A8488" s="7" t="s">
        <v>835</v>
      </c>
      <c r="B8488" s="8">
        <v>41569</v>
      </c>
      <c r="C8488" s="9">
        <v>9.85</v>
      </c>
      <c r="D8488" s="10">
        <v>60004</v>
      </c>
    </row>
    <row r="8489" spans="1:4" x14ac:dyDescent="0.35">
      <c r="A8489" s="7" t="s">
        <v>835</v>
      </c>
      <c r="B8489" s="8">
        <v>41576</v>
      </c>
      <c r="C8489" s="9">
        <v>8.0500000000000007</v>
      </c>
      <c r="D8489" s="10">
        <v>10027</v>
      </c>
    </row>
    <row r="8490" spans="1:4" x14ac:dyDescent="0.35">
      <c r="A8490" s="7" t="s">
        <v>836</v>
      </c>
      <c r="B8490" s="8">
        <v>41238</v>
      </c>
      <c r="C8490" s="9">
        <v>32.1</v>
      </c>
      <c r="D8490" s="10">
        <v>60009</v>
      </c>
    </row>
    <row r="8491" spans="1:4" x14ac:dyDescent="0.35">
      <c r="A8491" s="7" t="s">
        <v>836</v>
      </c>
      <c r="B8491" s="8">
        <v>41212</v>
      </c>
      <c r="C8491" s="9">
        <v>13.68</v>
      </c>
      <c r="D8491" s="10">
        <v>50009</v>
      </c>
    </row>
    <row r="8492" spans="1:4" x14ac:dyDescent="0.35">
      <c r="A8492" s="7" t="s">
        <v>837</v>
      </c>
      <c r="B8492" s="8">
        <v>41212</v>
      </c>
      <c r="C8492" s="9">
        <v>7.65</v>
      </c>
      <c r="D8492" s="10">
        <v>50008</v>
      </c>
    </row>
    <row r="8493" spans="1:4" x14ac:dyDescent="0.35">
      <c r="A8493" s="7" t="s">
        <v>838</v>
      </c>
      <c r="B8493" s="8">
        <v>41204</v>
      </c>
      <c r="C8493" s="9">
        <v>14.95</v>
      </c>
      <c r="D8493" s="10">
        <v>50016</v>
      </c>
    </row>
    <row r="8494" spans="1:4" x14ac:dyDescent="0.35">
      <c r="A8494" s="7" t="s">
        <v>838</v>
      </c>
      <c r="B8494" s="8">
        <v>41275</v>
      </c>
      <c r="C8494" s="9">
        <v>39.1</v>
      </c>
      <c r="D8494" s="10">
        <v>60013</v>
      </c>
    </row>
    <row r="8495" spans="1:4" x14ac:dyDescent="0.35">
      <c r="A8495" s="7" t="s">
        <v>838</v>
      </c>
      <c r="B8495" s="8">
        <v>41353</v>
      </c>
      <c r="C8495" s="9">
        <v>15.45</v>
      </c>
      <c r="D8495" s="10">
        <v>60038</v>
      </c>
    </row>
    <row r="8496" spans="1:4" x14ac:dyDescent="0.35">
      <c r="A8496" s="7" t="s">
        <v>838</v>
      </c>
      <c r="B8496" s="8">
        <v>41374</v>
      </c>
      <c r="C8496" s="9">
        <v>8.85</v>
      </c>
      <c r="D8496" s="10">
        <v>60051</v>
      </c>
    </row>
    <row r="8497" spans="1:4" x14ac:dyDescent="0.35">
      <c r="A8497" s="7" t="s">
        <v>838</v>
      </c>
      <c r="B8497" s="8">
        <v>41401</v>
      </c>
      <c r="C8497" s="9">
        <v>25.65</v>
      </c>
      <c r="D8497" s="10">
        <v>10114</v>
      </c>
    </row>
    <row r="8498" spans="1:4" x14ac:dyDescent="0.35">
      <c r="A8498" s="7" t="s">
        <v>838</v>
      </c>
      <c r="B8498" s="8">
        <v>41458</v>
      </c>
      <c r="C8498" s="9">
        <v>3.5</v>
      </c>
      <c r="D8498" s="10">
        <v>70050</v>
      </c>
    </row>
    <row r="8499" spans="1:4" x14ac:dyDescent="0.35">
      <c r="A8499" s="7" t="s">
        <v>838</v>
      </c>
      <c r="B8499" s="8">
        <v>41477</v>
      </c>
      <c r="C8499" s="9">
        <v>10.95</v>
      </c>
      <c r="D8499" s="10">
        <v>20125</v>
      </c>
    </row>
    <row r="8500" spans="1:4" x14ac:dyDescent="0.35">
      <c r="A8500" s="7" t="s">
        <v>838</v>
      </c>
      <c r="B8500" s="8">
        <v>41531</v>
      </c>
      <c r="C8500" s="9">
        <v>17.95</v>
      </c>
      <c r="D8500" s="10">
        <v>50008</v>
      </c>
    </row>
    <row r="8501" spans="1:4" x14ac:dyDescent="0.35">
      <c r="A8501" s="7" t="s">
        <v>838</v>
      </c>
      <c r="B8501" s="8">
        <v>41547</v>
      </c>
      <c r="C8501" s="9">
        <v>26.9</v>
      </c>
      <c r="D8501" s="10">
        <v>60033</v>
      </c>
    </row>
    <row r="8502" spans="1:4" x14ac:dyDescent="0.35">
      <c r="A8502" s="7" t="s">
        <v>839</v>
      </c>
      <c r="B8502" s="8">
        <v>41212</v>
      </c>
      <c r="C8502" s="9">
        <v>5.98</v>
      </c>
      <c r="D8502" s="10">
        <v>70004</v>
      </c>
    </row>
    <row r="8503" spans="1:4" x14ac:dyDescent="0.35">
      <c r="A8503" s="7" t="s">
        <v>840</v>
      </c>
      <c r="B8503" s="8">
        <v>41212</v>
      </c>
      <c r="C8503" s="9">
        <v>5.97</v>
      </c>
      <c r="D8503" s="10">
        <v>60004</v>
      </c>
    </row>
    <row r="8504" spans="1:4" x14ac:dyDescent="0.35">
      <c r="A8504" s="7" t="s">
        <v>841</v>
      </c>
      <c r="B8504" s="8">
        <v>41212</v>
      </c>
      <c r="C8504" s="9">
        <v>30.55</v>
      </c>
      <c r="D8504" s="10">
        <v>70039</v>
      </c>
    </row>
    <row r="8505" spans="1:4" x14ac:dyDescent="0.35">
      <c r="A8505" s="7" t="s">
        <v>841</v>
      </c>
      <c r="B8505" s="8">
        <v>41257</v>
      </c>
      <c r="C8505" s="9">
        <v>6.52</v>
      </c>
      <c r="D8505" s="10">
        <v>20034</v>
      </c>
    </row>
    <row r="8506" spans="1:4" x14ac:dyDescent="0.35">
      <c r="A8506" s="7" t="s">
        <v>842</v>
      </c>
      <c r="B8506" s="8">
        <v>41240</v>
      </c>
      <c r="C8506" s="9">
        <v>8.9499999999999993</v>
      </c>
      <c r="D8506" s="10">
        <v>10029</v>
      </c>
    </row>
    <row r="8507" spans="1:4" x14ac:dyDescent="0.35">
      <c r="A8507" s="7" t="s">
        <v>842</v>
      </c>
      <c r="B8507" s="8">
        <v>41212</v>
      </c>
      <c r="C8507" s="9">
        <v>0</v>
      </c>
      <c r="D8507" s="10">
        <v>50027</v>
      </c>
    </row>
    <row r="8508" spans="1:4" x14ac:dyDescent="0.35">
      <c r="A8508" s="7" t="s">
        <v>842</v>
      </c>
      <c r="B8508" s="8">
        <v>41229</v>
      </c>
      <c r="C8508" s="9">
        <v>8.9499999999999993</v>
      </c>
      <c r="D8508" s="10">
        <v>10028</v>
      </c>
    </row>
    <row r="8509" spans="1:4" x14ac:dyDescent="0.35">
      <c r="A8509" s="7" t="s">
        <v>842</v>
      </c>
      <c r="B8509" s="8">
        <v>41260</v>
      </c>
      <c r="C8509" s="9">
        <v>9.85</v>
      </c>
      <c r="D8509" s="10">
        <v>10019</v>
      </c>
    </row>
    <row r="8510" spans="1:4" x14ac:dyDescent="0.35">
      <c r="A8510" s="7" t="s">
        <v>842</v>
      </c>
      <c r="B8510" s="8">
        <v>41305</v>
      </c>
      <c r="C8510" s="9">
        <v>11.65</v>
      </c>
      <c r="D8510" s="10">
        <v>10060</v>
      </c>
    </row>
    <row r="8511" spans="1:4" x14ac:dyDescent="0.35">
      <c r="A8511" s="7" t="s">
        <v>842</v>
      </c>
      <c r="B8511" s="8">
        <v>41348</v>
      </c>
      <c r="C8511" s="9">
        <v>8.5500000000000007</v>
      </c>
      <c r="D8511" s="10">
        <v>20008</v>
      </c>
    </row>
    <row r="8512" spans="1:4" x14ac:dyDescent="0.35">
      <c r="A8512" s="7" t="s">
        <v>842</v>
      </c>
      <c r="B8512" s="8">
        <v>41360</v>
      </c>
      <c r="C8512" s="9">
        <v>9.85</v>
      </c>
      <c r="D8512" s="10">
        <v>20029</v>
      </c>
    </row>
    <row r="8513" spans="1:4" x14ac:dyDescent="0.35">
      <c r="A8513" s="7" t="s">
        <v>843</v>
      </c>
      <c r="B8513" s="8">
        <v>41216</v>
      </c>
      <c r="C8513" s="9">
        <v>96.5</v>
      </c>
      <c r="D8513" s="10">
        <v>10080</v>
      </c>
    </row>
    <row r="8514" spans="1:4" x14ac:dyDescent="0.35">
      <c r="A8514" s="7" t="s">
        <v>844</v>
      </c>
      <c r="B8514" s="8">
        <v>41217</v>
      </c>
      <c r="C8514" s="9">
        <v>45.55</v>
      </c>
      <c r="D8514" s="10">
        <v>50004</v>
      </c>
    </row>
    <row r="8515" spans="1:4" x14ac:dyDescent="0.35">
      <c r="A8515" s="7" t="s">
        <v>844</v>
      </c>
      <c r="B8515" s="8">
        <v>41280</v>
      </c>
      <c r="C8515" s="9">
        <v>28.3</v>
      </c>
      <c r="D8515" s="10">
        <v>40006</v>
      </c>
    </row>
    <row r="8516" spans="1:4" x14ac:dyDescent="0.35">
      <c r="A8516" s="7" t="s">
        <v>844</v>
      </c>
      <c r="B8516" s="8">
        <v>41287</v>
      </c>
      <c r="C8516" s="9">
        <v>46.8</v>
      </c>
      <c r="D8516" s="10">
        <v>10029</v>
      </c>
    </row>
    <row r="8517" spans="1:4" x14ac:dyDescent="0.35">
      <c r="A8517" s="7" t="s">
        <v>844</v>
      </c>
      <c r="B8517" s="8">
        <v>41308</v>
      </c>
      <c r="C8517" s="9">
        <v>44.6</v>
      </c>
      <c r="D8517" s="10">
        <v>50008</v>
      </c>
    </row>
    <row r="8518" spans="1:4" x14ac:dyDescent="0.35">
      <c r="A8518" s="7" t="s">
        <v>844</v>
      </c>
      <c r="B8518" s="8">
        <v>41322</v>
      </c>
      <c r="C8518" s="9">
        <v>50.75</v>
      </c>
      <c r="D8518" s="10">
        <v>60011</v>
      </c>
    </row>
    <row r="8519" spans="1:4" x14ac:dyDescent="0.35">
      <c r="A8519" s="7" t="s">
        <v>844</v>
      </c>
      <c r="B8519" s="8">
        <v>41342</v>
      </c>
      <c r="C8519" s="9">
        <v>49.25</v>
      </c>
      <c r="D8519" s="10">
        <v>10047</v>
      </c>
    </row>
    <row r="8520" spans="1:4" x14ac:dyDescent="0.35">
      <c r="A8520" s="7" t="s">
        <v>844</v>
      </c>
      <c r="B8520" s="8">
        <v>41350</v>
      </c>
      <c r="C8520" s="9">
        <v>53.3</v>
      </c>
      <c r="D8520" s="10">
        <v>10042</v>
      </c>
    </row>
    <row r="8521" spans="1:4" x14ac:dyDescent="0.35">
      <c r="A8521" s="7" t="s">
        <v>844</v>
      </c>
      <c r="B8521" s="8">
        <v>41378</v>
      </c>
      <c r="C8521" s="9">
        <v>52.3</v>
      </c>
      <c r="D8521" s="10">
        <v>40012</v>
      </c>
    </row>
    <row r="8522" spans="1:4" x14ac:dyDescent="0.35">
      <c r="A8522" s="7" t="s">
        <v>844</v>
      </c>
      <c r="B8522" s="8">
        <v>41399</v>
      </c>
      <c r="C8522" s="9">
        <v>51.75</v>
      </c>
      <c r="D8522" s="10">
        <v>70016</v>
      </c>
    </row>
    <row r="8523" spans="1:4" x14ac:dyDescent="0.35">
      <c r="A8523" s="7" t="s">
        <v>844</v>
      </c>
      <c r="B8523" s="8">
        <v>41461</v>
      </c>
      <c r="C8523" s="9">
        <v>53.3</v>
      </c>
      <c r="D8523" s="10">
        <v>40009</v>
      </c>
    </row>
    <row r="8524" spans="1:4" x14ac:dyDescent="0.35">
      <c r="A8524" s="7" t="s">
        <v>844</v>
      </c>
      <c r="B8524" s="8">
        <v>41475</v>
      </c>
      <c r="C8524" s="9">
        <v>54.3</v>
      </c>
      <c r="D8524" s="10">
        <v>10034</v>
      </c>
    </row>
    <row r="8525" spans="1:4" x14ac:dyDescent="0.35">
      <c r="A8525" s="7" t="s">
        <v>844</v>
      </c>
      <c r="B8525" s="8">
        <v>41531</v>
      </c>
      <c r="C8525" s="9">
        <v>55.6</v>
      </c>
      <c r="D8525" s="10">
        <v>10031</v>
      </c>
    </row>
    <row r="8526" spans="1:4" x14ac:dyDescent="0.35">
      <c r="A8526" s="7" t="s">
        <v>845</v>
      </c>
      <c r="B8526" s="8">
        <v>41201</v>
      </c>
      <c r="C8526" s="9">
        <v>39.65</v>
      </c>
      <c r="D8526" s="10">
        <v>50010</v>
      </c>
    </row>
    <row r="8527" spans="1:4" x14ac:dyDescent="0.35">
      <c r="A8527" s="7" t="s">
        <v>846</v>
      </c>
      <c r="B8527" s="8">
        <v>41201</v>
      </c>
      <c r="C8527" s="9">
        <v>9.9499999999999993</v>
      </c>
      <c r="D8527" s="10">
        <v>50013</v>
      </c>
    </row>
    <row r="8528" spans="1:4" x14ac:dyDescent="0.35">
      <c r="A8528" s="7" t="s">
        <v>847</v>
      </c>
      <c r="B8528" s="8">
        <v>41208</v>
      </c>
      <c r="C8528" s="9">
        <v>10.99</v>
      </c>
      <c r="D8528" s="10">
        <v>70059</v>
      </c>
    </row>
    <row r="8529" spans="1:4" x14ac:dyDescent="0.35">
      <c r="A8529" s="7" t="s">
        <v>847</v>
      </c>
      <c r="B8529" s="8">
        <v>41240</v>
      </c>
      <c r="C8529" s="9">
        <v>12.5</v>
      </c>
      <c r="D8529" s="10">
        <v>70070</v>
      </c>
    </row>
    <row r="8530" spans="1:4" x14ac:dyDescent="0.35">
      <c r="A8530" s="7" t="s">
        <v>847</v>
      </c>
      <c r="B8530" s="8">
        <v>41240</v>
      </c>
      <c r="C8530" s="9">
        <v>15.9</v>
      </c>
      <c r="D8530" s="10">
        <v>70070</v>
      </c>
    </row>
    <row r="8531" spans="1:4" x14ac:dyDescent="0.35">
      <c r="A8531" s="7" t="s">
        <v>847</v>
      </c>
      <c r="B8531" s="8">
        <v>41240</v>
      </c>
      <c r="C8531" s="9">
        <v>9.5</v>
      </c>
      <c r="D8531" s="10">
        <v>70070</v>
      </c>
    </row>
    <row r="8532" spans="1:4" x14ac:dyDescent="0.35">
      <c r="A8532" s="7" t="s">
        <v>847</v>
      </c>
      <c r="B8532" s="8">
        <v>41234</v>
      </c>
      <c r="C8532" s="9">
        <v>14.45</v>
      </c>
      <c r="D8532" s="10">
        <v>10040</v>
      </c>
    </row>
    <row r="8533" spans="1:4" x14ac:dyDescent="0.35">
      <c r="A8533" s="7" t="s">
        <v>847</v>
      </c>
      <c r="B8533" s="8">
        <v>41234</v>
      </c>
      <c r="C8533" s="9">
        <v>8.99</v>
      </c>
      <c r="D8533" s="10">
        <v>10040</v>
      </c>
    </row>
    <row r="8534" spans="1:4" x14ac:dyDescent="0.35">
      <c r="A8534" s="7" t="s">
        <v>847</v>
      </c>
      <c r="B8534" s="8">
        <v>41201</v>
      </c>
      <c r="C8534" s="9">
        <v>10.52</v>
      </c>
      <c r="D8534" s="10">
        <v>70027</v>
      </c>
    </row>
    <row r="8535" spans="1:4" x14ac:dyDescent="0.35">
      <c r="A8535" s="7" t="s">
        <v>847</v>
      </c>
      <c r="B8535" s="8">
        <v>41256</v>
      </c>
      <c r="C8535" s="9">
        <v>14.45</v>
      </c>
      <c r="D8535" s="10">
        <v>10040</v>
      </c>
    </row>
    <row r="8536" spans="1:4" x14ac:dyDescent="0.35">
      <c r="A8536" s="7" t="s">
        <v>847</v>
      </c>
      <c r="B8536" s="8">
        <v>41256</v>
      </c>
      <c r="C8536" s="9">
        <v>8.99</v>
      </c>
      <c r="D8536" s="10">
        <v>10040</v>
      </c>
    </row>
    <row r="8537" spans="1:4" x14ac:dyDescent="0.35">
      <c r="A8537" s="7" t="s">
        <v>847</v>
      </c>
      <c r="B8537" s="8">
        <v>41261</v>
      </c>
      <c r="C8537" s="9">
        <v>17.45</v>
      </c>
      <c r="D8537" s="10">
        <v>10146</v>
      </c>
    </row>
    <row r="8538" spans="1:4" x14ac:dyDescent="0.35">
      <c r="A8538" s="7" t="s">
        <v>847</v>
      </c>
      <c r="B8538" s="8">
        <v>41263</v>
      </c>
      <c r="C8538" s="9">
        <v>12.5</v>
      </c>
      <c r="D8538" s="10">
        <v>70070</v>
      </c>
    </row>
    <row r="8539" spans="1:4" x14ac:dyDescent="0.35">
      <c r="A8539" s="7" t="s">
        <v>847</v>
      </c>
      <c r="B8539" s="8">
        <v>41263</v>
      </c>
      <c r="C8539" s="9">
        <v>15.9</v>
      </c>
      <c r="D8539" s="10">
        <v>70070</v>
      </c>
    </row>
    <row r="8540" spans="1:4" x14ac:dyDescent="0.35">
      <c r="A8540" s="7" t="s">
        <v>847</v>
      </c>
      <c r="B8540" s="8">
        <v>41263</v>
      </c>
      <c r="C8540" s="9">
        <v>9.5</v>
      </c>
      <c r="D8540" s="10">
        <v>70070</v>
      </c>
    </row>
    <row r="8541" spans="1:4" x14ac:dyDescent="0.35">
      <c r="A8541" s="7" t="s">
        <v>847</v>
      </c>
      <c r="B8541" s="8">
        <v>41278</v>
      </c>
      <c r="C8541" s="9">
        <v>12.5</v>
      </c>
      <c r="D8541" s="10">
        <v>70070</v>
      </c>
    </row>
    <row r="8542" spans="1:4" x14ac:dyDescent="0.35">
      <c r="A8542" s="7" t="s">
        <v>847</v>
      </c>
      <c r="B8542" s="8">
        <v>41278</v>
      </c>
      <c r="C8542" s="9">
        <v>15.9</v>
      </c>
      <c r="D8542" s="10">
        <v>70070</v>
      </c>
    </row>
    <row r="8543" spans="1:4" x14ac:dyDescent="0.35">
      <c r="A8543" s="7" t="s">
        <v>847</v>
      </c>
      <c r="B8543" s="8">
        <v>41278</v>
      </c>
      <c r="C8543" s="9">
        <v>9.5</v>
      </c>
      <c r="D8543" s="10">
        <v>70070</v>
      </c>
    </row>
    <row r="8544" spans="1:4" x14ac:dyDescent="0.35">
      <c r="A8544" s="7" t="s">
        <v>847</v>
      </c>
      <c r="B8544" s="8">
        <v>41305</v>
      </c>
      <c r="C8544" s="9">
        <v>8.9499999999999993</v>
      </c>
      <c r="D8544" s="10">
        <v>40036</v>
      </c>
    </row>
    <row r="8545" spans="1:4" x14ac:dyDescent="0.35">
      <c r="A8545" s="7" t="s">
        <v>847</v>
      </c>
      <c r="B8545" s="8">
        <v>41301</v>
      </c>
      <c r="C8545" s="9">
        <v>40.4</v>
      </c>
      <c r="D8545" s="10">
        <v>50015</v>
      </c>
    </row>
    <row r="8546" spans="1:4" x14ac:dyDescent="0.35">
      <c r="A8546" s="7" t="s">
        <v>847</v>
      </c>
      <c r="B8546" s="8">
        <v>41327</v>
      </c>
      <c r="C8546" s="9">
        <v>5.4</v>
      </c>
      <c r="D8546" s="10">
        <v>10072</v>
      </c>
    </row>
    <row r="8547" spans="1:4" x14ac:dyDescent="0.35">
      <c r="A8547" s="7" t="s">
        <v>847</v>
      </c>
      <c r="B8547" s="8">
        <v>41369</v>
      </c>
      <c r="C8547" s="9">
        <v>7.83</v>
      </c>
      <c r="D8547" s="10">
        <v>70025</v>
      </c>
    </row>
    <row r="8548" spans="1:4" x14ac:dyDescent="0.35">
      <c r="A8548" s="7" t="s">
        <v>847</v>
      </c>
      <c r="B8548" s="8">
        <v>41403</v>
      </c>
      <c r="C8548" s="9">
        <v>10.75</v>
      </c>
      <c r="D8548" s="10">
        <v>10080</v>
      </c>
    </row>
    <row r="8549" spans="1:4" x14ac:dyDescent="0.35">
      <c r="A8549" s="7" t="s">
        <v>847</v>
      </c>
      <c r="B8549" s="8">
        <v>41418</v>
      </c>
      <c r="C8549" s="9">
        <v>7.65</v>
      </c>
      <c r="D8549" s="10">
        <v>70031</v>
      </c>
    </row>
    <row r="8550" spans="1:4" x14ac:dyDescent="0.35">
      <c r="A8550" s="7" t="s">
        <v>847</v>
      </c>
      <c r="B8550" s="8">
        <v>41439</v>
      </c>
      <c r="C8550" s="9">
        <v>11.65</v>
      </c>
      <c r="D8550" s="10">
        <v>10037</v>
      </c>
    </row>
    <row r="8551" spans="1:4" x14ac:dyDescent="0.35">
      <c r="A8551" s="7" t="s">
        <v>847</v>
      </c>
      <c r="B8551" s="8">
        <v>41443</v>
      </c>
      <c r="C8551" s="9">
        <v>9.9499999999999993</v>
      </c>
      <c r="D8551" s="10">
        <v>40018</v>
      </c>
    </row>
    <row r="8552" spans="1:4" x14ac:dyDescent="0.35">
      <c r="A8552" s="7" t="s">
        <v>847</v>
      </c>
      <c r="B8552" s="8">
        <v>41514</v>
      </c>
      <c r="C8552" s="9">
        <v>9.85</v>
      </c>
      <c r="D8552" s="10">
        <v>40012</v>
      </c>
    </row>
    <row r="8553" spans="1:4" x14ac:dyDescent="0.35">
      <c r="A8553" s="7" t="s">
        <v>847</v>
      </c>
      <c r="B8553" s="8">
        <v>41536</v>
      </c>
      <c r="C8553" s="9">
        <v>7.65</v>
      </c>
      <c r="D8553" s="10">
        <v>10075</v>
      </c>
    </row>
    <row r="8554" spans="1:4" x14ac:dyDescent="0.35">
      <c r="A8554" s="7" t="s">
        <v>847</v>
      </c>
      <c r="B8554" s="8">
        <v>41550</v>
      </c>
      <c r="C8554" s="9">
        <v>12.51</v>
      </c>
      <c r="D8554" s="10">
        <v>40019</v>
      </c>
    </row>
    <row r="8555" spans="1:4" x14ac:dyDescent="0.35">
      <c r="A8555" s="7" t="s">
        <v>848</v>
      </c>
      <c r="B8555" s="8">
        <v>41199</v>
      </c>
      <c r="C8555" s="9">
        <v>0.01</v>
      </c>
      <c r="D8555" s="10">
        <v>50017</v>
      </c>
    </row>
    <row r="8556" spans="1:4" x14ac:dyDescent="0.35">
      <c r="A8556" s="7" t="s">
        <v>849</v>
      </c>
      <c r="B8556" s="8">
        <v>41199</v>
      </c>
      <c r="C8556" s="9">
        <v>0.01</v>
      </c>
      <c r="D8556" s="10">
        <v>50016</v>
      </c>
    </row>
    <row r="8557" spans="1:4" x14ac:dyDescent="0.35">
      <c r="A8557" s="7" t="s">
        <v>850</v>
      </c>
      <c r="B8557" s="8">
        <v>41199</v>
      </c>
      <c r="C8557" s="9">
        <v>0.03</v>
      </c>
      <c r="D8557" s="10">
        <v>50015</v>
      </c>
    </row>
    <row r="8558" spans="1:4" x14ac:dyDescent="0.35">
      <c r="A8558" s="7" t="s">
        <v>851</v>
      </c>
      <c r="B8558" s="8">
        <v>41199</v>
      </c>
      <c r="C8558" s="9">
        <v>0.01</v>
      </c>
      <c r="D8558" s="10">
        <v>50012</v>
      </c>
    </row>
    <row r="8559" spans="1:4" x14ac:dyDescent="0.35">
      <c r="A8559" s="7" t="s">
        <v>851</v>
      </c>
      <c r="B8559" s="8">
        <v>41282</v>
      </c>
      <c r="C8559" s="9">
        <v>12.24</v>
      </c>
      <c r="D8559" s="10">
        <v>70028</v>
      </c>
    </row>
    <row r="8560" spans="1:4" x14ac:dyDescent="0.35">
      <c r="A8560" s="7" t="s">
        <v>851</v>
      </c>
      <c r="B8560" s="8">
        <v>41338</v>
      </c>
      <c r="C8560" s="9">
        <v>7.2</v>
      </c>
      <c r="D8560" s="10">
        <v>60031</v>
      </c>
    </row>
    <row r="8561" spans="1:4" x14ac:dyDescent="0.35">
      <c r="A8561" s="7" t="s">
        <v>851</v>
      </c>
      <c r="B8561" s="8">
        <v>41354</v>
      </c>
      <c r="C8561" s="9">
        <v>12.28</v>
      </c>
      <c r="D8561" s="10">
        <v>60074</v>
      </c>
    </row>
    <row r="8562" spans="1:4" x14ac:dyDescent="0.35">
      <c r="A8562" s="7" t="s">
        <v>851</v>
      </c>
      <c r="B8562" s="8">
        <v>41369</v>
      </c>
      <c r="C8562" s="9">
        <v>40.5</v>
      </c>
      <c r="D8562" s="10">
        <v>10085</v>
      </c>
    </row>
    <row r="8563" spans="1:4" x14ac:dyDescent="0.35">
      <c r="A8563" s="7" t="s">
        <v>851</v>
      </c>
      <c r="B8563" s="8">
        <v>41383</v>
      </c>
      <c r="C8563" s="9">
        <v>8.9499999999999993</v>
      </c>
      <c r="D8563" s="10">
        <v>10029</v>
      </c>
    </row>
    <row r="8564" spans="1:4" x14ac:dyDescent="0.35">
      <c r="A8564" s="7" t="s">
        <v>851</v>
      </c>
      <c r="B8564" s="8">
        <v>41402</v>
      </c>
      <c r="C8564" s="9">
        <v>14.53</v>
      </c>
      <c r="D8564" s="10">
        <v>60006</v>
      </c>
    </row>
    <row r="8565" spans="1:4" x14ac:dyDescent="0.35">
      <c r="A8565" s="7" t="s">
        <v>851</v>
      </c>
      <c r="B8565" s="8">
        <v>41537</v>
      </c>
      <c r="C8565" s="9">
        <v>8.9499999999999993</v>
      </c>
      <c r="D8565" s="10">
        <v>10005</v>
      </c>
    </row>
    <row r="8566" spans="1:4" x14ac:dyDescent="0.35">
      <c r="A8566" s="7" t="s">
        <v>851</v>
      </c>
      <c r="B8566" s="8">
        <v>41541</v>
      </c>
      <c r="C8566" s="9">
        <v>8.73</v>
      </c>
      <c r="D8566" s="10">
        <v>10013</v>
      </c>
    </row>
    <row r="8567" spans="1:4" x14ac:dyDescent="0.35">
      <c r="A8567" s="7" t="s">
        <v>851</v>
      </c>
      <c r="B8567" s="8">
        <v>41556</v>
      </c>
      <c r="C8567" s="9">
        <v>10.119999999999999</v>
      </c>
      <c r="D8567" s="10">
        <v>40002</v>
      </c>
    </row>
    <row r="8568" spans="1:4" x14ac:dyDescent="0.35">
      <c r="A8568" s="7" t="s">
        <v>852</v>
      </c>
      <c r="B8568" s="8">
        <v>41239</v>
      </c>
      <c r="C8568" s="9">
        <v>5.95</v>
      </c>
      <c r="D8568" s="10">
        <v>50005</v>
      </c>
    </row>
    <row r="8569" spans="1:4" x14ac:dyDescent="0.35">
      <c r="A8569" s="7" t="s">
        <v>852</v>
      </c>
      <c r="B8569" s="8">
        <v>41239</v>
      </c>
      <c r="C8569" s="9">
        <v>7.65</v>
      </c>
      <c r="D8569" s="10">
        <v>50005</v>
      </c>
    </row>
    <row r="8570" spans="1:4" x14ac:dyDescent="0.35">
      <c r="A8570" s="7" t="s">
        <v>852</v>
      </c>
      <c r="B8570" s="8">
        <v>41232</v>
      </c>
      <c r="C8570" s="9">
        <v>8.1999999999999993</v>
      </c>
      <c r="D8570" s="10">
        <v>60006</v>
      </c>
    </row>
    <row r="8571" spans="1:4" x14ac:dyDescent="0.35">
      <c r="A8571" s="7" t="s">
        <v>852</v>
      </c>
      <c r="B8571" s="8">
        <v>41233</v>
      </c>
      <c r="C8571" s="9">
        <v>7.33</v>
      </c>
      <c r="D8571" s="10">
        <v>60019</v>
      </c>
    </row>
    <row r="8572" spans="1:4" x14ac:dyDescent="0.35">
      <c r="A8572" s="7" t="s">
        <v>852</v>
      </c>
      <c r="B8572" s="8">
        <v>41199</v>
      </c>
      <c r="C8572" s="9">
        <v>0.01</v>
      </c>
      <c r="D8572" s="10">
        <v>50011</v>
      </c>
    </row>
    <row r="8573" spans="1:4" x14ac:dyDescent="0.35">
      <c r="A8573" s="7" t="s">
        <v>852</v>
      </c>
      <c r="B8573" s="8">
        <v>41248</v>
      </c>
      <c r="C8573" s="9">
        <v>7.38</v>
      </c>
      <c r="D8573" s="10">
        <v>10013</v>
      </c>
    </row>
    <row r="8574" spans="1:4" x14ac:dyDescent="0.35">
      <c r="A8574" s="7" t="s">
        <v>852</v>
      </c>
      <c r="B8574" s="8">
        <v>41248</v>
      </c>
      <c r="C8574" s="9">
        <v>19.21</v>
      </c>
      <c r="D8574" s="10">
        <v>10013</v>
      </c>
    </row>
    <row r="8575" spans="1:4" x14ac:dyDescent="0.35">
      <c r="A8575" s="7" t="s">
        <v>852</v>
      </c>
      <c r="B8575" s="8">
        <v>41261</v>
      </c>
      <c r="C8575" s="9">
        <v>10.35</v>
      </c>
      <c r="D8575" s="10">
        <v>40005</v>
      </c>
    </row>
    <row r="8576" spans="1:4" x14ac:dyDescent="0.35">
      <c r="A8576" s="7" t="s">
        <v>852</v>
      </c>
      <c r="B8576" s="8">
        <v>41261</v>
      </c>
      <c r="C8576" s="9">
        <v>8.9499999999999993</v>
      </c>
      <c r="D8576" s="10">
        <v>40005</v>
      </c>
    </row>
    <row r="8577" spans="1:4" x14ac:dyDescent="0.35">
      <c r="A8577" s="7" t="s">
        <v>852</v>
      </c>
      <c r="B8577" s="8">
        <v>41261</v>
      </c>
      <c r="C8577" s="9">
        <v>7.38</v>
      </c>
      <c r="D8577" s="10">
        <v>40005</v>
      </c>
    </row>
    <row r="8578" spans="1:4" x14ac:dyDescent="0.35">
      <c r="A8578" s="7" t="s">
        <v>852</v>
      </c>
      <c r="B8578" s="8">
        <v>41282</v>
      </c>
      <c r="C8578" s="9">
        <v>7.65</v>
      </c>
      <c r="D8578" s="10">
        <v>70030</v>
      </c>
    </row>
    <row r="8579" spans="1:4" x14ac:dyDescent="0.35">
      <c r="A8579" s="7" t="s">
        <v>852</v>
      </c>
      <c r="B8579" s="8">
        <v>41282</v>
      </c>
      <c r="C8579" s="9">
        <v>9.81</v>
      </c>
      <c r="D8579" s="10">
        <v>70030</v>
      </c>
    </row>
    <row r="8580" spans="1:4" x14ac:dyDescent="0.35">
      <c r="A8580" s="7" t="s">
        <v>852</v>
      </c>
      <c r="B8580" s="8">
        <v>41285</v>
      </c>
      <c r="C8580" s="9">
        <v>7.38</v>
      </c>
      <c r="D8580" s="10">
        <v>10020</v>
      </c>
    </row>
    <row r="8581" spans="1:4" x14ac:dyDescent="0.35">
      <c r="A8581" s="7" t="s">
        <v>852</v>
      </c>
      <c r="B8581" s="8">
        <v>41296</v>
      </c>
      <c r="C8581" s="9">
        <v>10.08</v>
      </c>
      <c r="D8581" s="10">
        <v>70022</v>
      </c>
    </row>
    <row r="8582" spans="1:4" x14ac:dyDescent="0.35">
      <c r="A8582" s="7" t="s">
        <v>852</v>
      </c>
      <c r="B8582" s="8">
        <v>41297</v>
      </c>
      <c r="C8582" s="9">
        <v>5</v>
      </c>
      <c r="D8582" s="10">
        <v>40031</v>
      </c>
    </row>
    <row r="8583" spans="1:4" x14ac:dyDescent="0.35">
      <c r="A8583" s="7" t="s">
        <v>852</v>
      </c>
      <c r="B8583" s="8">
        <v>41325</v>
      </c>
      <c r="C8583" s="9">
        <v>6.75</v>
      </c>
      <c r="D8583" s="10">
        <v>70006</v>
      </c>
    </row>
    <row r="8584" spans="1:4" x14ac:dyDescent="0.35">
      <c r="A8584" s="7" t="s">
        <v>852</v>
      </c>
      <c r="B8584" s="8">
        <v>41333</v>
      </c>
      <c r="C8584" s="9">
        <v>7.38</v>
      </c>
      <c r="D8584" s="10">
        <v>10047</v>
      </c>
    </row>
    <row r="8585" spans="1:4" x14ac:dyDescent="0.35">
      <c r="A8585" s="7" t="s">
        <v>852</v>
      </c>
      <c r="B8585" s="8">
        <v>41347</v>
      </c>
      <c r="C8585" s="9">
        <v>8.8800000000000008</v>
      </c>
      <c r="D8585" s="10">
        <v>10009</v>
      </c>
    </row>
    <row r="8586" spans="1:4" x14ac:dyDescent="0.35">
      <c r="A8586" s="7" t="s">
        <v>852</v>
      </c>
      <c r="B8586" s="8">
        <v>41354</v>
      </c>
      <c r="C8586" s="9">
        <v>5.91</v>
      </c>
      <c r="D8586" s="10">
        <v>70132</v>
      </c>
    </row>
    <row r="8587" spans="1:4" x14ac:dyDescent="0.35">
      <c r="A8587" s="7" t="s">
        <v>852</v>
      </c>
      <c r="B8587" s="8">
        <v>41358</v>
      </c>
      <c r="C8587" s="9">
        <v>7.65</v>
      </c>
      <c r="D8587" s="10">
        <v>70030</v>
      </c>
    </row>
    <row r="8588" spans="1:4" x14ac:dyDescent="0.35">
      <c r="A8588" s="7" t="s">
        <v>852</v>
      </c>
      <c r="B8588" s="8">
        <v>41358</v>
      </c>
      <c r="C8588" s="9">
        <v>9.81</v>
      </c>
      <c r="D8588" s="10">
        <v>70030</v>
      </c>
    </row>
    <row r="8589" spans="1:4" x14ac:dyDescent="0.35">
      <c r="A8589" s="7" t="s">
        <v>852</v>
      </c>
      <c r="B8589" s="8">
        <v>41361</v>
      </c>
      <c r="C8589" s="9">
        <v>5.85</v>
      </c>
      <c r="D8589" s="10">
        <v>70040</v>
      </c>
    </row>
    <row r="8590" spans="1:4" x14ac:dyDescent="0.35">
      <c r="A8590" s="7" t="s">
        <v>852</v>
      </c>
      <c r="B8590" s="8">
        <v>41366</v>
      </c>
      <c r="C8590" s="9">
        <v>5.95</v>
      </c>
      <c r="D8590" s="10">
        <v>50005</v>
      </c>
    </row>
    <row r="8591" spans="1:4" x14ac:dyDescent="0.35">
      <c r="A8591" s="7" t="s">
        <v>852</v>
      </c>
      <c r="B8591" s="8">
        <v>41366</v>
      </c>
      <c r="C8591" s="9">
        <v>7.65</v>
      </c>
      <c r="D8591" s="10">
        <v>50005</v>
      </c>
    </row>
    <row r="8592" spans="1:4" x14ac:dyDescent="0.35">
      <c r="A8592" s="7" t="s">
        <v>852</v>
      </c>
      <c r="B8592" s="8">
        <v>41373</v>
      </c>
      <c r="C8592" s="9">
        <v>13.5</v>
      </c>
      <c r="D8592" s="10">
        <v>10127</v>
      </c>
    </row>
    <row r="8593" spans="1:4" x14ac:dyDescent="0.35">
      <c r="A8593" s="7" t="s">
        <v>852</v>
      </c>
      <c r="B8593" s="8">
        <v>41381</v>
      </c>
      <c r="C8593" s="9">
        <v>4.95</v>
      </c>
      <c r="D8593" s="10">
        <v>10048</v>
      </c>
    </row>
    <row r="8594" spans="1:4" x14ac:dyDescent="0.35">
      <c r="A8594" s="7" t="s">
        <v>852</v>
      </c>
      <c r="B8594" s="8">
        <v>41388</v>
      </c>
      <c r="C8594" s="9">
        <v>5.5</v>
      </c>
      <c r="D8594" s="10">
        <v>10058</v>
      </c>
    </row>
    <row r="8595" spans="1:4" x14ac:dyDescent="0.35">
      <c r="A8595" s="7" t="s">
        <v>852</v>
      </c>
      <c r="B8595" s="8">
        <v>41386</v>
      </c>
      <c r="C8595" s="9">
        <v>5.91</v>
      </c>
      <c r="D8595" s="10">
        <v>70016</v>
      </c>
    </row>
    <row r="8596" spans="1:4" x14ac:dyDescent="0.35">
      <c r="A8596" s="7" t="s">
        <v>852</v>
      </c>
      <c r="B8596" s="8">
        <v>41417</v>
      </c>
      <c r="C8596" s="9">
        <v>11.65</v>
      </c>
      <c r="D8596" s="10">
        <v>50010</v>
      </c>
    </row>
    <row r="8597" spans="1:4" x14ac:dyDescent="0.35">
      <c r="A8597" s="7" t="s">
        <v>852</v>
      </c>
      <c r="B8597" s="8">
        <v>41416</v>
      </c>
      <c r="C8597" s="9">
        <v>10.35</v>
      </c>
      <c r="D8597" s="10">
        <v>40005</v>
      </c>
    </row>
    <row r="8598" spans="1:4" x14ac:dyDescent="0.35">
      <c r="A8598" s="7" t="s">
        <v>852</v>
      </c>
      <c r="B8598" s="8">
        <v>41416</v>
      </c>
      <c r="C8598" s="9">
        <v>8.9499999999999993</v>
      </c>
      <c r="D8598" s="10">
        <v>40005</v>
      </c>
    </row>
    <row r="8599" spans="1:4" x14ac:dyDescent="0.35">
      <c r="A8599" s="7" t="s">
        <v>852</v>
      </c>
      <c r="B8599" s="8">
        <v>41416</v>
      </c>
      <c r="C8599" s="9">
        <v>7.38</v>
      </c>
      <c r="D8599" s="10">
        <v>40005</v>
      </c>
    </row>
    <row r="8600" spans="1:4" x14ac:dyDescent="0.35">
      <c r="A8600" s="7" t="s">
        <v>852</v>
      </c>
      <c r="B8600" s="8">
        <v>41422</v>
      </c>
      <c r="C8600" s="9">
        <v>2.7</v>
      </c>
      <c r="D8600" s="10">
        <v>60007</v>
      </c>
    </row>
    <row r="8601" spans="1:4" x14ac:dyDescent="0.35">
      <c r="A8601" s="7" t="s">
        <v>852</v>
      </c>
      <c r="B8601" s="8">
        <v>41446</v>
      </c>
      <c r="C8601" s="9">
        <v>20.61</v>
      </c>
      <c r="D8601" s="10">
        <v>60003</v>
      </c>
    </row>
    <row r="8602" spans="1:4" x14ac:dyDescent="0.35">
      <c r="A8602" s="7" t="s">
        <v>852</v>
      </c>
      <c r="B8602" s="8">
        <v>41452</v>
      </c>
      <c r="C8602" s="9">
        <v>10.35</v>
      </c>
      <c r="D8602" s="10">
        <v>40005</v>
      </c>
    </row>
    <row r="8603" spans="1:4" x14ac:dyDescent="0.35">
      <c r="A8603" s="7" t="s">
        <v>852</v>
      </c>
      <c r="B8603" s="8">
        <v>41452</v>
      </c>
      <c r="C8603" s="9">
        <v>8.9499999999999993</v>
      </c>
      <c r="D8603" s="10">
        <v>40005</v>
      </c>
    </row>
    <row r="8604" spans="1:4" x14ac:dyDescent="0.35">
      <c r="A8604" s="7" t="s">
        <v>852</v>
      </c>
      <c r="B8604" s="8">
        <v>41452</v>
      </c>
      <c r="C8604" s="9">
        <v>7.38</v>
      </c>
      <c r="D8604" s="10">
        <v>40005</v>
      </c>
    </row>
    <row r="8605" spans="1:4" x14ac:dyDescent="0.35">
      <c r="A8605" s="7" t="s">
        <v>852</v>
      </c>
      <c r="B8605" s="8">
        <v>41471</v>
      </c>
      <c r="C8605" s="9">
        <v>10.3</v>
      </c>
      <c r="D8605" s="10">
        <v>10011</v>
      </c>
    </row>
    <row r="8606" spans="1:4" x14ac:dyDescent="0.35">
      <c r="A8606" s="7" t="s">
        <v>852</v>
      </c>
      <c r="B8606" s="8">
        <v>41492</v>
      </c>
      <c r="C8606" s="9">
        <v>5.38</v>
      </c>
      <c r="D8606" s="10">
        <v>60032</v>
      </c>
    </row>
    <row r="8607" spans="1:4" x14ac:dyDescent="0.35">
      <c r="A8607" s="7" t="s">
        <v>852</v>
      </c>
      <c r="B8607" s="8">
        <v>41493</v>
      </c>
      <c r="C8607" s="9">
        <v>11.38</v>
      </c>
      <c r="D8607" s="10">
        <v>40006</v>
      </c>
    </row>
    <row r="8608" spans="1:4" x14ac:dyDescent="0.35">
      <c r="A8608" s="7" t="s">
        <v>852</v>
      </c>
      <c r="B8608" s="8">
        <v>41498</v>
      </c>
      <c r="C8608" s="9">
        <v>9.83</v>
      </c>
      <c r="D8608" s="10">
        <v>10003</v>
      </c>
    </row>
    <row r="8609" spans="1:4" x14ac:dyDescent="0.35">
      <c r="A8609" s="7" t="s">
        <v>852</v>
      </c>
      <c r="B8609" s="8">
        <v>41500</v>
      </c>
      <c r="C8609" s="9">
        <v>8.01</v>
      </c>
      <c r="D8609" s="10">
        <v>50007</v>
      </c>
    </row>
    <row r="8610" spans="1:4" x14ac:dyDescent="0.35">
      <c r="A8610" s="7" t="s">
        <v>852</v>
      </c>
      <c r="B8610" s="8">
        <v>41506</v>
      </c>
      <c r="C8610" s="9">
        <v>10.68</v>
      </c>
      <c r="D8610" s="10">
        <v>50006</v>
      </c>
    </row>
    <row r="8611" spans="1:4" x14ac:dyDescent="0.35">
      <c r="A8611" s="7" t="s">
        <v>852</v>
      </c>
      <c r="B8611" s="8">
        <v>41506</v>
      </c>
      <c r="C8611" s="9">
        <v>5</v>
      </c>
      <c r="D8611" s="10">
        <v>40023</v>
      </c>
    </row>
    <row r="8612" spans="1:4" x14ac:dyDescent="0.35">
      <c r="A8612" s="7" t="s">
        <v>852</v>
      </c>
      <c r="B8612" s="8">
        <v>41508</v>
      </c>
      <c r="C8612" s="9">
        <v>7.38</v>
      </c>
      <c r="D8612" s="10">
        <v>10013</v>
      </c>
    </row>
    <row r="8613" spans="1:4" x14ac:dyDescent="0.35">
      <c r="A8613" s="7" t="s">
        <v>852</v>
      </c>
      <c r="B8613" s="8">
        <v>41508</v>
      </c>
      <c r="C8613" s="9">
        <v>19.21</v>
      </c>
      <c r="D8613" s="10">
        <v>10013</v>
      </c>
    </row>
    <row r="8614" spans="1:4" x14ac:dyDescent="0.35">
      <c r="A8614" s="7" t="s">
        <v>852</v>
      </c>
      <c r="B8614" s="8">
        <v>41519</v>
      </c>
      <c r="C8614" s="9">
        <v>19.55</v>
      </c>
      <c r="D8614" s="10">
        <v>60018</v>
      </c>
    </row>
    <row r="8615" spans="1:4" x14ac:dyDescent="0.35">
      <c r="A8615" s="7" t="s">
        <v>852</v>
      </c>
      <c r="B8615" s="8">
        <v>41521</v>
      </c>
      <c r="C8615" s="9">
        <v>32.08</v>
      </c>
      <c r="D8615" s="10">
        <v>60021</v>
      </c>
    </row>
    <row r="8616" spans="1:4" x14ac:dyDescent="0.35">
      <c r="A8616" s="7" t="s">
        <v>852</v>
      </c>
      <c r="B8616" s="8">
        <v>41521</v>
      </c>
      <c r="C8616" s="9">
        <v>20</v>
      </c>
      <c r="D8616" s="10">
        <v>80028</v>
      </c>
    </row>
    <row r="8617" spans="1:4" x14ac:dyDescent="0.35">
      <c r="A8617" s="7" t="s">
        <v>852</v>
      </c>
      <c r="B8617" s="8">
        <v>41520</v>
      </c>
      <c r="C8617" s="9">
        <v>22</v>
      </c>
      <c r="D8617" s="10">
        <v>10075</v>
      </c>
    </row>
    <row r="8618" spans="1:4" x14ac:dyDescent="0.35">
      <c r="A8618" s="7" t="s">
        <v>852</v>
      </c>
      <c r="B8618" s="8">
        <v>41527</v>
      </c>
      <c r="C8618" s="9">
        <v>5.95</v>
      </c>
      <c r="D8618" s="10">
        <v>50005</v>
      </c>
    </row>
    <row r="8619" spans="1:4" x14ac:dyDescent="0.35">
      <c r="A8619" s="7" t="s">
        <v>852</v>
      </c>
      <c r="B8619" s="8">
        <v>41527</v>
      </c>
      <c r="C8619" s="9">
        <v>7.65</v>
      </c>
      <c r="D8619" s="10">
        <v>50005</v>
      </c>
    </row>
    <row r="8620" spans="1:4" x14ac:dyDescent="0.35">
      <c r="A8620" s="7" t="s">
        <v>852</v>
      </c>
      <c r="B8620" s="8">
        <v>41541</v>
      </c>
      <c r="C8620" s="9">
        <v>11.65</v>
      </c>
      <c r="D8620" s="10">
        <v>40003</v>
      </c>
    </row>
    <row r="8621" spans="1:4" x14ac:dyDescent="0.35">
      <c r="A8621" s="7" t="s">
        <v>852</v>
      </c>
      <c r="B8621" s="8">
        <v>41554</v>
      </c>
      <c r="C8621" s="9">
        <v>8.9499999999999993</v>
      </c>
      <c r="D8621" s="10">
        <v>40004</v>
      </c>
    </row>
    <row r="8622" spans="1:4" x14ac:dyDescent="0.35">
      <c r="A8622" s="7" t="s">
        <v>852</v>
      </c>
      <c r="B8622" s="8">
        <v>41556</v>
      </c>
      <c r="C8622" s="9">
        <v>9.4499999999999993</v>
      </c>
      <c r="D8622" s="10">
        <v>50001</v>
      </c>
    </row>
    <row r="8623" spans="1:4" x14ac:dyDescent="0.35">
      <c r="A8623" s="7" t="s">
        <v>852</v>
      </c>
      <c r="B8623" s="8">
        <v>41563</v>
      </c>
      <c r="C8623" s="9">
        <v>29.5</v>
      </c>
      <c r="D8623" s="10">
        <v>60040</v>
      </c>
    </row>
    <row r="8624" spans="1:4" x14ac:dyDescent="0.35">
      <c r="A8624" s="7" t="s">
        <v>852</v>
      </c>
      <c r="B8624" s="8">
        <v>41562</v>
      </c>
      <c r="C8624" s="9">
        <v>12.7</v>
      </c>
      <c r="D8624" s="10">
        <v>50004</v>
      </c>
    </row>
    <row r="8625" spans="1:4" x14ac:dyDescent="0.35">
      <c r="A8625" s="7" t="s">
        <v>852</v>
      </c>
      <c r="B8625" s="8">
        <v>41579</v>
      </c>
      <c r="C8625" s="9">
        <v>9.2200000000000006</v>
      </c>
      <c r="D8625" s="10">
        <v>10017</v>
      </c>
    </row>
    <row r="8626" spans="1:4" x14ac:dyDescent="0.35">
      <c r="A8626" s="7" t="s">
        <v>853</v>
      </c>
      <c r="B8626" s="8">
        <v>41199</v>
      </c>
      <c r="C8626" s="9">
        <v>0.01</v>
      </c>
      <c r="D8626" s="10">
        <v>50010</v>
      </c>
    </row>
    <row r="8627" spans="1:4" x14ac:dyDescent="0.35">
      <c r="A8627" s="7" t="s">
        <v>854</v>
      </c>
      <c r="B8627" s="8">
        <v>41199</v>
      </c>
      <c r="C8627" s="9">
        <v>0.01</v>
      </c>
      <c r="D8627" s="10">
        <v>50009</v>
      </c>
    </row>
    <row r="8628" spans="1:4" x14ac:dyDescent="0.35">
      <c r="A8628" s="7" t="s">
        <v>855</v>
      </c>
      <c r="B8628" s="8">
        <v>41199</v>
      </c>
      <c r="C8628" s="9">
        <v>0.01</v>
      </c>
      <c r="D8628" s="10">
        <v>50008</v>
      </c>
    </row>
    <row r="8629" spans="1:4" x14ac:dyDescent="0.35">
      <c r="A8629" s="7" t="s">
        <v>856</v>
      </c>
      <c r="B8629" s="8">
        <v>41199</v>
      </c>
      <c r="C8629" s="9">
        <v>20.65</v>
      </c>
      <c r="D8629" s="10">
        <v>50001</v>
      </c>
    </row>
    <row r="8630" spans="1:4" x14ac:dyDescent="0.35">
      <c r="A8630" s="7" t="s">
        <v>856</v>
      </c>
      <c r="B8630" s="8">
        <v>41200</v>
      </c>
      <c r="C8630" s="9">
        <v>9.44</v>
      </c>
      <c r="D8630" s="10">
        <v>70020</v>
      </c>
    </row>
    <row r="8631" spans="1:4" x14ac:dyDescent="0.35">
      <c r="A8631" s="7" t="s">
        <v>856</v>
      </c>
      <c r="B8631" s="8">
        <v>41345</v>
      </c>
      <c r="C8631" s="9">
        <v>27.36</v>
      </c>
      <c r="D8631" s="10">
        <v>60011</v>
      </c>
    </row>
    <row r="8632" spans="1:4" x14ac:dyDescent="0.35">
      <c r="A8632" s="7" t="s">
        <v>856</v>
      </c>
      <c r="B8632" s="8">
        <v>41360</v>
      </c>
      <c r="C8632" s="9">
        <v>27.94</v>
      </c>
      <c r="D8632" s="10">
        <v>60010</v>
      </c>
    </row>
    <row r="8633" spans="1:4" x14ac:dyDescent="0.35">
      <c r="A8633" s="7" t="s">
        <v>856</v>
      </c>
      <c r="B8633" s="8">
        <v>41367</v>
      </c>
      <c r="C8633" s="9">
        <v>33.299999999999997</v>
      </c>
      <c r="D8633" s="10">
        <v>50004</v>
      </c>
    </row>
    <row r="8634" spans="1:4" x14ac:dyDescent="0.35">
      <c r="A8634" s="7" t="s">
        <v>856</v>
      </c>
      <c r="B8634" s="8">
        <v>41380</v>
      </c>
      <c r="C8634" s="9">
        <v>21.51</v>
      </c>
      <c r="D8634" s="10">
        <v>10024</v>
      </c>
    </row>
    <row r="8635" spans="1:4" x14ac:dyDescent="0.35">
      <c r="A8635" s="7" t="s">
        <v>856</v>
      </c>
      <c r="B8635" s="8">
        <v>41395</v>
      </c>
      <c r="C8635" s="9">
        <v>19.84</v>
      </c>
      <c r="D8635" s="10">
        <v>60016</v>
      </c>
    </row>
    <row r="8636" spans="1:4" x14ac:dyDescent="0.35">
      <c r="A8636" s="7" t="s">
        <v>856</v>
      </c>
      <c r="B8636" s="8">
        <v>41394</v>
      </c>
      <c r="C8636" s="9">
        <v>15.84</v>
      </c>
      <c r="D8636" s="10">
        <v>50008</v>
      </c>
    </row>
    <row r="8637" spans="1:4" x14ac:dyDescent="0.35">
      <c r="A8637" s="7" t="s">
        <v>856</v>
      </c>
      <c r="B8637" s="8">
        <v>41438</v>
      </c>
      <c r="C8637" s="9">
        <v>28.71</v>
      </c>
      <c r="D8637" s="10">
        <v>40004</v>
      </c>
    </row>
    <row r="8638" spans="1:4" x14ac:dyDescent="0.35">
      <c r="A8638" s="7" t="s">
        <v>856</v>
      </c>
      <c r="B8638" s="8">
        <v>41478</v>
      </c>
      <c r="C8638" s="9">
        <v>20.7</v>
      </c>
      <c r="D8638" s="10">
        <v>60007</v>
      </c>
    </row>
    <row r="8639" spans="1:4" x14ac:dyDescent="0.35">
      <c r="A8639" s="7" t="s">
        <v>856</v>
      </c>
      <c r="B8639" s="8">
        <v>41484</v>
      </c>
      <c r="C8639" s="9">
        <v>20.7</v>
      </c>
      <c r="D8639" s="10">
        <v>50003</v>
      </c>
    </row>
    <row r="8640" spans="1:4" x14ac:dyDescent="0.35">
      <c r="A8640" s="7" t="s">
        <v>857</v>
      </c>
      <c r="B8640" s="8">
        <v>41195</v>
      </c>
      <c r="C8640" s="9">
        <v>15.75</v>
      </c>
      <c r="D8640" s="10">
        <v>50061</v>
      </c>
    </row>
    <row r="8641" spans="1:4" x14ac:dyDescent="0.35">
      <c r="A8641" s="7" t="s">
        <v>858</v>
      </c>
      <c r="B8641" s="8">
        <v>41194</v>
      </c>
      <c r="C8641" s="9">
        <v>28.9</v>
      </c>
      <c r="D8641" s="10">
        <v>50001</v>
      </c>
    </row>
    <row r="8642" spans="1:4" x14ac:dyDescent="0.35">
      <c r="A8642" s="7" t="s">
        <v>859</v>
      </c>
      <c r="B8642" s="8">
        <v>41194</v>
      </c>
      <c r="C8642" s="9">
        <v>20.45</v>
      </c>
      <c r="D8642" s="10">
        <v>60001</v>
      </c>
    </row>
    <row r="8643" spans="1:4" x14ac:dyDescent="0.35">
      <c r="A8643" s="7" t="s">
        <v>860</v>
      </c>
      <c r="B8643" s="8">
        <v>41194</v>
      </c>
      <c r="C8643" s="9">
        <v>12.33</v>
      </c>
      <c r="D8643" s="10">
        <v>10001</v>
      </c>
    </row>
    <row r="8644" spans="1:4" x14ac:dyDescent="0.35">
      <c r="A8644" s="7" t="s">
        <v>860</v>
      </c>
      <c r="B8644" s="8">
        <v>41353</v>
      </c>
      <c r="C8644" s="9">
        <v>19.71</v>
      </c>
      <c r="D8644" s="10">
        <v>10039</v>
      </c>
    </row>
    <row r="8645" spans="1:4" x14ac:dyDescent="0.35">
      <c r="A8645" s="7" t="s">
        <v>860</v>
      </c>
      <c r="B8645" s="8">
        <v>41501</v>
      </c>
      <c r="C8645" s="9">
        <v>10.75</v>
      </c>
      <c r="D8645" s="10">
        <v>10002</v>
      </c>
    </row>
    <row r="8646" spans="1:4" x14ac:dyDescent="0.35">
      <c r="A8646" s="7" t="s">
        <v>860</v>
      </c>
      <c r="B8646" s="8">
        <v>41526</v>
      </c>
      <c r="C8646" s="9">
        <v>10.75</v>
      </c>
      <c r="D8646" s="10">
        <v>30001</v>
      </c>
    </row>
    <row r="8647" spans="1:4" x14ac:dyDescent="0.35">
      <c r="A8647" s="7" t="s">
        <v>860</v>
      </c>
      <c r="B8647" s="8">
        <v>41529</v>
      </c>
      <c r="C8647" s="9">
        <v>21.28</v>
      </c>
      <c r="D8647" s="10">
        <v>60010</v>
      </c>
    </row>
    <row r="8648" spans="1:4" x14ac:dyDescent="0.35">
      <c r="A8648" s="7" t="s">
        <v>861</v>
      </c>
      <c r="B8648" s="8">
        <v>41194</v>
      </c>
      <c r="C8648" s="9">
        <v>10.75</v>
      </c>
      <c r="D8648" s="10">
        <v>10002</v>
      </c>
    </row>
    <row r="8649" spans="1:4" x14ac:dyDescent="0.35">
      <c r="A8649" s="7" t="s">
        <v>862</v>
      </c>
      <c r="B8649" s="8">
        <v>41194</v>
      </c>
      <c r="C8649" s="9">
        <v>0</v>
      </c>
      <c r="D8649" s="10">
        <v>10009</v>
      </c>
    </row>
    <row r="8650" spans="1:4" x14ac:dyDescent="0.35">
      <c r="A8650" s="7" t="s">
        <v>863</v>
      </c>
      <c r="B8650" s="8">
        <v>41213</v>
      </c>
      <c r="C8650" s="9">
        <v>12.69</v>
      </c>
      <c r="D8650" s="10">
        <v>10002</v>
      </c>
    </row>
    <row r="8651" spans="1:4" x14ac:dyDescent="0.35">
      <c r="A8651" s="7" t="s">
        <v>864</v>
      </c>
      <c r="B8651" s="8">
        <v>41243</v>
      </c>
      <c r="C8651" s="9">
        <v>43.4</v>
      </c>
      <c r="D8651" s="10">
        <v>20347</v>
      </c>
    </row>
    <row r="8652" spans="1:4" x14ac:dyDescent="0.35">
      <c r="A8652" s="7" t="s">
        <v>865</v>
      </c>
      <c r="B8652" s="8">
        <v>41206</v>
      </c>
      <c r="C8652" s="9">
        <v>19.48</v>
      </c>
      <c r="D8652" s="10">
        <v>50011</v>
      </c>
    </row>
    <row r="8653" spans="1:4" x14ac:dyDescent="0.35">
      <c r="A8653" s="7" t="s">
        <v>865</v>
      </c>
      <c r="B8653" s="8">
        <v>41228</v>
      </c>
      <c r="C8653" s="9">
        <v>10.71</v>
      </c>
      <c r="D8653" s="10">
        <v>70034</v>
      </c>
    </row>
    <row r="8654" spans="1:4" x14ac:dyDescent="0.35">
      <c r="A8654" s="7" t="s">
        <v>865</v>
      </c>
      <c r="B8654" s="8">
        <v>41232</v>
      </c>
      <c r="C8654" s="9">
        <v>8.9499999999999993</v>
      </c>
      <c r="D8654" s="10">
        <v>10022</v>
      </c>
    </row>
    <row r="8655" spans="1:4" x14ac:dyDescent="0.35">
      <c r="A8655" s="7" t="s">
        <v>865</v>
      </c>
      <c r="B8655" s="8">
        <v>41249</v>
      </c>
      <c r="C8655" s="9">
        <v>8.99</v>
      </c>
      <c r="D8655" s="10">
        <v>10077</v>
      </c>
    </row>
    <row r="8656" spans="1:4" x14ac:dyDescent="0.35">
      <c r="A8656" s="7" t="s">
        <v>865</v>
      </c>
      <c r="B8656" s="8">
        <v>41263</v>
      </c>
      <c r="C8656" s="9">
        <v>13.45</v>
      </c>
      <c r="D8656" s="10">
        <v>70024</v>
      </c>
    </row>
    <row r="8657" spans="1:4" x14ac:dyDescent="0.35">
      <c r="A8657" s="7" t="s">
        <v>865</v>
      </c>
      <c r="B8657" s="8">
        <v>41282</v>
      </c>
      <c r="C8657" s="9">
        <v>8.09</v>
      </c>
      <c r="D8657" s="10">
        <v>50003</v>
      </c>
    </row>
    <row r="8658" spans="1:4" x14ac:dyDescent="0.35">
      <c r="A8658" s="7" t="s">
        <v>865</v>
      </c>
      <c r="B8658" s="8">
        <v>41285</v>
      </c>
      <c r="C8658" s="9">
        <v>9.81</v>
      </c>
      <c r="D8658" s="10">
        <v>10051</v>
      </c>
    </row>
    <row r="8659" spans="1:4" x14ac:dyDescent="0.35">
      <c r="A8659" s="7" t="s">
        <v>865</v>
      </c>
      <c r="B8659" s="8">
        <v>41289</v>
      </c>
      <c r="C8659" s="9">
        <v>10.71</v>
      </c>
      <c r="D8659" s="10">
        <v>60015</v>
      </c>
    </row>
    <row r="8660" spans="1:4" x14ac:dyDescent="0.35">
      <c r="A8660" s="7" t="s">
        <v>865</v>
      </c>
      <c r="B8660" s="8">
        <v>41317</v>
      </c>
      <c r="C8660" s="9">
        <v>10.3</v>
      </c>
      <c r="D8660" s="10">
        <v>60019</v>
      </c>
    </row>
    <row r="8661" spans="1:4" x14ac:dyDescent="0.35">
      <c r="A8661" s="7" t="s">
        <v>865</v>
      </c>
      <c r="B8661" s="8">
        <v>41327</v>
      </c>
      <c r="C8661" s="9">
        <v>10.71</v>
      </c>
      <c r="D8661" s="10">
        <v>50014</v>
      </c>
    </row>
    <row r="8662" spans="1:4" x14ac:dyDescent="0.35">
      <c r="A8662" s="7" t="s">
        <v>865</v>
      </c>
      <c r="B8662" s="8">
        <v>41331</v>
      </c>
      <c r="C8662" s="9">
        <v>8.0500000000000007</v>
      </c>
      <c r="D8662" s="10">
        <v>10056</v>
      </c>
    </row>
    <row r="8663" spans="1:4" x14ac:dyDescent="0.35">
      <c r="A8663" s="7" t="s">
        <v>865</v>
      </c>
      <c r="B8663" s="8">
        <v>41344</v>
      </c>
      <c r="C8663" s="9">
        <v>1.75</v>
      </c>
      <c r="D8663" s="10">
        <v>70048</v>
      </c>
    </row>
    <row r="8664" spans="1:4" x14ac:dyDescent="0.35">
      <c r="A8664" s="7" t="s">
        <v>865</v>
      </c>
      <c r="B8664" s="8">
        <v>41360</v>
      </c>
      <c r="C8664" s="9">
        <v>4</v>
      </c>
      <c r="D8664" s="10">
        <v>70010</v>
      </c>
    </row>
    <row r="8665" spans="1:4" x14ac:dyDescent="0.35">
      <c r="A8665" s="7" t="s">
        <v>865</v>
      </c>
      <c r="B8665" s="8">
        <v>41387</v>
      </c>
      <c r="C8665" s="9">
        <v>9.4</v>
      </c>
      <c r="D8665" s="10">
        <v>50023</v>
      </c>
    </row>
    <row r="8666" spans="1:4" x14ac:dyDescent="0.35">
      <c r="A8666" s="7" t="s">
        <v>865</v>
      </c>
      <c r="B8666" s="8">
        <v>41450</v>
      </c>
      <c r="C8666" s="9">
        <v>8.5</v>
      </c>
      <c r="D8666" s="10">
        <v>10075</v>
      </c>
    </row>
    <row r="8667" spans="1:4" x14ac:dyDescent="0.35">
      <c r="A8667" s="7" t="s">
        <v>866</v>
      </c>
      <c r="B8667" s="8">
        <v>41206</v>
      </c>
      <c r="C8667" s="9">
        <v>92.35</v>
      </c>
      <c r="D8667" s="10">
        <v>40010</v>
      </c>
    </row>
    <row r="8668" spans="1:4" x14ac:dyDescent="0.35">
      <c r="A8668" s="7" t="s">
        <v>866</v>
      </c>
      <c r="B8668" s="8">
        <v>41491</v>
      </c>
      <c r="C8668" s="9">
        <v>19.45</v>
      </c>
      <c r="D8668" s="10">
        <v>20135</v>
      </c>
    </row>
    <row r="8669" spans="1:4" x14ac:dyDescent="0.35">
      <c r="A8669" s="7" t="s">
        <v>866</v>
      </c>
      <c r="B8669" s="8">
        <v>41491</v>
      </c>
      <c r="C8669" s="9">
        <v>5.5</v>
      </c>
      <c r="D8669" s="10">
        <v>20150</v>
      </c>
    </row>
    <row r="8670" spans="1:4" x14ac:dyDescent="0.35">
      <c r="A8670" s="7" t="s">
        <v>866</v>
      </c>
      <c r="B8670" s="8">
        <v>41493</v>
      </c>
      <c r="C8670" s="9">
        <v>16.25</v>
      </c>
      <c r="D8670" s="10">
        <v>20134</v>
      </c>
    </row>
    <row r="8671" spans="1:4" x14ac:dyDescent="0.35">
      <c r="A8671" s="7" t="s">
        <v>866</v>
      </c>
      <c r="B8671" s="8">
        <v>41493</v>
      </c>
      <c r="C8671" s="9">
        <v>38.6</v>
      </c>
      <c r="D8671" s="10">
        <v>50034</v>
      </c>
    </row>
    <row r="8672" spans="1:4" x14ac:dyDescent="0.35">
      <c r="A8672" s="7" t="s">
        <v>867</v>
      </c>
      <c r="B8672" s="8">
        <v>41207</v>
      </c>
      <c r="C8672" s="9">
        <v>14.95</v>
      </c>
      <c r="D8672" s="10">
        <v>10007</v>
      </c>
    </row>
    <row r="8673" spans="1:4" x14ac:dyDescent="0.35">
      <c r="A8673" s="7" t="s">
        <v>868</v>
      </c>
      <c r="B8673" s="8">
        <v>41207</v>
      </c>
      <c r="C8673" s="9">
        <v>11.95</v>
      </c>
      <c r="D8673" s="10">
        <v>10024</v>
      </c>
    </row>
    <row r="8674" spans="1:4" x14ac:dyDescent="0.35">
      <c r="A8674" s="7" t="s">
        <v>869</v>
      </c>
      <c r="B8674" s="8">
        <v>41241</v>
      </c>
      <c r="C8674" s="9">
        <v>19.3</v>
      </c>
      <c r="D8674" s="10">
        <v>70003</v>
      </c>
    </row>
    <row r="8675" spans="1:4" x14ac:dyDescent="0.35">
      <c r="A8675" s="7" t="s">
        <v>869</v>
      </c>
      <c r="B8675" s="8">
        <v>41228</v>
      </c>
      <c r="C8675" s="9">
        <v>11.65</v>
      </c>
      <c r="D8675" s="10">
        <v>10042</v>
      </c>
    </row>
    <row r="8676" spans="1:4" x14ac:dyDescent="0.35">
      <c r="A8676" s="7" t="s">
        <v>869</v>
      </c>
      <c r="B8676" s="8">
        <v>41233</v>
      </c>
      <c r="C8676" s="9">
        <v>26.64</v>
      </c>
      <c r="D8676" s="10">
        <v>60002</v>
      </c>
    </row>
    <row r="8677" spans="1:4" x14ac:dyDescent="0.35">
      <c r="A8677" s="7" t="s">
        <v>869</v>
      </c>
      <c r="B8677" s="8">
        <v>41255</v>
      </c>
      <c r="C8677" s="9">
        <v>8.9499999999999993</v>
      </c>
      <c r="D8677" s="10">
        <v>10062</v>
      </c>
    </row>
    <row r="8678" spans="1:4" x14ac:dyDescent="0.35">
      <c r="A8678" s="7" t="s">
        <v>869</v>
      </c>
      <c r="B8678" s="8">
        <v>41261</v>
      </c>
      <c r="C8678" s="9">
        <v>11.65</v>
      </c>
      <c r="D8678" s="10">
        <v>50012</v>
      </c>
    </row>
    <row r="8679" spans="1:4" x14ac:dyDescent="0.35">
      <c r="A8679" s="7" t="s">
        <v>869</v>
      </c>
      <c r="B8679" s="8">
        <v>41262</v>
      </c>
      <c r="C8679" s="9">
        <v>78</v>
      </c>
      <c r="D8679" s="10">
        <v>10016</v>
      </c>
    </row>
    <row r="8680" spans="1:4" x14ac:dyDescent="0.35">
      <c r="A8680" s="7" t="s">
        <v>869</v>
      </c>
      <c r="B8680" s="8">
        <v>41277</v>
      </c>
      <c r="C8680" s="9">
        <v>20.2</v>
      </c>
      <c r="D8680" s="10">
        <v>70061</v>
      </c>
    </row>
    <row r="8681" spans="1:4" x14ac:dyDescent="0.35">
      <c r="A8681" s="7" t="s">
        <v>869</v>
      </c>
      <c r="B8681" s="8">
        <v>41289</v>
      </c>
      <c r="C8681" s="9">
        <v>27.58</v>
      </c>
      <c r="D8681" s="10">
        <v>50006</v>
      </c>
    </row>
    <row r="8682" spans="1:4" x14ac:dyDescent="0.35">
      <c r="A8682" s="7" t="s">
        <v>869</v>
      </c>
      <c r="B8682" s="8">
        <v>41296</v>
      </c>
      <c r="C8682" s="9">
        <v>11.65</v>
      </c>
      <c r="D8682" s="10">
        <v>60023</v>
      </c>
    </row>
    <row r="8683" spans="1:4" x14ac:dyDescent="0.35">
      <c r="A8683" s="7" t="s">
        <v>869</v>
      </c>
      <c r="B8683" s="8">
        <v>41306</v>
      </c>
      <c r="C8683" s="9">
        <v>13.05</v>
      </c>
      <c r="D8683" s="10">
        <v>60004</v>
      </c>
    </row>
    <row r="8684" spans="1:4" x14ac:dyDescent="0.35">
      <c r="A8684" s="7" t="s">
        <v>869</v>
      </c>
      <c r="B8684" s="8">
        <v>41310</v>
      </c>
      <c r="C8684" s="9">
        <v>35.46</v>
      </c>
      <c r="D8684" s="10">
        <v>60011</v>
      </c>
    </row>
    <row r="8685" spans="1:4" x14ac:dyDescent="0.35">
      <c r="A8685" s="7" t="s">
        <v>869</v>
      </c>
      <c r="B8685" s="8">
        <v>41373</v>
      </c>
      <c r="C8685" s="9">
        <v>16.600000000000001</v>
      </c>
      <c r="D8685" s="10">
        <v>10005</v>
      </c>
    </row>
    <row r="8686" spans="1:4" x14ac:dyDescent="0.35">
      <c r="A8686" s="7" t="s">
        <v>869</v>
      </c>
      <c r="B8686" s="8">
        <v>41372</v>
      </c>
      <c r="C8686" s="9">
        <v>21.28</v>
      </c>
      <c r="D8686" s="10">
        <v>60007</v>
      </c>
    </row>
    <row r="8687" spans="1:4" x14ac:dyDescent="0.35">
      <c r="A8687" s="7" t="s">
        <v>869</v>
      </c>
      <c r="B8687" s="8">
        <v>41401</v>
      </c>
      <c r="C8687" s="9">
        <v>12.55</v>
      </c>
      <c r="D8687" s="10">
        <v>10059</v>
      </c>
    </row>
    <row r="8688" spans="1:4" x14ac:dyDescent="0.35">
      <c r="A8688" s="7" t="s">
        <v>869</v>
      </c>
      <c r="B8688" s="8">
        <v>41408</v>
      </c>
      <c r="C8688" s="9">
        <v>7.15</v>
      </c>
      <c r="D8688" s="10">
        <v>70041</v>
      </c>
    </row>
    <row r="8689" spans="1:4" x14ac:dyDescent="0.35">
      <c r="A8689" s="7" t="s">
        <v>869</v>
      </c>
      <c r="B8689" s="8">
        <v>41409</v>
      </c>
      <c r="C8689" s="9">
        <v>8.5</v>
      </c>
      <c r="D8689" s="10">
        <v>40008</v>
      </c>
    </row>
    <row r="8690" spans="1:4" x14ac:dyDescent="0.35">
      <c r="A8690" s="7" t="s">
        <v>869</v>
      </c>
      <c r="B8690" s="8">
        <v>41548</v>
      </c>
      <c r="C8690" s="9">
        <v>24.7</v>
      </c>
      <c r="D8690" s="10">
        <v>50003</v>
      </c>
    </row>
    <row r="8691" spans="1:4" x14ac:dyDescent="0.35">
      <c r="A8691" s="7" t="s">
        <v>869</v>
      </c>
      <c r="B8691" s="8">
        <v>41570</v>
      </c>
      <c r="C8691" s="9">
        <v>17.28</v>
      </c>
      <c r="D8691" s="10">
        <v>60042</v>
      </c>
    </row>
    <row r="8692" spans="1:4" x14ac:dyDescent="0.35">
      <c r="A8692" s="7" t="s">
        <v>870</v>
      </c>
      <c r="B8692" s="8">
        <v>41208</v>
      </c>
      <c r="C8692" s="9">
        <v>13.18</v>
      </c>
      <c r="D8692" s="10">
        <v>70017</v>
      </c>
    </row>
    <row r="8693" spans="1:4" x14ac:dyDescent="0.35">
      <c r="A8693" s="7" t="s">
        <v>871</v>
      </c>
      <c r="B8693" s="8">
        <v>41208</v>
      </c>
      <c r="C8693" s="9">
        <v>13.68</v>
      </c>
      <c r="D8693" s="10">
        <v>10024</v>
      </c>
    </row>
    <row r="8694" spans="1:4" x14ac:dyDescent="0.35">
      <c r="A8694" s="7" t="s">
        <v>871</v>
      </c>
      <c r="B8694" s="8">
        <v>41243</v>
      </c>
      <c r="C8694" s="9">
        <v>26.86</v>
      </c>
      <c r="D8694" s="10">
        <v>50004</v>
      </c>
    </row>
    <row r="8695" spans="1:4" x14ac:dyDescent="0.35">
      <c r="A8695" s="7" t="s">
        <v>871</v>
      </c>
      <c r="B8695" s="8">
        <v>41253</v>
      </c>
      <c r="C8695" s="9">
        <v>13.68</v>
      </c>
      <c r="D8695" s="10">
        <v>10031</v>
      </c>
    </row>
    <row r="8696" spans="1:4" x14ac:dyDescent="0.35">
      <c r="A8696" s="7" t="s">
        <v>872</v>
      </c>
      <c r="B8696" s="8">
        <v>41206</v>
      </c>
      <c r="C8696" s="9">
        <v>9.9499999999999993</v>
      </c>
      <c r="D8696" s="10">
        <v>10022</v>
      </c>
    </row>
    <row r="8697" spans="1:4" x14ac:dyDescent="0.35">
      <c r="A8697" s="7" t="s">
        <v>873</v>
      </c>
      <c r="B8697" s="8">
        <v>41208</v>
      </c>
      <c r="C8697" s="9">
        <v>33.950000000000003</v>
      </c>
      <c r="D8697" s="10">
        <v>60086</v>
      </c>
    </row>
    <row r="8698" spans="1:4" x14ac:dyDescent="0.35">
      <c r="A8698" s="7" t="s">
        <v>874</v>
      </c>
      <c r="B8698" s="8">
        <v>41211</v>
      </c>
      <c r="C8698" s="9">
        <v>0.01</v>
      </c>
      <c r="D8698" s="10">
        <v>10052</v>
      </c>
    </row>
    <row r="8699" spans="1:4" x14ac:dyDescent="0.35">
      <c r="A8699" s="7" t="s">
        <v>875</v>
      </c>
      <c r="B8699" s="8">
        <v>41212</v>
      </c>
      <c r="C8699" s="9">
        <v>11.25</v>
      </c>
      <c r="D8699" s="10">
        <v>10013</v>
      </c>
    </row>
    <row r="8700" spans="1:4" x14ac:dyDescent="0.35">
      <c r="A8700" s="7" t="s">
        <v>876</v>
      </c>
      <c r="B8700" s="8">
        <v>41212</v>
      </c>
      <c r="C8700" s="9">
        <v>9.85</v>
      </c>
      <c r="D8700" s="10">
        <v>10014</v>
      </c>
    </row>
    <row r="8701" spans="1:4" x14ac:dyDescent="0.35">
      <c r="A8701" s="7" t="s">
        <v>877</v>
      </c>
      <c r="B8701" s="8">
        <v>41212</v>
      </c>
      <c r="C8701" s="9">
        <v>8.09</v>
      </c>
      <c r="D8701" s="10">
        <v>10006</v>
      </c>
    </row>
    <row r="8702" spans="1:4" x14ac:dyDescent="0.35">
      <c r="A8702" s="7" t="s">
        <v>878</v>
      </c>
      <c r="B8702" s="8">
        <v>41212</v>
      </c>
      <c r="C8702" s="9">
        <v>11.38</v>
      </c>
      <c r="D8702" s="10">
        <v>40002</v>
      </c>
    </row>
    <row r="8703" spans="1:4" x14ac:dyDescent="0.35">
      <c r="A8703" s="7" t="s">
        <v>879</v>
      </c>
      <c r="B8703" s="8">
        <v>41212</v>
      </c>
      <c r="C8703" s="9">
        <v>12.55</v>
      </c>
      <c r="D8703" s="10">
        <v>40003</v>
      </c>
    </row>
    <row r="8704" spans="1:4" x14ac:dyDescent="0.35">
      <c r="A8704" s="7" t="s">
        <v>879</v>
      </c>
      <c r="B8704" s="8">
        <v>41250</v>
      </c>
      <c r="C8704" s="9">
        <v>9.2899999999999991</v>
      </c>
      <c r="D8704" s="10">
        <v>20020</v>
      </c>
    </row>
    <row r="8705" spans="1:4" x14ac:dyDescent="0.35">
      <c r="A8705" s="7" t="s">
        <v>879</v>
      </c>
      <c r="B8705" s="8">
        <v>41278</v>
      </c>
      <c r="C8705" s="9">
        <v>12.55</v>
      </c>
      <c r="D8705" s="10">
        <v>20032</v>
      </c>
    </row>
    <row r="8706" spans="1:4" x14ac:dyDescent="0.35">
      <c r="A8706" s="7" t="s">
        <v>879</v>
      </c>
      <c r="B8706" s="8">
        <v>41285</v>
      </c>
      <c r="C8706" s="9">
        <v>11.65</v>
      </c>
      <c r="D8706" s="10">
        <v>20056</v>
      </c>
    </row>
    <row r="8707" spans="1:4" x14ac:dyDescent="0.35">
      <c r="A8707" s="7" t="s">
        <v>879</v>
      </c>
      <c r="B8707" s="8">
        <v>41291</v>
      </c>
      <c r="C8707" s="9">
        <v>9.2200000000000006</v>
      </c>
      <c r="D8707" s="10">
        <v>10097</v>
      </c>
    </row>
    <row r="8708" spans="1:4" x14ac:dyDescent="0.35">
      <c r="A8708" s="7" t="s">
        <v>879</v>
      </c>
      <c r="B8708" s="8">
        <v>41313</v>
      </c>
      <c r="C8708" s="9">
        <v>11.65</v>
      </c>
      <c r="D8708" s="10">
        <v>20015</v>
      </c>
    </row>
    <row r="8709" spans="1:4" x14ac:dyDescent="0.35">
      <c r="A8709" s="7" t="s">
        <v>879</v>
      </c>
      <c r="B8709" s="8">
        <v>41327</v>
      </c>
      <c r="C8709" s="9">
        <v>12.55</v>
      </c>
      <c r="D8709" s="10">
        <v>20029</v>
      </c>
    </row>
    <row r="8710" spans="1:4" x14ac:dyDescent="0.35">
      <c r="A8710" s="7" t="s">
        <v>879</v>
      </c>
      <c r="B8710" s="8">
        <v>41425</v>
      </c>
      <c r="C8710" s="9">
        <v>12.55</v>
      </c>
      <c r="D8710" s="10">
        <v>20034</v>
      </c>
    </row>
    <row r="8711" spans="1:4" x14ac:dyDescent="0.35">
      <c r="A8711" s="7" t="s">
        <v>879</v>
      </c>
      <c r="B8711" s="8">
        <v>41474</v>
      </c>
      <c r="C8711" s="9">
        <v>12.55</v>
      </c>
      <c r="D8711" s="10">
        <v>20013</v>
      </c>
    </row>
    <row r="8712" spans="1:4" x14ac:dyDescent="0.35">
      <c r="A8712" s="7" t="s">
        <v>880</v>
      </c>
      <c r="B8712" s="8">
        <v>41212</v>
      </c>
      <c r="C8712" s="9">
        <v>10.75</v>
      </c>
      <c r="D8712" s="10">
        <v>40005</v>
      </c>
    </row>
    <row r="8713" spans="1:4" x14ac:dyDescent="0.35">
      <c r="A8713" s="7" t="s">
        <v>880</v>
      </c>
      <c r="B8713" s="8">
        <v>41312</v>
      </c>
      <c r="C8713" s="9">
        <v>8.9499999999999993</v>
      </c>
      <c r="D8713" s="10">
        <v>10004</v>
      </c>
    </row>
    <row r="8714" spans="1:4" x14ac:dyDescent="0.35">
      <c r="A8714" s="7" t="s">
        <v>880</v>
      </c>
      <c r="B8714" s="8">
        <v>41318</v>
      </c>
      <c r="C8714" s="9">
        <v>8.5500000000000007</v>
      </c>
      <c r="D8714" s="10">
        <v>10057</v>
      </c>
    </row>
    <row r="8715" spans="1:4" x14ac:dyDescent="0.35">
      <c r="A8715" s="7" t="s">
        <v>880</v>
      </c>
      <c r="B8715" s="8">
        <v>41326</v>
      </c>
      <c r="C8715" s="9">
        <v>10.75</v>
      </c>
      <c r="D8715" s="10">
        <v>10007</v>
      </c>
    </row>
    <row r="8716" spans="1:4" x14ac:dyDescent="0.35">
      <c r="A8716" s="7" t="s">
        <v>880</v>
      </c>
      <c r="B8716" s="8">
        <v>41333</v>
      </c>
      <c r="C8716" s="9">
        <v>18.45</v>
      </c>
      <c r="D8716" s="10">
        <v>20038</v>
      </c>
    </row>
    <row r="8717" spans="1:4" x14ac:dyDescent="0.35">
      <c r="A8717" s="7" t="s">
        <v>880</v>
      </c>
      <c r="B8717" s="8">
        <v>41331</v>
      </c>
      <c r="C8717" s="9">
        <v>9.85</v>
      </c>
      <c r="D8717" s="10">
        <v>10009</v>
      </c>
    </row>
    <row r="8718" spans="1:4" x14ac:dyDescent="0.35">
      <c r="A8718" s="7" t="s">
        <v>880</v>
      </c>
      <c r="B8718" s="8">
        <v>41338</v>
      </c>
      <c r="C8718" s="9">
        <v>10.75</v>
      </c>
      <c r="D8718" s="10">
        <v>70006</v>
      </c>
    </row>
    <row r="8719" spans="1:4" x14ac:dyDescent="0.35">
      <c r="A8719" s="7" t="s">
        <v>880</v>
      </c>
      <c r="B8719" s="8">
        <v>41353</v>
      </c>
      <c r="C8719" s="9">
        <v>10.75</v>
      </c>
      <c r="D8719" s="10">
        <v>10003</v>
      </c>
    </row>
    <row r="8720" spans="1:4" x14ac:dyDescent="0.35">
      <c r="A8720" s="7" t="s">
        <v>880</v>
      </c>
      <c r="B8720" s="8">
        <v>41449</v>
      </c>
      <c r="C8720" s="9">
        <v>9.85</v>
      </c>
      <c r="D8720" s="10">
        <v>60003</v>
      </c>
    </row>
    <row r="8721" spans="1:4" x14ac:dyDescent="0.35">
      <c r="A8721" s="7" t="s">
        <v>880</v>
      </c>
      <c r="B8721" s="8">
        <v>41489</v>
      </c>
      <c r="C8721" s="9">
        <v>35.369999999999997</v>
      </c>
      <c r="D8721" s="10">
        <v>10018</v>
      </c>
    </row>
    <row r="8722" spans="1:4" x14ac:dyDescent="0.35">
      <c r="A8722" s="7" t="s">
        <v>881</v>
      </c>
      <c r="B8722" s="8">
        <v>41212</v>
      </c>
      <c r="C8722" s="9">
        <v>221</v>
      </c>
      <c r="D8722" s="10">
        <v>40026</v>
      </c>
    </row>
    <row r="8723" spans="1:4" x14ac:dyDescent="0.35">
      <c r="A8723" s="7" t="s">
        <v>882</v>
      </c>
      <c r="B8723" s="8">
        <v>41213</v>
      </c>
      <c r="C8723" s="9">
        <v>14.17</v>
      </c>
      <c r="D8723" s="10">
        <v>10037</v>
      </c>
    </row>
    <row r="8724" spans="1:4" x14ac:dyDescent="0.35">
      <c r="A8724" s="7" t="s">
        <v>883</v>
      </c>
      <c r="B8724" s="8">
        <v>41239</v>
      </c>
      <c r="C8724" s="9">
        <v>10.48</v>
      </c>
      <c r="D8724" s="10">
        <v>40009</v>
      </c>
    </row>
    <row r="8725" spans="1:4" x14ac:dyDescent="0.35">
      <c r="A8725" s="7" t="s">
        <v>883</v>
      </c>
      <c r="B8725" s="8">
        <v>41213</v>
      </c>
      <c r="C8725" s="9">
        <v>10.98</v>
      </c>
      <c r="D8725" s="10">
        <v>10029</v>
      </c>
    </row>
    <row r="8726" spans="1:4" x14ac:dyDescent="0.35">
      <c r="A8726" s="7" t="s">
        <v>883</v>
      </c>
      <c r="B8726" s="8">
        <v>41222</v>
      </c>
      <c r="C8726" s="9">
        <v>10.98</v>
      </c>
      <c r="D8726" s="10">
        <v>10028</v>
      </c>
    </row>
    <row r="8727" spans="1:4" x14ac:dyDescent="0.35">
      <c r="A8727" s="7" t="s">
        <v>883</v>
      </c>
      <c r="B8727" s="8">
        <v>41338</v>
      </c>
      <c r="C8727" s="9">
        <v>7.2</v>
      </c>
      <c r="D8727" s="10">
        <v>10049</v>
      </c>
    </row>
    <row r="8728" spans="1:4" x14ac:dyDescent="0.35">
      <c r="A8728" s="7" t="s">
        <v>884</v>
      </c>
      <c r="B8728" s="8">
        <v>41213</v>
      </c>
      <c r="C8728" s="9">
        <v>12.5</v>
      </c>
      <c r="D8728" s="10">
        <v>10126</v>
      </c>
    </row>
    <row r="8729" spans="1:4" x14ac:dyDescent="0.35">
      <c r="A8729" s="7" t="s">
        <v>885</v>
      </c>
      <c r="B8729" s="8">
        <v>41212</v>
      </c>
      <c r="C8729" s="9">
        <v>2.95</v>
      </c>
      <c r="D8729" s="10">
        <v>10045</v>
      </c>
    </row>
    <row r="8730" spans="1:4" x14ac:dyDescent="0.35">
      <c r="A8730" s="7" t="s">
        <v>885</v>
      </c>
      <c r="B8730" s="8">
        <v>41246</v>
      </c>
      <c r="C8730" s="9">
        <v>10.53</v>
      </c>
      <c r="D8730" s="10">
        <v>70003</v>
      </c>
    </row>
    <row r="8731" spans="1:4" x14ac:dyDescent="0.35">
      <c r="A8731" s="7" t="s">
        <v>885</v>
      </c>
      <c r="B8731" s="8">
        <v>41254</v>
      </c>
      <c r="C8731" s="9">
        <v>10.75</v>
      </c>
      <c r="D8731" s="10">
        <v>10024</v>
      </c>
    </row>
    <row r="8732" spans="1:4" x14ac:dyDescent="0.35">
      <c r="A8732" s="7" t="s">
        <v>885</v>
      </c>
      <c r="B8732" s="8">
        <v>41306</v>
      </c>
      <c r="C8732" s="9">
        <v>8.9499999999999993</v>
      </c>
      <c r="D8732" s="10">
        <v>10039</v>
      </c>
    </row>
    <row r="8733" spans="1:4" x14ac:dyDescent="0.35">
      <c r="A8733" s="7" t="s">
        <v>886</v>
      </c>
      <c r="B8733" s="8">
        <v>41210</v>
      </c>
      <c r="C8733" s="9">
        <v>29.71</v>
      </c>
      <c r="D8733" s="10">
        <v>10013</v>
      </c>
    </row>
    <row r="8734" spans="1:4" x14ac:dyDescent="0.35">
      <c r="A8734" s="7" t="s">
        <v>887</v>
      </c>
      <c r="B8734" s="8">
        <v>41199</v>
      </c>
      <c r="C8734" s="9">
        <v>11.38</v>
      </c>
      <c r="D8734" s="10">
        <v>60013</v>
      </c>
    </row>
    <row r="8735" spans="1:4" x14ac:dyDescent="0.35">
      <c r="A8735" s="7" t="s">
        <v>888</v>
      </c>
      <c r="B8735" s="8">
        <v>41200</v>
      </c>
      <c r="C8735" s="9">
        <v>7.65</v>
      </c>
      <c r="D8735" s="10">
        <v>40005</v>
      </c>
    </row>
    <row r="8736" spans="1:4" x14ac:dyDescent="0.35">
      <c r="A8736" s="7" t="s">
        <v>889</v>
      </c>
      <c r="B8736" s="8">
        <v>41199</v>
      </c>
      <c r="C8736" s="9">
        <v>11.38</v>
      </c>
      <c r="D8736" s="10">
        <v>40001</v>
      </c>
    </row>
    <row r="8737" spans="1:4" x14ac:dyDescent="0.35">
      <c r="A8737" s="7" t="s">
        <v>890</v>
      </c>
      <c r="B8737" s="8">
        <v>41199</v>
      </c>
      <c r="C8737" s="9">
        <v>14.35</v>
      </c>
      <c r="D8737" s="10">
        <v>10027</v>
      </c>
    </row>
    <row r="8738" spans="1:4" x14ac:dyDescent="0.35">
      <c r="A8738" s="7" t="s">
        <v>890</v>
      </c>
      <c r="B8738" s="8">
        <v>41306</v>
      </c>
      <c r="C8738" s="9">
        <v>11.25</v>
      </c>
      <c r="D8738" s="10">
        <v>20008</v>
      </c>
    </row>
    <row r="8739" spans="1:4" x14ac:dyDescent="0.35">
      <c r="A8739" s="7" t="s">
        <v>890</v>
      </c>
      <c r="B8739" s="8">
        <v>41306</v>
      </c>
      <c r="C8739" s="9">
        <v>15.7</v>
      </c>
      <c r="D8739" s="10">
        <v>20008</v>
      </c>
    </row>
    <row r="8740" spans="1:4" x14ac:dyDescent="0.35">
      <c r="A8740" s="7" t="s">
        <v>890</v>
      </c>
      <c r="B8740" s="8">
        <v>41302</v>
      </c>
      <c r="C8740" s="9">
        <v>21.51</v>
      </c>
      <c r="D8740" s="10">
        <v>50003</v>
      </c>
    </row>
    <row r="8741" spans="1:4" x14ac:dyDescent="0.35">
      <c r="A8741" s="7" t="s">
        <v>890</v>
      </c>
      <c r="B8741" s="8">
        <v>41327</v>
      </c>
      <c r="C8741" s="9">
        <v>9.4499999999999993</v>
      </c>
      <c r="D8741" s="10">
        <v>10060</v>
      </c>
    </row>
    <row r="8742" spans="1:4" x14ac:dyDescent="0.35">
      <c r="A8742" s="7" t="s">
        <v>890</v>
      </c>
      <c r="B8742" s="8">
        <v>41324</v>
      </c>
      <c r="C8742" s="9">
        <v>8.9499999999999993</v>
      </c>
      <c r="D8742" s="10">
        <v>10063</v>
      </c>
    </row>
    <row r="8743" spans="1:4" x14ac:dyDescent="0.35">
      <c r="A8743" s="7" t="s">
        <v>890</v>
      </c>
      <c r="B8743" s="8">
        <v>41331</v>
      </c>
      <c r="C8743" s="9">
        <v>13.41</v>
      </c>
      <c r="D8743" s="10">
        <v>10044</v>
      </c>
    </row>
    <row r="8744" spans="1:4" x14ac:dyDescent="0.35">
      <c r="A8744" s="7" t="s">
        <v>890</v>
      </c>
      <c r="B8744" s="8">
        <v>41354</v>
      </c>
      <c r="C8744" s="9">
        <v>6</v>
      </c>
      <c r="D8744" s="10">
        <v>10277</v>
      </c>
    </row>
    <row r="8745" spans="1:4" x14ac:dyDescent="0.35">
      <c r="A8745" s="7" t="s">
        <v>890</v>
      </c>
      <c r="B8745" s="8">
        <v>41351</v>
      </c>
      <c r="C8745" s="9">
        <v>13.05</v>
      </c>
      <c r="D8745" s="10">
        <v>10040</v>
      </c>
    </row>
    <row r="8746" spans="1:4" x14ac:dyDescent="0.35">
      <c r="A8746" s="7" t="s">
        <v>890</v>
      </c>
      <c r="B8746" s="8">
        <v>41368</v>
      </c>
      <c r="C8746" s="9">
        <v>11.25</v>
      </c>
      <c r="D8746" s="10">
        <v>20008</v>
      </c>
    </row>
    <row r="8747" spans="1:4" x14ac:dyDescent="0.35">
      <c r="A8747" s="7" t="s">
        <v>890</v>
      </c>
      <c r="B8747" s="8">
        <v>41368</v>
      </c>
      <c r="C8747" s="9">
        <v>15.7</v>
      </c>
      <c r="D8747" s="10">
        <v>20008</v>
      </c>
    </row>
    <row r="8748" spans="1:4" x14ac:dyDescent="0.35">
      <c r="A8748" s="7" t="s">
        <v>890</v>
      </c>
      <c r="B8748" s="8">
        <v>41374</v>
      </c>
      <c r="C8748" s="9">
        <v>9.58</v>
      </c>
      <c r="D8748" s="10">
        <v>10083</v>
      </c>
    </row>
    <row r="8749" spans="1:4" x14ac:dyDescent="0.35">
      <c r="A8749" s="7" t="s">
        <v>890</v>
      </c>
      <c r="B8749" s="8">
        <v>41389</v>
      </c>
      <c r="C8749" s="9">
        <v>10.35</v>
      </c>
      <c r="D8749" s="10">
        <v>20035</v>
      </c>
    </row>
    <row r="8750" spans="1:4" x14ac:dyDescent="0.35">
      <c r="A8750" s="7" t="s">
        <v>890</v>
      </c>
      <c r="B8750" s="8">
        <v>41457</v>
      </c>
      <c r="C8750" s="9">
        <v>8.5</v>
      </c>
      <c r="D8750" s="10">
        <v>10051</v>
      </c>
    </row>
    <row r="8751" spans="1:4" x14ac:dyDescent="0.35">
      <c r="A8751" s="7" t="s">
        <v>890</v>
      </c>
      <c r="B8751" s="8">
        <v>41463</v>
      </c>
      <c r="C8751" s="9">
        <v>7.65</v>
      </c>
      <c r="D8751" s="10">
        <v>20057</v>
      </c>
    </row>
    <row r="8752" spans="1:4" x14ac:dyDescent="0.35">
      <c r="A8752" s="7" t="s">
        <v>890</v>
      </c>
      <c r="B8752" s="8">
        <v>41492</v>
      </c>
      <c r="C8752" s="9">
        <v>24.45</v>
      </c>
      <c r="D8752" s="10">
        <v>10048</v>
      </c>
    </row>
    <row r="8753" spans="1:4" x14ac:dyDescent="0.35">
      <c r="A8753" s="7" t="s">
        <v>890</v>
      </c>
      <c r="B8753" s="8">
        <v>41512</v>
      </c>
      <c r="C8753" s="9">
        <v>8.0500000000000007</v>
      </c>
      <c r="D8753" s="10">
        <v>10012</v>
      </c>
    </row>
    <row r="8754" spans="1:4" x14ac:dyDescent="0.35">
      <c r="A8754" s="7" t="s">
        <v>890</v>
      </c>
      <c r="B8754" s="8">
        <v>41550</v>
      </c>
      <c r="C8754" s="9">
        <v>15.03</v>
      </c>
      <c r="D8754" s="10">
        <v>60005</v>
      </c>
    </row>
    <row r="8755" spans="1:4" x14ac:dyDescent="0.35">
      <c r="A8755" s="7" t="s">
        <v>890</v>
      </c>
      <c r="B8755" s="8">
        <v>41555</v>
      </c>
      <c r="C8755" s="9">
        <v>11.25</v>
      </c>
      <c r="D8755" s="10">
        <v>60016</v>
      </c>
    </row>
    <row r="8756" spans="1:4" x14ac:dyDescent="0.35">
      <c r="A8756" s="7" t="s">
        <v>890</v>
      </c>
      <c r="B8756" s="8">
        <v>41572</v>
      </c>
      <c r="C8756" s="9">
        <v>11.25</v>
      </c>
      <c r="D8756" s="10">
        <v>20045</v>
      </c>
    </row>
    <row r="8757" spans="1:4" x14ac:dyDescent="0.35">
      <c r="A8757" s="7" t="s">
        <v>890</v>
      </c>
      <c r="B8757" s="8">
        <v>41576</v>
      </c>
      <c r="C8757" s="9">
        <v>9.6300000000000008</v>
      </c>
      <c r="D8757" s="10">
        <v>60012</v>
      </c>
    </row>
    <row r="8758" spans="1:4" x14ac:dyDescent="0.35">
      <c r="A8758" s="7" t="s">
        <v>891</v>
      </c>
      <c r="B8758" s="8">
        <v>41197</v>
      </c>
      <c r="C8758" s="9">
        <v>10.52</v>
      </c>
      <c r="D8758" s="10">
        <v>20028</v>
      </c>
    </row>
    <row r="8759" spans="1:4" x14ac:dyDescent="0.35">
      <c r="A8759" s="7" t="s">
        <v>891</v>
      </c>
      <c r="B8759" s="8">
        <v>41255</v>
      </c>
      <c r="C8759" s="9">
        <v>19.75</v>
      </c>
      <c r="D8759" s="10">
        <v>20017</v>
      </c>
    </row>
    <row r="8760" spans="1:4" x14ac:dyDescent="0.35">
      <c r="A8760" s="7" t="s">
        <v>891</v>
      </c>
      <c r="B8760" s="8">
        <v>41337</v>
      </c>
      <c r="C8760" s="9">
        <v>12.2</v>
      </c>
      <c r="D8760" s="10">
        <v>20029</v>
      </c>
    </row>
    <row r="8761" spans="1:4" x14ac:dyDescent="0.35">
      <c r="A8761" s="7" t="s">
        <v>891</v>
      </c>
      <c r="B8761" s="8">
        <v>41365</v>
      </c>
      <c r="C8761" s="9">
        <v>5.97</v>
      </c>
      <c r="D8761" s="10">
        <v>10053</v>
      </c>
    </row>
    <row r="8762" spans="1:4" x14ac:dyDescent="0.35">
      <c r="A8762" s="7" t="s">
        <v>891</v>
      </c>
      <c r="B8762" s="8">
        <v>41400</v>
      </c>
      <c r="C8762" s="9">
        <v>17.649999999999999</v>
      </c>
      <c r="D8762" s="10">
        <v>20071</v>
      </c>
    </row>
    <row r="8763" spans="1:4" x14ac:dyDescent="0.35">
      <c r="A8763" s="7" t="s">
        <v>891</v>
      </c>
      <c r="B8763" s="8">
        <v>41435</v>
      </c>
      <c r="C8763" s="9">
        <v>13.45</v>
      </c>
      <c r="D8763" s="10">
        <v>10049</v>
      </c>
    </row>
    <row r="8764" spans="1:4" x14ac:dyDescent="0.35">
      <c r="A8764" s="7" t="s">
        <v>891</v>
      </c>
      <c r="B8764" s="8">
        <v>41464</v>
      </c>
      <c r="C8764" s="9">
        <v>15.88</v>
      </c>
      <c r="D8764" s="10">
        <v>20040</v>
      </c>
    </row>
    <row r="8765" spans="1:4" x14ac:dyDescent="0.35">
      <c r="A8765" s="7" t="s">
        <v>891</v>
      </c>
      <c r="B8765" s="8">
        <v>41477</v>
      </c>
      <c r="C8765" s="9">
        <v>15.88</v>
      </c>
      <c r="D8765" s="10">
        <v>20054</v>
      </c>
    </row>
    <row r="8766" spans="1:4" x14ac:dyDescent="0.35">
      <c r="A8766" s="7" t="s">
        <v>891</v>
      </c>
      <c r="B8766" s="8">
        <v>41493</v>
      </c>
      <c r="C8766" s="9">
        <v>21.45</v>
      </c>
      <c r="D8766" s="10">
        <v>20043</v>
      </c>
    </row>
    <row r="8767" spans="1:4" x14ac:dyDescent="0.35">
      <c r="A8767" s="7" t="s">
        <v>892</v>
      </c>
      <c r="B8767" s="8">
        <v>41213</v>
      </c>
      <c r="C8767" s="9">
        <v>17.98</v>
      </c>
      <c r="D8767" s="10">
        <v>60010</v>
      </c>
    </row>
    <row r="8768" spans="1:4" x14ac:dyDescent="0.35">
      <c r="A8768" s="7" t="s">
        <v>892</v>
      </c>
      <c r="B8768" s="8">
        <v>41197</v>
      </c>
      <c r="C8768" s="9">
        <v>10.75</v>
      </c>
      <c r="D8768" s="10">
        <v>20016</v>
      </c>
    </row>
    <row r="8769" spans="1:4" x14ac:dyDescent="0.35">
      <c r="A8769" s="7" t="s">
        <v>892</v>
      </c>
      <c r="B8769" s="8">
        <v>41296</v>
      </c>
      <c r="C8769" s="9">
        <v>9.85</v>
      </c>
      <c r="D8769" s="10">
        <v>20012</v>
      </c>
    </row>
    <row r="8770" spans="1:4" x14ac:dyDescent="0.35">
      <c r="A8770" s="7" t="s">
        <v>892</v>
      </c>
      <c r="B8770" s="8">
        <v>41367</v>
      </c>
      <c r="C8770" s="9">
        <v>8.73</v>
      </c>
      <c r="D8770" s="10">
        <v>20017</v>
      </c>
    </row>
    <row r="8771" spans="1:4" x14ac:dyDescent="0.35">
      <c r="A8771" s="7" t="s">
        <v>892</v>
      </c>
      <c r="B8771" s="8">
        <v>41367</v>
      </c>
      <c r="C8771" s="9">
        <v>12.51</v>
      </c>
      <c r="D8771" s="10">
        <v>20017</v>
      </c>
    </row>
    <row r="8772" spans="1:4" x14ac:dyDescent="0.35">
      <c r="A8772" s="7" t="s">
        <v>892</v>
      </c>
      <c r="B8772" s="8">
        <v>41386</v>
      </c>
      <c r="C8772" s="9">
        <v>8.32</v>
      </c>
      <c r="D8772" s="10">
        <v>20009</v>
      </c>
    </row>
    <row r="8773" spans="1:4" x14ac:dyDescent="0.35">
      <c r="A8773" s="7" t="s">
        <v>892</v>
      </c>
      <c r="B8773" s="8">
        <v>41423</v>
      </c>
      <c r="C8773" s="9">
        <v>8.0500000000000007</v>
      </c>
      <c r="D8773" s="10">
        <v>20011</v>
      </c>
    </row>
    <row r="8774" spans="1:4" x14ac:dyDescent="0.35">
      <c r="A8774" s="7" t="s">
        <v>892</v>
      </c>
      <c r="B8774" s="8">
        <v>41423</v>
      </c>
      <c r="C8774" s="9">
        <v>6.75</v>
      </c>
      <c r="D8774" s="10">
        <v>20011</v>
      </c>
    </row>
    <row r="8775" spans="1:4" x14ac:dyDescent="0.35">
      <c r="A8775" s="7" t="s">
        <v>892</v>
      </c>
      <c r="B8775" s="8">
        <v>41438</v>
      </c>
      <c r="C8775" s="9">
        <v>17</v>
      </c>
      <c r="D8775" s="10">
        <v>30029</v>
      </c>
    </row>
    <row r="8776" spans="1:4" x14ac:dyDescent="0.35">
      <c r="A8776" s="7" t="s">
        <v>892</v>
      </c>
      <c r="B8776" s="8">
        <v>41442</v>
      </c>
      <c r="C8776" s="9">
        <v>8.0500000000000007</v>
      </c>
      <c r="D8776" s="10">
        <v>20011</v>
      </c>
    </row>
    <row r="8777" spans="1:4" x14ac:dyDescent="0.35">
      <c r="A8777" s="7" t="s">
        <v>892</v>
      </c>
      <c r="B8777" s="8">
        <v>41442</v>
      </c>
      <c r="C8777" s="9">
        <v>6.75</v>
      </c>
      <c r="D8777" s="10">
        <v>20011</v>
      </c>
    </row>
    <row r="8778" spans="1:4" x14ac:dyDescent="0.35">
      <c r="A8778" s="7" t="s">
        <v>892</v>
      </c>
      <c r="B8778" s="8">
        <v>41458</v>
      </c>
      <c r="C8778" s="9">
        <v>8.73</v>
      </c>
      <c r="D8778" s="10">
        <v>20006</v>
      </c>
    </row>
    <row r="8779" spans="1:4" x14ac:dyDescent="0.35">
      <c r="A8779" s="7" t="s">
        <v>892</v>
      </c>
      <c r="B8779" s="8">
        <v>41458</v>
      </c>
      <c r="C8779" s="9">
        <v>10.3</v>
      </c>
      <c r="D8779" s="10">
        <v>20006</v>
      </c>
    </row>
    <row r="8780" spans="1:4" x14ac:dyDescent="0.35">
      <c r="A8780" s="7" t="s">
        <v>892</v>
      </c>
      <c r="B8780" s="8">
        <v>41473</v>
      </c>
      <c r="C8780" s="9">
        <v>14</v>
      </c>
      <c r="D8780" s="10">
        <v>40099</v>
      </c>
    </row>
    <row r="8781" spans="1:4" x14ac:dyDescent="0.35">
      <c r="A8781" s="7" t="s">
        <v>892</v>
      </c>
      <c r="B8781" s="8">
        <v>41473</v>
      </c>
      <c r="C8781" s="9">
        <v>20</v>
      </c>
      <c r="D8781" s="10">
        <v>10143</v>
      </c>
    </row>
    <row r="8782" spans="1:4" x14ac:dyDescent="0.35">
      <c r="A8782" s="7" t="s">
        <v>892</v>
      </c>
      <c r="B8782" s="8">
        <v>41492</v>
      </c>
      <c r="C8782" s="9">
        <v>9.4</v>
      </c>
      <c r="D8782" s="10">
        <v>20028</v>
      </c>
    </row>
    <row r="8783" spans="1:4" x14ac:dyDescent="0.35">
      <c r="A8783" s="7" t="s">
        <v>892</v>
      </c>
      <c r="B8783" s="8">
        <v>41493</v>
      </c>
      <c r="C8783" s="9">
        <v>8.73</v>
      </c>
      <c r="D8783" s="10">
        <v>20017</v>
      </c>
    </row>
    <row r="8784" spans="1:4" x14ac:dyDescent="0.35">
      <c r="A8784" s="7" t="s">
        <v>892</v>
      </c>
      <c r="B8784" s="8">
        <v>41493</v>
      </c>
      <c r="C8784" s="9">
        <v>12.51</v>
      </c>
      <c r="D8784" s="10">
        <v>20017</v>
      </c>
    </row>
    <row r="8785" spans="1:4" x14ac:dyDescent="0.35">
      <c r="A8785" s="7" t="s">
        <v>892</v>
      </c>
      <c r="B8785" s="8">
        <v>41495</v>
      </c>
      <c r="C8785" s="9">
        <v>9.85</v>
      </c>
      <c r="D8785" s="10">
        <v>20024</v>
      </c>
    </row>
    <row r="8786" spans="1:4" x14ac:dyDescent="0.35">
      <c r="A8786" s="7" t="s">
        <v>892</v>
      </c>
      <c r="B8786" s="8">
        <v>41500</v>
      </c>
      <c r="C8786" s="9">
        <v>7.83</v>
      </c>
      <c r="D8786" s="10">
        <v>20027</v>
      </c>
    </row>
    <row r="8787" spans="1:4" x14ac:dyDescent="0.35">
      <c r="A8787" s="7" t="s">
        <v>892</v>
      </c>
      <c r="B8787" s="8">
        <v>41502</v>
      </c>
      <c r="C8787" s="9">
        <v>9.81</v>
      </c>
      <c r="D8787" s="10">
        <v>20023</v>
      </c>
    </row>
    <row r="8788" spans="1:4" x14ac:dyDescent="0.35">
      <c r="A8788" s="7" t="s">
        <v>892</v>
      </c>
      <c r="B8788" s="8">
        <v>41507</v>
      </c>
      <c r="C8788" s="9">
        <v>8.73</v>
      </c>
      <c r="D8788" s="10">
        <v>30042</v>
      </c>
    </row>
    <row r="8789" spans="1:4" x14ac:dyDescent="0.35">
      <c r="A8789" s="7" t="s">
        <v>892</v>
      </c>
      <c r="B8789" s="8">
        <v>41528</v>
      </c>
      <c r="C8789" s="9">
        <v>8.73</v>
      </c>
      <c r="D8789" s="10">
        <v>20006</v>
      </c>
    </row>
    <row r="8790" spans="1:4" x14ac:dyDescent="0.35">
      <c r="A8790" s="7" t="s">
        <v>892</v>
      </c>
      <c r="B8790" s="8">
        <v>41528</v>
      </c>
      <c r="C8790" s="9">
        <v>10.3</v>
      </c>
      <c r="D8790" s="10">
        <v>20006</v>
      </c>
    </row>
    <row r="8791" spans="1:4" x14ac:dyDescent="0.35">
      <c r="A8791" s="7" t="s">
        <v>892</v>
      </c>
      <c r="B8791" s="8">
        <v>41536</v>
      </c>
      <c r="C8791" s="9">
        <v>8.73</v>
      </c>
      <c r="D8791" s="10">
        <v>20018</v>
      </c>
    </row>
    <row r="8792" spans="1:4" x14ac:dyDescent="0.35">
      <c r="A8792" s="7" t="s">
        <v>892</v>
      </c>
      <c r="B8792" s="8">
        <v>41542</v>
      </c>
      <c r="C8792" s="9">
        <v>8.73</v>
      </c>
      <c r="D8792" s="10">
        <v>20007</v>
      </c>
    </row>
    <row r="8793" spans="1:4" x14ac:dyDescent="0.35">
      <c r="A8793" s="7" t="s">
        <v>892</v>
      </c>
      <c r="B8793" s="8">
        <v>41549</v>
      </c>
      <c r="C8793" s="9">
        <v>8.73</v>
      </c>
      <c r="D8793" s="10">
        <v>20004</v>
      </c>
    </row>
    <row r="8794" spans="1:4" x14ac:dyDescent="0.35">
      <c r="A8794" s="7" t="s">
        <v>892</v>
      </c>
      <c r="B8794" s="8">
        <v>41563</v>
      </c>
      <c r="C8794" s="9">
        <v>8.73</v>
      </c>
      <c r="D8794" s="10">
        <v>20025</v>
      </c>
    </row>
    <row r="8795" spans="1:4" x14ac:dyDescent="0.35">
      <c r="A8795" s="7" t="s">
        <v>892</v>
      </c>
      <c r="B8795" s="8">
        <v>41565</v>
      </c>
      <c r="C8795" s="9">
        <v>9.85</v>
      </c>
      <c r="D8795" s="10">
        <v>20070</v>
      </c>
    </row>
    <row r="8796" spans="1:4" x14ac:dyDescent="0.35">
      <c r="A8796" s="7" t="s">
        <v>892</v>
      </c>
      <c r="B8796" s="8">
        <v>41576</v>
      </c>
      <c r="C8796" s="9">
        <v>9.85</v>
      </c>
      <c r="D8796" s="10">
        <v>20013</v>
      </c>
    </row>
    <row r="8797" spans="1:4" x14ac:dyDescent="0.35">
      <c r="A8797" s="7" t="s">
        <v>893</v>
      </c>
      <c r="B8797" s="8">
        <v>41212</v>
      </c>
      <c r="C8797" s="9">
        <v>43.7</v>
      </c>
      <c r="D8797" s="10">
        <v>20247</v>
      </c>
    </row>
    <row r="8798" spans="1:4" x14ac:dyDescent="0.35">
      <c r="A8798" s="7" t="s">
        <v>893</v>
      </c>
      <c r="B8798" s="8">
        <v>41197</v>
      </c>
      <c r="C8798" s="9">
        <v>35.450000000000003</v>
      </c>
      <c r="D8798" s="10">
        <v>20155</v>
      </c>
    </row>
    <row r="8799" spans="1:4" x14ac:dyDescent="0.35">
      <c r="A8799" s="7" t="s">
        <v>893</v>
      </c>
      <c r="B8799" s="8">
        <v>41197</v>
      </c>
      <c r="C8799" s="9">
        <v>19.47</v>
      </c>
      <c r="D8799" s="10">
        <v>10077</v>
      </c>
    </row>
    <row r="8800" spans="1:4" x14ac:dyDescent="0.35">
      <c r="A8800" s="7" t="s">
        <v>893</v>
      </c>
      <c r="B8800" s="8">
        <v>41248</v>
      </c>
      <c r="C8800" s="9">
        <v>23.37</v>
      </c>
      <c r="D8800" s="10">
        <v>30029</v>
      </c>
    </row>
    <row r="8801" spans="1:4" x14ac:dyDescent="0.35">
      <c r="A8801" s="7" t="s">
        <v>893</v>
      </c>
      <c r="B8801" s="8">
        <v>41255</v>
      </c>
      <c r="C8801" s="9">
        <v>32.24</v>
      </c>
      <c r="D8801" s="10">
        <v>30074</v>
      </c>
    </row>
    <row r="8802" spans="1:4" x14ac:dyDescent="0.35">
      <c r="A8802" s="7" t="s">
        <v>893</v>
      </c>
      <c r="B8802" s="8">
        <v>41261</v>
      </c>
      <c r="C8802" s="9">
        <v>43.15</v>
      </c>
      <c r="D8802" s="10">
        <v>20275</v>
      </c>
    </row>
    <row r="8803" spans="1:4" x14ac:dyDescent="0.35">
      <c r="A8803" s="7" t="s">
        <v>893</v>
      </c>
      <c r="B8803" s="8">
        <v>41270</v>
      </c>
      <c r="C8803" s="9">
        <v>8.94</v>
      </c>
      <c r="D8803" s="10">
        <v>20063</v>
      </c>
    </row>
    <row r="8804" spans="1:4" x14ac:dyDescent="0.35">
      <c r="A8804" s="7" t="s">
        <v>893</v>
      </c>
      <c r="B8804" s="8">
        <v>41285</v>
      </c>
      <c r="C8804" s="9">
        <v>13.95</v>
      </c>
      <c r="D8804" s="10">
        <v>20068</v>
      </c>
    </row>
    <row r="8805" spans="1:4" x14ac:dyDescent="0.35">
      <c r="A8805" s="7" t="s">
        <v>893</v>
      </c>
      <c r="B8805" s="8">
        <v>41290</v>
      </c>
      <c r="C8805" s="9">
        <v>8.3699999999999992</v>
      </c>
      <c r="D8805" s="10">
        <v>40035</v>
      </c>
    </row>
    <row r="8806" spans="1:4" x14ac:dyDescent="0.35">
      <c r="A8806" s="7" t="s">
        <v>893</v>
      </c>
      <c r="B8806" s="8">
        <v>41296</v>
      </c>
      <c r="C8806" s="9">
        <v>16.739999999999998</v>
      </c>
      <c r="D8806" s="10">
        <v>20079</v>
      </c>
    </row>
    <row r="8807" spans="1:4" x14ac:dyDescent="0.35">
      <c r="A8807" s="7" t="s">
        <v>893</v>
      </c>
      <c r="B8807" s="8">
        <v>41326</v>
      </c>
      <c r="C8807" s="9">
        <v>16.95</v>
      </c>
      <c r="D8807" s="10">
        <v>20188</v>
      </c>
    </row>
    <row r="8808" spans="1:4" x14ac:dyDescent="0.35">
      <c r="A8808" s="7" t="s">
        <v>893</v>
      </c>
      <c r="B8808" s="8">
        <v>41330</v>
      </c>
      <c r="C8808" s="9">
        <v>36.090000000000003</v>
      </c>
      <c r="D8808" s="10">
        <v>20179</v>
      </c>
    </row>
    <row r="8809" spans="1:4" x14ac:dyDescent="0.35">
      <c r="A8809" s="7" t="s">
        <v>893</v>
      </c>
      <c r="B8809" s="8">
        <v>41333</v>
      </c>
      <c r="C8809" s="9">
        <v>29.45</v>
      </c>
      <c r="D8809" s="10">
        <v>20330</v>
      </c>
    </row>
    <row r="8810" spans="1:4" x14ac:dyDescent="0.35">
      <c r="A8810" s="7" t="s">
        <v>893</v>
      </c>
      <c r="B8810" s="8">
        <v>41338</v>
      </c>
      <c r="C8810" s="9">
        <v>28.2</v>
      </c>
      <c r="D8810" s="10">
        <v>20204</v>
      </c>
    </row>
    <row r="8811" spans="1:4" x14ac:dyDescent="0.35">
      <c r="A8811" s="7" t="s">
        <v>893</v>
      </c>
      <c r="B8811" s="8">
        <v>41345</v>
      </c>
      <c r="C8811" s="9">
        <v>30.75</v>
      </c>
      <c r="D8811" s="10">
        <v>20045</v>
      </c>
    </row>
    <row r="8812" spans="1:4" x14ac:dyDescent="0.35">
      <c r="A8812" s="7" t="s">
        <v>893</v>
      </c>
      <c r="B8812" s="8">
        <v>41348</v>
      </c>
      <c r="C8812" s="9">
        <v>13.02</v>
      </c>
      <c r="D8812" s="10">
        <v>20067</v>
      </c>
    </row>
    <row r="8813" spans="1:4" x14ac:dyDescent="0.35">
      <c r="A8813" s="7" t="s">
        <v>893</v>
      </c>
      <c r="B8813" s="8">
        <v>41355</v>
      </c>
      <c r="C8813" s="9">
        <v>7.77</v>
      </c>
      <c r="D8813" s="10">
        <v>20006</v>
      </c>
    </row>
    <row r="8814" spans="1:4" x14ac:dyDescent="0.35">
      <c r="A8814" s="7" t="s">
        <v>893</v>
      </c>
      <c r="B8814" s="8">
        <v>41354</v>
      </c>
      <c r="C8814" s="9">
        <v>7.77</v>
      </c>
      <c r="D8814" s="10">
        <v>20332</v>
      </c>
    </row>
    <row r="8815" spans="1:4" x14ac:dyDescent="0.35">
      <c r="A8815" s="7" t="s">
        <v>893</v>
      </c>
      <c r="B8815" s="8">
        <v>41360</v>
      </c>
      <c r="C8815" s="9">
        <v>15.45</v>
      </c>
      <c r="D8815" s="10">
        <v>20061</v>
      </c>
    </row>
    <row r="8816" spans="1:4" x14ac:dyDescent="0.35">
      <c r="A8816" s="7" t="s">
        <v>893</v>
      </c>
      <c r="B8816" s="8">
        <v>41357</v>
      </c>
      <c r="C8816" s="9">
        <v>27.54</v>
      </c>
      <c r="D8816" s="10">
        <v>20004</v>
      </c>
    </row>
    <row r="8817" spans="1:4" x14ac:dyDescent="0.35">
      <c r="A8817" s="7" t="s">
        <v>893</v>
      </c>
      <c r="B8817" s="8">
        <v>41366</v>
      </c>
      <c r="C8817" s="9">
        <v>13.02</v>
      </c>
      <c r="D8817" s="10">
        <v>20031</v>
      </c>
    </row>
    <row r="8818" spans="1:4" x14ac:dyDescent="0.35">
      <c r="A8818" s="7" t="s">
        <v>893</v>
      </c>
      <c r="B8818" s="8">
        <v>41367</v>
      </c>
      <c r="C8818" s="9">
        <v>26.2</v>
      </c>
      <c r="D8818" s="10">
        <v>20217</v>
      </c>
    </row>
    <row r="8819" spans="1:4" x14ac:dyDescent="0.35">
      <c r="A8819" s="7" t="s">
        <v>893</v>
      </c>
      <c r="B8819" s="8">
        <v>41369</v>
      </c>
      <c r="C8819" s="9">
        <v>6.57</v>
      </c>
      <c r="D8819" s="10">
        <v>30013</v>
      </c>
    </row>
    <row r="8820" spans="1:4" x14ac:dyDescent="0.35">
      <c r="A8820" s="7" t="s">
        <v>893</v>
      </c>
      <c r="B8820" s="8">
        <v>41384</v>
      </c>
      <c r="C8820" s="9">
        <v>32.94</v>
      </c>
      <c r="D8820" s="10">
        <v>20097</v>
      </c>
    </row>
    <row r="8821" spans="1:4" x14ac:dyDescent="0.35">
      <c r="A8821" s="7" t="s">
        <v>893</v>
      </c>
      <c r="B8821" s="8">
        <v>41384</v>
      </c>
      <c r="C8821" s="9">
        <v>12.95</v>
      </c>
      <c r="D8821" s="10">
        <v>20097</v>
      </c>
    </row>
    <row r="8822" spans="1:4" x14ac:dyDescent="0.35">
      <c r="A8822" s="7" t="s">
        <v>893</v>
      </c>
      <c r="B8822" s="8">
        <v>41381</v>
      </c>
      <c r="C8822" s="9">
        <v>7.77</v>
      </c>
      <c r="D8822" s="10">
        <v>20075</v>
      </c>
    </row>
    <row r="8823" spans="1:4" x14ac:dyDescent="0.35">
      <c r="A8823" s="7" t="s">
        <v>893</v>
      </c>
      <c r="B8823" s="8">
        <v>41394</v>
      </c>
      <c r="C8823" s="9">
        <v>7.77</v>
      </c>
      <c r="D8823" s="10">
        <v>20073</v>
      </c>
    </row>
    <row r="8824" spans="1:4" x14ac:dyDescent="0.35">
      <c r="A8824" s="7" t="s">
        <v>893</v>
      </c>
      <c r="B8824" s="8">
        <v>41429</v>
      </c>
      <c r="C8824" s="9">
        <v>32.94</v>
      </c>
      <c r="D8824" s="10">
        <v>20097</v>
      </c>
    </row>
    <row r="8825" spans="1:4" x14ac:dyDescent="0.35">
      <c r="A8825" s="7" t="s">
        <v>893</v>
      </c>
      <c r="B8825" s="8">
        <v>41429</v>
      </c>
      <c r="C8825" s="9">
        <v>12.95</v>
      </c>
      <c r="D8825" s="10">
        <v>20097</v>
      </c>
    </row>
    <row r="8826" spans="1:4" x14ac:dyDescent="0.35">
      <c r="A8826" s="7" t="s">
        <v>893</v>
      </c>
      <c r="B8826" s="8">
        <v>41442</v>
      </c>
      <c r="C8826" s="9">
        <v>10.5</v>
      </c>
      <c r="D8826" s="10">
        <v>20144</v>
      </c>
    </row>
    <row r="8827" spans="1:4" x14ac:dyDescent="0.35">
      <c r="A8827" s="7" t="s">
        <v>893</v>
      </c>
      <c r="B8827" s="8">
        <v>41455</v>
      </c>
      <c r="C8827" s="9">
        <v>5.25</v>
      </c>
      <c r="D8827" s="10">
        <v>20098</v>
      </c>
    </row>
    <row r="8828" spans="1:4" x14ac:dyDescent="0.35">
      <c r="A8828" s="7" t="s">
        <v>893</v>
      </c>
      <c r="B8828" s="8">
        <v>41458</v>
      </c>
      <c r="C8828" s="9">
        <v>33.200000000000003</v>
      </c>
      <c r="D8828" s="10">
        <v>20109</v>
      </c>
    </row>
    <row r="8829" spans="1:4" x14ac:dyDescent="0.35">
      <c r="A8829" s="7" t="s">
        <v>893</v>
      </c>
      <c r="B8829" s="8">
        <v>41463</v>
      </c>
      <c r="C8829" s="9">
        <v>14.87</v>
      </c>
      <c r="D8829" s="10">
        <v>20077</v>
      </c>
    </row>
    <row r="8830" spans="1:4" x14ac:dyDescent="0.35">
      <c r="A8830" s="7" t="s">
        <v>893</v>
      </c>
      <c r="B8830" s="8">
        <v>41471</v>
      </c>
      <c r="C8830" s="9">
        <v>11.82</v>
      </c>
      <c r="D8830" s="10">
        <v>20053</v>
      </c>
    </row>
    <row r="8831" spans="1:4" x14ac:dyDescent="0.35">
      <c r="A8831" s="7" t="s">
        <v>893</v>
      </c>
      <c r="B8831" s="8">
        <v>41506</v>
      </c>
      <c r="C8831" s="9">
        <v>0</v>
      </c>
      <c r="D8831" s="10">
        <v>20017</v>
      </c>
    </row>
    <row r="8832" spans="1:4" x14ac:dyDescent="0.35">
      <c r="A8832" s="7" t="s">
        <v>893</v>
      </c>
      <c r="B8832" s="8">
        <v>41573</v>
      </c>
      <c r="C8832" s="9">
        <v>19.59</v>
      </c>
      <c r="D8832" s="10">
        <v>20055</v>
      </c>
    </row>
    <row r="8833" spans="1:4" x14ac:dyDescent="0.35">
      <c r="A8833" s="7" t="s">
        <v>894</v>
      </c>
      <c r="B8833" s="8">
        <v>41196</v>
      </c>
      <c r="C8833" s="9">
        <v>90.1</v>
      </c>
      <c r="D8833" s="10">
        <v>10053</v>
      </c>
    </row>
    <row r="8834" spans="1:4" x14ac:dyDescent="0.35">
      <c r="A8834" s="7" t="s">
        <v>895</v>
      </c>
      <c r="B8834" s="8">
        <v>41197</v>
      </c>
      <c r="C8834" s="9">
        <v>0.01</v>
      </c>
      <c r="D8834" s="10">
        <v>10090</v>
      </c>
    </row>
    <row r="8835" spans="1:4" x14ac:dyDescent="0.35">
      <c r="A8835" s="7" t="s">
        <v>896</v>
      </c>
      <c r="B8835" s="8">
        <v>41195</v>
      </c>
      <c r="C8835" s="9">
        <v>82.85</v>
      </c>
      <c r="D8835" s="10">
        <v>10012</v>
      </c>
    </row>
    <row r="8836" spans="1:4" x14ac:dyDescent="0.35">
      <c r="A8836" s="7" t="s">
        <v>897</v>
      </c>
      <c r="B8836" s="8">
        <v>41210</v>
      </c>
      <c r="C8836" s="9">
        <v>14</v>
      </c>
      <c r="D8836" s="10">
        <v>70041</v>
      </c>
    </row>
    <row r="8837" spans="1:4" x14ac:dyDescent="0.35">
      <c r="A8837" s="7" t="s">
        <v>897</v>
      </c>
      <c r="B8837" s="8">
        <v>41242</v>
      </c>
      <c r="C8837" s="9">
        <v>6</v>
      </c>
      <c r="D8837" s="10">
        <v>20227</v>
      </c>
    </row>
    <row r="8838" spans="1:4" x14ac:dyDescent="0.35">
      <c r="A8838" s="7" t="s">
        <v>897</v>
      </c>
      <c r="B8838" s="8">
        <v>41300</v>
      </c>
      <c r="C8838" s="9">
        <v>20.75</v>
      </c>
      <c r="D8838" s="10">
        <v>20194</v>
      </c>
    </row>
    <row r="8839" spans="1:4" x14ac:dyDescent="0.35">
      <c r="A8839" s="7" t="s">
        <v>897</v>
      </c>
      <c r="B8839" s="8">
        <v>41381</v>
      </c>
      <c r="C8839" s="9">
        <v>40.200000000000003</v>
      </c>
      <c r="D8839" s="10">
        <v>30056</v>
      </c>
    </row>
    <row r="8840" spans="1:4" x14ac:dyDescent="0.35">
      <c r="A8840" s="7" t="s">
        <v>897</v>
      </c>
      <c r="B8840" s="8">
        <v>41511</v>
      </c>
      <c r="C8840" s="9">
        <v>21.7</v>
      </c>
      <c r="D8840" s="10">
        <v>40049</v>
      </c>
    </row>
    <row r="8841" spans="1:4" x14ac:dyDescent="0.35">
      <c r="A8841" s="7" t="s">
        <v>897</v>
      </c>
      <c r="B8841" s="8">
        <v>41567</v>
      </c>
      <c r="C8841" s="9">
        <v>15.5</v>
      </c>
      <c r="D8841" s="10">
        <v>20107</v>
      </c>
    </row>
    <row r="8842" spans="1:4" x14ac:dyDescent="0.35">
      <c r="A8842" s="7" t="s">
        <v>898</v>
      </c>
      <c r="B8842" s="8">
        <v>41218</v>
      </c>
      <c r="C8842" s="9">
        <v>10.95</v>
      </c>
      <c r="D8842" s="10">
        <v>10078</v>
      </c>
    </row>
    <row r="8843" spans="1:4" x14ac:dyDescent="0.35">
      <c r="A8843" s="7" t="s">
        <v>898</v>
      </c>
      <c r="B8843" s="8">
        <v>41194</v>
      </c>
      <c r="C8843" s="9">
        <v>9.85</v>
      </c>
      <c r="D8843" s="10">
        <v>10021</v>
      </c>
    </row>
    <row r="8844" spans="1:4" x14ac:dyDescent="0.35">
      <c r="A8844" s="7" t="s">
        <v>898</v>
      </c>
      <c r="B8844" s="8">
        <v>41351</v>
      </c>
      <c r="C8844" s="9">
        <v>9.85</v>
      </c>
      <c r="D8844" s="10">
        <v>10038</v>
      </c>
    </row>
    <row r="8845" spans="1:4" x14ac:dyDescent="0.35">
      <c r="A8845" s="7" t="s">
        <v>898</v>
      </c>
      <c r="B8845" s="8">
        <v>41386</v>
      </c>
      <c r="C8845" s="9">
        <v>9.85</v>
      </c>
      <c r="D8845" s="10">
        <v>70021</v>
      </c>
    </row>
    <row r="8846" spans="1:4" x14ac:dyDescent="0.35">
      <c r="A8846" s="7" t="s">
        <v>898</v>
      </c>
      <c r="B8846" s="8">
        <v>41395</v>
      </c>
      <c r="C8846" s="9">
        <v>9.85</v>
      </c>
      <c r="D8846" s="10">
        <v>70038</v>
      </c>
    </row>
    <row r="8847" spans="1:4" x14ac:dyDescent="0.35">
      <c r="A8847" s="7" t="s">
        <v>898</v>
      </c>
      <c r="B8847" s="8">
        <v>41443</v>
      </c>
      <c r="C8847" s="9">
        <v>9.85</v>
      </c>
      <c r="D8847" s="10">
        <v>10022</v>
      </c>
    </row>
    <row r="8848" spans="1:4" x14ac:dyDescent="0.35">
      <c r="A8848" s="7" t="s">
        <v>898</v>
      </c>
      <c r="B8848" s="8">
        <v>41460</v>
      </c>
      <c r="C8848" s="9">
        <v>20.61</v>
      </c>
      <c r="D8848" s="10">
        <v>30010</v>
      </c>
    </row>
    <row r="8849" spans="1:4" x14ac:dyDescent="0.35">
      <c r="A8849" s="7" t="s">
        <v>898</v>
      </c>
      <c r="B8849" s="8">
        <v>41474</v>
      </c>
      <c r="C8849" s="9">
        <v>10.75</v>
      </c>
      <c r="D8849" s="10">
        <v>10005</v>
      </c>
    </row>
    <row r="8850" spans="1:4" x14ac:dyDescent="0.35">
      <c r="A8850" s="7" t="s">
        <v>898</v>
      </c>
      <c r="B8850" s="8">
        <v>41491</v>
      </c>
      <c r="C8850" s="9">
        <v>9.85</v>
      </c>
      <c r="D8850" s="10">
        <v>10039</v>
      </c>
    </row>
    <row r="8851" spans="1:4" x14ac:dyDescent="0.35">
      <c r="A8851" s="7" t="s">
        <v>898</v>
      </c>
      <c r="B8851" s="8">
        <v>41543</v>
      </c>
      <c r="C8851" s="9">
        <v>9.85</v>
      </c>
      <c r="D8851" s="10">
        <v>30005</v>
      </c>
    </row>
    <row r="8852" spans="1:4" x14ac:dyDescent="0.35">
      <c r="A8852" s="7" t="s">
        <v>899</v>
      </c>
      <c r="B8852" s="8">
        <v>41207</v>
      </c>
      <c r="C8852" s="9">
        <v>9.81</v>
      </c>
      <c r="D8852" s="10">
        <v>10045</v>
      </c>
    </row>
    <row r="8853" spans="1:4" x14ac:dyDescent="0.35">
      <c r="A8853" s="7" t="s">
        <v>899</v>
      </c>
      <c r="B8853" s="8">
        <v>41208</v>
      </c>
      <c r="C8853" s="9">
        <v>10.95</v>
      </c>
      <c r="D8853" s="10">
        <v>20028</v>
      </c>
    </row>
    <row r="8854" spans="1:4" x14ac:dyDescent="0.35">
      <c r="A8854" s="7" t="s">
        <v>899</v>
      </c>
      <c r="B8854" s="8">
        <v>41211</v>
      </c>
      <c r="C8854" s="9">
        <v>9.81</v>
      </c>
      <c r="D8854" s="10">
        <v>20039</v>
      </c>
    </row>
    <row r="8855" spans="1:4" x14ac:dyDescent="0.35">
      <c r="A8855" s="7" t="s">
        <v>899</v>
      </c>
      <c r="B8855" s="8">
        <v>41217</v>
      </c>
      <c r="C8855" s="9">
        <v>27.95</v>
      </c>
      <c r="D8855" s="10">
        <v>40022</v>
      </c>
    </row>
    <row r="8856" spans="1:4" x14ac:dyDescent="0.35">
      <c r="A8856" s="7" t="s">
        <v>899</v>
      </c>
      <c r="B8856" s="8">
        <v>41194</v>
      </c>
      <c r="C8856" s="9">
        <v>13.65</v>
      </c>
      <c r="D8856" s="10">
        <v>70005</v>
      </c>
    </row>
    <row r="8857" spans="1:4" x14ac:dyDescent="0.35">
      <c r="A8857" s="7" t="s">
        <v>899</v>
      </c>
      <c r="B8857" s="8">
        <v>41250</v>
      </c>
      <c r="C8857" s="9">
        <v>12.28</v>
      </c>
      <c r="D8857" s="10">
        <v>10048</v>
      </c>
    </row>
    <row r="8858" spans="1:4" x14ac:dyDescent="0.35">
      <c r="A8858" s="7" t="s">
        <v>899</v>
      </c>
      <c r="B8858" s="8">
        <v>41249</v>
      </c>
      <c r="C8858" s="9">
        <v>8.5</v>
      </c>
      <c r="D8858" s="10">
        <v>10028</v>
      </c>
    </row>
    <row r="8859" spans="1:4" x14ac:dyDescent="0.35">
      <c r="A8859" s="7" t="s">
        <v>899</v>
      </c>
      <c r="B8859" s="8">
        <v>41260</v>
      </c>
      <c r="C8859" s="9">
        <v>8.9499999999999993</v>
      </c>
      <c r="D8859" s="10">
        <v>10025</v>
      </c>
    </row>
    <row r="8860" spans="1:4" x14ac:dyDescent="0.35">
      <c r="A8860" s="7" t="s">
        <v>899</v>
      </c>
      <c r="B8860" s="8">
        <v>41276</v>
      </c>
      <c r="C8860" s="9">
        <v>9.85</v>
      </c>
      <c r="D8860" s="10">
        <v>10047</v>
      </c>
    </row>
    <row r="8861" spans="1:4" x14ac:dyDescent="0.35">
      <c r="A8861" s="7" t="s">
        <v>899</v>
      </c>
      <c r="B8861" s="8">
        <v>41284</v>
      </c>
      <c r="C8861" s="9">
        <v>14.35</v>
      </c>
      <c r="D8861" s="10">
        <v>20040</v>
      </c>
    </row>
    <row r="8862" spans="1:4" x14ac:dyDescent="0.35">
      <c r="A8862" s="7" t="s">
        <v>899</v>
      </c>
      <c r="B8862" s="8">
        <v>41285</v>
      </c>
      <c r="C8862" s="9">
        <v>12.28</v>
      </c>
      <c r="D8862" s="10">
        <v>70036</v>
      </c>
    </row>
    <row r="8863" spans="1:4" x14ac:dyDescent="0.35">
      <c r="A8863" s="7" t="s">
        <v>899</v>
      </c>
      <c r="B8863" s="8">
        <v>41289</v>
      </c>
      <c r="C8863" s="9">
        <v>10.9</v>
      </c>
      <c r="D8863" s="10">
        <v>20093</v>
      </c>
    </row>
    <row r="8864" spans="1:4" x14ac:dyDescent="0.35">
      <c r="A8864" s="7" t="s">
        <v>900</v>
      </c>
      <c r="B8864" s="8">
        <v>41194</v>
      </c>
      <c r="C8864" s="9">
        <v>8.9499999999999993</v>
      </c>
      <c r="D8864" s="10">
        <v>10007</v>
      </c>
    </row>
    <row r="8865" spans="1:4" x14ac:dyDescent="0.35">
      <c r="A8865" s="7" t="s">
        <v>900</v>
      </c>
      <c r="B8865" s="8">
        <v>41501</v>
      </c>
      <c r="C8865" s="9">
        <v>18.899999999999999</v>
      </c>
      <c r="D8865" s="10">
        <v>30004</v>
      </c>
    </row>
    <row r="8866" spans="1:4" x14ac:dyDescent="0.35">
      <c r="A8866" s="7" t="s">
        <v>900</v>
      </c>
      <c r="B8866" s="8">
        <v>41576</v>
      </c>
      <c r="C8866" s="9">
        <v>19.899999999999999</v>
      </c>
      <c r="D8866" s="10">
        <v>10001</v>
      </c>
    </row>
    <row r="8867" spans="1:4" x14ac:dyDescent="0.35">
      <c r="A8867" s="7" t="s">
        <v>900</v>
      </c>
      <c r="B8867" s="8">
        <v>41583</v>
      </c>
      <c r="C8867" s="9">
        <v>10.75</v>
      </c>
      <c r="D8867" s="10">
        <v>20099</v>
      </c>
    </row>
    <row r="8868" spans="1:4" x14ac:dyDescent="0.35">
      <c r="A8868" s="7" t="s">
        <v>901</v>
      </c>
      <c r="B8868" s="8">
        <v>41194</v>
      </c>
      <c r="C8868" s="9">
        <v>13.63</v>
      </c>
      <c r="D8868" s="10">
        <v>10011</v>
      </c>
    </row>
    <row r="8869" spans="1:4" x14ac:dyDescent="0.35">
      <c r="A8869" s="7" t="s">
        <v>902</v>
      </c>
      <c r="B8869" s="8">
        <v>41212</v>
      </c>
      <c r="C8869" s="9">
        <v>11.42</v>
      </c>
      <c r="D8869" s="10">
        <v>20006</v>
      </c>
    </row>
    <row r="8870" spans="1:4" x14ac:dyDescent="0.35">
      <c r="A8870" s="7" t="s">
        <v>902</v>
      </c>
      <c r="B8870" s="8">
        <v>41200</v>
      </c>
      <c r="C8870" s="9">
        <v>13.41</v>
      </c>
      <c r="D8870" s="10">
        <v>10027</v>
      </c>
    </row>
    <row r="8871" spans="1:4" x14ac:dyDescent="0.35">
      <c r="A8871" s="7" t="s">
        <v>903</v>
      </c>
      <c r="B8871" s="8">
        <v>41208</v>
      </c>
      <c r="C8871" s="9">
        <v>11.92</v>
      </c>
      <c r="D8871" s="10">
        <v>40007</v>
      </c>
    </row>
    <row r="8872" spans="1:4" x14ac:dyDescent="0.35">
      <c r="A8872" s="7" t="s">
        <v>904</v>
      </c>
      <c r="B8872" s="8">
        <v>41204</v>
      </c>
      <c r="C8872" s="9">
        <v>16.420000000000002</v>
      </c>
      <c r="D8872" s="10">
        <v>10034</v>
      </c>
    </row>
    <row r="8873" spans="1:4" x14ac:dyDescent="0.35">
      <c r="A8873" s="7" t="s">
        <v>905</v>
      </c>
      <c r="B8873" s="8">
        <v>41212</v>
      </c>
      <c r="C8873" s="9">
        <v>0.01</v>
      </c>
      <c r="D8873" s="10">
        <v>10057</v>
      </c>
    </row>
    <row r="8874" spans="1:4" x14ac:dyDescent="0.35">
      <c r="A8874" s="7" t="s">
        <v>906</v>
      </c>
      <c r="B8874" s="8">
        <v>41212</v>
      </c>
      <c r="C8874" s="9">
        <v>0.01</v>
      </c>
      <c r="D8874" s="10">
        <v>10056</v>
      </c>
    </row>
    <row r="8875" spans="1:4" x14ac:dyDescent="0.35">
      <c r="A8875" s="7" t="s">
        <v>907</v>
      </c>
      <c r="B8875" s="8">
        <v>41212</v>
      </c>
      <c r="C8875" s="9">
        <v>11.42</v>
      </c>
      <c r="D8875" s="10">
        <v>10007</v>
      </c>
    </row>
    <row r="8876" spans="1:4" x14ac:dyDescent="0.35">
      <c r="A8876" s="7" t="s">
        <v>907</v>
      </c>
      <c r="B8876" s="8">
        <v>41229</v>
      </c>
      <c r="C8876" s="9">
        <v>20.6</v>
      </c>
      <c r="D8876" s="10">
        <v>10005</v>
      </c>
    </row>
    <row r="8877" spans="1:4" x14ac:dyDescent="0.35">
      <c r="A8877" s="7" t="s">
        <v>907</v>
      </c>
      <c r="B8877" s="8">
        <v>41324</v>
      </c>
      <c r="C8877" s="9">
        <v>10.48</v>
      </c>
      <c r="D8877" s="10">
        <v>70025</v>
      </c>
    </row>
    <row r="8878" spans="1:4" x14ac:dyDescent="0.35">
      <c r="A8878" s="7" t="s">
        <v>908</v>
      </c>
      <c r="B8878" s="8">
        <v>41210</v>
      </c>
      <c r="C8878" s="9">
        <v>0.01</v>
      </c>
      <c r="D8878" s="10">
        <v>10099</v>
      </c>
    </row>
    <row r="8879" spans="1:4" x14ac:dyDescent="0.35">
      <c r="A8879" s="7" t="s">
        <v>909</v>
      </c>
      <c r="B8879" s="8">
        <v>41210</v>
      </c>
      <c r="C8879" s="9">
        <v>28.6</v>
      </c>
      <c r="D8879" s="10">
        <v>10096</v>
      </c>
    </row>
    <row r="8880" spans="1:4" x14ac:dyDescent="0.35">
      <c r="A8880" s="7" t="s">
        <v>909</v>
      </c>
      <c r="B8880" s="8">
        <v>41218</v>
      </c>
      <c r="C8880" s="9">
        <v>57.55</v>
      </c>
      <c r="D8880" s="10">
        <v>40032</v>
      </c>
    </row>
    <row r="8881" spans="1:4" x14ac:dyDescent="0.35">
      <c r="A8881" s="7" t="s">
        <v>910</v>
      </c>
      <c r="B8881" s="8">
        <v>41205</v>
      </c>
      <c r="C8881" s="9">
        <v>8.9499999999999993</v>
      </c>
      <c r="D8881" s="10">
        <v>50016</v>
      </c>
    </row>
    <row r="8882" spans="1:4" x14ac:dyDescent="0.35">
      <c r="A8882" s="7" t="s">
        <v>910</v>
      </c>
      <c r="B8882" s="8">
        <v>41239</v>
      </c>
      <c r="C8882" s="9">
        <v>13.23</v>
      </c>
      <c r="D8882" s="10">
        <v>70024</v>
      </c>
    </row>
    <row r="8883" spans="1:4" x14ac:dyDescent="0.35">
      <c r="A8883" s="7" t="s">
        <v>910</v>
      </c>
      <c r="B8883" s="8">
        <v>41211</v>
      </c>
      <c r="C8883" s="9">
        <v>9.5</v>
      </c>
      <c r="D8883" s="10">
        <v>10039</v>
      </c>
    </row>
    <row r="8884" spans="1:4" x14ac:dyDescent="0.35">
      <c r="A8884" s="7" t="s">
        <v>910</v>
      </c>
      <c r="B8884" s="8">
        <v>41219</v>
      </c>
      <c r="C8884" s="9">
        <v>8.5500000000000007</v>
      </c>
      <c r="D8884" s="10">
        <v>20037</v>
      </c>
    </row>
    <row r="8885" spans="1:4" x14ac:dyDescent="0.35">
      <c r="A8885" s="7" t="s">
        <v>910</v>
      </c>
      <c r="B8885" s="8">
        <v>41243</v>
      </c>
      <c r="C8885" s="9">
        <v>7.65</v>
      </c>
      <c r="D8885" s="10">
        <v>10047</v>
      </c>
    </row>
    <row r="8886" spans="1:4" x14ac:dyDescent="0.35">
      <c r="A8886" s="7" t="s">
        <v>910</v>
      </c>
      <c r="B8886" s="8">
        <v>41221</v>
      </c>
      <c r="C8886" s="9">
        <v>13.45</v>
      </c>
      <c r="D8886" s="10">
        <v>60016</v>
      </c>
    </row>
    <row r="8887" spans="1:4" x14ac:dyDescent="0.35">
      <c r="A8887" s="7" t="s">
        <v>910</v>
      </c>
      <c r="B8887" s="8">
        <v>41228</v>
      </c>
      <c r="C8887" s="9">
        <v>17.91</v>
      </c>
      <c r="D8887" s="10">
        <v>10012</v>
      </c>
    </row>
    <row r="8888" spans="1:4" x14ac:dyDescent="0.35">
      <c r="A8888" s="7" t="s">
        <v>910</v>
      </c>
      <c r="B8888" s="8">
        <v>41246</v>
      </c>
      <c r="C8888" s="9">
        <v>10.75</v>
      </c>
      <c r="D8888" s="10">
        <v>10046</v>
      </c>
    </row>
    <row r="8889" spans="1:4" x14ac:dyDescent="0.35">
      <c r="A8889" s="7" t="s">
        <v>910</v>
      </c>
      <c r="B8889" s="8">
        <v>41278</v>
      </c>
      <c r="C8889" s="9">
        <v>8.5500000000000007</v>
      </c>
      <c r="D8889" s="10">
        <v>10002</v>
      </c>
    </row>
    <row r="8890" spans="1:4" x14ac:dyDescent="0.35">
      <c r="A8890" s="7" t="s">
        <v>911</v>
      </c>
      <c r="B8890" s="8">
        <v>41205</v>
      </c>
      <c r="C8890" s="9">
        <v>10.52</v>
      </c>
      <c r="D8890" s="10">
        <v>10058</v>
      </c>
    </row>
    <row r="8891" spans="1:4" x14ac:dyDescent="0.35">
      <c r="A8891" s="7" t="s">
        <v>911</v>
      </c>
      <c r="B8891" s="8">
        <v>41207</v>
      </c>
      <c r="C8891" s="9">
        <v>10.52</v>
      </c>
      <c r="D8891" s="10">
        <v>10055</v>
      </c>
    </row>
    <row r="8892" spans="1:4" x14ac:dyDescent="0.35">
      <c r="A8892" s="7" t="s">
        <v>911</v>
      </c>
      <c r="B8892" s="8">
        <v>41212</v>
      </c>
      <c r="C8892" s="9">
        <v>11.95</v>
      </c>
      <c r="D8892" s="10">
        <v>10001</v>
      </c>
    </row>
    <row r="8893" spans="1:4" x14ac:dyDescent="0.35">
      <c r="A8893" s="7" t="s">
        <v>911</v>
      </c>
      <c r="B8893" s="8">
        <v>41212</v>
      </c>
      <c r="C8893" s="9">
        <v>10.75</v>
      </c>
      <c r="D8893" s="10">
        <v>10001</v>
      </c>
    </row>
    <row r="8894" spans="1:4" x14ac:dyDescent="0.35">
      <c r="A8894" s="7" t="s">
        <v>911</v>
      </c>
      <c r="B8894" s="8">
        <v>41212</v>
      </c>
      <c r="C8894" s="9">
        <v>8.0500000000000007</v>
      </c>
      <c r="D8894" s="10">
        <v>10001</v>
      </c>
    </row>
    <row r="8895" spans="1:4" x14ac:dyDescent="0.35">
      <c r="A8895" s="7" t="s">
        <v>911</v>
      </c>
      <c r="B8895" s="8">
        <v>41213</v>
      </c>
      <c r="C8895" s="9">
        <v>8.99</v>
      </c>
      <c r="D8895" s="10">
        <v>10004</v>
      </c>
    </row>
    <row r="8896" spans="1:4" x14ac:dyDescent="0.35">
      <c r="A8896" s="7" t="s">
        <v>911</v>
      </c>
      <c r="B8896" s="8">
        <v>41214</v>
      </c>
      <c r="C8896" s="9">
        <v>8.99</v>
      </c>
      <c r="D8896" s="10">
        <v>10012</v>
      </c>
    </row>
    <row r="8897" spans="1:4" x14ac:dyDescent="0.35">
      <c r="A8897" s="7" t="s">
        <v>911</v>
      </c>
      <c r="B8897" s="8">
        <v>41215</v>
      </c>
      <c r="C8897" s="9">
        <v>10.75</v>
      </c>
      <c r="D8897" s="10">
        <v>10002</v>
      </c>
    </row>
    <row r="8898" spans="1:4" x14ac:dyDescent="0.35">
      <c r="A8898" s="7" t="s">
        <v>911</v>
      </c>
      <c r="B8898" s="8">
        <v>41215</v>
      </c>
      <c r="C8898" s="9">
        <v>8.9499999999999993</v>
      </c>
      <c r="D8898" s="10">
        <v>10002</v>
      </c>
    </row>
    <row r="8899" spans="1:4" x14ac:dyDescent="0.35">
      <c r="A8899" s="7" t="s">
        <v>911</v>
      </c>
      <c r="B8899" s="8">
        <v>41218</v>
      </c>
      <c r="C8899" s="9">
        <v>10.75</v>
      </c>
      <c r="D8899" s="10">
        <v>10003</v>
      </c>
    </row>
    <row r="8900" spans="1:4" x14ac:dyDescent="0.35">
      <c r="A8900" s="7" t="s">
        <v>911</v>
      </c>
      <c r="B8900" s="8">
        <v>41221</v>
      </c>
      <c r="C8900" s="9">
        <v>11.95</v>
      </c>
      <c r="D8900" s="10">
        <v>10001</v>
      </c>
    </row>
    <row r="8901" spans="1:4" x14ac:dyDescent="0.35">
      <c r="A8901" s="7" t="s">
        <v>911</v>
      </c>
      <c r="B8901" s="8">
        <v>41221</v>
      </c>
      <c r="C8901" s="9">
        <v>10.75</v>
      </c>
      <c r="D8901" s="10">
        <v>10001</v>
      </c>
    </row>
    <row r="8902" spans="1:4" x14ac:dyDescent="0.35">
      <c r="A8902" s="7" t="s">
        <v>911</v>
      </c>
      <c r="B8902" s="8">
        <v>41221</v>
      </c>
      <c r="C8902" s="9">
        <v>8.0500000000000007</v>
      </c>
      <c r="D8902" s="10">
        <v>10001</v>
      </c>
    </row>
    <row r="8903" spans="1:4" x14ac:dyDescent="0.35">
      <c r="A8903" s="7" t="s">
        <v>911</v>
      </c>
      <c r="B8903" s="8">
        <v>41226</v>
      </c>
      <c r="C8903" s="9">
        <v>8.09</v>
      </c>
      <c r="D8903" s="10">
        <v>10009</v>
      </c>
    </row>
    <row r="8904" spans="1:4" x14ac:dyDescent="0.35">
      <c r="A8904" s="7" t="s">
        <v>911</v>
      </c>
      <c r="B8904" s="8">
        <v>41227</v>
      </c>
      <c r="C8904" s="9">
        <v>8.0500000000000007</v>
      </c>
      <c r="D8904" s="10">
        <v>70028</v>
      </c>
    </row>
    <row r="8905" spans="1:4" x14ac:dyDescent="0.35">
      <c r="A8905" s="7" t="s">
        <v>911</v>
      </c>
      <c r="B8905" s="8">
        <v>41225</v>
      </c>
      <c r="C8905" s="9">
        <v>10.75</v>
      </c>
      <c r="D8905" s="10">
        <v>20005</v>
      </c>
    </row>
    <row r="8906" spans="1:4" x14ac:dyDescent="0.35">
      <c r="A8906" s="7" t="s">
        <v>911</v>
      </c>
      <c r="B8906" s="8">
        <v>41228</v>
      </c>
      <c r="C8906" s="9">
        <v>8.99</v>
      </c>
      <c r="D8906" s="10">
        <v>10007</v>
      </c>
    </row>
    <row r="8907" spans="1:4" x14ac:dyDescent="0.35">
      <c r="A8907" s="7" t="s">
        <v>911</v>
      </c>
      <c r="B8907" s="8">
        <v>41232</v>
      </c>
      <c r="C8907" s="9">
        <v>8.09</v>
      </c>
      <c r="D8907" s="10">
        <v>10020</v>
      </c>
    </row>
    <row r="8908" spans="1:4" x14ac:dyDescent="0.35">
      <c r="A8908" s="7" t="s">
        <v>911</v>
      </c>
      <c r="B8908" s="8">
        <v>41201</v>
      </c>
      <c r="C8908" s="9">
        <v>10.75</v>
      </c>
      <c r="D8908" s="10">
        <v>10002</v>
      </c>
    </row>
    <row r="8909" spans="1:4" x14ac:dyDescent="0.35">
      <c r="A8909" s="7" t="s">
        <v>911</v>
      </c>
      <c r="B8909" s="8">
        <v>41201</v>
      </c>
      <c r="C8909" s="9">
        <v>8.9499999999999993</v>
      </c>
      <c r="D8909" s="10">
        <v>10002</v>
      </c>
    </row>
    <row r="8910" spans="1:4" x14ac:dyDescent="0.35">
      <c r="A8910" s="7" t="s">
        <v>911</v>
      </c>
      <c r="B8910" s="8">
        <v>41204</v>
      </c>
      <c r="C8910" s="9">
        <v>11.95</v>
      </c>
      <c r="D8910" s="10">
        <v>10001</v>
      </c>
    </row>
    <row r="8911" spans="1:4" x14ac:dyDescent="0.35">
      <c r="A8911" s="7" t="s">
        <v>911</v>
      </c>
      <c r="B8911" s="8">
        <v>41204</v>
      </c>
      <c r="C8911" s="9">
        <v>10.75</v>
      </c>
      <c r="D8911" s="10">
        <v>10001</v>
      </c>
    </row>
    <row r="8912" spans="1:4" x14ac:dyDescent="0.35">
      <c r="A8912" s="7" t="s">
        <v>911</v>
      </c>
      <c r="B8912" s="8">
        <v>41204</v>
      </c>
      <c r="C8912" s="9">
        <v>8.0500000000000007</v>
      </c>
      <c r="D8912" s="10">
        <v>10001</v>
      </c>
    </row>
    <row r="8913" spans="1:4" x14ac:dyDescent="0.35">
      <c r="A8913" s="7" t="s">
        <v>911</v>
      </c>
      <c r="B8913" s="8">
        <v>41250</v>
      </c>
      <c r="C8913" s="9">
        <v>9.85</v>
      </c>
      <c r="D8913" s="10">
        <v>10017</v>
      </c>
    </row>
    <row r="8914" spans="1:4" x14ac:dyDescent="0.35">
      <c r="A8914" s="7" t="s">
        <v>911</v>
      </c>
      <c r="B8914" s="8">
        <v>41247</v>
      </c>
      <c r="C8914" s="9">
        <v>9.58</v>
      </c>
      <c r="D8914" s="10">
        <v>70010</v>
      </c>
    </row>
    <row r="8915" spans="1:4" x14ac:dyDescent="0.35">
      <c r="A8915" s="7" t="s">
        <v>911</v>
      </c>
      <c r="B8915" s="8">
        <v>41249</v>
      </c>
      <c r="C8915" s="9">
        <v>10.75</v>
      </c>
      <c r="D8915" s="10">
        <v>10002</v>
      </c>
    </row>
    <row r="8916" spans="1:4" x14ac:dyDescent="0.35">
      <c r="A8916" s="7" t="s">
        <v>911</v>
      </c>
      <c r="B8916" s="8">
        <v>41249</v>
      </c>
      <c r="C8916" s="9">
        <v>8.9499999999999993</v>
      </c>
      <c r="D8916" s="10">
        <v>10002</v>
      </c>
    </row>
    <row r="8917" spans="1:4" x14ac:dyDescent="0.35">
      <c r="A8917" s="7" t="s">
        <v>912</v>
      </c>
      <c r="B8917" s="8">
        <v>41209</v>
      </c>
      <c r="C8917" s="9">
        <v>66.95</v>
      </c>
      <c r="D8917" s="10">
        <v>50003</v>
      </c>
    </row>
    <row r="8918" spans="1:4" x14ac:dyDescent="0.35">
      <c r="A8918" s="7" t="s">
        <v>913</v>
      </c>
      <c r="B8918" s="8">
        <v>41249</v>
      </c>
      <c r="C8918" s="9">
        <v>63.2</v>
      </c>
      <c r="D8918" s="10">
        <v>10129</v>
      </c>
    </row>
    <row r="8919" spans="1:4" x14ac:dyDescent="0.35">
      <c r="A8919" s="7" t="s">
        <v>913</v>
      </c>
      <c r="B8919" s="8">
        <v>41274</v>
      </c>
      <c r="C8919" s="9">
        <v>33.5</v>
      </c>
      <c r="D8919" s="10">
        <v>30102</v>
      </c>
    </row>
    <row r="8920" spans="1:4" x14ac:dyDescent="0.35">
      <c r="A8920" s="7" t="s">
        <v>913</v>
      </c>
      <c r="B8920" s="8">
        <v>41381</v>
      </c>
      <c r="C8920" s="9">
        <v>20.25</v>
      </c>
      <c r="D8920" s="10">
        <v>20263</v>
      </c>
    </row>
    <row r="8921" spans="1:4" x14ac:dyDescent="0.35">
      <c r="A8921" s="7" t="s">
        <v>913</v>
      </c>
      <c r="B8921" s="8">
        <v>41426</v>
      </c>
      <c r="C8921" s="9">
        <v>57.25</v>
      </c>
      <c r="D8921" s="10">
        <v>20127</v>
      </c>
    </row>
    <row r="8922" spans="1:4" x14ac:dyDescent="0.35">
      <c r="A8922" s="7" t="s">
        <v>913</v>
      </c>
      <c r="B8922" s="8">
        <v>41448</v>
      </c>
      <c r="C8922" s="9">
        <v>35.35</v>
      </c>
      <c r="D8922" s="10">
        <v>10006</v>
      </c>
    </row>
    <row r="8923" spans="1:4" x14ac:dyDescent="0.35">
      <c r="A8923" s="7" t="s">
        <v>913</v>
      </c>
      <c r="B8923" s="8">
        <v>41453</v>
      </c>
      <c r="C8923" s="9">
        <v>77.45</v>
      </c>
      <c r="D8923" s="10">
        <v>10090</v>
      </c>
    </row>
    <row r="8924" spans="1:4" x14ac:dyDescent="0.35">
      <c r="A8924" s="7" t="s">
        <v>913</v>
      </c>
      <c r="B8924" s="8">
        <v>41511</v>
      </c>
      <c r="C8924" s="9">
        <v>51.1</v>
      </c>
      <c r="D8924" s="10">
        <v>10040</v>
      </c>
    </row>
    <row r="8925" spans="1:4" x14ac:dyDescent="0.35">
      <c r="A8925" s="7" t="s">
        <v>913</v>
      </c>
      <c r="B8925" s="8">
        <v>41511</v>
      </c>
      <c r="C8925" s="9">
        <v>37.450000000000003</v>
      </c>
      <c r="D8925" s="10">
        <v>50022</v>
      </c>
    </row>
    <row r="8926" spans="1:4" x14ac:dyDescent="0.35">
      <c r="A8926" s="7" t="s">
        <v>913</v>
      </c>
      <c r="B8926" s="8">
        <v>41574</v>
      </c>
      <c r="C8926" s="9">
        <v>81.75</v>
      </c>
      <c r="D8926" s="10">
        <v>10061</v>
      </c>
    </row>
    <row r="8927" spans="1:4" x14ac:dyDescent="0.35">
      <c r="A8927" s="7" t="s">
        <v>914</v>
      </c>
      <c r="B8927" s="8">
        <v>41207</v>
      </c>
      <c r="C8927" s="9">
        <v>12.5</v>
      </c>
      <c r="D8927" s="10">
        <v>20084</v>
      </c>
    </row>
    <row r="8928" spans="1:4" x14ac:dyDescent="0.35">
      <c r="A8928" s="7" t="s">
        <v>914</v>
      </c>
      <c r="B8928" s="8">
        <v>41209</v>
      </c>
      <c r="C8928" s="9">
        <v>28.5</v>
      </c>
      <c r="D8928" s="10">
        <v>20048</v>
      </c>
    </row>
    <row r="8929" spans="1:4" x14ac:dyDescent="0.35">
      <c r="A8929" s="7" t="s">
        <v>914</v>
      </c>
      <c r="B8929" s="8">
        <v>41204</v>
      </c>
      <c r="C8929" s="9">
        <v>35.1</v>
      </c>
      <c r="D8929" s="10">
        <v>20114</v>
      </c>
    </row>
    <row r="8930" spans="1:4" x14ac:dyDescent="0.35">
      <c r="A8930" s="7" t="s">
        <v>914</v>
      </c>
      <c r="B8930" s="8">
        <v>41276</v>
      </c>
      <c r="C8930" s="9">
        <v>59.08</v>
      </c>
      <c r="D8930" s="10">
        <v>60023</v>
      </c>
    </row>
    <row r="8931" spans="1:4" x14ac:dyDescent="0.35">
      <c r="A8931" s="7" t="s">
        <v>915</v>
      </c>
      <c r="B8931" s="8">
        <v>41241</v>
      </c>
      <c r="C8931" s="9">
        <v>8.99</v>
      </c>
      <c r="D8931" s="10">
        <v>20031</v>
      </c>
    </row>
    <row r="8932" spans="1:4" x14ac:dyDescent="0.35">
      <c r="A8932" s="7" t="s">
        <v>915</v>
      </c>
      <c r="B8932" s="8">
        <v>41200</v>
      </c>
      <c r="C8932" s="9">
        <v>8.9499999999999993</v>
      </c>
      <c r="D8932" s="10">
        <v>40003</v>
      </c>
    </row>
    <row r="8933" spans="1:4" x14ac:dyDescent="0.35">
      <c r="A8933" s="7" t="s">
        <v>915</v>
      </c>
      <c r="B8933" s="8">
        <v>41248</v>
      </c>
      <c r="C8933" s="9">
        <v>8.09</v>
      </c>
      <c r="D8933" s="10">
        <v>20016</v>
      </c>
    </row>
    <row r="8934" spans="1:4" x14ac:dyDescent="0.35">
      <c r="A8934" s="7" t="s">
        <v>915</v>
      </c>
      <c r="B8934" s="8">
        <v>41262</v>
      </c>
      <c r="C8934" s="9">
        <v>20</v>
      </c>
      <c r="D8934" s="10">
        <v>40041</v>
      </c>
    </row>
    <row r="8935" spans="1:4" x14ac:dyDescent="0.35">
      <c r="A8935" s="7" t="s">
        <v>915</v>
      </c>
      <c r="B8935" s="8">
        <v>41260</v>
      </c>
      <c r="C8935" s="9">
        <v>14.17</v>
      </c>
      <c r="D8935" s="10">
        <v>20019</v>
      </c>
    </row>
    <row r="8936" spans="1:4" x14ac:dyDescent="0.35">
      <c r="A8936" s="7" t="s">
        <v>916</v>
      </c>
      <c r="B8936" s="8">
        <v>41200</v>
      </c>
      <c r="C8936" s="9">
        <v>8.5</v>
      </c>
      <c r="D8936" s="10">
        <v>40004</v>
      </c>
    </row>
    <row r="8937" spans="1:4" x14ac:dyDescent="0.35">
      <c r="A8937" s="7" t="s">
        <v>917</v>
      </c>
      <c r="B8937" s="8">
        <v>41195</v>
      </c>
      <c r="C8937" s="9">
        <v>33.15</v>
      </c>
      <c r="D8937" s="10">
        <v>60065</v>
      </c>
    </row>
    <row r="8938" spans="1:4" x14ac:dyDescent="0.35">
      <c r="A8938" s="7" t="s">
        <v>918</v>
      </c>
      <c r="B8938" s="8">
        <v>41195</v>
      </c>
      <c r="C8938" s="9">
        <v>56.15</v>
      </c>
      <c r="D8938" s="10">
        <v>70054</v>
      </c>
    </row>
    <row r="8939" spans="1:4" x14ac:dyDescent="0.35">
      <c r="A8939" s="7" t="s">
        <v>919</v>
      </c>
      <c r="B8939" s="8">
        <v>41215</v>
      </c>
      <c r="C8939" s="9">
        <v>17.91</v>
      </c>
      <c r="D8939" s="10">
        <v>60014</v>
      </c>
    </row>
    <row r="8940" spans="1:4" x14ac:dyDescent="0.35">
      <c r="A8940" s="7" t="s">
        <v>919</v>
      </c>
      <c r="B8940" s="8">
        <v>41306</v>
      </c>
      <c r="C8940" s="9">
        <v>9.9499999999999993</v>
      </c>
      <c r="D8940" s="10">
        <v>40018</v>
      </c>
    </row>
    <row r="8941" spans="1:4" x14ac:dyDescent="0.35">
      <c r="A8941" s="7" t="s">
        <v>919</v>
      </c>
      <c r="B8941" s="8">
        <v>41326</v>
      </c>
      <c r="C8941" s="9">
        <v>8.5500000000000007</v>
      </c>
      <c r="D8941" s="10">
        <v>50001</v>
      </c>
    </row>
    <row r="8942" spans="1:4" x14ac:dyDescent="0.35">
      <c r="A8942" s="7" t="s">
        <v>919</v>
      </c>
      <c r="B8942" s="8">
        <v>41382</v>
      </c>
      <c r="C8942" s="9">
        <v>8.77</v>
      </c>
      <c r="D8942" s="10">
        <v>60038</v>
      </c>
    </row>
    <row r="8943" spans="1:4" x14ac:dyDescent="0.35">
      <c r="A8943" s="7" t="s">
        <v>919</v>
      </c>
      <c r="B8943" s="8">
        <v>41568</v>
      </c>
      <c r="C8943" s="9">
        <v>20.9</v>
      </c>
      <c r="D8943" s="10">
        <v>10003</v>
      </c>
    </row>
    <row r="8944" spans="1:4" x14ac:dyDescent="0.35">
      <c r="A8944" s="7" t="s">
        <v>920</v>
      </c>
      <c r="B8944" s="8">
        <v>41195</v>
      </c>
      <c r="C8944" s="9">
        <v>0.01</v>
      </c>
      <c r="D8944" s="10">
        <v>60074</v>
      </c>
    </row>
    <row r="8945" spans="1:4" x14ac:dyDescent="0.35">
      <c r="A8945" s="7" t="s">
        <v>921</v>
      </c>
      <c r="B8945" s="8">
        <v>41195</v>
      </c>
      <c r="C8945" s="9">
        <v>0.01</v>
      </c>
      <c r="D8945" s="10">
        <v>60075</v>
      </c>
    </row>
    <row r="8946" spans="1:4" x14ac:dyDescent="0.35">
      <c r="A8946" s="7" t="s">
        <v>922</v>
      </c>
      <c r="B8946" s="8">
        <v>41214</v>
      </c>
      <c r="C8946" s="9">
        <v>15.99</v>
      </c>
      <c r="D8946" s="10">
        <v>10076</v>
      </c>
    </row>
    <row r="8947" spans="1:4" x14ac:dyDescent="0.35">
      <c r="A8947" s="7" t="s">
        <v>923</v>
      </c>
      <c r="B8947" s="8">
        <v>41214</v>
      </c>
      <c r="C8947" s="9">
        <v>17</v>
      </c>
      <c r="D8947" s="10">
        <v>60046</v>
      </c>
    </row>
    <row r="8948" spans="1:4" x14ac:dyDescent="0.35">
      <c r="A8948" s="7" t="s">
        <v>923</v>
      </c>
      <c r="B8948" s="8">
        <v>41280</v>
      </c>
      <c r="C8948" s="9">
        <v>26.6</v>
      </c>
      <c r="D8948" s="10">
        <v>60016</v>
      </c>
    </row>
    <row r="8949" spans="1:4" x14ac:dyDescent="0.35">
      <c r="A8949" s="7" t="s">
        <v>923</v>
      </c>
      <c r="B8949" s="8">
        <v>41305</v>
      </c>
      <c r="C8949" s="9">
        <v>11.25</v>
      </c>
      <c r="D8949" s="10">
        <v>20220</v>
      </c>
    </row>
    <row r="8950" spans="1:4" x14ac:dyDescent="0.35">
      <c r="A8950" s="7" t="s">
        <v>923</v>
      </c>
      <c r="B8950" s="8">
        <v>41340</v>
      </c>
      <c r="C8950" s="9">
        <v>15.08</v>
      </c>
      <c r="D8950" s="10">
        <v>10093</v>
      </c>
    </row>
    <row r="8951" spans="1:4" x14ac:dyDescent="0.35">
      <c r="A8951" s="7" t="s">
        <v>923</v>
      </c>
      <c r="B8951" s="8">
        <v>41382</v>
      </c>
      <c r="C8951" s="9">
        <v>20.95</v>
      </c>
      <c r="D8951" s="10">
        <v>20167</v>
      </c>
    </row>
    <row r="8952" spans="1:4" x14ac:dyDescent="0.35">
      <c r="A8952" s="7" t="s">
        <v>923</v>
      </c>
      <c r="B8952" s="8">
        <v>41402</v>
      </c>
      <c r="C8952" s="9">
        <v>31.95</v>
      </c>
      <c r="D8952" s="10">
        <v>50053</v>
      </c>
    </row>
    <row r="8953" spans="1:4" x14ac:dyDescent="0.35">
      <c r="A8953" s="7" t="s">
        <v>923</v>
      </c>
      <c r="B8953" s="8">
        <v>41409</v>
      </c>
      <c r="C8953" s="9">
        <v>66.650000000000006</v>
      </c>
      <c r="D8953" s="10">
        <v>10121</v>
      </c>
    </row>
    <row r="8954" spans="1:4" x14ac:dyDescent="0.35">
      <c r="A8954" s="7" t="s">
        <v>923</v>
      </c>
      <c r="B8954" s="8">
        <v>41424</v>
      </c>
      <c r="C8954" s="9">
        <v>19.899999999999999</v>
      </c>
      <c r="D8954" s="10">
        <v>10123</v>
      </c>
    </row>
    <row r="8955" spans="1:4" x14ac:dyDescent="0.35">
      <c r="A8955" s="7" t="s">
        <v>923</v>
      </c>
      <c r="B8955" s="8">
        <v>41480</v>
      </c>
      <c r="C8955" s="9">
        <v>8.6999999999999993</v>
      </c>
      <c r="D8955" s="10">
        <v>10155</v>
      </c>
    </row>
    <row r="8956" spans="1:4" x14ac:dyDescent="0.35">
      <c r="A8956" s="7" t="s">
        <v>923</v>
      </c>
      <c r="B8956" s="8">
        <v>41480</v>
      </c>
      <c r="C8956" s="9">
        <v>17.95</v>
      </c>
      <c r="D8956" s="10">
        <v>90019</v>
      </c>
    </row>
    <row r="8957" spans="1:4" x14ac:dyDescent="0.35">
      <c r="A8957" s="7" t="s">
        <v>924</v>
      </c>
      <c r="B8957" s="8">
        <v>41215</v>
      </c>
      <c r="C8957" s="9">
        <v>8.9499999999999993</v>
      </c>
      <c r="D8957" s="10">
        <v>60025</v>
      </c>
    </row>
    <row r="8958" spans="1:4" x14ac:dyDescent="0.35">
      <c r="A8958" s="7" t="s">
        <v>925</v>
      </c>
      <c r="B8958" s="8">
        <v>41198</v>
      </c>
      <c r="C8958" s="9">
        <v>8.9499999999999993</v>
      </c>
      <c r="D8958" s="10">
        <v>60002</v>
      </c>
    </row>
    <row r="8959" spans="1:4" x14ac:dyDescent="0.35">
      <c r="A8959" s="7" t="s">
        <v>926</v>
      </c>
      <c r="B8959" s="8">
        <v>41198</v>
      </c>
      <c r="C8959" s="9">
        <v>11.25</v>
      </c>
      <c r="D8959" s="10">
        <v>60003</v>
      </c>
    </row>
    <row r="8960" spans="1:4" x14ac:dyDescent="0.35">
      <c r="A8960" s="7" t="s">
        <v>927</v>
      </c>
      <c r="B8960" s="8">
        <v>41221</v>
      </c>
      <c r="C8960" s="9">
        <v>0.01</v>
      </c>
      <c r="D8960" s="10">
        <v>60037</v>
      </c>
    </row>
    <row r="8961" spans="1:4" x14ac:dyDescent="0.35">
      <c r="A8961" s="7" t="s">
        <v>928</v>
      </c>
      <c r="B8961" s="8">
        <v>41221</v>
      </c>
      <c r="C8961" s="9">
        <v>35.4</v>
      </c>
      <c r="D8961" s="10">
        <v>50018</v>
      </c>
    </row>
    <row r="8962" spans="1:4" x14ac:dyDescent="0.35">
      <c r="A8962" s="7" t="s">
        <v>929</v>
      </c>
      <c r="B8962" s="8">
        <v>41221</v>
      </c>
      <c r="C8962" s="9">
        <v>40.35</v>
      </c>
      <c r="D8962" s="10">
        <v>60042</v>
      </c>
    </row>
    <row r="8963" spans="1:4" x14ac:dyDescent="0.35">
      <c r="A8963" s="7" t="s">
        <v>930</v>
      </c>
      <c r="B8963" s="8">
        <v>41223</v>
      </c>
      <c r="C8963" s="9">
        <v>54.95</v>
      </c>
      <c r="D8963" s="10">
        <v>40028</v>
      </c>
    </row>
    <row r="8964" spans="1:4" x14ac:dyDescent="0.35">
      <c r="A8964" s="7" t="s">
        <v>931</v>
      </c>
      <c r="B8964" s="8">
        <v>41221</v>
      </c>
      <c r="C8964" s="9">
        <v>13.18</v>
      </c>
      <c r="D8964" s="10">
        <v>60036</v>
      </c>
    </row>
    <row r="8965" spans="1:4" x14ac:dyDescent="0.35">
      <c r="A8965" s="7" t="s">
        <v>932</v>
      </c>
      <c r="B8965" s="8">
        <v>41217</v>
      </c>
      <c r="C8965" s="9">
        <v>0.01</v>
      </c>
      <c r="D8965" s="10">
        <v>10029</v>
      </c>
    </row>
    <row r="8966" spans="1:4" x14ac:dyDescent="0.35">
      <c r="A8966" s="7" t="s">
        <v>932</v>
      </c>
      <c r="B8966" s="8">
        <v>41482</v>
      </c>
      <c r="C8966" s="9">
        <v>23.15</v>
      </c>
      <c r="D8966" s="10">
        <v>10050</v>
      </c>
    </row>
    <row r="8967" spans="1:4" x14ac:dyDescent="0.35">
      <c r="A8967" s="7" t="s">
        <v>933</v>
      </c>
      <c r="B8967" s="8">
        <v>41212</v>
      </c>
      <c r="C8967" s="9">
        <v>22.14</v>
      </c>
      <c r="D8967" s="10">
        <v>50013</v>
      </c>
    </row>
    <row r="8968" spans="1:4" x14ac:dyDescent="0.35">
      <c r="A8968" s="7" t="s">
        <v>933</v>
      </c>
      <c r="B8968" s="8">
        <v>41241</v>
      </c>
      <c r="C8968" s="9">
        <v>10.75</v>
      </c>
      <c r="D8968" s="10">
        <v>60008</v>
      </c>
    </row>
    <row r="8969" spans="1:4" x14ac:dyDescent="0.35">
      <c r="A8969" s="7" t="s">
        <v>933</v>
      </c>
      <c r="B8969" s="8">
        <v>41277</v>
      </c>
      <c r="C8969" s="9">
        <v>18.850000000000001</v>
      </c>
      <c r="D8969" s="10">
        <v>10017</v>
      </c>
    </row>
    <row r="8970" spans="1:4" x14ac:dyDescent="0.35">
      <c r="A8970" s="7" t="s">
        <v>933</v>
      </c>
      <c r="B8970" s="8">
        <v>41292</v>
      </c>
      <c r="C8970" s="9">
        <v>19.71</v>
      </c>
      <c r="D8970" s="10">
        <v>10024</v>
      </c>
    </row>
    <row r="8971" spans="1:4" x14ac:dyDescent="0.35">
      <c r="A8971" s="7" t="s">
        <v>933</v>
      </c>
      <c r="B8971" s="8">
        <v>41438</v>
      </c>
      <c r="C8971" s="9">
        <v>10.75</v>
      </c>
      <c r="D8971" s="10">
        <v>40009</v>
      </c>
    </row>
    <row r="8972" spans="1:4" x14ac:dyDescent="0.35">
      <c r="A8972" s="7" t="s">
        <v>934</v>
      </c>
      <c r="B8972" s="8">
        <v>41212</v>
      </c>
      <c r="C8972" s="9">
        <v>22.99</v>
      </c>
      <c r="D8972" s="10">
        <v>50012</v>
      </c>
    </row>
    <row r="8973" spans="1:4" x14ac:dyDescent="0.35">
      <c r="A8973" s="7" t="s">
        <v>935</v>
      </c>
      <c r="B8973" s="8">
        <v>41212</v>
      </c>
      <c r="C8973" s="9">
        <v>6.03</v>
      </c>
      <c r="D8973" s="10">
        <v>70021</v>
      </c>
    </row>
    <row r="8974" spans="1:4" x14ac:dyDescent="0.35">
      <c r="A8974" s="7" t="s">
        <v>936</v>
      </c>
      <c r="B8974" s="8">
        <v>41212</v>
      </c>
      <c r="C8974" s="9">
        <v>12.28</v>
      </c>
      <c r="D8974" s="10">
        <v>70022</v>
      </c>
    </row>
    <row r="8975" spans="1:4" x14ac:dyDescent="0.35">
      <c r="A8975" s="7" t="s">
        <v>937</v>
      </c>
      <c r="B8975" s="8">
        <v>41212</v>
      </c>
      <c r="C8975" s="9">
        <v>20.6</v>
      </c>
      <c r="D8975" s="10">
        <v>60009</v>
      </c>
    </row>
    <row r="8976" spans="1:4" x14ac:dyDescent="0.35">
      <c r="A8976" s="7" t="s">
        <v>938</v>
      </c>
      <c r="B8976" s="8">
        <v>41212</v>
      </c>
      <c r="C8976" s="9">
        <v>12.65</v>
      </c>
      <c r="D8976" s="10">
        <v>50005</v>
      </c>
    </row>
    <row r="8977" spans="1:4" x14ac:dyDescent="0.35">
      <c r="A8977" s="7" t="s">
        <v>938</v>
      </c>
      <c r="B8977" s="8">
        <v>41277</v>
      </c>
      <c r="C8977" s="9">
        <v>20.61</v>
      </c>
      <c r="D8977" s="10">
        <v>60005</v>
      </c>
    </row>
    <row r="8978" spans="1:4" x14ac:dyDescent="0.35">
      <c r="A8978" s="7" t="s">
        <v>938</v>
      </c>
      <c r="B8978" s="8">
        <v>41277</v>
      </c>
      <c r="C8978" s="9">
        <v>10.52</v>
      </c>
      <c r="D8978" s="10">
        <v>60005</v>
      </c>
    </row>
    <row r="8979" spans="1:4" x14ac:dyDescent="0.35">
      <c r="A8979" s="7" t="s">
        <v>938</v>
      </c>
      <c r="B8979" s="8">
        <v>41297</v>
      </c>
      <c r="C8979" s="9">
        <v>10.08</v>
      </c>
      <c r="D8979" s="10">
        <v>60003</v>
      </c>
    </row>
    <row r="8980" spans="1:4" x14ac:dyDescent="0.35">
      <c r="A8980" s="7" t="s">
        <v>938</v>
      </c>
      <c r="B8980" s="8">
        <v>41296</v>
      </c>
      <c r="C8980" s="9">
        <v>15.7</v>
      </c>
      <c r="D8980" s="10">
        <v>60008</v>
      </c>
    </row>
    <row r="8981" spans="1:4" x14ac:dyDescent="0.35">
      <c r="A8981" s="7" t="s">
        <v>938</v>
      </c>
      <c r="B8981" s="8">
        <v>41304</v>
      </c>
      <c r="C8981" s="9">
        <v>18.54</v>
      </c>
      <c r="D8981" s="10">
        <v>60015</v>
      </c>
    </row>
    <row r="8982" spans="1:4" x14ac:dyDescent="0.35">
      <c r="A8982" s="7" t="s">
        <v>938</v>
      </c>
      <c r="B8982" s="8">
        <v>41311</v>
      </c>
      <c r="C8982" s="9">
        <v>11.38</v>
      </c>
      <c r="D8982" s="10">
        <v>70013</v>
      </c>
    </row>
    <row r="8983" spans="1:4" x14ac:dyDescent="0.35">
      <c r="A8983" s="7" t="s">
        <v>938</v>
      </c>
      <c r="B8983" s="8">
        <v>41310</v>
      </c>
      <c r="C8983" s="9">
        <v>8.73</v>
      </c>
      <c r="D8983" s="10">
        <v>60004</v>
      </c>
    </row>
    <row r="8984" spans="1:4" x14ac:dyDescent="0.35">
      <c r="A8984" s="7" t="s">
        <v>938</v>
      </c>
      <c r="B8984" s="8">
        <v>41318</v>
      </c>
      <c r="C8984" s="9">
        <v>11.02</v>
      </c>
      <c r="D8984" s="10">
        <v>50024</v>
      </c>
    </row>
    <row r="8985" spans="1:4" x14ac:dyDescent="0.35">
      <c r="A8985" s="7" t="s">
        <v>938</v>
      </c>
      <c r="B8985" s="8">
        <v>41323</v>
      </c>
      <c r="C8985" s="9">
        <v>31.71</v>
      </c>
      <c r="D8985" s="10">
        <v>70065</v>
      </c>
    </row>
    <row r="8986" spans="1:4" x14ac:dyDescent="0.35">
      <c r="A8986" s="7" t="s">
        <v>938</v>
      </c>
      <c r="B8986" s="8">
        <v>41330</v>
      </c>
      <c r="C8986" s="9">
        <v>32.450000000000003</v>
      </c>
      <c r="D8986" s="10">
        <v>60029</v>
      </c>
    </row>
    <row r="8987" spans="1:4" x14ac:dyDescent="0.35">
      <c r="A8987" s="7" t="s">
        <v>938</v>
      </c>
      <c r="B8987" s="8">
        <v>41331</v>
      </c>
      <c r="C8987" s="9">
        <v>7</v>
      </c>
      <c r="D8987" s="10">
        <v>10039</v>
      </c>
    </row>
    <row r="8988" spans="1:4" x14ac:dyDescent="0.35">
      <c r="A8988" s="7" t="s">
        <v>938</v>
      </c>
      <c r="B8988" s="8">
        <v>41337</v>
      </c>
      <c r="C8988" s="9">
        <v>28.14</v>
      </c>
      <c r="D8988" s="10">
        <v>10092</v>
      </c>
    </row>
    <row r="8989" spans="1:4" x14ac:dyDescent="0.35">
      <c r="A8989" s="7" t="s">
        <v>938</v>
      </c>
      <c r="B8989" s="8">
        <v>41339</v>
      </c>
      <c r="C8989" s="9">
        <v>20.61</v>
      </c>
      <c r="D8989" s="10">
        <v>60005</v>
      </c>
    </row>
    <row r="8990" spans="1:4" x14ac:dyDescent="0.35">
      <c r="A8990" s="7" t="s">
        <v>938</v>
      </c>
      <c r="B8990" s="8">
        <v>41339</v>
      </c>
      <c r="C8990" s="9">
        <v>10.52</v>
      </c>
      <c r="D8990" s="10">
        <v>60005</v>
      </c>
    </row>
    <row r="8991" spans="1:4" x14ac:dyDescent="0.35">
      <c r="A8991" s="7" t="s">
        <v>938</v>
      </c>
      <c r="B8991" s="8">
        <v>41344</v>
      </c>
      <c r="C8991" s="9">
        <v>29.03</v>
      </c>
      <c r="D8991" s="10">
        <v>50025</v>
      </c>
    </row>
    <row r="8992" spans="1:4" x14ac:dyDescent="0.35">
      <c r="A8992" s="7" t="s">
        <v>938</v>
      </c>
      <c r="B8992" s="8">
        <v>41358</v>
      </c>
      <c r="C8992" s="9">
        <v>34.409999999999997</v>
      </c>
      <c r="D8992" s="10">
        <v>60039</v>
      </c>
    </row>
    <row r="8993" spans="1:4" x14ac:dyDescent="0.35">
      <c r="A8993" s="7" t="s">
        <v>938</v>
      </c>
      <c r="B8993" s="8">
        <v>41382</v>
      </c>
      <c r="C8993" s="9">
        <v>11.2</v>
      </c>
      <c r="D8993" s="10">
        <v>60042</v>
      </c>
    </row>
    <row r="8994" spans="1:4" x14ac:dyDescent="0.35">
      <c r="A8994" s="7" t="s">
        <v>938</v>
      </c>
      <c r="B8994" s="8">
        <v>41422</v>
      </c>
      <c r="C8994" s="9">
        <v>22.9</v>
      </c>
      <c r="D8994" s="10">
        <v>10010</v>
      </c>
    </row>
    <row r="8995" spans="1:4" x14ac:dyDescent="0.35">
      <c r="A8995" s="7" t="s">
        <v>938</v>
      </c>
      <c r="B8995" s="8">
        <v>41429</v>
      </c>
      <c r="C8995" s="9">
        <v>21.28</v>
      </c>
      <c r="D8995" s="10">
        <v>10015</v>
      </c>
    </row>
    <row r="8996" spans="1:4" x14ac:dyDescent="0.35">
      <c r="A8996" s="7" t="s">
        <v>938</v>
      </c>
      <c r="B8996" s="8">
        <v>41443</v>
      </c>
      <c r="C8996" s="9">
        <v>17.670000000000002</v>
      </c>
      <c r="D8996" s="10">
        <v>70026</v>
      </c>
    </row>
    <row r="8997" spans="1:4" x14ac:dyDescent="0.35">
      <c r="A8997" s="7" t="s">
        <v>938</v>
      </c>
      <c r="B8997" s="8">
        <v>41445</v>
      </c>
      <c r="C8997" s="9">
        <v>21.06</v>
      </c>
      <c r="D8997" s="10">
        <v>60043</v>
      </c>
    </row>
    <row r="8998" spans="1:4" x14ac:dyDescent="0.35">
      <c r="A8998" s="7" t="s">
        <v>938</v>
      </c>
      <c r="B8998" s="8">
        <v>41463</v>
      </c>
      <c r="C8998" s="9">
        <v>11.38</v>
      </c>
      <c r="D8998" s="10">
        <v>50001</v>
      </c>
    </row>
    <row r="8999" spans="1:4" x14ac:dyDescent="0.35">
      <c r="A8999" s="7" t="s">
        <v>938</v>
      </c>
      <c r="B8999" s="8">
        <v>41486</v>
      </c>
      <c r="C8999" s="9">
        <v>28.9</v>
      </c>
      <c r="D8999" s="10">
        <v>50018</v>
      </c>
    </row>
    <row r="9000" spans="1:4" x14ac:dyDescent="0.35">
      <c r="A9000" s="7" t="s">
        <v>938</v>
      </c>
      <c r="B9000" s="8">
        <v>41500</v>
      </c>
      <c r="C9000" s="9">
        <v>14.98</v>
      </c>
      <c r="D9000" s="10">
        <v>10018</v>
      </c>
    </row>
    <row r="9001" spans="1:4" x14ac:dyDescent="0.35">
      <c r="A9001" s="7" t="s">
        <v>938</v>
      </c>
      <c r="B9001" s="8">
        <v>41501</v>
      </c>
      <c r="C9001" s="9">
        <v>8.77</v>
      </c>
      <c r="D9001" s="10">
        <v>40041</v>
      </c>
    </row>
    <row r="9002" spans="1:4" x14ac:dyDescent="0.35">
      <c r="A9002" s="7" t="s">
        <v>938</v>
      </c>
      <c r="B9002" s="8">
        <v>41505</v>
      </c>
      <c r="C9002" s="9">
        <v>8.68</v>
      </c>
      <c r="D9002" s="10">
        <v>50014</v>
      </c>
    </row>
    <row r="9003" spans="1:4" x14ac:dyDescent="0.35">
      <c r="A9003" s="7" t="s">
        <v>938</v>
      </c>
      <c r="B9003" s="8">
        <v>41507</v>
      </c>
      <c r="C9003" s="9">
        <v>22.77</v>
      </c>
      <c r="D9003" s="10">
        <v>10033</v>
      </c>
    </row>
    <row r="9004" spans="1:4" x14ac:dyDescent="0.35">
      <c r="A9004" s="7" t="s">
        <v>938</v>
      </c>
      <c r="B9004" s="8">
        <v>41533</v>
      </c>
      <c r="C9004" s="9">
        <v>8.32</v>
      </c>
      <c r="D9004" s="10">
        <v>10058</v>
      </c>
    </row>
    <row r="9005" spans="1:4" x14ac:dyDescent="0.35">
      <c r="A9005" s="7" t="s">
        <v>938</v>
      </c>
      <c r="B9005" s="8">
        <v>41556</v>
      </c>
      <c r="C9005" s="9">
        <v>11.43</v>
      </c>
      <c r="D9005" s="10">
        <v>60016</v>
      </c>
    </row>
    <row r="9006" spans="1:4" x14ac:dyDescent="0.35">
      <c r="A9006" s="7" t="s">
        <v>938</v>
      </c>
      <c r="B9006" s="8">
        <v>41569</v>
      </c>
      <c r="C9006" s="9">
        <v>11.43</v>
      </c>
      <c r="D9006" s="10">
        <v>70054</v>
      </c>
    </row>
    <row r="9007" spans="1:4" x14ac:dyDescent="0.35">
      <c r="A9007" s="7" t="s">
        <v>938</v>
      </c>
      <c r="B9007" s="8">
        <v>41583</v>
      </c>
      <c r="C9007" s="9">
        <v>13.23</v>
      </c>
      <c r="D9007" s="10">
        <v>60021</v>
      </c>
    </row>
    <row r="9008" spans="1:4" x14ac:dyDescent="0.35">
      <c r="A9008" s="7" t="s">
        <v>939</v>
      </c>
      <c r="B9008" s="8">
        <v>41212</v>
      </c>
      <c r="C9008" s="9">
        <v>8.9499999999999993</v>
      </c>
      <c r="D9008" s="10">
        <v>50004</v>
      </c>
    </row>
    <row r="9009" spans="1:4" x14ac:dyDescent="0.35">
      <c r="A9009" s="7" t="s">
        <v>939</v>
      </c>
      <c r="B9009" s="8">
        <v>41216</v>
      </c>
      <c r="C9009" s="9">
        <v>48.15</v>
      </c>
      <c r="D9009" s="10">
        <v>10115</v>
      </c>
    </row>
    <row r="9010" spans="1:4" x14ac:dyDescent="0.35">
      <c r="A9010" s="7" t="s">
        <v>939</v>
      </c>
      <c r="B9010" s="8">
        <v>41277</v>
      </c>
      <c r="C9010" s="9">
        <v>8.99</v>
      </c>
      <c r="D9010" s="10">
        <v>60027</v>
      </c>
    </row>
    <row r="9011" spans="1:4" x14ac:dyDescent="0.35">
      <c r="A9011" s="7" t="s">
        <v>939</v>
      </c>
      <c r="B9011" s="8">
        <v>41282</v>
      </c>
      <c r="C9011" s="9">
        <v>12.55</v>
      </c>
      <c r="D9011" s="10">
        <v>70025</v>
      </c>
    </row>
    <row r="9012" spans="1:4" x14ac:dyDescent="0.35">
      <c r="A9012" s="7" t="s">
        <v>939</v>
      </c>
      <c r="B9012" s="8">
        <v>41318</v>
      </c>
      <c r="C9012" s="9">
        <v>7.65</v>
      </c>
      <c r="D9012" s="10">
        <v>70002</v>
      </c>
    </row>
    <row r="9013" spans="1:4" x14ac:dyDescent="0.35">
      <c r="A9013" s="7" t="s">
        <v>939</v>
      </c>
      <c r="B9013" s="8">
        <v>41327</v>
      </c>
      <c r="C9013" s="9">
        <v>17.46</v>
      </c>
      <c r="D9013" s="10">
        <v>10007</v>
      </c>
    </row>
    <row r="9014" spans="1:4" x14ac:dyDescent="0.35">
      <c r="A9014" s="7" t="s">
        <v>939</v>
      </c>
      <c r="B9014" s="8">
        <v>41373</v>
      </c>
      <c r="C9014" s="9">
        <v>17.91</v>
      </c>
      <c r="D9014" s="10">
        <v>50008</v>
      </c>
    </row>
    <row r="9015" spans="1:4" x14ac:dyDescent="0.35">
      <c r="A9015" s="7" t="s">
        <v>940</v>
      </c>
      <c r="B9015" s="8">
        <v>41205</v>
      </c>
      <c r="C9015" s="9">
        <v>60.95</v>
      </c>
      <c r="D9015" s="10">
        <v>70072</v>
      </c>
    </row>
    <row r="9016" spans="1:4" x14ac:dyDescent="0.35">
      <c r="A9016" s="7" t="s">
        <v>940</v>
      </c>
      <c r="B9016" s="8">
        <v>41278</v>
      </c>
      <c r="C9016" s="9">
        <v>12</v>
      </c>
      <c r="D9016" s="10">
        <v>20256</v>
      </c>
    </row>
    <row r="9017" spans="1:4" x14ac:dyDescent="0.35">
      <c r="A9017" s="7" t="s">
        <v>940</v>
      </c>
      <c r="B9017" s="8">
        <v>41341</v>
      </c>
      <c r="C9017" s="9">
        <v>87.45</v>
      </c>
      <c r="D9017" s="10">
        <v>60065</v>
      </c>
    </row>
    <row r="9018" spans="1:4" x14ac:dyDescent="0.35">
      <c r="A9018" s="7" t="s">
        <v>940</v>
      </c>
      <c r="B9018" s="8">
        <v>41441</v>
      </c>
      <c r="C9018" s="9">
        <v>41.2</v>
      </c>
      <c r="D9018" s="10">
        <v>70033</v>
      </c>
    </row>
    <row r="9019" spans="1:4" x14ac:dyDescent="0.35">
      <c r="A9019" s="7" t="s">
        <v>941</v>
      </c>
      <c r="B9019" s="8">
        <v>41239</v>
      </c>
      <c r="C9019" s="9">
        <v>9.85</v>
      </c>
      <c r="D9019" s="10">
        <v>70007</v>
      </c>
    </row>
    <row r="9020" spans="1:4" x14ac:dyDescent="0.35">
      <c r="A9020" s="7" t="s">
        <v>941</v>
      </c>
      <c r="B9020" s="8">
        <v>41211</v>
      </c>
      <c r="C9020" s="9">
        <v>6.07</v>
      </c>
      <c r="D9020" s="10">
        <v>70034</v>
      </c>
    </row>
    <row r="9021" spans="1:4" x14ac:dyDescent="0.35">
      <c r="A9021" s="7" t="s">
        <v>942</v>
      </c>
      <c r="B9021" s="8">
        <v>41211</v>
      </c>
      <c r="C9021" s="9">
        <v>38.020000000000003</v>
      </c>
      <c r="D9021" s="10">
        <v>70015</v>
      </c>
    </row>
    <row r="9022" spans="1:4" x14ac:dyDescent="0.35">
      <c r="A9022" s="7" t="s">
        <v>943</v>
      </c>
      <c r="B9022" s="8">
        <v>41211</v>
      </c>
      <c r="C9022" s="9">
        <v>8.99</v>
      </c>
      <c r="D9022" s="10">
        <v>50010</v>
      </c>
    </row>
    <row r="9023" spans="1:4" x14ac:dyDescent="0.35">
      <c r="A9023" s="7" t="s">
        <v>943</v>
      </c>
      <c r="B9023" s="8">
        <v>41218</v>
      </c>
      <c r="C9023" s="9">
        <v>8.1</v>
      </c>
      <c r="D9023" s="10">
        <v>40003</v>
      </c>
    </row>
    <row r="9024" spans="1:4" x14ac:dyDescent="0.35">
      <c r="A9024" s="7" t="s">
        <v>943</v>
      </c>
      <c r="B9024" s="8">
        <v>41226</v>
      </c>
      <c r="C9024" s="9">
        <v>10.98</v>
      </c>
      <c r="D9024" s="10">
        <v>10029</v>
      </c>
    </row>
    <row r="9025" spans="1:4" x14ac:dyDescent="0.35">
      <c r="A9025" s="7" t="s">
        <v>943</v>
      </c>
      <c r="B9025" s="8">
        <v>41246</v>
      </c>
      <c r="C9025" s="9">
        <v>11.65</v>
      </c>
      <c r="D9025" s="10">
        <v>10039</v>
      </c>
    </row>
    <row r="9026" spans="1:4" x14ac:dyDescent="0.35">
      <c r="A9026" s="7" t="s">
        <v>943</v>
      </c>
      <c r="B9026" s="8">
        <v>41253</v>
      </c>
      <c r="C9026" s="9">
        <v>10.75</v>
      </c>
      <c r="D9026" s="10">
        <v>10011</v>
      </c>
    </row>
    <row r="9027" spans="1:4" x14ac:dyDescent="0.35">
      <c r="A9027" s="7" t="s">
        <v>943</v>
      </c>
      <c r="B9027" s="8">
        <v>41276</v>
      </c>
      <c r="C9027" s="9">
        <v>10.75</v>
      </c>
      <c r="D9027" s="10">
        <v>10016</v>
      </c>
    </row>
    <row r="9028" spans="1:4" x14ac:dyDescent="0.35">
      <c r="A9028" s="7" t="s">
        <v>943</v>
      </c>
      <c r="B9028" s="8">
        <v>41282</v>
      </c>
      <c r="C9028" s="9">
        <v>10.75</v>
      </c>
      <c r="D9028" s="10">
        <v>70021</v>
      </c>
    </row>
    <row r="9029" spans="1:4" x14ac:dyDescent="0.35">
      <c r="A9029" s="7" t="s">
        <v>943</v>
      </c>
      <c r="B9029" s="8">
        <v>41288</v>
      </c>
      <c r="C9029" s="9">
        <v>10.75</v>
      </c>
      <c r="D9029" s="10">
        <v>10033</v>
      </c>
    </row>
    <row r="9030" spans="1:4" x14ac:dyDescent="0.35">
      <c r="A9030" s="7" t="s">
        <v>943</v>
      </c>
      <c r="B9030" s="8">
        <v>41291</v>
      </c>
      <c r="C9030" s="9">
        <v>13.18</v>
      </c>
      <c r="D9030" s="10">
        <v>40018</v>
      </c>
    </row>
    <row r="9031" spans="1:4" x14ac:dyDescent="0.35">
      <c r="A9031" s="7" t="s">
        <v>943</v>
      </c>
      <c r="B9031" s="8">
        <v>41310</v>
      </c>
      <c r="C9031" s="9">
        <v>9.85</v>
      </c>
      <c r="D9031" s="10">
        <v>10069</v>
      </c>
    </row>
    <row r="9032" spans="1:4" x14ac:dyDescent="0.35">
      <c r="A9032" s="7" t="s">
        <v>943</v>
      </c>
      <c r="B9032" s="8">
        <v>41316</v>
      </c>
      <c r="C9032" s="9">
        <v>9.85</v>
      </c>
      <c r="D9032" s="10">
        <v>40014</v>
      </c>
    </row>
    <row r="9033" spans="1:4" x14ac:dyDescent="0.35">
      <c r="A9033" s="7" t="s">
        <v>944</v>
      </c>
      <c r="B9033" s="8">
        <v>41206</v>
      </c>
      <c r="C9033" s="9">
        <v>12.82</v>
      </c>
      <c r="D9033" s="10">
        <v>60059</v>
      </c>
    </row>
    <row r="9034" spans="1:4" x14ac:dyDescent="0.35">
      <c r="A9034" s="7" t="s">
        <v>944</v>
      </c>
      <c r="B9034" s="8">
        <v>41262</v>
      </c>
      <c r="C9034" s="9">
        <v>23.2</v>
      </c>
      <c r="D9034" s="10">
        <v>10103</v>
      </c>
    </row>
    <row r="9035" spans="1:4" x14ac:dyDescent="0.35">
      <c r="A9035" s="7" t="s">
        <v>944</v>
      </c>
      <c r="B9035" s="8">
        <v>41263</v>
      </c>
      <c r="C9035" s="9">
        <v>10.95</v>
      </c>
      <c r="D9035" s="10">
        <v>20106</v>
      </c>
    </row>
    <row r="9036" spans="1:4" x14ac:dyDescent="0.35">
      <c r="A9036" s="7" t="s">
        <v>944</v>
      </c>
      <c r="B9036" s="8">
        <v>41261</v>
      </c>
      <c r="C9036" s="9">
        <v>19.79</v>
      </c>
      <c r="D9036" s="10">
        <v>60037</v>
      </c>
    </row>
    <row r="9037" spans="1:4" x14ac:dyDescent="0.35">
      <c r="A9037" s="7" t="s">
        <v>944</v>
      </c>
      <c r="B9037" s="8">
        <v>41261</v>
      </c>
      <c r="C9037" s="9">
        <v>22.9</v>
      </c>
      <c r="D9037" s="10">
        <v>60037</v>
      </c>
    </row>
    <row r="9038" spans="1:4" x14ac:dyDescent="0.35">
      <c r="A9038" s="7" t="s">
        <v>944</v>
      </c>
      <c r="B9038" s="8">
        <v>41261</v>
      </c>
      <c r="C9038" s="9">
        <v>19.95</v>
      </c>
      <c r="D9038" s="10">
        <v>60037</v>
      </c>
    </row>
    <row r="9039" spans="1:4" x14ac:dyDescent="0.35">
      <c r="A9039" s="7" t="s">
        <v>944</v>
      </c>
      <c r="B9039" s="8">
        <v>41266</v>
      </c>
      <c r="C9039" s="9">
        <v>19.75</v>
      </c>
      <c r="D9039" s="10">
        <v>50015</v>
      </c>
    </row>
    <row r="9040" spans="1:4" x14ac:dyDescent="0.35">
      <c r="A9040" s="7" t="s">
        <v>944</v>
      </c>
      <c r="B9040" s="8">
        <v>41270</v>
      </c>
      <c r="C9040" s="9">
        <v>8.5</v>
      </c>
      <c r="D9040" s="10">
        <v>20019</v>
      </c>
    </row>
    <row r="9041" spans="1:4" x14ac:dyDescent="0.35">
      <c r="A9041" s="7" t="s">
        <v>944</v>
      </c>
      <c r="B9041" s="8">
        <v>41270</v>
      </c>
      <c r="C9041" s="9">
        <v>9.9499999999999993</v>
      </c>
      <c r="D9041" s="10">
        <v>20019</v>
      </c>
    </row>
    <row r="9042" spans="1:4" x14ac:dyDescent="0.35">
      <c r="A9042" s="7" t="s">
        <v>944</v>
      </c>
      <c r="B9042" s="8">
        <v>41272</v>
      </c>
      <c r="C9042" s="9">
        <v>8.5</v>
      </c>
      <c r="D9042" s="10">
        <v>20012</v>
      </c>
    </row>
    <row r="9043" spans="1:4" x14ac:dyDescent="0.35">
      <c r="A9043" s="7" t="s">
        <v>944</v>
      </c>
      <c r="B9043" s="8">
        <v>41272</v>
      </c>
      <c r="C9043" s="9">
        <v>15.9</v>
      </c>
      <c r="D9043" s="10">
        <v>20012</v>
      </c>
    </row>
    <row r="9044" spans="1:4" x14ac:dyDescent="0.35">
      <c r="A9044" s="7" t="s">
        <v>944</v>
      </c>
      <c r="B9044" s="8">
        <v>41272</v>
      </c>
      <c r="C9044" s="9">
        <v>10.95</v>
      </c>
      <c r="D9044" s="10">
        <v>20012</v>
      </c>
    </row>
    <row r="9045" spans="1:4" x14ac:dyDescent="0.35">
      <c r="A9045" s="7" t="s">
        <v>944</v>
      </c>
      <c r="B9045" s="8">
        <v>41272</v>
      </c>
      <c r="C9045" s="9">
        <v>11.95</v>
      </c>
      <c r="D9045" s="10">
        <v>20012</v>
      </c>
    </row>
    <row r="9046" spans="1:4" x14ac:dyDescent="0.35">
      <c r="A9046" s="7" t="s">
        <v>944</v>
      </c>
      <c r="B9046" s="8">
        <v>41277</v>
      </c>
      <c r="C9046" s="9">
        <v>12.5</v>
      </c>
      <c r="D9046" s="10">
        <v>20130</v>
      </c>
    </row>
    <row r="9047" spans="1:4" x14ac:dyDescent="0.35">
      <c r="A9047" s="7" t="s">
        <v>944</v>
      </c>
      <c r="B9047" s="8">
        <v>41276</v>
      </c>
      <c r="C9047" s="9">
        <v>11.95</v>
      </c>
      <c r="D9047" s="10">
        <v>20024</v>
      </c>
    </row>
    <row r="9048" spans="1:4" x14ac:dyDescent="0.35">
      <c r="A9048" s="7" t="s">
        <v>944</v>
      </c>
      <c r="B9048" s="8">
        <v>41276</v>
      </c>
      <c r="C9048" s="9">
        <v>8.5</v>
      </c>
      <c r="D9048" s="10">
        <v>20024</v>
      </c>
    </row>
    <row r="9049" spans="1:4" x14ac:dyDescent="0.35">
      <c r="A9049" s="7" t="s">
        <v>944</v>
      </c>
      <c r="B9049" s="8">
        <v>41283</v>
      </c>
      <c r="C9049" s="9">
        <v>9.75</v>
      </c>
      <c r="D9049" s="10">
        <v>20198</v>
      </c>
    </row>
    <row r="9050" spans="1:4" x14ac:dyDescent="0.35">
      <c r="A9050" s="7" t="s">
        <v>944</v>
      </c>
      <c r="B9050" s="8">
        <v>41283</v>
      </c>
      <c r="C9050" s="9">
        <v>14.25</v>
      </c>
      <c r="D9050" s="10">
        <v>60016</v>
      </c>
    </row>
    <row r="9051" spans="1:4" x14ac:dyDescent="0.35">
      <c r="A9051" s="7" t="s">
        <v>944</v>
      </c>
      <c r="B9051" s="8">
        <v>41281</v>
      </c>
      <c r="C9051" s="9">
        <v>13.29</v>
      </c>
      <c r="D9051" s="10">
        <v>50022</v>
      </c>
    </row>
    <row r="9052" spans="1:4" x14ac:dyDescent="0.35">
      <c r="A9052" s="7" t="s">
        <v>944</v>
      </c>
      <c r="B9052" s="8">
        <v>41287</v>
      </c>
      <c r="C9052" s="9">
        <v>8.5</v>
      </c>
      <c r="D9052" s="10">
        <v>20023</v>
      </c>
    </row>
    <row r="9053" spans="1:4" x14ac:dyDescent="0.35">
      <c r="A9053" s="7" t="s">
        <v>944</v>
      </c>
      <c r="B9053" s="8">
        <v>41288</v>
      </c>
      <c r="C9053" s="9">
        <v>17.25</v>
      </c>
      <c r="D9053" s="10">
        <v>60033</v>
      </c>
    </row>
    <row r="9054" spans="1:4" x14ac:dyDescent="0.35">
      <c r="A9054" s="7" t="s">
        <v>944</v>
      </c>
      <c r="B9054" s="8">
        <v>41288</v>
      </c>
      <c r="C9054" s="9">
        <v>14.25</v>
      </c>
      <c r="D9054" s="10">
        <v>60033</v>
      </c>
    </row>
    <row r="9055" spans="1:4" x14ac:dyDescent="0.35">
      <c r="A9055" s="7" t="s">
        <v>944</v>
      </c>
      <c r="B9055" s="8">
        <v>41283</v>
      </c>
      <c r="C9055" s="9">
        <v>9.5</v>
      </c>
      <c r="D9055" s="10">
        <v>20029</v>
      </c>
    </row>
    <row r="9056" spans="1:4" x14ac:dyDescent="0.35">
      <c r="A9056" s="7" t="s">
        <v>944</v>
      </c>
      <c r="B9056" s="8">
        <v>41283</v>
      </c>
      <c r="C9056" s="9">
        <v>11.95</v>
      </c>
      <c r="D9056" s="10">
        <v>20029</v>
      </c>
    </row>
    <row r="9057" spans="1:4" x14ac:dyDescent="0.35">
      <c r="A9057" s="7" t="s">
        <v>944</v>
      </c>
      <c r="B9057" s="8">
        <v>41290</v>
      </c>
      <c r="C9057" s="9">
        <v>19.45</v>
      </c>
      <c r="D9057" s="10">
        <v>70140</v>
      </c>
    </row>
    <row r="9058" spans="1:4" x14ac:dyDescent="0.35">
      <c r="A9058" s="7" t="s">
        <v>944</v>
      </c>
      <c r="B9058" s="8">
        <v>41292</v>
      </c>
      <c r="C9058" s="9">
        <v>9.5</v>
      </c>
      <c r="D9058" s="10">
        <v>20029</v>
      </c>
    </row>
    <row r="9059" spans="1:4" x14ac:dyDescent="0.35">
      <c r="A9059" s="7" t="s">
        <v>944</v>
      </c>
      <c r="B9059" s="8">
        <v>41292</v>
      </c>
      <c r="C9059" s="9">
        <v>11.95</v>
      </c>
      <c r="D9059" s="10">
        <v>20029</v>
      </c>
    </row>
    <row r="9060" spans="1:4" x14ac:dyDescent="0.35">
      <c r="A9060" s="7" t="s">
        <v>944</v>
      </c>
      <c r="B9060" s="8">
        <v>41295</v>
      </c>
      <c r="C9060" s="9">
        <v>16.899999999999999</v>
      </c>
      <c r="D9060" s="10">
        <v>20014</v>
      </c>
    </row>
    <row r="9061" spans="1:4" x14ac:dyDescent="0.35">
      <c r="A9061" s="7" t="s">
        <v>944</v>
      </c>
      <c r="B9061" s="8">
        <v>41295</v>
      </c>
      <c r="C9061" s="9">
        <v>9</v>
      </c>
      <c r="D9061" s="10">
        <v>20014</v>
      </c>
    </row>
    <row r="9062" spans="1:4" x14ac:dyDescent="0.35">
      <c r="A9062" s="7" t="s">
        <v>944</v>
      </c>
      <c r="B9062" s="8">
        <v>41291</v>
      </c>
      <c r="C9062" s="9">
        <v>15.45</v>
      </c>
      <c r="D9062" s="10">
        <v>20192</v>
      </c>
    </row>
    <row r="9063" spans="1:4" x14ac:dyDescent="0.35">
      <c r="A9063" s="7" t="s">
        <v>944</v>
      </c>
      <c r="B9063" s="8">
        <v>41293</v>
      </c>
      <c r="C9063" s="9">
        <v>31.75</v>
      </c>
      <c r="D9063" s="10">
        <v>50050</v>
      </c>
    </row>
    <row r="9064" spans="1:4" x14ac:dyDescent="0.35">
      <c r="A9064" s="7" t="s">
        <v>944</v>
      </c>
      <c r="B9064" s="8">
        <v>41295</v>
      </c>
      <c r="C9064" s="9">
        <v>16.54</v>
      </c>
      <c r="D9064" s="10">
        <v>70059</v>
      </c>
    </row>
    <row r="9065" spans="1:4" x14ac:dyDescent="0.35">
      <c r="A9065" s="7" t="s">
        <v>944</v>
      </c>
      <c r="B9065" s="8">
        <v>41296</v>
      </c>
      <c r="C9065" s="9">
        <v>12.95</v>
      </c>
      <c r="D9065" s="10">
        <v>20002</v>
      </c>
    </row>
    <row r="9066" spans="1:4" x14ac:dyDescent="0.35">
      <c r="A9066" s="7" t="s">
        <v>944</v>
      </c>
      <c r="B9066" s="8">
        <v>41297</v>
      </c>
      <c r="C9066" s="9">
        <v>9.9499999999999993</v>
      </c>
      <c r="D9066" s="10">
        <v>20108</v>
      </c>
    </row>
    <row r="9067" spans="1:4" x14ac:dyDescent="0.35">
      <c r="A9067" s="7" t="s">
        <v>944</v>
      </c>
      <c r="B9067" s="8">
        <v>41294</v>
      </c>
      <c r="C9067" s="9">
        <v>8.5</v>
      </c>
      <c r="D9067" s="10">
        <v>20012</v>
      </c>
    </row>
    <row r="9068" spans="1:4" x14ac:dyDescent="0.35">
      <c r="A9068" s="7" t="s">
        <v>944</v>
      </c>
      <c r="B9068" s="8">
        <v>41294</v>
      </c>
      <c r="C9068" s="9">
        <v>15.9</v>
      </c>
      <c r="D9068" s="10">
        <v>20012</v>
      </c>
    </row>
    <row r="9069" spans="1:4" x14ac:dyDescent="0.35">
      <c r="A9069" s="7" t="s">
        <v>944</v>
      </c>
      <c r="B9069" s="8">
        <v>41294</v>
      </c>
      <c r="C9069" s="9">
        <v>10.95</v>
      </c>
      <c r="D9069" s="10">
        <v>20012</v>
      </c>
    </row>
    <row r="9070" spans="1:4" x14ac:dyDescent="0.35">
      <c r="A9070" s="7" t="s">
        <v>944</v>
      </c>
      <c r="B9070" s="8">
        <v>41294</v>
      </c>
      <c r="C9070" s="9">
        <v>11.95</v>
      </c>
      <c r="D9070" s="10">
        <v>20012</v>
      </c>
    </row>
    <row r="9071" spans="1:4" x14ac:dyDescent="0.35">
      <c r="A9071" s="7" t="s">
        <v>944</v>
      </c>
      <c r="B9071" s="8">
        <v>41302</v>
      </c>
      <c r="C9071" s="9">
        <v>16.54</v>
      </c>
      <c r="D9071" s="10">
        <v>10133</v>
      </c>
    </row>
    <row r="9072" spans="1:4" x14ac:dyDescent="0.35">
      <c r="A9072" s="7" t="s">
        <v>944</v>
      </c>
      <c r="B9072" s="8">
        <v>41302</v>
      </c>
      <c r="C9072" s="9">
        <v>5.25</v>
      </c>
      <c r="D9072" s="10">
        <v>20234</v>
      </c>
    </row>
    <row r="9073" spans="1:4" x14ac:dyDescent="0.35">
      <c r="A9073" s="7" t="s">
        <v>944</v>
      </c>
      <c r="B9073" s="8">
        <v>41298</v>
      </c>
      <c r="C9073" s="9">
        <v>14.25</v>
      </c>
      <c r="D9073" s="10">
        <v>10171</v>
      </c>
    </row>
    <row r="9074" spans="1:4" x14ac:dyDescent="0.35">
      <c r="A9074" s="7" t="s">
        <v>944</v>
      </c>
      <c r="B9074" s="8">
        <v>41299</v>
      </c>
      <c r="C9074" s="9">
        <v>14.2</v>
      </c>
      <c r="D9074" s="10">
        <v>50013</v>
      </c>
    </row>
    <row r="9075" spans="1:4" x14ac:dyDescent="0.35">
      <c r="A9075" s="7" t="s">
        <v>944</v>
      </c>
      <c r="B9075" s="8">
        <v>41303</v>
      </c>
      <c r="C9075" s="9">
        <v>19.79</v>
      </c>
      <c r="D9075" s="10">
        <v>60037</v>
      </c>
    </row>
    <row r="9076" spans="1:4" x14ac:dyDescent="0.35">
      <c r="A9076" s="7" t="s">
        <v>944</v>
      </c>
      <c r="B9076" s="8">
        <v>41303</v>
      </c>
      <c r="C9076" s="9">
        <v>22.9</v>
      </c>
      <c r="D9076" s="10">
        <v>60037</v>
      </c>
    </row>
    <row r="9077" spans="1:4" x14ac:dyDescent="0.35">
      <c r="A9077" s="7" t="s">
        <v>944</v>
      </c>
      <c r="B9077" s="8">
        <v>41303</v>
      </c>
      <c r="C9077" s="9">
        <v>19.95</v>
      </c>
      <c r="D9077" s="10">
        <v>60037</v>
      </c>
    </row>
    <row r="9078" spans="1:4" x14ac:dyDescent="0.35">
      <c r="A9078" s="7" t="s">
        <v>944</v>
      </c>
      <c r="B9078" s="8">
        <v>41302</v>
      </c>
      <c r="C9078" s="9">
        <v>12.95</v>
      </c>
      <c r="D9078" s="10">
        <v>20016</v>
      </c>
    </row>
    <row r="9079" spans="1:4" x14ac:dyDescent="0.35">
      <c r="A9079" s="7" t="s">
        <v>944</v>
      </c>
      <c r="B9079" s="8">
        <v>41311</v>
      </c>
      <c r="C9079" s="9">
        <v>11.95</v>
      </c>
      <c r="D9079" s="10">
        <v>20024</v>
      </c>
    </row>
    <row r="9080" spans="1:4" x14ac:dyDescent="0.35">
      <c r="A9080" s="7" t="s">
        <v>944</v>
      </c>
      <c r="B9080" s="8">
        <v>41311</v>
      </c>
      <c r="C9080" s="9">
        <v>8.5</v>
      </c>
      <c r="D9080" s="10">
        <v>20024</v>
      </c>
    </row>
    <row r="9081" spans="1:4" x14ac:dyDescent="0.35">
      <c r="A9081" s="7" t="s">
        <v>944</v>
      </c>
      <c r="B9081" s="8">
        <v>41307</v>
      </c>
      <c r="C9081" s="9">
        <v>13.5</v>
      </c>
      <c r="D9081" s="10">
        <v>30060</v>
      </c>
    </row>
    <row r="9082" spans="1:4" x14ac:dyDescent="0.35">
      <c r="A9082" s="7" t="s">
        <v>944</v>
      </c>
      <c r="B9082" s="8">
        <v>41312</v>
      </c>
      <c r="C9082" s="9">
        <v>16.899999999999999</v>
      </c>
      <c r="D9082" s="10">
        <v>20014</v>
      </c>
    </row>
    <row r="9083" spans="1:4" x14ac:dyDescent="0.35">
      <c r="A9083" s="7" t="s">
        <v>944</v>
      </c>
      <c r="B9083" s="8">
        <v>41312</v>
      </c>
      <c r="C9083" s="9">
        <v>9</v>
      </c>
      <c r="D9083" s="10">
        <v>20014</v>
      </c>
    </row>
    <row r="9084" spans="1:4" x14ac:dyDescent="0.35">
      <c r="A9084" s="7" t="s">
        <v>944</v>
      </c>
      <c r="B9084" s="8">
        <v>41308</v>
      </c>
      <c r="C9084" s="9">
        <v>14.25</v>
      </c>
      <c r="D9084" s="10">
        <v>50019</v>
      </c>
    </row>
    <row r="9085" spans="1:4" x14ac:dyDescent="0.35">
      <c r="A9085" s="7" t="s">
        <v>944</v>
      </c>
      <c r="B9085" s="8">
        <v>41312</v>
      </c>
      <c r="C9085" s="9">
        <v>15</v>
      </c>
      <c r="D9085" s="10">
        <v>30057</v>
      </c>
    </row>
    <row r="9086" spans="1:4" x14ac:dyDescent="0.35">
      <c r="A9086" s="7" t="s">
        <v>944</v>
      </c>
      <c r="B9086" s="8">
        <v>41309</v>
      </c>
      <c r="C9086" s="9">
        <v>18.95</v>
      </c>
      <c r="D9086" s="10">
        <v>10107</v>
      </c>
    </row>
    <row r="9087" spans="1:4" x14ac:dyDescent="0.35">
      <c r="A9087" s="7" t="s">
        <v>944</v>
      </c>
      <c r="B9087" s="8">
        <v>41310</v>
      </c>
      <c r="C9087" s="9">
        <v>11.95</v>
      </c>
      <c r="D9087" s="10">
        <v>20033</v>
      </c>
    </row>
    <row r="9088" spans="1:4" x14ac:dyDescent="0.35">
      <c r="A9088" s="7" t="s">
        <v>944</v>
      </c>
      <c r="B9088" s="8">
        <v>41316</v>
      </c>
      <c r="C9088" s="9">
        <v>11.65</v>
      </c>
      <c r="D9088" s="10">
        <v>20077</v>
      </c>
    </row>
    <row r="9089" spans="1:4" x14ac:dyDescent="0.35">
      <c r="A9089" s="7" t="s">
        <v>944</v>
      </c>
      <c r="B9089" s="8">
        <v>41316</v>
      </c>
      <c r="C9089" s="9">
        <v>10.5</v>
      </c>
      <c r="D9089" s="10">
        <v>20242</v>
      </c>
    </row>
    <row r="9090" spans="1:4" x14ac:dyDescent="0.35">
      <c r="A9090" s="7" t="s">
        <v>944</v>
      </c>
      <c r="B9090" s="8">
        <v>41316</v>
      </c>
      <c r="C9090" s="9">
        <v>18.75</v>
      </c>
      <c r="D9090" s="10">
        <v>10146</v>
      </c>
    </row>
    <row r="9091" spans="1:4" x14ac:dyDescent="0.35">
      <c r="A9091" s="7" t="s">
        <v>944</v>
      </c>
      <c r="B9091" s="8">
        <v>41318</v>
      </c>
      <c r="C9091" s="9">
        <v>10.95</v>
      </c>
      <c r="D9091" s="10">
        <v>20027</v>
      </c>
    </row>
    <row r="9092" spans="1:4" x14ac:dyDescent="0.35">
      <c r="A9092" s="7" t="s">
        <v>944</v>
      </c>
      <c r="B9092" s="8">
        <v>41318</v>
      </c>
      <c r="C9092" s="9">
        <v>9</v>
      </c>
      <c r="D9092" s="10">
        <v>20027</v>
      </c>
    </row>
    <row r="9093" spans="1:4" x14ac:dyDescent="0.35">
      <c r="A9093" s="7" t="s">
        <v>944</v>
      </c>
      <c r="B9093" s="8">
        <v>41317</v>
      </c>
      <c r="C9093" s="9">
        <v>17.5</v>
      </c>
      <c r="D9093" s="10">
        <v>50024</v>
      </c>
    </row>
    <row r="9094" spans="1:4" x14ac:dyDescent="0.35">
      <c r="A9094" s="7" t="s">
        <v>944</v>
      </c>
      <c r="B9094" s="8">
        <v>41315</v>
      </c>
      <c r="C9094" s="9">
        <v>17.850000000000001</v>
      </c>
      <c r="D9094" s="10">
        <v>20017</v>
      </c>
    </row>
    <row r="9095" spans="1:4" x14ac:dyDescent="0.35">
      <c r="A9095" s="7" t="s">
        <v>944</v>
      </c>
      <c r="B9095" s="8">
        <v>41315</v>
      </c>
      <c r="C9095" s="9">
        <v>9</v>
      </c>
      <c r="D9095" s="10">
        <v>20017</v>
      </c>
    </row>
    <row r="9096" spans="1:4" x14ac:dyDescent="0.35">
      <c r="A9096" s="7" t="s">
        <v>944</v>
      </c>
      <c r="B9096" s="8">
        <v>41320</v>
      </c>
      <c r="C9096" s="9">
        <v>11.95</v>
      </c>
      <c r="D9096" s="10">
        <v>20041</v>
      </c>
    </row>
    <row r="9097" spans="1:4" x14ac:dyDescent="0.35">
      <c r="A9097" s="7" t="s">
        <v>944</v>
      </c>
      <c r="B9097" s="8">
        <v>41322</v>
      </c>
      <c r="C9097" s="9">
        <v>8.5</v>
      </c>
      <c r="D9097" s="10">
        <v>20019</v>
      </c>
    </row>
    <row r="9098" spans="1:4" x14ac:dyDescent="0.35">
      <c r="A9098" s="7" t="s">
        <v>944</v>
      </c>
      <c r="B9098" s="8">
        <v>41322</v>
      </c>
      <c r="C9098" s="9">
        <v>9.9499999999999993</v>
      </c>
      <c r="D9098" s="10">
        <v>20019</v>
      </c>
    </row>
    <row r="9099" spans="1:4" x14ac:dyDescent="0.35">
      <c r="A9099" s="7" t="s">
        <v>944</v>
      </c>
      <c r="B9099" s="8">
        <v>41322</v>
      </c>
      <c r="C9099" s="9">
        <v>8.5</v>
      </c>
      <c r="D9099" s="10">
        <v>30077</v>
      </c>
    </row>
    <row r="9100" spans="1:4" x14ac:dyDescent="0.35">
      <c r="A9100" s="7" t="s">
        <v>944</v>
      </c>
      <c r="B9100" s="8">
        <v>41319</v>
      </c>
      <c r="C9100" s="9">
        <v>12</v>
      </c>
      <c r="D9100" s="10">
        <v>30010</v>
      </c>
    </row>
    <row r="9101" spans="1:4" x14ac:dyDescent="0.35">
      <c r="A9101" s="7" t="s">
        <v>944</v>
      </c>
      <c r="B9101" s="8">
        <v>41322</v>
      </c>
      <c r="C9101" s="9">
        <v>14.25</v>
      </c>
      <c r="D9101" s="10">
        <v>60051</v>
      </c>
    </row>
    <row r="9102" spans="1:4" x14ac:dyDescent="0.35">
      <c r="A9102" s="7" t="s">
        <v>944</v>
      </c>
      <c r="B9102" s="8">
        <v>41326</v>
      </c>
      <c r="C9102" s="9">
        <v>17.5</v>
      </c>
      <c r="D9102" s="10">
        <v>60021</v>
      </c>
    </row>
    <row r="9103" spans="1:4" x14ac:dyDescent="0.35">
      <c r="A9103" s="7" t="s">
        <v>944</v>
      </c>
      <c r="B9103" s="8">
        <v>41330</v>
      </c>
      <c r="C9103" s="9">
        <v>10.95</v>
      </c>
      <c r="D9103" s="10">
        <v>20027</v>
      </c>
    </row>
    <row r="9104" spans="1:4" x14ac:dyDescent="0.35">
      <c r="A9104" s="7" t="s">
        <v>944</v>
      </c>
      <c r="B9104" s="8">
        <v>41330</v>
      </c>
      <c r="C9104" s="9">
        <v>9</v>
      </c>
      <c r="D9104" s="10">
        <v>20027</v>
      </c>
    </row>
    <row r="9105" spans="1:4" x14ac:dyDescent="0.35">
      <c r="A9105" s="7" t="s">
        <v>944</v>
      </c>
      <c r="B9105" s="8">
        <v>41324</v>
      </c>
      <c r="C9105" s="9">
        <v>9</v>
      </c>
      <c r="D9105" s="10">
        <v>30002</v>
      </c>
    </row>
    <row r="9106" spans="1:4" x14ac:dyDescent="0.35">
      <c r="A9106" s="7" t="s">
        <v>944</v>
      </c>
      <c r="B9106" s="8">
        <v>41330</v>
      </c>
      <c r="C9106" s="9">
        <v>14.45</v>
      </c>
      <c r="D9106" s="10">
        <v>60032</v>
      </c>
    </row>
    <row r="9107" spans="1:4" x14ac:dyDescent="0.35">
      <c r="A9107" s="7" t="s">
        <v>944</v>
      </c>
      <c r="B9107" s="8">
        <v>41333</v>
      </c>
      <c r="C9107" s="9">
        <v>11.95</v>
      </c>
      <c r="D9107" s="10">
        <v>20086</v>
      </c>
    </row>
    <row r="9108" spans="1:4" x14ac:dyDescent="0.35">
      <c r="A9108" s="7" t="s">
        <v>944</v>
      </c>
      <c r="B9108" s="8">
        <v>41331</v>
      </c>
      <c r="C9108" s="9">
        <v>10.95</v>
      </c>
      <c r="D9108" s="10">
        <v>20025</v>
      </c>
    </row>
    <row r="9109" spans="1:4" x14ac:dyDescent="0.35">
      <c r="A9109" s="7" t="s">
        <v>944</v>
      </c>
      <c r="B9109" s="8">
        <v>41331</v>
      </c>
      <c r="C9109" s="9">
        <v>8.5</v>
      </c>
      <c r="D9109" s="10">
        <v>20025</v>
      </c>
    </row>
    <row r="9110" spans="1:4" x14ac:dyDescent="0.35">
      <c r="A9110" s="7" t="s">
        <v>944</v>
      </c>
      <c r="B9110" s="8">
        <v>41329</v>
      </c>
      <c r="C9110" s="9">
        <v>11.95</v>
      </c>
      <c r="D9110" s="10">
        <v>20018</v>
      </c>
    </row>
    <row r="9111" spans="1:4" x14ac:dyDescent="0.35">
      <c r="A9111" s="7" t="s">
        <v>944</v>
      </c>
      <c r="B9111" s="8">
        <v>41333</v>
      </c>
      <c r="C9111" s="9">
        <v>6</v>
      </c>
      <c r="D9111" s="10">
        <v>30066</v>
      </c>
    </row>
    <row r="9112" spans="1:4" x14ac:dyDescent="0.35">
      <c r="A9112" s="7" t="s">
        <v>944</v>
      </c>
      <c r="B9112" s="8">
        <v>41329</v>
      </c>
      <c r="C9112" s="9">
        <v>14</v>
      </c>
      <c r="D9112" s="10">
        <v>20133</v>
      </c>
    </row>
    <row r="9113" spans="1:4" x14ac:dyDescent="0.35">
      <c r="A9113" s="7" t="s">
        <v>944</v>
      </c>
      <c r="B9113" s="8">
        <v>41333</v>
      </c>
      <c r="C9113" s="9">
        <v>14.95</v>
      </c>
      <c r="D9113" s="10">
        <v>60041</v>
      </c>
    </row>
    <row r="9114" spans="1:4" x14ac:dyDescent="0.35">
      <c r="A9114" s="7" t="s">
        <v>944</v>
      </c>
      <c r="B9114" s="8">
        <v>41329</v>
      </c>
      <c r="C9114" s="9">
        <v>17.25</v>
      </c>
      <c r="D9114" s="10">
        <v>60033</v>
      </c>
    </row>
    <row r="9115" spans="1:4" x14ac:dyDescent="0.35">
      <c r="A9115" s="7" t="s">
        <v>944</v>
      </c>
      <c r="B9115" s="8">
        <v>41329</v>
      </c>
      <c r="C9115" s="9">
        <v>14.25</v>
      </c>
      <c r="D9115" s="10">
        <v>60033</v>
      </c>
    </row>
    <row r="9116" spans="1:4" x14ac:dyDescent="0.35">
      <c r="A9116" s="7" t="s">
        <v>944</v>
      </c>
      <c r="B9116" s="8">
        <v>41336</v>
      </c>
      <c r="C9116" s="9">
        <v>14.25</v>
      </c>
      <c r="D9116" s="10">
        <v>50033</v>
      </c>
    </row>
    <row r="9117" spans="1:4" x14ac:dyDescent="0.35">
      <c r="A9117" s="7" t="s">
        <v>944</v>
      </c>
      <c r="B9117" s="8">
        <v>41336</v>
      </c>
      <c r="C9117" s="9">
        <v>28.2</v>
      </c>
      <c r="D9117" s="10">
        <v>50033</v>
      </c>
    </row>
    <row r="9118" spans="1:4" x14ac:dyDescent="0.35">
      <c r="A9118" s="7" t="s">
        <v>944</v>
      </c>
      <c r="B9118" s="8">
        <v>41336</v>
      </c>
      <c r="C9118" s="9">
        <v>8.5</v>
      </c>
      <c r="D9118" s="10">
        <v>20019</v>
      </c>
    </row>
    <row r="9119" spans="1:4" x14ac:dyDescent="0.35">
      <c r="A9119" s="7" t="s">
        <v>944</v>
      </c>
      <c r="B9119" s="8">
        <v>41336</v>
      </c>
      <c r="C9119" s="9">
        <v>9.9499999999999993</v>
      </c>
      <c r="D9119" s="10">
        <v>20019</v>
      </c>
    </row>
    <row r="9120" spans="1:4" x14ac:dyDescent="0.35">
      <c r="A9120" s="7" t="s">
        <v>944</v>
      </c>
      <c r="B9120" s="8">
        <v>41339</v>
      </c>
      <c r="C9120" s="9">
        <v>14.25</v>
      </c>
      <c r="D9120" s="10">
        <v>10137</v>
      </c>
    </row>
    <row r="9121" spans="1:4" x14ac:dyDescent="0.35">
      <c r="A9121" s="7" t="s">
        <v>944</v>
      </c>
      <c r="B9121" s="8">
        <v>41340</v>
      </c>
      <c r="C9121" s="9">
        <v>8.5</v>
      </c>
      <c r="D9121" s="10">
        <v>20012</v>
      </c>
    </row>
    <row r="9122" spans="1:4" x14ac:dyDescent="0.35">
      <c r="A9122" s="7" t="s">
        <v>944</v>
      </c>
      <c r="B9122" s="8">
        <v>41340</v>
      </c>
      <c r="C9122" s="9">
        <v>15.9</v>
      </c>
      <c r="D9122" s="10">
        <v>20012</v>
      </c>
    </row>
    <row r="9123" spans="1:4" x14ac:dyDescent="0.35">
      <c r="A9123" s="7" t="s">
        <v>944</v>
      </c>
      <c r="B9123" s="8">
        <v>41340</v>
      </c>
      <c r="C9123" s="9">
        <v>10.95</v>
      </c>
      <c r="D9123" s="10">
        <v>20012</v>
      </c>
    </row>
    <row r="9124" spans="1:4" x14ac:dyDescent="0.35">
      <c r="A9124" s="7" t="s">
        <v>944</v>
      </c>
      <c r="B9124" s="8">
        <v>41340</v>
      </c>
      <c r="C9124" s="9">
        <v>11.95</v>
      </c>
      <c r="D9124" s="10">
        <v>20012</v>
      </c>
    </row>
    <row r="9125" spans="1:4" x14ac:dyDescent="0.35">
      <c r="A9125" s="7" t="s">
        <v>944</v>
      </c>
      <c r="B9125" s="8">
        <v>41338</v>
      </c>
      <c r="C9125" s="9">
        <v>11.95</v>
      </c>
      <c r="D9125" s="10">
        <v>20042</v>
      </c>
    </row>
    <row r="9126" spans="1:4" x14ac:dyDescent="0.35">
      <c r="A9126" s="7" t="s">
        <v>944</v>
      </c>
      <c r="B9126" s="8">
        <v>41340</v>
      </c>
      <c r="C9126" s="9">
        <v>15.5</v>
      </c>
      <c r="D9126" s="10">
        <v>20121</v>
      </c>
    </row>
    <row r="9127" spans="1:4" x14ac:dyDescent="0.35">
      <c r="A9127" s="7" t="s">
        <v>944</v>
      </c>
      <c r="B9127" s="8">
        <v>41342</v>
      </c>
      <c r="C9127" s="9">
        <v>11.95</v>
      </c>
      <c r="D9127" s="10">
        <v>30014</v>
      </c>
    </row>
    <row r="9128" spans="1:4" x14ac:dyDescent="0.35">
      <c r="A9128" s="7" t="s">
        <v>944</v>
      </c>
      <c r="B9128" s="8">
        <v>41343</v>
      </c>
      <c r="C9128" s="9">
        <v>11.45</v>
      </c>
      <c r="D9128" s="10">
        <v>20015</v>
      </c>
    </row>
    <row r="9129" spans="1:4" x14ac:dyDescent="0.35">
      <c r="A9129" s="7" t="s">
        <v>944</v>
      </c>
      <c r="B9129" s="8">
        <v>41343</v>
      </c>
      <c r="C9129" s="9">
        <v>17.5</v>
      </c>
      <c r="D9129" s="10">
        <v>60066</v>
      </c>
    </row>
    <row r="9130" spans="1:4" x14ac:dyDescent="0.35">
      <c r="A9130" s="7" t="s">
        <v>944</v>
      </c>
      <c r="B9130" s="8">
        <v>41351</v>
      </c>
      <c r="C9130" s="9">
        <v>14.25</v>
      </c>
      <c r="D9130" s="10">
        <v>60036</v>
      </c>
    </row>
    <row r="9131" spans="1:4" x14ac:dyDescent="0.35">
      <c r="A9131" s="7" t="s">
        <v>944</v>
      </c>
      <c r="B9131" s="8">
        <v>41352</v>
      </c>
      <c r="C9131" s="9">
        <v>10.95</v>
      </c>
      <c r="D9131" s="10">
        <v>20051</v>
      </c>
    </row>
    <row r="9132" spans="1:4" x14ac:dyDescent="0.35">
      <c r="A9132" s="7" t="s">
        <v>944</v>
      </c>
      <c r="B9132" s="8">
        <v>41352</v>
      </c>
      <c r="C9132" s="9">
        <v>14</v>
      </c>
      <c r="D9132" s="10">
        <v>20153</v>
      </c>
    </row>
    <row r="9133" spans="1:4" x14ac:dyDescent="0.35">
      <c r="A9133" s="7" t="s">
        <v>944</v>
      </c>
      <c r="B9133" s="8">
        <v>41353</v>
      </c>
      <c r="C9133" s="9">
        <v>11.95</v>
      </c>
      <c r="D9133" s="10">
        <v>20059</v>
      </c>
    </row>
    <row r="9134" spans="1:4" x14ac:dyDescent="0.35">
      <c r="A9134" s="7" t="s">
        <v>944</v>
      </c>
      <c r="B9134" s="8">
        <v>41356</v>
      </c>
      <c r="C9134" s="9">
        <v>8.5</v>
      </c>
      <c r="D9134" s="10">
        <v>20011</v>
      </c>
    </row>
    <row r="9135" spans="1:4" x14ac:dyDescent="0.35">
      <c r="A9135" s="7" t="s">
        <v>944</v>
      </c>
      <c r="B9135" s="8">
        <v>41356</v>
      </c>
      <c r="C9135" s="9">
        <v>9.9499999999999993</v>
      </c>
      <c r="D9135" s="10">
        <v>20011</v>
      </c>
    </row>
    <row r="9136" spans="1:4" x14ac:dyDescent="0.35">
      <c r="A9136" s="7" t="s">
        <v>944</v>
      </c>
      <c r="B9136" s="8">
        <v>41356</v>
      </c>
      <c r="C9136" s="9">
        <v>13.45</v>
      </c>
      <c r="D9136" s="10">
        <v>20011</v>
      </c>
    </row>
    <row r="9137" spans="1:4" x14ac:dyDescent="0.35">
      <c r="A9137" s="7" t="s">
        <v>944</v>
      </c>
      <c r="B9137" s="8">
        <v>41351</v>
      </c>
      <c r="C9137" s="9">
        <v>8.25</v>
      </c>
      <c r="D9137" s="10">
        <v>20266</v>
      </c>
    </row>
    <row r="9138" spans="1:4" x14ac:dyDescent="0.35">
      <c r="A9138" s="7" t="s">
        <v>944</v>
      </c>
      <c r="B9138" s="8">
        <v>41356</v>
      </c>
      <c r="C9138" s="9">
        <v>13.25</v>
      </c>
      <c r="D9138" s="10">
        <v>30111</v>
      </c>
    </row>
    <row r="9139" spans="1:4" x14ac:dyDescent="0.35">
      <c r="A9139" s="7" t="s">
        <v>944</v>
      </c>
      <c r="B9139" s="8">
        <v>41358</v>
      </c>
      <c r="C9139" s="9">
        <v>8.25</v>
      </c>
      <c r="D9139" s="10">
        <v>20217</v>
      </c>
    </row>
    <row r="9140" spans="1:4" x14ac:dyDescent="0.35">
      <c r="A9140" s="7" t="s">
        <v>944</v>
      </c>
      <c r="B9140" s="8">
        <v>41358</v>
      </c>
      <c r="C9140" s="9">
        <v>14.76</v>
      </c>
      <c r="D9140" s="10">
        <v>50021</v>
      </c>
    </row>
    <row r="9141" spans="1:4" x14ac:dyDescent="0.35">
      <c r="A9141" s="7" t="s">
        <v>944</v>
      </c>
      <c r="B9141" s="8">
        <v>41361</v>
      </c>
      <c r="C9141" s="9">
        <v>15.5</v>
      </c>
      <c r="D9141" s="10">
        <v>20135</v>
      </c>
    </row>
    <row r="9142" spans="1:4" x14ac:dyDescent="0.35">
      <c r="A9142" s="7" t="s">
        <v>944</v>
      </c>
      <c r="B9142" s="8">
        <v>41366</v>
      </c>
      <c r="C9142" s="9">
        <v>11.95</v>
      </c>
      <c r="D9142" s="10">
        <v>20022</v>
      </c>
    </row>
    <row r="9143" spans="1:4" x14ac:dyDescent="0.35">
      <c r="A9143" s="7" t="s">
        <v>944</v>
      </c>
      <c r="B9143" s="8">
        <v>41365</v>
      </c>
      <c r="C9143" s="9">
        <v>34.200000000000003</v>
      </c>
      <c r="D9143" s="10">
        <v>50040</v>
      </c>
    </row>
    <row r="9144" spans="1:4" x14ac:dyDescent="0.35">
      <c r="A9144" s="7" t="s">
        <v>944</v>
      </c>
      <c r="B9144" s="8">
        <v>41368</v>
      </c>
      <c r="C9144" s="9">
        <v>16.899999999999999</v>
      </c>
      <c r="D9144" s="10">
        <v>20020</v>
      </c>
    </row>
    <row r="9145" spans="1:4" x14ac:dyDescent="0.35">
      <c r="A9145" s="7" t="s">
        <v>944</v>
      </c>
      <c r="B9145" s="8">
        <v>41368</v>
      </c>
      <c r="C9145" s="9">
        <v>8.5</v>
      </c>
      <c r="D9145" s="10">
        <v>20020</v>
      </c>
    </row>
    <row r="9146" spans="1:4" x14ac:dyDescent="0.35">
      <c r="A9146" s="7" t="s">
        <v>944</v>
      </c>
      <c r="B9146" s="8">
        <v>41368</v>
      </c>
      <c r="C9146" s="9">
        <v>13.9</v>
      </c>
      <c r="D9146" s="10">
        <v>20020</v>
      </c>
    </row>
    <row r="9147" spans="1:4" x14ac:dyDescent="0.35">
      <c r="A9147" s="7" t="s">
        <v>944</v>
      </c>
      <c r="B9147" s="8">
        <v>41368</v>
      </c>
      <c r="C9147" s="9">
        <v>9.9499999999999993</v>
      </c>
      <c r="D9147" s="10">
        <v>20020</v>
      </c>
    </row>
    <row r="9148" spans="1:4" x14ac:dyDescent="0.35">
      <c r="A9148" s="7" t="s">
        <v>944</v>
      </c>
      <c r="B9148" s="8">
        <v>41368</v>
      </c>
      <c r="C9148" s="9">
        <v>14.25</v>
      </c>
      <c r="D9148" s="10">
        <v>50033</v>
      </c>
    </row>
    <row r="9149" spans="1:4" x14ac:dyDescent="0.35">
      <c r="A9149" s="7" t="s">
        <v>944</v>
      </c>
      <c r="B9149" s="8">
        <v>41368</v>
      </c>
      <c r="C9149" s="9">
        <v>28.2</v>
      </c>
      <c r="D9149" s="10">
        <v>50033</v>
      </c>
    </row>
    <row r="9150" spans="1:4" x14ac:dyDescent="0.35">
      <c r="A9150" s="7" t="s">
        <v>944</v>
      </c>
      <c r="B9150" s="8">
        <v>41369</v>
      </c>
      <c r="C9150" s="9">
        <v>8.5</v>
      </c>
      <c r="D9150" s="10">
        <v>20011</v>
      </c>
    </row>
    <row r="9151" spans="1:4" x14ac:dyDescent="0.35">
      <c r="A9151" s="7" t="s">
        <v>944</v>
      </c>
      <c r="B9151" s="8">
        <v>41369</v>
      </c>
      <c r="C9151" s="9">
        <v>9.9499999999999993</v>
      </c>
      <c r="D9151" s="10">
        <v>20011</v>
      </c>
    </row>
    <row r="9152" spans="1:4" x14ac:dyDescent="0.35">
      <c r="A9152" s="7" t="s">
        <v>944</v>
      </c>
      <c r="B9152" s="8">
        <v>41369</v>
      </c>
      <c r="C9152" s="9">
        <v>13.45</v>
      </c>
      <c r="D9152" s="10">
        <v>20011</v>
      </c>
    </row>
    <row r="9153" spans="1:4" x14ac:dyDescent="0.35">
      <c r="A9153" s="7" t="s">
        <v>944</v>
      </c>
      <c r="B9153" s="8">
        <v>41369</v>
      </c>
      <c r="C9153" s="9">
        <v>21.9</v>
      </c>
      <c r="D9153" s="10">
        <v>60138</v>
      </c>
    </row>
    <row r="9154" spans="1:4" x14ac:dyDescent="0.35">
      <c r="A9154" s="7" t="s">
        <v>944</v>
      </c>
      <c r="B9154" s="8">
        <v>41373</v>
      </c>
      <c r="C9154" s="9">
        <v>16.95</v>
      </c>
      <c r="D9154" s="10">
        <v>20045</v>
      </c>
    </row>
    <row r="9155" spans="1:4" x14ac:dyDescent="0.35">
      <c r="A9155" s="7" t="s">
        <v>944</v>
      </c>
      <c r="B9155" s="8">
        <v>41375</v>
      </c>
      <c r="C9155" s="9">
        <v>24.21</v>
      </c>
      <c r="D9155" s="10">
        <v>50020</v>
      </c>
    </row>
    <row r="9156" spans="1:4" x14ac:dyDescent="0.35">
      <c r="A9156" s="7" t="s">
        <v>944</v>
      </c>
      <c r="B9156" s="8">
        <v>41371</v>
      </c>
      <c r="C9156" s="9">
        <v>19.79</v>
      </c>
      <c r="D9156" s="10">
        <v>60037</v>
      </c>
    </row>
    <row r="9157" spans="1:4" x14ac:dyDescent="0.35">
      <c r="A9157" s="7" t="s">
        <v>944</v>
      </c>
      <c r="B9157" s="8">
        <v>41371</v>
      </c>
      <c r="C9157" s="9">
        <v>22.9</v>
      </c>
      <c r="D9157" s="10">
        <v>60037</v>
      </c>
    </row>
    <row r="9158" spans="1:4" x14ac:dyDescent="0.35">
      <c r="A9158" s="7" t="s">
        <v>944</v>
      </c>
      <c r="B9158" s="8">
        <v>41371</v>
      </c>
      <c r="C9158" s="9">
        <v>19.95</v>
      </c>
      <c r="D9158" s="10">
        <v>60037</v>
      </c>
    </row>
    <row r="9159" spans="1:4" x14ac:dyDescent="0.35">
      <c r="A9159" s="7" t="s">
        <v>944</v>
      </c>
      <c r="B9159" s="8">
        <v>41448</v>
      </c>
      <c r="C9159" s="9">
        <v>7.5</v>
      </c>
      <c r="D9159" s="10">
        <v>20118</v>
      </c>
    </row>
    <row r="9160" spans="1:4" x14ac:dyDescent="0.35">
      <c r="A9160" s="7" t="s">
        <v>944</v>
      </c>
      <c r="B9160" s="8">
        <v>41448</v>
      </c>
      <c r="C9160" s="9">
        <v>11.95</v>
      </c>
      <c r="D9160" s="10">
        <v>20010</v>
      </c>
    </row>
    <row r="9161" spans="1:4" x14ac:dyDescent="0.35">
      <c r="A9161" s="7" t="s">
        <v>944</v>
      </c>
      <c r="B9161" s="8">
        <v>41506</v>
      </c>
      <c r="C9161" s="9">
        <v>10.95</v>
      </c>
      <c r="D9161" s="10">
        <v>20048</v>
      </c>
    </row>
    <row r="9162" spans="1:4" x14ac:dyDescent="0.35">
      <c r="A9162" s="7" t="s">
        <v>944</v>
      </c>
      <c r="B9162" s="8">
        <v>41510</v>
      </c>
      <c r="C9162" s="9">
        <v>16.899999999999999</v>
      </c>
      <c r="D9162" s="10">
        <v>20020</v>
      </c>
    </row>
    <row r="9163" spans="1:4" x14ac:dyDescent="0.35">
      <c r="A9163" s="7" t="s">
        <v>944</v>
      </c>
      <c r="B9163" s="8">
        <v>41510</v>
      </c>
      <c r="C9163" s="9">
        <v>8.5</v>
      </c>
      <c r="D9163" s="10">
        <v>20020</v>
      </c>
    </row>
    <row r="9164" spans="1:4" x14ac:dyDescent="0.35">
      <c r="A9164" s="7" t="s">
        <v>944</v>
      </c>
      <c r="B9164" s="8">
        <v>41510</v>
      </c>
      <c r="C9164" s="9">
        <v>13.9</v>
      </c>
      <c r="D9164" s="10">
        <v>20020</v>
      </c>
    </row>
    <row r="9165" spans="1:4" x14ac:dyDescent="0.35">
      <c r="A9165" s="7" t="s">
        <v>944</v>
      </c>
      <c r="B9165" s="8">
        <v>41510</v>
      </c>
      <c r="C9165" s="9">
        <v>9.9499999999999993</v>
      </c>
      <c r="D9165" s="10">
        <v>20020</v>
      </c>
    </row>
    <row r="9166" spans="1:4" x14ac:dyDescent="0.35">
      <c r="A9166" s="7" t="s">
        <v>944</v>
      </c>
      <c r="B9166" s="8">
        <v>41514</v>
      </c>
      <c r="C9166" s="9">
        <v>18.899999999999999</v>
      </c>
      <c r="D9166" s="10">
        <v>20008</v>
      </c>
    </row>
    <row r="9167" spans="1:4" x14ac:dyDescent="0.35">
      <c r="A9167" s="7" t="s">
        <v>944</v>
      </c>
      <c r="B9167" s="8">
        <v>41511</v>
      </c>
      <c r="C9167" s="9">
        <v>16.899999999999999</v>
      </c>
      <c r="D9167" s="10">
        <v>20020</v>
      </c>
    </row>
    <row r="9168" spans="1:4" x14ac:dyDescent="0.35">
      <c r="A9168" s="7" t="s">
        <v>944</v>
      </c>
      <c r="B9168" s="8">
        <v>41511</v>
      </c>
      <c r="C9168" s="9">
        <v>8.5</v>
      </c>
      <c r="D9168" s="10">
        <v>20020</v>
      </c>
    </row>
    <row r="9169" spans="1:4" x14ac:dyDescent="0.35">
      <c r="A9169" s="7" t="s">
        <v>944</v>
      </c>
      <c r="B9169" s="8">
        <v>41511</v>
      </c>
      <c r="C9169" s="9">
        <v>13.9</v>
      </c>
      <c r="D9169" s="10">
        <v>20020</v>
      </c>
    </row>
    <row r="9170" spans="1:4" x14ac:dyDescent="0.35">
      <c r="A9170" s="7" t="s">
        <v>944</v>
      </c>
      <c r="B9170" s="8">
        <v>41511</v>
      </c>
      <c r="C9170" s="9">
        <v>9.9499999999999993</v>
      </c>
      <c r="D9170" s="10">
        <v>20020</v>
      </c>
    </row>
    <row r="9171" spans="1:4" x14ac:dyDescent="0.35">
      <c r="A9171" s="7" t="s">
        <v>944</v>
      </c>
      <c r="B9171" s="8">
        <v>41513</v>
      </c>
      <c r="C9171" s="9">
        <v>8.75</v>
      </c>
      <c r="D9171" s="10">
        <v>30050</v>
      </c>
    </row>
    <row r="9172" spans="1:4" x14ac:dyDescent="0.35">
      <c r="A9172" s="7" t="s">
        <v>944</v>
      </c>
      <c r="B9172" s="8">
        <v>41515</v>
      </c>
      <c r="C9172" s="9">
        <v>11.95</v>
      </c>
      <c r="D9172" s="10">
        <v>20004</v>
      </c>
    </row>
    <row r="9173" spans="1:4" x14ac:dyDescent="0.35">
      <c r="A9173" s="7" t="s">
        <v>944</v>
      </c>
      <c r="B9173" s="8">
        <v>41511</v>
      </c>
      <c r="C9173" s="9">
        <v>5.25</v>
      </c>
      <c r="D9173" s="10">
        <v>20127</v>
      </c>
    </row>
    <row r="9174" spans="1:4" x14ac:dyDescent="0.35">
      <c r="A9174" s="7" t="s">
        <v>944</v>
      </c>
      <c r="B9174" s="8">
        <v>41511</v>
      </c>
      <c r="C9174" s="9">
        <v>18</v>
      </c>
      <c r="D9174" s="10">
        <v>10165</v>
      </c>
    </row>
    <row r="9175" spans="1:4" x14ac:dyDescent="0.35">
      <c r="A9175" s="7" t="s">
        <v>944</v>
      </c>
      <c r="B9175" s="8">
        <v>41518</v>
      </c>
      <c r="C9175" s="9">
        <v>8.5</v>
      </c>
      <c r="D9175" s="10">
        <v>20012</v>
      </c>
    </row>
    <row r="9176" spans="1:4" x14ac:dyDescent="0.35">
      <c r="A9176" s="7" t="s">
        <v>944</v>
      </c>
      <c r="B9176" s="8">
        <v>41518</v>
      </c>
      <c r="C9176" s="9">
        <v>15.9</v>
      </c>
      <c r="D9176" s="10">
        <v>20012</v>
      </c>
    </row>
    <row r="9177" spans="1:4" x14ac:dyDescent="0.35">
      <c r="A9177" s="7" t="s">
        <v>944</v>
      </c>
      <c r="B9177" s="8">
        <v>41518</v>
      </c>
      <c r="C9177" s="9">
        <v>10.95</v>
      </c>
      <c r="D9177" s="10">
        <v>20012</v>
      </c>
    </row>
    <row r="9178" spans="1:4" x14ac:dyDescent="0.35">
      <c r="A9178" s="7" t="s">
        <v>944</v>
      </c>
      <c r="B9178" s="8">
        <v>41518</v>
      </c>
      <c r="C9178" s="9">
        <v>11.95</v>
      </c>
      <c r="D9178" s="10">
        <v>20012</v>
      </c>
    </row>
    <row r="9179" spans="1:4" x14ac:dyDescent="0.35">
      <c r="A9179" s="7" t="s">
        <v>944</v>
      </c>
      <c r="B9179" s="8">
        <v>41518</v>
      </c>
      <c r="C9179" s="9">
        <v>7.5</v>
      </c>
      <c r="D9179" s="10">
        <v>30065</v>
      </c>
    </row>
    <row r="9180" spans="1:4" x14ac:dyDescent="0.35">
      <c r="A9180" s="7" t="s">
        <v>944</v>
      </c>
      <c r="B9180" s="8">
        <v>41516</v>
      </c>
      <c r="C9180" s="9">
        <v>7.5</v>
      </c>
      <c r="D9180" s="10">
        <v>30032</v>
      </c>
    </row>
    <row r="9181" spans="1:4" x14ac:dyDescent="0.35">
      <c r="A9181" s="7" t="s">
        <v>944</v>
      </c>
      <c r="B9181" s="8">
        <v>41521</v>
      </c>
      <c r="C9181" s="9">
        <v>10.95</v>
      </c>
      <c r="D9181" s="10">
        <v>20025</v>
      </c>
    </row>
    <row r="9182" spans="1:4" x14ac:dyDescent="0.35">
      <c r="A9182" s="7" t="s">
        <v>944</v>
      </c>
      <c r="B9182" s="8">
        <v>41521</v>
      </c>
      <c r="C9182" s="9">
        <v>8.5</v>
      </c>
      <c r="D9182" s="10">
        <v>20025</v>
      </c>
    </row>
    <row r="9183" spans="1:4" x14ac:dyDescent="0.35">
      <c r="A9183" s="7" t="s">
        <v>944</v>
      </c>
      <c r="B9183" s="8">
        <v>41522</v>
      </c>
      <c r="C9183" s="9">
        <v>11.95</v>
      </c>
      <c r="D9183" s="10">
        <v>20009</v>
      </c>
    </row>
    <row r="9184" spans="1:4" x14ac:dyDescent="0.35">
      <c r="A9184" s="7" t="s">
        <v>944</v>
      </c>
      <c r="B9184" s="8">
        <v>41524</v>
      </c>
      <c r="C9184" s="9">
        <v>10.95</v>
      </c>
      <c r="D9184" s="10">
        <v>20007</v>
      </c>
    </row>
    <row r="9185" spans="1:4" x14ac:dyDescent="0.35">
      <c r="A9185" s="7" t="s">
        <v>944</v>
      </c>
      <c r="B9185" s="8">
        <v>41524</v>
      </c>
      <c r="C9185" s="9">
        <v>14.9</v>
      </c>
      <c r="D9185" s="10">
        <v>20007</v>
      </c>
    </row>
    <row r="9186" spans="1:4" x14ac:dyDescent="0.35">
      <c r="A9186" s="7" t="s">
        <v>944</v>
      </c>
      <c r="B9186" s="8">
        <v>41523</v>
      </c>
      <c r="C9186" s="9">
        <v>14.25</v>
      </c>
      <c r="D9186" s="10">
        <v>20083</v>
      </c>
    </row>
    <row r="9187" spans="1:4" x14ac:dyDescent="0.35">
      <c r="A9187" s="7" t="s">
        <v>944</v>
      </c>
      <c r="B9187" s="8">
        <v>41523</v>
      </c>
      <c r="C9187" s="9">
        <v>35.9</v>
      </c>
      <c r="D9187" s="10">
        <v>60058</v>
      </c>
    </row>
    <row r="9188" spans="1:4" x14ac:dyDescent="0.35">
      <c r="A9188" s="7" t="s">
        <v>944</v>
      </c>
      <c r="B9188" s="8">
        <v>41527</v>
      </c>
      <c r="C9188" s="9">
        <v>0</v>
      </c>
      <c r="D9188" s="10">
        <v>20038</v>
      </c>
    </row>
    <row r="9189" spans="1:4" x14ac:dyDescent="0.35">
      <c r="A9189" s="7" t="s">
        <v>944</v>
      </c>
      <c r="B9189" s="8">
        <v>41529</v>
      </c>
      <c r="C9189" s="9">
        <v>12.95</v>
      </c>
      <c r="D9189" s="10">
        <v>20113</v>
      </c>
    </row>
    <row r="9190" spans="1:4" x14ac:dyDescent="0.35">
      <c r="A9190" s="7" t="s">
        <v>944</v>
      </c>
      <c r="B9190" s="8">
        <v>41530</v>
      </c>
      <c r="C9190" s="9">
        <v>20.45</v>
      </c>
      <c r="D9190" s="10">
        <v>50069</v>
      </c>
    </row>
    <row r="9191" spans="1:4" x14ac:dyDescent="0.35">
      <c r="A9191" s="7" t="s">
        <v>944</v>
      </c>
      <c r="B9191" s="8">
        <v>41527</v>
      </c>
      <c r="C9191" s="9">
        <v>10.75</v>
      </c>
      <c r="D9191" s="10">
        <v>20141</v>
      </c>
    </row>
    <row r="9192" spans="1:4" x14ac:dyDescent="0.35">
      <c r="A9192" s="7" t="s">
        <v>944</v>
      </c>
      <c r="B9192" s="8">
        <v>41528</v>
      </c>
      <c r="C9192" s="9">
        <v>10.95</v>
      </c>
      <c r="D9192" s="10">
        <v>20064</v>
      </c>
    </row>
    <row r="9193" spans="1:4" x14ac:dyDescent="0.35">
      <c r="A9193" s="7" t="s">
        <v>944</v>
      </c>
      <c r="B9193" s="8">
        <v>41530</v>
      </c>
      <c r="C9193" s="9">
        <v>11.95</v>
      </c>
      <c r="D9193" s="10">
        <v>20006</v>
      </c>
    </row>
    <row r="9194" spans="1:4" x14ac:dyDescent="0.35">
      <c r="A9194" s="7" t="s">
        <v>944</v>
      </c>
      <c r="B9194" s="8">
        <v>41532</v>
      </c>
      <c r="C9194" s="9">
        <v>20.45</v>
      </c>
      <c r="D9194" s="10">
        <v>60093</v>
      </c>
    </row>
    <row r="9195" spans="1:4" x14ac:dyDescent="0.35">
      <c r="A9195" s="7" t="s">
        <v>944</v>
      </c>
      <c r="B9195" s="8">
        <v>41536</v>
      </c>
      <c r="C9195" s="9">
        <v>10.5</v>
      </c>
      <c r="D9195" s="10">
        <v>20005</v>
      </c>
    </row>
    <row r="9196" spans="1:4" x14ac:dyDescent="0.35">
      <c r="A9196" s="7" t="s">
        <v>944</v>
      </c>
      <c r="B9196" s="8">
        <v>41533</v>
      </c>
      <c r="C9196" s="9">
        <v>17.850000000000001</v>
      </c>
      <c r="D9196" s="10">
        <v>20017</v>
      </c>
    </row>
    <row r="9197" spans="1:4" x14ac:dyDescent="0.35">
      <c r="A9197" s="7" t="s">
        <v>944</v>
      </c>
      <c r="B9197" s="8">
        <v>41533</v>
      </c>
      <c r="C9197" s="9">
        <v>9</v>
      </c>
      <c r="D9197" s="10">
        <v>20017</v>
      </c>
    </row>
    <row r="9198" spans="1:4" x14ac:dyDescent="0.35">
      <c r="A9198" s="7" t="s">
        <v>944</v>
      </c>
      <c r="B9198" s="8">
        <v>41529</v>
      </c>
      <c r="C9198" s="9">
        <v>10.95</v>
      </c>
      <c r="D9198" s="10">
        <v>20007</v>
      </c>
    </row>
    <row r="9199" spans="1:4" x14ac:dyDescent="0.35">
      <c r="A9199" s="7" t="s">
        <v>944</v>
      </c>
      <c r="B9199" s="8">
        <v>41529</v>
      </c>
      <c r="C9199" s="9">
        <v>14.9</v>
      </c>
      <c r="D9199" s="10">
        <v>20007</v>
      </c>
    </row>
    <row r="9200" spans="1:4" x14ac:dyDescent="0.35">
      <c r="A9200" s="7" t="s">
        <v>944</v>
      </c>
      <c r="B9200" s="8">
        <v>41536</v>
      </c>
      <c r="C9200" s="9">
        <v>14.95</v>
      </c>
      <c r="D9200" s="10">
        <v>20117</v>
      </c>
    </row>
    <row r="9201" spans="1:4" x14ac:dyDescent="0.35">
      <c r="A9201" s="7" t="s">
        <v>944</v>
      </c>
      <c r="B9201" s="8">
        <v>41533</v>
      </c>
      <c r="C9201" s="9">
        <v>5.25</v>
      </c>
      <c r="D9201" s="10">
        <v>20155</v>
      </c>
    </row>
    <row r="9202" spans="1:4" x14ac:dyDescent="0.35">
      <c r="A9202" s="7" t="s">
        <v>944</v>
      </c>
      <c r="B9202" s="8">
        <v>41539</v>
      </c>
      <c r="C9202" s="9">
        <v>16.899999999999999</v>
      </c>
      <c r="D9202" s="10">
        <v>20020</v>
      </c>
    </row>
    <row r="9203" spans="1:4" x14ac:dyDescent="0.35">
      <c r="A9203" s="7" t="s">
        <v>944</v>
      </c>
      <c r="B9203" s="8">
        <v>41539</v>
      </c>
      <c r="C9203" s="9">
        <v>8.5</v>
      </c>
      <c r="D9203" s="10">
        <v>20020</v>
      </c>
    </row>
    <row r="9204" spans="1:4" x14ac:dyDescent="0.35">
      <c r="A9204" s="7" t="s">
        <v>944</v>
      </c>
      <c r="B9204" s="8">
        <v>41539</v>
      </c>
      <c r="C9204" s="9">
        <v>13.9</v>
      </c>
      <c r="D9204" s="10">
        <v>20020</v>
      </c>
    </row>
    <row r="9205" spans="1:4" x14ac:dyDescent="0.35">
      <c r="A9205" s="7" t="s">
        <v>944</v>
      </c>
      <c r="B9205" s="8">
        <v>41539</v>
      </c>
      <c r="C9205" s="9">
        <v>9.9499999999999993</v>
      </c>
      <c r="D9205" s="10">
        <v>20020</v>
      </c>
    </row>
    <row r="9206" spans="1:4" x14ac:dyDescent="0.35">
      <c r="A9206" s="7" t="s">
        <v>944</v>
      </c>
      <c r="B9206" s="8">
        <v>41539</v>
      </c>
      <c r="C9206" s="9">
        <v>10.95</v>
      </c>
      <c r="D9206" s="10">
        <v>10237</v>
      </c>
    </row>
    <row r="9207" spans="1:4" x14ac:dyDescent="0.35">
      <c r="A9207" s="7" t="s">
        <v>944</v>
      </c>
      <c r="B9207" s="8">
        <v>41540</v>
      </c>
      <c r="C9207" s="9">
        <v>8.5</v>
      </c>
      <c r="D9207" s="10">
        <v>20011</v>
      </c>
    </row>
    <row r="9208" spans="1:4" x14ac:dyDescent="0.35">
      <c r="A9208" s="7" t="s">
        <v>944</v>
      </c>
      <c r="B9208" s="8">
        <v>41540</v>
      </c>
      <c r="C9208" s="9">
        <v>9.9499999999999993</v>
      </c>
      <c r="D9208" s="10">
        <v>20011</v>
      </c>
    </row>
    <row r="9209" spans="1:4" x14ac:dyDescent="0.35">
      <c r="A9209" s="7" t="s">
        <v>944</v>
      </c>
      <c r="B9209" s="8">
        <v>41540</v>
      </c>
      <c r="C9209" s="9">
        <v>13.45</v>
      </c>
      <c r="D9209" s="10">
        <v>20011</v>
      </c>
    </row>
    <row r="9210" spans="1:4" x14ac:dyDescent="0.35">
      <c r="A9210" s="7" t="s">
        <v>944</v>
      </c>
      <c r="B9210" s="8">
        <v>41540</v>
      </c>
      <c r="C9210" s="9">
        <v>16.75</v>
      </c>
      <c r="D9210" s="10">
        <v>60026</v>
      </c>
    </row>
    <row r="9211" spans="1:4" x14ac:dyDescent="0.35">
      <c r="A9211" s="7" t="s">
        <v>945</v>
      </c>
      <c r="B9211" s="8">
        <v>41211</v>
      </c>
      <c r="C9211" s="9">
        <v>13.05</v>
      </c>
      <c r="D9211" s="10">
        <v>50009</v>
      </c>
    </row>
    <row r="9212" spans="1:4" x14ac:dyDescent="0.35">
      <c r="A9212" s="7" t="s">
        <v>945</v>
      </c>
      <c r="B9212" s="8">
        <v>41211</v>
      </c>
      <c r="C9212" s="9">
        <v>9.4499999999999993</v>
      </c>
      <c r="D9212" s="10">
        <v>50009</v>
      </c>
    </row>
    <row r="9213" spans="1:4" x14ac:dyDescent="0.35">
      <c r="A9213" s="7" t="s">
        <v>945</v>
      </c>
      <c r="B9213" s="8">
        <v>41242</v>
      </c>
      <c r="C9213" s="9">
        <v>11.25</v>
      </c>
      <c r="D9213" s="10">
        <v>60030</v>
      </c>
    </row>
    <row r="9214" spans="1:4" x14ac:dyDescent="0.35">
      <c r="A9214" s="7" t="s">
        <v>945</v>
      </c>
      <c r="B9214" s="8">
        <v>41218</v>
      </c>
      <c r="C9214" s="9">
        <v>8.9499999999999993</v>
      </c>
      <c r="D9214" s="10">
        <v>40002</v>
      </c>
    </row>
    <row r="9215" spans="1:4" x14ac:dyDescent="0.35">
      <c r="A9215" s="7" t="s">
        <v>945</v>
      </c>
      <c r="B9215" s="8">
        <v>41226</v>
      </c>
      <c r="C9215" s="9">
        <v>11.25</v>
      </c>
      <c r="D9215" s="10">
        <v>10028</v>
      </c>
    </row>
    <row r="9216" spans="1:4" x14ac:dyDescent="0.35">
      <c r="A9216" s="7" t="s">
        <v>945</v>
      </c>
      <c r="B9216" s="8">
        <v>41246</v>
      </c>
      <c r="C9216" s="9">
        <v>11.25</v>
      </c>
      <c r="D9216" s="10">
        <v>70012</v>
      </c>
    </row>
    <row r="9217" spans="1:4" x14ac:dyDescent="0.35">
      <c r="A9217" s="7" t="s">
        <v>945</v>
      </c>
      <c r="B9217" s="8">
        <v>41249</v>
      </c>
      <c r="C9217" s="9">
        <v>13.68</v>
      </c>
      <c r="D9217" s="10">
        <v>70011</v>
      </c>
    </row>
    <row r="9218" spans="1:4" x14ac:dyDescent="0.35">
      <c r="A9218" s="7" t="s">
        <v>945</v>
      </c>
      <c r="B9218" s="8">
        <v>41253</v>
      </c>
      <c r="C9218" s="9">
        <v>11.25</v>
      </c>
      <c r="D9218" s="10">
        <v>10010</v>
      </c>
    </row>
    <row r="9219" spans="1:4" x14ac:dyDescent="0.35">
      <c r="A9219" s="7" t="s">
        <v>945</v>
      </c>
      <c r="B9219" s="8">
        <v>41276</v>
      </c>
      <c r="C9219" s="9">
        <v>9.18</v>
      </c>
      <c r="D9219" s="10">
        <v>10014</v>
      </c>
    </row>
    <row r="9220" spans="1:4" x14ac:dyDescent="0.35">
      <c r="A9220" s="7" t="s">
        <v>945</v>
      </c>
      <c r="B9220" s="8">
        <v>41277</v>
      </c>
      <c r="C9220" s="9">
        <v>9.4499999999999993</v>
      </c>
      <c r="D9220" s="10">
        <v>60026</v>
      </c>
    </row>
    <row r="9221" spans="1:4" x14ac:dyDescent="0.35">
      <c r="A9221" s="7" t="s">
        <v>945</v>
      </c>
      <c r="B9221" s="8">
        <v>41282</v>
      </c>
      <c r="C9221" s="9">
        <v>10.119999999999999</v>
      </c>
      <c r="D9221" s="10">
        <v>40003</v>
      </c>
    </row>
    <row r="9222" spans="1:4" x14ac:dyDescent="0.35">
      <c r="A9222" s="7" t="s">
        <v>945</v>
      </c>
      <c r="B9222" s="8">
        <v>41291</v>
      </c>
      <c r="C9222" s="9">
        <v>8.68</v>
      </c>
      <c r="D9222" s="10">
        <v>40015</v>
      </c>
    </row>
    <row r="9223" spans="1:4" x14ac:dyDescent="0.35">
      <c r="A9223" s="7" t="s">
        <v>945</v>
      </c>
      <c r="B9223" s="8">
        <v>41291</v>
      </c>
      <c r="C9223" s="9">
        <v>11.25</v>
      </c>
      <c r="D9223" s="10">
        <v>40015</v>
      </c>
    </row>
    <row r="9224" spans="1:4" x14ac:dyDescent="0.35">
      <c r="A9224" s="7" t="s">
        <v>945</v>
      </c>
      <c r="B9224" s="8">
        <v>41310</v>
      </c>
      <c r="C9224" s="9">
        <v>11.25</v>
      </c>
      <c r="D9224" s="10">
        <v>10070</v>
      </c>
    </row>
    <row r="9225" spans="1:4" x14ac:dyDescent="0.35">
      <c r="A9225" s="7" t="s">
        <v>945</v>
      </c>
      <c r="B9225" s="8">
        <v>41316</v>
      </c>
      <c r="C9225" s="9">
        <v>8.68</v>
      </c>
      <c r="D9225" s="10">
        <v>40015</v>
      </c>
    </row>
    <row r="9226" spans="1:4" x14ac:dyDescent="0.35">
      <c r="A9226" s="7" t="s">
        <v>945</v>
      </c>
      <c r="B9226" s="8">
        <v>41316</v>
      </c>
      <c r="C9226" s="9">
        <v>11.25</v>
      </c>
      <c r="D9226" s="10">
        <v>40015</v>
      </c>
    </row>
    <row r="9227" spans="1:4" x14ac:dyDescent="0.35">
      <c r="A9227" s="7" t="s">
        <v>945</v>
      </c>
      <c r="B9227" s="8">
        <v>41324</v>
      </c>
      <c r="C9227" s="9">
        <v>11.25</v>
      </c>
      <c r="D9227" s="10">
        <v>50002</v>
      </c>
    </row>
    <row r="9228" spans="1:4" x14ac:dyDescent="0.35">
      <c r="A9228" s="7" t="s">
        <v>945</v>
      </c>
      <c r="B9228" s="8">
        <v>41352</v>
      </c>
      <c r="C9228" s="9">
        <v>13.68</v>
      </c>
      <c r="D9228" s="10">
        <v>40021</v>
      </c>
    </row>
    <row r="9229" spans="1:4" x14ac:dyDescent="0.35">
      <c r="A9229" s="7" t="s">
        <v>945</v>
      </c>
      <c r="B9229" s="8">
        <v>41374</v>
      </c>
      <c r="C9229" s="9">
        <v>11.25</v>
      </c>
      <c r="D9229" s="10">
        <v>10007</v>
      </c>
    </row>
    <row r="9230" spans="1:4" x14ac:dyDescent="0.35">
      <c r="A9230" s="7" t="s">
        <v>945</v>
      </c>
      <c r="B9230" s="8">
        <v>41375</v>
      </c>
      <c r="C9230" s="9">
        <v>13.05</v>
      </c>
      <c r="D9230" s="10">
        <v>50009</v>
      </c>
    </row>
    <row r="9231" spans="1:4" x14ac:dyDescent="0.35">
      <c r="A9231" s="7" t="s">
        <v>945</v>
      </c>
      <c r="B9231" s="8">
        <v>41375</v>
      </c>
      <c r="C9231" s="9">
        <v>9.4499999999999993</v>
      </c>
      <c r="D9231" s="10">
        <v>50009</v>
      </c>
    </row>
    <row r="9232" spans="1:4" x14ac:dyDescent="0.35">
      <c r="A9232" s="7" t="s">
        <v>945</v>
      </c>
      <c r="B9232" s="8">
        <v>41379</v>
      </c>
      <c r="C9232" s="9">
        <v>11.25</v>
      </c>
      <c r="D9232" s="10">
        <v>10028</v>
      </c>
    </row>
    <row r="9233" spans="1:4" x14ac:dyDescent="0.35">
      <c r="A9233" s="7" t="s">
        <v>945</v>
      </c>
      <c r="B9233" s="8">
        <v>41382</v>
      </c>
      <c r="C9233" s="9">
        <v>11.25</v>
      </c>
      <c r="D9233" s="10">
        <v>10057</v>
      </c>
    </row>
    <row r="9234" spans="1:4" x14ac:dyDescent="0.35">
      <c r="A9234" s="7" t="s">
        <v>945</v>
      </c>
      <c r="B9234" s="8">
        <v>41393</v>
      </c>
      <c r="C9234" s="9">
        <v>11.25</v>
      </c>
      <c r="D9234" s="10">
        <v>40007</v>
      </c>
    </row>
    <row r="9235" spans="1:4" x14ac:dyDescent="0.35">
      <c r="A9235" s="7" t="s">
        <v>945</v>
      </c>
      <c r="B9235" s="8">
        <v>41393</v>
      </c>
      <c r="C9235" s="9">
        <v>17.91</v>
      </c>
      <c r="D9235" s="10">
        <v>40007</v>
      </c>
    </row>
    <row r="9236" spans="1:4" x14ac:dyDescent="0.35">
      <c r="A9236" s="7" t="s">
        <v>945</v>
      </c>
      <c r="B9236" s="8">
        <v>41423</v>
      </c>
      <c r="C9236" s="9">
        <v>13.68</v>
      </c>
      <c r="D9236" s="10">
        <v>10042</v>
      </c>
    </row>
    <row r="9237" spans="1:4" x14ac:dyDescent="0.35">
      <c r="A9237" s="7" t="s">
        <v>945</v>
      </c>
      <c r="B9237" s="8">
        <v>41430</v>
      </c>
      <c r="C9237" s="9">
        <v>13.68</v>
      </c>
      <c r="D9237" s="10">
        <v>70050</v>
      </c>
    </row>
    <row r="9238" spans="1:4" x14ac:dyDescent="0.35">
      <c r="A9238" s="7" t="s">
        <v>945</v>
      </c>
      <c r="B9238" s="8">
        <v>41442</v>
      </c>
      <c r="C9238" s="9">
        <v>11.25</v>
      </c>
      <c r="D9238" s="10">
        <v>40007</v>
      </c>
    </row>
    <row r="9239" spans="1:4" x14ac:dyDescent="0.35">
      <c r="A9239" s="7" t="s">
        <v>945</v>
      </c>
      <c r="B9239" s="8">
        <v>41442</v>
      </c>
      <c r="C9239" s="9">
        <v>17.91</v>
      </c>
      <c r="D9239" s="10">
        <v>40007</v>
      </c>
    </row>
    <row r="9240" spans="1:4" x14ac:dyDescent="0.35">
      <c r="A9240" s="7" t="s">
        <v>945</v>
      </c>
      <c r="B9240" s="8">
        <v>41444</v>
      </c>
      <c r="C9240" s="9">
        <v>11.25</v>
      </c>
      <c r="D9240" s="10">
        <v>10041</v>
      </c>
    </row>
    <row r="9241" spans="1:4" x14ac:dyDescent="0.35">
      <c r="A9241" s="7" t="s">
        <v>945</v>
      </c>
      <c r="B9241" s="8">
        <v>41471</v>
      </c>
      <c r="C9241" s="9">
        <v>11.25</v>
      </c>
      <c r="D9241" s="10">
        <v>60010</v>
      </c>
    </row>
    <row r="9242" spans="1:4" x14ac:dyDescent="0.35">
      <c r="A9242" s="7" t="s">
        <v>946</v>
      </c>
      <c r="B9242" s="8">
        <v>41211</v>
      </c>
      <c r="C9242" s="9">
        <v>8.99</v>
      </c>
      <c r="D9242" s="10">
        <v>50008</v>
      </c>
    </row>
    <row r="9243" spans="1:4" x14ac:dyDescent="0.35">
      <c r="A9243" s="7" t="s">
        <v>946</v>
      </c>
      <c r="B9243" s="8">
        <v>41242</v>
      </c>
      <c r="C9243" s="9">
        <v>13</v>
      </c>
      <c r="D9243" s="10">
        <v>60012</v>
      </c>
    </row>
    <row r="9244" spans="1:4" x14ac:dyDescent="0.35">
      <c r="A9244" s="7" t="s">
        <v>946</v>
      </c>
      <c r="B9244" s="8">
        <v>41218</v>
      </c>
      <c r="C9244" s="9">
        <v>9.85</v>
      </c>
      <c r="D9244" s="10">
        <v>40004</v>
      </c>
    </row>
    <row r="9245" spans="1:4" x14ac:dyDescent="0.35">
      <c r="A9245" s="7" t="s">
        <v>946</v>
      </c>
      <c r="B9245" s="8">
        <v>41246</v>
      </c>
      <c r="C9245" s="9">
        <v>8.9499999999999993</v>
      </c>
      <c r="D9245" s="10">
        <v>10036</v>
      </c>
    </row>
    <row r="9246" spans="1:4" x14ac:dyDescent="0.35">
      <c r="A9246" s="7" t="s">
        <v>946</v>
      </c>
      <c r="B9246" s="8">
        <v>41246</v>
      </c>
      <c r="C9246" s="9">
        <v>8.09</v>
      </c>
      <c r="D9246" s="10">
        <v>10036</v>
      </c>
    </row>
    <row r="9247" spans="1:4" x14ac:dyDescent="0.35">
      <c r="A9247" s="7" t="s">
        <v>946</v>
      </c>
      <c r="B9247" s="8">
        <v>41276</v>
      </c>
      <c r="C9247" s="9">
        <v>9.85</v>
      </c>
      <c r="D9247" s="10">
        <v>10013</v>
      </c>
    </row>
    <row r="9248" spans="1:4" x14ac:dyDescent="0.35">
      <c r="A9248" s="7" t="s">
        <v>946</v>
      </c>
      <c r="B9248" s="8">
        <v>41277</v>
      </c>
      <c r="C9248" s="9">
        <v>10.75</v>
      </c>
      <c r="D9248" s="10">
        <v>60018</v>
      </c>
    </row>
    <row r="9249" spans="1:4" x14ac:dyDescent="0.35">
      <c r="A9249" s="7" t="s">
        <v>946</v>
      </c>
      <c r="B9249" s="8">
        <v>41282</v>
      </c>
      <c r="C9249" s="9">
        <v>10.75</v>
      </c>
      <c r="D9249" s="10">
        <v>70022</v>
      </c>
    </row>
    <row r="9250" spans="1:4" x14ac:dyDescent="0.35">
      <c r="A9250" s="7" t="s">
        <v>946</v>
      </c>
      <c r="B9250" s="8">
        <v>41288</v>
      </c>
      <c r="C9250" s="9">
        <v>9.85</v>
      </c>
      <c r="D9250" s="10">
        <v>10035</v>
      </c>
    </row>
    <row r="9251" spans="1:4" x14ac:dyDescent="0.35">
      <c r="A9251" s="7" t="s">
        <v>946</v>
      </c>
      <c r="B9251" s="8">
        <v>41316</v>
      </c>
      <c r="C9251" s="9">
        <v>9.85</v>
      </c>
      <c r="D9251" s="10">
        <v>40013</v>
      </c>
    </row>
    <row r="9252" spans="1:4" x14ac:dyDescent="0.35">
      <c r="A9252" s="7" t="s">
        <v>946</v>
      </c>
      <c r="B9252" s="8">
        <v>41352</v>
      </c>
      <c r="C9252" s="9">
        <v>9.2200000000000006</v>
      </c>
      <c r="D9252" s="10">
        <v>70015</v>
      </c>
    </row>
    <row r="9253" spans="1:4" x14ac:dyDescent="0.35">
      <c r="A9253" s="7" t="s">
        <v>946</v>
      </c>
      <c r="B9253" s="8">
        <v>41374</v>
      </c>
      <c r="C9253" s="9">
        <v>8.9499999999999993</v>
      </c>
      <c r="D9253" s="10">
        <v>10006</v>
      </c>
    </row>
    <row r="9254" spans="1:4" x14ac:dyDescent="0.35">
      <c r="A9254" s="7" t="s">
        <v>946</v>
      </c>
      <c r="B9254" s="8">
        <v>41375</v>
      </c>
      <c r="C9254" s="9">
        <v>10.8</v>
      </c>
      <c r="D9254" s="10">
        <v>50007</v>
      </c>
    </row>
    <row r="9255" spans="1:4" x14ac:dyDescent="0.35">
      <c r="A9255" s="7" t="s">
        <v>946</v>
      </c>
      <c r="B9255" s="8">
        <v>41380</v>
      </c>
      <c r="C9255" s="9">
        <v>8.9499999999999993</v>
      </c>
      <c r="D9255" s="10">
        <v>10036</v>
      </c>
    </row>
    <row r="9256" spans="1:4" x14ac:dyDescent="0.35">
      <c r="A9256" s="7" t="s">
        <v>946</v>
      </c>
      <c r="B9256" s="8">
        <v>41380</v>
      </c>
      <c r="C9256" s="9">
        <v>8.09</v>
      </c>
      <c r="D9256" s="10">
        <v>10036</v>
      </c>
    </row>
    <row r="9257" spans="1:4" x14ac:dyDescent="0.35">
      <c r="A9257" s="7" t="s">
        <v>946</v>
      </c>
      <c r="B9257" s="8">
        <v>41382</v>
      </c>
      <c r="C9257" s="9">
        <v>8.9499999999999993</v>
      </c>
      <c r="D9257" s="10">
        <v>70008</v>
      </c>
    </row>
    <row r="9258" spans="1:4" x14ac:dyDescent="0.35">
      <c r="A9258" s="7" t="s">
        <v>946</v>
      </c>
      <c r="B9258" s="8">
        <v>41423</v>
      </c>
      <c r="C9258" s="9">
        <v>9.85</v>
      </c>
      <c r="D9258" s="10">
        <v>10023</v>
      </c>
    </row>
    <row r="9259" spans="1:4" x14ac:dyDescent="0.35">
      <c r="A9259" s="7" t="s">
        <v>946</v>
      </c>
      <c r="B9259" s="8">
        <v>41430</v>
      </c>
      <c r="C9259" s="9">
        <v>8.9499999999999993</v>
      </c>
      <c r="D9259" s="10">
        <v>50015</v>
      </c>
    </row>
    <row r="9260" spans="1:4" x14ac:dyDescent="0.35">
      <c r="A9260" s="7" t="s">
        <v>946</v>
      </c>
      <c r="B9260" s="8">
        <v>41491</v>
      </c>
      <c r="C9260" s="9">
        <v>11.25</v>
      </c>
      <c r="D9260" s="10">
        <v>50005</v>
      </c>
    </row>
    <row r="9261" spans="1:4" x14ac:dyDescent="0.35">
      <c r="A9261" s="7" t="s">
        <v>946</v>
      </c>
      <c r="B9261" s="8">
        <v>41505</v>
      </c>
      <c r="C9261" s="9">
        <v>9.85</v>
      </c>
      <c r="D9261" s="10">
        <v>60002</v>
      </c>
    </row>
    <row r="9262" spans="1:4" x14ac:dyDescent="0.35">
      <c r="A9262" s="7" t="s">
        <v>947</v>
      </c>
      <c r="B9262" s="8">
        <v>41211</v>
      </c>
      <c r="C9262" s="9">
        <v>8.99</v>
      </c>
      <c r="D9262" s="10">
        <v>70014</v>
      </c>
    </row>
    <row r="9263" spans="1:4" x14ac:dyDescent="0.35">
      <c r="A9263" s="7" t="s">
        <v>947</v>
      </c>
      <c r="B9263" s="8">
        <v>41218</v>
      </c>
      <c r="C9263" s="9">
        <v>8.9499999999999993</v>
      </c>
      <c r="D9263" s="10">
        <v>40001</v>
      </c>
    </row>
    <row r="9264" spans="1:4" x14ac:dyDescent="0.35">
      <c r="A9264" s="7" t="s">
        <v>947</v>
      </c>
      <c r="B9264" s="8">
        <v>41226</v>
      </c>
      <c r="C9264" s="9">
        <v>15.84</v>
      </c>
      <c r="D9264" s="10">
        <v>10032</v>
      </c>
    </row>
    <row r="9265" spans="1:4" x14ac:dyDescent="0.35">
      <c r="A9265" s="7" t="s">
        <v>947</v>
      </c>
      <c r="B9265" s="8">
        <v>41246</v>
      </c>
      <c r="C9265" s="9">
        <v>10.52</v>
      </c>
      <c r="D9265" s="10">
        <v>10038</v>
      </c>
    </row>
    <row r="9266" spans="1:4" x14ac:dyDescent="0.35">
      <c r="A9266" s="7" t="s">
        <v>947</v>
      </c>
      <c r="B9266" s="8">
        <v>41276</v>
      </c>
      <c r="C9266" s="9">
        <v>12.06</v>
      </c>
      <c r="D9266" s="10">
        <v>10015</v>
      </c>
    </row>
    <row r="9267" spans="1:4" x14ac:dyDescent="0.35">
      <c r="A9267" s="7" t="s">
        <v>947</v>
      </c>
      <c r="B9267" s="8">
        <v>41288</v>
      </c>
      <c r="C9267" s="9">
        <v>9.6300000000000008</v>
      </c>
      <c r="D9267" s="10">
        <v>10034</v>
      </c>
    </row>
    <row r="9268" spans="1:4" x14ac:dyDescent="0.35">
      <c r="A9268" s="7" t="s">
        <v>947</v>
      </c>
      <c r="B9268" s="8">
        <v>41316</v>
      </c>
      <c r="C9268" s="9">
        <v>8.9499999999999993</v>
      </c>
      <c r="D9268" s="10">
        <v>40016</v>
      </c>
    </row>
    <row r="9269" spans="1:4" x14ac:dyDescent="0.35">
      <c r="A9269" s="7" t="s">
        <v>947</v>
      </c>
      <c r="B9269" s="8">
        <v>41381</v>
      </c>
      <c r="C9269" s="9">
        <v>7.15</v>
      </c>
      <c r="D9269" s="10">
        <v>40010</v>
      </c>
    </row>
    <row r="9270" spans="1:4" x14ac:dyDescent="0.35">
      <c r="A9270" s="7" t="s">
        <v>948</v>
      </c>
      <c r="B9270" s="8">
        <v>41211</v>
      </c>
      <c r="C9270" s="9">
        <v>5.35</v>
      </c>
      <c r="D9270" s="10">
        <v>10005</v>
      </c>
    </row>
    <row r="9271" spans="1:4" x14ac:dyDescent="0.35">
      <c r="A9271" s="7" t="s">
        <v>949</v>
      </c>
      <c r="B9271" s="8">
        <v>41211</v>
      </c>
      <c r="C9271" s="9">
        <v>4.95</v>
      </c>
      <c r="D9271" s="10">
        <v>60001</v>
      </c>
    </row>
    <row r="9272" spans="1:4" x14ac:dyDescent="0.35">
      <c r="A9272" s="7" t="s">
        <v>950</v>
      </c>
      <c r="B9272" s="8">
        <v>41212</v>
      </c>
      <c r="C9272" s="9">
        <v>8.99</v>
      </c>
      <c r="D9272" s="10">
        <v>60001</v>
      </c>
    </row>
    <row r="9273" spans="1:4" x14ac:dyDescent="0.35">
      <c r="A9273" s="7" t="s">
        <v>951</v>
      </c>
      <c r="B9273" s="8">
        <v>41209</v>
      </c>
      <c r="C9273" s="9">
        <v>18.45</v>
      </c>
      <c r="D9273" s="10">
        <v>60065</v>
      </c>
    </row>
    <row r="9274" spans="1:4" x14ac:dyDescent="0.35">
      <c r="A9274" s="7" t="s">
        <v>952</v>
      </c>
      <c r="B9274" s="8">
        <v>41196</v>
      </c>
      <c r="C9274" s="9">
        <v>76.349999999999994</v>
      </c>
      <c r="D9274" s="10">
        <v>70007</v>
      </c>
    </row>
    <row r="9275" spans="1:4" x14ac:dyDescent="0.35">
      <c r="A9275" s="7" t="s">
        <v>953</v>
      </c>
      <c r="B9275" s="8">
        <v>41224</v>
      </c>
      <c r="C9275" s="9">
        <v>33.75</v>
      </c>
      <c r="D9275" s="10">
        <v>50028</v>
      </c>
    </row>
    <row r="9276" spans="1:4" x14ac:dyDescent="0.35">
      <c r="A9276" s="7" t="s">
        <v>954</v>
      </c>
      <c r="B9276" s="8">
        <v>41212</v>
      </c>
      <c r="C9276" s="9">
        <v>13.18</v>
      </c>
      <c r="D9276" s="10">
        <v>60012</v>
      </c>
    </row>
    <row r="9277" spans="1:4" x14ac:dyDescent="0.35">
      <c r="A9277" s="7" t="s">
        <v>954</v>
      </c>
      <c r="B9277" s="8">
        <v>41303</v>
      </c>
      <c r="C9277" s="9">
        <v>13.18</v>
      </c>
      <c r="D9277" s="10">
        <v>60006</v>
      </c>
    </row>
    <row r="9278" spans="1:4" x14ac:dyDescent="0.35">
      <c r="A9278" s="7" t="s">
        <v>955</v>
      </c>
      <c r="B9278" s="8">
        <v>41212</v>
      </c>
      <c r="C9278" s="9">
        <v>8.9499999999999993</v>
      </c>
      <c r="D9278" s="10">
        <v>10033</v>
      </c>
    </row>
    <row r="9279" spans="1:4" x14ac:dyDescent="0.35">
      <c r="A9279" s="7" t="s">
        <v>956</v>
      </c>
      <c r="B9279" s="8">
        <v>41212</v>
      </c>
      <c r="C9279" s="9">
        <v>38.5</v>
      </c>
      <c r="D9279" s="10">
        <v>10052</v>
      </c>
    </row>
    <row r="9280" spans="1:4" x14ac:dyDescent="0.35">
      <c r="A9280" s="7" t="s">
        <v>956</v>
      </c>
      <c r="B9280" s="8">
        <v>41445</v>
      </c>
      <c r="C9280" s="9">
        <v>36.35</v>
      </c>
      <c r="D9280" s="10">
        <v>70040</v>
      </c>
    </row>
    <row r="9281" spans="1:4" x14ac:dyDescent="0.35">
      <c r="A9281" s="7" t="s">
        <v>957</v>
      </c>
      <c r="B9281" s="8">
        <v>41239</v>
      </c>
      <c r="C9281" s="9">
        <v>11.38</v>
      </c>
      <c r="D9281" s="10">
        <v>20006</v>
      </c>
    </row>
    <row r="9282" spans="1:4" x14ac:dyDescent="0.35">
      <c r="A9282" s="7" t="s">
        <v>957</v>
      </c>
      <c r="B9282" s="8">
        <v>41213</v>
      </c>
      <c r="C9282" s="9">
        <v>0.01</v>
      </c>
      <c r="D9282" s="10">
        <v>10057</v>
      </c>
    </row>
    <row r="9283" spans="1:4" x14ac:dyDescent="0.35">
      <c r="A9283" s="7" t="s">
        <v>957</v>
      </c>
      <c r="B9283" s="8">
        <v>41221</v>
      </c>
      <c r="C9283" s="9">
        <v>8.9499999999999993</v>
      </c>
      <c r="D9283" s="10">
        <v>40005</v>
      </c>
    </row>
    <row r="9284" spans="1:4" x14ac:dyDescent="0.35">
      <c r="A9284" s="7" t="s">
        <v>957</v>
      </c>
      <c r="B9284" s="8">
        <v>41246</v>
      </c>
      <c r="C9284" s="9">
        <v>13.68</v>
      </c>
      <c r="D9284" s="10">
        <v>20014</v>
      </c>
    </row>
    <row r="9285" spans="1:4" x14ac:dyDescent="0.35">
      <c r="A9285" s="7" t="s">
        <v>957</v>
      </c>
      <c r="B9285" s="8">
        <v>41257</v>
      </c>
      <c r="C9285" s="9">
        <v>11.38</v>
      </c>
      <c r="D9285" s="10">
        <v>20008</v>
      </c>
    </row>
    <row r="9286" spans="1:4" x14ac:dyDescent="0.35">
      <c r="A9286" s="7" t="s">
        <v>957</v>
      </c>
      <c r="B9286" s="8">
        <v>41261</v>
      </c>
      <c r="C9286" s="9">
        <v>8.9499999999999993</v>
      </c>
      <c r="D9286" s="10">
        <v>20102</v>
      </c>
    </row>
    <row r="9287" spans="1:4" x14ac:dyDescent="0.35">
      <c r="A9287" s="7" t="s">
        <v>957</v>
      </c>
      <c r="B9287" s="8">
        <v>41278</v>
      </c>
      <c r="C9287" s="9">
        <v>8.9499999999999993</v>
      </c>
      <c r="D9287" s="10">
        <v>20011</v>
      </c>
    </row>
    <row r="9288" spans="1:4" x14ac:dyDescent="0.35">
      <c r="A9288" s="7" t="s">
        <v>957</v>
      </c>
      <c r="B9288" s="8">
        <v>41284</v>
      </c>
      <c r="C9288" s="9">
        <v>25.3</v>
      </c>
      <c r="D9288" s="10">
        <v>40013</v>
      </c>
    </row>
    <row r="9289" spans="1:4" x14ac:dyDescent="0.35">
      <c r="A9289" s="7" t="s">
        <v>957</v>
      </c>
      <c r="B9289" s="8">
        <v>41284</v>
      </c>
      <c r="C9289" s="9">
        <v>20</v>
      </c>
      <c r="D9289" s="10">
        <v>10096</v>
      </c>
    </row>
    <row r="9290" spans="1:4" x14ac:dyDescent="0.35">
      <c r="A9290" s="7" t="s">
        <v>958</v>
      </c>
      <c r="B9290" s="8">
        <v>41213</v>
      </c>
      <c r="C9290" s="9">
        <v>17.91</v>
      </c>
      <c r="D9290" s="10">
        <v>10084</v>
      </c>
    </row>
    <row r="9291" spans="1:4" x14ac:dyDescent="0.35">
      <c r="A9291" s="7" t="s">
        <v>958</v>
      </c>
      <c r="B9291" s="8">
        <v>41332</v>
      </c>
      <c r="C9291" s="9">
        <v>38.85</v>
      </c>
      <c r="D9291" s="10">
        <v>60030</v>
      </c>
    </row>
    <row r="9292" spans="1:4" x14ac:dyDescent="0.35">
      <c r="A9292" s="7" t="s">
        <v>958</v>
      </c>
      <c r="B9292" s="8">
        <v>41418</v>
      </c>
      <c r="C9292" s="9">
        <v>15.21</v>
      </c>
      <c r="D9292" s="10">
        <v>10009</v>
      </c>
    </row>
    <row r="9293" spans="1:4" x14ac:dyDescent="0.35">
      <c r="A9293" s="7" t="s">
        <v>958</v>
      </c>
      <c r="B9293" s="8">
        <v>41486</v>
      </c>
      <c r="C9293" s="9">
        <v>11.65</v>
      </c>
      <c r="D9293" s="10">
        <v>10027</v>
      </c>
    </row>
    <row r="9294" spans="1:4" x14ac:dyDescent="0.35">
      <c r="A9294" s="7" t="s">
        <v>958</v>
      </c>
      <c r="B9294" s="8">
        <v>41514</v>
      </c>
      <c r="C9294" s="9">
        <v>24.16</v>
      </c>
      <c r="D9294" s="10">
        <v>90010</v>
      </c>
    </row>
    <row r="9295" spans="1:4" x14ac:dyDescent="0.35">
      <c r="A9295" s="7" t="s">
        <v>958</v>
      </c>
      <c r="B9295" s="8">
        <v>41577</v>
      </c>
      <c r="C9295" s="9">
        <v>8.0500000000000007</v>
      </c>
      <c r="D9295" s="10">
        <v>10044</v>
      </c>
    </row>
    <row r="9296" spans="1:4" x14ac:dyDescent="0.35">
      <c r="A9296" s="7" t="s">
        <v>959</v>
      </c>
      <c r="B9296" s="8">
        <v>41240</v>
      </c>
      <c r="C9296" s="9">
        <v>4.45</v>
      </c>
      <c r="D9296" s="10">
        <v>20086</v>
      </c>
    </row>
    <row r="9297" spans="1:4" x14ac:dyDescent="0.35">
      <c r="A9297" s="7" t="s">
        <v>959</v>
      </c>
      <c r="B9297" s="8">
        <v>41215</v>
      </c>
      <c r="C9297" s="9">
        <v>8.99</v>
      </c>
      <c r="D9297" s="10">
        <v>50001</v>
      </c>
    </row>
    <row r="9298" spans="1:4" x14ac:dyDescent="0.35">
      <c r="A9298" s="7" t="s">
        <v>959</v>
      </c>
      <c r="B9298" s="8">
        <v>41242</v>
      </c>
      <c r="C9298" s="9">
        <v>4.95</v>
      </c>
      <c r="D9298" s="10">
        <v>70022</v>
      </c>
    </row>
    <row r="9299" spans="1:4" x14ac:dyDescent="0.35">
      <c r="A9299" s="7" t="s">
        <v>959</v>
      </c>
      <c r="B9299" s="8">
        <v>41221</v>
      </c>
      <c r="C9299" s="9">
        <v>11.65</v>
      </c>
      <c r="D9299" s="10">
        <v>10008</v>
      </c>
    </row>
    <row r="9300" spans="1:4" x14ac:dyDescent="0.35">
      <c r="A9300" s="7" t="s">
        <v>959</v>
      </c>
      <c r="B9300" s="8">
        <v>41225</v>
      </c>
      <c r="C9300" s="9">
        <v>11.65</v>
      </c>
      <c r="D9300" s="10">
        <v>50006</v>
      </c>
    </row>
    <row r="9301" spans="1:4" x14ac:dyDescent="0.35">
      <c r="A9301" s="7" t="s">
        <v>959</v>
      </c>
      <c r="B9301" s="8">
        <v>41226</v>
      </c>
      <c r="C9301" s="9">
        <v>6.7</v>
      </c>
      <c r="D9301" s="10">
        <v>60004</v>
      </c>
    </row>
    <row r="9302" spans="1:4" x14ac:dyDescent="0.35">
      <c r="A9302" s="7" t="s">
        <v>959</v>
      </c>
      <c r="B9302" s="8">
        <v>41227</v>
      </c>
      <c r="C9302" s="9">
        <v>8.9499999999999993</v>
      </c>
      <c r="D9302" s="10">
        <v>50007</v>
      </c>
    </row>
    <row r="9303" spans="1:4" x14ac:dyDescent="0.35">
      <c r="A9303" s="7" t="s">
        <v>959</v>
      </c>
      <c r="B9303" s="8">
        <v>41228</v>
      </c>
      <c r="C9303" s="9">
        <v>4.45</v>
      </c>
      <c r="D9303" s="10">
        <v>10048</v>
      </c>
    </row>
    <row r="9304" spans="1:4" x14ac:dyDescent="0.35">
      <c r="A9304" s="7" t="s">
        <v>959</v>
      </c>
      <c r="B9304" s="8">
        <v>41201</v>
      </c>
      <c r="C9304" s="9">
        <v>12.95</v>
      </c>
      <c r="D9304" s="10">
        <v>10003</v>
      </c>
    </row>
    <row r="9305" spans="1:4" x14ac:dyDescent="0.35">
      <c r="A9305" s="7" t="s">
        <v>959</v>
      </c>
      <c r="B9305" s="8">
        <v>41204</v>
      </c>
      <c r="C9305" s="9">
        <v>10.48</v>
      </c>
      <c r="D9305" s="10">
        <v>20034</v>
      </c>
    </row>
    <row r="9306" spans="1:4" x14ac:dyDescent="0.35">
      <c r="A9306" s="7" t="s">
        <v>959</v>
      </c>
      <c r="B9306" s="8">
        <v>41247</v>
      </c>
      <c r="C9306" s="9">
        <v>8.73</v>
      </c>
      <c r="D9306" s="10">
        <v>60008</v>
      </c>
    </row>
    <row r="9307" spans="1:4" x14ac:dyDescent="0.35">
      <c r="A9307" s="7" t="s">
        <v>959</v>
      </c>
      <c r="B9307" s="8">
        <v>41257</v>
      </c>
      <c r="C9307" s="9">
        <v>11.65</v>
      </c>
      <c r="D9307" s="10">
        <v>50002</v>
      </c>
    </row>
    <row r="9308" spans="1:4" x14ac:dyDescent="0.35">
      <c r="A9308" s="7" t="s">
        <v>959</v>
      </c>
      <c r="B9308" s="8">
        <v>41264</v>
      </c>
      <c r="C9308" s="9">
        <v>8.09</v>
      </c>
      <c r="D9308" s="10">
        <v>70010</v>
      </c>
    </row>
    <row r="9309" spans="1:4" x14ac:dyDescent="0.35">
      <c r="A9309" s="7" t="s">
        <v>959</v>
      </c>
      <c r="B9309" s="8">
        <v>41269</v>
      </c>
      <c r="C9309" s="9">
        <v>8.09</v>
      </c>
      <c r="D9309" s="10">
        <v>10018</v>
      </c>
    </row>
    <row r="9310" spans="1:4" x14ac:dyDescent="0.35">
      <c r="A9310" s="7" t="s">
        <v>959</v>
      </c>
      <c r="B9310" s="8">
        <v>41274</v>
      </c>
      <c r="C9310" s="9">
        <v>4.45</v>
      </c>
      <c r="D9310" s="10">
        <v>70001</v>
      </c>
    </row>
    <row r="9311" spans="1:4" x14ac:dyDescent="0.35">
      <c r="A9311" s="7" t="s">
        <v>960</v>
      </c>
      <c r="B9311" s="8">
        <v>41207</v>
      </c>
      <c r="C9311" s="9">
        <v>7.5</v>
      </c>
      <c r="D9311" s="10">
        <v>70043</v>
      </c>
    </row>
    <row r="9312" spans="1:4" x14ac:dyDescent="0.35">
      <c r="A9312" s="7" t="s">
        <v>960</v>
      </c>
      <c r="B9312" s="8">
        <v>41242</v>
      </c>
      <c r="C9312" s="9">
        <v>5.17</v>
      </c>
      <c r="D9312" s="10">
        <v>20047</v>
      </c>
    </row>
    <row r="9313" spans="1:4" x14ac:dyDescent="0.35">
      <c r="A9313" s="7" t="s">
        <v>960</v>
      </c>
      <c r="B9313" s="8">
        <v>41221</v>
      </c>
      <c r="C9313" s="9">
        <v>6.25</v>
      </c>
      <c r="D9313" s="10">
        <v>70035</v>
      </c>
    </row>
    <row r="9314" spans="1:4" x14ac:dyDescent="0.35">
      <c r="A9314" s="7" t="s">
        <v>960</v>
      </c>
      <c r="B9314" s="8">
        <v>41226</v>
      </c>
      <c r="C9314" s="9">
        <v>7.6</v>
      </c>
      <c r="D9314" s="10">
        <v>40008</v>
      </c>
    </row>
    <row r="9315" spans="1:4" x14ac:dyDescent="0.35">
      <c r="A9315" s="7" t="s">
        <v>960</v>
      </c>
      <c r="B9315" s="8">
        <v>41228</v>
      </c>
      <c r="C9315" s="9">
        <v>5.17</v>
      </c>
      <c r="D9315" s="10">
        <v>20055</v>
      </c>
    </row>
    <row r="9316" spans="1:4" x14ac:dyDescent="0.35">
      <c r="A9316" s="7" t="s">
        <v>960</v>
      </c>
      <c r="B9316" s="8">
        <v>41254</v>
      </c>
      <c r="C9316" s="9">
        <v>5.17</v>
      </c>
      <c r="D9316" s="10">
        <v>10039</v>
      </c>
    </row>
    <row r="9317" spans="1:4" x14ac:dyDescent="0.35">
      <c r="A9317" s="7" t="s">
        <v>960</v>
      </c>
      <c r="B9317" s="8">
        <v>41256</v>
      </c>
      <c r="C9317" s="9">
        <v>6.07</v>
      </c>
      <c r="D9317" s="10">
        <v>20066</v>
      </c>
    </row>
    <row r="9318" spans="1:4" x14ac:dyDescent="0.35">
      <c r="A9318" s="7" t="s">
        <v>960</v>
      </c>
      <c r="B9318" s="8">
        <v>41270</v>
      </c>
      <c r="C9318" s="9">
        <v>11.2</v>
      </c>
      <c r="D9318" s="10">
        <v>10063</v>
      </c>
    </row>
    <row r="9319" spans="1:4" x14ac:dyDescent="0.35">
      <c r="A9319" s="7" t="s">
        <v>960</v>
      </c>
      <c r="B9319" s="8">
        <v>41277</v>
      </c>
      <c r="C9319" s="9">
        <v>47</v>
      </c>
      <c r="D9319" s="10">
        <v>70114</v>
      </c>
    </row>
    <row r="9320" spans="1:4" x14ac:dyDescent="0.35">
      <c r="A9320" s="7" t="s">
        <v>960</v>
      </c>
      <c r="B9320" s="8">
        <v>41305</v>
      </c>
      <c r="C9320" s="9">
        <v>10.08</v>
      </c>
      <c r="D9320" s="10">
        <v>60011</v>
      </c>
    </row>
    <row r="9321" spans="1:4" x14ac:dyDescent="0.35">
      <c r="A9321" s="7" t="s">
        <v>960</v>
      </c>
      <c r="B9321" s="8">
        <v>41318</v>
      </c>
      <c r="C9321" s="9">
        <v>5.8</v>
      </c>
      <c r="D9321" s="10">
        <v>60029</v>
      </c>
    </row>
    <row r="9322" spans="1:4" x14ac:dyDescent="0.35">
      <c r="A9322" s="7" t="s">
        <v>960</v>
      </c>
      <c r="B9322" s="8">
        <v>41320</v>
      </c>
      <c r="C9322" s="9">
        <v>3.37</v>
      </c>
      <c r="D9322" s="10">
        <v>10018</v>
      </c>
    </row>
    <row r="9323" spans="1:4" x14ac:dyDescent="0.35">
      <c r="A9323" s="7" t="s">
        <v>961</v>
      </c>
      <c r="B9323" s="8">
        <v>41214</v>
      </c>
      <c r="C9323" s="9">
        <v>6.25</v>
      </c>
      <c r="D9323" s="10">
        <v>70049</v>
      </c>
    </row>
    <row r="9324" spans="1:4" x14ac:dyDescent="0.35">
      <c r="A9324" s="7" t="s">
        <v>961</v>
      </c>
      <c r="B9324" s="8">
        <v>41226</v>
      </c>
      <c r="C9324" s="9">
        <v>5.17</v>
      </c>
      <c r="D9324" s="10">
        <v>40007</v>
      </c>
    </row>
    <row r="9325" spans="1:4" x14ac:dyDescent="0.35">
      <c r="A9325" s="7" t="s">
        <v>961</v>
      </c>
      <c r="B9325" s="8">
        <v>41254</v>
      </c>
      <c r="C9325" s="9">
        <v>5.17</v>
      </c>
      <c r="D9325" s="10">
        <v>70051</v>
      </c>
    </row>
    <row r="9326" spans="1:4" x14ac:dyDescent="0.35">
      <c r="A9326" s="7" t="s">
        <v>961</v>
      </c>
      <c r="B9326" s="8">
        <v>41305</v>
      </c>
      <c r="C9326" s="9">
        <v>10.48</v>
      </c>
      <c r="D9326" s="10">
        <v>50014</v>
      </c>
    </row>
    <row r="9327" spans="1:4" x14ac:dyDescent="0.35">
      <c r="A9327" s="7" t="s">
        <v>961</v>
      </c>
      <c r="B9327" s="8">
        <v>41318</v>
      </c>
      <c r="C9327" s="9">
        <v>8.5</v>
      </c>
      <c r="D9327" s="10">
        <v>60030</v>
      </c>
    </row>
    <row r="9328" spans="1:4" x14ac:dyDescent="0.35">
      <c r="A9328" s="7" t="s">
        <v>961</v>
      </c>
      <c r="B9328" s="8">
        <v>41443</v>
      </c>
      <c r="C9328" s="9">
        <v>11.02</v>
      </c>
      <c r="D9328" s="10">
        <v>10007</v>
      </c>
    </row>
    <row r="9329" spans="1:4" x14ac:dyDescent="0.35">
      <c r="A9329" s="7" t="s">
        <v>961</v>
      </c>
      <c r="B9329" s="8">
        <v>41458</v>
      </c>
      <c r="C9329" s="9">
        <v>6.75</v>
      </c>
      <c r="D9329" s="10">
        <v>10033</v>
      </c>
    </row>
    <row r="9330" spans="1:4" x14ac:dyDescent="0.35">
      <c r="A9330" s="7" t="s">
        <v>961</v>
      </c>
      <c r="B9330" s="8">
        <v>41471</v>
      </c>
      <c r="C9330" s="9">
        <v>8.5</v>
      </c>
      <c r="D9330" s="10">
        <v>70014</v>
      </c>
    </row>
    <row r="9331" spans="1:4" x14ac:dyDescent="0.35">
      <c r="A9331" s="7" t="s">
        <v>961</v>
      </c>
      <c r="B9331" s="8">
        <v>41486</v>
      </c>
      <c r="C9331" s="9">
        <v>21.01</v>
      </c>
      <c r="D9331" s="10">
        <v>60015</v>
      </c>
    </row>
    <row r="9332" spans="1:4" x14ac:dyDescent="0.35">
      <c r="A9332" s="7" t="s">
        <v>961</v>
      </c>
      <c r="B9332" s="8">
        <v>41486</v>
      </c>
      <c r="C9332" s="9">
        <v>27.13</v>
      </c>
      <c r="D9332" s="10">
        <v>60015</v>
      </c>
    </row>
    <row r="9333" spans="1:4" x14ac:dyDescent="0.35">
      <c r="A9333" s="7" t="s">
        <v>961</v>
      </c>
      <c r="B9333" s="8">
        <v>41487</v>
      </c>
      <c r="C9333" s="9">
        <v>10.08</v>
      </c>
      <c r="D9333" s="10">
        <v>50028</v>
      </c>
    </row>
    <row r="9334" spans="1:4" x14ac:dyDescent="0.35">
      <c r="A9334" s="7" t="s">
        <v>961</v>
      </c>
      <c r="B9334" s="8">
        <v>41494</v>
      </c>
      <c r="C9334" s="9">
        <v>21.01</v>
      </c>
      <c r="D9334" s="10">
        <v>60015</v>
      </c>
    </row>
    <row r="9335" spans="1:4" x14ac:dyDescent="0.35">
      <c r="A9335" s="7" t="s">
        <v>961</v>
      </c>
      <c r="B9335" s="8">
        <v>41494</v>
      </c>
      <c r="C9335" s="9">
        <v>27.13</v>
      </c>
      <c r="D9335" s="10">
        <v>60015</v>
      </c>
    </row>
    <row r="9336" spans="1:4" x14ac:dyDescent="0.35">
      <c r="A9336" s="7" t="s">
        <v>961</v>
      </c>
      <c r="B9336" s="8">
        <v>41499</v>
      </c>
      <c r="C9336" s="9">
        <v>22.86</v>
      </c>
      <c r="D9336" s="10">
        <v>50011</v>
      </c>
    </row>
    <row r="9337" spans="1:4" x14ac:dyDescent="0.35">
      <c r="A9337" s="7" t="s">
        <v>961</v>
      </c>
      <c r="B9337" s="8">
        <v>41498</v>
      </c>
      <c r="C9337" s="9">
        <v>8.5</v>
      </c>
      <c r="D9337" s="10">
        <v>60023</v>
      </c>
    </row>
    <row r="9338" spans="1:4" x14ac:dyDescent="0.35">
      <c r="A9338" s="7" t="s">
        <v>961</v>
      </c>
      <c r="B9338" s="8">
        <v>41505</v>
      </c>
      <c r="C9338" s="9">
        <v>6.07</v>
      </c>
      <c r="D9338" s="10">
        <v>90004</v>
      </c>
    </row>
    <row r="9339" spans="1:4" x14ac:dyDescent="0.35">
      <c r="A9339" s="7" t="s">
        <v>961</v>
      </c>
      <c r="B9339" s="8">
        <v>41507</v>
      </c>
      <c r="C9339" s="9">
        <v>8.5</v>
      </c>
      <c r="D9339" s="10">
        <v>90069</v>
      </c>
    </row>
    <row r="9340" spans="1:4" x14ac:dyDescent="0.35">
      <c r="A9340" s="7" t="s">
        <v>961</v>
      </c>
      <c r="B9340" s="8">
        <v>41513</v>
      </c>
      <c r="C9340" s="9">
        <v>7.38</v>
      </c>
      <c r="D9340" s="10">
        <v>40034</v>
      </c>
    </row>
    <row r="9341" spans="1:4" x14ac:dyDescent="0.35">
      <c r="A9341" s="7" t="s">
        <v>961</v>
      </c>
      <c r="B9341" s="8">
        <v>41522</v>
      </c>
      <c r="C9341" s="9">
        <v>8.5500000000000007</v>
      </c>
      <c r="D9341" s="10">
        <v>60020</v>
      </c>
    </row>
    <row r="9342" spans="1:4" x14ac:dyDescent="0.35">
      <c r="A9342" s="7" t="s">
        <v>961</v>
      </c>
      <c r="B9342" s="8">
        <v>41522</v>
      </c>
      <c r="C9342" s="9">
        <v>6.07</v>
      </c>
      <c r="D9342" s="10">
        <v>60020</v>
      </c>
    </row>
    <row r="9343" spans="1:4" x14ac:dyDescent="0.35">
      <c r="A9343" s="7" t="s">
        <v>961</v>
      </c>
      <c r="B9343" s="8">
        <v>41533</v>
      </c>
      <c r="C9343" s="9">
        <v>5.75</v>
      </c>
      <c r="D9343" s="10">
        <v>10049</v>
      </c>
    </row>
    <row r="9344" spans="1:4" x14ac:dyDescent="0.35">
      <c r="A9344" s="7" t="s">
        <v>961</v>
      </c>
      <c r="B9344" s="8">
        <v>41544</v>
      </c>
      <c r="C9344" s="9">
        <v>4.95</v>
      </c>
      <c r="D9344" s="10">
        <v>40008</v>
      </c>
    </row>
    <row r="9345" spans="1:4" x14ac:dyDescent="0.35">
      <c r="A9345" s="7" t="s">
        <v>961</v>
      </c>
      <c r="B9345" s="8">
        <v>41550</v>
      </c>
      <c r="C9345" s="9">
        <v>8.5500000000000007</v>
      </c>
      <c r="D9345" s="10">
        <v>40015</v>
      </c>
    </row>
    <row r="9346" spans="1:4" x14ac:dyDescent="0.35">
      <c r="A9346" s="7" t="s">
        <v>961</v>
      </c>
      <c r="B9346" s="8">
        <v>41578</v>
      </c>
      <c r="C9346" s="9">
        <v>8.5500000000000007</v>
      </c>
      <c r="D9346" s="10">
        <v>60020</v>
      </c>
    </row>
    <row r="9347" spans="1:4" x14ac:dyDescent="0.35">
      <c r="A9347" s="7" t="s">
        <v>961</v>
      </c>
      <c r="B9347" s="8">
        <v>41578</v>
      </c>
      <c r="C9347" s="9">
        <v>6.07</v>
      </c>
      <c r="D9347" s="10">
        <v>60020</v>
      </c>
    </row>
    <row r="9348" spans="1:4" x14ac:dyDescent="0.35">
      <c r="A9348" s="7" t="s">
        <v>961</v>
      </c>
      <c r="B9348" s="8">
        <v>41583</v>
      </c>
      <c r="C9348" s="9">
        <v>10.48</v>
      </c>
      <c r="D9348" s="10">
        <v>10040</v>
      </c>
    </row>
    <row r="9349" spans="1:4" x14ac:dyDescent="0.35">
      <c r="A9349" s="7" t="s">
        <v>962</v>
      </c>
      <c r="B9349" s="8">
        <v>41211</v>
      </c>
      <c r="C9349" s="9">
        <v>7.83</v>
      </c>
      <c r="D9349" s="10">
        <v>50016</v>
      </c>
    </row>
    <row r="9350" spans="1:4" x14ac:dyDescent="0.35">
      <c r="A9350" s="7" t="s">
        <v>963</v>
      </c>
      <c r="B9350" s="8">
        <v>41199</v>
      </c>
      <c r="C9350" s="9">
        <v>10.08</v>
      </c>
      <c r="D9350" s="10">
        <v>10022</v>
      </c>
    </row>
    <row r="9351" spans="1:4" x14ac:dyDescent="0.35">
      <c r="A9351" s="7" t="s">
        <v>964</v>
      </c>
      <c r="B9351" s="8">
        <v>41195</v>
      </c>
      <c r="C9351" s="9">
        <v>27.1</v>
      </c>
      <c r="D9351" s="10">
        <v>50014</v>
      </c>
    </row>
    <row r="9352" spans="1:4" x14ac:dyDescent="0.35">
      <c r="A9352" s="7" t="s">
        <v>965</v>
      </c>
      <c r="B9352" s="8">
        <v>41195</v>
      </c>
      <c r="C9352" s="9">
        <v>61.65</v>
      </c>
      <c r="D9352" s="10">
        <v>70003</v>
      </c>
    </row>
    <row r="9353" spans="1:4" x14ac:dyDescent="0.35">
      <c r="A9353" s="7" t="s">
        <v>966</v>
      </c>
      <c r="B9353" s="8">
        <v>41248</v>
      </c>
      <c r="C9353" s="9">
        <v>22.95</v>
      </c>
      <c r="D9353" s="10">
        <v>20149</v>
      </c>
    </row>
    <row r="9354" spans="1:4" x14ac:dyDescent="0.35">
      <c r="A9354" s="7" t="s">
        <v>966</v>
      </c>
      <c r="B9354" s="8">
        <v>41255</v>
      </c>
      <c r="C9354" s="9">
        <v>16.2</v>
      </c>
      <c r="D9354" s="10">
        <v>30024</v>
      </c>
    </row>
    <row r="9355" spans="1:4" x14ac:dyDescent="0.35">
      <c r="A9355" s="7" t="s">
        <v>966</v>
      </c>
      <c r="B9355" s="8">
        <v>41508</v>
      </c>
      <c r="C9355" s="9">
        <v>14.95</v>
      </c>
      <c r="D9355" s="10">
        <v>20046</v>
      </c>
    </row>
    <row r="9356" spans="1:4" x14ac:dyDescent="0.35">
      <c r="A9356" s="7" t="s">
        <v>967</v>
      </c>
      <c r="B9356" s="8">
        <v>41249</v>
      </c>
      <c r="C9356" s="9">
        <v>20.2</v>
      </c>
      <c r="D9356" s="10">
        <v>20047</v>
      </c>
    </row>
    <row r="9357" spans="1:4" x14ac:dyDescent="0.35">
      <c r="A9357" s="7" t="s">
        <v>967</v>
      </c>
      <c r="B9357" s="8">
        <v>41257</v>
      </c>
      <c r="C9357" s="9">
        <v>35.76</v>
      </c>
      <c r="D9357" s="10">
        <v>20027</v>
      </c>
    </row>
    <row r="9358" spans="1:4" x14ac:dyDescent="0.35">
      <c r="A9358" s="7" t="s">
        <v>967</v>
      </c>
      <c r="B9358" s="8">
        <v>41262</v>
      </c>
      <c r="C9358" s="9">
        <v>14.25</v>
      </c>
      <c r="D9358" s="10">
        <v>20036</v>
      </c>
    </row>
    <row r="9359" spans="1:4" x14ac:dyDescent="0.35">
      <c r="A9359" s="7" t="s">
        <v>967</v>
      </c>
      <c r="B9359" s="8">
        <v>41264</v>
      </c>
      <c r="C9359" s="9">
        <v>18.600000000000001</v>
      </c>
      <c r="D9359" s="10">
        <v>20016</v>
      </c>
    </row>
    <row r="9360" spans="1:4" x14ac:dyDescent="0.35">
      <c r="A9360" s="7" t="s">
        <v>967</v>
      </c>
      <c r="B9360" s="8">
        <v>41270</v>
      </c>
      <c r="C9360" s="9">
        <v>25</v>
      </c>
      <c r="D9360" s="10">
        <v>30003</v>
      </c>
    </row>
    <row r="9361" spans="1:4" x14ac:dyDescent="0.35">
      <c r="A9361" s="7" t="s">
        <v>967</v>
      </c>
      <c r="B9361" s="8">
        <v>41277</v>
      </c>
      <c r="C9361" s="9">
        <v>20</v>
      </c>
      <c r="D9361" s="10">
        <v>20041</v>
      </c>
    </row>
    <row r="9362" spans="1:4" x14ac:dyDescent="0.35">
      <c r="A9362" s="7" t="s">
        <v>967</v>
      </c>
      <c r="B9362" s="8">
        <v>41288</v>
      </c>
      <c r="C9362" s="9">
        <v>29.43</v>
      </c>
      <c r="D9362" s="10">
        <v>20018</v>
      </c>
    </row>
    <row r="9363" spans="1:4" x14ac:dyDescent="0.35">
      <c r="A9363" s="7" t="s">
        <v>967</v>
      </c>
      <c r="B9363" s="8">
        <v>41299</v>
      </c>
      <c r="C9363" s="9">
        <v>21.2</v>
      </c>
      <c r="D9363" s="10">
        <v>20039</v>
      </c>
    </row>
    <row r="9364" spans="1:4" x14ac:dyDescent="0.35">
      <c r="A9364" s="7" t="s">
        <v>967</v>
      </c>
      <c r="B9364" s="8">
        <v>41304</v>
      </c>
      <c r="C9364" s="9">
        <v>35.35</v>
      </c>
      <c r="D9364" s="10">
        <v>20014</v>
      </c>
    </row>
    <row r="9365" spans="1:4" x14ac:dyDescent="0.35">
      <c r="A9365" s="7" t="s">
        <v>967</v>
      </c>
      <c r="B9365" s="8">
        <v>41312</v>
      </c>
      <c r="C9365" s="9">
        <v>18.86</v>
      </c>
      <c r="D9365" s="10">
        <v>20024</v>
      </c>
    </row>
    <row r="9366" spans="1:4" x14ac:dyDescent="0.35">
      <c r="A9366" s="7" t="s">
        <v>967</v>
      </c>
      <c r="B9366" s="8">
        <v>41346</v>
      </c>
      <c r="C9366" s="9">
        <v>13.5</v>
      </c>
      <c r="D9366" s="10">
        <v>20048</v>
      </c>
    </row>
    <row r="9367" spans="1:4" x14ac:dyDescent="0.35">
      <c r="A9367" s="7" t="s">
        <v>967</v>
      </c>
      <c r="B9367" s="8">
        <v>41362</v>
      </c>
      <c r="C9367" s="9">
        <v>19.2</v>
      </c>
      <c r="D9367" s="10">
        <v>20011</v>
      </c>
    </row>
    <row r="9368" spans="1:4" x14ac:dyDescent="0.35">
      <c r="A9368" s="7" t="s">
        <v>967</v>
      </c>
      <c r="B9368" s="8">
        <v>41361</v>
      </c>
      <c r="C9368" s="9">
        <v>18.260000000000002</v>
      </c>
      <c r="D9368" s="10">
        <v>20033</v>
      </c>
    </row>
    <row r="9369" spans="1:4" x14ac:dyDescent="0.35">
      <c r="A9369" s="7" t="s">
        <v>967</v>
      </c>
      <c r="B9369" s="8">
        <v>41368</v>
      </c>
      <c r="C9369" s="9">
        <v>15.4</v>
      </c>
      <c r="D9369" s="10">
        <v>20055</v>
      </c>
    </row>
    <row r="9370" spans="1:4" x14ac:dyDescent="0.35">
      <c r="A9370" s="7" t="s">
        <v>967</v>
      </c>
      <c r="B9370" s="8">
        <v>41368</v>
      </c>
      <c r="C9370" s="9">
        <v>10</v>
      </c>
      <c r="D9370" s="10">
        <v>20084</v>
      </c>
    </row>
    <row r="9371" spans="1:4" x14ac:dyDescent="0.35">
      <c r="A9371" s="7" t="s">
        <v>967</v>
      </c>
      <c r="B9371" s="8">
        <v>41368</v>
      </c>
      <c r="C9371" s="9">
        <v>2.66</v>
      </c>
      <c r="D9371" s="10">
        <v>20085</v>
      </c>
    </row>
    <row r="9372" spans="1:4" x14ac:dyDescent="0.35">
      <c r="A9372" s="7" t="s">
        <v>967</v>
      </c>
      <c r="B9372" s="8">
        <v>41375</v>
      </c>
      <c r="C9372" s="9">
        <v>18.899999999999999</v>
      </c>
      <c r="D9372" s="10">
        <v>20017</v>
      </c>
    </row>
    <row r="9373" spans="1:4" x14ac:dyDescent="0.35">
      <c r="A9373" s="7" t="s">
        <v>967</v>
      </c>
      <c r="B9373" s="8">
        <v>41457</v>
      </c>
      <c r="C9373" s="9">
        <v>18.95</v>
      </c>
      <c r="D9373" s="10">
        <v>20028</v>
      </c>
    </row>
    <row r="9374" spans="1:4" x14ac:dyDescent="0.35">
      <c r="A9374" s="7" t="s">
        <v>968</v>
      </c>
      <c r="B9374" s="8">
        <v>41249</v>
      </c>
      <c r="C9374" s="9">
        <v>20.65</v>
      </c>
      <c r="D9374" s="10">
        <v>20024</v>
      </c>
    </row>
    <row r="9375" spans="1:4" x14ac:dyDescent="0.35">
      <c r="A9375" s="7" t="s">
        <v>968</v>
      </c>
      <c r="B9375" s="8">
        <v>41249</v>
      </c>
      <c r="C9375" s="9">
        <v>5.84</v>
      </c>
      <c r="D9375" s="10">
        <v>20024</v>
      </c>
    </row>
    <row r="9376" spans="1:4" x14ac:dyDescent="0.35">
      <c r="A9376" s="7" t="s">
        <v>968</v>
      </c>
      <c r="B9376" s="8">
        <v>41255</v>
      </c>
      <c r="C9376" s="9">
        <v>7.78</v>
      </c>
      <c r="D9376" s="10">
        <v>20035</v>
      </c>
    </row>
    <row r="9377" spans="1:4" x14ac:dyDescent="0.35">
      <c r="A9377" s="7" t="s">
        <v>968</v>
      </c>
      <c r="B9377" s="8">
        <v>41253</v>
      </c>
      <c r="C9377" s="9">
        <v>14.98</v>
      </c>
      <c r="D9377" s="10">
        <v>20020</v>
      </c>
    </row>
    <row r="9378" spans="1:4" x14ac:dyDescent="0.35">
      <c r="A9378" s="7" t="s">
        <v>968</v>
      </c>
      <c r="B9378" s="8">
        <v>41257</v>
      </c>
      <c r="C9378" s="9">
        <v>17.23</v>
      </c>
      <c r="D9378" s="10">
        <v>20022</v>
      </c>
    </row>
    <row r="9379" spans="1:4" x14ac:dyDescent="0.35">
      <c r="A9379" s="7" t="s">
        <v>968</v>
      </c>
      <c r="B9379" s="8">
        <v>41257</v>
      </c>
      <c r="C9379" s="9">
        <v>17</v>
      </c>
      <c r="D9379" s="10">
        <v>30038</v>
      </c>
    </row>
    <row r="9380" spans="1:4" x14ac:dyDescent="0.35">
      <c r="A9380" s="7" t="s">
        <v>968</v>
      </c>
      <c r="B9380" s="8">
        <v>41261</v>
      </c>
      <c r="C9380" s="9">
        <v>8.77</v>
      </c>
      <c r="D9380" s="10">
        <v>20056</v>
      </c>
    </row>
    <row r="9381" spans="1:4" x14ac:dyDescent="0.35">
      <c r="A9381" s="7" t="s">
        <v>968</v>
      </c>
      <c r="B9381" s="8">
        <v>41262</v>
      </c>
      <c r="C9381" s="9">
        <v>20.65</v>
      </c>
      <c r="D9381" s="10">
        <v>20024</v>
      </c>
    </row>
    <row r="9382" spans="1:4" x14ac:dyDescent="0.35">
      <c r="A9382" s="7" t="s">
        <v>968</v>
      </c>
      <c r="B9382" s="8">
        <v>41262</v>
      </c>
      <c r="C9382" s="9">
        <v>5.84</v>
      </c>
      <c r="D9382" s="10">
        <v>20024</v>
      </c>
    </row>
    <row r="9383" spans="1:4" x14ac:dyDescent="0.35">
      <c r="A9383" s="7" t="s">
        <v>968</v>
      </c>
      <c r="B9383" s="8">
        <v>41260</v>
      </c>
      <c r="C9383" s="9">
        <v>14.26</v>
      </c>
      <c r="D9383" s="10">
        <v>20013</v>
      </c>
    </row>
    <row r="9384" spans="1:4" x14ac:dyDescent="0.35">
      <c r="A9384" s="7" t="s">
        <v>968</v>
      </c>
      <c r="B9384" s="8">
        <v>41265</v>
      </c>
      <c r="C9384" s="9">
        <v>13.65</v>
      </c>
      <c r="D9384" s="10">
        <v>20029</v>
      </c>
    </row>
    <row r="9385" spans="1:4" x14ac:dyDescent="0.35">
      <c r="A9385" s="7" t="s">
        <v>968</v>
      </c>
      <c r="B9385" s="8">
        <v>41264</v>
      </c>
      <c r="C9385" s="9">
        <v>15.75</v>
      </c>
      <c r="D9385" s="10">
        <v>20034</v>
      </c>
    </row>
    <row r="9386" spans="1:4" x14ac:dyDescent="0.35">
      <c r="A9386" s="7" t="s">
        <v>968</v>
      </c>
      <c r="B9386" s="8">
        <v>41269</v>
      </c>
      <c r="C9386" s="9">
        <v>54.15</v>
      </c>
      <c r="D9386" s="10">
        <v>10034</v>
      </c>
    </row>
    <row r="9387" spans="1:4" x14ac:dyDescent="0.35">
      <c r="A9387" s="7" t="s">
        <v>968</v>
      </c>
      <c r="B9387" s="8">
        <v>41277</v>
      </c>
      <c r="C9387" s="9">
        <v>21.1</v>
      </c>
      <c r="D9387" s="10">
        <v>20025</v>
      </c>
    </row>
    <row r="9388" spans="1:4" x14ac:dyDescent="0.35">
      <c r="A9388" s="7" t="s">
        <v>968</v>
      </c>
      <c r="B9388" s="8">
        <v>41288</v>
      </c>
      <c r="C9388" s="9">
        <v>9.4</v>
      </c>
      <c r="D9388" s="10">
        <v>20027</v>
      </c>
    </row>
    <row r="9389" spans="1:4" x14ac:dyDescent="0.35">
      <c r="A9389" s="7" t="s">
        <v>968</v>
      </c>
      <c r="B9389" s="8">
        <v>41285</v>
      </c>
      <c r="C9389" s="9">
        <v>21.1</v>
      </c>
      <c r="D9389" s="10">
        <v>20051</v>
      </c>
    </row>
    <row r="9390" spans="1:4" x14ac:dyDescent="0.35">
      <c r="A9390" s="7" t="s">
        <v>968</v>
      </c>
      <c r="B9390" s="8">
        <v>41299</v>
      </c>
      <c r="C9390" s="9">
        <v>22.15</v>
      </c>
      <c r="D9390" s="10">
        <v>20065</v>
      </c>
    </row>
    <row r="9391" spans="1:4" x14ac:dyDescent="0.35">
      <c r="A9391" s="7" t="s">
        <v>968</v>
      </c>
      <c r="B9391" s="8">
        <v>41304</v>
      </c>
      <c r="C9391" s="9">
        <v>19.93</v>
      </c>
      <c r="D9391" s="10">
        <v>20019</v>
      </c>
    </row>
    <row r="9392" spans="1:4" x14ac:dyDescent="0.35">
      <c r="A9392" s="7" t="s">
        <v>968</v>
      </c>
      <c r="B9392" s="8">
        <v>41304</v>
      </c>
      <c r="C9392" s="9">
        <v>22.68</v>
      </c>
      <c r="D9392" s="10">
        <v>20019</v>
      </c>
    </row>
    <row r="9393" spans="1:4" x14ac:dyDescent="0.35">
      <c r="A9393" s="7" t="s">
        <v>968</v>
      </c>
      <c r="B9393" s="8">
        <v>41312</v>
      </c>
      <c r="C9393" s="9">
        <v>19.93</v>
      </c>
      <c r="D9393" s="10">
        <v>20019</v>
      </c>
    </row>
    <row r="9394" spans="1:4" x14ac:dyDescent="0.35">
      <c r="A9394" s="7" t="s">
        <v>968</v>
      </c>
      <c r="B9394" s="8">
        <v>41312</v>
      </c>
      <c r="C9394" s="9">
        <v>22.68</v>
      </c>
      <c r="D9394" s="10">
        <v>20019</v>
      </c>
    </row>
    <row r="9395" spans="1:4" x14ac:dyDescent="0.35">
      <c r="A9395" s="7" t="s">
        <v>968</v>
      </c>
      <c r="B9395" s="8">
        <v>41310</v>
      </c>
      <c r="C9395" s="9">
        <v>38.880000000000003</v>
      </c>
      <c r="D9395" s="10">
        <v>20063</v>
      </c>
    </row>
    <row r="9396" spans="1:4" x14ac:dyDescent="0.35">
      <c r="A9396" s="7" t="s">
        <v>968</v>
      </c>
      <c r="B9396" s="8">
        <v>41345</v>
      </c>
      <c r="C9396" s="9">
        <v>11.38</v>
      </c>
      <c r="D9396" s="10">
        <v>20012</v>
      </c>
    </row>
    <row r="9397" spans="1:4" x14ac:dyDescent="0.35">
      <c r="A9397" s="7" t="s">
        <v>968</v>
      </c>
      <c r="B9397" s="8">
        <v>41345</v>
      </c>
      <c r="C9397" s="9">
        <v>0</v>
      </c>
      <c r="D9397" s="10">
        <v>20012</v>
      </c>
    </row>
    <row r="9398" spans="1:4" x14ac:dyDescent="0.35">
      <c r="A9398" s="7" t="s">
        <v>968</v>
      </c>
      <c r="B9398" s="8">
        <v>41360</v>
      </c>
      <c r="C9398" s="9">
        <v>68.040000000000006</v>
      </c>
      <c r="D9398" s="10">
        <v>10046</v>
      </c>
    </row>
    <row r="9399" spans="1:4" x14ac:dyDescent="0.35">
      <c r="A9399" s="7" t="s">
        <v>968</v>
      </c>
      <c r="B9399" s="8">
        <v>41361</v>
      </c>
      <c r="C9399" s="9">
        <v>9.31</v>
      </c>
      <c r="D9399" s="10">
        <v>20031</v>
      </c>
    </row>
    <row r="9400" spans="1:4" x14ac:dyDescent="0.35">
      <c r="A9400" s="7" t="s">
        <v>968</v>
      </c>
      <c r="B9400" s="8">
        <v>41473</v>
      </c>
      <c r="C9400" s="9">
        <v>51.8</v>
      </c>
      <c r="D9400" s="10">
        <v>20005</v>
      </c>
    </row>
    <row r="9401" spans="1:4" x14ac:dyDescent="0.35">
      <c r="A9401" s="7" t="s">
        <v>968</v>
      </c>
      <c r="B9401" s="8">
        <v>41477</v>
      </c>
      <c r="C9401" s="9">
        <v>28.8</v>
      </c>
      <c r="D9401" s="10">
        <v>60012</v>
      </c>
    </row>
    <row r="9402" spans="1:4" x14ac:dyDescent="0.35">
      <c r="A9402" s="7" t="s">
        <v>968</v>
      </c>
      <c r="B9402" s="8">
        <v>41499</v>
      </c>
      <c r="C9402" s="9">
        <v>36.72</v>
      </c>
      <c r="D9402" s="10">
        <v>10039</v>
      </c>
    </row>
    <row r="9403" spans="1:4" x14ac:dyDescent="0.35">
      <c r="A9403" s="7" t="s">
        <v>968</v>
      </c>
      <c r="B9403" s="8">
        <v>41520</v>
      </c>
      <c r="C9403" s="9">
        <v>28.4</v>
      </c>
      <c r="D9403" s="10">
        <v>10005</v>
      </c>
    </row>
    <row r="9404" spans="1:4" x14ac:dyDescent="0.35">
      <c r="A9404" s="7" t="s">
        <v>968</v>
      </c>
      <c r="B9404" s="8">
        <v>41570</v>
      </c>
      <c r="C9404" s="9">
        <v>33.700000000000003</v>
      </c>
      <c r="D9404" s="10">
        <v>50007</v>
      </c>
    </row>
    <row r="9405" spans="1:4" x14ac:dyDescent="0.35">
      <c r="A9405" s="7" t="s">
        <v>969</v>
      </c>
      <c r="B9405" s="8">
        <v>41249</v>
      </c>
      <c r="C9405" s="9">
        <v>9.85</v>
      </c>
      <c r="D9405" s="10">
        <v>20115</v>
      </c>
    </row>
    <row r="9406" spans="1:4" x14ac:dyDescent="0.35">
      <c r="A9406" s="7" t="s">
        <v>970</v>
      </c>
      <c r="B9406" s="8">
        <v>41249</v>
      </c>
      <c r="C9406" s="9">
        <v>15.93</v>
      </c>
      <c r="D9406" s="10">
        <v>20052</v>
      </c>
    </row>
    <row r="9407" spans="1:4" x14ac:dyDescent="0.35">
      <c r="A9407" s="7" t="s">
        <v>971</v>
      </c>
      <c r="B9407" s="8">
        <v>41232</v>
      </c>
      <c r="C9407" s="9">
        <v>8.75</v>
      </c>
      <c r="D9407" s="10">
        <v>20135</v>
      </c>
    </row>
    <row r="9408" spans="1:4" x14ac:dyDescent="0.35">
      <c r="A9408" s="7" t="s">
        <v>971</v>
      </c>
      <c r="B9408" s="8">
        <v>41233</v>
      </c>
      <c r="C9408" s="9">
        <v>22.7</v>
      </c>
      <c r="D9408" s="10">
        <v>20178</v>
      </c>
    </row>
    <row r="9409" spans="1:4" x14ac:dyDescent="0.35">
      <c r="A9409" s="7" t="s">
        <v>971</v>
      </c>
      <c r="B9409" s="8">
        <v>41234</v>
      </c>
      <c r="C9409" s="9">
        <v>13.25</v>
      </c>
      <c r="D9409" s="10">
        <v>20112</v>
      </c>
    </row>
    <row r="9410" spans="1:4" x14ac:dyDescent="0.35">
      <c r="A9410" s="7" t="s">
        <v>971</v>
      </c>
      <c r="B9410" s="8">
        <v>41316</v>
      </c>
      <c r="C9410" s="9">
        <v>17.5</v>
      </c>
      <c r="D9410" s="10">
        <v>20241</v>
      </c>
    </row>
    <row r="9411" spans="1:4" x14ac:dyDescent="0.35">
      <c r="A9411" s="7" t="s">
        <v>971</v>
      </c>
      <c r="B9411" s="8">
        <v>41319</v>
      </c>
      <c r="C9411" s="9">
        <v>34.200000000000003</v>
      </c>
      <c r="D9411" s="10">
        <v>30028</v>
      </c>
    </row>
    <row r="9412" spans="1:4" x14ac:dyDescent="0.35">
      <c r="A9412" s="7" t="s">
        <v>971</v>
      </c>
      <c r="B9412" s="8">
        <v>41324</v>
      </c>
      <c r="C9412" s="9">
        <v>26.45</v>
      </c>
      <c r="D9412" s="10">
        <v>20124</v>
      </c>
    </row>
    <row r="9413" spans="1:4" x14ac:dyDescent="0.35">
      <c r="A9413" s="7" t="s">
        <v>971</v>
      </c>
      <c r="B9413" s="8">
        <v>41323</v>
      </c>
      <c r="C9413" s="9">
        <v>34.950000000000003</v>
      </c>
      <c r="D9413" s="10">
        <v>20134</v>
      </c>
    </row>
    <row r="9414" spans="1:4" x14ac:dyDescent="0.35">
      <c r="A9414" s="7" t="s">
        <v>971</v>
      </c>
      <c r="B9414" s="8">
        <v>41326</v>
      </c>
      <c r="C9414" s="9">
        <v>24.2</v>
      </c>
      <c r="D9414" s="10">
        <v>20210</v>
      </c>
    </row>
    <row r="9415" spans="1:4" x14ac:dyDescent="0.35">
      <c r="A9415" s="7" t="s">
        <v>971</v>
      </c>
      <c r="B9415" s="8">
        <v>41328</v>
      </c>
      <c r="C9415" s="9">
        <v>22.5</v>
      </c>
      <c r="D9415" s="10">
        <v>30068</v>
      </c>
    </row>
    <row r="9416" spans="1:4" x14ac:dyDescent="0.35">
      <c r="A9416" s="7" t="s">
        <v>971</v>
      </c>
      <c r="B9416" s="8">
        <v>41327</v>
      </c>
      <c r="C9416" s="9">
        <v>21.45</v>
      </c>
      <c r="D9416" s="10">
        <v>20196</v>
      </c>
    </row>
    <row r="9417" spans="1:4" x14ac:dyDescent="0.35">
      <c r="A9417" s="7" t="s">
        <v>971</v>
      </c>
      <c r="B9417" s="8">
        <v>41401</v>
      </c>
      <c r="C9417" s="9">
        <v>13.95</v>
      </c>
      <c r="D9417" s="10">
        <v>20192</v>
      </c>
    </row>
    <row r="9418" spans="1:4" x14ac:dyDescent="0.35">
      <c r="A9418" s="7" t="s">
        <v>972</v>
      </c>
      <c r="B9418" s="8">
        <v>41232</v>
      </c>
      <c r="C9418" s="9">
        <v>35.25</v>
      </c>
      <c r="D9418" s="10">
        <v>20162</v>
      </c>
    </row>
    <row r="9419" spans="1:4" x14ac:dyDescent="0.35">
      <c r="A9419" s="7" t="s">
        <v>973</v>
      </c>
      <c r="B9419" s="8">
        <v>41250</v>
      </c>
      <c r="C9419" s="9">
        <v>18.95</v>
      </c>
      <c r="D9419" s="10">
        <v>70041</v>
      </c>
    </row>
    <row r="9420" spans="1:4" x14ac:dyDescent="0.35">
      <c r="A9420" s="7" t="s">
        <v>973</v>
      </c>
      <c r="B9420" s="8">
        <v>41249</v>
      </c>
      <c r="C9420" s="9">
        <v>4.5</v>
      </c>
      <c r="D9420" s="10">
        <v>20102</v>
      </c>
    </row>
    <row r="9421" spans="1:4" x14ac:dyDescent="0.35">
      <c r="A9421" s="7" t="s">
        <v>974</v>
      </c>
      <c r="B9421" s="8">
        <v>41251</v>
      </c>
      <c r="C9421" s="9">
        <v>10.5</v>
      </c>
      <c r="D9421" s="10">
        <v>20184</v>
      </c>
    </row>
    <row r="9422" spans="1:4" x14ac:dyDescent="0.35">
      <c r="A9422" s="7" t="s">
        <v>975</v>
      </c>
      <c r="B9422" s="8">
        <v>41251</v>
      </c>
      <c r="C9422" s="9">
        <v>15.43</v>
      </c>
      <c r="D9422" s="10">
        <v>20017</v>
      </c>
    </row>
    <row r="9423" spans="1:4" x14ac:dyDescent="0.35">
      <c r="A9423" s="7" t="s">
        <v>976</v>
      </c>
      <c r="B9423" s="8">
        <v>41250</v>
      </c>
      <c r="C9423" s="9">
        <v>28.45</v>
      </c>
      <c r="D9423" s="10">
        <v>30004</v>
      </c>
    </row>
    <row r="9424" spans="1:4" x14ac:dyDescent="0.35">
      <c r="A9424" s="7" t="s">
        <v>977</v>
      </c>
      <c r="B9424" s="8">
        <v>41249</v>
      </c>
      <c r="C9424" s="9">
        <v>0.01</v>
      </c>
      <c r="D9424" s="10">
        <v>40059</v>
      </c>
    </row>
    <row r="9425" spans="1:4" x14ac:dyDescent="0.35">
      <c r="A9425" s="7" t="s">
        <v>977</v>
      </c>
      <c r="B9425" s="8">
        <v>41252</v>
      </c>
      <c r="C9425" s="9">
        <v>552.75</v>
      </c>
      <c r="D9425" s="10">
        <v>70060</v>
      </c>
    </row>
    <row r="9426" spans="1:4" x14ac:dyDescent="0.35">
      <c r="A9426" s="7" t="s">
        <v>977</v>
      </c>
      <c r="B9426" s="8">
        <v>41254</v>
      </c>
      <c r="C9426" s="9">
        <v>638.14</v>
      </c>
      <c r="D9426" s="10">
        <v>60029</v>
      </c>
    </row>
    <row r="9427" spans="1:4" x14ac:dyDescent="0.35">
      <c r="A9427" s="7" t="s">
        <v>977</v>
      </c>
      <c r="B9427" s="8">
        <v>41256</v>
      </c>
      <c r="C9427" s="9">
        <v>129.25</v>
      </c>
      <c r="D9427" s="10">
        <v>40027</v>
      </c>
    </row>
    <row r="9428" spans="1:4" x14ac:dyDescent="0.35">
      <c r="A9428" s="7" t="s">
        <v>977</v>
      </c>
      <c r="B9428" s="8">
        <v>41284</v>
      </c>
      <c r="C9428" s="9">
        <v>691.23</v>
      </c>
      <c r="D9428" s="10">
        <v>10107</v>
      </c>
    </row>
    <row r="9429" spans="1:4" x14ac:dyDescent="0.35">
      <c r="A9429" s="7" t="s">
        <v>977</v>
      </c>
      <c r="B9429" s="8">
        <v>41282</v>
      </c>
      <c r="C9429" s="9">
        <v>501.49</v>
      </c>
      <c r="D9429" s="10">
        <v>40018</v>
      </c>
    </row>
    <row r="9430" spans="1:4" x14ac:dyDescent="0.35">
      <c r="A9430" s="7" t="s">
        <v>978</v>
      </c>
      <c r="B9430" s="8">
        <v>41254</v>
      </c>
      <c r="C9430" s="9">
        <v>15</v>
      </c>
      <c r="D9430" s="10">
        <v>20052</v>
      </c>
    </row>
    <row r="9431" spans="1:4" x14ac:dyDescent="0.35">
      <c r="A9431" s="7" t="s">
        <v>979</v>
      </c>
      <c r="B9431" s="8">
        <v>41247</v>
      </c>
      <c r="C9431" s="9">
        <v>12.28</v>
      </c>
      <c r="D9431" s="10">
        <v>10019</v>
      </c>
    </row>
    <row r="9432" spans="1:4" x14ac:dyDescent="0.35">
      <c r="A9432" s="7" t="s">
        <v>979</v>
      </c>
      <c r="B9432" s="8">
        <v>41247</v>
      </c>
      <c r="C9432" s="9">
        <v>8.9499999999999993</v>
      </c>
      <c r="D9432" s="10">
        <v>10007</v>
      </c>
    </row>
    <row r="9433" spans="1:4" x14ac:dyDescent="0.35">
      <c r="A9433" s="7" t="s">
        <v>980</v>
      </c>
      <c r="B9433" s="8">
        <v>41247</v>
      </c>
      <c r="C9433" s="9">
        <v>11.38</v>
      </c>
      <c r="D9433" s="10">
        <v>10018</v>
      </c>
    </row>
    <row r="9434" spans="1:4" x14ac:dyDescent="0.35">
      <c r="A9434" s="7" t="s">
        <v>980</v>
      </c>
      <c r="B9434" s="8">
        <v>41284</v>
      </c>
      <c r="C9434" s="9">
        <v>11.38</v>
      </c>
      <c r="D9434" s="10">
        <v>70059</v>
      </c>
    </row>
    <row r="9435" spans="1:4" x14ac:dyDescent="0.35">
      <c r="A9435" s="7" t="s">
        <v>980</v>
      </c>
      <c r="B9435" s="8">
        <v>41425</v>
      </c>
      <c r="C9435" s="9">
        <v>8.9499999999999993</v>
      </c>
      <c r="D9435" s="10">
        <v>60020</v>
      </c>
    </row>
    <row r="9436" spans="1:4" x14ac:dyDescent="0.35">
      <c r="A9436" s="7" t="s">
        <v>980</v>
      </c>
      <c r="B9436" s="8">
        <v>41516</v>
      </c>
      <c r="C9436" s="9">
        <v>9.9499999999999993</v>
      </c>
      <c r="D9436" s="10">
        <v>40006</v>
      </c>
    </row>
    <row r="9437" spans="1:4" x14ac:dyDescent="0.35">
      <c r="A9437" s="7" t="s">
        <v>981</v>
      </c>
      <c r="B9437" s="8">
        <v>41247</v>
      </c>
      <c r="C9437" s="9">
        <v>10.52</v>
      </c>
      <c r="D9437" s="10">
        <v>10073</v>
      </c>
    </row>
    <row r="9438" spans="1:4" x14ac:dyDescent="0.35">
      <c r="A9438" s="7" t="s">
        <v>981</v>
      </c>
      <c r="B9438" s="8">
        <v>41262</v>
      </c>
      <c r="C9438" s="9">
        <v>7.98</v>
      </c>
      <c r="D9438" s="10">
        <v>60021</v>
      </c>
    </row>
    <row r="9439" spans="1:4" x14ac:dyDescent="0.35">
      <c r="A9439" s="7" t="s">
        <v>981</v>
      </c>
      <c r="B9439" s="8">
        <v>41274</v>
      </c>
      <c r="C9439" s="9">
        <v>11.69</v>
      </c>
      <c r="D9439" s="10">
        <v>50007</v>
      </c>
    </row>
    <row r="9440" spans="1:4" x14ac:dyDescent="0.35">
      <c r="A9440" s="7" t="s">
        <v>981</v>
      </c>
      <c r="B9440" s="8">
        <v>41278</v>
      </c>
      <c r="C9440" s="9">
        <v>30.95</v>
      </c>
      <c r="D9440" s="10">
        <v>20027</v>
      </c>
    </row>
    <row r="9441" spans="1:4" x14ac:dyDescent="0.35">
      <c r="A9441" s="7" t="s">
        <v>981</v>
      </c>
      <c r="B9441" s="8">
        <v>41281</v>
      </c>
      <c r="C9441" s="9">
        <v>7.65</v>
      </c>
      <c r="D9441" s="10">
        <v>30001</v>
      </c>
    </row>
    <row r="9442" spans="1:4" x14ac:dyDescent="0.35">
      <c r="A9442" s="7" t="s">
        <v>981</v>
      </c>
      <c r="B9442" s="8">
        <v>41281</v>
      </c>
      <c r="C9442" s="9">
        <v>8.09</v>
      </c>
      <c r="D9442" s="10">
        <v>30001</v>
      </c>
    </row>
    <row r="9443" spans="1:4" x14ac:dyDescent="0.35">
      <c r="A9443" s="7" t="s">
        <v>981</v>
      </c>
      <c r="B9443" s="8">
        <v>41281</v>
      </c>
      <c r="C9443" s="9">
        <v>6.75</v>
      </c>
      <c r="D9443" s="10">
        <v>30001</v>
      </c>
    </row>
    <row r="9444" spans="1:4" x14ac:dyDescent="0.35">
      <c r="A9444" s="7" t="s">
        <v>981</v>
      </c>
      <c r="B9444" s="8">
        <v>41284</v>
      </c>
      <c r="C9444" s="9">
        <v>18.850000000000001</v>
      </c>
      <c r="D9444" s="10">
        <v>70034</v>
      </c>
    </row>
    <row r="9445" spans="1:4" x14ac:dyDescent="0.35">
      <c r="A9445" s="7" t="s">
        <v>981</v>
      </c>
      <c r="B9445" s="8">
        <v>41286</v>
      </c>
      <c r="C9445" s="9">
        <v>18.809999999999999</v>
      </c>
      <c r="D9445" s="10">
        <v>10022</v>
      </c>
    </row>
    <row r="9446" spans="1:4" x14ac:dyDescent="0.35">
      <c r="A9446" s="7" t="s">
        <v>981</v>
      </c>
      <c r="B9446" s="8">
        <v>41306</v>
      </c>
      <c r="C9446" s="9">
        <v>3.37</v>
      </c>
      <c r="D9446" s="10">
        <v>20041</v>
      </c>
    </row>
    <row r="9447" spans="1:4" x14ac:dyDescent="0.35">
      <c r="A9447" s="7" t="s">
        <v>981</v>
      </c>
      <c r="B9447" s="8">
        <v>41309</v>
      </c>
      <c r="C9447" s="9">
        <v>8.0500000000000007</v>
      </c>
      <c r="D9447" s="10">
        <v>40010</v>
      </c>
    </row>
    <row r="9448" spans="1:4" x14ac:dyDescent="0.35">
      <c r="A9448" s="7" t="s">
        <v>981</v>
      </c>
      <c r="B9448" s="8">
        <v>41327</v>
      </c>
      <c r="C9448" s="9">
        <v>12.55</v>
      </c>
      <c r="D9448" s="10">
        <v>10041</v>
      </c>
    </row>
    <row r="9449" spans="1:4" x14ac:dyDescent="0.35">
      <c r="A9449" s="7" t="s">
        <v>981</v>
      </c>
      <c r="B9449" s="8">
        <v>41344</v>
      </c>
      <c r="C9449" s="9">
        <v>17.91</v>
      </c>
      <c r="D9449" s="10">
        <v>20030</v>
      </c>
    </row>
    <row r="9450" spans="1:4" x14ac:dyDescent="0.35">
      <c r="A9450" s="7" t="s">
        <v>981</v>
      </c>
      <c r="B9450" s="8">
        <v>41347</v>
      </c>
      <c r="C9450" s="9">
        <v>7.65</v>
      </c>
      <c r="D9450" s="10">
        <v>30001</v>
      </c>
    </row>
    <row r="9451" spans="1:4" x14ac:dyDescent="0.35">
      <c r="A9451" s="7" t="s">
        <v>981</v>
      </c>
      <c r="B9451" s="8">
        <v>41347</v>
      </c>
      <c r="C9451" s="9">
        <v>8.09</v>
      </c>
      <c r="D9451" s="10">
        <v>30001</v>
      </c>
    </row>
    <row r="9452" spans="1:4" x14ac:dyDescent="0.35">
      <c r="A9452" s="7" t="s">
        <v>981</v>
      </c>
      <c r="B9452" s="8">
        <v>41347</v>
      </c>
      <c r="C9452" s="9">
        <v>6.75</v>
      </c>
      <c r="D9452" s="10">
        <v>30001</v>
      </c>
    </row>
    <row r="9453" spans="1:4" x14ac:dyDescent="0.35">
      <c r="A9453" s="7" t="s">
        <v>981</v>
      </c>
      <c r="B9453" s="8">
        <v>41352</v>
      </c>
      <c r="C9453" s="9">
        <v>8.5500000000000007</v>
      </c>
      <c r="D9453" s="10">
        <v>10011</v>
      </c>
    </row>
    <row r="9454" spans="1:4" x14ac:dyDescent="0.35">
      <c r="A9454" s="7" t="s">
        <v>981</v>
      </c>
      <c r="B9454" s="8">
        <v>41355</v>
      </c>
      <c r="C9454" s="9">
        <v>9.85</v>
      </c>
      <c r="D9454" s="10">
        <v>20057</v>
      </c>
    </row>
    <row r="9455" spans="1:4" x14ac:dyDescent="0.35">
      <c r="A9455" s="7" t="s">
        <v>981</v>
      </c>
      <c r="B9455" s="8">
        <v>41369</v>
      </c>
      <c r="C9455" s="9">
        <v>7.15</v>
      </c>
      <c r="D9455" s="10">
        <v>10015</v>
      </c>
    </row>
    <row r="9456" spans="1:4" x14ac:dyDescent="0.35">
      <c r="A9456" s="7" t="s">
        <v>981</v>
      </c>
      <c r="B9456" s="8">
        <v>41373</v>
      </c>
      <c r="C9456" s="9">
        <v>7.65</v>
      </c>
      <c r="D9456" s="10">
        <v>10057</v>
      </c>
    </row>
    <row r="9457" spans="1:4" x14ac:dyDescent="0.35">
      <c r="A9457" s="7" t="s">
        <v>981</v>
      </c>
      <c r="B9457" s="8">
        <v>41373</v>
      </c>
      <c r="C9457" s="9">
        <v>22.45</v>
      </c>
      <c r="D9457" s="10">
        <v>10057</v>
      </c>
    </row>
    <row r="9458" spans="1:4" x14ac:dyDescent="0.35">
      <c r="A9458" s="7" t="s">
        <v>981</v>
      </c>
      <c r="B9458" s="8">
        <v>41376</v>
      </c>
      <c r="C9458" s="9">
        <v>6.75</v>
      </c>
      <c r="D9458" s="10">
        <v>10035</v>
      </c>
    </row>
    <row r="9459" spans="1:4" x14ac:dyDescent="0.35">
      <c r="A9459" s="7" t="s">
        <v>981</v>
      </c>
      <c r="B9459" s="8">
        <v>41376</v>
      </c>
      <c r="C9459" s="9">
        <v>7.65</v>
      </c>
      <c r="D9459" s="10">
        <v>10035</v>
      </c>
    </row>
    <row r="9460" spans="1:4" x14ac:dyDescent="0.35">
      <c r="A9460" s="7" t="s">
        <v>981</v>
      </c>
      <c r="B9460" s="8">
        <v>41376</v>
      </c>
      <c r="C9460" s="9">
        <v>15.7</v>
      </c>
      <c r="D9460" s="10">
        <v>10035</v>
      </c>
    </row>
    <row r="9461" spans="1:4" x14ac:dyDescent="0.35">
      <c r="A9461" s="7" t="s">
        <v>981</v>
      </c>
      <c r="B9461" s="8">
        <v>41382</v>
      </c>
      <c r="C9461" s="9">
        <v>6.75</v>
      </c>
      <c r="D9461" s="10">
        <v>10035</v>
      </c>
    </row>
    <row r="9462" spans="1:4" x14ac:dyDescent="0.35">
      <c r="A9462" s="7" t="s">
        <v>981</v>
      </c>
      <c r="B9462" s="8">
        <v>41382</v>
      </c>
      <c r="C9462" s="9">
        <v>7.65</v>
      </c>
      <c r="D9462" s="10">
        <v>10035</v>
      </c>
    </row>
    <row r="9463" spans="1:4" x14ac:dyDescent="0.35">
      <c r="A9463" s="7" t="s">
        <v>981</v>
      </c>
      <c r="B9463" s="8">
        <v>41382</v>
      </c>
      <c r="C9463" s="9">
        <v>15.7</v>
      </c>
      <c r="D9463" s="10">
        <v>10035</v>
      </c>
    </row>
    <row r="9464" spans="1:4" x14ac:dyDescent="0.35">
      <c r="A9464" s="7" t="s">
        <v>981</v>
      </c>
      <c r="B9464" s="8">
        <v>41390</v>
      </c>
      <c r="C9464" s="9">
        <v>15.97</v>
      </c>
      <c r="D9464" s="10">
        <v>10016</v>
      </c>
    </row>
    <row r="9465" spans="1:4" x14ac:dyDescent="0.35">
      <c r="A9465" s="7" t="s">
        <v>981</v>
      </c>
      <c r="B9465" s="8">
        <v>41387</v>
      </c>
      <c r="C9465" s="9">
        <v>7.65</v>
      </c>
      <c r="D9465" s="10">
        <v>10053</v>
      </c>
    </row>
    <row r="9466" spans="1:4" x14ac:dyDescent="0.35">
      <c r="A9466" s="7" t="s">
        <v>981</v>
      </c>
      <c r="B9466" s="8">
        <v>41387</v>
      </c>
      <c r="C9466" s="9">
        <v>4.5</v>
      </c>
      <c r="D9466" s="10">
        <v>10053</v>
      </c>
    </row>
    <row r="9467" spans="1:4" x14ac:dyDescent="0.35">
      <c r="A9467" s="7" t="s">
        <v>981</v>
      </c>
      <c r="B9467" s="8">
        <v>41389</v>
      </c>
      <c r="C9467" s="9">
        <v>8.5500000000000007</v>
      </c>
      <c r="D9467" s="10">
        <v>20007</v>
      </c>
    </row>
    <row r="9468" spans="1:4" x14ac:dyDescent="0.35">
      <c r="A9468" s="7" t="s">
        <v>981</v>
      </c>
      <c r="B9468" s="8">
        <v>41396</v>
      </c>
      <c r="C9468" s="9">
        <v>0</v>
      </c>
      <c r="D9468" s="10">
        <v>10037</v>
      </c>
    </row>
    <row r="9469" spans="1:4" x14ac:dyDescent="0.35">
      <c r="A9469" s="7" t="s">
        <v>981</v>
      </c>
      <c r="B9469" s="8">
        <v>41396</v>
      </c>
      <c r="C9469" s="9">
        <v>13.5</v>
      </c>
      <c r="D9469" s="10">
        <v>10037</v>
      </c>
    </row>
    <row r="9470" spans="1:4" x14ac:dyDescent="0.35">
      <c r="A9470" s="7" t="s">
        <v>981</v>
      </c>
      <c r="B9470" s="8">
        <v>41403</v>
      </c>
      <c r="C9470" s="9">
        <v>8.5500000000000007</v>
      </c>
      <c r="D9470" s="10">
        <v>20047</v>
      </c>
    </row>
    <row r="9471" spans="1:4" x14ac:dyDescent="0.35">
      <c r="A9471" s="7" t="s">
        <v>981</v>
      </c>
      <c r="B9471" s="8">
        <v>41401</v>
      </c>
      <c r="C9471" s="9">
        <v>8.09</v>
      </c>
      <c r="D9471" s="10">
        <v>20055</v>
      </c>
    </row>
    <row r="9472" spans="1:4" x14ac:dyDescent="0.35">
      <c r="A9472" s="7" t="s">
        <v>981</v>
      </c>
      <c r="B9472" s="8">
        <v>41402</v>
      </c>
      <c r="C9472" s="9">
        <v>45.92</v>
      </c>
      <c r="D9472" s="10">
        <v>10094</v>
      </c>
    </row>
    <row r="9473" spans="1:4" x14ac:dyDescent="0.35">
      <c r="A9473" s="7" t="s">
        <v>981</v>
      </c>
      <c r="B9473" s="8">
        <v>41408</v>
      </c>
      <c r="C9473" s="9">
        <v>13.05</v>
      </c>
      <c r="D9473" s="10">
        <v>10027</v>
      </c>
    </row>
    <row r="9474" spans="1:4" x14ac:dyDescent="0.35">
      <c r="A9474" s="7" t="s">
        <v>981</v>
      </c>
      <c r="B9474" s="8">
        <v>41408</v>
      </c>
      <c r="C9474" s="9">
        <v>13.5</v>
      </c>
      <c r="D9474" s="10">
        <v>10027</v>
      </c>
    </row>
    <row r="9475" spans="1:4" x14ac:dyDescent="0.35">
      <c r="A9475" s="7" t="s">
        <v>981</v>
      </c>
      <c r="B9475" s="8">
        <v>41410</v>
      </c>
      <c r="C9475" s="9">
        <v>13.05</v>
      </c>
      <c r="D9475" s="10">
        <v>10027</v>
      </c>
    </row>
    <row r="9476" spans="1:4" x14ac:dyDescent="0.35">
      <c r="A9476" s="7" t="s">
        <v>981</v>
      </c>
      <c r="B9476" s="8">
        <v>41410</v>
      </c>
      <c r="C9476" s="9">
        <v>13.5</v>
      </c>
      <c r="D9476" s="10">
        <v>10027</v>
      </c>
    </row>
    <row r="9477" spans="1:4" x14ac:dyDescent="0.35">
      <c r="A9477" s="7" t="s">
        <v>981</v>
      </c>
      <c r="B9477" s="8">
        <v>41415</v>
      </c>
      <c r="C9477" s="9">
        <v>7.65</v>
      </c>
      <c r="D9477" s="10">
        <v>30002</v>
      </c>
    </row>
    <row r="9478" spans="1:4" x14ac:dyDescent="0.35">
      <c r="A9478" s="7" t="s">
        <v>981</v>
      </c>
      <c r="B9478" s="8">
        <v>41415</v>
      </c>
      <c r="C9478" s="9">
        <v>9.85</v>
      </c>
      <c r="D9478" s="10">
        <v>30002</v>
      </c>
    </row>
    <row r="9479" spans="1:4" x14ac:dyDescent="0.35">
      <c r="A9479" s="7" t="s">
        <v>981</v>
      </c>
      <c r="B9479" s="8">
        <v>41416</v>
      </c>
      <c r="C9479" s="9">
        <v>10.8</v>
      </c>
      <c r="D9479" s="10">
        <v>10084</v>
      </c>
    </row>
    <row r="9480" spans="1:4" x14ac:dyDescent="0.35">
      <c r="A9480" s="7" t="s">
        <v>981</v>
      </c>
      <c r="B9480" s="8">
        <v>41423</v>
      </c>
      <c r="C9480" s="9">
        <v>7.65</v>
      </c>
      <c r="D9480" s="10">
        <v>10057</v>
      </c>
    </row>
    <row r="9481" spans="1:4" x14ac:dyDescent="0.35">
      <c r="A9481" s="7" t="s">
        <v>981</v>
      </c>
      <c r="B9481" s="8">
        <v>41423</v>
      </c>
      <c r="C9481" s="9">
        <v>22.45</v>
      </c>
      <c r="D9481" s="10">
        <v>10057</v>
      </c>
    </row>
    <row r="9482" spans="1:4" x14ac:dyDescent="0.35">
      <c r="A9482" s="7" t="s">
        <v>981</v>
      </c>
      <c r="B9482" s="8">
        <v>41425</v>
      </c>
      <c r="C9482" s="9">
        <v>12.55</v>
      </c>
      <c r="D9482" s="10">
        <v>10029</v>
      </c>
    </row>
    <row r="9483" spans="1:4" x14ac:dyDescent="0.35">
      <c r="A9483" s="7" t="s">
        <v>981</v>
      </c>
      <c r="B9483" s="8">
        <v>41425</v>
      </c>
      <c r="C9483" s="9">
        <v>17.04</v>
      </c>
      <c r="D9483" s="10">
        <v>10029</v>
      </c>
    </row>
    <row r="9484" spans="1:4" x14ac:dyDescent="0.35">
      <c r="A9484" s="7" t="s">
        <v>981</v>
      </c>
      <c r="B9484" s="8">
        <v>41422</v>
      </c>
      <c r="C9484" s="9">
        <v>8.0500000000000007</v>
      </c>
      <c r="D9484" s="10">
        <v>10020</v>
      </c>
    </row>
    <row r="9485" spans="1:4" x14ac:dyDescent="0.35">
      <c r="A9485" s="7" t="s">
        <v>981</v>
      </c>
      <c r="B9485" s="8">
        <v>41442</v>
      </c>
      <c r="C9485" s="9">
        <v>7.15</v>
      </c>
      <c r="D9485" s="10">
        <v>70037</v>
      </c>
    </row>
    <row r="9486" spans="1:4" x14ac:dyDescent="0.35">
      <c r="A9486" s="7" t="s">
        <v>981</v>
      </c>
      <c r="B9486" s="8">
        <v>41443</v>
      </c>
      <c r="C9486" s="9">
        <v>6.75</v>
      </c>
      <c r="D9486" s="10">
        <v>10033</v>
      </c>
    </row>
    <row r="9487" spans="1:4" x14ac:dyDescent="0.35">
      <c r="A9487" s="7" t="s">
        <v>981</v>
      </c>
      <c r="B9487" s="8">
        <v>41450</v>
      </c>
      <c r="C9487" s="9">
        <v>12.6</v>
      </c>
      <c r="D9487" s="10">
        <v>20019</v>
      </c>
    </row>
    <row r="9488" spans="1:4" x14ac:dyDescent="0.35">
      <c r="A9488" s="7" t="s">
        <v>981</v>
      </c>
      <c r="B9488" s="8">
        <v>41458</v>
      </c>
      <c r="C9488" s="9">
        <v>16.600000000000001</v>
      </c>
      <c r="D9488" s="10">
        <v>10025</v>
      </c>
    </row>
    <row r="9489" spans="1:4" x14ac:dyDescent="0.35">
      <c r="A9489" s="7" t="s">
        <v>981</v>
      </c>
      <c r="B9489" s="8">
        <v>41464</v>
      </c>
      <c r="C9489" s="9">
        <v>7.65</v>
      </c>
      <c r="D9489" s="10">
        <v>70032</v>
      </c>
    </row>
    <row r="9490" spans="1:4" x14ac:dyDescent="0.35">
      <c r="A9490" s="7" t="s">
        <v>981</v>
      </c>
      <c r="B9490" s="8">
        <v>41460</v>
      </c>
      <c r="C9490" s="9">
        <v>13.05</v>
      </c>
      <c r="D9490" s="10">
        <v>20045</v>
      </c>
    </row>
    <row r="9491" spans="1:4" x14ac:dyDescent="0.35">
      <c r="A9491" s="7" t="s">
        <v>981</v>
      </c>
      <c r="B9491" s="8">
        <v>41467</v>
      </c>
      <c r="C9491" s="9">
        <v>9.85</v>
      </c>
      <c r="D9491" s="10">
        <v>10036</v>
      </c>
    </row>
    <row r="9492" spans="1:4" x14ac:dyDescent="0.35">
      <c r="A9492" s="7" t="s">
        <v>981</v>
      </c>
      <c r="B9492" s="8">
        <v>41474</v>
      </c>
      <c r="C9492" s="9">
        <v>7.65</v>
      </c>
      <c r="D9492" s="10">
        <v>10057</v>
      </c>
    </row>
    <row r="9493" spans="1:4" x14ac:dyDescent="0.35">
      <c r="A9493" s="7" t="s">
        <v>981</v>
      </c>
      <c r="B9493" s="8">
        <v>41474</v>
      </c>
      <c r="C9493" s="9">
        <v>22.45</v>
      </c>
      <c r="D9493" s="10">
        <v>10057</v>
      </c>
    </row>
    <row r="9494" spans="1:4" x14ac:dyDescent="0.35">
      <c r="A9494" s="7" t="s">
        <v>981</v>
      </c>
      <c r="B9494" s="8">
        <v>41473</v>
      </c>
      <c r="C9494" s="9">
        <v>8.0500000000000007</v>
      </c>
      <c r="D9494" s="10">
        <v>10092</v>
      </c>
    </row>
    <row r="9495" spans="1:4" x14ac:dyDescent="0.35">
      <c r="A9495" s="7" t="s">
        <v>981</v>
      </c>
      <c r="B9495" s="8">
        <v>41485</v>
      </c>
      <c r="C9495" s="9">
        <v>13.5</v>
      </c>
      <c r="D9495" s="10">
        <v>10060</v>
      </c>
    </row>
    <row r="9496" spans="1:4" x14ac:dyDescent="0.35">
      <c r="A9496" s="7" t="s">
        <v>981</v>
      </c>
      <c r="B9496" s="8">
        <v>41484</v>
      </c>
      <c r="C9496" s="9">
        <v>7.65</v>
      </c>
      <c r="D9496" s="10">
        <v>10053</v>
      </c>
    </row>
    <row r="9497" spans="1:4" x14ac:dyDescent="0.35">
      <c r="A9497" s="7" t="s">
        <v>981</v>
      </c>
      <c r="B9497" s="8">
        <v>41484</v>
      </c>
      <c r="C9497" s="9">
        <v>4.5</v>
      </c>
      <c r="D9497" s="10">
        <v>10053</v>
      </c>
    </row>
    <row r="9498" spans="1:4" x14ac:dyDescent="0.35">
      <c r="A9498" s="7" t="s">
        <v>981</v>
      </c>
      <c r="B9498" s="8">
        <v>41487</v>
      </c>
      <c r="C9498" s="9">
        <v>10.71</v>
      </c>
      <c r="D9498" s="10">
        <v>30024</v>
      </c>
    </row>
    <row r="9499" spans="1:4" x14ac:dyDescent="0.35">
      <c r="A9499" s="7" t="s">
        <v>981</v>
      </c>
      <c r="B9499" s="8">
        <v>41495</v>
      </c>
      <c r="C9499" s="9">
        <v>6.7</v>
      </c>
      <c r="D9499" s="10">
        <v>60033</v>
      </c>
    </row>
    <row r="9500" spans="1:4" x14ac:dyDescent="0.35">
      <c r="A9500" s="7" t="s">
        <v>981</v>
      </c>
      <c r="B9500" s="8">
        <v>41499</v>
      </c>
      <c r="C9500" s="9">
        <v>4.51</v>
      </c>
      <c r="D9500" s="10">
        <v>20023</v>
      </c>
    </row>
    <row r="9501" spans="1:4" x14ac:dyDescent="0.35">
      <c r="A9501" s="7" t="s">
        <v>981</v>
      </c>
      <c r="B9501" s="8">
        <v>41502</v>
      </c>
      <c r="C9501" s="9">
        <v>0</v>
      </c>
      <c r="D9501" s="10">
        <v>10037</v>
      </c>
    </row>
    <row r="9502" spans="1:4" x14ac:dyDescent="0.35">
      <c r="A9502" s="7" t="s">
        <v>981</v>
      </c>
      <c r="B9502" s="8">
        <v>41502</v>
      </c>
      <c r="C9502" s="9">
        <v>13.5</v>
      </c>
      <c r="D9502" s="10">
        <v>10037</v>
      </c>
    </row>
    <row r="9503" spans="1:4" x14ac:dyDescent="0.35">
      <c r="A9503" s="7" t="s">
        <v>981</v>
      </c>
      <c r="B9503" s="8">
        <v>41501</v>
      </c>
      <c r="C9503" s="9">
        <v>23.04</v>
      </c>
      <c r="D9503" s="10">
        <v>40022</v>
      </c>
    </row>
    <row r="9504" spans="1:4" x14ac:dyDescent="0.35">
      <c r="A9504" s="7" t="s">
        <v>981</v>
      </c>
      <c r="B9504" s="8">
        <v>41505</v>
      </c>
      <c r="C9504" s="9">
        <v>7.65</v>
      </c>
      <c r="D9504" s="10">
        <v>30022</v>
      </c>
    </row>
    <row r="9505" spans="1:4" x14ac:dyDescent="0.35">
      <c r="A9505" s="7" t="s">
        <v>981</v>
      </c>
      <c r="B9505" s="8">
        <v>41509</v>
      </c>
      <c r="C9505" s="9">
        <v>7.65</v>
      </c>
      <c r="D9505" s="10">
        <v>30002</v>
      </c>
    </row>
    <row r="9506" spans="1:4" x14ac:dyDescent="0.35">
      <c r="A9506" s="7" t="s">
        <v>981</v>
      </c>
      <c r="B9506" s="8">
        <v>41509</v>
      </c>
      <c r="C9506" s="9">
        <v>9.85</v>
      </c>
      <c r="D9506" s="10">
        <v>30002</v>
      </c>
    </row>
    <row r="9507" spans="1:4" x14ac:dyDescent="0.35">
      <c r="A9507" s="7" t="s">
        <v>981</v>
      </c>
      <c r="B9507" s="8">
        <v>41516</v>
      </c>
      <c r="C9507" s="9">
        <v>8.0500000000000007</v>
      </c>
      <c r="D9507" s="10">
        <v>60004</v>
      </c>
    </row>
    <row r="9508" spans="1:4" x14ac:dyDescent="0.35">
      <c r="A9508" s="7" t="s">
        <v>981</v>
      </c>
      <c r="B9508" s="8">
        <v>41522</v>
      </c>
      <c r="C9508" s="9">
        <v>9.85</v>
      </c>
      <c r="D9508" s="10">
        <v>30005</v>
      </c>
    </row>
    <row r="9509" spans="1:4" x14ac:dyDescent="0.35">
      <c r="A9509" s="7" t="s">
        <v>981</v>
      </c>
      <c r="B9509" s="8">
        <v>41522</v>
      </c>
      <c r="C9509" s="9">
        <v>9.4499999999999993</v>
      </c>
      <c r="D9509" s="10">
        <v>30005</v>
      </c>
    </row>
    <row r="9510" spans="1:4" x14ac:dyDescent="0.35">
      <c r="A9510" s="7" t="s">
        <v>981</v>
      </c>
      <c r="B9510" s="8">
        <v>41526</v>
      </c>
      <c r="C9510" s="9">
        <v>11.02</v>
      </c>
      <c r="D9510" s="10">
        <v>20039</v>
      </c>
    </row>
    <row r="9511" spans="1:4" x14ac:dyDescent="0.35">
      <c r="A9511" s="7" t="s">
        <v>981</v>
      </c>
      <c r="B9511" s="8">
        <v>41528</v>
      </c>
      <c r="C9511" s="9">
        <v>13.9</v>
      </c>
      <c r="D9511" s="10">
        <v>10069</v>
      </c>
    </row>
    <row r="9512" spans="1:4" x14ac:dyDescent="0.35">
      <c r="A9512" s="7" t="s">
        <v>981</v>
      </c>
      <c r="B9512" s="8">
        <v>41533</v>
      </c>
      <c r="C9512" s="9">
        <v>6.75</v>
      </c>
      <c r="D9512" s="10">
        <v>10035</v>
      </c>
    </row>
    <row r="9513" spans="1:4" x14ac:dyDescent="0.35">
      <c r="A9513" s="7" t="s">
        <v>981</v>
      </c>
      <c r="B9513" s="8">
        <v>41533</v>
      </c>
      <c r="C9513" s="9">
        <v>7.65</v>
      </c>
      <c r="D9513" s="10">
        <v>10035</v>
      </c>
    </row>
    <row r="9514" spans="1:4" x14ac:dyDescent="0.35">
      <c r="A9514" s="7" t="s">
        <v>981</v>
      </c>
      <c r="B9514" s="8">
        <v>41533</v>
      </c>
      <c r="C9514" s="9">
        <v>15.7</v>
      </c>
      <c r="D9514" s="10">
        <v>10035</v>
      </c>
    </row>
    <row r="9515" spans="1:4" x14ac:dyDescent="0.35">
      <c r="A9515" s="7" t="s">
        <v>981</v>
      </c>
      <c r="B9515" s="8">
        <v>41529</v>
      </c>
      <c r="C9515" s="9">
        <v>4.45</v>
      </c>
      <c r="D9515" s="10">
        <v>30006</v>
      </c>
    </row>
    <row r="9516" spans="1:4" x14ac:dyDescent="0.35">
      <c r="A9516" s="7" t="s">
        <v>981</v>
      </c>
      <c r="B9516" s="8">
        <v>41534</v>
      </c>
      <c r="C9516" s="9">
        <v>8.0500000000000007</v>
      </c>
      <c r="D9516" s="10">
        <v>20062</v>
      </c>
    </row>
    <row r="9517" spans="1:4" x14ac:dyDescent="0.35">
      <c r="A9517" s="7" t="s">
        <v>981</v>
      </c>
      <c r="B9517" s="8">
        <v>41537</v>
      </c>
      <c r="C9517" s="9">
        <v>7.65</v>
      </c>
      <c r="D9517" s="10">
        <v>10039</v>
      </c>
    </row>
    <row r="9518" spans="1:4" x14ac:dyDescent="0.35">
      <c r="A9518" s="7" t="s">
        <v>981</v>
      </c>
      <c r="B9518" s="8">
        <v>41540</v>
      </c>
      <c r="C9518" s="9">
        <v>15.21</v>
      </c>
      <c r="D9518" s="10">
        <v>60003</v>
      </c>
    </row>
    <row r="9519" spans="1:4" x14ac:dyDescent="0.35">
      <c r="A9519" s="7" t="s">
        <v>981</v>
      </c>
      <c r="B9519" s="8">
        <v>41541</v>
      </c>
      <c r="C9519" s="9">
        <v>18.670000000000002</v>
      </c>
      <c r="D9519" s="10">
        <v>10042</v>
      </c>
    </row>
    <row r="9520" spans="1:4" x14ac:dyDescent="0.35">
      <c r="A9520" s="7" t="s">
        <v>981</v>
      </c>
      <c r="B9520" s="8">
        <v>41544</v>
      </c>
      <c r="C9520" s="9">
        <v>13.05</v>
      </c>
      <c r="D9520" s="10">
        <v>20034</v>
      </c>
    </row>
    <row r="9521" spans="1:4" x14ac:dyDescent="0.35">
      <c r="A9521" s="7" t="s">
        <v>981</v>
      </c>
      <c r="B9521" s="8">
        <v>41544</v>
      </c>
      <c r="C9521" s="9">
        <v>0.86</v>
      </c>
      <c r="D9521" s="10">
        <v>20034</v>
      </c>
    </row>
    <row r="9522" spans="1:4" x14ac:dyDescent="0.35">
      <c r="A9522" s="7" t="s">
        <v>981</v>
      </c>
      <c r="B9522" s="8">
        <v>41543</v>
      </c>
      <c r="C9522" s="9">
        <v>8.5</v>
      </c>
      <c r="D9522" s="10">
        <v>30012</v>
      </c>
    </row>
    <row r="9523" spans="1:4" x14ac:dyDescent="0.35">
      <c r="A9523" s="7" t="s">
        <v>981</v>
      </c>
      <c r="B9523" s="8">
        <v>41549</v>
      </c>
      <c r="C9523" s="9">
        <v>12.55</v>
      </c>
      <c r="D9523" s="10">
        <v>10029</v>
      </c>
    </row>
    <row r="9524" spans="1:4" x14ac:dyDescent="0.35">
      <c r="A9524" s="7" t="s">
        <v>981</v>
      </c>
      <c r="B9524" s="8">
        <v>41549</v>
      </c>
      <c r="C9524" s="9">
        <v>17.04</v>
      </c>
      <c r="D9524" s="10">
        <v>10029</v>
      </c>
    </row>
    <row r="9525" spans="1:4" x14ac:dyDescent="0.35">
      <c r="A9525" s="7" t="s">
        <v>981</v>
      </c>
      <c r="B9525" s="8">
        <v>41547</v>
      </c>
      <c r="C9525" s="9">
        <v>10.95</v>
      </c>
      <c r="D9525" s="10">
        <v>10054</v>
      </c>
    </row>
    <row r="9526" spans="1:4" x14ac:dyDescent="0.35">
      <c r="A9526" s="7" t="s">
        <v>981</v>
      </c>
      <c r="B9526" s="8">
        <v>41551</v>
      </c>
      <c r="C9526" s="9">
        <v>13.05</v>
      </c>
      <c r="D9526" s="10">
        <v>20034</v>
      </c>
    </row>
    <row r="9527" spans="1:4" x14ac:dyDescent="0.35">
      <c r="A9527" s="7" t="s">
        <v>981</v>
      </c>
      <c r="B9527" s="8">
        <v>41551</v>
      </c>
      <c r="C9527" s="9">
        <v>0.86</v>
      </c>
      <c r="D9527" s="10">
        <v>20034</v>
      </c>
    </row>
    <row r="9528" spans="1:4" x14ac:dyDescent="0.35">
      <c r="A9528" s="7" t="s">
        <v>981</v>
      </c>
      <c r="B9528" s="8">
        <v>41554</v>
      </c>
      <c r="C9528" s="9">
        <v>8.0500000000000007</v>
      </c>
      <c r="D9528" s="10">
        <v>20025</v>
      </c>
    </row>
    <row r="9529" spans="1:4" x14ac:dyDescent="0.35">
      <c r="A9529" s="7" t="s">
        <v>981</v>
      </c>
      <c r="B9529" s="8">
        <v>41561</v>
      </c>
      <c r="C9529" s="9">
        <v>14.17</v>
      </c>
      <c r="D9529" s="10">
        <v>20036</v>
      </c>
    </row>
    <row r="9530" spans="1:4" x14ac:dyDescent="0.35">
      <c r="A9530" s="7" t="s">
        <v>981</v>
      </c>
      <c r="B9530" s="8">
        <v>41564</v>
      </c>
      <c r="C9530" s="9">
        <v>12.55</v>
      </c>
      <c r="D9530" s="10">
        <v>20056</v>
      </c>
    </row>
    <row r="9531" spans="1:4" x14ac:dyDescent="0.35">
      <c r="A9531" s="7" t="s">
        <v>981</v>
      </c>
      <c r="B9531" s="8">
        <v>41569</v>
      </c>
      <c r="C9531" s="9">
        <v>12.55</v>
      </c>
      <c r="D9531" s="10">
        <v>30011</v>
      </c>
    </row>
    <row r="9532" spans="1:4" x14ac:dyDescent="0.35">
      <c r="A9532" s="7" t="s">
        <v>981</v>
      </c>
      <c r="B9532" s="8">
        <v>41571</v>
      </c>
      <c r="C9532" s="9">
        <v>7.65</v>
      </c>
      <c r="D9532" s="10">
        <v>20091</v>
      </c>
    </row>
    <row r="9533" spans="1:4" x14ac:dyDescent="0.35">
      <c r="A9533" s="7" t="s">
        <v>981</v>
      </c>
      <c r="B9533" s="8">
        <v>41577</v>
      </c>
      <c r="C9533" s="9">
        <v>9.85</v>
      </c>
      <c r="D9533" s="10">
        <v>30005</v>
      </c>
    </row>
    <row r="9534" spans="1:4" x14ac:dyDescent="0.35">
      <c r="A9534" s="7" t="s">
        <v>981</v>
      </c>
      <c r="B9534" s="8">
        <v>41577</v>
      </c>
      <c r="C9534" s="9">
        <v>9.4499999999999993</v>
      </c>
      <c r="D9534" s="10">
        <v>30005</v>
      </c>
    </row>
    <row r="9535" spans="1:4" x14ac:dyDescent="0.35">
      <c r="A9535" s="7" t="s">
        <v>981</v>
      </c>
      <c r="B9535" s="8">
        <v>41582</v>
      </c>
      <c r="C9535" s="9">
        <v>7.65</v>
      </c>
      <c r="D9535" s="10">
        <v>30001</v>
      </c>
    </row>
    <row r="9536" spans="1:4" x14ac:dyDescent="0.35">
      <c r="A9536" s="7" t="s">
        <v>981</v>
      </c>
      <c r="B9536" s="8">
        <v>41582</v>
      </c>
      <c r="C9536" s="9">
        <v>8.09</v>
      </c>
      <c r="D9536" s="10">
        <v>30001</v>
      </c>
    </row>
    <row r="9537" spans="1:4" x14ac:dyDescent="0.35">
      <c r="A9537" s="7" t="s">
        <v>981</v>
      </c>
      <c r="B9537" s="8">
        <v>41582</v>
      </c>
      <c r="C9537" s="9">
        <v>6.75</v>
      </c>
      <c r="D9537" s="10">
        <v>30001</v>
      </c>
    </row>
    <row r="9538" spans="1:4" x14ac:dyDescent="0.35">
      <c r="A9538" s="7" t="s">
        <v>982</v>
      </c>
      <c r="B9538" s="8">
        <v>41247</v>
      </c>
      <c r="C9538" s="9">
        <v>11.65</v>
      </c>
      <c r="D9538" s="10">
        <v>10017</v>
      </c>
    </row>
    <row r="9539" spans="1:4" x14ac:dyDescent="0.35">
      <c r="A9539" s="7" t="s">
        <v>983</v>
      </c>
      <c r="B9539" s="8">
        <v>41249</v>
      </c>
      <c r="C9539" s="9">
        <v>16.75</v>
      </c>
      <c r="D9539" s="10">
        <v>20026</v>
      </c>
    </row>
    <row r="9540" spans="1:4" x14ac:dyDescent="0.35">
      <c r="A9540" s="7" t="s">
        <v>983</v>
      </c>
      <c r="B9540" s="8">
        <v>41248</v>
      </c>
      <c r="C9540" s="9">
        <v>20.45</v>
      </c>
      <c r="D9540" s="10">
        <v>20019</v>
      </c>
    </row>
    <row r="9541" spans="1:4" x14ac:dyDescent="0.35">
      <c r="A9541" s="7" t="s">
        <v>984</v>
      </c>
      <c r="B9541" s="8">
        <v>41248</v>
      </c>
      <c r="C9541" s="9">
        <v>10.98</v>
      </c>
      <c r="D9541" s="10">
        <v>10027</v>
      </c>
    </row>
    <row r="9542" spans="1:4" x14ac:dyDescent="0.35">
      <c r="A9542" s="7" t="s">
        <v>985</v>
      </c>
      <c r="B9542" s="8">
        <v>41248</v>
      </c>
      <c r="C9542" s="9">
        <v>31.25</v>
      </c>
      <c r="D9542" s="10">
        <v>20011</v>
      </c>
    </row>
    <row r="9543" spans="1:4" x14ac:dyDescent="0.35">
      <c r="A9543" s="7" t="s">
        <v>986</v>
      </c>
      <c r="B9543" s="8">
        <v>41257</v>
      </c>
      <c r="C9543" s="9">
        <v>6.25</v>
      </c>
      <c r="D9543" s="10">
        <v>10008</v>
      </c>
    </row>
    <row r="9544" spans="1:4" x14ac:dyDescent="0.35">
      <c r="A9544" s="7" t="s">
        <v>987</v>
      </c>
      <c r="B9544" s="8">
        <v>41248</v>
      </c>
      <c r="C9544" s="9">
        <v>7.65</v>
      </c>
      <c r="D9544" s="10">
        <v>20010</v>
      </c>
    </row>
    <row r="9545" spans="1:4" x14ac:dyDescent="0.35">
      <c r="A9545" s="7" t="s">
        <v>987</v>
      </c>
      <c r="B9545" s="8">
        <v>41267</v>
      </c>
      <c r="C9545" s="9">
        <v>21.95</v>
      </c>
      <c r="D9545" s="10">
        <v>20070</v>
      </c>
    </row>
    <row r="9546" spans="1:4" x14ac:dyDescent="0.35">
      <c r="A9546" s="7" t="s">
        <v>987</v>
      </c>
      <c r="B9546" s="8">
        <v>41272</v>
      </c>
      <c r="C9546" s="9">
        <v>10</v>
      </c>
      <c r="D9546" s="10">
        <v>30084</v>
      </c>
    </row>
    <row r="9547" spans="1:4" x14ac:dyDescent="0.35">
      <c r="A9547" s="7" t="s">
        <v>987</v>
      </c>
      <c r="B9547" s="8">
        <v>41270</v>
      </c>
      <c r="C9547" s="9">
        <v>11.95</v>
      </c>
      <c r="D9547" s="10">
        <v>20300</v>
      </c>
    </row>
    <row r="9548" spans="1:4" x14ac:dyDescent="0.35">
      <c r="A9548" s="7" t="s">
        <v>987</v>
      </c>
      <c r="B9548" s="8">
        <v>41275</v>
      </c>
      <c r="C9548" s="9">
        <v>16.95</v>
      </c>
      <c r="D9548" s="10">
        <v>20172</v>
      </c>
    </row>
    <row r="9549" spans="1:4" x14ac:dyDescent="0.35">
      <c r="A9549" s="7" t="s">
        <v>987</v>
      </c>
      <c r="B9549" s="8">
        <v>41285</v>
      </c>
      <c r="C9549" s="9">
        <v>11.95</v>
      </c>
      <c r="D9549" s="10">
        <v>20058</v>
      </c>
    </row>
    <row r="9550" spans="1:4" x14ac:dyDescent="0.35">
      <c r="A9550" s="7" t="s">
        <v>987</v>
      </c>
      <c r="B9550" s="8">
        <v>41290</v>
      </c>
      <c r="C9550" s="9">
        <v>5</v>
      </c>
      <c r="D9550" s="10">
        <v>20443</v>
      </c>
    </row>
    <row r="9551" spans="1:4" x14ac:dyDescent="0.35">
      <c r="A9551" s="7" t="s">
        <v>987</v>
      </c>
      <c r="B9551" s="8">
        <v>41298</v>
      </c>
      <c r="C9551" s="9">
        <v>0</v>
      </c>
      <c r="D9551" s="10">
        <v>20090</v>
      </c>
    </row>
    <row r="9552" spans="1:4" x14ac:dyDescent="0.35">
      <c r="A9552" s="7" t="s">
        <v>987</v>
      </c>
      <c r="B9552" s="8">
        <v>41303</v>
      </c>
      <c r="C9552" s="9">
        <v>5.37</v>
      </c>
      <c r="D9552" s="10">
        <v>20013</v>
      </c>
    </row>
    <row r="9553" spans="1:4" x14ac:dyDescent="0.35">
      <c r="A9553" s="7" t="s">
        <v>987</v>
      </c>
      <c r="B9553" s="8">
        <v>41300</v>
      </c>
      <c r="C9553" s="9">
        <v>18.95</v>
      </c>
      <c r="D9553" s="10">
        <v>20371</v>
      </c>
    </row>
    <row r="9554" spans="1:4" x14ac:dyDescent="0.35">
      <c r="A9554" s="7" t="s">
        <v>987</v>
      </c>
      <c r="B9554" s="8">
        <v>41308</v>
      </c>
      <c r="C9554" s="9">
        <v>25.95</v>
      </c>
      <c r="D9554" s="10">
        <v>20202</v>
      </c>
    </row>
    <row r="9555" spans="1:4" x14ac:dyDescent="0.35">
      <c r="A9555" s="7" t="s">
        <v>987</v>
      </c>
      <c r="B9555" s="8">
        <v>41316</v>
      </c>
      <c r="C9555" s="9">
        <v>15.75</v>
      </c>
      <c r="D9555" s="10">
        <v>20211</v>
      </c>
    </row>
    <row r="9556" spans="1:4" x14ac:dyDescent="0.35">
      <c r="A9556" s="7" t="s">
        <v>987</v>
      </c>
      <c r="B9556" s="8">
        <v>41328</v>
      </c>
      <c r="C9556" s="9">
        <v>18.95</v>
      </c>
      <c r="D9556" s="10">
        <v>20279</v>
      </c>
    </row>
    <row r="9557" spans="1:4" x14ac:dyDescent="0.35">
      <c r="A9557" s="7" t="s">
        <v>987</v>
      </c>
      <c r="B9557" s="8">
        <v>41345</v>
      </c>
      <c r="C9557" s="9">
        <v>8.9499999999999993</v>
      </c>
      <c r="D9557" s="10">
        <v>20041</v>
      </c>
    </row>
    <row r="9558" spans="1:4" x14ac:dyDescent="0.35">
      <c r="A9558" s="7" t="s">
        <v>987</v>
      </c>
      <c r="B9558" s="8">
        <v>41363</v>
      </c>
      <c r="C9558" s="9">
        <v>18.420000000000002</v>
      </c>
      <c r="D9558" s="10">
        <v>20057</v>
      </c>
    </row>
    <row r="9559" spans="1:4" x14ac:dyDescent="0.35">
      <c r="A9559" s="7" t="s">
        <v>987</v>
      </c>
      <c r="B9559" s="8">
        <v>41364</v>
      </c>
      <c r="C9559" s="9">
        <v>8.9499999999999993</v>
      </c>
      <c r="D9559" s="10">
        <v>20019</v>
      </c>
    </row>
    <row r="9560" spans="1:4" x14ac:dyDescent="0.35">
      <c r="A9560" s="7" t="s">
        <v>987</v>
      </c>
      <c r="B9560" s="8">
        <v>41370</v>
      </c>
      <c r="C9560" s="9">
        <v>35.119999999999997</v>
      </c>
      <c r="D9560" s="10">
        <v>20289</v>
      </c>
    </row>
    <row r="9561" spans="1:4" x14ac:dyDescent="0.35">
      <c r="A9561" s="7" t="s">
        <v>988</v>
      </c>
      <c r="B9561" s="8">
        <v>41255</v>
      </c>
      <c r="C9561" s="9">
        <v>14.94</v>
      </c>
      <c r="D9561" s="10">
        <v>20029</v>
      </c>
    </row>
    <row r="9562" spans="1:4" x14ac:dyDescent="0.35">
      <c r="A9562" s="7" t="s">
        <v>988</v>
      </c>
      <c r="B9562" s="8">
        <v>41253</v>
      </c>
      <c r="C9562" s="9">
        <v>12.28</v>
      </c>
      <c r="D9562" s="10">
        <v>20022</v>
      </c>
    </row>
    <row r="9563" spans="1:4" x14ac:dyDescent="0.35">
      <c r="A9563" s="7" t="s">
        <v>988</v>
      </c>
      <c r="B9563" s="8">
        <v>41261</v>
      </c>
      <c r="C9563" s="9">
        <v>8.77</v>
      </c>
      <c r="D9563" s="10">
        <v>20058</v>
      </c>
    </row>
    <row r="9564" spans="1:4" x14ac:dyDescent="0.35">
      <c r="A9564" s="7" t="s">
        <v>989</v>
      </c>
      <c r="B9564" s="8">
        <v>41248</v>
      </c>
      <c r="C9564" s="9">
        <v>12.55</v>
      </c>
      <c r="D9564" s="10">
        <v>20044</v>
      </c>
    </row>
    <row r="9565" spans="1:4" x14ac:dyDescent="0.35">
      <c r="A9565" s="7" t="s">
        <v>989</v>
      </c>
      <c r="B9565" s="8">
        <v>41471</v>
      </c>
      <c r="C9565" s="9">
        <v>65</v>
      </c>
      <c r="D9565" s="10">
        <v>10091</v>
      </c>
    </row>
    <row r="9566" spans="1:4" x14ac:dyDescent="0.35">
      <c r="A9566" s="7" t="s">
        <v>990</v>
      </c>
      <c r="B9566" s="8">
        <v>41248</v>
      </c>
      <c r="C9566" s="9">
        <v>4.05</v>
      </c>
      <c r="D9566" s="10">
        <v>20048</v>
      </c>
    </row>
    <row r="9567" spans="1:4" x14ac:dyDescent="0.35">
      <c r="A9567" s="7" t="s">
        <v>990</v>
      </c>
      <c r="B9567" s="8">
        <v>41263</v>
      </c>
      <c r="C9567" s="9">
        <v>10.27</v>
      </c>
      <c r="D9567" s="10">
        <v>20284</v>
      </c>
    </row>
    <row r="9568" spans="1:4" x14ac:dyDescent="0.35">
      <c r="A9568" s="7" t="s">
        <v>990</v>
      </c>
      <c r="B9568" s="8">
        <v>41273</v>
      </c>
      <c r="C9568" s="9">
        <v>2.02</v>
      </c>
      <c r="D9568" s="10">
        <v>20167</v>
      </c>
    </row>
    <row r="9569" spans="1:4" x14ac:dyDescent="0.35">
      <c r="A9569" s="7" t="s">
        <v>990</v>
      </c>
      <c r="B9569" s="8">
        <v>41298</v>
      </c>
      <c r="C9569" s="9">
        <v>1.87</v>
      </c>
      <c r="D9569" s="10">
        <v>20287</v>
      </c>
    </row>
    <row r="9570" spans="1:4" x14ac:dyDescent="0.35">
      <c r="A9570" s="7" t="s">
        <v>990</v>
      </c>
      <c r="B9570" s="8">
        <v>41327</v>
      </c>
      <c r="C9570" s="9">
        <v>11.29</v>
      </c>
      <c r="D9570" s="10">
        <v>20132</v>
      </c>
    </row>
    <row r="9571" spans="1:4" x14ac:dyDescent="0.35">
      <c r="A9571" s="7" t="s">
        <v>990</v>
      </c>
      <c r="B9571" s="8">
        <v>41347</v>
      </c>
      <c r="C9571" s="9">
        <v>4.05</v>
      </c>
      <c r="D9571" s="10">
        <v>20178</v>
      </c>
    </row>
    <row r="9572" spans="1:4" x14ac:dyDescent="0.35">
      <c r="A9572" s="7" t="s">
        <v>990</v>
      </c>
      <c r="B9572" s="8">
        <v>41347</v>
      </c>
      <c r="C9572" s="9">
        <v>2.21</v>
      </c>
      <c r="D9572" s="10">
        <v>20178</v>
      </c>
    </row>
    <row r="9573" spans="1:4" x14ac:dyDescent="0.35">
      <c r="A9573" s="7" t="s">
        <v>990</v>
      </c>
      <c r="B9573" s="8">
        <v>41370</v>
      </c>
      <c r="C9573" s="9">
        <v>4.8099999999999996</v>
      </c>
      <c r="D9573" s="10">
        <v>20103</v>
      </c>
    </row>
    <row r="9574" spans="1:4" x14ac:dyDescent="0.35">
      <c r="A9574" s="7" t="s">
        <v>990</v>
      </c>
      <c r="B9574" s="8">
        <v>41378</v>
      </c>
      <c r="C9574" s="9">
        <v>2.02</v>
      </c>
      <c r="D9574" s="10">
        <v>20131</v>
      </c>
    </row>
    <row r="9575" spans="1:4" x14ac:dyDescent="0.35">
      <c r="A9575" s="7" t="s">
        <v>990</v>
      </c>
      <c r="B9575" s="8">
        <v>41383</v>
      </c>
      <c r="C9575" s="9">
        <v>8.91</v>
      </c>
      <c r="D9575" s="10">
        <v>20233</v>
      </c>
    </row>
    <row r="9576" spans="1:4" x14ac:dyDescent="0.35">
      <c r="A9576" s="7" t="s">
        <v>990</v>
      </c>
      <c r="B9576" s="8">
        <v>41402</v>
      </c>
      <c r="C9576" s="9">
        <v>2.02</v>
      </c>
      <c r="D9576" s="10">
        <v>20243</v>
      </c>
    </row>
    <row r="9577" spans="1:4" x14ac:dyDescent="0.35">
      <c r="A9577" s="7" t="s">
        <v>990</v>
      </c>
      <c r="B9577" s="8">
        <v>41415</v>
      </c>
      <c r="C9577" s="9">
        <v>3.3</v>
      </c>
      <c r="D9577" s="10">
        <v>20200</v>
      </c>
    </row>
    <row r="9578" spans="1:4" x14ac:dyDescent="0.35">
      <c r="A9578" s="7" t="s">
        <v>990</v>
      </c>
      <c r="B9578" s="8">
        <v>41417</v>
      </c>
      <c r="C9578" s="9">
        <v>4.05</v>
      </c>
      <c r="D9578" s="10">
        <v>20178</v>
      </c>
    </row>
    <row r="9579" spans="1:4" x14ac:dyDescent="0.35">
      <c r="A9579" s="7" t="s">
        <v>990</v>
      </c>
      <c r="B9579" s="8">
        <v>41417</v>
      </c>
      <c r="C9579" s="9">
        <v>2.21</v>
      </c>
      <c r="D9579" s="10">
        <v>20178</v>
      </c>
    </row>
    <row r="9580" spans="1:4" x14ac:dyDescent="0.35">
      <c r="A9580" s="7" t="s">
        <v>991</v>
      </c>
      <c r="B9580" s="8">
        <v>41248</v>
      </c>
      <c r="C9580" s="9">
        <v>11.65</v>
      </c>
      <c r="D9580" s="10">
        <v>20056</v>
      </c>
    </row>
    <row r="9581" spans="1:4" x14ac:dyDescent="0.35">
      <c r="A9581" s="7" t="s">
        <v>992</v>
      </c>
      <c r="B9581" s="8">
        <v>41242</v>
      </c>
      <c r="C9581" s="9">
        <v>6</v>
      </c>
      <c r="D9581" s="10">
        <v>20021</v>
      </c>
    </row>
    <row r="9582" spans="1:4" x14ac:dyDescent="0.35">
      <c r="A9582" s="7" t="s">
        <v>992</v>
      </c>
      <c r="B9582" s="8">
        <v>41263</v>
      </c>
      <c r="C9582" s="9">
        <v>103</v>
      </c>
      <c r="D9582" s="10">
        <v>20249</v>
      </c>
    </row>
    <row r="9583" spans="1:4" x14ac:dyDescent="0.35">
      <c r="A9583" s="7" t="s">
        <v>992</v>
      </c>
      <c r="B9583" s="8">
        <v>41277</v>
      </c>
      <c r="C9583" s="9">
        <v>9.85</v>
      </c>
      <c r="D9583" s="10">
        <v>20036</v>
      </c>
    </row>
    <row r="9584" spans="1:4" x14ac:dyDescent="0.35">
      <c r="A9584" s="7" t="s">
        <v>992</v>
      </c>
      <c r="B9584" s="8">
        <v>41277</v>
      </c>
      <c r="C9584" s="9">
        <v>14.09</v>
      </c>
      <c r="D9584" s="10">
        <v>20037</v>
      </c>
    </row>
    <row r="9585" spans="1:4" x14ac:dyDescent="0.35">
      <c r="A9585" s="7" t="s">
        <v>992</v>
      </c>
      <c r="B9585" s="8">
        <v>41277</v>
      </c>
      <c r="C9585" s="9">
        <v>9.85</v>
      </c>
      <c r="D9585" s="10">
        <v>20017</v>
      </c>
    </row>
    <row r="9586" spans="1:4" x14ac:dyDescent="0.35">
      <c r="A9586" s="7" t="s">
        <v>992</v>
      </c>
      <c r="B9586" s="8">
        <v>41281</v>
      </c>
      <c r="C9586" s="9">
        <v>12.65</v>
      </c>
      <c r="D9586" s="10">
        <v>20047</v>
      </c>
    </row>
    <row r="9587" spans="1:4" x14ac:dyDescent="0.35">
      <c r="A9587" s="7" t="s">
        <v>992</v>
      </c>
      <c r="B9587" s="8">
        <v>41283</v>
      </c>
      <c r="C9587" s="9">
        <v>5</v>
      </c>
      <c r="D9587" s="10">
        <v>20038</v>
      </c>
    </row>
    <row r="9588" spans="1:4" x14ac:dyDescent="0.35">
      <c r="A9588" s="7" t="s">
        <v>992</v>
      </c>
      <c r="B9588" s="8">
        <v>41328</v>
      </c>
      <c r="C9588" s="9">
        <v>5.25</v>
      </c>
      <c r="D9588" s="10">
        <v>20004</v>
      </c>
    </row>
    <row r="9589" spans="1:4" x14ac:dyDescent="0.35">
      <c r="A9589" s="7" t="s">
        <v>992</v>
      </c>
      <c r="B9589" s="8">
        <v>41328</v>
      </c>
      <c r="C9589" s="9">
        <v>15.2</v>
      </c>
      <c r="D9589" s="10">
        <v>20004</v>
      </c>
    </row>
    <row r="9590" spans="1:4" x14ac:dyDescent="0.35">
      <c r="A9590" s="7" t="s">
        <v>992</v>
      </c>
      <c r="B9590" s="8">
        <v>41353</v>
      </c>
      <c r="C9590" s="9">
        <v>6.75</v>
      </c>
      <c r="D9590" s="10">
        <v>20025</v>
      </c>
    </row>
    <row r="9591" spans="1:4" x14ac:dyDescent="0.35">
      <c r="A9591" s="7" t="s">
        <v>992</v>
      </c>
      <c r="B9591" s="8">
        <v>41351</v>
      </c>
      <c r="C9591" s="9">
        <v>11.55</v>
      </c>
      <c r="D9591" s="10">
        <v>20160</v>
      </c>
    </row>
    <row r="9592" spans="1:4" x14ac:dyDescent="0.35">
      <c r="A9592" s="7" t="s">
        <v>992</v>
      </c>
      <c r="B9592" s="8">
        <v>41367</v>
      </c>
      <c r="C9592" s="9">
        <v>5.25</v>
      </c>
      <c r="D9592" s="10">
        <v>20003</v>
      </c>
    </row>
    <row r="9593" spans="1:4" x14ac:dyDescent="0.35">
      <c r="A9593" s="7" t="s">
        <v>992</v>
      </c>
      <c r="B9593" s="8">
        <v>41367</v>
      </c>
      <c r="C9593" s="9">
        <v>5.25</v>
      </c>
      <c r="D9593" s="10">
        <v>20004</v>
      </c>
    </row>
    <row r="9594" spans="1:4" x14ac:dyDescent="0.35">
      <c r="A9594" s="7" t="s">
        <v>992</v>
      </c>
      <c r="B9594" s="8">
        <v>41367</v>
      </c>
      <c r="C9594" s="9">
        <v>15.2</v>
      </c>
      <c r="D9594" s="10">
        <v>20004</v>
      </c>
    </row>
    <row r="9595" spans="1:4" x14ac:dyDescent="0.35">
      <c r="A9595" s="7" t="s">
        <v>992</v>
      </c>
      <c r="B9595" s="8">
        <v>41374</v>
      </c>
      <c r="C9595" s="9">
        <v>9.9499999999999993</v>
      </c>
      <c r="D9595" s="10">
        <v>10054</v>
      </c>
    </row>
    <row r="9596" spans="1:4" x14ac:dyDescent="0.35">
      <c r="A9596" s="7" t="s">
        <v>992</v>
      </c>
      <c r="B9596" s="8">
        <v>41381</v>
      </c>
      <c r="C9596" s="9">
        <v>11.75</v>
      </c>
      <c r="D9596" s="10">
        <v>10024</v>
      </c>
    </row>
    <row r="9597" spans="1:4" x14ac:dyDescent="0.35">
      <c r="A9597" s="7" t="s">
        <v>993</v>
      </c>
      <c r="B9597" s="8">
        <v>41242</v>
      </c>
      <c r="C9597" s="9">
        <v>9.85</v>
      </c>
      <c r="D9597" s="10">
        <v>20033</v>
      </c>
    </row>
    <row r="9598" spans="1:4" x14ac:dyDescent="0.35">
      <c r="A9598" s="7" t="s">
        <v>993</v>
      </c>
      <c r="B9598" s="8">
        <v>41278</v>
      </c>
      <c r="C9598" s="9">
        <v>20.25</v>
      </c>
      <c r="D9598" s="10">
        <v>20137</v>
      </c>
    </row>
    <row r="9599" spans="1:4" x14ac:dyDescent="0.35">
      <c r="A9599" s="7" t="s">
        <v>993</v>
      </c>
      <c r="B9599" s="8">
        <v>41287</v>
      </c>
      <c r="C9599" s="9">
        <v>15.75</v>
      </c>
      <c r="D9599" s="10">
        <v>20095</v>
      </c>
    </row>
    <row r="9600" spans="1:4" x14ac:dyDescent="0.35">
      <c r="A9600" s="7" t="s">
        <v>993</v>
      </c>
      <c r="B9600" s="8">
        <v>41290</v>
      </c>
      <c r="C9600" s="9">
        <v>7.65</v>
      </c>
      <c r="D9600" s="10">
        <v>30003</v>
      </c>
    </row>
    <row r="9601" spans="1:4" x14ac:dyDescent="0.35">
      <c r="A9601" s="7" t="s">
        <v>993</v>
      </c>
      <c r="B9601" s="8">
        <v>41307</v>
      </c>
      <c r="C9601" s="9">
        <v>31.27</v>
      </c>
      <c r="D9601" s="10">
        <v>30028</v>
      </c>
    </row>
    <row r="9602" spans="1:4" x14ac:dyDescent="0.35">
      <c r="A9602" s="7" t="s">
        <v>993</v>
      </c>
      <c r="B9602" s="8">
        <v>41324</v>
      </c>
      <c r="C9602" s="9">
        <v>10.17</v>
      </c>
      <c r="D9602" s="10">
        <v>10079</v>
      </c>
    </row>
    <row r="9603" spans="1:4" x14ac:dyDescent="0.35">
      <c r="A9603" s="7" t="s">
        <v>993</v>
      </c>
      <c r="B9603" s="8">
        <v>41325</v>
      </c>
      <c r="C9603" s="9">
        <v>12.55</v>
      </c>
      <c r="D9603" s="10">
        <v>10078</v>
      </c>
    </row>
    <row r="9604" spans="1:4" x14ac:dyDescent="0.35">
      <c r="A9604" s="7" t="s">
        <v>993</v>
      </c>
      <c r="B9604" s="8">
        <v>41326</v>
      </c>
      <c r="C9604" s="9">
        <v>28.95</v>
      </c>
      <c r="D9604" s="10">
        <v>10059</v>
      </c>
    </row>
    <row r="9605" spans="1:4" x14ac:dyDescent="0.35">
      <c r="A9605" s="7" t="s">
        <v>993</v>
      </c>
      <c r="B9605" s="8">
        <v>41327</v>
      </c>
      <c r="C9605" s="9">
        <v>13.27</v>
      </c>
      <c r="D9605" s="10">
        <v>10089</v>
      </c>
    </row>
    <row r="9606" spans="1:4" x14ac:dyDescent="0.35">
      <c r="A9606" s="7" t="s">
        <v>993</v>
      </c>
      <c r="B9606" s="8">
        <v>41331</v>
      </c>
      <c r="C9606" s="9">
        <v>7.8</v>
      </c>
      <c r="D9606" s="10">
        <v>70126</v>
      </c>
    </row>
    <row r="9607" spans="1:4" x14ac:dyDescent="0.35">
      <c r="A9607" s="7" t="s">
        <v>993</v>
      </c>
      <c r="B9607" s="8">
        <v>41340</v>
      </c>
      <c r="C9607" s="9">
        <v>9.85</v>
      </c>
      <c r="D9607" s="10">
        <v>10072</v>
      </c>
    </row>
    <row r="9608" spans="1:4" x14ac:dyDescent="0.35">
      <c r="A9608" s="7" t="s">
        <v>993</v>
      </c>
      <c r="B9608" s="8">
        <v>41353</v>
      </c>
      <c r="C9608" s="9">
        <v>8.82</v>
      </c>
      <c r="D9608" s="10">
        <v>40039</v>
      </c>
    </row>
    <row r="9609" spans="1:4" x14ac:dyDescent="0.35">
      <c r="A9609" s="7" t="s">
        <v>993</v>
      </c>
      <c r="B9609" s="8">
        <v>41355</v>
      </c>
      <c r="C9609" s="9">
        <v>20.25</v>
      </c>
      <c r="D9609" s="10">
        <v>30023</v>
      </c>
    </row>
    <row r="9610" spans="1:4" x14ac:dyDescent="0.35">
      <c r="A9610" s="7" t="s">
        <v>993</v>
      </c>
      <c r="B9610" s="8">
        <v>41351</v>
      </c>
      <c r="C9610" s="9">
        <v>13.27</v>
      </c>
      <c r="D9610" s="10">
        <v>10065</v>
      </c>
    </row>
    <row r="9611" spans="1:4" x14ac:dyDescent="0.35">
      <c r="A9611" s="7" t="s">
        <v>993</v>
      </c>
      <c r="B9611" s="8">
        <v>41397</v>
      </c>
      <c r="C9611" s="9">
        <v>24.75</v>
      </c>
      <c r="D9611" s="10">
        <v>10088</v>
      </c>
    </row>
    <row r="9612" spans="1:4" x14ac:dyDescent="0.35">
      <c r="A9612" s="7" t="s">
        <v>994</v>
      </c>
      <c r="B9612" s="8">
        <v>41243</v>
      </c>
      <c r="C9612" s="9">
        <v>72.06</v>
      </c>
      <c r="D9612" s="10">
        <v>20004</v>
      </c>
    </row>
    <row r="9613" spans="1:4" x14ac:dyDescent="0.35">
      <c r="A9613" s="7" t="s">
        <v>995</v>
      </c>
      <c r="B9613" s="8">
        <v>41246</v>
      </c>
      <c r="C9613" s="9">
        <v>3</v>
      </c>
      <c r="D9613" s="10">
        <v>20146</v>
      </c>
    </row>
    <row r="9614" spans="1:4" x14ac:dyDescent="0.35">
      <c r="A9614" s="7" t="s">
        <v>996</v>
      </c>
      <c r="B9614" s="8">
        <v>41242</v>
      </c>
      <c r="C9614" s="9">
        <v>13.18</v>
      </c>
      <c r="D9614" s="10">
        <v>20018</v>
      </c>
    </row>
    <row r="9615" spans="1:4" x14ac:dyDescent="0.35">
      <c r="A9615" s="7" t="s">
        <v>997</v>
      </c>
      <c r="B9615" s="8">
        <v>41242</v>
      </c>
      <c r="C9615" s="9">
        <v>13.9</v>
      </c>
      <c r="D9615" s="10">
        <v>20007</v>
      </c>
    </row>
    <row r="9616" spans="1:4" x14ac:dyDescent="0.35">
      <c r="A9616" s="7" t="s">
        <v>997</v>
      </c>
      <c r="B9616" s="8">
        <v>41281</v>
      </c>
      <c r="C9616" s="9">
        <v>8.09</v>
      </c>
      <c r="D9616" s="10">
        <v>20030</v>
      </c>
    </row>
    <row r="9617" spans="1:4" x14ac:dyDescent="0.35">
      <c r="A9617" s="7" t="s">
        <v>997</v>
      </c>
      <c r="B9617" s="8">
        <v>41288</v>
      </c>
      <c r="C9617" s="9">
        <v>4.45</v>
      </c>
      <c r="D9617" s="10">
        <v>20006</v>
      </c>
    </row>
    <row r="9618" spans="1:4" x14ac:dyDescent="0.35">
      <c r="A9618" s="7" t="s">
        <v>997</v>
      </c>
      <c r="B9618" s="8">
        <v>41288</v>
      </c>
      <c r="C9618" s="9">
        <v>8.0500000000000007</v>
      </c>
      <c r="D9618" s="10">
        <v>20006</v>
      </c>
    </row>
    <row r="9619" spans="1:4" x14ac:dyDescent="0.35">
      <c r="A9619" s="7" t="s">
        <v>997</v>
      </c>
      <c r="B9619" s="8">
        <v>41285</v>
      </c>
      <c r="C9619" s="9">
        <v>4.45</v>
      </c>
      <c r="D9619" s="10">
        <v>20079</v>
      </c>
    </row>
    <row r="9620" spans="1:4" x14ac:dyDescent="0.35">
      <c r="A9620" s="7" t="s">
        <v>997</v>
      </c>
      <c r="B9620" s="8">
        <v>41292</v>
      </c>
      <c r="C9620" s="9">
        <v>6.88</v>
      </c>
      <c r="D9620" s="10">
        <v>20027</v>
      </c>
    </row>
    <row r="9621" spans="1:4" x14ac:dyDescent="0.35">
      <c r="A9621" s="7" t="s">
        <v>997</v>
      </c>
      <c r="B9621" s="8">
        <v>41291</v>
      </c>
      <c r="C9621" s="9">
        <v>20.100000000000001</v>
      </c>
      <c r="D9621" s="10">
        <v>10038</v>
      </c>
    </row>
    <row r="9622" spans="1:4" x14ac:dyDescent="0.35">
      <c r="A9622" s="7" t="s">
        <v>997</v>
      </c>
      <c r="B9622" s="8">
        <v>41305</v>
      </c>
      <c r="C9622" s="9">
        <v>8.0500000000000007</v>
      </c>
      <c r="D9622" s="10">
        <v>20026</v>
      </c>
    </row>
    <row r="9623" spans="1:4" x14ac:dyDescent="0.35">
      <c r="A9623" s="7" t="s">
        <v>997</v>
      </c>
      <c r="B9623" s="8">
        <v>41305</v>
      </c>
      <c r="C9623" s="9">
        <v>7.11</v>
      </c>
      <c r="D9623" s="10">
        <v>20026</v>
      </c>
    </row>
    <row r="9624" spans="1:4" x14ac:dyDescent="0.35">
      <c r="A9624" s="7" t="s">
        <v>997</v>
      </c>
      <c r="B9624" s="8">
        <v>41305</v>
      </c>
      <c r="C9624" s="9">
        <v>4.45</v>
      </c>
      <c r="D9624" s="10">
        <v>20026</v>
      </c>
    </row>
    <row r="9625" spans="1:4" x14ac:dyDescent="0.35">
      <c r="A9625" s="7" t="s">
        <v>997</v>
      </c>
      <c r="B9625" s="8">
        <v>41304</v>
      </c>
      <c r="C9625" s="9">
        <v>4.45</v>
      </c>
      <c r="D9625" s="10">
        <v>20025</v>
      </c>
    </row>
    <row r="9626" spans="1:4" x14ac:dyDescent="0.35">
      <c r="A9626" s="7" t="s">
        <v>997</v>
      </c>
      <c r="B9626" s="8">
        <v>41306</v>
      </c>
      <c r="C9626" s="9">
        <v>4.45</v>
      </c>
      <c r="D9626" s="10">
        <v>20039</v>
      </c>
    </row>
    <row r="9627" spans="1:4" x14ac:dyDescent="0.35">
      <c r="A9627" s="7" t="s">
        <v>997</v>
      </c>
      <c r="B9627" s="8">
        <v>41309</v>
      </c>
      <c r="C9627" s="9">
        <v>8.0500000000000007</v>
      </c>
      <c r="D9627" s="10">
        <v>20002</v>
      </c>
    </row>
    <row r="9628" spans="1:4" x14ac:dyDescent="0.35">
      <c r="A9628" s="7" t="s">
        <v>997</v>
      </c>
      <c r="B9628" s="8">
        <v>41309</v>
      </c>
      <c r="C9628" s="9">
        <v>7.65</v>
      </c>
      <c r="D9628" s="10">
        <v>20002</v>
      </c>
    </row>
    <row r="9629" spans="1:4" x14ac:dyDescent="0.35">
      <c r="A9629" s="7" t="s">
        <v>997</v>
      </c>
      <c r="B9629" s="8">
        <v>41310</v>
      </c>
      <c r="C9629" s="9">
        <v>8.0500000000000007</v>
      </c>
      <c r="D9629" s="10">
        <v>60015</v>
      </c>
    </row>
    <row r="9630" spans="1:4" x14ac:dyDescent="0.35">
      <c r="A9630" s="7" t="s">
        <v>997</v>
      </c>
      <c r="B9630" s="8">
        <v>41316</v>
      </c>
      <c r="C9630" s="9">
        <v>8.0500000000000007</v>
      </c>
      <c r="D9630" s="10">
        <v>20009</v>
      </c>
    </row>
    <row r="9631" spans="1:4" x14ac:dyDescent="0.35">
      <c r="A9631" s="7" t="s">
        <v>997</v>
      </c>
      <c r="B9631" s="8">
        <v>41316</v>
      </c>
      <c r="C9631" s="9">
        <v>9.4499999999999993</v>
      </c>
      <c r="D9631" s="10">
        <v>20009</v>
      </c>
    </row>
    <row r="9632" spans="1:4" x14ac:dyDescent="0.35">
      <c r="A9632" s="7" t="s">
        <v>997</v>
      </c>
      <c r="B9632" s="8">
        <v>41316</v>
      </c>
      <c r="C9632" s="9">
        <v>8.5500000000000007</v>
      </c>
      <c r="D9632" s="10">
        <v>20009</v>
      </c>
    </row>
    <row r="9633" spans="1:4" x14ac:dyDescent="0.35">
      <c r="A9633" s="7" t="s">
        <v>997</v>
      </c>
      <c r="B9633" s="8">
        <v>41318</v>
      </c>
      <c r="C9633" s="9">
        <v>4.45</v>
      </c>
      <c r="D9633" s="10">
        <v>20025</v>
      </c>
    </row>
    <row r="9634" spans="1:4" x14ac:dyDescent="0.35">
      <c r="A9634" s="7" t="s">
        <v>997</v>
      </c>
      <c r="B9634" s="8">
        <v>41330</v>
      </c>
      <c r="C9634" s="9">
        <v>4.45</v>
      </c>
      <c r="D9634" s="10">
        <v>20003</v>
      </c>
    </row>
    <row r="9635" spans="1:4" x14ac:dyDescent="0.35">
      <c r="A9635" s="7" t="s">
        <v>997</v>
      </c>
      <c r="B9635" s="8">
        <v>41330</v>
      </c>
      <c r="C9635" s="9">
        <v>8.0500000000000007</v>
      </c>
      <c r="D9635" s="10">
        <v>20003</v>
      </c>
    </row>
    <row r="9636" spans="1:4" x14ac:dyDescent="0.35">
      <c r="A9636" s="7" t="s">
        <v>997</v>
      </c>
      <c r="B9636" s="8">
        <v>41331</v>
      </c>
      <c r="C9636" s="9">
        <v>8.0500000000000007</v>
      </c>
      <c r="D9636" s="10">
        <v>30003</v>
      </c>
    </row>
    <row r="9637" spans="1:4" x14ac:dyDescent="0.35">
      <c r="A9637" s="7" t="s">
        <v>997</v>
      </c>
      <c r="B9637" s="8">
        <v>41345</v>
      </c>
      <c r="C9637" s="9">
        <v>8.0500000000000007</v>
      </c>
      <c r="D9637" s="10">
        <v>20026</v>
      </c>
    </row>
    <row r="9638" spans="1:4" x14ac:dyDescent="0.35">
      <c r="A9638" s="7" t="s">
        <v>997</v>
      </c>
      <c r="B9638" s="8">
        <v>41345</v>
      </c>
      <c r="C9638" s="9">
        <v>7.11</v>
      </c>
      <c r="D9638" s="10">
        <v>20026</v>
      </c>
    </row>
    <row r="9639" spans="1:4" x14ac:dyDescent="0.35">
      <c r="A9639" s="7" t="s">
        <v>997</v>
      </c>
      <c r="B9639" s="8">
        <v>41345</v>
      </c>
      <c r="C9639" s="9">
        <v>4.45</v>
      </c>
      <c r="D9639" s="10">
        <v>20026</v>
      </c>
    </row>
    <row r="9640" spans="1:4" x14ac:dyDescent="0.35">
      <c r="A9640" s="7" t="s">
        <v>997</v>
      </c>
      <c r="B9640" s="8">
        <v>41347</v>
      </c>
      <c r="C9640" s="9">
        <v>7.65</v>
      </c>
      <c r="D9640" s="10">
        <v>20038</v>
      </c>
    </row>
    <row r="9641" spans="1:4" x14ac:dyDescent="0.35">
      <c r="A9641" s="7" t="s">
        <v>997</v>
      </c>
      <c r="B9641" s="8">
        <v>41352</v>
      </c>
      <c r="C9641" s="9">
        <v>8.91</v>
      </c>
      <c r="D9641" s="10">
        <v>20004</v>
      </c>
    </row>
    <row r="9642" spans="1:4" x14ac:dyDescent="0.35">
      <c r="A9642" s="7" t="s">
        <v>997</v>
      </c>
      <c r="B9642" s="8">
        <v>41352</v>
      </c>
      <c r="C9642" s="9">
        <v>4.45</v>
      </c>
      <c r="D9642" s="10">
        <v>20004</v>
      </c>
    </row>
    <row r="9643" spans="1:4" x14ac:dyDescent="0.35">
      <c r="A9643" s="7" t="s">
        <v>997</v>
      </c>
      <c r="B9643" s="8">
        <v>41352</v>
      </c>
      <c r="C9643" s="9">
        <v>7.65</v>
      </c>
      <c r="D9643" s="10">
        <v>20004</v>
      </c>
    </row>
    <row r="9644" spans="1:4" x14ac:dyDescent="0.35">
      <c r="A9644" s="7" t="s">
        <v>997</v>
      </c>
      <c r="B9644" s="8">
        <v>41355</v>
      </c>
      <c r="C9644" s="9">
        <v>8.9499999999999993</v>
      </c>
      <c r="D9644" s="10">
        <v>20035</v>
      </c>
    </row>
    <row r="9645" spans="1:4" x14ac:dyDescent="0.35">
      <c r="A9645" s="7" t="s">
        <v>997</v>
      </c>
      <c r="B9645" s="8">
        <v>41351</v>
      </c>
      <c r="C9645" s="9">
        <v>8.0500000000000007</v>
      </c>
      <c r="D9645" s="10">
        <v>20023</v>
      </c>
    </row>
    <row r="9646" spans="1:4" x14ac:dyDescent="0.35">
      <c r="A9646" s="7" t="s">
        <v>997</v>
      </c>
      <c r="B9646" s="8">
        <v>41358</v>
      </c>
      <c r="C9646" s="9">
        <v>8.0500000000000007</v>
      </c>
      <c r="D9646" s="10">
        <v>20005</v>
      </c>
    </row>
    <row r="9647" spans="1:4" x14ac:dyDescent="0.35">
      <c r="A9647" s="7" t="s">
        <v>997</v>
      </c>
      <c r="B9647" s="8">
        <v>41358</v>
      </c>
      <c r="C9647" s="9">
        <v>7.65</v>
      </c>
      <c r="D9647" s="10">
        <v>20005</v>
      </c>
    </row>
    <row r="9648" spans="1:4" x14ac:dyDescent="0.35">
      <c r="A9648" s="7" t="s">
        <v>997</v>
      </c>
      <c r="B9648" s="8">
        <v>41358</v>
      </c>
      <c r="C9648" s="9">
        <v>4.45</v>
      </c>
      <c r="D9648" s="10">
        <v>20005</v>
      </c>
    </row>
    <row r="9649" spans="1:4" x14ac:dyDescent="0.35">
      <c r="A9649" s="7" t="s">
        <v>997</v>
      </c>
      <c r="B9649" s="8">
        <v>41358</v>
      </c>
      <c r="C9649" s="9">
        <v>6.25</v>
      </c>
      <c r="D9649" s="10">
        <v>20005</v>
      </c>
    </row>
    <row r="9650" spans="1:4" x14ac:dyDescent="0.35">
      <c r="A9650" s="7" t="s">
        <v>997</v>
      </c>
      <c r="B9650" s="8">
        <v>41361</v>
      </c>
      <c r="C9650" s="9">
        <v>8.0500000000000007</v>
      </c>
      <c r="D9650" s="10">
        <v>20011</v>
      </c>
    </row>
    <row r="9651" spans="1:4" x14ac:dyDescent="0.35">
      <c r="A9651" s="7" t="s">
        <v>997</v>
      </c>
      <c r="B9651" s="8">
        <v>41361</v>
      </c>
      <c r="C9651" s="9">
        <v>2.65</v>
      </c>
      <c r="D9651" s="10">
        <v>20011</v>
      </c>
    </row>
    <row r="9652" spans="1:4" x14ac:dyDescent="0.35">
      <c r="A9652" s="7" t="s">
        <v>997</v>
      </c>
      <c r="B9652" s="8">
        <v>41366</v>
      </c>
      <c r="C9652" s="9">
        <v>8.91</v>
      </c>
      <c r="D9652" s="10">
        <v>20004</v>
      </c>
    </row>
    <row r="9653" spans="1:4" x14ac:dyDescent="0.35">
      <c r="A9653" s="7" t="s">
        <v>997</v>
      </c>
      <c r="B9653" s="8">
        <v>41366</v>
      </c>
      <c r="C9653" s="9">
        <v>4.45</v>
      </c>
      <c r="D9653" s="10">
        <v>20004</v>
      </c>
    </row>
    <row r="9654" spans="1:4" x14ac:dyDescent="0.35">
      <c r="A9654" s="7" t="s">
        <v>997</v>
      </c>
      <c r="B9654" s="8">
        <v>41366</v>
      </c>
      <c r="C9654" s="9">
        <v>7.65</v>
      </c>
      <c r="D9654" s="10">
        <v>20004</v>
      </c>
    </row>
    <row r="9655" spans="1:4" x14ac:dyDescent="0.35">
      <c r="A9655" s="7" t="s">
        <v>997</v>
      </c>
      <c r="B9655" s="8">
        <v>41368</v>
      </c>
      <c r="C9655" s="9">
        <v>8.0500000000000007</v>
      </c>
      <c r="D9655" s="10">
        <v>20005</v>
      </c>
    </row>
    <row r="9656" spans="1:4" x14ac:dyDescent="0.35">
      <c r="A9656" s="7" t="s">
        <v>997</v>
      </c>
      <c r="B9656" s="8">
        <v>41368</v>
      </c>
      <c r="C9656" s="9">
        <v>7.65</v>
      </c>
      <c r="D9656" s="10">
        <v>20005</v>
      </c>
    </row>
    <row r="9657" spans="1:4" x14ac:dyDescent="0.35">
      <c r="A9657" s="7" t="s">
        <v>997</v>
      </c>
      <c r="B9657" s="8">
        <v>41368</v>
      </c>
      <c r="C9657" s="9">
        <v>4.45</v>
      </c>
      <c r="D9657" s="10">
        <v>20005</v>
      </c>
    </row>
    <row r="9658" spans="1:4" x14ac:dyDescent="0.35">
      <c r="A9658" s="7" t="s">
        <v>997</v>
      </c>
      <c r="B9658" s="8">
        <v>41368</v>
      </c>
      <c r="C9658" s="9">
        <v>6.25</v>
      </c>
      <c r="D9658" s="10">
        <v>20005</v>
      </c>
    </row>
    <row r="9659" spans="1:4" x14ac:dyDescent="0.35">
      <c r="A9659" s="7" t="s">
        <v>997</v>
      </c>
      <c r="B9659" s="8">
        <v>41369</v>
      </c>
      <c r="C9659" s="9">
        <v>20.2</v>
      </c>
      <c r="D9659" s="10">
        <v>10013</v>
      </c>
    </row>
    <row r="9660" spans="1:4" x14ac:dyDescent="0.35">
      <c r="A9660" s="7" t="s">
        <v>997</v>
      </c>
      <c r="B9660" s="8">
        <v>41367</v>
      </c>
      <c r="C9660" s="9">
        <v>4</v>
      </c>
      <c r="D9660" s="10">
        <v>20042</v>
      </c>
    </row>
    <row r="9661" spans="1:4" x14ac:dyDescent="0.35">
      <c r="A9661" s="7" t="s">
        <v>997</v>
      </c>
      <c r="B9661" s="8">
        <v>41372</v>
      </c>
      <c r="C9661" s="9">
        <v>8.0500000000000007</v>
      </c>
      <c r="D9661" s="10">
        <v>20026</v>
      </c>
    </row>
    <row r="9662" spans="1:4" x14ac:dyDescent="0.35">
      <c r="A9662" s="7" t="s">
        <v>997</v>
      </c>
      <c r="B9662" s="8">
        <v>41372</v>
      </c>
      <c r="C9662" s="9">
        <v>7.11</v>
      </c>
      <c r="D9662" s="10">
        <v>20026</v>
      </c>
    </row>
    <row r="9663" spans="1:4" x14ac:dyDescent="0.35">
      <c r="A9663" s="7" t="s">
        <v>997</v>
      </c>
      <c r="B9663" s="8">
        <v>41372</v>
      </c>
      <c r="C9663" s="9">
        <v>4.45</v>
      </c>
      <c r="D9663" s="10">
        <v>20026</v>
      </c>
    </row>
    <row r="9664" spans="1:4" x14ac:dyDescent="0.35">
      <c r="A9664" s="7" t="s">
        <v>997</v>
      </c>
      <c r="B9664" s="8">
        <v>41374</v>
      </c>
      <c r="C9664" s="9">
        <v>4.45</v>
      </c>
      <c r="D9664" s="10">
        <v>20071</v>
      </c>
    </row>
    <row r="9665" spans="1:4" x14ac:dyDescent="0.35">
      <c r="A9665" s="7" t="s">
        <v>997</v>
      </c>
      <c r="B9665" s="8">
        <v>41389</v>
      </c>
      <c r="C9665" s="9">
        <v>8.0500000000000007</v>
      </c>
      <c r="D9665" s="10">
        <v>20005</v>
      </c>
    </row>
    <row r="9666" spans="1:4" x14ac:dyDescent="0.35">
      <c r="A9666" s="7" t="s">
        <v>997</v>
      </c>
      <c r="B9666" s="8">
        <v>41389</v>
      </c>
      <c r="C9666" s="9">
        <v>7.65</v>
      </c>
      <c r="D9666" s="10">
        <v>20005</v>
      </c>
    </row>
    <row r="9667" spans="1:4" x14ac:dyDescent="0.35">
      <c r="A9667" s="7" t="s">
        <v>997</v>
      </c>
      <c r="B9667" s="8">
        <v>41389</v>
      </c>
      <c r="C9667" s="9">
        <v>4.45</v>
      </c>
      <c r="D9667" s="10">
        <v>20005</v>
      </c>
    </row>
    <row r="9668" spans="1:4" x14ac:dyDescent="0.35">
      <c r="A9668" s="7" t="s">
        <v>997</v>
      </c>
      <c r="B9668" s="8">
        <v>41389</v>
      </c>
      <c r="C9668" s="9">
        <v>6.25</v>
      </c>
      <c r="D9668" s="10">
        <v>20005</v>
      </c>
    </row>
    <row r="9669" spans="1:4" x14ac:dyDescent="0.35">
      <c r="A9669" s="7" t="s">
        <v>997</v>
      </c>
      <c r="B9669" s="8">
        <v>41393</v>
      </c>
      <c r="C9669" s="9">
        <v>8.0500000000000007</v>
      </c>
      <c r="D9669" s="10">
        <v>20009</v>
      </c>
    </row>
    <row r="9670" spans="1:4" x14ac:dyDescent="0.35">
      <c r="A9670" s="7" t="s">
        <v>997</v>
      </c>
      <c r="B9670" s="8">
        <v>41393</v>
      </c>
      <c r="C9670" s="9">
        <v>9.4499999999999993</v>
      </c>
      <c r="D9670" s="10">
        <v>20009</v>
      </c>
    </row>
    <row r="9671" spans="1:4" x14ac:dyDescent="0.35">
      <c r="A9671" s="7" t="s">
        <v>997</v>
      </c>
      <c r="B9671" s="8">
        <v>41393</v>
      </c>
      <c r="C9671" s="9">
        <v>8.5500000000000007</v>
      </c>
      <c r="D9671" s="10">
        <v>20009</v>
      </c>
    </row>
    <row r="9672" spans="1:4" x14ac:dyDescent="0.35">
      <c r="A9672" s="7" t="s">
        <v>997</v>
      </c>
      <c r="B9672" s="8">
        <v>41394</v>
      </c>
      <c r="C9672" s="9">
        <v>16.149999999999999</v>
      </c>
      <c r="D9672" s="10">
        <v>20040</v>
      </c>
    </row>
    <row r="9673" spans="1:4" x14ac:dyDescent="0.35">
      <c r="A9673" s="7" t="s">
        <v>997</v>
      </c>
      <c r="B9673" s="8">
        <v>41394</v>
      </c>
      <c r="C9673" s="9">
        <v>7.65</v>
      </c>
      <c r="D9673" s="10">
        <v>20040</v>
      </c>
    </row>
    <row r="9674" spans="1:4" x14ac:dyDescent="0.35">
      <c r="A9674" s="7" t="s">
        <v>997</v>
      </c>
      <c r="B9674" s="8">
        <v>41400</v>
      </c>
      <c r="C9674" s="9">
        <v>8.0500000000000007</v>
      </c>
      <c r="D9674" s="10">
        <v>20009</v>
      </c>
    </row>
    <row r="9675" spans="1:4" x14ac:dyDescent="0.35">
      <c r="A9675" s="7" t="s">
        <v>997</v>
      </c>
      <c r="B9675" s="8">
        <v>41400</v>
      </c>
      <c r="C9675" s="9">
        <v>9.4499999999999993</v>
      </c>
      <c r="D9675" s="10">
        <v>20009</v>
      </c>
    </row>
    <row r="9676" spans="1:4" x14ac:dyDescent="0.35">
      <c r="A9676" s="7" t="s">
        <v>997</v>
      </c>
      <c r="B9676" s="8">
        <v>41400</v>
      </c>
      <c r="C9676" s="9">
        <v>8.5500000000000007</v>
      </c>
      <c r="D9676" s="10">
        <v>20009</v>
      </c>
    </row>
    <row r="9677" spans="1:4" x14ac:dyDescent="0.35">
      <c r="A9677" s="7" t="s">
        <v>997</v>
      </c>
      <c r="B9677" s="8">
        <v>41403</v>
      </c>
      <c r="C9677" s="9">
        <v>8.0500000000000007</v>
      </c>
      <c r="D9677" s="10">
        <v>20016</v>
      </c>
    </row>
    <row r="9678" spans="1:4" x14ac:dyDescent="0.35">
      <c r="A9678" s="7" t="s">
        <v>997</v>
      </c>
      <c r="B9678" s="8">
        <v>41403</v>
      </c>
      <c r="C9678" s="9">
        <v>8.5500000000000007</v>
      </c>
      <c r="D9678" s="10">
        <v>20016</v>
      </c>
    </row>
    <row r="9679" spans="1:4" x14ac:dyDescent="0.35">
      <c r="A9679" s="7" t="s">
        <v>997</v>
      </c>
      <c r="B9679" s="8">
        <v>41403</v>
      </c>
      <c r="C9679" s="9">
        <v>4.45</v>
      </c>
      <c r="D9679" s="10">
        <v>20016</v>
      </c>
    </row>
    <row r="9680" spans="1:4" x14ac:dyDescent="0.35">
      <c r="A9680" s="7" t="s">
        <v>997</v>
      </c>
      <c r="B9680" s="8">
        <v>41402</v>
      </c>
      <c r="C9680" s="9">
        <v>7.65</v>
      </c>
      <c r="D9680" s="10">
        <v>20013</v>
      </c>
    </row>
    <row r="9681" spans="1:4" x14ac:dyDescent="0.35">
      <c r="A9681" s="7" t="s">
        <v>997</v>
      </c>
      <c r="B9681" s="8">
        <v>41402</v>
      </c>
      <c r="C9681" s="9">
        <v>4.45</v>
      </c>
      <c r="D9681" s="10">
        <v>20013</v>
      </c>
    </row>
    <row r="9682" spans="1:4" x14ac:dyDescent="0.35">
      <c r="A9682" s="7" t="s">
        <v>997</v>
      </c>
      <c r="B9682" s="8">
        <v>41402</v>
      </c>
      <c r="C9682" s="9">
        <v>8.0500000000000007</v>
      </c>
      <c r="D9682" s="10">
        <v>20013</v>
      </c>
    </row>
    <row r="9683" spans="1:4" x14ac:dyDescent="0.35">
      <c r="A9683" s="7" t="s">
        <v>997</v>
      </c>
      <c r="B9683" s="8">
        <v>41401</v>
      </c>
      <c r="C9683" s="9">
        <v>8.0500000000000007</v>
      </c>
      <c r="D9683" s="10">
        <v>20011</v>
      </c>
    </row>
    <row r="9684" spans="1:4" x14ac:dyDescent="0.35">
      <c r="A9684" s="7" t="s">
        <v>997</v>
      </c>
      <c r="B9684" s="8">
        <v>41401</v>
      </c>
      <c r="C9684" s="9">
        <v>2.65</v>
      </c>
      <c r="D9684" s="10">
        <v>20011</v>
      </c>
    </row>
    <row r="9685" spans="1:4" x14ac:dyDescent="0.35">
      <c r="A9685" s="7" t="s">
        <v>997</v>
      </c>
      <c r="B9685" s="8">
        <v>41408</v>
      </c>
      <c r="C9685" s="9">
        <v>8.0500000000000007</v>
      </c>
      <c r="D9685" s="10">
        <v>20002</v>
      </c>
    </row>
    <row r="9686" spans="1:4" x14ac:dyDescent="0.35">
      <c r="A9686" s="7" t="s">
        <v>997</v>
      </c>
      <c r="B9686" s="8">
        <v>41408</v>
      </c>
      <c r="C9686" s="9">
        <v>7.65</v>
      </c>
      <c r="D9686" s="10">
        <v>20002</v>
      </c>
    </row>
    <row r="9687" spans="1:4" x14ac:dyDescent="0.35">
      <c r="A9687" s="7" t="s">
        <v>997</v>
      </c>
      <c r="B9687" s="8">
        <v>41410</v>
      </c>
      <c r="C9687" s="9">
        <v>4.45</v>
      </c>
      <c r="D9687" s="10">
        <v>20006</v>
      </c>
    </row>
    <row r="9688" spans="1:4" x14ac:dyDescent="0.35">
      <c r="A9688" s="7" t="s">
        <v>997</v>
      </c>
      <c r="B9688" s="8">
        <v>41410</v>
      </c>
      <c r="C9688" s="9">
        <v>8.0500000000000007</v>
      </c>
      <c r="D9688" s="10">
        <v>20006</v>
      </c>
    </row>
    <row r="9689" spans="1:4" x14ac:dyDescent="0.35">
      <c r="A9689" s="7" t="s">
        <v>997</v>
      </c>
      <c r="B9689" s="8">
        <v>41409</v>
      </c>
      <c r="C9689" s="9">
        <v>16.2</v>
      </c>
      <c r="D9689" s="10">
        <v>10019</v>
      </c>
    </row>
    <row r="9690" spans="1:4" x14ac:dyDescent="0.35">
      <c r="A9690" s="7" t="s">
        <v>997</v>
      </c>
      <c r="B9690" s="8">
        <v>41417</v>
      </c>
      <c r="C9690" s="9">
        <v>8.0500000000000007</v>
      </c>
      <c r="D9690" s="10">
        <v>20016</v>
      </c>
    </row>
    <row r="9691" spans="1:4" x14ac:dyDescent="0.35">
      <c r="A9691" s="7" t="s">
        <v>997</v>
      </c>
      <c r="B9691" s="8">
        <v>41417</v>
      </c>
      <c r="C9691" s="9">
        <v>8.5500000000000007</v>
      </c>
      <c r="D9691" s="10">
        <v>20016</v>
      </c>
    </row>
    <row r="9692" spans="1:4" x14ac:dyDescent="0.35">
      <c r="A9692" s="7" t="s">
        <v>997</v>
      </c>
      <c r="B9692" s="8">
        <v>41417</v>
      </c>
      <c r="C9692" s="9">
        <v>4.45</v>
      </c>
      <c r="D9692" s="10">
        <v>20016</v>
      </c>
    </row>
    <row r="9693" spans="1:4" x14ac:dyDescent="0.35">
      <c r="A9693" s="7" t="s">
        <v>997</v>
      </c>
      <c r="B9693" s="8">
        <v>41423</v>
      </c>
      <c r="C9693" s="9">
        <v>4.45</v>
      </c>
      <c r="D9693" s="10">
        <v>20010</v>
      </c>
    </row>
    <row r="9694" spans="1:4" x14ac:dyDescent="0.35">
      <c r="A9694" s="7" t="s">
        <v>997</v>
      </c>
      <c r="B9694" s="8">
        <v>41425</v>
      </c>
      <c r="C9694" s="9">
        <v>11.65</v>
      </c>
      <c r="D9694" s="10">
        <v>20020</v>
      </c>
    </row>
    <row r="9695" spans="1:4" x14ac:dyDescent="0.35">
      <c r="A9695" s="7" t="s">
        <v>997</v>
      </c>
      <c r="B9695" s="8">
        <v>41425</v>
      </c>
      <c r="C9695" s="9">
        <v>4.45</v>
      </c>
      <c r="D9695" s="10">
        <v>20020</v>
      </c>
    </row>
    <row r="9696" spans="1:4" x14ac:dyDescent="0.35">
      <c r="A9696" s="7" t="s">
        <v>997</v>
      </c>
      <c r="B9696" s="8">
        <v>41430</v>
      </c>
      <c r="C9696" s="9">
        <v>8.0500000000000007</v>
      </c>
      <c r="D9696" s="10">
        <v>20009</v>
      </c>
    </row>
    <row r="9697" spans="1:4" x14ac:dyDescent="0.35">
      <c r="A9697" s="7" t="s">
        <v>997</v>
      </c>
      <c r="B9697" s="8">
        <v>41430</v>
      </c>
      <c r="C9697" s="9">
        <v>9.4499999999999993</v>
      </c>
      <c r="D9697" s="10">
        <v>20009</v>
      </c>
    </row>
    <row r="9698" spans="1:4" x14ac:dyDescent="0.35">
      <c r="A9698" s="7" t="s">
        <v>997</v>
      </c>
      <c r="B9698" s="8">
        <v>41430</v>
      </c>
      <c r="C9698" s="9">
        <v>8.5500000000000007</v>
      </c>
      <c r="D9698" s="10">
        <v>20009</v>
      </c>
    </row>
    <row r="9699" spans="1:4" x14ac:dyDescent="0.35">
      <c r="A9699" s="7" t="s">
        <v>997</v>
      </c>
      <c r="B9699" s="8">
        <v>41435</v>
      </c>
      <c r="C9699" s="9">
        <v>8.0500000000000007</v>
      </c>
      <c r="D9699" s="10">
        <v>20011</v>
      </c>
    </row>
    <row r="9700" spans="1:4" x14ac:dyDescent="0.35">
      <c r="A9700" s="7" t="s">
        <v>997</v>
      </c>
      <c r="B9700" s="8">
        <v>41435</v>
      </c>
      <c r="C9700" s="9">
        <v>2.65</v>
      </c>
      <c r="D9700" s="10">
        <v>20011</v>
      </c>
    </row>
    <row r="9701" spans="1:4" x14ac:dyDescent="0.35">
      <c r="A9701" s="7" t="s">
        <v>997</v>
      </c>
      <c r="B9701" s="8">
        <v>41439</v>
      </c>
      <c r="C9701" s="9">
        <v>4.95</v>
      </c>
      <c r="D9701" s="10">
        <v>20049</v>
      </c>
    </row>
    <row r="9702" spans="1:4" x14ac:dyDescent="0.35">
      <c r="A9702" s="7" t="s">
        <v>997</v>
      </c>
      <c r="B9702" s="8">
        <v>41437</v>
      </c>
      <c r="C9702" s="9">
        <v>8.5500000000000007</v>
      </c>
      <c r="D9702" s="10">
        <v>20008</v>
      </c>
    </row>
    <row r="9703" spans="1:4" x14ac:dyDescent="0.35">
      <c r="A9703" s="7" t="s">
        <v>997</v>
      </c>
      <c r="B9703" s="8">
        <v>41437</v>
      </c>
      <c r="C9703" s="9">
        <v>8.0500000000000007</v>
      </c>
      <c r="D9703" s="10">
        <v>20008</v>
      </c>
    </row>
    <row r="9704" spans="1:4" x14ac:dyDescent="0.35">
      <c r="A9704" s="7" t="s">
        <v>997</v>
      </c>
      <c r="B9704" s="8">
        <v>41437</v>
      </c>
      <c r="C9704" s="9">
        <v>7.65</v>
      </c>
      <c r="D9704" s="10">
        <v>20008</v>
      </c>
    </row>
    <row r="9705" spans="1:4" x14ac:dyDescent="0.35">
      <c r="A9705" s="7" t="s">
        <v>997</v>
      </c>
      <c r="B9705" s="8">
        <v>41436</v>
      </c>
      <c r="C9705" s="9">
        <v>9.85</v>
      </c>
      <c r="D9705" s="10">
        <v>20015</v>
      </c>
    </row>
    <row r="9706" spans="1:4" x14ac:dyDescent="0.35">
      <c r="A9706" s="7" t="s">
        <v>997</v>
      </c>
      <c r="B9706" s="8">
        <v>41456</v>
      </c>
      <c r="C9706" s="9">
        <v>4.95</v>
      </c>
      <c r="D9706" s="10">
        <v>20018</v>
      </c>
    </row>
    <row r="9707" spans="1:4" x14ac:dyDescent="0.35">
      <c r="A9707" s="7" t="s">
        <v>997</v>
      </c>
      <c r="B9707" s="8">
        <v>41460</v>
      </c>
      <c r="C9707" s="9">
        <v>7.65</v>
      </c>
      <c r="D9707" s="10">
        <v>20014</v>
      </c>
    </row>
    <row r="9708" spans="1:4" x14ac:dyDescent="0.35">
      <c r="A9708" s="7" t="s">
        <v>997</v>
      </c>
      <c r="B9708" s="8">
        <v>41470</v>
      </c>
      <c r="C9708" s="9">
        <v>16.149999999999999</v>
      </c>
      <c r="D9708" s="10">
        <v>20040</v>
      </c>
    </row>
    <row r="9709" spans="1:4" x14ac:dyDescent="0.35">
      <c r="A9709" s="7" t="s">
        <v>997</v>
      </c>
      <c r="B9709" s="8">
        <v>41470</v>
      </c>
      <c r="C9709" s="9">
        <v>7.65</v>
      </c>
      <c r="D9709" s="10">
        <v>20040</v>
      </c>
    </row>
    <row r="9710" spans="1:4" x14ac:dyDescent="0.35">
      <c r="A9710" s="7" t="s">
        <v>997</v>
      </c>
      <c r="B9710" s="8">
        <v>41474</v>
      </c>
      <c r="C9710" s="9">
        <v>8.5500000000000007</v>
      </c>
      <c r="D9710" s="10">
        <v>20029</v>
      </c>
    </row>
    <row r="9711" spans="1:4" x14ac:dyDescent="0.35">
      <c r="A9711" s="7" t="s">
        <v>997</v>
      </c>
      <c r="B9711" s="8">
        <v>41477</v>
      </c>
      <c r="C9711" s="9">
        <v>7.65</v>
      </c>
      <c r="D9711" s="10">
        <v>20013</v>
      </c>
    </row>
    <row r="9712" spans="1:4" x14ac:dyDescent="0.35">
      <c r="A9712" s="7" t="s">
        <v>997</v>
      </c>
      <c r="B9712" s="8">
        <v>41477</v>
      </c>
      <c r="C9712" s="9">
        <v>4.45</v>
      </c>
      <c r="D9712" s="10">
        <v>20013</v>
      </c>
    </row>
    <row r="9713" spans="1:4" x14ac:dyDescent="0.35">
      <c r="A9713" s="7" t="s">
        <v>997</v>
      </c>
      <c r="B9713" s="8">
        <v>41477</v>
      </c>
      <c r="C9713" s="9">
        <v>8.0500000000000007</v>
      </c>
      <c r="D9713" s="10">
        <v>20013</v>
      </c>
    </row>
    <row r="9714" spans="1:4" x14ac:dyDescent="0.35">
      <c r="A9714" s="7" t="s">
        <v>997</v>
      </c>
      <c r="B9714" s="8">
        <v>41480</v>
      </c>
      <c r="C9714" s="9">
        <v>8.0500000000000007</v>
      </c>
      <c r="D9714" s="10">
        <v>20016</v>
      </c>
    </row>
    <row r="9715" spans="1:4" x14ac:dyDescent="0.35">
      <c r="A9715" s="7" t="s">
        <v>997</v>
      </c>
      <c r="B9715" s="8">
        <v>41480</v>
      </c>
      <c r="C9715" s="9">
        <v>8.5500000000000007</v>
      </c>
      <c r="D9715" s="10">
        <v>20016</v>
      </c>
    </row>
    <row r="9716" spans="1:4" x14ac:dyDescent="0.35">
      <c r="A9716" s="7" t="s">
        <v>997</v>
      </c>
      <c r="B9716" s="8">
        <v>41480</v>
      </c>
      <c r="C9716" s="9">
        <v>4.45</v>
      </c>
      <c r="D9716" s="10">
        <v>20016</v>
      </c>
    </row>
    <row r="9717" spans="1:4" x14ac:dyDescent="0.35">
      <c r="A9717" s="7" t="s">
        <v>997</v>
      </c>
      <c r="B9717" s="8">
        <v>41486</v>
      </c>
      <c r="C9717" s="9">
        <v>8.5500000000000007</v>
      </c>
      <c r="D9717" s="10">
        <v>20008</v>
      </c>
    </row>
    <row r="9718" spans="1:4" x14ac:dyDescent="0.35">
      <c r="A9718" s="7" t="s">
        <v>997</v>
      </c>
      <c r="B9718" s="8">
        <v>41486</v>
      </c>
      <c r="C9718" s="9">
        <v>8.0500000000000007</v>
      </c>
      <c r="D9718" s="10">
        <v>20008</v>
      </c>
    </row>
    <row r="9719" spans="1:4" x14ac:dyDescent="0.35">
      <c r="A9719" s="7" t="s">
        <v>997</v>
      </c>
      <c r="B9719" s="8">
        <v>41486</v>
      </c>
      <c r="C9719" s="9">
        <v>7.65</v>
      </c>
      <c r="D9719" s="10">
        <v>20008</v>
      </c>
    </row>
    <row r="9720" spans="1:4" x14ac:dyDescent="0.35">
      <c r="A9720" s="7" t="s">
        <v>997</v>
      </c>
      <c r="B9720" s="8">
        <v>41499</v>
      </c>
      <c r="C9720" s="9">
        <v>11.65</v>
      </c>
      <c r="D9720" s="10">
        <v>20020</v>
      </c>
    </row>
    <row r="9721" spans="1:4" x14ac:dyDescent="0.35">
      <c r="A9721" s="7" t="s">
        <v>997</v>
      </c>
      <c r="B9721" s="8">
        <v>41499</v>
      </c>
      <c r="C9721" s="9">
        <v>4.45</v>
      </c>
      <c r="D9721" s="10">
        <v>20020</v>
      </c>
    </row>
    <row r="9722" spans="1:4" x14ac:dyDescent="0.35">
      <c r="A9722" s="7" t="s">
        <v>997</v>
      </c>
      <c r="B9722" s="8">
        <v>41500</v>
      </c>
      <c r="C9722" s="9">
        <v>4.45</v>
      </c>
      <c r="D9722" s="10">
        <v>20003</v>
      </c>
    </row>
    <row r="9723" spans="1:4" x14ac:dyDescent="0.35">
      <c r="A9723" s="7" t="s">
        <v>997</v>
      </c>
      <c r="B9723" s="8">
        <v>41500</v>
      </c>
      <c r="C9723" s="9">
        <v>8.0500000000000007</v>
      </c>
      <c r="D9723" s="10">
        <v>20003</v>
      </c>
    </row>
    <row r="9724" spans="1:4" x14ac:dyDescent="0.35">
      <c r="A9724" s="7" t="s">
        <v>997</v>
      </c>
      <c r="B9724" s="8">
        <v>41502</v>
      </c>
      <c r="C9724" s="9">
        <v>8.0500000000000007</v>
      </c>
      <c r="D9724" s="10">
        <v>20036</v>
      </c>
    </row>
    <row r="9725" spans="1:4" x14ac:dyDescent="0.35">
      <c r="A9725" s="7" t="s">
        <v>997</v>
      </c>
      <c r="B9725" s="8">
        <v>41509</v>
      </c>
      <c r="C9725" s="9">
        <v>29.16</v>
      </c>
      <c r="D9725" s="10">
        <v>50007</v>
      </c>
    </row>
    <row r="9726" spans="1:4" x14ac:dyDescent="0.35">
      <c r="A9726" s="7" t="s">
        <v>997</v>
      </c>
      <c r="B9726" s="8">
        <v>41507</v>
      </c>
      <c r="C9726" s="9">
        <v>8.91</v>
      </c>
      <c r="D9726" s="10">
        <v>20004</v>
      </c>
    </row>
    <row r="9727" spans="1:4" x14ac:dyDescent="0.35">
      <c r="A9727" s="7" t="s">
        <v>997</v>
      </c>
      <c r="B9727" s="8">
        <v>41507</v>
      </c>
      <c r="C9727" s="9">
        <v>4.45</v>
      </c>
      <c r="D9727" s="10">
        <v>20004</v>
      </c>
    </row>
    <row r="9728" spans="1:4" x14ac:dyDescent="0.35">
      <c r="A9728" s="7" t="s">
        <v>997</v>
      </c>
      <c r="B9728" s="8">
        <v>41507</v>
      </c>
      <c r="C9728" s="9">
        <v>7.65</v>
      </c>
      <c r="D9728" s="10">
        <v>20004</v>
      </c>
    </row>
    <row r="9729" spans="1:4" x14ac:dyDescent="0.35">
      <c r="A9729" s="7" t="s">
        <v>997</v>
      </c>
      <c r="B9729" s="8">
        <v>41508</v>
      </c>
      <c r="C9729" s="9">
        <v>8.5500000000000007</v>
      </c>
      <c r="D9729" s="10">
        <v>20008</v>
      </c>
    </row>
    <row r="9730" spans="1:4" x14ac:dyDescent="0.35">
      <c r="A9730" s="7" t="s">
        <v>997</v>
      </c>
      <c r="B9730" s="8">
        <v>41508</v>
      </c>
      <c r="C9730" s="9">
        <v>8.0500000000000007</v>
      </c>
      <c r="D9730" s="10">
        <v>20008</v>
      </c>
    </row>
    <row r="9731" spans="1:4" x14ac:dyDescent="0.35">
      <c r="A9731" s="7" t="s">
        <v>997</v>
      </c>
      <c r="B9731" s="8">
        <v>41508</v>
      </c>
      <c r="C9731" s="9">
        <v>7.65</v>
      </c>
      <c r="D9731" s="10">
        <v>20008</v>
      </c>
    </row>
    <row r="9732" spans="1:4" x14ac:dyDescent="0.35">
      <c r="A9732" s="7" t="s">
        <v>997</v>
      </c>
      <c r="B9732" s="8">
        <v>41522</v>
      </c>
      <c r="C9732" s="9">
        <v>8.5500000000000007</v>
      </c>
      <c r="D9732" s="10">
        <v>20043</v>
      </c>
    </row>
    <row r="9733" spans="1:4" x14ac:dyDescent="0.35">
      <c r="A9733" s="7" t="s">
        <v>997</v>
      </c>
      <c r="B9733" s="8">
        <v>41526</v>
      </c>
      <c r="C9733" s="9">
        <v>7.65</v>
      </c>
      <c r="D9733" s="10">
        <v>20013</v>
      </c>
    </row>
    <row r="9734" spans="1:4" x14ac:dyDescent="0.35">
      <c r="A9734" s="7" t="s">
        <v>997</v>
      </c>
      <c r="B9734" s="8">
        <v>41526</v>
      </c>
      <c r="C9734" s="9">
        <v>4.45</v>
      </c>
      <c r="D9734" s="10">
        <v>20013</v>
      </c>
    </row>
    <row r="9735" spans="1:4" x14ac:dyDescent="0.35">
      <c r="A9735" s="7" t="s">
        <v>997</v>
      </c>
      <c r="B9735" s="8">
        <v>41526</v>
      </c>
      <c r="C9735" s="9">
        <v>8.0500000000000007</v>
      </c>
      <c r="D9735" s="10">
        <v>20013</v>
      </c>
    </row>
    <row r="9736" spans="1:4" x14ac:dyDescent="0.35">
      <c r="A9736" s="7" t="s">
        <v>997</v>
      </c>
      <c r="B9736" s="8">
        <v>41534</v>
      </c>
      <c r="C9736" s="9">
        <v>8.0500000000000007</v>
      </c>
      <c r="D9736" s="10">
        <v>20005</v>
      </c>
    </row>
    <row r="9737" spans="1:4" x14ac:dyDescent="0.35">
      <c r="A9737" s="7" t="s">
        <v>997</v>
      </c>
      <c r="B9737" s="8">
        <v>41534</v>
      </c>
      <c r="C9737" s="9">
        <v>7.65</v>
      </c>
      <c r="D9737" s="10">
        <v>20005</v>
      </c>
    </row>
    <row r="9738" spans="1:4" x14ac:dyDescent="0.35">
      <c r="A9738" s="7" t="s">
        <v>997</v>
      </c>
      <c r="B9738" s="8">
        <v>41534</v>
      </c>
      <c r="C9738" s="9">
        <v>4.45</v>
      </c>
      <c r="D9738" s="10">
        <v>20005</v>
      </c>
    </row>
    <row r="9739" spans="1:4" x14ac:dyDescent="0.35">
      <c r="A9739" s="7" t="s">
        <v>997</v>
      </c>
      <c r="B9739" s="8">
        <v>41534</v>
      </c>
      <c r="C9739" s="9">
        <v>6.25</v>
      </c>
      <c r="D9739" s="10">
        <v>20005</v>
      </c>
    </row>
    <row r="9740" spans="1:4" x14ac:dyDescent="0.35">
      <c r="A9740" s="7" t="s">
        <v>997</v>
      </c>
      <c r="B9740" s="8">
        <v>41540</v>
      </c>
      <c r="C9740" s="9">
        <v>4.45</v>
      </c>
      <c r="D9740" s="10">
        <v>20006</v>
      </c>
    </row>
    <row r="9741" spans="1:4" x14ac:dyDescent="0.35">
      <c r="A9741" s="7" t="s">
        <v>997</v>
      </c>
      <c r="B9741" s="8">
        <v>41540</v>
      </c>
      <c r="C9741" s="9">
        <v>8.0500000000000007</v>
      </c>
      <c r="D9741" s="10">
        <v>20006</v>
      </c>
    </row>
    <row r="9742" spans="1:4" x14ac:dyDescent="0.35">
      <c r="A9742" s="7" t="s">
        <v>997</v>
      </c>
      <c r="B9742" s="8">
        <v>41550</v>
      </c>
      <c r="C9742" s="9">
        <v>16.11</v>
      </c>
      <c r="D9742" s="10">
        <v>10051</v>
      </c>
    </row>
    <row r="9743" spans="1:4" x14ac:dyDescent="0.35">
      <c r="A9743" s="7" t="s">
        <v>997</v>
      </c>
      <c r="B9743" s="8">
        <v>41555</v>
      </c>
      <c r="C9743" s="9">
        <v>8.0500000000000007</v>
      </c>
      <c r="D9743" s="10">
        <v>20023</v>
      </c>
    </row>
    <row r="9744" spans="1:4" x14ac:dyDescent="0.35">
      <c r="A9744" s="7" t="s">
        <v>997</v>
      </c>
      <c r="B9744" s="8">
        <v>41571</v>
      </c>
      <c r="C9744" s="9">
        <v>8.0500000000000007</v>
      </c>
      <c r="D9744" s="10">
        <v>20017</v>
      </c>
    </row>
    <row r="9745" spans="1:4" x14ac:dyDescent="0.35">
      <c r="A9745" s="7" t="s">
        <v>997</v>
      </c>
      <c r="B9745" s="8">
        <v>41575</v>
      </c>
      <c r="C9745" s="9">
        <v>8.0500000000000007</v>
      </c>
      <c r="D9745" s="10">
        <v>20037</v>
      </c>
    </row>
    <row r="9746" spans="1:4" x14ac:dyDescent="0.35">
      <c r="A9746" s="7" t="s">
        <v>998</v>
      </c>
      <c r="B9746" s="8">
        <v>41243</v>
      </c>
      <c r="C9746" s="9">
        <v>12.28</v>
      </c>
      <c r="D9746" s="10">
        <v>10018</v>
      </c>
    </row>
    <row r="9747" spans="1:4" x14ac:dyDescent="0.35">
      <c r="A9747" s="7" t="s">
        <v>999</v>
      </c>
      <c r="B9747" s="8">
        <v>41244</v>
      </c>
      <c r="C9747" s="9">
        <v>23</v>
      </c>
      <c r="D9747" s="10">
        <v>20400</v>
      </c>
    </row>
    <row r="9748" spans="1:4" x14ac:dyDescent="0.35">
      <c r="A9748" s="7" t="s">
        <v>1000</v>
      </c>
      <c r="B9748" s="8">
        <v>41240</v>
      </c>
      <c r="C9748" s="9">
        <v>10</v>
      </c>
      <c r="D9748" s="10">
        <v>20242</v>
      </c>
    </row>
    <row r="9749" spans="1:4" x14ac:dyDescent="0.35">
      <c r="A9749" s="7" t="s">
        <v>1001</v>
      </c>
      <c r="B9749" s="8">
        <v>41240</v>
      </c>
      <c r="C9749" s="9">
        <v>8.5500000000000007</v>
      </c>
      <c r="D9749" s="10">
        <v>20036</v>
      </c>
    </row>
    <row r="9750" spans="1:4" x14ac:dyDescent="0.35">
      <c r="A9750" s="7" t="s">
        <v>1002</v>
      </c>
      <c r="B9750" s="8">
        <v>41237</v>
      </c>
      <c r="C9750" s="9">
        <v>10</v>
      </c>
      <c r="D9750" s="10">
        <v>20018</v>
      </c>
    </row>
    <row r="9751" spans="1:4" x14ac:dyDescent="0.35">
      <c r="A9751" s="7" t="s">
        <v>1003</v>
      </c>
      <c r="B9751" s="8">
        <v>41244</v>
      </c>
      <c r="C9751" s="9">
        <v>24.95</v>
      </c>
      <c r="D9751" s="10">
        <v>20061</v>
      </c>
    </row>
    <row r="9752" spans="1:4" x14ac:dyDescent="0.35">
      <c r="A9752" s="7" t="s">
        <v>1003</v>
      </c>
      <c r="B9752" s="8">
        <v>41236</v>
      </c>
      <c r="C9752" s="9">
        <v>27.55</v>
      </c>
      <c r="D9752" s="10">
        <v>20009</v>
      </c>
    </row>
    <row r="9753" spans="1:4" x14ac:dyDescent="0.35">
      <c r="A9753" s="7" t="s">
        <v>1003</v>
      </c>
      <c r="B9753" s="8">
        <v>41251</v>
      </c>
      <c r="C9753" s="9">
        <v>28.2</v>
      </c>
      <c r="D9753" s="10">
        <v>20042</v>
      </c>
    </row>
    <row r="9754" spans="1:4" x14ac:dyDescent="0.35">
      <c r="A9754" s="7" t="s">
        <v>1004</v>
      </c>
      <c r="B9754" s="8">
        <v>41228</v>
      </c>
      <c r="C9754" s="9">
        <v>74.75</v>
      </c>
      <c r="D9754" s="10">
        <v>20244</v>
      </c>
    </row>
    <row r="9755" spans="1:4" x14ac:dyDescent="0.35">
      <c r="A9755" s="7" t="s">
        <v>1005</v>
      </c>
      <c r="B9755" s="8">
        <v>41229</v>
      </c>
      <c r="C9755" s="9">
        <v>24.2</v>
      </c>
      <c r="D9755" s="10">
        <v>20059</v>
      </c>
    </row>
    <row r="9756" spans="1:4" x14ac:dyDescent="0.35">
      <c r="A9756" s="7" t="s">
        <v>1006</v>
      </c>
      <c r="B9756" s="8">
        <v>41228</v>
      </c>
      <c r="C9756" s="9">
        <v>8.5500000000000007</v>
      </c>
      <c r="D9756" s="10">
        <v>20054</v>
      </c>
    </row>
    <row r="9757" spans="1:4" x14ac:dyDescent="0.35">
      <c r="A9757" s="7" t="s">
        <v>1007</v>
      </c>
      <c r="B9757" s="8">
        <v>41227</v>
      </c>
      <c r="C9757" s="9">
        <v>27.15</v>
      </c>
      <c r="D9757" s="10">
        <v>20192</v>
      </c>
    </row>
    <row r="9758" spans="1:4" x14ac:dyDescent="0.35">
      <c r="A9758" s="7" t="s">
        <v>1008</v>
      </c>
      <c r="B9758" s="8">
        <v>41241</v>
      </c>
      <c r="C9758" s="9">
        <v>3.75</v>
      </c>
      <c r="D9758" s="10">
        <v>30019</v>
      </c>
    </row>
    <row r="9759" spans="1:4" x14ac:dyDescent="0.35">
      <c r="A9759" s="7" t="s">
        <v>1008</v>
      </c>
      <c r="B9759" s="8">
        <v>41227</v>
      </c>
      <c r="C9759" s="9">
        <v>23</v>
      </c>
      <c r="D9759" s="10">
        <v>30021</v>
      </c>
    </row>
    <row r="9760" spans="1:4" x14ac:dyDescent="0.35">
      <c r="A9760" s="7" t="s">
        <v>1008</v>
      </c>
      <c r="B9760" s="8">
        <v>41254</v>
      </c>
      <c r="C9760" s="9">
        <v>33.81</v>
      </c>
      <c r="D9760" s="10">
        <v>20009</v>
      </c>
    </row>
    <row r="9761" spans="1:4" x14ac:dyDescent="0.35">
      <c r="A9761" s="7" t="s">
        <v>1008</v>
      </c>
      <c r="B9761" s="8">
        <v>41277</v>
      </c>
      <c r="C9761" s="9">
        <v>19.95</v>
      </c>
      <c r="D9761" s="10">
        <v>20203</v>
      </c>
    </row>
    <row r="9762" spans="1:4" x14ac:dyDescent="0.35">
      <c r="A9762" s="7" t="s">
        <v>1008</v>
      </c>
      <c r="B9762" s="8">
        <v>41285</v>
      </c>
      <c r="C9762" s="9">
        <v>19</v>
      </c>
      <c r="D9762" s="10">
        <v>20167</v>
      </c>
    </row>
    <row r="9763" spans="1:4" x14ac:dyDescent="0.35">
      <c r="A9763" s="7" t="s">
        <v>1008</v>
      </c>
      <c r="B9763" s="8">
        <v>41283</v>
      </c>
      <c r="C9763" s="9">
        <v>47.5</v>
      </c>
      <c r="D9763" s="10">
        <v>20132</v>
      </c>
    </row>
    <row r="9764" spans="1:4" x14ac:dyDescent="0.35">
      <c r="A9764" s="7" t="s">
        <v>1008</v>
      </c>
      <c r="B9764" s="8">
        <v>41318</v>
      </c>
      <c r="C9764" s="9">
        <v>64.150000000000006</v>
      </c>
      <c r="D9764" s="10">
        <v>30034</v>
      </c>
    </row>
    <row r="9765" spans="1:4" x14ac:dyDescent="0.35">
      <c r="A9765" s="7" t="s">
        <v>1009</v>
      </c>
      <c r="B9765" s="8">
        <v>41241</v>
      </c>
      <c r="C9765" s="9">
        <v>29.9</v>
      </c>
      <c r="D9765" s="10">
        <v>10060</v>
      </c>
    </row>
    <row r="9766" spans="1:4" x14ac:dyDescent="0.35">
      <c r="A9766" s="7" t="s">
        <v>1009</v>
      </c>
      <c r="B9766" s="8">
        <v>41243</v>
      </c>
      <c r="C9766" s="9">
        <v>15.7</v>
      </c>
      <c r="D9766" s="10">
        <v>10067</v>
      </c>
    </row>
    <row r="9767" spans="1:4" x14ac:dyDescent="0.35">
      <c r="A9767" s="7" t="s">
        <v>1009</v>
      </c>
      <c r="B9767" s="8">
        <v>41233</v>
      </c>
      <c r="C9767" s="9">
        <v>9.85</v>
      </c>
      <c r="D9767" s="10">
        <v>70039</v>
      </c>
    </row>
    <row r="9768" spans="1:4" x14ac:dyDescent="0.35">
      <c r="A9768" s="7" t="s">
        <v>1009</v>
      </c>
      <c r="B9768" s="8">
        <v>41247</v>
      </c>
      <c r="C9768" s="9">
        <v>9.85</v>
      </c>
      <c r="D9768" s="10">
        <v>30004</v>
      </c>
    </row>
    <row r="9769" spans="1:4" x14ac:dyDescent="0.35">
      <c r="A9769" s="7" t="s">
        <v>1009</v>
      </c>
      <c r="B9769" s="8">
        <v>41255</v>
      </c>
      <c r="C9769" s="9">
        <v>13.23</v>
      </c>
      <c r="D9769" s="10">
        <v>20109</v>
      </c>
    </row>
    <row r="9770" spans="1:4" x14ac:dyDescent="0.35">
      <c r="A9770" s="7" t="s">
        <v>1009</v>
      </c>
      <c r="B9770" s="8">
        <v>41254</v>
      </c>
      <c r="C9770" s="9">
        <v>15.7</v>
      </c>
      <c r="D9770" s="10">
        <v>10035</v>
      </c>
    </row>
    <row r="9771" spans="1:4" x14ac:dyDescent="0.35">
      <c r="A9771" s="7" t="s">
        <v>1009</v>
      </c>
      <c r="B9771" s="8">
        <v>41269</v>
      </c>
      <c r="C9771" s="9">
        <v>9.85</v>
      </c>
      <c r="D9771" s="10">
        <v>20043</v>
      </c>
    </row>
    <row r="9772" spans="1:4" x14ac:dyDescent="0.35">
      <c r="A9772" s="7" t="s">
        <v>1009</v>
      </c>
      <c r="B9772" s="8">
        <v>41277</v>
      </c>
      <c r="C9772" s="9">
        <v>7.65</v>
      </c>
      <c r="D9772" s="10">
        <v>10039</v>
      </c>
    </row>
    <row r="9773" spans="1:4" x14ac:dyDescent="0.35">
      <c r="A9773" s="7" t="s">
        <v>1009</v>
      </c>
      <c r="B9773" s="8">
        <v>41284</v>
      </c>
      <c r="C9773" s="9">
        <v>25.6</v>
      </c>
      <c r="D9773" s="10">
        <v>70058</v>
      </c>
    </row>
    <row r="9774" spans="1:4" x14ac:dyDescent="0.35">
      <c r="A9774" s="7" t="s">
        <v>1009</v>
      </c>
      <c r="B9774" s="8">
        <v>41288</v>
      </c>
      <c r="C9774" s="9">
        <v>10.75</v>
      </c>
      <c r="D9774" s="10">
        <v>20042</v>
      </c>
    </row>
    <row r="9775" spans="1:4" x14ac:dyDescent="0.35">
      <c r="A9775" s="7" t="s">
        <v>1009</v>
      </c>
      <c r="B9775" s="8">
        <v>41290</v>
      </c>
      <c r="C9775" s="9">
        <v>10.75</v>
      </c>
      <c r="D9775" s="10">
        <v>20104</v>
      </c>
    </row>
    <row r="9776" spans="1:4" x14ac:dyDescent="0.35">
      <c r="A9776" s="7" t="s">
        <v>1010</v>
      </c>
      <c r="B9776" s="8">
        <v>41227</v>
      </c>
      <c r="C9776" s="9">
        <v>9.85</v>
      </c>
      <c r="D9776" s="10">
        <v>20040</v>
      </c>
    </row>
    <row r="9777" spans="1:4" x14ac:dyDescent="0.35">
      <c r="A9777" s="7" t="s">
        <v>1011</v>
      </c>
      <c r="B9777" s="8">
        <v>41226</v>
      </c>
      <c r="C9777" s="9">
        <v>0</v>
      </c>
      <c r="D9777" s="10">
        <v>20029</v>
      </c>
    </row>
    <row r="9778" spans="1:4" x14ac:dyDescent="0.35">
      <c r="A9778" s="7" t="s">
        <v>1011</v>
      </c>
      <c r="B9778" s="8">
        <v>41255</v>
      </c>
      <c r="C9778" s="9">
        <v>15.75</v>
      </c>
      <c r="D9778" s="10">
        <v>70047</v>
      </c>
    </row>
    <row r="9779" spans="1:4" x14ac:dyDescent="0.35">
      <c r="A9779" s="7" t="s">
        <v>1012</v>
      </c>
      <c r="B9779" s="8">
        <v>41225</v>
      </c>
      <c r="C9779" s="9">
        <v>28.95</v>
      </c>
      <c r="D9779" s="10">
        <v>20135</v>
      </c>
    </row>
    <row r="9780" spans="1:4" x14ac:dyDescent="0.35">
      <c r="A9780" s="7" t="s">
        <v>1013</v>
      </c>
      <c r="B9780" s="8">
        <v>41224</v>
      </c>
      <c r="C9780" s="9">
        <v>19</v>
      </c>
      <c r="D9780" s="10">
        <v>20078</v>
      </c>
    </row>
    <row r="9781" spans="1:4" x14ac:dyDescent="0.35">
      <c r="A9781" s="7" t="s">
        <v>1013</v>
      </c>
      <c r="B9781" s="8">
        <v>41464</v>
      </c>
      <c r="C9781" s="9">
        <v>30.45</v>
      </c>
      <c r="D9781" s="10">
        <v>30010</v>
      </c>
    </row>
    <row r="9782" spans="1:4" x14ac:dyDescent="0.35">
      <c r="A9782" s="7" t="s">
        <v>1013</v>
      </c>
      <c r="B9782" s="8">
        <v>41471</v>
      </c>
      <c r="C9782" s="9">
        <v>17.95</v>
      </c>
      <c r="D9782" s="10">
        <v>20090</v>
      </c>
    </row>
    <row r="9783" spans="1:4" x14ac:dyDescent="0.35">
      <c r="A9783" s="7" t="s">
        <v>1013</v>
      </c>
      <c r="B9783" s="8">
        <v>41479</v>
      </c>
      <c r="C9783" s="9">
        <v>17.95</v>
      </c>
      <c r="D9783" s="10">
        <v>20141</v>
      </c>
    </row>
    <row r="9784" spans="1:4" x14ac:dyDescent="0.35">
      <c r="A9784" s="7" t="s">
        <v>1013</v>
      </c>
      <c r="B9784" s="8">
        <v>41480</v>
      </c>
      <c r="C9784" s="9">
        <v>15.95</v>
      </c>
      <c r="D9784" s="10">
        <v>20077</v>
      </c>
    </row>
    <row r="9785" spans="1:4" x14ac:dyDescent="0.35">
      <c r="A9785" s="7" t="s">
        <v>1013</v>
      </c>
      <c r="B9785" s="8">
        <v>41497</v>
      </c>
      <c r="C9785" s="9">
        <v>18.5</v>
      </c>
      <c r="D9785" s="10">
        <v>30046</v>
      </c>
    </row>
    <row r="9786" spans="1:4" x14ac:dyDescent="0.35">
      <c r="A9786" s="7" t="s">
        <v>1013</v>
      </c>
      <c r="B9786" s="8">
        <v>41545</v>
      </c>
      <c r="C9786" s="9">
        <v>14.95</v>
      </c>
      <c r="D9786" s="10">
        <v>20036</v>
      </c>
    </row>
    <row r="9787" spans="1:4" x14ac:dyDescent="0.35">
      <c r="A9787" s="7" t="s">
        <v>1013</v>
      </c>
      <c r="B9787" s="8">
        <v>41563</v>
      </c>
      <c r="C9787" s="9">
        <v>20.75</v>
      </c>
      <c r="D9787" s="10">
        <v>20275</v>
      </c>
    </row>
    <row r="9788" spans="1:4" x14ac:dyDescent="0.35">
      <c r="A9788" s="7" t="s">
        <v>1013</v>
      </c>
      <c r="B9788" s="8">
        <v>41568</v>
      </c>
      <c r="C9788" s="9">
        <v>14.95</v>
      </c>
      <c r="D9788" s="10">
        <v>20108</v>
      </c>
    </row>
    <row r="9789" spans="1:4" x14ac:dyDescent="0.35">
      <c r="A9789" s="7" t="s">
        <v>1014</v>
      </c>
      <c r="B9789" s="8">
        <v>41225</v>
      </c>
      <c r="C9789" s="9">
        <v>32</v>
      </c>
      <c r="D9789" s="10">
        <v>20101</v>
      </c>
    </row>
    <row r="9790" spans="1:4" x14ac:dyDescent="0.35">
      <c r="A9790" s="7" t="s">
        <v>1014</v>
      </c>
      <c r="B9790" s="8">
        <v>41232</v>
      </c>
      <c r="C9790" s="9">
        <v>39.75</v>
      </c>
      <c r="D9790" s="10">
        <v>20145</v>
      </c>
    </row>
    <row r="9791" spans="1:4" x14ac:dyDescent="0.35">
      <c r="A9791" s="7" t="s">
        <v>1014</v>
      </c>
      <c r="B9791" s="8">
        <v>41248</v>
      </c>
      <c r="C9791" s="9">
        <v>66.7</v>
      </c>
      <c r="D9791" s="10">
        <v>30063</v>
      </c>
    </row>
    <row r="9792" spans="1:4" x14ac:dyDescent="0.35">
      <c r="A9792" s="7" t="s">
        <v>1014</v>
      </c>
      <c r="B9792" s="8">
        <v>41260</v>
      </c>
      <c r="C9792" s="9">
        <v>12.5</v>
      </c>
      <c r="D9792" s="10">
        <v>20128</v>
      </c>
    </row>
    <row r="9793" spans="1:4" x14ac:dyDescent="0.35">
      <c r="A9793" s="7" t="s">
        <v>1014</v>
      </c>
      <c r="B9793" s="8">
        <v>41270</v>
      </c>
      <c r="C9793" s="9">
        <v>28</v>
      </c>
      <c r="D9793" s="10">
        <v>20217</v>
      </c>
    </row>
    <row r="9794" spans="1:4" x14ac:dyDescent="0.35">
      <c r="A9794" s="7" t="s">
        <v>1014</v>
      </c>
      <c r="B9794" s="8">
        <v>41270</v>
      </c>
      <c r="C9794" s="9">
        <v>64.5</v>
      </c>
      <c r="D9794" s="10">
        <v>20217</v>
      </c>
    </row>
    <row r="9795" spans="1:4" x14ac:dyDescent="0.35">
      <c r="A9795" s="7" t="s">
        <v>1014</v>
      </c>
      <c r="B9795" s="8">
        <v>41283</v>
      </c>
      <c r="C9795" s="9">
        <v>29</v>
      </c>
      <c r="D9795" s="10">
        <v>20186</v>
      </c>
    </row>
    <row r="9796" spans="1:4" x14ac:dyDescent="0.35">
      <c r="A9796" s="7" t="s">
        <v>1014</v>
      </c>
      <c r="B9796" s="8">
        <v>41282</v>
      </c>
      <c r="C9796" s="9">
        <v>72.5</v>
      </c>
      <c r="D9796" s="10">
        <v>30034</v>
      </c>
    </row>
    <row r="9797" spans="1:4" x14ac:dyDescent="0.35">
      <c r="A9797" s="7" t="s">
        <v>1014</v>
      </c>
      <c r="B9797" s="8">
        <v>41289</v>
      </c>
      <c r="C9797" s="9">
        <v>25</v>
      </c>
      <c r="D9797" s="10">
        <v>10062</v>
      </c>
    </row>
    <row r="9798" spans="1:4" x14ac:dyDescent="0.35">
      <c r="A9798" s="7" t="s">
        <v>1014</v>
      </c>
      <c r="B9798" s="8">
        <v>41291</v>
      </c>
      <c r="C9798" s="9">
        <v>70</v>
      </c>
      <c r="D9798" s="10">
        <v>20222</v>
      </c>
    </row>
    <row r="9799" spans="1:4" x14ac:dyDescent="0.35">
      <c r="A9799" s="7" t="s">
        <v>1014</v>
      </c>
      <c r="B9799" s="8">
        <v>41295</v>
      </c>
      <c r="C9799" s="9">
        <v>25</v>
      </c>
      <c r="D9799" s="10">
        <v>20115</v>
      </c>
    </row>
    <row r="9800" spans="1:4" x14ac:dyDescent="0.35">
      <c r="A9800" s="7" t="s">
        <v>1014</v>
      </c>
      <c r="B9800" s="8">
        <v>41297</v>
      </c>
      <c r="C9800" s="9">
        <v>33.5</v>
      </c>
      <c r="D9800" s="10">
        <v>20242</v>
      </c>
    </row>
    <row r="9801" spans="1:4" x14ac:dyDescent="0.35">
      <c r="A9801" s="7" t="s">
        <v>1014</v>
      </c>
      <c r="B9801" s="8">
        <v>41296</v>
      </c>
      <c r="C9801" s="9">
        <v>64.760000000000005</v>
      </c>
      <c r="D9801" s="10">
        <v>20132</v>
      </c>
    </row>
    <row r="9802" spans="1:4" x14ac:dyDescent="0.35">
      <c r="A9802" s="7" t="s">
        <v>1014</v>
      </c>
      <c r="B9802" s="8">
        <v>41298</v>
      </c>
      <c r="C9802" s="9">
        <v>18.75</v>
      </c>
      <c r="D9802" s="10">
        <v>20268</v>
      </c>
    </row>
    <row r="9803" spans="1:4" x14ac:dyDescent="0.35">
      <c r="A9803" s="7" t="s">
        <v>1014</v>
      </c>
      <c r="B9803" s="8">
        <v>41303</v>
      </c>
      <c r="C9803" s="9">
        <v>19.2</v>
      </c>
      <c r="D9803" s="10">
        <v>20171</v>
      </c>
    </row>
    <row r="9804" spans="1:4" x14ac:dyDescent="0.35">
      <c r="A9804" s="7" t="s">
        <v>1014</v>
      </c>
      <c r="B9804" s="8">
        <v>41303</v>
      </c>
      <c r="C9804" s="9">
        <v>22.5</v>
      </c>
      <c r="D9804" s="10">
        <v>20171</v>
      </c>
    </row>
    <row r="9805" spans="1:4" x14ac:dyDescent="0.35">
      <c r="A9805" s="7" t="s">
        <v>1014</v>
      </c>
      <c r="B9805" s="8">
        <v>41305</v>
      </c>
      <c r="C9805" s="9">
        <v>18.75</v>
      </c>
      <c r="D9805" s="10">
        <v>20121</v>
      </c>
    </row>
    <row r="9806" spans="1:4" x14ac:dyDescent="0.35">
      <c r="A9806" s="7" t="s">
        <v>1014</v>
      </c>
      <c r="B9806" s="8">
        <v>41305</v>
      </c>
      <c r="C9806" s="9">
        <v>39.75</v>
      </c>
      <c r="D9806" s="10">
        <v>20121</v>
      </c>
    </row>
    <row r="9807" spans="1:4" x14ac:dyDescent="0.35">
      <c r="A9807" s="7" t="s">
        <v>1014</v>
      </c>
      <c r="B9807" s="8">
        <v>41301</v>
      </c>
      <c r="C9807" s="9">
        <v>41</v>
      </c>
      <c r="D9807" s="10">
        <v>20102</v>
      </c>
    </row>
    <row r="9808" spans="1:4" x14ac:dyDescent="0.35">
      <c r="A9808" s="7" t="s">
        <v>1014</v>
      </c>
      <c r="B9808" s="8">
        <v>41311</v>
      </c>
      <c r="C9808" s="9">
        <v>28.5</v>
      </c>
      <c r="D9808" s="10">
        <v>30033</v>
      </c>
    </row>
    <row r="9809" spans="1:4" x14ac:dyDescent="0.35">
      <c r="A9809" s="7" t="s">
        <v>1014</v>
      </c>
      <c r="B9809" s="8">
        <v>41312</v>
      </c>
      <c r="C9809" s="9">
        <v>18.75</v>
      </c>
      <c r="D9809" s="10">
        <v>30093</v>
      </c>
    </row>
    <row r="9810" spans="1:4" x14ac:dyDescent="0.35">
      <c r="A9810" s="7" t="s">
        <v>1014</v>
      </c>
      <c r="B9810" s="8">
        <v>41309</v>
      </c>
      <c r="C9810" s="9">
        <v>34.75</v>
      </c>
      <c r="D9810" s="10">
        <v>20189</v>
      </c>
    </row>
    <row r="9811" spans="1:4" x14ac:dyDescent="0.35">
      <c r="A9811" s="7" t="s">
        <v>1014</v>
      </c>
      <c r="B9811" s="8">
        <v>41309</v>
      </c>
      <c r="C9811" s="9">
        <v>34.75</v>
      </c>
      <c r="D9811" s="10">
        <v>20163</v>
      </c>
    </row>
    <row r="9812" spans="1:4" x14ac:dyDescent="0.35">
      <c r="A9812" s="7" t="s">
        <v>1014</v>
      </c>
      <c r="B9812" s="8">
        <v>41310</v>
      </c>
      <c r="C9812" s="9">
        <v>18.75</v>
      </c>
      <c r="D9812" s="10">
        <v>20153</v>
      </c>
    </row>
    <row r="9813" spans="1:4" x14ac:dyDescent="0.35">
      <c r="A9813" s="7" t="s">
        <v>1014</v>
      </c>
      <c r="B9813" s="8">
        <v>41330</v>
      </c>
      <c r="C9813" s="9">
        <v>12.5</v>
      </c>
      <c r="D9813" s="10">
        <v>20135</v>
      </c>
    </row>
    <row r="9814" spans="1:4" x14ac:dyDescent="0.35">
      <c r="A9814" s="7" t="s">
        <v>1014</v>
      </c>
      <c r="B9814" s="8">
        <v>41332</v>
      </c>
      <c r="C9814" s="9">
        <v>18.75</v>
      </c>
      <c r="D9814" s="10">
        <v>20121</v>
      </c>
    </row>
    <row r="9815" spans="1:4" x14ac:dyDescent="0.35">
      <c r="A9815" s="7" t="s">
        <v>1014</v>
      </c>
      <c r="B9815" s="8">
        <v>41332</v>
      </c>
      <c r="C9815" s="9">
        <v>39.75</v>
      </c>
      <c r="D9815" s="10">
        <v>20121</v>
      </c>
    </row>
    <row r="9816" spans="1:4" x14ac:dyDescent="0.35">
      <c r="A9816" s="7" t="s">
        <v>1014</v>
      </c>
      <c r="B9816" s="8">
        <v>41328</v>
      </c>
      <c r="C9816" s="9">
        <v>64.5</v>
      </c>
      <c r="D9816" s="10">
        <v>30020</v>
      </c>
    </row>
    <row r="9817" spans="1:4" x14ac:dyDescent="0.35">
      <c r="A9817" s="7" t="s">
        <v>1014</v>
      </c>
      <c r="B9817" s="8">
        <v>41331</v>
      </c>
      <c r="C9817" s="9">
        <v>33.5</v>
      </c>
      <c r="D9817" s="10">
        <v>20267</v>
      </c>
    </row>
    <row r="9818" spans="1:4" x14ac:dyDescent="0.35">
      <c r="A9818" s="7" t="s">
        <v>1014</v>
      </c>
      <c r="B9818" s="8">
        <v>41345</v>
      </c>
      <c r="C9818" s="9">
        <v>18.75</v>
      </c>
      <c r="D9818" s="10">
        <v>30010</v>
      </c>
    </row>
    <row r="9819" spans="1:4" x14ac:dyDescent="0.35">
      <c r="A9819" s="7" t="s">
        <v>1014</v>
      </c>
      <c r="B9819" s="8">
        <v>41350</v>
      </c>
      <c r="C9819" s="9">
        <v>8.75</v>
      </c>
      <c r="D9819" s="10">
        <v>20157</v>
      </c>
    </row>
    <row r="9820" spans="1:4" x14ac:dyDescent="0.35">
      <c r="A9820" s="7" t="s">
        <v>1014</v>
      </c>
      <c r="B9820" s="8">
        <v>41351</v>
      </c>
      <c r="C9820" s="9">
        <v>8.77</v>
      </c>
      <c r="D9820" s="10">
        <v>20063</v>
      </c>
    </row>
    <row r="9821" spans="1:4" x14ac:dyDescent="0.35">
      <c r="A9821" s="7" t="s">
        <v>1014</v>
      </c>
      <c r="B9821" s="8">
        <v>41358</v>
      </c>
      <c r="C9821" s="9">
        <v>18.75</v>
      </c>
      <c r="D9821" s="10">
        <v>20158</v>
      </c>
    </row>
    <row r="9822" spans="1:4" x14ac:dyDescent="0.35">
      <c r="A9822" s="7" t="s">
        <v>1014</v>
      </c>
      <c r="B9822" s="8">
        <v>41367</v>
      </c>
      <c r="C9822" s="9">
        <v>34.5</v>
      </c>
      <c r="D9822" s="10">
        <v>20206</v>
      </c>
    </row>
    <row r="9823" spans="1:4" x14ac:dyDescent="0.35">
      <c r="A9823" s="7" t="s">
        <v>1014</v>
      </c>
      <c r="B9823" s="8">
        <v>41364</v>
      </c>
      <c r="C9823" s="9">
        <v>25</v>
      </c>
      <c r="D9823" s="10">
        <v>20087</v>
      </c>
    </row>
    <row r="9824" spans="1:4" x14ac:dyDescent="0.35">
      <c r="A9824" s="7" t="s">
        <v>1014</v>
      </c>
      <c r="B9824" s="8">
        <v>41366</v>
      </c>
      <c r="C9824" s="9">
        <v>19.010000000000002</v>
      </c>
      <c r="D9824" s="10">
        <v>20185</v>
      </c>
    </row>
    <row r="9825" spans="1:4" x14ac:dyDescent="0.35">
      <c r="A9825" s="7" t="s">
        <v>1014</v>
      </c>
      <c r="B9825" s="8">
        <v>41369</v>
      </c>
      <c r="C9825" s="9">
        <v>28</v>
      </c>
      <c r="D9825" s="10">
        <v>20217</v>
      </c>
    </row>
    <row r="9826" spans="1:4" x14ac:dyDescent="0.35">
      <c r="A9826" s="7" t="s">
        <v>1014</v>
      </c>
      <c r="B9826" s="8">
        <v>41369</v>
      </c>
      <c r="C9826" s="9">
        <v>64.5</v>
      </c>
      <c r="D9826" s="10">
        <v>20217</v>
      </c>
    </row>
    <row r="9827" spans="1:4" x14ac:dyDescent="0.35">
      <c r="A9827" s="7" t="s">
        <v>1014</v>
      </c>
      <c r="B9827" s="8">
        <v>41368</v>
      </c>
      <c r="C9827" s="9">
        <v>12.5</v>
      </c>
      <c r="D9827" s="10">
        <v>20266</v>
      </c>
    </row>
    <row r="9828" spans="1:4" x14ac:dyDescent="0.35">
      <c r="A9828" s="7" t="s">
        <v>1014</v>
      </c>
      <c r="B9828" s="8">
        <v>41370</v>
      </c>
      <c r="C9828" s="9">
        <v>44.75</v>
      </c>
      <c r="D9828" s="10">
        <v>30005</v>
      </c>
    </row>
    <row r="9829" spans="1:4" x14ac:dyDescent="0.35">
      <c r="A9829" s="7" t="s">
        <v>1014</v>
      </c>
      <c r="B9829" s="8">
        <v>41375</v>
      </c>
      <c r="C9829" s="9">
        <v>41.5</v>
      </c>
      <c r="D9829" s="10">
        <v>20188</v>
      </c>
    </row>
    <row r="9830" spans="1:4" x14ac:dyDescent="0.35">
      <c r="A9830" s="7" t="s">
        <v>1014</v>
      </c>
      <c r="B9830" s="8">
        <v>41376</v>
      </c>
      <c r="C9830" s="9">
        <v>10.08</v>
      </c>
      <c r="D9830" s="10">
        <v>20026</v>
      </c>
    </row>
    <row r="9831" spans="1:4" x14ac:dyDescent="0.35">
      <c r="A9831" s="7" t="s">
        <v>1014</v>
      </c>
      <c r="B9831" s="8">
        <v>41374</v>
      </c>
      <c r="C9831" s="9">
        <v>28.25</v>
      </c>
      <c r="D9831" s="10">
        <v>20208</v>
      </c>
    </row>
    <row r="9832" spans="1:4" x14ac:dyDescent="0.35">
      <c r="A9832" s="7" t="s">
        <v>1014</v>
      </c>
      <c r="B9832" s="8">
        <v>41377</v>
      </c>
      <c r="C9832" s="9">
        <v>13.5</v>
      </c>
      <c r="D9832" s="10">
        <v>20025</v>
      </c>
    </row>
    <row r="9833" spans="1:4" x14ac:dyDescent="0.35">
      <c r="A9833" s="7" t="s">
        <v>1014</v>
      </c>
      <c r="B9833" s="8">
        <v>41451</v>
      </c>
      <c r="C9833" s="9">
        <v>8.5</v>
      </c>
      <c r="D9833" s="10">
        <v>20021</v>
      </c>
    </row>
    <row r="9834" spans="1:4" x14ac:dyDescent="0.35">
      <c r="A9834" s="7" t="s">
        <v>1014</v>
      </c>
      <c r="B9834" s="8">
        <v>41452</v>
      </c>
      <c r="C9834" s="9">
        <v>20.25</v>
      </c>
      <c r="D9834" s="10">
        <v>20130</v>
      </c>
    </row>
    <row r="9835" spans="1:4" x14ac:dyDescent="0.35">
      <c r="A9835" s="7" t="s">
        <v>1014</v>
      </c>
      <c r="B9835" s="8">
        <v>41456</v>
      </c>
      <c r="C9835" s="9">
        <v>22</v>
      </c>
      <c r="D9835" s="10">
        <v>20150</v>
      </c>
    </row>
    <row r="9836" spans="1:4" x14ac:dyDescent="0.35">
      <c r="A9836" s="7" t="s">
        <v>1014</v>
      </c>
      <c r="B9836" s="8">
        <v>41462</v>
      </c>
      <c r="C9836" s="9">
        <v>7.65</v>
      </c>
      <c r="D9836" s="10">
        <v>20053</v>
      </c>
    </row>
    <row r="9837" spans="1:4" x14ac:dyDescent="0.35">
      <c r="A9837" s="7" t="s">
        <v>1014</v>
      </c>
      <c r="B9837" s="8">
        <v>41462</v>
      </c>
      <c r="C9837" s="9">
        <v>12.5</v>
      </c>
      <c r="D9837" s="10">
        <v>20053</v>
      </c>
    </row>
    <row r="9838" spans="1:4" x14ac:dyDescent="0.35">
      <c r="A9838" s="7" t="s">
        <v>1014</v>
      </c>
      <c r="B9838" s="8">
        <v>41466</v>
      </c>
      <c r="C9838" s="9">
        <v>15.25</v>
      </c>
      <c r="D9838" s="10">
        <v>20215</v>
      </c>
    </row>
    <row r="9839" spans="1:4" x14ac:dyDescent="0.35">
      <c r="A9839" s="7" t="s">
        <v>1014</v>
      </c>
      <c r="B9839" s="8">
        <v>41461</v>
      </c>
      <c r="C9839" s="9">
        <v>24.45</v>
      </c>
      <c r="D9839" s="10">
        <v>20031</v>
      </c>
    </row>
    <row r="9840" spans="1:4" x14ac:dyDescent="0.35">
      <c r="A9840" s="7" t="s">
        <v>1014</v>
      </c>
      <c r="B9840" s="8">
        <v>41469</v>
      </c>
      <c r="C9840" s="9">
        <v>7.15</v>
      </c>
      <c r="D9840" s="10">
        <v>20051</v>
      </c>
    </row>
    <row r="9841" spans="1:4" x14ac:dyDescent="0.35">
      <c r="A9841" s="7" t="s">
        <v>1014</v>
      </c>
      <c r="B9841" s="8">
        <v>41469</v>
      </c>
      <c r="C9841" s="9">
        <v>27</v>
      </c>
      <c r="D9841" s="10">
        <v>20051</v>
      </c>
    </row>
    <row r="9842" spans="1:4" x14ac:dyDescent="0.35">
      <c r="A9842" s="7" t="s">
        <v>1014</v>
      </c>
      <c r="B9842" s="8">
        <v>41467</v>
      </c>
      <c r="C9842" s="9">
        <v>19.2</v>
      </c>
      <c r="D9842" s="10">
        <v>20171</v>
      </c>
    </row>
    <row r="9843" spans="1:4" x14ac:dyDescent="0.35">
      <c r="A9843" s="7" t="s">
        <v>1014</v>
      </c>
      <c r="B9843" s="8">
        <v>41467</v>
      </c>
      <c r="C9843" s="9">
        <v>22.5</v>
      </c>
      <c r="D9843" s="10">
        <v>20171</v>
      </c>
    </row>
    <row r="9844" spans="1:4" x14ac:dyDescent="0.35">
      <c r="A9844" s="7" t="s">
        <v>1014</v>
      </c>
      <c r="B9844" s="8">
        <v>41470</v>
      </c>
      <c r="C9844" s="9">
        <v>8.5</v>
      </c>
      <c r="D9844" s="10">
        <v>20044</v>
      </c>
    </row>
    <row r="9845" spans="1:4" x14ac:dyDescent="0.35">
      <c r="A9845" s="7" t="s">
        <v>1014</v>
      </c>
      <c r="B9845" s="8">
        <v>41471</v>
      </c>
      <c r="C9845" s="9">
        <v>21.25</v>
      </c>
      <c r="D9845" s="10">
        <v>20174</v>
      </c>
    </row>
    <row r="9846" spans="1:4" x14ac:dyDescent="0.35">
      <c r="A9846" s="7" t="s">
        <v>1014</v>
      </c>
      <c r="B9846" s="8">
        <v>41473</v>
      </c>
      <c r="C9846" s="9">
        <v>7.95</v>
      </c>
      <c r="D9846" s="10">
        <v>20020</v>
      </c>
    </row>
    <row r="9847" spans="1:4" x14ac:dyDescent="0.35">
      <c r="A9847" s="7" t="s">
        <v>1014</v>
      </c>
      <c r="B9847" s="8">
        <v>41473</v>
      </c>
      <c r="C9847" s="9">
        <v>12.5</v>
      </c>
      <c r="D9847" s="10">
        <v>30022</v>
      </c>
    </row>
    <row r="9848" spans="1:4" x14ac:dyDescent="0.35">
      <c r="A9848" s="7" t="s">
        <v>1014</v>
      </c>
      <c r="B9848" s="8">
        <v>41480</v>
      </c>
      <c r="C9848" s="9">
        <v>19.7</v>
      </c>
      <c r="D9848" s="10">
        <v>20202</v>
      </c>
    </row>
    <row r="9849" spans="1:4" x14ac:dyDescent="0.35">
      <c r="A9849" s="7" t="s">
        <v>1014</v>
      </c>
      <c r="B9849" s="8">
        <v>41478</v>
      </c>
      <c r="C9849" s="9">
        <v>30</v>
      </c>
      <c r="D9849" s="10">
        <v>20255</v>
      </c>
    </row>
    <row r="9850" spans="1:4" x14ac:dyDescent="0.35">
      <c r="A9850" s="7" t="s">
        <v>1014</v>
      </c>
      <c r="B9850" s="8">
        <v>41493</v>
      </c>
      <c r="C9850" s="9">
        <v>18.75</v>
      </c>
      <c r="D9850" s="10">
        <v>30026</v>
      </c>
    </row>
    <row r="9851" spans="1:4" x14ac:dyDescent="0.35">
      <c r="A9851" s="7" t="s">
        <v>1014</v>
      </c>
      <c r="B9851" s="8">
        <v>41495</v>
      </c>
      <c r="C9851" s="9">
        <v>42</v>
      </c>
      <c r="D9851" s="10">
        <v>20231</v>
      </c>
    </row>
    <row r="9852" spans="1:4" x14ac:dyDescent="0.35">
      <c r="A9852" s="7" t="s">
        <v>1014</v>
      </c>
      <c r="B9852" s="8">
        <v>41506</v>
      </c>
      <c r="C9852" s="9">
        <v>7.65</v>
      </c>
      <c r="D9852" s="10">
        <v>20053</v>
      </c>
    </row>
    <row r="9853" spans="1:4" x14ac:dyDescent="0.35">
      <c r="A9853" s="7" t="s">
        <v>1014</v>
      </c>
      <c r="B9853" s="8">
        <v>41506</v>
      </c>
      <c r="C9853" s="9">
        <v>12.5</v>
      </c>
      <c r="D9853" s="10">
        <v>20053</v>
      </c>
    </row>
    <row r="9854" spans="1:4" x14ac:dyDescent="0.35">
      <c r="A9854" s="7" t="s">
        <v>1014</v>
      </c>
      <c r="B9854" s="8">
        <v>41509</v>
      </c>
      <c r="C9854" s="9">
        <v>5.08</v>
      </c>
      <c r="D9854" s="10">
        <v>20038</v>
      </c>
    </row>
    <row r="9855" spans="1:4" x14ac:dyDescent="0.35">
      <c r="A9855" s="7" t="s">
        <v>1014</v>
      </c>
      <c r="B9855" s="8">
        <v>41535</v>
      </c>
      <c r="C9855" s="9">
        <v>10.119999999999999</v>
      </c>
      <c r="D9855" s="10">
        <v>20014</v>
      </c>
    </row>
    <row r="9856" spans="1:4" x14ac:dyDescent="0.35">
      <c r="A9856" s="7" t="s">
        <v>1014</v>
      </c>
      <c r="B9856" s="8">
        <v>41541</v>
      </c>
      <c r="C9856" s="9">
        <v>18.75</v>
      </c>
      <c r="D9856" s="10">
        <v>30055</v>
      </c>
    </row>
    <row r="9857" spans="1:4" x14ac:dyDescent="0.35">
      <c r="A9857" s="7" t="s">
        <v>1014</v>
      </c>
      <c r="B9857" s="8">
        <v>41543</v>
      </c>
      <c r="C9857" s="9">
        <v>7.7</v>
      </c>
      <c r="D9857" s="10">
        <v>20112</v>
      </c>
    </row>
    <row r="9858" spans="1:4" x14ac:dyDescent="0.35">
      <c r="A9858" s="7" t="s">
        <v>1014</v>
      </c>
      <c r="B9858" s="8">
        <v>41548</v>
      </c>
      <c r="C9858" s="9">
        <v>20.25</v>
      </c>
      <c r="D9858" s="10">
        <v>30070</v>
      </c>
    </row>
    <row r="9859" spans="1:4" x14ac:dyDescent="0.35">
      <c r="A9859" s="7" t="s">
        <v>1014</v>
      </c>
      <c r="B9859" s="8">
        <v>41550</v>
      </c>
      <c r="C9859" s="9">
        <v>9.85</v>
      </c>
      <c r="D9859" s="10">
        <v>20042</v>
      </c>
    </row>
    <row r="9860" spans="1:4" x14ac:dyDescent="0.35">
      <c r="A9860" s="7" t="s">
        <v>1014</v>
      </c>
      <c r="B9860" s="8">
        <v>41558</v>
      </c>
      <c r="C9860" s="9">
        <v>19.91</v>
      </c>
      <c r="D9860" s="10">
        <v>20017</v>
      </c>
    </row>
    <row r="9861" spans="1:4" x14ac:dyDescent="0.35">
      <c r="A9861" s="7" t="s">
        <v>1014</v>
      </c>
      <c r="B9861" s="8">
        <v>41568</v>
      </c>
      <c r="C9861" s="9">
        <v>7.15</v>
      </c>
      <c r="D9861" s="10">
        <v>20051</v>
      </c>
    </row>
    <row r="9862" spans="1:4" x14ac:dyDescent="0.35">
      <c r="A9862" s="7" t="s">
        <v>1014</v>
      </c>
      <c r="B9862" s="8">
        <v>41568</v>
      </c>
      <c r="C9862" s="9">
        <v>27</v>
      </c>
      <c r="D9862" s="10">
        <v>20051</v>
      </c>
    </row>
    <row r="9863" spans="1:4" x14ac:dyDescent="0.35">
      <c r="A9863" s="7" t="s">
        <v>1014</v>
      </c>
      <c r="B9863" s="8">
        <v>41576</v>
      </c>
      <c r="C9863" s="9">
        <v>42.5</v>
      </c>
      <c r="D9863" s="10">
        <v>30056</v>
      </c>
    </row>
    <row r="9864" spans="1:4" x14ac:dyDescent="0.35">
      <c r="A9864" s="7" t="s">
        <v>1015</v>
      </c>
      <c r="B9864" s="8">
        <v>41223</v>
      </c>
      <c r="C9864" s="9">
        <v>20.95</v>
      </c>
      <c r="D9864" s="10">
        <v>20047</v>
      </c>
    </row>
    <row r="9865" spans="1:4" x14ac:dyDescent="0.35">
      <c r="A9865" s="7" t="s">
        <v>1016</v>
      </c>
      <c r="B9865" s="8">
        <v>41256</v>
      </c>
      <c r="C9865" s="9">
        <v>2.95</v>
      </c>
      <c r="D9865" s="10">
        <v>10010</v>
      </c>
    </row>
    <row r="9866" spans="1:4" x14ac:dyDescent="0.35">
      <c r="A9866" s="7" t="s">
        <v>1016</v>
      </c>
      <c r="B9866" s="8">
        <v>41260</v>
      </c>
      <c r="C9866" s="9">
        <v>10.75</v>
      </c>
      <c r="D9866" s="10">
        <v>10031</v>
      </c>
    </row>
    <row r="9867" spans="1:4" x14ac:dyDescent="0.35">
      <c r="A9867" s="7" t="s">
        <v>1016</v>
      </c>
      <c r="B9867" s="8">
        <v>41271</v>
      </c>
      <c r="C9867" s="9">
        <v>10.75</v>
      </c>
      <c r="D9867" s="10">
        <v>40003</v>
      </c>
    </row>
    <row r="9868" spans="1:4" x14ac:dyDescent="0.35">
      <c r="A9868" s="7" t="s">
        <v>1017</v>
      </c>
      <c r="B9868" s="8">
        <v>41253</v>
      </c>
      <c r="C9868" s="9">
        <v>17.64</v>
      </c>
      <c r="D9868" s="10">
        <v>20031</v>
      </c>
    </row>
    <row r="9869" spans="1:4" x14ac:dyDescent="0.35">
      <c r="A9869" s="7" t="s">
        <v>1018</v>
      </c>
      <c r="B9869" s="8">
        <v>41258</v>
      </c>
      <c r="C9869" s="9">
        <v>17.95</v>
      </c>
      <c r="D9869" s="10">
        <v>20289</v>
      </c>
    </row>
    <row r="9870" spans="1:4" x14ac:dyDescent="0.35">
      <c r="A9870" s="7" t="s">
        <v>1019</v>
      </c>
      <c r="B9870" s="8">
        <v>41260</v>
      </c>
      <c r="C9870" s="9">
        <v>9.9499999999999993</v>
      </c>
      <c r="D9870" s="10">
        <v>10008</v>
      </c>
    </row>
    <row r="9871" spans="1:4" x14ac:dyDescent="0.35">
      <c r="A9871" s="7" t="s">
        <v>1020</v>
      </c>
      <c r="B9871" s="8">
        <v>41260</v>
      </c>
      <c r="C9871" s="9">
        <v>13.05</v>
      </c>
      <c r="D9871" s="10">
        <v>10020</v>
      </c>
    </row>
    <row r="9872" spans="1:4" x14ac:dyDescent="0.35">
      <c r="A9872" s="7" t="s">
        <v>1021</v>
      </c>
      <c r="B9872" s="8">
        <v>41260</v>
      </c>
      <c r="C9872" s="9">
        <v>10.52</v>
      </c>
      <c r="D9872" s="10">
        <v>70009</v>
      </c>
    </row>
    <row r="9873" spans="1:4" x14ac:dyDescent="0.35">
      <c r="A9873" s="7" t="s">
        <v>1021</v>
      </c>
      <c r="B9873" s="8">
        <v>41326</v>
      </c>
      <c r="C9873" s="9">
        <v>10.75</v>
      </c>
      <c r="D9873" s="10">
        <v>10004</v>
      </c>
    </row>
    <row r="9874" spans="1:4" x14ac:dyDescent="0.35">
      <c r="A9874" s="7" t="s">
        <v>1021</v>
      </c>
      <c r="B9874" s="8">
        <v>41480</v>
      </c>
      <c r="C9874" s="9">
        <v>10.75</v>
      </c>
      <c r="D9874" s="10">
        <v>10002</v>
      </c>
    </row>
    <row r="9875" spans="1:4" x14ac:dyDescent="0.35">
      <c r="A9875" s="7" t="s">
        <v>1022</v>
      </c>
      <c r="B9875" s="8">
        <v>41260</v>
      </c>
      <c r="C9875" s="9">
        <v>8.5</v>
      </c>
      <c r="D9875" s="10">
        <v>10023</v>
      </c>
    </row>
    <row r="9876" spans="1:4" x14ac:dyDescent="0.35">
      <c r="A9876" s="7" t="s">
        <v>1023</v>
      </c>
      <c r="B9876" s="8">
        <v>41261</v>
      </c>
      <c r="C9876" s="9">
        <v>23.8</v>
      </c>
      <c r="D9876" s="10">
        <v>20074</v>
      </c>
    </row>
    <row r="9877" spans="1:4" x14ac:dyDescent="0.35">
      <c r="A9877" s="7" t="s">
        <v>1024</v>
      </c>
      <c r="B9877" s="8">
        <v>41260</v>
      </c>
      <c r="C9877" s="9">
        <v>36.6</v>
      </c>
      <c r="D9877" s="10">
        <v>10090</v>
      </c>
    </row>
    <row r="9878" spans="1:4" x14ac:dyDescent="0.35">
      <c r="A9878" s="7" t="s">
        <v>1025</v>
      </c>
      <c r="B9878" s="8">
        <v>41261</v>
      </c>
      <c r="C9878" s="9">
        <v>8.9499999999999993</v>
      </c>
      <c r="D9878" s="10">
        <v>20037</v>
      </c>
    </row>
    <row r="9879" spans="1:4" x14ac:dyDescent="0.35">
      <c r="A9879" s="7" t="s">
        <v>1026</v>
      </c>
      <c r="B9879" s="8">
        <v>41261</v>
      </c>
      <c r="C9879" s="9">
        <v>11.65</v>
      </c>
      <c r="D9879" s="10">
        <v>20038</v>
      </c>
    </row>
    <row r="9880" spans="1:4" x14ac:dyDescent="0.35">
      <c r="A9880" s="7" t="s">
        <v>1026</v>
      </c>
      <c r="B9880" s="8">
        <v>41263</v>
      </c>
      <c r="C9880" s="9">
        <v>8.5</v>
      </c>
      <c r="D9880" s="10">
        <v>20056</v>
      </c>
    </row>
    <row r="9881" spans="1:4" x14ac:dyDescent="0.35">
      <c r="A9881" s="7" t="s">
        <v>1027</v>
      </c>
      <c r="B9881" s="8">
        <v>41293</v>
      </c>
      <c r="C9881" s="9">
        <v>12</v>
      </c>
      <c r="D9881" s="10">
        <v>30012</v>
      </c>
    </row>
    <row r="9882" spans="1:4" x14ac:dyDescent="0.35">
      <c r="A9882" s="7" t="s">
        <v>1027</v>
      </c>
      <c r="B9882" s="8">
        <v>41297</v>
      </c>
      <c r="C9882" s="9">
        <v>8.5500000000000007</v>
      </c>
      <c r="D9882" s="10">
        <v>50016</v>
      </c>
    </row>
    <row r="9883" spans="1:4" x14ac:dyDescent="0.35">
      <c r="A9883" s="7" t="s">
        <v>1027</v>
      </c>
      <c r="B9883" s="8">
        <v>41294</v>
      </c>
      <c r="C9883" s="9">
        <v>0.01</v>
      </c>
      <c r="D9883" s="10">
        <v>20009</v>
      </c>
    </row>
    <row r="9884" spans="1:4" x14ac:dyDescent="0.35">
      <c r="A9884" s="7" t="s">
        <v>1027</v>
      </c>
      <c r="B9884" s="8">
        <v>41303</v>
      </c>
      <c r="C9884" s="9">
        <v>8.9499999999999993</v>
      </c>
      <c r="D9884" s="10">
        <v>10043</v>
      </c>
    </row>
    <row r="9885" spans="1:4" x14ac:dyDescent="0.35">
      <c r="A9885" s="7" t="s">
        <v>1027</v>
      </c>
      <c r="B9885" s="8">
        <v>41307</v>
      </c>
      <c r="C9885" s="9">
        <v>8.9499999999999993</v>
      </c>
      <c r="D9885" s="10">
        <v>20026</v>
      </c>
    </row>
    <row r="9886" spans="1:4" x14ac:dyDescent="0.35">
      <c r="A9886" s="7" t="s">
        <v>1027</v>
      </c>
      <c r="B9886" s="8">
        <v>41311</v>
      </c>
      <c r="C9886" s="9">
        <v>9.9499999999999993</v>
      </c>
      <c r="D9886" s="10">
        <v>10028</v>
      </c>
    </row>
    <row r="9887" spans="1:4" x14ac:dyDescent="0.35">
      <c r="A9887" s="7" t="s">
        <v>1027</v>
      </c>
      <c r="B9887" s="8">
        <v>41312</v>
      </c>
      <c r="C9887" s="9">
        <v>10.53</v>
      </c>
      <c r="D9887" s="10">
        <v>60008</v>
      </c>
    </row>
    <row r="9888" spans="1:4" x14ac:dyDescent="0.35">
      <c r="A9888" s="7" t="s">
        <v>1027</v>
      </c>
      <c r="B9888" s="8">
        <v>41308</v>
      </c>
      <c r="C9888" s="9">
        <v>53.01</v>
      </c>
      <c r="D9888" s="10">
        <v>10038</v>
      </c>
    </row>
    <row r="9889" spans="1:4" x14ac:dyDescent="0.35">
      <c r="A9889" s="7" t="s">
        <v>1027</v>
      </c>
      <c r="B9889" s="8">
        <v>41309</v>
      </c>
      <c r="C9889" s="9">
        <v>8.9499999999999993</v>
      </c>
      <c r="D9889" s="10">
        <v>20040</v>
      </c>
    </row>
    <row r="9890" spans="1:4" x14ac:dyDescent="0.35">
      <c r="A9890" s="7" t="s">
        <v>1027</v>
      </c>
      <c r="B9890" s="8">
        <v>41316</v>
      </c>
      <c r="C9890" s="9">
        <v>8.9499999999999993</v>
      </c>
      <c r="D9890" s="10">
        <v>20050</v>
      </c>
    </row>
    <row r="9891" spans="1:4" x14ac:dyDescent="0.35">
      <c r="A9891" s="7" t="s">
        <v>1027</v>
      </c>
      <c r="B9891" s="8">
        <v>41326</v>
      </c>
      <c r="C9891" s="9">
        <v>8.9499999999999993</v>
      </c>
      <c r="D9891" s="10">
        <v>50014</v>
      </c>
    </row>
    <row r="9892" spans="1:4" x14ac:dyDescent="0.35">
      <c r="A9892" s="7" t="s">
        <v>1027</v>
      </c>
      <c r="B9892" s="8">
        <v>41332</v>
      </c>
      <c r="C9892" s="9">
        <v>8.9499999999999993</v>
      </c>
      <c r="D9892" s="10">
        <v>40028</v>
      </c>
    </row>
    <row r="9893" spans="1:4" x14ac:dyDescent="0.35">
      <c r="A9893" s="7" t="s">
        <v>1027</v>
      </c>
      <c r="B9893" s="8">
        <v>41338</v>
      </c>
      <c r="C9893" s="9">
        <v>8.9499999999999993</v>
      </c>
      <c r="D9893" s="10">
        <v>20065</v>
      </c>
    </row>
    <row r="9894" spans="1:4" x14ac:dyDescent="0.35">
      <c r="A9894" s="7" t="s">
        <v>1027</v>
      </c>
      <c r="B9894" s="8">
        <v>41339</v>
      </c>
      <c r="C9894" s="9">
        <v>15.45</v>
      </c>
      <c r="D9894" s="10">
        <v>20083</v>
      </c>
    </row>
    <row r="9895" spans="1:4" x14ac:dyDescent="0.35">
      <c r="A9895" s="7" t="s">
        <v>1027</v>
      </c>
      <c r="B9895" s="8">
        <v>41341</v>
      </c>
      <c r="C9895" s="9">
        <v>9.85</v>
      </c>
      <c r="D9895" s="10">
        <v>20052</v>
      </c>
    </row>
    <row r="9896" spans="1:4" x14ac:dyDescent="0.35">
      <c r="A9896" s="7" t="s">
        <v>1027</v>
      </c>
      <c r="B9896" s="8">
        <v>41362</v>
      </c>
      <c r="C9896" s="9">
        <v>8.9499999999999993</v>
      </c>
      <c r="D9896" s="10">
        <v>10021</v>
      </c>
    </row>
    <row r="9897" spans="1:4" x14ac:dyDescent="0.35">
      <c r="A9897" s="7" t="s">
        <v>1027</v>
      </c>
      <c r="B9897" s="8">
        <v>41361</v>
      </c>
      <c r="C9897" s="9">
        <v>11.38</v>
      </c>
      <c r="D9897" s="10">
        <v>60016</v>
      </c>
    </row>
    <row r="9898" spans="1:4" x14ac:dyDescent="0.35">
      <c r="A9898" s="7" t="s">
        <v>1027</v>
      </c>
      <c r="B9898" s="8">
        <v>41368</v>
      </c>
      <c r="C9898" s="9">
        <v>7.95</v>
      </c>
      <c r="D9898" s="10">
        <v>20053</v>
      </c>
    </row>
    <row r="9899" spans="1:4" x14ac:dyDescent="0.35">
      <c r="A9899" s="7" t="s">
        <v>1027</v>
      </c>
      <c r="B9899" s="8">
        <v>41365</v>
      </c>
      <c r="C9899" s="9">
        <v>5.95</v>
      </c>
      <c r="D9899" s="10">
        <v>10017</v>
      </c>
    </row>
    <row r="9900" spans="1:4" x14ac:dyDescent="0.35">
      <c r="A9900" s="7" t="s">
        <v>1027</v>
      </c>
      <c r="B9900" s="8">
        <v>41373</v>
      </c>
      <c r="C9900" s="9">
        <v>12.28</v>
      </c>
      <c r="D9900" s="10">
        <v>50019</v>
      </c>
    </row>
    <row r="9901" spans="1:4" x14ac:dyDescent="0.35">
      <c r="A9901" s="7" t="s">
        <v>1027</v>
      </c>
      <c r="B9901" s="8">
        <v>41383</v>
      </c>
      <c r="C9901" s="9">
        <v>17.91</v>
      </c>
      <c r="D9901" s="10">
        <v>20027</v>
      </c>
    </row>
    <row r="9902" spans="1:4" x14ac:dyDescent="0.35">
      <c r="A9902" s="7" t="s">
        <v>1027</v>
      </c>
      <c r="B9902" s="8">
        <v>41395</v>
      </c>
      <c r="C9902" s="9">
        <v>9.58</v>
      </c>
      <c r="D9902" s="10">
        <v>60030</v>
      </c>
    </row>
    <row r="9903" spans="1:4" x14ac:dyDescent="0.35">
      <c r="A9903" s="7" t="s">
        <v>1027</v>
      </c>
      <c r="B9903" s="8">
        <v>41396</v>
      </c>
      <c r="C9903" s="9">
        <v>11.38</v>
      </c>
      <c r="D9903" s="10">
        <v>10073</v>
      </c>
    </row>
    <row r="9904" spans="1:4" x14ac:dyDescent="0.35">
      <c r="A9904" s="7" t="s">
        <v>1027</v>
      </c>
      <c r="B9904" s="8">
        <v>41401</v>
      </c>
      <c r="C9904" s="9">
        <v>10.52</v>
      </c>
      <c r="D9904" s="10">
        <v>70020</v>
      </c>
    </row>
    <row r="9905" spans="1:4" x14ac:dyDescent="0.35">
      <c r="A9905" s="7" t="s">
        <v>1027</v>
      </c>
      <c r="B9905" s="8">
        <v>41406</v>
      </c>
      <c r="C9905" s="9">
        <v>8.9499999999999993</v>
      </c>
      <c r="D9905" s="10">
        <v>20015</v>
      </c>
    </row>
    <row r="9906" spans="1:4" x14ac:dyDescent="0.35">
      <c r="A9906" s="7" t="s">
        <v>1027</v>
      </c>
      <c r="B9906" s="8">
        <v>41415</v>
      </c>
      <c r="C9906" s="9">
        <v>7.33</v>
      </c>
      <c r="D9906" s="10">
        <v>10088</v>
      </c>
    </row>
    <row r="9907" spans="1:4" x14ac:dyDescent="0.35">
      <c r="A9907" s="7" t="s">
        <v>1027</v>
      </c>
      <c r="B9907" s="8">
        <v>41460</v>
      </c>
      <c r="C9907" s="9">
        <v>31.95</v>
      </c>
      <c r="D9907" s="10">
        <v>20196</v>
      </c>
    </row>
    <row r="9908" spans="1:4" x14ac:dyDescent="0.35">
      <c r="A9908" s="7" t="s">
        <v>1027</v>
      </c>
      <c r="B9908" s="8">
        <v>41492</v>
      </c>
      <c r="C9908" s="9">
        <v>4.5</v>
      </c>
      <c r="D9908" s="10">
        <v>20037</v>
      </c>
    </row>
    <row r="9909" spans="1:4" x14ac:dyDescent="0.35">
      <c r="A9909" s="7" t="s">
        <v>1027</v>
      </c>
      <c r="B9909" s="8">
        <v>41513</v>
      </c>
      <c r="C9909" s="9">
        <v>8.9499999999999993</v>
      </c>
      <c r="D9909" s="10">
        <v>20056</v>
      </c>
    </row>
    <row r="9910" spans="1:4" x14ac:dyDescent="0.35">
      <c r="A9910" s="7" t="s">
        <v>1027</v>
      </c>
      <c r="B9910" s="8">
        <v>41562</v>
      </c>
      <c r="C9910" s="9">
        <v>8.9499999999999993</v>
      </c>
      <c r="D9910" s="10">
        <v>20060</v>
      </c>
    </row>
    <row r="9911" spans="1:4" x14ac:dyDescent="0.35">
      <c r="A9911" s="7" t="s">
        <v>1028</v>
      </c>
      <c r="B9911" s="8">
        <v>41294</v>
      </c>
      <c r="C9911" s="9">
        <v>21.95</v>
      </c>
      <c r="D9911" s="10">
        <v>20022</v>
      </c>
    </row>
    <row r="9912" spans="1:4" x14ac:dyDescent="0.35">
      <c r="A9912" s="7" t="s">
        <v>1029</v>
      </c>
      <c r="B9912" s="8">
        <v>41255</v>
      </c>
      <c r="C9912" s="9">
        <v>13.2</v>
      </c>
      <c r="D9912" s="10">
        <v>10013</v>
      </c>
    </row>
    <row r="9913" spans="1:4" x14ac:dyDescent="0.35">
      <c r="A9913" s="7" t="s">
        <v>1029</v>
      </c>
      <c r="B9913" s="8">
        <v>41255</v>
      </c>
      <c r="C9913" s="9">
        <v>17.05</v>
      </c>
      <c r="D9913" s="10">
        <v>20040</v>
      </c>
    </row>
    <row r="9914" spans="1:4" x14ac:dyDescent="0.35">
      <c r="A9914" s="7" t="s">
        <v>1029</v>
      </c>
      <c r="B9914" s="8">
        <v>41257</v>
      </c>
      <c r="C9914" s="9">
        <v>12.55</v>
      </c>
      <c r="D9914" s="10">
        <v>10026</v>
      </c>
    </row>
    <row r="9915" spans="1:4" x14ac:dyDescent="0.35">
      <c r="A9915" s="7" t="s">
        <v>1029</v>
      </c>
      <c r="B9915" s="8">
        <v>41261</v>
      </c>
      <c r="C9915" s="9">
        <v>12.55</v>
      </c>
      <c r="D9915" s="10">
        <v>20039</v>
      </c>
    </row>
    <row r="9916" spans="1:4" x14ac:dyDescent="0.35">
      <c r="A9916" s="7" t="s">
        <v>1029</v>
      </c>
      <c r="B9916" s="8">
        <v>41263</v>
      </c>
      <c r="C9916" s="9">
        <v>12.55</v>
      </c>
      <c r="D9916" s="10">
        <v>10061</v>
      </c>
    </row>
    <row r="9917" spans="1:4" x14ac:dyDescent="0.35">
      <c r="A9917" s="7" t="s">
        <v>1029</v>
      </c>
      <c r="B9917" s="8">
        <v>41271</v>
      </c>
      <c r="C9917" s="9">
        <v>12.55</v>
      </c>
      <c r="D9917" s="10">
        <v>20048</v>
      </c>
    </row>
    <row r="9918" spans="1:4" x14ac:dyDescent="0.35">
      <c r="A9918" s="7" t="s">
        <v>1029</v>
      </c>
      <c r="B9918" s="8">
        <v>41277</v>
      </c>
      <c r="C9918" s="9">
        <v>11.65</v>
      </c>
      <c r="D9918" s="10">
        <v>10040</v>
      </c>
    </row>
    <row r="9919" spans="1:4" x14ac:dyDescent="0.35">
      <c r="A9919" s="7" t="s">
        <v>1029</v>
      </c>
      <c r="B9919" s="8">
        <v>41276</v>
      </c>
      <c r="C9919" s="9">
        <v>9.85</v>
      </c>
      <c r="D9919" s="10">
        <v>20047</v>
      </c>
    </row>
    <row r="9920" spans="1:4" x14ac:dyDescent="0.35">
      <c r="A9920" s="7" t="s">
        <v>1030</v>
      </c>
      <c r="B9920" s="8">
        <v>41261</v>
      </c>
      <c r="C9920" s="9">
        <v>14.8</v>
      </c>
      <c r="D9920" s="10">
        <v>20083</v>
      </c>
    </row>
    <row r="9921" spans="1:4" x14ac:dyDescent="0.35">
      <c r="A9921" s="7" t="s">
        <v>1030</v>
      </c>
      <c r="B9921" s="8">
        <v>41306</v>
      </c>
      <c r="C9921" s="9">
        <v>9.6300000000000008</v>
      </c>
      <c r="D9921" s="10">
        <v>50008</v>
      </c>
    </row>
    <row r="9922" spans="1:4" x14ac:dyDescent="0.35">
      <c r="A9922" s="7" t="s">
        <v>1031</v>
      </c>
      <c r="B9922" s="8">
        <v>41256</v>
      </c>
      <c r="C9922" s="9">
        <v>7</v>
      </c>
      <c r="D9922" s="10">
        <v>20140</v>
      </c>
    </row>
    <row r="9923" spans="1:4" x14ac:dyDescent="0.35">
      <c r="A9923" s="7" t="s">
        <v>1032</v>
      </c>
      <c r="B9923" s="8">
        <v>41281</v>
      </c>
      <c r="C9923" s="9">
        <v>17.899999999999999</v>
      </c>
      <c r="D9923" s="10">
        <v>60027</v>
      </c>
    </row>
    <row r="9924" spans="1:4" x14ac:dyDescent="0.35">
      <c r="A9924" s="7" t="s">
        <v>1032</v>
      </c>
      <c r="B9924" s="8">
        <v>41283</v>
      </c>
      <c r="C9924" s="9">
        <v>13.5</v>
      </c>
      <c r="D9924" s="10">
        <v>10056</v>
      </c>
    </row>
    <row r="9925" spans="1:4" x14ac:dyDescent="0.35">
      <c r="A9925" s="7" t="s">
        <v>1032</v>
      </c>
      <c r="B9925" s="8">
        <v>41280</v>
      </c>
      <c r="C9925" s="9">
        <v>12.65</v>
      </c>
      <c r="D9925" s="10">
        <v>60020</v>
      </c>
    </row>
    <row r="9926" spans="1:4" x14ac:dyDescent="0.35">
      <c r="A9926" s="7" t="s">
        <v>1032</v>
      </c>
      <c r="B9926" s="8">
        <v>41282</v>
      </c>
      <c r="C9926" s="9">
        <v>14.65</v>
      </c>
      <c r="D9926" s="10">
        <v>20065</v>
      </c>
    </row>
    <row r="9927" spans="1:4" x14ac:dyDescent="0.35">
      <c r="A9927" s="7" t="s">
        <v>1033</v>
      </c>
      <c r="B9927" s="8">
        <v>41276</v>
      </c>
      <c r="C9927" s="9">
        <v>8.9499999999999993</v>
      </c>
      <c r="D9927" s="10">
        <v>10012</v>
      </c>
    </row>
    <row r="9928" spans="1:4" x14ac:dyDescent="0.35">
      <c r="A9928" s="7" t="s">
        <v>1034</v>
      </c>
      <c r="B9928" s="8">
        <v>41256</v>
      </c>
      <c r="C9928" s="9">
        <v>9.9499999999999993</v>
      </c>
      <c r="D9928" s="10">
        <v>10043</v>
      </c>
    </row>
    <row r="9929" spans="1:4" x14ac:dyDescent="0.35">
      <c r="A9929" s="7" t="s">
        <v>1035</v>
      </c>
      <c r="B9929" s="8">
        <v>41254</v>
      </c>
      <c r="C9929" s="9">
        <v>24.89</v>
      </c>
      <c r="D9929" s="10">
        <v>20032</v>
      </c>
    </row>
    <row r="9930" spans="1:4" x14ac:dyDescent="0.35">
      <c r="A9930" s="7" t="s">
        <v>1036</v>
      </c>
      <c r="B9930" s="8">
        <v>41257</v>
      </c>
      <c r="C9930" s="9">
        <v>13.45</v>
      </c>
      <c r="D9930" s="10">
        <v>20037</v>
      </c>
    </row>
    <row r="9931" spans="1:4" x14ac:dyDescent="0.35">
      <c r="A9931" s="7" t="s">
        <v>1037</v>
      </c>
      <c r="B9931" s="8">
        <v>41256</v>
      </c>
      <c r="C9931" s="9">
        <v>5.95</v>
      </c>
      <c r="D9931" s="10">
        <v>10045</v>
      </c>
    </row>
    <row r="9932" spans="1:4" x14ac:dyDescent="0.35">
      <c r="A9932" s="7" t="s">
        <v>1038</v>
      </c>
      <c r="B9932" s="8">
        <v>41256</v>
      </c>
      <c r="C9932" s="9">
        <v>10.95</v>
      </c>
      <c r="D9932" s="10">
        <v>10044</v>
      </c>
    </row>
    <row r="9933" spans="1:4" x14ac:dyDescent="0.35">
      <c r="A9933" s="7" t="s">
        <v>1039</v>
      </c>
      <c r="B9933" s="8">
        <v>41260</v>
      </c>
      <c r="C9933" s="9">
        <v>50.95</v>
      </c>
      <c r="D9933" s="10">
        <v>10107</v>
      </c>
    </row>
    <row r="9934" spans="1:4" x14ac:dyDescent="0.35">
      <c r="A9934" s="7" t="s">
        <v>1039</v>
      </c>
      <c r="B9934" s="8">
        <v>41259</v>
      </c>
      <c r="C9934" s="9">
        <v>12</v>
      </c>
      <c r="D9934" s="10">
        <v>20215</v>
      </c>
    </row>
    <row r="9935" spans="1:4" x14ac:dyDescent="0.35">
      <c r="A9935" s="7" t="s">
        <v>1040</v>
      </c>
      <c r="B9935" s="8">
        <v>41261</v>
      </c>
      <c r="C9935" s="9">
        <v>161.82</v>
      </c>
      <c r="D9935" s="10">
        <v>10069</v>
      </c>
    </row>
    <row r="9936" spans="1:4" x14ac:dyDescent="0.35">
      <c r="A9936" s="7" t="s">
        <v>1040</v>
      </c>
      <c r="B9936" s="8">
        <v>41261</v>
      </c>
      <c r="C9936" s="9">
        <v>12.55</v>
      </c>
      <c r="D9936" s="10">
        <v>10069</v>
      </c>
    </row>
    <row r="9937" spans="1:4" x14ac:dyDescent="0.35">
      <c r="A9937" s="7" t="s">
        <v>1040</v>
      </c>
      <c r="B9937" s="8">
        <v>41260</v>
      </c>
      <c r="C9937" s="9">
        <v>11.65</v>
      </c>
      <c r="D9937" s="10">
        <v>20040</v>
      </c>
    </row>
    <row r="9938" spans="1:4" x14ac:dyDescent="0.35">
      <c r="A9938" s="7" t="s">
        <v>1040</v>
      </c>
      <c r="B9938" s="8">
        <v>41263</v>
      </c>
      <c r="C9938" s="9">
        <v>161.82</v>
      </c>
      <c r="D9938" s="10">
        <v>10069</v>
      </c>
    </row>
    <row r="9939" spans="1:4" x14ac:dyDescent="0.35">
      <c r="A9939" s="7" t="s">
        <v>1040</v>
      </c>
      <c r="B9939" s="8">
        <v>41263</v>
      </c>
      <c r="C9939" s="9">
        <v>12.55</v>
      </c>
      <c r="D9939" s="10">
        <v>10069</v>
      </c>
    </row>
    <row r="9940" spans="1:4" x14ac:dyDescent="0.35">
      <c r="A9940" s="7" t="s">
        <v>1040</v>
      </c>
      <c r="B9940" s="8">
        <v>41270</v>
      </c>
      <c r="C9940" s="9">
        <v>12.55</v>
      </c>
      <c r="D9940" s="10">
        <v>20039</v>
      </c>
    </row>
    <row r="9941" spans="1:4" x14ac:dyDescent="0.35">
      <c r="A9941" s="7" t="s">
        <v>1040</v>
      </c>
      <c r="B9941" s="8">
        <v>41269</v>
      </c>
      <c r="C9941" s="9">
        <v>16.11</v>
      </c>
      <c r="D9941" s="10">
        <v>20052</v>
      </c>
    </row>
    <row r="9942" spans="1:4" x14ac:dyDescent="0.35">
      <c r="A9942" s="7" t="s">
        <v>1040</v>
      </c>
      <c r="B9942" s="8">
        <v>41276</v>
      </c>
      <c r="C9942" s="9">
        <v>12.55</v>
      </c>
      <c r="D9942" s="10">
        <v>10051</v>
      </c>
    </row>
    <row r="9943" spans="1:4" x14ac:dyDescent="0.35">
      <c r="A9943" s="7" t="s">
        <v>1040</v>
      </c>
      <c r="B9943" s="8">
        <v>41271</v>
      </c>
      <c r="C9943" s="9">
        <v>12.55</v>
      </c>
      <c r="D9943" s="10">
        <v>20041</v>
      </c>
    </row>
    <row r="9944" spans="1:4" x14ac:dyDescent="0.35">
      <c r="A9944" s="7" t="s">
        <v>1041</v>
      </c>
      <c r="B9944" s="8">
        <v>41260</v>
      </c>
      <c r="C9944" s="9">
        <v>9.85</v>
      </c>
      <c r="D9944" s="10">
        <v>20050</v>
      </c>
    </row>
    <row r="9945" spans="1:4" x14ac:dyDescent="0.35">
      <c r="A9945" s="7" t="s">
        <v>1041</v>
      </c>
      <c r="B9945" s="8">
        <v>41312</v>
      </c>
      <c r="C9945" s="9">
        <v>13.9</v>
      </c>
      <c r="D9945" s="10">
        <v>30007</v>
      </c>
    </row>
    <row r="9946" spans="1:4" x14ac:dyDescent="0.35">
      <c r="A9946" s="7" t="s">
        <v>1041</v>
      </c>
      <c r="B9946" s="8">
        <v>41319</v>
      </c>
      <c r="C9946" s="9">
        <v>13.9</v>
      </c>
      <c r="D9946" s="10">
        <v>20075</v>
      </c>
    </row>
    <row r="9947" spans="1:4" x14ac:dyDescent="0.35">
      <c r="A9947" s="7" t="s">
        <v>1041</v>
      </c>
      <c r="B9947" s="8">
        <v>41323</v>
      </c>
      <c r="C9947" s="9">
        <v>13.9</v>
      </c>
      <c r="D9947" s="10">
        <v>20021</v>
      </c>
    </row>
    <row r="9948" spans="1:4" x14ac:dyDescent="0.35">
      <c r="A9948" s="7" t="s">
        <v>1041</v>
      </c>
      <c r="B9948" s="8">
        <v>41326</v>
      </c>
      <c r="C9948" s="9">
        <v>15.45</v>
      </c>
      <c r="D9948" s="10">
        <v>20091</v>
      </c>
    </row>
    <row r="9949" spans="1:4" x14ac:dyDescent="0.35">
      <c r="A9949" s="7" t="s">
        <v>1041</v>
      </c>
      <c r="B9949" s="8">
        <v>41341</v>
      </c>
      <c r="C9949" s="9">
        <v>11.65</v>
      </c>
      <c r="D9949" s="10">
        <v>10048</v>
      </c>
    </row>
    <row r="9950" spans="1:4" x14ac:dyDescent="0.35">
      <c r="A9950" s="7" t="s">
        <v>1042</v>
      </c>
      <c r="B9950" s="8">
        <v>41260</v>
      </c>
      <c r="C9950" s="9">
        <v>17.73</v>
      </c>
      <c r="D9950" s="10">
        <v>20074</v>
      </c>
    </row>
    <row r="9951" spans="1:4" x14ac:dyDescent="0.35">
      <c r="A9951" s="7" t="s">
        <v>1042</v>
      </c>
      <c r="B9951" s="8">
        <v>41261</v>
      </c>
      <c r="C9951" s="9">
        <v>20.45</v>
      </c>
      <c r="D9951" s="10">
        <v>40010</v>
      </c>
    </row>
    <row r="9952" spans="1:4" x14ac:dyDescent="0.35">
      <c r="A9952" s="7" t="s">
        <v>1043</v>
      </c>
      <c r="B9952" s="8">
        <v>41280</v>
      </c>
      <c r="C9952" s="9">
        <v>25.4</v>
      </c>
      <c r="D9952" s="10">
        <v>60021</v>
      </c>
    </row>
    <row r="9953" spans="1:4" x14ac:dyDescent="0.35">
      <c r="A9953" s="7" t="s">
        <v>1044</v>
      </c>
      <c r="B9953" s="8">
        <v>41261</v>
      </c>
      <c r="C9953" s="9">
        <v>10.98</v>
      </c>
      <c r="D9953" s="10">
        <v>20048</v>
      </c>
    </row>
    <row r="9954" spans="1:4" x14ac:dyDescent="0.35">
      <c r="A9954" s="7" t="s">
        <v>1045</v>
      </c>
      <c r="B9954" s="8">
        <v>41256</v>
      </c>
      <c r="C9954" s="9">
        <v>8.09</v>
      </c>
      <c r="D9954" s="10">
        <v>20040</v>
      </c>
    </row>
    <row r="9955" spans="1:4" x14ac:dyDescent="0.35">
      <c r="A9955" s="7" t="s">
        <v>1045</v>
      </c>
      <c r="B9955" s="8">
        <v>41365</v>
      </c>
      <c r="C9955" s="9">
        <v>5.98</v>
      </c>
      <c r="D9955" s="10">
        <v>50016</v>
      </c>
    </row>
    <row r="9956" spans="1:4" x14ac:dyDescent="0.35">
      <c r="A9956" s="7" t="s">
        <v>1046</v>
      </c>
      <c r="B9956" s="8">
        <v>41257</v>
      </c>
      <c r="C9956" s="9">
        <v>667</v>
      </c>
      <c r="D9956" s="10">
        <v>70048</v>
      </c>
    </row>
    <row r="9957" spans="1:4" x14ac:dyDescent="0.35">
      <c r="A9957" s="7" t="s">
        <v>1047</v>
      </c>
      <c r="B9957" s="8">
        <v>41279</v>
      </c>
      <c r="C9957" s="9">
        <v>20</v>
      </c>
      <c r="D9957" s="10">
        <v>20144</v>
      </c>
    </row>
    <row r="9958" spans="1:4" x14ac:dyDescent="0.35">
      <c r="A9958" s="7" t="s">
        <v>1047</v>
      </c>
      <c r="B9958" s="8">
        <v>41284</v>
      </c>
      <c r="C9958" s="9">
        <v>10</v>
      </c>
      <c r="D9958" s="10">
        <v>20113</v>
      </c>
    </row>
    <row r="9959" spans="1:4" x14ac:dyDescent="0.35">
      <c r="A9959" s="7" t="s">
        <v>1047</v>
      </c>
      <c r="B9959" s="8">
        <v>41292</v>
      </c>
      <c r="C9959" s="9">
        <v>16</v>
      </c>
      <c r="D9959" s="10">
        <v>30025</v>
      </c>
    </row>
    <row r="9960" spans="1:4" x14ac:dyDescent="0.35">
      <c r="A9960" s="7" t="s">
        <v>1047</v>
      </c>
      <c r="B9960" s="8">
        <v>41320</v>
      </c>
      <c r="C9960" s="9">
        <v>15</v>
      </c>
      <c r="D9960" s="10">
        <v>30012</v>
      </c>
    </row>
    <row r="9961" spans="1:4" x14ac:dyDescent="0.35">
      <c r="A9961" s="7" t="s">
        <v>1047</v>
      </c>
      <c r="B9961" s="8">
        <v>41516</v>
      </c>
      <c r="C9961" s="9">
        <v>10</v>
      </c>
      <c r="D9961" s="10">
        <v>20036</v>
      </c>
    </row>
    <row r="9962" spans="1:4" x14ac:dyDescent="0.35">
      <c r="A9962" s="7" t="s">
        <v>1048</v>
      </c>
      <c r="B9962" s="8">
        <v>41281</v>
      </c>
      <c r="C9962" s="9">
        <v>11.95</v>
      </c>
      <c r="D9962" s="10">
        <v>60026</v>
      </c>
    </row>
    <row r="9963" spans="1:4" x14ac:dyDescent="0.35">
      <c r="A9963" s="7" t="s">
        <v>1048</v>
      </c>
      <c r="B9963" s="8">
        <v>41280</v>
      </c>
      <c r="C9963" s="9">
        <v>9.9499999999999993</v>
      </c>
      <c r="D9963" s="10">
        <v>10029</v>
      </c>
    </row>
    <row r="9964" spans="1:4" x14ac:dyDescent="0.35">
      <c r="A9964" s="7" t="s">
        <v>1049</v>
      </c>
      <c r="B9964" s="8">
        <v>41279</v>
      </c>
      <c r="C9964" s="9">
        <v>39.65</v>
      </c>
      <c r="D9964" s="10">
        <v>20136</v>
      </c>
    </row>
    <row r="9965" spans="1:4" x14ac:dyDescent="0.35">
      <c r="A9965" s="7" t="s">
        <v>1049</v>
      </c>
      <c r="B9965" s="8">
        <v>41299</v>
      </c>
      <c r="C9965" s="9">
        <v>25.9</v>
      </c>
      <c r="D9965" s="10">
        <v>20195</v>
      </c>
    </row>
    <row r="9966" spans="1:4" x14ac:dyDescent="0.35">
      <c r="A9966" s="7" t="s">
        <v>1049</v>
      </c>
      <c r="B9966" s="8">
        <v>41325</v>
      </c>
      <c r="C9966" s="9">
        <v>20.9</v>
      </c>
      <c r="D9966" s="10">
        <v>20153</v>
      </c>
    </row>
    <row r="9967" spans="1:4" x14ac:dyDescent="0.35">
      <c r="A9967" s="7" t="s">
        <v>1049</v>
      </c>
      <c r="B9967" s="8">
        <v>41362</v>
      </c>
      <c r="C9967" s="9">
        <v>25.95</v>
      </c>
      <c r="D9967" s="10">
        <v>20226</v>
      </c>
    </row>
    <row r="9968" spans="1:4" x14ac:dyDescent="0.35">
      <c r="A9968" s="7" t="s">
        <v>1050</v>
      </c>
      <c r="B9968" s="8">
        <v>41281</v>
      </c>
      <c r="C9968" s="9">
        <v>32.9</v>
      </c>
      <c r="D9968" s="10">
        <v>20116</v>
      </c>
    </row>
    <row r="9969" spans="1:4" x14ac:dyDescent="0.35">
      <c r="A9969" s="7" t="s">
        <v>1051</v>
      </c>
      <c r="B9969" s="8">
        <v>41257</v>
      </c>
      <c r="C9969" s="9">
        <v>9.85</v>
      </c>
      <c r="D9969" s="10">
        <v>20047</v>
      </c>
    </row>
    <row r="9970" spans="1:4" x14ac:dyDescent="0.35">
      <c r="A9970" s="7" t="s">
        <v>1052</v>
      </c>
      <c r="B9970" s="8">
        <v>41260</v>
      </c>
      <c r="C9970" s="9">
        <v>6.03</v>
      </c>
      <c r="D9970" s="10">
        <v>10040</v>
      </c>
    </row>
    <row r="9971" spans="1:4" x14ac:dyDescent="0.35">
      <c r="A9971" s="7" t="s">
        <v>1052</v>
      </c>
      <c r="B9971" s="8">
        <v>41422</v>
      </c>
      <c r="C9971" s="9">
        <v>10.119999999999999</v>
      </c>
      <c r="D9971" s="10">
        <v>30010</v>
      </c>
    </row>
    <row r="9972" spans="1:4" x14ac:dyDescent="0.35">
      <c r="A9972" s="7" t="s">
        <v>1053</v>
      </c>
      <c r="B9972" s="8">
        <v>41348</v>
      </c>
      <c r="C9972" s="9">
        <v>15.21</v>
      </c>
      <c r="D9972" s="10">
        <v>10020</v>
      </c>
    </row>
    <row r="9973" spans="1:4" x14ac:dyDescent="0.35">
      <c r="A9973" s="7" t="s">
        <v>1054</v>
      </c>
      <c r="B9973" s="8">
        <v>41355</v>
      </c>
      <c r="C9973" s="9">
        <v>8.9499999999999993</v>
      </c>
      <c r="D9973" s="10">
        <v>10015</v>
      </c>
    </row>
    <row r="9974" spans="1:4" x14ac:dyDescent="0.35">
      <c r="A9974" s="7" t="s">
        <v>1054</v>
      </c>
      <c r="B9974" s="8">
        <v>41353</v>
      </c>
      <c r="C9974" s="9">
        <v>14.98</v>
      </c>
      <c r="D9974" s="10">
        <v>30112</v>
      </c>
    </row>
    <row r="9975" spans="1:4" x14ac:dyDescent="0.35">
      <c r="A9975" s="7" t="s">
        <v>1055</v>
      </c>
      <c r="B9975" s="8">
        <v>41353</v>
      </c>
      <c r="C9975" s="9">
        <v>11.65</v>
      </c>
      <c r="D9975" s="10">
        <v>10181</v>
      </c>
    </row>
    <row r="9976" spans="1:4" x14ac:dyDescent="0.35">
      <c r="A9976" s="7" t="s">
        <v>1056</v>
      </c>
      <c r="B9976" s="8">
        <v>41254</v>
      </c>
      <c r="C9976" s="9">
        <v>11.65</v>
      </c>
      <c r="D9976" s="10">
        <v>20022</v>
      </c>
    </row>
    <row r="9977" spans="1:4" x14ac:dyDescent="0.35">
      <c r="A9977" s="7" t="s">
        <v>1057</v>
      </c>
      <c r="B9977" s="8">
        <v>41254</v>
      </c>
      <c r="C9977" s="9">
        <v>22.95</v>
      </c>
      <c r="D9977" s="10">
        <v>20011</v>
      </c>
    </row>
    <row r="9978" spans="1:4" x14ac:dyDescent="0.35">
      <c r="A9978" s="7" t="s">
        <v>1058</v>
      </c>
      <c r="B9978" s="8">
        <v>41254</v>
      </c>
      <c r="C9978" s="9">
        <v>24.2</v>
      </c>
      <c r="D9978" s="10">
        <v>20010</v>
      </c>
    </row>
    <row r="9979" spans="1:4" x14ac:dyDescent="0.35">
      <c r="A9979" s="7" t="s">
        <v>1059</v>
      </c>
      <c r="B9979" s="8">
        <v>41254</v>
      </c>
      <c r="C9979" s="9">
        <v>14.5</v>
      </c>
      <c r="D9979" s="10">
        <v>20012</v>
      </c>
    </row>
    <row r="9980" spans="1:4" x14ac:dyDescent="0.35">
      <c r="A9980" s="7" t="s">
        <v>1060</v>
      </c>
      <c r="B9980" s="8">
        <v>41257</v>
      </c>
      <c r="C9980" s="9">
        <v>67.25</v>
      </c>
      <c r="D9980" s="10">
        <v>10025</v>
      </c>
    </row>
    <row r="9981" spans="1:4" x14ac:dyDescent="0.35">
      <c r="A9981" s="7" t="s">
        <v>1060</v>
      </c>
      <c r="B9981" s="8">
        <v>41341</v>
      </c>
      <c r="C9981" s="9">
        <v>39.9</v>
      </c>
      <c r="D9981" s="10">
        <v>10135</v>
      </c>
    </row>
    <row r="9982" spans="1:4" x14ac:dyDescent="0.35">
      <c r="A9982" s="7" t="s">
        <v>1060</v>
      </c>
      <c r="B9982" s="8">
        <v>41468</v>
      </c>
      <c r="C9982" s="9">
        <v>48.8</v>
      </c>
      <c r="D9982" s="10">
        <v>10143</v>
      </c>
    </row>
    <row r="9983" spans="1:4" x14ac:dyDescent="0.35">
      <c r="A9983" s="7" t="s">
        <v>1060</v>
      </c>
      <c r="B9983" s="8">
        <v>41489</v>
      </c>
      <c r="C9983" s="9">
        <v>29.4</v>
      </c>
      <c r="D9983" s="10">
        <v>10056</v>
      </c>
    </row>
    <row r="9984" spans="1:4" x14ac:dyDescent="0.35">
      <c r="A9984" s="7" t="s">
        <v>1060</v>
      </c>
      <c r="B9984" s="8">
        <v>41531</v>
      </c>
      <c r="C9984" s="9">
        <v>35.15</v>
      </c>
      <c r="D9984" s="10">
        <v>60037</v>
      </c>
    </row>
    <row r="9985" spans="1:4" x14ac:dyDescent="0.35">
      <c r="A9985" s="7" t="s">
        <v>1061</v>
      </c>
      <c r="B9985" s="8">
        <v>41257</v>
      </c>
      <c r="C9985" s="9">
        <v>8.9499999999999993</v>
      </c>
      <c r="D9985" s="10">
        <v>20017</v>
      </c>
    </row>
    <row r="9986" spans="1:4" x14ac:dyDescent="0.35">
      <c r="A9986" s="7" t="s">
        <v>1062</v>
      </c>
      <c r="B9986" s="8">
        <v>41292</v>
      </c>
      <c r="C9986" s="9">
        <v>5.25</v>
      </c>
      <c r="D9986" s="10">
        <v>30023</v>
      </c>
    </row>
    <row r="9987" spans="1:4" x14ac:dyDescent="0.35">
      <c r="A9987" s="7" t="s">
        <v>1063</v>
      </c>
      <c r="B9987" s="8">
        <v>41254</v>
      </c>
      <c r="C9987" s="9">
        <v>18.95</v>
      </c>
      <c r="D9987" s="10">
        <v>20206</v>
      </c>
    </row>
    <row r="9988" spans="1:4" x14ac:dyDescent="0.35">
      <c r="A9988" s="7" t="s">
        <v>1064</v>
      </c>
      <c r="B9988" s="8">
        <v>41255</v>
      </c>
      <c r="C9988" s="9">
        <v>0.01</v>
      </c>
      <c r="D9988" s="10">
        <v>20024</v>
      </c>
    </row>
    <row r="9989" spans="1:4" x14ac:dyDescent="0.35">
      <c r="A9989" s="7" t="s">
        <v>1064</v>
      </c>
      <c r="B9989" s="8">
        <v>41256</v>
      </c>
      <c r="C9989" s="9">
        <v>4.45</v>
      </c>
      <c r="D9989" s="10">
        <v>10023</v>
      </c>
    </row>
    <row r="9990" spans="1:4" x14ac:dyDescent="0.35">
      <c r="A9990" s="7" t="s">
        <v>1065</v>
      </c>
      <c r="B9990" s="8">
        <v>41345</v>
      </c>
      <c r="C9990" s="9">
        <v>8.1</v>
      </c>
      <c r="D9990" s="10">
        <v>10014</v>
      </c>
    </row>
    <row r="9991" spans="1:4" x14ac:dyDescent="0.35">
      <c r="A9991" s="7" t="s">
        <v>1065</v>
      </c>
      <c r="B9991" s="8">
        <v>41351</v>
      </c>
      <c r="C9991" s="9">
        <v>8.5</v>
      </c>
      <c r="D9991" s="10">
        <v>20207</v>
      </c>
    </row>
    <row r="9992" spans="1:4" x14ac:dyDescent="0.35">
      <c r="A9992" s="7" t="s">
        <v>1065</v>
      </c>
      <c r="B9992" s="8">
        <v>41375</v>
      </c>
      <c r="C9992" s="9">
        <v>19</v>
      </c>
      <c r="D9992" s="10">
        <v>20008</v>
      </c>
    </row>
    <row r="9993" spans="1:4" x14ac:dyDescent="0.35">
      <c r="A9993" s="7" t="s">
        <v>1065</v>
      </c>
      <c r="B9993" s="8">
        <v>41395</v>
      </c>
      <c r="C9993" s="9">
        <v>10.75</v>
      </c>
      <c r="D9993" s="10">
        <v>20176</v>
      </c>
    </row>
    <row r="9994" spans="1:4" x14ac:dyDescent="0.35">
      <c r="A9994" s="7" t="s">
        <v>1065</v>
      </c>
      <c r="B9994" s="8">
        <v>41407</v>
      </c>
      <c r="C9994" s="9">
        <v>11.45</v>
      </c>
      <c r="D9994" s="10">
        <v>10019</v>
      </c>
    </row>
    <row r="9995" spans="1:4" x14ac:dyDescent="0.35">
      <c r="A9995" s="7" t="s">
        <v>1065</v>
      </c>
      <c r="B9995" s="8">
        <v>41414</v>
      </c>
      <c r="C9995" s="9">
        <v>12.24</v>
      </c>
      <c r="D9995" s="10">
        <v>70015</v>
      </c>
    </row>
    <row r="9996" spans="1:4" x14ac:dyDescent="0.35">
      <c r="A9996" s="7" t="s">
        <v>1065</v>
      </c>
      <c r="B9996" s="8">
        <v>41436</v>
      </c>
      <c r="C9996" s="9">
        <v>19.260000000000002</v>
      </c>
      <c r="D9996" s="10">
        <v>10003</v>
      </c>
    </row>
    <row r="9997" spans="1:4" x14ac:dyDescent="0.35">
      <c r="A9997" s="7" t="s">
        <v>1065</v>
      </c>
      <c r="B9997" s="8">
        <v>41443</v>
      </c>
      <c r="C9997" s="9">
        <v>9.4</v>
      </c>
      <c r="D9997" s="10">
        <v>20066</v>
      </c>
    </row>
    <row r="9998" spans="1:4" x14ac:dyDescent="0.35">
      <c r="A9998" s="7" t="s">
        <v>1065</v>
      </c>
      <c r="B9998" s="8">
        <v>41465</v>
      </c>
      <c r="C9998" s="9">
        <v>8.5</v>
      </c>
      <c r="D9998" s="10">
        <v>40016</v>
      </c>
    </row>
    <row r="9999" spans="1:4" x14ac:dyDescent="0.35">
      <c r="A9999" s="7" t="s">
        <v>1065</v>
      </c>
      <c r="B9999" s="8">
        <v>41472</v>
      </c>
      <c r="C9999" s="9">
        <v>10.93</v>
      </c>
      <c r="D9999" s="10">
        <v>40009</v>
      </c>
    </row>
    <row r="10000" spans="1:4" x14ac:dyDescent="0.35">
      <c r="A10000" s="7" t="s">
        <v>1065</v>
      </c>
      <c r="B10000" s="8">
        <v>41499</v>
      </c>
      <c r="C10000" s="9">
        <v>9.4499999999999993</v>
      </c>
      <c r="D10000" s="10">
        <v>20093</v>
      </c>
    </row>
    <row r="10001" spans="1:4" x14ac:dyDescent="0.35">
      <c r="A10001" s="7" t="s">
        <v>1065</v>
      </c>
      <c r="B10001" s="8">
        <v>41506</v>
      </c>
      <c r="C10001" s="9">
        <v>9.4499999999999993</v>
      </c>
      <c r="D10001" s="10">
        <v>30007</v>
      </c>
    </row>
    <row r="10002" spans="1:4" x14ac:dyDescent="0.35">
      <c r="A10002" s="7" t="s">
        <v>1065</v>
      </c>
      <c r="B10002" s="8">
        <v>41523</v>
      </c>
      <c r="C10002" s="9">
        <v>11.2</v>
      </c>
      <c r="D10002" s="10">
        <v>20089</v>
      </c>
    </row>
    <row r="10003" spans="1:4" x14ac:dyDescent="0.35">
      <c r="A10003" s="7" t="s">
        <v>1066</v>
      </c>
      <c r="B10003" s="8">
        <v>41256</v>
      </c>
      <c r="C10003" s="9">
        <v>0.01</v>
      </c>
      <c r="D10003" s="10">
        <v>20029</v>
      </c>
    </row>
    <row r="10004" spans="1:4" x14ac:dyDescent="0.35">
      <c r="A10004" s="7" t="s">
        <v>1067</v>
      </c>
      <c r="B10004" s="8">
        <v>41257</v>
      </c>
      <c r="C10004" s="9">
        <v>10.75</v>
      </c>
      <c r="D10004" s="10">
        <v>20012</v>
      </c>
    </row>
    <row r="10005" spans="1:4" x14ac:dyDescent="0.35">
      <c r="A10005" s="7" t="s">
        <v>1067</v>
      </c>
      <c r="B10005" s="8">
        <v>41257</v>
      </c>
      <c r="C10005" s="9">
        <v>9.2200000000000006</v>
      </c>
      <c r="D10005" s="10">
        <v>20012</v>
      </c>
    </row>
    <row r="10006" spans="1:4" x14ac:dyDescent="0.35">
      <c r="A10006" s="7" t="s">
        <v>1067</v>
      </c>
      <c r="B10006" s="8">
        <v>41282</v>
      </c>
      <c r="C10006" s="9">
        <v>10.75</v>
      </c>
      <c r="D10006" s="10">
        <v>20016</v>
      </c>
    </row>
    <row r="10007" spans="1:4" x14ac:dyDescent="0.35">
      <c r="A10007" s="7" t="s">
        <v>1067</v>
      </c>
      <c r="B10007" s="8">
        <v>41306</v>
      </c>
      <c r="C10007" s="9">
        <v>10.75</v>
      </c>
      <c r="D10007" s="10">
        <v>20030</v>
      </c>
    </row>
    <row r="10008" spans="1:4" x14ac:dyDescent="0.35">
      <c r="A10008" s="7" t="s">
        <v>1067</v>
      </c>
      <c r="B10008" s="8">
        <v>41374</v>
      </c>
      <c r="C10008" s="9">
        <v>19.71</v>
      </c>
      <c r="D10008" s="10">
        <v>20011</v>
      </c>
    </row>
    <row r="10009" spans="1:4" x14ac:dyDescent="0.35">
      <c r="A10009" s="7" t="s">
        <v>1067</v>
      </c>
      <c r="B10009" s="8">
        <v>41450</v>
      </c>
      <c r="C10009" s="9">
        <v>7.15</v>
      </c>
      <c r="D10009" s="10">
        <v>20004</v>
      </c>
    </row>
    <row r="10010" spans="1:4" x14ac:dyDescent="0.35">
      <c r="A10010" s="7" t="s">
        <v>1067</v>
      </c>
      <c r="B10010" s="8">
        <v>41457</v>
      </c>
      <c r="C10010" s="9">
        <v>9.2200000000000006</v>
      </c>
      <c r="D10010" s="10">
        <v>20006</v>
      </c>
    </row>
    <row r="10011" spans="1:4" x14ac:dyDescent="0.35">
      <c r="A10011" s="7" t="s">
        <v>1067</v>
      </c>
      <c r="B10011" s="8">
        <v>41464</v>
      </c>
      <c r="C10011" s="9">
        <v>9.2200000000000006</v>
      </c>
      <c r="D10011" s="10">
        <v>20009</v>
      </c>
    </row>
    <row r="10012" spans="1:4" x14ac:dyDescent="0.35">
      <c r="A10012" s="7" t="s">
        <v>1067</v>
      </c>
      <c r="B10012" s="8">
        <v>41488</v>
      </c>
      <c r="C10012" s="9">
        <v>10.75</v>
      </c>
      <c r="D10012" s="10">
        <v>20016</v>
      </c>
    </row>
    <row r="10013" spans="1:4" x14ac:dyDescent="0.35">
      <c r="A10013" s="7" t="s">
        <v>1067</v>
      </c>
      <c r="B10013" s="8">
        <v>41513</v>
      </c>
      <c r="C10013" s="9">
        <v>10.75</v>
      </c>
      <c r="D10013" s="10">
        <v>20062</v>
      </c>
    </row>
    <row r="10014" spans="1:4" x14ac:dyDescent="0.35">
      <c r="A10014" s="7" t="s">
        <v>1067</v>
      </c>
      <c r="B10014" s="8">
        <v>41528</v>
      </c>
      <c r="C10014" s="9">
        <v>19.71</v>
      </c>
      <c r="D10014" s="10">
        <v>20019</v>
      </c>
    </row>
    <row r="10015" spans="1:4" x14ac:dyDescent="0.35">
      <c r="A10015" s="7" t="s">
        <v>1067</v>
      </c>
      <c r="B10015" s="8">
        <v>41536</v>
      </c>
      <c r="C10015" s="9">
        <v>10.75</v>
      </c>
      <c r="D10015" s="10">
        <v>20012</v>
      </c>
    </row>
    <row r="10016" spans="1:4" x14ac:dyDescent="0.35">
      <c r="A10016" s="7" t="s">
        <v>1067</v>
      </c>
      <c r="B10016" s="8">
        <v>41536</v>
      </c>
      <c r="C10016" s="9">
        <v>9.2200000000000006</v>
      </c>
      <c r="D10016" s="10">
        <v>20012</v>
      </c>
    </row>
    <row r="10017" spans="1:4" x14ac:dyDescent="0.35">
      <c r="A10017" s="7" t="s">
        <v>1067</v>
      </c>
      <c r="B10017" s="8">
        <v>41541</v>
      </c>
      <c r="C10017" s="9">
        <v>18.579999999999998</v>
      </c>
      <c r="D10017" s="10">
        <v>10001</v>
      </c>
    </row>
    <row r="10018" spans="1:4" x14ac:dyDescent="0.35">
      <c r="A10018" s="7" t="s">
        <v>1067</v>
      </c>
      <c r="B10018" s="8">
        <v>41547</v>
      </c>
      <c r="C10018" s="9">
        <v>10.75</v>
      </c>
      <c r="D10018" s="10">
        <v>20025</v>
      </c>
    </row>
    <row r="10019" spans="1:4" x14ac:dyDescent="0.35">
      <c r="A10019" s="7" t="s">
        <v>1067</v>
      </c>
      <c r="B10019" s="8">
        <v>41557</v>
      </c>
      <c r="C10019" s="9">
        <v>7.15</v>
      </c>
      <c r="D10019" s="10">
        <v>20010</v>
      </c>
    </row>
    <row r="10020" spans="1:4" x14ac:dyDescent="0.35">
      <c r="A10020" s="7" t="s">
        <v>1067</v>
      </c>
      <c r="B10020" s="8">
        <v>41575</v>
      </c>
      <c r="C10020" s="9">
        <v>10.75</v>
      </c>
      <c r="D10020" s="10">
        <v>20013</v>
      </c>
    </row>
    <row r="10021" spans="1:4" x14ac:dyDescent="0.35">
      <c r="A10021" s="7" t="s">
        <v>1068</v>
      </c>
      <c r="B10021" s="8">
        <v>41261</v>
      </c>
      <c r="C10021" s="9">
        <v>61.2</v>
      </c>
      <c r="D10021" s="10">
        <v>10107</v>
      </c>
    </row>
    <row r="10022" spans="1:4" x14ac:dyDescent="0.35">
      <c r="A10022" s="7" t="s">
        <v>1069</v>
      </c>
      <c r="B10022" s="8">
        <v>41262</v>
      </c>
      <c r="C10022" s="9">
        <v>53.1</v>
      </c>
      <c r="D10022" s="10">
        <v>60042</v>
      </c>
    </row>
    <row r="10023" spans="1:4" x14ac:dyDescent="0.35">
      <c r="A10023" s="7" t="s">
        <v>1070</v>
      </c>
      <c r="B10023" s="8">
        <v>41259</v>
      </c>
      <c r="C10023" s="9">
        <v>19.95</v>
      </c>
      <c r="D10023" s="10">
        <v>20199</v>
      </c>
    </row>
    <row r="10024" spans="1:4" x14ac:dyDescent="0.35">
      <c r="A10024" s="7" t="s">
        <v>1071</v>
      </c>
      <c r="B10024" s="8">
        <v>41262</v>
      </c>
      <c r="C10024" s="9">
        <v>127.12</v>
      </c>
      <c r="D10024" s="10">
        <v>60004</v>
      </c>
    </row>
    <row r="10025" spans="1:4" x14ac:dyDescent="0.35">
      <c r="A10025" s="7" t="s">
        <v>1072</v>
      </c>
      <c r="B10025" s="8">
        <v>41261</v>
      </c>
      <c r="C10025" s="9">
        <v>160.4</v>
      </c>
      <c r="D10025" s="10">
        <v>70001</v>
      </c>
    </row>
    <row r="10026" spans="1:4" x14ac:dyDescent="0.35">
      <c r="A10026" s="7" t="s">
        <v>1073</v>
      </c>
      <c r="B10026" s="8">
        <v>41263</v>
      </c>
      <c r="C10026" s="9">
        <v>31.87</v>
      </c>
      <c r="D10026" s="10">
        <v>20006</v>
      </c>
    </row>
    <row r="10027" spans="1:4" x14ac:dyDescent="0.35">
      <c r="A10027" s="7" t="s">
        <v>1074</v>
      </c>
      <c r="B10027" s="8">
        <v>41262</v>
      </c>
      <c r="C10027" s="9">
        <v>9.85</v>
      </c>
      <c r="D10027" s="10">
        <v>10040</v>
      </c>
    </row>
    <row r="10028" spans="1:4" x14ac:dyDescent="0.35">
      <c r="A10028" s="7" t="s">
        <v>1075</v>
      </c>
      <c r="B10028" s="8">
        <v>41292</v>
      </c>
      <c r="C10028" s="9">
        <v>14.95</v>
      </c>
      <c r="D10028" s="10">
        <v>30028</v>
      </c>
    </row>
    <row r="10029" spans="1:4" x14ac:dyDescent="0.35">
      <c r="A10029" s="7" t="s">
        <v>1075</v>
      </c>
      <c r="B10029" s="8">
        <v>41316</v>
      </c>
      <c r="C10029" s="9">
        <v>10.75</v>
      </c>
      <c r="D10029" s="10">
        <v>10009</v>
      </c>
    </row>
    <row r="10030" spans="1:4" x14ac:dyDescent="0.35">
      <c r="A10030" s="7" t="s">
        <v>1075</v>
      </c>
      <c r="B10030" s="8">
        <v>41492</v>
      </c>
      <c r="C10030" s="9">
        <v>58.15</v>
      </c>
      <c r="D10030" s="10">
        <v>30036</v>
      </c>
    </row>
    <row r="10031" spans="1:4" x14ac:dyDescent="0.35">
      <c r="A10031" s="7" t="s">
        <v>1075</v>
      </c>
      <c r="B10031" s="8">
        <v>41509</v>
      </c>
      <c r="C10031" s="9">
        <v>10.25</v>
      </c>
      <c r="D10031" s="10">
        <v>20144</v>
      </c>
    </row>
    <row r="10032" spans="1:4" x14ac:dyDescent="0.35">
      <c r="A10032" s="7" t="s">
        <v>1075</v>
      </c>
      <c r="B10032" s="8">
        <v>41509</v>
      </c>
      <c r="C10032" s="9">
        <v>24.5</v>
      </c>
      <c r="D10032" s="10">
        <v>20144</v>
      </c>
    </row>
    <row r="10033" spans="1:4" x14ac:dyDescent="0.35">
      <c r="A10033" s="7" t="s">
        <v>1075</v>
      </c>
      <c r="B10033" s="8">
        <v>41512</v>
      </c>
      <c r="C10033" s="9">
        <v>27.5</v>
      </c>
      <c r="D10033" s="10">
        <v>20124</v>
      </c>
    </row>
    <row r="10034" spans="1:4" x14ac:dyDescent="0.35">
      <c r="A10034" s="7" t="s">
        <v>1075</v>
      </c>
      <c r="B10034" s="8">
        <v>41515</v>
      </c>
      <c r="C10034" s="9">
        <v>23.25</v>
      </c>
      <c r="D10034" s="10">
        <v>20107</v>
      </c>
    </row>
    <row r="10035" spans="1:4" x14ac:dyDescent="0.35">
      <c r="A10035" s="7" t="s">
        <v>1075</v>
      </c>
      <c r="B10035" s="8">
        <v>41536</v>
      </c>
      <c r="C10035" s="9">
        <v>10.25</v>
      </c>
      <c r="D10035" s="10">
        <v>20144</v>
      </c>
    </row>
    <row r="10036" spans="1:4" x14ac:dyDescent="0.35">
      <c r="A10036" s="7" t="s">
        <v>1075</v>
      </c>
      <c r="B10036" s="8">
        <v>41536</v>
      </c>
      <c r="C10036" s="9">
        <v>24.5</v>
      </c>
      <c r="D10036" s="10">
        <v>20144</v>
      </c>
    </row>
    <row r="10037" spans="1:4" x14ac:dyDescent="0.35">
      <c r="A10037" s="7" t="s">
        <v>1075</v>
      </c>
      <c r="B10037" s="8">
        <v>41534</v>
      </c>
      <c r="C10037" s="9">
        <v>15</v>
      </c>
      <c r="D10037" s="10">
        <v>30021</v>
      </c>
    </row>
    <row r="10038" spans="1:4" x14ac:dyDescent="0.35">
      <c r="A10038" s="7" t="s">
        <v>1075</v>
      </c>
      <c r="B10038" s="8">
        <v>41549</v>
      </c>
      <c r="C10038" s="9">
        <v>11.25</v>
      </c>
      <c r="D10038" s="10">
        <v>30057</v>
      </c>
    </row>
    <row r="10039" spans="1:4" x14ac:dyDescent="0.35">
      <c r="A10039" s="7" t="s">
        <v>1076</v>
      </c>
      <c r="B10039" s="8">
        <v>41292</v>
      </c>
      <c r="C10039" s="9">
        <v>7</v>
      </c>
      <c r="D10039" s="10">
        <v>30027</v>
      </c>
    </row>
    <row r="10040" spans="1:4" x14ac:dyDescent="0.35">
      <c r="A10040" s="7" t="s">
        <v>1077</v>
      </c>
      <c r="B10040" s="8">
        <v>41261</v>
      </c>
      <c r="C10040" s="9">
        <v>104.04</v>
      </c>
      <c r="D10040" s="10">
        <v>10016</v>
      </c>
    </row>
    <row r="10041" spans="1:4" x14ac:dyDescent="0.35">
      <c r="A10041" s="7" t="s">
        <v>1078</v>
      </c>
      <c r="B10041" s="8">
        <v>41261</v>
      </c>
      <c r="C10041" s="9">
        <v>10.75</v>
      </c>
      <c r="D10041" s="10">
        <v>20040</v>
      </c>
    </row>
    <row r="10042" spans="1:4" x14ac:dyDescent="0.35">
      <c r="A10042" s="7" t="s">
        <v>1079</v>
      </c>
      <c r="B10042" s="8">
        <v>41243</v>
      </c>
      <c r="C10042" s="9">
        <v>15.75</v>
      </c>
      <c r="D10042" s="10">
        <v>20136</v>
      </c>
    </row>
    <row r="10043" spans="1:4" x14ac:dyDescent="0.35">
      <c r="A10043" s="7" t="s">
        <v>1079</v>
      </c>
      <c r="B10043" s="8">
        <v>41257</v>
      </c>
      <c r="C10043" s="9">
        <v>18.5</v>
      </c>
      <c r="D10043" s="10">
        <v>10047</v>
      </c>
    </row>
    <row r="10044" spans="1:4" x14ac:dyDescent="0.35">
      <c r="A10044" s="7" t="s">
        <v>1079</v>
      </c>
      <c r="B10044" s="8">
        <v>41257</v>
      </c>
      <c r="C10044" s="9">
        <v>10</v>
      </c>
      <c r="D10044" s="10">
        <v>20097</v>
      </c>
    </row>
    <row r="10045" spans="1:4" x14ac:dyDescent="0.35">
      <c r="A10045" s="7" t="s">
        <v>1079</v>
      </c>
      <c r="B10045" s="8">
        <v>41259</v>
      </c>
      <c r="C10045" s="9">
        <v>15.5</v>
      </c>
      <c r="D10045" s="10">
        <v>20176</v>
      </c>
    </row>
    <row r="10046" spans="1:4" x14ac:dyDescent="0.35">
      <c r="A10046" s="7" t="s">
        <v>1079</v>
      </c>
      <c r="B10046" s="8">
        <v>41263</v>
      </c>
      <c r="C10046" s="9">
        <v>4.95</v>
      </c>
      <c r="D10046" s="10">
        <v>70062</v>
      </c>
    </row>
    <row r="10047" spans="1:4" x14ac:dyDescent="0.35">
      <c r="A10047" s="7" t="s">
        <v>1079</v>
      </c>
      <c r="B10047" s="8">
        <v>41263</v>
      </c>
      <c r="C10047" s="9">
        <v>14.5</v>
      </c>
      <c r="D10047" s="10">
        <v>20307</v>
      </c>
    </row>
    <row r="10048" spans="1:4" x14ac:dyDescent="0.35">
      <c r="A10048" s="7" t="s">
        <v>1079</v>
      </c>
      <c r="B10048" s="8">
        <v>41279</v>
      </c>
      <c r="C10048" s="9">
        <v>8.5</v>
      </c>
      <c r="D10048" s="10">
        <v>60006</v>
      </c>
    </row>
    <row r="10049" spans="1:4" x14ac:dyDescent="0.35">
      <c r="A10049" s="7" t="s">
        <v>1079</v>
      </c>
      <c r="B10049" s="8">
        <v>41280</v>
      </c>
      <c r="C10049" s="9">
        <v>12.5</v>
      </c>
      <c r="D10049" s="10">
        <v>10040</v>
      </c>
    </row>
    <row r="10050" spans="1:4" x14ac:dyDescent="0.35">
      <c r="A10050" s="7" t="s">
        <v>1079</v>
      </c>
      <c r="B10050" s="8">
        <v>41289</v>
      </c>
      <c r="C10050" s="9">
        <v>11.95</v>
      </c>
      <c r="D10050" s="10">
        <v>20067</v>
      </c>
    </row>
    <row r="10051" spans="1:4" x14ac:dyDescent="0.35">
      <c r="A10051" s="7" t="s">
        <v>1079</v>
      </c>
      <c r="B10051" s="8">
        <v>41283</v>
      </c>
      <c r="C10051" s="9">
        <v>0</v>
      </c>
      <c r="D10051" s="10">
        <v>60003</v>
      </c>
    </row>
    <row r="10052" spans="1:4" x14ac:dyDescent="0.35">
      <c r="A10052" s="7" t="s">
        <v>1079</v>
      </c>
      <c r="B10052" s="8">
        <v>41290</v>
      </c>
      <c r="C10052" s="9">
        <v>8.5</v>
      </c>
      <c r="D10052" s="10">
        <v>40033</v>
      </c>
    </row>
    <row r="10053" spans="1:4" x14ac:dyDescent="0.35">
      <c r="A10053" s="7" t="s">
        <v>1079</v>
      </c>
      <c r="B10053" s="8">
        <v>41303</v>
      </c>
      <c r="C10053" s="9">
        <v>10.75</v>
      </c>
      <c r="D10053" s="10">
        <v>10072</v>
      </c>
    </row>
    <row r="10054" spans="1:4" x14ac:dyDescent="0.35">
      <c r="A10054" s="7" t="s">
        <v>1079</v>
      </c>
      <c r="B10054" s="8">
        <v>41299</v>
      </c>
      <c r="C10054" s="9">
        <v>8.5</v>
      </c>
      <c r="D10054" s="10">
        <v>20075</v>
      </c>
    </row>
    <row r="10055" spans="1:4" x14ac:dyDescent="0.35">
      <c r="A10055" s="7" t="s">
        <v>1079</v>
      </c>
      <c r="B10055" s="8">
        <v>41300</v>
      </c>
      <c r="C10055" s="9">
        <v>5.97</v>
      </c>
      <c r="D10055" s="10">
        <v>20042</v>
      </c>
    </row>
    <row r="10056" spans="1:4" x14ac:dyDescent="0.35">
      <c r="A10056" s="7" t="s">
        <v>1079</v>
      </c>
      <c r="B10056" s="8">
        <v>41300</v>
      </c>
      <c r="C10056" s="9">
        <v>11.25</v>
      </c>
      <c r="D10056" s="10">
        <v>20042</v>
      </c>
    </row>
    <row r="10057" spans="1:4" x14ac:dyDescent="0.35">
      <c r="A10057" s="7" t="s">
        <v>1079</v>
      </c>
      <c r="B10057" s="8">
        <v>41300</v>
      </c>
      <c r="C10057" s="9">
        <v>10.75</v>
      </c>
      <c r="D10057" s="10">
        <v>20042</v>
      </c>
    </row>
    <row r="10058" spans="1:4" x14ac:dyDescent="0.35">
      <c r="A10058" s="7" t="s">
        <v>1079</v>
      </c>
      <c r="B10058" s="8">
        <v>41305</v>
      </c>
      <c r="C10058" s="9">
        <v>11.5</v>
      </c>
      <c r="D10058" s="10">
        <v>20175</v>
      </c>
    </row>
    <row r="10059" spans="1:4" x14ac:dyDescent="0.35">
      <c r="A10059" s="7" t="s">
        <v>1079</v>
      </c>
      <c r="B10059" s="8">
        <v>41303</v>
      </c>
      <c r="C10059" s="9">
        <v>21</v>
      </c>
      <c r="D10059" s="10">
        <v>20195</v>
      </c>
    </row>
    <row r="10060" spans="1:4" x14ac:dyDescent="0.35">
      <c r="A10060" s="7" t="s">
        <v>1079</v>
      </c>
      <c r="B10060" s="8">
        <v>41301</v>
      </c>
      <c r="C10060" s="9">
        <v>7.17</v>
      </c>
      <c r="D10060" s="10">
        <v>20039</v>
      </c>
    </row>
    <row r="10061" spans="1:4" x14ac:dyDescent="0.35">
      <c r="A10061" s="7" t="s">
        <v>1079</v>
      </c>
      <c r="B10061" s="8">
        <v>41301</v>
      </c>
      <c r="C10061" s="9">
        <v>9.5</v>
      </c>
      <c r="D10061" s="10">
        <v>20039</v>
      </c>
    </row>
    <row r="10062" spans="1:4" x14ac:dyDescent="0.35">
      <c r="A10062" s="7" t="s">
        <v>1079</v>
      </c>
      <c r="B10062" s="8">
        <v>41306</v>
      </c>
      <c r="C10062" s="9">
        <v>11.95</v>
      </c>
      <c r="D10062" s="10">
        <v>20014</v>
      </c>
    </row>
    <row r="10063" spans="1:4" x14ac:dyDescent="0.35">
      <c r="A10063" s="7" t="s">
        <v>1079</v>
      </c>
      <c r="B10063" s="8">
        <v>41301</v>
      </c>
      <c r="C10063" s="9">
        <v>8.25</v>
      </c>
      <c r="D10063" s="10">
        <v>20148</v>
      </c>
    </row>
    <row r="10064" spans="1:4" x14ac:dyDescent="0.35">
      <c r="A10064" s="7" t="s">
        <v>1079</v>
      </c>
      <c r="B10064" s="8">
        <v>41307</v>
      </c>
      <c r="C10064" s="9">
        <v>5.38</v>
      </c>
      <c r="D10064" s="10">
        <v>20021</v>
      </c>
    </row>
    <row r="10065" spans="1:4" x14ac:dyDescent="0.35">
      <c r="A10065" s="7" t="s">
        <v>1079</v>
      </c>
      <c r="B10065" s="8">
        <v>41304</v>
      </c>
      <c r="C10065" s="9">
        <v>12.17</v>
      </c>
      <c r="D10065" s="10">
        <v>20228</v>
      </c>
    </row>
    <row r="10066" spans="1:4" x14ac:dyDescent="0.35">
      <c r="A10066" s="7" t="s">
        <v>1079</v>
      </c>
      <c r="B10066" s="8">
        <v>41313</v>
      </c>
      <c r="C10066" s="9">
        <v>3.92</v>
      </c>
      <c r="D10066" s="10">
        <v>20027</v>
      </c>
    </row>
    <row r="10067" spans="1:4" x14ac:dyDescent="0.35">
      <c r="A10067" s="7" t="s">
        <v>1079</v>
      </c>
      <c r="B10067" s="8">
        <v>41314</v>
      </c>
      <c r="C10067" s="9">
        <v>6</v>
      </c>
      <c r="D10067" s="10">
        <v>20013</v>
      </c>
    </row>
    <row r="10068" spans="1:4" x14ac:dyDescent="0.35">
      <c r="A10068" s="7" t="s">
        <v>1079</v>
      </c>
      <c r="B10068" s="8">
        <v>41313</v>
      </c>
      <c r="C10068" s="9">
        <v>5</v>
      </c>
      <c r="D10068" s="10">
        <v>20135</v>
      </c>
    </row>
    <row r="10069" spans="1:4" x14ac:dyDescent="0.35">
      <c r="A10069" s="7" t="s">
        <v>1079</v>
      </c>
      <c r="B10069" s="8">
        <v>41313</v>
      </c>
      <c r="C10069" s="9">
        <v>15.5</v>
      </c>
      <c r="D10069" s="10">
        <v>20122</v>
      </c>
    </row>
    <row r="10070" spans="1:4" x14ac:dyDescent="0.35">
      <c r="A10070" s="7" t="s">
        <v>1079</v>
      </c>
      <c r="B10070" s="8">
        <v>41316</v>
      </c>
      <c r="C10070" s="9">
        <v>6.45</v>
      </c>
      <c r="D10070" s="10">
        <v>20029</v>
      </c>
    </row>
    <row r="10071" spans="1:4" x14ac:dyDescent="0.35">
      <c r="A10071" s="7" t="s">
        <v>1079</v>
      </c>
      <c r="B10071" s="8">
        <v>41319</v>
      </c>
      <c r="C10071" s="9">
        <v>11.22</v>
      </c>
      <c r="D10071" s="10">
        <v>20007</v>
      </c>
    </row>
    <row r="10072" spans="1:4" x14ac:dyDescent="0.35">
      <c r="A10072" s="7" t="s">
        <v>1079</v>
      </c>
      <c r="B10072" s="8">
        <v>41319</v>
      </c>
      <c r="C10072" s="9">
        <v>5.85</v>
      </c>
      <c r="D10072" s="10">
        <v>20007</v>
      </c>
    </row>
    <row r="10073" spans="1:4" x14ac:dyDescent="0.35">
      <c r="A10073" s="7" t="s">
        <v>1079</v>
      </c>
      <c r="B10073" s="8">
        <v>41323</v>
      </c>
      <c r="C10073" s="9">
        <v>6.45</v>
      </c>
      <c r="D10073" s="10">
        <v>20019</v>
      </c>
    </row>
    <row r="10074" spans="1:4" x14ac:dyDescent="0.35">
      <c r="A10074" s="7" t="s">
        <v>1079</v>
      </c>
      <c r="B10074" s="8">
        <v>41320</v>
      </c>
      <c r="C10074" s="9">
        <v>11.95</v>
      </c>
      <c r="D10074" s="10">
        <v>20146</v>
      </c>
    </row>
    <row r="10075" spans="1:4" x14ac:dyDescent="0.35">
      <c r="A10075" s="7" t="s">
        <v>1079</v>
      </c>
      <c r="B10075" s="8">
        <v>41331</v>
      </c>
      <c r="C10075" s="9">
        <v>15.45</v>
      </c>
      <c r="D10075" s="10">
        <v>20046</v>
      </c>
    </row>
    <row r="10076" spans="1:4" x14ac:dyDescent="0.35">
      <c r="A10076" s="7" t="s">
        <v>1079</v>
      </c>
      <c r="B10076" s="8">
        <v>41336</v>
      </c>
      <c r="C10076" s="9">
        <v>12.5</v>
      </c>
      <c r="D10076" s="10">
        <v>20154</v>
      </c>
    </row>
    <row r="10077" spans="1:4" x14ac:dyDescent="0.35">
      <c r="A10077" s="7" t="s">
        <v>1079</v>
      </c>
      <c r="B10077" s="8">
        <v>41328</v>
      </c>
      <c r="C10077" s="9">
        <v>11.25</v>
      </c>
      <c r="D10077" s="10">
        <v>20032</v>
      </c>
    </row>
    <row r="10078" spans="1:4" x14ac:dyDescent="0.35">
      <c r="A10078" s="7" t="s">
        <v>1079</v>
      </c>
      <c r="B10078" s="8">
        <v>41328</v>
      </c>
      <c r="C10078" s="9">
        <v>6.5</v>
      </c>
      <c r="D10078" s="10">
        <v>20036</v>
      </c>
    </row>
    <row r="10079" spans="1:4" x14ac:dyDescent="0.35">
      <c r="A10079" s="7" t="s">
        <v>1079</v>
      </c>
      <c r="B10079" s="8">
        <v>41337</v>
      </c>
      <c r="C10079" s="9">
        <v>5.8</v>
      </c>
      <c r="D10079" s="10">
        <v>20038</v>
      </c>
    </row>
    <row r="10080" spans="1:4" x14ac:dyDescent="0.35">
      <c r="A10080" s="7" t="s">
        <v>1079</v>
      </c>
      <c r="B10080" s="8">
        <v>41335</v>
      </c>
      <c r="C10080" s="9">
        <v>11.95</v>
      </c>
      <c r="D10080" s="10">
        <v>20035</v>
      </c>
    </row>
    <row r="10081" spans="1:4" x14ac:dyDescent="0.35">
      <c r="A10081" s="7" t="s">
        <v>1079</v>
      </c>
      <c r="B10081" s="8">
        <v>41338</v>
      </c>
      <c r="C10081" s="9">
        <v>14.4</v>
      </c>
      <c r="D10081" s="10">
        <v>20076</v>
      </c>
    </row>
    <row r="10082" spans="1:4" x14ac:dyDescent="0.35">
      <c r="A10082" s="7" t="s">
        <v>1079</v>
      </c>
      <c r="B10082" s="8">
        <v>41343</v>
      </c>
      <c r="C10082" s="9">
        <v>12.82</v>
      </c>
      <c r="D10082" s="10">
        <v>20012</v>
      </c>
    </row>
    <row r="10083" spans="1:4" x14ac:dyDescent="0.35">
      <c r="A10083" s="7" t="s">
        <v>1079</v>
      </c>
      <c r="B10083" s="8">
        <v>41341</v>
      </c>
      <c r="C10083" s="9">
        <v>5.97</v>
      </c>
      <c r="D10083" s="10">
        <v>20042</v>
      </c>
    </row>
    <row r="10084" spans="1:4" x14ac:dyDescent="0.35">
      <c r="A10084" s="7" t="s">
        <v>1079</v>
      </c>
      <c r="B10084" s="8">
        <v>41341</v>
      </c>
      <c r="C10084" s="9">
        <v>11.25</v>
      </c>
      <c r="D10084" s="10">
        <v>20042</v>
      </c>
    </row>
    <row r="10085" spans="1:4" x14ac:dyDescent="0.35">
      <c r="A10085" s="7" t="s">
        <v>1079</v>
      </c>
      <c r="B10085" s="8">
        <v>41341</v>
      </c>
      <c r="C10085" s="9">
        <v>10.75</v>
      </c>
      <c r="D10085" s="10">
        <v>20042</v>
      </c>
    </row>
    <row r="10086" spans="1:4" x14ac:dyDescent="0.35">
      <c r="A10086" s="7" t="s">
        <v>1079</v>
      </c>
      <c r="B10086" s="8">
        <v>41354</v>
      </c>
      <c r="C10086" s="9">
        <v>11.25</v>
      </c>
      <c r="D10086" s="10">
        <v>20329</v>
      </c>
    </row>
    <row r="10087" spans="1:4" x14ac:dyDescent="0.35">
      <c r="A10087" s="7" t="s">
        <v>1079</v>
      </c>
      <c r="B10087" s="8">
        <v>41356</v>
      </c>
      <c r="C10087" s="9">
        <v>10.75</v>
      </c>
      <c r="D10087" s="10">
        <v>20024</v>
      </c>
    </row>
    <row r="10088" spans="1:4" x14ac:dyDescent="0.35">
      <c r="A10088" s="7" t="s">
        <v>1079</v>
      </c>
      <c r="B10088" s="8">
        <v>41362</v>
      </c>
      <c r="C10088" s="9">
        <v>5.97</v>
      </c>
      <c r="D10088" s="10">
        <v>20042</v>
      </c>
    </row>
    <row r="10089" spans="1:4" x14ac:dyDescent="0.35">
      <c r="A10089" s="7" t="s">
        <v>1079</v>
      </c>
      <c r="B10089" s="8">
        <v>41362</v>
      </c>
      <c r="C10089" s="9">
        <v>11.25</v>
      </c>
      <c r="D10089" s="10">
        <v>20042</v>
      </c>
    </row>
    <row r="10090" spans="1:4" x14ac:dyDescent="0.35">
      <c r="A10090" s="7" t="s">
        <v>1079</v>
      </c>
      <c r="B10090" s="8">
        <v>41362</v>
      </c>
      <c r="C10090" s="9">
        <v>10.75</v>
      </c>
      <c r="D10090" s="10">
        <v>20042</v>
      </c>
    </row>
    <row r="10091" spans="1:4" x14ac:dyDescent="0.35">
      <c r="A10091" s="7" t="s">
        <v>1079</v>
      </c>
      <c r="B10091" s="8">
        <v>41362</v>
      </c>
      <c r="C10091" s="9">
        <v>5</v>
      </c>
      <c r="D10091" s="10">
        <v>20186</v>
      </c>
    </row>
    <row r="10092" spans="1:4" x14ac:dyDescent="0.35">
      <c r="A10092" s="7" t="s">
        <v>1079</v>
      </c>
      <c r="B10092" s="8">
        <v>41363</v>
      </c>
      <c r="C10092" s="9">
        <v>11.22</v>
      </c>
      <c r="D10092" s="10">
        <v>20007</v>
      </c>
    </row>
    <row r="10093" spans="1:4" x14ac:dyDescent="0.35">
      <c r="A10093" s="7" t="s">
        <v>1079</v>
      </c>
      <c r="B10093" s="8">
        <v>41363</v>
      </c>
      <c r="C10093" s="9">
        <v>5.85</v>
      </c>
      <c r="D10093" s="10">
        <v>20007</v>
      </c>
    </row>
    <row r="10094" spans="1:4" x14ac:dyDescent="0.35">
      <c r="A10094" s="7" t="s">
        <v>1079</v>
      </c>
      <c r="B10094" s="8">
        <v>41382</v>
      </c>
      <c r="C10094" s="9">
        <v>18.399999999999999</v>
      </c>
      <c r="D10094" s="10">
        <v>20054</v>
      </c>
    </row>
    <row r="10095" spans="1:4" x14ac:dyDescent="0.35">
      <c r="A10095" s="7" t="s">
        <v>1079</v>
      </c>
      <c r="B10095" s="8">
        <v>41386</v>
      </c>
      <c r="C10095" s="9">
        <v>8.5500000000000007</v>
      </c>
      <c r="D10095" s="10">
        <v>20015</v>
      </c>
    </row>
    <row r="10096" spans="1:4" x14ac:dyDescent="0.35">
      <c r="A10096" s="7" t="s">
        <v>1079</v>
      </c>
      <c r="B10096" s="8">
        <v>41390</v>
      </c>
      <c r="C10096" s="9">
        <v>10.75</v>
      </c>
      <c r="D10096" s="10">
        <v>20087</v>
      </c>
    </row>
    <row r="10097" spans="1:4" x14ac:dyDescent="0.35">
      <c r="A10097" s="7" t="s">
        <v>1079</v>
      </c>
      <c r="B10097" s="8">
        <v>41390</v>
      </c>
      <c r="C10097" s="9">
        <v>10</v>
      </c>
      <c r="D10097" s="10">
        <v>20087</v>
      </c>
    </row>
    <row r="10098" spans="1:4" x14ac:dyDescent="0.35">
      <c r="A10098" s="7" t="s">
        <v>1079</v>
      </c>
      <c r="B10098" s="8">
        <v>41391</v>
      </c>
      <c r="C10098" s="9">
        <v>7.17</v>
      </c>
      <c r="D10098" s="10">
        <v>20039</v>
      </c>
    </row>
    <row r="10099" spans="1:4" x14ac:dyDescent="0.35">
      <c r="A10099" s="7" t="s">
        <v>1079</v>
      </c>
      <c r="B10099" s="8">
        <v>41391</v>
      </c>
      <c r="C10099" s="9">
        <v>9.5</v>
      </c>
      <c r="D10099" s="10">
        <v>20039</v>
      </c>
    </row>
    <row r="10100" spans="1:4" x14ac:dyDescent="0.35">
      <c r="A10100" s="7" t="s">
        <v>1079</v>
      </c>
      <c r="B10100" s="8">
        <v>41389</v>
      </c>
      <c r="C10100" s="9">
        <v>5.39</v>
      </c>
      <c r="D10100" s="10">
        <v>20028</v>
      </c>
    </row>
    <row r="10101" spans="1:4" x14ac:dyDescent="0.35">
      <c r="A10101" s="7" t="s">
        <v>1079</v>
      </c>
      <c r="B10101" s="8">
        <v>41394</v>
      </c>
      <c r="C10101" s="9">
        <v>2.25</v>
      </c>
      <c r="D10101" s="10">
        <v>20009</v>
      </c>
    </row>
    <row r="10102" spans="1:4" x14ac:dyDescent="0.35">
      <c r="A10102" s="7" t="s">
        <v>1079</v>
      </c>
      <c r="B10102" s="8">
        <v>41397</v>
      </c>
      <c r="C10102" s="9">
        <v>10.75</v>
      </c>
      <c r="D10102" s="10">
        <v>20087</v>
      </c>
    </row>
    <row r="10103" spans="1:4" x14ac:dyDescent="0.35">
      <c r="A10103" s="7" t="s">
        <v>1079</v>
      </c>
      <c r="B10103" s="8">
        <v>41397</v>
      </c>
      <c r="C10103" s="9">
        <v>10</v>
      </c>
      <c r="D10103" s="10">
        <v>20087</v>
      </c>
    </row>
    <row r="10104" spans="1:4" x14ac:dyDescent="0.35">
      <c r="A10104" s="7" t="s">
        <v>1079</v>
      </c>
      <c r="B10104" s="8">
        <v>41398</v>
      </c>
      <c r="C10104" s="9">
        <v>11.95</v>
      </c>
      <c r="D10104" s="10">
        <v>20014</v>
      </c>
    </row>
    <row r="10105" spans="1:4" x14ac:dyDescent="0.35">
      <c r="A10105" s="7" t="s">
        <v>1079</v>
      </c>
      <c r="B10105" s="8">
        <v>41399</v>
      </c>
      <c r="C10105" s="9">
        <v>25</v>
      </c>
      <c r="D10105" s="10">
        <v>20126</v>
      </c>
    </row>
    <row r="10106" spans="1:4" x14ac:dyDescent="0.35">
      <c r="A10106" s="7" t="s">
        <v>1079</v>
      </c>
      <c r="B10106" s="8">
        <v>41400</v>
      </c>
      <c r="C10106" s="9">
        <v>10</v>
      </c>
      <c r="D10106" s="10">
        <v>20194</v>
      </c>
    </row>
    <row r="10107" spans="1:4" x14ac:dyDescent="0.35">
      <c r="A10107" s="7" t="s">
        <v>1079</v>
      </c>
      <c r="B10107" s="8">
        <v>41405</v>
      </c>
      <c r="C10107" s="9">
        <v>21</v>
      </c>
      <c r="D10107" s="10">
        <v>10019</v>
      </c>
    </row>
    <row r="10108" spans="1:4" x14ac:dyDescent="0.35">
      <c r="A10108" s="7" t="s">
        <v>1079</v>
      </c>
      <c r="B10108" s="8">
        <v>41415</v>
      </c>
      <c r="C10108" s="9">
        <v>25.5</v>
      </c>
      <c r="D10108" s="10">
        <v>20240</v>
      </c>
    </row>
    <row r="10109" spans="1:4" x14ac:dyDescent="0.35">
      <c r="A10109" s="7" t="s">
        <v>1079</v>
      </c>
      <c r="B10109" s="8">
        <v>41418</v>
      </c>
      <c r="C10109" s="9">
        <v>11.95</v>
      </c>
      <c r="D10109" s="10">
        <v>20170</v>
      </c>
    </row>
    <row r="10110" spans="1:4" x14ac:dyDescent="0.35">
      <c r="A10110" s="7" t="s">
        <v>1079</v>
      </c>
      <c r="B10110" s="8">
        <v>41421</v>
      </c>
      <c r="C10110" s="9">
        <v>21.95</v>
      </c>
      <c r="D10110" s="10">
        <v>10025</v>
      </c>
    </row>
    <row r="10111" spans="1:4" x14ac:dyDescent="0.35">
      <c r="A10111" s="7" t="s">
        <v>1079</v>
      </c>
      <c r="B10111" s="8">
        <v>41429</v>
      </c>
      <c r="C10111" s="9">
        <v>20</v>
      </c>
      <c r="D10111" s="10">
        <v>30042</v>
      </c>
    </row>
    <row r="10112" spans="1:4" x14ac:dyDescent="0.35">
      <c r="A10112" s="7" t="s">
        <v>1079</v>
      </c>
      <c r="B10112" s="8">
        <v>41443</v>
      </c>
      <c r="C10112" s="9">
        <v>6.3</v>
      </c>
      <c r="D10112" s="10">
        <v>30048</v>
      </c>
    </row>
    <row r="10113" spans="1:4" x14ac:dyDescent="0.35">
      <c r="A10113" s="7" t="s">
        <v>1080</v>
      </c>
      <c r="B10113" s="8">
        <v>41243</v>
      </c>
      <c r="C10113" s="9">
        <v>10</v>
      </c>
      <c r="D10113" s="10">
        <v>30024</v>
      </c>
    </row>
    <row r="10114" spans="1:4" x14ac:dyDescent="0.35">
      <c r="A10114" s="7" t="s">
        <v>1080</v>
      </c>
      <c r="B10114" s="8">
        <v>41257</v>
      </c>
      <c r="C10114" s="9">
        <v>15.25</v>
      </c>
      <c r="D10114" s="10">
        <v>10060</v>
      </c>
    </row>
    <row r="10115" spans="1:4" x14ac:dyDescent="0.35">
      <c r="A10115" s="7" t="s">
        <v>1080</v>
      </c>
      <c r="B10115" s="8">
        <v>41257</v>
      </c>
      <c r="C10115" s="9">
        <v>19</v>
      </c>
      <c r="D10115" s="10">
        <v>10048</v>
      </c>
    </row>
    <row r="10116" spans="1:4" x14ac:dyDescent="0.35">
      <c r="A10116" s="7" t="s">
        <v>1081</v>
      </c>
      <c r="B10116" s="8">
        <v>41243</v>
      </c>
      <c r="C10116" s="9">
        <v>15</v>
      </c>
      <c r="D10116" s="10">
        <v>30025</v>
      </c>
    </row>
    <row r="10117" spans="1:4" x14ac:dyDescent="0.35">
      <c r="A10117" s="7" t="s">
        <v>1081</v>
      </c>
      <c r="B10117" s="8">
        <v>41246</v>
      </c>
      <c r="C10117" s="9">
        <v>7.95</v>
      </c>
      <c r="D10117" s="10">
        <v>10115</v>
      </c>
    </row>
    <row r="10118" spans="1:4" x14ac:dyDescent="0.35">
      <c r="A10118" s="7" t="s">
        <v>1081</v>
      </c>
      <c r="B10118" s="8">
        <v>41246</v>
      </c>
      <c r="C10118" s="9">
        <v>31</v>
      </c>
      <c r="D10118" s="10">
        <v>20166</v>
      </c>
    </row>
    <row r="10119" spans="1:4" x14ac:dyDescent="0.35">
      <c r="A10119" s="7" t="s">
        <v>1081</v>
      </c>
      <c r="B10119" s="8">
        <v>41248</v>
      </c>
      <c r="C10119" s="9">
        <v>28.9</v>
      </c>
      <c r="D10119" s="10">
        <v>20193</v>
      </c>
    </row>
    <row r="10120" spans="1:4" x14ac:dyDescent="0.35">
      <c r="A10120" s="7" t="s">
        <v>1081</v>
      </c>
      <c r="B10120" s="8">
        <v>41248</v>
      </c>
      <c r="C10120" s="9">
        <v>15</v>
      </c>
      <c r="D10120" s="10">
        <v>20193</v>
      </c>
    </row>
    <row r="10121" spans="1:4" x14ac:dyDescent="0.35">
      <c r="A10121" s="7" t="s">
        <v>1081</v>
      </c>
      <c r="B10121" s="8">
        <v>41250</v>
      </c>
      <c r="C10121" s="9">
        <v>5.21</v>
      </c>
      <c r="D10121" s="10">
        <v>10072</v>
      </c>
    </row>
    <row r="10122" spans="1:4" x14ac:dyDescent="0.35">
      <c r="A10122" s="7" t="s">
        <v>1081</v>
      </c>
      <c r="B10122" s="8">
        <v>41249</v>
      </c>
      <c r="C10122" s="9">
        <v>4.45</v>
      </c>
      <c r="D10122" s="10">
        <v>20023</v>
      </c>
    </row>
    <row r="10123" spans="1:4" x14ac:dyDescent="0.35">
      <c r="A10123" s="7" t="s">
        <v>1081</v>
      </c>
      <c r="B10123" s="8">
        <v>41250</v>
      </c>
      <c r="C10123" s="9">
        <v>25</v>
      </c>
      <c r="D10123" s="10">
        <v>20103</v>
      </c>
    </row>
    <row r="10124" spans="1:4" x14ac:dyDescent="0.35">
      <c r="A10124" s="7" t="s">
        <v>1081</v>
      </c>
      <c r="B10124" s="8">
        <v>41249</v>
      </c>
      <c r="C10124" s="9">
        <v>27.5</v>
      </c>
      <c r="D10124" s="10">
        <v>20260</v>
      </c>
    </row>
    <row r="10125" spans="1:4" x14ac:dyDescent="0.35">
      <c r="A10125" s="7" t="s">
        <v>1081</v>
      </c>
      <c r="B10125" s="8">
        <v>41255</v>
      </c>
      <c r="C10125" s="9">
        <v>15</v>
      </c>
      <c r="D10125" s="10">
        <v>20167</v>
      </c>
    </row>
    <row r="10126" spans="1:4" x14ac:dyDescent="0.35">
      <c r="A10126" s="7" t="s">
        <v>1081</v>
      </c>
      <c r="B10126" s="8">
        <v>41253</v>
      </c>
      <c r="C10126" s="9">
        <v>6</v>
      </c>
      <c r="D10126" s="10">
        <v>20154</v>
      </c>
    </row>
    <row r="10127" spans="1:4" x14ac:dyDescent="0.35">
      <c r="A10127" s="7" t="s">
        <v>1081</v>
      </c>
      <c r="B10127" s="8">
        <v>41257</v>
      </c>
      <c r="C10127" s="9">
        <v>21.95</v>
      </c>
      <c r="D10127" s="10">
        <v>10032</v>
      </c>
    </row>
    <row r="10128" spans="1:4" x14ac:dyDescent="0.35">
      <c r="A10128" s="7" t="s">
        <v>1081</v>
      </c>
      <c r="B10128" s="8">
        <v>41260</v>
      </c>
      <c r="C10128" s="9">
        <v>6</v>
      </c>
      <c r="D10128" s="10">
        <v>20179</v>
      </c>
    </row>
    <row r="10129" spans="1:4" x14ac:dyDescent="0.35">
      <c r="A10129" s="7" t="s">
        <v>1081</v>
      </c>
      <c r="B10129" s="8">
        <v>41261</v>
      </c>
      <c r="C10129" s="9">
        <v>25.7</v>
      </c>
      <c r="D10129" s="10">
        <v>70044</v>
      </c>
    </row>
    <row r="10130" spans="1:4" x14ac:dyDescent="0.35">
      <c r="A10130" s="7" t="s">
        <v>1081</v>
      </c>
      <c r="B10130" s="8">
        <v>41262</v>
      </c>
      <c r="C10130" s="9">
        <v>15</v>
      </c>
      <c r="D10130" s="10">
        <v>20120</v>
      </c>
    </row>
    <row r="10131" spans="1:4" x14ac:dyDescent="0.35">
      <c r="A10131" s="7" t="s">
        <v>1081</v>
      </c>
      <c r="B10131" s="8">
        <v>41263</v>
      </c>
      <c r="C10131" s="9">
        <v>4.95</v>
      </c>
      <c r="D10131" s="10">
        <v>70066</v>
      </c>
    </row>
    <row r="10132" spans="1:4" x14ac:dyDescent="0.35">
      <c r="A10132" s="7" t="s">
        <v>1081</v>
      </c>
      <c r="B10132" s="8">
        <v>41263</v>
      </c>
      <c r="C10132" s="9">
        <v>71.75</v>
      </c>
      <c r="D10132" s="10">
        <v>50028</v>
      </c>
    </row>
    <row r="10133" spans="1:4" x14ac:dyDescent="0.35">
      <c r="A10133" s="7" t="s">
        <v>1081</v>
      </c>
      <c r="B10133" s="8">
        <v>41263</v>
      </c>
      <c r="C10133" s="9">
        <v>25.5</v>
      </c>
      <c r="D10133" s="10">
        <v>20306</v>
      </c>
    </row>
    <row r="10134" spans="1:4" x14ac:dyDescent="0.35">
      <c r="A10134" s="7" t="s">
        <v>1081</v>
      </c>
      <c r="B10134" s="8">
        <v>41279</v>
      </c>
      <c r="C10134" s="9">
        <v>9.9499999999999993</v>
      </c>
      <c r="D10134" s="10">
        <v>60008</v>
      </c>
    </row>
    <row r="10135" spans="1:4" x14ac:dyDescent="0.35">
      <c r="A10135" s="7" t="s">
        <v>1081</v>
      </c>
      <c r="B10135" s="8">
        <v>41280</v>
      </c>
      <c r="C10135" s="9">
        <v>3</v>
      </c>
      <c r="D10135" s="10">
        <v>20138</v>
      </c>
    </row>
    <row r="10136" spans="1:4" x14ac:dyDescent="0.35">
      <c r="A10136" s="7" t="s">
        <v>1081</v>
      </c>
      <c r="B10136" s="8">
        <v>41280</v>
      </c>
      <c r="C10136" s="9">
        <v>3</v>
      </c>
      <c r="D10136" s="10">
        <v>20132</v>
      </c>
    </row>
    <row r="10137" spans="1:4" x14ac:dyDescent="0.35">
      <c r="A10137" s="7" t="s">
        <v>1081</v>
      </c>
      <c r="B10137" s="8">
        <v>41280</v>
      </c>
      <c r="C10137" s="9">
        <v>11.95</v>
      </c>
      <c r="D10137" s="10">
        <v>60026</v>
      </c>
    </row>
    <row r="10138" spans="1:4" x14ac:dyDescent="0.35">
      <c r="A10138" s="7" t="s">
        <v>1081</v>
      </c>
      <c r="B10138" s="8">
        <v>41283</v>
      </c>
      <c r="C10138" s="9">
        <v>1.96</v>
      </c>
      <c r="D10138" s="10">
        <v>60004</v>
      </c>
    </row>
    <row r="10139" spans="1:4" x14ac:dyDescent="0.35">
      <c r="A10139" s="7" t="s">
        <v>1081</v>
      </c>
      <c r="B10139" s="8">
        <v>41290</v>
      </c>
      <c r="C10139" s="9">
        <v>5.25</v>
      </c>
      <c r="D10139" s="10">
        <v>20148</v>
      </c>
    </row>
    <row r="10140" spans="1:4" x14ac:dyDescent="0.35">
      <c r="A10140" s="7" t="s">
        <v>1081</v>
      </c>
      <c r="B10140" s="8">
        <v>41290</v>
      </c>
      <c r="C10140" s="9">
        <v>20</v>
      </c>
      <c r="D10140" s="10">
        <v>20148</v>
      </c>
    </row>
    <row r="10141" spans="1:4" x14ac:dyDescent="0.35">
      <c r="A10141" s="7" t="s">
        <v>1081</v>
      </c>
      <c r="B10141" s="8">
        <v>41303</v>
      </c>
      <c r="C10141" s="9">
        <v>10.75</v>
      </c>
      <c r="D10141" s="10">
        <v>10069</v>
      </c>
    </row>
    <row r="10142" spans="1:4" x14ac:dyDescent="0.35">
      <c r="A10142" s="7" t="s">
        <v>1081</v>
      </c>
      <c r="B10142" s="8">
        <v>41305</v>
      </c>
      <c r="C10142" s="9">
        <v>9</v>
      </c>
      <c r="D10142" s="10">
        <v>30066</v>
      </c>
    </row>
    <row r="10143" spans="1:4" x14ac:dyDescent="0.35">
      <c r="A10143" s="7" t="s">
        <v>1081</v>
      </c>
      <c r="B10143" s="8">
        <v>41300</v>
      </c>
      <c r="C10143" s="9">
        <v>10.75</v>
      </c>
      <c r="D10143" s="10">
        <v>20022</v>
      </c>
    </row>
    <row r="10144" spans="1:4" x14ac:dyDescent="0.35">
      <c r="A10144" s="7" t="s">
        <v>1081</v>
      </c>
      <c r="B10144" s="8">
        <v>41300</v>
      </c>
      <c r="C10144" s="9">
        <v>18.95</v>
      </c>
      <c r="D10144" s="10">
        <v>20022</v>
      </c>
    </row>
    <row r="10145" spans="1:4" x14ac:dyDescent="0.35">
      <c r="A10145" s="7" t="s">
        <v>1081</v>
      </c>
      <c r="B10145" s="8">
        <v>41301</v>
      </c>
      <c r="C10145" s="9">
        <v>11.95</v>
      </c>
      <c r="D10145" s="10">
        <v>20032</v>
      </c>
    </row>
    <row r="10146" spans="1:4" x14ac:dyDescent="0.35">
      <c r="A10146" s="7" t="s">
        <v>1081</v>
      </c>
      <c r="B10146" s="8">
        <v>41301</v>
      </c>
      <c r="C10146" s="9">
        <v>6</v>
      </c>
      <c r="D10146" s="10">
        <v>20044</v>
      </c>
    </row>
    <row r="10147" spans="1:4" x14ac:dyDescent="0.35">
      <c r="A10147" s="7" t="s">
        <v>1081</v>
      </c>
      <c r="B10147" s="8">
        <v>41301</v>
      </c>
      <c r="C10147" s="9">
        <v>6</v>
      </c>
      <c r="D10147" s="10">
        <v>30005</v>
      </c>
    </row>
    <row r="10148" spans="1:4" x14ac:dyDescent="0.35">
      <c r="A10148" s="7" t="s">
        <v>1081</v>
      </c>
      <c r="B10148" s="8">
        <v>41306</v>
      </c>
      <c r="C10148" s="9">
        <v>11.95</v>
      </c>
      <c r="D10148" s="10">
        <v>20046</v>
      </c>
    </row>
    <row r="10149" spans="1:4" x14ac:dyDescent="0.35">
      <c r="A10149" s="7" t="s">
        <v>1081</v>
      </c>
      <c r="B10149" s="8">
        <v>41301</v>
      </c>
      <c r="C10149" s="9">
        <v>10</v>
      </c>
      <c r="D10149" s="10">
        <v>20136</v>
      </c>
    </row>
    <row r="10150" spans="1:4" x14ac:dyDescent="0.35">
      <c r="A10150" s="7" t="s">
        <v>1081</v>
      </c>
      <c r="B10150" s="8">
        <v>41301</v>
      </c>
      <c r="C10150" s="9">
        <v>14.25</v>
      </c>
      <c r="D10150" s="10">
        <v>20136</v>
      </c>
    </row>
    <row r="10151" spans="1:4" x14ac:dyDescent="0.35">
      <c r="A10151" s="7" t="s">
        <v>1081</v>
      </c>
      <c r="B10151" s="8">
        <v>41307</v>
      </c>
      <c r="C10151" s="9">
        <v>8.5500000000000007</v>
      </c>
      <c r="D10151" s="10">
        <v>20005</v>
      </c>
    </row>
    <row r="10152" spans="1:4" x14ac:dyDescent="0.35">
      <c r="A10152" s="7" t="s">
        <v>1081</v>
      </c>
      <c r="B10152" s="8">
        <v>41304</v>
      </c>
      <c r="C10152" s="9">
        <v>29.95</v>
      </c>
      <c r="D10152" s="10">
        <v>20149</v>
      </c>
    </row>
    <row r="10153" spans="1:4" x14ac:dyDescent="0.35">
      <c r="A10153" s="7" t="s">
        <v>1081</v>
      </c>
      <c r="B10153" s="8">
        <v>41308</v>
      </c>
      <c r="C10153" s="9">
        <v>11.95</v>
      </c>
      <c r="D10153" s="10">
        <v>20041</v>
      </c>
    </row>
    <row r="10154" spans="1:4" x14ac:dyDescent="0.35">
      <c r="A10154" s="7" t="s">
        <v>1081</v>
      </c>
      <c r="B10154" s="8">
        <v>41308</v>
      </c>
      <c r="C10154" s="9">
        <v>13.41</v>
      </c>
      <c r="D10154" s="10">
        <v>20041</v>
      </c>
    </row>
    <row r="10155" spans="1:4" x14ac:dyDescent="0.35">
      <c r="A10155" s="7" t="s">
        <v>1081</v>
      </c>
      <c r="B10155" s="8">
        <v>41308</v>
      </c>
      <c r="C10155" s="9">
        <v>5.5</v>
      </c>
      <c r="D10155" s="10">
        <v>10130</v>
      </c>
    </row>
    <row r="10156" spans="1:4" x14ac:dyDescent="0.35">
      <c r="A10156" s="7" t="s">
        <v>1081</v>
      </c>
      <c r="B10156" s="8">
        <v>41333</v>
      </c>
      <c r="C10156" s="9">
        <v>9</v>
      </c>
      <c r="D10156" s="10">
        <v>20250</v>
      </c>
    </row>
    <row r="10157" spans="1:4" x14ac:dyDescent="0.35">
      <c r="A10157" s="7" t="s">
        <v>1081</v>
      </c>
      <c r="B10157" s="8">
        <v>41337</v>
      </c>
      <c r="C10157" s="9">
        <v>10.75</v>
      </c>
      <c r="D10157" s="10">
        <v>20035</v>
      </c>
    </row>
    <row r="10158" spans="1:4" x14ac:dyDescent="0.35">
      <c r="A10158" s="7" t="s">
        <v>1081</v>
      </c>
      <c r="B10158" s="8">
        <v>41335</v>
      </c>
      <c r="C10158" s="9">
        <v>11.95</v>
      </c>
      <c r="D10158" s="10">
        <v>20041</v>
      </c>
    </row>
    <row r="10159" spans="1:4" x14ac:dyDescent="0.35">
      <c r="A10159" s="7" t="s">
        <v>1081</v>
      </c>
      <c r="B10159" s="8">
        <v>41335</v>
      </c>
      <c r="C10159" s="9">
        <v>13.41</v>
      </c>
      <c r="D10159" s="10">
        <v>20041</v>
      </c>
    </row>
    <row r="10160" spans="1:4" x14ac:dyDescent="0.35">
      <c r="A10160" s="7" t="s">
        <v>1081</v>
      </c>
      <c r="B10160" s="8">
        <v>41343</v>
      </c>
      <c r="C10160" s="9">
        <v>14.65</v>
      </c>
      <c r="D10160" s="10">
        <v>20018</v>
      </c>
    </row>
    <row r="10161" spans="1:4" x14ac:dyDescent="0.35">
      <c r="A10161" s="7" t="s">
        <v>1081</v>
      </c>
      <c r="B10161" s="8">
        <v>41341</v>
      </c>
      <c r="C10161" s="9">
        <v>10.75</v>
      </c>
      <c r="D10161" s="10">
        <v>20028</v>
      </c>
    </row>
    <row r="10162" spans="1:4" x14ac:dyDescent="0.35">
      <c r="A10162" s="7" t="s">
        <v>1081</v>
      </c>
      <c r="B10162" s="8">
        <v>41349</v>
      </c>
      <c r="C10162" s="9">
        <v>20.45</v>
      </c>
      <c r="D10162" s="10">
        <v>20102</v>
      </c>
    </row>
    <row r="10163" spans="1:4" x14ac:dyDescent="0.35">
      <c r="A10163" s="7" t="s">
        <v>1081</v>
      </c>
      <c r="B10163" s="8">
        <v>41352</v>
      </c>
      <c r="C10163" s="9">
        <v>25</v>
      </c>
      <c r="D10163" s="10">
        <v>20220</v>
      </c>
    </row>
    <row r="10164" spans="1:4" x14ac:dyDescent="0.35">
      <c r="A10164" s="7" t="s">
        <v>1081</v>
      </c>
      <c r="B10164" s="8">
        <v>41353</v>
      </c>
      <c r="C10164" s="9">
        <v>13.41</v>
      </c>
      <c r="D10164" s="10">
        <v>20013</v>
      </c>
    </row>
    <row r="10165" spans="1:4" x14ac:dyDescent="0.35">
      <c r="A10165" s="7" t="s">
        <v>1081</v>
      </c>
      <c r="B10165" s="8">
        <v>41353</v>
      </c>
      <c r="C10165" s="9">
        <v>21.15</v>
      </c>
      <c r="D10165" s="10">
        <v>20013</v>
      </c>
    </row>
    <row r="10166" spans="1:4" x14ac:dyDescent="0.35">
      <c r="A10166" s="7" t="s">
        <v>1081</v>
      </c>
      <c r="B10166" s="8">
        <v>41359</v>
      </c>
      <c r="C10166" s="9">
        <v>6.95</v>
      </c>
      <c r="D10166" s="10">
        <v>20240</v>
      </c>
    </row>
    <row r="10167" spans="1:4" x14ac:dyDescent="0.35">
      <c r="A10167" s="7" t="s">
        <v>1081</v>
      </c>
      <c r="B10167" s="8">
        <v>41362</v>
      </c>
      <c r="C10167" s="9">
        <v>11.95</v>
      </c>
      <c r="D10167" s="10">
        <v>20041</v>
      </c>
    </row>
    <row r="10168" spans="1:4" x14ac:dyDescent="0.35">
      <c r="A10168" s="7" t="s">
        <v>1081</v>
      </c>
      <c r="B10168" s="8">
        <v>41362</v>
      </c>
      <c r="C10168" s="9">
        <v>13.41</v>
      </c>
      <c r="D10168" s="10">
        <v>20041</v>
      </c>
    </row>
    <row r="10169" spans="1:4" x14ac:dyDescent="0.35">
      <c r="A10169" s="7" t="s">
        <v>1081</v>
      </c>
      <c r="B10169" s="8">
        <v>41362</v>
      </c>
      <c r="C10169" s="9">
        <v>14.95</v>
      </c>
      <c r="D10169" s="10">
        <v>20185</v>
      </c>
    </row>
    <row r="10170" spans="1:4" x14ac:dyDescent="0.35">
      <c r="A10170" s="7" t="s">
        <v>1081</v>
      </c>
      <c r="B10170" s="8">
        <v>41363</v>
      </c>
      <c r="C10170" s="9">
        <v>7.17</v>
      </c>
      <c r="D10170" s="10">
        <v>20006</v>
      </c>
    </row>
    <row r="10171" spans="1:4" x14ac:dyDescent="0.35">
      <c r="A10171" s="7" t="s">
        <v>1081</v>
      </c>
      <c r="B10171" s="8">
        <v>41366</v>
      </c>
      <c r="C10171" s="9">
        <v>10.75</v>
      </c>
      <c r="D10171" s="10">
        <v>20020</v>
      </c>
    </row>
    <row r="10172" spans="1:4" x14ac:dyDescent="0.35">
      <c r="A10172" s="7" t="s">
        <v>1081</v>
      </c>
      <c r="B10172" s="8">
        <v>41368</v>
      </c>
      <c r="C10172" s="9">
        <v>15</v>
      </c>
      <c r="D10172" s="10">
        <v>20230</v>
      </c>
    </row>
    <row r="10173" spans="1:4" x14ac:dyDescent="0.35">
      <c r="A10173" s="7" t="s">
        <v>1081</v>
      </c>
      <c r="B10173" s="8">
        <v>41373</v>
      </c>
      <c r="C10173" s="9">
        <v>15</v>
      </c>
      <c r="D10173" s="10">
        <v>20183</v>
      </c>
    </row>
    <row r="10174" spans="1:4" x14ac:dyDescent="0.35">
      <c r="A10174" s="7" t="s">
        <v>1081</v>
      </c>
      <c r="B10174" s="8">
        <v>41374</v>
      </c>
      <c r="C10174" s="9">
        <v>16.95</v>
      </c>
      <c r="D10174" s="10">
        <v>20234</v>
      </c>
    </row>
    <row r="10175" spans="1:4" x14ac:dyDescent="0.35">
      <c r="A10175" s="7" t="s">
        <v>1081</v>
      </c>
      <c r="B10175" s="8">
        <v>41377</v>
      </c>
      <c r="C10175" s="9">
        <v>10.75</v>
      </c>
      <c r="D10175" s="10">
        <v>20022</v>
      </c>
    </row>
    <row r="10176" spans="1:4" x14ac:dyDescent="0.35">
      <c r="A10176" s="7" t="s">
        <v>1081</v>
      </c>
      <c r="B10176" s="8">
        <v>41377</v>
      </c>
      <c r="C10176" s="9">
        <v>18.95</v>
      </c>
      <c r="D10176" s="10">
        <v>20022</v>
      </c>
    </row>
    <row r="10177" spans="1:4" x14ac:dyDescent="0.35">
      <c r="A10177" s="7" t="s">
        <v>1081</v>
      </c>
      <c r="B10177" s="8">
        <v>41383</v>
      </c>
      <c r="C10177" s="9">
        <v>10</v>
      </c>
      <c r="D10177" s="10">
        <v>30039</v>
      </c>
    </row>
    <row r="10178" spans="1:4" x14ac:dyDescent="0.35">
      <c r="A10178" s="7" t="s">
        <v>1081</v>
      </c>
      <c r="B10178" s="8">
        <v>41379</v>
      </c>
      <c r="C10178" s="9">
        <v>10.75</v>
      </c>
      <c r="D10178" s="10">
        <v>20050</v>
      </c>
    </row>
    <row r="10179" spans="1:4" x14ac:dyDescent="0.35">
      <c r="A10179" s="7" t="s">
        <v>1081</v>
      </c>
      <c r="B10179" s="8">
        <v>41382</v>
      </c>
      <c r="C10179" s="9">
        <v>10.75</v>
      </c>
      <c r="D10179" s="10">
        <v>20040</v>
      </c>
    </row>
    <row r="10180" spans="1:4" x14ac:dyDescent="0.35">
      <c r="A10180" s="7" t="s">
        <v>1081</v>
      </c>
      <c r="B10180" s="8">
        <v>41381</v>
      </c>
      <c r="C10180" s="9">
        <v>6.25</v>
      </c>
      <c r="D10180" s="10">
        <v>20039</v>
      </c>
    </row>
    <row r="10181" spans="1:4" x14ac:dyDescent="0.35">
      <c r="A10181" s="7" t="s">
        <v>1081</v>
      </c>
      <c r="B10181" s="8">
        <v>41381</v>
      </c>
      <c r="C10181" s="9">
        <v>10</v>
      </c>
      <c r="D10181" s="10">
        <v>20136</v>
      </c>
    </row>
    <row r="10182" spans="1:4" x14ac:dyDescent="0.35">
      <c r="A10182" s="7" t="s">
        <v>1081</v>
      </c>
      <c r="B10182" s="8">
        <v>41381</v>
      </c>
      <c r="C10182" s="9">
        <v>14.25</v>
      </c>
      <c r="D10182" s="10">
        <v>20136</v>
      </c>
    </row>
    <row r="10183" spans="1:4" x14ac:dyDescent="0.35">
      <c r="A10183" s="7" t="s">
        <v>1081</v>
      </c>
      <c r="B10183" s="8">
        <v>41390</v>
      </c>
      <c r="C10183" s="9">
        <v>40.4</v>
      </c>
      <c r="D10183" s="10">
        <v>20015</v>
      </c>
    </row>
    <row r="10184" spans="1:4" x14ac:dyDescent="0.35">
      <c r="A10184" s="7" t="s">
        <v>1081</v>
      </c>
      <c r="B10184" s="8">
        <v>41386</v>
      </c>
      <c r="C10184" s="9">
        <v>10.75</v>
      </c>
      <c r="D10184" s="10">
        <v>20014</v>
      </c>
    </row>
    <row r="10185" spans="1:4" x14ac:dyDescent="0.35">
      <c r="A10185" s="7" t="s">
        <v>1081</v>
      </c>
      <c r="B10185" s="8">
        <v>41389</v>
      </c>
      <c r="C10185" s="9">
        <v>10.75</v>
      </c>
      <c r="D10185" s="10">
        <v>20034</v>
      </c>
    </row>
    <row r="10186" spans="1:4" x14ac:dyDescent="0.35">
      <c r="A10186" s="7" t="s">
        <v>1081</v>
      </c>
      <c r="B10186" s="8">
        <v>41389</v>
      </c>
      <c r="C10186" s="9">
        <v>3</v>
      </c>
      <c r="D10186" s="10">
        <v>20245</v>
      </c>
    </row>
    <row r="10187" spans="1:4" x14ac:dyDescent="0.35">
      <c r="A10187" s="7" t="s">
        <v>1081</v>
      </c>
      <c r="B10187" s="8">
        <v>41394</v>
      </c>
      <c r="C10187" s="9">
        <v>10.75</v>
      </c>
      <c r="D10187" s="10">
        <v>20007</v>
      </c>
    </row>
    <row r="10188" spans="1:4" x14ac:dyDescent="0.35">
      <c r="A10188" s="7" t="s">
        <v>1081</v>
      </c>
      <c r="B10188" s="8">
        <v>41400</v>
      </c>
      <c r="C10188" s="9">
        <v>10</v>
      </c>
      <c r="D10188" s="10">
        <v>20195</v>
      </c>
    </row>
    <row r="10189" spans="1:4" x14ac:dyDescent="0.35">
      <c r="A10189" s="7" t="s">
        <v>1081</v>
      </c>
      <c r="B10189" s="8">
        <v>41405</v>
      </c>
      <c r="C10189" s="9">
        <v>31.45</v>
      </c>
      <c r="D10189" s="10">
        <v>60001</v>
      </c>
    </row>
    <row r="10190" spans="1:4" x14ac:dyDescent="0.35">
      <c r="A10190" s="7" t="s">
        <v>1081</v>
      </c>
      <c r="B10190" s="8">
        <v>41408</v>
      </c>
      <c r="C10190" s="9">
        <v>18.18</v>
      </c>
      <c r="D10190" s="10">
        <v>20010</v>
      </c>
    </row>
    <row r="10191" spans="1:4" x14ac:dyDescent="0.35">
      <c r="A10191" s="7" t="s">
        <v>1081</v>
      </c>
      <c r="B10191" s="8">
        <v>41404</v>
      </c>
      <c r="C10191" s="9">
        <v>5</v>
      </c>
      <c r="D10191" s="10">
        <v>20134</v>
      </c>
    </row>
    <row r="10192" spans="1:4" x14ac:dyDescent="0.35">
      <c r="A10192" s="7" t="s">
        <v>1081</v>
      </c>
      <c r="B10192" s="8">
        <v>41411</v>
      </c>
      <c r="C10192" s="9">
        <v>5</v>
      </c>
      <c r="D10192" s="10">
        <v>30019</v>
      </c>
    </row>
    <row r="10193" spans="1:4" x14ac:dyDescent="0.35">
      <c r="A10193" s="7" t="s">
        <v>1081</v>
      </c>
      <c r="B10193" s="8">
        <v>41409</v>
      </c>
      <c r="C10193" s="9">
        <v>32.5</v>
      </c>
      <c r="D10193" s="10">
        <v>70132</v>
      </c>
    </row>
    <row r="10194" spans="1:4" x14ac:dyDescent="0.35">
      <c r="A10194" s="7" t="s">
        <v>1081</v>
      </c>
      <c r="B10194" s="8">
        <v>41409</v>
      </c>
      <c r="C10194" s="9">
        <v>10</v>
      </c>
      <c r="D10194" s="10">
        <v>20172</v>
      </c>
    </row>
    <row r="10195" spans="1:4" x14ac:dyDescent="0.35">
      <c r="A10195" s="7" t="s">
        <v>1081</v>
      </c>
      <c r="B10195" s="8">
        <v>41412</v>
      </c>
      <c r="C10195" s="9">
        <v>5</v>
      </c>
      <c r="D10195" s="10">
        <v>30029</v>
      </c>
    </row>
    <row r="10196" spans="1:4" x14ac:dyDescent="0.35">
      <c r="A10196" s="7" t="s">
        <v>1081</v>
      </c>
      <c r="B10196" s="8">
        <v>41410</v>
      </c>
      <c r="C10196" s="9">
        <v>28.9</v>
      </c>
      <c r="D10196" s="10">
        <v>20193</v>
      </c>
    </row>
    <row r="10197" spans="1:4" x14ac:dyDescent="0.35">
      <c r="A10197" s="7" t="s">
        <v>1081</v>
      </c>
      <c r="B10197" s="8">
        <v>41410</v>
      </c>
      <c r="C10197" s="9">
        <v>15</v>
      </c>
      <c r="D10197" s="10">
        <v>20193</v>
      </c>
    </row>
    <row r="10198" spans="1:4" x14ac:dyDescent="0.35">
      <c r="A10198" s="7" t="s">
        <v>1081</v>
      </c>
      <c r="B10198" s="8">
        <v>41412</v>
      </c>
      <c r="C10198" s="9">
        <v>13.41</v>
      </c>
      <c r="D10198" s="10">
        <v>20013</v>
      </c>
    </row>
    <row r="10199" spans="1:4" x14ac:dyDescent="0.35">
      <c r="A10199" s="7" t="s">
        <v>1081</v>
      </c>
      <c r="B10199" s="8">
        <v>41412</v>
      </c>
      <c r="C10199" s="9">
        <v>21.15</v>
      </c>
      <c r="D10199" s="10">
        <v>20013</v>
      </c>
    </row>
    <row r="10200" spans="1:4" x14ac:dyDescent="0.35">
      <c r="A10200" s="7" t="s">
        <v>1081</v>
      </c>
      <c r="B10200" s="8">
        <v>41413</v>
      </c>
      <c r="C10200" s="9">
        <v>10</v>
      </c>
      <c r="D10200" s="10">
        <v>20101</v>
      </c>
    </row>
    <row r="10201" spans="1:4" x14ac:dyDescent="0.35">
      <c r="A10201" s="7" t="s">
        <v>1081</v>
      </c>
      <c r="B10201" s="8">
        <v>41413</v>
      </c>
      <c r="C10201" s="9">
        <v>19.95</v>
      </c>
      <c r="D10201" s="10">
        <v>20016</v>
      </c>
    </row>
    <row r="10202" spans="1:4" x14ac:dyDescent="0.35">
      <c r="A10202" s="7" t="s">
        <v>1081</v>
      </c>
      <c r="B10202" s="8">
        <v>41412</v>
      </c>
      <c r="C10202" s="9">
        <v>5</v>
      </c>
      <c r="D10202" s="10">
        <v>20038</v>
      </c>
    </row>
    <row r="10203" spans="1:4" x14ac:dyDescent="0.35">
      <c r="A10203" s="7" t="s">
        <v>1081</v>
      </c>
      <c r="B10203" s="8">
        <v>41415</v>
      </c>
      <c r="C10203" s="9">
        <v>34.950000000000003</v>
      </c>
      <c r="D10203" s="10">
        <v>20155</v>
      </c>
    </row>
    <row r="10204" spans="1:4" x14ac:dyDescent="0.35">
      <c r="A10204" s="7" t="s">
        <v>1081</v>
      </c>
      <c r="B10204" s="8">
        <v>41414</v>
      </c>
      <c r="C10204" s="9">
        <v>10</v>
      </c>
      <c r="D10204" s="10">
        <v>20128</v>
      </c>
    </row>
    <row r="10205" spans="1:4" x14ac:dyDescent="0.35">
      <c r="A10205" s="7" t="s">
        <v>1081</v>
      </c>
      <c r="B10205" s="8">
        <v>41414</v>
      </c>
      <c r="C10205" s="9">
        <v>10.75</v>
      </c>
      <c r="D10205" s="10">
        <v>20128</v>
      </c>
    </row>
    <row r="10206" spans="1:4" x14ac:dyDescent="0.35">
      <c r="A10206" s="7" t="s">
        <v>1081</v>
      </c>
      <c r="B10206" s="8">
        <v>41416</v>
      </c>
      <c r="C10206" s="9">
        <v>15</v>
      </c>
      <c r="D10206" s="10">
        <v>30059</v>
      </c>
    </row>
    <row r="10207" spans="1:4" x14ac:dyDescent="0.35">
      <c r="A10207" s="7" t="s">
        <v>1081</v>
      </c>
      <c r="B10207" s="8">
        <v>41421</v>
      </c>
      <c r="C10207" s="9">
        <v>24.45</v>
      </c>
      <c r="D10207" s="10">
        <v>10038</v>
      </c>
    </row>
    <row r="10208" spans="1:4" x14ac:dyDescent="0.35">
      <c r="A10208" s="7" t="s">
        <v>1081</v>
      </c>
      <c r="B10208" s="8">
        <v>41429</v>
      </c>
      <c r="C10208" s="9">
        <v>5.25</v>
      </c>
      <c r="D10208" s="10">
        <v>20148</v>
      </c>
    </row>
    <row r="10209" spans="1:4" x14ac:dyDescent="0.35">
      <c r="A10209" s="7" t="s">
        <v>1081</v>
      </c>
      <c r="B10209" s="8">
        <v>41429</v>
      </c>
      <c r="C10209" s="9">
        <v>20</v>
      </c>
      <c r="D10209" s="10">
        <v>20148</v>
      </c>
    </row>
    <row r="10210" spans="1:4" x14ac:dyDescent="0.35">
      <c r="A10210" s="7" t="s">
        <v>1081</v>
      </c>
      <c r="B10210" s="8">
        <v>41444</v>
      </c>
      <c r="C10210" s="9">
        <v>10</v>
      </c>
      <c r="D10210" s="10">
        <v>20128</v>
      </c>
    </row>
    <row r="10211" spans="1:4" x14ac:dyDescent="0.35">
      <c r="A10211" s="7" t="s">
        <v>1081</v>
      </c>
      <c r="B10211" s="8">
        <v>41444</v>
      </c>
      <c r="C10211" s="9">
        <v>10.75</v>
      </c>
      <c r="D10211" s="10">
        <v>20128</v>
      </c>
    </row>
    <row r="10212" spans="1:4" x14ac:dyDescent="0.35">
      <c r="A10212" s="7" t="s">
        <v>1081</v>
      </c>
      <c r="B10212" s="8">
        <v>41443</v>
      </c>
      <c r="C10212" s="9">
        <v>20.75</v>
      </c>
      <c r="D10212" s="10">
        <v>20158</v>
      </c>
    </row>
    <row r="10213" spans="1:4" x14ac:dyDescent="0.35">
      <c r="A10213" s="7" t="s">
        <v>1081</v>
      </c>
      <c r="B10213" s="8">
        <v>41445</v>
      </c>
      <c r="C10213" s="9">
        <v>14.6</v>
      </c>
      <c r="D10213" s="10">
        <v>20223</v>
      </c>
    </row>
    <row r="10214" spans="1:4" x14ac:dyDescent="0.35">
      <c r="A10214" s="7" t="s">
        <v>1082</v>
      </c>
      <c r="B10214" s="8">
        <v>41247</v>
      </c>
      <c r="C10214" s="9">
        <v>13.68</v>
      </c>
      <c r="D10214" s="10">
        <v>10016</v>
      </c>
    </row>
    <row r="10215" spans="1:4" x14ac:dyDescent="0.35">
      <c r="A10215" s="7" t="s">
        <v>1083</v>
      </c>
      <c r="B10215" s="8">
        <v>41247</v>
      </c>
      <c r="C10215" s="9">
        <v>11.38</v>
      </c>
      <c r="D10215" s="10">
        <v>10011</v>
      </c>
    </row>
    <row r="10216" spans="1:4" x14ac:dyDescent="0.35">
      <c r="A10216" s="7" t="s">
        <v>1084</v>
      </c>
      <c r="B10216" s="8">
        <v>41247</v>
      </c>
      <c r="C10216" s="9">
        <v>7.65</v>
      </c>
      <c r="D10216" s="10">
        <v>10072</v>
      </c>
    </row>
    <row r="10217" spans="1:4" x14ac:dyDescent="0.35">
      <c r="A10217" s="7" t="s">
        <v>1085</v>
      </c>
      <c r="B10217" s="8">
        <v>41247</v>
      </c>
      <c r="C10217" s="9">
        <v>9.67</v>
      </c>
      <c r="D10217" s="10">
        <v>10067</v>
      </c>
    </row>
    <row r="10218" spans="1:4" x14ac:dyDescent="0.35">
      <c r="A10218" s="7" t="s">
        <v>1085</v>
      </c>
      <c r="B10218" s="8">
        <v>41277</v>
      </c>
      <c r="C10218" s="9">
        <v>7.65</v>
      </c>
      <c r="D10218" s="10">
        <v>10036</v>
      </c>
    </row>
    <row r="10219" spans="1:4" x14ac:dyDescent="0.35">
      <c r="A10219" s="7" t="s">
        <v>1085</v>
      </c>
      <c r="B10219" s="8">
        <v>41277</v>
      </c>
      <c r="C10219" s="9">
        <v>0</v>
      </c>
      <c r="D10219" s="10">
        <v>10036</v>
      </c>
    </row>
    <row r="10220" spans="1:4" x14ac:dyDescent="0.35">
      <c r="A10220" s="7" t="s">
        <v>1085</v>
      </c>
      <c r="B10220" s="8">
        <v>41274</v>
      </c>
      <c r="C10220" s="9">
        <v>11.69</v>
      </c>
      <c r="D10220" s="10">
        <v>60005</v>
      </c>
    </row>
    <row r="10221" spans="1:4" x14ac:dyDescent="0.35">
      <c r="A10221" s="7" t="s">
        <v>1085</v>
      </c>
      <c r="B10221" s="8">
        <v>41271</v>
      </c>
      <c r="C10221" s="9">
        <v>8.5500000000000007</v>
      </c>
      <c r="D10221" s="10">
        <v>10024</v>
      </c>
    </row>
    <row r="10222" spans="1:4" x14ac:dyDescent="0.35">
      <c r="A10222" s="7" t="s">
        <v>1085</v>
      </c>
      <c r="B10222" s="8">
        <v>41289</v>
      </c>
      <c r="C10222" s="9">
        <v>8.5500000000000007</v>
      </c>
      <c r="D10222" s="10">
        <v>10045</v>
      </c>
    </row>
    <row r="10223" spans="1:4" x14ac:dyDescent="0.35">
      <c r="A10223" s="7" t="s">
        <v>1085</v>
      </c>
      <c r="B10223" s="8">
        <v>41319</v>
      </c>
      <c r="C10223" s="9">
        <v>4.95</v>
      </c>
      <c r="D10223" s="10">
        <v>10035</v>
      </c>
    </row>
    <row r="10224" spans="1:4" x14ac:dyDescent="0.35">
      <c r="A10224" s="7" t="s">
        <v>1085</v>
      </c>
      <c r="B10224" s="8">
        <v>41327</v>
      </c>
      <c r="C10224" s="9">
        <v>8.9499999999999993</v>
      </c>
      <c r="D10224" s="10">
        <v>10020</v>
      </c>
    </row>
    <row r="10225" spans="1:4" x14ac:dyDescent="0.35">
      <c r="A10225" s="7" t="s">
        <v>1085</v>
      </c>
      <c r="B10225" s="8">
        <v>41347</v>
      </c>
      <c r="C10225" s="9">
        <v>6.75</v>
      </c>
      <c r="D10225" s="10">
        <v>30002</v>
      </c>
    </row>
    <row r="10226" spans="1:4" x14ac:dyDescent="0.35">
      <c r="A10226" s="7" t="s">
        <v>1085</v>
      </c>
      <c r="B10226" s="8">
        <v>41355</v>
      </c>
      <c r="C10226" s="9">
        <v>9.4</v>
      </c>
      <c r="D10226" s="10">
        <v>20094</v>
      </c>
    </row>
    <row r="10227" spans="1:4" x14ac:dyDescent="0.35">
      <c r="A10227" s="7" t="s">
        <v>1085</v>
      </c>
      <c r="B10227" s="8">
        <v>41369</v>
      </c>
      <c r="C10227" s="9">
        <v>7.15</v>
      </c>
      <c r="D10227" s="10">
        <v>10016</v>
      </c>
    </row>
    <row r="10228" spans="1:4" x14ac:dyDescent="0.35">
      <c r="A10228" s="7" t="s">
        <v>1085</v>
      </c>
      <c r="B10228" s="8">
        <v>41373</v>
      </c>
      <c r="C10228" s="9">
        <v>7.65</v>
      </c>
      <c r="D10228" s="10">
        <v>10056</v>
      </c>
    </row>
    <row r="10229" spans="1:4" x14ac:dyDescent="0.35">
      <c r="A10229" s="7" t="s">
        <v>1085</v>
      </c>
      <c r="B10229" s="8">
        <v>41376</v>
      </c>
      <c r="C10229" s="9">
        <v>8.5</v>
      </c>
      <c r="D10229" s="10">
        <v>10034</v>
      </c>
    </row>
    <row r="10230" spans="1:4" x14ac:dyDescent="0.35">
      <c r="A10230" s="7" t="s">
        <v>1085</v>
      </c>
      <c r="B10230" s="8">
        <v>41376</v>
      </c>
      <c r="C10230" s="9">
        <v>6.75</v>
      </c>
      <c r="D10230" s="10">
        <v>10034</v>
      </c>
    </row>
    <row r="10231" spans="1:4" x14ac:dyDescent="0.35">
      <c r="A10231" s="7" t="s">
        <v>1085</v>
      </c>
      <c r="B10231" s="8">
        <v>41387</v>
      </c>
      <c r="C10231" s="9">
        <v>8.5500000000000007</v>
      </c>
      <c r="D10231" s="10">
        <v>10052</v>
      </c>
    </row>
    <row r="10232" spans="1:4" x14ac:dyDescent="0.35">
      <c r="A10232" s="7" t="s">
        <v>1085</v>
      </c>
      <c r="B10232" s="8">
        <v>41400</v>
      </c>
      <c r="C10232" s="9">
        <v>8.3699999999999992</v>
      </c>
      <c r="D10232" s="10">
        <v>20124</v>
      </c>
    </row>
    <row r="10233" spans="1:4" x14ac:dyDescent="0.35">
      <c r="A10233" s="7" t="s">
        <v>1085</v>
      </c>
      <c r="B10233" s="8">
        <v>41403</v>
      </c>
      <c r="C10233" s="9">
        <v>6.75</v>
      </c>
      <c r="D10233" s="10">
        <v>20045</v>
      </c>
    </row>
    <row r="10234" spans="1:4" x14ac:dyDescent="0.35">
      <c r="A10234" s="7" t="s">
        <v>1085</v>
      </c>
      <c r="B10234" s="8">
        <v>41401</v>
      </c>
      <c r="C10234" s="9">
        <v>6.75</v>
      </c>
      <c r="D10234" s="10">
        <v>20053</v>
      </c>
    </row>
    <row r="10235" spans="1:4" x14ac:dyDescent="0.35">
      <c r="A10235" s="7" t="s">
        <v>1085</v>
      </c>
      <c r="B10235" s="8">
        <v>41425</v>
      </c>
      <c r="C10235" s="9">
        <v>8.91</v>
      </c>
      <c r="D10235" s="10">
        <v>10027</v>
      </c>
    </row>
    <row r="10236" spans="1:4" x14ac:dyDescent="0.35">
      <c r="A10236" s="7" t="s">
        <v>1085</v>
      </c>
      <c r="B10236" s="8">
        <v>41436</v>
      </c>
      <c r="C10236" s="9">
        <v>7.17</v>
      </c>
      <c r="D10236" s="10">
        <v>10014</v>
      </c>
    </row>
    <row r="10237" spans="1:4" x14ac:dyDescent="0.35">
      <c r="A10237" s="7" t="s">
        <v>1085</v>
      </c>
      <c r="B10237" s="8">
        <v>41443</v>
      </c>
      <c r="C10237" s="9">
        <v>8.5</v>
      </c>
      <c r="D10237" s="10">
        <v>10034</v>
      </c>
    </row>
    <row r="10238" spans="1:4" x14ac:dyDescent="0.35">
      <c r="A10238" s="7" t="s">
        <v>1085</v>
      </c>
      <c r="B10238" s="8">
        <v>41443</v>
      </c>
      <c r="C10238" s="9">
        <v>6.75</v>
      </c>
      <c r="D10238" s="10">
        <v>10034</v>
      </c>
    </row>
    <row r="10239" spans="1:4" x14ac:dyDescent="0.35">
      <c r="A10239" s="7" t="s">
        <v>1085</v>
      </c>
      <c r="B10239" s="8">
        <v>41464</v>
      </c>
      <c r="C10239" s="9">
        <v>7.65</v>
      </c>
      <c r="D10239" s="10">
        <v>40022</v>
      </c>
    </row>
    <row r="10240" spans="1:4" x14ac:dyDescent="0.35">
      <c r="A10240" s="7" t="s">
        <v>1085</v>
      </c>
      <c r="B10240" s="8">
        <v>41487</v>
      </c>
      <c r="C10240" s="9">
        <v>11.65</v>
      </c>
      <c r="D10240" s="10">
        <v>90041</v>
      </c>
    </row>
    <row r="10241" spans="1:4" x14ac:dyDescent="0.35">
      <c r="A10241" s="7" t="s">
        <v>1085</v>
      </c>
      <c r="B10241" s="8">
        <v>41502</v>
      </c>
      <c r="C10241" s="9">
        <v>7.65</v>
      </c>
      <c r="D10241" s="10">
        <v>10036</v>
      </c>
    </row>
    <row r="10242" spans="1:4" x14ac:dyDescent="0.35">
      <c r="A10242" s="7" t="s">
        <v>1085</v>
      </c>
      <c r="B10242" s="8">
        <v>41502</v>
      </c>
      <c r="C10242" s="9">
        <v>0</v>
      </c>
      <c r="D10242" s="10">
        <v>10036</v>
      </c>
    </row>
    <row r="10243" spans="1:4" x14ac:dyDescent="0.35">
      <c r="A10243" s="7" t="s">
        <v>1086</v>
      </c>
      <c r="B10243" s="8">
        <v>41247</v>
      </c>
      <c r="C10243" s="9">
        <v>10.5</v>
      </c>
      <c r="D10243" s="10">
        <v>20190</v>
      </c>
    </row>
    <row r="10244" spans="1:4" x14ac:dyDescent="0.35">
      <c r="A10244" s="7" t="s">
        <v>1087</v>
      </c>
      <c r="B10244" s="8">
        <v>41248</v>
      </c>
      <c r="C10244" s="9">
        <v>75.42</v>
      </c>
      <c r="D10244" s="10">
        <v>30059</v>
      </c>
    </row>
    <row r="10245" spans="1:4" x14ac:dyDescent="0.35">
      <c r="A10245" s="7" t="s">
        <v>1088</v>
      </c>
      <c r="B10245" s="8">
        <v>41248</v>
      </c>
      <c r="C10245" s="9">
        <v>10</v>
      </c>
      <c r="D10245" s="10">
        <v>30041</v>
      </c>
    </row>
    <row r="10246" spans="1:4" x14ac:dyDescent="0.35">
      <c r="A10246" s="7" t="s">
        <v>1089</v>
      </c>
      <c r="B10246" s="8">
        <v>41248</v>
      </c>
      <c r="C10246" s="9">
        <v>5</v>
      </c>
      <c r="D10246" s="10">
        <v>30046</v>
      </c>
    </row>
    <row r="10247" spans="1:4" x14ac:dyDescent="0.35">
      <c r="A10247" s="7" t="s">
        <v>1090</v>
      </c>
      <c r="B10247" s="8">
        <v>41222</v>
      </c>
      <c r="C10247" s="9">
        <v>5</v>
      </c>
      <c r="D10247" s="10">
        <v>20111</v>
      </c>
    </row>
    <row r="10248" spans="1:4" x14ac:dyDescent="0.35">
      <c r="A10248" s="7" t="s">
        <v>1091</v>
      </c>
      <c r="B10248" s="8">
        <v>41222</v>
      </c>
      <c r="C10248" s="9">
        <v>15.25</v>
      </c>
      <c r="D10248" s="10">
        <v>30034</v>
      </c>
    </row>
    <row r="10249" spans="1:4" x14ac:dyDescent="0.35">
      <c r="A10249" s="7" t="s">
        <v>1092</v>
      </c>
      <c r="B10249" s="8">
        <v>41247</v>
      </c>
      <c r="C10249" s="9">
        <v>30</v>
      </c>
      <c r="D10249" s="10">
        <v>20252</v>
      </c>
    </row>
    <row r="10250" spans="1:4" x14ac:dyDescent="0.35">
      <c r="A10250" s="7" t="s">
        <v>1092</v>
      </c>
      <c r="B10250" s="8">
        <v>41332</v>
      </c>
      <c r="C10250" s="9">
        <v>6.45</v>
      </c>
      <c r="D10250" s="10">
        <v>20033</v>
      </c>
    </row>
    <row r="10251" spans="1:4" x14ac:dyDescent="0.35">
      <c r="A10251" s="7" t="s">
        <v>1093</v>
      </c>
      <c r="B10251" s="8">
        <v>41262</v>
      </c>
      <c r="C10251" s="9">
        <v>19.95</v>
      </c>
      <c r="D10251" s="10">
        <v>10013</v>
      </c>
    </row>
    <row r="10252" spans="1:4" x14ac:dyDescent="0.35">
      <c r="A10252" s="7" t="s">
        <v>1093</v>
      </c>
      <c r="B10252" s="8">
        <v>41305</v>
      </c>
      <c r="C10252" s="9">
        <v>16.95</v>
      </c>
      <c r="D10252" s="10">
        <v>20011</v>
      </c>
    </row>
    <row r="10253" spans="1:4" x14ac:dyDescent="0.35">
      <c r="A10253" s="7" t="s">
        <v>1093</v>
      </c>
      <c r="B10253" s="8">
        <v>41305</v>
      </c>
      <c r="C10253" s="9">
        <v>19.05</v>
      </c>
      <c r="D10253" s="10">
        <v>20011</v>
      </c>
    </row>
    <row r="10254" spans="1:4" x14ac:dyDescent="0.35">
      <c r="A10254" s="7" t="s">
        <v>1093</v>
      </c>
      <c r="B10254" s="8">
        <v>41305</v>
      </c>
      <c r="C10254" s="9">
        <v>11.38</v>
      </c>
      <c r="D10254" s="10">
        <v>20013</v>
      </c>
    </row>
    <row r="10255" spans="1:4" x14ac:dyDescent="0.35">
      <c r="A10255" s="7" t="s">
        <v>1093</v>
      </c>
      <c r="B10255" s="8">
        <v>41327</v>
      </c>
      <c r="C10255" s="9">
        <v>62.03</v>
      </c>
      <c r="D10255" s="10">
        <v>20010</v>
      </c>
    </row>
    <row r="10256" spans="1:4" x14ac:dyDescent="0.35">
      <c r="A10256" s="7" t="s">
        <v>1093</v>
      </c>
      <c r="B10256" s="8">
        <v>41431</v>
      </c>
      <c r="C10256" s="9">
        <v>27.49</v>
      </c>
      <c r="D10256" s="10">
        <v>20014</v>
      </c>
    </row>
    <row r="10257" spans="1:4" x14ac:dyDescent="0.35">
      <c r="A10257" s="7" t="s">
        <v>1093</v>
      </c>
      <c r="B10257" s="8">
        <v>41438</v>
      </c>
      <c r="C10257" s="9">
        <v>16.95</v>
      </c>
      <c r="D10257" s="10">
        <v>20033</v>
      </c>
    </row>
    <row r="10258" spans="1:4" x14ac:dyDescent="0.35">
      <c r="A10258" s="7" t="s">
        <v>1093</v>
      </c>
      <c r="B10258" s="8">
        <v>41473</v>
      </c>
      <c r="C10258" s="9">
        <v>16.95</v>
      </c>
      <c r="D10258" s="10">
        <v>20011</v>
      </c>
    </row>
    <row r="10259" spans="1:4" x14ac:dyDescent="0.35">
      <c r="A10259" s="7" t="s">
        <v>1093</v>
      </c>
      <c r="B10259" s="8">
        <v>41473</v>
      </c>
      <c r="C10259" s="9">
        <v>19.05</v>
      </c>
      <c r="D10259" s="10">
        <v>20011</v>
      </c>
    </row>
    <row r="10260" spans="1:4" x14ac:dyDescent="0.35">
      <c r="A10260" s="7" t="s">
        <v>1093</v>
      </c>
      <c r="B10260" s="8">
        <v>41579</v>
      </c>
      <c r="C10260" s="9">
        <v>20.350000000000001</v>
      </c>
      <c r="D10260" s="10">
        <v>20042</v>
      </c>
    </row>
    <row r="10261" spans="1:4" x14ac:dyDescent="0.35">
      <c r="A10261" s="7" t="s">
        <v>1094</v>
      </c>
      <c r="B10261" s="8">
        <v>41345</v>
      </c>
      <c r="C10261" s="9">
        <v>8.9499999999999993</v>
      </c>
      <c r="D10261" s="10">
        <v>10071</v>
      </c>
    </row>
    <row r="10262" spans="1:4" x14ac:dyDescent="0.35">
      <c r="A10262" s="7" t="s">
        <v>1094</v>
      </c>
      <c r="B10262" s="8">
        <v>41348</v>
      </c>
      <c r="C10262" s="9">
        <v>10.3</v>
      </c>
      <c r="D10262" s="10">
        <v>30001</v>
      </c>
    </row>
    <row r="10263" spans="1:4" x14ac:dyDescent="0.35">
      <c r="A10263" s="7" t="s">
        <v>1094</v>
      </c>
      <c r="B10263" s="8">
        <v>41510</v>
      </c>
      <c r="C10263" s="9">
        <v>43.3</v>
      </c>
      <c r="D10263" s="10">
        <v>10100</v>
      </c>
    </row>
    <row r="10264" spans="1:4" x14ac:dyDescent="0.35">
      <c r="A10264" s="7" t="s">
        <v>1095</v>
      </c>
      <c r="B10264" s="8">
        <v>41292</v>
      </c>
      <c r="C10264" s="9">
        <v>15</v>
      </c>
      <c r="D10264" s="10">
        <v>20075</v>
      </c>
    </row>
    <row r="10265" spans="1:4" x14ac:dyDescent="0.35">
      <c r="A10265" s="7" t="s">
        <v>1096</v>
      </c>
      <c r="B10265" s="8">
        <v>41256</v>
      </c>
      <c r="C10265" s="9">
        <v>8.77</v>
      </c>
      <c r="D10265" s="10">
        <v>10024</v>
      </c>
    </row>
    <row r="10266" spans="1:4" x14ac:dyDescent="0.35">
      <c r="A10266" s="7" t="s">
        <v>1097</v>
      </c>
      <c r="B10266" s="8">
        <v>41256</v>
      </c>
      <c r="C10266" s="9">
        <v>9.9499999999999993</v>
      </c>
      <c r="D10266" s="10">
        <v>10004</v>
      </c>
    </row>
    <row r="10267" spans="1:4" x14ac:dyDescent="0.35">
      <c r="A10267" s="7" t="s">
        <v>1098</v>
      </c>
      <c r="B10267" s="8">
        <v>41257</v>
      </c>
      <c r="C10267" s="9">
        <v>60.65</v>
      </c>
      <c r="D10267" s="10">
        <v>20086</v>
      </c>
    </row>
    <row r="10268" spans="1:4" x14ac:dyDescent="0.35">
      <c r="A10268" s="7" t="s">
        <v>1098</v>
      </c>
      <c r="B10268" s="8">
        <v>41332</v>
      </c>
      <c r="C10268" s="9">
        <v>27.99</v>
      </c>
      <c r="D10268" s="10">
        <v>20054</v>
      </c>
    </row>
    <row r="10269" spans="1:4" x14ac:dyDescent="0.35">
      <c r="A10269" s="7" t="s">
        <v>1098</v>
      </c>
      <c r="B10269" s="8">
        <v>41346</v>
      </c>
      <c r="C10269" s="9">
        <v>35.5</v>
      </c>
      <c r="D10269" s="10">
        <v>20120</v>
      </c>
    </row>
    <row r="10270" spans="1:4" x14ac:dyDescent="0.35">
      <c r="A10270" s="7" t="s">
        <v>1098</v>
      </c>
      <c r="B10270" s="8">
        <v>41438</v>
      </c>
      <c r="C10270" s="9">
        <v>18.45</v>
      </c>
      <c r="D10270" s="10">
        <v>20042</v>
      </c>
    </row>
    <row r="10271" spans="1:4" x14ac:dyDescent="0.35">
      <c r="A10271" s="7" t="s">
        <v>1098</v>
      </c>
      <c r="B10271" s="8">
        <v>41444</v>
      </c>
      <c r="C10271" s="9">
        <v>9.58</v>
      </c>
      <c r="D10271" s="10">
        <v>20019</v>
      </c>
    </row>
    <row r="10272" spans="1:4" x14ac:dyDescent="0.35">
      <c r="A10272" s="7" t="s">
        <v>1098</v>
      </c>
      <c r="B10272" s="8">
        <v>41465</v>
      </c>
      <c r="C10272" s="9">
        <v>10</v>
      </c>
      <c r="D10272" s="10">
        <v>20106</v>
      </c>
    </row>
    <row r="10273" spans="1:4" x14ac:dyDescent="0.35">
      <c r="A10273" s="7" t="s">
        <v>1098</v>
      </c>
      <c r="B10273" s="8">
        <v>41479</v>
      </c>
      <c r="C10273" s="9">
        <v>14.17</v>
      </c>
      <c r="D10273" s="10">
        <v>20026</v>
      </c>
    </row>
    <row r="10274" spans="1:4" x14ac:dyDescent="0.35">
      <c r="A10274" s="7" t="s">
        <v>1098</v>
      </c>
      <c r="B10274" s="8">
        <v>41514</v>
      </c>
      <c r="C10274" s="9">
        <v>16.600000000000001</v>
      </c>
      <c r="D10274" s="10">
        <v>20064</v>
      </c>
    </row>
    <row r="10275" spans="1:4" x14ac:dyDescent="0.35">
      <c r="A10275" s="7" t="s">
        <v>1098</v>
      </c>
      <c r="B10275" s="8">
        <v>41543</v>
      </c>
      <c r="C10275" s="9">
        <v>33.299999999999997</v>
      </c>
      <c r="D10275" s="10">
        <v>20035</v>
      </c>
    </row>
    <row r="10276" spans="1:4" x14ac:dyDescent="0.35">
      <c r="A10276" s="7" t="s">
        <v>1099</v>
      </c>
      <c r="B10276" s="8">
        <v>41261</v>
      </c>
      <c r="C10276" s="9">
        <v>4.95</v>
      </c>
      <c r="D10276" s="10">
        <v>20050</v>
      </c>
    </row>
    <row r="10277" spans="1:4" x14ac:dyDescent="0.35">
      <c r="A10277" s="7" t="s">
        <v>1099</v>
      </c>
      <c r="B10277" s="8">
        <v>41260</v>
      </c>
      <c r="C10277" s="9">
        <v>7.65</v>
      </c>
      <c r="D10277" s="10">
        <v>10056</v>
      </c>
    </row>
    <row r="10278" spans="1:4" x14ac:dyDescent="0.35">
      <c r="A10278" s="7" t="s">
        <v>1099</v>
      </c>
      <c r="B10278" s="8">
        <v>41280</v>
      </c>
      <c r="C10278" s="9">
        <v>8.1999999999999993</v>
      </c>
      <c r="D10278" s="10">
        <v>20017</v>
      </c>
    </row>
    <row r="10279" spans="1:4" x14ac:dyDescent="0.35">
      <c r="A10279" s="7" t="s">
        <v>1099</v>
      </c>
      <c r="B10279" s="8">
        <v>41283</v>
      </c>
      <c r="C10279" s="9">
        <v>13.63</v>
      </c>
      <c r="D10279" s="10">
        <v>10045</v>
      </c>
    </row>
    <row r="10280" spans="1:4" x14ac:dyDescent="0.35">
      <c r="A10280" s="7" t="s">
        <v>1099</v>
      </c>
      <c r="B10280" s="8">
        <v>41294</v>
      </c>
      <c r="C10280" s="9">
        <v>12.65</v>
      </c>
      <c r="D10280" s="10">
        <v>30004</v>
      </c>
    </row>
    <row r="10281" spans="1:4" x14ac:dyDescent="0.35">
      <c r="A10281" s="7" t="s">
        <v>1099</v>
      </c>
      <c r="B10281" s="8">
        <v>41303</v>
      </c>
      <c r="C10281" s="9">
        <v>13.23</v>
      </c>
      <c r="D10281" s="10">
        <v>40002</v>
      </c>
    </row>
    <row r="10282" spans="1:4" x14ac:dyDescent="0.35">
      <c r="A10282" s="7" t="s">
        <v>1100</v>
      </c>
      <c r="B10282" s="8">
        <v>41254</v>
      </c>
      <c r="C10282" s="9">
        <v>4.95</v>
      </c>
      <c r="D10282" s="10">
        <v>20062</v>
      </c>
    </row>
    <row r="10283" spans="1:4" x14ac:dyDescent="0.35">
      <c r="A10283" s="7" t="s">
        <v>1101</v>
      </c>
      <c r="B10283" s="8">
        <v>41253</v>
      </c>
      <c r="C10283" s="9">
        <v>23.9</v>
      </c>
      <c r="D10283" s="10">
        <v>20040</v>
      </c>
    </row>
    <row r="10284" spans="1:4" x14ac:dyDescent="0.35">
      <c r="A10284" s="7" t="s">
        <v>1102</v>
      </c>
      <c r="B10284" s="8">
        <v>41257</v>
      </c>
      <c r="C10284" s="9">
        <v>24.96</v>
      </c>
      <c r="D10284" s="10">
        <v>10065</v>
      </c>
    </row>
    <row r="10285" spans="1:4" x14ac:dyDescent="0.35">
      <c r="A10285" s="7" t="s">
        <v>1103</v>
      </c>
      <c r="B10285" s="8">
        <v>41300</v>
      </c>
      <c r="C10285" s="9">
        <v>10</v>
      </c>
      <c r="D10285" s="10">
        <v>20439</v>
      </c>
    </row>
    <row r="10286" spans="1:4" x14ac:dyDescent="0.35">
      <c r="A10286" s="7" t="s">
        <v>1104</v>
      </c>
      <c r="B10286" s="8">
        <v>41254</v>
      </c>
      <c r="C10286" s="9">
        <v>13.9</v>
      </c>
      <c r="D10286" s="10">
        <v>20020</v>
      </c>
    </row>
    <row r="10287" spans="1:4" x14ac:dyDescent="0.35">
      <c r="A10287" s="7" t="s">
        <v>1105</v>
      </c>
      <c r="B10287" s="8">
        <v>41256</v>
      </c>
      <c r="C10287" s="9">
        <v>5.0999999999999996</v>
      </c>
      <c r="D10287" s="10">
        <v>20070</v>
      </c>
    </row>
    <row r="10288" spans="1:4" x14ac:dyDescent="0.35">
      <c r="A10288" s="7" t="s">
        <v>1105</v>
      </c>
      <c r="B10288" s="8">
        <v>41253</v>
      </c>
      <c r="C10288" s="9">
        <v>11.25</v>
      </c>
      <c r="D10288" s="10">
        <v>20042</v>
      </c>
    </row>
    <row r="10289" spans="1:4" x14ac:dyDescent="0.35">
      <c r="A10289" s="7" t="s">
        <v>1106</v>
      </c>
      <c r="B10289" s="8">
        <v>41256</v>
      </c>
      <c r="C10289" s="9">
        <v>25.74</v>
      </c>
      <c r="D10289" s="10">
        <v>20015</v>
      </c>
    </row>
    <row r="10290" spans="1:4" x14ac:dyDescent="0.35">
      <c r="A10290" s="7" t="s">
        <v>1107</v>
      </c>
      <c r="B10290" s="8">
        <v>41261</v>
      </c>
      <c r="C10290" s="9">
        <v>10.08</v>
      </c>
      <c r="D10290" s="10">
        <v>10081</v>
      </c>
    </row>
    <row r="10291" spans="1:4" x14ac:dyDescent="0.35">
      <c r="A10291" s="7" t="s">
        <v>1107</v>
      </c>
      <c r="B10291" s="8">
        <v>41304</v>
      </c>
      <c r="C10291" s="9">
        <v>20</v>
      </c>
      <c r="D10291" s="10">
        <v>10067</v>
      </c>
    </row>
    <row r="10292" spans="1:4" x14ac:dyDescent="0.35">
      <c r="A10292" s="7" t="s">
        <v>1107</v>
      </c>
      <c r="B10292" s="8">
        <v>41354</v>
      </c>
      <c r="C10292" s="9">
        <v>17.149999999999999</v>
      </c>
      <c r="D10292" s="10">
        <v>70130</v>
      </c>
    </row>
    <row r="10293" spans="1:4" x14ac:dyDescent="0.35">
      <c r="A10293" s="7" t="s">
        <v>1108</v>
      </c>
      <c r="B10293" s="8">
        <v>41262</v>
      </c>
      <c r="C10293" s="9">
        <v>23.9</v>
      </c>
      <c r="D10293" s="10">
        <v>40001</v>
      </c>
    </row>
    <row r="10294" spans="1:4" x14ac:dyDescent="0.35">
      <c r="A10294" s="7" t="s">
        <v>1109</v>
      </c>
      <c r="B10294" s="8">
        <v>41261</v>
      </c>
      <c r="C10294" s="9">
        <v>45.55</v>
      </c>
      <c r="D10294" s="10">
        <v>10003</v>
      </c>
    </row>
    <row r="10295" spans="1:4" x14ac:dyDescent="0.35">
      <c r="A10295" s="7" t="s">
        <v>1110</v>
      </c>
      <c r="B10295" s="8">
        <v>41260</v>
      </c>
      <c r="C10295" s="9">
        <v>13.41</v>
      </c>
      <c r="D10295" s="10">
        <v>20027</v>
      </c>
    </row>
    <row r="10296" spans="1:4" x14ac:dyDescent="0.35">
      <c r="A10296" s="7" t="s">
        <v>1110</v>
      </c>
      <c r="B10296" s="8">
        <v>41316</v>
      </c>
      <c r="C10296" s="9">
        <v>15.84</v>
      </c>
      <c r="D10296" s="10">
        <v>50019</v>
      </c>
    </row>
    <row r="10297" spans="1:4" x14ac:dyDescent="0.35">
      <c r="A10297" s="7" t="s">
        <v>1110</v>
      </c>
      <c r="B10297" s="8">
        <v>41333</v>
      </c>
      <c r="C10297" s="9">
        <v>21.51</v>
      </c>
      <c r="D10297" s="10">
        <v>10018</v>
      </c>
    </row>
    <row r="10298" spans="1:4" x14ac:dyDescent="0.35">
      <c r="A10298" s="7" t="s">
        <v>1110</v>
      </c>
      <c r="B10298" s="8">
        <v>41346</v>
      </c>
      <c r="C10298" s="9">
        <v>13.41</v>
      </c>
      <c r="D10298" s="10">
        <v>20031</v>
      </c>
    </row>
    <row r="10299" spans="1:4" x14ac:dyDescent="0.35">
      <c r="A10299" s="7" t="s">
        <v>1110</v>
      </c>
      <c r="B10299" s="8">
        <v>41346</v>
      </c>
      <c r="C10299" s="9">
        <v>9.18</v>
      </c>
      <c r="D10299" s="10">
        <v>20031</v>
      </c>
    </row>
    <row r="10300" spans="1:4" x14ac:dyDescent="0.35">
      <c r="A10300" s="7" t="s">
        <v>1110</v>
      </c>
      <c r="B10300" s="8">
        <v>41341</v>
      </c>
      <c r="C10300" s="9">
        <v>14.9</v>
      </c>
      <c r="D10300" s="10">
        <v>20045</v>
      </c>
    </row>
    <row r="10301" spans="1:4" x14ac:dyDescent="0.35">
      <c r="A10301" s="7" t="s">
        <v>1110</v>
      </c>
      <c r="B10301" s="8">
        <v>41352</v>
      </c>
      <c r="C10301" s="9">
        <v>13.41</v>
      </c>
      <c r="D10301" s="10">
        <v>30006</v>
      </c>
    </row>
    <row r="10302" spans="1:4" x14ac:dyDescent="0.35">
      <c r="A10302" s="7" t="s">
        <v>1110</v>
      </c>
      <c r="B10302" s="8">
        <v>41393</v>
      </c>
      <c r="C10302" s="9">
        <v>13.41</v>
      </c>
      <c r="D10302" s="10">
        <v>30002</v>
      </c>
    </row>
    <row r="10303" spans="1:4" x14ac:dyDescent="0.35">
      <c r="A10303" s="7" t="s">
        <v>1110</v>
      </c>
      <c r="B10303" s="8">
        <v>41438</v>
      </c>
      <c r="C10303" s="9">
        <v>13.41</v>
      </c>
      <c r="D10303" s="10">
        <v>20031</v>
      </c>
    </row>
    <row r="10304" spans="1:4" x14ac:dyDescent="0.35">
      <c r="A10304" s="7" t="s">
        <v>1110</v>
      </c>
      <c r="B10304" s="8">
        <v>41438</v>
      </c>
      <c r="C10304" s="9">
        <v>9.18</v>
      </c>
      <c r="D10304" s="10">
        <v>20031</v>
      </c>
    </row>
    <row r="10305" spans="1:4" x14ac:dyDescent="0.35">
      <c r="A10305" s="7" t="s">
        <v>1110</v>
      </c>
      <c r="B10305" s="8">
        <v>41494</v>
      </c>
      <c r="C10305" s="9">
        <v>13.41</v>
      </c>
      <c r="D10305" s="10">
        <v>20010</v>
      </c>
    </row>
    <row r="10306" spans="1:4" x14ac:dyDescent="0.35">
      <c r="A10306" s="7" t="s">
        <v>1110</v>
      </c>
      <c r="B10306" s="8">
        <v>41494</v>
      </c>
      <c r="C10306" s="9">
        <v>0</v>
      </c>
      <c r="D10306" s="10">
        <v>20010</v>
      </c>
    </row>
    <row r="10307" spans="1:4" x14ac:dyDescent="0.35">
      <c r="A10307" s="7" t="s">
        <v>1110</v>
      </c>
      <c r="B10307" s="8">
        <v>41523</v>
      </c>
      <c r="C10307" s="9">
        <v>13.41</v>
      </c>
      <c r="D10307" s="10">
        <v>20010</v>
      </c>
    </row>
    <row r="10308" spans="1:4" x14ac:dyDescent="0.35">
      <c r="A10308" s="7" t="s">
        <v>1110</v>
      </c>
      <c r="B10308" s="8">
        <v>41523</v>
      </c>
      <c r="C10308" s="9">
        <v>0</v>
      </c>
      <c r="D10308" s="10">
        <v>20010</v>
      </c>
    </row>
    <row r="10309" spans="1:4" x14ac:dyDescent="0.35">
      <c r="A10309" s="7" t="s">
        <v>1110</v>
      </c>
      <c r="B10309" s="8">
        <v>41526</v>
      </c>
      <c r="C10309" s="9">
        <v>13.41</v>
      </c>
      <c r="D10309" s="10">
        <v>20028</v>
      </c>
    </row>
    <row r="10310" spans="1:4" x14ac:dyDescent="0.35">
      <c r="A10310" s="7" t="s">
        <v>1110</v>
      </c>
      <c r="B10310" s="8">
        <v>41527</v>
      </c>
      <c r="C10310" s="9">
        <v>31.55</v>
      </c>
      <c r="D10310" s="10">
        <v>60012</v>
      </c>
    </row>
    <row r="10311" spans="1:4" x14ac:dyDescent="0.35">
      <c r="A10311" s="7" t="s">
        <v>1110</v>
      </c>
      <c r="B10311" s="8">
        <v>41542</v>
      </c>
      <c r="C10311" s="9">
        <v>13.41</v>
      </c>
      <c r="D10311" s="10">
        <v>20061</v>
      </c>
    </row>
    <row r="10312" spans="1:4" x14ac:dyDescent="0.35">
      <c r="A10312" s="7" t="s">
        <v>1111</v>
      </c>
      <c r="B10312" s="8">
        <v>41260</v>
      </c>
      <c r="C10312" s="9">
        <v>14.35</v>
      </c>
      <c r="D10312" s="10">
        <v>10033</v>
      </c>
    </row>
    <row r="10313" spans="1:4" x14ac:dyDescent="0.35">
      <c r="A10313" s="7" t="s">
        <v>1112</v>
      </c>
      <c r="B10313" s="8">
        <v>41278</v>
      </c>
      <c r="C10313" s="9">
        <v>8.5500000000000007</v>
      </c>
      <c r="D10313" s="10">
        <v>10024</v>
      </c>
    </row>
    <row r="10314" spans="1:4" x14ac:dyDescent="0.35">
      <c r="A10314" s="7" t="s">
        <v>1112</v>
      </c>
      <c r="B10314" s="8">
        <v>41305</v>
      </c>
      <c r="C10314" s="9">
        <v>8.9499999999999993</v>
      </c>
      <c r="D10314" s="10">
        <v>50015</v>
      </c>
    </row>
    <row r="10315" spans="1:4" x14ac:dyDescent="0.35">
      <c r="A10315" s="7" t="s">
        <v>1112</v>
      </c>
      <c r="B10315" s="8">
        <v>41317</v>
      </c>
      <c r="C10315" s="9">
        <v>4.95</v>
      </c>
      <c r="D10315" s="10">
        <v>20074</v>
      </c>
    </row>
    <row r="10316" spans="1:4" x14ac:dyDescent="0.35">
      <c r="A10316" s="7" t="s">
        <v>1112</v>
      </c>
      <c r="B10316" s="8">
        <v>41359</v>
      </c>
      <c r="C10316" s="9">
        <v>8.5500000000000007</v>
      </c>
      <c r="D10316" s="10">
        <v>10061</v>
      </c>
    </row>
    <row r="10317" spans="1:4" x14ac:dyDescent="0.35">
      <c r="A10317" s="7" t="s">
        <v>1113</v>
      </c>
      <c r="B10317" s="8">
        <v>41351</v>
      </c>
      <c r="C10317" s="9">
        <v>12.33</v>
      </c>
      <c r="D10317" s="10">
        <v>60014</v>
      </c>
    </row>
    <row r="10318" spans="1:4" x14ac:dyDescent="0.35">
      <c r="A10318" s="7" t="s">
        <v>1114</v>
      </c>
      <c r="B10318" s="8">
        <v>41260</v>
      </c>
      <c r="C10318" s="9">
        <v>10.75</v>
      </c>
      <c r="D10318" s="10">
        <v>10034</v>
      </c>
    </row>
    <row r="10319" spans="1:4" x14ac:dyDescent="0.35">
      <c r="A10319" s="7" t="s">
        <v>1115</v>
      </c>
      <c r="B10319" s="8">
        <v>41279</v>
      </c>
      <c r="C10319" s="9">
        <v>56</v>
      </c>
      <c r="D10319" s="10">
        <v>10026</v>
      </c>
    </row>
    <row r="10320" spans="1:4" x14ac:dyDescent="0.35">
      <c r="A10320" s="7" t="s">
        <v>1116</v>
      </c>
      <c r="B10320" s="8">
        <v>41346</v>
      </c>
      <c r="C10320" s="9">
        <v>33.200000000000003</v>
      </c>
      <c r="D10320" s="10">
        <v>60024</v>
      </c>
    </row>
    <row r="10321" spans="1:4" x14ac:dyDescent="0.35">
      <c r="A10321" s="7" t="s">
        <v>1116</v>
      </c>
      <c r="B10321" s="8">
        <v>41402</v>
      </c>
      <c r="C10321" s="9">
        <v>38.450000000000003</v>
      </c>
      <c r="D10321" s="10">
        <v>70085</v>
      </c>
    </row>
    <row r="10322" spans="1:4" x14ac:dyDescent="0.35">
      <c r="A10322" s="7" t="s">
        <v>1117</v>
      </c>
      <c r="B10322" s="8">
        <v>41257</v>
      </c>
      <c r="C10322" s="9">
        <v>35.700000000000003</v>
      </c>
      <c r="D10322" s="10">
        <v>10187</v>
      </c>
    </row>
    <row r="10323" spans="1:4" x14ac:dyDescent="0.35">
      <c r="A10323" s="7" t="s">
        <v>1118</v>
      </c>
      <c r="B10323" s="8">
        <v>41254</v>
      </c>
      <c r="C10323" s="9">
        <v>11.25</v>
      </c>
      <c r="D10323" s="10">
        <v>20037</v>
      </c>
    </row>
    <row r="10324" spans="1:4" x14ac:dyDescent="0.35">
      <c r="A10324" s="7" t="s">
        <v>1119</v>
      </c>
      <c r="B10324" s="8">
        <v>41299</v>
      </c>
      <c r="C10324" s="9">
        <v>13.5</v>
      </c>
      <c r="D10324" s="10">
        <v>20165</v>
      </c>
    </row>
    <row r="10325" spans="1:4" x14ac:dyDescent="0.35">
      <c r="A10325" s="7" t="s">
        <v>1120</v>
      </c>
      <c r="B10325" s="8">
        <v>41292</v>
      </c>
      <c r="C10325" s="9">
        <v>10.25</v>
      </c>
      <c r="D10325" s="10">
        <v>30014</v>
      </c>
    </row>
    <row r="10326" spans="1:4" x14ac:dyDescent="0.35">
      <c r="A10326" s="7" t="s">
        <v>1120</v>
      </c>
      <c r="B10326" s="8">
        <v>41305</v>
      </c>
      <c r="C10326" s="9">
        <v>11.38</v>
      </c>
      <c r="D10326" s="10">
        <v>20017</v>
      </c>
    </row>
    <row r="10327" spans="1:4" x14ac:dyDescent="0.35">
      <c r="A10327" s="7" t="s">
        <v>1121</v>
      </c>
      <c r="B10327" s="8">
        <v>41255</v>
      </c>
      <c r="C10327" s="9">
        <v>8.9499999999999993</v>
      </c>
      <c r="D10327" s="10">
        <v>20099</v>
      </c>
    </row>
    <row r="10328" spans="1:4" x14ac:dyDescent="0.35">
      <c r="A10328" s="7" t="s">
        <v>1121</v>
      </c>
      <c r="B10328" s="8">
        <v>41254</v>
      </c>
      <c r="C10328" s="9">
        <v>8.9499999999999993</v>
      </c>
      <c r="D10328" s="10">
        <v>20051</v>
      </c>
    </row>
    <row r="10329" spans="1:4" x14ac:dyDescent="0.35">
      <c r="A10329" s="7" t="s">
        <v>1121</v>
      </c>
      <c r="B10329" s="8">
        <v>41256</v>
      </c>
      <c r="C10329" s="9">
        <v>11.2</v>
      </c>
      <c r="D10329" s="10">
        <v>20075</v>
      </c>
    </row>
    <row r="10330" spans="1:4" x14ac:dyDescent="0.35">
      <c r="A10330" s="7" t="s">
        <v>1121</v>
      </c>
      <c r="B10330" s="8">
        <v>41253</v>
      </c>
      <c r="C10330" s="9">
        <v>13.45</v>
      </c>
      <c r="D10330" s="10">
        <v>20041</v>
      </c>
    </row>
    <row r="10331" spans="1:4" x14ac:dyDescent="0.35">
      <c r="A10331" s="7" t="s">
        <v>1122</v>
      </c>
      <c r="B10331" s="8">
        <v>41195</v>
      </c>
      <c r="C10331" s="9">
        <v>12</v>
      </c>
      <c r="D10331" s="10">
        <v>90083</v>
      </c>
    </row>
    <row r="10332" spans="1:4" x14ac:dyDescent="0.35">
      <c r="A10332" s="7" t="s">
        <v>1123</v>
      </c>
      <c r="B10332" s="8">
        <v>41195</v>
      </c>
      <c r="C10332" s="9">
        <v>25.9</v>
      </c>
      <c r="D10332" s="10">
        <v>90086</v>
      </c>
    </row>
    <row r="10333" spans="1:4" x14ac:dyDescent="0.35">
      <c r="A10333" s="7" t="s">
        <v>1123</v>
      </c>
      <c r="B10333" s="8">
        <v>41195</v>
      </c>
      <c r="C10333" s="9">
        <v>40.85</v>
      </c>
      <c r="D10333" s="10">
        <v>80045</v>
      </c>
    </row>
    <row r="10334" spans="1:4" x14ac:dyDescent="0.35">
      <c r="A10334" s="7" t="s">
        <v>1124</v>
      </c>
      <c r="B10334" s="8">
        <v>41195</v>
      </c>
      <c r="C10334" s="9">
        <v>52.3</v>
      </c>
      <c r="D10334" s="10">
        <v>30076</v>
      </c>
    </row>
    <row r="10335" spans="1:4" x14ac:dyDescent="0.35">
      <c r="A10335" s="7" t="s">
        <v>1125</v>
      </c>
      <c r="B10335" s="8">
        <v>41200</v>
      </c>
      <c r="C10335" s="9">
        <v>28.25</v>
      </c>
      <c r="D10335" s="10">
        <v>80024</v>
      </c>
    </row>
    <row r="10336" spans="1:4" x14ac:dyDescent="0.35">
      <c r="A10336" s="7" t="s">
        <v>1126</v>
      </c>
      <c r="B10336" s="8">
        <v>41208</v>
      </c>
      <c r="C10336" s="9">
        <v>13.95</v>
      </c>
      <c r="D10336" s="10">
        <v>80007</v>
      </c>
    </row>
    <row r="10337" spans="1:4" x14ac:dyDescent="0.35">
      <c r="A10337" s="7" t="s">
        <v>1126</v>
      </c>
      <c r="B10337" s="8">
        <v>41208</v>
      </c>
      <c r="C10337" s="9">
        <v>21.45</v>
      </c>
      <c r="D10337" s="10">
        <v>80007</v>
      </c>
    </row>
    <row r="10338" spans="1:4" x14ac:dyDescent="0.35">
      <c r="A10338" s="7" t="s">
        <v>1126</v>
      </c>
      <c r="B10338" s="8">
        <v>41215</v>
      </c>
      <c r="C10338" s="9">
        <v>13.95</v>
      </c>
      <c r="D10338" s="10">
        <v>80007</v>
      </c>
    </row>
    <row r="10339" spans="1:4" x14ac:dyDescent="0.35">
      <c r="A10339" s="7" t="s">
        <v>1126</v>
      </c>
      <c r="B10339" s="8">
        <v>41215</v>
      </c>
      <c r="C10339" s="9">
        <v>21.45</v>
      </c>
      <c r="D10339" s="10">
        <v>80007</v>
      </c>
    </row>
    <row r="10340" spans="1:4" x14ac:dyDescent="0.35">
      <c r="A10340" s="7" t="s">
        <v>1126</v>
      </c>
      <c r="B10340" s="8">
        <v>41201</v>
      </c>
      <c r="C10340" s="9">
        <v>14.95</v>
      </c>
      <c r="D10340" s="10">
        <v>80005</v>
      </c>
    </row>
    <row r="10341" spans="1:4" x14ac:dyDescent="0.35">
      <c r="A10341" s="7" t="s">
        <v>1127</v>
      </c>
      <c r="B10341" s="8">
        <v>41200</v>
      </c>
      <c r="C10341" s="9">
        <v>34.65</v>
      </c>
      <c r="D10341" s="10">
        <v>80039</v>
      </c>
    </row>
    <row r="10342" spans="1:4" x14ac:dyDescent="0.35">
      <c r="A10342" s="7" t="s">
        <v>1128</v>
      </c>
      <c r="B10342" s="8">
        <v>41200</v>
      </c>
      <c r="C10342" s="9">
        <v>13.95</v>
      </c>
      <c r="D10342" s="10">
        <v>80018</v>
      </c>
    </row>
    <row r="10343" spans="1:4" x14ac:dyDescent="0.35">
      <c r="A10343" s="7" t="s">
        <v>1129</v>
      </c>
      <c r="B10343" s="8">
        <v>41199</v>
      </c>
      <c r="C10343" s="9">
        <v>57.5</v>
      </c>
      <c r="D10343" s="10">
        <v>20025</v>
      </c>
    </row>
    <row r="10344" spans="1:4" x14ac:dyDescent="0.35">
      <c r="A10344" s="7" t="s">
        <v>1129</v>
      </c>
      <c r="B10344" s="8">
        <v>41304</v>
      </c>
      <c r="C10344" s="9">
        <v>8.75</v>
      </c>
      <c r="D10344" s="10">
        <v>70028</v>
      </c>
    </row>
    <row r="10345" spans="1:4" x14ac:dyDescent="0.35">
      <c r="A10345" s="7" t="s">
        <v>1129</v>
      </c>
      <c r="B10345" s="8">
        <v>41304</v>
      </c>
      <c r="C10345" s="9">
        <v>15.5</v>
      </c>
      <c r="D10345" s="10">
        <v>70028</v>
      </c>
    </row>
    <row r="10346" spans="1:4" x14ac:dyDescent="0.35">
      <c r="A10346" s="7" t="s">
        <v>1129</v>
      </c>
      <c r="B10346" s="8">
        <v>41333</v>
      </c>
      <c r="C10346" s="9">
        <v>43.25</v>
      </c>
      <c r="D10346" s="10">
        <v>70018</v>
      </c>
    </row>
    <row r="10347" spans="1:4" x14ac:dyDescent="0.35">
      <c r="A10347" s="7" t="s">
        <v>1129</v>
      </c>
      <c r="B10347" s="8">
        <v>41346</v>
      </c>
      <c r="C10347" s="9">
        <v>25</v>
      </c>
      <c r="D10347" s="10">
        <v>70022</v>
      </c>
    </row>
    <row r="10348" spans="1:4" x14ac:dyDescent="0.35">
      <c r="A10348" s="7" t="s">
        <v>1129</v>
      </c>
      <c r="B10348" s="8">
        <v>41369</v>
      </c>
      <c r="C10348" s="9">
        <v>8.75</v>
      </c>
      <c r="D10348" s="10">
        <v>70028</v>
      </c>
    </row>
    <row r="10349" spans="1:4" x14ac:dyDescent="0.35">
      <c r="A10349" s="7" t="s">
        <v>1129</v>
      </c>
      <c r="B10349" s="8">
        <v>41369</v>
      </c>
      <c r="C10349" s="9">
        <v>15.5</v>
      </c>
      <c r="D10349" s="10">
        <v>70028</v>
      </c>
    </row>
    <row r="10350" spans="1:4" x14ac:dyDescent="0.35">
      <c r="A10350" s="7" t="s">
        <v>1129</v>
      </c>
      <c r="B10350" s="8">
        <v>41418</v>
      </c>
      <c r="C10350" s="9">
        <v>15</v>
      </c>
      <c r="D10350" s="10">
        <v>70014</v>
      </c>
    </row>
    <row r="10351" spans="1:4" x14ac:dyDescent="0.35">
      <c r="A10351" s="7" t="s">
        <v>1129</v>
      </c>
      <c r="B10351" s="8">
        <v>41416</v>
      </c>
      <c r="C10351" s="9">
        <v>12.5</v>
      </c>
      <c r="D10351" s="10">
        <v>70035</v>
      </c>
    </row>
    <row r="10352" spans="1:4" x14ac:dyDescent="0.35">
      <c r="A10352" s="7" t="s">
        <v>1129</v>
      </c>
      <c r="B10352" s="8">
        <v>41431</v>
      </c>
      <c r="C10352" s="9">
        <v>8.5</v>
      </c>
      <c r="D10352" s="10">
        <v>10054</v>
      </c>
    </row>
    <row r="10353" spans="1:4" x14ac:dyDescent="0.35">
      <c r="A10353" s="7" t="s">
        <v>1129</v>
      </c>
      <c r="B10353" s="8">
        <v>41439</v>
      </c>
      <c r="C10353" s="9">
        <v>29.7</v>
      </c>
      <c r="D10353" s="10">
        <v>70025</v>
      </c>
    </row>
    <row r="10354" spans="1:4" x14ac:dyDescent="0.35">
      <c r="A10354" s="7" t="s">
        <v>1129</v>
      </c>
      <c r="B10354" s="8">
        <v>41456</v>
      </c>
      <c r="C10354" s="9">
        <v>51.25</v>
      </c>
      <c r="D10354" s="10">
        <v>20035</v>
      </c>
    </row>
    <row r="10355" spans="1:4" x14ac:dyDescent="0.35">
      <c r="A10355" s="7" t="s">
        <v>1130</v>
      </c>
      <c r="B10355" s="8">
        <v>41240</v>
      </c>
      <c r="C10355" s="9">
        <v>16.2</v>
      </c>
      <c r="D10355" s="10">
        <v>70045</v>
      </c>
    </row>
    <row r="10356" spans="1:4" x14ac:dyDescent="0.35">
      <c r="A10356" s="7" t="s">
        <v>1130</v>
      </c>
      <c r="B10356" s="8">
        <v>41199</v>
      </c>
      <c r="C10356" s="9">
        <v>21.45</v>
      </c>
      <c r="D10356" s="10">
        <v>70099</v>
      </c>
    </row>
    <row r="10357" spans="1:4" x14ac:dyDescent="0.35">
      <c r="A10357" s="7" t="s">
        <v>1130</v>
      </c>
      <c r="B10357" s="8">
        <v>41248</v>
      </c>
      <c r="C10357" s="9">
        <v>16.45</v>
      </c>
      <c r="D10357" s="10">
        <v>20042</v>
      </c>
    </row>
    <row r="10358" spans="1:4" x14ac:dyDescent="0.35">
      <c r="A10358" s="7" t="s">
        <v>1130</v>
      </c>
      <c r="B10358" s="8">
        <v>41296</v>
      </c>
      <c r="C10358" s="9">
        <v>16.45</v>
      </c>
      <c r="D10358" s="10">
        <v>90016</v>
      </c>
    </row>
    <row r="10359" spans="1:4" x14ac:dyDescent="0.35">
      <c r="A10359" s="7" t="s">
        <v>1130</v>
      </c>
      <c r="B10359" s="8">
        <v>41298</v>
      </c>
      <c r="C10359" s="9">
        <v>15.45</v>
      </c>
      <c r="D10359" s="10">
        <v>70048</v>
      </c>
    </row>
    <row r="10360" spans="1:4" x14ac:dyDescent="0.35">
      <c r="A10360" s="7" t="s">
        <v>1130</v>
      </c>
      <c r="B10360" s="8">
        <v>41352</v>
      </c>
      <c r="C10360" s="9">
        <v>16.2</v>
      </c>
      <c r="D10360" s="10">
        <v>20039</v>
      </c>
    </row>
    <row r="10361" spans="1:4" x14ac:dyDescent="0.35">
      <c r="A10361" s="7" t="s">
        <v>1130</v>
      </c>
      <c r="B10361" s="8">
        <v>41360</v>
      </c>
      <c r="C10361" s="9">
        <v>19.399999999999999</v>
      </c>
      <c r="D10361" s="10">
        <v>70041</v>
      </c>
    </row>
    <row r="10362" spans="1:4" x14ac:dyDescent="0.35">
      <c r="A10362" s="7" t="s">
        <v>1130</v>
      </c>
      <c r="B10362" s="8">
        <v>41360</v>
      </c>
      <c r="C10362" s="9">
        <v>21</v>
      </c>
      <c r="D10362" s="10">
        <v>70041</v>
      </c>
    </row>
    <row r="10363" spans="1:4" x14ac:dyDescent="0.35">
      <c r="A10363" s="7" t="s">
        <v>1130</v>
      </c>
      <c r="B10363" s="8">
        <v>41366</v>
      </c>
      <c r="C10363" s="9">
        <v>17.75</v>
      </c>
      <c r="D10363" s="10">
        <v>70051</v>
      </c>
    </row>
    <row r="10364" spans="1:4" x14ac:dyDescent="0.35">
      <c r="A10364" s="7" t="s">
        <v>1130</v>
      </c>
      <c r="B10364" s="8">
        <v>41387</v>
      </c>
      <c r="C10364" s="9">
        <v>16.2</v>
      </c>
      <c r="D10364" s="10">
        <v>70036</v>
      </c>
    </row>
    <row r="10365" spans="1:4" x14ac:dyDescent="0.35">
      <c r="A10365" s="7" t="s">
        <v>1130</v>
      </c>
      <c r="B10365" s="8">
        <v>41394</v>
      </c>
      <c r="C10365" s="9">
        <v>19.2</v>
      </c>
      <c r="D10365" s="10">
        <v>70035</v>
      </c>
    </row>
    <row r="10366" spans="1:4" x14ac:dyDescent="0.35">
      <c r="A10366" s="7" t="s">
        <v>1130</v>
      </c>
      <c r="B10366" s="8">
        <v>41396</v>
      </c>
      <c r="C10366" s="9">
        <v>19</v>
      </c>
      <c r="D10366" s="10">
        <v>10053</v>
      </c>
    </row>
    <row r="10367" spans="1:4" x14ac:dyDescent="0.35">
      <c r="A10367" s="7" t="s">
        <v>1130</v>
      </c>
      <c r="B10367" s="8">
        <v>41409</v>
      </c>
      <c r="C10367" s="9">
        <v>16.2</v>
      </c>
      <c r="D10367" s="10">
        <v>20029</v>
      </c>
    </row>
    <row r="10368" spans="1:4" x14ac:dyDescent="0.35">
      <c r="A10368" s="7" t="s">
        <v>1130</v>
      </c>
      <c r="B10368" s="8">
        <v>41408</v>
      </c>
      <c r="C10368" s="9">
        <v>14.2</v>
      </c>
      <c r="D10368" s="10">
        <v>20040</v>
      </c>
    </row>
    <row r="10369" spans="1:4" x14ac:dyDescent="0.35">
      <c r="A10369" s="7" t="s">
        <v>1130</v>
      </c>
      <c r="B10369" s="8">
        <v>41422</v>
      </c>
      <c r="C10369" s="9">
        <v>17.2</v>
      </c>
      <c r="D10369" s="10">
        <v>70030</v>
      </c>
    </row>
    <row r="10370" spans="1:4" x14ac:dyDescent="0.35">
      <c r="A10370" s="7" t="s">
        <v>1130</v>
      </c>
      <c r="B10370" s="8">
        <v>41423</v>
      </c>
      <c r="C10370" s="9">
        <v>20</v>
      </c>
      <c r="D10370" s="10">
        <v>70044</v>
      </c>
    </row>
    <row r="10371" spans="1:4" x14ac:dyDescent="0.35">
      <c r="A10371" s="7" t="s">
        <v>1130</v>
      </c>
      <c r="B10371" s="8">
        <v>41479</v>
      </c>
      <c r="C10371" s="9">
        <v>21.7</v>
      </c>
      <c r="D10371" s="10">
        <v>70040</v>
      </c>
    </row>
    <row r="10372" spans="1:4" x14ac:dyDescent="0.35">
      <c r="A10372" s="7" t="s">
        <v>1130</v>
      </c>
      <c r="B10372" s="8">
        <v>41492</v>
      </c>
      <c r="C10372" s="9">
        <v>19.399999999999999</v>
      </c>
      <c r="D10372" s="10">
        <v>70041</v>
      </c>
    </row>
    <row r="10373" spans="1:4" x14ac:dyDescent="0.35">
      <c r="A10373" s="7" t="s">
        <v>1130</v>
      </c>
      <c r="B10373" s="8">
        <v>41492</v>
      </c>
      <c r="C10373" s="9">
        <v>21</v>
      </c>
      <c r="D10373" s="10">
        <v>70041</v>
      </c>
    </row>
    <row r="10374" spans="1:4" x14ac:dyDescent="0.35">
      <c r="A10374" s="7" t="s">
        <v>1130</v>
      </c>
      <c r="B10374" s="8">
        <v>41507</v>
      </c>
      <c r="C10374" s="9">
        <v>23</v>
      </c>
      <c r="D10374" s="10">
        <v>70056</v>
      </c>
    </row>
    <row r="10375" spans="1:4" x14ac:dyDescent="0.35">
      <c r="A10375" s="7" t="s">
        <v>1130</v>
      </c>
      <c r="B10375" s="8">
        <v>41506</v>
      </c>
      <c r="C10375" s="9">
        <v>21.15</v>
      </c>
      <c r="D10375" s="10">
        <v>10045</v>
      </c>
    </row>
    <row r="10376" spans="1:4" x14ac:dyDescent="0.35">
      <c r="A10376" s="7" t="s">
        <v>1130</v>
      </c>
      <c r="B10376" s="8">
        <v>41508</v>
      </c>
      <c r="C10376" s="9">
        <v>21.45</v>
      </c>
      <c r="D10376" s="10">
        <v>10068</v>
      </c>
    </row>
    <row r="10377" spans="1:4" x14ac:dyDescent="0.35">
      <c r="A10377" s="7" t="s">
        <v>1130</v>
      </c>
      <c r="B10377" s="8">
        <v>41513</v>
      </c>
      <c r="C10377" s="9">
        <v>71.849999999999994</v>
      </c>
      <c r="D10377" s="10">
        <v>80042</v>
      </c>
    </row>
    <row r="10378" spans="1:4" x14ac:dyDescent="0.35">
      <c r="A10378" s="7" t="s">
        <v>1130</v>
      </c>
      <c r="B10378" s="8">
        <v>41521</v>
      </c>
      <c r="C10378" s="9">
        <v>14.45</v>
      </c>
      <c r="D10378" s="10">
        <v>10052</v>
      </c>
    </row>
    <row r="10379" spans="1:4" x14ac:dyDescent="0.35">
      <c r="A10379" s="7" t="s">
        <v>1130</v>
      </c>
      <c r="B10379" s="8">
        <v>41528</v>
      </c>
      <c r="C10379" s="9">
        <v>14.2</v>
      </c>
      <c r="D10379" s="10">
        <v>10046</v>
      </c>
    </row>
    <row r="10380" spans="1:4" x14ac:dyDescent="0.35">
      <c r="A10380" s="7" t="s">
        <v>1130</v>
      </c>
      <c r="B10380" s="8">
        <v>41540</v>
      </c>
      <c r="C10380" s="9">
        <v>16.2</v>
      </c>
      <c r="D10380" s="10">
        <v>90021</v>
      </c>
    </row>
    <row r="10381" spans="1:4" x14ac:dyDescent="0.35">
      <c r="A10381" s="7" t="s">
        <v>1130</v>
      </c>
      <c r="B10381" s="8">
        <v>41548</v>
      </c>
      <c r="C10381" s="9">
        <v>18.2</v>
      </c>
      <c r="D10381" s="10">
        <v>30046</v>
      </c>
    </row>
    <row r="10382" spans="1:4" x14ac:dyDescent="0.35">
      <c r="A10382" s="7" t="s">
        <v>1131</v>
      </c>
      <c r="B10382" s="8">
        <v>41199</v>
      </c>
      <c r="C10382" s="9">
        <v>29.25</v>
      </c>
      <c r="D10382" s="10">
        <v>90024</v>
      </c>
    </row>
    <row r="10383" spans="1:4" x14ac:dyDescent="0.35">
      <c r="A10383" s="7" t="s">
        <v>1132</v>
      </c>
      <c r="B10383" s="8">
        <v>41200</v>
      </c>
      <c r="C10383" s="9">
        <v>9.9499999999999993</v>
      </c>
      <c r="D10383" s="10">
        <v>80019</v>
      </c>
    </row>
    <row r="10384" spans="1:4" x14ac:dyDescent="0.35">
      <c r="A10384" s="7" t="s">
        <v>1133</v>
      </c>
      <c r="B10384" s="8">
        <v>41200</v>
      </c>
      <c r="C10384" s="9">
        <v>12.95</v>
      </c>
      <c r="D10384" s="10">
        <v>80020</v>
      </c>
    </row>
    <row r="10385" spans="1:4" x14ac:dyDescent="0.35">
      <c r="A10385" s="7" t="s">
        <v>1134</v>
      </c>
      <c r="B10385" s="8">
        <v>41200</v>
      </c>
      <c r="C10385" s="9">
        <v>20</v>
      </c>
      <c r="D10385" s="10">
        <v>80088</v>
      </c>
    </row>
    <row r="10386" spans="1:4" x14ac:dyDescent="0.35">
      <c r="A10386" s="7" t="s">
        <v>1134</v>
      </c>
      <c r="B10386" s="8">
        <v>41389</v>
      </c>
      <c r="C10386" s="9">
        <v>37.25</v>
      </c>
      <c r="D10386" s="10">
        <v>20018</v>
      </c>
    </row>
    <row r="10387" spans="1:4" x14ac:dyDescent="0.35">
      <c r="A10387" s="7" t="s">
        <v>1135</v>
      </c>
      <c r="B10387" s="8">
        <v>41205</v>
      </c>
      <c r="C10387" s="9">
        <v>20.25</v>
      </c>
      <c r="D10387" s="10">
        <v>30032</v>
      </c>
    </row>
    <row r="10388" spans="1:4" x14ac:dyDescent="0.35">
      <c r="A10388" s="7" t="s">
        <v>1135</v>
      </c>
      <c r="B10388" s="8">
        <v>41220</v>
      </c>
      <c r="C10388" s="9">
        <v>26.45</v>
      </c>
      <c r="D10388" s="10">
        <v>10037</v>
      </c>
    </row>
    <row r="10389" spans="1:4" x14ac:dyDescent="0.35">
      <c r="A10389" s="7" t="s">
        <v>1136</v>
      </c>
      <c r="B10389" s="8">
        <v>41199</v>
      </c>
      <c r="C10389" s="9">
        <v>49.41</v>
      </c>
      <c r="D10389" s="10">
        <v>70088</v>
      </c>
    </row>
    <row r="10390" spans="1:4" x14ac:dyDescent="0.35">
      <c r="A10390" s="7" t="s">
        <v>1137</v>
      </c>
      <c r="B10390" s="8">
        <v>41199</v>
      </c>
      <c r="C10390" s="9">
        <v>29.45</v>
      </c>
      <c r="D10390" s="10">
        <v>70061</v>
      </c>
    </row>
    <row r="10391" spans="1:4" x14ac:dyDescent="0.35">
      <c r="A10391" s="7" t="s">
        <v>1138</v>
      </c>
      <c r="B10391" s="8">
        <v>41325</v>
      </c>
      <c r="C10391" s="9">
        <v>29.45</v>
      </c>
      <c r="D10391" s="10">
        <v>20024</v>
      </c>
    </row>
    <row r="10392" spans="1:4" x14ac:dyDescent="0.35">
      <c r="A10392" s="7" t="s">
        <v>1138</v>
      </c>
      <c r="B10392" s="8">
        <v>41354</v>
      </c>
      <c r="C10392" s="9">
        <v>10.95</v>
      </c>
      <c r="D10392" s="10">
        <v>70025</v>
      </c>
    </row>
    <row r="10393" spans="1:4" x14ac:dyDescent="0.35">
      <c r="A10393" s="7" t="s">
        <v>1138</v>
      </c>
      <c r="B10393" s="8">
        <v>41367</v>
      </c>
      <c r="C10393" s="9">
        <v>10.199999999999999</v>
      </c>
      <c r="D10393" s="10">
        <v>70027</v>
      </c>
    </row>
    <row r="10394" spans="1:4" x14ac:dyDescent="0.35">
      <c r="A10394" s="7" t="s">
        <v>1138</v>
      </c>
      <c r="B10394" s="8">
        <v>41395</v>
      </c>
      <c r="C10394" s="9">
        <v>29.45</v>
      </c>
      <c r="D10394" s="10">
        <v>10028</v>
      </c>
    </row>
    <row r="10395" spans="1:4" x14ac:dyDescent="0.35">
      <c r="A10395" s="7" t="s">
        <v>1138</v>
      </c>
      <c r="B10395" s="8">
        <v>41416</v>
      </c>
      <c r="C10395" s="9">
        <v>29.45</v>
      </c>
      <c r="D10395" s="10">
        <v>10064</v>
      </c>
    </row>
    <row r="10396" spans="1:4" x14ac:dyDescent="0.35">
      <c r="A10396" s="7" t="s">
        <v>1138</v>
      </c>
      <c r="B10396" s="8">
        <v>41430</v>
      </c>
      <c r="C10396" s="9">
        <v>19.45</v>
      </c>
      <c r="D10396" s="10">
        <v>70035</v>
      </c>
    </row>
    <row r="10397" spans="1:4" x14ac:dyDescent="0.35">
      <c r="A10397" s="7" t="s">
        <v>1138</v>
      </c>
      <c r="B10397" s="8">
        <v>41450</v>
      </c>
      <c r="C10397" s="9">
        <v>29.45</v>
      </c>
      <c r="D10397" s="10">
        <v>20007</v>
      </c>
    </row>
    <row r="10398" spans="1:4" x14ac:dyDescent="0.35">
      <c r="A10398" s="7" t="s">
        <v>1138</v>
      </c>
      <c r="B10398" s="8">
        <v>41494</v>
      </c>
      <c r="C10398" s="9">
        <v>30.45</v>
      </c>
      <c r="D10398" s="10">
        <v>20015</v>
      </c>
    </row>
    <row r="10399" spans="1:4" x14ac:dyDescent="0.35">
      <c r="A10399" s="7" t="s">
        <v>1138</v>
      </c>
      <c r="B10399" s="8">
        <v>41500</v>
      </c>
      <c r="C10399" s="9">
        <v>29.45</v>
      </c>
      <c r="D10399" s="10">
        <v>70017</v>
      </c>
    </row>
    <row r="10400" spans="1:4" x14ac:dyDescent="0.35">
      <c r="A10400" s="7" t="s">
        <v>1138</v>
      </c>
      <c r="B10400" s="8">
        <v>41508</v>
      </c>
      <c r="C10400" s="9">
        <v>24.45</v>
      </c>
      <c r="D10400" s="10">
        <v>10048</v>
      </c>
    </row>
    <row r="10401" spans="1:4" x14ac:dyDescent="0.35">
      <c r="A10401" s="7" t="s">
        <v>1138</v>
      </c>
      <c r="B10401" s="8">
        <v>41521</v>
      </c>
      <c r="C10401" s="9">
        <v>24.2</v>
      </c>
      <c r="D10401" s="10">
        <v>20009</v>
      </c>
    </row>
    <row r="10402" spans="1:4" x14ac:dyDescent="0.35">
      <c r="A10402" s="7" t="s">
        <v>1139</v>
      </c>
      <c r="B10402" s="8">
        <v>41195</v>
      </c>
      <c r="C10402" s="9">
        <v>3</v>
      </c>
      <c r="D10402" s="10">
        <v>90054</v>
      </c>
    </row>
    <row r="10403" spans="1:4" x14ac:dyDescent="0.35">
      <c r="A10403" s="7" t="s">
        <v>1140</v>
      </c>
      <c r="B10403" s="8">
        <v>41209</v>
      </c>
      <c r="C10403" s="9">
        <v>21.45</v>
      </c>
      <c r="D10403" s="10">
        <v>30019</v>
      </c>
    </row>
    <row r="10404" spans="1:4" x14ac:dyDescent="0.35">
      <c r="A10404" s="7" t="s">
        <v>1140</v>
      </c>
      <c r="B10404" s="8">
        <v>41217</v>
      </c>
      <c r="C10404" s="9">
        <v>3.5</v>
      </c>
      <c r="D10404" s="10">
        <v>50016</v>
      </c>
    </row>
    <row r="10405" spans="1:4" x14ac:dyDescent="0.35">
      <c r="A10405" s="7" t="s">
        <v>1140</v>
      </c>
      <c r="B10405" s="8">
        <v>41244</v>
      </c>
      <c r="C10405" s="9">
        <v>10.5</v>
      </c>
      <c r="D10405" s="10">
        <v>50152</v>
      </c>
    </row>
    <row r="10406" spans="1:4" x14ac:dyDescent="0.35">
      <c r="A10406" s="7" t="s">
        <v>1140</v>
      </c>
      <c r="B10406" s="8">
        <v>41195</v>
      </c>
      <c r="C10406" s="9">
        <v>0.01</v>
      </c>
      <c r="D10406" s="10">
        <v>90039</v>
      </c>
    </row>
    <row r="10407" spans="1:4" x14ac:dyDescent="0.35">
      <c r="A10407" s="7" t="s">
        <v>1140</v>
      </c>
      <c r="B10407" s="8">
        <v>41251</v>
      </c>
      <c r="C10407" s="9">
        <v>5.5</v>
      </c>
      <c r="D10407" s="10">
        <v>50050</v>
      </c>
    </row>
    <row r="10408" spans="1:4" x14ac:dyDescent="0.35">
      <c r="A10408" s="7" t="s">
        <v>1140</v>
      </c>
      <c r="B10408" s="8">
        <v>41264</v>
      </c>
      <c r="C10408" s="9">
        <v>5.5</v>
      </c>
      <c r="D10408" s="10">
        <v>50033</v>
      </c>
    </row>
    <row r="10409" spans="1:4" x14ac:dyDescent="0.35">
      <c r="A10409" s="7" t="s">
        <v>1140</v>
      </c>
      <c r="B10409" s="8">
        <v>41335</v>
      </c>
      <c r="C10409" s="9">
        <v>5.5</v>
      </c>
      <c r="D10409" s="10">
        <v>50139</v>
      </c>
    </row>
    <row r="10410" spans="1:4" x14ac:dyDescent="0.35">
      <c r="A10410" s="7" t="s">
        <v>1140</v>
      </c>
      <c r="B10410" s="8">
        <v>41383</v>
      </c>
      <c r="C10410" s="9">
        <v>51.4</v>
      </c>
      <c r="D10410" s="10">
        <v>80035</v>
      </c>
    </row>
    <row r="10411" spans="1:4" x14ac:dyDescent="0.35">
      <c r="A10411" s="7" t="s">
        <v>1140</v>
      </c>
      <c r="B10411" s="8">
        <v>41472</v>
      </c>
      <c r="C10411" s="9">
        <v>19.25</v>
      </c>
      <c r="D10411" s="10">
        <v>50008</v>
      </c>
    </row>
    <row r="10412" spans="1:4" x14ac:dyDescent="0.35">
      <c r="A10412" s="7" t="s">
        <v>1141</v>
      </c>
      <c r="B10412" s="8">
        <v>41252</v>
      </c>
      <c r="C10412" s="9">
        <v>29.41</v>
      </c>
      <c r="D10412" s="10">
        <v>70028</v>
      </c>
    </row>
    <row r="10413" spans="1:4" x14ac:dyDescent="0.35">
      <c r="A10413" s="7" t="s">
        <v>1142</v>
      </c>
      <c r="B10413" s="8">
        <v>41195</v>
      </c>
      <c r="C10413" s="9">
        <v>3</v>
      </c>
      <c r="D10413" s="10">
        <v>90055</v>
      </c>
    </row>
    <row r="10414" spans="1:4" x14ac:dyDescent="0.35">
      <c r="A10414" s="7" t="s">
        <v>1143</v>
      </c>
      <c r="B10414" s="8">
        <v>41195</v>
      </c>
      <c r="C10414" s="9">
        <v>54.45</v>
      </c>
      <c r="D10414" s="10">
        <v>70129</v>
      </c>
    </row>
    <row r="10415" spans="1:4" x14ac:dyDescent="0.35">
      <c r="A10415" s="7" t="s">
        <v>1143</v>
      </c>
      <c r="B10415" s="8">
        <v>41275</v>
      </c>
      <c r="C10415" s="9">
        <v>9.25</v>
      </c>
      <c r="D10415" s="10">
        <v>10013</v>
      </c>
    </row>
    <row r="10416" spans="1:4" x14ac:dyDescent="0.35">
      <c r="A10416" s="7" t="s">
        <v>1144</v>
      </c>
      <c r="B10416" s="8">
        <v>41195</v>
      </c>
      <c r="C10416" s="9">
        <v>134.85</v>
      </c>
      <c r="D10416" s="10">
        <v>20042</v>
      </c>
    </row>
    <row r="10417" spans="1:4" x14ac:dyDescent="0.35">
      <c r="A10417" s="7" t="s">
        <v>1145</v>
      </c>
      <c r="B10417" s="8">
        <v>41195</v>
      </c>
      <c r="C10417" s="9">
        <v>59.5</v>
      </c>
      <c r="D10417" s="10">
        <v>30074</v>
      </c>
    </row>
    <row r="10418" spans="1:4" x14ac:dyDescent="0.35">
      <c r="A10418" s="7" t="s">
        <v>1146</v>
      </c>
      <c r="B10418" s="8">
        <v>41195</v>
      </c>
      <c r="C10418" s="9">
        <v>22.9</v>
      </c>
      <c r="D10418" s="10">
        <v>90072</v>
      </c>
    </row>
    <row r="10419" spans="1:4" x14ac:dyDescent="0.35">
      <c r="A10419" s="7" t="s">
        <v>1147</v>
      </c>
      <c r="B10419" s="8">
        <v>41195</v>
      </c>
      <c r="C10419" s="9">
        <v>46.35</v>
      </c>
      <c r="D10419" s="10">
        <v>90073</v>
      </c>
    </row>
    <row r="10420" spans="1:4" x14ac:dyDescent="0.35">
      <c r="A10420" s="7" t="s">
        <v>1148</v>
      </c>
      <c r="B10420" s="8">
        <v>41195</v>
      </c>
      <c r="C10420" s="9">
        <v>46.8</v>
      </c>
      <c r="D10420" s="10">
        <v>90076</v>
      </c>
    </row>
    <row r="10421" spans="1:4" x14ac:dyDescent="0.35">
      <c r="A10421" s="7" t="s">
        <v>1149</v>
      </c>
      <c r="B10421" s="8">
        <v>41195</v>
      </c>
      <c r="C10421" s="9">
        <v>30.5</v>
      </c>
      <c r="D10421" s="10">
        <v>90062</v>
      </c>
    </row>
    <row r="10422" spans="1:4" x14ac:dyDescent="0.35">
      <c r="A10422" s="7" t="s">
        <v>1150</v>
      </c>
      <c r="B10422" s="8">
        <v>41199</v>
      </c>
      <c r="C10422" s="9">
        <v>12.65</v>
      </c>
      <c r="D10422" s="10">
        <v>70063</v>
      </c>
    </row>
    <row r="10423" spans="1:4" x14ac:dyDescent="0.35">
      <c r="A10423" s="7" t="s">
        <v>1151</v>
      </c>
      <c r="B10423" s="8">
        <v>41195</v>
      </c>
      <c r="C10423" s="9">
        <v>83.55</v>
      </c>
      <c r="D10423" s="10">
        <v>90059</v>
      </c>
    </row>
    <row r="10424" spans="1:4" x14ac:dyDescent="0.35">
      <c r="A10424" s="7" t="s">
        <v>1152</v>
      </c>
      <c r="B10424" s="8">
        <v>41195</v>
      </c>
      <c r="C10424" s="9">
        <v>129.1</v>
      </c>
      <c r="D10424" s="10">
        <v>70110</v>
      </c>
    </row>
    <row r="10425" spans="1:4" x14ac:dyDescent="0.35">
      <c r="A10425" s="7" t="s">
        <v>1153</v>
      </c>
      <c r="B10425" s="8">
        <v>41195</v>
      </c>
      <c r="C10425" s="9">
        <v>73.400000000000006</v>
      </c>
      <c r="D10425" s="10">
        <v>80165</v>
      </c>
    </row>
    <row r="10426" spans="1:4" x14ac:dyDescent="0.35">
      <c r="A10426" s="7" t="s">
        <v>1154</v>
      </c>
      <c r="B10426" s="8">
        <v>41200</v>
      </c>
      <c r="C10426" s="9">
        <v>14.65</v>
      </c>
      <c r="D10426" s="10">
        <v>80015</v>
      </c>
    </row>
    <row r="10427" spans="1:4" x14ac:dyDescent="0.35">
      <c r="A10427" s="7" t="s">
        <v>1154</v>
      </c>
      <c r="B10427" s="8">
        <v>41271</v>
      </c>
      <c r="C10427" s="9">
        <v>16.95</v>
      </c>
      <c r="D10427" s="10">
        <v>90004</v>
      </c>
    </row>
    <row r="10428" spans="1:4" x14ac:dyDescent="0.35">
      <c r="A10428" s="7" t="s">
        <v>1154</v>
      </c>
      <c r="B10428" s="8">
        <v>41312</v>
      </c>
      <c r="C10428" s="9">
        <v>13.65</v>
      </c>
      <c r="D10428" s="10">
        <v>90005</v>
      </c>
    </row>
    <row r="10429" spans="1:4" x14ac:dyDescent="0.35">
      <c r="A10429" s="7" t="s">
        <v>1154</v>
      </c>
      <c r="B10429" s="8">
        <v>41320</v>
      </c>
      <c r="C10429" s="9">
        <v>18.649999999999999</v>
      </c>
      <c r="D10429" s="10">
        <v>80009</v>
      </c>
    </row>
    <row r="10430" spans="1:4" x14ac:dyDescent="0.35">
      <c r="A10430" s="7" t="s">
        <v>1154</v>
      </c>
      <c r="B10430" s="8">
        <v>41556</v>
      </c>
      <c r="C10430" s="9">
        <v>17.25</v>
      </c>
      <c r="D10430" s="10">
        <v>30008</v>
      </c>
    </row>
    <row r="10431" spans="1:4" x14ac:dyDescent="0.35">
      <c r="A10431" s="7" t="s">
        <v>1154</v>
      </c>
      <c r="B10431" s="8">
        <v>41572</v>
      </c>
      <c r="C10431" s="9">
        <v>2.75</v>
      </c>
      <c r="D10431" s="10">
        <v>10037</v>
      </c>
    </row>
    <row r="10432" spans="1:4" x14ac:dyDescent="0.35">
      <c r="A10432" s="7" t="s">
        <v>1155</v>
      </c>
      <c r="B10432" s="8">
        <v>41199</v>
      </c>
      <c r="C10432" s="9">
        <v>5.5</v>
      </c>
      <c r="D10432" s="10">
        <v>70121</v>
      </c>
    </row>
    <row r="10433" spans="1:4" x14ac:dyDescent="0.35">
      <c r="A10433" s="7" t="s">
        <v>1155</v>
      </c>
      <c r="B10433" s="8">
        <v>41200</v>
      </c>
      <c r="C10433" s="9">
        <v>0.5</v>
      </c>
      <c r="D10433" s="10">
        <v>70115</v>
      </c>
    </row>
    <row r="10434" spans="1:4" x14ac:dyDescent="0.35">
      <c r="A10434" s="7" t="s">
        <v>1156</v>
      </c>
      <c r="B10434" s="8">
        <v>41200</v>
      </c>
      <c r="C10434" s="9">
        <v>0.01</v>
      </c>
      <c r="D10434" s="10">
        <v>10012</v>
      </c>
    </row>
    <row r="10435" spans="1:4" x14ac:dyDescent="0.35">
      <c r="A10435" s="7" t="s">
        <v>1157</v>
      </c>
      <c r="B10435" s="8">
        <v>41207</v>
      </c>
      <c r="C10435" s="9">
        <v>16.75</v>
      </c>
      <c r="D10435" s="10">
        <v>50126</v>
      </c>
    </row>
    <row r="10436" spans="1:4" x14ac:dyDescent="0.35">
      <c r="A10436" s="7" t="s">
        <v>1157</v>
      </c>
      <c r="B10436" s="8">
        <v>41214</v>
      </c>
      <c r="C10436" s="9">
        <v>18.25</v>
      </c>
      <c r="D10436" s="10">
        <v>30032</v>
      </c>
    </row>
    <row r="10437" spans="1:4" x14ac:dyDescent="0.35">
      <c r="A10437" s="7" t="s">
        <v>1157</v>
      </c>
      <c r="B10437" s="8">
        <v>41218</v>
      </c>
      <c r="C10437" s="9">
        <v>15</v>
      </c>
      <c r="D10437" s="10">
        <v>30029</v>
      </c>
    </row>
    <row r="10438" spans="1:4" x14ac:dyDescent="0.35">
      <c r="A10438" s="7" t="s">
        <v>1157</v>
      </c>
      <c r="B10438" s="8">
        <v>41242</v>
      </c>
      <c r="C10438" s="9">
        <v>49.35</v>
      </c>
      <c r="D10438" s="10">
        <v>20040</v>
      </c>
    </row>
    <row r="10439" spans="1:4" x14ac:dyDescent="0.35">
      <c r="A10439" s="7" t="s">
        <v>1157</v>
      </c>
      <c r="B10439" s="8">
        <v>41220</v>
      </c>
      <c r="C10439" s="9">
        <v>31.5</v>
      </c>
      <c r="D10439" s="10">
        <v>30069</v>
      </c>
    </row>
    <row r="10440" spans="1:4" x14ac:dyDescent="0.35">
      <c r="A10440" s="7" t="s">
        <v>1157</v>
      </c>
      <c r="B10440" s="8">
        <v>41228</v>
      </c>
      <c r="C10440" s="9">
        <v>9</v>
      </c>
      <c r="D10440" s="10">
        <v>20012</v>
      </c>
    </row>
    <row r="10441" spans="1:4" x14ac:dyDescent="0.35">
      <c r="A10441" s="7" t="s">
        <v>1157</v>
      </c>
      <c r="B10441" s="8">
        <v>41200</v>
      </c>
      <c r="C10441" s="9">
        <v>0.01</v>
      </c>
      <c r="D10441" s="10">
        <v>10011</v>
      </c>
    </row>
    <row r="10442" spans="1:4" x14ac:dyDescent="0.35">
      <c r="A10442" s="7" t="s">
        <v>1157</v>
      </c>
      <c r="B10442" s="8">
        <v>41249</v>
      </c>
      <c r="C10442" s="9">
        <v>50.15</v>
      </c>
      <c r="D10442" s="10">
        <v>30024</v>
      </c>
    </row>
    <row r="10443" spans="1:4" x14ac:dyDescent="0.35">
      <c r="A10443" s="7" t="s">
        <v>1157</v>
      </c>
      <c r="B10443" s="8">
        <v>41263</v>
      </c>
      <c r="C10443" s="9">
        <v>18.25</v>
      </c>
      <c r="D10443" s="10">
        <v>20016</v>
      </c>
    </row>
    <row r="10444" spans="1:4" x14ac:dyDescent="0.35">
      <c r="A10444" s="7" t="s">
        <v>1157</v>
      </c>
      <c r="B10444" s="8">
        <v>41263</v>
      </c>
      <c r="C10444" s="9">
        <v>16.5</v>
      </c>
      <c r="D10444" s="10">
        <v>20016</v>
      </c>
    </row>
    <row r="10445" spans="1:4" x14ac:dyDescent="0.35">
      <c r="A10445" s="7" t="s">
        <v>1157</v>
      </c>
      <c r="B10445" s="8">
        <v>41263</v>
      </c>
      <c r="C10445" s="9">
        <v>118.7</v>
      </c>
      <c r="D10445" s="10">
        <v>20016</v>
      </c>
    </row>
    <row r="10446" spans="1:4" x14ac:dyDescent="0.35">
      <c r="A10446" s="7" t="s">
        <v>1157</v>
      </c>
      <c r="B10446" s="8">
        <v>41270</v>
      </c>
      <c r="C10446" s="9">
        <v>22.25</v>
      </c>
      <c r="D10446" s="10">
        <v>20029</v>
      </c>
    </row>
    <row r="10447" spans="1:4" x14ac:dyDescent="0.35">
      <c r="A10447" s="7" t="s">
        <v>1157</v>
      </c>
      <c r="B10447" s="8">
        <v>41284</v>
      </c>
      <c r="C10447" s="9">
        <v>17</v>
      </c>
      <c r="D10447" s="10">
        <v>20033</v>
      </c>
    </row>
    <row r="10448" spans="1:4" x14ac:dyDescent="0.35">
      <c r="A10448" s="7" t="s">
        <v>1157</v>
      </c>
      <c r="B10448" s="8">
        <v>41284</v>
      </c>
      <c r="C10448" s="9">
        <v>15.75</v>
      </c>
      <c r="D10448" s="10">
        <v>20033</v>
      </c>
    </row>
    <row r="10449" spans="1:4" x14ac:dyDescent="0.35">
      <c r="A10449" s="7" t="s">
        <v>1157</v>
      </c>
      <c r="B10449" s="8">
        <v>41298</v>
      </c>
      <c r="C10449" s="9">
        <v>34.119999999999997</v>
      </c>
      <c r="D10449" s="10">
        <v>20035</v>
      </c>
    </row>
    <row r="10450" spans="1:4" x14ac:dyDescent="0.35">
      <c r="A10450" s="7" t="s">
        <v>1157</v>
      </c>
      <c r="B10450" s="8">
        <v>41305</v>
      </c>
      <c r="C10450" s="9">
        <v>5.25</v>
      </c>
      <c r="D10450" s="10">
        <v>20032</v>
      </c>
    </row>
    <row r="10451" spans="1:4" x14ac:dyDescent="0.35">
      <c r="A10451" s="7" t="s">
        <v>1157</v>
      </c>
      <c r="B10451" s="8">
        <v>41319</v>
      </c>
      <c r="C10451" s="9">
        <v>39.25</v>
      </c>
      <c r="D10451" s="10">
        <v>30062</v>
      </c>
    </row>
    <row r="10452" spans="1:4" x14ac:dyDescent="0.35">
      <c r="A10452" s="7" t="s">
        <v>1157</v>
      </c>
      <c r="B10452" s="8">
        <v>41340</v>
      </c>
      <c r="C10452" s="9">
        <v>17</v>
      </c>
      <c r="D10452" s="10">
        <v>20033</v>
      </c>
    </row>
    <row r="10453" spans="1:4" x14ac:dyDescent="0.35">
      <c r="A10453" s="7" t="s">
        <v>1157</v>
      </c>
      <c r="B10453" s="8">
        <v>41340</v>
      </c>
      <c r="C10453" s="9">
        <v>15.75</v>
      </c>
      <c r="D10453" s="10">
        <v>20033</v>
      </c>
    </row>
    <row r="10454" spans="1:4" x14ac:dyDescent="0.35">
      <c r="A10454" s="7" t="s">
        <v>1157</v>
      </c>
      <c r="B10454" s="8">
        <v>41355</v>
      </c>
      <c r="C10454" s="9">
        <v>15</v>
      </c>
      <c r="D10454" s="10">
        <v>30023</v>
      </c>
    </row>
    <row r="10455" spans="1:4" x14ac:dyDescent="0.35">
      <c r="A10455" s="7" t="s">
        <v>1157</v>
      </c>
      <c r="B10455" s="8">
        <v>41360</v>
      </c>
      <c r="C10455" s="9">
        <v>11.75</v>
      </c>
      <c r="D10455" s="10">
        <v>20034</v>
      </c>
    </row>
    <row r="10456" spans="1:4" x14ac:dyDescent="0.35">
      <c r="A10456" s="7" t="s">
        <v>1157</v>
      </c>
      <c r="B10456" s="8">
        <v>41368</v>
      </c>
      <c r="C10456" s="9">
        <v>19</v>
      </c>
      <c r="D10456" s="10">
        <v>20044</v>
      </c>
    </row>
    <row r="10457" spans="1:4" x14ac:dyDescent="0.35">
      <c r="A10457" s="7" t="s">
        <v>1157</v>
      </c>
      <c r="B10457" s="8">
        <v>41375</v>
      </c>
      <c r="C10457" s="9">
        <v>13</v>
      </c>
      <c r="D10457" s="10">
        <v>30058</v>
      </c>
    </row>
    <row r="10458" spans="1:4" x14ac:dyDescent="0.35">
      <c r="A10458" s="7" t="s">
        <v>1157</v>
      </c>
      <c r="B10458" s="8">
        <v>41388</v>
      </c>
      <c r="C10458" s="9">
        <v>30.4</v>
      </c>
      <c r="D10458" s="10">
        <v>20038</v>
      </c>
    </row>
    <row r="10459" spans="1:4" x14ac:dyDescent="0.35">
      <c r="A10459" s="7" t="s">
        <v>1157</v>
      </c>
      <c r="B10459" s="8">
        <v>41388</v>
      </c>
      <c r="C10459" s="9">
        <v>130.69999999999999</v>
      </c>
      <c r="D10459" s="10">
        <v>20038</v>
      </c>
    </row>
    <row r="10460" spans="1:4" x14ac:dyDescent="0.35">
      <c r="A10460" s="7" t="s">
        <v>1157</v>
      </c>
      <c r="B10460" s="8">
        <v>41388</v>
      </c>
      <c r="C10460" s="9">
        <v>15</v>
      </c>
      <c r="D10460" s="10">
        <v>20038</v>
      </c>
    </row>
    <row r="10461" spans="1:4" x14ac:dyDescent="0.35">
      <c r="A10461" s="7" t="s">
        <v>1157</v>
      </c>
      <c r="B10461" s="8">
        <v>41394</v>
      </c>
      <c r="C10461" s="9">
        <v>18.75</v>
      </c>
      <c r="D10461" s="10">
        <v>20045</v>
      </c>
    </row>
    <row r="10462" spans="1:4" x14ac:dyDescent="0.35">
      <c r="A10462" s="7" t="s">
        <v>1157</v>
      </c>
      <c r="B10462" s="8">
        <v>41431</v>
      </c>
      <c r="C10462" s="9">
        <v>26</v>
      </c>
      <c r="D10462" s="10">
        <v>20125</v>
      </c>
    </row>
    <row r="10463" spans="1:4" x14ac:dyDescent="0.35">
      <c r="A10463" s="7" t="s">
        <v>1157</v>
      </c>
      <c r="B10463" s="8">
        <v>41445</v>
      </c>
      <c r="C10463" s="9">
        <v>21.5</v>
      </c>
      <c r="D10463" s="10">
        <v>20023</v>
      </c>
    </row>
    <row r="10464" spans="1:4" x14ac:dyDescent="0.35">
      <c r="A10464" s="7" t="s">
        <v>1157</v>
      </c>
      <c r="B10464" s="8">
        <v>41466</v>
      </c>
      <c r="C10464" s="9">
        <v>18.25</v>
      </c>
      <c r="D10464" s="10">
        <v>20016</v>
      </c>
    </row>
    <row r="10465" spans="1:4" x14ac:dyDescent="0.35">
      <c r="A10465" s="7" t="s">
        <v>1157</v>
      </c>
      <c r="B10465" s="8">
        <v>41466</v>
      </c>
      <c r="C10465" s="9">
        <v>16.5</v>
      </c>
      <c r="D10465" s="10">
        <v>20016</v>
      </c>
    </row>
    <row r="10466" spans="1:4" x14ac:dyDescent="0.35">
      <c r="A10466" s="7" t="s">
        <v>1157</v>
      </c>
      <c r="B10466" s="8">
        <v>41466</v>
      </c>
      <c r="C10466" s="9">
        <v>118.7</v>
      </c>
      <c r="D10466" s="10">
        <v>20016</v>
      </c>
    </row>
    <row r="10467" spans="1:4" x14ac:dyDescent="0.35">
      <c r="A10467" s="7" t="s">
        <v>1157</v>
      </c>
      <c r="B10467" s="8">
        <v>41473</v>
      </c>
      <c r="C10467" s="9">
        <v>21.5</v>
      </c>
      <c r="D10467" s="10">
        <v>30028</v>
      </c>
    </row>
    <row r="10468" spans="1:4" x14ac:dyDescent="0.35">
      <c r="A10468" s="7" t="s">
        <v>1157</v>
      </c>
      <c r="B10468" s="8">
        <v>41480</v>
      </c>
      <c r="C10468" s="9">
        <v>30.4</v>
      </c>
      <c r="D10468" s="10">
        <v>20038</v>
      </c>
    </row>
    <row r="10469" spans="1:4" x14ac:dyDescent="0.35">
      <c r="A10469" s="7" t="s">
        <v>1157</v>
      </c>
      <c r="B10469" s="8">
        <v>41480</v>
      </c>
      <c r="C10469" s="9">
        <v>130.69999999999999</v>
      </c>
      <c r="D10469" s="10">
        <v>20038</v>
      </c>
    </row>
    <row r="10470" spans="1:4" x14ac:dyDescent="0.35">
      <c r="A10470" s="7" t="s">
        <v>1157</v>
      </c>
      <c r="B10470" s="8">
        <v>41480</v>
      </c>
      <c r="C10470" s="9">
        <v>15</v>
      </c>
      <c r="D10470" s="10">
        <v>20038</v>
      </c>
    </row>
    <row r="10471" spans="1:4" x14ac:dyDescent="0.35">
      <c r="A10471" s="7" t="s">
        <v>1157</v>
      </c>
      <c r="B10471" s="8">
        <v>41482</v>
      </c>
      <c r="C10471" s="9">
        <v>30.4</v>
      </c>
      <c r="D10471" s="10">
        <v>20038</v>
      </c>
    </row>
    <row r="10472" spans="1:4" x14ac:dyDescent="0.35">
      <c r="A10472" s="7" t="s">
        <v>1157</v>
      </c>
      <c r="B10472" s="8">
        <v>41482</v>
      </c>
      <c r="C10472" s="9">
        <v>130.69999999999999</v>
      </c>
      <c r="D10472" s="10">
        <v>20038</v>
      </c>
    </row>
    <row r="10473" spans="1:4" x14ac:dyDescent="0.35">
      <c r="A10473" s="7" t="s">
        <v>1157</v>
      </c>
      <c r="B10473" s="8">
        <v>41482</v>
      </c>
      <c r="C10473" s="9">
        <v>15</v>
      </c>
      <c r="D10473" s="10">
        <v>20038</v>
      </c>
    </row>
    <row r="10474" spans="1:4" x14ac:dyDescent="0.35">
      <c r="A10474" s="7" t="s">
        <v>1157</v>
      </c>
      <c r="B10474" s="8">
        <v>41494</v>
      </c>
      <c r="C10474" s="9">
        <v>16</v>
      </c>
      <c r="D10474" s="10">
        <v>20028</v>
      </c>
    </row>
    <row r="10475" spans="1:4" x14ac:dyDescent="0.35">
      <c r="A10475" s="7" t="s">
        <v>1157</v>
      </c>
      <c r="B10475" s="8">
        <v>41494</v>
      </c>
      <c r="C10475" s="9">
        <v>20.75</v>
      </c>
      <c r="D10475" s="10">
        <v>20028</v>
      </c>
    </row>
    <row r="10476" spans="1:4" x14ac:dyDescent="0.35">
      <c r="A10476" s="7" t="s">
        <v>1157</v>
      </c>
      <c r="B10476" s="8">
        <v>41508</v>
      </c>
      <c r="C10476" s="9">
        <v>16</v>
      </c>
      <c r="D10476" s="10">
        <v>20028</v>
      </c>
    </row>
    <row r="10477" spans="1:4" x14ac:dyDescent="0.35">
      <c r="A10477" s="7" t="s">
        <v>1157</v>
      </c>
      <c r="B10477" s="8">
        <v>41508</v>
      </c>
      <c r="C10477" s="9">
        <v>20.75</v>
      </c>
      <c r="D10477" s="10">
        <v>20028</v>
      </c>
    </row>
    <row r="10478" spans="1:4" x14ac:dyDescent="0.35">
      <c r="A10478" s="7" t="s">
        <v>1157</v>
      </c>
      <c r="B10478" s="8">
        <v>41515</v>
      </c>
      <c r="C10478" s="9">
        <v>10</v>
      </c>
      <c r="D10478" s="10">
        <v>30015</v>
      </c>
    </row>
    <row r="10479" spans="1:4" x14ac:dyDescent="0.35">
      <c r="A10479" s="7" t="s">
        <v>1157</v>
      </c>
      <c r="B10479" s="8">
        <v>41533</v>
      </c>
      <c r="C10479" s="9">
        <v>18.25</v>
      </c>
      <c r="D10479" s="10">
        <v>20016</v>
      </c>
    </row>
    <row r="10480" spans="1:4" x14ac:dyDescent="0.35">
      <c r="A10480" s="7" t="s">
        <v>1157</v>
      </c>
      <c r="B10480" s="8">
        <v>41533</v>
      </c>
      <c r="C10480" s="9">
        <v>16.5</v>
      </c>
      <c r="D10480" s="10">
        <v>20016</v>
      </c>
    </row>
    <row r="10481" spans="1:4" x14ac:dyDescent="0.35">
      <c r="A10481" s="7" t="s">
        <v>1157</v>
      </c>
      <c r="B10481" s="8">
        <v>41533</v>
      </c>
      <c r="C10481" s="9">
        <v>118.7</v>
      </c>
      <c r="D10481" s="10">
        <v>20016</v>
      </c>
    </row>
    <row r="10482" spans="1:4" x14ac:dyDescent="0.35">
      <c r="A10482" s="7" t="s">
        <v>1157</v>
      </c>
      <c r="B10482" s="8">
        <v>41543</v>
      </c>
      <c r="C10482" s="9">
        <v>9.75</v>
      </c>
      <c r="D10482" s="10">
        <v>30045</v>
      </c>
    </row>
    <row r="10483" spans="1:4" x14ac:dyDescent="0.35">
      <c r="A10483" s="7" t="s">
        <v>1157</v>
      </c>
      <c r="B10483" s="8">
        <v>41550</v>
      </c>
      <c r="C10483" s="9">
        <v>22.45</v>
      </c>
      <c r="D10483" s="10">
        <v>30042</v>
      </c>
    </row>
    <row r="10484" spans="1:4" x14ac:dyDescent="0.35">
      <c r="A10484" s="7" t="s">
        <v>1157</v>
      </c>
      <c r="B10484" s="8">
        <v>41571</v>
      </c>
      <c r="C10484" s="9">
        <v>50.7</v>
      </c>
      <c r="D10484" s="10">
        <v>20009</v>
      </c>
    </row>
    <row r="10485" spans="1:4" x14ac:dyDescent="0.35">
      <c r="A10485" s="7" t="s">
        <v>1158</v>
      </c>
      <c r="B10485" s="8">
        <v>41200</v>
      </c>
      <c r="C10485" s="9">
        <v>15.65</v>
      </c>
      <c r="D10485" s="10">
        <v>80014</v>
      </c>
    </row>
    <row r="10486" spans="1:4" x14ac:dyDescent="0.35">
      <c r="A10486" s="7" t="s">
        <v>1159</v>
      </c>
      <c r="B10486" s="8">
        <v>41200</v>
      </c>
      <c r="C10486" s="9">
        <v>36.950000000000003</v>
      </c>
      <c r="D10486" s="10">
        <v>70010</v>
      </c>
    </row>
    <row r="10487" spans="1:4" x14ac:dyDescent="0.35">
      <c r="A10487" s="7" t="s">
        <v>1160</v>
      </c>
      <c r="B10487" s="8">
        <v>41239</v>
      </c>
      <c r="C10487" s="9">
        <v>33.799999999999997</v>
      </c>
      <c r="D10487" s="10">
        <v>80028</v>
      </c>
    </row>
    <row r="10488" spans="1:4" x14ac:dyDescent="0.35">
      <c r="A10488" s="7" t="s">
        <v>1160</v>
      </c>
      <c r="B10488" s="8">
        <v>41257</v>
      </c>
      <c r="C10488" s="9">
        <v>31.05</v>
      </c>
      <c r="D10488" s="10">
        <v>80029</v>
      </c>
    </row>
    <row r="10489" spans="1:4" x14ac:dyDescent="0.35">
      <c r="A10489" s="7" t="s">
        <v>1160</v>
      </c>
      <c r="B10489" s="8">
        <v>41262</v>
      </c>
      <c r="C10489" s="9">
        <v>53.45</v>
      </c>
      <c r="D10489" s="10">
        <v>80027</v>
      </c>
    </row>
    <row r="10490" spans="1:4" x14ac:dyDescent="0.35">
      <c r="A10490" s="7" t="s">
        <v>1160</v>
      </c>
      <c r="B10490" s="8">
        <v>41303</v>
      </c>
      <c r="C10490" s="9">
        <v>31.3</v>
      </c>
      <c r="D10490" s="10">
        <v>30007</v>
      </c>
    </row>
    <row r="10491" spans="1:4" x14ac:dyDescent="0.35">
      <c r="A10491" s="7" t="s">
        <v>1160</v>
      </c>
      <c r="B10491" s="8">
        <v>41338</v>
      </c>
      <c r="C10491" s="9">
        <v>27.3</v>
      </c>
      <c r="D10491" s="10">
        <v>80034</v>
      </c>
    </row>
    <row r="10492" spans="1:4" x14ac:dyDescent="0.35">
      <c r="A10492" s="7" t="s">
        <v>1160</v>
      </c>
      <c r="B10492" s="8">
        <v>41375</v>
      </c>
      <c r="C10492" s="9">
        <v>42.6</v>
      </c>
      <c r="D10492" s="10">
        <v>70017</v>
      </c>
    </row>
    <row r="10493" spans="1:4" x14ac:dyDescent="0.35">
      <c r="A10493" s="7" t="s">
        <v>1160</v>
      </c>
      <c r="B10493" s="8">
        <v>41541</v>
      </c>
      <c r="C10493" s="9">
        <v>20.95</v>
      </c>
      <c r="D10493" s="10">
        <v>80012</v>
      </c>
    </row>
    <row r="10494" spans="1:4" x14ac:dyDescent="0.35">
      <c r="A10494" s="7" t="s">
        <v>1161</v>
      </c>
      <c r="B10494" s="8">
        <v>41205</v>
      </c>
      <c r="C10494" s="9">
        <v>0</v>
      </c>
      <c r="D10494" s="10">
        <v>30036</v>
      </c>
    </row>
    <row r="10495" spans="1:4" x14ac:dyDescent="0.35">
      <c r="A10495" s="7" t="s">
        <v>1161</v>
      </c>
      <c r="B10495" s="8">
        <v>41249</v>
      </c>
      <c r="C10495" s="9">
        <v>3.5</v>
      </c>
      <c r="D10495" s="10">
        <v>50136</v>
      </c>
    </row>
    <row r="10496" spans="1:4" x14ac:dyDescent="0.35">
      <c r="A10496" s="7" t="s">
        <v>1161</v>
      </c>
      <c r="B10496" s="8">
        <v>41317</v>
      </c>
      <c r="C10496" s="9">
        <v>16.5</v>
      </c>
      <c r="D10496" s="10">
        <v>70016</v>
      </c>
    </row>
    <row r="10497" spans="1:4" x14ac:dyDescent="0.35">
      <c r="A10497" s="7" t="s">
        <v>1161</v>
      </c>
      <c r="B10497" s="8">
        <v>41367</v>
      </c>
      <c r="C10497" s="9">
        <v>13</v>
      </c>
      <c r="D10497" s="10">
        <v>70022</v>
      </c>
    </row>
    <row r="10498" spans="1:4" x14ac:dyDescent="0.35">
      <c r="A10498" s="7" t="s">
        <v>1161</v>
      </c>
      <c r="B10498" s="8">
        <v>41382</v>
      </c>
      <c r="C10498" s="9">
        <v>13</v>
      </c>
      <c r="D10498" s="10">
        <v>70034</v>
      </c>
    </row>
    <row r="10499" spans="1:4" x14ac:dyDescent="0.35">
      <c r="A10499" s="7" t="s">
        <v>1161</v>
      </c>
      <c r="B10499" s="8">
        <v>41471</v>
      </c>
      <c r="C10499" s="9">
        <v>4</v>
      </c>
      <c r="D10499" s="10">
        <v>50120</v>
      </c>
    </row>
    <row r="10500" spans="1:4" x14ac:dyDescent="0.35">
      <c r="A10500" s="7" t="s">
        <v>1161</v>
      </c>
      <c r="B10500" s="8">
        <v>41501</v>
      </c>
      <c r="C10500" s="9">
        <v>13.5</v>
      </c>
      <c r="D10500" s="10">
        <v>10057</v>
      </c>
    </row>
    <row r="10501" spans="1:4" x14ac:dyDescent="0.35">
      <c r="A10501" s="7" t="s">
        <v>1161</v>
      </c>
      <c r="B10501" s="8">
        <v>41520</v>
      </c>
      <c r="C10501" s="9">
        <v>8</v>
      </c>
      <c r="D10501" s="10">
        <v>50108</v>
      </c>
    </row>
    <row r="10502" spans="1:4" x14ac:dyDescent="0.35">
      <c r="A10502" s="7" t="s">
        <v>1161</v>
      </c>
      <c r="B10502" s="8">
        <v>41569</v>
      </c>
      <c r="C10502" s="9">
        <v>14.95</v>
      </c>
      <c r="D10502" s="10">
        <v>50163</v>
      </c>
    </row>
    <row r="10503" spans="1:4" x14ac:dyDescent="0.35">
      <c r="A10503" s="7" t="s">
        <v>1162</v>
      </c>
      <c r="B10503" s="8">
        <v>41200</v>
      </c>
      <c r="C10503" s="9">
        <v>56.3</v>
      </c>
      <c r="D10503" s="10">
        <v>80009</v>
      </c>
    </row>
    <row r="10504" spans="1:4" x14ac:dyDescent="0.35">
      <c r="A10504" s="7" t="s">
        <v>1163</v>
      </c>
      <c r="B10504" s="8">
        <v>41200</v>
      </c>
      <c r="C10504" s="9">
        <v>38.15</v>
      </c>
      <c r="D10504" s="10">
        <v>90004</v>
      </c>
    </row>
    <row r="10505" spans="1:4" x14ac:dyDescent="0.35">
      <c r="A10505" s="7" t="s">
        <v>1164</v>
      </c>
      <c r="B10505" s="8">
        <v>41212</v>
      </c>
      <c r="C10505" s="9">
        <v>12.95</v>
      </c>
      <c r="D10505" s="10">
        <v>70018</v>
      </c>
    </row>
    <row r="10506" spans="1:4" x14ac:dyDescent="0.35">
      <c r="A10506" s="7" t="s">
        <v>1164</v>
      </c>
      <c r="B10506" s="8">
        <v>41212</v>
      </c>
      <c r="C10506" s="9">
        <v>13.7</v>
      </c>
      <c r="D10506" s="10">
        <v>70018</v>
      </c>
    </row>
    <row r="10507" spans="1:4" x14ac:dyDescent="0.35">
      <c r="A10507" s="7" t="s">
        <v>1164</v>
      </c>
      <c r="B10507" s="8">
        <v>41214</v>
      </c>
      <c r="C10507" s="9">
        <v>17.399999999999999</v>
      </c>
      <c r="D10507" s="10">
        <v>90005</v>
      </c>
    </row>
    <row r="10508" spans="1:4" x14ac:dyDescent="0.35">
      <c r="A10508" s="7" t="s">
        <v>1164</v>
      </c>
      <c r="B10508" s="8">
        <v>41218</v>
      </c>
      <c r="C10508" s="9">
        <v>17.2</v>
      </c>
      <c r="D10508" s="10">
        <v>70012</v>
      </c>
    </row>
    <row r="10509" spans="1:4" x14ac:dyDescent="0.35">
      <c r="A10509" s="7" t="s">
        <v>1164</v>
      </c>
      <c r="B10509" s="8">
        <v>41234</v>
      </c>
      <c r="C10509" s="9">
        <v>17.2</v>
      </c>
      <c r="D10509" s="10">
        <v>80012</v>
      </c>
    </row>
    <row r="10510" spans="1:4" x14ac:dyDescent="0.35">
      <c r="A10510" s="7" t="s">
        <v>1164</v>
      </c>
      <c r="B10510" s="8">
        <v>41200</v>
      </c>
      <c r="C10510" s="9">
        <v>8.5</v>
      </c>
      <c r="D10510" s="10">
        <v>80047</v>
      </c>
    </row>
    <row r="10511" spans="1:4" x14ac:dyDescent="0.35">
      <c r="A10511" s="7" t="s">
        <v>1164</v>
      </c>
      <c r="B10511" s="8">
        <v>41200</v>
      </c>
      <c r="C10511" s="9">
        <v>16.399999999999999</v>
      </c>
      <c r="D10511" s="10">
        <v>80046</v>
      </c>
    </row>
    <row r="10512" spans="1:4" x14ac:dyDescent="0.35">
      <c r="A10512" s="7" t="s">
        <v>1164</v>
      </c>
      <c r="B10512" s="8">
        <v>41200</v>
      </c>
      <c r="C10512" s="9">
        <v>14.65</v>
      </c>
      <c r="D10512" s="10">
        <v>80046</v>
      </c>
    </row>
    <row r="10513" spans="1:4" x14ac:dyDescent="0.35">
      <c r="A10513" s="7" t="s">
        <v>1164</v>
      </c>
      <c r="B10513" s="8">
        <v>41347</v>
      </c>
      <c r="C10513" s="9">
        <v>16.399999999999999</v>
      </c>
      <c r="D10513" s="10">
        <v>90017</v>
      </c>
    </row>
    <row r="10514" spans="1:4" x14ac:dyDescent="0.35">
      <c r="A10514" s="7" t="s">
        <v>1164</v>
      </c>
      <c r="B10514" s="8">
        <v>41360</v>
      </c>
      <c r="C10514" s="9">
        <v>10.95</v>
      </c>
      <c r="D10514" s="10">
        <v>10028</v>
      </c>
    </row>
    <row r="10515" spans="1:4" x14ac:dyDescent="0.35">
      <c r="A10515" s="7" t="s">
        <v>1164</v>
      </c>
      <c r="B10515" s="8">
        <v>41375</v>
      </c>
      <c r="C10515" s="9">
        <v>13.7</v>
      </c>
      <c r="D10515" s="10">
        <v>80020</v>
      </c>
    </row>
    <row r="10516" spans="1:4" x14ac:dyDescent="0.35">
      <c r="A10516" s="7" t="s">
        <v>1164</v>
      </c>
      <c r="B10516" s="8">
        <v>41380</v>
      </c>
      <c r="C10516" s="9">
        <v>16.399999999999999</v>
      </c>
      <c r="D10516" s="10">
        <v>10024</v>
      </c>
    </row>
    <row r="10517" spans="1:4" x14ac:dyDescent="0.35">
      <c r="A10517" s="7" t="s">
        <v>1164</v>
      </c>
      <c r="B10517" s="8">
        <v>41415</v>
      </c>
      <c r="C10517" s="9">
        <v>30.4</v>
      </c>
      <c r="D10517" s="10">
        <v>80056</v>
      </c>
    </row>
    <row r="10518" spans="1:4" x14ac:dyDescent="0.35">
      <c r="A10518" s="7" t="s">
        <v>1164</v>
      </c>
      <c r="B10518" s="8">
        <v>41438</v>
      </c>
      <c r="C10518" s="9">
        <v>3.75</v>
      </c>
      <c r="D10518" s="10">
        <v>70031</v>
      </c>
    </row>
    <row r="10519" spans="1:4" x14ac:dyDescent="0.35">
      <c r="A10519" s="7" t="s">
        <v>1164</v>
      </c>
      <c r="B10519" s="8">
        <v>41453</v>
      </c>
      <c r="C10519" s="9">
        <v>13.7</v>
      </c>
      <c r="D10519" s="10">
        <v>80070</v>
      </c>
    </row>
    <row r="10520" spans="1:4" x14ac:dyDescent="0.35">
      <c r="A10520" s="7" t="s">
        <v>1164</v>
      </c>
      <c r="B10520" s="8">
        <v>41470</v>
      </c>
      <c r="C10520" s="9">
        <v>12.95</v>
      </c>
      <c r="D10520" s="10">
        <v>70018</v>
      </c>
    </row>
    <row r="10521" spans="1:4" x14ac:dyDescent="0.35">
      <c r="A10521" s="7" t="s">
        <v>1164</v>
      </c>
      <c r="B10521" s="8">
        <v>41470</v>
      </c>
      <c r="C10521" s="9">
        <v>13.7</v>
      </c>
      <c r="D10521" s="10">
        <v>70018</v>
      </c>
    </row>
    <row r="10522" spans="1:4" x14ac:dyDescent="0.35">
      <c r="A10522" s="7" t="s">
        <v>1164</v>
      </c>
      <c r="B10522" s="8">
        <v>41491</v>
      </c>
      <c r="C10522" s="9">
        <v>16.399999999999999</v>
      </c>
      <c r="D10522" s="10">
        <v>70016</v>
      </c>
    </row>
    <row r="10523" spans="1:4" x14ac:dyDescent="0.35">
      <c r="A10523" s="7" t="s">
        <v>1164</v>
      </c>
      <c r="B10523" s="8">
        <v>41494</v>
      </c>
      <c r="C10523" s="9">
        <v>16.399999999999999</v>
      </c>
      <c r="D10523" s="10">
        <v>80032</v>
      </c>
    </row>
    <row r="10524" spans="1:4" x14ac:dyDescent="0.35">
      <c r="A10524" s="7" t="s">
        <v>1164</v>
      </c>
      <c r="B10524" s="8">
        <v>41494</v>
      </c>
      <c r="C10524" s="9">
        <v>11.95</v>
      </c>
      <c r="D10524" s="10">
        <v>80032</v>
      </c>
    </row>
    <row r="10525" spans="1:4" x14ac:dyDescent="0.35">
      <c r="A10525" s="7" t="s">
        <v>1164</v>
      </c>
      <c r="B10525" s="8">
        <v>41500</v>
      </c>
      <c r="C10525" s="9">
        <v>16.399999999999999</v>
      </c>
      <c r="D10525" s="10">
        <v>90007</v>
      </c>
    </row>
    <row r="10526" spans="1:4" x14ac:dyDescent="0.35">
      <c r="A10526" s="7" t="s">
        <v>1164</v>
      </c>
      <c r="B10526" s="8">
        <v>41500</v>
      </c>
      <c r="C10526" s="9">
        <v>0</v>
      </c>
      <c r="D10526" s="10">
        <v>90007</v>
      </c>
    </row>
    <row r="10527" spans="1:4" x14ac:dyDescent="0.35">
      <c r="A10527" s="7" t="s">
        <v>1164</v>
      </c>
      <c r="B10527" s="8">
        <v>41509</v>
      </c>
      <c r="C10527" s="9">
        <v>16.399999999999999</v>
      </c>
      <c r="D10527" s="10">
        <v>80046</v>
      </c>
    </row>
    <row r="10528" spans="1:4" x14ac:dyDescent="0.35">
      <c r="A10528" s="7" t="s">
        <v>1164</v>
      </c>
      <c r="B10528" s="8">
        <v>41509</v>
      </c>
      <c r="C10528" s="9">
        <v>14.65</v>
      </c>
      <c r="D10528" s="10">
        <v>80046</v>
      </c>
    </row>
    <row r="10529" spans="1:4" x14ac:dyDescent="0.35">
      <c r="A10529" s="7" t="s">
        <v>1164</v>
      </c>
      <c r="B10529" s="8">
        <v>41513</v>
      </c>
      <c r="C10529" s="9">
        <v>15.65</v>
      </c>
      <c r="D10529" s="10">
        <v>70005</v>
      </c>
    </row>
    <row r="10530" spans="1:4" x14ac:dyDescent="0.35">
      <c r="A10530" s="7" t="s">
        <v>1164</v>
      </c>
      <c r="B10530" s="8">
        <v>41515</v>
      </c>
      <c r="C10530" s="9">
        <v>15.65</v>
      </c>
      <c r="D10530" s="10">
        <v>10015</v>
      </c>
    </row>
    <row r="10531" spans="1:4" x14ac:dyDescent="0.35">
      <c r="A10531" s="7" t="s">
        <v>1164</v>
      </c>
      <c r="B10531" s="8">
        <v>41520</v>
      </c>
      <c r="C10531" s="9">
        <v>10.95</v>
      </c>
      <c r="D10531" s="10">
        <v>70013</v>
      </c>
    </row>
    <row r="10532" spans="1:4" x14ac:dyDescent="0.35">
      <c r="A10532" s="7" t="s">
        <v>1164</v>
      </c>
      <c r="B10532" s="8">
        <v>41522</v>
      </c>
      <c r="C10532" s="9">
        <v>15.65</v>
      </c>
      <c r="D10532" s="10">
        <v>30013</v>
      </c>
    </row>
    <row r="10533" spans="1:4" x14ac:dyDescent="0.35">
      <c r="A10533" s="7" t="s">
        <v>1164</v>
      </c>
      <c r="B10533" s="8">
        <v>41526</v>
      </c>
      <c r="C10533" s="9">
        <v>15.7</v>
      </c>
      <c r="D10533" s="10">
        <v>10018</v>
      </c>
    </row>
    <row r="10534" spans="1:4" x14ac:dyDescent="0.35">
      <c r="A10534" s="7" t="s">
        <v>1164</v>
      </c>
      <c r="B10534" s="8">
        <v>41528</v>
      </c>
      <c r="C10534" s="9">
        <v>8.6999999999999993</v>
      </c>
      <c r="D10534" s="10">
        <v>80034</v>
      </c>
    </row>
    <row r="10535" spans="1:4" x14ac:dyDescent="0.35">
      <c r="A10535" s="7" t="s">
        <v>1164</v>
      </c>
      <c r="B10535" s="8">
        <v>41536</v>
      </c>
      <c r="C10535" s="9">
        <v>16.45</v>
      </c>
      <c r="D10535" s="10">
        <v>70017</v>
      </c>
    </row>
    <row r="10536" spans="1:4" x14ac:dyDescent="0.35">
      <c r="A10536" s="7" t="s">
        <v>1164</v>
      </c>
      <c r="B10536" s="8">
        <v>41533</v>
      </c>
      <c r="C10536" s="9">
        <v>13.74</v>
      </c>
      <c r="D10536" s="10">
        <v>90009</v>
      </c>
    </row>
    <row r="10537" spans="1:4" x14ac:dyDescent="0.35">
      <c r="A10537" s="7" t="s">
        <v>1164</v>
      </c>
      <c r="B10537" s="8">
        <v>41535</v>
      </c>
      <c r="C10537" s="9">
        <v>16.45</v>
      </c>
      <c r="D10537" s="10">
        <v>80023</v>
      </c>
    </row>
    <row r="10538" spans="1:4" x14ac:dyDescent="0.35">
      <c r="A10538" s="7" t="s">
        <v>1164</v>
      </c>
      <c r="B10538" s="8">
        <v>41535</v>
      </c>
      <c r="C10538" s="9">
        <v>15.7</v>
      </c>
      <c r="D10538" s="10">
        <v>80023</v>
      </c>
    </row>
    <row r="10539" spans="1:4" x14ac:dyDescent="0.35">
      <c r="A10539" s="7" t="s">
        <v>1164</v>
      </c>
      <c r="B10539" s="8">
        <v>41534</v>
      </c>
      <c r="C10539" s="9">
        <v>16.399999999999999</v>
      </c>
      <c r="D10539" s="10">
        <v>80032</v>
      </c>
    </row>
    <row r="10540" spans="1:4" x14ac:dyDescent="0.35">
      <c r="A10540" s="7" t="s">
        <v>1164</v>
      </c>
      <c r="B10540" s="8">
        <v>41534</v>
      </c>
      <c r="C10540" s="9">
        <v>11.95</v>
      </c>
      <c r="D10540" s="10">
        <v>80032</v>
      </c>
    </row>
    <row r="10541" spans="1:4" x14ac:dyDescent="0.35">
      <c r="A10541" s="7" t="s">
        <v>1164</v>
      </c>
      <c r="B10541" s="8">
        <v>41543</v>
      </c>
      <c r="C10541" s="9">
        <v>16.45</v>
      </c>
      <c r="D10541" s="10">
        <v>30016</v>
      </c>
    </row>
    <row r="10542" spans="1:4" x14ac:dyDescent="0.35">
      <c r="A10542" s="7" t="s">
        <v>1164</v>
      </c>
      <c r="B10542" s="8">
        <v>41556</v>
      </c>
      <c r="C10542" s="9">
        <v>20</v>
      </c>
      <c r="D10542" s="10">
        <v>80063</v>
      </c>
    </row>
    <row r="10543" spans="1:4" x14ac:dyDescent="0.35">
      <c r="A10543" s="7" t="s">
        <v>1164</v>
      </c>
      <c r="B10543" s="8">
        <v>41555</v>
      </c>
      <c r="C10543" s="9">
        <v>15.7</v>
      </c>
      <c r="D10543" s="10">
        <v>80021</v>
      </c>
    </row>
    <row r="10544" spans="1:4" x14ac:dyDescent="0.35">
      <c r="A10544" s="7" t="s">
        <v>1164</v>
      </c>
      <c r="B10544" s="8">
        <v>41569</v>
      </c>
      <c r="C10544" s="9">
        <v>16.45</v>
      </c>
      <c r="D10544" s="10">
        <v>70021</v>
      </c>
    </row>
    <row r="10545" spans="1:4" x14ac:dyDescent="0.35">
      <c r="A10545" s="7" t="s">
        <v>1164</v>
      </c>
      <c r="B10545" s="8">
        <v>41576</v>
      </c>
      <c r="C10545" s="9">
        <v>16.45</v>
      </c>
      <c r="D10545" s="10">
        <v>80023</v>
      </c>
    </row>
    <row r="10546" spans="1:4" x14ac:dyDescent="0.35">
      <c r="A10546" s="7" t="s">
        <v>1164</v>
      </c>
      <c r="B10546" s="8">
        <v>41576</v>
      </c>
      <c r="C10546" s="9">
        <v>15.7</v>
      </c>
      <c r="D10546" s="10">
        <v>80023</v>
      </c>
    </row>
    <row r="10547" spans="1:4" x14ac:dyDescent="0.35">
      <c r="A10547" s="7" t="s">
        <v>1164</v>
      </c>
      <c r="B10547" s="8">
        <v>41579</v>
      </c>
      <c r="C10547" s="9">
        <v>13.7</v>
      </c>
      <c r="D10547" s="10">
        <v>80044</v>
      </c>
    </row>
    <row r="10548" spans="1:4" x14ac:dyDescent="0.35">
      <c r="A10548" s="7" t="s">
        <v>1165</v>
      </c>
      <c r="B10548" s="8">
        <v>41207</v>
      </c>
      <c r="C10548" s="9">
        <v>17.45</v>
      </c>
      <c r="D10548" s="10">
        <v>80042</v>
      </c>
    </row>
    <row r="10549" spans="1:4" x14ac:dyDescent="0.35">
      <c r="A10549" s="7" t="s">
        <v>1165</v>
      </c>
      <c r="B10549" s="8">
        <v>41212</v>
      </c>
      <c r="C10549" s="9">
        <v>15.65</v>
      </c>
      <c r="D10549" s="10">
        <v>70021</v>
      </c>
    </row>
    <row r="10550" spans="1:4" x14ac:dyDescent="0.35">
      <c r="A10550" s="7" t="s">
        <v>1165</v>
      </c>
      <c r="B10550" s="8">
        <v>41212</v>
      </c>
      <c r="C10550" s="9">
        <v>13.7</v>
      </c>
      <c r="D10550" s="10">
        <v>70021</v>
      </c>
    </row>
    <row r="10551" spans="1:4" x14ac:dyDescent="0.35">
      <c r="A10551" s="7" t="s">
        <v>1165</v>
      </c>
      <c r="B10551" s="8">
        <v>41214</v>
      </c>
      <c r="C10551" s="9">
        <v>17.2</v>
      </c>
      <c r="D10551" s="10">
        <v>90006</v>
      </c>
    </row>
    <row r="10552" spans="1:4" x14ac:dyDescent="0.35">
      <c r="A10552" s="7" t="s">
        <v>1165</v>
      </c>
      <c r="B10552" s="8">
        <v>41218</v>
      </c>
      <c r="C10552" s="9">
        <v>17.2</v>
      </c>
      <c r="D10552" s="10">
        <v>70013</v>
      </c>
    </row>
    <row r="10553" spans="1:4" x14ac:dyDescent="0.35">
      <c r="A10553" s="7" t="s">
        <v>1165</v>
      </c>
      <c r="B10553" s="8">
        <v>41221</v>
      </c>
      <c r="C10553" s="9">
        <v>30.9</v>
      </c>
      <c r="D10553" s="10">
        <v>90005</v>
      </c>
    </row>
    <row r="10554" spans="1:4" x14ac:dyDescent="0.35">
      <c r="A10554" s="7" t="s">
        <v>1165</v>
      </c>
      <c r="B10554" s="8">
        <v>41234</v>
      </c>
      <c r="C10554" s="9">
        <v>17.2</v>
      </c>
      <c r="D10554" s="10">
        <v>90003</v>
      </c>
    </row>
    <row r="10555" spans="1:4" x14ac:dyDescent="0.35">
      <c r="A10555" s="7" t="s">
        <v>1165</v>
      </c>
      <c r="B10555" s="8">
        <v>41200</v>
      </c>
      <c r="C10555" s="9">
        <v>12.2</v>
      </c>
      <c r="D10555" s="10">
        <v>80055</v>
      </c>
    </row>
    <row r="10556" spans="1:4" x14ac:dyDescent="0.35">
      <c r="A10556" s="7" t="s">
        <v>1165</v>
      </c>
      <c r="B10556" s="8">
        <v>41347</v>
      </c>
      <c r="C10556" s="9">
        <v>16.399999999999999</v>
      </c>
      <c r="D10556" s="10">
        <v>90018</v>
      </c>
    </row>
    <row r="10557" spans="1:4" x14ac:dyDescent="0.35">
      <c r="A10557" s="7" t="s">
        <v>1165</v>
      </c>
      <c r="B10557" s="8">
        <v>41351</v>
      </c>
      <c r="C10557" s="9">
        <v>17</v>
      </c>
      <c r="D10557" s="10">
        <v>70028</v>
      </c>
    </row>
    <row r="10558" spans="1:4" x14ac:dyDescent="0.35">
      <c r="A10558" s="7" t="s">
        <v>1165</v>
      </c>
      <c r="B10558" s="8">
        <v>41360</v>
      </c>
      <c r="C10558" s="9">
        <v>13.7</v>
      </c>
      <c r="D10558" s="10">
        <v>70009</v>
      </c>
    </row>
    <row r="10559" spans="1:4" x14ac:dyDescent="0.35">
      <c r="A10559" s="7" t="s">
        <v>1165</v>
      </c>
      <c r="B10559" s="8">
        <v>41375</v>
      </c>
      <c r="C10559" s="9">
        <v>8.5</v>
      </c>
      <c r="D10559" s="10">
        <v>80031</v>
      </c>
    </row>
    <row r="10560" spans="1:4" x14ac:dyDescent="0.35">
      <c r="A10560" s="7" t="s">
        <v>1165</v>
      </c>
      <c r="B10560" s="8">
        <v>41375</v>
      </c>
      <c r="C10560" s="9">
        <v>13.65</v>
      </c>
      <c r="D10560" s="10">
        <v>80031</v>
      </c>
    </row>
    <row r="10561" spans="1:4" x14ac:dyDescent="0.35">
      <c r="A10561" s="7" t="s">
        <v>1165</v>
      </c>
      <c r="B10561" s="8">
        <v>41380</v>
      </c>
      <c r="C10561" s="9">
        <v>16.399999999999999</v>
      </c>
      <c r="D10561" s="10">
        <v>80020</v>
      </c>
    </row>
    <row r="10562" spans="1:4" x14ac:dyDescent="0.35">
      <c r="A10562" s="7" t="s">
        <v>1165</v>
      </c>
      <c r="B10562" s="8">
        <v>41432</v>
      </c>
      <c r="C10562" s="9">
        <v>27.4</v>
      </c>
      <c r="D10562" s="10">
        <v>10019</v>
      </c>
    </row>
    <row r="10563" spans="1:4" x14ac:dyDescent="0.35">
      <c r="A10563" s="7" t="s">
        <v>1165</v>
      </c>
      <c r="B10563" s="8">
        <v>41453</v>
      </c>
      <c r="C10563" s="9">
        <v>13.7</v>
      </c>
      <c r="D10563" s="10">
        <v>90013</v>
      </c>
    </row>
    <row r="10564" spans="1:4" x14ac:dyDescent="0.35">
      <c r="A10564" s="7" t="s">
        <v>1165</v>
      </c>
      <c r="B10564" s="8">
        <v>41470</v>
      </c>
      <c r="C10564" s="9">
        <v>16.399999999999999</v>
      </c>
      <c r="D10564" s="10">
        <v>70016</v>
      </c>
    </row>
    <row r="10565" spans="1:4" x14ac:dyDescent="0.35">
      <c r="A10565" s="7" t="s">
        <v>1165</v>
      </c>
      <c r="B10565" s="8">
        <v>41471</v>
      </c>
      <c r="C10565" s="9">
        <v>26.65</v>
      </c>
      <c r="D10565" s="10">
        <v>90007</v>
      </c>
    </row>
    <row r="10566" spans="1:4" x14ac:dyDescent="0.35">
      <c r="A10566" s="7" t="s">
        <v>1165</v>
      </c>
      <c r="B10566" s="8">
        <v>41491</v>
      </c>
      <c r="C10566" s="9">
        <v>16.399999999999999</v>
      </c>
      <c r="D10566" s="10">
        <v>70015</v>
      </c>
    </row>
    <row r="10567" spans="1:4" x14ac:dyDescent="0.35">
      <c r="A10567" s="7" t="s">
        <v>1165</v>
      </c>
      <c r="B10567" s="8">
        <v>41494</v>
      </c>
      <c r="C10567" s="9">
        <v>16.399999999999999</v>
      </c>
      <c r="D10567" s="10">
        <v>80028</v>
      </c>
    </row>
    <row r="10568" spans="1:4" x14ac:dyDescent="0.35">
      <c r="A10568" s="7" t="s">
        <v>1165</v>
      </c>
      <c r="B10568" s="8">
        <v>41500</v>
      </c>
      <c r="C10568" s="9">
        <v>15.65</v>
      </c>
      <c r="D10568" s="10">
        <v>80059</v>
      </c>
    </row>
    <row r="10569" spans="1:4" x14ac:dyDescent="0.35">
      <c r="A10569" s="7" t="s">
        <v>1165</v>
      </c>
      <c r="B10569" s="8">
        <v>41509</v>
      </c>
      <c r="C10569" s="9">
        <v>15.65</v>
      </c>
      <c r="D10569" s="10">
        <v>80044</v>
      </c>
    </row>
    <row r="10570" spans="1:4" x14ac:dyDescent="0.35">
      <c r="A10570" s="7" t="s">
        <v>1165</v>
      </c>
      <c r="B10570" s="8">
        <v>41513</v>
      </c>
      <c r="C10570" s="9">
        <v>15.65</v>
      </c>
      <c r="D10570" s="10">
        <v>80026</v>
      </c>
    </row>
    <row r="10571" spans="1:4" x14ac:dyDescent="0.35">
      <c r="A10571" s="7" t="s">
        <v>1165</v>
      </c>
      <c r="B10571" s="8">
        <v>41515</v>
      </c>
      <c r="C10571" s="9">
        <v>15.65</v>
      </c>
      <c r="D10571" s="10">
        <v>70021</v>
      </c>
    </row>
    <row r="10572" spans="1:4" x14ac:dyDescent="0.35">
      <c r="A10572" s="7" t="s">
        <v>1165</v>
      </c>
      <c r="B10572" s="8">
        <v>41515</v>
      </c>
      <c r="C10572" s="9">
        <v>13.7</v>
      </c>
      <c r="D10572" s="10">
        <v>70021</v>
      </c>
    </row>
    <row r="10573" spans="1:4" x14ac:dyDescent="0.35">
      <c r="A10573" s="7" t="s">
        <v>1165</v>
      </c>
      <c r="B10573" s="8">
        <v>41520</v>
      </c>
      <c r="C10573" s="9">
        <v>16.649999999999999</v>
      </c>
      <c r="D10573" s="10">
        <v>70012</v>
      </c>
    </row>
    <row r="10574" spans="1:4" x14ac:dyDescent="0.35">
      <c r="A10574" s="7" t="s">
        <v>1165</v>
      </c>
      <c r="B10574" s="8">
        <v>41522</v>
      </c>
      <c r="C10574" s="9">
        <v>16.649999999999999</v>
      </c>
      <c r="D10574" s="10">
        <v>20003</v>
      </c>
    </row>
    <row r="10575" spans="1:4" x14ac:dyDescent="0.35">
      <c r="A10575" s="7" t="s">
        <v>1165</v>
      </c>
      <c r="B10575" s="8">
        <v>41526</v>
      </c>
      <c r="C10575" s="9">
        <v>16.45</v>
      </c>
      <c r="D10575" s="10">
        <v>10017</v>
      </c>
    </row>
    <row r="10576" spans="1:4" x14ac:dyDescent="0.35">
      <c r="A10576" s="7" t="s">
        <v>1165</v>
      </c>
      <c r="B10576" s="8">
        <v>41528</v>
      </c>
      <c r="C10576" s="9">
        <v>15.7</v>
      </c>
      <c r="D10576" s="10">
        <v>80030</v>
      </c>
    </row>
    <row r="10577" spans="1:4" x14ac:dyDescent="0.35">
      <c r="A10577" s="7" t="s">
        <v>1165</v>
      </c>
      <c r="B10577" s="8">
        <v>41536</v>
      </c>
      <c r="C10577" s="9">
        <v>16.45</v>
      </c>
      <c r="D10577" s="10">
        <v>70018</v>
      </c>
    </row>
    <row r="10578" spans="1:4" x14ac:dyDescent="0.35">
      <c r="A10578" s="7" t="s">
        <v>1165</v>
      </c>
      <c r="B10578" s="8">
        <v>41533</v>
      </c>
      <c r="C10578" s="9">
        <v>13.7</v>
      </c>
      <c r="D10578" s="10">
        <v>80025</v>
      </c>
    </row>
    <row r="10579" spans="1:4" x14ac:dyDescent="0.35">
      <c r="A10579" s="7" t="s">
        <v>1165</v>
      </c>
      <c r="B10579" s="8">
        <v>41535</v>
      </c>
      <c r="C10579" s="9">
        <v>13.7</v>
      </c>
      <c r="D10579" s="10">
        <v>80022</v>
      </c>
    </row>
    <row r="10580" spans="1:4" x14ac:dyDescent="0.35">
      <c r="A10580" s="7" t="s">
        <v>1165</v>
      </c>
      <c r="B10580" s="8">
        <v>41535</v>
      </c>
      <c r="C10580" s="9">
        <v>13.65</v>
      </c>
      <c r="D10580" s="10">
        <v>80022</v>
      </c>
    </row>
    <row r="10581" spans="1:4" x14ac:dyDescent="0.35">
      <c r="A10581" s="7" t="s">
        <v>1165</v>
      </c>
      <c r="B10581" s="8">
        <v>41534</v>
      </c>
      <c r="C10581" s="9">
        <v>8.5</v>
      </c>
      <c r="D10581" s="10">
        <v>80031</v>
      </c>
    </row>
    <row r="10582" spans="1:4" x14ac:dyDescent="0.35">
      <c r="A10582" s="7" t="s">
        <v>1165</v>
      </c>
      <c r="B10582" s="8">
        <v>41534</v>
      </c>
      <c r="C10582" s="9">
        <v>13.65</v>
      </c>
      <c r="D10582" s="10">
        <v>80031</v>
      </c>
    </row>
    <row r="10583" spans="1:4" x14ac:dyDescent="0.35">
      <c r="A10583" s="7" t="s">
        <v>1165</v>
      </c>
      <c r="B10583" s="8">
        <v>41543</v>
      </c>
      <c r="C10583" s="9">
        <v>16.45</v>
      </c>
      <c r="D10583" s="10">
        <v>30017</v>
      </c>
    </row>
    <row r="10584" spans="1:4" x14ac:dyDescent="0.35">
      <c r="A10584" s="7" t="s">
        <v>1165</v>
      </c>
      <c r="B10584" s="8">
        <v>41556</v>
      </c>
      <c r="C10584" s="9">
        <v>20.2</v>
      </c>
      <c r="D10584" s="10">
        <v>80060</v>
      </c>
    </row>
    <row r="10585" spans="1:4" x14ac:dyDescent="0.35">
      <c r="A10585" s="7" t="s">
        <v>1165</v>
      </c>
      <c r="B10585" s="8">
        <v>41555</v>
      </c>
      <c r="C10585" s="9">
        <v>15.7</v>
      </c>
      <c r="D10585" s="10">
        <v>10024</v>
      </c>
    </row>
    <row r="10586" spans="1:4" x14ac:dyDescent="0.35">
      <c r="A10586" s="7" t="s">
        <v>1165</v>
      </c>
      <c r="B10586" s="8">
        <v>41569</v>
      </c>
      <c r="C10586" s="9">
        <v>12.95</v>
      </c>
      <c r="D10586" s="10">
        <v>70022</v>
      </c>
    </row>
    <row r="10587" spans="1:4" x14ac:dyDescent="0.35">
      <c r="A10587" s="7" t="s">
        <v>1165</v>
      </c>
      <c r="B10587" s="8">
        <v>41576</v>
      </c>
      <c r="C10587" s="9">
        <v>13.7</v>
      </c>
      <c r="D10587" s="10">
        <v>80022</v>
      </c>
    </row>
    <row r="10588" spans="1:4" x14ac:dyDescent="0.35">
      <c r="A10588" s="7" t="s">
        <v>1165</v>
      </c>
      <c r="B10588" s="8">
        <v>41576</v>
      </c>
      <c r="C10588" s="9">
        <v>13.65</v>
      </c>
      <c r="D10588" s="10">
        <v>80022</v>
      </c>
    </row>
    <row r="10589" spans="1:4" x14ac:dyDescent="0.35">
      <c r="A10589" s="7" t="s">
        <v>1165</v>
      </c>
      <c r="B10589" s="8">
        <v>41579</v>
      </c>
      <c r="C10589" s="9">
        <v>13.7</v>
      </c>
      <c r="D10589" s="10">
        <v>70041</v>
      </c>
    </row>
    <row r="10590" spans="1:4" x14ac:dyDescent="0.35">
      <c r="A10590" s="7" t="s">
        <v>1166</v>
      </c>
      <c r="B10590" s="8">
        <v>41205</v>
      </c>
      <c r="C10590" s="9">
        <v>42.85</v>
      </c>
      <c r="D10590" s="10">
        <v>20003</v>
      </c>
    </row>
    <row r="10591" spans="1:4" x14ac:dyDescent="0.35">
      <c r="A10591" s="7" t="s">
        <v>1166</v>
      </c>
      <c r="B10591" s="8">
        <v>41219</v>
      </c>
      <c r="C10591" s="9">
        <v>38.700000000000003</v>
      </c>
      <c r="D10591" s="10">
        <v>20012</v>
      </c>
    </row>
    <row r="10592" spans="1:4" x14ac:dyDescent="0.35">
      <c r="A10592" s="7" t="s">
        <v>1166</v>
      </c>
      <c r="B10592" s="8">
        <v>41236</v>
      </c>
      <c r="C10592" s="9">
        <v>20.95</v>
      </c>
      <c r="D10592" s="10">
        <v>20020</v>
      </c>
    </row>
    <row r="10593" spans="1:4" x14ac:dyDescent="0.35">
      <c r="A10593" s="7" t="s">
        <v>1166</v>
      </c>
      <c r="B10593" s="8">
        <v>41200</v>
      </c>
      <c r="C10593" s="9">
        <v>19</v>
      </c>
      <c r="D10593" s="10">
        <v>70043</v>
      </c>
    </row>
    <row r="10594" spans="1:4" x14ac:dyDescent="0.35">
      <c r="A10594" s="7" t="s">
        <v>1166</v>
      </c>
      <c r="B10594" s="8">
        <v>41201</v>
      </c>
      <c r="C10594" s="9">
        <v>11.75</v>
      </c>
      <c r="D10594" s="10">
        <v>70061</v>
      </c>
    </row>
    <row r="10595" spans="1:4" x14ac:dyDescent="0.35">
      <c r="A10595" s="7" t="s">
        <v>1166</v>
      </c>
      <c r="B10595" s="8">
        <v>41247</v>
      </c>
      <c r="C10595" s="9">
        <v>40.450000000000003</v>
      </c>
      <c r="D10595" s="10">
        <v>20002</v>
      </c>
    </row>
    <row r="10596" spans="1:4" x14ac:dyDescent="0.35">
      <c r="A10596" s="7" t="s">
        <v>1166</v>
      </c>
      <c r="B10596" s="8">
        <v>41250</v>
      </c>
      <c r="C10596" s="9">
        <v>7</v>
      </c>
      <c r="D10596" s="10">
        <v>80050</v>
      </c>
    </row>
    <row r="10597" spans="1:4" x14ac:dyDescent="0.35">
      <c r="A10597" s="7" t="s">
        <v>1166</v>
      </c>
      <c r="B10597" s="8">
        <v>41256</v>
      </c>
      <c r="C10597" s="9">
        <v>16.5</v>
      </c>
      <c r="D10597" s="10">
        <v>70027</v>
      </c>
    </row>
    <row r="10598" spans="1:4" x14ac:dyDescent="0.35">
      <c r="A10598" s="7" t="s">
        <v>1166</v>
      </c>
      <c r="B10598" s="8">
        <v>41261</v>
      </c>
      <c r="C10598" s="9">
        <v>25.95</v>
      </c>
      <c r="D10598" s="10">
        <v>70031</v>
      </c>
    </row>
    <row r="10599" spans="1:4" x14ac:dyDescent="0.35">
      <c r="A10599" s="7" t="s">
        <v>1166</v>
      </c>
      <c r="B10599" s="8">
        <v>41261</v>
      </c>
      <c r="C10599" s="9">
        <v>16</v>
      </c>
      <c r="D10599" s="10">
        <v>70031</v>
      </c>
    </row>
    <row r="10600" spans="1:4" x14ac:dyDescent="0.35">
      <c r="A10600" s="7" t="s">
        <v>1166</v>
      </c>
      <c r="B10600" s="8">
        <v>41261</v>
      </c>
      <c r="C10600" s="9">
        <v>76.75</v>
      </c>
      <c r="D10600" s="10">
        <v>70031</v>
      </c>
    </row>
    <row r="10601" spans="1:4" x14ac:dyDescent="0.35">
      <c r="A10601" s="7" t="s">
        <v>1166</v>
      </c>
      <c r="B10601" s="8">
        <v>41303</v>
      </c>
      <c r="C10601" s="9">
        <v>25.95</v>
      </c>
      <c r="D10601" s="10">
        <v>70031</v>
      </c>
    </row>
    <row r="10602" spans="1:4" x14ac:dyDescent="0.35">
      <c r="A10602" s="7" t="s">
        <v>1166</v>
      </c>
      <c r="B10602" s="8">
        <v>41303</v>
      </c>
      <c r="C10602" s="9">
        <v>16</v>
      </c>
      <c r="D10602" s="10">
        <v>70031</v>
      </c>
    </row>
    <row r="10603" spans="1:4" x14ac:dyDescent="0.35">
      <c r="A10603" s="7" t="s">
        <v>1166</v>
      </c>
      <c r="B10603" s="8">
        <v>41303</v>
      </c>
      <c r="C10603" s="9">
        <v>76.75</v>
      </c>
      <c r="D10603" s="10">
        <v>70031</v>
      </c>
    </row>
    <row r="10604" spans="1:4" x14ac:dyDescent="0.35">
      <c r="A10604" s="7" t="s">
        <v>1166</v>
      </c>
      <c r="B10604" s="8">
        <v>41341</v>
      </c>
      <c r="C10604" s="9">
        <v>26.5</v>
      </c>
      <c r="D10604" s="10">
        <v>70033</v>
      </c>
    </row>
    <row r="10605" spans="1:4" x14ac:dyDescent="0.35">
      <c r="A10605" s="7" t="s">
        <v>1166</v>
      </c>
      <c r="B10605" s="8">
        <v>41346</v>
      </c>
      <c r="C10605" s="9">
        <v>25.2</v>
      </c>
      <c r="D10605" s="10">
        <v>70017</v>
      </c>
    </row>
    <row r="10606" spans="1:4" x14ac:dyDescent="0.35">
      <c r="A10606" s="7" t="s">
        <v>1166</v>
      </c>
      <c r="B10606" s="8">
        <v>41346</v>
      </c>
      <c r="C10606" s="9">
        <v>7.25</v>
      </c>
      <c r="D10606" s="10">
        <v>70017</v>
      </c>
    </row>
    <row r="10607" spans="1:4" x14ac:dyDescent="0.35">
      <c r="A10607" s="7" t="s">
        <v>1166</v>
      </c>
      <c r="B10607" s="8">
        <v>41360</v>
      </c>
      <c r="C10607" s="9">
        <v>25.2</v>
      </c>
      <c r="D10607" s="10">
        <v>70017</v>
      </c>
    </row>
    <row r="10608" spans="1:4" x14ac:dyDescent="0.35">
      <c r="A10608" s="7" t="s">
        <v>1166</v>
      </c>
      <c r="B10608" s="8">
        <v>41360</v>
      </c>
      <c r="C10608" s="9">
        <v>7.25</v>
      </c>
      <c r="D10608" s="10">
        <v>70017</v>
      </c>
    </row>
    <row r="10609" spans="1:4" x14ac:dyDescent="0.35">
      <c r="A10609" s="7" t="s">
        <v>1166</v>
      </c>
      <c r="B10609" s="8">
        <v>41365</v>
      </c>
      <c r="C10609" s="9">
        <v>17</v>
      </c>
      <c r="D10609" s="10">
        <v>70032</v>
      </c>
    </row>
    <row r="10610" spans="1:4" x14ac:dyDescent="0.35">
      <c r="A10610" s="7" t="s">
        <v>1166</v>
      </c>
      <c r="B10610" s="8">
        <v>41365</v>
      </c>
      <c r="C10610" s="9">
        <v>30.2</v>
      </c>
      <c r="D10610" s="10">
        <v>70032</v>
      </c>
    </row>
    <row r="10611" spans="1:4" x14ac:dyDescent="0.35">
      <c r="A10611" s="7" t="s">
        <v>1166</v>
      </c>
      <c r="B10611" s="8">
        <v>41365</v>
      </c>
      <c r="C10611" s="9">
        <v>16</v>
      </c>
      <c r="D10611" s="10">
        <v>70032</v>
      </c>
    </row>
    <row r="10612" spans="1:4" x14ac:dyDescent="0.35">
      <c r="A10612" s="7" t="s">
        <v>1166</v>
      </c>
      <c r="B10612" s="8">
        <v>41380</v>
      </c>
      <c r="C10612" s="9">
        <v>12</v>
      </c>
      <c r="D10612" s="10">
        <v>80072</v>
      </c>
    </row>
    <row r="10613" spans="1:4" x14ac:dyDescent="0.35">
      <c r="A10613" s="7" t="s">
        <v>1166</v>
      </c>
      <c r="B10613" s="8">
        <v>41388</v>
      </c>
      <c r="C10613" s="9">
        <v>21.7</v>
      </c>
      <c r="D10613" s="10">
        <v>20024</v>
      </c>
    </row>
    <row r="10614" spans="1:4" x14ac:dyDescent="0.35">
      <c r="A10614" s="7" t="s">
        <v>1166</v>
      </c>
      <c r="B10614" s="8">
        <v>41403</v>
      </c>
      <c r="C10614" s="9">
        <v>17</v>
      </c>
      <c r="D10614" s="10">
        <v>70032</v>
      </c>
    </row>
    <row r="10615" spans="1:4" x14ac:dyDescent="0.35">
      <c r="A10615" s="7" t="s">
        <v>1166</v>
      </c>
      <c r="B10615" s="8">
        <v>41403</v>
      </c>
      <c r="C10615" s="9">
        <v>30.2</v>
      </c>
      <c r="D10615" s="10">
        <v>70032</v>
      </c>
    </row>
    <row r="10616" spans="1:4" x14ac:dyDescent="0.35">
      <c r="A10616" s="7" t="s">
        <v>1166</v>
      </c>
      <c r="B10616" s="8">
        <v>41403</v>
      </c>
      <c r="C10616" s="9">
        <v>16</v>
      </c>
      <c r="D10616" s="10">
        <v>70032</v>
      </c>
    </row>
    <row r="10617" spans="1:4" x14ac:dyDescent="0.35">
      <c r="A10617" s="7" t="s">
        <v>1166</v>
      </c>
      <c r="B10617" s="8">
        <v>41404</v>
      </c>
      <c r="C10617" s="9">
        <v>11.2</v>
      </c>
      <c r="D10617" s="10">
        <v>10007</v>
      </c>
    </row>
    <row r="10618" spans="1:4" x14ac:dyDescent="0.35">
      <c r="A10618" s="7" t="s">
        <v>1166</v>
      </c>
      <c r="B10618" s="8">
        <v>41407</v>
      </c>
      <c r="C10618" s="9">
        <v>17.75</v>
      </c>
      <c r="D10618" s="10">
        <v>70045</v>
      </c>
    </row>
    <row r="10619" spans="1:4" x14ac:dyDescent="0.35">
      <c r="A10619" s="7" t="s">
        <v>1166</v>
      </c>
      <c r="B10619" s="8">
        <v>41410</v>
      </c>
      <c r="C10619" s="9">
        <v>12.5</v>
      </c>
      <c r="D10619" s="10">
        <v>10057</v>
      </c>
    </row>
    <row r="10620" spans="1:4" x14ac:dyDescent="0.35">
      <c r="A10620" s="7" t="s">
        <v>1166</v>
      </c>
      <c r="B10620" s="8">
        <v>41414</v>
      </c>
      <c r="C10620" s="9">
        <v>17</v>
      </c>
      <c r="D10620" s="10">
        <v>70032</v>
      </c>
    </row>
    <row r="10621" spans="1:4" x14ac:dyDescent="0.35">
      <c r="A10621" s="7" t="s">
        <v>1166</v>
      </c>
      <c r="B10621" s="8">
        <v>41414</v>
      </c>
      <c r="C10621" s="9">
        <v>30.2</v>
      </c>
      <c r="D10621" s="10">
        <v>70032</v>
      </c>
    </row>
    <row r="10622" spans="1:4" x14ac:dyDescent="0.35">
      <c r="A10622" s="7" t="s">
        <v>1166</v>
      </c>
      <c r="B10622" s="8">
        <v>41414</v>
      </c>
      <c r="C10622" s="9">
        <v>16</v>
      </c>
      <c r="D10622" s="10">
        <v>70032</v>
      </c>
    </row>
    <row r="10623" spans="1:4" x14ac:dyDescent="0.35">
      <c r="A10623" s="7" t="s">
        <v>1166</v>
      </c>
      <c r="B10623" s="8">
        <v>41416</v>
      </c>
      <c r="C10623" s="9">
        <v>2.7</v>
      </c>
      <c r="D10623" s="10">
        <v>70002</v>
      </c>
    </row>
    <row r="10624" spans="1:4" x14ac:dyDescent="0.35">
      <c r="A10624" s="7" t="s">
        <v>1166</v>
      </c>
      <c r="B10624" s="8">
        <v>41424</v>
      </c>
      <c r="C10624" s="9">
        <v>2.7</v>
      </c>
      <c r="D10624" s="10">
        <v>90008</v>
      </c>
    </row>
    <row r="10625" spans="1:4" x14ac:dyDescent="0.35">
      <c r="A10625" s="7" t="s">
        <v>1166</v>
      </c>
      <c r="B10625" s="8">
        <v>41428</v>
      </c>
      <c r="C10625" s="9">
        <v>10.45</v>
      </c>
      <c r="D10625" s="10">
        <v>30008</v>
      </c>
    </row>
    <row r="10626" spans="1:4" x14ac:dyDescent="0.35">
      <c r="A10626" s="7" t="s">
        <v>1166</v>
      </c>
      <c r="B10626" s="8">
        <v>41435</v>
      </c>
      <c r="C10626" s="9">
        <v>2.7</v>
      </c>
      <c r="D10626" s="10">
        <v>10005</v>
      </c>
    </row>
    <row r="10627" spans="1:4" x14ac:dyDescent="0.35">
      <c r="A10627" s="7" t="s">
        <v>1166</v>
      </c>
      <c r="B10627" s="8">
        <v>41437</v>
      </c>
      <c r="C10627" s="9">
        <v>25.95</v>
      </c>
      <c r="D10627" s="10">
        <v>70031</v>
      </c>
    </row>
    <row r="10628" spans="1:4" x14ac:dyDescent="0.35">
      <c r="A10628" s="7" t="s">
        <v>1166</v>
      </c>
      <c r="B10628" s="8">
        <v>41437</v>
      </c>
      <c r="C10628" s="9">
        <v>16</v>
      </c>
      <c r="D10628" s="10">
        <v>70031</v>
      </c>
    </row>
    <row r="10629" spans="1:4" x14ac:dyDescent="0.35">
      <c r="A10629" s="7" t="s">
        <v>1166</v>
      </c>
      <c r="B10629" s="8">
        <v>41437</v>
      </c>
      <c r="C10629" s="9">
        <v>76.75</v>
      </c>
      <c r="D10629" s="10">
        <v>70031</v>
      </c>
    </row>
    <row r="10630" spans="1:4" x14ac:dyDescent="0.35">
      <c r="A10630" s="7" t="s">
        <v>1166</v>
      </c>
      <c r="B10630" s="8">
        <v>41471</v>
      </c>
      <c r="C10630" s="9">
        <v>19.5</v>
      </c>
      <c r="D10630" s="10">
        <v>70034</v>
      </c>
    </row>
    <row r="10631" spans="1:4" x14ac:dyDescent="0.35">
      <c r="A10631" s="7" t="s">
        <v>1166</v>
      </c>
      <c r="B10631" s="8">
        <v>41520</v>
      </c>
      <c r="C10631" s="9">
        <v>18.5</v>
      </c>
      <c r="D10631" s="10">
        <v>30011</v>
      </c>
    </row>
    <row r="10632" spans="1:4" x14ac:dyDescent="0.35">
      <c r="A10632" s="7" t="s">
        <v>1166</v>
      </c>
      <c r="B10632" s="8">
        <v>41535</v>
      </c>
      <c r="C10632" s="9">
        <v>21.75</v>
      </c>
      <c r="D10632" s="10">
        <v>70015</v>
      </c>
    </row>
    <row r="10633" spans="1:4" x14ac:dyDescent="0.35">
      <c r="A10633" s="7" t="s">
        <v>1166</v>
      </c>
      <c r="B10633" s="8">
        <v>41537</v>
      </c>
      <c r="C10633" s="9">
        <v>18.7</v>
      </c>
      <c r="D10633" s="10">
        <v>20046</v>
      </c>
    </row>
    <row r="10634" spans="1:4" x14ac:dyDescent="0.35">
      <c r="A10634" s="7" t="s">
        <v>1166</v>
      </c>
      <c r="B10634" s="8">
        <v>41542</v>
      </c>
      <c r="C10634" s="9">
        <v>17.7</v>
      </c>
      <c r="D10634" s="10">
        <v>70022</v>
      </c>
    </row>
    <row r="10635" spans="1:4" x14ac:dyDescent="0.35">
      <c r="A10635" s="7" t="s">
        <v>1166</v>
      </c>
      <c r="B10635" s="8">
        <v>41542</v>
      </c>
      <c r="C10635" s="9">
        <v>4</v>
      </c>
      <c r="D10635" s="10">
        <v>70021</v>
      </c>
    </row>
    <row r="10636" spans="1:4" x14ac:dyDescent="0.35">
      <c r="A10636" s="7" t="s">
        <v>1166</v>
      </c>
      <c r="B10636" s="8">
        <v>41569</v>
      </c>
      <c r="C10636" s="9">
        <v>20.75</v>
      </c>
      <c r="D10636" s="10">
        <v>70039</v>
      </c>
    </row>
    <row r="10637" spans="1:4" x14ac:dyDescent="0.35">
      <c r="A10637" s="7" t="s">
        <v>1167</v>
      </c>
      <c r="B10637" s="8">
        <v>41200</v>
      </c>
      <c r="C10637" s="9">
        <v>25.2</v>
      </c>
      <c r="D10637" s="10">
        <v>70084</v>
      </c>
    </row>
    <row r="10638" spans="1:4" x14ac:dyDescent="0.35">
      <c r="A10638" s="7" t="s">
        <v>1168</v>
      </c>
      <c r="B10638" s="8">
        <v>41205</v>
      </c>
      <c r="C10638" s="9">
        <v>3.5</v>
      </c>
      <c r="D10638" s="10">
        <v>30033</v>
      </c>
    </row>
    <row r="10639" spans="1:4" x14ac:dyDescent="0.35">
      <c r="A10639" s="7" t="s">
        <v>1168</v>
      </c>
      <c r="B10639" s="8">
        <v>41200</v>
      </c>
      <c r="C10639" s="9">
        <v>3</v>
      </c>
      <c r="D10639" s="10">
        <v>70058</v>
      </c>
    </row>
    <row r="10640" spans="1:4" x14ac:dyDescent="0.35">
      <c r="A10640" s="7" t="s">
        <v>1168</v>
      </c>
      <c r="B10640" s="8">
        <v>41261</v>
      </c>
      <c r="C10640" s="9">
        <v>9.9499999999999993</v>
      </c>
      <c r="D10640" s="10">
        <v>90003</v>
      </c>
    </row>
    <row r="10641" spans="1:4" x14ac:dyDescent="0.35">
      <c r="A10641" s="7" t="s">
        <v>1168</v>
      </c>
      <c r="B10641" s="8">
        <v>41394</v>
      </c>
      <c r="C10641" s="9">
        <v>118.84</v>
      </c>
      <c r="D10641" s="10">
        <v>80021</v>
      </c>
    </row>
    <row r="10642" spans="1:4" x14ac:dyDescent="0.35">
      <c r="A10642" s="7" t="s">
        <v>1168</v>
      </c>
      <c r="B10642" s="8">
        <v>41394</v>
      </c>
      <c r="C10642" s="9">
        <v>92.45</v>
      </c>
      <c r="D10642" s="10">
        <v>30012</v>
      </c>
    </row>
    <row r="10643" spans="1:4" x14ac:dyDescent="0.35">
      <c r="A10643" s="7" t="s">
        <v>1168</v>
      </c>
      <c r="B10643" s="8">
        <v>41443</v>
      </c>
      <c r="C10643" s="9">
        <v>6.5</v>
      </c>
      <c r="D10643" s="10">
        <v>70031</v>
      </c>
    </row>
    <row r="10644" spans="1:4" x14ac:dyDescent="0.35">
      <c r="A10644" s="7" t="s">
        <v>1168</v>
      </c>
      <c r="B10644" s="8">
        <v>41451</v>
      </c>
      <c r="C10644" s="9">
        <v>7.95</v>
      </c>
      <c r="D10644" s="10">
        <v>10045</v>
      </c>
    </row>
    <row r="10645" spans="1:4" x14ac:dyDescent="0.35">
      <c r="A10645" s="7" t="s">
        <v>1168</v>
      </c>
      <c r="B10645" s="8">
        <v>41464</v>
      </c>
      <c r="C10645" s="9">
        <v>9.9499999999999993</v>
      </c>
      <c r="D10645" s="10">
        <v>80014</v>
      </c>
    </row>
    <row r="10646" spans="1:4" x14ac:dyDescent="0.35">
      <c r="A10646" s="7" t="s">
        <v>1168</v>
      </c>
      <c r="B10646" s="8">
        <v>41481</v>
      </c>
      <c r="C10646" s="9">
        <v>9.9499999999999993</v>
      </c>
      <c r="D10646" s="10">
        <v>30015</v>
      </c>
    </row>
    <row r="10647" spans="1:4" x14ac:dyDescent="0.35">
      <c r="A10647" s="7" t="s">
        <v>1168</v>
      </c>
      <c r="B10647" s="8">
        <v>41493</v>
      </c>
      <c r="C10647" s="9">
        <v>9.9499999999999993</v>
      </c>
      <c r="D10647" s="10">
        <v>10012</v>
      </c>
    </row>
    <row r="10648" spans="1:4" x14ac:dyDescent="0.35">
      <c r="A10648" s="7" t="s">
        <v>1168</v>
      </c>
      <c r="B10648" s="8">
        <v>41499</v>
      </c>
      <c r="C10648" s="9">
        <v>8.25</v>
      </c>
      <c r="D10648" s="10">
        <v>70026</v>
      </c>
    </row>
    <row r="10649" spans="1:4" x14ac:dyDescent="0.35">
      <c r="A10649" s="7" t="s">
        <v>1168</v>
      </c>
      <c r="B10649" s="8">
        <v>41515</v>
      </c>
      <c r="C10649" s="9">
        <v>7.5</v>
      </c>
      <c r="D10649" s="10">
        <v>80018</v>
      </c>
    </row>
    <row r="10650" spans="1:4" x14ac:dyDescent="0.35">
      <c r="A10650" s="7" t="s">
        <v>1168</v>
      </c>
      <c r="B10650" s="8">
        <v>41563</v>
      </c>
      <c r="C10650" s="9">
        <v>3.5</v>
      </c>
      <c r="D10650" s="10">
        <v>50211</v>
      </c>
    </row>
    <row r="10651" spans="1:4" x14ac:dyDescent="0.35">
      <c r="A10651" s="7" t="s">
        <v>1169</v>
      </c>
      <c r="B10651" s="8">
        <v>41200</v>
      </c>
      <c r="C10651" s="9">
        <v>3</v>
      </c>
      <c r="D10651" s="10">
        <v>70057</v>
      </c>
    </row>
    <row r="10652" spans="1:4" x14ac:dyDescent="0.35">
      <c r="A10652" s="7" t="s">
        <v>1170</v>
      </c>
      <c r="B10652" s="8">
        <v>41200</v>
      </c>
      <c r="C10652" s="9">
        <v>83.75</v>
      </c>
      <c r="D10652" s="10">
        <v>80074</v>
      </c>
    </row>
    <row r="10653" spans="1:4" x14ac:dyDescent="0.35">
      <c r="A10653" s="7" t="s">
        <v>1170</v>
      </c>
      <c r="B10653" s="8">
        <v>41274</v>
      </c>
      <c r="C10653" s="9">
        <v>74.349999999999994</v>
      </c>
      <c r="D10653" s="10">
        <v>70057</v>
      </c>
    </row>
    <row r="10654" spans="1:4" x14ac:dyDescent="0.35">
      <c r="A10654" s="7" t="s">
        <v>1170</v>
      </c>
      <c r="B10654" s="8">
        <v>41295</v>
      </c>
      <c r="C10654" s="9">
        <v>6.5</v>
      </c>
      <c r="D10654" s="10">
        <v>80057</v>
      </c>
    </row>
    <row r="10655" spans="1:4" x14ac:dyDescent="0.35">
      <c r="A10655" s="7" t="s">
        <v>1170</v>
      </c>
      <c r="B10655" s="8">
        <v>41293</v>
      </c>
      <c r="C10655" s="9">
        <v>84.35</v>
      </c>
      <c r="D10655" s="10">
        <v>70093</v>
      </c>
    </row>
    <row r="10656" spans="1:4" x14ac:dyDescent="0.35">
      <c r="A10656" s="7" t="s">
        <v>1170</v>
      </c>
      <c r="B10656" s="8">
        <v>41302</v>
      </c>
      <c r="C10656" s="9">
        <v>77.150000000000006</v>
      </c>
      <c r="D10656" s="10">
        <v>70062</v>
      </c>
    </row>
    <row r="10657" spans="1:4" x14ac:dyDescent="0.35">
      <c r="A10657" s="7" t="s">
        <v>1170</v>
      </c>
      <c r="B10657" s="8">
        <v>41302</v>
      </c>
      <c r="C10657" s="9">
        <v>63.25</v>
      </c>
      <c r="D10657" s="10">
        <v>70062</v>
      </c>
    </row>
    <row r="10658" spans="1:4" x14ac:dyDescent="0.35">
      <c r="A10658" s="7" t="s">
        <v>1170</v>
      </c>
      <c r="B10658" s="8">
        <v>41309</v>
      </c>
      <c r="C10658" s="9">
        <v>74.7</v>
      </c>
      <c r="D10658" s="10">
        <v>70028</v>
      </c>
    </row>
    <row r="10659" spans="1:4" x14ac:dyDescent="0.35">
      <c r="A10659" s="7" t="s">
        <v>1170</v>
      </c>
      <c r="B10659" s="8">
        <v>41317</v>
      </c>
      <c r="C10659" s="9">
        <v>71.95</v>
      </c>
      <c r="D10659" s="10">
        <v>10028</v>
      </c>
    </row>
    <row r="10660" spans="1:4" x14ac:dyDescent="0.35">
      <c r="A10660" s="7" t="s">
        <v>1170</v>
      </c>
      <c r="B10660" s="8">
        <v>41338</v>
      </c>
      <c r="C10660" s="9">
        <v>51.65</v>
      </c>
      <c r="D10660" s="10">
        <v>70046</v>
      </c>
    </row>
    <row r="10661" spans="1:4" x14ac:dyDescent="0.35">
      <c r="A10661" s="7" t="s">
        <v>1170</v>
      </c>
      <c r="B10661" s="8">
        <v>41350</v>
      </c>
      <c r="C10661" s="9">
        <v>77.150000000000006</v>
      </c>
      <c r="D10661" s="10">
        <v>70062</v>
      </c>
    </row>
    <row r="10662" spans="1:4" x14ac:dyDescent="0.35">
      <c r="A10662" s="7" t="s">
        <v>1170</v>
      </c>
      <c r="B10662" s="8">
        <v>41350</v>
      </c>
      <c r="C10662" s="9">
        <v>63.25</v>
      </c>
      <c r="D10662" s="10">
        <v>70062</v>
      </c>
    </row>
    <row r="10663" spans="1:4" x14ac:dyDescent="0.35">
      <c r="A10663" s="7" t="s">
        <v>1170</v>
      </c>
      <c r="B10663" s="8">
        <v>41363</v>
      </c>
      <c r="C10663" s="9">
        <v>53.7</v>
      </c>
      <c r="D10663" s="10">
        <v>70060</v>
      </c>
    </row>
    <row r="10664" spans="1:4" x14ac:dyDescent="0.35">
      <c r="A10664" s="7" t="s">
        <v>1170</v>
      </c>
      <c r="B10664" s="8">
        <v>41387</v>
      </c>
      <c r="C10664" s="9">
        <v>90.9</v>
      </c>
      <c r="D10664" s="10">
        <v>70040</v>
      </c>
    </row>
    <row r="10665" spans="1:4" x14ac:dyDescent="0.35">
      <c r="A10665" s="7" t="s">
        <v>1170</v>
      </c>
      <c r="B10665" s="8">
        <v>41400</v>
      </c>
      <c r="C10665" s="9">
        <v>53.5</v>
      </c>
      <c r="D10665" s="10">
        <v>70029</v>
      </c>
    </row>
    <row r="10666" spans="1:4" x14ac:dyDescent="0.35">
      <c r="A10666" s="7" t="s">
        <v>1170</v>
      </c>
      <c r="B10666" s="8">
        <v>41434</v>
      </c>
      <c r="C10666" s="9">
        <v>73.849999999999994</v>
      </c>
      <c r="D10666" s="10">
        <v>70063</v>
      </c>
    </row>
    <row r="10667" spans="1:4" x14ac:dyDescent="0.35">
      <c r="A10667" s="7" t="s">
        <v>1170</v>
      </c>
      <c r="B10667" s="8">
        <v>41447</v>
      </c>
      <c r="C10667" s="9">
        <v>51.45</v>
      </c>
      <c r="D10667" s="10">
        <v>80091</v>
      </c>
    </row>
    <row r="10668" spans="1:4" x14ac:dyDescent="0.35">
      <c r="A10668" s="7" t="s">
        <v>1170</v>
      </c>
      <c r="B10668" s="8">
        <v>41460</v>
      </c>
      <c r="C10668" s="9">
        <v>53.15</v>
      </c>
      <c r="D10668" s="10">
        <v>70077</v>
      </c>
    </row>
    <row r="10669" spans="1:4" x14ac:dyDescent="0.35">
      <c r="A10669" s="7" t="s">
        <v>1170</v>
      </c>
      <c r="B10669" s="8">
        <v>41472</v>
      </c>
      <c r="C10669" s="9">
        <v>56.1</v>
      </c>
      <c r="D10669" s="10">
        <v>70036</v>
      </c>
    </row>
    <row r="10670" spans="1:4" x14ac:dyDescent="0.35">
      <c r="A10670" s="7" t="s">
        <v>1170</v>
      </c>
      <c r="B10670" s="8">
        <v>41483</v>
      </c>
      <c r="C10670" s="9">
        <v>71.849999999999994</v>
      </c>
      <c r="D10670" s="10">
        <v>70014</v>
      </c>
    </row>
    <row r="10671" spans="1:4" x14ac:dyDescent="0.35">
      <c r="A10671" s="7" t="s">
        <v>1170</v>
      </c>
      <c r="B10671" s="8">
        <v>41533</v>
      </c>
      <c r="C10671" s="9">
        <v>86.85</v>
      </c>
      <c r="D10671" s="10">
        <v>10033</v>
      </c>
    </row>
    <row r="10672" spans="1:4" x14ac:dyDescent="0.35">
      <c r="A10672" s="7" t="s">
        <v>1170</v>
      </c>
      <c r="B10672" s="8">
        <v>41540</v>
      </c>
      <c r="C10672" s="9">
        <v>80.3</v>
      </c>
      <c r="D10672" s="10">
        <v>30025</v>
      </c>
    </row>
    <row r="10673" spans="1:4" x14ac:dyDescent="0.35">
      <c r="A10673" s="7" t="s">
        <v>1170</v>
      </c>
      <c r="B10673" s="8">
        <v>41554</v>
      </c>
      <c r="C10673" s="9">
        <v>71.400000000000006</v>
      </c>
      <c r="D10673" s="10">
        <v>70013</v>
      </c>
    </row>
    <row r="10674" spans="1:4" x14ac:dyDescent="0.35">
      <c r="A10674" s="7" t="s">
        <v>1170</v>
      </c>
      <c r="B10674" s="8">
        <v>41568</v>
      </c>
      <c r="C10674" s="9">
        <v>51.9</v>
      </c>
      <c r="D10674" s="10">
        <v>70041</v>
      </c>
    </row>
    <row r="10675" spans="1:4" x14ac:dyDescent="0.35">
      <c r="A10675" s="7" t="s">
        <v>1170</v>
      </c>
      <c r="B10675" s="8">
        <v>41575</v>
      </c>
      <c r="C10675" s="9">
        <v>69.95</v>
      </c>
      <c r="D10675" s="10">
        <v>10055</v>
      </c>
    </row>
    <row r="10676" spans="1:4" x14ac:dyDescent="0.35">
      <c r="A10676" s="7" t="s">
        <v>1171</v>
      </c>
      <c r="B10676" s="8">
        <v>41200</v>
      </c>
      <c r="C10676" s="9">
        <v>27</v>
      </c>
      <c r="D10676" s="10">
        <v>90015</v>
      </c>
    </row>
    <row r="10677" spans="1:4" x14ac:dyDescent="0.35">
      <c r="A10677" s="7" t="s">
        <v>1172</v>
      </c>
      <c r="B10677" s="8">
        <v>41200</v>
      </c>
      <c r="C10677" s="9">
        <v>40.9</v>
      </c>
      <c r="D10677" s="10">
        <v>70054</v>
      </c>
    </row>
    <row r="10678" spans="1:4" x14ac:dyDescent="0.35">
      <c r="A10678" s="7" t="s">
        <v>1173</v>
      </c>
      <c r="B10678" s="8">
        <v>41207</v>
      </c>
      <c r="C10678" s="9">
        <v>41.45</v>
      </c>
      <c r="D10678" s="10">
        <v>70094</v>
      </c>
    </row>
    <row r="10679" spans="1:4" x14ac:dyDescent="0.35">
      <c r="A10679" s="7" t="s">
        <v>1173</v>
      </c>
      <c r="B10679" s="8">
        <v>41201</v>
      </c>
      <c r="C10679" s="9">
        <v>27.7</v>
      </c>
      <c r="D10679" s="10">
        <v>70178</v>
      </c>
    </row>
    <row r="10680" spans="1:4" x14ac:dyDescent="0.35">
      <c r="A10680" s="7" t="s">
        <v>1173</v>
      </c>
      <c r="B10680" s="8">
        <v>41258</v>
      </c>
      <c r="C10680" s="9">
        <v>9.8800000000000008</v>
      </c>
      <c r="D10680" s="10">
        <v>80176</v>
      </c>
    </row>
    <row r="10681" spans="1:4" x14ac:dyDescent="0.35">
      <c r="A10681" s="7" t="s">
        <v>1173</v>
      </c>
      <c r="B10681" s="8">
        <v>41262</v>
      </c>
      <c r="C10681" s="9">
        <v>10.25</v>
      </c>
      <c r="D10681" s="10">
        <v>70087</v>
      </c>
    </row>
    <row r="10682" spans="1:4" x14ac:dyDescent="0.35">
      <c r="A10682" s="7" t="s">
        <v>1173</v>
      </c>
      <c r="B10682" s="8">
        <v>41300</v>
      </c>
      <c r="C10682" s="9">
        <v>18.45</v>
      </c>
      <c r="D10682" s="10">
        <v>70096</v>
      </c>
    </row>
    <row r="10683" spans="1:4" x14ac:dyDescent="0.35">
      <c r="A10683" s="7" t="s">
        <v>1174</v>
      </c>
      <c r="B10683" s="8">
        <v>41223</v>
      </c>
      <c r="C10683" s="9">
        <v>34.4</v>
      </c>
      <c r="D10683" s="10">
        <v>50443</v>
      </c>
    </row>
    <row r="10684" spans="1:4" x14ac:dyDescent="0.35">
      <c r="A10684" s="7" t="s">
        <v>1174</v>
      </c>
      <c r="B10684" s="8">
        <v>41202</v>
      </c>
      <c r="C10684" s="9">
        <v>10.5</v>
      </c>
      <c r="D10684" s="10">
        <v>60304</v>
      </c>
    </row>
    <row r="10685" spans="1:4" x14ac:dyDescent="0.35">
      <c r="A10685" s="7" t="s">
        <v>1174</v>
      </c>
      <c r="B10685" s="8">
        <v>41321</v>
      </c>
      <c r="C10685" s="9">
        <v>61.4</v>
      </c>
      <c r="D10685" s="10">
        <v>30041</v>
      </c>
    </row>
    <row r="10686" spans="1:4" x14ac:dyDescent="0.35">
      <c r="A10686" s="7" t="s">
        <v>1174</v>
      </c>
      <c r="B10686" s="8">
        <v>41369</v>
      </c>
      <c r="C10686" s="9">
        <v>34.700000000000003</v>
      </c>
      <c r="D10686" s="10">
        <v>70103</v>
      </c>
    </row>
    <row r="10687" spans="1:4" x14ac:dyDescent="0.35">
      <c r="A10687" s="7" t="s">
        <v>1175</v>
      </c>
      <c r="B10687" s="8">
        <v>41238</v>
      </c>
      <c r="C10687" s="9">
        <v>26.75</v>
      </c>
      <c r="D10687" s="10">
        <v>10022</v>
      </c>
    </row>
    <row r="10688" spans="1:4" x14ac:dyDescent="0.35">
      <c r="A10688" s="7" t="s">
        <v>1175</v>
      </c>
      <c r="B10688" s="8">
        <v>41217</v>
      </c>
      <c r="C10688" s="9">
        <v>27</v>
      </c>
      <c r="D10688" s="10">
        <v>60038</v>
      </c>
    </row>
    <row r="10689" spans="1:4" x14ac:dyDescent="0.35">
      <c r="A10689" s="7" t="s">
        <v>1175</v>
      </c>
      <c r="B10689" s="8">
        <v>41448</v>
      </c>
      <c r="C10689" s="9">
        <v>36.450000000000003</v>
      </c>
      <c r="D10689" s="10">
        <v>50146</v>
      </c>
    </row>
    <row r="10690" spans="1:4" x14ac:dyDescent="0.35">
      <c r="A10690" s="7" t="s">
        <v>1176</v>
      </c>
      <c r="B10690" s="8">
        <v>41204</v>
      </c>
      <c r="C10690" s="9">
        <v>5</v>
      </c>
      <c r="D10690" s="10">
        <v>50081</v>
      </c>
    </row>
    <row r="10691" spans="1:4" x14ac:dyDescent="0.35">
      <c r="A10691" s="7" t="s">
        <v>1176</v>
      </c>
      <c r="B10691" s="8">
        <v>41206</v>
      </c>
      <c r="C10691" s="9">
        <v>0</v>
      </c>
      <c r="D10691" s="10">
        <v>60060</v>
      </c>
    </row>
    <row r="10692" spans="1:4" x14ac:dyDescent="0.35">
      <c r="A10692" s="7" t="s">
        <v>1176</v>
      </c>
      <c r="B10692" s="8">
        <v>41231</v>
      </c>
      <c r="C10692" s="9">
        <v>10</v>
      </c>
      <c r="D10692" s="10">
        <v>50029</v>
      </c>
    </row>
    <row r="10693" spans="1:4" x14ac:dyDescent="0.35">
      <c r="A10693" s="7" t="s">
        <v>1177</v>
      </c>
      <c r="B10693" s="8">
        <v>41237</v>
      </c>
      <c r="C10693" s="9">
        <v>20.45</v>
      </c>
      <c r="D10693" s="10">
        <v>50260</v>
      </c>
    </row>
    <row r="10694" spans="1:4" x14ac:dyDescent="0.35">
      <c r="A10694" s="7" t="s">
        <v>1177</v>
      </c>
      <c r="B10694" s="8">
        <v>41238</v>
      </c>
      <c r="C10694" s="9">
        <v>3.25</v>
      </c>
      <c r="D10694" s="10">
        <v>50297</v>
      </c>
    </row>
    <row r="10695" spans="1:4" x14ac:dyDescent="0.35">
      <c r="A10695" s="7" t="s">
        <v>1177</v>
      </c>
      <c r="B10695" s="8">
        <v>41209</v>
      </c>
      <c r="C10695" s="9">
        <v>12.75</v>
      </c>
      <c r="D10695" s="10">
        <v>50671</v>
      </c>
    </row>
    <row r="10696" spans="1:4" x14ac:dyDescent="0.35">
      <c r="A10696" s="7" t="s">
        <v>1177</v>
      </c>
      <c r="B10696" s="8">
        <v>41209</v>
      </c>
      <c r="C10696" s="9">
        <v>6.5</v>
      </c>
      <c r="D10696" s="10">
        <v>50750</v>
      </c>
    </row>
    <row r="10697" spans="1:4" x14ac:dyDescent="0.35">
      <c r="A10697" s="7" t="s">
        <v>1177</v>
      </c>
      <c r="B10697" s="8">
        <v>41211</v>
      </c>
      <c r="C10697" s="9">
        <v>6.5</v>
      </c>
      <c r="D10697" s="10">
        <v>50210</v>
      </c>
    </row>
    <row r="10698" spans="1:4" x14ac:dyDescent="0.35">
      <c r="A10698" s="7" t="s">
        <v>1177</v>
      </c>
      <c r="B10698" s="8">
        <v>41240</v>
      </c>
      <c r="C10698" s="9">
        <v>6</v>
      </c>
      <c r="D10698" s="10">
        <v>50159</v>
      </c>
    </row>
    <row r="10699" spans="1:4" x14ac:dyDescent="0.35">
      <c r="A10699" s="7" t="s">
        <v>1177</v>
      </c>
      <c r="B10699" s="8">
        <v>41213</v>
      </c>
      <c r="C10699" s="9">
        <v>13.75</v>
      </c>
      <c r="D10699" s="10">
        <v>50218</v>
      </c>
    </row>
    <row r="10700" spans="1:4" x14ac:dyDescent="0.35">
      <c r="A10700" s="7" t="s">
        <v>1177</v>
      </c>
      <c r="B10700" s="8">
        <v>41214</v>
      </c>
      <c r="C10700" s="9">
        <v>5.25</v>
      </c>
      <c r="D10700" s="10">
        <v>50356</v>
      </c>
    </row>
    <row r="10701" spans="1:4" x14ac:dyDescent="0.35">
      <c r="A10701" s="7" t="s">
        <v>1177</v>
      </c>
      <c r="B10701" s="8">
        <v>41218</v>
      </c>
      <c r="C10701" s="9">
        <v>32.65</v>
      </c>
      <c r="D10701" s="10">
        <v>50202</v>
      </c>
    </row>
    <row r="10702" spans="1:4" x14ac:dyDescent="0.35">
      <c r="A10702" s="7" t="s">
        <v>1177</v>
      </c>
      <c r="B10702" s="8">
        <v>41218</v>
      </c>
      <c r="C10702" s="9">
        <v>5.5</v>
      </c>
      <c r="D10702" s="10">
        <v>50202</v>
      </c>
    </row>
    <row r="10703" spans="1:4" x14ac:dyDescent="0.35">
      <c r="A10703" s="7" t="s">
        <v>1177</v>
      </c>
      <c r="B10703" s="8">
        <v>41242</v>
      </c>
      <c r="C10703" s="9">
        <v>6</v>
      </c>
      <c r="D10703" s="10">
        <v>60097</v>
      </c>
    </row>
    <row r="10704" spans="1:4" x14ac:dyDescent="0.35">
      <c r="A10704" s="7" t="s">
        <v>1177</v>
      </c>
      <c r="B10704" s="8">
        <v>41220</v>
      </c>
      <c r="C10704" s="9">
        <v>5.25</v>
      </c>
      <c r="D10704" s="10">
        <v>50318</v>
      </c>
    </row>
    <row r="10705" spans="1:4" x14ac:dyDescent="0.35">
      <c r="A10705" s="7" t="s">
        <v>1177</v>
      </c>
      <c r="B10705" s="8">
        <v>41221</v>
      </c>
      <c r="C10705" s="9">
        <v>5.25</v>
      </c>
      <c r="D10705" s="10">
        <v>50372</v>
      </c>
    </row>
    <row r="10706" spans="1:4" x14ac:dyDescent="0.35">
      <c r="A10706" s="7" t="s">
        <v>1177</v>
      </c>
      <c r="B10706" s="8">
        <v>41222</v>
      </c>
      <c r="C10706" s="9">
        <v>5.25</v>
      </c>
      <c r="D10706" s="10">
        <v>50349</v>
      </c>
    </row>
    <row r="10707" spans="1:4" x14ac:dyDescent="0.35">
      <c r="A10707" s="7" t="s">
        <v>1177</v>
      </c>
      <c r="B10707" s="8">
        <v>41244</v>
      </c>
      <c r="C10707" s="9">
        <v>12</v>
      </c>
      <c r="D10707" s="10">
        <v>50345</v>
      </c>
    </row>
    <row r="10708" spans="1:4" x14ac:dyDescent="0.35">
      <c r="A10708" s="7" t="s">
        <v>1177</v>
      </c>
      <c r="B10708" s="8">
        <v>41223</v>
      </c>
      <c r="C10708" s="9">
        <v>5.25</v>
      </c>
      <c r="D10708" s="10">
        <v>50295</v>
      </c>
    </row>
    <row r="10709" spans="1:4" x14ac:dyDescent="0.35">
      <c r="A10709" s="7" t="s">
        <v>1177</v>
      </c>
      <c r="B10709" s="8">
        <v>41225</v>
      </c>
      <c r="C10709" s="9">
        <v>27.95</v>
      </c>
      <c r="D10709" s="10">
        <v>50261</v>
      </c>
    </row>
    <row r="10710" spans="1:4" x14ac:dyDescent="0.35">
      <c r="A10710" s="7" t="s">
        <v>1177</v>
      </c>
      <c r="B10710" s="8">
        <v>41224</v>
      </c>
      <c r="C10710" s="9">
        <v>20.45</v>
      </c>
      <c r="D10710" s="10">
        <v>50136</v>
      </c>
    </row>
    <row r="10711" spans="1:4" x14ac:dyDescent="0.35">
      <c r="A10711" s="7" t="s">
        <v>1177</v>
      </c>
      <c r="B10711" s="8">
        <v>41227</v>
      </c>
      <c r="C10711" s="9">
        <v>23.4</v>
      </c>
      <c r="D10711" s="10">
        <v>50182</v>
      </c>
    </row>
    <row r="10712" spans="1:4" x14ac:dyDescent="0.35">
      <c r="A10712" s="7" t="s">
        <v>1177</v>
      </c>
      <c r="B10712" s="8">
        <v>41228</v>
      </c>
      <c r="C10712" s="9">
        <v>5.25</v>
      </c>
      <c r="D10712" s="10">
        <v>50440</v>
      </c>
    </row>
    <row r="10713" spans="1:4" x14ac:dyDescent="0.35">
      <c r="A10713" s="7" t="s">
        <v>1177</v>
      </c>
      <c r="B10713" s="8">
        <v>41245</v>
      </c>
      <c r="C10713" s="9">
        <v>25</v>
      </c>
      <c r="D10713" s="10">
        <v>50255</v>
      </c>
    </row>
    <row r="10714" spans="1:4" x14ac:dyDescent="0.35">
      <c r="A10714" s="7" t="s">
        <v>1177</v>
      </c>
      <c r="B10714" s="8">
        <v>41229</v>
      </c>
      <c r="C10714" s="9">
        <v>19</v>
      </c>
      <c r="D10714" s="10">
        <v>50443</v>
      </c>
    </row>
    <row r="10715" spans="1:4" x14ac:dyDescent="0.35">
      <c r="A10715" s="7" t="s">
        <v>1177</v>
      </c>
      <c r="B10715" s="8">
        <v>41230</v>
      </c>
      <c r="C10715" s="9">
        <v>10.199999999999999</v>
      </c>
      <c r="D10715" s="10">
        <v>50142</v>
      </c>
    </row>
    <row r="10716" spans="1:4" x14ac:dyDescent="0.35">
      <c r="A10716" s="7" t="s">
        <v>1177</v>
      </c>
      <c r="B10716" s="8">
        <v>41231</v>
      </c>
      <c r="C10716" s="9">
        <v>10.5</v>
      </c>
      <c r="D10716" s="10">
        <v>60072</v>
      </c>
    </row>
    <row r="10717" spans="1:4" x14ac:dyDescent="0.35">
      <c r="A10717" s="7" t="s">
        <v>1177</v>
      </c>
      <c r="B10717" s="8">
        <v>41232</v>
      </c>
      <c r="C10717" s="9">
        <v>3.25</v>
      </c>
      <c r="D10717" s="10">
        <v>50103</v>
      </c>
    </row>
    <row r="10718" spans="1:4" x14ac:dyDescent="0.35">
      <c r="A10718" s="7" t="s">
        <v>1177</v>
      </c>
      <c r="B10718" s="8">
        <v>41236</v>
      </c>
      <c r="C10718" s="9">
        <v>5.25</v>
      </c>
      <c r="D10718" s="10">
        <v>60104</v>
      </c>
    </row>
    <row r="10719" spans="1:4" x14ac:dyDescent="0.35">
      <c r="A10719" s="7" t="s">
        <v>1177</v>
      </c>
      <c r="B10719" s="8">
        <v>41249</v>
      </c>
      <c r="C10719" s="9">
        <v>15.5</v>
      </c>
      <c r="D10719" s="10">
        <v>50329</v>
      </c>
    </row>
    <row r="10720" spans="1:4" x14ac:dyDescent="0.35">
      <c r="A10720" s="7" t="s">
        <v>1177</v>
      </c>
      <c r="B10720" s="8">
        <v>41246</v>
      </c>
      <c r="C10720" s="9">
        <v>14</v>
      </c>
      <c r="D10720" s="10">
        <v>50170</v>
      </c>
    </row>
    <row r="10721" spans="1:4" x14ac:dyDescent="0.35">
      <c r="A10721" s="7" t="s">
        <v>1177</v>
      </c>
      <c r="B10721" s="8">
        <v>41250</v>
      </c>
      <c r="C10721" s="9">
        <v>10.45</v>
      </c>
      <c r="D10721" s="10">
        <v>50459</v>
      </c>
    </row>
    <row r="10722" spans="1:4" x14ac:dyDescent="0.35">
      <c r="A10722" s="7" t="s">
        <v>1177</v>
      </c>
      <c r="B10722" s="8">
        <v>41252</v>
      </c>
      <c r="C10722" s="9">
        <v>7</v>
      </c>
      <c r="D10722" s="10">
        <v>50065</v>
      </c>
    </row>
    <row r="10723" spans="1:4" x14ac:dyDescent="0.35">
      <c r="A10723" s="7" t="s">
        <v>1177</v>
      </c>
      <c r="B10723" s="8">
        <v>41255</v>
      </c>
      <c r="C10723" s="9">
        <v>10.75</v>
      </c>
      <c r="D10723" s="10">
        <v>50227</v>
      </c>
    </row>
    <row r="10724" spans="1:4" x14ac:dyDescent="0.35">
      <c r="A10724" s="7" t="s">
        <v>1177</v>
      </c>
      <c r="B10724" s="8">
        <v>41257</v>
      </c>
      <c r="C10724" s="9">
        <v>8</v>
      </c>
      <c r="D10724" s="10">
        <v>50389</v>
      </c>
    </row>
    <row r="10725" spans="1:4" x14ac:dyDescent="0.35">
      <c r="A10725" s="7" t="s">
        <v>1177</v>
      </c>
      <c r="B10725" s="8">
        <v>41259</v>
      </c>
      <c r="C10725" s="9">
        <v>14.5</v>
      </c>
      <c r="D10725" s="10">
        <v>50262</v>
      </c>
    </row>
    <row r="10726" spans="1:4" x14ac:dyDescent="0.35">
      <c r="A10726" s="7" t="s">
        <v>1177</v>
      </c>
      <c r="B10726" s="8">
        <v>41259</v>
      </c>
      <c r="C10726" s="9">
        <v>5.5</v>
      </c>
      <c r="D10726" s="10">
        <v>50262</v>
      </c>
    </row>
    <row r="10727" spans="1:4" x14ac:dyDescent="0.35">
      <c r="A10727" s="7" t="s">
        <v>1177</v>
      </c>
      <c r="B10727" s="8">
        <v>41265</v>
      </c>
      <c r="C10727" s="9">
        <v>5.25</v>
      </c>
      <c r="D10727" s="10">
        <v>50193</v>
      </c>
    </row>
    <row r="10728" spans="1:4" x14ac:dyDescent="0.35">
      <c r="A10728" s="7" t="s">
        <v>1177</v>
      </c>
      <c r="B10728" s="8">
        <v>41275</v>
      </c>
      <c r="C10728" s="9">
        <v>16.5</v>
      </c>
      <c r="D10728" s="10">
        <v>50250</v>
      </c>
    </row>
    <row r="10729" spans="1:4" x14ac:dyDescent="0.35">
      <c r="A10729" s="7" t="s">
        <v>1177</v>
      </c>
      <c r="B10729" s="8">
        <v>41276</v>
      </c>
      <c r="C10729" s="9">
        <v>3.25</v>
      </c>
      <c r="D10729" s="10">
        <v>50209</v>
      </c>
    </row>
    <row r="10730" spans="1:4" x14ac:dyDescent="0.35">
      <c r="A10730" s="7" t="s">
        <v>1177</v>
      </c>
      <c r="B10730" s="8">
        <v>41280</v>
      </c>
      <c r="C10730" s="9">
        <v>3.25</v>
      </c>
      <c r="D10730" s="10">
        <v>50208</v>
      </c>
    </row>
    <row r="10731" spans="1:4" x14ac:dyDescent="0.35">
      <c r="A10731" s="7" t="s">
        <v>1177</v>
      </c>
      <c r="B10731" s="8">
        <v>41280</v>
      </c>
      <c r="C10731" s="9">
        <v>24.7</v>
      </c>
      <c r="D10731" s="10">
        <v>50208</v>
      </c>
    </row>
    <row r="10732" spans="1:4" x14ac:dyDescent="0.35">
      <c r="A10732" s="7" t="s">
        <v>1177</v>
      </c>
      <c r="B10732" s="8">
        <v>41279</v>
      </c>
      <c r="C10732" s="9">
        <v>10.75</v>
      </c>
      <c r="D10732" s="10">
        <v>50307</v>
      </c>
    </row>
    <row r="10733" spans="1:4" x14ac:dyDescent="0.35">
      <c r="A10733" s="7" t="s">
        <v>1177</v>
      </c>
      <c r="B10733" s="8">
        <v>41283</v>
      </c>
      <c r="C10733" s="9">
        <v>5.25</v>
      </c>
      <c r="D10733" s="10">
        <v>60083</v>
      </c>
    </row>
    <row r="10734" spans="1:4" x14ac:dyDescent="0.35">
      <c r="A10734" s="7" t="s">
        <v>1177</v>
      </c>
      <c r="B10734" s="8">
        <v>41286</v>
      </c>
      <c r="C10734" s="9">
        <v>10.5</v>
      </c>
      <c r="D10734" s="10">
        <v>50279</v>
      </c>
    </row>
    <row r="10735" spans="1:4" x14ac:dyDescent="0.35">
      <c r="A10735" s="7" t="s">
        <v>1177</v>
      </c>
      <c r="B10735" s="8">
        <v>41287</v>
      </c>
      <c r="C10735" s="9">
        <v>38.450000000000003</v>
      </c>
      <c r="D10735" s="10">
        <v>50300</v>
      </c>
    </row>
    <row r="10736" spans="1:4" x14ac:dyDescent="0.35">
      <c r="A10736" s="7" t="s">
        <v>1177</v>
      </c>
      <c r="B10736" s="8">
        <v>41294</v>
      </c>
      <c r="C10736" s="9">
        <v>12</v>
      </c>
      <c r="D10736" s="10">
        <v>50092</v>
      </c>
    </row>
    <row r="10737" spans="1:4" x14ac:dyDescent="0.35">
      <c r="A10737" s="7" t="s">
        <v>1177</v>
      </c>
      <c r="B10737" s="8">
        <v>41291</v>
      </c>
      <c r="C10737" s="9">
        <v>5.5</v>
      </c>
      <c r="D10737" s="10">
        <v>60085</v>
      </c>
    </row>
    <row r="10738" spans="1:4" x14ac:dyDescent="0.35">
      <c r="A10738" s="7" t="s">
        <v>1177</v>
      </c>
      <c r="B10738" s="8">
        <v>41290</v>
      </c>
      <c r="C10738" s="9">
        <v>10.25</v>
      </c>
      <c r="D10738" s="10">
        <v>50240</v>
      </c>
    </row>
    <row r="10739" spans="1:4" x14ac:dyDescent="0.35">
      <c r="A10739" s="7" t="s">
        <v>1177</v>
      </c>
      <c r="B10739" s="8">
        <v>41290</v>
      </c>
      <c r="C10739" s="9">
        <v>8.25</v>
      </c>
      <c r="D10739" s="10">
        <v>50240</v>
      </c>
    </row>
    <row r="10740" spans="1:4" x14ac:dyDescent="0.35">
      <c r="A10740" s="7" t="s">
        <v>1177</v>
      </c>
      <c r="B10740" s="8">
        <v>41290</v>
      </c>
      <c r="C10740" s="9">
        <v>11.5</v>
      </c>
      <c r="D10740" s="10">
        <v>50240</v>
      </c>
    </row>
    <row r="10741" spans="1:4" x14ac:dyDescent="0.35">
      <c r="A10741" s="7" t="s">
        <v>1177</v>
      </c>
      <c r="B10741" s="8">
        <v>41295</v>
      </c>
      <c r="C10741" s="9">
        <v>6.5</v>
      </c>
      <c r="D10741" s="10">
        <v>50214</v>
      </c>
    </row>
    <row r="10742" spans="1:4" x14ac:dyDescent="0.35">
      <c r="A10742" s="7" t="s">
        <v>1177</v>
      </c>
      <c r="B10742" s="8">
        <v>41293</v>
      </c>
      <c r="C10742" s="9">
        <v>14.5</v>
      </c>
      <c r="D10742" s="10">
        <v>50262</v>
      </c>
    </row>
    <row r="10743" spans="1:4" x14ac:dyDescent="0.35">
      <c r="A10743" s="7" t="s">
        <v>1177</v>
      </c>
      <c r="B10743" s="8">
        <v>41293</v>
      </c>
      <c r="C10743" s="9">
        <v>5.5</v>
      </c>
      <c r="D10743" s="10">
        <v>50262</v>
      </c>
    </row>
    <row r="10744" spans="1:4" x14ac:dyDescent="0.35">
      <c r="A10744" s="7" t="s">
        <v>1177</v>
      </c>
      <c r="B10744" s="8">
        <v>41297</v>
      </c>
      <c r="C10744" s="9">
        <v>3.25</v>
      </c>
      <c r="D10744" s="10">
        <v>50325</v>
      </c>
    </row>
    <row r="10745" spans="1:4" x14ac:dyDescent="0.35">
      <c r="A10745" s="7" t="s">
        <v>1177</v>
      </c>
      <c r="B10745" s="8">
        <v>41298</v>
      </c>
      <c r="C10745" s="9">
        <v>5.5</v>
      </c>
      <c r="D10745" s="10">
        <v>50229</v>
      </c>
    </row>
    <row r="10746" spans="1:4" x14ac:dyDescent="0.35">
      <c r="A10746" s="7" t="s">
        <v>1177</v>
      </c>
      <c r="B10746" s="8">
        <v>41304</v>
      </c>
      <c r="C10746" s="9">
        <v>5.5</v>
      </c>
      <c r="D10746" s="10">
        <v>50247</v>
      </c>
    </row>
    <row r="10747" spans="1:4" x14ac:dyDescent="0.35">
      <c r="A10747" s="7" t="s">
        <v>1177</v>
      </c>
      <c r="B10747" s="8">
        <v>41305</v>
      </c>
      <c r="C10747" s="9">
        <v>5.25</v>
      </c>
      <c r="D10747" s="10">
        <v>50177</v>
      </c>
    </row>
    <row r="10748" spans="1:4" x14ac:dyDescent="0.35">
      <c r="A10748" s="7" t="s">
        <v>1177</v>
      </c>
      <c r="B10748" s="8">
        <v>41311</v>
      </c>
      <c r="C10748" s="9">
        <v>3.25</v>
      </c>
      <c r="D10748" s="10">
        <v>50258</v>
      </c>
    </row>
    <row r="10749" spans="1:4" x14ac:dyDescent="0.35">
      <c r="A10749" s="7" t="s">
        <v>1177</v>
      </c>
      <c r="B10749" s="8">
        <v>41312</v>
      </c>
      <c r="C10749" s="9">
        <v>5.5</v>
      </c>
      <c r="D10749" s="10">
        <v>50350</v>
      </c>
    </row>
    <row r="10750" spans="1:4" x14ac:dyDescent="0.35">
      <c r="A10750" s="7" t="s">
        <v>1177</v>
      </c>
      <c r="B10750" s="8">
        <v>41307</v>
      </c>
      <c r="C10750" s="9">
        <v>32.65</v>
      </c>
      <c r="D10750" s="10">
        <v>50202</v>
      </c>
    </row>
    <row r="10751" spans="1:4" x14ac:dyDescent="0.35">
      <c r="A10751" s="7" t="s">
        <v>1177</v>
      </c>
      <c r="B10751" s="8">
        <v>41307</v>
      </c>
      <c r="C10751" s="9">
        <v>5.5</v>
      </c>
      <c r="D10751" s="10">
        <v>50202</v>
      </c>
    </row>
    <row r="10752" spans="1:4" x14ac:dyDescent="0.35">
      <c r="A10752" s="7" t="s">
        <v>1177</v>
      </c>
      <c r="B10752" s="8">
        <v>41308</v>
      </c>
      <c r="C10752" s="9">
        <v>22.95</v>
      </c>
      <c r="D10752" s="10">
        <v>50197</v>
      </c>
    </row>
    <row r="10753" spans="1:4" x14ac:dyDescent="0.35">
      <c r="A10753" s="7" t="s">
        <v>1177</v>
      </c>
      <c r="B10753" s="8">
        <v>41308</v>
      </c>
      <c r="C10753" s="9">
        <v>12</v>
      </c>
      <c r="D10753" s="10">
        <v>50336</v>
      </c>
    </row>
    <row r="10754" spans="1:4" x14ac:dyDescent="0.35">
      <c r="A10754" s="7" t="s">
        <v>1177</v>
      </c>
      <c r="B10754" s="8">
        <v>41315</v>
      </c>
      <c r="C10754" s="9">
        <v>10.25</v>
      </c>
      <c r="D10754" s="10">
        <v>50240</v>
      </c>
    </row>
    <row r="10755" spans="1:4" x14ac:dyDescent="0.35">
      <c r="A10755" s="7" t="s">
        <v>1177</v>
      </c>
      <c r="B10755" s="8">
        <v>41315</v>
      </c>
      <c r="C10755" s="9">
        <v>8.25</v>
      </c>
      <c r="D10755" s="10">
        <v>50240</v>
      </c>
    </row>
    <row r="10756" spans="1:4" x14ac:dyDescent="0.35">
      <c r="A10756" s="7" t="s">
        <v>1177</v>
      </c>
      <c r="B10756" s="8">
        <v>41315</v>
      </c>
      <c r="C10756" s="9">
        <v>11.5</v>
      </c>
      <c r="D10756" s="10">
        <v>50240</v>
      </c>
    </row>
    <row r="10757" spans="1:4" x14ac:dyDescent="0.35">
      <c r="A10757" s="7" t="s">
        <v>1177</v>
      </c>
      <c r="B10757" s="8">
        <v>41316</v>
      </c>
      <c r="C10757" s="9">
        <v>3.25</v>
      </c>
      <c r="D10757" s="10">
        <v>60050</v>
      </c>
    </row>
    <row r="10758" spans="1:4" x14ac:dyDescent="0.35">
      <c r="A10758" s="7" t="s">
        <v>1177</v>
      </c>
      <c r="B10758" s="8">
        <v>41314</v>
      </c>
      <c r="C10758" s="9">
        <v>5.5</v>
      </c>
      <c r="D10758" s="10">
        <v>50271</v>
      </c>
    </row>
    <row r="10759" spans="1:4" x14ac:dyDescent="0.35">
      <c r="A10759" s="7" t="s">
        <v>1177</v>
      </c>
      <c r="B10759" s="8">
        <v>41320</v>
      </c>
      <c r="C10759" s="9">
        <v>5.5</v>
      </c>
      <c r="D10759" s="10">
        <v>60108</v>
      </c>
    </row>
    <row r="10760" spans="1:4" x14ac:dyDescent="0.35">
      <c r="A10760" s="7" t="s">
        <v>1177</v>
      </c>
      <c r="B10760" s="8">
        <v>41318</v>
      </c>
      <c r="C10760" s="9">
        <v>7</v>
      </c>
      <c r="D10760" s="10">
        <v>50315</v>
      </c>
    </row>
    <row r="10761" spans="1:4" x14ac:dyDescent="0.35">
      <c r="A10761" s="7" t="s">
        <v>1177</v>
      </c>
      <c r="B10761" s="8">
        <v>41321</v>
      </c>
      <c r="C10761" s="9">
        <v>5.5</v>
      </c>
      <c r="D10761" s="10">
        <v>50189</v>
      </c>
    </row>
    <row r="10762" spans="1:4" x14ac:dyDescent="0.35">
      <c r="A10762" s="7" t="s">
        <v>1177</v>
      </c>
      <c r="B10762" s="8">
        <v>41325</v>
      </c>
      <c r="C10762" s="9">
        <v>7</v>
      </c>
      <c r="D10762" s="10">
        <v>50203</v>
      </c>
    </row>
    <row r="10763" spans="1:4" x14ac:dyDescent="0.35">
      <c r="A10763" s="7" t="s">
        <v>1177</v>
      </c>
      <c r="B10763" s="8">
        <v>41326</v>
      </c>
      <c r="C10763" s="9">
        <v>10.5</v>
      </c>
      <c r="D10763" s="10">
        <v>50425</v>
      </c>
    </row>
    <row r="10764" spans="1:4" x14ac:dyDescent="0.35">
      <c r="A10764" s="7" t="s">
        <v>1177</v>
      </c>
      <c r="B10764" s="8">
        <v>41323</v>
      </c>
      <c r="C10764" s="9">
        <v>9</v>
      </c>
      <c r="D10764" s="10">
        <v>60071</v>
      </c>
    </row>
    <row r="10765" spans="1:4" x14ac:dyDescent="0.35">
      <c r="A10765" s="7" t="s">
        <v>1177</v>
      </c>
      <c r="B10765" s="8">
        <v>41332</v>
      </c>
      <c r="C10765" s="9">
        <v>2</v>
      </c>
      <c r="D10765" s="10">
        <v>50160</v>
      </c>
    </row>
    <row r="10766" spans="1:4" x14ac:dyDescent="0.35">
      <c r="A10766" s="7" t="s">
        <v>1177</v>
      </c>
      <c r="B10766" s="8">
        <v>41328</v>
      </c>
      <c r="C10766" s="9">
        <v>5.25</v>
      </c>
      <c r="D10766" s="10">
        <v>50285</v>
      </c>
    </row>
    <row r="10767" spans="1:4" x14ac:dyDescent="0.35">
      <c r="A10767" s="7" t="s">
        <v>1177</v>
      </c>
      <c r="B10767" s="8">
        <v>41330</v>
      </c>
      <c r="C10767" s="9">
        <v>11</v>
      </c>
      <c r="D10767" s="10">
        <v>50195</v>
      </c>
    </row>
    <row r="10768" spans="1:4" x14ac:dyDescent="0.35">
      <c r="A10768" s="7" t="s">
        <v>1177</v>
      </c>
      <c r="B10768" s="8">
        <v>41331</v>
      </c>
      <c r="C10768" s="9">
        <v>11.75</v>
      </c>
      <c r="D10768" s="10">
        <v>50283</v>
      </c>
    </row>
    <row r="10769" spans="1:4" x14ac:dyDescent="0.35">
      <c r="A10769" s="7" t="s">
        <v>1177</v>
      </c>
      <c r="B10769" s="8">
        <v>41327</v>
      </c>
      <c r="C10769" s="9">
        <v>6.5</v>
      </c>
      <c r="D10769" s="10">
        <v>50249</v>
      </c>
    </row>
    <row r="10770" spans="1:4" x14ac:dyDescent="0.35">
      <c r="A10770" s="7" t="s">
        <v>1177</v>
      </c>
      <c r="B10770" s="8">
        <v>41327</v>
      </c>
      <c r="C10770" s="9">
        <v>5.25</v>
      </c>
      <c r="D10770" s="10">
        <v>10093</v>
      </c>
    </row>
    <row r="10771" spans="1:4" x14ac:dyDescent="0.35">
      <c r="A10771" s="7" t="s">
        <v>1177</v>
      </c>
      <c r="B10771" s="8">
        <v>41368</v>
      </c>
      <c r="C10771" s="9">
        <v>5.25</v>
      </c>
      <c r="D10771" s="10">
        <v>50433</v>
      </c>
    </row>
    <row r="10772" spans="1:4" x14ac:dyDescent="0.35">
      <c r="A10772" s="7" t="s">
        <v>1177</v>
      </c>
      <c r="B10772" s="8">
        <v>41368</v>
      </c>
      <c r="C10772" s="9">
        <v>3.25</v>
      </c>
      <c r="D10772" s="10">
        <v>50518</v>
      </c>
    </row>
    <row r="10773" spans="1:4" x14ac:dyDescent="0.35">
      <c r="A10773" s="7" t="s">
        <v>1177</v>
      </c>
      <c r="B10773" s="8">
        <v>41368</v>
      </c>
      <c r="C10773" s="9">
        <v>13.2</v>
      </c>
      <c r="D10773" s="10">
        <v>50457</v>
      </c>
    </row>
    <row r="10774" spans="1:4" x14ac:dyDescent="0.35">
      <c r="A10774" s="7" t="s">
        <v>1177</v>
      </c>
      <c r="B10774" s="8">
        <v>41371</v>
      </c>
      <c r="C10774" s="9">
        <v>0.5</v>
      </c>
      <c r="D10774" s="10">
        <v>50205</v>
      </c>
    </row>
    <row r="10775" spans="1:4" x14ac:dyDescent="0.35">
      <c r="A10775" s="7" t="s">
        <v>1177</v>
      </c>
      <c r="B10775" s="8">
        <v>41375</v>
      </c>
      <c r="C10775" s="9">
        <v>20.25</v>
      </c>
      <c r="D10775" s="10">
        <v>60058</v>
      </c>
    </row>
    <row r="10776" spans="1:4" x14ac:dyDescent="0.35">
      <c r="A10776" s="7" t="s">
        <v>1177</v>
      </c>
      <c r="B10776" s="8">
        <v>41376</v>
      </c>
      <c r="C10776" s="9">
        <v>10.5</v>
      </c>
      <c r="D10776" s="10">
        <v>50588</v>
      </c>
    </row>
    <row r="10777" spans="1:4" x14ac:dyDescent="0.35">
      <c r="A10777" s="7" t="s">
        <v>1177</v>
      </c>
      <c r="B10777" s="8">
        <v>41392</v>
      </c>
      <c r="C10777" s="9">
        <v>10.25</v>
      </c>
      <c r="D10777" s="10">
        <v>50240</v>
      </c>
    </row>
    <row r="10778" spans="1:4" x14ac:dyDescent="0.35">
      <c r="A10778" s="7" t="s">
        <v>1177</v>
      </c>
      <c r="B10778" s="8">
        <v>41392</v>
      </c>
      <c r="C10778" s="9">
        <v>8.25</v>
      </c>
      <c r="D10778" s="10">
        <v>50240</v>
      </c>
    </row>
    <row r="10779" spans="1:4" x14ac:dyDescent="0.35">
      <c r="A10779" s="7" t="s">
        <v>1177</v>
      </c>
      <c r="B10779" s="8">
        <v>41392</v>
      </c>
      <c r="C10779" s="9">
        <v>11.5</v>
      </c>
      <c r="D10779" s="10">
        <v>50240</v>
      </c>
    </row>
    <row r="10780" spans="1:4" x14ac:dyDescent="0.35">
      <c r="A10780" s="7" t="s">
        <v>1177</v>
      </c>
      <c r="B10780" s="8">
        <v>41393</v>
      </c>
      <c r="C10780" s="9">
        <v>13.2</v>
      </c>
      <c r="D10780" s="10">
        <v>50381</v>
      </c>
    </row>
    <row r="10781" spans="1:4" x14ac:dyDescent="0.35">
      <c r="A10781" s="7" t="s">
        <v>1177</v>
      </c>
      <c r="B10781" s="8">
        <v>41439</v>
      </c>
      <c r="C10781" s="9">
        <v>3.25</v>
      </c>
      <c r="D10781" s="10">
        <v>50208</v>
      </c>
    </row>
    <row r="10782" spans="1:4" x14ac:dyDescent="0.35">
      <c r="A10782" s="7" t="s">
        <v>1177</v>
      </c>
      <c r="B10782" s="8">
        <v>41439</v>
      </c>
      <c r="C10782" s="9">
        <v>24.7</v>
      </c>
      <c r="D10782" s="10">
        <v>50208</v>
      </c>
    </row>
    <row r="10783" spans="1:4" x14ac:dyDescent="0.35">
      <c r="A10783" s="7" t="s">
        <v>1177</v>
      </c>
      <c r="B10783" s="8">
        <v>41474</v>
      </c>
      <c r="C10783" s="9">
        <v>3.5</v>
      </c>
      <c r="D10783" s="10">
        <v>60037</v>
      </c>
    </row>
    <row r="10784" spans="1:4" x14ac:dyDescent="0.35">
      <c r="A10784" s="7" t="s">
        <v>1177</v>
      </c>
      <c r="B10784" s="8">
        <v>41500</v>
      </c>
      <c r="C10784" s="9">
        <v>24.5</v>
      </c>
      <c r="D10784" s="10">
        <v>50357</v>
      </c>
    </row>
    <row r="10785" spans="1:4" x14ac:dyDescent="0.35">
      <c r="A10785" s="7" t="s">
        <v>1177</v>
      </c>
      <c r="B10785" s="8">
        <v>41504</v>
      </c>
      <c r="C10785" s="9">
        <v>12.5</v>
      </c>
      <c r="D10785" s="10">
        <v>50245</v>
      </c>
    </row>
    <row r="10786" spans="1:4" x14ac:dyDescent="0.35">
      <c r="A10786" s="7" t="s">
        <v>1177</v>
      </c>
      <c r="B10786" s="8">
        <v>41523</v>
      </c>
      <c r="C10786" s="9">
        <v>11</v>
      </c>
      <c r="D10786" s="10">
        <v>50472</v>
      </c>
    </row>
    <row r="10787" spans="1:4" x14ac:dyDescent="0.35">
      <c r="A10787" s="7" t="s">
        <v>1178</v>
      </c>
      <c r="B10787" s="8">
        <v>41204</v>
      </c>
      <c r="C10787" s="9">
        <v>11.5</v>
      </c>
      <c r="D10787" s="10">
        <v>60172</v>
      </c>
    </row>
    <row r="10788" spans="1:4" x14ac:dyDescent="0.35">
      <c r="A10788" s="7" t="s">
        <v>1179</v>
      </c>
      <c r="B10788" s="8">
        <v>41201</v>
      </c>
      <c r="C10788" s="9">
        <v>23</v>
      </c>
      <c r="D10788" s="10">
        <v>60062</v>
      </c>
    </row>
    <row r="10789" spans="1:4" x14ac:dyDescent="0.35">
      <c r="A10789" s="7" t="s">
        <v>1179</v>
      </c>
      <c r="B10789" s="8">
        <v>41299</v>
      </c>
      <c r="C10789" s="9">
        <v>17</v>
      </c>
      <c r="D10789" s="10">
        <v>20002</v>
      </c>
    </row>
    <row r="10790" spans="1:4" x14ac:dyDescent="0.35">
      <c r="A10790" s="7" t="s">
        <v>1179</v>
      </c>
      <c r="B10790" s="8">
        <v>41431</v>
      </c>
      <c r="C10790" s="9">
        <v>8.5</v>
      </c>
      <c r="D10790" s="10">
        <v>20061</v>
      </c>
    </row>
    <row r="10791" spans="1:4" x14ac:dyDescent="0.35">
      <c r="A10791" s="7" t="s">
        <v>1179</v>
      </c>
      <c r="B10791" s="8">
        <v>41525</v>
      </c>
      <c r="C10791" s="9">
        <v>0</v>
      </c>
      <c r="D10791" s="10">
        <v>40137</v>
      </c>
    </row>
    <row r="10792" spans="1:4" x14ac:dyDescent="0.35">
      <c r="A10792" s="7" t="s">
        <v>1180</v>
      </c>
      <c r="B10792" s="8">
        <v>41210</v>
      </c>
      <c r="C10792" s="9">
        <v>21.5</v>
      </c>
      <c r="D10792" s="10">
        <v>50082</v>
      </c>
    </row>
    <row r="10793" spans="1:4" x14ac:dyDescent="0.35">
      <c r="A10793" s="7" t="s">
        <v>1180</v>
      </c>
      <c r="B10793" s="8">
        <v>41243</v>
      </c>
      <c r="C10793" s="9">
        <v>31</v>
      </c>
      <c r="D10793" s="10">
        <v>50263</v>
      </c>
    </row>
    <row r="10794" spans="1:4" x14ac:dyDescent="0.35">
      <c r="A10794" s="7" t="s">
        <v>1180</v>
      </c>
      <c r="B10794" s="8">
        <v>41245</v>
      </c>
      <c r="C10794" s="9">
        <v>26.5</v>
      </c>
      <c r="D10794" s="10">
        <v>60020</v>
      </c>
    </row>
    <row r="10795" spans="1:4" x14ac:dyDescent="0.35">
      <c r="A10795" s="7" t="s">
        <v>1180</v>
      </c>
      <c r="B10795" s="8">
        <v>41229</v>
      </c>
      <c r="C10795" s="9">
        <v>8.5</v>
      </c>
      <c r="D10795" s="10">
        <v>50084</v>
      </c>
    </row>
    <row r="10796" spans="1:4" x14ac:dyDescent="0.35">
      <c r="A10796" s="7" t="s">
        <v>1180</v>
      </c>
      <c r="B10796" s="8">
        <v>41265</v>
      </c>
      <c r="C10796" s="9">
        <v>5.5</v>
      </c>
      <c r="D10796" s="10">
        <v>50296</v>
      </c>
    </row>
    <row r="10797" spans="1:4" x14ac:dyDescent="0.35">
      <c r="A10797" s="7" t="s">
        <v>1180</v>
      </c>
      <c r="B10797" s="8">
        <v>41300</v>
      </c>
      <c r="C10797" s="9">
        <v>25</v>
      </c>
      <c r="D10797" s="10">
        <v>50106</v>
      </c>
    </row>
    <row r="10798" spans="1:4" x14ac:dyDescent="0.35">
      <c r="A10798" s="7" t="s">
        <v>1180</v>
      </c>
      <c r="B10798" s="8">
        <v>41299</v>
      </c>
      <c r="C10798" s="9">
        <v>3.5</v>
      </c>
      <c r="D10798" s="10">
        <v>60015</v>
      </c>
    </row>
    <row r="10799" spans="1:4" x14ac:dyDescent="0.35">
      <c r="A10799" s="7" t="s">
        <v>1180</v>
      </c>
      <c r="B10799" s="8">
        <v>41301</v>
      </c>
      <c r="C10799" s="9">
        <v>20</v>
      </c>
      <c r="D10799" s="10">
        <v>50091</v>
      </c>
    </row>
    <row r="10800" spans="1:4" x14ac:dyDescent="0.35">
      <c r="A10800" s="7" t="s">
        <v>1180</v>
      </c>
      <c r="B10800" s="8">
        <v>41304</v>
      </c>
      <c r="C10800" s="9">
        <v>7</v>
      </c>
      <c r="D10800" s="10">
        <v>60036</v>
      </c>
    </row>
    <row r="10801" spans="1:4" x14ac:dyDescent="0.35">
      <c r="A10801" s="7" t="s">
        <v>1180</v>
      </c>
      <c r="B10801" s="8">
        <v>41314</v>
      </c>
      <c r="C10801" s="9">
        <v>11</v>
      </c>
      <c r="D10801" s="10">
        <v>50049</v>
      </c>
    </row>
    <row r="10802" spans="1:4" x14ac:dyDescent="0.35">
      <c r="A10802" s="7" t="s">
        <v>1180</v>
      </c>
      <c r="B10802" s="8">
        <v>41315</v>
      </c>
      <c r="C10802" s="9">
        <v>8.5</v>
      </c>
      <c r="D10802" s="10">
        <v>50131</v>
      </c>
    </row>
    <row r="10803" spans="1:4" x14ac:dyDescent="0.35">
      <c r="A10803" s="7" t="s">
        <v>1180</v>
      </c>
      <c r="B10803" s="8">
        <v>41321</v>
      </c>
      <c r="C10803" s="9">
        <v>16.45</v>
      </c>
      <c r="D10803" s="10">
        <v>50218</v>
      </c>
    </row>
    <row r="10804" spans="1:4" x14ac:dyDescent="0.35">
      <c r="A10804" s="7" t="s">
        <v>1180</v>
      </c>
      <c r="B10804" s="8">
        <v>41334</v>
      </c>
      <c r="C10804" s="9">
        <v>45.95</v>
      </c>
      <c r="D10804" s="10">
        <v>50074</v>
      </c>
    </row>
    <row r="10805" spans="1:4" x14ac:dyDescent="0.35">
      <c r="A10805" s="7" t="s">
        <v>1180</v>
      </c>
      <c r="B10805" s="8">
        <v>41342</v>
      </c>
      <c r="C10805" s="9">
        <v>31.7</v>
      </c>
      <c r="D10805" s="10">
        <v>70075</v>
      </c>
    </row>
    <row r="10806" spans="1:4" x14ac:dyDescent="0.35">
      <c r="A10806" s="7" t="s">
        <v>1180</v>
      </c>
      <c r="B10806" s="8">
        <v>41343</v>
      </c>
      <c r="C10806" s="9">
        <v>24.25</v>
      </c>
      <c r="D10806" s="10">
        <v>50241</v>
      </c>
    </row>
    <row r="10807" spans="1:4" x14ac:dyDescent="0.35">
      <c r="A10807" s="7" t="s">
        <v>1180</v>
      </c>
      <c r="B10807" s="8">
        <v>41345</v>
      </c>
      <c r="C10807" s="9">
        <v>16.45</v>
      </c>
      <c r="D10807" s="10">
        <v>60019</v>
      </c>
    </row>
    <row r="10808" spans="1:4" x14ac:dyDescent="0.35">
      <c r="A10808" s="7" t="s">
        <v>1180</v>
      </c>
      <c r="B10808" s="8">
        <v>41350</v>
      </c>
      <c r="C10808" s="9">
        <v>10.5</v>
      </c>
      <c r="D10808" s="10">
        <v>50110</v>
      </c>
    </row>
    <row r="10809" spans="1:4" x14ac:dyDescent="0.35">
      <c r="A10809" s="7" t="s">
        <v>1180</v>
      </c>
      <c r="B10809" s="8">
        <v>41350</v>
      </c>
      <c r="C10809" s="9">
        <v>13</v>
      </c>
      <c r="D10809" s="10">
        <v>60047</v>
      </c>
    </row>
    <row r="10810" spans="1:4" x14ac:dyDescent="0.35">
      <c r="A10810" s="7" t="s">
        <v>1180</v>
      </c>
      <c r="B10810" s="8">
        <v>41370</v>
      </c>
      <c r="C10810" s="9">
        <v>20.25</v>
      </c>
      <c r="D10810" s="10">
        <v>20027</v>
      </c>
    </row>
    <row r="10811" spans="1:4" x14ac:dyDescent="0.35">
      <c r="A10811" s="7" t="s">
        <v>1180</v>
      </c>
      <c r="B10811" s="8">
        <v>41377</v>
      </c>
      <c r="C10811" s="9">
        <v>20.9</v>
      </c>
      <c r="D10811" s="10">
        <v>50149</v>
      </c>
    </row>
    <row r="10812" spans="1:4" x14ac:dyDescent="0.35">
      <c r="A10812" s="7" t="s">
        <v>1180</v>
      </c>
      <c r="B10812" s="8">
        <v>41377</v>
      </c>
      <c r="C10812" s="9">
        <v>36.25</v>
      </c>
      <c r="D10812" s="10">
        <v>50257</v>
      </c>
    </row>
    <row r="10813" spans="1:4" x14ac:dyDescent="0.35">
      <c r="A10813" s="7" t="s">
        <v>1180</v>
      </c>
      <c r="B10813" s="8">
        <v>41383</v>
      </c>
      <c r="C10813" s="9">
        <v>26.15</v>
      </c>
      <c r="D10813" s="10">
        <v>50156</v>
      </c>
    </row>
    <row r="10814" spans="1:4" x14ac:dyDescent="0.35">
      <c r="A10814" s="7" t="s">
        <v>1180</v>
      </c>
      <c r="B10814" s="8">
        <v>41399</v>
      </c>
      <c r="C10814" s="9">
        <v>16.7</v>
      </c>
      <c r="D10814" s="10">
        <v>50020</v>
      </c>
    </row>
    <row r="10815" spans="1:4" x14ac:dyDescent="0.35">
      <c r="A10815" s="7" t="s">
        <v>1180</v>
      </c>
      <c r="B10815" s="8">
        <v>41403</v>
      </c>
      <c r="C10815" s="9">
        <v>23.7</v>
      </c>
      <c r="D10815" s="10">
        <v>50060</v>
      </c>
    </row>
    <row r="10816" spans="1:4" x14ac:dyDescent="0.35">
      <c r="A10816" s="7" t="s">
        <v>1180</v>
      </c>
      <c r="B10816" s="8">
        <v>41487</v>
      </c>
      <c r="C10816" s="9">
        <v>24.45</v>
      </c>
      <c r="D10816" s="10">
        <v>10024</v>
      </c>
    </row>
    <row r="10817" spans="1:4" x14ac:dyDescent="0.35">
      <c r="A10817" s="7" t="s">
        <v>1180</v>
      </c>
      <c r="B10817" s="8">
        <v>41507</v>
      </c>
      <c r="C10817" s="9">
        <v>23.95</v>
      </c>
      <c r="D10817" s="10">
        <v>60005</v>
      </c>
    </row>
    <row r="10818" spans="1:4" x14ac:dyDescent="0.35">
      <c r="A10818" s="7" t="s">
        <v>1180</v>
      </c>
      <c r="B10818" s="8">
        <v>41507</v>
      </c>
      <c r="C10818" s="9">
        <v>3.5</v>
      </c>
      <c r="D10818" s="10">
        <v>50094</v>
      </c>
    </row>
    <row r="10819" spans="1:4" x14ac:dyDescent="0.35">
      <c r="A10819" s="7" t="s">
        <v>1180</v>
      </c>
      <c r="B10819" s="8">
        <v>41506</v>
      </c>
      <c r="C10819" s="9">
        <v>3.5</v>
      </c>
      <c r="D10819" s="10">
        <v>50262</v>
      </c>
    </row>
    <row r="10820" spans="1:4" x14ac:dyDescent="0.35">
      <c r="A10820" s="7" t="s">
        <v>1180</v>
      </c>
      <c r="B10820" s="8">
        <v>41506</v>
      </c>
      <c r="C10820" s="9">
        <v>23.95</v>
      </c>
      <c r="D10820" s="10">
        <v>50268</v>
      </c>
    </row>
    <row r="10821" spans="1:4" x14ac:dyDescent="0.35">
      <c r="A10821" s="7" t="s">
        <v>1180</v>
      </c>
      <c r="B10821" s="8">
        <v>41546</v>
      </c>
      <c r="C10821" s="9">
        <v>12</v>
      </c>
      <c r="D10821" s="10">
        <v>50044</v>
      </c>
    </row>
    <row r="10822" spans="1:4" x14ac:dyDescent="0.35">
      <c r="A10822" s="7" t="s">
        <v>1181</v>
      </c>
      <c r="B10822" s="8">
        <v>41206</v>
      </c>
      <c r="C10822" s="9">
        <v>11</v>
      </c>
      <c r="D10822" s="10">
        <v>50343</v>
      </c>
    </row>
    <row r="10823" spans="1:4" x14ac:dyDescent="0.35">
      <c r="A10823" s="7" t="s">
        <v>1181</v>
      </c>
      <c r="B10823" s="8">
        <v>41239</v>
      </c>
      <c r="C10823" s="9">
        <v>16.5</v>
      </c>
      <c r="D10823" s="10">
        <v>50279</v>
      </c>
    </row>
    <row r="10824" spans="1:4" x14ac:dyDescent="0.35">
      <c r="A10824" s="7" t="s">
        <v>1181</v>
      </c>
      <c r="B10824" s="8">
        <v>41212</v>
      </c>
      <c r="C10824" s="9">
        <v>24.75</v>
      </c>
      <c r="D10824" s="10">
        <v>50168</v>
      </c>
    </row>
    <row r="10825" spans="1:4" x14ac:dyDescent="0.35">
      <c r="A10825" s="7" t="s">
        <v>1181</v>
      </c>
      <c r="B10825" s="8">
        <v>41213</v>
      </c>
      <c r="C10825" s="9">
        <v>19</v>
      </c>
      <c r="D10825" s="10">
        <v>60049</v>
      </c>
    </row>
    <row r="10826" spans="1:4" x14ac:dyDescent="0.35">
      <c r="A10826" s="7" t="s">
        <v>1181</v>
      </c>
      <c r="B10826" s="8">
        <v>41236</v>
      </c>
      <c r="C10826" s="9">
        <v>7</v>
      </c>
      <c r="D10826" s="10">
        <v>50074</v>
      </c>
    </row>
    <row r="10827" spans="1:4" x14ac:dyDescent="0.35">
      <c r="A10827" s="7" t="s">
        <v>1181</v>
      </c>
      <c r="B10827" s="8">
        <v>41237</v>
      </c>
      <c r="C10827" s="9">
        <v>16.5</v>
      </c>
      <c r="D10827" s="10">
        <v>50143</v>
      </c>
    </row>
    <row r="10828" spans="1:4" x14ac:dyDescent="0.35">
      <c r="A10828" s="7" t="s">
        <v>1181</v>
      </c>
      <c r="B10828" s="8">
        <v>41201</v>
      </c>
      <c r="C10828" s="9">
        <v>7</v>
      </c>
      <c r="D10828" s="10">
        <v>60101</v>
      </c>
    </row>
    <row r="10829" spans="1:4" x14ac:dyDescent="0.35">
      <c r="A10829" s="7" t="s">
        <v>1181</v>
      </c>
      <c r="B10829" s="8">
        <v>41203</v>
      </c>
      <c r="C10829" s="9">
        <v>16.25</v>
      </c>
      <c r="D10829" s="10">
        <v>50331</v>
      </c>
    </row>
    <row r="10830" spans="1:4" x14ac:dyDescent="0.35">
      <c r="A10830" s="7" t="s">
        <v>1181</v>
      </c>
      <c r="B10830" s="8">
        <v>41274</v>
      </c>
      <c r="C10830" s="9">
        <v>11</v>
      </c>
      <c r="D10830" s="10">
        <v>60024</v>
      </c>
    </row>
    <row r="10831" spans="1:4" x14ac:dyDescent="0.35">
      <c r="A10831" s="7" t="s">
        <v>1181</v>
      </c>
      <c r="B10831" s="8">
        <v>41274</v>
      </c>
      <c r="C10831" s="9">
        <v>10.5</v>
      </c>
      <c r="D10831" s="10">
        <v>60024</v>
      </c>
    </row>
    <row r="10832" spans="1:4" x14ac:dyDescent="0.35">
      <c r="A10832" s="7" t="s">
        <v>1181</v>
      </c>
      <c r="B10832" s="8">
        <v>41277</v>
      </c>
      <c r="C10832" s="9">
        <v>21.25</v>
      </c>
      <c r="D10832" s="10">
        <v>20033</v>
      </c>
    </row>
    <row r="10833" spans="1:4" x14ac:dyDescent="0.35">
      <c r="A10833" s="7" t="s">
        <v>1181</v>
      </c>
      <c r="B10833" s="8">
        <v>41277</v>
      </c>
      <c r="C10833" s="9">
        <v>15.75</v>
      </c>
      <c r="D10833" s="10">
        <v>20033</v>
      </c>
    </row>
    <row r="10834" spans="1:4" x14ac:dyDescent="0.35">
      <c r="A10834" s="7" t="s">
        <v>1181</v>
      </c>
      <c r="B10834" s="8">
        <v>41335</v>
      </c>
      <c r="C10834" s="9">
        <v>15.75</v>
      </c>
      <c r="D10834" s="10">
        <v>50329</v>
      </c>
    </row>
    <row r="10835" spans="1:4" x14ac:dyDescent="0.35">
      <c r="A10835" s="7" t="s">
        <v>1181</v>
      </c>
      <c r="B10835" s="8">
        <v>41351</v>
      </c>
      <c r="C10835" s="9">
        <v>3.25</v>
      </c>
      <c r="D10835" s="10">
        <v>50169</v>
      </c>
    </row>
    <row r="10836" spans="1:4" x14ac:dyDescent="0.35">
      <c r="A10836" s="7" t="s">
        <v>1181</v>
      </c>
      <c r="B10836" s="8">
        <v>41350</v>
      </c>
      <c r="C10836" s="9">
        <v>15.75</v>
      </c>
      <c r="D10836" s="10">
        <v>60029</v>
      </c>
    </row>
    <row r="10837" spans="1:4" x14ac:dyDescent="0.35">
      <c r="A10837" s="7" t="s">
        <v>1181</v>
      </c>
      <c r="B10837" s="8">
        <v>41353</v>
      </c>
      <c r="C10837" s="9">
        <v>8.25</v>
      </c>
      <c r="D10837" s="10">
        <v>50206</v>
      </c>
    </row>
    <row r="10838" spans="1:4" x14ac:dyDescent="0.35">
      <c r="A10838" s="7" t="s">
        <v>1181</v>
      </c>
      <c r="B10838" s="8">
        <v>41359</v>
      </c>
      <c r="C10838" s="9">
        <v>9.75</v>
      </c>
      <c r="D10838" s="10">
        <v>50185</v>
      </c>
    </row>
    <row r="10839" spans="1:4" x14ac:dyDescent="0.35">
      <c r="A10839" s="7" t="s">
        <v>1181</v>
      </c>
      <c r="B10839" s="8">
        <v>41357</v>
      </c>
      <c r="C10839" s="9">
        <v>17.399999999999999</v>
      </c>
      <c r="D10839" s="10">
        <v>50128</v>
      </c>
    </row>
    <row r="10840" spans="1:4" x14ac:dyDescent="0.35">
      <c r="A10840" s="7" t="s">
        <v>1181</v>
      </c>
      <c r="B10840" s="8">
        <v>41357</v>
      </c>
      <c r="C10840" s="9">
        <v>10.5</v>
      </c>
      <c r="D10840" s="10">
        <v>50128</v>
      </c>
    </row>
    <row r="10841" spans="1:4" x14ac:dyDescent="0.35">
      <c r="A10841" s="7" t="s">
        <v>1181</v>
      </c>
      <c r="B10841" s="8">
        <v>41362</v>
      </c>
      <c r="C10841" s="9">
        <v>6.5</v>
      </c>
      <c r="D10841" s="10">
        <v>50192</v>
      </c>
    </row>
    <row r="10842" spans="1:4" x14ac:dyDescent="0.35">
      <c r="A10842" s="7" t="s">
        <v>1181</v>
      </c>
      <c r="B10842" s="8">
        <v>41363</v>
      </c>
      <c r="C10842" s="9">
        <v>21.25</v>
      </c>
      <c r="D10842" s="10">
        <v>20033</v>
      </c>
    </row>
    <row r="10843" spans="1:4" x14ac:dyDescent="0.35">
      <c r="A10843" s="7" t="s">
        <v>1181</v>
      </c>
      <c r="B10843" s="8">
        <v>41363</v>
      </c>
      <c r="C10843" s="9">
        <v>15.75</v>
      </c>
      <c r="D10843" s="10">
        <v>20033</v>
      </c>
    </row>
    <row r="10844" spans="1:4" x14ac:dyDescent="0.35">
      <c r="A10844" s="7" t="s">
        <v>1181</v>
      </c>
      <c r="B10844" s="8">
        <v>41365</v>
      </c>
      <c r="C10844" s="9">
        <v>11.75</v>
      </c>
      <c r="D10844" s="10">
        <v>30058</v>
      </c>
    </row>
    <row r="10845" spans="1:4" x14ac:dyDescent="0.35">
      <c r="A10845" s="7" t="s">
        <v>1181</v>
      </c>
      <c r="B10845" s="8">
        <v>41368</v>
      </c>
      <c r="C10845" s="9">
        <v>10.5</v>
      </c>
      <c r="D10845" s="10">
        <v>30082</v>
      </c>
    </row>
    <row r="10846" spans="1:4" x14ac:dyDescent="0.35">
      <c r="A10846" s="7" t="s">
        <v>1181</v>
      </c>
      <c r="B10846" s="8">
        <v>41369</v>
      </c>
      <c r="C10846" s="9">
        <v>12</v>
      </c>
      <c r="D10846" s="10">
        <v>50420</v>
      </c>
    </row>
    <row r="10847" spans="1:4" x14ac:dyDescent="0.35">
      <c r="A10847" s="7" t="s">
        <v>1181</v>
      </c>
      <c r="B10847" s="8">
        <v>41372</v>
      </c>
      <c r="C10847" s="9">
        <v>8.5</v>
      </c>
      <c r="D10847" s="10">
        <v>50184</v>
      </c>
    </row>
    <row r="10848" spans="1:4" x14ac:dyDescent="0.35">
      <c r="A10848" s="7" t="s">
        <v>1181</v>
      </c>
      <c r="B10848" s="8">
        <v>41370</v>
      </c>
      <c r="C10848" s="9">
        <v>10.5</v>
      </c>
      <c r="D10848" s="10">
        <v>50138</v>
      </c>
    </row>
    <row r="10849" spans="1:4" x14ac:dyDescent="0.35">
      <c r="A10849" s="7" t="s">
        <v>1181</v>
      </c>
      <c r="B10849" s="8">
        <v>41376</v>
      </c>
      <c r="C10849" s="9">
        <v>3.5</v>
      </c>
      <c r="D10849" s="10">
        <v>60047</v>
      </c>
    </row>
    <row r="10850" spans="1:4" x14ac:dyDescent="0.35">
      <c r="A10850" s="7" t="s">
        <v>1181</v>
      </c>
      <c r="B10850" s="8">
        <v>41377</v>
      </c>
      <c r="C10850" s="9">
        <v>10.5</v>
      </c>
      <c r="D10850" s="10">
        <v>60062</v>
      </c>
    </row>
    <row r="10851" spans="1:4" x14ac:dyDescent="0.35">
      <c r="A10851" s="7" t="s">
        <v>1181</v>
      </c>
      <c r="B10851" s="8">
        <v>41379</v>
      </c>
      <c r="C10851" s="9">
        <v>14</v>
      </c>
      <c r="D10851" s="10">
        <v>50195</v>
      </c>
    </row>
    <row r="10852" spans="1:4" x14ac:dyDescent="0.35">
      <c r="A10852" s="7" t="s">
        <v>1181</v>
      </c>
      <c r="B10852" s="8">
        <v>41379</v>
      </c>
      <c r="C10852" s="9">
        <v>12</v>
      </c>
      <c r="D10852" s="10">
        <v>50195</v>
      </c>
    </row>
    <row r="10853" spans="1:4" x14ac:dyDescent="0.35">
      <c r="A10853" s="7" t="s">
        <v>1181</v>
      </c>
      <c r="B10853" s="8">
        <v>41383</v>
      </c>
      <c r="C10853" s="9">
        <v>10.5</v>
      </c>
      <c r="D10853" s="10">
        <v>70097</v>
      </c>
    </row>
    <row r="10854" spans="1:4" x14ac:dyDescent="0.35">
      <c r="A10854" s="7" t="s">
        <v>1181</v>
      </c>
      <c r="B10854" s="8">
        <v>41380</v>
      </c>
      <c r="C10854" s="9">
        <v>8</v>
      </c>
      <c r="D10854" s="10">
        <v>50163</v>
      </c>
    </row>
    <row r="10855" spans="1:4" x14ac:dyDescent="0.35">
      <c r="A10855" s="7" t="s">
        <v>1181</v>
      </c>
      <c r="B10855" s="8">
        <v>41385</v>
      </c>
      <c r="C10855" s="9">
        <v>10.5</v>
      </c>
      <c r="D10855" s="10">
        <v>60319</v>
      </c>
    </row>
    <row r="10856" spans="1:4" x14ac:dyDescent="0.35">
      <c r="A10856" s="7" t="s">
        <v>1181</v>
      </c>
      <c r="B10856" s="8">
        <v>41386</v>
      </c>
      <c r="C10856" s="9">
        <v>10.5</v>
      </c>
      <c r="D10856" s="10">
        <v>50203</v>
      </c>
    </row>
    <row r="10857" spans="1:4" x14ac:dyDescent="0.35">
      <c r="A10857" s="7" t="s">
        <v>1181</v>
      </c>
      <c r="B10857" s="8">
        <v>41386</v>
      </c>
      <c r="C10857" s="9">
        <v>7</v>
      </c>
      <c r="D10857" s="10">
        <v>50203</v>
      </c>
    </row>
    <row r="10858" spans="1:4" x14ac:dyDescent="0.35">
      <c r="A10858" s="7" t="s">
        <v>1181</v>
      </c>
      <c r="B10858" s="8">
        <v>41390</v>
      </c>
      <c r="C10858" s="9">
        <v>10.5</v>
      </c>
      <c r="D10858" s="10">
        <v>50202</v>
      </c>
    </row>
    <row r="10859" spans="1:4" x14ac:dyDescent="0.35">
      <c r="A10859" s="7" t="s">
        <v>1181</v>
      </c>
      <c r="B10859" s="8">
        <v>41392</v>
      </c>
      <c r="C10859" s="9">
        <v>15.75</v>
      </c>
      <c r="D10859" s="10">
        <v>50067</v>
      </c>
    </row>
    <row r="10860" spans="1:4" x14ac:dyDescent="0.35">
      <c r="A10860" s="7" t="s">
        <v>1181</v>
      </c>
      <c r="B10860" s="8">
        <v>41393</v>
      </c>
      <c r="C10860" s="9">
        <v>8.75</v>
      </c>
      <c r="D10860" s="10">
        <v>50228</v>
      </c>
    </row>
    <row r="10861" spans="1:4" x14ac:dyDescent="0.35">
      <c r="A10861" s="7" t="s">
        <v>1181</v>
      </c>
      <c r="B10861" s="8">
        <v>41399</v>
      </c>
      <c r="C10861" s="9">
        <v>10.5</v>
      </c>
      <c r="D10861" s="10">
        <v>50085</v>
      </c>
    </row>
    <row r="10862" spans="1:4" x14ac:dyDescent="0.35">
      <c r="A10862" s="7" t="s">
        <v>1181</v>
      </c>
      <c r="B10862" s="8">
        <v>41397</v>
      </c>
      <c r="C10862" s="9">
        <v>14</v>
      </c>
      <c r="D10862" s="10">
        <v>50137</v>
      </c>
    </row>
    <row r="10863" spans="1:4" x14ac:dyDescent="0.35">
      <c r="A10863" s="7" t="s">
        <v>1181</v>
      </c>
      <c r="B10863" s="8">
        <v>41401</v>
      </c>
      <c r="C10863" s="9">
        <v>7</v>
      </c>
      <c r="D10863" s="10">
        <v>50087</v>
      </c>
    </row>
    <row r="10864" spans="1:4" x14ac:dyDescent="0.35">
      <c r="A10864" s="7" t="s">
        <v>1181</v>
      </c>
      <c r="B10864" s="8">
        <v>41400</v>
      </c>
      <c r="C10864" s="9">
        <v>8.75</v>
      </c>
      <c r="D10864" s="10">
        <v>60121</v>
      </c>
    </row>
    <row r="10865" spans="1:4" x14ac:dyDescent="0.35">
      <c r="A10865" s="7" t="s">
        <v>1181</v>
      </c>
      <c r="B10865" s="8">
        <v>41402</v>
      </c>
      <c r="C10865" s="9">
        <v>14</v>
      </c>
      <c r="D10865" s="10">
        <v>50195</v>
      </c>
    </row>
    <row r="10866" spans="1:4" x14ac:dyDescent="0.35">
      <c r="A10866" s="7" t="s">
        <v>1181</v>
      </c>
      <c r="B10866" s="8">
        <v>41402</v>
      </c>
      <c r="C10866" s="9">
        <v>12</v>
      </c>
      <c r="D10866" s="10">
        <v>50195</v>
      </c>
    </row>
    <row r="10867" spans="1:4" x14ac:dyDescent="0.35">
      <c r="A10867" s="7" t="s">
        <v>1181</v>
      </c>
      <c r="B10867" s="8">
        <v>41404</v>
      </c>
      <c r="C10867" s="9">
        <v>7</v>
      </c>
      <c r="D10867" s="10">
        <v>50266</v>
      </c>
    </row>
    <row r="10868" spans="1:4" x14ac:dyDescent="0.35">
      <c r="A10868" s="7" t="s">
        <v>1181</v>
      </c>
      <c r="B10868" s="8">
        <v>41405</v>
      </c>
      <c r="C10868" s="9">
        <v>11</v>
      </c>
      <c r="D10868" s="10">
        <v>60024</v>
      </c>
    </row>
    <row r="10869" spans="1:4" x14ac:dyDescent="0.35">
      <c r="A10869" s="7" t="s">
        <v>1181</v>
      </c>
      <c r="B10869" s="8">
        <v>41405</v>
      </c>
      <c r="C10869" s="9">
        <v>10.5</v>
      </c>
      <c r="D10869" s="10">
        <v>60024</v>
      </c>
    </row>
    <row r="10870" spans="1:4" x14ac:dyDescent="0.35">
      <c r="A10870" s="7" t="s">
        <v>1181</v>
      </c>
      <c r="B10870" s="8">
        <v>41408</v>
      </c>
      <c r="C10870" s="9">
        <v>12</v>
      </c>
      <c r="D10870" s="10">
        <v>50118</v>
      </c>
    </row>
    <row r="10871" spans="1:4" x14ac:dyDescent="0.35">
      <c r="A10871" s="7" t="s">
        <v>1181</v>
      </c>
      <c r="B10871" s="8">
        <v>41411</v>
      </c>
      <c r="C10871" s="9">
        <v>7</v>
      </c>
      <c r="D10871" s="10">
        <v>50191</v>
      </c>
    </row>
    <row r="10872" spans="1:4" x14ac:dyDescent="0.35">
      <c r="A10872" s="7" t="s">
        <v>1181</v>
      </c>
      <c r="B10872" s="8">
        <v>41407</v>
      </c>
      <c r="C10872" s="9">
        <v>15.5</v>
      </c>
      <c r="D10872" s="10">
        <v>20013</v>
      </c>
    </row>
    <row r="10873" spans="1:4" x14ac:dyDescent="0.35">
      <c r="A10873" s="7" t="s">
        <v>1181</v>
      </c>
      <c r="B10873" s="8">
        <v>41413</v>
      </c>
      <c r="C10873" s="9">
        <v>15.75</v>
      </c>
      <c r="D10873" s="10">
        <v>50270</v>
      </c>
    </row>
    <row r="10874" spans="1:4" x14ac:dyDescent="0.35">
      <c r="A10874" s="7" t="s">
        <v>1181</v>
      </c>
      <c r="B10874" s="8">
        <v>41418</v>
      </c>
      <c r="C10874" s="9">
        <v>7</v>
      </c>
      <c r="D10874" s="10">
        <v>50173</v>
      </c>
    </row>
    <row r="10875" spans="1:4" x14ac:dyDescent="0.35">
      <c r="A10875" s="7" t="s">
        <v>1181</v>
      </c>
      <c r="B10875" s="8">
        <v>41414</v>
      </c>
      <c r="C10875" s="9">
        <v>8.75</v>
      </c>
      <c r="D10875" s="10">
        <v>50156</v>
      </c>
    </row>
    <row r="10876" spans="1:4" x14ac:dyDescent="0.35">
      <c r="A10876" s="7" t="s">
        <v>1181</v>
      </c>
      <c r="B10876" s="8">
        <v>41419</v>
      </c>
      <c r="C10876" s="9">
        <v>10.5</v>
      </c>
      <c r="D10876" s="10">
        <v>60019</v>
      </c>
    </row>
    <row r="10877" spans="1:4" x14ac:dyDescent="0.35">
      <c r="A10877" s="7" t="s">
        <v>1181</v>
      </c>
      <c r="B10877" s="8">
        <v>41422</v>
      </c>
      <c r="C10877" s="9">
        <v>12</v>
      </c>
      <c r="D10877" s="10">
        <v>50115</v>
      </c>
    </row>
    <row r="10878" spans="1:4" x14ac:dyDescent="0.35">
      <c r="A10878" s="7" t="s">
        <v>1181</v>
      </c>
      <c r="B10878" s="8">
        <v>41420</v>
      </c>
      <c r="C10878" s="9">
        <v>15.75</v>
      </c>
      <c r="D10878" s="10">
        <v>50188</v>
      </c>
    </row>
    <row r="10879" spans="1:4" x14ac:dyDescent="0.35">
      <c r="A10879" s="7" t="s">
        <v>1181</v>
      </c>
      <c r="B10879" s="8">
        <v>41425</v>
      </c>
      <c r="C10879" s="9">
        <v>10.5</v>
      </c>
      <c r="D10879" s="10">
        <v>60038</v>
      </c>
    </row>
    <row r="10880" spans="1:4" x14ac:dyDescent="0.35">
      <c r="A10880" s="7" t="s">
        <v>1181</v>
      </c>
      <c r="B10880" s="8">
        <v>41421</v>
      </c>
      <c r="C10880" s="9">
        <v>7</v>
      </c>
      <c r="D10880" s="10">
        <v>60030</v>
      </c>
    </row>
    <row r="10881" spans="1:4" x14ac:dyDescent="0.35">
      <c r="A10881" s="7" t="s">
        <v>1181</v>
      </c>
      <c r="B10881" s="8">
        <v>41426</v>
      </c>
      <c r="C10881" s="9">
        <v>10.5</v>
      </c>
      <c r="D10881" s="10">
        <v>50152</v>
      </c>
    </row>
    <row r="10882" spans="1:4" x14ac:dyDescent="0.35">
      <c r="A10882" s="7" t="s">
        <v>1181</v>
      </c>
      <c r="B10882" s="8">
        <v>41431</v>
      </c>
      <c r="C10882" s="9">
        <v>14</v>
      </c>
      <c r="D10882" s="10">
        <v>50197</v>
      </c>
    </row>
    <row r="10883" spans="1:4" x14ac:dyDescent="0.35">
      <c r="A10883" s="7" t="s">
        <v>1181</v>
      </c>
      <c r="B10883" s="8">
        <v>41427</v>
      </c>
      <c r="C10883" s="9">
        <v>27.35</v>
      </c>
      <c r="D10883" s="10">
        <v>50140</v>
      </c>
    </row>
    <row r="10884" spans="1:4" x14ac:dyDescent="0.35">
      <c r="A10884" s="7" t="s">
        <v>1181</v>
      </c>
      <c r="B10884" s="8">
        <v>41430</v>
      </c>
      <c r="C10884" s="9">
        <v>3.5</v>
      </c>
      <c r="D10884" s="10">
        <v>50110</v>
      </c>
    </row>
    <row r="10885" spans="1:4" x14ac:dyDescent="0.35">
      <c r="A10885" s="7" t="s">
        <v>1181</v>
      </c>
      <c r="B10885" s="8">
        <v>41428</v>
      </c>
      <c r="C10885" s="9">
        <v>12</v>
      </c>
      <c r="D10885" s="10">
        <v>50159</v>
      </c>
    </row>
    <row r="10886" spans="1:4" x14ac:dyDescent="0.35">
      <c r="A10886" s="7" t="s">
        <v>1181</v>
      </c>
      <c r="B10886" s="8">
        <v>41429</v>
      </c>
      <c r="C10886" s="9">
        <v>12</v>
      </c>
      <c r="D10886" s="10">
        <v>50124</v>
      </c>
    </row>
    <row r="10887" spans="1:4" x14ac:dyDescent="0.35">
      <c r="A10887" s="7" t="s">
        <v>1181</v>
      </c>
      <c r="B10887" s="8">
        <v>41429</v>
      </c>
      <c r="C10887" s="9">
        <v>7</v>
      </c>
      <c r="D10887" s="10">
        <v>50124</v>
      </c>
    </row>
    <row r="10888" spans="1:4" x14ac:dyDescent="0.35">
      <c r="A10888" s="7" t="s">
        <v>1181</v>
      </c>
      <c r="B10888" s="8">
        <v>41434</v>
      </c>
      <c r="C10888" s="9">
        <v>10.5</v>
      </c>
      <c r="D10888" s="10">
        <v>50111</v>
      </c>
    </row>
    <row r="10889" spans="1:4" x14ac:dyDescent="0.35">
      <c r="A10889" s="7" t="s">
        <v>1181</v>
      </c>
      <c r="B10889" s="8">
        <v>41442</v>
      </c>
      <c r="C10889" s="9">
        <v>12</v>
      </c>
      <c r="D10889" s="10">
        <v>50187</v>
      </c>
    </row>
    <row r="10890" spans="1:4" x14ac:dyDescent="0.35">
      <c r="A10890" s="7" t="s">
        <v>1181</v>
      </c>
      <c r="B10890" s="8">
        <v>41445</v>
      </c>
      <c r="C10890" s="9">
        <v>10.5</v>
      </c>
      <c r="D10890" s="10">
        <v>50203</v>
      </c>
    </row>
    <row r="10891" spans="1:4" x14ac:dyDescent="0.35">
      <c r="A10891" s="7" t="s">
        <v>1181</v>
      </c>
      <c r="B10891" s="8">
        <v>41445</v>
      </c>
      <c r="C10891" s="9">
        <v>7</v>
      </c>
      <c r="D10891" s="10">
        <v>50203</v>
      </c>
    </row>
    <row r="10892" spans="1:4" x14ac:dyDescent="0.35">
      <c r="A10892" s="7" t="s">
        <v>1181</v>
      </c>
      <c r="B10892" s="8">
        <v>41448</v>
      </c>
      <c r="C10892" s="9">
        <v>11</v>
      </c>
      <c r="D10892" s="10">
        <v>50119</v>
      </c>
    </row>
    <row r="10893" spans="1:4" x14ac:dyDescent="0.35">
      <c r="A10893" s="7" t="s">
        <v>1181</v>
      </c>
      <c r="B10893" s="8">
        <v>41450</v>
      </c>
      <c r="C10893" s="9">
        <v>14.4</v>
      </c>
      <c r="D10893" s="10">
        <v>50141</v>
      </c>
    </row>
    <row r="10894" spans="1:4" x14ac:dyDescent="0.35">
      <c r="A10894" s="7" t="s">
        <v>1181</v>
      </c>
      <c r="B10894" s="8">
        <v>41450</v>
      </c>
      <c r="C10894" s="9">
        <v>12</v>
      </c>
      <c r="D10894" s="10">
        <v>50141</v>
      </c>
    </row>
    <row r="10895" spans="1:4" x14ac:dyDescent="0.35">
      <c r="A10895" s="7" t="s">
        <v>1181</v>
      </c>
      <c r="B10895" s="8">
        <v>41447</v>
      </c>
      <c r="C10895" s="9">
        <v>11</v>
      </c>
      <c r="D10895" s="10">
        <v>50089</v>
      </c>
    </row>
    <row r="10896" spans="1:4" x14ac:dyDescent="0.35">
      <c r="A10896" s="7" t="s">
        <v>1181</v>
      </c>
      <c r="B10896" s="8">
        <v>41467</v>
      </c>
      <c r="C10896" s="9">
        <v>7</v>
      </c>
      <c r="D10896" s="10">
        <v>50112</v>
      </c>
    </row>
    <row r="10897" spans="1:4" x14ac:dyDescent="0.35">
      <c r="A10897" s="7" t="s">
        <v>1181</v>
      </c>
      <c r="B10897" s="8">
        <v>41482</v>
      </c>
      <c r="C10897" s="9">
        <v>5.25</v>
      </c>
      <c r="D10897" s="10">
        <v>50155</v>
      </c>
    </row>
    <row r="10898" spans="1:4" x14ac:dyDescent="0.35">
      <c r="A10898" s="7" t="s">
        <v>1181</v>
      </c>
      <c r="B10898" s="8">
        <v>41481</v>
      </c>
      <c r="C10898" s="9">
        <v>12.25</v>
      </c>
      <c r="D10898" s="10">
        <v>50126</v>
      </c>
    </row>
    <row r="10899" spans="1:4" x14ac:dyDescent="0.35">
      <c r="A10899" s="7" t="s">
        <v>1181</v>
      </c>
      <c r="B10899" s="8">
        <v>41481</v>
      </c>
      <c r="C10899" s="9">
        <v>9.75</v>
      </c>
      <c r="D10899" s="10">
        <v>50126</v>
      </c>
    </row>
    <row r="10900" spans="1:4" x14ac:dyDescent="0.35">
      <c r="A10900" s="7" t="s">
        <v>1181</v>
      </c>
      <c r="B10900" s="8">
        <v>41484</v>
      </c>
      <c r="C10900" s="9">
        <v>3.25</v>
      </c>
      <c r="D10900" s="10">
        <v>50224</v>
      </c>
    </row>
    <row r="10901" spans="1:4" x14ac:dyDescent="0.35">
      <c r="A10901" s="7" t="s">
        <v>1181</v>
      </c>
      <c r="B10901" s="8">
        <v>41486</v>
      </c>
      <c r="C10901" s="9">
        <v>14.45</v>
      </c>
      <c r="D10901" s="10">
        <v>50094</v>
      </c>
    </row>
    <row r="10902" spans="1:4" x14ac:dyDescent="0.35">
      <c r="A10902" s="7" t="s">
        <v>1181</v>
      </c>
      <c r="B10902" s="8">
        <v>41485</v>
      </c>
      <c r="C10902" s="9">
        <v>6.5</v>
      </c>
      <c r="D10902" s="10">
        <v>50160</v>
      </c>
    </row>
    <row r="10903" spans="1:4" x14ac:dyDescent="0.35">
      <c r="A10903" s="7" t="s">
        <v>1181</v>
      </c>
      <c r="B10903" s="8">
        <v>41490</v>
      </c>
      <c r="C10903" s="9">
        <v>15.75</v>
      </c>
      <c r="D10903" s="10">
        <v>50142</v>
      </c>
    </row>
    <row r="10904" spans="1:4" x14ac:dyDescent="0.35">
      <c r="A10904" s="7" t="s">
        <v>1181</v>
      </c>
      <c r="B10904" s="8">
        <v>41487</v>
      </c>
      <c r="C10904" s="9">
        <v>12.25</v>
      </c>
      <c r="D10904" s="10">
        <v>50126</v>
      </c>
    </row>
    <row r="10905" spans="1:4" x14ac:dyDescent="0.35">
      <c r="A10905" s="7" t="s">
        <v>1181</v>
      </c>
      <c r="B10905" s="8">
        <v>41487</v>
      </c>
      <c r="C10905" s="9">
        <v>9.75</v>
      </c>
      <c r="D10905" s="10">
        <v>50126</v>
      </c>
    </row>
    <row r="10906" spans="1:4" x14ac:dyDescent="0.35">
      <c r="A10906" s="7" t="s">
        <v>1181</v>
      </c>
      <c r="B10906" s="8">
        <v>41491</v>
      </c>
      <c r="C10906" s="9">
        <v>6.5</v>
      </c>
      <c r="D10906" s="10">
        <v>50172</v>
      </c>
    </row>
    <row r="10907" spans="1:4" x14ac:dyDescent="0.35">
      <c r="A10907" s="7" t="s">
        <v>1181</v>
      </c>
      <c r="B10907" s="8">
        <v>41492</v>
      </c>
      <c r="C10907" s="9">
        <v>14.4</v>
      </c>
      <c r="D10907" s="10">
        <v>50141</v>
      </c>
    </row>
    <row r="10908" spans="1:4" x14ac:dyDescent="0.35">
      <c r="A10908" s="7" t="s">
        <v>1181</v>
      </c>
      <c r="B10908" s="8">
        <v>41492</v>
      </c>
      <c r="C10908" s="9">
        <v>12</v>
      </c>
      <c r="D10908" s="10">
        <v>50141</v>
      </c>
    </row>
    <row r="10909" spans="1:4" x14ac:dyDescent="0.35">
      <c r="A10909" s="7" t="s">
        <v>1181</v>
      </c>
      <c r="B10909" s="8">
        <v>41495</v>
      </c>
      <c r="C10909" s="9">
        <v>16.45</v>
      </c>
      <c r="D10909" s="10">
        <v>50177</v>
      </c>
    </row>
    <row r="10910" spans="1:4" x14ac:dyDescent="0.35">
      <c r="A10910" s="7" t="s">
        <v>1181</v>
      </c>
      <c r="B10910" s="8">
        <v>41496</v>
      </c>
      <c r="C10910" s="9">
        <v>5.25</v>
      </c>
      <c r="D10910" s="10">
        <v>50100</v>
      </c>
    </row>
    <row r="10911" spans="1:4" x14ac:dyDescent="0.35">
      <c r="A10911" s="7" t="s">
        <v>1181</v>
      </c>
      <c r="B10911" s="8">
        <v>41498</v>
      </c>
      <c r="C10911" s="9">
        <v>11.75</v>
      </c>
      <c r="D10911" s="10">
        <v>50134</v>
      </c>
    </row>
    <row r="10912" spans="1:4" x14ac:dyDescent="0.35">
      <c r="A10912" s="7" t="s">
        <v>1181</v>
      </c>
      <c r="B10912" s="8">
        <v>41500</v>
      </c>
      <c r="C10912" s="9">
        <v>17.399999999999999</v>
      </c>
      <c r="D10912" s="10">
        <v>50128</v>
      </c>
    </row>
    <row r="10913" spans="1:4" x14ac:dyDescent="0.35">
      <c r="A10913" s="7" t="s">
        <v>1181</v>
      </c>
      <c r="B10913" s="8">
        <v>41500</v>
      </c>
      <c r="C10913" s="9">
        <v>10.5</v>
      </c>
      <c r="D10913" s="10">
        <v>50128</v>
      </c>
    </row>
    <row r="10914" spans="1:4" x14ac:dyDescent="0.35">
      <c r="A10914" s="7" t="s">
        <v>1181</v>
      </c>
      <c r="B10914" s="8">
        <v>41499</v>
      </c>
      <c r="C10914" s="9">
        <v>12</v>
      </c>
      <c r="D10914" s="10">
        <v>50124</v>
      </c>
    </row>
    <row r="10915" spans="1:4" x14ac:dyDescent="0.35">
      <c r="A10915" s="7" t="s">
        <v>1181</v>
      </c>
      <c r="B10915" s="8">
        <v>41499</v>
      </c>
      <c r="C10915" s="9">
        <v>7</v>
      </c>
      <c r="D10915" s="10">
        <v>50124</v>
      </c>
    </row>
    <row r="10916" spans="1:4" x14ac:dyDescent="0.35">
      <c r="A10916" s="7" t="s">
        <v>1181</v>
      </c>
      <c r="B10916" s="8">
        <v>41505</v>
      </c>
      <c r="C10916" s="9">
        <v>14.75</v>
      </c>
      <c r="D10916" s="10">
        <v>50116</v>
      </c>
    </row>
    <row r="10917" spans="1:4" x14ac:dyDescent="0.35">
      <c r="A10917" s="7" t="s">
        <v>1181</v>
      </c>
      <c r="B10917" s="8">
        <v>41503</v>
      </c>
      <c r="C10917" s="9">
        <v>10.5</v>
      </c>
      <c r="D10917" s="10">
        <v>50092</v>
      </c>
    </row>
    <row r="10918" spans="1:4" x14ac:dyDescent="0.35">
      <c r="A10918" s="7" t="s">
        <v>1181</v>
      </c>
      <c r="B10918" s="8">
        <v>41507</v>
      </c>
      <c r="C10918" s="9">
        <v>6.5</v>
      </c>
      <c r="D10918" s="10">
        <v>60015</v>
      </c>
    </row>
    <row r="10919" spans="1:4" x14ac:dyDescent="0.35">
      <c r="A10919" s="7" t="s">
        <v>1181</v>
      </c>
      <c r="B10919" s="8">
        <v>41514</v>
      </c>
      <c r="C10919" s="9">
        <v>14.15</v>
      </c>
      <c r="D10919" s="10">
        <v>50153</v>
      </c>
    </row>
    <row r="10920" spans="1:4" x14ac:dyDescent="0.35">
      <c r="A10920" s="7" t="s">
        <v>1181</v>
      </c>
      <c r="B10920" s="8">
        <v>41517</v>
      </c>
      <c r="C10920" s="9">
        <v>10.5</v>
      </c>
      <c r="D10920" s="10">
        <v>50121</v>
      </c>
    </row>
    <row r="10921" spans="1:4" x14ac:dyDescent="0.35">
      <c r="A10921" s="7" t="s">
        <v>1181</v>
      </c>
      <c r="B10921" s="8">
        <v>41517</v>
      </c>
      <c r="C10921" s="9">
        <v>14.75</v>
      </c>
      <c r="D10921" s="10">
        <v>50121</v>
      </c>
    </row>
    <row r="10922" spans="1:4" x14ac:dyDescent="0.35">
      <c r="A10922" s="7" t="s">
        <v>1181</v>
      </c>
      <c r="B10922" s="8">
        <v>41515</v>
      </c>
      <c r="C10922" s="9">
        <v>3.25</v>
      </c>
      <c r="D10922" s="10">
        <v>50145</v>
      </c>
    </row>
    <row r="10923" spans="1:4" x14ac:dyDescent="0.35">
      <c r="A10923" s="7" t="s">
        <v>1181</v>
      </c>
      <c r="B10923" s="8">
        <v>41519</v>
      </c>
      <c r="C10923" s="9">
        <v>14.75</v>
      </c>
      <c r="D10923" s="10">
        <v>50148</v>
      </c>
    </row>
    <row r="10924" spans="1:4" x14ac:dyDescent="0.35">
      <c r="A10924" s="7" t="s">
        <v>1181</v>
      </c>
      <c r="B10924" s="8">
        <v>41522</v>
      </c>
      <c r="C10924" s="9">
        <v>36</v>
      </c>
      <c r="D10924" s="10">
        <v>50183</v>
      </c>
    </row>
    <row r="10925" spans="1:4" x14ac:dyDescent="0.35">
      <c r="A10925" s="7" t="s">
        <v>1181</v>
      </c>
      <c r="B10925" s="8">
        <v>41522</v>
      </c>
      <c r="C10925" s="9">
        <v>11.5</v>
      </c>
      <c r="D10925" s="10">
        <v>50183</v>
      </c>
    </row>
    <row r="10926" spans="1:4" x14ac:dyDescent="0.35">
      <c r="A10926" s="7" t="s">
        <v>1181</v>
      </c>
      <c r="B10926" s="8">
        <v>41526</v>
      </c>
      <c r="C10926" s="9">
        <v>7</v>
      </c>
      <c r="D10926" s="10">
        <v>50193</v>
      </c>
    </row>
    <row r="10927" spans="1:4" x14ac:dyDescent="0.35">
      <c r="A10927" s="7" t="s">
        <v>1181</v>
      </c>
      <c r="B10927" s="8">
        <v>41527</v>
      </c>
      <c r="C10927" s="9">
        <v>9.75</v>
      </c>
      <c r="D10927" s="10">
        <v>50125</v>
      </c>
    </row>
    <row r="10928" spans="1:4" x14ac:dyDescent="0.35">
      <c r="A10928" s="7" t="s">
        <v>1181</v>
      </c>
      <c r="B10928" s="8">
        <v>41530</v>
      </c>
      <c r="C10928" s="9">
        <v>36</v>
      </c>
      <c r="D10928" s="10">
        <v>50183</v>
      </c>
    </row>
    <row r="10929" spans="1:4" x14ac:dyDescent="0.35">
      <c r="A10929" s="7" t="s">
        <v>1181</v>
      </c>
      <c r="B10929" s="8">
        <v>41530</v>
      </c>
      <c r="C10929" s="9">
        <v>11.5</v>
      </c>
      <c r="D10929" s="10">
        <v>50183</v>
      </c>
    </row>
    <row r="10930" spans="1:4" x14ac:dyDescent="0.35">
      <c r="A10930" s="7" t="s">
        <v>1181</v>
      </c>
      <c r="B10930" s="8">
        <v>41534</v>
      </c>
      <c r="C10930" s="9">
        <v>6.5</v>
      </c>
      <c r="D10930" s="10">
        <v>50154</v>
      </c>
    </row>
    <row r="10931" spans="1:4" x14ac:dyDescent="0.35">
      <c r="A10931" s="7" t="s">
        <v>1181</v>
      </c>
      <c r="B10931" s="8">
        <v>41536</v>
      </c>
      <c r="C10931" s="9">
        <v>14.75</v>
      </c>
      <c r="D10931" s="10">
        <v>50131</v>
      </c>
    </row>
    <row r="10932" spans="1:4" x14ac:dyDescent="0.35">
      <c r="A10932" s="7" t="s">
        <v>1181</v>
      </c>
      <c r="B10932" s="8">
        <v>41533</v>
      </c>
      <c r="C10932" s="9">
        <v>10</v>
      </c>
      <c r="D10932" s="10">
        <v>50178</v>
      </c>
    </row>
    <row r="10933" spans="1:4" x14ac:dyDescent="0.35">
      <c r="A10933" s="7" t="s">
        <v>1181</v>
      </c>
      <c r="B10933" s="8">
        <v>41540</v>
      </c>
      <c r="C10933" s="9">
        <v>10.5</v>
      </c>
      <c r="D10933" s="10">
        <v>50310</v>
      </c>
    </row>
    <row r="10934" spans="1:4" x14ac:dyDescent="0.35">
      <c r="A10934" s="7" t="s">
        <v>1181</v>
      </c>
      <c r="B10934" s="8">
        <v>41544</v>
      </c>
      <c r="C10934" s="9">
        <v>3.25</v>
      </c>
      <c r="D10934" s="10">
        <v>50129</v>
      </c>
    </row>
    <row r="10935" spans="1:4" x14ac:dyDescent="0.35">
      <c r="A10935" s="7" t="s">
        <v>1181</v>
      </c>
      <c r="B10935" s="8">
        <v>41548</v>
      </c>
      <c r="C10935" s="9">
        <v>9.75</v>
      </c>
      <c r="D10935" s="10">
        <v>50122</v>
      </c>
    </row>
    <row r="10936" spans="1:4" x14ac:dyDescent="0.35">
      <c r="A10936" s="7" t="s">
        <v>1181</v>
      </c>
      <c r="B10936" s="8">
        <v>41547</v>
      </c>
      <c r="C10936" s="9">
        <v>10.5</v>
      </c>
      <c r="D10936" s="10">
        <v>50121</v>
      </c>
    </row>
    <row r="10937" spans="1:4" x14ac:dyDescent="0.35">
      <c r="A10937" s="7" t="s">
        <v>1181</v>
      </c>
      <c r="B10937" s="8">
        <v>41547</v>
      </c>
      <c r="C10937" s="9">
        <v>14.75</v>
      </c>
      <c r="D10937" s="10">
        <v>50121</v>
      </c>
    </row>
    <row r="10938" spans="1:4" x14ac:dyDescent="0.35">
      <c r="A10938" s="7" t="s">
        <v>1181</v>
      </c>
      <c r="B10938" s="8">
        <v>41554</v>
      </c>
      <c r="C10938" s="9">
        <v>6.75</v>
      </c>
      <c r="D10938" s="10">
        <v>50171</v>
      </c>
    </row>
    <row r="10939" spans="1:4" x14ac:dyDescent="0.35">
      <c r="A10939" s="7" t="s">
        <v>1181</v>
      </c>
      <c r="B10939" s="8">
        <v>41557</v>
      </c>
      <c r="C10939" s="9">
        <v>9.75</v>
      </c>
      <c r="D10939" s="10">
        <v>50136</v>
      </c>
    </row>
    <row r="10940" spans="1:4" x14ac:dyDescent="0.35">
      <c r="A10940" s="7" t="s">
        <v>1181</v>
      </c>
      <c r="B10940" s="8">
        <v>41562</v>
      </c>
      <c r="C10940" s="9">
        <v>33</v>
      </c>
      <c r="D10940" s="10">
        <v>50326</v>
      </c>
    </row>
    <row r="10941" spans="1:4" x14ac:dyDescent="0.35">
      <c r="A10941" s="7" t="s">
        <v>1181</v>
      </c>
      <c r="B10941" s="8">
        <v>41563</v>
      </c>
      <c r="C10941" s="9">
        <v>6.5</v>
      </c>
      <c r="D10941" s="10">
        <v>50172</v>
      </c>
    </row>
    <row r="10942" spans="1:4" x14ac:dyDescent="0.35">
      <c r="A10942" s="7" t="s">
        <v>1181</v>
      </c>
      <c r="B10942" s="8">
        <v>41565</v>
      </c>
      <c r="C10942" s="9">
        <v>11.5</v>
      </c>
      <c r="D10942" s="10">
        <v>50147</v>
      </c>
    </row>
    <row r="10943" spans="1:4" x14ac:dyDescent="0.35">
      <c r="A10943" s="7" t="s">
        <v>1181</v>
      </c>
      <c r="B10943" s="8">
        <v>41568</v>
      </c>
      <c r="C10943" s="9">
        <v>13</v>
      </c>
      <c r="D10943" s="10">
        <v>50240</v>
      </c>
    </row>
    <row r="10944" spans="1:4" x14ac:dyDescent="0.35">
      <c r="A10944" s="7" t="s">
        <v>1181</v>
      </c>
      <c r="B10944" s="8">
        <v>41582</v>
      </c>
      <c r="C10944" s="9">
        <v>9.75</v>
      </c>
      <c r="D10944" s="10">
        <v>50231</v>
      </c>
    </row>
    <row r="10945" spans="1:4" x14ac:dyDescent="0.35">
      <c r="A10945" s="7" t="s">
        <v>1182</v>
      </c>
      <c r="B10945" s="8">
        <v>41236</v>
      </c>
      <c r="C10945" s="9">
        <v>43.2</v>
      </c>
      <c r="D10945" s="10">
        <v>50093</v>
      </c>
    </row>
    <row r="10946" spans="1:4" x14ac:dyDescent="0.35">
      <c r="A10946" s="7" t="s">
        <v>1182</v>
      </c>
      <c r="B10946" s="8">
        <v>41201</v>
      </c>
      <c r="C10946" s="9">
        <v>29.5</v>
      </c>
      <c r="D10946" s="10">
        <v>50248</v>
      </c>
    </row>
    <row r="10947" spans="1:4" x14ac:dyDescent="0.35">
      <c r="A10947" s="7" t="s">
        <v>1182</v>
      </c>
      <c r="B10947" s="8">
        <v>41264</v>
      </c>
      <c r="C10947" s="9">
        <v>9</v>
      </c>
      <c r="D10947" s="10">
        <v>60028</v>
      </c>
    </row>
    <row r="10948" spans="1:4" x14ac:dyDescent="0.35">
      <c r="A10948" s="7" t="s">
        <v>1182</v>
      </c>
      <c r="B10948" s="8">
        <v>41294</v>
      </c>
      <c r="C10948" s="9">
        <v>46</v>
      </c>
      <c r="D10948" s="10">
        <v>50082</v>
      </c>
    </row>
    <row r="10949" spans="1:4" x14ac:dyDescent="0.35">
      <c r="A10949" s="7" t="s">
        <v>1182</v>
      </c>
      <c r="B10949" s="8">
        <v>41293</v>
      </c>
      <c r="C10949" s="9">
        <v>4.5</v>
      </c>
      <c r="D10949" s="10">
        <v>50130</v>
      </c>
    </row>
    <row r="10950" spans="1:4" x14ac:dyDescent="0.35">
      <c r="A10950" s="7" t="s">
        <v>1183</v>
      </c>
      <c r="B10950" s="8">
        <v>41209</v>
      </c>
      <c r="C10950" s="9">
        <v>13.25</v>
      </c>
      <c r="D10950" s="10">
        <v>50105</v>
      </c>
    </row>
    <row r="10951" spans="1:4" x14ac:dyDescent="0.35">
      <c r="A10951" s="7" t="s">
        <v>1183</v>
      </c>
      <c r="B10951" s="8">
        <v>41209</v>
      </c>
      <c r="C10951" s="9">
        <v>7.5</v>
      </c>
      <c r="D10951" s="10">
        <v>60034</v>
      </c>
    </row>
    <row r="10952" spans="1:4" x14ac:dyDescent="0.35">
      <c r="A10952" s="7" t="s">
        <v>1183</v>
      </c>
      <c r="B10952" s="8">
        <v>41225</v>
      </c>
      <c r="C10952" s="9">
        <v>10.25</v>
      </c>
      <c r="D10952" s="10">
        <v>50121</v>
      </c>
    </row>
    <row r="10953" spans="1:4" x14ac:dyDescent="0.35">
      <c r="A10953" s="7" t="s">
        <v>1183</v>
      </c>
      <c r="B10953" s="8">
        <v>41237</v>
      </c>
      <c r="C10953" s="9">
        <v>5.25</v>
      </c>
      <c r="D10953" s="10">
        <v>50231</v>
      </c>
    </row>
    <row r="10954" spans="1:4" x14ac:dyDescent="0.35">
      <c r="A10954" s="7" t="s">
        <v>1183</v>
      </c>
      <c r="B10954" s="8">
        <v>41201</v>
      </c>
      <c r="C10954" s="9">
        <v>10.5</v>
      </c>
      <c r="D10954" s="10">
        <v>50279</v>
      </c>
    </row>
    <row r="10955" spans="1:4" x14ac:dyDescent="0.35">
      <c r="A10955" s="7" t="s">
        <v>1183</v>
      </c>
      <c r="B10955" s="8">
        <v>41302</v>
      </c>
      <c r="C10955" s="9">
        <v>14</v>
      </c>
      <c r="D10955" s="10">
        <v>50093</v>
      </c>
    </row>
    <row r="10956" spans="1:4" x14ac:dyDescent="0.35">
      <c r="A10956" s="7" t="s">
        <v>1183</v>
      </c>
      <c r="B10956" s="8">
        <v>41307</v>
      </c>
      <c r="C10956" s="9">
        <v>15.45</v>
      </c>
      <c r="D10956" s="10">
        <v>50101</v>
      </c>
    </row>
    <row r="10957" spans="1:4" x14ac:dyDescent="0.35">
      <c r="A10957" s="7" t="s">
        <v>1183</v>
      </c>
      <c r="B10957" s="8">
        <v>41321</v>
      </c>
      <c r="C10957" s="9">
        <v>11</v>
      </c>
      <c r="D10957" s="10">
        <v>50166</v>
      </c>
    </row>
    <row r="10958" spans="1:4" x14ac:dyDescent="0.35">
      <c r="A10958" s="7" t="s">
        <v>1183</v>
      </c>
      <c r="B10958" s="8">
        <v>41334</v>
      </c>
      <c r="C10958" s="9">
        <v>10.25</v>
      </c>
      <c r="D10958" s="10">
        <v>50191</v>
      </c>
    </row>
    <row r="10959" spans="1:4" x14ac:dyDescent="0.35">
      <c r="A10959" s="7" t="s">
        <v>1183</v>
      </c>
      <c r="B10959" s="8">
        <v>41343</v>
      </c>
      <c r="C10959" s="9">
        <v>13.25</v>
      </c>
      <c r="D10959" s="10">
        <v>50036</v>
      </c>
    </row>
    <row r="10960" spans="1:4" x14ac:dyDescent="0.35">
      <c r="A10960" s="7" t="s">
        <v>1183</v>
      </c>
      <c r="B10960" s="8">
        <v>41345</v>
      </c>
      <c r="C10960" s="9">
        <v>5.5</v>
      </c>
      <c r="D10960" s="10">
        <v>50245</v>
      </c>
    </row>
    <row r="10961" spans="1:4" x14ac:dyDescent="0.35">
      <c r="A10961" s="7" t="s">
        <v>1183</v>
      </c>
      <c r="B10961" s="8">
        <v>41348</v>
      </c>
      <c r="C10961" s="9">
        <v>13.2</v>
      </c>
      <c r="D10961" s="10">
        <v>50140</v>
      </c>
    </row>
    <row r="10962" spans="1:4" x14ac:dyDescent="0.35">
      <c r="A10962" s="7" t="s">
        <v>1183</v>
      </c>
      <c r="B10962" s="8">
        <v>41350</v>
      </c>
      <c r="C10962" s="9">
        <v>15.2</v>
      </c>
      <c r="D10962" s="10">
        <v>60011</v>
      </c>
    </row>
    <row r="10963" spans="1:4" x14ac:dyDescent="0.35">
      <c r="A10963" s="7" t="s">
        <v>1183</v>
      </c>
      <c r="B10963" s="8">
        <v>41361</v>
      </c>
      <c r="C10963" s="9">
        <v>16.45</v>
      </c>
      <c r="D10963" s="10">
        <v>50165</v>
      </c>
    </row>
    <row r="10964" spans="1:4" x14ac:dyDescent="0.35">
      <c r="A10964" s="7" t="s">
        <v>1183</v>
      </c>
      <c r="B10964" s="8">
        <v>41356</v>
      </c>
      <c r="C10964" s="9">
        <v>5.25</v>
      </c>
      <c r="D10964" s="10">
        <v>50233</v>
      </c>
    </row>
    <row r="10965" spans="1:4" x14ac:dyDescent="0.35">
      <c r="A10965" s="7" t="s">
        <v>1183</v>
      </c>
      <c r="B10965" s="8">
        <v>41369</v>
      </c>
      <c r="C10965" s="9">
        <v>10.199999999999999</v>
      </c>
      <c r="D10965" s="10">
        <v>50284</v>
      </c>
    </row>
    <row r="10966" spans="1:4" x14ac:dyDescent="0.35">
      <c r="A10966" s="7" t="s">
        <v>1183</v>
      </c>
      <c r="B10966" s="8">
        <v>41383</v>
      </c>
      <c r="C10966" s="9">
        <v>8.4499999999999993</v>
      </c>
      <c r="D10966" s="10">
        <v>50403</v>
      </c>
    </row>
    <row r="10967" spans="1:4" x14ac:dyDescent="0.35">
      <c r="A10967" s="7" t="s">
        <v>1183</v>
      </c>
      <c r="B10967" s="8">
        <v>41385</v>
      </c>
      <c r="C10967" s="9">
        <v>13.2</v>
      </c>
      <c r="D10967" s="10">
        <v>50268</v>
      </c>
    </row>
    <row r="10968" spans="1:4" x14ac:dyDescent="0.35">
      <c r="A10968" s="7" t="s">
        <v>1183</v>
      </c>
      <c r="B10968" s="8">
        <v>41385</v>
      </c>
      <c r="C10968" s="9">
        <v>5.25</v>
      </c>
      <c r="D10968" s="10">
        <v>50268</v>
      </c>
    </row>
    <row r="10969" spans="1:4" x14ac:dyDescent="0.35">
      <c r="A10969" s="7" t="s">
        <v>1183</v>
      </c>
      <c r="B10969" s="8">
        <v>41397</v>
      </c>
      <c r="C10969" s="9">
        <v>10.25</v>
      </c>
      <c r="D10969" s="10">
        <v>50197</v>
      </c>
    </row>
    <row r="10970" spans="1:4" x14ac:dyDescent="0.35">
      <c r="A10970" s="7" t="s">
        <v>1183</v>
      </c>
      <c r="B10970" s="8">
        <v>41411</v>
      </c>
      <c r="C10970" s="9">
        <v>16.7</v>
      </c>
      <c r="D10970" s="10">
        <v>50198</v>
      </c>
    </row>
    <row r="10971" spans="1:4" x14ac:dyDescent="0.35">
      <c r="A10971" s="7" t="s">
        <v>1183</v>
      </c>
      <c r="B10971" s="8">
        <v>41420</v>
      </c>
      <c r="C10971" s="9">
        <v>5.25</v>
      </c>
      <c r="D10971" s="10">
        <v>50045</v>
      </c>
    </row>
    <row r="10972" spans="1:4" x14ac:dyDescent="0.35">
      <c r="A10972" s="7" t="s">
        <v>1183</v>
      </c>
      <c r="B10972" s="8">
        <v>41432</v>
      </c>
      <c r="C10972" s="9">
        <v>8.25</v>
      </c>
      <c r="D10972" s="10">
        <v>50232</v>
      </c>
    </row>
    <row r="10973" spans="1:4" x14ac:dyDescent="0.35">
      <c r="A10973" s="7" t="s">
        <v>1183</v>
      </c>
      <c r="B10973" s="8">
        <v>41453</v>
      </c>
      <c r="C10973" s="9">
        <v>13.2</v>
      </c>
      <c r="D10973" s="10">
        <v>50268</v>
      </c>
    </row>
    <row r="10974" spans="1:4" x14ac:dyDescent="0.35">
      <c r="A10974" s="7" t="s">
        <v>1183</v>
      </c>
      <c r="B10974" s="8">
        <v>41453</v>
      </c>
      <c r="C10974" s="9">
        <v>5.25</v>
      </c>
      <c r="D10974" s="10">
        <v>50268</v>
      </c>
    </row>
    <row r="10975" spans="1:4" x14ac:dyDescent="0.35">
      <c r="A10975" s="7" t="s">
        <v>1183</v>
      </c>
      <c r="B10975" s="8">
        <v>41475</v>
      </c>
      <c r="C10975" s="9">
        <v>15.45</v>
      </c>
      <c r="D10975" s="10">
        <v>50054</v>
      </c>
    </row>
    <row r="10976" spans="1:4" x14ac:dyDescent="0.35">
      <c r="A10976" s="7" t="s">
        <v>1183</v>
      </c>
      <c r="B10976" s="8">
        <v>41489</v>
      </c>
      <c r="C10976" s="9">
        <v>9.9499999999999993</v>
      </c>
      <c r="D10976" s="10">
        <v>60006</v>
      </c>
    </row>
    <row r="10977" spans="1:4" x14ac:dyDescent="0.35">
      <c r="A10977" s="7" t="s">
        <v>1183</v>
      </c>
      <c r="B10977" s="8">
        <v>41496</v>
      </c>
      <c r="C10977" s="9">
        <v>5.5</v>
      </c>
      <c r="D10977" s="10">
        <v>50087</v>
      </c>
    </row>
    <row r="10978" spans="1:4" x14ac:dyDescent="0.35">
      <c r="A10978" s="7" t="s">
        <v>1183</v>
      </c>
      <c r="B10978" s="8">
        <v>41502</v>
      </c>
      <c r="C10978" s="9">
        <v>17</v>
      </c>
      <c r="D10978" s="10">
        <v>50145</v>
      </c>
    </row>
    <row r="10979" spans="1:4" x14ac:dyDescent="0.35">
      <c r="A10979" s="7" t="s">
        <v>1184</v>
      </c>
      <c r="B10979" s="8">
        <v>41242</v>
      </c>
      <c r="C10979" s="9">
        <v>40.75</v>
      </c>
      <c r="D10979" s="10">
        <v>20023</v>
      </c>
    </row>
    <row r="10980" spans="1:4" x14ac:dyDescent="0.35">
      <c r="A10980" s="7" t="s">
        <v>1184</v>
      </c>
      <c r="B10980" s="8">
        <v>41201</v>
      </c>
      <c r="C10980" s="9">
        <v>47</v>
      </c>
      <c r="D10980" s="10">
        <v>50447</v>
      </c>
    </row>
    <row r="10981" spans="1:4" x14ac:dyDescent="0.35">
      <c r="A10981" s="7" t="s">
        <v>1184</v>
      </c>
      <c r="B10981" s="8">
        <v>41403</v>
      </c>
      <c r="C10981" s="9">
        <v>50.5</v>
      </c>
      <c r="D10981" s="10">
        <v>60029</v>
      </c>
    </row>
    <row r="10982" spans="1:4" x14ac:dyDescent="0.35">
      <c r="A10982" s="7" t="s">
        <v>1184</v>
      </c>
      <c r="B10982" s="8">
        <v>41419</v>
      </c>
      <c r="C10982" s="9">
        <v>33</v>
      </c>
      <c r="D10982" s="10">
        <v>50345</v>
      </c>
    </row>
    <row r="10983" spans="1:4" x14ac:dyDescent="0.35">
      <c r="A10983" s="7" t="s">
        <v>1185</v>
      </c>
      <c r="B10983" s="8">
        <v>41349</v>
      </c>
      <c r="C10983" s="9">
        <v>43.75</v>
      </c>
      <c r="D10983" s="10">
        <v>50181</v>
      </c>
    </row>
    <row r="10984" spans="1:4" x14ac:dyDescent="0.35">
      <c r="A10984" s="7" t="s">
        <v>1185</v>
      </c>
      <c r="B10984" s="8">
        <v>41371</v>
      </c>
      <c r="C10984" s="9">
        <v>30.7</v>
      </c>
      <c r="D10984" s="10">
        <v>70010</v>
      </c>
    </row>
    <row r="10985" spans="1:4" x14ac:dyDescent="0.35">
      <c r="A10985" s="7" t="s">
        <v>1186</v>
      </c>
      <c r="B10985" s="8">
        <v>41195</v>
      </c>
      <c r="C10985" s="9">
        <v>20</v>
      </c>
      <c r="D10985" s="10">
        <v>80106</v>
      </c>
    </row>
    <row r="10986" spans="1:4" x14ac:dyDescent="0.35">
      <c r="A10986" s="7" t="s">
        <v>1187</v>
      </c>
      <c r="B10986" s="8">
        <v>41195</v>
      </c>
      <c r="C10986" s="9">
        <v>71.25</v>
      </c>
      <c r="D10986" s="10">
        <v>70114</v>
      </c>
    </row>
    <row r="10987" spans="1:4" x14ac:dyDescent="0.35">
      <c r="A10987" s="7" t="s">
        <v>1188</v>
      </c>
      <c r="B10987" s="8">
        <v>41195</v>
      </c>
      <c r="C10987" s="9">
        <v>76.75</v>
      </c>
      <c r="D10987" s="10">
        <v>70118</v>
      </c>
    </row>
    <row r="10988" spans="1:4" x14ac:dyDescent="0.35">
      <c r="A10988" s="7" t="s">
        <v>1188</v>
      </c>
      <c r="B10988" s="8">
        <v>41202</v>
      </c>
      <c r="C10988" s="9">
        <v>13.51</v>
      </c>
      <c r="D10988" s="10">
        <v>80131</v>
      </c>
    </row>
    <row r="10989" spans="1:4" x14ac:dyDescent="0.35">
      <c r="A10989" s="7" t="s">
        <v>1189</v>
      </c>
      <c r="B10989" s="8">
        <v>41223</v>
      </c>
      <c r="C10989" s="9">
        <v>7.95</v>
      </c>
      <c r="D10989" s="10">
        <v>10062</v>
      </c>
    </row>
    <row r="10990" spans="1:4" x14ac:dyDescent="0.35">
      <c r="A10990" s="7" t="s">
        <v>1189</v>
      </c>
      <c r="B10990" s="8">
        <v>41195</v>
      </c>
      <c r="C10990" s="9">
        <v>10</v>
      </c>
      <c r="D10990" s="10">
        <v>80146</v>
      </c>
    </row>
    <row r="10991" spans="1:4" x14ac:dyDescent="0.35">
      <c r="A10991" s="7" t="s">
        <v>1189</v>
      </c>
      <c r="B10991" s="8">
        <v>41273</v>
      </c>
      <c r="C10991" s="9">
        <v>0</v>
      </c>
      <c r="D10991" s="10">
        <v>50111</v>
      </c>
    </row>
    <row r="10992" spans="1:4" x14ac:dyDescent="0.35">
      <c r="A10992" s="7" t="s">
        <v>1190</v>
      </c>
      <c r="B10992" s="8">
        <v>41195</v>
      </c>
      <c r="C10992" s="9">
        <v>85.5</v>
      </c>
      <c r="D10992" s="10">
        <v>70142</v>
      </c>
    </row>
    <row r="10993" spans="1:4" x14ac:dyDescent="0.35">
      <c r="A10993" s="7" t="s">
        <v>1191</v>
      </c>
      <c r="B10993" s="8">
        <v>41195</v>
      </c>
      <c r="C10993" s="9">
        <v>37.9</v>
      </c>
      <c r="D10993" s="10">
        <v>70100</v>
      </c>
    </row>
    <row r="10994" spans="1:4" x14ac:dyDescent="0.35">
      <c r="A10994" s="7" t="s">
        <v>1192</v>
      </c>
      <c r="B10994" s="8">
        <v>41195</v>
      </c>
      <c r="C10994" s="9">
        <v>27.95</v>
      </c>
      <c r="D10994" s="10">
        <v>70121</v>
      </c>
    </row>
    <row r="10995" spans="1:4" x14ac:dyDescent="0.35">
      <c r="A10995" s="7" t="s">
        <v>1193</v>
      </c>
      <c r="B10995" s="8">
        <v>41195</v>
      </c>
      <c r="C10995" s="9">
        <v>62.15</v>
      </c>
      <c r="D10995" s="10">
        <v>70111</v>
      </c>
    </row>
    <row r="10996" spans="1:4" x14ac:dyDescent="0.35">
      <c r="A10996" s="7" t="s">
        <v>1194</v>
      </c>
      <c r="B10996" s="8">
        <v>41222</v>
      </c>
      <c r="C10996" s="9">
        <v>21.75</v>
      </c>
      <c r="D10996" s="10">
        <v>50072</v>
      </c>
    </row>
    <row r="10997" spans="1:4" x14ac:dyDescent="0.35">
      <c r="A10997" s="7" t="s">
        <v>1194</v>
      </c>
      <c r="B10997" s="8">
        <v>41195</v>
      </c>
      <c r="C10997" s="9">
        <v>8</v>
      </c>
      <c r="D10997" s="10">
        <v>70108</v>
      </c>
    </row>
    <row r="10998" spans="1:4" x14ac:dyDescent="0.35">
      <c r="A10998" s="7" t="s">
        <v>1194</v>
      </c>
      <c r="B10998" s="8">
        <v>41292</v>
      </c>
      <c r="C10998" s="9">
        <v>4.5</v>
      </c>
      <c r="D10998" s="10">
        <v>60090</v>
      </c>
    </row>
    <row r="10999" spans="1:4" x14ac:dyDescent="0.35">
      <c r="A10999" s="7" t="s">
        <v>1194</v>
      </c>
      <c r="B10999" s="8">
        <v>41320</v>
      </c>
      <c r="C10999" s="9">
        <v>25.75</v>
      </c>
      <c r="D10999" s="10">
        <v>30033</v>
      </c>
    </row>
    <row r="11000" spans="1:4" x14ac:dyDescent="0.35">
      <c r="A11000" s="7" t="s">
        <v>1195</v>
      </c>
      <c r="B11000" s="8">
        <v>41195</v>
      </c>
      <c r="C11000" s="9">
        <v>45.95</v>
      </c>
      <c r="D11000" s="10">
        <v>70123</v>
      </c>
    </row>
    <row r="11001" spans="1:4" x14ac:dyDescent="0.35">
      <c r="A11001" s="7" t="s">
        <v>1196</v>
      </c>
      <c r="B11001" s="8">
        <v>41195</v>
      </c>
      <c r="C11001" s="9">
        <v>17</v>
      </c>
      <c r="D11001" s="10">
        <v>70122</v>
      </c>
    </row>
    <row r="11002" spans="1:4" x14ac:dyDescent="0.35">
      <c r="A11002" s="7" t="s">
        <v>1197</v>
      </c>
      <c r="B11002" s="8">
        <v>41205</v>
      </c>
      <c r="C11002" s="9">
        <v>7</v>
      </c>
      <c r="D11002" s="10">
        <v>30043</v>
      </c>
    </row>
    <row r="11003" spans="1:4" x14ac:dyDescent="0.35">
      <c r="A11003" s="7" t="s">
        <v>1197</v>
      </c>
      <c r="B11003" s="8">
        <v>41207</v>
      </c>
      <c r="C11003" s="9">
        <v>60</v>
      </c>
      <c r="D11003" s="10">
        <v>70035</v>
      </c>
    </row>
    <row r="11004" spans="1:4" x14ac:dyDescent="0.35">
      <c r="A11004" s="7" t="s">
        <v>1197</v>
      </c>
      <c r="B11004" s="8">
        <v>41210</v>
      </c>
      <c r="C11004" s="9">
        <v>31.95</v>
      </c>
      <c r="D11004" s="10">
        <v>70074</v>
      </c>
    </row>
    <row r="11005" spans="1:4" x14ac:dyDescent="0.35">
      <c r="A11005" s="7" t="s">
        <v>1197</v>
      </c>
      <c r="B11005" s="8">
        <v>41212</v>
      </c>
      <c r="C11005" s="9">
        <v>5.25</v>
      </c>
      <c r="D11005" s="10">
        <v>20010</v>
      </c>
    </row>
    <row r="11006" spans="1:4" x14ac:dyDescent="0.35">
      <c r="A11006" s="7" t="s">
        <v>1197</v>
      </c>
      <c r="B11006" s="8">
        <v>41211</v>
      </c>
      <c r="C11006" s="9">
        <v>111</v>
      </c>
      <c r="D11006" s="10">
        <v>50207</v>
      </c>
    </row>
    <row r="11007" spans="1:4" x14ac:dyDescent="0.35">
      <c r="A11007" s="7" t="s">
        <v>1197</v>
      </c>
      <c r="B11007" s="8">
        <v>41214</v>
      </c>
      <c r="C11007" s="9">
        <v>16.75</v>
      </c>
      <c r="D11007" s="10">
        <v>70084</v>
      </c>
    </row>
    <row r="11008" spans="1:4" x14ac:dyDescent="0.35">
      <c r="A11008" s="7" t="s">
        <v>1197</v>
      </c>
      <c r="B11008" s="8">
        <v>41214</v>
      </c>
      <c r="C11008" s="9">
        <v>14</v>
      </c>
      <c r="D11008" s="10">
        <v>70084</v>
      </c>
    </row>
    <row r="11009" spans="1:4" x14ac:dyDescent="0.35">
      <c r="A11009" s="7" t="s">
        <v>1197</v>
      </c>
      <c r="B11009" s="8">
        <v>41215</v>
      </c>
      <c r="C11009" s="9">
        <v>42.7</v>
      </c>
      <c r="D11009" s="10">
        <v>70053</v>
      </c>
    </row>
    <row r="11010" spans="1:4" x14ac:dyDescent="0.35">
      <c r="A11010" s="7" t="s">
        <v>1197</v>
      </c>
      <c r="B11010" s="8">
        <v>41217</v>
      </c>
      <c r="C11010" s="9">
        <v>66.95</v>
      </c>
      <c r="D11010" s="10">
        <v>70076</v>
      </c>
    </row>
    <row r="11011" spans="1:4" x14ac:dyDescent="0.35">
      <c r="A11011" s="7" t="s">
        <v>1197</v>
      </c>
      <c r="B11011" s="8">
        <v>41219</v>
      </c>
      <c r="C11011" s="9">
        <v>57</v>
      </c>
      <c r="D11011" s="10">
        <v>70024</v>
      </c>
    </row>
    <row r="11012" spans="1:4" x14ac:dyDescent="0.35">
      <c r="A11012" s="7" t="s">
        <v>1197</v>
      </c>
      <c r="B11012" s="8">
        <v>41219</v>
      </c>
      <c r="C11012" s="9">
        <v>21.25</v>
      </c>
      <c r="D11012" s="10">
        <v>30021</v>
      </c>
    </row>
    <row r="11013" spans="1:4" x14ac:dyDescent="0.35">
      <c r="A11013" s="7" t="s">
        <v>1197</v>
      </c>
      <c r="B11013" s="8">
        <v>41243</v>
      </c>
      <c r="C11013" s="9">
        <v>10.5</v>
      </c>
      <c r="D11013" s="10">
        <v>50651</v>
      </c>
    </row>
    <row r="11014" spans="1:4" x14ac:dyDescent="0.35">
      <c r="A11014" s="7" t="s">
        <v>1197</v>
      </c>
      <c r="B11014" s="8">
        <v>41219</v>
      </c>
      <c r="C11014" s="9">
        <v>6</v>
      </c>
      <c r="D11014" s="10">
        <v>20034</v>
      </c>
    </row>
    <row r="11015" spans="1:4" x14ac:dyDescent="0.35">
      <c r="A11015" s="7" t="s">
        <v>1197</v>
      </c>
      <c r="B11015" s="8">
        <v>41221</v>
      </c>
      <c r="C11015" s="9">
        <v>3.25</v>
      </c>
      <c r="D11015" s="10">
        <v>50262</v>
      </c>
    </row>
    <row r="11016" spans="1:4" x14ac:dyDescent="0.35">
      <c r="A11016" s="7" t="s">
        <v>1197</v>
      </c>
      <c r="B11016" s="8">
        <v>41228</v>
      </c>
      <c r="C11016" s="9">
        <v>13.75</v>
      </c>
      <c r="D11016" s="10">
        <v>70066</v>
      </c>
    </row>
    <row r="11017" spans="1:4" x14ac:dyDescent="0.35">
      <c r="A11017" s="7" t="s">
        <v>1197</v>
      </c>
      <c r="B11017" s="8">
        <v>41195</v>
      </c>
      <c r="C11017" s="9">
        <v>18</v>
      </c>
      <c r="D11017" s="10">
        <v>80113</v>
      </c>
    </row>
    <row r="11018" spans="1:4" x14ac:dyDescent="0.35">
      <c r="A11018" s="7" t="s">
        <v>1197</v>
      </c>
      <c r="B11018" s="8">
        <v>41201</v>
      </c>
      <c r="C11018" s="9">
        <v>70.3</v>
      </c>
      <c r="D11018" s="10">
        <v>70005</v>
      </c>
    </row>
    <row r="11019" spans="1:4" x14ac:dyDescent="0.35">
      <c r="A11019" s="7" t="s">
        <v>1197</v>
      </c>
      <c r="B11019" s="8">
        <v>41249</v>
      </c>
      <c r="C11019" s="9">
        <v>17.25</v>
      </c>
      <c r="D11019" s="10">
        <v>70071</v>
      </c>
    </row>
    <row r="11020" spans="1:4" x14ac:dyDescent="0.35">
      <c r="A11020" s="7" t="s">
        <v>1197</v>
      </c>
      <c r="B11020" s="8">
        <v>41249</v>
      </c>
      <c r="C11020" s="9">
        <v>10</v>
      </c>
      <c r="D11020" s="10">
        <v>70043</v>
      </c>
    </row>
    <row r="11021" spans="1:4" x14ac:dyDescent="0.35">
      <c r="A11021" s="7" t="s">
        <v>1197</v>
      </c>
      <c r="B11021" s="8">
        <v>41249</v>
      </c>
      <c r="C11021" s="9">
        <v>13.25</v>
      </c>
      <c r="D11021" s="10">
        <v>70081</v>
      </c>
    </row>
    <row r="11022" spans="1:4" x14ac:dyDescent="0.35">
      <c r="A11022" s="7" t="s">
        <v>1197</v>
      </c>
      <c r="B11022" s="8">
        <v>41259</v>
      </c>
      <c r="C11022" s="9">
        <v>13.25</v>
      </c>
      <c r="D11022" s="10">
        <v>50275</v>
      </c>
    </row>
    <row r="11023" spans="1:4" x14ac:dyDescent="0.35">
      <c r="A11023" s="7" t="s">
        <v>1197</v>
      </c>
      <c r="B11023" s="8">
        <v>41274</v>
      </c>
      <c r="C11023" s="9">
        <v>27.45</v>
      </c>
      <c r="D11023" s="10">
        <v>10032</v>
      </c>
    </row>
    <row r="11024" spans="1:4" x14ac:dyDescent="0.35">
      <c r="A11024" s="7" t="s">
        <v>1197</v>
      </c>
      <c r="B11024" s="8">
        <v>41277</v>
      </c>
      <c r="C11024" s="9">
        <v>14.5</v>
      </c>
      <c r="D11024" s="10">
        <v>60015</v>
      </c>
    </row>
    <row r="11025" spans="1:4" x14ac:dyDescent="0.35">
      <c r="A11025" s="7" t="s">
        <v>1197</v>
      </c>
      <c r="B11025" s="8">
        <v>41287</v>
      </c>
      <c r="C11025" s="9">
        <v>6</v>
      </c>
      <c r="D11025" s="10">
        <v>50289</v>
      </c>
    </row>
    <row r="11026" spans="1:4" x14ac:dyDescent="0.35">
      <c r="A11026" s="7" t="s">
        <v>1197</v>
      </c>
      <c r="B11026" s="8">
        <v>41284</v>
      </c>
      <c r="C11026" s="9">
        <v>16.75</v>
      </c>
      <c r="D11026" s="10">
        <v>70084</v>
      </c>
    </row>
    <row r="11027" spans="1:4" x14ac:dyDescent="0.35">
      <c r="A11027" s="7" t="s">
        <v>1197</v>
      </c>
      <c r="B11027" s="8">
        <v>41284</v>
      </c>
      <c r="C11027" s="9">
        <v>14</v>
      </c>
      <c r="D11027" s="10">
        <v>70084</v>
      </c>
    </row>
    <row r="11028" spans="1:4" x14ac:dyDescent="0.35">
      <c r="A11028" s="7" t="s">
        <v>1197</v>
      </c>
      <c r="B11028" s="8">
        <v>41291</v>
      </c>
      <c r="C11028" s="9">
        <v>12</v>
      </c>
      <c r="D11028" s="10">
        <v>10040</v>
      </c>
    </row>
    <row r="11029" spans="1:4" x14ac:dyDescent="0.35">
      <c r="A11029" s="7" t="s">
        <v>1197</v>
      </c>
      <c r="B11029" s="8">
        <v>41290</v>
      </c>
      <c r="C11029" s="9">
        <v>50.15</v>
      </c>
      <c r="D11029" s="10">
        <v>20017</v>
      </c>
    </row>
    <row r="11030" spans="1:4" x14ac:dyDescent="0.35">
      <c r="A11030" s="7" t="s">
        <v>1197</v>
      </c>
      <c r="B11030" s="8">
        <v>41295</v>
      </c>
      <c r="C11030" s="9">
        <v>34.25</v>
      </c>
      <c r="D11030" s="10">
        <v>90005</v>
      </c>
    </row>
    <row r="11031" spans="1:4" x14ac:dyDescent="0.35">
      <c r="A11031" s="7" t="s">
        <v>1197</v>
      </c>
      <c r="B11031" s="8">
        <v>41295</v>
      </c>
      <c r="C11031" s="9">
        <v>21</v>
      </c>
      <c r="D11031" s="10">
        <v>70063</v>
      </c>
    </row>
    <row r="11032" spans="1:4" x14ac:dyDescent="0.35">
      <c r="A11032" s="7" t="s">
        <v>1197</v>
      </c>
      <c r="B11032" s="8">
        <v>41311</v>
      </c>
      <c r="C11032" s="9">
        <v>7</v>
      </c>
      <c r="D11032" s="10">
        <v>50263</v>
      </c>
    </row>
    <row r="11033" spans="1:4" x14ac:dyDescent="0.35">
      <c r="A11033" s="7" t="s">
        <v>1197</v>
      </c>
      <c r="B11033" s="8">
        <v>41308</v>
      </c>
      <c r="C11033" s="9">
        <v>3.25</v>
      </c>
      <c r="D11033" s="10">
        <v>50331</v>
      </c>
    </row>
    <row r="11034" spans="1:4" x14ac:dyDescent="0.35">
      <c r="A11034" s="7" t="s">
        <v>1197</v>
      </c>
      <c r="B11034" s="8">
        <v>41313</v>
      </c>
      <c r="C11034" s="9">
        <v>24.5</v>
      </c>
      <c r="D11034" s="10">
        <v>70042</v>
      </c>
    </row>
    <row r="11035" spans="1:4" x14ac:dyDescent="0.35">
      <c r="A11035" s="7" t="s">
        <v>1197</v>
      </c>
      <c r="B11035" s="8">
        <v>41317</v>
      </c>
      <c r="C11035" s="9">
        <v>8.5</v>
      </c>
      <c r="D11035" s="10">
        <v>50155</v>
      </c>
    </row>
    <row r="11036" spans="1:4" x14ac:dyDescent="0.35">
      <c r="A11036" s="7" t="s">
        <v>1197</v>
      </c>
      <c r="B11036" s="8">
        <v>41319</v>
      </c>
      <c r="C11036" s="9">
        <v>46.75</v>
      </c>
      <c r="D11036" s="10">
        <v>80097</v>
      </c>
    </row>
    <row r="11037" spans="1:4" x14ac:dyDescent="0.35">
      <c r="A11037" s="7" t="s">
        <v>1197</v>
      </c>
      <c r="B11037" s="8">
        <v>41326</v>
      </c>
      <c r="C11037" s="9">
        <v>34.5</v>
      </c>
      <c r="D11037" s="10">
        <v>70060</v>
      </c>
    </row>
    <row r="11038" spans="1:4" x14ac:dyDescent="0.35">
      <c r="A11038" s="7" t="s">
        <v>1197</v>
      </c>
      <c r="B11038" s="8">
        <v>41323</v>
      </c>
      <c r="C11038" s="9">
        <v>13</v>
      </c>
      <c r="D11038" s="10">
        <v>50195</v>
      </c>
    </row>
    <row r="11039" spans="1:4" x14ac:dyDescent="0.35">
      <c r="A11039" s="7" t="s">
        <v>1197</v>
      </c>
      <c r="B11039" s="8">
        <v>41330</v>
      </c>
      <c r="C11039" s="9">
        <v>5.5</v>
      </c>
      <c r="D11039" s="10">
        <v>50245</v>
      </c>
    </row>
    <row r="11040" spans="1:4" x14ac:dyDescent="0.35">
      <c r="A11040" s="7" t="s">
        <v>1197</v>
      </c>
      <c r="B11040" s="8">
        <v>41331</v>
      </c>
      <c r="C11040" s="9">
        <v>3.5</v>
      </c>
      <c r="D11040" s="10">
        <v>60043</v>
      </c>
    </row>
    <row r="11041" spans="1:4" x14ac:dyDescent="0.35">
      <c r="A11041" s="7" t="s">
        <v>1197</v>
      </c>
      <c r="B11041" s="8">
        <v>41333</v>
      </c>
      <c r="C11041" s="9">
        <v>17.75</v>
      </c>
      <c r="D11041" s="10">
        <v>70021</v>
      </c>
    </row>
    <row r="11042" spans="1:4" x14ac:dyDescent="0.35">
      <c r="A11042" s="7" t="s">
        <v>1197</v>
      </c>
      <c r="B11042" s="8">
        <v>41339</v>
      </c>
      <c r="C11042" s="9">
        <v>3.25</v>
      </c>
      <c r="D11042" s="10">
        <v>50364</v>
      </c>
    </row>
    <row r="11043" spans="1:4" x14ac:dyDescent="0.35">
      <c r="A11043" s="7" t="s">
        <v>1197</v>
      </c>
      <c r="B11043" s="8">
        <v>41340</v>
      </c>
      <c r="C11043" s="9">
        <v>23.5</v>
      </c>
      <c r="D11043" s="10">
        <v>20043</v>
      </c>
    </row>
    <row r="11044" spans="1:4" x14ac:dyDescent="0.35">
      <c r="A11044" s="7" t="s">
        <v>1197</v>
      </c>
      <c r="B11044" s="8">
        <v>41348</v>
      </c>
      <c r="C11044" s="9">
        <v>6.5</v>
      </c>
      <c r="D11044" s="10">
        <v>70027</v>
      </c>
    </row>
    <row r="11045" spans="1:4" x14ac:dyDescent="0.35">
      <c r="A11045" s="7" t="s">
        <v>1197</v>
      </c>
      <c r="B11045" s="8">
        <v>41351</v>
      </c>
      <c r="C11045" s="9">
        <v>6.5</v>
      </c>
      <c r="D11045" s="10">
        <v>50137</v>
      </c>
    </row>
    <row r="11046" spans="1:4" x14ac:dyDescent="0.35">
      <c r="A11046" s="7" t="s">
        <v>1197</v>
      </c>
      <c r="B11046" s="8">
        <v>41347</v>
      </c>
      <c r="C11046" s="9">
        <v>36.5</v>
      </c>
      <c r="D11046" s="10">
        <v>10061</v>
      </c>
    </row>
    <row r="11047" spans="1:4" x14ac:dyDescent="0.35">
      <c r="A11047" s="7" t="s">
        <v>1197</v>
      </c>
      <c r="B11047" s="8">
        <v>41353</v>
      </c>
      <c r="C11047" s="9">
        <v>100</v>
      </c>
      <c r="D11047" s="10">
        <v>10051</v>
      </c>
    </row>
    <row r="11048" spans="1:4" x14ac:dyDescent="0.35">
      <c r="A11048" s="7" t="s">
        <v>1197</v>
      </c>
      <c r="B11048" s="8">
        <v>41361</v>
      </c>
      <c r="C11048" s="9">
        <v>11</v>
      </c>
      <c r="D11048" s="10">
        <v>50197</v>
      </c>
    </row>
    <row r="11049" spans="1:4" x14ac:dyDescent="0.35">
      <c r="A11049" s="7" t="s">
        <v>1197</v>
      </c>
      <c r="B11049" s="8">
        <v>41358</v>
      </c>
      <c r="C11049" s="9">
        <v>19.75</v>
      </c>
      <c r="D11049" s="10">
        <v>50334</v>
      </c>
    </row>
    <row r="11050" spans="1:4" x14ac:dyDescent="0.35">
      <c r="A11050" s="7" t="s">
        <v>1197</v>
      </c>
      <c r="B11050" s="8">
        <v>41365</v>
      </c>
      <c r="C11050" s="9">
        <v>24.5</v>
      </c>
      <c r="D11050" s="10">
        <v>80101</v>
      </c>
    </row>
    <row r="11051" spans="1:4" x14ac:dyDescent="0.35">
      <c r="A11051" s="7" t="s">
        <v>1197</v>
      </c>
      <c r="B11051" s="8">
        <v>41368</v>
      </c>
      <c r="C11051" s="9">
        <v>11.5</v>
      </c>
      <c r="D11051" s="10">
        <v>80072</v>
      </c>
    </row>
    <row r="11052" spans="1:4" x14ac:dyDescent="0.35">
      <c r="A11052" s="7" t="s">
        <v>1197</v>
      </c>
      <c r="B11052" s="8">
        <v>41380</v>
      </c>
      <c r="C11052" s="9">
        <v>151.94999999999999</v>
      </c>
      <c r="D11052" s="10">
        <v>70070</v>
      </c>
    </row>
    <row r="11053" spans="1:4" x14ac:dyDescent="0.35">
      <c r="A11053" s="7" t="s">
        <v>1197</v>
      </c>
      <c r="B11053" s="8">
        <v>41389</v>
      </c>
      <c r="C11053" s="9">
        <v>45.25</v>
      </c>
      <c r="D11053" s="10">
        <v>70077</v>
      </c>
    </row>
    <row r="11054" spans="1:4" x14ac:dyDescent="0.35">
      <c r="A11054" s="7" t="s">
        <v>1197</v>
      </c>
      <c r="B11054" s="8">
        <v>41382</v>
      </c>
      <c r="C11054" s="9">
        <v>34</v>
      </c>
      <c r="D11054" s="10">
        <v>70090</v>
      </c>
    </row>
    <row r="11055" spans="1:4" x14ac:dyDescent="0.35">
      <c r="A11055" s="7" t="s">
        <v>1197</v>
      </c>
      <c r="B11055" s="8">
        <v>41394</v>
      </c>
      <c r="C11055" s="9">
        <v>28</v>
      </c>
      <c r="D11055" s="10">
        <v>10121</v>
      </c>
    </row>
    <row r="11056" spans="1:4" x14ac:dyDescent="0.35">
      <c r="A11056" s="7" t="s">
        <v>1197</v>
      </c>
      <c r="B11056" s="8">
        <v>41396</v>
      </c>
      <c r="C11056" s="9">
        <v>52.21</v>
      </c>
      <c r="D11056" s="10">
        <v>70037</v>
      </c>
    </row>
    <row r="11057" spans="1:4" x14ac:dyDescent="0.35">
      <c r="A11057" s="7" t="s">
        <v>1197</v>
      </c>
      <c r="B11057" s="8">
        <v>41396</v>
      </c>
      <c r="C11057" s="9">
        <v>31.2</v>
      </c>
      <c r="D11057" s="10">
        <v>70037</v>
      </c>
    </row>
    <row r="11058" spans="1:4" x14ac:dyDescent="0.35">
      <c r="A11058" s="7" t="s">
        <v>1197</v>
      </c>
      <c r="B11058" s="8">
        <v>41403</v>
      </c>
      <c r="C11058" s="9">
        <v>49.9</v>
      </c>
      <c r="D11058" s="10">
        <v>20038</v>
      </c>
    </row>
    <row r="11059" spans="1:4" x14ac:dyDescent="0.35">
      <c r="A11059" s="7" t="s">
        <v>1197</v>
      </c>
      <c r="B11059" s="8">
        <v>41414</v>
      </c>
      <c r="C11059" s="9">
        <v>21.2</v>
      </c>
      <c r="D11059" s="10">
        <v>50220</v>
      </c>
    </row>
    <row r="11060" spans="1:4" x14ac:dyDescent="0.35">
      <c r="A11060" s="7" t="s">
        <v>1197</v>
      </c>
      <c r="B11060" s="8">
        <v>41415</v>
      </c>
      <c r="C11060" s="9">
        <v>16.5</v>
      </c>
      <c r="D11060" s="10">
        <v>60098</v>
      </c>
    </row>
    <row r="11061" spans="1:4" x14ac:dyDescent="0.35">
      <c r="A11061" s="7" t="s">
        <v>1197</v>
      </c>
      <c r="B11061" s="8">
        <v>41420</v>
      </c>
      <c r="C11061" s="9">
        <v>20.5</v>
      </c>
      <c r="D11061" s="10">
        <v>20076</v>
      </c>
    </row>
    <row r="11062" spans="1:4" x14ac:dyDescent="0.35">
      <c r="A11062" s="7" t="s">
        <v>1197</v>
      </c>
      <c r="B11062" s="8">
        <v>41436</v>
      </c>
      <c r="C11062" s="9">
        <v>9.5</v>
      </c>
      <c r="D11062" s="10">
        <v>50408</v>
      </c>
    </row>
    <row r="11063" spans="1:4" x14ac:dyDescent="0.35">
      <c r="A11063" s="7" t="s">
        <v>1197</v>
      </c>
      <c r="B11063" s="8">
        <v>41435</v>
      </c>
      <c r="C11063" s="9">
        <v>35.25</v>
      </c>
      <c r="D11063" s="10">
        <v>50368</v>
      </c>
    </row>
    <row r="11064" spans="1:4" x14ac:dyDescent="0.35">
      <c r="A11064" s="7" t="s">
        <v>1197</v>
      </c>
      <c r="B11064" s="8">
        <v>41454</v>
      </c>
      <c r="C11064" s="9">
        <v>23.45</v>
      </c>
      <c r="D11064" s="10">
        <v>50092</v>
      </c>
    </row>
    <row r="11065" spans="1:4" x14ac:dyDescent="0.35">
      <c r="A11065" s="7" t="s">
        <v>1197</v>
      </c>
      <c r="B11065" s="8">
        <v>41473</v>
      </c>
      <c r="C11065" s="9">
        <v>52.21</v>
      </c>
      <c r="D11065" s="10">
        <v>70037</v>
      </c>
    </row>
    <row r="11066" spans="1:4" x14ac:dyDescent="0.35">
      <c r="A11066" s="7" t="s">
        <v>1197</v>
      </c>
      <c r="B11066" s="8">
        <v>41473</v>
      </c>
      <c r="C11066" s="9">
        <v>31.2</v>
      </c>
      <c r="D11066" s="10">
        <v>70037</v>
      </c>
    </row>
    <row r="11067" spans="1:4" x14ac:dyDescent="0.35">
      <c r="A11067" s="7" t="s">
        <v>1197</v>
      </c>
      <c r="B11067" s="8">
        <v>41480</v>
      </c>
      <c r="C11067" s="9">
        <v>12</v>
      </c>
      <c r="D11067" s="10">
        <v>70067</v>
      </c>
    </row>
    <row r="11068" spans="1:4" x14ac:dyDescent="0.35">
      <c r="A11068" s="7" t="s">
        <v>1197</v>
      </c>
      <c r="B11068" s="8">
        <v>41485</v>
      </c>
      <c r="C11068" s="9">
        <v>34.9</v>
      </c>
      <c r="D11068" s="10">
        <v>70017</v>
      </c>
    </row>
    <row r="11069" spans="1:4" x14ac:dyDescent="0.35">
      <c r="A11069" s="7" t="s">
        <v>1197</v>
      </c>
      <c r="B11069" s="8">
        <v>41487</v>
      </c>
      <c r="C11069" s="9">
        <v>127.89</v>
      </c>
      <c r="D11069" s="10">
        <v>70041</v>
      </c>
    </row>
    <row r="11070" spans="1:4" x14ac:dyDescent="0.35">
      <c r="A11070" s="7" t="s">
        <v>1197</v>
      </c>
      <c r="B11070" s="8">
        <v>41494</v>
      </c>
      <c r="C11070" s="9">
        <v>27.29</v>
      </c>
      <c r="D11070" s="10">
        <v>70038</v>
      </c>
    </row>
    <row r="11071" spans="1:4" x14ac:dyDescent="0.35">
      <c r="A11071" s="7" t="s">
        <v>1197</v>
      </c>
      <c r="B11071" s="8">
        <v>41498</v>
      </c>
      <c r="C11071" s="9">
        <v>13.5</v>
      </c>
      <c r="D11071" s="10">
        <v>50239</v>
      </c>
    </row>
    <row r="11072" spans="1:4" x14ac:dyDescent="0.35">
      <c r="A11072" s="7" t="s">
        <v>1197</v>
      </c>
      <c r="B11072" s="8">
        <v>41505</v>
      </c>
      <c r="C11072" s="9">
        <v>13.5</v>
      </c>
      <c r="D11072" s="10">
        <v>50317</v>
      </c>
    </row>
    <row r="11073" spans="1:4" x14ac:dyDescent="0.35">
      <c r="A11073" s="7" t="s">
        <v>1197</v>
      </c>
      <c r="B11073" s="8">
        <v>41508</v>
      </c>
      <c r="C11073" s="9">
        <v>22.45</v>
      </c>
      <c r="D11073" s="10">
        <v>70075</v>
      </c>
    </row>
    <row r="11074" spans="1:4" x14ac:dyDescent="0.35">
      <c r="A11074" s="7" t="s">
        <v>1197</v>
      </c>
      <c r="B11074" s="8">
        <v>41515</v>
      </c>
      <c r="C11074" s="9">
        <v>12</v>
      </c>
      <c r="D11074" s="10">
        <v>70061</v>
      </c>
    </row>
    <row r="11075" spans="1:4" x14ac:dyDescent="0.35">
      <c r="A11075" s="7" t="s">
        <v>1197</v>
      </c>
      <c r="B11075" s="8">
        <v>41519</v>
      </c>
      <c r="C11075" s="9">
        <v>24.5</v>
      </c>
      <c r="D11075" s="10">
        <v>50248</v>
      </c>
    </row>
    <row r="11076" spans="1:4" x14ac:dyDescent="0.35">
      <c r="A11076" s="7" t="s">
        <v>1197</v>
      </c>
      <c r="B11076" s="8">
        <v>41570</v>
      </c>
      <c r="C11076" s="9">
        <v>3.5</v>
      </c>
      <c r="D11076" s="10">
        <v>50401</v>
      </c>
    </row>
    <row r="11077" spans="1:4" x14ac:dyDescent="0.35">
      <c r="A11077" s="7" t="s">
        <v>1197</v>
      </c>
      <c r="B11077" s="8">
        <v>41575</v>
      </c>
      <c r="C11077" s="9">
        <v>7</v>
      </c>
      <c r="D11077" s="10">
        <v>50370</v>
      </c>
    </row>
    <row r="11078" spans="1:4" x14ac:dyDescent="0.35">
      <c r="A11078" s="7" t="s">
        <v>1197</v>
      </c>
      <c r="B11078" s="8">
        <v>41582</v>
      </c>
      <c r="C11078" s="9">
        <v>17.5</v>
      </c>
      <c r="D11078" s="10">
        <v>50352</v>
      </c>
    </row>
    <row r="11079" spans="1:4" x14ac:dyDescent="0.35">
      <c r="A11079" s="7" t="s">
        <v>1198</v>
      </c>
      <c r="B11079" s="8">
        <v>41205</v>
      </c>
      <c r="C11079" s="9">
        <v>7</v>
      </c>
      <c r="D11079" s="10">
        <v>30028</v>
      </c>
    </row>
    <row r="11080" spans="1:4" x14ac:dyDescent="0.35">
      <c r="A11080" s="7" t="s">
        <v>1198</v>
      </c>
      <c r="B11080" s="8">
        <v>41207</v>
      </c>
      <c r="C11080" s="9">
        <v>25.5</v>
      </c>
      <c r="D11080" s="10">
        <v>70074</v>
      </c>
    </row>
    <row r="11081" spans="1:4" x14ac:dyDescent="0.35">
      <c r="A11081" s="7" t="s">
        <v>1198</v>
      </c>
      <c r="B11081" s="8">
        <v>41222</v>
      </c>
      <c r="C11081" s="9">
        <v>47.2</v>
      </c>
      <c r="D11081" s="10">
        <v>70073</v>
      </c>
    </row>
    <row r="11082" spans="1:4" x14ac:dyDescent="0.35">
      <c r="A11082" s="7" t="s">
        <v>1198</v>
      </c>
      <c r="B11082" s="8">
        <v>41195</v>
      </c>
      <c r="C11082" s="9">
        <v>0.01</v>
      </c>
      <c r="D11082" s="10">
        <v>70176</v>
      </c>
    </row>
    <row r="11083" spans="1:4" x14ac:dyDescent="0.35">
      <c r="A11083" s="7" t="s">
        <v>1198</v>
      </c>
      <c r="B11083" s="8">
        <v>41249</v>
      </c>
      <c r="C11083" s="9">
        <v>22.5</v>
      </c>
      <c r="D11083" s="10">
        <v>70052</v>
      </c>
    </row>
    <row r="11084" spans="1:4" x14ac:dyDescent="0.35">
      <c r="A11084" s="7" t="s">
        <v>1198</v>
      </c>
      <c r="B11084" s="8">
        <v>41247</v>
      </c>
      <c r="C11084" s="9">
        <v>8</v>
      </c>
      <c r="D11084" s="10">
        <v>70094</v>
      </c>
    </row>
    <row r="11085" spans="1:4" x14ac:dyDescent="0.35">
      <c r="A11085" s="7" t="s">
        <v>1198</v>
      </c>
      <c r="B11085" s="8">
        <v>41256</v>
      </c>
      <c r="C11085" s="9">
        <v>12</v>
      </c>
      <c r="D11085" s="10">
        <v>70059</v>
      </c>
    </row>
    <row r="11086" spans="1:4" x14ac:dyDescent="0.35">
      <c r="A11086" s="7" t="s">
        <v>1198</v>
      </c>
      <c r="B11086" s="8">
        <v>41256</v>
      </c>
      <c r="C11086" s="9">
        <v>25.45</v>
      </c>
      <c r="D11086" s="10">
        <v>70059</v>
      </c>
    </row>
    <row r="11087" spans="1:4" x14ac:dyDescent="0.35">
      <c r="A11087" s="7" t="s">
        <v>1198</v>
      </c>
      <c r="B11087" s="8">
        <v>41284</v>
      </c>
      <c r="C11087" s="9">
        <v>19</v>
      </c>
      <c r="D11087" s="10">
        <v>70041</v>
      </c>
    </row>
    <row r="11088" spans="1:4" x14ac:dyDescent="0.35">
      <c r="A11088" s="7" t="s">
        <v>1198</v>
      </c>
      <c r="B11088" s="8">
        <v>41290</v>
      </c>
      <c r="C11088" s="9">
        <v>26.95</v>
      </c>
      <c r="D11088" s="10">
        <v>20022</v>
      </c>
    </row>
    <row r="11089" spans="1:4" x14ac:dyDescent="0.35">
      <c r="A11089" s="7" t="s">
        <v>1198</v>
      </c>
      <c r="B11089" s="8">
        <v>41298</v>
      </c>
      <c r="C11089" s="9">
        <v>32.5</v>
      </c>
      <c r="D11089" s="10">
        <v>10067</v>
      </c>
    </row>
    <row r="11090" spans="1:4" x14ac:dyDescent="0.35">
      <c r="A11090" s="7" t="s">
        <v>1198</v>
      </c>
      <c r="B11090" s="8">
        <v>41312</v>
      </c>
      <c r="C11090" s="9">
        <v>17.75</v>
      </c>
      <c r="D11090" s="10">
        <v>10040</v>
      </c>
    </row>
    <row r="11091" spans="1:4" x14ac:dyDescent="0.35">
      <c r="A11091" s="7" t="s">
        <v>1198</v>
      </c>
      <c r="B11091" s="8">
        <v>41326</v>
      </c>
      <c r="C11091" s="9">
        <v>12</v>
      </c>
      <c r="D11091" s="10">
        <v>70059</v>
      </c>
    </row>
    <row r="11092" spans="1:4" x14ac:dyDescent="0.35">
      <c r="A11092" s="7" t="s">
        <v>1198</v>
      </c>
      <c r="B11092" s="8">
        <v>41326</v>
      </c>
      <c r="C11092" s="9">
        <v>25.45</v>
      </c>
      <c r="D11092" s="10">
        <v>70059</v>
      </c>
    </row>
    <row r="11093" spans="1:4" x14ac:dyDescent="0.35">
      <c r="A11093" s="7" t="s">
        <v>1198</v>
      </c>
      <c r="B11093" s="8">
        <v>41332</v>
      </c>
      <c r="C11093" s="9">
        <v>8</v>
      </c>
      <c r="D11093" s="10">
        <v>70038</v>
      </c>
    </row>
    <row r="11094" spans="1:4" x14ac:dyDescent="0.35">
      <c r="A11094" s="7" t="s">
        <v>1198</v>
      </c>
      <c r="B11094" s="8">
        <v>41332</v>
      </c>
      <c r="C11094" s="9">
        <v>19.25</v>
      </c>
      <c r="D11094" s="10">
        <v>70038</v>
      </c>
    </row>
    <row r="11095" spans="1:4" x14ac:dyDescent="0.35">
      <c r="A11095" s="7" t="s">
        <v>1198</v>
      </c>
      <c r="B11095" s="8">
        <v>41340</v>
      </c>
      <c r="C11095" s="9">
        <v>14</v>
      </c>
      <c r="D11095" s="10">
        <v>70061</v>
      </c>
    </row>
    <row r="11096" spans="1:4" x14ac:dyDescent="0.35">
      <c r="A11096" s="7" t="s">
        <v>1198</v>
      </c>
      <c r="B11096" s="8">
        <v>41347</v>
      </c>
      <c r="C11096" s="9">
        <v>19.75</v>
      </c>
      <c r="D11096" s="10">
        <v>10127</v>
      </c>
    </row>
    <row r="11097" spans="1:4" x14ac:dyDescent="0.35">
      <c r="A11097" s="7" t="s">
        <v>1198</v>
      </c>
      <c r="B11097" s="8">
        <v>41354</v>
      </c>
      <c r="C11097" s="9">
        <v>39.950000000000003</v>
      </c>
      <c r="D11097" s="10">
        <v>70037</v>
      </c>
    </row>
    <row r="11098" spans="1:4" x14ac:dyDescent="0.35">
      <c r="A11098" s="7" t="s">
        <v>1198</v>
      </c>
      <c r="B11098" s="8">
        <v>41368</v>
      </c>
      <c r="C11098" s="9">
        <v>12.75</v>
      </c>
      <c r="D11098" s="10">
        <v>70068</v>
      </c>
    </row>
    <row r="11099" spans="1:4" x14ac:dyDescent="0.35">
      <c r="A11099" s="7" t="s">
        <v>1198</v>
      </c>
      <c r="B11099" s="8">
        <v>41389</v>
      </c>
      <c r="C11099" s="9">
        <v>20.45</v>
      </c>
      <c r="D11099" s="10">
        <v>80078</v>
      </c>
    </row>
    <row r="11100" spans="1:4" x14ac:dyDescent="0.35">
      <c r="A11100" s="7" t="s">
        <v>1198</v>
      </c>
      <c r="B11100" s="8">
        <v>41388</v>
      </c>
      <c r="C11100" s="9">
        <v>4.5</v>
      </c>
      <c r="D11100" s="10">
        <v>80071</v>
      </c>
    </row>
    <row r="11101" spans="1:4" x14ac:dyDescent="0.35">
      <c r="A11101" s="7" t="s">
        <v>1198</v>
      </c>
      <c r="B11101" s="8">
        <v>41396</v>
      </c>
      <c r="C11101" s="9">
        <v>8</v>
      </c>
      <c r="D11101" s="10">
        <v>70038</v>
      </c>
    </row>
    <row r="11102" spans="1:4" x14ac:dyDescent="0.35">
      <c r="A11102" s="7" t="s">
        <v>1198</v>
      </c>
      <c r="B11102" s="8">
        <v>41396</v>
      </c>
      <c r="C11102" s="9">
        <v>19.25</v>
      </c>
      <c r="D11102" s="10">
        <v>70038</v>
      </c>
    </row>
    <row r="11103" spans="1:4" x14ac:dyDescent="0.35">
      <c r="A11103" s="7" t="s">
        <v>1198</v>
      </c>
      <c r="B11103" s="8">
        <v>41417</v>
      </c>
      <c r="C11103" s="9">
        <v>56.16</v>
      </c>
      <c r="D11103" s="10">
        <v>10099</v>
      </c>
    </row>
    <row r="11104" spans="1:4" x14ac:dyDescent="0.35">
      <c r="A11104" s="7" t="s">
        <v>1198</v>
      </c>
      <c r="B11104" s="8">
        <v>41522</v>
      </c>
      <c r="C11104" s="9">
        <v>10.5</v>
      </c>
      <c r="D11104" s="10">
        <v>20023</v>
      </c>
    </row>
    <row r="11105" spans="1:4" x14ac:dyDescent="0.35">
      <c r="A11105" s="7" t="s">
        <v>1198</v>
      </c>
      <c r="B11105" s="8">
        <v>41529</v>
      </c>
      <c r="C11105" s="9">
        <v>33.409999999999997</v>
      </c>
      <c r="D11105" s="10">
        <v>70026</v>
      </c>
    </row>
    <row r="11106" spans="1:4" x14ac:dyDescent="0.35">
      <c r="A11106" s="7" t="s">
        <v>1198</v>
      </c>
      <c r="B11106" s="8">
        <v>41536</v>
      </c>
      <c r="C11106" s="9">
        <v>24.95</v>
      </c>
      <c r="D11106" s="10">
        <v>80064</v>
      </c>
    </row>
    <row r="11107" spans="1:4" x14ac:dyDescent="0.35">
      <c r="A11107" s="7" t="s">
        <v>1199</v>
      </c>
      <c r="B11107" s="8">
        <v>41214</v>
      </c>
      <c r="C11107" s="9">
        <v>16.5</v>
      </c>
      <c r="D11107" s="10">
        <v>80071</v>
      </c>
    </row>
    <row r="11108" spans="1:4" x14ac:dyDescent="0.35">
      <c r="A11108" s="7" t="s">
        <v>1199</v>
      </c>
      <c r="B11108" s="8">
        <v>41221</v>
      </c>
      <c r="C11108" s="9">
        <v>22.75</v>
      </c>
      <c r="D11108" s="10">
        <v>50217</v>
      </c>
    </row>
    <row r="11109" spans="1:4" x14ac:dyDescent="0.35">
      <c r="A11109" s="7" t="s">
        <v>1199</v>
      </c>
      <c r="B11109" s="8">
        <v>41195</v>
      </c>
      <c r="C11109" s="9">
        <v>0.01</v>
      </c>
      <c r="D11109" s="10">
        <v>70177</v>
      </c>
    </row>
    <row r="11110" spans="1:4" x14ac:dyDescent="0.35">
      <c r="A11110" s="7" t="s">
        <v>1199</v>
      </c>
      <c r="B11110" s="8">
        <v>41326</v>
      </c>
      <c r="C11110" s="9">
        <v>10.25</v>
      </c>
      <c r="D11110" s="10">
        <v>70066</v>
      </c>
    </row>
    <row r="11111" spans="1:4" x14ac:dyDescent="0.35">
      <c r="A11111" s="7" t="s">
        <v>1199</v>
      </c>
      <c r="B11111" s="8">
        <v>41382</v>
      </c>
      <c r="C11111" s="9">
        <v>21.75</v>
      </c>
      <c r="D11111" s="10">
        <v>70054</v>
      </c>
    </row>
    <row r="11112" spans="1:4" x14ac:dyDescent="0.35">
      <c r="A11112" s="7" t="s">
        <v>1200</v>
      </c>
      <c r="B11112" s="8">
        <v>41195</v>
      </c>
      <c r="C11112" s="9">
        <v>10</v>
      </c>
      <c r="D11112" s="10">
        <v>70179</v>
      </c>
    </row>
    <row r="11113" spans="1:4" x14ac:dyDescent="0.35">
      <c r="A11113" s="7" t="s">
        <v>1201</v>
      </c>
      <c r="B11113" s="8">
        <v>41195</v>
      </c>
      <c r="C11113" s="9">
        <v>126.5</v>
      </c>
      <c r="D11113" s="10">
        <v>70149</v>
      </c>
    </row>
    <row r="11114" spans="1:4" x14ac:dyDescent="0.35">
      <c r="A11114" s="7" t="s">
        <v>1202</v>
      </c>
      <c r="B11114" s="8">
        <v>41197</v>
      </c>
      <c r="C11114" s="9">
        <v>13.17</v>
      </c>
      <c r="D11114" s="10">
        <v>70083</v>
      </c>
    </row>
    <row r="11115" spans="1:4" x14ac:dyDescent="0.35">
      <c r="A11115" s="7" t="s">
        <v>1203</v>
      </c>
      <c r="B11115" s="8">
        <v>41197</v>
      </c>
      <c r="C11115" s="9">
        <v>22.67</v>
      </c>
      <c r="D11115" s="10">
        <v>70085</v>
      </c>
    </row>
    <row r="11116" spans="1:4" x14ac:dyDescent="0.35">
      <c r="A11116" s="7" t="s">
        <v>1204</v>
      </c>
      <c r="B11116" s="8">
        <v>41239</v>
      </c>
      <c r="C11116" s="9">
        <v>61.15</v>
      </c>
      <c r="D11116" s="10">
        <v>60006</v>
      </c>
    </row>
    <row r="11117" spans="1:4" x14ac:dyDescent="0.35">
      <c r="A11117" s="7" t="s">
        <v>1204</v>
      </c>
      <c r="B11117" s="8">
        <v>41211</v>
      </c>
      <c r="C11117" s="9">
        <v>30.9</v>
      </c>
      <c r="D11117" s="10">
        <v>50056</v>
      </c>
    </row>
    <row r="11118" spans="1:4" x14ac:dyDescent="0.35">
      <c r="A11118" s="7" t="s">
        <v>1204</v>
      </c>
      <c r="B11118" s="8">
        <v>41211</v>
      </c>
      <c r="C11118" s="9">
        <v>42.35</v>
      </c>
      <c r="D11118" s="10">
        <v>50056</v>
      </c>
    </row>
    <row r="11119" spans="1:4" x14ac:dyDescent="0.35">
      <c r="A11119" s="7" t="s">
        <v>1204</v>
      </c>
      <c r="B11119" s="8">
        <v>41241</v>
      </c>
      <c r="C11119" s="9">
        <v>30.45</v>
      </c>
      <c r="D11119" s="10">
        <v>50057</v>
      </c>
    </row>
    <row r="11120" spans="1:4" x14ac:dyDescent="0.35">
      <c r="A11120" s="7" t="s">
        <v>1204</v>
      </c>
      <c r="B11120" s="8">
        <v>41231</v>
      </c>
      <c r="C11120" s="9">
        <v>56.05</v>
      </c>
      <c r="D11120" s="10">
        <v>50185</v>
      </c>
    </row>
    <row r="11121" spans="1:4" x14ac:dyDescent="0.35">
      <c r="A11121" s="7" t="s">
        <v>1204</v>
      </c>
      <c r="B11121" s="8">
        <v>41197</v>
      </c>
      <c r="C11121" s="9">
        <v>19.36</v>
      </c>
      <c r="D11121" s="10">
        <v>70084</v>
      </c>
    </row>
    <row r="11122" spans="1:4" x14ac:dyDescent="0.35">
      <c r="A11122" s="7" t="s">
        <v>1204</v>
      </c>
      <c r="B11122" s="8">
        <v>41201</v>
      </c>
      <c r="C11122" s="9">
        <v>37.9</v>
      </c>
      <c r="D11122" s="10">
        <v>50076</v>
      </c>
    </row>
    <row r="11123" spans="1:4" x14ac:dyDescent="0.35">
      <c r="A11123" s="7" t="s">
        <v>1204</v>
      </c>
      <c r="B11123" s="8">
        <v>41250</v>
      </c>
      <c r="C11123" s="9">
        <v>17.7</v>
      </c>
      <c r="D11123" s="10">
        <v>50099</v>
      </c>
    </row>
    <row r="11124" spans="1:4" x14ac:dyDescent="0.35">
      <c r="A11124" s="7" t="s">
        <v>1204</v>
      </c>
      <c r="B11124" s="8">
        <v>41253</v>
      </c>
      <c r="C11124" s="9">
        <v>28.95</v>
      </c>
      <c r="D11124" s="10">
        <v>60021</v>
      </c>
    </row>
    <row r="11125" spans="1:4" x14ac:dyDescent="0.35">
      <c r="A11125" s="7" t="s">
        <v>1204</v>
      </c>
      <c r="B11125" s="8">
        <v>41305</v>
      </c>
      <c r="C11125" s="9">
        <v>37.4</v>
      </c>
      <c r="D11125" s="10">
        <v>50050</v>
      </c>
    </row>
    <row r="11126" spans="1:4" x14ac:dyDescent="0.35">
      <c r="A11126" s="7" t="s">
        <v>1204</v>
      </c>
      <c r="B11126" s="8">
        <v>41311</v>
      </c>
      <c r="C11126" s="9">
        <v>16.45</v>
      </c>
      <c r="D11126" s="10">
        <v>60037</v>
      </c>
    </row>
    <row r="11127" spans="1:4" x14ac:dyDescent="0.35">
      <c r="A11127" s="7" t="s">
        <v>1204</v>
      </c>
      <c r="B11127" s="8">
        <v>41318</v>
      </c>
      <c r="C11127" s="9">
        <v>31.25</v>
      </c>
      <c r="D11127" s="10">
        <v>60020</v>
      </c>
    </row>
    <row r="11128" spans="1:4" x14ac:dyDescent="0.35">
      <c r="A11128" s="7" t="s">
        <v>1204</v>
      </c>
      <c r="B11128" s="8">
        <v>41322</v>
      </c>
      <c r="C11128" s="9">
        <v>53.75</v>
      </c>
      <c r="D11128" s="10">
        <v>50018</v>
      </c>
    </row>
    <row r="11129" spans="1:4" x14ac:dyDescent="0.35">
      <c r="A11129" s="7" t="s">
        <v>1204</v>
      </c>
      <c r="B11129" s="8">
        <v>41324</v>
      </c>
      <c r="C11129" s="9">
        <v>30.45</v>
      </c>
      <c r="D11129" s="10">
        <v>50069</v>
      </c>
    </row>
    <row r="11130" spans="1:4" x14ac:dyDescent="0.35">
      <c r="A11130" s="7" t="s">
        <v>1204</v>
      </c>
      <c r="B11130" s="8">
        <v>41326</v>
      </c>
      <c r="C11130" s="9">
        <v>21.85</v>
      </c>
      <c r="D11130" s="10">
        <v>50091</v>
      </c>
    </row>
    <row r="11131" spans="1:4" x14ac:dyDescent="0.35">
      <c r="A11131" s="7" t="s">
        <v>1204</v>
      </c>
      <c r="B11131" s="8">
        <v>41344</v>
      </c>
      <c r="C11131" s="9">
        <v>30.45</v>
      </c>
      <c r="D11131" s="10">
        <v>50042</v>
      </c>
    </row>
    <row r="11132" spans="1:4" x14ac:dyDescent="0.35">
      <c r="A11132" s="7" t="s">
        <v>1204</v>
      </c>
      <c r="B11132" s="8">
        <v>41374</v>
      </c>
      <c r="C11132" s="9">
        <v>28.2</v>
      </c>
      <c r="D11132" s="10">
        <v>50080</v>
      </c>
    </row>
    <row r="11133" spans="1:4" x14ac:dyDescent="0.35">
      <c r="A11133" s="7" t="s">
        <v>1204</v>
      </c>
      <c r="B11133" s="8">
        <v>41482</v>
      </c>
      <c r="C11133" s="9">
        <v>9.5</v>
      </c>
      <c r="D11133" s="10">
        <v>50067</v>
      </c>
    </row>
    <row r="11134" spans="1:4" x14ac:dyDescent="0.35">
      <c r="A11134" s="7" t="s">
        <v>1204</v>
      </c>
      <c r="B11134" s="8">
        <v>41509</v>
      </c>
      <c r="C11134" s="9">
        <v>30.9</v>
      </c>
      <c r="D11134" s="10">
        <v>50056</v>
      </c>
    </row>
    <row r="11135" spans="1:4" x14ac:dyDescent="0.35">
      <c r="A11135" s="7" t="s">
        <v>1204</v>
      </c>
      <c r="B11135" s="8">
        <v>41509</v>
      </c>
      <c r="C11135" s="9">
        <v>42.35</v>
      </c>
      <c r="D11135" s="10">
        <v>50056</v>
      </c>
    </row>
    <row r="11136" spans="1:4" x14ac:dyDescent="0.35">
      <c r="A11136" s="7" t="s">
        <v>1205</v>
      </c>
      <c r="B11136" s="8">
        <v>41197</v>
      </c>
      <c r="C11136" s="9">
        <v>25.93</v>
      </c>
      <c r="D11136" s="10">
        <v>80080</v>
      </c>
    </row>
    <row r="11137" spans="1:4" x14ac:dyDescent="0.35">
      <c r="A11137" s="7" t="s">
        <v>1206</v>
      </c>
      <c r="B11137" s="8">
        <v>41197</v>
      </c>
      <c r="C11137" s="9">
        <v>16.2</v>
      </c>
      <c r="D11137" s="10">
        <v>70133</v>
      </c>
    </row>
    <row r="11138" spans="1:4" x14ac:dyDescent="0.35">
      <c r="A11138" s="7" t="s">
        <v>1207</v>
      </c>
      <c r="B11138" s="8">
        <v>41197</v>
      </c>
      <c r="C11138" s="9">
        <v>24</v>
      </c>
      <c r="D11138" s="10">
        <v>30039</v>
      </c>
    </row>
    <row r="11139" spans="1:4" x14ac:dyDescent="0.35">
      <c r="A11139" s="7" t="s">
        <v>1207</v>
      </c>
      <c r="B11139" s="8">
        <v>41202</v>
      </c>
      <c r="C11139" s="9">
        <v>8</v>
      </c>
      <c r="D11139" s="10">
        <v>50018</v>
      </c>
    </row>
    <row r="11140" spans="1:4" x14ac:dyDescent="0.35">
      <c r="A11140" s="7" t="s">
        <v>1207</v>
      </c>
      <c r="B11140" s="8">
        <v>41346</v>
      </c>
      <c r="C11140" s="9">
        <v>7.5</v>
      </c>
      <c r="D11140" s="10">
        <v>20021</v>
      </c>
    </row>
    <row r="11141" spans="1:4" x14ac:dyDescent="0.35">
      <c r="A11141" s="7" t="s">
        <v>1207</v>
      </c>
      <c r="B11141" s="8">
        <v>41471</v>
      </c>
      <c r="C11141" s="9">
        <v>9</v>
      </c>
      <c r="D11141" s="10">
        <v>30021</v>
      </c>
    </row>
    <row r="11142" spans="1:4" x14ac:dyDescent="0.35">
      <c r="A11142" s="7" t="s">
        <v>1208</v>
      </c>
      <c r="B11142" s="8">
        <v>41198</v>
      </c>
      <c r="C11142" s="9">
        <v>14.45</v>
      </c>
      <c r="D11142" s="10">
        <v>70016</v>
      </c>
    </row>
    <row r="11143" spans="1:4" x14ac:dyDescent="0.35">
      <c r="A11143" s="7" t="s">
        <v>1208</v>
      </c>
      <c r="B11143" s="8">
        <v>41256</v>
      </c>
      <c r="C11143" s="9">
        <v>37.450000000000003</v>
      </c>
      <c r="D11143" s="10">
        <v>20012</v>
      </c>
    </row>
    <row r="11144" spans="1:4" x14ac:dyDescent="0.35">
      <c r="A11144" s="7" t="s">
        <v>1208</v>
      </c>
      <c r="B11144" s="8">
        <v>41261</v>
      </c>
      <c r="C11144" s="9">
        <v>35.75</v>
      </c>
      <c r="D11144" s="10">
        <v>80028</v>
      </c>
    </row>
    <row r="11145" spans="1:4" x14ac:dyDescent="0.35">
      <c r="A11145" s="7" t="s">
        <v>1208</v>
      </c>
      <c r="B11145" s="8">
        <v>41340</v>
      </c>
      <c r="C11145" s="9">
        <v>30.2</v>
      </c>
      <c r="D11145" s="10">
        <v>10018</v>
      </c>
    </row>
    <row r="11146" spans="1:4" x14ac:dyDescent="0.35">
      <c r="A11146" s="7" t="s">
        <v>1208</v>
      </c>
      <c r="B11146" s="8">
        <v>41366</v>
      </c>
      <c r="C11146" s="9">
        <v>44.7</v>
      </c>
      <c r="D11146" s="10">
        <v>80001</v>
      </c>
    </row>
    <row r="11147" spans="1:4" x14ac:dyDescent="0.35">
      <c r="A11147" s="7" t="s">
        <v>1208</v>
      </c>
      <c r="B11147" s="8">
        <v>41412</v>
      </c>
      <c r="C11147" s="9">
        <v>17.2</v>
      </c>
      <c r="D11147" s="10">
        <v>80045</v>
      </c>
    </row>
    <row r="11148" spans="1:4" x14ac:dyDescent="0.35">
      <c r="A11148" s="7" t="s">
        <v>1208</v>
      </c>
      <c r="B11148" s="8">
        <v>41445</v>
      </c>
      <c r="C11148" s="9">
        <v>32.9</v>
      </c>
      <c r="D11148" s="10">
        <v>10029</v>
      </c>
    </row>
    <row r="11149" spans="1:4" x14ac:dyDescent="0.35">
      <c r="A11149" s="7" t="s">
        <v>1208</v>
      </c>
      <c r="B11149" s="8">
        <v>41470</v>
      </c>
      <c r="C11149" s="9">
        <v>31.65</v>
      </c>
      <c r="D11149" s="10">
        <v>90004</v>
      </c>
    </row>
    <row r="11150" spans="1:4" x14ac:dyDescent="0.35">
      <c r="A11150" s="7" t="s">
        <v>1208</v>
      </c>
      <c r="B11150" s="8">
        <v>41544</v>
      </c>
      <c r="C11150" s="9">
        <v>15.45</v>
      </c>
      <c r="D11150" s="10">
        <v>70020</v>
      </c>
    </row>
    <row r="11151" spans="1:4" x14ac:dyDescent="0.35">
      <c r="A11151" s="7" t="s">
        <v>1208</v>
      </c>
      <c r="B11151" s="8">
        <v>41553</v>
      </c>
      <c r="C11151" s="9">
        <v>13.95</v>
      </c>
      <c r="D11151" s="10">
        <v>10001</v>
      </c>
    </row>
    <row r="11152" spans="1:4" x14ac:dyDescent="0.35">
      <c r="A11152" s="7" t="s">
        <v>1209</v>
      </c>
      <c r="B11152" s="8">
        <v>41198</v>
      </c>
      <c r="C11152" s="9">
        <v>40.35</v>
      </c>
      <c r="D11152" s="10">
        <v>80011</v>
      </c>
    </row>
    <row r="11153" spans="1:4" x14ac:dyDescent="0.35">
      <c r="A11153" s="7" t="s">
        <v>1210</v>
      </c>
      <c r="B11153" s="8">
        <v>41204</v>
      </c>
      <c r="C11153" s="9">
        <v>25.95</v>
      </c>
      <c r="D11153" s="10">
        <v>70022</v>
      </c>
    </row>
    <row r="11154" spans="1:4" x14ac:dyDescent="0.35">
      <c r="A11154" s="7" t="s">
        <v>1210</v>
      </c>
      <c r="B11154" s="8">
        <v>41204</v>
      </c>
      <c r="C11154" s="9">
        <v>24.7</v>
      </c>
      <c r="D11154" s="10">
        <v>70022</v>
      </c>
    </row>
    <row r="11155" spans="1:4" x14ac:dyDescent="0.35">
      <c r="A11155" s="7" t="s">
        <v>1210</v>
      </c>
      <c r="B11155" s="8">
        <v>41211</v>
      </c>
      <c r="C11155" s="9">
        <v>13</v>
      </c>
      <c r="D11155" s="10">
        <v>70040</v>
      </c>
    </row>
    <row r="11156" spans="1:4" x14ac:dyDescent="0.35">
      <c r="A11156" s="7" t="s">
        <v>1210</v>
      </c>
      <c r="B11156" s="8">
        <v>41212</v>
      </c>
      <c r="C11156" s="9">
        <v>9.75</v>
      </c>
      <c r="D11156" s="10">
        <v>70027</v>
      </c>
    </row>
    <row r="11157" spans="1:4" x14ac:dyDescent="0.35">
      <c r="A11157" s="7" t="s">
        <v>1210</v>
      </c>
      <c r="B11157" s="8">
        <v>41212</v>
      </c>
      <c r="C11157" s="9">
        <v>7</v>
      </c>
      <c r="D11157" s="10">
        <v>70027</v>
      </c>
    </row>
    <row r="11158" spans="1:4" x14ac:dyDescent="0.35">
      <c r="A11158" s="7" t="s">
        <v>1210</v>
      </c>
      <c r="B11158" s="8">
        <v>41228</v>
      </c>
      <c r="C11158" s="9">
        <v>16.5</v>
      </c>
      <c r="D11158" s="10">
        <v>70050</v>
      </c>
    </row>
    <row r="11159" spans="1:4" x14ac:dyDescent="0.35">
      <c r="A11159" s="7" t="s">
        <v>1210</v>
      </c>
      <c r="B11159" s="8">
        <v>41232</v>
      </c>
      <c r="C11159" s="9">
        <v>10.5</v>
      </c>
      <c r="D11159" s="10">
        <v>70010</v>
      </c>
    </row>
    <row r="11160" spans="1:4" x14ac:dyDescent="0.35">
      <c r="A11160" s="7" t="s">
        <v>1210</v>
      </c>
      <c r="B11160" s="8">
        <v>41197</v>
      </c>
      <c r="C11160" s="9">
        <v>7</v>
      </c>
      <c r="D11160" s="10">
        <v>70091</v>
      </c>
    </row>
    <row r="11161" spans="1:4" x14ac:dyDescent="0.35">
      <c r="A11161" s="7" t="s">
        <v>1210</v>
      </c>
      <c r="B11161" s="8">
        <v>41199</v>
      </c>
      <c r="C11161" s="9">
        <v>17.5</v>
      </c>
      <c r="D11161" s="10">
        <v>30012</v>
      </c>
    </row>
    <row r="11162" spans="1:4" x14ac:dyDescent="0.35">
      <c r="A11162" s="7" t="s">
        <v>1210</v>
      </c>
      <c r="B11162" s="8">
        <v>41260</v>
      </c>
      <c r="C11162" s="9">
        <v>9.75</v>
      </c>
      <c r="D11162" s="10">
        <v>20007</v>
      </c>
    </row>
    <row r="11163" spans="1:4" x14ac:dyDescent="0.35">
      <c r="A11163" s="7" t="s">
        <v>1210</v>
      </c>
      <c r="B11163" s="8">
        <v>41263</v>
      </c>
      <c r="C11163" s="9">
        <v>16.5</v>
      </c>
      <c r="D11163" s="10">
        <v>10057</v>
      </c>
    </row>
    <row r="11164" spans="1:4" x14ac:dyDescent="0.35">
      <c r="A11164" s="7" t="s">
        <v>1210</v>
      </c>
      <c r="B11164" s="8">
        <v>41298</v>
      </c>
      <c r="C11164" s="9">
        <v>33.200000000000003</v>
      </c>
      <c r="D11164" s="10">
        <v>10034</v>
      </c>
    </row>
    <row r="11165" spans="1:4" x14ac:dyDescent="0.35">
      <c r="A11165" s="7" t="s">
        <v>1210</v>
      </c>
      <c r="B11165" s="8">
        <v>41298</v>
      </c>
      <c r="C11165" s="9">
        <v>13</v>
      </c>
      <c r="D11165" s="10">
        <v>10034</v>
      </c>
    </row>
    <row r="11166" spans="1:4" x14ac:dyDescent="0.35">
      <c r="A11166" s="7" t="s">
        <v>1210</v>
      </c>
      <c r="B11166" s="8">
        <v>41305</v>
      </c>
      <c r="C11166" s="9">
        <v>6.5</v>
      </c>
      <c r="D11166" s="10">
        <v>10037</v>
      </c>
    </row>
    <row r="11167" spans="1:4" x14ac:dyDescent="0.35">
      <c r="A11167" s="7" t="s">
        <v>1210</v>
      </c>
      <c r="B11167" s="8">
        <v>41306</v>
      </c>
      <c r="C11167" s="9">
        <v>5.25</v>
      </c>
      <c r="D11167" s="10">
        <v>30035</v>
      </c>
    </row>
    <row r="11168" spans="1:4" x14ac:dyDescent="0.35">
      <c r="A11168" s="7" t="s">
        <v>1210</v>
      </c>
      <c r="B11168" s="8">
        <v>41316</v>
      </c>
      <c r="C11168" s="9">
        <v>9.75</v>
      </c>
      <c r="D11168" s="10">
        <v>70027</v>
      </c>
    </row>
    <row r="11169" spans="1:4" x14ac:dyDescent="0.35">
      <c r="A11169" s="7" t="s">
        <v>1210</v>
      </c>
      <c r="B11169" s="8">
        <v>41316</v>
      </c>
      <c r="C11169" s="9">
        <v>7</v>
      </c>
      <c r="D11169" s="10">
        <v>70027</v>
      </c>
    </row>
    <row r="11170" spans="1:4" x14ac:dyDescent="0.35">
      <c r="A11170" s="7" t="s">
        <v>1210</v>
      </c>
      <c r="B11170" s="8">
        <v>41318</v>
      </c>
      <c r="C11170" s="9">
        <v>25.95</v>
      </c>
      <c r="D11170" s="10">
        <v>70022</v>
      </c>
    </row>
    <row r="11171" spans="1:4" x14ac:dyDescent="0.35">
      <c r="A11171" s="7" t="s">
        <v>1210</v>
      </c>
      <c r="B11171" s="8">
        <v>41318</v>
      </c>
      <c r="C11171" s="9">
        <v>24.7</v>
      </c>
      <c r="D11171" s="10">
        <v>70022</v>
      </c>
    </row>
    <row r="11172" spans="1:4" x14ac:dyDescent="0.35">
      <c r="A11172" s="7" t="s">
        <v>1210</v>
      </c>
      <c r="B11172" s="8">
        <v>41332</v>
      </c>
      <c r="C11172" s="9">
        <v>17.7</v>
      </c>
      <c r="D11172" s="10">
        <v>10052</v>
      </c>
    </row>
    <row r="11173" spans="1:4" x14ac:dyDescent="0.35">
      <c r="A11173" s="7" t="s">
        <v>1210</v>
      </c>
      <c r="B11173" s="8">
        <v>41327</v>
      </c>
      <c r="C11173" s="9">
        <v>12.7</v>
      </c>
      <c r="D11173" s="10">
        <v>10043</v>
      </c>
    </row>
    <row r="11174" spans="1:4" x14ac:dyDescent="0.35">
      <c r="A11174" s="7" t="s">
        <v>1210</v>
      </c>
      <c r="B11174" s="8">
        <v>41337</v>
      </c>
      <c r="C11174" s="9">
        <v>22.7</v>
      </c>
      <c r="D11174" s="10">
        <v>70032</v>
      </c>
    </row>
    <row r="11175" spans="1:4" x14ac:dyDescent="0.35">
      <c r="A11175" s="7" t="s">
        <v>1210</v>
      </c>
      <c r="B11175" s="8">
        <v>41344</v>
      </c>
      <c r="C11175" s="9">
        <v>24.15</v>
      </c>
      <c r="D11175" s="10">
        <v>90008</v>
      </c>
    </row>
    <row r="11176" spans="1:4" x14ac:dyDescent="0.35">
      <c r="A11176" s="7" t="s">
        <v>1210</v>
      </c>
      <c r="B11176" s="8">
        <v>41380</v>
      </c>
      <c r="C11176" s="9">
        <v>14</v>
      </c>
      <c r="D11176" s="10">
        <v>10049</v>
      </c>
    </row>
    <row r="11177" spans="1:4" x14ac:dyDescent="0.35">
      <c r="A11177" s="7" t="s">
        <v>1210</v>
      </c>
      <c r="B11177" s="8">
        <v>41380</v>
      </c>
      <c r="C11177" s="9">
        <v>3</v>
      </c>
      <c r="D11177" s="10">
        <v>10049</v>
      </c>
    </row>
    <row r="11178" spans="1:4" x14ac:dyDescent="0.35">
      <c r="A11178" s="7" t="s">
        <v>1210</v>
      </c>
      <c r="B11178" s="8">
        <v>41380</v>
      </c>
      <c r="C11178" s="9">
        <v>27</v>
      </c>
      <c r="D11178" s="10">
        <v>10049</v>
      </c>
    </row>
    <row r="11179" spans="1:4" x14ac:dyDescent="0.35">
      <c r="A11179" s="7" t="s">
        <v>1210</v>
      </c>
      <c r="B11179" s="8">
        <v>41382</v>
      </c>
      <c r="C11179" s="9">
        <v>17</v>
      </c>
      <c r="D11179" s="10">
        <v>30034</v>
      </c>
    </row>
    <row r="11180" spans="1:4" x14ac:dyDescent="0.35">
      <c r="A11180" s="7" t="s">
        <v>1210</v>
      </c>
      <c r="B11180" s="8">
        <v>41393</v>
      </c>
      <c r="C11180" s="9">
        <v>7</v>
      </c>
      <c r="D11180" s="10">
        <v>20017</v>
      </c>
    </row>
    <row r="11181" spans="1:4" x14ac:dyDescent="0.35">
      <c r="A11181" s="7" t="s">
        <v>1210</v>
      </c>
      <c r="B11181" s="8">
        <v>41400</v>
      </c>
      <c r="C11181" s="9">
        <v>10</v>
      </c>
      <c r="D11181" s="10">
        <v>10063</v>
      </c>
    </row>
    <row r="11182" spans="1:4" x14ac:dyDescent="0.35">
      <c r="A11182" s="7" t="s">
        <v>1210</v>
      </c>
      <c r="B11182" s="8">
        <v>41410</v>
      </c>
      <c r="C11182" s="9">
        <v>14</v>
      </c>
      <c r="D11182" s="10">
        <v>10049</v>
      </c>
    </row>
    <row r="11183" spans="1:4" x14ac:dyDescent="0.35">
      <c r="A11183" s="7" t="s">
        <v>1210</v>
      </c>
      <c r="B11183" s="8">
        <v>41410</v>
      </c>
      <c r="C11183" s="9">
        <v>3</v>
      </c>
      <c r="D11183" s="10">
        <v>10049</v>
      </c>
    </row>
    <row r="11184" spans="1:4" x14ac:dyDescent="0.35">
      <c r="A11184" s="7" t="s">
        <v>1210</v>
      </c>
      <c r="B11184" s="8">
        <v>41410</v>
      </c>
      <c r="C11184" s="9">
        <v>27</v>
      </c>
      <c r="D11184" s="10">
        <v>10049</v>
      </c>
    </row>
    <row r="11185" spans="1:4" x14ac:dyDescent="0.35">
      <c r="A11185" s="7" t="s">
        <v>1210</v>
      </c>
      <c r="B11185" s="8">
        <v>41425</v>
      </c>
      <c r="C11185" s="9">
        <v>7</v>
      </c>
      <c r="D11185" s="10">
        <v>20059</v>
      </c>
    </row>
    <row r="11186" spans="1:4" x14ac:dyDescent="0.35">
      <c r="A11186" s="7" t="s">
        <v>1210</v>
      </c>
      <c r="B11186" s="8">
        <v>41432</v>
      </c>
      <c r="C11186" s="9">
        <v>19.25</v>
      </c>
      <c r="D11186" s="10">
        <v>20022</v>
      </c>
    </row>
    <row r="11187" spans="1:4" x14ac:dyDescent="0.35">
      <c r="A11187" s="7" t="s">
        <v>1210</v>
      </c>
      <c r="B11187" s="8">
        <v>41471</v>
      </c>
      <c r="C11187" s="9">
        <v>10.95</v>
      </c>
      <c r="D11187" s="10">
        <v>20047</v>
      </c>
    </row>
    <row r="11188" spans="1:4" x14ac:dyDescent="0.35">
      <c r="A11188" s="7" t="s">
        <v>1210</v>
      </c>
      <c r="B11188" s="8">
        <v>41474</v>
      </c>
      <c r="C11188" s="9">
        <v>3.75</v>
      </c>
      <c r="D11188" s="10">
        <v>30033</v>
      </c>
    </row>
    <row r="11189" spans="1:4" x14ac:dyDescent="0.35">
      <c r="A11189" s="7" t="s">
        <v>1210</v>
      </c>
      <c r="B11189" s="8">
        <v>41520</v>
      </c>
      <c r="C11189" s="9">
        <v>12.75</v>
      </c>
      <c r="D11189" s="10">
        <v>10042</v>
      </c>
    </row>
    <row r="11190" spans="1:4" x14ac:dyDescent="0.35">
      <c r="A11190" s="7" t="s">
        <v>1210</v>
      </c>
      <c r="B11190" s="8">
        <v>41516</v>
      </c>
      <c r="C11190" s="9">
        <v>10.75</v>
      </c>
      <c r="D11190" s="10">
        <v>10038</v>
      </c>
    </row>
    <row r="11191" spans="1:4" x14ac:dyDescent="0.35">
      <c r="A11191" s="7" t="s">
        <v>1210</v>
      </c>
      <c r="B11191" s="8">
        <v>41527</v>
      </c>
      <c r="C11191" s="9">
        <v>6.5</v>
      </c>
      <c r="D11191" s="10">
        <v>70023</v>
      </c>
    </row>
    <row r="11192" spans="1:4" x14ac:dyDescent="0.35">
      <c r="A11192" s="7" t="s">
        <v>1210</v>
      </c>
      <c r="B11192" s="8">
        <v>41533</v>
      </c>
      <c r="C11192" s="9">
        <v>3.5</v>
      </c>
      <c r="D11192" s="10">
        <v>20034</v>
      </c>
    </row>
    <row r="11193" spans="1:4" x14ac:dyDescent="0.35">
      <c r="A11193" s="7" t="s">
        <v>1210</v>
      </c>
      <c r="B11193" s="8">
        <v>41533</v>
      </c>
      <c r="C11193" s="9">
        <v>14</v>
      </c>
      <c r="D11193" s="10">
        <v>10049</v>
      </c>
    </row>
    <row r="11194" spans="1:4" x14ac:dyDescent="0.35">
      <c r="A11194" s="7" t="s">
        <v>1210</v>
      </c>
      <c r="B11194" s="8">
        <v>41533</v>
      </c>
      <c r="C11194" s="9">
        <v>3</v>
      </c>
      <c r="D11194" s="10">
        <v>10049</v>
      </c>
    </row>
    <row r="11195" spans="1:4" x14ac:dyDescent="0.35">
      <c r="A11195" s="7" t="s">
        <v>1210</v>
      </c>
      <c r="B11195" s="8">
        <v>41533</v>
      </c>
      <c r="C11195" s="9">
        <v>27</v>
      </c>
      <c r="D11195" s="10">
        <v>10049</v>
      </c>
    </row>
    <row r="11196" spans="1:4" x14ac:dyDescent="0.35">
      <c r="A11196" s="7" t="s">
        <v>1210</v>
      </c>
      <c r="B11196" s="8">
        <v>41554</v>
      </c>
      <c r="C11196" s="9">
        <v>10.75</v>
      </c>
      <c r="D11196" s="10">
        <v>30032</v>
      </c>
    </row>
    <row r="11197" spans="1:4" x14ac:dyDescent="0.35">
      <c r="A11197" s="7" t="s">
        <v>1210</v>
      </c>
      <c r="B11197" s="8">
        <v>41575</v>
      </c>
      <c r="C11197" s="9">
        <v>28.75</v>
      </c>
      <c r="D11197" s="10">
        <v>20016</v>
      </c>
    </row>
    <row r="11198" spans="1:4" x14ac:dyDescent="0.35">
      <c r="A11198" s="7" t="s">
        <v>1210</v>
      </c>
      <c r="B11198" s="8">
        <v>41577</v>
      </c>
      <c r="C11198" s="9">
        <v>33.200000000000003</v>
      </c>
      <c r="D11198" s="10">
        <v>10034</v>
      </c>
    </row>
    <row r="11199" spans="1:4" x14ac:dyDescent="0.35">
      <c r="A11199" s="7" t="s">
        <v>1210</v>
      </c>
      <c r="B11199" s="8">
        <v>41577</v>
      </c>
      <c r="C11199" s="9">
        <v>13</v>
      </c>
      <c r="D11199" s="10">
        <v>10034</v>
      </c>
    </row>
    <row r="11200" spans="1:4" x14ac:dyDescent="0.35">
      <c r="A11200" s="7" t="s">
        <v>1211</v>
      </c>
      <c r="B11200" s="8">
        <v>41195</v>
      </c>
      <c r="C11200" s="9">
        <v>38.9</v>
      </c>
      <c r="D11200" s="10">
        <v>70056</v>
      </c>
    </row>
    <row r="11201" spans="1:4" x14ac:dyDescent="0.35">
      <c r="A11201" s="7" t="s">
        <v>1212</v>
      </c>
      <c r="B11201" s="8">
        <v>41195</v>
      </c>
      <c r="C11201" s="9">
        <v>75.150000000000006</v>
      </c>
      <c r="D11201" s="10">
        <v>80090</v>
      </c>
    </row>
    <row r="11202" spans="1:4" x14ac:dyDescent="0.35">
      <c r="A11202" s="7" t="s">
        <v>1213</v>
      </c>
      <c r="B11202" s="8">
        <v>41208</v>
      </c>
      <c r="C11202" s="9">
        <v>23</v>
      </c>
      <c r="D11202" s="10">
        <v>50100</v>
      </c>
    </row>
    <row r="11203" spans="1:4" x14ac:dyDescent="0.35">
      <c r="A11203" s="7" t="s">
        <v>1213</v>
      </c>
      <c r="B11203" s="8">
        <v>41232</v>
      </c>
      <c r="C11203" s="9">
        <v>7.9</v>
      </c>
      <c r="D11203" s="10">
        <v>60022</v>
      </c>
    </row>
    <row r="11204" spans="1:4" x14ac:dyDescent="0.35">
      <c r="A11204" s="7" t="s">
        <v>1213</v>
      </c>
      <c r="B11204" s="8">
        <v>41277</v>
      </c>
      <c r="C11204" s="9">
        <v>23.25</v>
      </c>
      <c r="D11204" s="10">
        <v>50067</v>
      </c>
    </row>
    <row r="11205" spans="1:4" x14ac:dyDescent="0.35">
      <c r="A11205" s="7" t="s">
        <v>1213</v>
      </c>
      <c r="B11205" s="8">
        <v>41290</v>
      </c>
      <c r="C11205" s="9">
        <v>21.45</v>
      </c>
      <c r="D11205" s="10">
        <v>50030</v>
      </c>
    </row>
    <row r="11206" spans="1:4" x14ac:dyDescent="0.35">
      <c r="A11206" s="7" t="s">
        <v>1213</v>
      </c>
      <c r="B11206" s="8">
        <v>41320</v>
      </c>
      <c r="C11206" s="9">
        <v>16.5</v>
      </c>
      <c r="D11206" s="10">
        <v>50036</v>
      </c>
    </row>
    <row r="11207" spans="1:4" x14ac:dyDescent="0.35">
      <c r="A11207" s="7" t="s">
        <v>1213</v>
      </c>
      <c r="B11207" s="8">
        <v>41320</v>
      </c>
      <c r="C11207" s="9">
        <v>50.5</v>
      </c>
      <c r="D11207" s="10">
        <v>50036</v>
      </c>
    </row>
    <row r="11208" spans="1:4" x14ac:dyDescent="0.35">
      <c r="A11208" s="7" t="s">
        <v>1213</v>
      </c>
      <c r="B11208" s="8">
        <v>41330</v>
      </c>
      <c r="C11208" s="9">
        <v>19.95</v>
      </c>
      <c r="D11208" s="10">
        <v>50017</v>
      </c>
    </row>
    <row r="11209" spans="1:4" x14ac:dyDescent="0.35">
      <c r="A11209" s="7" t="s">
        <v>1213</v>
      </c>
      <c r="B11209" s="8">
        <v>41327</v>
      </c>
      <c r="C11209" s="9">
        <v>9</v>
      </c>
      <c r="D11209" s="10">
        <v>50084</v>
      </c>
    </row>
    <row r="11210" spans="1:4" x14ac:dyDescent="0.35">
      <c r="A11210" s="7" t="s">
        <v>1213</v>
      </c>
      <c r="B11210" s="8">
        <v>41353</v>
      </c>
      <c r="C11210" s="9">
        <v>16</v>
      </c>
      <c r="D11210" s="10">
        <v>50041</v>
      </c>
    </row>
    <row r="11211" spans="1:4" x14ac:dyDescent="0.35">
      <c r="A11211" s="7" t="s">
        <v>1213</v>
      </c>
      <c r="B11211" s="8">
        <v>41382</v>
      </c>
      <c r="C11211" s="9">
        <v>16.5</v>
      </c>
      <c r="D11211" s="10">
        <v>50036</v>
      </c>
    </row>
    <row r="11212" spans="1:4" x14ac:dyDescent="0.35">
      <c r="A11212" s="7" t="s">
        <v>1213</v>
      </c>
      <c r="B11212" s="8">
        <v>41382</v>
      </c>
      <c r="C11212" s="9">
        <v>50.5</v>
      </c>
      <c r="D11212" s="10">
        <v>50036</v>
      </c>
    </row>
    <row r="11213" spans="1:4" x14ac:dyDescent="0.35">
      <c r="A11213" s="7" t="s">
        <v>1213</v>
      </c>
      <c r="B11213" s="8">
        <v>41397</v>
      </c>
      <c r="C11213" s="9">
        <v>35.75</v>
      </c>
      <c r="D11213" s="10">
        <v>60007</v>
      </c>
    </row>
    <row r="11214" spans="1:4" x14ac:dyDescent="0.35">
      <c r="A11214" s="7" t="s">
        <v>1213</v>
      </c>
      <c r="B11214" s="8">
        <v>41404</v>
      </c>
      <c r="C11214" s="9">
        <v>26.5</v>
      </c>
      <c r="D11214" s="10">
        <v>60016</v>
      </c>
    </row>
    <row r="11215" spans="1:4" x14ac:dyDescent="0.35">
      <c r="A11215" s="7" t="s">
        <v>1213</v>
      </c>
      <c r="B11215" s="8">
        <v>41425</v>
      </c>
      <c r="C11215" s="9">
        <v>55.5</v>
      </c>
      <c r="D11215" s="10">
        <v>50038</v>
      </c>
    </row>
    <row r="11216" spans="1:4" x14ac:dyDescent="0.35">
      <c r="A11216" s="7" t="s">
        <v>1213</v>
      </c>
      <c r="B11216" s="8">
        <v>41439</v>
      </c>
      <c r="C11216" s="9">
        <v>37.25</v>
      </c>
      <c r="D11216" s="10">
        <v>60005</v>
      </c>
    </row>
    <row r="11217" spans="1:4" x14ac:dyDescent="0.35">
      <c r="A11217" s="7" t="s">
        <v>1213</v>
      </c>
      <c r="B11217" s="8">
        <v>41437</v>
      </c>
      <c r="C11217" s="9">
        <v>24</v>
      </c>
      <c r="D11217" s="10">
        <v>50059</v>
      </c>
    </row>
    <row r="11218" spans="1:4" x14ac:dyDescent="0.35">
      <c r="A11218" s="7" t="s">
        <v>1213</v>
      </c>
      <c r="B11218" s="8">
        <v>41453</v>
      </c>
      <c r="C11218" s="9">
        <v>26</v>
      </c>
      <c r="D11218" s="10">
        <v>50029</v>
      </c>
    </row>
    <row r="11219" spans="1:4" x14ac:dyDescent="0.35">
      <c r="A11219" s="7" t="s">
        <v>1213</v>
      </c>
      <c r="B11219" s="8">
        <v>41472</v>
      </c>
      <c r="C11219" s="9">
        <v>36.75</v>
      </c>
      <c r="D11219" s="10">
        <v>50015</v>
      </c>
    </row>
    <row r="11220" spans="1:4" x14ac:dyDescent="0.35">
      <c r="A11220" s="7" t="s">
        <v>1213</v>
      </c>
      <c r="B11220" s="8">
        <v>41530</v>
      </c>
      <c r="C11220" s="9">
        <v>21</v>
      </c>
      <c r="D11220" s="10">
        <v>50025</v>
      </c>
    </row>
    <row r="11221" spans="1:4" x14ac:dyDescent="0.35">
      <c r="A11221" s="7" t="s">
        <v>1213</v>
      </c>
      <c r="B11221" s="8">
        <v>41556</v>
      </c>
      <c r="C11221" s="9">
        <v>29.25</v>
      </c>
      <c r="D11221" s="10">
        <v>50019</v>
      </c>
    </row>
    <row r="11222" spans="1:4" x14ac:dyDescent="0.35">
      <c r="A11222" s="7" t="s">
        <v>1213</v>
      </c>
      <c r="B11222" s="8">
        <v>41570</v>
      </c>
      <c r="C11222" s="9">
        <v>19.5</v>
      </c>
      <c r="D11222" s="10">
        <v>50046</v>
      </c>
    </row>
    <row r="11223" spans="1:4" x14ac:dyDescent="0.35">
      <c r="A11223" s="7" t="s">
        <v>1214</v>
      </c>
      <c r="B11223" s="8">
        <v>41195</v>
      </c>
      <c r="C11223" s="9">
        <v>20.95</v>
      </c>
      <c r="D11223" s="10">
        <v>30020</v>
      </c>
    </row>
    <row r="11224" spans="1:4" x14ac:dyDescent="0.35">
      <c r="A11224" s="7" t="s">
        <v>1214</v>
      </c>
      <c r="B11224" s="8">
        <v>41438</v>
      </c>
      <c r="C11224" s="9">
        <v>42.75</v>
      </c>
      <c r="D11224" s="10">
        <v>30052</v>
      </c>
    </row>
    <row r="11225" spans="1:4" x14ac:dyDescent="0.35">
      <c r="A11225" s="7" t="s">
        <v>1214</v>
      </c>
      <c r="B11225" s="8">
        <v>41515</v>
      </c>
      <c r="C11225" s="9">
        <v>36.450000000000003</v>
      </c>
      <c r="D11225" s="10">
        <v>30025</v>
      </c>
    </row>
    <row r="11226" spans="1:4" x14ac:dyDescent="0.35">
      <c r="A11226" s="7" t="s">
        <v>1214</v>
      </c>
      <c r="B11226" s="8">
        <v>41525</v>
      </c>
      <c r="C11226" s="9">
        <v>21</v>
      </c>
      <c r="D11226" s="10">
        <v>50099</v>
      </c>
    </row>
    <row r="11227" spans="1:4" x14ac:dyDescent="0.35">
      <c r="A11227" s="7" t="s">
        <v>1215</v>
      </c>
      <c r="B11227" s="8">
        <v>41195</v>
      </c>
      <c r="C11227" s="9">
        <v>24.45</v>
      </c>
      <c r="D11227" s="10">
        <v>30021</v>
      </c>
    </row>
    <row r="11228" spans="1:4" x14ac:dyDescent="0.35">
      <c r="A11228" s="7" t="s">
        <v>1215</v>
      </c>
      <c r="B11228" s="8">
        <v>41370</v>
      </c>
      <c r="C11228" s="9">
        <v>124.05</v>
      </c>
      <c r="D11228" s="10">
        <v>70082</v>
      </c>
    </row>
    <row r="11229" spans="1:4" x14ac:dyDescent="0.35">
      <c r="A11229" s="7" t="s">
        <v>1215</v>
      </c>
      <c r="B11229" s="8">
        <v>41525</v>
      </c>
      <c r="C11229" s="9">
        <v>14</v>
      </c>
      <c r="D11229" s="10">
        <v>50075</v>
      </c>
    </row>
    <row r="11230" spans="1:4" x14ac:dyDescent="0.35">
      <c r="A11230" s="7" t="s">
        <v>1215</v>
      </c>
      <c r="B11230" s="8">
        <v>41574</v>
      </c>
      <c r="C11230" s="9">
        <v>3.5</v>
      </c>
      <c r="D11230" s="10">
        <v>50092</v>
      </c>
    </row>
    <row r="11231" spans="1:4" x14ac:dyDescent="0.35">
      <c r="A11231" s="7" t="s">
        <v>1216</v>
      </c>
      <c r="B11231" s="8">
        <v>41195</v>
      </c>
      <c r="C11231" s="9">
        <v>24.75</v>
      </c>
      <c r="D11231" s="10">
        <v>30022</v>
      </c>
    </row>
    <row r="11232" spans="1:4" x14ac:dyDescent="0.35">
      <c r="A11232" s="7" t="s">
        <v>1216</v>
      </c>
      <c r="B11232" s="8">
        <v>41203</v>
      </c>
      <c r="C11232" s="9">
        <v>10.5</v>
      </c>
      <c r="D11232" s="10">
        <v>70025</v>
      </c>
    </row>
    <row r="11233" spans="1:4" x14ac:dyDescent="0.35">
      <c r="A11233" s="7" t="s">
        <v>1217</v>
      </c>
      <c r="B11233" s="8">
        <v>41195</v>
      </c>
      <c r="C11233" s="9">
        <v>0.01</v>
      </c>
      <c r="D11233" s="10">
        <v>80022</v>
      </c>
    </row>
    <row r="11234" spans="1:4" x14ac:dyDescent="0.35">
      <c r="A11234" s="7" t="s">
        <v>1218</v>
      </c>
      <c r="B11234" s="8">
        <v>41195</v>
      </c>
      <c r="C11234" s="9">
        <v>2</v>
      </c>
      <c r="D11234" s="10">
        <v>80021</v>
      </c>
    </row>
    <row r="11235" spans="1:4" x14ac:dyDescent="0.35">
      <c r="A11235" s="7" t="s">
        <v>1219</v>
      </c>
      <c r="B11235" s="8">
        <v>41470</v>
      </c>
      <c r="C11235" s="9">
        <v>32.4</v>
      </c>
      <c r="D11235" s="10">
        <v>30010</v>
      </c>
    </row>
    <row r="11236" spans="1:4" x14ac:dyDescent="0.35">
      <c r="A11236" s="7" t="s">
        <v>1220</v>
      </c>
      <c r="B11236" s="8">
        <v>41197</v>
      </c>
      <c r="C11236" s="9">
        <v>0</v>
      </c>
      <c r="D11236" s="10">
        <v>60119</v>
      </c>
    </row>
    <row r="11237" spans="1:4" x14ac:dyDescent="0.35">
      <c r="A11237" s="7" t="s">
        <v>1221</v>
      </c>
      <c r="B11237" s="8">
        <v>41205</v>
      </c>
      <c r="C11237" s="9">
        <v>9</v>
      </c>
      <c r="D11237" s="10">
        <v>30024</v>
      </c>
    </row>
    <row r="11238" spans="1:4" x14ac:dyDescent="0.35">
      <c r="A11238" s="7" t="s">
        <v>1221</v>
      </c>
      <c r="B11238" s="8">
        <v>41240</v>
      </c>
      <c r="C11238" s="9">
        <v>9.75</v>
      </c>
      <c r="D11238" s="10">
        <v>60085</v>
      </c>
    </row>
    <row r="11239" spans="1:4" x14ac:dyDescent="0.35">
      <c r="A11239" s="7" t="s">
        <v>1221</v>
      </c>
      <c r="B11239" s="8">
        <v>41212</v>
      </c>
      <c r="C11239" s="9">
        <v>10.25</v>
      </c>
      <c r="D11239" s="10">
        <v>50097</v>
      </c>
    </row>
    <row r="11240" spans="1:4" x14ac:dyDescent="0.35">
      <c r="A11240" s="7" t="s">
        <v>1221</v>
      </c>
      <c r="B11240" s="8">
        <v>41215</v>
      </c>
      <c r="C11240" s="9">
        <v>3.25</v>
      </c>
      <c r="D11240" s="10">
        <v>50076</v>
      </c>
    </row>
    <row r="11241" spans="1:4" x14ac:dyDescent="0.35">
      <c r="A11241" s="7" t="s">
        <v>1221</v>
      </c>
      <c r="B11241" s="8">
        <v>41220</v>
      </c>
      <c r="C11241" s="9">
        <v>22.7</v>
      </c>
      <c r="D11241" s="10">
        <v>80038</v>
      </c>
    </row>
    <row r="11242" spans="1:4" x14ac:dyDescent="0.35">
      <c r="A11242" s="7" t="s">
        <v>1221</v>
      </c>
      <c r="B11242" s="8">
        <v>41226</v>
      </c>
      <c r="C11242" s="9">
        <v>6.5</v>
      </c>
      <c r="D11242" s="10">
        <v>50195</v>
      </c>
    </row>
    <row r="11243" spans="1:4" x14ac:dyDescent="0.35">
      <c r="A11243" s="7" t="s">
        <v>1221</v>
      </c>
      <c r="B11243" s="8">
        <v>41232</v>
      </c>
      <c r="C11243" s="9">
        <v>9.5</v>
      </c>
      <c r="D11243" s="10">
        <v>20015</v>
      </c>
    </row>
    <row r="11244" spans="1:4" x14ac:dyDescent="0.35">
      <c r="A11244" s="7" t="s">
        <v>1221</v>
      </c>
      <c r="B11244" s="8">
        <v>41197</v>
      </c>
      <c r="C11244" s="9">
        <v>11.75</v>
      </c>
      <c r="D11244" s="10">
        <v>50235</v>
      </c>
    </row>
    <row r="11245" spans="1:4" x14ac:dyDescent="0.35">
      <c r="A11245" s="7" t="s">
        <v>1221</v>
      </c>
      <c r="B11245" s="8">
        <v>41200</v>
      </c>
      <c r="C11245" s="9">
        <v>12</v>
      </c>
      <c r="D11245" s="10">
        <v>80067</v>
      </c>
    </row>
    <row r="11246" spans="1:4" x14ac:dyDescent="0.35">
      <c r="A11246" s="7" t="s">
        <v>1221</v>
      </c>
      <c r="B11246" s="8">
        <v>41247</v>
      </c>
      <c r="C11246" s="9">
        <v>9</v>
      </c>
      <c r="D11246" s="10">
        <v>50084</v>
      </c>
    </row>
    <row r="11247" spans="1:4" x14ac:dyDescent="0.35">
      <c r="A11247" s="7" t="s">
        <v>1221</v>
      </c>
      <c r="B11247" s="8">
        <v>41253</v>
      </c>
      <c r="C11247" s="9">
        <v>3.25</v>
      </c>
      <c r="D11247" s="10">
        <v>50079</v>
      </c>
    </row>
    <row r="11248" spans="1:4" x14ac:dyDescent="0.35">
      <c r="A11248" s="7" t="s">
        <v>1221</v>
      </c>
      <c r="B11248" s="8">
        <v>41253</v>
      </c>
      <c r="C11248" s="9">
        <v>15</v>
      </c>
      <c r="D11248" s="10">
        <v>20022</v>
      </c>
    </row>
    <row r="11249" spans="1:4" x14ac:dyDescent="0.35">
      <c r="A11249" s="7" t="s">
        <v>1221</v>
      </c>
      <c r="B11249" s="8">
        <v>41260</v>
      </c>
      <c r="C11249" s="9">
        <v>9.75</v>
      </c>
      <c r="D11249" s="10">
        <v>50089</v>
      </c>
    </row>
    <row r="11250" spans="1:4" x14ac:dyDescent="0.35">
      <c r="A11250" s="7" t="s">
        <v>1221</v>
      </c>
      <c r="B11250" s="8">
        <v>41276</v>
      </c>
      <c r="C11250" s="9">
        <v>13</v>
      </c>
      <c r="D11250" s="10">
        <v>50114</v>
      </c>
    </row>
    <row r="11251" spans="1:4" x14ac:dyDescent="0.35">
      <c r="A11251" s="7" t="s">
        <v>1221</v>
      </c>
      <c r="B11251" s="8">
        <v>41281</v>
      </c>
      <c r="C11251" s="9">
        <v>6.5</v>
      </c>
      <c r="D11251" s="10">
        <v>80052</v>
      </c>
    </row>
    <row r="11252" spans="1:4" x14ac:dyDescent="0.35">
      <c r="A11252" s="7" t="s">
        <v>1221</v>
      </c>
      <c r="B11252" s="8">
        <v>41281</v>
      </c>
      <c r="C11252" s="9">
        <v>22.95</v>
      </c>
      <c r="D11252" s="10">
        <v>50122</v>
      </c>
    </row>
    <row r="11253" spans="1:4" x14ac:dyDescent="0.35">
      <c r="A11253" s="7" t="s">
        <v>1221</v>
      </c>
      <c r="B11253" s="8">
        <v>41288</v>
      </c>
      <c r="C11253" s="9">
        <v>24.5</v>
      </c>
      <c r="D11253" s="10">
        <v>20014</v>
      </c>
    </row>
    <row r="11254" spans="1:4" x14ac:dyDescent="0.35">
      <c r="A11254" s="7" t="s">
        <v>1221</v>
      </c>
      <c r="B11254" s="8">
        <v>41302</v>
      </c>
      <c r="C11254" s="9">
        <v>23.9</v>
      </c>
      <c r="D11254" s="10">
        <v>10035</v>
      </c>
    </row>
    <row r="11255" spans="1:4" x14ac:dyDescent="0.35">
      <c r="A11255" s="7" t="s">
        <v>1221</v>
      </c>
      <c r="B11255" s="8">
        <v>41302</v>
      </c>
      <c r="C11255" s="9">
        <v>21.75</v>
      </c>
      <c r="D11255" s="10">
        <v>10035</v>
      </c>
    </row>
    <row r="11256" spans="1:4" x14ac:dyDescent="0.35">
      <c r="A11256" s="7" t="s">
        <v>1221</v>
      </c>
      <c r="B11256" s="8">
        <v>41316</v>
      </c>
      <c r="C11256" s="9">
        <v>17</v>
      </c>
      <c r="D11256" s="10">
        <v>20005</v>
      </c>
    </row>
    <row r="11257" spans="1:4" x14ac:dyDescent="0.35">
      <c r="A11257" s="7" t="s">
        <v>1221</v>
      </c>
      <c r="B11257" s="8">
        <v>41330</v>
      </c>
      <c r="C11257" s="9">
        <v>16.25</v>
      </c>
      <c r="D11257" s="10">
        <v>10012</v>
      </c>
    </row>
    <row r="11258" spans="1:4" x14ac:dyDescent="0.35">
      <c r="A11258" s="7" t="s">
        <v>1221</v>
      </c>
      <c r="B11258" s="8">
        <v>41337</v>
      </c>
      <c r="C11258" s="9">
        <v>17.25</v>
      </c>
      <c r="D11258" s="10">
        <v>20026</v>
      </c>
    </row>
    <row r="11259" spans="1:4" x14ac:dyDescent="0.35">
      <c r="A11259" s="7" t="s">
        <v>1221</v>
      </c>
      <c r="B11259" s="8">
        <v>41337</v>
      </c>
      <c r="C11259" s="9">
        <v>10.25</v>
      </c>
      <c r="D11259" s="10">
        <v>20026</v>
      </c>
    </row>
    <row r="11260" spans="1:4" x14ac:dyDescent="0.35">
      <c r="A11260" s="7" t="s">
        <v>1221</v>
      </c>
      <c r="B11260" s="8">
        <v>41367</v>
      </c>
      <c r="C11260" s="9">
        <v>11.75</v>
      </c>
      <c r="D11260" s="10">
        <v>10053</v>
      </c>
    </row>
    <row r="11261" spans="1:4" x14ac:dyDescent="0.35">
      <c r="A11261" s="7" t="s">
        <v>1221</v>
      </c>
      <c r="B11261" s="8">
        <v>41407</v>
      </c>
      <c r="C11261" s="9">
        <v>17.25</v>
      </c>
      <c r="D11261" s="10">
        <v>20026</v>
      </c>
    </row>
    <row r="11262" spans="1:4" x14ac:dyDescent="0.35">
      <c r="A11262" s="7" t="s">
        <v>1221</v>
      </c>
      <c r="B11262" s="8">
        <v>41407</v>
      </c>
      <c r="C11262" s="9">
        <v>10.25</v>
      </c>
      <c r="D11262" s="10">
        <v>20026</v>
      </c>
    </row>
    <row r="11263" spans="1:4" x14ac:dyDescent="0.35">
      <c r="A11263" s="7" t="s">
        <v>1221</v>
      </c>
      <c r="B11263" s="8">
        <v>41417</v>
      </c>
      <c r="C11263" s="9">
        <v>6.5</v>
      </c>
      <c r="D11263" s="10">
        <v>20059</v>
      </c>
    </row>
    <row r="11264" spans="1:4" x14ac:dyDescent="0.35">
      <c r="A11264" s="7" t="s">
        <v>1221</v>
      </c>
      <c r="B11264" s="8">
        <v>41428</v>
      </c>
      <c r="C11264" s="9">
        <v>23.9</v>
      </c>
      <c r="D11264" s="10">
        <v>10035</v>
      </c>
    </row>
    <row r="11265" spans="1:4" x14ac:dyDescent="0.35">
      <c r="A11265" s="7" t="s">
        <v>1221</v>
      </c>
      <c r="B11265" s="8">
        <v>41428</v>
      </c>
      <c r="C11265" s="9">
        <v>21.75</v>
      </c>
      <c r="D11265" s="10">
        <v>10035</v>
      </c>
    </row>
    <row r="11266" spans="1:4" x14ac:dyDescent="0.35">
      <c r="A11266" s="7" t="s">
        <v>1221</v>
      </c>
      <c r="B11266" s="8">
        <v>41443</v>
      </c>
      <c r="C11266" s="9">
        <v>16.5</v>
      </c>
      <c r="D11266" s="10">
        <v>20027</v>
      </c>
    </row>
    <row r="11267" spans="1:4" x14ac:dyDescent="0.35">
      <c r="A11267" s="7" t="s">
        <v>1221</v>
      </c>
      <c r="B11267" s="8">
        <v>41471</v>
      </c>
      <c r="C11267" s="9">
        <v>13.5</v>
      </c>
      <c r="D11267" s="10">
        <v>20070</v>
      </c>
    </row>
    <row r="11268" spans="1:4" x14ac:dyDescent="0.35">
      <c r="A11268" s="7" t="s">
        <v>1221</v>
      </c>
      <c r="B11268" s="8">
        <v>41498</v>
      </c>
      <c r="C11268" s="9">
        <v>3.75</v>
      </c>
      <c r="D11268" s="10">
        <v>60029</v>
      </c>
    </row>
    <row r="11269" spans="1:4" x14ac:dyDescent="0.35">
      <c r="A11269" s="7" t="s">
        <v>1221</v>
      </c>
      <c r="B11269" s="8">
        <v>41498</v>
      </c>
      <c r="C11269" s="9">
        <v>3.75</v>
      </c>
      <c r="D11269" s="10">
        <v>10075</v>
      </c>
    </row>
    <row r="11270" spans="1:4" x14ac:dyDescent="0.35">
      <c r="A11270" s="7" t="s">
        <v>1221</v>
      </c>
      <c r="B11270" s="8">
        <v>41515</v>
      </c>
      <c r="C11270" s="9">
        <v>19.7</v>
      </c>
      <c r="D11270" s="10">
        <v>20011</v>
      </c>
    </row>
    <row r="11271" spans="1:4" x14ac:dyDescent="0.35">
      <c r="A11271" s="7" t="s">
        <v>1221</v>
      </c>
      <c r="B11271" s="8">
        <v>41520</v>
      </c>
      <c r="C11271" s="9">
        <v>16</v>
      </c>
      <c r="D11271" s="10">
        <v>10034</v>
      </c>
    </row>
    <row r="11272" spans="1:4" x14ac:dyDescent="0.35">
      <c r="A11272" s="7" t="s">
        <v>1221</v>
      </c>
      <c r="B11272" s="8">
        <v>41525</v>
      </c>
      <c r="C11272" s="9">
        <v>25.95</v>
      </c>
      <c r="D11272" s="10">
        <v>70010</v>
      </c>
    </row>
    <row r="11273" spans="1:4" x14ac:dyDescent="0.35">
      <c r="A11273" s="7" t="s">
        <v>1221</v>
      </c>
      <c r="B11273" s="8">
        <v>41532</v>
      </c>
      <c r="C11273" s="9">
        <v>13</v>
      </c>
      <c r="D11273" s="10">
        <v>10039</v>
      </c>
    </row>
    <row r="11274" spans="1:4" x14ac:dyDescent="0.35">
      <c r="A11274" s="7" t="s">
        <v>1221</v>
      </c>
      <c r="B11274" s="8">
        <v>41543</v>
      </c>
      <c r="C11274" s="9">
        <v>16.75</v>
      </c>
      <c r="D11274" s="10">
        <v>70021</v>
      </c>
    </row>
    <row r="11275" spans="1:4" x14ac:dyDescent="0.35">
      <c r="A11275" s="7" t="s">
        <v>1221</v>
      </c>
      <c r="B11275" s="8">
        <v>41569</v>
      </c>
      <c r="C11275" s="9">
        <v>20.45</v>
      </c>
      <c r="D11275" s="10">
        <v>50273</v>
      </c>
    </row>
    <row r="11276" spans="1:4" x14ac:dyDescent="0.35">
      <c r="A11276" s="7" t="s">
        <v>1222</v>
      </c>
      <c r="B11276" s="8">
        <v>41195</v>
      </c>
      <c r="C11276" s="9">
        <v>0.01</v>
      </c>
      <c r="D11276" s="10">
        <v>80056</v>
      </c>
    </row>
    <row r="11277" spans="1:4" x14ac:dyDescent="0.35">
      <c r="A11277" s="7" t="s">
        <v>1223</v>
      </c>
      <c r="B11277" s="8">
        <v>41219</v>
      </c>
      <c r="C11277" s="9">
        <v>14.75</v>
      </c>
      <c r="D11277" s="10">
        <v>20011</v>
      </c>
    </row>
    <row r="11278" spans="1:4" x14ac:dyDescent="0.35">
      <c r="A11278" s="7" t="s">
        <v>1223</v>
      </c>
      <c r="B11278" s="8">
        <v>41226</v>
      </c>
      <c r="C11278" s="9">
        <v>3</v>
      </c>
      <c r="D11278" s="10">
        <v>20022</v>
      </c>
    </row>
    <row r="11279" spans="1:4" x14ac:dyDescent="0.35">
      <c r="A11279" s="7" t="s">
        <v>1223</v>
      </c>
      <c r="B11279" s="8">
        <v>41195</v>
      </c>
      <c r="C11279" s="9">
        <v>0.01</v>
      </c>
      <c r="D11279" s="10">
        <v>80064</v>
      </c>
    </row>
    <row r="11280" spans="1:4" x14ac:dyDescent="0.35">
      <c r="A11280" s="7" t="s">
        <v>1224</v>
      </c>
      <c r="B11280" s="8">
        <v>41195</v>
      </c>
      <c r="C11280" s="9">
        <v>0.01</v>
      </c>
      <c r="D11280" s="10">
        <v>70077</v>
      </c>
    </row>
    <row r="11281" spans="1:4" x14ac:dyDescent="0.35">
      <c r="A11281" s="7" t="s">
        <v>1225</v>
      </c>
      <c r="B11281" s="8">
        <v>41195</v>
      </c>
      <c r="C11281" s="9">
        <v>0.01</v>
      </c>
      <c r="D11281" s="10">
        <v>70078</v>
      </c>
    </row>
    <row r="11282" spans="1:4" x14ac:dyDescent="0.35">
      <c r="A11282" s="7" t="s">
        <v>1226</v>
      </c>
      <c r="B11282" s="8">
        <v>41195</v>
      </c>
      <c r="C11282" s="9">
        <v>76.349999999999994</v>
      </c>
      <c r="D11282" s="10">
        <v>80016</v>
      </c>
    </row>
    <row r="11283" spans="1:4" x14ac:dyDescent="0.35">
      <c r="A11283" s="7" t="s">
        <v>1226</v>
      </c>
      <c r="B11283" s="8">
        <v>41237</v>
      </c>
      <c r="C11283" s="9">
        <v>26.25</v>
      </c>
      <c r="D11283" s="10">
        <v>30014</v>
      </c>
    </row>
    <row r="11284" spans="1:4" x14ac:dyDescent="0.35">
      <c r="A11284" s="7" t="s">
        <v>1227</v>
      </c>
      <c r="B11284" s="8">
        <v>41195</v>
      </c>
      <c r="C11284" s="9">
        <v>22.95</v>
      </c>
      <c r="D11284" s="10">
        <v>80103</v>
      </c>
    </row>
    <row r="11285" spans="1:4" x14ac:dyDescent="0.35">
      <c r="A11285" s="7" t="s">
        <v>1228</v>
      </c>
      <c r="B11285" s="8">
        <v>41195</v>
      </c>
      <c r="C11285" s="9">
        <v>24.95</v>
      </c>
      <c r="D11285" s="10">
        <v>80102</v>
      </c>
    </row>
    <row r="11286" spans="1:4" x14ac:dyDescent="0.35">
      <c r="A11286" s="7" t="s">
        <v>1229</v>
      </c>
      <c r="B11286" s="8">
        <v>41195</v>
      </c>
      <c r="C11286" s="9">
        <v>31</v>
      </c>
      <c r="D11286" s="10">
        <v>70107</v>
      </c>
    </row>
    <row r="11287" spans="1:4" x14ac:dyDescent="0.35">
      <c r="A11287" s="7" t="s">
        <v>1230</v>
      </c>
      <c r="B11287" s="8">
        <v>41195</v>
      </c>
      <c r="C11287" s="9">
        <v>30.7</v>
      </c>
      <c r="D11287" s="10">
        <v>90043</v>
      </c>
    </row>
    <row r="11288" spans="1:4" x14ac:dyDescent="0.35">
      <c r="A11288" s="7" t="s">
        <v>1231</v>
      </c>
      <c r="B11288" s="8">
        <v>41353</v>
      </c>
      <c r="C11288" s="9">
        <v>16.45</v>
      </c>
      <c r="D11288" s="10">
        <v>20056</v>
      </c>
    </row>
    <row r="11289" spans="1:4" x14ac:dyDescent="0.35">
      <c r="A11289" s="7" t="s">
        <v>1232</v>
      </c>
      <c r="B11289" s="8">
        <v>41195</v>
      </c>
      <c r="C11289" s="9">
        <v>73.5</v>
      </c>
      <c r="D11289" s="10">
        <v>80092</v>
      </c>
    </row>
    <row r="11290" spans="1:4" x14ac:dyDescent="0.35">
      <c r="A11290" s="7" t="s">
        <v>1233</v>
      </c>
      <c r="B11290" s="8">
        <v>41198</v>
      </c>
      <c r="C11290" s="9">
        <v>22.6</v>
      </c>
      <c r="D11290" s="10">
        <v>80009</v>
      </c>
    </row>
    <row r="11291" spans="1:4" x14ac:dyDescent="0.35">
      <c r="A11291" s="7" t="s">
        <v>1234</v>
      </c>
      <c r="B11291" s="8">
        <v>41198</v>
      </c>
      <c r="C11291" s="9">
        <v>0.01</v>
      </c>
      <c r="D11291" s="10">
        <v>10019</v>
      </c>
    </row>
    <row r="11292" spans="1:4" x14ac:dyDescent="0.35">
      <c r="A11292" s="7" t="s">
        <v>1235</v>
      </c>
      <c r="B11292" s="8">
        <v>41195</v>
      </c>
      <c r="C11292" s="9">
        <v>79.349999999999994</v>
      </c>
      <c r="D11292" s="10">
        <v>50106</v>
      </c>
    </row>
    <row r="11293" spans="1:4" x14ac:dyDescent="0.35">
      <c r="A11293" s="7" t="s">
        <v>1236</v>
      </c>
      <c r="B11293" s="8">
        <v>41215</v>
      </c>
      <c r="C11293" s="9">
        <v>26.5</v>
      </c>
      <c r="D11293" s="10">
        <v>50066</v>
      </c>
    </row>
    <row r="11294" spans="1:4" x14ac:dyDescent="0.35">
      <c r="A11294" s="7" t="s">
        <v>1236</v>
      </c>
      <c r="B11294" s="8">
        <v>41218</v>
      </c>
      <c r="C11294" s="9">
        <v>40.25</v>
      </c>
      <c r="D11294" s="10">
        <v>50107</v>
      </c>
    </row>
    <row r="11295" spans="1:4" x14ac:dyDescent="0.35">
      <c r="A11295" s="7" t="s">
        <v>1236</v>
      </c>
      <c r="B11295" s="8">
        <v>41218</v>
      </c>
      <c r="C11295" s="9">
        <v>10.25</v>
      </c>
      <c r="D11295" s="10">
        <v>50107</v>
      </c>
    </row>
    <row r="11296" spans="1:4" x14ac:dyDescent="0.35">
      <c r="A11296" s="7" t="s">
        <v>1236</v>
      </c>
      <c r="B11296" s="8">
        <v>41218</v>
      </c>
      <c r="C11296" s="9">
        <v>44.45</v>
      </c>
      <c r="D11296" s="10">
        <v>50107</v>
      </c>
    </row>
    <row r="11297" spans="1:4" x14ac:dyDescent="0.35">
      <c r="A11297" s="7" t="s">
        <v>1236</v>
      </c>
      <c r="B11297" s="8">
        <v>41242</v>
      </c>
      <c r="C11297" s="9">
        <v>13.5</v>
      </c>
      <c r="D11297" s="10">
        <v>60022</v>
      </c>
    </row>
    <row r="11298" spans="1:4" x14ac:dyDescent="0.35">
      <c r="A11298" s="7" t="s">
        <v>1236</v>
      </c>
      <c r="B11298" s="8">
        <v>41221</v>
      </c>
      <c r="C11298" s="9">
        <v>33</v>
      </c>
      <c r="D11298" s="10">
        <v>60013</v>
      </c>
    </row>
    <row r="11299" spans="1:4" x14ac:dyDescent="0.35">
      <c r="A11299" s="7" t="s">
        <v>1236</v>
      </c>
      <c r="B11299" s="8">
        <v>41228</v>
      </c>
      <c r="C11299" s="9">
        <v>5</v>
      </c>
      <c r="D11299" s="10">
        <v>50286</v>
      </c>
    </row>
    <row r="11300" spans="1:4" x14ac:dyDescent="0.35">
      <c r="A11300" s="7" t="s">
        <v>1236</v>
      </c>
      <c r="B11300" s="8">
        <v>41200</v>
      </c>
      <c r="C11300" s="9">
        <v>27</v>
      </c>
      <c r="D11300" s="10">
        <v>50093</v>
      </c>
    </row>
    <row r="11301" spans="1:4" x14ac:dyDescent="0.35">
      <c r="A11301" s="7" t="s">
        <v>1236</v>
      </c>
      <c r="B11301" s="8">
        <v>41254</v>
      </c>
      <c r="C11301" s="9">
        <v>51.5</v>
      </c>
      <c r="D11301" s="10">
        <v>50234</v>
      </c>
    </row>
    <row r="11302" spans="1:4" x14ac:dyDescent="0.35">
      <c r="A11302" s="7" t="s">
        <v>1236</v>
      </c>
      <c r="B11302" s="8">
        <v>41257</v>
      </c>
      <c r="C11302" s="9">
        <v>7</v>
      </c>
      <c r="D11302" s="10">
        <v>50163</v>
      </c>
    </row>
    <row r="11303" spans="1:4" x14ac:dyDescent="0.35">
      <c r="A11303" s="7" t="s">
        <v>1236</v>
      </c>
      <c r="B11303" s="8">
        <v>41264</v>
      </c>
      <c r="C11303" s="9">
        <v>111.5</v>
      </c>
      <c r="D11303" s="10">
        <v>50078</v>
      </c>
    </row>
    <row r="11304" spans="1:4" x14ac:dyDescent="0.35">
      <c r="A11304" s="7" t="s">
        <v>1236</v>
      </c>
      <c r="B11304" s="8">
        <v>41288</v>
      </c>
      <c r="C11304" s="9">
        <v>13.25</v>
      </c>
      <c r="D11304" s="10">
        <v>50104</v>
      </c>
    </row>
    <row r="11305" spans="1:4" x14ac:dyDescent="0.35">
      <c r="A11305" s="7" t="s">
        <v>1236</v>
      </c>
      <c r="B11305" s="8">
        <v>41294</v>
      </c>
      <c r="C11305" s="9">
        <v>35</v>
      </c>
      <c r="D11305" s="10">
        <v>50317</v>
      </c>
    </row>
    <row r="11306" spans="1:4" x14ac:dyDescent="0.35">
      <c r="A11306" s="7" t="s">
        <v>1236</v>
      </c>
      <c r="B11306" s="8">
        <v>41296</v>
      </c>
      <c r="C11306" s="9">
        <v>10</v>
      </c>
      <c r="D11306" s="10">
        <v>50145</v>
      </c>
    </row>
    <row r="11307" spans="1:4" x14ac:dyDescent="0.35">
      <c r="A11307" s="7" t="s">
        <v>1236</v>
      </c>
      <c r="B11307" s="8">
        <v>41298</v>
      </c>
      <c r="C11307" s="9">
        <v>16.5</v>
      </c>
      <c r="D11307" s="10">
        <v>50097</v>
      </c>
    </row>
    <row r="11308" spans="1:4" x14ac:dyDescent="0.35">
      <c r="A11308" s="7" t="s">
        <v>1236</v>
      </c>
      <c r="B11308" s="8">
        <v>41305</v>
      </c>
      <c r="C11308" s="9">
        <v>38.25</v>
      </c>
      <c r="D11308" s="10">
        <v>50082</v>
      </c>
    </row>
    <row r="11309" spans="1:4" x14ac:dyDescent="0.35">
      <c r="A11309" s="7" t="s">
        <v>1236</v>
      </c>
      <c r="B11309" s="8">
        <v>41306</v>
      </c>
      <c r="C11309" s="9">
        <v>48.5</v>
      </c>
      <c r="D11309" s="10">
        <v>50113</v>
      </c>
    </row>
    <row r="11310" spans="1:4" x14ac:dyDescent="0.35">
      <c r="A11310" s="7" t="s">
        <v>1236</v>
      </c>
      <c r="B11310" s="8">
        <v>41313</v>
      </c>
      <c r="C11310" s="9">
        <v>12</v>
      </c>
      <c r="D11310" s="10">
        <v>50185</v>
      </c>
    </row>
    <row r="11311" spans="1:4" x14ac:dyDescent="0.35">
      <c r="A11311" s="7" t="s">
        <v>1236</v>
      </c>
      <c r="B11311" s="8">
        <v>41315</v>
      </c>
      <c r="C11311" s="9">
        <v>41.5</v>
      </c>
      <c r="D11311" s="10">
        <v>50208</v>
      </c>
    </row>
    <row r="11312" spans="1:4" x14ac:dyDescent="0.35">
      <c r="A11312" s="7" t="s">
        <v>1236</v>
      </c>
      <c r="B11312" s="8">
        <v>41310</v>
      </c>
      <c r="C11312" s="9">
        <v>14.5</v>
      </c>
      <c r="D11312" s="10">
        <v>50048</v>
      </c>
    </row>
    <row r="11313" spans="1:4" x14ac:dyDescent="0.35">
      <c r="A11313" s="7" t="s">
        <v>1236</v>
      </c>
      <c r="B11313" s="8">
        <v>41314</v>
      </c>
      <c r="C11313" s="9">
        <v>39.25</v>
      </c>
      <c r="D11313" s="10">
        <v>50083</v>
      </c>
    </row>
    <row r="11314" spans="1:4" x14ac:dyDescent="0.35">
      <c r="A11314" s="7" t="s">
        <v>1236</v>
      </c>
      <c r="B11314" s="8">
        <v>41326</v>
      </c>
      <c r="C11314" s="9">
        <v>19</v>
      </c>
      <c r="D11314" s="10">
        <v>50123</v>
      </c>
    </row>
    <row r="11315" spans="1:4" x14ac:dyDescent="0.35">
      <c r="A11315" s="7" t="s">
        <v>1236</v>
      </c>
      <c r="B11315" s="8">
        <v>41330</v>
      </c>
      <c r="C11315" s="9">
        <v>40.25</v>
      </c>
      <c r="D11315" s="10">
        <v>50107</v>
      </c>
    </row>
    <row r="11316" spans="1:4" x14ac:dyDescent="0.35">
      <c r="A11316" s="7" t="s">
        <v>1236</v>
      </c>
      <c r="B11316" s="8">
        <v>41330</v>
      </c>
      <c r="C11316" s="9">
        <v>10.25</v>
      </c>
      <c r="D11316" s="10">
        <v>50107</v>
      </c>
    </row>
    <row r="11317" spans="1:4" x14ac:dyDescent="0.35">
      <c r="A11317" s="7" t="s">
        <v>1236</v>
      </c>
      <c r="B11317" s="8">
        <v>41330</v>
      </c>
      <c r="C11317" s="9">
        <v>44.45</v>
      </c>
      <c r="D11317" s="10">
        <v>50107</v>
      </c>
    </row>
    <row r="11318" spans="1:4" x14ac:dyDescent="0.35">
      <c r="A11318" s="7" t="s">
        <v>1236</v>
      </c>
      <c r="B11318" s="8">
        <v>41327</v>
      </c>
      <c r="C11318" s="9">
        <v>65</v>
      </c>
      <c r="D11318" s="10">
        <v>50232</v>
      </c>
    </row>
    <row r="11319" spans="1:4" x14ac:dyDescent="0.35">
      <c r="A11319" s="7" t="s">
        <v>1236</v>
      </c>
      <c r="B11319" s="8">
        <v>41333</v>
      </c>
      <c r="C11319" s="9">
        <v>23.5</v>
      </c>
      <c r="D11319" s="10">
        <v>50125</v>
      </c>
    </row>
    <row r="11320" spans="1:4" x14ac:dyDescent="0.35">
      <c r="A11320" s="7" t="s">
        <v>1236</v>
      </c>
      <c r="B11320" s="8">
        <v>41341</v>
      </c>
      <c r="C11320" s="9">
        <v>7</v>
      </c>
      <c r="D11320" s="10">
        <v>60060</v>
      </c>
    </row>
    <row r="11321" spans="1:4" x14ac:dyDescent="0.35">
      <c r="A11321" s="7" t="s">
        <v>1236</v>
      </c>
      <c r="B11321" s="8">
        <v>41338</v>
      </c>
      <c r="C11321" s="9">
        <v>45.25</v>
      </c>
      <c r="D11321" s="10">
        <v>50132</v>
      </c>
    </row>
    <row r="11322" spans="1:4" x14ac:dyDescent="0.35">
      <c r="A11322" s="7" t="s">
        <v>1236</v>
      </c>
      <c r="B11322" s="8">
        <v>41338</v>
      </c>
      <c r="C11322" s="9">
        <v>12.5</v>
      </c>
      <c r="D11322" s="10">
        <v>50274</v>
      </c>
    </row>
    <row r="11323" spans="1:4" x14ac:dyDescent="0.35">
      <c r="A11323" s="7" t="s">
        <v>1236</v>
      </c>
      <c r="B11323" s="8">
        <v>41343</v>
      </c>
      <c r="C11323" s="9">
        <v>9.75</v>
      </c>
      <c r="D11323" s="10">
        <v>50296</v>
      </c>
    </row>
    <row r="11324" spans="1:4" x14ac:dyDescent="0.35">
      <c r="A11324" s="7" t="s">
        <v>1236</v>
      </c>
      <c r="B11324" s="8">
        <v>41345</v>
      </c>
      <c r="C11324" s="9">
        <v>12</v>
      </c>
      <c r="D11324" s="10">
        <v>50090</v>
      </c>
    </row>
    <row r="11325" spans="1:4" x14ac:dyDescent="0.35">
      <c r="A11325" s="7" t="s">
        <v>1236</v>
      </c>
      <c r="B11325" s="8">
        <v>41340</v>
      </c>
      <c r="C11325" s="9">
        <v>52</v>
      </c>
      <c r="D11325" s="10">
        <v>50157</v>
      </c>
    </row>
    <row r="11326" spans="1:4" x14ac:dyDescent="0.35">
      <c r="A11326" s="7" t="s">
        <v>1236</v>
      </c>
      <c r="B11326" s="8">
        <v>41348</v>
      </c>
      <c r="C11326" s="9">
        <v>28</v>
      </c>
      <c r="D11326" s="10">
        <v>50179</v>
      </c>
    </row>
    <row r="11327" spans="1:4" x14ac:dyDescent="0.35">
      <c r="A11327" s="7" t="s">
        <v>1236</v>
      </c>
      <c r="B11327" s="8">
        <v>41352</v>
      </c>
      <c r="C11327" s="9">
        <v>5</v>
      </c>
      <c r="D11327" s="10">
        <v>60056</v>
      </c>
    </row>
    <row r="11328" spans="1:4" x14ac:dyDescent="0.35">
      <c r="A11328" s="7" t="s">
        <v>1236</v>
      </c>
      <c r="B11328" s="8">
        <v>41355</v>
      </c>
      <c r="C11328" s="9">
        <v>67.5</v>
      </c>
      <c r="D11328" s="10">
        <v>60043</v>
      </c>
    </row>
    <row r="11329" spans="1:4" x14ac:dyDescent="0.35">
      <c r="A11329" s="7" t="s">
        <v>1236</v>
      </c>
      <c r="B11329" s="8">
        <v>41361</v>
      </c>
      <c r="C11329" s="9">
        <v>40.25</v>
      </c>
      <c r="D11329" s="10">
        <v>50107</v>
      </c>
    </row>
    <row r="11330" spans="1:4" x14ac:dyDescent="0.35">
      <c r="A11330" s="7" t="s">
        <v>1236</v>
      </c>
      <c r="B11330" s="8">
        <v>41361</v>
      </c>
      <c r="C11330" s="9">
        <v>10.25</v>
      </c>
      <c r="D11330" s="10">
        <v>50107</v>
      </c>
    </row>
    <row r="11331" spans="1:4" x14ac:dyDescent="0.35">
      <c r="A11331" s="7" t="s">
        <v>1236</v>
      </c>
      <c r="B11331" s="8">
        <v>41361</v>
      </c>
      <c r="C11331" s="9">
        <v>44.45</v>
      </c>
      <c r="D11331" s="10">
        <v>50107</v>
      </c>
    </row>
    <row r="11332" spans="1:4" x14ac:dyDescent="0.35">
      <c r="A11332" s="7" t="s">
        <v>1236</v>
      </c>
      <c r="B11332" s="8">
        <v>41361</v>
      </c>
      <c r="C11332" s="9">
        <v>28.5</v>
      </c>
      <c r="D11332" s="10">
        <v>50182</v>
      </c>
    </row>
    <row r="11333" spans="1:4" x14ac:dyDescent="0.35">
      <c r="A11333" s="7" t="s">
        <v>1236</v>
      </c>
      <c r="B11333" s="8">
        <v>41358</v>
      </c>
      <c r="C11333" s="9">
        <v>13</v>
      </c>
      <c r="D11333" s="10">
        <v>50213</v>
      </c>
    </row>
    <row r="11334" spans="1:4" x14ac:dyDescent="0.35">
      <c r="A11334" s="7" t="s">
        <v>1236</v>
      </c>
      <c r="B11334" s="8">
        <v>41363</v>
      </c>
      <c r="C11334" s="9">
        <v>21</v>
      </c>
      <c r="D11334" s="10">
        <v>50106</v>
      </c>
    </row>
    <row r="11335" spans="1:4" x14ac:dyDescent="0.35">
      <c r="A11335" s="7" t="s">
        <v>1236</v>
      </c>
      <c r="B11335" s="8">
        <v>41365</v>
      </c>
      <c r="C11335" s="9">
        <v>5.75</v>
      </c>
      <c r="D11335" s="10">
        <v>60054</v>
      </c>
    </row>
    <row r="11336" spans="1:4" x14ac:dyDescent="0.35">
      <c r="A11336" s="7" t="s">
        <v>1236</v>
      </c>
      <c r="B11336" s="8">
        <v>41364</v>
      </c>
      <c r="C11336" s="9">
        <v>18.25</v>
      </c>
      <c r="D11336" s="10">
        <v>50212</v>
      </c>
    </row>
    <row r="11337" spans="1:4" x14ac:dyDescent="0.35">
      <c r="A11337" s="7" t="s">
        <v>1236</v>
      </c>
      <c r="B11337" s="8">
        <v>41368</v>
      </c>
      <c r="C11337" s="9">
        <v>10.25</v>
      </c>
      <c r="D11337" s="10">
        <v>60032</v>
      </c>
    </row>
    <row r="11338" spans="1:4" x14ac:dyDescent="0.35">
      <c r="A11338" s="7" t="s">
        <v>1236</v>
      </c>
      <c r="B11338" s="8">
        <v>41369</v>
      </c>
      <c r="C11338" s="9">
        <v>39</v>
      </c>
      <c r="D11338" s="10">
        <v>60006</v>
      </c>
    </row>
    <row r="11339" spans="1:4" x14ac:dyDescent="0.35">
      <c r="A11339" s="7" t="s">
        <v>1236</v>
      </c>
      <c r="B11339" s="8">
        <v>41372</v>
      </c>
      <c r="C11339" s="9">
        <v>26</v>
      </c>
      <c r="D11339" s="10">
        <v>50062</v>
      </c>
    </row>
    <row r="11340" spans="1:4" x14ac:dyDescent="0.35">
      <c r="A11340" s="7" t="s">
        <v>1236</v>
      </c>
      <c r="B11340" s="8">
        <v>41388</v>
      </c>
      <c r="C11340" s="9">
        <v>22.75</v>
      </c>
      <c r="D11340" s="10">
        <v>50095</v>
      </c>
    </row>
    <row r="11341" spans="1:4" x14ac:dyDescent="0.35">
      <c r="A11341" s="7" t="s">
        <v>1236</v>
      </c>
      <c r="B11341" s="8">
        <v>41392</v>
      </c>
      <c r="C11341" s="9">
        <v>13</v>
      </c>
      <c r="D11341" s="10">
        <v>50199</v>
      </c>
    </row>
    <row r="11342" spans="1:4" x14ac:dyDescent="0.35">
      <c r="A11342" s="7" t="s">
        <v>1236</v>
      </c>
      <c r="B11342" s="8">
        <v>41389</v>
      </c>
      <c r="C11342" s="9">
        <v>13</v>
      </c>
      <c r="D11342" s="10">
        <v>50112</v>
      </c>
    </row>
    <row r="11343" spans="1:4" x14ac:dyDescent="0.35">
      <c r="A11343" s="7" t="s">
        <v>1236</v>
      </c>
      <c r="B11343" s="8">
        <v>41389</v>
      </c>
      <c r="C11343" s="9">
        <v>16.5</v>
      </c>
      <c r="D11343" s="10">
        <v>50112</v>
      </c>
    </row>
    <row r="11344" spans="1:4" x14ac:dyDescent="0.35">
      <c r="A11344" s="7" t="s">
        <v>1236</v>
      </c>
      <c r="B11344" s="8">
        <v>41393</v>
      </c>
      <c r="C11344" s="9">
        <v>13</v>
      </c>
      <c r="D11344" s="10">
        <v>50127</v>
      </c>
    </row>
    <row r="11345" spans="1:4" x14ac:dyDescent="0.35">
      <c r="A11345" s="7" t="s">
        <v>1236</v>
      </c>
      <c r="B11345" s="8">
        <v>41395</v>
      </c>
      <c r="C11345" s="9">
        <v>15</v>
      </c>
      <c r="D11345" s="10">
        <v>50124</v>
      </c>
    </row>
    <row r="11346" spans="1:4" x14ac:dyDescent="0.35">
      <c r="A11346" s="7" t="s">
        <v>1236</v>
      </c>
      <c r="B11346" s="8">
        <v>41394</v>
      </c>
      <c r="C11346" s="9">
        <v>13</v>
      </c>
      <c r="D11346" s="10">
        <v>50112</v>
      </c>
    </row>
    <row r="11347" spans="1:4" x14ac:dyDescent="0.35">
      <c r="A11347" s="7" t="s">
        <v>1236</v>
      </c>
      <c r="B11347" s="8">
        <v>41394</v>
      </c>
      <c r="C11347" s="9">
        <v>16.5</v>
      </c>
      <c r="D11347" s="10">
        <v>50112</v>
      </c>
    </row>
    <row r="11348" spans="1:4" x14ac:dyDescent="0.35">
      <c r="A11348" s="7" t="s">
        <v>1236</v>
      </c>
      <c r="B11348" s="8">
        <v>41396</v>
      </c>
      <c r="C11348" s="9">
        <v>9.75</v>
      </c>
      <c r="D11348" s="10">
        <v>80036</v>
      </c>
    </row>
    <row r="11349" spans="1:4" x14ac:dyDescent="0.35">
      <c r="A11349" s="7" t="s">
        <v>1236</v>
      </c>
      <c r="B11349" s="8">
        <v>41409</v>
      </c>
      <c r="C11349" s="9">
        <v>6.5</v>
      </c>
      <c r="D11349" s="10">
        <v>50197</v>
      </c>
    </row>
    <row r="11350" spans="1:4" x14ac:dyDescent="0.35">
      <c r="A11350" s="7" t="s">
        <v>1236</v>
      </c>
      <c r="B11350" s="8">
        <v>41413</v>
      </c>
      <c r="C11350" s="9">
        <v>26.85</v>
      </c>
      <c r="D11350" s="10">
        <v>20016</v>
      </c>
    </row>
    <row r="11351" spans="1:4" x14ac:dyDescent="0.35">
      <c r="A11351" s="7" t="s">
        <v>1236</v>
      </c>
      <c r="B11351" s="8">
        <v>41414</v>
      </c>
      <c r="C11351" s="9">
        <v>10.5</v>
      </c>
      <c r="D11351" s="10">
        <v>50239</v>
      </c>
    </row>
    <row r="11352" spans="1:4" x14ac:dyDescent="0.35">
      <c r="A11352" s="7" t="s">
        <v>1236</v>
      </c>
      <c r="B11352" s="8">
        <v>41415</v>
      </c>
      <c r="C11352" s="9">
        <v>10</v>
      </c>
      <c r="D11352" s="10">
        <v>50246</v>
      </c>
    </row>
    <row r="11353" spans="1:4" x14ac:dyDescent="0.35">
      <c r="A11353" s="7" t="s">
        <v>1236</v>
      </c>
      <c r="B11353" s="8">
        <v>41414</v>
      </c>
      <c r="C11353" s="9">
        <v>9.75</v>
      </c>
      <c r="D11353" s="10">
        <v>60059</v>
      </c>
    </row>
    <row r="11354" spans="1:4" x14ac:dyDescent="0.35">
      <c r="A11354" s="7" t="s">
        <v>1236</v>
      </c>
      <c r="B11354" s="8">
        <v>41416</v>
      </c>
      <c r="C11354" s="9">
        <v>19.5</v>
      </c>
      <c r="D11354" s="10">
        <v>50091</v>
      </c>
    </row>
    <row r="11355" spans="1:4" x14ac:dyDescent="0.35">
      <c r="A11355" s="7" t="s">
        <v>1237</v>
      </c>
      <c r="B11355" s="8">
        <v>41218</v>
      </c>
      <c r="C11355" s="9">
        <v>3.5</v>
      </c>
      <c r="D11355" s="10">
        <v>50121</v>
      </c>
    </row>
    <row r="11356" spans="1:4" x14ac:dyDescent="0.35">
      <c r="A11356" s="7" t="s">
        <v>1237</v>
      </c>
      <c r="B11356" s="8">
        <v>41229</v>
      </c>
      <c r="C11356" s="9">
        <v>11.95</v>
      </c>
      <c r="D11356" s="10">
        <v>60053</v>
      </c>
    </row>
    <row r="11357" spans="1:4" x14ac:dyDescent="0.35">
      <c r="A11357" s="7" t="s">
        <v>1237</v>
      </c>
      <c r="B11357" s="8">
        <v>41197</v>
      </c>
      <c r="C11357" s="9">
        <v>3.5</v>
      </c>
      <c r="D11357" s="10">
        <v>60112</v>
      </c>
    </row>
    <row r="11358" spans="1:4" x14ac:dyDescent="0.35">
      <c r="A11358" s="7" t="s">
        <v>1237</v>
      </c>
      <c r="B11358" s="8">
        <v>41247</v>
      </c>
      <c r="C11358" s="9">
        <v>19.899999999999999</v>
      </c>
      <c r="D11358" s="10">
        <v>50116</v>
      </c>
    </row>
    <row r="11359" spans="1:4" x14ac:dyDescent="0.35">
      <c r="A11359" s="7" t="s">
        <v>1237</v>
      </c>
      <c r="B11359" s="8">
        <v>41250</v>
      </c>
      <c r="C11359" s="9">
        <v>25</v>
      </c>
      <c r="D11359" s="10">
        <v>50208</v>
      </c>
    </row>
    <row r="11360" spans="1:4" x14ac:dyDescent="0.35">
      <c r="A11360" s="7" t="s">
        <v>1237</v>
      </c>
      <c r="B11360" s="8">
        <v>41270</v>
      </c>
      <c r="C11360" s="9">
        <v>15.75</v>
      </c>
      <c r="D11360" s="10">
        <v>10012</v>
      </c>
    </row>
    <row r="11361" spans="1:4" x14ac:dyDescent="0.35">
      <c r="A11361" s="7" t="s">
        <v>1237</v>
      </c>
      <c r="B11361" s="8">
        <v>41276</v>
      </c>
      <c r="C11361" s="9">
        <v>67.3</v>
      </c>
      <c r="D11361" s="10">
        <v>70026</v>
      </c>
    </row>
    <row r="11362" spans="1:4" x14ac:dyDescent="0.35">
      <c r="A11362" s="7" t="s">
        <v>1237</v>
      </c>
      <c r="B11362" s="8">
        <v>41290</v>
      </c>
      <c r="C11362" s="9">
        <v>2</v>
      </c>
      <c r="D11362" s="10">
        <v>60054</v>
      </c>
    </row>
    <row r="11363" spans="1:4" x14ac:dyDescent="0.35">
      <c r="A11363" s="7" t="s">
        <v>1237</v>
      </c>
      <c r="B11363" s="8">
        <v>41297</v>
      </c>
      <c r="C11363" s="9">
        <v>17.95</v>
      </c>
      <c r="D11363" s="10">
        <v>50117</v>
      </c>
    </row>
    <row r="11364" spans="1:4" x14ac:dyDescent="0.35">
      <c r="A11364" s="7" t="s">
        <v>1237</v>
      </c>
      <c r="B11364" s="8">
        <v>41306</v>
      </c>
      <c r="C11364" s="9">
        <v>7.5</v>
      </c>
      <c r="D11364" s="10">
        <v>50101</v>
      </c>
    </row>
    <row r="11365" spans="1:4" x14ac:dyDescent="0.35">
      <c r="A11365" s="7" t="s">
        <v>1237</v>
      </c>
      <c r="B11365" s="8">
        <v>41320</v>
      </c>
      <c r="C11365" s="9">
        <v>21.45</v>
      </c>
      <c r="D11365" s="10">
        <v>50154</v>
      </c>
    </row>
    <row r="11366" spans="1:4" x14ac:dyDescent="0.35">
      <c r="A11366" s="7" t="s">
        <v>1237</v>
      </c>
      <c r="B11366" s="8">
        <v>41332</v>
      </c>
      <c r="C11366" s="9">
        <v>12.95</v>
      </c>
      <c r="D11366" s="10">
        <v>50126</v>
      </c>
    </row>
    <row r="11367" spans="1:4" x14ac:dyDescent="0.35">
      <c r="A11367" s="7" t="s">
        <v>1237</v>
      </c>
      <c r="B11367" s="8">
        <v>41340</v>
      </c>
      <c r="C11367" s="9">
        <v>10.75</v>
      </c>
      <c r="D11367" s="10">
        <v>60020</v>
      </c>
    </row>
    <row r="11368" spans="1:4" x14ac:dyDescent="0.35">
      <c r="A11368" s="7" t="s">
        <v>1237</v>
      </c>
      <c r="B11368" s="8">
        <v>41351</v>
      </c>
      <c r="C11368" s="9">
        <v>23.5</v>
      </c>
      <c r="D11368" s="10">
        <v>50135</v>
      </c>
    </row>
    <row r="11369" spans="1:4" x14ac:dyDescent="0.35">
      <c r="A11369" s="7" t="s">
        <v>1237</v>
      </c>
      <c r="B11369" s="8">
        <v>41351</v>
      </c>
      <c r="C11369" s="9">
        <v>22.45</v>
      </c>
      <c r="D11369" s="10">
        <v>50135</v>
      </c>
    </row>
    <row r="11370" spans="1:4" x14ac:dyDescent="0.35">
      <c r="A11370" s="7" t="s">
        <v>1237</v>
      </c>
      <c r="B11370" s="8">
        <v>41362</v>
      </c>
      <c r="C11370" s="9">
        <v>22.45</v>
      </c>
      <c r="D11370" s="10">
        <v>70015</v>
      </c>
    </row>
    <row r="11371" spans="1:4" x14ac:dyDescent="0.35">
      <c r="A11371" s="7" t="s">
        <v>1237</v>
      </c>
      <c r="B11371" s="8">
        <v>41368</v>
      </c>
      <c r="C11371" s="9">
        <v>13.45</v>
      </c>
      <c r="D11371" s="10">
        <v>50187</v>
      </c>
    </row>
    <row r="11372" spans="1:4" x14ac:dyDescent="0.35">
      <c r="A11372" s="7" t="s">
        <v>1237</v>
      </c>
      <c r="B11372" s="8">
        <v>41376</v>
      </c>
      <c r="C11372" s="9">
        <v>7.5</v>
      </c>
      <c r="D11372" s="10">
        <v>50186</v>
      </c>
    </row>
    <row r="11373" spans="1:4" x14ac:dyDescent="0.35">
      <c r="A11373" s="7" t="s">
        <v>1237</v>
      </c>
      <c r="B11373" s="8">
        <v>41388</v>
      </c>
      <c r="C11373" s="9">
        <v>7</v>
      </c>
      <c r="D11373" s="10">
        <v>50153</v>
      </c>
    </row>
    <row r="11374" spans="1:4" x14ac:dyDescent="0.35">
      <c r="A11374" s="7" t="s">
        <v>1237</v>
      </c>
      <c r="B11374" s="8">
        <v>41394</v>
      </c>
      <c r="C11374" s="9">
        <v>14</v>
      </c>
      <c r="D11374" s="10">
        <v>50061</v>
      </c>
    </row>
    <row r="11375" spans="1:4" x14ac:dyDescent="0.35">
      <c r="A11375" s="7" t="s">
        <v>1237</v>
      </c>
      <c r="B11375" s="8">
        <v>41403</v>
      </c>
      <c r="C11375" s="9">
        <v>3.25</v>
      </c>
      <c r="D11375" s="10">
        <v>50150</v>
      </c>
    </row>
    <row r="11376" spans="1:4" x14ac:dyDescent="0.35">
      <c r="A11376" s="7" t="s">
        <v>1237</v>
      </c>
      <c r="B11376" s="8">
        <v>41419</v>
      </c>
      <c r="C11376" s="9">
        <v>45.45</v>
      </c>
      <c r="D11376" s="10">
        <v>50049</v>
      </c>
    </row>
    <row r="11377" spans="1:4" x14ac:dyDescent="0.35">
      <c r="A11377" s="7" t="s">
        <v>1237</v>
      </c>
      <c r="B11377" s="8">
        <v>41425</v>
      </c>
      <c r="C11377" s="9">
        <v>15.2</v>
      </c>
      <c r="D11377" s="10">
        <v>50190</v>
      </c>
    </row>
    <row r="11378" spans="1:4" x14ac:dyDescent="0.35">
      <c r="A11378" s="7" t="s">
        <v>1237</v>
      </c>
      <c r="B11378" s="8">
        <v>41435</v>
      </c>
      <c r="C11378" s="9">
        <v>21.7</v>
      </c>
      <c r="D11378" s="10">
        <v>50163</v>
      </c>
    </row>
    <row r="11379" spans="1:4" x14ac:dyDescent="0.35">
      <c r="A11379" s="7" t="s">
        <v>1237</v>
      </c>
      <c r="B11379" s="8">
        <v>41495</v>
      </c>
      <c r="C11379" s="9">
        <v>12.95</v>
      </c>
      <c r="D11379" s="10">
        <v>50193</v>
      </c>
    </row>
    <row r="11380" spans="1:4" x14ac:dyDescent="0.35">
      <c r="A11380" s="7" t="s">
        <v>1237</v>
      </c>
      <c r="B11380" s="8">
        <v>41500</v>
      </c>
      <c r="C11380" s="9">
        <v>25</v>
      </c>
      <c r="D11380" s="10">
        <v>50277</v>
      </c>
    </row>
    <row r="11381" spans="1:4" x14ac:dyDescent="0.35">
      <c r="A11381" s="7" t="s">
        <v>1237</v>
      </c>
      <c r="B11381" s="8">
        <v>41520</v>
      </c>
      <c r="C11381" s="9">
        <v>11.2</v>
      </c>
      <c r="D11381" s="10">
        <v>50142</v>
      </c>
    </row>
    <row r="11382" spans="1:4" x14ac:dyDescent="0.35">
      <c r="A11382" s="7" t="s">
        <v>1237</v>
      </c>
      <c r="B11382" s="8">
        <v>41534</v>
      </c>
      <c r="C11382" s="9">
        <v>23.5</v>
      </c>
      <c r="D11382" s="10">
        <v>50135</v>
      </c>
    </row>
    <row r="11383" spans="1:4" x14ac:dyDescent="0.35">
      <c r="A11383" s="7" t="s">
        <v>1237</v>
      </c>
      <c r="B11383" s="8">
        <v>41534</v>
      </c>
      <c r="C11383" s="9">
        <v>22.45</v>
      </c>
      <c r="D11383" s="10">
        <v>50135</v>
      </c>
    </row>
    <row r="11384" spans="1:4" x14ac:dyDescent="0.35">
      <c r="A11384" s="7" t="s">
        <v>1237</v>
      </c>
      <c r="B11384" s="8">
        <v>41565</v>
      </c>
      <c r="C11384" s="9">
        <v>15.45</v>
      </c>
      <c r="D11384" s="10">
        <v>50065</v>
      </c>
    </row>
    <row r="11385" spans="1:4" x14ac:dyDescent="0.35">
      <c r="A11385" s="7" t="s">
        <v>1238</v>
      </c>
      <c r="B11385" s="8">
        <v>41197</v>
      </c>
      <c r="C11385" s="9">
        <v>15</v>
      </c>
      <c r="D11385" s="10">
        <v>50398</v>
      </c>
    </row>
    <row r="11386" spans="1:4" x14ac:dyDescent="0.35">
      <c r="A11386" s="7" t="s">
        <v>1239</v>
      </c>
      <c r="B11386" s="8">
        <v>41238</v>
      </c>
      <c r="C11386" s="9">
        <v>38.5</v>
      </c>
      <c r="D11386" s="10">
        <v>60006</v>
      </c>
    </row>
    <row r="11387" spans="1:4" x14ac:dyDescent="0.35">
      <c r="A11387" s="7" t="s">
        <v>1239</v>
      </c>
      <c r="B11387" s="8">
        <v>41203</v>
      </c>
      <c r="C11387" s="9">
        <v>14.5</v>
      </c>
      <c r="D11387" s="10">
        <v>90003</v>
      </c>
    </row>
    <row r="11388" spans="1:4" x14ac:dyDescent="0.35">
      <c r="A11388" s="7" t="s">
        <v>1239</v>
      </c>
      <c r="B11388" s="8">
        <v>41390</v>
      </c>
      <c r="C11388" s="9">
        <v>6.5</v>
      </c>
      <c r="D11388" s="10">
        <v>50064</v>
      </c>
    </row>
    <row r="11389" spans="1:4" x14ac:dyDescent="0.35">
      <c r="A11389" s="7" t="s">
        <v>1240</v>
      </c>
      <c r="B11389" s="8">
        <v>41204</v>
      </c>
      <c r="C11389" s="9">
        <v>79.900000000000006</v>
      </c>
      <c r="D11389" s="10">
        <v>70029</v>
      </c>
    </row>
    <row r="11390" spans="1:4" x14ac:dyDescent="0.35">
      <c r="A11390" s="7" t="s">
        <v>1240</v>
      </c>
      <c r="B11390" s="8">
        <v>41257</v>
      </c>
      <c r="C11390" s="9">
        <v>23</v>
      </c>
      <c r="D11390" s="10">
        <v>30028</v>
      </c>
    </row>
    <row r="11391" spans="1:4" x14ac:dyDescent="0.35">
      <c r="A11391" s="7" t="s">
        <v>1240</v>
      </c>
      <c r="B11391" s="8">
        <v>41275</v>
      </c>
      <c r="C11391" s="9">
        <v>46.9</v>
      </c>
      <c r="D11391" s="10">
        <v>80058</v>
      </c>
    </row>
    <row r="11392" spans="1:4" x14ac:dyDescent="0.35">
      <c r="A11392" s="7" t="s">
        <v>1240</v>
      </c>
      <c r="B11392" s="8">
        <v>41288</v>
      </c>
      <c r="C11392" s="9">
        <v>24</v>
      </c>
      <c r="D11392" s="10">
        <v>70033</v>
      </c>
    </row>
    <row r="11393" spans="1:4" x14ac:dyDescent="0.35">
      <c r="A11393" s="7" t="s">
        <v>1240</v>
      </c>
      <c r="B11393" s="8">
        <v>41301</v>
      </c>
      <c r="C11393" s="9">
        <v>65.8</v>
      </c>
      <c r="D11393" s="10">
        <v>70069</v>
      </c>
    </row>
    <row r="11394" spans="1:4" x14ac:dyDescent="0.35">
      <c r="A11394" s="7" t="s">
        <v>1240</v>
      </c>
      <c r="B11394" s="8">
        <v>41326</v>
      </c>
      <c r="C11394" s="9">
        <v>71.7</v>
      </c>
      <c r="D11394" s="10">
        <v>70057</v>
      </c>
    </row>
    <row r="11395" spans="1:4" x14ac:dyDescent="0.35">
      <c r="A11395" s="7" t="s">
        <v>1240</v>
      </c>
      <c r="B11395" s="8">
        <v>41359</v>
      </c>
      <c r="C11395" s="9">
        <v>28</v>
      </c>
      <c r="D11395" s="10">
        <v>70034</v>
      </c>
    </row>
    <row r="11396" spans="1:4" x14ac:dyDescent="0.35">
      <c r="A11396" s="7" t="s">
        <v>1240</v>
      </c>
      <c r="B11396" s="8">
        <v>41368</v>
      </c>
      <c r="C11396" s="9">
        <v>12.95</v>
      </c>
      <c r="D11396" s="10">
        <v>80117</v>
      </c>
    </row>
    <row r="11397" spans="1:4" x14ac:dyDescent="0.35">
      <c r="A11397" s="7" t="s">
        <v>1240</v>
      </c>
      <c r="B11397" s="8">
        <v>41466</v>
      </c>
      <c r="C11397" s="9">
        <v>65.849999999999994</v>
      </c>
      <c r="D11397" s="10">
        <v>70043</v>
      </c>
    </row>
    <row r="11398" spans="1:4" x14ac:dyDescent="0.35">
      <c r="A11398" s="7" t="s">
        <v>1240</v>
      </c>
      <c r="B11398" s="8">
        <v>41471</v>
      </c>
      <c r="C11398" s="9">
        <v>49.15</v>
      </c>
      <c r="D11398" s="10">
        <v>20071</v>
      </c>
    </row>
    <row r="11399" spans="1:4" x14ac:dyDescent="0.35">
      <c r="A11399" s="7" t="s">
        <v>1241</v>
      </c>
      <c r="B11399" s="8">
        <v>41238</v>
      </c>
      <c r="C11399" s="9">
        <v>16.25</v>
      </c>
      <c r="D11399" s="10">
        <v>50035</v>
      </c>
    </row>
    <row r="11400" spans="1:4" x14ac:dyDescent="0.35">
      <c r="A11400" s="7" t="s">
        <v>1241</v>
      </c>
      <c r="B11400" s="8">
        <v>41238</v>
      </c>
      <c r="C11400" s="9">
        <v>5</v>
      </c>
      <c r="D11400" s="10">
        <v>50089</v>
      </c>
    </row>
    <row r="11401" spans="1:4" x14ac:dyDescent="0.35">
      <c r="A11401" s="7" t="s">
        <v>1241</v>
      </c>
      <c r="B11401" s="8">
        <v>41216</v>
      </c>
      <c r="C11401" s="9">
        <v>5.25</v>
      </c>
      <c r="D11401" s="10">
        <v>50016</v>
      </c>
    </row>
    <row r="11402" spans="1:4" x14ac:dyDescent="0.35">
      <c r="A11402" s="7" t="s">
        <v>1241</v>
      </c>
      <c r="B11402" s="8">
        <v>41242</v>
      </c>
      <c r="C11402" s="9">
        <v>16</v>
      </c>
      <c r="D11402" s="10">
        <v>50063</v>
      </c>
    </row>
    <row r="11403" spans="1:4" x14ac:dyDescent="0.35">
      <c r="A11403" s="7" t="s">
        <v>1241</v>
      </c>
      <c r="B11403" s="8">
        <v>41243</v>
      </c>
      <c r="C11403" s="9">
        <v>3.5</v>
      </c>
      <c r="D11403" s="10">
        <v>50013</v>
      </c>
    </row>
    <row r="11404" spans="1:4" x14ac:dyDescent="0.35">
      <c r="A11404" s="7" t="s">
        <v>1241</v>
      </c>
      <c r="B11404" s="8">
        <v>41243</v>
      </c>
      <c r="C11404" s="9">
        <v>8.75</v>
      </c>
      <c r="D11404" s="10">
        <v>50013</v>
      </c>
    </row>
    <row r="11405" spans="1:4" x14ac:dyDescent="0.35">
      <c r="A11405" s="7" t="s">
        <v>1241</v>
      </c>
      <c r="B11405" s="8">
        <v>41243</v>
      </c>
      <c r="C11405" s="9">
        <v>8.5</v>
      </c>
      <c r="D11405" s="10">
        <v>50072</v>
      </c>
    </row>
    <row r="11406" spans="1:4" x14ac:dyDescent="0.35">
      <c r="A11406" s="7" t="s">
        <v>1241</v>
      </c>
      <c r="B11406" s="8">
        <v>41223</v>
      </c>
      <c r="C11406" s="9">
        <v>10.199999999999999</v>
      </c>
      <c r="D11406" s="10">
        <v>50014</v>
      </c>
    </row>
    <row r="11407" spans="1:4" x14ac:dyDescent="0.35">
      <c r="A11407" s="7" t="s">
        <v>1241</v>
      </c>
      <c r="B11407" s="8">
        <v>41245</v>
      </c>
      <c r="C11407" s="9">
        <v>13.5</v>
      </c>
      <c r="D11407" s="10">
        <v>50031</v>
      </c>
    </row>
    <row r="11408" spans="1:4" x14ac:dyDescent="0.35">
      <c r="A11408" s="7" t="s">
        <v>1241</v>
      </c>
      <c r="B11408" s="8">
        <v>41226</v>
      </c>
      <c r="C11408" s="9">
        <v>26</v>
      </c>
      <c r="D11408" s="10">
        <v>50054</v>
      </c>
    </row>
    <row r="11409" spans="1:4" x14ac:dyDescent="0.35">
      <c r="A11409" s="7" t="s">
        <v>1241</v>
      </c>
      <c r="B11409" s="8">
        <v>41245</v>
      </c>
      <c r="C11409" s="9">
        <v>5</v>
      </c>
      <c r="D11409" s="10">
        <v>50083</v>
      </c>
    </row>
    <row r="11410" spans="1:4" x14ac:dyDescent="0.35">
      <c r="A11410" s="7" t="s">
        <v>1241</v>
      </c>
      <c r="B11410" s="8">
        <v>41231</v>
      </c>
      <c r="C11410" s="9">
        <v>51</v>
      </c>
      <c r="D11410" s="10">
        <v>50001</v>
      </c>
    </row>
    <row r="11411" spans="1:4" x14ac:dyDescent="0.35">
      <c r="A11411" s="7" t="s">
        <v>1241</v>
      </c>
      <c r="B11411" s="8">
        <v>41201</v>
      </c>
      <c r="C11411" s="9">
        <v>23.45</v>
      </c>
      <c r="D11411" s="10">
        <v>50065</v>
      </c>
    </row>
    <row r="11412" spans="1:4" x14ac:dyDescent="0.35">
      <c r="A11412" s="7" t="s">
        <v>1241</v>
      </c>
      <c r="B11412" s="8">
        <v>41250</v>
      </c>
      <c r="C11412" s="9">
        <v>9</v>
      </c>
      <c r="D11412" s="10">
        <v>50087</v>
      </c>
    </row>
    <row r="11413" spans="1:4" x14ac:dyDescent="0.35">
      <c r="A11413" s="7" t="s">
        <v>1241</v>
      </c>
      <c r="B11413" s="8">
        <v>41249</v>
      </c>
      <c r="C11413" s="9">
        <v>7</v>
      </c>
      <c r="D11413" s="10">
        <v>50093</v>
      </c>
    </row>
    <row r="11414" spans="1:4" x14ac:dyDescent="0.35">
      <c r="A11414" s="7" t="s">
        <v>1241</v>
      </c>
      <c r="B11414" s="8">
        <v>41251</v>
      </c>
      <c r="C11414" s="9">
        <v>41.7</v>
      </c>
      <c r="D11414" s="10">
        <v>50059</v>
      </c>
    </row>
    <row r="11415" spans="1:4" x14ac:dyDescent="0.35">
      <c r="A11415" s="7" t="s">
        <v>1241</v>
      </c>
      <c r="B11415" s="8">
        <v>41252</v>
      </c>
      <c r="C11415" s="9">
        <v>13.5</v>
      </c>
      <c r="D11415" s="10">
        <v>50047</v>
      </c>
    </row>
    <row r="11416" spans="1:4" x14ac:dyDescent="0.35">
      <c r="A11416" s="7" t="s">
        <v>1241</v>
      </c>
      <c r="B11416" s="8">
        <v>41262</v>
      </c>
      <c r="C11416" s="9">
        <v>5.5</v>
      </c>
      <c r="D11416" s="10">
        <v>50041</v>
      </c>
    </row>
    <row r="11417" spans="1:4" x14ac:dyDescent="0.35">
      <c r="A11417" s="7" t="s">
        <v>1241</v>
      </c>
      <c r="B11417" s="8">
        <v>41262</v>
      </c>
      <c r="C11417" s="9">
        <v>5.25</v>
      </c>
      <c r="D11417" s="10">
        <v>50041</v>
      </c>
    </row>
    <row r="11418" spans="1:4" x14ac:dyDescent="0.35">
      <c r="A11418" s="7" t="s">
        <v>1241</v>
      </c>
      <c r="B11418" s="8">
        <v>41263</v>
      </c>
      <c r="C11418" s="9">
        <v>12.45</v>
      </c>
      <c r="D11418" s="10">
        <v>50037</v>
      </c>
    </row>
    <row r="11419" spans="1:4" x14ac:dyDescent="0.35">
      <c r="A11419" s="7" t="s">
        <v>1241</v>
      </c>
      <c r="B11419" s="8">
        <v>41263</v>
      </c>
      <c r="C11419" s="9">
        <v>10</v>
      </c>
      <c r="D11419" s="10">
        <v>50037</v>
      </c>
    </row>
    <row r="11420" spans="1:4" x14ac:dyDescent="0.35">
      <c r="A11420" s="7" t="s">
        <v>1241</v>
      </c>
      <c r="B11420" s="8">
        <v>41263</v>
      </c>
      <c r="C11420" s="9">
        <v>26.25</v>
      </c>
      <c r="D11420" s="10">
        <v>50037</v>
      </c>
    </row>
    <row r="11421" spans="1:4" x14ac:dyDescent="0.35">
      <c r="A11421" s="7" t="s">
        <v>1241</v>
      </c>
      <c r="B11421" s="8">
        <v>41278</v>
      </c>
      <c r="C11421" s="9">
        <v>10.5</v>
      </c>
      <c r="D11421" s="10">
        <v>50074</v>
      </c>
    </row>
    <row r="11422" spans="1:4" x14ac:dyDescent="0.35">
      <c r="A11422" s="7" t="s">
        <v>1241</v>
      </c>
      <c r="B11422" s="8">
        <v>41279</v>
      </c>
      <c r="C11422" s="9">
        <v>8.25</v>
      </c>
      <c r="D11422" s="10">
        <v>50052</v>
      </c>
    </row>
    <row r="11423" spans="1:4" x14ac:dyDescent="0.35">
      <c r="A11423" s="7" t="s">
        <v>1241</v>
      </c>
      <c r="B11423" s="8">
        <v>41293</v>
      </c>
      <c r="C11423" s="9">
        <v>0</v>
      </c>
      <c r="D11423" s="10">
        <v>60011</v>
      </c>
    </row>
    <row r="11424" spans="1:4" x14ac:dyDescent="0.35">
      <c r="A11424" s="7" t="s">
        <v>1241</v>
      </c>
      <c r="B11424" s="8">
        <v>41292</v>
      </c>
      <c r="C11424" s="9">
        <v>5.5</v>
      </c>
      <c r="D11424" s="10">
        <v>50041</v>
      </c>
    </row>
    <row r="11425" spans="1:4" x14ac:dyDescent="0.35">
      <c r="A11425" s="7" t="s">
        <v>1241</v>
      </c>
      <c r="B11425" s="8">
        <v>41292</v>
      </c>
      <c r="C11425" s="9">
        <v>5.25</v>
      </c>
      <c r="D11425" s="10">
        <v>50041</v>
      </c>
    </row>
    <row r="11426" spans="1:4" x14ac:dyDescent="0.35">
      <c r="A11426" s="7" t="s">
        <v>1241</v>
      </c>
      <c r="B11426" s="8">
        <v>41291</v>
      </c>
      <c r="C11426" s="9">
        <v>21.2</v>
      </c>
      <c r="D11426" s="10">
        <v>50038</v>
      </c>
    </row>
    <row r="11427" spans="1:4" x14ac:dyDescent="0.35">
      <c r="A11427" s="7" t="s">
        <v>1241</v>
      </c>
      <c r="B11427" s="8">
        <v>41297</v>
      </c>
      <c r="C11427" s="9">
        <v>8.25</v>
      </c>
      <c r="D11427" s="10">
        <v>60006</v>
      </c>
    </row>
    <row r="11428" spans="1:4" x14ac:dyDescent="0.35">
      <c r="A11428" s="7" t="s">
        <v>1241</v>
      </c>
      <c r="B11428" s="8">
        <v>41299</v>
      </c>
      <c r="C11428" s="9">
        <v>9</v>
      </c>
      <c r="D11428" s="10">
        <v>50067</v>
      </c>
    </row>
    <row r="11429" spans="1:4" x14ac:dyDescent="0.35">
      <c r="A11429" s="7" t="s">
        <v>1241</v>
      </c>
      <c r="B11429" s="8">
        <v>41299</v>
      </c>
      <c r="C11429" s="9">
        <v>5.25</v>
      </c>
      <c r="D11429" s="10">
        <v>50053</v>
      </c>
    </row>
    <row r="11430" spans="1:4" x14ac:dyDescent="0.35">
      <c r="A11430" s="7" t="s">
        <v>1241</v>
      </c>
      <c r="B11430" s="8">
        <v>41306</v>
      </c>
      <c r="C11430" s="9">
        <v>8.25</v>
      </c>
      <c r="D11430" s="10">
        <v>50002</v>
      </c>
    </row>
    <row r="11431" spans="1:4" x14ac:dyDescent="0.35">
      <c r="A11431" s="7" t="s">
        <v>1241</v>
      </c>
      <c r="B11431" s="8">
        <v>41304</v>
      </c>
      <c r="C11431" s="9">
        <v>12.65</v>
      </c>
      <c r="D11431" s="10">
        <v>50036</v>
      </c>
    </row>
    <row r="11432" spans="1:4" x14ac:dyDescent="0.35">
      <c r="A11432" s="7" t="s">
        <v>1241</v>
      </c>
      <c r="B11432" s="8">
        <v>41321</v>
      </c>
      <c r="C11432" s="9">
        <v>12.45</v>
      </c>
      <c r="D11432" s="10">
        <v>50037</v>
      </c>
    </row>
    <row r="11433" spans="1:4" x14ac:dyDescent="0.35">
      <c r="A11433" s="7" t="s">
        <v>1241</v>
      </c>
      <c r="B11433" s="8">
        <v>41321</v>
      </c>
      <c r="C11433" s="9">
        <v>10</v>
      </c>
      <c r="D11433" s="10">
        <v>50037</v>
      </c>
    </row>
    <row r="11434" spans="1:4" x14ac:dyDescent="0.35">
      <c r="A11434" s="7" t="s">
        <v>1241</v>
      </c>
      <c r="B11434" s="8">
        <v>41321</v>
      </c>
      <c r="C11434" s="9">
        <v>26.25</v>
      </c>
      <c r="D11434" s="10">
        <v>50037</v>
      </c>
    </row>
    <row r="11435" spans="1:4" x14ac:dyDescent="0.35">
      <c r="A11435" s="7" t="s">
        <v>1241</v>
      </c>
      <c r="B11435" s="8">
        <v>41332</v>
      </c>
      <c r="C11435" s="9">
        <v>29.75</v>
      </c>
      <c r="D11435" s="10">
        <v>60001</v>
      </c>
    </row>
    <row r="11436" spans="1:4" x14ac:dyDescent="0.35">
      <c r="A11436" s="7" t="s">
        <v>1241</v>
      </c>
      <c r="B11436" s="8">
        <v>41334</v>
      </c>
      <c r="C11436" s="9">
        <v>20.7</v>
      </c>
      <c r="D11436" s="10">
        <v>60003</v>
      </c>
    </row>
    <row r="11437" spans="1:4" x14ac:dyDescent="0.35">
      <c r="A11437" s="7" t="s">
        <v>1241</v>
      </c>
      <c r="B11437" s="8">
        <v>41344</v>
      </c>
      <c r="C11437" s="9">
        <v>3</v>
      </c>
      <c r="D11437" s="10">
        <v>60043</v>
      </c>
    </row>
    <row r="11438" spans="1:4" x14ac:dyDescent="0.35">
      <c r="A11438" s="7" t="s">
        <v>1241</v>
      </c>
      <c r="B11438" s="8">
        <v>41347</v>
      </c>
      <c r="C11438" s="9">
        <v>8.25</v>
      </c>
      <c r="D11438" s="10">
        <v>50052</v>
      </c>
    </row>
    <row r="11439" spans="1:4" x14ac:dyDescent="0.35">
      <c r="A11439" s="7" t="s">
        <v>1241</v>
      </c>
      <c r="B11439" s="8">
        <v>41368</v>
      </c>
      <c r="C11439" s="9">
        <v>14.5</v>
      </c>
      <c r="D11439" s="10">
        <v>60028</v>
      </c>
    </row>
    <row r="11440" spans="1:4" x14ac:dyDescent="0.35">
      <c r="A11440" s="7" t="s">
        <v>1241</v>
      </c>
      <c r="B11440" s="8">
        <v>41390</v>
      </c>
      <c r="C11440" s="9">
        <v>8.25</v>
      </c>
      <c r="D11440" s="10">
        <v>50055</v>
      </c>
    </row>
    <row r="11441" spans="1:4" x14ac:dyDescent="0.35">
      <c r="A11441" s="7" t="s">
        <v>1241</v>
      </c>
      <c r="B11441" s="8">
        <v>41396</v>
      </c>
      <c r="C11441" s="9">
        <v>13</v>
      </c>
      <c r="D11441" s="10">
        <v>60016</v>
      </c>
    </row>
    <row r="11442" spans="1:4" x14ac:dyDescent="0.35">
      <c r="A11442" s="7" t="s">
        <v>1241</v>
      </c>
      <c r="B11442" s="8">
        <v>41403</v>
      </c>
      <c r="C11442" s="9">
        <v>10</v>
      </c>
      <c r="D11442" s="10">
        <v>50073</v>
      </c>
    </row>
    <row r="11443" spans="1:4" x14ac:dyDescent="0.35">
      <c r="A11443" s="7" t="s">
        <v>1241</v>
      </c>
      <c r="B11443" s="8">
        <v>41408</v>
      </c>
      <c r="C11443" s="9">
        <v>8.25</v>
      </c>
      <c r="D11443" s="10">
        <v>60036</v>
      </c>
    </row>
    <row r="11444" spans="1:4" x14ac:dyDescent="0.35">
      <c r="A11444" s="7" t="s">
        <v>1241</v>
      </c>
      <c r="B11444" s="8">
        <v>41413</v>
      </c>
      <c r="C11444" s="9">
        <v>32.450000000000003</v>
      </c>
      <c r="D11444" s="10">
        <v>50082</v>
      </c>
    </row>
    <row r="11445" spans="1:4" x14ac:dyDescent="0.35">
      <c r="A11445" s="7" t="s">
        <v>1241</v>
      </c>
      <c r="B11445" s="8">
        <v>41413</v>
      </c>
      <c r="C11445" s="9">
        <v>26</v>
      </c>
      <c r="D11445" s="10">
        <v>50158</v>
      </c>
    </row>
    <row r="11446" spans="1:4" x14ac:dyDescent="0.35">
      <c r="A11446" s="7" t="s">
        <v>1241</v>
      </c>
      <c r="B11446" s="8">
        <v>41417</v>
      </c>
      <c r="C11446" s="9">
        <v>10.5</v>
      </c>
      <c r="D11446" s="10">
        <v>50043</v>
      </c>
    </row>
    <row r="11447" spans="1:4" x14ac:dyDescent="0.35">
      <c r="A11447" s="7" t="s">
        <v>1241</v>
      </c>
      <c r="B11447" s="8">
        <v>41418</v>
      </c>
      <c r="C11447" s="9">
        <v>10.5</v>
      </c>
      <c r="D11447" s="10">
        <v>50006</v>
      </c>
    </row>
    <row r="11448" spans="1:4" x14ac:dyDescent="0.35">
      <c r="A11448" s="7" t="s">
        <v>1241</v>
      </c>
      <c r="B11448" s="8">
        <v>41418</v>
      </c>
      <c r="C11448" s="9">
        <v>6.21</v>
      </c>
      <c r="D11448" s="10">
        <v>50006</v>
      </c>
    </row>
    <row r="11449" spans="1:4" x14ac:dyDescent="0.35">
      <c r="A11449" s="7" t="s">
        <v>1241</v>
      </c>
      <c r="B11449" s="8">
        <v>41419</v>
      </c>
      <c r="C11449" s="9">
        <v>33</v>
      </c>
      <c r="D11449" s="10">
        <v>20011</v>
      </c>
    </row>
    <row r="11450" spans="1:4" x14ac:dyDescent="0.35">
      <c r="A11450" s="7" t="s">
        <v>1241</v>
      </c>
      <c r="B11450" s="8">
        <v>41419</v>
      </c>
      <c r="C11450" s="9">
        <v>10.5</v>
      </c>
      <c r="D11450" s="10">
        <v>50003</v>
      </c>
    </row>
    <row r="11451" spans="1:4" x14ac:dyDescent="0.35">
      <c r="A11451" s="7" t="s">
        <v>1241</v>
      </c>
      <c r="B11451" s="8">
        <v>41425</v>
      </c>
      <c r="C11451" s="9">
        <v>12</v>
      </c>
      <c r="D11451" s="10">
        <v>50095</v>
      </c>
    </row>
    <row r="11452" spans="1:4" x14ac:dyDescent="0.35">
      <c r="A11452" s="7" t="s">
        <v>1241</v>
      </c>
      <c r="B11452" s="8">
        <v>41430</v>
      </c>
      <c r="C11452" s="9">
        <v>16</v>
      </c>
      <c r="D11452" s="10">
        <v>50045</v>
      </c>
    </row>
    <row r="11453" spans="1:4" x14ac:dyDescent="0.35">
      <c r="A11453" s="7" t="s">
        <v>1241</v>
      </c>
      <c r="B11453" s="8">
        <v>41438</v>
      </c>
      <c r="C11453" s="9">
        <v>11</v>
      </c>
      <c r="D11453" s="10">
        <v>60014</v>
      </c>
    </row>
    <row r="11454" spans="1:4" x14ac:dyDescent="0.35">
      <c r="A11454" s="7" t="s">
        <v>1241</v>
      </c>
      <c r="B11454" s="8">
        <v>41453</v>
      </c>
      <c r="C11454" s="9">
        <v>5.5</v>
      </c>
      <c r="D11454" s="10">
        <v>50058</v>
      </c>
    </row>
    <row r="11455" spans="1:4" x14ac:dyDescent="0.35">
      <c r="A11455" s="7" t="s">
        <v>1241</v>
      </c>
      <c r="B11455" s="8">
        <v>41466</v>
      </c>
      <c r="C11455" s="9">
        <v>19.5</v>
      </c>
      <c r="D11455" s="10">
        <v>50011</v>
      </c>
    </row>
    <row r="11456" spans="1:4" x14ac:dyDescent="0.35">
      <c r="A11456" s="7" t="s">
        <v>1241</v>
      </c>
      <c r="B11456" s="8">
        <v>41496</v>
      </c>
      <c r="C11456" s="9">
        <v>12.25</v>
      </c>
      <c r="D11456" s="10">
        <v>50029</v>
      </c>
    </row>
    <row r="11457" spans="1:4" x14ac:dyDescent="0.35">
      <c r="A11457" s="7" t="s">
        <v>1241</v>
      </c>
      <c r="B11457" s="8">
        <v>41496</v>
      </c>
      <c r="C11457" s="9">
        <v>5.5</v>
      </c>
      <c r="D11457" s="10">
        <v>50029</v>
      </c>
    </row>
    <row r="11458" spans="1:4" x14ac:dyDescent="0.35">
      <c r="A11458" s="7" t="s">
        <v>1241</v>
      </c>
      <c r="B11458" s="8">
        <v>41514</v>
      </c>
      <c r="C11458" s="9">
        <v>15.75</v>
      </c>
      <c r="D11458" s="10">
        <v>50172</v>
      </c>
    </row>
    <row r="11459" spans="1:4" x14ac:dyDescent="0.35">
      <c r="A11459" s="7" t="s">
        <v>1241</v>
      </c>
      <c r="B11459" s="8">
        <v>41511</v>
      </c>
      <c r="C11459" s="9">
        <v>8.5</v>
      </c>
      <c r="D11459" s="10">
        <v>50019</v>
      </c>
    </row>
    <row r="11460" spans="1:4" x14ac:dyDescent="0.35">
      <c r="A11460" s="7" t="s">
        <v>1241</v>
      </c>
      <c r="B11460" s="8">
        <v>41511</v>
      </c>
      <c r="C11460" s="9">
        <v>12.25</v>
      </c>
      <c r="D11460" s="10">
        <v>50029</v>
      </c>
    </row>
    <row r="11461" spans="1:4" x14ac:dyDescent="0.35">
      <c r="A11461" s="7" t="s">
        <v>1241</v>
      </c>
      <c r="B11461" s="8">
        <v>41511</v>
      </c>
      <c r="C11461" s="9">
        <v>5.5</v>
      </c>
      <c r="D11461" s="10">
        <v>50029</v>
      </c>
    </row>
    <row r="11462" spans="1:4" x14ac:dyDescent="0.35">
      <c r="A11462" s="7" t="s">
        <v>1241</v>
      </c>
      <c r="B11462" s="8">
        <v>41525</v>
      </c>
      <c r="C11462" s="9">
        <v>10.5</v>
      </c>
      <c r="D11462" s="10">
        <v>50006</v>
      </c>
    </row>
    <row r="11463" spans="1:4" x14ac:dyDescent="0.35">
      <c r="A11463" s="7" t="s">
        <v>1241</v>
      </c>
      <c r="B11463" s="8">
        <v>41525</v>
      </c>
      <c r="C11463" s="9">
        <v>6.21</v>
      </c>
      <c r="D11463" s="10">
        <v>50006</v>
      </c>
    </row>
    <row r="11464" spans="1:4" x14ac:dyDescent="0.35">
      <c r="A11464" s="7" t="s">
        <v>1241</v>
      </c>
      <c r="B11464" s="8">
        <v>41542</v>
      </c>
      <c r="C11464" s="9">
        <v>3.5</v>
      </c>
      <c r="D11464" s="10">
        <v>50070</v>
      </c>
    </row>
    <row r="11465" spans="1:4" x14ac:dyDescent="0.35">
      <c r="A11465" s="7" t="s">
        <v>1241</v>
      </c>
      <c r="B11465" s="8">
        <v>41558</v>
      </c>
      <c r="C11465" s="9">
        <v>12.45</v>
      </c>
      <c r="D11465" s="10">
        <v>50037</v>
      </c>
    </row>
    <row r="11466" spans="1:4" x14ac:dyDescent="0.35">
      <c r="A11466" s="7" t="s">
        <v>1241</v>
      </c>
      <c r="B11466" s="8">
        <v>41558</v>
      </c>
      <c r="C11466" s="9">
        <v>10</v>
      </c>
      <c r="D11466" s="10">
        <v>50037</v>
      </c>
    </row>
    <row r="11467" spans="1:4" x14ac:dyDescent="0.35">
      <c r="A11467" s="7" t="s">
        <v>1241</v>
      </c>
      <c r="B11467" s="8">
        <v>41558</v>
      </c>
      <c r="C11467" s="9">
        <v>26.25</v>
      </c>
      <c r="D11467" s="10">
        <v>50037</v>
      </c>
    </row>
    <row r="11468" spans="1:4" x14ac:dyDescent="0.35">
      <c r="A11468" s="7" t="s">
        <v>1241</v>
      </c>
      <c r="B11468" s="8">
        <v>41558</v>
      </c>
      <c r="C11468" s="9">
        <v>10.5</v>
      </c>
      <c r="D11468" s="10">
        <v>50049</v>
      </c>
    </row>
    <row r="11469" spans="1:4" x14ac:dyDescent="0.35">
      <c r="A11469" s="7" t="s">
        <v>1241</v>
      </c>
      <c r="B11469" s="8">
        <v>41581</v>
      </c>
      <c r="C11469" s="9">
        <v>3.5</v>
      </c>
      <c r="D11469" s="10">
        <v>50013</v>
      </c>
    </row>
    <row r="11470" spans="1:4" x14ac:dyDescent="0.35">
      <c r="A11470" s="7" t="s">
        <v>1241</v>
      </c>
      <c r="B11470" s="8">
        <v>41581</v>
      </c>
      <c r="C11470" s="9">
        <v>8.75</v>
      </c>
      <c r="D11470" s="10">
        <v>50013</v>
      </c>
    </row>
    <row r="11471" spans="1:4" x14ac:dyDescent="0.35">
      <c r="A11471" s="7" t="s">
        <v>1242</v>
      </c>
      <c r="B11471" s="8">
        <v>41205</v>
      </c>
      <c r="C11471" s="9">
        <v>8.25</v>
      </c>
      <c r="D11471" s="10">
        <v>30050</v>
      </c>
    </row>
    <row r="11472" spans="1:4" x14ac:dyDescent="0.35">
      <c r="A11472" s="7" t="s">
        <v>1242</v>
      </c>
      <c r="B11472" s="8">
        <v>41203</v>
      </c>
      <c r="C11472" s="9">
        <v>10.75</v>
      </c>
      <c r="D11472" s="10">
        <v>70085</v>
      </c>
    </row>
    <row r="11473" spans="1:4" x14ac:dyDescent="0.35">
      <c r="A11473" s="7" t="s">
        <v>1242</v>
      </c>
      <c r="B11473" s="8">
        <v>41270</v>
      </c>
      <c r="C11473" s="9">
        <v>85.4</v>
      </c>
      <c r="D11473" s="10">
        <v>70048</v>
      </c>
    </row>
    <row r="11474" spans="1:4" x14ac:dyDescent="0.35">
      <c r="A11474" s="7" t="s">
        <v>1242</v>
      </c>
      <c r="B11474" s="8">
        <v>41306</v>
      </c>
      <c r="C11474" s="9">
        <v>182.25</v>
      </c>
      <c r="D11474" s="10">
        <v>20024</v>
      </c>
    </row>
    <row r="11475" spans="1:4" x14ac:dyDescent="0.35">
      <c r="A11475" s="7" t="s">
        <v>1242</v>
      </c>
      <c r="B11475" s="8">
        <v>41382</v>
      </c>
      <c r="C11475" s="9">
        <v>42.15</v>
      </c>
      <c r="D11475" s="10">
        <v>70103</v>
      </c>
    </row>
    <row r="11476" spans="1:4" x14ac:dyDescent="0.35">
      <c r="A11476" s="7" t="s">
        <v>1242</v>
      </c>
      <c r="B11476" s="8">
        <v>41438</v>
      </c>
      <c r="C11476" s="9">
        <v>65.349999999999994</v>
      </c>
      <c r="D11476" s="10">
        <v>80118</v>
      </c>
    </row>
    <row r="11477" spans="1:4" x14ac:dyDescent="0.35">
      <c r="A11477" s="7" t="s">
        <v>1243</v>
      </c>
      <c r="B11477" s="8">
        <v>41216</v>
      </c>
      <c r="C11477" s="9">
        <v>48.4</v>
      </c>
      <c r="D11477" s="10">
        <v>90014</v>
      </c>
    </row>
    <row r="11478" spans="1:4" x14ac:dyDescent="0.35">
      <c r="A11478" s="7" t="s">
        <v>1243</v>
      </c>
      <c r="B11478" s="8">
        <v>41203</v>
      </c>
      <c r="C11478" s="9">
        <v>5.5</v>
      </c>
      <c r="D11478" s="10">
        <v>90006</v>
      </c>
    </row>
    <row r="11479" spans="1:4" x14ac:dyDescent="0.35">
      <c r="A11479" s="7" t="s">
        <v>1243</v>
      </c>
      <c r="B11479" s="8">
        <v>41272</v>
      </c>
      <c r="C11479" s="9">
        <v>38.700000000000003</v>
      </c>
      <c r="D11479" s="10">
        <v>90016</v>
      </c>
    </row>
    <row r="11480" spans="1:4" x14ac:dyDescent="0.35">
      <c r="A11480" s="7" t="s">
        <v>1243</v>
      </c>
      <c r="B11480" s="8">
        <v>41356</v>
      </c>
      <c r="C11480" s="9">
        <v>39.9</v>
      </c>
      <c r="D11480" s="10">
        <v>70070</v>
      </c>
    </row>
    <row r="11481" spans="1:4" x14ac:dyDescent="0.35">
      <c r="A11481" s="7" t="s">
        <v>1243</v>
      </c>
      <c r="B11481" s="8">
        <v>41391</v>
      </c>
      <c r="C11481" s="9">
        <v>72.849999999999994</v>
      </c>
      <c r="D11481" s="10">
        <v>80074</v>
      </c>
    </row>
    <row r="11482" spans="1:4" x14ac:dyDescent="0.35">
      <c r="A11482" s="7" t="s">
        <v>1243</v>
      </c>
      <c r="B11482" s="8">
        <v>41426</v>
      </c>
      <c r="C11482" s="9">
        <v>43.9</v>
      </c>
      <c r="D11482" s="10">
        <v>10044</v>
      </c>
    </row>
    <row r="11483" spans="1:4" x14ac:dyDescent="0.35">
      <c r="A11483" s="7" t="s">
        <v>1243</v>
      </c>
      <c r="B11483" s="8">
        <v>41454</v>
      </c>
      <c r="C11483" s="9">
        <v>57.6</v>
      </c>
      <c r="D11483" s="10">
        <v>90027</v>
      </c>
    </row>
    <row r="11484" spans="1:4" x14ac:dyDescent="0.35">
      <c r="A11484" s="7" t="s">
        <v>1243</v>
      </c>
      <c r="B11484" s="8">
        <v>41503</v>
      </c>
      <c r="C11484" s="9">
        <v>52.35</v>
      </c>
      <c r="D11484" s="10">
        <v>80073</v>
      </c>
    </row>
    <row r="11485" spans="1:4" x14ac:dyDescent="0.35">
      <c r="A11485" s="7" t="s">
        <v>1243</v>
      </c>
      <c r="B11485" s="8">
        <v>41524</v>
      </c>
      <c r="C11485" s="9">
        <v>49.85</v>
      </c>
      <c r="D11485" s="10">
        <v>20019</v>
      </c>
    </row>
    <row r="11486" spans="1:4" x14ac:dyDescent="0.35">
      <c r="A11486" s="7" t="s">
        <v>1243</v>
      </c>
      <c r="B11486" s="8">
        <v>41573</v>
      </c>
      <c r="C11486" s="9">
        <v>52.15</v>
      </c>
      <c r="D11486" s="10">
        <v>90019</v>
      </c>
    </row>
    <row r="11487" spans="1:4" x14ac:dyDescent="0.35">
      <c r="A11487" s="7" t="s">
        <v>1244</v>
      </c>
      <c r="B11487" s="8">
        <v>41203</v>
      </c>
      <c r="C11487" s="9">
        <v>6</v>
      </c>
      <c r="D11487" s="10">
        <v>10014</v>
      </c>
    </row>
    <row r="11488" spans="1:4" x14ac:dyDescent="0.35">
      <c r="A11488" s="7" t="s">
        <v>1245</v>
      </c>
      <c r="B11488" s="8">
        <v>41203</v>
      </c>
      <c r="C11488" s="9">
        <v>68.2</v>
      </c>
      <c r="D11488" s="10">
        <v>80052</v>
      </c>
    </row>
    <row r="11489" spans="1:4" x14ac:dyDescent="0.35">
      <c r="A11489" s="7" t="s">
        <v>1246</v>
      </c>
      <c r="B11489" s="8">
        <v>41203</v>
      </c>
      <c r="C11489" s="9">
        <v>54.7</v>
      </c>
      <c r="D11489" s="10">
        <v>90015</v>
      </c>
    </row>
    <row r="11490" spans="1:4" x14ac:dyDescent="0.35">
      <c r="A11490" s="7" t="s">
        <v>1246</v>
      </c>
      <c r="B11490" s="8">
        <v>41299</v>
      </c>
      <c r="C11490" s="9">
        <v>82</v>
      </c>
      <c r="D11490" s="10">
        <v>30014</v>
      </c>
    </row>
    <row r="11491" spans="1:4" x14ac:dyDescent="0.35">
      <c r="A11491" s="7" t="s">
        <v>1246</v>
      </c>
      <c r="B11491" s="8">
        <v>41411</v>
      </c>
      <c r="C11491" s="9">
        <v>41.7</v>
      </c>
      <c r="D11491" s="10">
        <v>30019</v>
      </c>
    </row>
    <row r="11492" spans="1:4" x14ac:dyDescent="0.35">
      <c r="A11492" s="7" t="s">
        <v>1246</v>
      </c>
      <c r="B11492" s="8">
        <v>41581</v>
      </c>
      <c r="C11492" s="9">
        <v>89.1</v>
      </c>
      <c r="D11492" s="10">
        <v>70035</v>
      </c>
    </row>
    <row r="11493" spans="1:4" x14ac:dyDescent="0.35">
      <c r="A11493" s="7" t="s">
        <v>1247</v>
      </c>
      <c r="B11493" s="8">
        <v>41236</v>
      </c>
      <c r="C11493" s="9">
        <v>15.5</v>
      </c>
      <c r="D11493" s="10">
        <v>50101</v>
      </c>
    </row>
    <row r="11494" spans="1:4" x14ac:dyDescent="0.35">
      <c r="A11494" s="7" t="s">
        <v>1247</v>
      </c>
      <c r="B11494" s="8">
        <v>41255</v>
      </c>
      <c r="C11494" s="9">
        <v>10.5</v>
      </c>
      <c r="D11494" s="10">
        <v>50087</v>
      </c>
    </row>
    <row r="11495" spans="1:4" x14ac:dyDescent="0.35">
      <c r="A11495" s="7" t="s">
        <v>1247</v>
      </c>
      <c r="B11495" s="8">
        <v>41262</v>
      </c>
      <c r="C11495" s="9">
        <v>27.45</v>
      </c>
      <c r="D11495" s="10">
        <v>50123</v>
      </c>
    </row>
    <row r="11496" spans="1:4" x14ac:dyDescent="0.35">
      <c r="A11496" s="7" t="s">
        <v>1247</v>
      </c>
      <c r="B11496" s="8">
        <v>41264</v>
      </c>
      <c r="C11496" s="9">
        <v>26</v>
      </c>
      <c r="D11496" s="10">
        <v>50130</v>
      </c>
    </row>
    <row r="11497" spans="1:4" x14ac:dyDescent="0.35">
      <c r="A11497" s="7" t="s">
        <v>1247</v>
      </c>
      <c r="B11497" s="8">
        <v>41271</v>
      </c>
      <c r="C11497" s="9">
        <v>22.7</v>
      </c>
      <c r="D11497" s="10">
        <v>50111</v>
      </c>
    </row>
    <row r="11498" spans="1:4" x14ac:dyDescent="0.35">
      <c r="A11498" s="7" t="s">
        <v>1247</v>
      </c>
      <c r="B11498" s="8">
        <v>41278</v>
      </c>
      <c r="C11498" s="9">
        <v>19.95</v>
      </c>
      <c r="D11498" s="10">
        <v>50192</v>
      </c>
    </row>
    <row r="11499" spans="1:4" x14ac:dyDescent="0.35">
      <c r="A11499" s="7" t="s">
        <v>1247</v>
      </c>
      <c r="B11499" s="8">
        <v>41292</v>
      </c>
      <c r="C11499" s="9">
        <v>21.95</v>
      </c>
      <c r="D11499" s="10">
        <v>50159</v>
      </c>
    </row>
    <row r="11500" spans="1:4" x14ac:dyDescent="0.35">
      <c r="A11500" s="7" t="s">
        <v>1247</v>
      </c>
      <c r="B11500" s="8">
        <v>41341</v>
      </c>
      <c r="C11500" s="9">
        <v>13.7</v>
      </c>
      <c r="D11500" s="10">
        <v>50139</v>
      </c>
    </row>
    <row r="11501" spans="1:4" x14ac:dyDescent="0.35">
      <c r="A11501" s="7" t="s">
        <v>1247</v>
      </c>
      <c r="B11501" s="8">
        <v>41348</v>
      </c>
      <c r="C11501" s="9">
        <v>27.95</v>
      </c>
      <c r="D11501" s="10">
        <v>60058</v>
      </c>
    </row>
    <row r="11502" spans="1:4" x14ac:dyDescent="0.35">
      <c r="A11502" s="7" t="s">
        <v>1247</v>
      </c>
      <c r="B11502" s="8">
        <v>41364</v>
      </c>
      <c r="C11502" s="9">
        <v>11.29</v>
      </c>
      <c r="D11502" s="10">
        <v>50223</v>
      </c>
    </row>
    <row r="11503" spans="1:4" x14ac:dyDescent="0.35">
      <c r="A11503" s="7" t="s">
        <v>1247</v>
      </c>
      <c r="B11503" s="8">
        <v>41369</v>
      </c>
      <c r="C11503" s="9">
        <v>27.9</v>
      </c>
      <c r="D11503" s="10">
        <v>50230</v>
      </c>
    </row>
    <row r="11504" spans="1:4" x14ac:dyDescent="0.35">
      <c r="A11504" s="7" t="s">
        <v>1247</v>
      </c>
      <c r="B11504" s="8">
        <v>41376</v>
      </c>
      <c r="C11504" s="9">
        <v>14.2</v>
      </c>
      <c r="D11504" s="10">
        <v>70041</v>
      </c>
    </row>
    <row r="11505" spans="1:4" x14ac:dyDescent="0.35">
      <c r="A11505" s="7" t="s">
        <v>1247</v>
      </c>
      <c r="B11505" s="8">
        <v>41380</v>
      </c>
      <c r="C11505" s="9">
        <v>14.7</v>
      </c>
      <c r="D11505" s="10">
        <v>50157</v>
      </c>
    </row>
    <row r="11506" spans="1:4" x14ac:dyDescent="0.35">
      <c r="A11506" s="7" t="s">
        <v>1247</v>
      </c>
      <c r="B11506" s="8">
        <v>41388</v>
      </c>
      <c r="C11506" s="9">
        <v>14.45</v>
      </c>
      <c r="D11506" s="10">
        <v>50174</v>
      </c>
    </row>
    <row r="11507" spans="1:4" x14ac:dyDescent="0.35">
      <c r="A11507" s="7" t="s">
        <v>1247</v>
      </c>
      <c r="B11507" s="8">
        <v>41397</v>
      </c>
      <c r="C11507" s="9">
        <v>19.45</v>
      </c>
      <c r="D11507" s="10">
        <v>20018</v>
      </c>
    </row>
    <row r="11508" spans="1:4" x14ac:dyDescent="0.35">
      <c r="A11508" s="7" t="s">
        <v>1247</v>
      </c>
      <c r="B11508" s="8">
        <v>41409</v>
      </c>
      <c r="C11508" s="9">
        <v>26.2</v>
      </c>
      <c r="D11508" s="10">
        <v>80077</v>
      </c>
    </row>
    <row r="11509" spans="1:4" x14ac:dyDescent="0.35">
      <c r="A11509" s="7" t="s">
        <v>1247</v>
      </c>
      <c r="B11509" s="8">
        <v>41410</v>
      </c>
      <c r="C11509" s="9">
        <v>16.2</v>
      </c>
      <c r="D11509" s="10">
        <v>70046</v>
      </c>
    </row>
    <row r="11510" spans="1:4" x14ac:dyDescent="0.35">
      <c r="A11510" s="7" t="s">
        <v>1247</v>
      </c>
      <c r="B11510" s="8">
        <v>41423</v>
      </c>
      <c r="C11510" s="9">
        <v>16.2</v>
      </c>
      <c r="D11510" s="10">
        <v>70026</v>
      </c>
    </row>
    <row r="11511" spans="1:4" x14ac:dyDescent="0.35">
      <c r="A11511" s="7" t="s">
        <v>1247</v>
      </c>
      <c r="B11511" s="8">
        <v>41438</v>
      </c>
      <c r="C11511" s="9">
        <v>15.45</v>
      </c>
      <c r="D11511" s="10">
        <v>20039</v>
      </c>
    </row>
    <row r="11512" spans="1:4" x14ac:dyDescent="0.35">
      <c r="A11512" s="7" t="s">
        <v>1247</v>
      </c>
      <c r="B11512" s="8">
        <v>41453</v>
      </c>
      <c r="C11512" s="9">
        <v>27.4</v>
      </c>
      <c r="D11512" s="10">
        <v>70039</v>
      </c>
    </row>
    <row r="11513" spans="1:4" x14ac:dyDescent="0.35">
      <c r="A11513" s="7" t="s">
        <v>1247</v>
      </c>
      <c r="B11513" s="8">
        <v>41458</v>
      </c>
      <c r="C11513" s="9">
        <v>33.15</v>
      </c>
      <c r="D11513" s="10">
        <v>70031</v>
      </c>
    </row>
    <row r="11514" spans="1:4" x14ac:dyDescent="0.35">
      <c r="A11514" s="7" t="s">
        <v>1247</v>
      </c>
      <c r="B11514" s="8">
        <v>41467</v>
      </c>
      <c r="C11514" s="9">
        <v>31.15</v>
      </c>
      <c r="D11514" s="10">
        <v>20022</v>
      </c>
    </row>
    <row r="11515" spans="1:4" x14ac:dyDescent="0.35">
      <c r="A11515" s="7" t="s">
        <v>1247</v>
      </c>
      <c r="B11515" s="8">
        <v>41474</v>
      </c>
      <c r="C11515" s="9">
        <v>29.65</v>
      </c>
      <c r="D11515" s="10">
        <v>20024</v>
      </c>
    </row>
    <row r="11516" spans="1:4" x14ac:dyDescent="0.35">
      <c r="A11516" s="7" t="s">
        <v>1247</v>
      </c>
      <c r="B11516" s="8">
        <v>41481</v>
      </c>
      <c r="C11516" s="9">
        <v>29.15</v>
      </c>
      <c r="D11516" s="10">
        <v>30034</v>
      </c>
    </row>
    <row r="11517" spans="1:4" x14ac:dyDescent="0.35">
      <c r="A11517" s="7" t="s">
        <v>1247</v>
      </c>
      <c r="B11517" s="8">
        <v>41509</v>
      </c>
      <c r="C11517" s="9">
        <v>20.2</v>
      </c>
      <c r="D11517" s="10">
        <v>80053</v>
      </c>
    </row>
    <row r="11518" spans="1:4" x14ac:dyDescent="0.35">
      <c r="A11518" s="7" t="s">
        <v>1247</v>
      </c>
      <c r="B11518" s="8">
        <v>41520</v>
      </c>
      <c r="C11518" s="9">
        <v>12</v>
      </c>
      <c r="D11518" s="10">
        <v>50141</v>
      </c>
    </row>
    <row r="11519" spans="1:4" x14ac:dyDescent="0.35">
      <c r="A11519" s="7" t="s">
        <v>1247</v>
      </c>
      <c r="B11519" s="8">
        <v>41530</v>
      </c>
      <c r="C11519" s="9">
        <v>37.11</v>
      </c>
      <c r="D11519" s="10">
        <v>70019</v>
      </c>
    </row>
    <row r="11520" spans="1:4" x14ac:dyDescent="0.35">
      <c r="A11520" s="7" t="s">
        <v>1247</v>
      </c>
      <c r="B11520" s="8">
        <v>41544</v>
      </c>
      <c r="C11520" s="9">
        <v>27.45</v>
      </c>
      <c r="D11520" s="10">
        <v>20019</v>
      </c>
    </row>
    <row r="11521" spans="1:4" x14ac:dyDescent="0.35">
      <c r="A11521" s="7" t="s">
        <v>1248</v>
      </c>
      <c r="B11521" s="8">
        <v>41234</v>
      </c>
      <c r="C11521" s="9">
        <v>32.450000000000003</v>
      </c>
      <c r="D11521" s="10">
        <v>50098</v>
      </c>
    </row>
    <row r="11522" spans="1:4" x14ac:dyDescent="0.35">
      <c r="A11522" s="7" t="s">
        <v>1248</v>
      </c>
      <c r="B11522" s="8">
        <v>41236</v>
      </c>
      <c r="C11522" s="9">
        <v>19.91</v>
      </c>
      <c r="D11522" s="10">
        <v>50104</v>
      </c>
    </row>
    <row r="11523" spans="1:4" x14ac:dyDescent="0.35">
      <c r="A11523" s="7" t="s">
        <v>1248</v>
      </c>
      <c r="B11523" s="8">
        <v>41376</v>
      </c>
      <c r="C11523" s="9">
        <v>13.25</v>
      </c>
      <c r="D11523" s="10">
        <v>80119</v>
      </c>
    </row>
    <row r="11524" spans="1:4" x14ac:dyDescent="0.35">
      <c r="A11524" s="7" t="s">
        <v>1248</v>
      </c>
      <c r="B11524" s="8">
        <v>41380</v>
      </c>
      <c r="C11524" s="9">
        <v>22.95</v>
      </c>
      <c r="D11524" s="10">
        <v>50241</v>
      </c>
    </row>
    <row r="11525" spans="1:4" x14ac:dyDescent="0.35">
      <c r="A11525" s="7" t="s">
        <v>1248</v>
      </c>
      <c r="B11525" s="8">
        <v>41397</v>
      </c>
      <c r="C11525" s="9">
        <v>20.9</v>
      </c>
      <c r="D11525" s="10">
        <v>20026</v>
      </c>
    </row>
    <row r="11526" spans="1:4" x14ac:dyDescent="0.35">
      <c r="A11526" s="7" t="s">
        <v>1248</v>
      </c>
      <c r="B11526" s="8">
        <v>41418</v>
      </c>
      <c r="C11526" s="9">
        <v>27.7</v>
      </c>
      <c r="D11526" s="10">
        <v>20015</v>
      </c>
    </row>
    <row r="11527" spans="1:4" x14ac:dyDescent="0.35">
      <c r="A11527" s="7" t="s">
        <v>1248</v>
      </c>
      <c r="B11527" s="8">
        <v>41418</v>
      </c>
      <c r="C11527" s="9">
        <v>39.200000000000003</v>
      </c>
      <c r="D11527" s="10">
        <v>20015</v>
      </c>
    </row>
    <row r="11528" spans="1:4" x14ac:dyDescent="0.35">
      <c r="A11528" s="7" t="s">
        <v>1248</v>
      </c>
      <c r="B11528" s="8">
        <v>41432</v>
      </c>
      <c r="C11528" s="9">
        <v>16.7</v>
      </c>
      <c r="D11528" s="10">
        <v>10031</v>
      </c>
    </row>
    <row r="11529" spans="1:4" x14ac:dyDescent="0.35">
      <c r="A11529" s="7" t="s">
        <v>1248</v>
      </c>
      <c r="B11529" s="8">
        <v>41438</v>
      </c>
      <c r="C11529" s="9">
        <v>10.95</v>
      </c>
      <c r="D11529" s="10">
        <v>20097</v>
      </c>
    </row>
    <row r="11530" spans="1:4" x14ac:dyDescent="0.35">
      <c r="A11530" s="7" t="s">
        <v>1248</v>
      </c>
      <c r="B11530" s="8">
        <v>41460</v>
      </c>
      <c r="C11530" s="9">
        <v>39.65</v>
      </c>
      <c r="D11530" s="10">
        <v>30015</v>
      </c>
    </row>
    <row r="11531" spans="1:4" x14ac:dyDescent="0.35">
      <c r="A11531" s="7" t="s">
        <v>1248</v>
      </c>
      <c r="B11531" s="8">
        <v>41471</v>
      </c>
      <c r="C11531" s="9">
        <v>26.4</v>
      </c>
      <c r="D11531" s="10">
        <v>20050</v>
      </c>
    </row>
    <row r="11532" spans="1:4" x14ac:dyDescent="0.35">
      <c r="A11532" s="7" t="s">
        <v>1248</v>
      </c>
      <c r="B11532" s="8">
        <v>41488</v>
      </c>
      <c r="C11532" s="9">
        <v>27.2</v>
      </c>
      <c r="D11532" s="10">
        <v>30031</v>
      </c>
    </row>
    <row r="11533" spans="1:4" x14ac:dyDescent="0.35">
      <c r="A11533" s="7" t="s">
        <v>1248</v>
      </c>
      <c r="B11533" s="8">
        <v>41495</v>
      </c>
      <c r="C11533" s="9">
        <v>32.15</v>
      </c>
      <c r="D11533" s="10">
        <v>20040</v>
      </c>
    </row>
    <row r="11534" spans="1:4" x14ac:dyDescent="0.35">
      <c r="A11534" s="7" t="s">
        <v>1248</v>
      </c>
      <c r="B11534" s="8">
        <v>41514</v>
      </c>
      <c r="C11534" s="9">
        <v>27.95</v>
      </c>
      <c r="D11534" s="10">
        <v>10022</v>
      </c>
    </row>
    <row r="11535" spans="1:4" x14ac:dyDescent="0.35">
      <c r="A11535" s="7" t="s">
        <v>1248</v>
      </c>
      <c r="B11535" s="8">
        <v>41516</v>
      </c>
      <c r="C11535" s="9">
        <v>27.7</v>
      </c>
      <c r="D11535" s="10">
        <v>20015</v>
      </c>
    </row>
    <row r="11536" spans="1:4" x14ac:dyDescent="0.35">
      <c r="A11536" s="7" t="s">
        <v>1248</v>
      </c>
      <c r="B11536" s="8">
        <v>41516</v>
      </c>
      <c r="C11536" s="9">
        <v>39.200000000000003</v>
      </c>
      <c r="D11536" s="10">
        <v>20015</v>
      </c>
    </row>
    <row r="11537" spans="1:4" x14ac:dyDescent="0.35">
      <c r="A11537" s="7" t="s">
        <v>1248</v>
      </c>
      <c r="B11537" s="8">
        <v>41523</v>
      </c>
      <c r="C11537" s="9">
        <v>45.15</v>
      </c>
      <c r="D11537" s="10">
        <v>10037</v>
      </c>
    </row>
    <row r="11538" spans="1:4" x14ac:dyDescent="0.35">
      <c r="A11538" s="7" t="s">
        <v>1248</v>
      </c>
      <c r="B11538" s="8">
        <v>41537</v>
      </c>
      <c r="C11538" s="9">
        <v>30.7</v>
      </c>
      <c r="D11538" s="10">
        <v>80037</v>
      </c>
    </row>
    <row r="11539" spans="1:4" x14ac:dyDescent="0.35">
      <c r="A11539" s="7" t="s">
        <v>1248</v>
      </c>
      <c r="B11539" s="8">
        <v>41551</v>
      </c>
      <c r="C11539" s="9">
        <v>27.7</v>
      </c>
      <c r="D11539" s="10">
        <v>10043</v>
      </c>
    </row>
    <row r="11540" spans="1:4" x14ac:dyDescent="0.35">
      <c r="A11540" s="7" t="s">
        <v>1248</v>
      </c>
      <c r="B11540" s="8">
        <v>41558</v>
      </c>
      <c r="C11540" s="9">
        <v>33.15</v>
      </c>
      <c r="D11540" s="10">
        <v>50136</v>
      </c>
    </row>
    <row r="11541" spans="1:4" x14ac:dyDescent="0.35">
      <c r="A11541" s="7" t="s">
        <v>1249</v>
      </c>
      <c r="B11541" s="8">
        <v>41203</v>
      </c>
      <c r="C11541" s="9">
        <v>23.85</v>
      </c>
      <c r="D11541" s="10">
        <v>80005</v>
      </c>
    </row>
    <row r="11542" spans="1:4" x14ac:dyDescent="0.35">
      <c r="A11542" s="7" t="s">
        <v>1250</v>
      </c>
      <c r="B11542" s="8">
        <v>41209</v>
      </c>
      <c r="C11542" s="9">
        <v>52.15</v>
      </c>
      <c r="D11542" s="10">
        <v>70006</v>
      </c>
    </row>
    <row r="11543" spans="1:4" x14ac:dyDescent="0.35">
      <c r="A11543" s="7" t="s">
        <v>1250</v>
      </c>
      <c r="B11543" s="8">
        <v>41209</v>
      </c>
      <c r="C11543" s="9">
        <v>79.349999999999994</v>
      </c>
      <c r="D11543" s="10">
        <v>70006</v>
      </c>
    </row>
    <row r="11544" spans="1:4" x14ac:dyDescent="0.35">
      <c r="A11544" s="7" t="s">
        <v>1250</v>
      </c>
      <c r="B11544" s="8">
        <v>41222</v>
      </c>
      <c r="C11544" s="9">
        <v>46.75</v>
      </c>
      <c r="D11544" s="10">
        <v>70033</v>
      </c>
    </row>
    <row r="11545" spans="1:4" x14ac:dyDescent="0.35">
      <c r="A11545" s="7" t="s">
        <v>1250</v>
      </c>
      <c r="B11545" s="8">
        <v>41245</v>
      </c>
      <c r="C11545" s="9">
        <v>53.1</v>
      </c>
      <c r="D11545" s="10">
        <v>70017</v>
      </c>
    </row>
    <row r="11546" spans="1:4" x14ac:dyDescent="0.35">
      <c r="A11546" s="7" t="s">
        <v>1250</v>
      </c>
      <c r="B11546" s="8">
        <v>41230</v>
      </c>
      <c r="C11546" s="9">
        <v>55.4</v>
      </c>
      <c r="D11546" s="10">
        <v>70013</v>
      </c>
    </row>
    <row r="11547" spans="1:4" x14ac:dyDescent="0.35">
      <c r="A11547" s="7" t="s">
        <v>1250</v>
      </c>
      <c r="B11547" s="8">
        <v>41230</v>
      </c>
      <c r="C11547" s="9">
        <v>34.950000000000003</v>
      </c>
      <c r="D11547" s="10">
        <v>70013</v>
      </c>
    </row>
    <row r="11548" spans="1:4" x14ac:dyDescent="0.35">
      <c r="A11548" s="7" t="s">
        <v>1250</v>
      </c>
      <c r="B11548" s="8">
        <v>41236</v>
      </c>
      <c r="C11548" s="9">
        <v>55.4</v>
      </c>
      <c r="D11548" s="10">
        <v>70013</v>
      </c>
    </row>
    <row r="11549" spans="1:4" x14ac:dyDescent="0.35">
      <c r="A11549" s="7" t="s">
        <v>1250</v>
      </c>
      <c r="B11549" s="8">
        <v>41236</v>
      </c>
      <c r="C11549" s="9">
        <v>34.950000000000003</v>
      </c>
      <c r="D11549" s="10">
        <v>70013</v>
      </c>
    </row>
    <row r="11550" spans="1:4" x14ac:dyDescent="0.35">
      <c r="A11550" s="7" t="s">
        <v>1250</v>
      </c>
      <c r="B11550" s="8">
        <v>41203</v>
      </c>
      <c r="C11550" s="9">
        <v>40.1</v>
      </c>
      <c r="D11550" s="10">
        <v>70012</v>
      </c>
    </row>
    <row r="11551" spans="1:4" x14ac:dyDescent="0.35">
      <c r="A11551" s="7" t="s">
        <v>1250</v>
      </c>
      <c r="B11551" s="8">
        <v>41254</v>
      </c>
      <c r="C11551" s="9">
        <v>35.700000000000003</v>
      </c>
      <c r="D11551" s="10">
        <v>70027</v>
      </c>
    </row>
    <row r="11552" spans="1:4" x14ac:dyDescent="0.35">
      <c r="A11552" s="7" t="s">
        <v>1250</v>
      </c>
      <c r="B11552" s="8">
        <v>41264</v>
      </c>
      <c r="C11552" s="9">
        <v>89.25</v>
      </c>
      <c r="D11552" s="10">
        <v>80054</v>
      </c>
    </row>
    <row r="11553" spans="1:4" x14ac:dyDescent="0.35">
      <c r="A11553" s="7" t="s">
        <v>1250</v>
      </c>
      <c r="B11553" s="8">
        <v>41272</v>
      </c>
      <c r="C11553" s="9">
        <v>52.2</v>
      </c>
      <c r="D11553" s="10">
        <v>70005</v>
      </c>
    </row>
    <row r="11554" spans="1:4" x14ac:dyDescent="0.35">
      <c r="A11554" s="7" t="s">
        <v>1250</v>
      </c>
      <c r="B11554" s="8">
        <v>41280</v>
      </c>
      <c r="C11554" s="9">
        <v>45.95</v>
      </c>
      <c r="D11554" s="10">
        <v>70030</v>
      </c>
    </row>
    <row r="11555" spans="1:4" x14ac:dyDescent="0.35">
      <c r="A11555" s="7" t="s">
        <v>1250</v>
      </c>
      <c r="B11555" s="8">
        <v>41286</v>
      </c>
      <c r="C11555" s="9">
        <v>80.349999999999994</v>
      </c>
      <c r="D11555" s="10">
        <v>70040</v>
      </c>
    </row>
    <row r="11556" spans="1:4" x14ac:dyDescent="0.35">
      <c r="A11556" s="7" t="s">
        <v>1250</v>
      </c>
      <c r="B11556" s="8">
        <v>41307</v>
      </c>
      <c r="C11556" s="9">
        <v>61.2</v>
      </c>
      <c r="D11556" s="10">
        <v>70009</v>
      </c>
    </row>
    <row r="11557" spans="1:4" x14ac:dyDescent="0.35">
      <c r="A11557" s="7" t="s">
        <v>1250</v>
      </c>
      <c r="B11557" s="8">
        <v>41307</v>
      </c>
      <c r="C11557" s="9">
        <v>66.900000000000006</v>
      </c>
      <c r="D11557" s="10">
        <v>70009</v>
      </c>
    </row>
    <row r="11558" spans="1:4" x14ac:dyDescent="0.35">
      <c r="A11558" s="7" t="s">
        <v>1250</v>
      </c>
      <c r="B11558" s="8">
        <v>41307</v>
      </c>
      <c r="C11558" s="9">
        <v>52.45</v>
      </c>
      <c r="D11558" s="10">
        <v>70009</v>
      </c>
    </row>
    <row r="11559" spans="1:4" x14ac:dyDescent="0.35">
      <c r="A11559" s="7" t="s">
        <v>1250</v>
      </c>
      <c r="B11559" s="8">
        <v>41341</v>
      </c>
      <c r="C11559" s="9">
        <v>96.05</v>
      </c>
      <c r="D11559" s="10">
        <v>30026</v>
      </c>
    </row>
    <row r="11560" spans="1:4" x14ac:dyDescent="0.35">
      <c r="A11560" s="7" t="s">
        <v>1250</v>
      </c>
      <c r="B11560" s="8">
        <v>41350</v>
      </c>
      <c r="C11560" s="9">
        <v>61.2</v>
      </c>
      <c r="D11560" s="10">
        <v>70009</v>
      </c>
    </row>
    <row r="11561" spans="1:4" x14ac:dyDescent="0.35">
      <c r="A11561" s="7" t="s">
        <v>1250</v>
      </c>
      <c r="B11561" s="8">
        <v>41350</v>
      </c>
      <c r="C11561" s="9">
        <v>66.900000000000006</v>
      </c>
      <c r="D11561" s="10">
        <v>70009</v>
      </c>
    </row>
    <row r="11562" spans="1:4" x14ac:dyDescent="0.35">
      <c r="A11562" s="7" t="s">
        <v>1250</v>
      </c>
      <c r="B11562" s="8">
        <v>41350</v>
      </c>
      <c r="C11562" s="9">
        <v>52.45</v>
      </c>
      <c r="D11562" s="10">
        <v>70009</v>
      </c>
    </row>
    <row r="11563" spans="1:4" x14ac:dyDescent="0.35">
      <c r="A11563" s="7" t="s">
        <v>1250</v>
      </c>
      <c r="B11563" s="8">
        <v>41391</v>
      </c>
      <c r="C11563" s="9">
        <v>61.2</v>
      </c>
      <c r="D11563" s="10">
        <v>70009</v>
      </c>
    </row>
    <row r="11564" spans="1:4" x14ac:dyDescent="0.35">
      <c r="A11564" s="7" t="s">
        <v>1250</v>
      </c>
      <c r="B11564" s="8">
        <v>41391</v>
      </c>
      <c r="C11564" s="9">
        <v>66.900000000000006</v>
      </c>
      <c r="D11564" s="10">
        <v>70009</v>
      </c>
    </row>
    <row r="11565" spans="1:4" x14ac:dyDescent="0.35">
      <c r="A11565" s="7" t="s">
        <v>1250</v>
      </c>
      <c r="B11565" s="8">
        <v>41391</v>
      </c>
      <c r="C11565" s="9">
        <v>52.45</v>
      </c>
      <c r="D11565" s="10">
        <v>70009</v>
      </c>
    </row>
    <row r="11566" spans="1:4" x14ac:dyDescent="0.35">
      <c r="A11566" s="7" t="s">
        <v>1250</v>
      </c>
      <c r="B11566" s="8">
        <v>41420</v>
      </c>
      <c r="C11566" s="9">
        <v>52.15</v>
      </c>
      <c r="D11566" s="10">
        <v>70006</v>
      </c>
    </row>
    <row r="11567" spans="1:4" x14ac:dyDescent="0.35">
      <c r="A11567" s="7" t="s">
        <v>1250</v>
      </c>
      <c r="B11567" s="8">
        <v>41420</v>
      </c>
      <c r="C11567" s="9">
        <v>79.349999999999994</v>
      </c>
      <c r="D11567" s="10">
        <v>70006</v>
      </c>
    </row>
    <row r="11568" spans="1:4" x14ac:dyDescent="0.35">
      <c r="A11568" s="7" t="s">
        <v>1250</v>
      </c>
      <c r="B11568" s="8">
        <v>41426</v>
      </c>
      <c r="C11568" s="9">
        <v>44.2</v>
      </c>
      <c r="D11568" s="10">
        <v>70002</v>
      </c>
    </row>
    <row r="11569" spans="1:4" x14ac:dyDescent="0.35">
      <c r="A11569" s="7" t="s">
        <v>1250</v>
      </c>
      <c r="B11569" s="8">
        <v>41469</v>
      </c>
      <c r="C11569" s="9">
        <v>51.1</v>
      </c>
      <c r="D11569" s="10">
        <v>80017</v>
      </c>
    </row>
    <row r="11570" spans="1:4" x14ac:dyDescent="0.35">
      <c r="A11570" s="7" t="s">
        <v>1250</v>
      </c>
      <c r="B11570" s="8">
        <v>41531</v>
      </c>
      <c r="C11570" s="9">
        <v>47.65</v>
      </c>
      <c r="D11570" s="10">
        <v>10016</v>
      </c>
    </row>
    <row r="11571" spans="1:4" x14ac:dyDescent="0.35">
      <c r="A11571" s="7" t="s">
        <v>1251</v>
      </c>
      <c r="B11571" s="8">
        <v>41202</v>
      </c>
      <c r="C11571" s="9">
        <v>0.01</v>
      </c>
      <c r="D11571" s="10">
        <v>10111</v>
      </c>
    </row>
    <row r="11572" spans="1:4" x14ac:dyDescent="0.35">
      <c r="A11572" s="7" t="s">
        <v>1252</v>
      </c>
      <c r="B11572" s="8">
        <v>41202</v>
      </c>
      <c r="C11572" s="9">
        <v>5.5</v>
      </c>
      <c r="D11572" s="10">
        <v>80214</v>
      </c>
    </row>
    <row r="11573" spans="1:4" x14ac:dyDescent="0.35">
      <c r="A11573" s="7" t="s">
        <v>1252</v>
      </c>
      <c r="B11573" s="8">
        <v>41488</v>
      </c>
      <c r="C11573" s="9">
        <v>16.5</v>
      </c>
      <c r="D11573" s="10">
        <v>50452</v>
      </c>
    </row>
    <row r="11574" spans="1:4" x14ac:dyDescent="0.35">
      <c r="A11574" s="7" t="s">
        <v>1252</v>
      </c>
      <c r="B11574" s="8">
        <v>41488</v>
      </c>
      <c r="C11574" s="9">
        <v>16.5</v>
      </c>
      <c r="D11574" s="10">
        <v>50520</v>
      </c>
    </row>
    <row r="11575" spans="1:4" x14ac:dyDescent="0.35">
      <c r="A11575" s="7" t="s">
        <v>1252</v>
      </c>
      <c r="B11575" s="8">
        <v>41488</v>
      </c>
      <c r="C11575" s="9">
        <v>16.5</v>
      </c>
      <c r="D11575" s="10">
        <v>50490</v>
      </c>
    </row>
    <row r="11576" spans="1:4" x14ac:dyDescent="0.35">
      <c r="A11576" s="7" t="s">
        <v>1253</v>
      </c>
      <c r="B11576" s="8">
        <v>41237</v>
      </c>
      <c r="C11576" s="9">
        <v>27.25</v>
      </c>
      <c r="D11576" s="10">
        <v>70060</v>
      </c>
    </row>
    <row r="11577" spans="1:4" x14ac:dyDescent="0.35">
      <c r="A11577" s="7" t="s">
        <v>1253</v>
      </c>
      <c r="B11577" s="8">
        <v>41219</v>
      </c>
      <c r="C11577" s="9">
        <v>25.5</v>
      </c>
      <c r="D11577" s="10">
        <v>20025</v>
      </c>
    </row>
    <row r="11578" spans="1:4" x14ac:dyDescent="0.35">
      <c r="A11578" s="7" t="s">
        <v>1253</v>
      </c>
      <c r="B11578" s="8">
        <v>41221</v>
      </c>
      <c r="C11578" s="9">
        <v>22.75</v>
      </c>
      <c r="D11578" s="10">
        <v>70041</v>
      </c>
    </row>
    <row r="11579" spans="1:4" x14ac:dyDescent="0.35">
      <c r="A11579" s="7" t="s">
        <v>1253</v>
      </c>
      <c r="B11579" s="8">
        <v>41202</v>
      </c>
      <c r="C11579" s="9">
        <v>36.950000000000003</v>
      </c>
      <c r="D11579" s="10">
        <v>80200</v>
      </c>
    </row>
    <row r="11580" spans="1:4" x14ac:dyDescent="0.35">
      <c r="A11580" s="7" t="s">
        <v>1253</v>
      </c>
      <c r="B11580" s="8">
        <v>41322</v>
      </c>
      <c r="C11580" s="9">
        <v>27.4</v>
      </c>
      <c r="D11580" s="10">
        <v>10022</v>
      </c>
    </row>
    <row r="11581" spans="1:4" x14ac:dyDescent="0.35">
      <c r="A11581" s="7" t="s">
        <v>1253</v>
      </c>
      <c r="B11581" s="8">
        <v>41341</v>
      </c>
      <c r="C11581" s="9">
        <v>64.599999999999994</v>
      </c>
      <c r="D11581" s="10">
        <v>70143</v>
      </c>
    </row>
    <row r="11582" spans="1:4" x14ac:dyDescent="0.35">
      <c r="A11582" s="7" t="s">
        <v>1253</v>
      </c>
      <c r="B11582" s="8">
        <v>41382</v>
      </c>
      <c r="C11582" s="9">
        <v>8.25</v>
      </c>
      <c r="D11582" s="10">
        <v>60120</v>
      </c>
    </row>
    <row r="11583" spans="1:4" x14ac:dyDescent="0.35">
      <c r="A11583" s="7" t="s">
        <v>1253</v>
      </c>
      <c r="B11583" s="8">
        <v>41397</v>
      </c>
      <c r="C11583" s="9">
        <v>10.75</v>
      </c>
      <c r="D11583" s="10">
        <v>70101</v>
      </c>
    </row>
    <row r="11584" spans="1:4" x14ac:dyDescent="0.35">
      <c r="A11584" s="7" t="s">
        <v>1253</v>
      </c>
      <c r="B11584" s="8">
        <v>41447</v>
      </c>
      <c r="C11584" s="9">
        <v>67.650000000000006</v>
      </c>
      <c r="D11584" s="10">
        <v>20091</v>
      </c>
    </row>
    <row r="11585" spans="1:4" x14ac:dyDescent="0.35">
      <c r="A11585" s="7" t="s">
        <v>1253</v>
      </c>
      <c r="B11585" s="8">
        <v>41468</v>
      </c>
      <c r="C11585" s="9">
        <v>52</v>
      </c>
      <c r="D11585" s="10">
        <v>70104</v>
      </c>
    </row>
    <row r="11586" spans="1:4" x14ac:dyDescent="0.35">
      <c r="A11586" s="7" t="s">
        <v>1254</v>
      </c>
      <c r="B11586" s="8">
        <v>41203</v>
      </c>
      <c r="C11586" s="9">
        <v>23</v>
      </c>
      <c r="D11586" s="10">
        <v>60007</v>
      </c>
    </row>
    <row r="11587" spans="1:4" x14ac:dyDescent="0.35">
      <c r="A11587" s="7" t="s">
        <v>1255</v>
      </c>
      <c r="B11587" s="8">
        <v>41215</v>
      </c>
      <c r="C11587" s="9">
        <v>48.85</v>
      </c>
      <c r="D11587" s="10">
        <v>80005</v>
      </c>
    </row>
    <row r="11588" spans="1:4" x14ac:dyDescent="0.35">
      <c r="A11588" s="7" t="s">
        <v>1255</v>
      </c>
      <c r="B11588" s="8">
        <v>41203</v>
      </c>
      <c r="C11588" s="9">
        <v>21.5</v>
      </c>
      <c r="D11588" s="10">
        <v>50115</v>
      </c>
    </row>
    <row r="11589" spans="1:4" x14ac:dyDescent="0.35">
      <c r="A11589" s="7" t="s">
        <v>1256</v>
      </c>
      <c r="B11589" s="8">
        <v>41203</v>
      </c>
      <c r="C11589" s="9">
        <v>47.45</v>
      </c>
      <c r="D11589" s="10">
        <v>80010</v>
      </c>
    </row>
    <row r="11590" spans="1:4" x14ac:dyDescent="0.35">
      <c r="A11590" s="7" t="s">
        <v>1257</v>
      </c>
      <c r="B11590" s="8">
        <v>41195</v>
      </c>
      <c r="C11590" s="9">
        <v>31.5</v>
      </c>
      <c r="D11590" s="10">
        <v>50107</v>
      </c>
    </row>
    <row r="11591" spans="1:4" x14ac:dyDescent="0.35">
      <c r="A11591" s="7" t="s">
        <v>1258</v>
      </c>
      <c r="B11591" s="8">
        <v>41195</v>
      </c>
      <c r="C11591" s="9">
        <v>41</v>
      </c>
      <c r="D11591" s="10">
        <v>50130</v>
      </c>
    </row>
    <row r="11592" spans="1:4" x14ac:dyDescent="0.35">
      <c r="A11592" s="7" t="s">
        <v>1259</v>
      </c>
      <c r="B11592" s="8">
        <v>41195</v>
      </c>
      <c r="C11592" s="9">
        <v>44.7</v>
      </c>
      <c r="D11592" s="10">
        <v>50135</v>
      </c>
    </row>
    <row r="11593" spans="1:4" x14ac:dyDescent="0.35">
      <c r="A11593" s="7" t="s">
        <v>1260</v>
      </c>
      <c r="B11593" s="8">
        <v>41195</v>
      </c>
      <c r="C11593" s="9">
        <v>16.95</v>
      </c>
      <c r="D11593" s="10">
        <v>50152</v>
      </c>
    </row>
    <row r="11594" spans="1:4" x14ac:dyDescent="0.35">
      <c r="A11594" s="7" t="s">
        <v>1261</v>
      </c>
      <c r="B11594" s="8">
        <v>41195</v>
      </c>
      <c r="C11594" s="9">
        <v>4</v>
      </c>
      <c r="D11594" s="10">
        <v>50199</v>
      </c>
    </row>
    <row r="11595" spans="1:4" x14ac:dyDescent="0.35">
      <c r="A11595" s="7" t="s">
        <v>1262</v>
      </c>
      <c r="B11595" s="8">
        <v>41388</v>
      </c>
      <c r="C11595" s="9">
        <v>33.200000000000003</v>
      </c>
      <c r="D11595" s="10">
        <v>50002</v>
      </c>
    </row>
    <row r="11596" spans="1:4" x14ac:dyDescent="0.35">
      <c r="A11596" s="7" t="s">
        <v>1262</v>
      </c>
      <c r="B11596" s="8">
        <v>41389</v>
      </c>
      <c r="C11596" s="9">
        <v>39.700000000000003</v>
      </c>
      <c r="D11596" s="10">
        <v>80021</v>
      </c>
    </row>
    <row r="11597" spans="1:4" x14ac:dyDescent="0.35">
      <c r="A11597" s="7" t="s">
        <v>1262</v>
      </c>
      <c r="B11597" s="8">
        <v>41394</v>
      </c>
      <c r="C11597" s="9">
        <v>5.25</v>
      </c>
      <c r="D11597" s="10">
        <v>50009</v>
      </c>
    </row>
    <row r="11598" spans="1:4" x14ac:dyDescent="0.35">
      <c r="A11598" s="7" t="s">
        <v>1262</v>
      </c>
      <c r="B11598" s="8">
        <v>41397</v>
      </c>
      <c r="C11598" s="9">
        <v>17.75</v>
      </c>
      <c r="D11598" s="10">
        <v>50007</v>
      </c>
    </row>
    <row r="11599" spans="1:4" x14ac:dyDescent="0.35">
      <c r="A11599" s="7" t="s">
        <v>1262</v>
      </c>
      <c r="B11599" s="8">
        <v>41397</v>
      </c>
      <c r="C11599" s="9">
        <v>30.9</v>
      </c>
      <c r="D11599" s="10">
        <v>50007</v>
      </c>
    </row>
    <row r="11600" spans="1:4" x14ac:dyDescent="0.35">
      <c r="A11600" s="7" t="s">
        <v>1262</v>
      </c>
      <c r="B11600" s="8">
        <v>41397</v>
      </c>
      <c r="C11600" s="9">
        <v>26.75</v>
      </c>
      <c r="D11600" s="10">
        <v>50007</v>
      </c>
    </row>
    <row r="11601" spans="1:4" x14ac:dyDescent="0.35">
      <c r="A11601" s="7" t="s">
        <v>1262</v>
      </c>
      <c r="B11601" s="8">
        <v>41403</v>
      </c>
      <c r="C11601" s="9">
        <v>21.45</v>
      </c>
      <c r="D11601" s="10">
        <v>50006</v>
      </c>
    </row>
    <row r="11602" spans="1:4" x14ac:dyDescent="0.35">
      <c r="A11602" s="7" t="s">
        <v>1262</v>
      </c>
      <c r="B11602" s="8">
        <v>41408</v>
      </c>
      <c r="C11602" s="9">
        <v>23.5</v>
      </c>
      <c r="D11602" s="10">
        <v>60007</v>
      </c>
    </row>
    <row r="11603" spans="1:4" x14ac:dyDescent="0.35">
      <c r="A11603" s="7" t="s">
        <v>1262</v>
      </c>
      <c r="B11603" s="8">
        <v>41408</v>
      </c>
      <c r="C11603" s="9">
        <v>37.9</v>
      </c>
      <c r="D11603" s="10">
        <v>60007</v>
      </c>
    </row>
    <row r="11604" spans="1:4" x14ac:dyDescent="0.35">
      <c r="A11604" s="7" t="s">
        <v>1262</v>
      </c>
      <c r="B11604" s="8">
        <v>41407</v>
      </c>
      <c r="C11604" s="9">
        <v>85.66</v>
      </c>
      <c r="D11604" s="10">
        <v>80008</v>
      </c>
    </row>
    <row r="11605" spans="1:4" x14ac:dyDescent="0.35">
      <c r="A11605" s="7" t="s">
        <v>1262</v>
      </c>
      <c r="B11605" s="8">
        <v>41416</v>
      </c>
      <c r="C11605" s="9">
        <v>66.3</v>
      </c>
      <c r="D11605" s="10">
        <v>80005</v>
      </c>
    </row>
    <row r="11606" spans="1:4" x14ac:dyDescent="0.35">
      <c r="A11606" s="7" t="s">
        <v>1262</v>
      </c>
      <c r="B11606" s="8">
        <v>41418</v>
      </c>
      <c r="C11606" s="9">
        <v>14.7</v>
      </c>
      <c r="D11606" s="10">
        <v>50011</v>
      </c>
    </row>
    <row r="11607" spans="1:4" x14ac:dyDescent="0.35">
      <c r="A11607" s="7" t="s">
        <v>1262</v>
      </c>
      <c r="B11607" s="8">
        <v>41425</v>
      </c>
      <c r="C11607" s="9">
        <v>15.5</v>
      </c>
      <c r="D11607" s="10">
        <v>50041</v>
      </c>
    </row>
    <row r="11608" spans="1:4" x14ac:dyDescent="0.35">
      <c r="A11608" s="7" t="s">
        <v>1262</v>
      </c>
      <c r="B11608" s="8">
        <v>41422</v>
      </c>
      <c r="C11608" s="9">
        <v>35.450000000000003</v>
      </c>
      <c r="D11608" s="10">
        <v>10002</v>
      </c>
    </row>
    <row r="11609" spans="1:4" x14ac:dyDescent="0.35">
      <c r="A11609" s="7" t="s">
        <v>1262</v>
      </c>
      <c r="B11609" s="8">
        <v>41431</v>
      </c>
      <c r="C11609" s="9">
        <v>14.5</v>
      </c>
      <c r="D11609" s="10">
        <v>50017</v>
      </c>
    </row>
    <row r="11610" spans="1:4" x14ac:dyDescent="0.35">
      <c r="A11610" s="7" t="s">
        <v>1262</v>
      </c>
      <c r="B11610" s="8">
        <v>41435</v>
      </c>
      <c r="C11610" s="9">
        <v>23.5</v>
      </c>
      <c r="D11610" s="10">
        <v>60007</v>
      </c>
    </row>
    <row r="11611" spans="1:4" x14ac:dyDescent="0.35">
      <c r="A11611" s="7" t="s">
        <v>1262</v>
      </c>
      <c r="B11611" s="8">
        <v>41435</v>
      </c>
      <c r="C11611" s="9">
        <v>37.9</v>
      </c>
      <c r="D11611" s="10">
        <v>60007</v>
      </c>
    </row>
    <row r="11612" spans="1:4" x14ac:dyDescent="0.35">
      <c r="A11612" s="7" t="s">
        <v>1262</v>
      </c>
      <c r="B11612" s="8">
        <v>41439</v>
      </c>
      <c r="C11612" s="9">
        <v>39.450000000000003</v>
      </c>
      <c r="D11612" s="10">
        <v>80004</v>
      </c>
    </row>
    <row r="11613" spans="1:4" x14ac:dyDescent="0.35">
      <c r="A11613" s="7" t="s">
        <v>1262</v>
      </c>
      <c r="B11613" s="8">
        <v>41439</v>
      </c>
      <c r="C11613" s="9">
        <v>65.95</v>
      </c>
      <c r="D11613" s="10">
        <v>80013</v>
      </c>
    </row>
    <row r="11614" spans="1:4" x14ac:dyDescent="0.35">
      <c r="A11614" s="7" t="s">
        <v>1262</v>
      </c>
      <c r="B11614" s="8">
        <v>41437</v>
      </c>
      <c r="C11614" s="9">
        <v>17.75</v>
      </c>
      <c r="D11614" s="10">
        <v>50007</v>
      </c>
    </row>
    <row r="11615" spans="1:4" x14ac:dyDescent="0.35">
      <c r="A11615" s="7" t="s">
        <v>1262</v>
      </c>
      <c r="B11615" s="8">
        <v>41437</v>
      </c>
      <c r="C11615" s="9">
        <v>30.9</v>
      </c>
      <c r="D11615" s="10">
        <v>50007</v>
      </c>
    </row>
    <row r="11616" spans="1:4" x14ac:dyDescent="0.35">
      <c r="A11616" s="7" t="s">
        <v>1262</v>
      </c>
      <c r="B11616" s="8">
        <v>41437</v>
      </c>
      <c r="C11616" s="9">
        <v>26.75</v>
      </c>
      <c r="D11616" s="10">
        <v>50007</v>
      </c>
    </row>
    <row r="11617" spans="1:4" x14ac:dyDescent="0.35">
      <c r="A11617" s="7" t="s">
        <v>1262</v>
      </c>
      <c r="B11617" s="8">
        <v>41450</v>
      </c>
      <c r="C11617" s="9">
        <v>23.9</v>
      </c>
      <c r="D11617" s="10">
        <v>60003</v>
      </c>
    </row>
    <row r="11618" spans="1:4" x14ac:dyDescent="0.35">
      <c r="A11618" s="7" t="s">
        <v>1262</v>
      </c>
      <c r="B11618" s="8">
        <v>41485</v>
      </c>
      <c r="C11618" s="9">
        <v>8.5</v>
      </c>
      <c r="D11618" s="10">
        <v>70003</v>
      </c>
    </row>
    <row r="11619" spans="1:4" x14ac:dyDescent="0.35">
      <c r="A11619" s="7" t="s">
        <v>1262</v>
      </c>
      <c r="B11619" s="8">
        <v>41484</v>
      </c>
      <c r="C11619" s="9">
        <v>0</v>
      </c>
      <c r="D11619" s="10">
        <v>50015</v>
      </c>
    </row>
    <row r="11620" spans="1:4" x14ac:dyDescent="0.35">
      <c r="A11620" s="7" t="s">
        <v>1262</v>
      </c>
      <c r="B11620" s="8">
        <v>41484</v>
      </c>
      <c r="C11620" s="9">
        <v>8.5</v>
      </c>
      <c r="D11620" s="10">
        <v>50015</v>
      </c>
    </row>
    <row r="11621" spans="1:4" x14ac:dyDescent="0.35">
      <c r="A11621" s="7" t="s">
        <v>1262</v>
      </c>
      <c r="B11621" s="8">
        <v>41527</v>
      </c>
      <c r="C11621" s="9">
        <v>17.75</v>
      </c>
      <c r="D11621" s="10">
        <v>50007</v>
      </c>
    </row>
    <row r="11622" spans="1:4" x14ac:dyDescent="0.35">
      <c r="A11622" s="7" t="s">
        <v>1262</v>
      </c>
      <c r="B11622" s="8">
        <v>41527</v>
      </c>
      <c r="C11622" s="9">
        <v>30.9</v>
      </c>
      <c r="D11622" s="10">
        <v>50007</v>
      </c>
    </row>
    <row r="11623" spans="1:4" x14ac:dyDescent="0.35">
      <c r="A11623" s="7" t="s">
        <v>1262</v>
      </c>
      <c r="B11623" s="8">
        <v>41527</v>
      </c>
      <c r="C11623" s="9">
        <v>26.75</v>
      </c>
      <c r="D11623" s="10">
        <v>50007</v>
      </c>
    </row>
    <row r="11624" spans="1:4" x14ac:dyDescent="0.35">
      <c r="A11624" s="7" t="s">
        <v>1262</v>
      </c>
      <c r="B11624" s="8">
        <v>41535</v>
      </c>
      <c r="C11624" s="9">
        <v>44.25</v>
      </c>
      <c r="D11624" s="10">
        <v>20021</v>
      </c>
    </row>
    <row r="11625" spans="1:4" x14ac:dyDescent="0.35">
      <c r="A11625" s="7" t="s">
        <v>1262</v>
      </c>
      <c r="B11625" s="8">
        <v>41556</v>
      </c>
      <c r="C11625" s="9">
        <v>19.5</v>
      </c>
      <c r="D11625" s="10">
        <v>50005</v>
      </c>
    </row>
    <row r="11626" spans="1:4" x14ac:dyDescent="0.35">
      <c r="A11626" s="7" t="s">
        <v>1262</v>
      </c>
      <c r="B11626" s="8">
        <v>41563</v>
      </c>
      <c r="C11626" s="9">
        <v>23.2</v>
      </c>
      <c r="D11626" s="10">
        <v>50003</v>
      </c>
    </row>
    <row r="11627" spans="1:4" x14ac:dyDescent="0.35">
      <c r="A11627" s="7" t="s">
        <v>1263</v>
      </c>
      <c r="B11627" s="8">
        <v>41197</v>
      </c>
      <c r="C11627" s="9">
        <v>15.7</v>
      </c>
      <c r="D11627" s="10">
        <v>60008</v>
      </c>
    </row>
    <row r="11628" spans="1:4" x14ac:dyDescent="0.35">
      <c r="A11628" s="7" t="s">
        <v>1264</v>
      </c>
      <c r="B11628" s="8">
        <v>41197</v>
      </c>
      <c r="C11628" s="9">
        <v>9</v>
      </c>
      <c r="D11628" s="10">
        <v>50032</v>
      </c>
    </row>
    <row r="11629" spans="1:4" x14ac:dyDescent="0.35">
      <c r="A11629" s="7" t="s">
        <v>1265</v>
      </c>
      <c r="B11629" s="8">
        <v>41197</v>
      </c>
      <c r="C11629" s="9">
        <v>22.3</v>
      </c>
      <c r="D11629" s="10">
        <v>60011</v>
      </c>
    </row>
    <row r="11630" spans="1:4" x14ac:dyDescent="0.35">
      <c r="A11630" s="7" t="s">
        <v>1266</v>
      </c>
      <c r="B11630" s="8">
        <v>41205</v>
      </c>
      <c r="C11630" s="9">
        <v>69.5</v>
      </c>
      <c r="D11630" s="10">
        <v>70024</v>
      </c>
    </row>
    <row r="11631" spans="1:4" x14ac:dyDescent="0.35">
      <c r="A11631" s="7" t="s">
        <v>1266</v>
      </c>
      <c r="B11631" s="8">
        <v>41207</v>
      </c>
      <c r="C11631" s="9">
        <v>46.4</v>
      </c>
      <c r="D11631" s="10">
        <v>80009</v>
      </c>
    </row>
    <row r="11632" spans="1:4" x14ac:dyDescent="0.35">
      <c r="A11632" s="7" t="s">
        <v>1266</v>
      </c>
      <c r="B11632" s="8">
        <v>41239</v>
      </c>
      <c r="C11632" s="9">
        <v>24.7</v>
      </c>
      <c r="D11632" s="10">
        <v>80023</v>
      </c>
    </row>
    <row r="11633" spans="1:4" x14ac:dyDescent="0.35">
      <c r="A11633" s="7" t="s">
        <v>1266</v>
      </c>
      <c r="B11633" s="8">
        <v>41239</v>
      </c>
      <c r="C11633" s="9">
        <v>30.15</v>
      </c>
      <c r="D11633" s="10">
        <v>80023</v>
      </c>
    </row>
    <row r="11634" spans="1:4" x14ac:dyDescent="0.35">
      <c r="A11634" s="7" t="s">
        <v>1266</v>
      </c>
      <c r="B11634" s="8">
        <v>41213</v>
      </c>
      <c r="C11634" s="9">
        <v>49.85</v>
      </c>
      <c r="D11634" s="10">
        <v>80022</v>
      </c>
    </row>
    <row r="11635" spans="1:4" x14ac:dyDescent="0.35">
      <c r="A11635" s="7" t="s">
        <v>1266</v>
      </c>
      <c r="B11635" s="8">
        <v>41241</v>
      </c>
      <c r="C11635" s="9">
        <v>24.5</v>
      </c>
      <c r="D11635" s="10">
        <v>90009</v>
      </c>
    </row>
    <row r="11636" spans="1:4" x14ac:dyDescent="0.35">
      <c r="A11636" s="7" t="s">
        <v>1266</v>
      </c>
      <c r="B11636" s="8">
        <v>41197</v>
      </c>
      <c r="C11636" s="9">
        <v>5.5</v>
      </c>
      <c r="D11636" s="10">
        <v>50048</v>
      </c>
    </row>
    <row r="11637" spans="1:4" x14ac:dyDescent="0.35">
      <c r="A11637" s="7" t="s">
        <v>1266</v>
      </c>
      <c r="B11637" s="8">
        <v>41199</v>
      </c>
      <c r="C11637" s="9">
        <v>53.05</v>
      </c>
      <c r="D11637" s="10">
        <v>80003</v>
      </c>
    </row>
    <row r="11638" spans="1:4" x14ac:dyDescent="0.35">
      <c r="A11638" s="7" t="s">
        <v>1266</v>
      </c>
      <c r="B11638" s="8">
        <v>41199</v>
      </c>
      <c r="C11638" s="9">
        <v>29.6</v>
      </c>
      <c r="D11638" s="10">
        <v>80003</v>
      </c>
    </row>
    <row r="11639" spans="1:4" x14ac:dyDescent="0.35">
      <c r="A11639" s="7" t="s">
        <v>1266</v>
      </c>
      <c r="B11639" s="8">
        <v>41201</v>
      </c>
      <c r="C11639" s="9">
        <v>16.25</v>
      </c>
      <c r="D11639" s="10">
        <v>80044</v>
      </c>
    </row>
    <row r="11640" spans="1:4" x14ac:dyDescent="0.35">
      <c r="A11640" s="7" t="s">
        <v>1266</v>
      </c>
      <c r="B11640" s="8">
        <v>41249</v>
      </c>
      <c r="C11640" s="9">
        <v>16.45</v>
      </c>
      <c r="D11640" s="10">
        <v>70003</v>
      </c>
    </row>
    <row r="11641" spans="1:4" x14ac:dyDescent="0.35">
      <c r="A11641" s="7" t="s">
        <v>1266</v>
      </c>
      <c r="B11641" s="8">
        <v>41249</v>
      </c>
      <c r="C11641" s="9">
        <v>61.35</v>
      </c>
      <c r="D11641" s="10">
        <v>70030</v>
      </c>
    </row>
    <row r="11642" spans="1:4" x14ac:dyDescent="0.35">
      <c r="A11642" s="7" t="s">
        <v>1266</v>
      </c>
      <c r="B11642" s="8">
        <v>41291</v>
      </c>
      <c r="C11642" s="9">
        <v>53.05</v>
      </c>
      <c r="D11642" s="10">
        <v>80003</v>
      </c>
    </row>
    <row r="11643" spans="1:4" x14ac:dyDescent="0.35">
      <c r="A11643" s="7" t="s">
        <v>1266</v>
      </c>
      <c r="B11643" s="8">
        <v>41291</v>
      </c>
      <c r="C11643" s="9">
        <v>29.6</v>
      </c>
      <c r="D11643" s="10">
        <v>80003</v>
      </c>
    </row>
    <row r="11644" spans="1:4" x14ac:dyDescent="0.35">
      <c r="A11644" s="7" t="s">
        <v>1266</v>
      </c>
      <c r="B11644" s="8">
        <v>41295</v>
      </c>
      <c r="C11644" s="9">
        <v>30.4</v>
      </c>
      <c r="D11644" s="10">
        <v>80066</v>
      </c>
    </row>
    <row r="11645" spans="1:4" x14ac:dyDescent="0.35">
      <c r="A11645" s="7" t="s">
        <v>1266</v>
      </c>
      <c r="B11645" s="8">
        <v>41312</v>
      </c>
      <c r="C11645" s="9">
        <v>44.35</v>
      </c>
      <c r="D11645" s="10">
        <v>80004</v>
      </c>
    </row>
    <row r="11646" spans="1:4" x14ac:dyDescent="0.35">
      <c r="A11646" s="7" t="s">
        <v>1266</v>
      </c>
      <c r="B11646" s="8">
        <v>41312</v>
      </c>
      <c r="C11646" s="9">
        <v>48.15</v>
      </c>
      <c r="D11646" s="10">
        <v>80004</v>
      </c>
    </row>
    <row r="11647" spans="1:4" x14ac:dyDescent="0.35">
      <c r="A11647" s="7" t="s">
        <v>1266</v>
      </c>
      <c r="B11647" s="8">
        <v>41317</v>
      </c>
      <c r="C11647" s="9">
        <v>24.7</v>
      </c>
      <c r="D11647" s="10">
        <v>80023</v>
      </c>
    </row>
    <row r="11648" spans="1:4" x14ac:dyDescent="0.35">
      <c r="A11648" s="7" t="s">
        <v>1266</v>
      </c>
      <c r="B11648" s="8">
        <v>41317</v>
      </c>
      <c r="C11648" s="9">
        <v>30.15</v>
      </c>
      <c r="D11648" s="10">
        <v>80023</v>
      </c>
    </row>
    <row r="11649" spans="1:4" x14ac:dyDescent="0.35">
      <c r="A11649" s="7" t="s">
        <v>1266</v>
      </c>
      <c r="B11649" s="8">
        <v>41320</v>
      </c>
      <c r="C11649" s="9">
        <v>92.9</v>
      </c>
      <c r="D11649" s="10">
        <v>80092</v>
      </c>
    </row>
    <row r="11650" spans="1:4" x14ac:dyDescent="0.35">
      <c r="A11650" s="7" t="s">
        <v>1266</v>
      </c>
      <c r="B11650" s="8">
        <v>41327</v>
      </c>
      <c r="C11650" s="9">
        <v>33</v>
      </c>
      <c r="D11650" s="10">
        <v>90004</v>
      </c>
    </row>
    <row r="11651" spans="1:4" x14ac:dyDescent="0.35">
      <c r="A11651" s="7" t="s">
        <v>1266</v>
      </c>
      <c r="B11651" s="8">
        <v>41334</v>
      </c>
      <c r="C11651" s="9">
        <v>45.65</v>
      </c>
      <c r="D11651" s="10">
        <v>30004</v>
      </c>
    </row>
    <row r="11652" spans="1:4" x14ac:dyDescent="0.35">
      <c r="A11652" s="7" t="s">
        <v>1266</v>
      </c>
      <c r="B11652" s="8">
        <v>41346</v>
      </c>
      <c r="C11652" s="9">
        <v>3.25</v>
      </c>
      <c r="D11652" s="10">
        <v>50122</v>
      </c>
    </row>
    <row r="11653" spans="1:4" x14ac:dyDescent="0.35">
      <c r="A11653" s="7" t="s">
        <v>1266</v>
      </c>
      <c r="B11653" s="8">
        <v>41366</v>
      </c>
      <c r="C11653" s="9">
        <v>6.5</v>
      </c>
      <c r="D11653" s="10">
        <v>50095</v>
      </c>
    </row>
    <row r="11654" spans="1:4" x14ac:dyDescent="0.35">
      <c r="A11654" s="7" t="s">
        <v>1266</v>
      </c>
      <c r="B11654" s="8">
        <v>41375</v>
      </c>
      <c r="C11654" s="9">
        <v>42.2</v>
      </c>
      <c r="D11654" s="10">
        <v>70033</v>
      </c>
    </row>
    <row r="11655" spans="1:4" x14ac:dyDescent="0.35">
      <c r="A11655" s="7" t="s">
        <v>1266</v>
      </c>
      <c r="B11655" s="8">
        <v>41376</v>
      </c>
      <c r="C11655" s="9">
        <v>5.25</v>
      </c>
      <c r="D11655" s="10">
        <v>50030</v>
      </c>
    </row>
    <row r="11656" spans="1:4" x14ac:dyDescent="0.35">
      <c r="A11656" s="7" t="s">
        <v>1266</v>
      </c>
      <c r="B11656" s="8">
        <v>41396</v>
      </c>
      <c r="C11656" s="9">
        <v>39.4</v>
      </c>
      <c r="D11656" s="10">
        <v>80008</v>
      </c>
    </row>
    <row r="11657" spans="1:4" x14ac:dyDescent="0.35">
      <c r="A11657" s="7" t="s">
        <v>1266</v>
      </c>
      <c r="B11657" s="8">
        <v>41411</v>
      </c>
      <c r="C11657" s="9">
        <v>15.2</v>
      </c>
      <c r="D11657" s="10">
        <v>50087</v>
      </c>
    </row>
    <row r="11658" spans="1:4" x14ac:dyDescent="0.35">
      <c r="A11658" s="7" t="s">
        <v>1266</v>
      </c>
      <c r="B11658" s="8">
        <v>41411</v>
      </c>
      <c r="C11658" s="9">
        <v>10</v>
      </c>
      <c r="D11658" s="10">
        <v>60017</v>
      </c>
    </row>
    <row r="11659" spans="1:4" x14ac:dyDescent="0.35">
      <c r="A11659" s="7" t="s">
        <v>1266</v>
      </c>
      <c r="B11659" s="8">
        <v>41418</v>
      </c>
      <c r="C11659" s="9">
        <v>31.45</v>
      </c>
      <c r="D11659" s="10">
        <v>90003</v>
      </c>
    </row>
    <row r="11660" spans="1:4" x14ac:dyDescent="0.35">
      <c r="A11660" s="7" t="s">
        <v>1266</v>
      </c>
      <c r="B11660" s="8">
        <v>41418</v>
      </c>
      <c r="C11660" s="9">
        <v>29.15</v>
      </c>
      <c r="D11660" s="10">
        <v>90003</v>
      </c>
    </row>
    <row r="11661" spans="1:4" x14ac:dyDescent="0.35">
      <c r="A11661" s="7" t="s">
        <v>1266</v>
      </c>
      <c r="B11661" s="8">
        <v>41418</v>
      </c>
      <c r="C11661" s="9">
        <v>29.65</v>
      </c>
      <c r="D11661" s="10">
        <v>90003</v>
      </c>
    </row>
    <row r="11662" spans="1:4" x14ac:dyDescent="0.35">
      <c r="A11662" s="7" t="s">
        <v>1266</v>
      </c>
      <c r="B11662" s="8">
        <v>41450</v>
      </c>
      <c r="C11662" s="9">
        <v>50.95</v>
      </c>
      <c r="D11662" s="10">
        <v>10078</v>
      </c>
    </row>
    <row r="11663" spans="1:4" x14ac:dyDescent="0.35">
      <c r="A11663" s="7" t="s">
        <v>1266</v>
      </c>
      <c r="B11663" s="8">
        <v>41473</v>
      </c>
      <c r="C11663" s="9">
        <v>32.4</v>
      </c>
      <c r="D11663" s="10">
        <v>10009</v>
      </c>
    </row>
    <row r="11664" spans="1:4" x14ac:dyDescent="0.35">
      <c r="A11664" s="7" t="s">
        <v>1266</v>
      </c>
      <c r="B11664" s="8">
        <v>41481</v>
      </c>
      <c r="C11664" s="9">
        <v>34.75</v>
      </c>
      <c r="D11664" s="10">
        <v>70021</v>
      </c>
    </row>
    <row r="11665" spans="1:4" x14ac:dyDescent="0.35">
      <c r="A11665" s="7" t="s">
        <v>1266</v>
      </c>
      <c r="B11665" s="8">
        <v>41487</v>
      </c>
      <c r="C11665" s="9">
        <v>34.65</v>
      </c>
      <c r="D11665" s="10">
        <v>80017</v>
      </c>
    </row>
    <row r="11666" spans="1:4" x14ac:dyDescent="0.35">
      <c r="A11666" s="7" t="s">
        <v>1266</v>
      </c>
      <c r="B11666" s="8">
        <v>41491</v>
      </c>
      <c r="C11666" s="9">
        <v>34</v>
      </c>
      <c r="D11666" s="10">
        <v>10017</v>
      </c>
    </row>
    <row r="11667" spans="1:4" x14ac:dyDescent="0.35">
      <c r="A11667" s="7" t="s">
        <v>1266</v>
      </c>
      <c r="B11667" s="8">
        <v>41488</v>
      </c>
      <c r="C11667" s="9">
        <v>31.45</v>
      </c>
      <c r="D11667" s="10">
        <v>90003</v>
      </c>
    </row>
    <row r="11668" spans="1:4" x14ac:dyDescent="0.35">
      <c r="A11668" s="7" t="s">
        <v>1266</v>
      </c>
      <c r="B11668" s="8">
        <v>41488</v>
      </c>
      <c r="C11668" s="9">
        <v>29.15</v>
      </c>
      <c r="D11668" s="10">
        <v>90003</v>
      </c>
    </row>
    <row r="11669" spans="1:4" x14ac:dyDescent="0.35">
      <c r="A11669" s="7" t="s">
        <v>1266</v>
      </c>
      <c r="B11669" s="8">
        <v>41488</v>
      </c>
      <c r="C11669" s="9">
        <v>29.65</v>
      </c>
      <c r="D11669" s="10">
        <v>90003</v>
      </c>
    </row>
    <row r="11670" spans="1:4" x14ac:dyDescent="0.35">
      <c r="A11670" s="7" t="s">
        <v>1266</v>
      </c>
      <c r="B11670" s="8">
        <v>41502</v>
      </c>
      <c r="C11670" s="9">
        <v>44.35</v>
      </c>
      <c r="D11670" s="10">
        <v>80004</v>
      </c>
    </row>
    <row r="11671" spans="1:4" x14ac:dyDescent="0.35">
      <c r="A11671" s="7" t="s">
        <v>1266</v>
      </c>
      <c r="B11671" s="8">
        <v>41502</v>
      </c>
      <c r="C11671" s="9">
        <v>48.15</v>
      </c>
      <c r="D11671" s="10">
        <v>80004</v>
      </c>
    </row>
    <row r="11672" spans="1:4" x14ac:dyDescent="0.35">
      <c r="A11672" s="7" t="s">
        <v>1266</v>
      </c>
      <c r="B11672" s="8">
        <v>41515</v>
      </c>
      <c r="C11672" s="9">
        <v>27.25</v>
      </c>
      <c r="D11672" s="10">
        <v>20006</v>
      </c>
    </row>
    <row r="11673" spans="1:4" x14ac:dyDescent="0.35">
      <c r="A11673" s="7" t="s">
        <v>1266</v>
      </c>
      <c r="B11673" s="8">
        <v>41533</v>
      </c>
      <c r="C11673" s="9">
        <v>31.45</v>
      </c>
      <c r="D11673" s="10">
        <v>90003</v>
      </c>
    </row>
    <row r="11674" spans="1:4" x14ac:dyDescent="0.35">
      <c r="A11674" s="7" t="s">
        <v>1266</v>
      </c>
      <c r="B11674" s="8">
        <v>41533</v>
      </c>
      <c r="C11674" s="9">
        <v>29.15</v>
      </c>
      <c r="D11674" s="10">
        <v>90003</v>
      </c>
    </row>
    <row r="11675" spans="1:4" x14ac:dyDescent="0.35">
      <c r="A11675" s="7" t="s">
        <v>1266</v>
      </c>
      <c r="B11675" s="8">
        <v>41533</v>
      </c>
      <c r="C11675" s="9">
        <v>29.65</v>
      </c>
      <c r="D11675" s="10">
        <v>90003</v>
      </c>
    </row>
    <row r="11676" spans="1:4" x14ac:dyDescent="0.35">
      <c r="A11676" s="7" t="s">
        <v>1266</v>
      </c>
      <c r="B11676" s="8">
        <v>41565</v>
      </c>
      <c r="C11676" s="9">
        <v>25.4</v>
      </c>
      <c r="D11676" s="10">
        <v>10033</v>
      </c>
    </row>
    <row r="11677" spans="1:4" x14ac:dyDescent="0.35">
      <c r="A11677" s="7" t="s">
        <v>1266</v>
      </c>
      <c r="B11677" s="8">
        <v>41577</v>
      </c>
      <c r="C11677" s="9">
        <v>5.5</v>
      </c>
      <c r="D11677" s="10">
        <v>50062</v>
      </c>
    </row>
    <row r="11678" spans="1:4" x14ac:dyDescent="0.35">
      <c r="A11678" s="7" t="s">
        <v>1267</v>
      </c>
      <c r="B11678" s="8">
        <v>41205</v>
      </c>
      <c r="C11678" s="9">
        <v>39.5</v>
      </c>
      <c r="D11678" s="10">
        <v>50025</v>
      </c>
    </row>
    <row r="11679" spans="1:4" x14ac:dyDescent="0.35">
      <c r="A11679" s="7" t="s">
        <v>1267</v>
      </c>
      <c r="B11679" s="8">
        <v>41205</v>
      </c>
      <c r="C11679" s="9">
        <v>22.5</v>
      </c>
      <c r="D11679" s="10">
        <v>50025</v>
      </c>
    </row>
    <row r="11680" spans="1:4" x14ac:dyDescent="0.35">
      <c r="A11680" s="7" t="s">
        <v>1267</v>
      </c>
      <c r="B11680" s="8">
        <v>41207</v>
      </c>
      <c r="C11680" s="9">
        <v>63.45</v>
      </c>
      <c r="D11680" s="10">
        <v>50018</v>
      </c>
    </row>
    <row r="11681" spans="1:4" x14ac:dyDescent="0.35">
      <c r="A11681" s="7" t="s">
        <v>1267</v>
      </c>
      <c r="B11681" s="8">
        <v>41207</v>
      </c>
      <c r="C11681" s="9">
        <v>10.5</v>
      </c>
      <c r="D11681" s="10">
        <v>50018</v>
      </c>
    </row>
    <row r="11682" spans="1:4" x14ac:dyDescent="0.35">
      <c r="A11682" s="7" t="s">
        <v>1267</v>
      </c>
      <c r="B11682" s="8">
        <v>41207</v>
      </c>
      <c r="C11682" s="9">
        <v>30.25</v>
      </c>
      <c r="D11682" s="10">
        <v>50018</v>
      </c>
    </row>
    <row r="11683" spans="1:4" x14ac:dyDescent="0.35">
      <c r="A11683" s="7" t="s">
        <v>1267</v>
      </c>
      <c r="B11683" s="8">
        <v>41207</v>
      </c>
      <c r="C11683" s="9">
        <v>17.5</v>
      </c>
      <c r="D11683" s="10">
        <v>50018</v>
      </c>
    </row>
    <row r="11684" spans="1:4" x14ac:dyDescent="0.35">
      <c r="A11684" s="7" t="s">
        <v>1267</v>
      </c>
      <c r="B11684" s="8">
        <v>41239</v>
      </c>
      <c r="C11684" s="9">
        <v>26.5</v>
      </c>
      <c r="D11684" s="10">
        <v>60002</v>
      </c>
    </row>
    <row r="11685" spans="1:4" x14ac:dyDescent="0.35">
      <c r="A11685" s="7" t="s">
        <v>1267</v>
      </c>
      <c r="B11685" s="8">
        <v>41239</v>
      </c>
      <c r="C11685" s="9">
        <v>33</v>
      </c>
      <c r="D11685" s="10">
        <v>60002</v>
      </c>
    </row>
    <row r="11686" spans="1:4" x14ac:dyDescent="0.35">
      <c r="A11686" s="7" t="s">
        <v>1267</v>
      </c>
      <c r="B11686" s="8">
        <v>41240</v>
      </c>
      <c r="C11686" s="9">
        <v>33.75</v>
      </c>
      <c r="D11686" s="10">
        <v>50034</v>
      </c>
    </row>
    <row r="11687" spans="1:4" x14ac:dyDescent="0.35">
      <c r="A11687" s="7" t="s">
        <v>1267</v>
      </c>
      <c r="B11687" s="8">
        <v>41240</v>
      </c>
      <c r="C11687" s="9">
        <v>27.75</v>
      </c>
      <c r="D11687" s="10">
        <v>50034</v>
      </c>
    </row>
    <row r="11688" spans="1:4" x14ac:dyDescent="0.35">
      <c r="A11688" s="7" t="s">
        <v>1267</v>
      </c>
      <c r="B11688" s="8">
        <v>41240</v>
      </c>
      <c r="C11688" s="9">
        <v>42</v>
      </c>
      <c r="D11688" s="10">
        <v>50034</v>
      </c>
    </row>
    <row r="11689" spans="1:4" x14ac:dyDescent="0.35">
      <c r="A11689" s="7" t="s">
        <v>1267</v>
      </c>
      <c r="B11689" s="8">
        <v>41214</v>
      </c>
      <c r="C11689" s="9">
        <v>26.75</v>
      </c>
      <c r="D11689" s="10">
        <v>50031</v>
      </c>
    </row>
    <row r="11690" spans="1:4" x14ac:dyDescent="0.35">
      <c r="A11690" s="7" t="s">
        <v>1267</v>
      </c>
      <c r="B11690" s="8">
        <v>41214</v>
      </c>
      <c r="C11690" s="9">
        <v>32.5</v>
      </c>
      <c r="D11690" s="10">
        <v>50031</v>
      </c>
    </row>
    <row r="11691" spans="1:4" x14ac:dyDescent="0.35">
      <c r="A11691" s="7" t="s">
        <v>1267</v>
      </c>
      <c r="B11691" s="8">
        <v>41242</v>
      </c>
      <c r="C11691" s="9">
        <v>33</v>
      </c>
      <c r="D11691" s="10">
        <v>50035</v>
      </c>
    </row>
    <row r="11692" spans="1:4" x14ac:dyDescent="0.35">
      <c r="A11692" s="7" t="s">
        <v>1267</v>
      </c>
      <c r="B11692" s="8">
        <v>41218</v>
      </c>
      <c r="C11692" s="9">
        <v>21.25</v>
      </c>
      <c r="D11692" s="10">
        <v>50040</v>
      </c>
    </row>
    <row r="11693" spans="1:4" x14ac:dyDescent="0.35">
      <c r="A11693" s="7" t="s">
        <v>1267</v>
      </c>
      <c r="B11693" s="8">
        <v>41219</v>
      </c>
      <c r="C11693" s="9">
        <v>21.5</v>
      </c>
      <c r="D11693" s="10">
        <v>60010</v>
      </c>
    </row>
    <row r="11694" spans="1:4" x14ac:dyDescent="0.35">
      <c r="A11694" s="7" t="s">
        <v>1267</v>
      </c>
      <c r="B11694" s="8">
        <v>41219</v>
      </c>
      <c r="C11694" s="9">
        <v>39.75</v>
      </c>
      <c r="D11694" s="10">
        <v>60010</v>
      </c>
    </row>
    <row r="11695" spans="1:4" x14ac:dyDescent="0.35">
      <c r="A11695" s="7" t="s">
        <v>1267</v>
      </c>
      <c r="B11695" s="8">
        <v>41219</v>
      </c>
      <c r="C11695" s="9">
        <v>9.9499999999999993</v>
      </c>
      <c r="D11695" s="10">
        <v>50037</v>
      </c>
    </row>
    <row r="11696" spans="1:4" x14ac:dyDescent="0.35">
      <c r="A11696" s="7" t="s">
        <v>1267</v>
      </c>
      <c r="B11696" s="8">
        <v>41219</v>
      </c>
      <c r="C11696" s="9">
        <v>38.5</v>
      </c>
      <c r="D11696" s="10">
        <v>50037</v>
      </c>
    </row>
    <row r="11697" spans="1:4" x14ac:dyDescent="0.35">
      <c r="A11697" s="7" t="s">
        <v>1267</v>
      </c>
      <c r="B11697" s="8">
        <v>41219</v>
      </c>
      <c r="C11697" s="9">
        <v>38.25</v>
      </c>
      <c r="D11697" s="10">
        <v>50037</v>
      </c>
    </row>
    <row r="11698" spans="1:4" x14ac:dyDescent="0.35">
      <c r="A11698" s="7" t="s">
        <v>1267</v>
      </c>
      <c r="B11698" s="8">
        <v>41221</v>
      </c>
      <c r="C11698" s="9">
        <v>22</v>
      </c>
      <c r="D11698" s="10">
        <v>50071</v>
      </c>
    </row>
    <row r="11699" spans="1:4" x14ac:dyDescent="0.35">
      <c r="A11699" s="7" t="s">
        <v>1267</v>
      </c>
      <c r="B11699" s="8">
        <v>41228</v>
      </c>
      <c r="C11699" s="9">
        <v>24.25</v>
      </c>
      <c r="D11699" s="10">
        <v>50061</v>
      </c>
    </row>
    <row r="11700" spans="1:4" x14ac:dyDescent="0.35">
      <c r="A11700" s="7" t="s">
        <v>1267</v>
      </c>
      <c r="B11700" s="8">
        <v>41232</v>
      </c>
      <c r="C11700" s="9">
        <v>63.45</v>
      </c>
      <c r="D11700" s="10">
        <v>50018</v>
      </c>
    </row>
    <row r="11701" spans="1:4" x14ac:dyDescent="0.35">
      <c r="A11701" s="7" t="s">
        <v>1267</v>
      </c>
      <c r="B11701" s="8">
        <v>41232</v>
      </c>
      <c r="C11701" s="9">
        <v>10.5</v>
      </c>
      <c r="D11701" s="10">
        <v>50018</v>
      </c>
    </row>
    <row r="11702" spans="1:4" x14ac:dyDescent="0.35">
      <c r="A11702" s="7" t="s">
        <v>1267</v>
      </c>
      <c r="B11702" s="8">
        <v>41232</v>
      </c>
      <c r="C11702" s="9">
        <v>30.25</v>
      </c>
      <c r="D11702" s="10">
        <v>50018</v>
      </c>
    </row>
    <row r="11703" spans="1:4" x14ac:dyDescent="0.35">
      <c r="A11703" s="7" t="s">
        <v>1267</v>
      </c>
      <c r="B11703" s="8">
        <v>41232</v>
      </c>
      <c r="C11703" s="9">
        <v>17.5</v>
      </c>
      <c r="D11703" s="10">
        <v>50018</v>
      </c>
    </row>
    <row r="11704" spans="1:4" x14ac:dyDescent="0.35">
      <c r="A11704" s="7" t="s">
        <v>1267</v>
      </c>
      <c r="B11704" s="8">
        <v>41233</v>
      </c>
      <c r="C11704" s="9">
        <v>21.75</v>
      </c>
      <c r="D11704" s="10">
        <v>50020</v>
      </c>
    </row>
    <row r="11705" spans="1:4" x14ac:dyDescent="0.35">
      <c r="A11705" s="7" t="s">
        <v>1267</v>
      </c>
      <c r="B11705" s="8">
        <v>41233</v>
      </c>
      <c r="C11705" s="9">
        <v>33.75</v>
      </c>
      <c r="D11705" s="10">
        <v>50020</v>
      </c>
    </row>
    <row r="11706" spans="1:4" x14ac:dyDescent="0.35">
      <c r="A11706" s="7" t="s">
        <v>1267</v>
      </c>
      <c r="B11706" s="8">
        <v>41233</v>
      </c>
      <c r="C11706" s="9">
        <v>43.9</v>
      </c>
      <c r="D11706" s="10">
        <v>50020</v>
      </c>
    </row>
    <row r="11707" spans="1:4" x14ac:dyDescent="0.35">
      <c r="A11707" s="7" t="s">
        <v>1267</v>
      </c>
      <c r="B11707" s="8">
        <v>41204</v>
      </c>
      <c r="C11707" s="9">
        <v>28.5</v>
      </c>
      <c r="D11707" s="10">
        <v>50005</v>
      </c>
    </row>
    <row r="11708" spans="1:4" x14ac:dyDescent="0.35">
      <c r="A11708" s="7" t="s">
        <v>1267</v>
      </c>
      <c r="B11708" s="8">
        <v>41247</v>
      </c>
      <c r="C11708" s="9">
        <v>20</v>
      </c>
      <c r="D11708" s="10">
        <v>50066</v>
      </c>
    </row>
    <row r="11709" spans="1:4" x14ac:dyDescent="0.35">
      <c r="A11709" s="7" t="s">
        <v>1267</v>
      </c>
      <c r="B11709" s="8">
        <v>41249</v>
      </c>
      <c r="C11709" s="9">
        <v>29</v>
      </c>
      <c r="D11709" s="10">
        <v>50011</v>
      </c>
    </row>
    <row r="11710" spans="1:4" x14ac:dyDescent="0.35">
      <c r="A11710" s="7" t="s">
        <v>1267</v>
      </c>
      <c r="B11710" s="8">
        <v>41249</v>
      </c>
      <c r="C11710" s="9">
        <v>42.45</v>
      </c>
      <c r="D11710" s="10">
        <v>50011</v>
      </c>
    </row>
    <row r="11711" spans="1:4" x14ac:dyDescent="0.35">
      <c r="A11711" s="7" t="s">
        <v>1267</v>
      </c>
      <c r="B11711" s="8">
        <v>41249</v>
      </c>
      <c r="C11711" s="9">
        <v>74.25</v>
      </c>
      <c r="D11711" s="10">
        <v>50011</v>
      </c>
    </row>
    <row r="11712" spans="1:4" x14ac:dyDescent="0.35">
      <c r="A11712" s="7" t="s">
        <v>1267</v>
      </c>
      <c r="B11712" s="8">
        <v>41249</v>
      </c>
      <c r="C11712" s="9">
        <v>26.5</v>
      </c>
      <c r="D11712" s="10">
        <v>50011</v>
      </c>
    </row>
    <row r="11713" spans="1:4" x14ac:dyDescent="0.35">
      <c r="A11713" s="7" t="s">
        <v>1267</v>
      </c>
      <c r="B11713" s="8">
        <v>41249</v>
      </c>
      <c r="C11713" s="9">
        <v>35.75</v>
      </c>
      <c r="D11713" s="10">
        <v>50011</v>
      </c>
    </row>
    <row r="11714" spans="1:4" x14ac:dyDescent="0.35">
      <c r="A11714" s="7" t="s">
        <v>1267</v>
      </c>
      <c r="B11714" s="8">
        <v>41249</v>
      </c>
      <c r="C11714" s="9">
        <v>25</v>
      </c>
      <c r="D11714" s="10">
        <v>50011</v>
      </c>
    </row>
    <row r="11715" spans="1:4" x14ac:dyDescent="0.35">
      <c r="A11715" s="7" t="s">
        <v>1267</v>
      </c>
      <c r="B11715" s="8">
        <v>41254</v>
      </c>
      <c r="C11715" s="9">
        <v>29</v>
      </c>
      <c r="D11715" s="10">
        <v>50011</v>
      </c>
    </row>
    <row r="11716" spans="1:4" x14ac:dyDescent="0.35">
      <c r="A11716" s="7" t="s">
        <v>1267</v>
      </c>
      <c r="B11716" s="8">
        <v>41254</v>
      </c>
      <c r="C11716" s="9">
        <v>42.45</v>
      </c>
      <c r="D11716" s="10">
        <v>50011</v>
      </c>
    </row>
    <row r="11717" spans="1:4" x14ac:dyDescent="0.35">
      <c r="A11717" s="7" t="s">
        <v>1267</v>
      </c>
      <c r="B11717" s="8">
        <v>41254</v>
      </c>
      <c r="C11717" s="9">
        <v>74.25</v>
      </c>
      <c r="D11717" s="10">
        <v>50011</v>
      </c>
    </row>
    <row r="11718" spans="1:4" x14ac:dyDescent="0.35">
      <c r="A11718" s="7" t="s">
        <v>1267</v>
      </c>
      <c r="B11718" s="8">
        <v>41254</v>
      </c>
      <c r="C11718" s="9">
        <v>26.5</v>
      </c>
      <c r="D11718" s="10">
        <v>50011</v>
      </c>
    </row>
    <row r="11719" spans="1:4" x14ac:dyDescent="0.35">
      <c r="A11719" s="7" t="s">
        <v>1267</v>
      </c>
      <c r="B11719" s="8">
        <v>41254</v>
      </c>
      <c r="C11719" s="9">
        <v>35.75</v>
      </c>
      <c r="D11719" s="10">
        <v>50011</v>
      </c>
    </row>
    <row r="11720" spans="1:4" x14ac:dyDescent="0.35">
      <c r="A11720" s="7" t="s">
        <v>1267</v>
      </c>
      <c r="B11720" s="8">
        <v>41254</v>
      </c>
      <c r="C11720" s="9">
        <v>25</v>
      </c>
      <c r="D11720" s="10">
        <v>50011</v>
      </c>
    </row>
    <row r="11721" spans="1:4" x14ac:dyDescent="0.35">
      <c r="A11721" s="7" t="s">
        <v>1267</v>
      </c>
      <c r="B11721" s="8">
        <v>41256</v>
      </c>
      <c r="C11721" s="9">
        <v>11.75</v>
      </c>
      <c r="D11721" s="10">
        <v>50053</v>
      </c>
    </row>
    <row r="11722" spans="1:4" x14ac:dyDescent="0.35">
      <c r="A11722" s="7" t="s">
        <v>1267</v>
      </c>
      <c r="B11722" s="8">
        <v>41256</v>
      </c>
      <c r="C11722" s="9">
        <v>0</v>
      </c>
      <c r="D11722" s="10">
        <v>50053</v>
      </c>
    </row>
    <row r="11723" spans="1:4" x14ac:dyDescent="0.35">
      <c r="A11723" s="7" t="s">
        <v>1267</v>
      </c>
      <c r="B11723" s="8">
        <v>41256</v>
      </c>
      <c r="C11723" s="9">
        <v>32</v>
      </c>
      <c r="D11723" s="10">
        <v>50053</v>
      </c>
    </row>
    <row r="11724" spans="1:4" x14ac:dyDescent="0.35">
      <c r="A11724" s="7" t="s">
        <v>1267</v>
      </c>
      <c r="B11724" s="8">
        <v>41253</v>
      </c>
      <c r="C11724" s="9">
        <v>23.75</v>
      </c>
      <c r="D11724" s="10">
        <v>50009</v>
      </c>
    </row>
    <row r="11725" spans="1:4" x14ac:dyDescent="0.35">
      <c r="A11725" s="7" t="s">
        <v>1267</v>
      </c>
      <c r="B11725" s="8">
        <v>41253</v>
      </c>
      <c r="C11725" s="9">
        <v>70.2</v>
      </c>
      <c r="D11725" s="10">
        <v>50009</v>
      </c>
    </row>
    <row r="11726" spans="1:4" x14ac:dyDescent="0.35">
      <c r="A11726" s="7" t="s">
        <v>1267</v>
      </c>
      <c r="B11726" s="8">
        <v>41253</v>
      </c>
      <c r="C11726" s="9">
        <v>83.45</v>
      </c>
      <c r="D11726" s="10">
        <v>50009</v>
      </c>
    </row>
    <row r="11727" spans="1:4" x14ac:dyDescent="0.35">
      <c r="A11727" s="7" t="s">
        <v>1267</v>
      </c>
      <c r="B11727" s="8">
        <v>41253</v>
      </c>
      <c r="C11727" s="9">
        <v>29</v>
      </c>
      <c r="D11727" s="10">
        <v>50009</v>
      </c>
    </row>
    <row r="11728" spans="1:4" x14ac:dyDescent="0.35">
      <c r="A11728" s="7" t="s">
        <v>1267</v>
      </c>
      <c r="B11728" s="8">
        <v>41260</v>
      </c>
      <c r="C11728" s="9">
        <v>55.7</v>
      </c>
      <c r="D11728" s="10">
        <v>50012</v>
      </c>
    </row>
    <row r="11729" spans="1:4" x14ac:dyDescent="0.35">
      <c r="A11729" s="7" t="s">
        <v>1267</v>
      </c>
      <c r="B11729" s="8">
        <v>41260</v>
      </c>
      <c r="C11729" s="9">
        <v>44.5</v>
      </c>
      <c r="D11729" s="10">
        <v>50012</v>
      </c>
    </row>
    <row r="11730" spans="1:4" x14ac:dyDescent="0.35">
      <c r="A11730" s="7" t="s">
        <v>1267</v>
      </c>
      <c r="B11730" s="8">
        <v>41260</v>
      </c>
      <c r="C11730" s="9">
        <v>30.25</v>
      </c>
      <c r="D11730" s="10">
        <v>50012</v>
      </c>
    </row>
    <row r="11731" spans="1:4" x14ac:dyDescent="0.35">
      <c r="A11731" s="7" t="s">
        <v>1267</v>
      </c>
      <c r="B11731" s="8">
        <v>41260</v>
      </c>
      <c r="C11731" s="9">
        <v>25</v>
      </c>
      <c r="D11731" s="10">
        <v>50012</v>
      </c>
    </row>
    <row r="11732" spans="1:4" x14ac:dyDescent="0.35">
      <c r="A11732" s="7" t="s">
        <v>1267</v>
      </c>
      <c r="B11732" s="8">
        <v>41257</v>
      </c>
      <c r="C11732" s="9">
        <v>20.45</v>
      </c>
      <c r="D11732" s="10">
        <v>50013</v>
      </c>
    </row>
    <row r="11733" spans="1:4" x14ac:dyDescent="0.35">
      <c r="A11733" s="7" t="s">
        <v>1267</v>
      </c>
      <c r="B11733" s="8">
        <v>41257</v>
      </c>
      <c r="C11733" s="9">
        <v>38.700000000000003</v>
      </c>
      <c r="D11733" s="10">
        <v>50013</v>
      </c>
    </row>
    <row r="11734" spans="1:4" x14ac:dyDescent="0.35">
      <c r="A11734" s="7" t="s">
        <v>1267</v>
      </c>
      <c r="B11734" s="8">
        <v>41257</v>
      </c>
      <c r="C11734" s="9">
        <v>8</v>
      </c>
      <c r="D11734" s="10">
        <v>50013</v>
      </c>
    </row>
    <row r="11735" spans="1:4" x14ac:dyDescent="0.35">
      <c r="A11735" s="7" t="s">
        <v>1267</v>
      </c>
      <c r="B11735" s="8">
        <v>41270</v>
      </c>
      <c r="C11735" s="9">
        <v>20.45</v>
      </c>
      <c r="D11735" s="10">
        <v>50013</v>
      </c>
    </row>
    <row r="11736" spans="1:4" x14ac:dyDescent="0.35">
      <c r="A11736" s="7" t="s">
        <v>1267</v>
      </c>
      <c r="B11736" s="8">
        <v>41270</v>
      </c>
      <c r="C11736" s="9">
        <v>38.700000000000003</v>
      </c>
      <c r="D11736" s="10">
        <v>50013</v>
      </c>
    </row>
    <row r="11737" spans="1:4" x14ac:dyDescent="0.35">
      <c r="A11737" s="7" t="s">
        <v>1267</v>
      </c>
      <c r="B11737" s="8">
        <v>41270</v>
      </c>
      <c r="C11737" s="9">
        <v>8</v>
      </c>
      <c r="D11737" s="10">
        <v>50013</v>
      </c>
    </row>
    <row r="11738" spans="1:4" x14ac:dyDescent="0.35">
      <c r="A11738" s="7" t="s">
        <v>1267</v>
      </c>
      <c r="B11738" s="8">
        <v>41277</v>
      </c>
      <c r="C11738" s="9">
        <v>21.75</v>
      </c>
      <c r="D11738" s="10">
        <v>50020</v>
      </c>
    </row>
    <row r="11739" spans="1:4" x14ac:dyDescent="0.35">
      <c r="A11739" s="7" t="s">
        <v>1267</v>
      </c>
      <c r="B11739" s="8">
        <v>41277</v>
      </c>
      <c r="C11739" s="9">
        <v>33.75</v>
      </c>
      <c r="D11739" s="10">
        <v>50020</v>
      </c>
    </row>
    <row r="11740" spans="1:4" x14ac:dyDescent="0.35">
      <c r="A11740" s="7" t="s">
        <v>1267</v>
      </c>
      <c r="B11740" s="8">
        <v>41277</v>
      </c>
      <c r="C11740" s="9">
        <v>43.9</v>
      </c>
      <c r="D11740" s="10">
        <v>50020</v>
      </c>
    </row>
    <row r="11741" spans="1:4" x14ac:dyDescent="0.35">
      <c r="A11741" s="7" t="s">
        <v>1267</v>
      </c>
      <c r="B11741" s="8">
        <v>41276</v>
      </c>
      <c r="C11741" s="9">
        <v>29</v>
      </c>
      <c r="D11741" s="10">
        <v>50011</v>
      </c>
    </row>
    <row r="11742" spans="1:4" x14ac:dyDescent="0.35">
      <c r="A11742" s="7" t="s">
        <v>1267</v>
      </c>
      <c r="B11742" s="8">
        <v>41276</v>
      </c>
      <c r="C11742" s="9">
        <v>42.45</v>
      </c>
      <c r="D11742" s="10">
        <v>50011</v>
      </c>
    </row>
    <row r="11743" spans="1:4" x14ac:dyDescent="0.35">
      <c r="A11743" s="7" t="s">
        <v>1267</v>
      </c>
      <c r="B11743" s="8">
        <v>41276</v>
      </c>
      <c r="C11743" s="9">
        <v>74.25</v>
      </c>
      <c r="D11743" s="10">
        <v>50011</v>
      </c>
    </row>
    <row r="11744" spans="1:4" x14ac:dyDescent="0.35">
      <c r="A11744" s="7" t="s">
        <v>1267</v>
      </c>
      <c r="B11744" s="8">
        <v>41276</v>
      </c>
      <c r="C11744" s="9">
        <v>26.5</v>
      </c>
      <c r="D11744" s="10">
        <v>50011</v>
      </c>
    </row>
    <row r="11745" spans="1:4" x14ac:dyDescent="0.35">
      <c r="A11745" s="7" t="s">
        <v>1267</v>
      </c>
      <c r="B11745" s="8">
        <v>41276</v>
      </c>
      <c r="C11745" s="9">
        <v>35.75</v>
      </c>
      <c r="D11745" s="10">
        <v>50011</v>
      </c>
    </row>
    <row r="11746" spans="1:4" x14ac:dyDescent="0.35">
      <c r="A11746" s="7" t="s">
        <v>1267</v>
      </c>
      <c r="B11746" s="8">
        <v>41276</v>
      </c>
      <c r="C11746" s="9">
        <v>25</v>
      </c>
      <c r="D11746" s="10">
        <v>50011</v>
      </c>
    </row>
    <row r="11747" spans="1:4" x14ac:dyDescent="0.35">
      <c r="A11747" s="7" t="s">
        <v>1267</v>
      </c>
      <c r="B11747" s="8">
        <v>41278</v>
      </c>
      <c r="C11747" s="9">
        <v>51.2</v>
      </c>
      <c r="D11747" s="10">
        <v>50036</v>
      </c>
    </row>
    <row r="11748" spans="1:4" x14ac:dyDescent="0.35">
      <c r="A11748" s="7" t="s">
        <v>1267</v>
      </c>
      <c r="B11748" s="8">
        <v>41281</v>
      </c>
      <c r="C11748" s="9">
        <v>29.45</v>
      </c>
      <c r="D11748" s="10">
        <v>50019</v>
      </c>
    </row>
    <row r="11749" spans="1:4" x14ac:dyDescent="0.35">
      <c r="A11749" s="7" t="s">
        <v>1267</v>
      </c>
      <c r="B11749" s="8">
        <v>41281</v>
      </c>
      <c r="C11749" s="9">
        <v>10.5</v>
      </c>
      <c r="D11749" s="10">
        <v>50019</v>
      </c>
    </row>
    <row r="11750" spans="1:4" x14ac:dyDescent="0.35">
      <c r="A11750" s="7" t="s">
        <v>1267</v>
      </c>
      <c r="B11750" s="8">
        <v>41281</v>
      </c>
      <c r="C11750" s="9">
        <v>54.25</v>
      </c>
      <c r="D11750" s="10">
        <v>50019</v>
      </c>
    </row>
    <row r="11751" spans="1:4" x14ac:dyDescent="0.35">
      <c r="A11751" s="7" t="s">
        <v>1267</v>
      </c>
      <c r="B11751" s="8">
        <v>41281</v>
      </c>
      <c r="C11751" s="9">
        <v>36.75</v>
      </c>
      <c r="D11751" s="10">
        <v>50019</v>
      </c>
    </row>
    <row r="11752" spans="1:4" x14ac:dyDescent="0.35">
      <c r="A11752" s="7" t="s">
        <v>1267</v>
      </c>
      <c r="B11752" s="8">
        <v>41282</v>
      </c>
      <c r="C11752" s="9">
        <v>31.75</v>
      </c>
      <c r="D11752" s="10">
        <v>50023</v>
      </c>
    </row>
    <row r="11753" spans="1:4" x14ac:dyDescent="0.35">
      <c r="A11753" s="7" t="s">
        <v>1267</v>
      </c>
      <c r="B11753" s="8">
        <v>41282</v>
      </c>
      <c r="C11753" s="9">
        <v>29</v>
      </c>
      <c r="D11753" s="10">
        <v>50023</v>
      </c>
    </row>
    <row r="11754" spans="1:4" x14ac:dyDescent="0.35">
      <c r="A11754" s="7" t="s">
        <v>1267</v>
      </c>
      <c r="B11754" s="8">
        <v>41284</v>
      </c>
      <c r="C11754" s="9">
        <v>55.7</v>
      </c>
      <c r="D11754" s="10">
        <v>50012</v>
      </c>
    </row>
    <row r="11755" spans="1:4" x14ac:dyDescent="0.35">
      <c r="A11755" s="7" t="s">
        <v>1267</v>
      </c>
      <c r="B11755" s="8">
        <v>41284</v>
      </c>
      <c r="C11755" s="9">
        <v>44.5</v>
      </c>
      <c r="D11755" s="10">
        <v>50012</v>
      </c>
    </row>
    <row r="11756" spans="1:4" x14ac:dyDescent="0.35">
      <c r="A11756" s="7" t="s">
        <v>1267</v>
      </c>
      <c r="B11756" s="8">
        <v>41284</v>
      </c>
      <c r="C11756" s="9">
        <v>30.25</v>
      </c>
      <c r="D11756" s="10">
        <v>50012</v>
      </c>
    </row>
    <row r="11757" spans="1:4" x14ac:dyDescent="0.35">
      <c r="A11757" s="7" t="s">
        <v>1267</v>
      </c>
      <c r="B11757" s="8">
        <v>41284</v>
      </c>
      <c r="C11757" s="9">
        <v>25</v>
      </c>
      <c r="D11757" s="10">
        <v>50012</v>
      </c>
    </row>
    <row r="11758" spans="1:4" x14ac:dyDescent="0.35">
      <c r="A11758" s="7" t="s">
        <v>1267</v>
      </c>
      <c r="B11758" s="8">
        <v>41288</v>
      </c>
      <c r="C11758" s="9">
        <v>30.25</v>
      </c>
      <c r="D11758" s="10">
        <v>60005</v>
      </c>
    </row>
    <row r="11759" spans="1:4" x14ac:dyDescent="0.35">
      <c r="A11759" s="7" t="s">
        <v>1267</v>
      </c>
      <c r="B11759" s="8">
        <v>41291</v>
      </c>
      <c r="C11759" s="9">
        <v>22.5</v>
      </c>
      <c r="D11759" s="10">
        <v>50069</v>
      </c>
    </row>
    <row r="11760" spans="1:4" x14ac:dyDescent="0.35">
      <c r="A11760" s="7" t="s">
        <v>1267</v>
      </c>
      <c r="B11760" s="8">
        <v>41296</v>
      </c>
      <c r="C11760" s="9">
        <v>31.5</v>
      </c>
      <c r="D11760" s="10">
        <v>60013</v>
      </c>
    </row>
    <row r="11761" spans="1:4" x14ac:dyDescent="0.35">
      <c r="A11761" s="7" t="s">
        <v>1267</v>
      </c>
      <c r="B11761" s="8">
        <v>41296</v>
      </c>
      <c r="C11761" s="9">
        <v>41.5</v>
      </c>
      <c r="D11761" s="10">
        <v>60013</v>
      </c>
    </row>
    <row r="11762" spans="1:4" x14ac:dyDescent="0.35">
      <c r="A11762" s="7" t="s">
        <v>1267</v>
      </c>
      <c r="B11762" s="8">
        <v>41316</v>
      </c>
      <c r="C11762" s="9">
        <v>29.5</v>
      </c>
      <c r="D11762" s="10">
        <v>50015</v>
      </c>
    </row>
    <row r="11763" spans="1:4" x14ac:dyDescent="0.35">
      <c r="A11763" s="7" t="s">
        <v>1267</v>
      </c>
      <c r="B11763" s="8">
        <v>41316</v>
      </c>
      <c r="C11763" s="9">
        <v>49</v>
      </c>
      <c r="D11763" s="10">
        <v>50015</v>
      </c>
    </row>
    <row r="11764" spans="1:4" x14ac:dyDescent="0.35">
      <c r="A11764" s="7" t="s">
        <v>1267</v>
      </c>
      <c r="B11764" s="8">
        <v>41316</v>
      </c>
      <c r="C11764" s="9">
        <v>27</v>
      </c>
      <c r="D11764" s="10">
        <v>50015</v>
      </c>
    </row>
    <row r="11765" spans="1:4" x14ac:dyDescent="0.35">
      <c r="A11765" s="7" t="s">
        <v>1267</v>
      </c>
      <c r="B11765" s="8">
        <v>41316</v>
      </c>
      <c r="C11765" s="9">
        <v>52.75</v>
      </c>
      <c r="D11765" s="10">
        <v>50015</v>
      </c>
    </row>
    <row r="11766" spans="1:4" x14ac:dyDescent="0.35">
      <c r="A11766" s="7" t="s">
        <v>1267</v>
      </c>
      <c r="B11766" s="8">
        <v>41316</v>
      </c>
      <c r="C11766" s="9">
        <v>63.25</v>
      </c>
      <c r="D11766" s="10">
        <v>50015</v>
      </c>
    </row>
    <row r="11767" spans="1:4" x14ac:dyDescent="0.35">
      <c r="A11767" s="7" t="s">
        <v>1267</v>
      </c>
      <c r="B11767" s="8">
        <v>41310</v>
      </c>
      <c r="C11767" s="9">
        <v>29</v>
      </c>
      <c r="D11767" s="10">
        <v>50011</v>
      </c>
    </row>
    <row r="11768" spans="1:4" x14ac:dyDescent="0.35">
      <c r="A11768" s="7" t="s">
        <v>1267</v>
      </c>
      <c r="B11768" s="8">
        <v>41310</v>
      </c>
      <c r="C11768" s="9">
        <v>42.45</v>
      </c>
      <c r="D11768" s="10">
        <v>50011</v>
      </c>
    </row>
    <row r="11769" spans="1:4" x14ac:dyDescent="0.35">
      <c r="A11769" s="7" t="s">
        <v>1267</v>
      </c>
      <c r="B11769" s="8">
        <v>41310</v>
      </c>
      <c r="C11769" s="9">
        <v>74.25</v>
      </c>
      <c r="D11769" s="10">
        <v>50011</v>
      </c>
    </row>
    <row r="11770" spans="1:4" x14ac:dyDescent="0.35">
      <c r="A11770" s="7" t="s">
        <v>1267</v>
      </c>
      <c r="B11770" s="8">
        <v>41310</v>
      </c>
      <c r="C11770" s="9">
        <v>26.5</v>
      </c>
      <c r="D11770" s="10">
        <v>50011</v>
      </c>
    </row>
    <row r="11771" spans="1:4" x14ac:dyDescent="0.35">
      <c r="A11771" s="7" t="s">
        <v>1267</v>
      </c>
      <c r="B11771" s="8">
        <v>41310</v>
      </c>
      <c r="C11771" s="9">
        <v>35.75</v>
      </c>
      <c r="D11771" s="10">
        <v>50011</v>
      </c>
    </row>
    <row r="11772" spans="1:4" x14ac:dyDescent="0.35">
      <c r="A11772" s="7" t="s">
        <v>1267</v>
      </c>
      <c r="B11772" s="8">
        <v>41310</v>
      </c>
      <c r="C11772" s="9">
        <v>25</v>
      </c>
      <c r="D11772" s="10">
        <v>50011</v>
      </c>
    </row>
    <row r="11773" spans="1:4" x14ac:dyDescent="0.35">
      <c r="A11773" s="7" t="s">
        <v>1267</v>
      </c>
      <c r="B11773" s="8">
        <v>41319</v>
      </c>
      <c r="C11773" s="9">
        <v>31.5</v>
      </c>
      <c r="D11773" s="10">
        <v>50057</v>
      </c>
    </row>
    <row r="11774" spans="1:4" x14ac:dyDescent="0.35">
      <c r="A11774" s="7" t="s">
        <v>1267</v>
      </c>
      <c r="B11774" s="8">
        <v>41324</v>
      </c>
      <c r="C11774" s="9">
        <v>36.75</v>
      </c>
      <c r="D11774" s="10">
        <v>50026</v>
      </c>
    </row>
    <row r="11775" spans="1:4" x14ac:dyDescent="0.35">
      <c r="A11775" s="7" t="s">
        <v>1267</v>
      </c>
      <c r="B11775" s="8">
        <v>41326</v>
      </c>
      <c r="C11775" s="9">
        <v>21.5</v>
      </c>
      <c r="D11775" s="10">
        <v>60010</v>
      </c>
    </row>
    <row r="11776" spans="1:4" x14ac:dyDescent="0.35">
      <c r="A11776" s="7" t="s">
        <v>1267</v>
      </c>
      <c r="B11776" s="8">
        <v>41326</v>
      </c>
      <c r="C11776" s="9">
        <v>39.75</v>
      </c>
      <c r="D11776" s="10">
        <v>60010</v>
      </c>
    </row>
    <row r="11777" spans="1:4" x14ac:dyDescent="0.35">
      <c r="A11777" s="7" t="s">
        <v>1267</v>
      </c>
      <c r="B11777" s="8">
        <v>41330</v>
      </c>
      <c r="C11777" s="9">
        <v>29</v>
      </c>
      <c r="D11777" s="10">
        <v>50004</v>
      </c>
    </row>
    <row r="11778" spans="1:4" x14ac:dyDescent="0.35">
      <c r="A11778" s="7" t="s">
        <v>1267</v>
      </c>
      <c r="B11778" s="8">
        <v>41330</v>
      </c>
      <c r="C11778" s="9">
        <v>30.25</v>
      </c>
      <c r="D11778" s="10">
        <v>50004</v>
      </c>
    </row>
    <row r="11779" spans="1:4" x14ac:dyDescent="0.35">
      <c r="A11779" s="7" t="s">
        <v>1267</v>
      </c>
      <c r="B11779" s="8">
        <v>41334</v>
      </c>
      <c r="C11779" s="9">
        <v>19.75</v>
      </c>
      <c r="D11779" s="10">
        <v>50033</v>
      </c>
    </row>
    <row r="11780" spans="1:4" x14ac:dyDescent="0.35">
      <c r="A11780" s="7" t="s">
        <v>1267</v>
      </c>
      <c r="B11780" s="8">
        <v>41334</v>
      </c>
      <c r="C11780" s="9">
        <v>44.25</v>
      </c>
      <c r="D11780" s="10">
        <v>50033</v>
      </c>
    </row>
    <row r="11781" spans="1:4" x14ac:dyDescent="0.35">
      <c r="A11781" s="7" t="s">
        <v>1267</v>
      </c>
      <c r="B11781" s="8">
        <v>41334</v>
      </c>
      <c r="C11781" s="9">
        <v>45.2</v>
      </c>
      <c r="D11781" s="10">
        <v>50033</v>
      </c>
    </row>
    <row r="11782" spans="1:4" x14ac:dyDescent="0.35">
      <c r="A11782" s="7" t="s">
        <v>1267</v>
      </c>
      <c r="B11782" s="8">
        <v>41338</v>
      </c>
      <c r="C11782" s="9">
        <v>19.75</v>
      </c>
      <c r="D11782" s="10">
        <v>50033</v>
      </c>
    </row>
    <row r="11783" spans="1:4" x14ac:dyDescent="0.35">
      <c r="A11783" s="7" t="s">
        <v>1267</v>
      </c>
      <c r="B11783" s="8">
        <v>41338</v>
      </c>
      <c r="C11783" s="9">
        <v>44.25</v>
      </c>
      <c r="D11783" s="10">
        <v>50033</v>
      </c>
    </row>
    <row r="11784" spans="1:4" x14ac:dyDescent="0.35">
      <c r="A11784" s="7" t="s">
        <v>1267</v>
      </c>
      <c r="B11784" s="8">
        <v>41338</v>
      </c>
      <c r="C11784" s="9">
        <v>45.2</v>
      </c>
      <c r="D11784" s="10">
        <v>50033</v>
      </c>
    </row>
    <row r="11785" spans="1:4" x14ac:dyDescent="0.35">
      <c r="A11785" s="7" t="s">
        <v>1267</v>
      </c>
      <c r="B11785" s="8">
        <v>41345</v>
      </c>
      <c r="C11785" s="9">
        <v>23.75</v>
      </c>
      <c r="D11785" s="10">
        <v>60012</v>
      </c>
    </row>
    <row r="11786" spans="1:4" x14ac:dyDescent="0.35">
      <c r="A11786" s="7" t="s">
        <v>1267</v>
      </c>
      <c r="B11786" s="8">
        <v>41358</v>
      </c>
      <c r="C11786" s="9">
        <v>29</v>
      </c>
      <c r="D11786" s="10">
        <v>50004</v>
      </c>
    </row>
    <row r="11787" spans="1:4" x14ac:dyDescent="0.35">
      <c r="A11787" s="7" t="s">
        <v>1267</v>
      </c>
      <c r="B11787" s="8">
        <v>41358</v>
      </c>
      <c r="C11787" s="9">
        <v>30.25</v>
      </c>
      <c r="D11787" s="10">
        <v>50004</v>
      </c>
    </row>
    <row r="11788" spans="1:4" x14ac:dyDescent="0.35">
      <c r="A11788" s="7" t="s">
        <v>1267</v>
      </c>
      <c r="B11788" s="8">
        <v>41359</v>
      </c>
      <c r="C11788" s="9">
        <v>29</v>
      </c>
      <c r="D11788" s="10">
        <v>50004</v>
      </c>
    </row>
    <row r="11789" spans="1:4" x14ac:dyDescent="0.35">
      <c r="A11789" s="7" t="s">
        <v>1267</v>
      </c>
      <c r="B11789" s="8">
        <v>41359</v>
      </c>
      <c r="C11789" s="9">
        <v>30.25</v>
      </c>
      <c r="D11789" s="10">
        <v>50004</v>
      </c>
    </row>
    <row r="11790" spans="1:4" x14ac:dyDescent="0.35">
      <c r="A11790" s="7" t="s">
        <v>1267</v>
      </c>
      <c r="B11790" s="8">
        <v>41368</v>
      </c>
      <c r="C11790" s="9">
        <v>33.75</v>
      </c>
      <c r="D11790" s="10">
        <v>50034</v>
      </c>
    </row>
    <row r="11791" spans="1:4" x14ac:dyDescent="0.35">
      <c r="A11791" s="7" t="s">
        <v>1267</v>
      </c>
      <c r="B11791" s="8">
        <v>41368</v>
      </c>
      <c r="C11791" s="9">
        <v>27.75</v>
      </c>
      <c r="D11791" s="10">
        <v>50034</v>
      </c>
    </row>
    <row r="11792" spans="1:4" x14ac:dyDescent="0.35">
      <c r="A11792" s="7" t="s">
        <v>1267</v>
      </c>
      <c r="B11792" s="8">
        <v>41368</v>
      </c>
      <c r="C11792" s="9">
        <v>42</v>
      </c>
      <c r="D11792" s="10">
        <v>50034</v>
      </c>
    </row>
    <row r="11793" spans="1:4" x14ac:dyDescent="0.35">
      <c r="A11793" s="7" t="s">
        <v>1267</v>
      </c>
      <c r="B11793" s="8">
        <v>41375</v>
      </c>
      <c r="C11793" s="9">
        <v>33.75</v>
      </c>
      <c r="D11793" s="10">
        <v>50034</v>
      </c>
    </row>
    <row r="11794" spans="1:4" x14ac:dyDescent="0.35">
      <c r="A11794" s="7" t="s">
        <v>1267</v>
      </c>
      <c r="B11794" s="8">
        <v>41375</v>
      </c>
      <c r="C11794" s="9">
        <v>27.75</v>
      </c>
      <c r="D11794" s="10">
        <v>50034</v>
      </c>
    </row>
    <row r="11795" spans="1:4" x14ac:dyDescent="0.35">
      <c r="A11795" s="7" t="s">
        <v>1267</v>
      </c>
      <c r="B11795" s="8">
        <v>41375</v>
      </c>
      <c r="C11795" s="9">
        <v>42</v>
      </c>
      <c r="D11795" s="10">
        <v>50034</v>
      </c>
    </row>
    <row r="11796" spans="1:4" x14ac:dyDescent="0.35">
      <c r="A11796" s="7" t="s">
        <v>1267</v>
      </c>
      <c r="B11796" s="8">
        <v>41375</v>
      </c>
      <c r="C11796" s="9">
        <v>18</v>
      </c>
      <c r="D11796" s="10">
        <v>50087</v>
      </c>
    </row>
    <row r="11797" spans="1:4" x14ac:dyDescent="0.35">
      <c r="A11797" s="7" t="s">
        <v>1267</v>
      </c>
      <c r="B11797" s="8">
        <v>41379</v>
      </c>
      <c r="C11797" s="9">
        <v>18.5</v>
      </c>
      <c r="D11797" s="10">
        <v>60006</v>
      </c>
    </row>
    <row r="11798" spans="1:4" x14ac:dyDescent="0.35">
      <c r="A11798" s="7" t="s">
        <v>1267</v>
      </c>
      <c r="B11798" s="8">
        <v>41379</v>
      </c>
      <c r="C11798" s="9">
        <v>60</v>
      </c>
      <c r="D11798" s="10">
        <v>60006</v>
      </c>
    </row>
    <row r="11799" spans="1:4" x14ac:dyDescent="0.35">
      <c r="A11799" s="7" t="s">
        <v>1267</v>
      </c>
      <c r="B11799" s="8">
        <v>41380</v>
      </c>
      <c r="C11799" s="9">
        <v>28.25</v>
      </c>
      <c r="D11799" s="10">
        <v>50010</v>
      </c>
    </row>
    <row r="11800" spans="1:4" x14ac:dyDescent="0.35">
      <c r="A11800" s="7" t="s">
        <v>1267</v>
      </c>
      <c r="B11800" s="8">
        <v>41380</v>
      </c>
      <c r="C11800" s="9">
        <v>44.9</v>
      </c>
      <c r="D11800" s="10">
        <v>50010</v>
      </c>
    </row>
    <row r="11801" spans="1:4" x14ac:dyDescent="0.35">
      <c r="A11801" s="7" t="s">
        <v>1267</v>
      </c>
      <c r="B11801" s="8">
        <v>41389</v>
      </c>
      <c r="C11801" s="9">
        <v>42.5</v>
      </c>
      <c r="D11801" s="10">
        <v>50016</v>
      </c>
    </row>
    <row r="11802" spans="1:4" x14ac:dyDescent="0.35">
      <c r="A11802" s="7" t="s">
        <v>1267</v>
      </c>
      <c r="B11802" s="8">
        <v>41389</v>
      </c>
      <c r="C11802" s="9">
        <v>62.7</v>
      </c>
      <c r="D11802" s="10">
        <v>50016</v>
      </c>
    </row>
    <row r="11803" spans="1:4" x14ac:dyDescent="0.35">
      <c r="A11803" s="7" t="s">
        <v>1267</v>
      </c>
      <c r="B11803" s="8">
        <v>41389</v>
      </c>
      <c r="C11803" s="9">
        <v>18.75</v>
      </c>
      <c r="D11803" s="10">
        <v>50016</v>
      </c>
    </row>
    <row r="11804" spans="1:4" x14ac:dyDescent="0.35">
      <c r="A11804" s="7" t="s">
        <v>1267</v>
      </c>
      <c r="B11804" s="8">
        <v>41393</v>
      </c>
      <c r="C11804" s="9">
        <v>11.75</v>
      </c>
      <c r="D11804" s="10">
        <v>50053</v>
      </c>
    </row>
    <row r="11805" spans="1:4" x14ac:dyDescent="0.35">
      <c r="A11805" s="7" t="s">
        <v>1267</v>
      </c>
      <c r="B11805" s="8">
        <v>41393</v>
      </c>
      <c r="C11805" s="9">
        <v>0</v>
      </c>
      <c r="D11805" s="10">
        <v>50053</v>
      </c>
    </row>
    <row r="11806" spans="1:4" x14ac:dyDescent="0.35">
      <c r="A11806" s="7" t="s">
        <v>1267</v>
      </c>
      <c r="B11806" s="8">
        <v>41393</v>
      </c>
      <c r="C11806" s="9">
        <v>32</v>
      </c>
      <c r="D11806" s="10">
        <v>50053</v>
      </c>
    </row>
    <row r="11807" spans="1:4" x14ac:dyDescent="0.35">
      <c r="A11807" s="7" t="s">
        <v>1267</v>
      </c>
      <c r="B11807" s="8">
        <v>41394</v>
      </c>
      <c r="C11807" s="9">
        <v>20.45</v>
      </c>
      <c r="D11807" s="10">
        <v>50013</v>
      </c>
    </row>
    <row r="11808" spans="1:4" x14ac:dyDescent="0.35">
      <c r="A11808" s="7" t="s">
        <v>1267</v>
      </c>
      <c r="B11808" s="8">
        <v>41394</v>
      </c>
      <c r="C11808" s="9">
        <v>38.700000000000003</v>
      </c>
      <c r="D11808" s="10">
        <v>50013</v>
      </c>
    </row>
    <row r="11809" spans="1:4" x14ac:dyDescent="0.35">
      <c r="A11809" s="7" t="s">
        <v>1267</v>
      </c>
      <c r="B11809" s="8">
        <v>41394</v>
      </c>
      <c r="C11809" s="9">
        <v>8</v>
      </c>
      <c r="D11809" s="10">
        <v>50013</v>
      </c>
    </row>
    <row r="11810" spans="1:4" x14ac:dyDescent="0.35">
      <c r="A11810" s="7" t="s">
        <v>1267</v>
      </c>
      <c r="B11810" s="8">
        <v>41396</v>
      </c>
      <c r="C11810" s="9">
        <v>31.75</v>
      </c>
      <c r="D11810" s="10">
        <v>50023</v>
      </c>
    </row>
    <row r="11811" spans="1:4" x14ac:dyDescent="0.35">
      <c r="A11811" s="7" t="s">
        <v>1267</v>
      </c>
      <c r="B11811" s="8">
        <v>41396</v>
      </c>
      <c r="C11811" s="9">
        <v>29</v>
      </c>
      <c r="D11811" s="10">
        <v>50023</v>
      </c>
    </row>
    <row r="11812" spans="1:4" x14ac:dyDescent="0.35">
      <c r="A11812" s="7" t="s">
        <v>1267</v>
      </c>
      <c r="B11812" s="8">
        <v>41401</v>
      </c>
      <c r="C11812" s="9">
        <v>37.25</v>
      </c>
      <c r="D11812" s="10">
        <v>50022</v>
      </c>
    </row>
    <row r="11813" spans="1:4" x14ac:dyDescent="0.35">
      <c r="A11813" s="7" t="s">
        <v>1267</v>
      </c>
      <c r="B11813" s="8">
        <v>41401</v>
      </c>
      <c r="C11813" s="9">
        <v>37</v>
      </c>
      <c r="D11813" s="10">
        <v>50022</v>
      </c>
    </row>
    <row r="11814" spans="1:4" x14ac:dyDescent="0.35">
      <c r="A11814" s="7" t="s">
        <v>1267</v>
      </c>
      <c r="B11814" s="8">
        <v>41400</v>
      </c>
      <c r="C11814" s="9">
        <v>31.75</v>
      </c>
      <c r="D11814" s="10">
        <v>60011</v>
      </c>
    </row>
    <row r="11815" spans="1:4" x14ac:dyDescent="0.35">
      <c r="A11815" s="7" t="s">
        <v>1267</v>
      </c>
      <c r="B11815" s="8">
        <v>41408</v>
      </c>
      <c r="C11815" s="9">
        <v>31.5</v>
      </c>
      <c r="D11815" s="10">
        <v>60013</v>
      </c>
    </row>
    <row r="11816" spans="1:4" x14ac:dyDescent="0.35">
      <c r="A11816" s="7" t="s">
        <v>1267</v>
      </c>
      <c r="B11816" s="8">
        <v>41408</v>
      </c>
      <c r="C11816" s="9">
        <v>41.5</v>
      </c>
      <c r="D11816" s="10">
        <v>60013</v>
      </c>
    </row>
    <row r="11817" spans="1:4" x14ac:dyDescent="0.35">
      <c r="A11817" s="7" t="s">
        <v>1267</v>
      </c>
      <c r="B11817" s="8">
        <v>41410</v>
      </c>
      <c r="C11817" s="9">
        <v>28.25</v>
      </c>
      <c r="D11817" s="10">
        <v>50010</v>
      </c>
    </row>
    <row r="11818" spans="1:4" x14ac:dyDescent="0.35">
      <c r="A11818" s="7" t="s">
        <v>1267</v>
      </c>
      <c r="B11818" s="8">
        <v>41410</v>
      </c>
      <c r="C11818" s="9">
        <v>44.9</v>
      </c>
      <c r="D11818" s="10">
        <v>50010</v>
      </c>
    </row>
    <row r="11819" spans="1:4" x14ac:dyDescent="0.35">
      <c r="A11819" s="7" t="s">
        <v>1267</v>
      </c>
      <c r="B11819" s="8">
        <v>41407</v>
      </c>
      <c r="C11819" s="9">
        <v>37.25</v>
      </c>
      <c r="D11819" s="10">
        <v>50022</v>
      </c>
    </row>
    <row r="11820" spans="1:4" x14ac:dyDescent="0.35">
      <c r="A11820" s="7" t="s">
        <v>1267</v>
      </c>
      <c r="B11820" s="8">
        <v>41407</v>
      </c>
      <c r="C11820" s="9">
        <v>37</v>
      </c>
      <c r="D11820" s="10">
        <v>50022</v>
      </c>
    </row>
    <row r="11821" spans="1:4" x14ac:dyDescent="0.35">
      <c r="A11821" s="7" t="s">
        <v>1267</v>
      </c>
      <c r="B11821" s="8">
        <v>41417</v>
      </c>
      <c r="C11821" s="9">
        <v>39.5</v>
      </c>
      <c r="D11821" s="10">
        <v>50025</v>
      </c>
    </row>
    <row r="11822" spans="1:4" x14ac:dyDescent="0.35">
      <c r="A11822" s="7" t="s">
        <v>1267</v>
      </c>
      <c r="B11822" s="8">
        <v>41417</v>
      </c>
      <c r="C11822" s="9">
        <v>22.5</v>
      </c>
      <c r="D11822" s="10">
        <v>50025</v>
      </c>
    </row>
    <row r="11823" spans="1:4" x14ac:dyDescent="0.35">
      <c r="A11823" s="7" t="s">
        <v>1267</v>
      </c>
      <c r="B11823" s="8">
        <v>41414</v>
      </c>
      <c r="C11823" s="9">
        <v>20.45</v>
      </c>
      <c r="D11823" s="10">
        <v>50006</v>
      </c>
    </row>
    <row r="11824" spans="1:4" x14ac:dyDescent="0.35">
      <c r="A11824" s="7" t="s">
        <v>1267</v>
      </c>
      <c r="B11824" s="8">
        <v>41424</v>
      </c>
      <c r="C11824" s="9">
        <v>32.25</v>
      </c>
      <c r="D11824" s="10">
        <v>50039</v>
      </c>
    </row>
    <row r="11825" spans="1:4" x14ac:dyDescent="0.35">
      <c r="A11825" s="7" t="s">
        <v>1267</v>
      </c>
      <c r="B11825" s="8">
        <v>41422</v>
      </c>
      <c r="C11825" s="9">
        <v>38.5</v>
      </c>
      <c r="D11825" s="10">
        <v>50056</v>
      </c>
    </row>
    <row r="11826" spans="1:4" x14ac:dyDescent="0.35">
      <c r="A11826" s="7" t="s">
        <v>1267</v>
      </c>
      <c r="B11826" s="8">
        <v>41428</v>
      </c>
      <c r="C11826" s="9">
        <v>23.75</v>
      </c>
      <c r="D11826" s="10">
        <v>50009</v>
      </c>
    </row>
    <row r="11827" spans="1:4" x14ac:dyDescent="0.35">
      <c r="A11827" s="7" t="s">
        <v>1267</v>
      </c>
      <c r="B11827" s="8">
        <v>41428</v>
      </c>
      <c r="C11827" s="9">
        <v>70.2</v>
      </c>
      <c r="D11827" s="10">
        <v>50009</v>
      </c>
    </row>
    <row r="11828" spans="1:4" x14ac:dyDescent="0.35">
      <c r="A11828" s="7" t="s">
        <v>1267</v>
      </c>
      <c r="B11828" s="8">
        <v>41428</v>
      </c>
      <c r="C11828" s="9">
        <v>83.45</v>
      </c>
      <c r="D11828" s="10">
        <v>50009</v>
      </c>
    </row>
    <row r="11829" spans="1:4" x14ac:dyDescent="0.35">
      <c r="A11829" s="7" t="s">
        <v>1267</v>
      </c>
      <c r="B11829" s="8">
        <v>41428</v>
      </c>
      <c r="C11829" s="9">
        <v>29</v>
      </c>
      <c r="D11829" s="10">
        <v>50009</v>
      </c>
    </row>
    <row r="11830" spans="1:4" x14ac:dyDescent="0.35">
      <c r="A11830" s="7" t="s">
        <v>1267</v>
      </c>
      <c r="B11830" s="8">
        <v>41438</v>
      </c>
      <c r="C11830" s="9">
        <v>42.25</v>
      </c>
      <c r="D11830" s="10">
        <v>50055</v>
      </c>
    </row>
    <row r="11831" spans="1:4" x14ac:dyDescent="0.35">
      <c r="A11831" s="7" t="s">
        <v>1267</v>
      </c>
      <c r="B11831" s="8">
        <v>41435</v>
      </c>
      <c r="C11831" s="9">
        <v>44.7</v>
      </c>
      <c r="D11831" s="10">
        <v>50007</v>
      </c>
    </row>
    <row r="11832" spans="1:4" x14ac:dyDescent="0.35">
      <c r="A11832" s="7" t="s">
        <v>1267</v>
      </c>
      <c r="B11832" s="8">
        <v>41435</v>
      </c>
      <c r="C11832" s="9">
        <v>48</v>
      </c>
      <c r="D11832" s="10">
        <v>50007</v>
      </c>
    </row>
    <row r="11833" spans="1:4" x14ac:dyDescent="0.35">
      <c r="A11833" s="7" t="s">
        <v>1267</v>
      </c>
      <c r="B11833" s="8">
        <v>41435</v>
      </c>
      <c r="C11833" s="9">
        <v>15.75</v>
      </c>
      <c r="D11833" s="10">
        <v>50007</v>
      </c>
    </row>
    <row r="11834" spans="1:4" x14ac:dyDescent="0.35">
      <c r="A11834" s="7" t="s">
        <v>1267</v>
      </c>
      <c r="B11834" s="8">
        <v>41442</v>
      </c>
      <c r="C11834" s="9">
        <v>45</v>
      </c>
      <c r="D11834" s="10">
        <v>60018</v>
      </c>
    </row>
    <row r="11835" spans="1:4" x14ac:dyDescent="0.35">
      <c r="A11835" s="7" t="s">
        <v>1267</v>
      </c>
      <c r="B11835" s="8">
        <v>41443</v>
      </c>
      <c r="C11835" s="9">
        <v>24.25</v>
      </c>
      <c r="D11835" s="10">
        <v>50014</v>
      </c>
    </row>
    <row r="11836" spans="1:4" x14ac:dyDescent="0.35">
      <c r="A11836" s="7" t="s">
        <v>1267</v>
      </c>
      <c r="B11836" s="8">
        <v>41445</v>
      </c>
      <c r="C11836" s="9">
        <v>41.75</v>
      </c>
      <c r="D11836" s="10">
        <v>50032</v>
      </c>
    </row>
    <row r="11837" spans="1:4" x14ac:dyDescent="0.35">
      <c r="A11837" s="7" t="s">
        <v>1267</v>
      </c>
      <c r="B11837" s="8">
        <v>41445</v>
      </c>
      <c r="C11837" s="9">
        <v>27</v>
      </c>
      <c r="D11837" s="10">
        <v>50032</v>
      </c>
    </row>
    <row r="11838" spans="1:4" x14ac:dyDescent="0.35">
      <c r="A11838" s="7" t="s">
        <v>1267</v>
      </c>
      <c r="B11838" s="8">
        <v>41457</v>
      </c>
      <c r="C11838" s="9">
        <v>42.5</v>
      </c>
      <c r="D11838" s="10">
        <v>50016</v>
      </c>
    </row>
    <row r="11839" spans="1:4" x14ac:dyDescent="0.35">
      <c r="A11839" s="7" t="s">
        <v>1267</v>
      </c>
      <c r="B11839" s="8">
        <v>41457</v>
      </c>
      <c r="C11839" s="9">
        <v>62.7</v>
      </c>
      <c r="D11839" s="10">
        <v>50016</v>
      </c>
    </row>
    <row r="11840" spans="1:4" x14ac:dyDescent="0.35">
      <c r="A11840" s="7" t="s">
        <v>1267</v>
      </c>
      <c r="B11840" s="8">
        <v>41457</v>
      </c>
      <c r="C11840" s="9">
        <v>18.75</v>
      </c>
      <c r="D11840" s="10">
        <v>50016</v>
      </c>
    </row>
    <row r="11841" spans="1:4" x14ac:dyDescent="0.35">
      <c r="A11841" s="7" t="s">
        <v>1267</v>
      </c>
      <c r="B11841" s="8">
        <v>41456</v>
      </c>
      <c r="C11841" s="9">
        <v>29.5</v>
      </c>
      <c r="D11841" s="10">
        <v>50015</v>
      </c>
    </row>
    <row r="11842" spans="1:4" x14ac:dyDescent="0.35">
      <c r="A11842" s="7" t="s">
        <v>1267</v>
      </c>
      <c r="B11842" s="8">
        <v>41456</v>
      </c>
      <c r="C11842" s="9">
        <v>49</v>
      </c>
      <c r="D11842" s="10">
        <v>50015</v>
      </c>
    </row>
    <row r="11843" spans="1:4" x14ac:dyDescent="0.35">
      <c r="A11843" s="7" t="s">
        <v>1267</v>
      </c>
      <c r="B11843" s="8">
        <v>41456</v>
      </c>
      <c r="C11843" s="9">
        <v>27</v>
      </c>
      <c r="D11843" s="10">
        <v>50015</v>
      </c>
    </row>
    <row r="11844" spans="1:4" x14ac:dyDescent="0.35">
      <c r="A11844" s="7" t="s">
        <v>1267</v>
      </c>
      <c r="B11844" s="8">
        <v>41456</v>
      </c>
      <c r="C11844" s="9">
        <v>52.75</v>
      </c>
      <c r="D11844" s="10">
        <v>50015</v>
      </c>
    </row>
    <row r="11845" spans="1:4" x14ac:dyDescent="0.35">
      <c r="A11845" s="7" t="s">
        <v>1267</v>
      </c>
      <c r="B11845" s="8">
        <v>41456</v>
      </c>
      <c r="C11845" s="9">
        <v>63.25</v>
      </c>
      <c r="D11845" s="10">
        <v>50015</v>
      </c>
    </row>
    <row r="11846" spans="1:4" x14ac:dyDescent="0.35">
      <c r="A11846" s="7" t="s">
        <v>1267</v>
      </c>
      <c r="B11846" s="8">
        <v>41463</v>
      </c>
      <c r="C11846" s="9">
        <v>9.9499999999999993</v>
      </c>
      <c r="D11846" s="10">
        <v>50037</v>
      </c>
    </row>
    <row r="11847" spans="1:4" x14ac:dyDescent="0.35">
      <c r="A11847" s="7" t="s">
        <v>1267</v>
      </c>
      <c r="B11847" s="8">
        <v>41463</v>
      </c>
      <c r="C11847" s="9">
        <v>38.5</v>
      </c>
      <c r="D11847" s="10">
        <v>50037</v>
      </c>
    </row>
    <row r="11848" spans="1:4" x14ac:dyDescent="0.35">
      <c r="A11848" s="7" t="s">
        <v>1267</v>
      </c>
      <c r="B11848" s="8">
        <v>41463</v>
      </c>
      <c r="C11848" s="9">
        <v>38.25</v>
      </c>
      <c r="D11848" s="10">
        <v>50037</v>
      </c>
    </row>
    <row r="11849" spans="1:4" x14ac:dyDescent="0.35">
      <c r="A11849" s="7" t="s">
        <v>1267</v>
      </c>
      <c r="B11849" s="8">
        <v>41460</v>
      </c>
      <c r="C11849" s="9">
        <v>63.45</v>
      </c>
      <c r="D11849" s="10">
        <v>50018</v>
      </c>
    </row>
    <row r="11850" spans="1:4" x14ac:dyDescent="0.35">
      <c r="A11850" s="7" t="s">
        <v>1267</v>
      </c>
      <c r="B11850" s="8">
        <v>41460</v>
      </c>
      <c r="C11850" s="9">
        <v>10.5</v>
      </c>
      <c r="D11850" s="10">
        <v>50018</v>
      </c>
    </row>
    <row r="11851" spans="1:4" x14ac:dyDescent="0.35">
      <c r="A11851" s="7" t="s">
        <v>1267</v>
      </c>
      <c r="B11851" s="8">
        <v>41460</v>
      </c>
      <c r="C11851" s="9">
        <v>30.25</v>
      </c>
      <c r="D11851" s="10">
        <v>50018</v>
      </c>
    </row>
    <row r="11852" spans="1:4" x14ac:dyDescent="0.35">
      <c r="A11852" s="7" t="s">
        <v>1267</v>
      </c>
      <c r="B11852" s="8">
        <v>41460</v>
      </c>
      <c r="C11852" s="9">
        <v>17.5</v>
      </c>
      <c r="D11852" s="10">
        <v>50018</v>
      </c>
    </row>
    <row r="11853" spans="1:4" x14ac:dyDescent="0.35">
      <c r="A11853" s="7" t="s">
        <v>1267</v>
      </c>
      <c r="B11853" s="8">
        <v>41464</v>
      </c>
      <c r="C11853" s="9">
        <v>50.45</v>
      </c>
      <c r="D11853" s="10">
        <v>60007</v>
      </c>
    </row>
    <row r="11854" spans="1:4" x14ac:dyDescent="0.35">
      <c r="A11854" s="7" t="s">
        <v>1267</v>
      </c>
      <c r="B11854" s="8">
        <v>41466</v>
      </c>
      <c r="C11854" s="9">
        <v>18.5</v>
      </c>
      <c r="D11854" s="10">
        <v>60006</v>
      </c>
    </row>
    <row r="11855" spans="1:4" x14ac:dyDescent="0.35">
      <c r="A11855" s="7" t="s">
        <v>1267</v>
      </c>
      <c r="B11855" s="8">
        <v>41466</v>
      </c>
      <c r="C11855" s="9">
        <v>60</v>
      </c>
      <c r="D11855" s="10">
        <v>60006</v>
      </c>
    </row>
    <row r="11856" spans="1:4" x14ac:dyDescent="0.35">
      <c r="A11856" s="7" t="s">
        <v>1267</v>
      </c>
      <c r="B11856" s="8">
        <v>41479</v>
      </c>
      <c r="C11856" s="9">
        <v>44.7</v>
      </c>
      <c r="D11856" s="10">
        <v>50007</v>
      </c>
    </row>
    <row r="11857" spans="1:4" x14ac:dyDescent="0.35">
      <c r="A11857" s="7" t="s">
        <v>1267</v>
      </c>
      <c r="B11857" s="8">
        <v>41479</v>
      </c>
      <c r="C11857" s="9">
        <v>48</v>
      </c>
      <c r="D11857" s="10">
        <v>50007</v>
      </c>
    </row>
    <row r="11858" spans="1:4" x14ac:dyDescent="0.35">
      <c r="A11858" s="7" t="s">
        <v>1267</v>
      </c>
      <c r="B11858" s="8">
        <v>41479</v>
      </c>
      <c r="C11858" s="9">
        <v>15.75</v>
      </c>
      <c r="D11858" s="10">
        <v>50007</v>
      </c>
    </row>
    <row r="11859" spans="1:4" x14ac:dyDescent="0.35">
      <c r="A11859" s="7" t="s">
        <v>1267</v>
      </c>
      <c r="B11859" s="8">
        <v>41481</v>
      </c>
      <c r="C11859" s="9">
        <v>26.75</v>
      </c>
      <c r="D11859" s="10">
        <v>50031</v>
      </c>
    </row>
    <row r="11860" spans="1:4" x14ac:dyDescent="0.35">
      <c r="A11860" s="7" t="s">
        <v>1267</v>
      </c>
      <c r="B11860" s="8">
        <v>41481</v>
      </c>
      <c r="C11860" s="9">
        <v>32.5</v>
      </c>
      <c r="D11860" s="10">
        <v>50031</v>
      </c>
    </row>
    <row r="11861" spans="1:4" x14ac:dyDescent="0.35">
      <c r="A11861" s="7" t="s">
        <v>1267</v>
      </c>
      <c r="B11861" s="8">
        <v>41484</v>
      </c>
      <c r="C11861" s="9">
        <v>8.9499999999999993</v>
      </c>
      <c r="D11861" s="10">
        <v>50176</v>
      </c>
    </row>
    <row r="11862" spans="1:4" x14ac:dyDescent="0.35">
      <c r="A11862" s="7" t="s">
        <v>1267</v>
      </c>
      <c r="B11862" s="8">
        <v>41485</v>
      </c>
      <c r="C11862" s="9">
        <v>29.5</v>
      </c>
      <c r="D11862" s="10">
        <v>50015</v>
      </c>
    </row>
    <row r="11863" spans="1:4" x14ac:dyDescent="0.35">
      <c r="A11863" s="7" t="s">
        <v>1267</v>
      </c>
      <c r="B11863" s="8">
        <v>41485</v>
      </c>
      <c r="C11863" s="9">
        <v>49</v>
      </c>
      <c r="D11863" s="10">
        <v>50015</v>
      </c>
    </row>
    <row r="11864" spans="1:4" x14ac:dyDescent="0.35">
      <c r="A11864" s="7" t="s">
        <v>1267</v>
      </c>
      <c r="B11864" s="8">
        <v>41485</v>
      </c>
      <c r="C11864" s="9">
        <v>27</v>
      </c>
      <c r="D11864" s="10">
        <v>50015</v>
      </c>
    </row>
    <row r="11865" spans="1:4" x14ac:dyDescent="0.35">
      <c r="A11865" s="7" t="s">
        <v>1267</v>
      </c>
      <c r="B11865" s="8">
        <v>41485</v>
      </c>
      <c r="C11865" s="9">
        <v>52.75</v>
      </c>
      <c r="D11865" s="10">
        <v>50015</v>
      </c>
    </row>
    <row r="11866" spans="1:4" x14ac:dyDescent="0.35">
      <c r="A11866" s="7" t="s">
        <v>1267</v>
      </c>
      <c r="B11866" s="8">
        <v>41485</v>
      </c>
      <c r="C11866" s="9">
        <v>63.25</v>
      </c>
      <c r="D11866" s="10">
        <v>50015</v>
      </c>
    </row>
    <row r="11867" spans="1:4" x14ac:dyDescent="0.35">
      <c r="A11867" s="7" t="s">
        <v>1267</v>
      </c>
      <c r="B11867" s="8">
        <v>41487</v>
      </c>
      <c r="C11867" s="9">
        <v>19.75</v>
      </c>
      <c r="D11867" s="10">
        <v>50033</v>
      </c>
    </row>
    <row r="11868" spans="1:4" x14ac:dyDescent="0.35">
      <c r="A11868" s="7" t="s">
        <v>1267</v>
      </c>
      <c r="B11868" s="8">
        <v>41487</v>
      </c>
      <c r="C11868" s="9">
        <v>44.25</v>
      </c>
      <c r="D11868" s="10">
        <v>50033</v>
      </c>
    </row>
    <row r="11869" spans="1:4" x14ac:dyDescent="0.35">
      <c r="A11869" s="7" t="s">
        <v>1267</v>
      </c>
      <c r="B11869" s="8">
        <v>41487</v>
      </c>
      <c r="C11869" s="9">
        <v>45.2</v>
      </c>
      <c r="D11869" s="10">
        <v>50033</v>
      </c>
    </row>
    <row r="11870" spans="1:4" x14ac:dyDescent="0.35">
      <c r="A11870" s="7" t="s">
        <v>1267</v>
      </c>
      <c r="B11870" s="8">
        <v>41491</v>
      </c>
      <c r="C11870" s="9">
        <v>74.75</v>
      </c>
      <c r="D11870" s="10">
        <v>60001</v>
      </c>
    </row>
    <row r="11871" spans="1:4" x14ac:dyDescent="0.35">
      <c r="A11871" s="7" t="s">
        <v>1267</v>
      </c>
      <c r="B11871" s="8">
        <v>41492</v>
      </c>
      <c r="C11871" s="9">
        <v>29.5</v>
      </c>
      <c r="D11871" s="10">
        <v>50015</v>
      </c>
    </row>
    <row r="11872" spans="1:4" x14ac:dyDescent="0.35">
      <c r="A11872" s="7" t="s">
        <v>1267</v>
      </c>
      <c r="B11872" s="8">
        <v>41492</v>
      </c>
      <c r="C11872" s="9">
        <v>49</v>
      </c>
      <c r="D11872" s="10">
        <v>50015</v>
      </c>
    </row>
    <row r="11873" spans="1:4" x14ac:dyDescent="0.35">
      <c r="A11873" s="7" t="s">
        <v>1267</v>
      </c>
      <c r="B11873" s="8">
        <v>41492</v>
      </c>
      <c r="C11873" s="9">
        <v>27</v>
      </c>
      <c r="D11873" s="10">
        <v>50015</v>
      </c>
    </row>
    <row r="11874" spans="1:4" x14ac:dyDescent="0.35">
      <c r="A11874" s="7" t="s">
        <v>1267</v>
      </c>
      <c r="B11874" s="8">
        <v>41492</v>
      </c>
      <c r="C11874" s="9">
        <v>52.75</v>
      </c>
      <c r="D11874" s="10">
        <v>50015</v>
      </c>
    </row>
    <row r="11875" spans="1:4" x14ac:dyDescent="0.35">
      <c r="A11875" s="7" t="s">
        <v>1267</v>
      </c>
      <c r="B11875" s="8">
        <v>41492</v>
      </c>
      <c r="C11875" s="9">
        <v>63.25</v>
      </c>
      <c r="D11875" s="10">
        <v>50015</v>
      </c>
    </row>
    <row r="11876" spans="1:4" x14ac:dyDescent="0.35">
      <c r="A11876" s="7" t="s">
        <v>1267</v>
      </c>
      <c r="B11876" s="8">
        <v>41494</v>
      </c>
      <c r="C11876" s="9">
        <v>29.45</v>
      </c>
      <c r="D11876" s="10">
        <v>50019</v>
      </c>
    </row>
    <row r="11877" spans="1:4" x14ac:dyDescent="0.35">
      <c r="A11877" s="7" t="s">
        <v>1267</v>
      </c>
      <c r="B11877" s="8">
        <v>41494</v>
      </c>
      <c r="C11877" s="9">
        <v>10.5</v>
      </c>
      <c r="D11877" s="10">
        <v>50019</v>
      </c>
    </row>
    <row r="11878" spans="1:4" x14ac:dyDescent="0.35">
      <c r="A11878" s="7" t="s">
        <v>1267</v>
      </c>
      <c r="B11878" s="8">
        <v>41494</v>
      </c>
      <c r="C11878" s="9">
        <v>54.25</v>
      </c>
      <c r="D11878" s="10">
        <v>50019</v>
      </c>
    </row>
    <row r="11879" spans="1:4" x14ac:dyDescent="0.35">
      <c r="A11879" s="7" t="s">
        <v>1267</v>
      </c>
      <c r="B11879" s="8">
        <v>41494</v>
      </c>
      <c r="C11879" s="9">
        <v>36.75</v>
      </c>
      <c r="D11879" s="10">
        <v>50019</v>
      </c>
    </row>
    <row r="11880" spans="1:4" x14ac:dyDescent="0.35">
      <c r="A11880" s="7" t="s">
        <v>1267</v>
      </c>
      <c r="B11880" s="8">
        <v>41499</v>
      </c>
      <c r="C11880" s="9">
        <v>29.45</v>
      </c>
      <c r="D11880" s="10">
        <v>50019</v>
      </c>
    </row>
    <row r="11881" spans="1:4" x14ac:dyDescent="0.35">
      <c r="A11881" s="7" t="s">
        <v>1267</v>
      </c>
      <c r="B11881" s="8">
        <v>41499</v>
      </c>
      <c r="C11881" s="9">
        <v>10.5</v>
      </c>
      <c r="D11881" s="10">
        <v>50019</v>
      </c>
    </row>
    <row r="11882" spans="1:4" x14ac:dyDescent="0.35">
      <c r="A11882" s="7" t="s">
        <v>1267</v>
      </c>
      <c r="B11882" s="8">
        <v>41499</v>
      </c>
      <c r="C11882" s="9">
        <v>54.25</v>
      </c>
      <c r="D11882" s="10">
        <v>50019</v>
      </c>
    </row>
    <row r="11883" spans="1:4" x14ac:dyDescent="0.35">
      <c r="A11883" s="7" t="s">
        <v>1267</v>
      </c>
      <c r="B11883" s="8">
        <v>41499</v>
      </c>
      <c r="C11883" s="9">
        <v>36.75</v>
      </c>
      <c r="D11883" s="10">
        <v>50019</v>
      </c>
    </row>
    <row r="11884" spans="1:4" x14ac:dyDescent="0.35">
      <c r="A11884" s="7" t="s">
        <v>1267</v>
      </c>
      <c r="B11884" s="8">
        <v>41498</v>
      </c>
      <c r="C11884" s="9">
        <v>16</v>
      </c>
      <c r="D11884" s="10">
        <v>50047</v>
      </c>
    </row>
    <row r="11885" spans="1:4" x14ac:dyDescent="0.35">
      <c r="A11885" s="7" t="s">
        <v>1267</v>
      </c>
      <c r="B11885" s="8">
        <v>41502</v>
      </c>
      <c r="C11885" s="9">
        <v>37.25</v>
      </c>
      <c r="D11885" s="10">
        <v>50027</v>
      </c>
    </row>
    <row r="11886" spans="1:4" x14ac:dyDescent="0.35">
      <c r="A11886" s="7" t="s">
        <v>1267</v>
      </c>
      <c r="B11886" s="8">
        <v>41502</v>
      </c>
      <c r="C11886" s="9">
        <v>64.95</v>
      </c>
      <c r="D11886" s="10">
        <v>50027</v>
      </c>
    </row>
    <row r="11887" spans="1:4" x14ac:dyDescent="0.35">
      <c r="A11887" s="7" t="s">
        <v>1267</v>
      </c>
      <c r="B11887" s="8">
        <v>41501</v>
      </c>
      <c r="C11887" s="9">
        <v>55.7</v>
      </c>
      <c r="D11887" s="10">
        <v>50012</v>
      </c>
    </row>
    <row r="11888" spans="1:4" x14ac:dyDescent="0.35">
      <c r="A11888" s="7" t="s">
        <v>1267</v>
      </c>
      <c r="B11888" s="8">
        <v>41501</v>
      </c>
      <c r="C11888" s="9">
        <v>44.5</v>
      </c>
      <c r="D11888" s="10">
        <v>50012</v>
      </c>
    </row>
    <row r="11889" spans="1:4" x14ac:dyDescent="0.35">
      <c r="A11889" s="7" t="s">
        <v>1267</v>
      </c>
      <c r="B11889" s="8">
        <v>41501</v>
      </c>
      <c r="C11889" s="9">
        <v>30.25</v>
      </c>
      <c r="D11889" s="10">
        <v>50012</v>
      </c>
    </row>
    <row r="11890" spans="1:4" x14ac:dyDescent="0.35">
      <c r="A11890" s="7" t="s">
        <v>1267</v>
      </c>
      <c r="B11890" s="8">
        <v>41501</v>
      </c>
      <c r="C11890" s="9">
        <v>25</v>
      </c>
      <c r="D11890" s="10">
        <v>50012</v>
      </c>
    </row>
    <row r="11891" spans="1:4" x14ac:dyDescent="0.35">
      <c r="A11891" s="7" t="s">
        <v>1267</v>
      </c>
      <c r="B11891" s="8">
        <v>41505</v>
      </c>
      <c r="C11891" s="9">
        <v>38.5</v>
      </c>
      <c r="D11891" s="10">
        <v>50008</v>
      </c>
    </row>
    <row r="11892" spans="1:4" x14ac:dyDescent="0.35">
      <c r="A11892" s="7" t="s">
        <v>1267</v>
      </c>
      <c r="B11892" s="8">
        <v>41508</v>
      </c>
      <c r="C11892" s="9">
        <v>23.75</v>
      </c>
      <c r="D11892" s="10">
        <v>50009</v>
      </c>
    </row>
    <row r="11893" spans="1:4" x14ac:dyDescent="0.35">
      <c r="A11893" s="7" t="s">
        <v>1267</v>
      </c>
      <c r="B11893" s="8">
        <v>41508</v>
      </c>
      <c r="C11893" s="9">
        <v>70.2</v>
      </c>
      <c r="D11893" s="10">
        <v>50009</v>
      </c>
    </row>
    <row r="11894" spans="1:4" x14ac:dyDescent="0.35">
      <c r="A11894" s="7" t="s">
        <v>1267</v>
      </c>
      <c r="B11894" s="8">
        <v>41508</v>
      </c>
      <c r="C11894" s="9">
        <v>83.45</v>
      </c>
      <c r="D11894" s="10">
        <v>50009</v>
      </c>
    </row>
    <row r="11895" spans="1:4" x14ac:dyDescent="0.35">
      <c r="A11895" s="7" t="s">
        <v>1267</v>
      </c>
      <c r="B11895" s="8">
        <v>41508</v>
      </c>
      <c r="C11895" s="9">
        <v>29</v>
      </c>
      <c r="D11895" s="10">
        <v>50009</v>
      </c>
    </row>
    <row r="11896" spans="1:4" x14ac:dyDescent="0.35">
      <c r="A11896" s="7" t="s">
        <v>1267</v>
      </c>
      <c r="B11896" s="8">
        <v>41512</v>
      </c>
      <c r="C11896" s="9">
        <v>29.5</v>
      </c>
      <c r="D11896" s="10">
        <v>50015</v>
      </c>
    </row>
    <row r="11897" spans="1:4" x14ac:dyDescent="0.35">
      <c r="A11897" s="7" t="s">
        <v>1267</v>
      </c>
      <c r="B11897" s="8">
        <v>41512</v>
      </c>
      <c r="C11897" s="9">
        <v>49</v>
      </c>
      <c r="D11897" s="10">
        <v>50015</v>
      </c>
    </row>
    <row r="11898" spans="1:4" x14ac:dyDescent="0.35">
      <c r="A11898" s="7" t="s">
        <v>1267</v>
      </c>
      <c r="B11898" s="8">
        <v>41512</v>
      </c>
      <c r="C11898" s="9">
        <v>27</v>
      </c>
      <c r="D11898" s="10">
        <v>50015</v>
      </c>
    </row>
    <row r="11899" spans="1:4" x14ac:dyDescent="0.35">
      <c r="A11899" s="7" t="s">
        <v>1267</v>
      </c>
      <c r="B11899" s="8">
        <v>41512</v>
      </c>
      <c r="C11899" s="9">
        <v>52.75</v>
      </c>
      <c r="D11899" s="10">
        <v>50015</v>
      </c>
    </row>
    <row r="11900" spans="1:4" x14ac:dyDescent="0.35">
      <c r="A11900" s="7" t="s">
        <v>1267</v>
      </c>
      <c r="B11900" s="8">
        <v>41512</v>
      </c>
      <c r="C11900" s="9">
        <v>63.25</v>
      </c>
      <c r="D11900" s="10">
        <v>50015</v>
      </c>
    </row>
    <row r="11901" spans="1:4" x14ac:dyDescent="0.35">
      <c r="A11901" s="7" t="s">
        <v>1267</v>
      </c>
      <c r="B11901" s="8">
        <v>41513</v>
      </c>
      <c r="C11901" s="9">
        <v>23.75</v>
      </c>
      <c r="D11901" s="10">
        <v>50009</v>
      </c>
    </row>
    <row r="11902" spans="1:4" x14ac:dyDescent="0.35">
      <c r="A11902" s="7" t="s">
        <v>1267</v>
      </c>
      <c r="B11902" s="8">
        <v>41513</v>
      </c>
      <c r="C11902" s="9">
        <v>70.2</v>
      </c>
      <c r="D11902" s="10">
        <v>50009</v>
      </c>
    </row>
    <row r="11903" spans="1:4" x14ac:dyDescent="0.35">
      <c r="A11903" s="7" t="s">
        <v>1267</v>
      </c>
      <c r="B11903" s="8">
        <v>41513</v>
      </c>
      <c r="C11903" s="9">
        <v>83.45</v>
      </c>
      <c r="D11903" s="10">
        <v>50009</v>
      </c>
    </row>
    <row r="11904" spans="1:4" x14ac:dyDescent="0.35">
      <c r="A11904" s="7" t="s">
        <v>1267</v>
      </c>
      <c r="B11904" s="8">
        <v>41513</v>
      </c>
      <c r="C11904" s="9">
        <v>29</v>
      </c>
      <c r="D11904" s="10">
        <v>50009</v>
      </c>
    </row>
    <row r="11905" spans="1:4" x14ac:dyDescent="0.35">
      <c r="A11905" s="7" t="s">
        <v>1267</v>
      </c>
      <c r="B11905" s="8">
        <v>41515</v>
      </c>
      <c r="C11905" s="9">
        <v>42.25</v>
      </c>
      <c r="D11905" s="10">
        <v>50029</v>
      </c>
    </row>
    <row r="11906" spans="1:4" x14ac:dyDescent="0.35">
      <c r="A11906" s="7" t="s">
        <v>1267</v>
      </c>
      <c r="B11906" s="8">
        <v>41520</v>
      </c>
      <c r="C11906" s="9">
        <v>26.5</v>
      </c>
      <c r="D11906" s="10">
        <v>60002</v>
      </c>
    </row>
    <row r="11907" spans="1:4" x14ac:dyDescent="0.35">
      <c r="A11907" s="7" t="s">
        <v>1267</v>
      </c>
      <c r="B11907" s="8">
        <v>41520</v>
      </c>
      <c r="C11907" s="9">
        <v>33</v>
      </c>
      <c r="D11907" s="10">
        <v>60002</v>
      </c>
    </row>
    <row r="11908" spans="1:4" x14ac:dyDescent="0.35">
      <c r="A11908" s="7" t="s">
        <v>1267</v>
      </c>
      <c r="B11908" s="8">
        <v>41522</v>
      </c>
      <c r="C11908" s="9">
        <v>63.45</v>
      </c>
      <c r="D11908" s="10">
        <v>50018</v>
      </c>
    </row>
    <row r="11909" spans="1:4" x14ac:dyDescent="0.35">
      <c r="A11909" s="7" t="s">
        <v>1267</v>
      </c>
      <c r="B11909" s="8">
        <v>41522</v>
      </c>
      <c r="C11909" s="9">
        <v>10.5</v>
      </c>
      <c r="D11909" s="10">
        <v>50018</v>
      </c>
    </row>
    <row r="11910" spans="1:4" x14ac:dyDescent="0.35">
      <c r="A11910" s="7" t="s">
        <v>1267</v>
      </c>
      <c r="B11910" s="8">
        <v>41522</v>
      </c>
      <c r="C11910" s="9">
        <v>30.25</v>
      </c>
      <c r="D11910" s="10">
        <v>50018</v>
      </c>
    </row>
    <row r="11911" spans="1:4" x14ac:dyDescent="0.35">
      <c r="A11911" s="7" t="s">
        <v>1267</v>
      </c>
      <c r="B11911" s="8">
        <v>41522</v>
      </c>
      <c r="C11911" s="9">
        <v>17.5</v>
      </c>
      <c r="D11911" s="10">
        <v>50018</v>
      </c>
    </row>
    <row r="11912" spans="1:4" x14ac:dyDescent="0.35">
      <c r="A11912" s="7" t="s">
        <v>1267</v>
      </c>
      <c r="B11912" s="8">
        <v>41525</v>
      </c>
      <c r="C11912" s="9">
        <v>28</v>
      </c>
      <c r="D11912" s="10">
        <v>80060</v>
      </c>
    </row>
    <row r="11913" spans="1:4" x14ac:dyDescent="0.35">
      <c r="A11913" s="7" t="s">
        <v>1267</v>
      </c>
      <c r="B11913" s="8">
        <v>41526</v>
      </c>
      <c r="C11913" s="9">
        <v>55.7</v>
      </c>
      <c r="D11913" s="10">
        <v>50012</v>
      </c>
    </row>
    <row r="11914" spans="1:4" x14ac:dyDescent="0.35">
      <c r="A11914" s="7" t="s">
        <v>1267</v>
      </c>
      <c r="B11914" s="8">
        <v>41526</v>
      </c>
      <c r="C11914" s="9">
        <v>44.5</v>
      </c>
      <c r="D11914" s="10">
        <v>50012</v>
      </c>
    </row>
    <row r="11915" spans="1:4" x14ac:dyDescent="0.35">
      <c r="A11915" s="7" t="s">
        <v>1267</v>
      </c>
      <c r="B11915" s="8">
        <v>41526</v>
      </c>
      <c r="C11915" s="9">
        <v>30.25</v>
      </c>
      <c r="D11915" s="10">
        <v>50012</v>
      </c>
    </row>
    <row r="11916" spans="1:4" x14ac:dyDescent="0.35">
      <c r="A11916" s="7" t="s">
        <v>1267</v>
      </c>
      <c r="B11916" s="8">
        <v>41526</v>
      </c>
      <c r="C11916" s="9">
        <v>25</v>
      </c>
      <c r="D11916" s="10">
        <v>50012</v>
      </c>
    </row>
    <row r="11917" spans="1:4" x14ac:dyDescent="0.35">
      <c r="A11917" s="7" t="s">
        <v>1267</v>
      </c>
      <c r="B11917" s="8">
        <v>41529</v>
      </c>
      <c r="C11917" s="9">
        <v>13.25</v>
      </c>
      <c r="D11917" s="10">
        <v>50050</v>
      </c>
    </row>
    <row r="11918" spans="1:4" x14ac:dyDescent="0.35">
      <c r="A11918" s="7" t="s">
        <v>1267</v>
      </c>
      <c r="B11918" s="8">
        <v>41527</v>
      </c>
      <c r="C11918" s="9">
        <v>36.950000000000003</v>
      </c>
      <c r="D11918" s="10">
        <v>50021</v>
      </c>
    </row>
    <row r="11919" spans="1:4" x14ac:dyDescent="0.35">
      <c r="A11919" s="7" t="s">
        <v>1267</v>
      </c>
      <c r="B11919" s="8">
        <v>41527</v>
      </c>
      <c r="C11919" s="9">
        <v>37.25</v>
      </c>
      <c r="D11919" s="10">
        <v>50021</v>
      </c>
    </row>
    <row r="11920" spans="1:4" x14ac:dyDescent="0.35">
      <c r="A11920" s="7" t="s">
        <v>1267</v>
      </c>
      <c r="B11920" s="8">
        <v>41527</v>
      </c>
      <c r="C11920" s="9">
        <v>33.25</v>
      </c>
      <c r="D11920" s="10">
        <v>50021</v>
      </c>
    </row>
    <row r="11921" spans="1:4" x14ac:dyDescent="0.35">
      <c r="A11921" s="7" t="s">
        <v>1267</v>
      </c>
      <c r="B11921" s="8">
        <v>41536</v>
      </c>
      <c r="C11921" s="9">
        <v>9.9499999999999993</v>
      </c>
      <c r="D11921" s="10">
        <v>50037</v>
      </c>
    </row>
    <row r="11922" spans="1:4" x14ac:dyDescent="0.35">
      <c r="A11922" s="7" t="s">
        <v>1267</v>
      </c>
      <c r="B11922" s="8">
        <v>41536</v>
      </c>
      <c r="C11922" s="9">
        <v>38.5</v>
      </c>
      <c r="D11922" s="10">
        <v>50037</v>
      </c>
    </row>
    <row r="11923" spans="1:4" x14ac:dyDescent="0.35">
      <c r="A11923" s="7" t="s">
        <v>1267</v>
      </c>
      <c r="B11923" s="8">
        <v>41536</v>
      </c>
      <c r="C11923" s="9">
        <v>38.25</v>
      </c>
      <c r="D11923" s="10">
        <v>50037</v>
      </c>
    </row>
    <row r="11924" spans="1:4" x14ac:dyDescent="0.35">
      <c r="A11924" s="7" t="s">
        <v>1267</v>
      </c>
      <c r="B11924" s="8">
        <v>41540</v>
      </c>
      <c r="C11924" s="9">
        <v>29</v>
      </c>
      <c r="D11924" s="10">
        <v>50011</v>
      </c>
    </row>
    <row r="11925" spans="1:4" x14ac:dyDescent="0.35">
      <c r="A11925" s="7" t="s">
        <v>1267</v>
      </c>
      <c r="B11925" s="8">
        <v>41540</v>
      </c>
      <c r="C11925" s="9">
        <v>42.45</v>
      </c>
      <c r="D11925" s="10">
        <v>50011</v>
      </c>
    </row>
    <row r="11926" spans="1:4" x14ac:dyDescent="0.35">
      <c r="A11926" s="7" t="s">
        <v>1267</v>
      </c>
      <c r="B11926" s="8">
        <v>41540</v>
      </c>
      <c r="C11926" s="9">
        <v>74.25</v>
      </c>
      <c r="D11926" s="10">
        <v>50011</v>
      </c>
    </row>
    <row r="11927" spans="1:4" x14ac:dyDescent="0.35">
      <c r="A11927" s="7" t="s">
        <v>1267</v>
      </c>
      <c r="B11927" s="8">
        <v>41540</v>
      </c>
      <c r="C11927" s="9">
        <v>26.5</v>
      </c>
      <c r="D11927" s="10">
        <v>50011</v>
      </c>
    </row>
    <row r="11928" spans="1:4" x14ac:dyDescent="0.35">
      <c r="A11928" s="7" t="s">
        <v>1267</v>
      </c>
      <c r="B11928" s="8">
        <v>41540</v>
      </c>
      <c r="C11928" s="9">
        <v>35.75</v>
      </c>
      <c r="D11928" s="10">
        <v>50011</v>
      </c>
    </row>
    <row r="11929" spans="1:4" x14ac:dyDescent="0.35">
      <c r="A11929" s="7" t="s">
        <v>1267</v>
      </c>
      <c r="B11929" s="8">
        <v>41540</v>
      </c>
      <c r="C11929" s="9">
        <v>25</v>
      </c>
      <c r="D11929" s="10">
        <v>50011</v>
      </c>
    </row>
    <row r="11930" spans="1:4" x14ac:dyDescent="0.35">
      <c r="A11930" s="7" t="s">
        <v>1267</v>
      </c>
      <c r="B11930" s="8">
        <v>41541</v>
      </c>
      <c r="C11930" s="9">
        <v>41.75</v>
      </c>
      <c r="D11930" s="10">
        <v>50032</v>
      </c>
    </row>
    <row r="11931" spans="1:4" x14ac:dyDescent="0.35">
      <c r="A11931" s="7" t="s">
        <v>1267</v>
      </c>
      <c r="B11931" s="8">
        <v>41541</v>
      </c>
      <c r="C11931" s="9">
        <v>27</v>
      </c>
      <c r="D11931" s="10">
        <v>50032</v>
      </c>
    </row>
    <row r="11932" spans="1:4" x14ac:dyDescent="0.35">
      <c r="A11932" s="7" t="s">
        <v>1267</v>
      </c>
      <c r="B11932" s="8">
        <v>41543</v>
      </c>
      <c r="C11932" s="9">
        <v>21</v>
      </c>
      <c r="D11932" s="10">
        <v>50058</v>
      </c>
    </row>
    <row r="11933" spans="1:4" x14ac:dyDescent="0.35">
      <c r="A11933" s="7" t="s">
        <v>1267</v>
      </c>
      <c r="B11933" s="8">
        <v>41543</v>
      </c>
      <c r="C11933" s="9">
        <v>15.75</v>
      </c>
      <c r="D11933" s="10">
        <v>50058</v>
      </c>
    </row>
    <row r="11934" spans="1:4" x14ac:dyDescent="0.35">
      <c r="A11934" s="7" t="s">
        <v>1267</v>
      </c>
      <c r="B11934" s="8">
        <v>41547</v>
      </c>
      <c r="C11934" s="9">
        <v>21</v>
      </c>
      <c r="D11934" s="10">
        <v>50058</v>
      </c>
    </row>
    <row r="11935" spans="1:4" x14ac:dyDescent="0.35">
      <c r="A11935" s="7" t="s">
        <v>1267</v>
      </c>
      <c r="B11935" s="8">
        <v>41547</v>
      </c>
      <c r="C11935" s="9">
        <v>15.75</v>
      </c>
      <c r="D11935" s="10">
        <v>50058</v>
      </c>
    </row>
    <row r="11936" spans="1:4" x14ac:dyDescent="0.35">
      <c r="A11936" s="7" t="s">
        <v>1267</v>
      </c>
      <c r="B11936" s="8">
        <v>41550</v>
      </c>
      <c r="C11936" s="9">
        <v>37.25</v>
      </c>
      <c r="D11936" s="10">
        <v>50027</v>
      </c>
    </row>
    <row r="11937" spans="1:4" x14ac:dyDescent="0.35">
      <c r="A11937" s="7" t="s">
        <v>1267</v>
      </c>
      <c r="B11937" s="8">
        <v>41550</v>
      </c>
      <c r="C11937" s="9">
        <v>64.95</v>
      </c>
      <c r="D11937" s="10">
        <v>50027</v>
      </c>
    </row>
    <row r="11938" spans="1:4" x14ac:dyDescent="0.35">
      <c r="A11938" s="7" t="s">
        <v>1267</v>
      </c>
      <c r="B11938" s="8">
        <v>41551</v>
      </c>
      <c r="C11938" s="9">
        <v>36.950000000000003</v>
      </c>
      <c r="D11938" s="10">
        <v>50021</v>
      </c>
    </row>
    <row r="11939" spans="1:4" x14ac:dyDescent="0.35">
      <c r="A11939" s="7" t="s">
        <v>1267</v>
      </c>
      <c r="B11939" s="8">
        <v>41551</v>
      </c>
      <c r="C11939" s="9">
        <v>37.25</v>
      </c>
      <c r="D11939" s="10">
        <v>50021</v>
      </c>
    </row>
    <row r="11940" spans="1:4" x14ac:dyDescent="0.35">
      <c r="A11940" s="7" t="s">
        <v>1267</v>
      </c>
      <c r="B11940" s="8">
        <v>41551</v>
      </c>
      <c r="C11940" s="9">
        <v>33.25</v>
      </c>
      <c r="D11940" s="10">
        <v>50021</v>
      </c>
    </row>
    <row r="11941" spans="1:4" x14ac:dyDescent="0.35">
      <c r="A11941" s="7" t="s">
        <v>1267</v>
      </c>
      <c r="B11941" s="8">
        <v>41554</v>
      </c>
      <c r="C11941" s="9">
        <v>21.75</v>
      </c>
      <c r="D11941" s="10">
        <v>50020</v>
      </c>
    </row>
    <row r="11942" spans="1:4" x14ac:dyDescent="0.35">
      <c r="A11942" s="7" t="s">
        <v>1267</v>
      </c>
      <c r="B11942" s="8">
        <v>41554</v>
      </c>
      <c r="C11942" s="9">
        <v>33.75</v>
      </c>
      <c r="D11942" s="10">
        <v>50020</v>
      </c>
    </row>
    <row r="11943" spans="1:4" x14ac:dyDescent="0.35">
      <c r="A11943" s="7" t="s">
        <v>1267</v>
      </c>
      <c r="B11943" s="8">
        <v>41554</v>
      </c>
      <c r="C11943" s="9">
        <v>43.9</v>
      </c>
      <c r="D11943" s="10">
        <v>50020</v>
      </c>
    </row>
    <row r="11944" spans="1:4" x14ac:dyDescent="0.35">
      <c r="A11944" s="7" t="s">
        <v>1267</v>
      </c>
      <c r="B11944" s="8">
        <v>41561</v>
      </c>
      <c r="C11944" s="9">
        <v>42.5</v>
      </c>
      <c r="D11944" s="10">
        <v>50016</v>
      </c>
    </row>
    <row r="11945" spans="1:4" x14ac:dyDescent="0.35">
      <c r="A11945" s="7" t="s">
        <v>1267</v>
      </c>
      <c r="B11945" s="8">
        <v>41561</v>
      </c>
      <c r="C11945" s="9">
        <v>62.7</v>
      </c>
      <c r="D11945" s="10">
        <v>50016</v>
      </c>
    </row>
    <row r="11946" spans="1:4" x14ac:dyDescent="0.35">
      <c r="A11946" s="7" t="s">
        <v>1267</v>
      </c>
      <c r="B11946" s="8">
        <v>41561</v>
      </c>
      <c r="C11946" s="9">
        <v>18.75</v>
      </c>
      <c r="D11946" s="10">
        <v>50016</v>
      </c>
    </row>
    <row r="11947" spans="1:4" x14ac:dyDescent="0.35">
      <c r="A11947" s="7" t="s">
        <v>1267</v>
      </c>
      <c r="B11947" s="8">
        <v>41562</v>
      </c>
      <c r="C11947" s="9">
        <v>29</v>
      </c>
      <c r="D11947" s="10">
        <v>50011</v>
      </c>
    </row>
    <row r="11948" spans="1:4" x14ac:dyDescent="0.35">
      <c r="A11948" s="7" t="s">
        <v>1267</v>
      </c>
      <c r="B11948" s="8">
        <v>41562</v>
      </c>
      <c r="C11948" s="9">
        <v>42.45</v>
      </c>
      <c r="D11948" s="10">
        <v>50011</v>
      </c>
    </row>
    <row r="11949" spans="1:4" x14ac:dyDescent="0.35">
      <c r="A11949" s="7" t="s">
        <v>1267</v>
      </c>
      <c r="B11949" s="8">
        <v>41562</v>
      </c>
      <c r="C11949" s="9">
        <v>74.25</v>
      </c>
      <c r="D11949" s="10">
        <v>50011</v>
      </c>
    </row>
    <row r="11950" spans="1:4" x14ac:dyDescent="0.35">
      <c r="A11950" s="7" t="s">
        <v>1267</v>
      </c>
      <c r="B11950" s="8">
        <v>41562</v>
      </c>
      <c r="C11950" s="9">
        <v>26.5</v>
      </c>
      <c r="D11950" s="10">
        <v>50011</v>
      </c>
    </row>
    <row r="11951" spans="1:4" x14ac:dyDescent="0.35">
      <c r="A11951" s="7" t="s">
        <v>1267</v>
      </c>
      <c r="B11951" s="8">
        <v>41562</v>
      </c>
      <c r="C11951" s="9">
        <v>35.75</v>
      </c>
      <c r="D11951" s="10">
        <v>50011</v>
      </c>
    </row>
    <row r="11952" spans="1:4" x14ac:dyDescent="0.35">
      <c r="A11952" s="7" t="s">
        <v>1267</v>
      </c>
      <c r="B11952" s="8">
        <v>41562</v>
      </c>
      <c r="C11952" s="9">
        <v>25</v>
      </c>
      <c r="D11952" s="10">
        <v>50011</v>
      </c>
    </row>
    <row r="11953" spans="1:4" x14ac:dyDescent="0.35">
      <c r="A11953" s="7" t="s">
        <v>1267</v>
      </c>
      <c r="B11953" s="8">
        <v>41568</v>
      </c>
      <c r="C11953" s="9">
        <v>29.45</v>
      </c>
      <c r="D11953" s="10">
        <v>50019</v>
      </c>
    </row>
    <row r="11954" spans="1:4" x14ac:dyDescent="0.35">
      <c r="A11954" s="7" t="s">
        <v>1267</v>
      </c>
      <c r="B11954" s="8">
        <v>41568</v>
      </c>
      <c r="C11954" s="9">
        <v>10.5</v>
      </c>
      <c r="D11954" s="10">
        <v>50019</v>
      </c>
    </row>
    <row r="11955" spans="1:4" x14ac:dyDescent="0.35">
      <c r="A11955" s="7" t="s">
        <v>1267</v>
      </c>
      <c r="B11955" s="8">
        <v>41568</v>
      </c>
      <c r="C11955" s="9">
        <v>54.25</v>
      </c>
      <c r="D11955" s="10">
        <v>50019</v>
      </c>
    </row>
    <row r="11956" spans="1:4" x14ac:dyDescent="0.35">
      <c r="A11956" s="7" t="s">
        <v>1267</v>
      </c>
      <c r="B11956" s="8">
        <v>41568</v>
      </c>
      <c r="C11956" s="9">
        <v>36.75</v>
      </c>
      <c r="D11956" s="10">
        <v>50019</v>
      </c>
    </row>
    <row r="11957" spans="1:4" x14ac:dyDescent="0.35">
      <c r="A11957" s="7" t="s">
        <v>1267</v>
      </c>
      <c r="B11957" s="8">
        <v>41571</v>
      </c>
      <c r="C11957" s="9">
        <v>36.950000000000003</v>
      </c>
      <c r="D11957" s="10">
        <v>50021</v>
      </c>
    </row>
    <row r="11958" spans="1:4" x14ac:dyDescent="0.35">
      <c r="A11958" s="7" t="s">
        <v>1267</v>
      </c>
      <c r="B11958" s="8">
        <v>41571</v>
      </c>
      <c r="C11958" s="9">
        <v>37.25</v>
      </c>
      <c r="D11958" s="10">
        <v>50021</v>
      </c>
    </row>
    <row r="11959" spans="1:4" x14ac:dyDescent="0.35">
      <c r="A11959" s="7" t="s">
        <v>1267</v>
      </c>
      <c r="B11959" s="8">
        <v>41571</v>
      </c>
      <c r="C11959" s="9">
        <v>33.25</v>
      </c>
      <c r="D11959" s="10">
        <v>50021</v>
      </c>
    </row>
    <row r="11960" spans="1:4" x14ac:dyDescent="0.35">
      <c r="A11960" s="7" t="s">
        <v>1267</v>
      </c>
      <c r="B11960" s="8">
        <v>41579</v>
      </c>
      <c r="C11960" s="9">
        <v>28.5</v>
      </c>
      <c r="D11960" s="10">
        <v>50092</v>
      </c>
    </row>
    <row r="11961" spans="1:4" x14ac:dyDescent="0.35">
      <c r="A11961" s="7" t="s">
        <v>1267</v>
      </c>
      <c r="B11961" s="8">
        <v>41578</v>
      </c>
      <c r="C11961" s="9">
        <v>44.7</v>
      </c>
      <c r="D11961" s="10">
        <v>50007</v>
      </c>
    </row>
    <row r="11962" spans="1:4" x14ac:dyDescent="0.35">
      <c r="A11962" s="7" t="s">
        <v>1267</v>
      </c>
      <c r="B11962" s="8">
        <v>41578</v>
      </c>
      <c r="C11962" s="9">
        <v>48</v>
      </c>
      <c r="D11962" s="10">
        <v>50007</v>
      </c>
    </row>
    <row r="11963" spans="1:4" x14ac:dyDescent="0.35">
      <c r="A11963" s="7" t="s">
        <v>1267</v>
      </c>
      <c r="B11963" s="8">
        <v>41578</v>
      </c>
      <c r="C11963" s="9">
        <v>15.75</v>
      </c>
      <c r="D11963" s="10">
        <v>50007</v>
      </c>
    </row>
    <row r="11964" spans="1:4" x14ac:dyDescent="0.35">
      <c r="A11964" s="7" t="s">
        <v>1268</v>
      </c>
      <c r="B11964" s="8">
        <v>41223</v>
      </c>
      <c r="C11964" s="9">
        <v>13.65</v>
      </c>
      <c r="D11964" s="10">
        <v>50058</v>
      </c>
    </row>
    <row r="11965" spans="1:4" x14ac:dyDescent="0.35">
      <c r="A11965" s="7" t="s">
        <v>1269</v>
      </c>
      <c r="B11965" s="8">
        <v>41200</v>
      </c>
      <c r="C11965" s="9">
        <v>0.5</v>
      </c>
      <c r="D11965" s="10">
        <v>50142</v>
      </c>
    </row>
    <row r="11966" spans="1:4" x14ac:dyDescent="0.35">
      <c r="A11966" s="7" t="s">
        <v>1270</v>
      </c>
      <c r="B11966" s="8">
        <v>41205</v>
      </c>
      <c r="C11966" s="9">
        <v>10.5</v>
      </c>
      <c r="D11966" s="10">
        <v>30025</v>
      </c>
    </row>
    <row r="11967" spans="1:4" x14ac:dyDescent="0.35">
      <c r="A11967" s="7" t="s">
        <v>1270</v>
      </c>
      <c r="B11967" s="8">
        <v>41209</v>
      </c>
      <c r="C11967" s="9">
        <v>5.25</v>
      </c>
      <c r="D11967" s="10">
        <v>50609</v>
      </c>
    </row>
    <row r="11968" spans="1:4" x14ac:dyDescent="0.35">
      <c r="A11968" s="7" t="s">
        <v>1270</v>
      </c>
      <c r="B11968" s="8">
        <v>41212</v>
      </c>
      <c r="C11968" s="9">
        <v>9.75</v>
      </c>
      <c r="D11968" s="10">
        <v>50094</v>
      </c>
    </row>
    <row r="11969" spans="1:4" x14ac:dyDescent="0.35">
      <c r="A11969" s="7" t="s">
        <v>1270</v>
      </c>
      <c r="B11969" s="8">
        <v>41240</v>
      </c>
      <c r="C11969" s="9">
        <v>10.5</v>
      </c>
      <c r="D11969" s="10">
        <v>60048</v>
      </c>
    </row>
    <row r="11970" spans="1:4" x14ac:dyDescent="0.35">
      <c r="A11970" s="7" t="s">
        <v>1270</v>
      </c>
      <c r="B11970" s="8">
        <v>41213</v>
      </c>
      <c r="C11970" s="9">
        <v>5.25</v>
      </c>
      <c r="D11970" s="10">
        <v>50267</v>
      </c>
    </row>
    <row r="11971" spans="1:4" x14ac:dyDescent="0.35">
      <c r="A11971" s="7" t="s">
        <v>1270</v>
      </c>
      <c r="B11971" s="8">
        <v>41218</v>
      </c>
      <c r="C11971" s="9">
        <v>84</v>
      </c>
      <c r="D11971" s="10">
        <v>20015</v>
      </c>
    </row>
    <row r="11972" spans="1:4" x14ac:dyDescent="0.35">
      <c r="A11972" s="7" t="s">
        <v>1270</v>
      </c>
      <c r="B11972" s="8">
        <v>41218</v>
      </c>
      <c r="C11972" s="9">
        <v>10.5</v>
      </c>
      <c r="D11972" s="10">
        <v>70039</v>
      </c>
    </row>
    <row r="11973" spans="1:4" x14ac:dyDescent="0.35">
      <c r="A11973" s="7" t="s">
        <v>1270</v>
      </c>
      <c r="B11973" s="8">
        <v>41232</v>
      </c>
      <c r="C11973" s="9">
        <v>6.5</v>
      </c>
      <c r="D11973" s="10">
        <v>70030</v>
      </c>
    </row>
    <row r="11974" spans="1:4" x14ac:dyDescent="0.35">
      <c r="A11974" s="7" t="s">
        <v>1270</v>
      </c>
      <c r="B11974" s="8">
        <v>41197</v>
      </c>
      <c r="C11974" s="9">
        <v>11.75</v>
      </c>
      <c r="D11974" s="10">
        <v>50283</v>
      </c>
    </row>
    <row r="11975" spans="1:4" x14ac:dyDescent="0.35">
      <c r="A11975" s="7" t="s">
        <v>1270</v>
      </c>
      <c r="B11975" s="8">
        <v>41236</v>
      </c>
      <c r="C11975" s="9">
        <v>88.75</v>
      </c>
      <c r="D11975" s="10">
        <v>20023</v>
      </c>
    </row>
    <row r="11976" spans="1:4" x14ac:dyDescent="0.35">
      <c r="A11976" s="7" t="s">
        <v>1270</v>
      </c>
      <c r="B11976" s="8">
        <v>41247</v>
      </c>
      <c r="C11976" s="9">
        <v>10.5</v>
      </c>
      <c r="D11976" s="10">
        <v>50118</v>
      </c>
    </row>
    <row r="11977" spans="1:4" x14ac:dyDescent="0.35">
      <c r="A11977" s="7" t="s">
        <v>1270</v>
      </c>
      <c r="B11977" s="8">
        <v>41250</v>
      </c>
      <c r="C11977" s="9">
        <v>11</v>
      </c>
      <c r="D11977" s="10">
        <v>50497</v>
      </c>
    </row>
    <row r="11978" spans="1:4" x14ac:dyDescent="0.35">
      <c r="A11978" s="7" t="s">
        <v>1270</v>
      </c>
      <c r="B11978" s="8">
        <v>41253</v>
      </c>
      <c r="C11978" s="9">
        <v>12</v>
      </c>
      <c r="D11978" s="10">
        <v>80035</v>
      </c>
    </row>
    <row r="11979" spans="1:4" x14ac:dyDescent="0.35">
      <c r="A11979" s="7" t="s">
        <v>1270</v>
      </c>
      <c r="B11979" s="8">
        <v>41255</v>
      </c>
      <c r="C11979" s="9">
        <v>10.5</v>
      </c>
      <c r="D11979" s="10">
        <v>50138</v>
      </c>
    </row>
    <row r="11980" spans="1:4" x14ac:dyDescent="0.35">
      <c r="A11980" s="7" t="s">
        <v>1270</v>
      </c>
      <c r="B11980" s="8">
        <v>41263</v>
      </c>
      <c r="C11980" s="9">
        <v>17</v>
      </c>
      <c r="D11980" s="10">
        <v>50136</v>
      </c>
    </row>
    <row r="11981" spans="1:4" x14ac:dyDescent="0.35">
      <c r="A11981" s="7" t="s">
        <v>1270</v>
      </c>
      <c r="B11981" s="8">
        <v>41267</v>
      </c>
      <c r="C11981" s="9">
        <v>19</v>
      </c>
      <c r="D11981" s="10">
        <v>50044</v>
      </c>
    </row>
    <row r="11982" spans="1:4" x14ac:dyDescent="0.35">
      <c r="A11982" s="7" t="s">
        <v>1270</v>
      </c>
      <c r="B11982" s="8">
        <v>41278</v>
      </c>
      <c r="C11982" s="9">
        <v>3.25</v>
      </c>
      <c r="D11982" s="10">
        <v>20045</v>
      </c>
    </row>
    <row r="11983" spans="1:4" x14ac:dyDescent="0.35">
      <c r="A11983" s="7" t="s">
        <v>1270</v>
      </c>
      <c r="B11983" s="8">
        <v>41276</v>
      </c>
      <c r="C11983" s="9">
        <v>22.95</v>
      </c>
      <c r="D11983" s="10">
        <v>50184</v>
      </c>
    </row>
    <row r="11984" spans="1:4" x14ac:dyDescent="0.35">
      <c r="A11984" s="7" t="s">
        <v>1270</v>
      </c>
      <c r="B11984" s="8">
        <v>41281</v>
      </c>
      <c r="C11984" s="9">
        <v>19.96</v>
      </c>
      <c r="D11984" s="10">
        <v>50120</v>
      </c>
    </row>
    <row r="11985" spans="1:4" x14ac:dyDescent="0.35">
      <c r="A11985" s="7" t="s">
        <v>1270</v>
      </c>
      <c r="B11985" s="8">
        <v>41281</v>
      </c>
      <c r="C11985" s="9">
        <v>15.75</v>
      </c>
      <c r="D11985" s="10">
        <v>60118</v>
      </c>
    </row>
    <row r="11986" spans="1:4" x14ac:dyDescent="0.35">
      <c r="A11986" s="7" t="s">
        <v>1270</v>
      </c>
      <c r="B11986" s="8">
        <v>41288</v>
      </c>
      <c r="C11986" s="9">
        <v>24.5</v>
      </c>
      <c r="D11986" s="10">
        <v>20029</v>
      </c>
    </row>
    <row r="11987" spans="1:4" x14ac:dyDescent="0.35">
      <c r="A11987" s="7" t="s">
        <v>1270</v>
      </c>
      <c r="B11987" s="8">
        <v>41290</v>
      </c>
      <c r="C11987" s="9">
        <v>2</v>
      </c>
      <c r="D11987" s="10">
        <v>60057</v>
      </c>
    </row>
    <row r="11988" spans="1:4" x14ac:dyDescent="0.35">
      <c r="A11988" s="7" t="s">
        <v>1270</v>
      </c>
      <c r="B11988" s="8">
        <v>41296</v>
      </c>
      <c r="C11988" s="9">
        <v>5.25</v>
      </c>
      <c r="D11988" s="10">
        <v>50237</v>
      </c>
    </row>
    <row r="11989" spans="1:4" x14ac:dyDescent="0.35">
      <c r="A11989" s="7" t="s">
        <v>1270</v>
      </c>
      <c r="B11989" s="8">
        <v>41302</v>
      </c>
      <c r="C11989" s="9">
        <v>14</v>
      </c>
      <c r="D11989" s="10">
        <v>70044</v>
      </c>
    </row>
    <row r="11990" spans="1:4" x14ac:dyDescent="0.35">
      <c r="A11990" s="7" t="s">
        <v>1270</v>
      </c>
      <c r="B11990" s="8">
        <v>41299</v>
      </c>
      <c r="C11990" s="9">
        <v>23.7</v>
      </c>
      <c r="D11990" s="10">
        <v>50170</v>
      </c>
    </row>
    <row r="11991" spans="1:4" x14ac:dyDescent="0.35">
      <c r="A11991" s="7" t="s">
        <v>1270</v>
      </c>
      <c r="B11991" s="8">
        <v>41304</v>
      </c>
      <c r="C11991" s="9">
        <v>9.75</v>
      </c>
      <c r="D11991" s="10">
        <v>50139</v>
      </c>
    </row>
    <row r="11992" spans="1:4" x14ac:dyDescent="0.35">
      <c r="A11992" s="7" t="s">
        <v>1270</v>
      </c>
      <c r="B11992" s="8">
        <v>41312</v>
      </c>
      <c r="C11992" s="9">
        <v>6.5</v>
      </c>
      <c r="D11992" s="10">
        <v>50206</v>
      </c>
    </row>
    <row r="11993" spans="1:4" x14ac:dyDescent="0.35">
      <c r="A11993" s="7" t="s">
        <v>1270</v>
      </c>
      <c r="B11993" s="8">
        <v>41316</v>
      </c>
      <c r="C11993" s="9">
        <v>13</v>
      </c>
      <c r="D11993" s="10">
        <v>20004</v>
      </c>
    </row>
    <row r="11994" spans="1:4" x14ac:dyDescent="0.35">
      <c r="A11994" s="7" t="s">
        <v>1270</v>
      </c>
      <c r="B11994" s="8">
        <v>41316</v>
      </c>
      <c r="C11994" s="9">
        <v>20.45</v>
      </c>
      <c r="D11994" s="10">
        <v>20004</v>
      </c>
    </row>
    <row r="11995" spans="1:4" x14ac:dyDescent="0.35">
      <c r="A11995" s="7" t="s">
        <v>1270</v>
      </c>
      <c r="B11995" s="8">
        <v>41317</v>
      </c>
      <c r="C11995" s="9">
        <v>6.5</v>
      </c>
      <c r="D11995" s="10">
        <v>50182</v>
      </c>
    </row>
    <row r="11996" spans="1:4" x14ac:dyDescent="0.35">
      <c r="A11996" s="7" t="s">
        <v>1270</v>
      </c>
      <c r="B11996" s="8">
        <v>41332</v>
      </c>
      <c r="C11996" s="9">
        <v>32.659999999999997</v>
      </c>
      <c r="D11996" s="10">
        <v>10048</v>
      </c>
    </row>
    <row r="11997" spans="1:4" x14ac:dyDescent="0.35">
      <c r="A11997" s="7" t="s">
        <v>1270</v>
      </c>
      <c r="B11997" s="8">
        <v>41330</v>
      </c>
      <c r="C11997" s="9">
        <v>18</v>
      </c>
      <c r="D11997" s="10">
        <v>10011</v>
      </c>
    </row>
    <row r="11998" spans="1:4" x14ac:dyDescent="0.35">
      <c r="A11998" s="7" t="s">
        <v>1270</v>
      </c>
      <c r="B11998" s="8">
        <v>41337</v>
      </c>
      <c r="C11998" s="9">
        <v>23.75</v>
      </c>
      <c r="D11998" s="10">
        <v>10031</v>
      </c>
    </row>
    <row r="11999" spans="1:4" x14ac:dyDescent="0.35">
      <c r="A11999" s="7" t="s">
        <v>1270</v>
      </c>
      <c r="B11999" s="8">
        <v>41341</v>
      </c>
      <c r="C11999" s="9">
        <v>26.2</v>
      </c>
      <c r="D11999" s="10">
        <v>50146</v>
      </c>
    </row>
    <row r="12000" spans="1:4" x14ac:dyDescent="0.35">
      <c r="A12000" s="7" t="s">
        <v>1270</v>
      </c>
      <c r="B12000" s="8">
        <v>41344</v>
      </c>
      <c r="C12000" s="9">
        <v>9.75</v>
      </c>
      <c r="D12000" s="10">
        <v>70033</v>
      </c>
    </row>
    <row r="12001" spans="1:4" x14ac:dyDescent="0.35">
      <c r="A12001" s="7" t="s">
        <v>1270</v>
      </c>
      <c r="B12001" s="8">
        <v>41347</v>
      </c>
      <c r="C12001" s="9">
        <v>6.5</v>
      </c>
      <c r="D12001" s="10">
        <v>50254</v>
      </c>
    </row>
    <row r="12002" spans="1:4" x14ac:dyDescent="0.35">
      <c r="A12002" s="7" t="s">
        <v>1270</v>
      </c>
      <c r="B12002" s="8">
        <v>41349</v>
      </c>
      <c r="C12002" s="9">
        <v>20.45</v>
      </c>
      <c r="D12002" s="10">
        <v>50499</v>
      </c>
    </row>
    <row r="12003" spans="1:4" x14ac:dyDescent="0.35">
      <c r="A12003" s="7" t="s">
        <v>1270</v>
      </c>
      <c r="B12003" s="8">
        <v>41357</v>
      </c>
      <c r="C12003" s="9">
        <v>5.5</v>
      </c>
      <c r="D12003" s="10">
        <v>50158</v>
      </c>
    </row>
    <row r="12004" spans="1:4" x14ac:dyDescent="0.35">
      <c r="A12004" s="7" t="s">
        <v>1270</v>
      </c>
      <c r="B12004" s="8">
        <v>41360</v>
      </c>
      <c r="C12004" s="9">
        <v>6.5</v>
      </c>
      <c r="D12004" s="10">
        <v>10054</v>
      </c>
    </row>
    <row r="12005" spans="1:4" x14ac:dyDescent="0.35">
      <c r="A12005" s="7" t="s">
        <v>1270</v>
      </c>
      <c r="B12005" s="8">
        <v>41358</v>
      </c>
      <c r="C12005" s="9">
        <v>6.5</v>
      </c>
      <c r="D12005" s="10">
        <v>50128</v>
      </c>
    </row>
    <row r="12006" spans="1:4" x14ac:dyDescent="0.35">
      <c r="A12006" s="7" t="s">
        <v>1270</v>
      </c>
      <c r="B12006" s="8">
        <v>41368</v>
      </c>
      <c r="C12006" s="9">
        <v>62.15</v>
      </c>
      <c r="D12006" s="10">
        <v>10066</v>
      </c>
    </row>
    <row r="12007" spans="1:4" x14ac:dyDescent="0.35">
      <c r="A12007" s="7" t="s">
        <v>1270</v>
      </c>
      <c r="B12007" s="8">
        <v>41373</v>
      </c>
      <c r="C12007" s="9">
        <v>17</v>
      </c>
      <c r="D12007" s="10">
        <v>70042</v>
      </c>
    </row>
    <row r="12008" spans="1:4" x14ac:dyDescent="0.35">
      <c r="A12008" s="7" t="s">
        <v>1270</v>
      </c>
      <c r="B12008" s="8">
        <v>41373</v>
      </c>
      <c r="C12008" s="9">
        <v>34.15</v>
      </c>
      <c r="D12008" s="10">
        <v>70042</v>
      </c>
    </row>
    <row r="12009" spans="1:4" x14ac:dyDescent="0.35">
      <c r="A12009" s="7" t="s">
        <v>1270</v>
      </c>
      <c r="B12009" s="8">
        <v>41377</v>
      </c>
      <c r="C12009" s="9">
        <v>39.1</v>
      </c>
      <c r="D12009" s="10">
        <v>20058</v>
      </c>
    </row>
    <row r="12010" spans="1:4" x14ac:dyDescent="0.35">
      <c r="A12010" s="7" t="s">
        <v>1270</v>
      </c>
      <c r="B12010" s="8">
        <v>41383</v>
      </c>
      <c r="C12010" s="9">
        <v>13</v>
      </c>
      <c r="D12010" s="10">
        <v>20004</v>
      </c>
    </row>
    <row r="12011" spans="1:4" x14ac:dyDescent="0.35">
      <c r="A12011" s="7" t="s">
        <v>1270</v>
      </c>
      <c r="B12011" s="8">
        <v>41383</v>
      </c>
      <c r="C12011" s="9">
        <v>20.45</v>
      </c>
      <c r="D12011" s="10">
        <v>20004</v>
      </c>
    </row>
    <row r="12012" spans="1:4" x14ac:dyDescent="0.35">
      <c r="A12012" s="7" t="s">
        <v>1270</v>
      </c>
      <c r="B12012" s="8">
        <v>41380</v>
      </c>
      <c r="C12012" s="9">
        <v>11.15</v>
      </c>
      <c r="D12012" s="10">
        <v>50134</v>
      </c>
    </row>
    <row r="12013" spans="1:4" x14ac:dyDescent="0.35">
      <c r="A12013" s="7" t="s">
        <v>1270</v>
      </c>
      <c r="B12013" s="8">
        <v>41382</v>
      </c>
      <c r="C12013" s="9">
        <v>3.25</v>
      </c>
      <c r="D12013" s="10">
        <v>50282</v>
      </c>
    </row>
    <row r="12014" spans="1:4" x14ac:dyDescent="0.35">
      <c r="A12014" s="7" t="s">
        <v>1270</v>
      </c>
      <c r="B12014" s="8">
        <v>41382</v>
      </c>
      <c r="C12014" s="9">
        <v>33.700000000000003</v>
      </c>
      <c r="D12014" s="10">
        <v>10200</v>
      </c>
    </row>
    <row r="12015" spans="1:4" x14ac:dyDescent="0.35">
      <c r="A12015" s="7" t="s">
        <v>1270</v>
      </c>
      <c r="B12015" s="8">
        <v>41388</v>
      </c>
      <c r="C12015" s="9">
        <v>14.2</v>
      </c>
      <c r="D12015" s="10">
        <v>50202</v>
      </c>
    </row>
    <row r="12016" spans="1:4" x14ac:dyDescent="0.35">
      <c r="A12016" s="7" t="s">
        <v>1270</v>
      </c>
      <c r="B12016" s="8">
        <v>41403</v>
      </c>
      <c r="C12016" s="9">
        <v>6.5</v>
      </c>
      <c r="D12016" s="10">
        <v>50179</v>
      </c>
    </row>
    <row r="12017" spans="1:4" x14ac:dyDescent="0.35">
      <c r="A12017" s="7" t="s">
        <v>1270</v>
      </c>
      <c r="B12017" s="8">
        <v>41409</v>
      </c>
      <c r="C12017" s="9">
        <v>11.5</v>
      </c>
      <c r="D12017" s="10">
        <v>50211</v>
      </c>
    </row>
    <row r="12018" spans="1:4" x14ac:dyDescent="0.35">
      <c r="A12018" s="7" t="s">
        <v>1270</v>
      </c>
      <c r="B12018" s="8">
        <v>41407</v>
      </c>
      <c r="C12018" s="9">
        <v>6.5</v>
      </c>
      <c r="D12018" s="10">
        <v>10034</v>
      </c>
    </row>
    <row r="12019" spans="1:4" x14ac:dyDescent="0.35">
      <c r="A12019" s="7" t="s">
        <v>1270</v>
      </c>
      <c r="B12019" s="8">
        <v>41431</v>
      </c>
      <c r="C12019" s="9">
        <v>6.5</v>
      </c>
      <c r="D12019" s="10">
        <v>50210</v>
      </c>
    </row>
    <row r="12020" spans="1:4" x14ac:dyDescent="0.35">
      <c r="A12020" s="7" t="s">
        <v>1270</v>
      </c>
      <c r="B12020" s="8">
        <v>41428</v>
      </c>
      <c r="C12020" s="9">
        <v>23.7</v>
      </c>
      <c r="D12020" s="10">
        <v>10046</v>
      </c>
    </row>
    <row r="12021" spans="1:4" x14ac:dyDescent="0.35">
      <c r="A12021" s="7" t="s">
        <v>1270</v>
      </c>
      <c r="B12021" s="8">
        <v>41443</v>
      </c>
      <c r="C12021" s="9">
        <v>19.7</v>
      </c>
      <c r="D12021" s="10">
        <v>10067</v>
      </c>
    </row>
    <row r="12022" spans="1:4" x14ac:dyDescent="0.35">
      <c r="A12022" s="7" t="s">
        <v>1270</v>
      </c>
      <c r="B12022" s="8">
        <v>41449</v>
      </c>
      <c r="C12022" s="9">
        <v>3.25</v>
      </c>
      <c r="D12022" s="10">
        <v>50131</v>
      </c>
    </row>
    <row r="12023" spans="1:4" x14ac:dyDescent="0.35">
      <c r="A12023" s="7" t="s">
        <v>1270</v>
      </c>
      <c r="B12023" s="8">
        <v>41456</v>
      </c>
      <c r="C12023" s="9">
        <v>6.5</v>
      </c>
      <c r="D12023" s="10">
        <v>50149</v>
      </c>
    </row>
    <row r="12024" spans="1:4" x14ac:dyDescent="0.35">
      <c r="A12024" s="7" t="s">
        <v>1270</v>
      </c>
      <c r="B12024" s="8">
        <v>41471</v>
      </c>
      <c r="C12024" s="9">
        <v>6.75</v>
      </c>
      <c r="D12024" s="10">
        <v>10032</v>
      </c>
    </row>
    <row r="12025" spans="1:4" x14ac:dyDescent="0.35">
      <c r="A12025" s="7" t="s">
        <v>1270</v>
      </c>
      <c r="B12025" s="8">
        <v>41481</v>
      </c>
      <c r="C12025" s="9">
        <v>7.5</v>
      </c>
      <c r="D12025" s="10">
        <v>20044</v>
      </c>
    </row>
    <row r="12026" spans="1:4" x14ac:dyDescent="0.35">
      <c r="A12026" s="7" t="s">
        <v>1270</v>
      </c>
      <c r="B12026" s="8">
        <v>41485</v>
      </c>
      <c r="C12026" s="9">
        <v>3.75</v>
      </c>
      <c r="D12026" s="10">
        <v>50166</v>
      </c>
    </row>
    <row r="12027" spans="1:4" x14ac:dyDescent="0.35">
      <c r="A12027" s="7" t="s">
        <v>1270</v>
      </c>
      <c r="B12027" s="8">
        <v>41491</v>
      </c>
      <c r="C12027" s="9">
        <v>11.25</v>
      </c>
      <c r="D12027" s="10">
        <v>50127</v>
      </c>
    </row>
    <row r="12028" spans="1:4" x14ac:dyDescent="0.35">
      <c r="A12028" s="7" t="s">
        <v>1270</v>
      </c>
      <c r="B12028" s="8">
        <v>41494</v>
      </c>
      <c r="C12028" s="9">
        <v>24.95</v>
      </c>
      <c r="D12028" s="10">
        <v>20030</v>
      </c>
    </row>
    <row r="12029" spans="1:4" x14ac:dyDescent="0.35">
      <c r="A12029" s="7" t="s">
        <v>1270</v>
      </c>
      <c r="B12029" s="8">
        <v>41498</v>
      </c>
      <c r="C12029" s="9">
        <v>3.75</v>
      </c>
      <c r="D12029" s="10">
        <v>50137</v>
      </c>
    </row>
    <row r="12030" spans="1:4" x14ac:dyDescent="0.35">
      <c r="A12030" s="7" t="s">
        <v>1270</v>
      </c>
      <c r="B12030" s="8">
        <v>41498</v>
      </c>
      <c r="C12030" s="9">
        <v>3.75</v>
      </c>
      <c r="D12030" s="10">
        <v>10077</v>
      </c>
    </row>
    <row r="12031" spans="1:4" x14ac:dyDescent="0.35">
      <c r="A12031" s="7" t="s">
        <v>1270</v>
      </c>
      <c r="B12031" s="8">
        <v>41505</v>
      </c>
      <c r="C12031" s="9">
        <v>17.45</v>
      </c>
      <c r="D12031" s="10">
        <v>50083</v>
      </c>
    </row>
    <row r="12032" spans="1:4" x14ac:dyDescent="0.35">
      <c r="A12032" s="7" t="s">
        <v>1270</v>
      </c>
      <c r="B12032" s="8">
        <v>41506</v>
      </c>
      <c r="C12032" s="9">
        <v>5.75</v>
      </c>
      <c r="D12032" s="10">
        <v>50186</v>
      </c>
    </row>
    <row r="12033" spans="1:4" x14ac:dyDescent="0.35">
      <c r="A12033" s="7" t="s">
        <v>1270</v>
      </c>
      <c r="B12033" s="8">
        <v>41510</v>
      </c>
      <c r="C12033" s="9">
        <v>21.45</v>
      </c>
      <c r="D12033" s="10">
        <v>30069</v>
      </c>
    </row>
    <row r="12034" spans="1:4" x14ac:dyDescent="0.35">
      <c r="A12034" s="7" t="s">
        <v>1270</v>
      </c>
      <c r="B12034" s="8">
        <v>41520</v>
      </c>
      <c r="C12034" s="9">
        <v>5.25</v>
      </c>
      <c r="D12034" s="10">
        <v>80048</v>
      </c>
    </row>
    <row r="12035" spans="1:4" x14ac:dyDescent="0.35">
      <c r="A12035" s="7" t="s">
        <v>1270</v>
      </c>
      <c r="B12035" s="8">
        <v>41529</v>
      </c>
      <c r="C12035" s="9">
        <v>5.25</v>
      </c>
      <c r="D12035" s="10">
        <v>20042</v>
      </c>
    </row>
    <row r="12036" spans="1:4" x14ac:dyDescent="0.35">
      <c r="A12036" s="7" t="s">
        <v>1270</v>
      </c>
      <c r="B12036" s="8">
        <v>41540</v>
      </c>
      <c r="C12036" s="9">
        <v>13.45</v>
      </c>
      <c r="D12036" s="10">
        <v>10053</v>
      </c>
    </row>
    <row r="12037" spans="1:4" x14ac:dyDescent="0.35">
      <c r="A12037" s="7" t="s">
        <v>1270</v>
      </c>
      <c r="B12037" s="8">
        <v>41543</v>
      </c>
      <c r="C12037" s="9">
        <v>17</v>
      </c>
      <c r="D12037" s="10">
        <v>70042</v>
      </c>
    </row>
    <row r="12038" spans="1:4" x14ac:dyDescent="0.35">
      <c r="A12038" s="7" t="s">
        <v>1270</v>
      </c>
      <c r="B12038" s="8">
        <v>41543</v>
      </c>
      <c r="C12038" s="9">
        <v>34.15</v>
      </c>
      <c r="D12038" s="10">
        <v>70042</v>
      </c>
    </row>
    <row r="12039" spans="1:4" x14ac:dyDescent="0.35">
      <c r="A12039" s="7" t="s">
        <v>1270</v>
      </c>
      <c r="B12039" s="8">
        <v>41554</v>
      </c>
      <c r="C12039" s="9">
        <v>30.7</v>
      </c>
      <c r="D12039" s="10">
        <v>30049</v>
      </c>
    </row>
    <row r="12040" spans="1:4" x14ac:dyDescent="0.35">
      <c r="A12040" s="7" t="s">
        <v>1270</v>
      </c>
      <c r="B12040" s="8">
        <v>41561</v>
      </c>
      <c r="C12040" s="9">
        <v>86.15</v>
      </c>
      <c r="D12040" s="10">
        <v>30057</v>
      </c>
    </row>
    <row r="12041" spans="1:4" x14ac:dyDescent="0.35">
      <c r="A12041" s="7" t="s">
        <v>1270</v>
      </c>
      <c r="B12041" s="8">
        <v>41568</v>
      </c>
      <c r="C12041" s="9">
        <v>6.5</v>
      </c>
      <c r="D12041" s="10">
        <v>70057</v>
      </c>
    </row>
    <row r="12042" spans="1:4" x14ac:dyDescent="0.35">
      <c r="A12042" s="7" t="s">
        <v>1270</v>
      </c>
      <c r="B12042" s="8">
        <v>41568</v>
      </c>
      <c r="C12042" s="9">
        <v>3.25</v>
      </c>
      <c r="D12042" s="10">
        <v>50362</v>
      </c>
    </row>
    <row r="12043" spans="1:4" x14ac:dyDescent="0.35">
      <c r="A12043" s="7" t="s">
        <v>1270</v>
      </c>
      <c r="B12043" s="8">
        <v>41569</v>
      </c>
      <c r="C12043" s="9">
        <v>17.45</v>
      </c>
      <c r="D12043" s="10">
        <v>50097</v>
      </c>
    </row>
    <row r="12044" spans="1:4" x14ac:dyDescent="0.35">
      <c r="A12044" s="7" t="s">
        <v>1270</v>
      </c>
      <c r="B12044" s="8">
        <v>41574</v>
      </c>
      <c r="C12044" s="9">
        <v>10.5</v>
      </c>
      <c r="D12044" s="10">
        <v>20027</v>
      </c>
    </row>
    <row r="12045" spans="1:4" x14ac:dyDescent="0.35">
      <c r="A12045" s="7" t="s">
        <v>1270</v>
      </c>
      <c r="B12045" s="8">
        <v>41578</v>
      </c>
      <c r="C12045" s="9">
        <v>10.5</v>
      </c>
      <c r="D12045" s="10">
        <v>20018</v>
      </c>
    </row>
    <row r="12046" spans="1:4" x14ac:dyDescent="0.35">
      <c r="A12046" s="7" t="s">
        <v>1271</v>
      </c>
      <c r="B12046" s="8">
        <v>41200</v>
      </c>
      <c r="C12046" s="9">
        <v>89.8</v>
      </c>
      <c r="D12046" s="10">
        <v>80010</v>
      </c>
    </row>
    <row r="12047" spans="1:4" x14ac:dyDescent="0.35">
      <c r="A12047" s="7" t="s">
        <v>1272</v>
      </c>
      <c r="B12047" s="8">
        <v>41207</v>
      </c>
      <c r="C12047" s="9">
        <v>14</v>
      </c>
      <c r="D12047" s="10">
        <v>60063</v>
      </c>
    </row>
    <row r="12048" spans="1:4" x14ac:dyDescent="0.35">
      <c r="A12048" s="7" t="s">
        <v>1272</v>
      </c>
      <c r="B12048" s="8">
        <v>41212</v>
      </c>
      <c r="C12048" s="9">
        <v>8.5</v>
      </c>
      <c r="D12048" s="10">
        <v>50073</v>
      </c>
    </row>
    <row r="12049" spans="1:4" x14ac:dyDescent="0.35">
      <c r="A12049" s="7" t="s">
        <v>1272</v>
      </c>
      <c r="B12049" s="8">
        <v>41200</v>
      </c>
      <c r="C12049" s="9">
        <v>8.5</v>
      </c>
      <c r="D12049" s="10">
        <v>60091</v>
      </c>
    </row>
    <row r="12050" spans="1:4" x14ac:dyDescent="0.35">
      <c r="A12050" s="7" t="s">
        <v>1273</v>
      </c>
      <c r="B12050" s="8">
        <v>41204</v>
      </c>
      <c r="C12050" s="9">
        <v>20.2</v>
      </c>
      <c r="D12050" s="10">
        <v>50279</v>
      </c>
    </row>
    <row r="12051" spans="1:4" x14ac:dyDescent="0.35">
      <c r="A12051" s="7" t="s">
        <v>1273</v>
      </c>
      <c r="B12051" s="8">
        <v>41211</v>
      </c>
      <c r="C12051" s="9">
        <v>11.5</v>
      </c>
      <c r="D12051" s="10">
        <v>50094</v>
      </c>
    </row>
    <row r="12052" spans="1:4" x14ac:dyDescent="0.35">
      <c r="A12052" s="7" t="s">
        <v>1273</v>
      </c>
      <c r="B12052" s="8">
        <v>41212</v>
      </c>
      <c r="C12052" s="9">
        <v>11.5</v>
      </c>
      <c r="D12052" s="10">
        <v>50262</v>
      </c>
    </row>
    <row r="12053" spans="1:4" x14ac:dyDescent="0.35">
      <c r="A12053" s="7" t="s">
        <v>1273</v>
      </c>
      <c r="B12053" s="8">
        <v>41240</v>
      </c>
      <c r="C12053" s="9">
        <v>13.95</v>
      </c>
      <c r="D12053" s="10">
        <v>20037</v>
      </c>
    </row>
    <row r="12054" spans="1:4" x14ac:dyDescent="0.35">
      <c r="A12054" s="7" t="s">
        <v>1273</v>
      </c>
      <c r="B12054" s="8">
        <v>41214</v>
      </c>
      <c r="C12054" s="9">
        <v>13.2</v>
      </c>
      <c r="D12054" s="10">
        <v>50066</v>
      </c>
    </row>
    <row r="12055" spans="1:4" x14ac:dyDescent="0.35">
      <c r="A12055" s="7" t="s">
        <v>1273</v>
      </c>
      <c r="B12055" s="8">
        <v>41214</v>
      </c>
      <c r="C12055" s="9">
        <v>8.25</v>
      </c>
      <c r="D12055" s="10">
        <v>50066</v>
      </c>
    </row>
    <row r="12056" spans="1:4" x14ac:dyDescent="0.35">
      <c r="A12056" s="7" t="s">
        <v>1273</v>
      </c>
      <c r="B12056" s="8">
        <v>41217</v>
      </c>
      <c r="C12056" s="9">
        <v>5.25</v>
      </c>
      <c r="D12056" s="10">
        <v>50179</v>
      </c>
    </row>
    <row r="12057" spans="1:4" x14ac:dyDescent="0.35">
      <c r="A12057" s="7" t="s">
        <v>1273</v>
      </c>
      <c r="B12057" s="8">
        <v>41243</v>
      </c>
      <c r="C12057" s="9">
        <v>3.25</v>
      </c>
      <c r="D12057" s="10">
        <v>50151</v>
      </c>
    </row>
    <row r="12058" spans="1:4" x14ac:dyDescent="0.35">
      <c r="A12058" s="7" t="s">
        <v>1273</v>
      </c>
      <c r="B12058" s="8">
        <v>41221</v>
      </c>
      <c r="C12058" s="9">
        <v>9.75</v>
      </c>
      <c r="D12058" s="10">
        <v>60010</v>
      </c>
    </row>
    <row r="12059" spans="1:4" x14ac:dyDescent="0.35">
      <c r="A12059" s="7" t="s">
        <v>1273</v>
      </c>
      <c r="B12059" s="8">
        <v>41227</v>
      </c>
      <c r="C12059" s="9">
        <v>7.7</v>
      </c>
      <c r="D12059" s="10">
        <v>50057</v>
      </c>
    </row>
    <row r="12060" spans="1:4" x14ac:dyDescent="0.35">
      <c r="A12060" s="7" t="s">
        <v>1273</v>
      </c>
      <c r="B12060" s="8">
        <v>41199</v>
      </c>
      <c r="C12060" s="9">
        <v>6.5</v>
      </c>
      <c r="D12060" s="10">
        <v>60044</v>
      </c>
    </row>
    <row r="12061" spans="1:4" x14ac:dyDescent="0.35">
      <c r="A12061" s="7" t="s">
        <v>1273</v>
      </c>
      <c r="B12061" s="8">
        <v>41257</v>
      </c>
      <c r="C12061" s="9">
        <v>3.25</v>
      </c>
      <c r="D12061" s="10">
        <v>50081</v>
      </c>
    </row>
    <row r="12062" spans="1:4" x14ac:dyDescent="0.35">
      <c r="A12062" s="7" t="s">
        <v>1273</v>
      </c>
      <c r="B12062" s="8">
        <v>41263</v>
      </c>
      <c r="C12062" s="9">
        <v>21</v>
      </c>
      <c r="D12062" s="10">
        <v>50027</v>
      </c>
    </row>
    <row r="12063" spans="1:4" x14ac:dyDescent="0.35">
      <c r="A12063" s="7" t="s">
        <v>1273</v>
      </c>
      <c r="B12063" s="8">
        <v>41282</v>
      </c>
      <c r="C12063" s="9">
        <v>11.95</v>
      </c>
      <c r="D12063" s="10">
        <v>50203</v>
      </c>
    </row>
    <row r="12064" spans="1:4" x14ac:dyDescent="0.35">
      <c r="A12064" s="7" t="s">
        <v>1273</v>
      </c>
      <c r="B12064" s="8">
        <v>41364</v>
      </c>
      <c r="C12064" s="9">
        <v>16.649999999999999</v>
      </c>
      <c r="D12064" s="10">
        <v>20014</v>
      </c>
    </row>
    <row r="12065" spans="1:4" x14ac:dyDescent="0.35">
      <c r="A12065" s="7" t="s">
        <v>1273</v>
      </c>
      <c r="B12065" s="8">
        <v>41376</v>
      </c>
      <c r="C12065" s="9">
        <v>6.5</v>
      </c>
      <c r="D12065" s="10">
        <v>50254</v>
      </c>
    </row>
    <row r="12066" spans="1:4" x14ac:dyDescent="0.35">
      <c r="A12066" s="7" t="s">
        <v>1273</v>
      </c>
      <c r="B12066" s="8">
        <v>41390</v>
      </c>
      <c r="C12066" s="9">
        <v>3.25</v>
      </c>
      <c r="D12066" s="10">
        <v>50138</v>
      </c>
    </row>
    <row r="12067" spans="1:4" x14ac:dyDescent="0.35">
      <c r="A12067" s="7" t="s">
        <v>1273</v>
      </c>
      <c r="B12067" s="8">
        <v>41414</v>
      </c>
      <c r="C12067" s="9">
        <v>13.2</v>
      </c>
      <c r="D12067" s="10">
        <v>50066</v>
      </c>
    </row>
    <row r="12068" spans="1:4" x14ac:dyDescent="0.35">
      <c r="A12068" s="7" t="s">
        <v>1273</v>
      </c>
      <c r="B12068" s="8">
        <v>41414</v>
      </c>
      <c r="C12068" s="9">
        <v>8.25</v>
      </c>
      <c r="D12068" s="10">
        <v>50066</v>
      </c>
    </row>
    <row r="12069" spans="1:4" x14ac:dyDescent="0.35">
      <c r="A12069" s="7" t="s">
        <v>1273</v>
      </c>
      <c r="B12069" s="8">
        <v>41423</v>
      </c>
      <c r="C12069" s="9">
        <v>6.5</v>
      </c>
      <c r="D12069" s="10">
        <v>50089</v>
      </c>
    </row>
    <row r="12070" spans="1:4" x14ac:dyDescent="0.35">
      <c r="A12070" s="7" t="s">
        <v>1273</v>
      </c>
      <c r="B12070" s="8">
        <v>41426</v>
      </c>
      <c r="C12070" s="9">
        <v>16.649999999999999</v>
      </c>
      <c r="D12070" s="10">
        <v>50380</v>
      </c>
    </row>
    <row r="12071" spans="1:4" x14ac:dyDescent="0.35">
      <c r="A12071" s="7" t="s">
        <v>1273</v>
      </c>
      <c r="B12071" s="8">
        <v>41458</v>
      </c>
      <c r="C12071" s="9">
        <v>13.5</v>
      </c>
      <c r="D12071" s="10">
        <v>50148</v>
      </c>
    </row>
    <row r="12072" spans="1:4" x14ac:dyDescent="0.35">
      <c r="A12072" s="7" t="s">
        <v>1273</v>
      </c>
      <c r="B12072" s="8">
        <v>41463</v>
      </c>
      <c r="C12072" s="9">
        <v>20.45</v>
      </c>
      <c r="D12072" s="10">
        <v>60058</v>
      </c>
    </row>
    <row r="12073" spans="1:4" x14ac:dyDescent="0.35">
      <c r="A12073" s="7" t="s">
        <v>1273</v>
      </c>
      <c r="B12073" s="8">
        <v>41477</v>
      </c>
      <c r="C12073" s="9">
        <v>9.75</v>
      </c>
      <c r="D12073" s="10">
        <v>50084</v>
      </c>
    </row>
    <row r="12074" spans="1:4" x14ac:dyDescent="0.35">
      <c r="A12074" s="7" t="s">
        <v>1273</v>
      </c>
      <c r="B12074" s="8">
        <v>41480</v>
      </c>
      <c r="C12074" s="9">
        <v>6.75</v>
      </c>
      <c r="D12074" s="10">
        <v>50220</v>
      </c>
    </row>
    <row r="12075" spans="1:4" x14ac:dyDescent="0.35">
      <c r="A12075" s="7" t="s">
        <v>1273</v>
      </c>
      <c r="B12075" s="8">
        <v>41488</v>
      </c>
      <c r="C12075" s="9">
        <v>6.5</v>
      </c>
      <c r="D12075" s="10">
        <v>50102</v>
      </c>
    </row>
    <row r="12076" spans="1:4" x14ac:dyDescent="0.35">
      <c r="A12076" s="7" t="s">
        <v>1273</v>
      </c>
      <c r="B12076" s="8">
        <v>41493</v>
      </c>
      <c r="C12076" s="9">
        <v>11.5</v>
      </c>
      <c r="D12076" s="10">
        <v>50133</v>
      </c>
    </row>
    <row r="12077" spans="1:4" x14ac:dyDescent="0.35">
      <c r="A12077" s="7" t="s">
        <v>1273</v>
      </c>
      <c r="B12077" s="8">
        <v>41502</v>
      </c>
      <c r="C12077" s="9">
        <v>11.5</v>
      </c>
      <c r="D12077" s="10">
        <v>50129</v>
      </c>
    </row>
    <row r="12078" spans="1:4" x14ac:dyDescent="0.35">
      <c r="A12078" s="7" t="s">
        <v>1273</v>
      </c>
      <c r="B12078" s="8">
        <v>41526</v>
      </c>
      <c r="C12078" s="9">
        <v>9.75</v>
      </c>
      <c r="D12078" s="10">
        <v>50226</v>
      </c>
    </row>
    <row r="12079" spans="1:4" x14ac:dyDescent="0.35">
      <c r="A12079" s="7" t="s">
        <v>1273</v>
      </c>
      <c r="B12079" s="8">
        <v>41544</v>
      </c>
      <c r="C12079" s="9">
        <v>21</v>
      </c>
      <c r="D12079" s="10">
        <v>60016</v>
      </c>
    </row>
    <row r="12080" spans="1:4" x14ac:dyDescent="0.35">
      <c r="A12080" s="7" t="s">
        <v>1273</v>
      </c>
      <c r="B12080" s="8">
        <v>41561</v>
      </c>
      <c r="C12080" s="9">
        <v>6.5</v>
      </c>
      <c r="D12080" s="10">
        <v>50118</v>
      </c>
    </row>
    <row r="12081" spans="1:4" x14ac:dyDescent="0.35">
      <c r="A12081" s="7" t="s">
        <v>1273</v>
      </c>
      <c r="B12081" s="8">
        <v>41565</v>
      </c>
      <c r="C12081" s="9">
        <v>8.75</v>
      </c>
      <c r="D12081" s="10">
        <v>50078</v>
      </c>
    </row>
    <row r="12082" spans="1:4" x14ac:dyDescent="0.35">
      <c r="A12082" s="7" t="s">
        <v>1273</v>
      </c>
      <c r="B12082" s="8">
        <v>41571</v>
      </c>
      <c r="C12082" s="9">
        <v>6.5</v>
      </c>
      <c r="D12082" s="10">
        <v>50130</v>
      </c>
    </row>
    <row r="12083" spans="1:4" x14ac:dyDescent="0.35">
      <c r="A12083" s="7" t="s">
        <v>1274</v>
      </c>
      <c r="B12083" s="8">
        <v>41200</v>
      </c>
      <c r="C12083" s="9">
        <v>10.5</v>
      </c>
      <c r="D12083" s="10">
        <v>50345</v>
      </c>
    </row>
    <row r="12084" spans="1:4" x14ac:dyDescent="0.35">
      <c r="A12084" s="7" t="s">
        <v>1274</v>
      </c>
      <c r="B12084" s="8">
        <v>41493</v>
      </c>
      <c r="C12084" s="9">
        <v>8</v>
      </c>
      <c r="D12084" s="10">
        <v>50137</v>
      </c>
    </row>
    <row r="12085" spans="1:4" x14ac:dyDescent="0.35">
      <c r="A12085" s="7" t="s">
        <v>1275</v>
      </c>
      <c r="B12085" s="8">
        <v>41206</v>
      </c>
      <c r="C12085" s="9">
        <v>19.45</v>
      </c>
      <c r="D12085" s="10">
        <v>50134</v>
      </c>
    </row>
    <row r="12086" spans="1:4" x14ac:dyDescent="0.35">
      <c r="A12086" s="7" t="s">
        <v>1275</v>
      </c>
      <c r="B12086" s="8">
        <v>41238</v>
      </c>
      <c r="C12086" s="9">
        <v>13.5</v>
      </c>
      <c r="D12086" s="10">
        <v>50097</v>
      </c>
    </row>
    <row r="12087" spans="1:4" x14ac:dyDescent="0.35">
      <c r="A12087" s="7" t="s">
        <v>1275</v>
      </c>
      <c r="B12087" s="8">
        <v>41238</v>
      </c>
      <c r="C12087" s="9">
        <v>15.45</v>
      </c>
      <c r="D12087" s="10">
        <v>50097</v>
      </c>
    </row>
    <row r="12088" spans="1:4" x14ac:dyDescent="0.35">
      <c r="A12088" s="7" t="s">
        <v>1275</v>
      </c>
      <c r="B12088" s="8">
        <v>41212</v>
      </c>
      <c r="C12088" s="9">
        <v>6.5</v>
      </c>
      <c r="D12088" s="10">
        <v>60017</v>
      </c>
    </row>
    <row r="12089" spans="1:4" x14ac:dyDescent="0.35">
      <c r="A12089" s="7" t="s">
        <v>1275</v>
      </c>
      <c r="B12089" s="8">
        <v>41214</v>
      </c>
      <c r="C12089" s="9">
        <v>12.75</v>
      </c>
      <c r="D12089" s="10">
        <v>50203</v>
      </c>
    </row>
    <row r="12090" spans="1:4" x14ac:dyDescent="0.35">
      <c r="A12090" s="7" t="s">
        <v>1275</v>
      </c>
      <c r="B12090" s="8">
        <v>41231</v>
      </c>
      <c r="C12090" s="9">
        <v>20</v>
      </c>
      <c r="D12090" s="10">
        <v>50181</v>
      </c>
    </row>
    <row r="12091" spans="1:4" x14ac:dyDescent="0.35">
      <c r="A12091" s="7" t="s">
        <v>1275</v>
      </c>
      <c r="B12091" s="8">
        <v>41198</v>
      </c>
      <c r="C12091" s="9">
        <v>16</v>
      </c>
      <c r="D12091" s="10">
        <v>50114</v>
      </c>
    </row>
    <row r="12092" spans="1:4" x14ac:dyDescent="0.35">
      <c r="A12092" s="7" t="s">
        <v>1275</v>
      </c>
      <c r="B12092" s="8">
        <v>41258</v>
      </c>
      <c r="C12092" s="9">
        <v>33.950000000000003</v>
      </c>
      <c r="D12092" s="10">
        <v>50032</v>
      </c>
    </row>
    <row r="12093" spans="1:4" x14ac:dyDescent="0.35">
      <c r="A12093" s="7" t="s">
        <v>1275</v>
      </c>
      <c r="B12093" s="8">
        <v>41262</v>
      </c>
      <c r="C12093" s="9">
        <v>27.9</v>
      </c>
      <c r="D12093" s="10">
        <v>50120</v>
      </c>
    </row>
    <row r="12094" spans="1:4" x14ac:dyDescent="0.35">
      <c r="A12094" s="7" t="s">
        <v>1275</v>
      </c>
      <c r="B12094" s="8">
        <v>41262</v>
      </c>
      <c r="C12094" s="9">
        <v>6.5</v>
      </c>
      <c r="D12094" s="10">
        <v>50120</v>
      </c>
    </row>
    <row r="12095" spans="1:4" x14ac:dyDescent="0.35">
      <c r="A12095" s="7" t="s">
        <v>1275</v>
      </c>
      <c r="B12095" s="8">
        <v>41280</v>
      </c>
      <c r="C12095" s="9">
        <v>5.25</v>
      </c>
      <c r="D12095" s="10">
        <v>50130</v>
      </c>
    </row>
    <row r="12096" spans="1:4" x14ac:dyDescent="0.35">
      <c r="A12096" s="7" t="s">
        <v>1275</v>
      </c>
      <c r="B12096" s="8">
        <v>41290</v>
      </c>
      <c r="C12096" s="9">
        <v>13.5</v>
      </c>
      <c r="D12096" s="10">
        <v>50097</v>
      </c>
    </row>
    <row r="12097" spans="1:4" x14ac:dyDescent="0.35">
      <c r="A12097" s="7" t="s">
        <v>1275</v>
      </c>
      <c r="B12097" s="8">
        <v>41290</v>
      </c>
      <c r="C12097" s="9">
        <v>15.45</v>
      </c>
      <c r="D12097" s="10">
        <v>50097</v>
      </c>
    </row>
    <row r="12098" spans="1:4" x14ac:dyDescent="0.35">
      <c r="A12098" s="7" t="s">
        <v>1275</v>
      </c>
      <c r="B12098" s="8">
        <v>41305</v>
      </c>
      <c r="C12098" s="9">
        <v>27.9</v>
      </c>
      <c r="D12098" s="10">
        <v>50120</v>
      </c>
    </row>
    <row r="12099" spans="1:4" x14ac:dyDescent="0.35">
      <c r="A12099" s="7" t="s">
        <v>1275</v>
      </c>
      <c r="B12099" s="8">
        <v>41305</v>
      </c>
      <c r="C12099" s="9">
        <v>6.5</v>
      </c>
      <c r="D12099" s="10">
        <v>50120</v>
      </c>
    </row>
    <row r="12100" spans="1:4" x14ac:dyDescent="0.35">
      <c r="A12100" s="7" t="s">
        <v>1275</v>
      </c>
      <c r="B12100" s="8">
        <v>41312</v>
      </c>
      <c r="C12100" s="9">
        <v>25.4</v>
      </c>
      <c r="D12100" s="10">
        <v>50168</v>
      </c>
    </row>
    <row r="12101" spans="1:4" x14ac:dyDescent="0.35">
      <c r="A12101" s="7" t="s">
        <v>1275</v>
      </c>
      <c r="B12101" s="8">
        <v>41330</v>
      </c>
      <c r="C12101" s="9">
        <v>30</v>
      </c>
      <c r="D12101" s="10">
        <v>50121</v>
      </c>
    </row>
    <row r="12102" spans="1:4" x14ac:dyDescent="0.35">
      <c r="A12102" s="7" t="s">
        <v>1275</v>
      </c>
      <c r="B12102" s="8">
        <v>41361</v>
      </c>
      <c r="C12102" s="9">
        <v>31.5</v>
      </c>
      <c r="D12102" s="10">
        <v>20045</v>
      </c>
    </row>
    <row r="12103" spans="1:4" x14ac:dyDescent="0.35">
      <c r="A12103" s="7" t="s">
        <v>1275</v>
      </c>
      <c r="B12103" s="8">
        <v>41367</v>
      </c>
      <c r="C12103" s="9">
        <v>20.5</v>
      </c>
      <c r="D12103" s="10">
        <v>50241</v>
      </c>
    </row>
    <row r="12104" spans="1:4" x14ac:dyDescent="0.35">
      <c r="A12104" s="7" t="s">
        <v>1275</v>
      </c>
      <c r="B12104" s="8">
        <v>41375</v>
      </c>
      <c r="C12104" s="9">
        <v>6.5</v>
      </c>
      <c r="D12104" s="10">
        <v>50260</v>
      </c>
    </row>
    <row r="12105" spans="1:4" x14ac:dyDescent="0.35">
      <c r="A12105" s="7" t="s">
        <v>1275</v>
      </c>
      <c r="B12105" s="8">
        <v>41386</v>
      </c>
      <c r="C12105" s="9">
        <v>29.2</v>
      </c>
      <c r="D12105" s="10">
        <v>50100</v>
      </c>
    </row>
    <row r="12106" spans="1:4" x14ac:dyDescent="0.35">
      <c r="A12106" s="7" t="s">
        <v>1275</v>
      </c>
      <c r="B12106" s="8">
        <v>41404</v>
      </c>
      <c r="C12106" s="9">
        <v>28.75</v>
      </c>
      <c r="D12106" s="10">
        <v>50263</v>
      </c>
    </row>
    <row r="12107" spans="1:4" x14ac:dyDescent="0.35">
      <c r="A12107" s="7" t="s">
        <v>1275</v>
      </c>
      <c r="B12107" s="8">
        <v>41428</v>
      </c>
      <c r="C12107" s="9">
        <v>29.2</v>
      </c>
      <c r="D12107" s="10">
        <v>50151</v>
      </c>
    </row>
    <row r="12108" spans="1:4" x14ac:dyDescent="0.35">
      <c r="A12108" s="7" t="s">
        <v>1275</v>
      </c>
      <c r="B12108" s="8">
        <v>41438</v>
      </c>
      <c r="C12108" s="9">
        <v>22</v>
      </c>
      <c r="D12108" s="10">
        <v>50253</v>
      </c>
    </row>
    <row r="12109" spans="1:4" x14ac:dyDescent="0.35">
      <c r="A12109" s="7" t="s">
        <v>1275</v>
      </c>
      <c r="B12109" s="8">
        <v>41456</v>
      </c>
      <c r="C12109" s="9">
        <v>15.75</v>
      </c>
      <c r="D12109" s="10">
        <v>50334</v>
      </c>
    </row>
    <row r="12110" spans="1:4" x14ac:dyDescent="0.35">
      <c r="A12110" s="7" t="s">
        <v>1275</v>
      </c>
      <c r="B12110" s="8">
        <v>41542</v>
      </c>
      <c r="C12110" s="9">
        <v>30.45</v>
      </c>
      <c r="D12110" s="10">
        <v>20021</v>
      </c>
    </row>
    <row r="12111" spans="1:4" x14ac:dyDescent="0.35">
      <c r="A12111" s="7" t="s">
        <v>1275</v>
      </c>
      <c r="B12111" s="8">
        <v>41546</v>
      </c>
      <c r="C12111" s="9">
        <v>10.5</v>
      </c>
      <c r="D12111" s="10">
        <v>50061</v>
      </c>
    </row>
    <row r="12112" spans="1:4" x14ac:dyDescent="0.35">
      <c r="A12112" s="7" t="s">
        <v>1275</v>
      </c>
      <c r="B12112" s="8">
        <v>41569</v>
      </c>
      <c r="C12112" s="9">
        <v>33.700000000000003</v>
      </c>
      <c r="D12112" s="10">
        <v>20017</v>
      </c>
    </row>
    <row r="12113" spans="1:4" x14ac:dyDescent="0.35">
      <c r="A12113" s="7" t="s">
        <v>1276</v>
      </c>
      <c r="B12113" s="8">
        <v>41198</v>
      </c>
      <c r="C12113" s="9">
        <v>6</v>
      </c>
      <c r="D12113" s="10">
        <v>50116</v>
      </c>
    </row>
    <row r="12114" spans="1:4" x14ac:dyDescent="0.35">
      <c r="A12114" s="7" t="s">
        <v>1277</v>
      </c>
      <c r="B12114" s="8">
        <v>41239</v>
      </c>
      <c r="C12114" s="9">
        <v>17.95</v>
      </c>
      <c r="D12114" s="10">
        <v>70023</v>
      </c>
    </row>
    <row r="12115" spans="1:4" x14ac:dyDescent="0.35">
      <c r="A12115" s="7" t="s">
        <v>1277</v>
      </c>
      <c r="B12115" s="8">
        <v>41212</v>
      </c>
      <c r="C12115" s="9">
        <v>20.75</v>
      </c>
      <c r="D12115" s="10">
        <v>70036</v>
      </c>
    </row>
    <row r="12116" spans="1:4" x14ac:dyDescent="0.35">
      <c r="A12116" s="7" t="s">
        <v>1277</v>
      </c>
      <c r="B12116" s="8">
        <v>41218</v>
      </c>
      <c r="C12116" s="9">
        <v>21.75</v>
      </c>
      <c r="D12116" s="10">
        <v>20014</v>
      </c>
    </row>
    <row r="12117" spans="1:4" x14ac:dyDescent="0.35">
      <c r="A12117" s="7" t="s">
        <v>1277</v>
      </c>
      <c r="B12117" s="8">
        <v>41228</v>
      </c>
      <c r="C12117" s="9">
        <v>72.45</v>
      </c>
      <c r="D12117" s="10">
        <v>80132</v>
      </c>
    </row>
    <row r="12118" spans="1:4" x14ac:dyDescent="0.35">
      <c r="A12118" s="7" t="s">
        <v>1277</v>
      </c>
      <c r="B12118" s="8">
        <v>41245</v>
      </c>
      <c r="C12118" s="9">
        <v>6.75</v>
      </c>
      <c r="D12118" s="10">
        <v>60052</v>
      </c>
    </row>
    <row r="12119" spans="1:4" x14ac:dyDescent="0.35">
      <c r="A12119" s="7" t="s">
        <v>1277</v>
      </c>
      <c r="B12119" s="8">
        <v>41233</v>
      </c>
      <c r="C12119" s="9">
        <v>46.5</v>
      </c>
      <c r="D12119" s="10">
        <v>90021</v>
      </c>
    </row>
    <row r="12120" spans="1:4" x14ac:dyDescent="0.35">
      <c r="A12120" s="7" t="s">
        <v>1277</v>
      </c>
      <c r="B12120" s="8">
        <v>41247</v>
      </c>
      <c r="C12120" s="9">
        <v>37.700000000000003</v>
      </c>
      <c r="D12120" s="10">
        <v>70028</v>
      </c>
    </row>
    <row r="12121" spans="1:4" x14ac:dyDescent="0.35">
      <c r="A12121" s="7" t="s">
        <v>1277</v>
      </c>
      <c r="B12121" s="8">
        <v>41254</v>
      </c>
      <c r="C12121" s="9">
        <v>49.2</v>
      </c>
      <c r="D12121" s="10">
        <v>70034</v>
      </c>
    </row>
    <row r="12122" spans="1:4" x14ac:dyDescent="0.35">
      <c r="A12122" s="7" t="s">
        <v>1277</v>
      </c>
      <c r="B12122" s="8">
        <v>41252</v>
      </c>
      <c r="C12122" s="9">
        <v>29.95</v>
      </c>
      <c r="D12122" s="10">
        <v>20052</v>
      </c>
    </row>
    <row r="12123" spans="1:4" x14ac:dyDescent="0.35">
      <c r="A12123" s="7" t="s">
        <v>1277</v>
      </c>
      <c r="B12123" s="8">
        <v>41316</v>
      </c>
      <c r="C12123" s="9">
        <v>20.5</v>
      </c>
      <c r="D12123" s="10">
        <v>10055</v>
      </c>
    </row>
    <row r="12124" spans="1:4" x14ac:dyDescent="0.35">
      <c r="A12124" s="7" t="s">
        <v>1278</v>
      </c>
      <c r="B12124" s="8">
        <v>41250</v>
      </c>
      <c r="C12124" s="9">
        <v>15.45</v>
      </c>
      <c r="D12124" s="10">
        <v>60125</v>
      </c>
    </row>
    <row r="12125" spans="1:4" x14ac:dyDescent="0.35">
      <c r="A12125" s="7" t="s">
        <v>1279</v>
      </c>
      <c r="B12125" s="8">
        <v>41214</v>
      </c>
      <c r="C12125" s="9">
        <v>26.95</v>
      </c>
      <c r="D12125" s="10">
        <v>50044</v>
      </c>
    </row>
    <row r="12126" spans="1:4" x14ac:dyDescent="0.35">
      <c r="A12126" s="7" t="s">
        <v>1279</v>
      </c>
      <c r="B12126" s="8">
        <v>41242</v>
      </c>
      <c r="C12126" s="9">
        <v>22.7</v>
      </c>
      <c r="D12126" s="10">
        <v>50014</v>
      </c>
    </row>
    <row r="12127" spans="1:4" x14ac:dyDescent="0.35">
      <c r="A12127" s="7" t="s">
        <v>1279</v>
      </c>
      <c r="B12127" s="8">
        <v>41200</v>
      </c>
      <c r="C12127" s="9">
        <v>33.450000000000003</v>
      </c>
      <c r="D12127" s="10">
        <v>50004</v>
      </c>
    </row>
    <row r="12128" spans="1:4" x14ac:dyDescent="0.35">
      <c r="A12128" s="7" t="s">
        <v>1279</v>
      </c>
      <c r="B12128" s="8">
        <v>41384</v>
      </c>
      <c r="C12128" s="9">
        <v>5.5</v>
      </c>
      <c r="D12128" s="10">
        <v>50110</v>
      </c>
    </row>
    <row r="12129" spans="1:4" x14ac:dyDescent="0.35">
      <c r="A12129" s="7" t="s">
        <v>1280</v>
      </c>
      <c r="B12129" s="8">
        <v>41200</v>
      </c>
      <c r="C12129" s="9">
        <v>26.15</v>
      </c>
      <c r="D12129" s="10">
        <v>60010</v>
      </c>
    </row>
    <row r="12130" spans="1:4" x14ac:dyDescent="0.35">
      <c r="A12130" s="7" t="s">
        <v>1280</v>
      </c>
      <c r="B12130" s="8">
        <v>41294</v>
      </c>
      <c r="C12130" s="9">
        <v>39.950000000000003</v>
      </c>
      <c r="D12130" s="10">
        <v>70007</v>
      </c>
    </row>
    <row r="12131" spans="1:4" x14ac:dyDescent="0.35">
      <c r="A12131" s="7" t="s">
        <v>1280</v>
      </c>
      <c r="B12131" s="8">
        <v>41320</v>
      </c>
      <c r="C12131" s="9">
        <v>21.25</v>
      </c>
      <c r="D12131" s="10">
        <v>50007</v>
      </c>
    </row>
    <row r="12132" spans="1:4" x14ac:dyDescent="0.35">
      <c r="A12132" s="7" t="s">
        <v>1280</v>
      </c>
      <c r="B12132" s="8">
        <v>41386</v>
      </c>
      <c r="C12132" s="9">
        <v>29.35</v>
      </c>
      <c r="D12132" s="10">
        <v>50018</v>
      </c>
    </row>
    <row r="12133" spans="1:4" x14ac:dyDescent="0.35">
      <c r="A12133" s="7" t="s">
        <v>1280</v>
      </c>
      <c r="B12133" s="8">
        <v>41386</v>
      </c>
      <c r="C12133" s="9">
        <v>33.1</v>
      </c>
      <c r="D12133" s="10">
        <v>50018</v>
      </c>
    </row>
    <row r="12134" spans="1:4" x14ac:dyDescent="0.35">
      <c r="A12134" s="7" t="s">
        <v>1280</v>
      </c>
      <c r="B12134" s="8">
        <v>41383</v>
      </c>
      <c r="C12134" s="9">
        <v>24</v>
      </c>
      <c r="D12134" s="10">
        <v>60017</v>
      </c>
    </row>
    <row r="12135" spans="1:4" x14ac:dyDescent="0.35">
      <c r="A12135" s="7" t="s">
        <v>1280</v>
      </c>
      <c r="B12135" s="8">
        <v>41389</v>
      </c>
      <c r="C12135" s="9">
        <v>29.35</v>
      </c>
      <c r="D12135" s="10">
        <v>50018</v>
      </c>
    </row>
    <row r="12136" spans="1:4" x14ac:dyDescent="0.35">
      <c r="A12136" s="7" t="s">
        <v>1280</v>
      </c>
      <c r="B12136" s="8">
        <v>41389</v>
      </c>
      <c r="C12136" s="9">
        <v>33.1</v>
      </c>
      <c r="D12136" s="10">
        <v>50018</v>
      </c>
    </row>
    <row r="12137" spans="1:4" x14ac:dyDescent="0.35">
      <c r="A12137" s="7" t="s">
        <v>1280</v>
      </c>
      <c r="B12137" s="8">
        <v>41435</v>
      </c>
      <c r="C12137" s="9">
        <v>39</v>
      </c>
      <c r="D12137" s="10">
        <v>80047</v>
      </c>
    </row>
    <row r="12138" spans="1:4" x14ac:dyDescent="0.35">
      <c r="A12138" s="7" t="s">
        <v>1280</v>
      </c>
      <c r="B12138" s="8">
        <v>41452</v>
      </c>
      <c r="C12138" s="9">
        <v>72.7</v>
      </c>
      <c r="D12138" s="10">
        <v>10058</v>
      </c>
    </row>
    <row r="12139" spans="1:4" x14ac:dyDescent="0.35">
      <c r="A12139" s="7" t="s">
        <v>1280</v>
      </c>
      <c r="B12139" s="8">
        <v>41462</v>
      </c>
      <c r="C12139" s="9">
        <v>53.4</v>
      </c>
      <c r="D12139" s="10">
        <v>70002</v>
      </c>
    </row>
    <row r="12140" spans="1:4" x14ac:dyDescent="0.35">
      <c r="A12140" s="7" t="s">
        <v>1280</v>
      </c>
      <c r="B12140" s="8">
        <v>41537</v>
      </c>
      <c r="C12140" s="9">
        <v>26.65</v>
      </c>
      <c r="D12140" s="10">
        <v>50072</v>
      </c>
    </row>
    <row r="12141" spans="1:4" x14ac:dyDescent="0.35">
      <c r="A12141" s="7" t="s">
        <v>1280</v>
      </c>
      <c r="B12141" s="8">
        <v>41540</v>
      </c>
      <c r="C12141" s="9">
        <v>21.45</v>
      </c>
      <c r="D12141" s="10">
        <v>60019</v>
      </c>
    </row>
    <row r="12142" spans="1:4" x14ac:dyDescent="0.35">
      <c r="A12142" s="7" t="s">
        <v>1280</v>
      </c>
      <c r="B12142" s="8">
        <v>41562</v>
      </c>
      <c r="C12142" s="9">
        <v>24.5</v>
      </c>
      <c r="D12142" s="10">
        <v>60002</v>
      </c>
    </row>
    <row r="12143" spans="1:4" x14ac:dyDescent="0.35">
      <c r="A12143" s="7" t="s">
        <v>1281</v>
      </c>
      <c r="B12143" s="8">
        <v>41206</v>
      </c>
      <c r="C12143" s="9">
        <v>13.15</v>
      </c>
      <c r="D12143" s="10">
        <v>50021</v>
      </c>
    </row>
    <row r="12144" spans="1:4" x14ac:dyDescent="0.35">
      <c r="A12144" s="7" t="s">
        <v>1281</v>
      </c>
      <c r="B12144" s="8">
        <v>41207</v>
      </c>
      <c r="C12144" s="9">
        <v>13.15</v>
      </c>
      <c r="D12144" s="10">
        <v>50009</v>
      </c>
    </row>
    <row r="12145" spans="1:4" x14ac:dyDescent="0.35">
      <c r="A12145" s="7" t="s">
        <v>1281</v>
      </c>
      <c r="B12145" s="8">
        <v>41207</v>
      </c>
      <c r="C12145" s="9">
        <v>16.95</v>
      </c>
      <c r="D12145" s="10">
        <v>50009</v>
      </c>
    </row>
    <row r="12146" spans="1:4" x14ac:dyDescent="0.35">
      <c r="A12146" s="7" t="s">
        <v>1281</v>
      </c>
      <c r="B12146" s="8">
        <v>41211</v>
      </c>
      <c r="C12146" s="9">
        <v>13.15</v>
      </c>
      <c r="D12146" s="10">
        <v>50009</v>
      </c>
    </row>
    <row r="12147" spans="1:4" x14ac:dyDescent="0.35">
      <c r="A12147" s="7" t="s">
        <v>1281</v>
      </c>
      <c r="B12147" s="8">
        <v>41211</v>
      </c>
      <c r="C12147" s="9">
        <v>16.95</v>
      </c>
      <c r="D12147" s="10">
        <v>50009</v>
      </c>
    </row>
    <row r="12148" spans="1:4" x14ac:dyDescent="0.35">
      <c r="A12148" s="7" t="s">
        <v>1281</v>
      </c>
      <c r="B12148" s="8">
        <v>41213</v>
      </c>
      <c r="C12148" s="9">
        <v>7.9</v>
      </c>
      <c r="D12148" s="10">
        <v>60006</v>
      </c>
    </row>
    <row r="12149" spans="1:4" x14ac:dyDescent="0.35">
      <c r="A12149" s="7" t="s">
        <v>1281</v>
      </c>
      <c r="B12149" s="8">
        <v>41200</v>
      </c>
      <c r="C12149" s="9">
        <v>14.4</v>
      </c>
      <c r="D12149" s="10">
        <v>60004</v>
      </c>
    </row>
    <row r="12150" spans="1:4" x14ac:dyDescent="0.35">
      <c r="A12150" s="7" t="s">
        <v>1281</v>
      </c>
      <c r="B12150" s="8">
        <v>41204</v>
      </c>
      <c r="C12150" s="9">
        <v>13.15</v>
      </c>
      <c r="D12150" s="10">
        <v>60018</v>
      </c>
    </row>
    <row r="12151" spans="1:4" x14ac:dyDescent="0.35">
      <c r="A12151" s="7" t="s">
        <v>1282</v>
      </c>
      <c r="B12151" s="8">
        <v>41297</v>
      </c>
      <c r="C12151" s="9">
        <v>76.8</v>
      </c>
      <c r="D12151" s="10">
        <v>90008</v>
      </c>
    </row>
    <row r="12152" spans="1:4" x14ac:dyDescent="0.35">
      <c r="A12152" s="7" t="s">
        <v>1283</v>
      </c>
      <c r="B12152" s="8">
        <v>41198</v>
      </c>
      <c r="C12152" s="9">
        <v>23.75</v>
      </c>
      <c r="D12152" s="10">
        <v>60063</v>
      </c>
    </row>
    <row r="12153" spans="1:4" x14ac:dyDescent="0.35">
      <c r="A12153" s="7" t="s">
        <v>1283</v>
      </c>
      <c r="B12153" s="8">
        <v>41285</v>
      </c>
      <c r="C12153" s="9">
        <v>41.45</v>
      </c>
      <c r="D12153" s="10">
        <v>50145</v>
      </c>
    </row>
    <row r="12154" spans="1:4" x14ac:dyDescent="0.35">
      <c r="A12154" s="7" t="s">
        <v>1283</v>
      </c>
      <c r="B12154" s="8">
        <v>41316</v>
      </c>
      <c r="C12154" s="9">
        <v>23.25</v>
      </c>
      <c r="D12154" s="10">
        <v>60025</v>
      </c>
    </row>
    <row r="12155" spans="1:4" x14ac:dyDescent="0.35">
      <c r="A12155" s="7" t="s">
        <v>1283</v>
      </c>
      <c r="B12155" s="8">
        <v>41389</v>
      </c>
      <c r="C12155" s="9">
        <v>9</v>
      </c>
      <c r="D12155" s="10">
        <v>50101</v>
      </c>
    </row>
    <row r="12156" spans="1:4" x14ac:dyDescent="0.35">
      <c r="A12156" s="7" t="s">
        <v>1283</v>
      </c>
      <c r="B12156" s="8">
        <v>41396</v>
      </c>
      <c r="C12156" s="9">
        <v>9.75</v>
      </c>
      <c r="D12156" s="10">
        <v>50146</v>
      </c>
    </row>
    <row r="12157" spans="1:4" x14ac:dyDescent="0.35">
      <c r="A12157" s="7" t="s">
        <v>1283</v>
      </c>
      <c r="B12157" s="8">
        <v>41402</v>
      </c>
      <c r="C12157" s="9">
        <v>9.75</v>
      </c>
      <c r="D12157" s="10">
        <v>50198</v>
      </c>
    </row>
    <row r="12158" spans="1:4" x14ac:dyDescent="0.35">
      <c r="A12158" s="7" t="s">
        <v>1283</v>
      </c>
      <c r="B12158" s="8">
        <v>41411</v>
      </c>
      <c r="C12158" s="9">
        <v>16.75</v>
      </c>
      <c r="D12158" s="10">
        <v>50200</v>
      </c>
    </row>
    <row r="12159" spans="1:4" x14ac:dyDescent="0.35">
      <c r="A12159" s="7" t="s">
        <v>1283</v>
      </c>
      <c r="B12159" s="8">
        <v>41495</v>
      </c>
      <c r="C12159" s="9">
        <v>22.95</v>
      </c>
      <c r="D12159" s="10">
        <v>50013</v>
      </c>
    </row>
    <row r="12160" spans="1:4" x14ac:dyDescent="0.35">
      <c r="A12160" s="7" t="s">
        <v>1283</v>
      </c>
      <c r="B12160" s="8">
        <v>41513</v>
      </c>
      <c r="C12160" s="9">
        <v>48.95</v>
      </c>
      <c r="D12160" s="10">
        <v>50342</v>
      </c>
    </row>
    <row r="12161" spans="1:4" x14ac:dyDescent="0.35">
      <c r="A12161" s="7" t="s">
        <v>1284</v>
      </c>
      <c r="B12161" s="8">
        <v>41201</v>
      </c>
      <c r="C12161" s="9">
        <v>35.450000000000003</v>
      </c>
      <c r="D12161" s="10">
        <v>70160</v>
      </c>
    </row>
    <row r="12162" spans="1:4" x14ac:dyDescent="0.35">
      <c r="A12162" s="7" t="s">
        <v>1285</v>
      </c>
      <c r="B12162" s="8">
        <v>41226</v>
      </c>
      <c r="C12162" s="9">
        <v>14</v>
      </c>
      <c r="D12162" s="10">
        <v>70036</v>
      </c>
    </row>
    <row r="12163" spans="1:4" x14ac:dyDescent="0.35">
      <c r="A12163" s="7" t="s">
        <v>1285</v>
      </c>
      <c r="B12163" s="8">
        <v>41198</v>
      </c>
      <c r="C12163" s="9">
        <v>3.5</v>
      </c>
      <c r="D12163" s="10">
        <v>50122</v>
      </c>
    </row>
    <row r="12164" spans="1:4" x14ac:dyDescent="0.35">
      <c r="A12164" s="7" t="s">
        <v>1285</v>
      </c>
      <c r="B12164" s="8">
        <v>41290</v>
      </c>
      <c r="C12164" s="9">
        <v>7</v>
      </c>
      <c r="D12164" s="10">
        <v>10024</v>
      </c>
    </row>
    <row r="12165" spans="1:4" x14ac:dyDescent="0.35">
      <c r="A12165" s="7" t="s">
        <v>1285</v>
      </c>
      <c r="B12165" s="8">
        <v>41299</v>
      </c>
      <c r="C12165" s="9">
        <v>11.75</v>
      </c>
      <c r="D12165" s="10">
        <v>50156</v>
      </c>
    </row>
    <row r="12166" spans="1:4" x14ac:dyDescent="0.35">
      <c r="A12166" s="7" t="s">
        <v>1285</v>
      </c>
      <c r="B12166" s="8">
        <v>41388</v>
      </c>
      <c r="C12166" s="9">
        <v>7</v>
      </c>
      <c r="D12166" s="10">
        <v>20015</v>
      </c>
    </row>
    <row r="12167" spans="1:4" x14ac:dyDescent="0.35">
      <c r="A12167" s="7" t="s">
        <v>1285</v>
      </c>
      <c r="B12167" s="8">
        <v>41392</v>
      </c>
      <c r="C12167" s="9">
        <v>12</v>
      </c>
      <c r="D12167" s="10">
        <v>50050</v>
      </c>
    </row>
    <row r="12168" spans="1:4" x14ac:dyDescent="0.35">
      <c r="A12168" s="7" t="s">
        <v>1285</v>
      </c>
      <c r="B12168" s="8">
        <v>41471</v>
      </c>
      <c r="C12168" s="9">
        <v>6</v>
      </c>
      <c r="D12168" s="10">
        <v>50128</v>
      </c>
    </row>
    <row r="12169" spans="1:4" x14ac:dyDescent="0.35">
      <c r="A12169" s="7" t="s">
        <v>1285</v>
      </c>
      <c r="B12169" s="8">
        <v>41520</v>
      </c>
      <c r="C12169" s="9">
        <v>12</v>
      </c>
      <c r="D12169" s="10">
        <v>50151</v>
      </c>
    </row>
    <row r="12170" spans="1:4" x14ac:dyDescent="0.35">
      <c r="A12170" s="7" t="s">
        <v>1285</v>
      </c>
      <c r="B12170" s="8">
        <v>41569</v>
      </c>
      <c r="C12170" s="9">
        <v>5.5</v>
      </c>
      <c r="D12170" s="10">
        <v>10044</v>
      </c>
    </row>
    <row r="12171" spans="1:4" x14ac:dyDescent="0.35">
      <c r="A12171" s="7" t="s">
        <v>1286</v>
      </c>
      <c r="B12171" s="8">
        <v>41204</v>
      </c>
      <c r="C12171" s="9">
        <v>18.25</v>
      </c>
      <c r="D12171" s="10">
        <v>50107</v>
      </c>
    </row>
    <row r="12172" spans="1:4" x14ac:dyDescent="0.35">
      <c r="A12172" s="7" t="s">
        <v>1286</v>
      </c>
      <c r="B12172" s="8">
        <v>41210</v>
      </c>
      <c r="C12172" s="9">
        <v>26.5</v>
      </c>
      <c r="D12172" s="10">
        <v>50295</v>
      </c>
    </row>
    <row r="12173" spans="1:4" x14ac:dyDescent="0.35">
      <c r="A12173" s="7" t="s">
        <v>1286</v>
      </c>
      <c r="B12173" s="8">
        <v>41211</v>
      </c>
      <c r="C12173" s="9">
        <v>12.45</v>
      </c>
      <c r="D12173" s="10">
        <v>50032</v>
      </c>
    </row>
    <row r="12174" spans="1:4" x14ac:dyDescent="0.35">
      <c r="A12174" s="7" t="s">
        <v>1286</v>
      </c>
      <c r="B12174" s="8">
        <v>41198</v>
      </c>
      <c r="C12174" s="9">
        <v>12</v>
      </c>
      <c r="D12174" s="10">
        <v>50154</v>
      </c>
    </row>
    <row r="12175" spans="1:4" x14ac:dyDescent="0.35">
      <c r="A12175" s="7" t="s">
        <v>1286</v>
      </c>
      <c r="B12175" s="8">
        <v>41201</v>
      </c>
      <c r="C12175" s="9">
        <v>17</v>
      </c>
      <c r="D12175" s="10">
        <v>60176</v>
      </c>
    </row>
    <row r="12176" spans="1:4" x14ac:dyDescent="0.35">
      <c r="A12176" s="7" t="s">
        <v>1286</v>
      </c>
      <c r="B12176" s="8">
        <v>41203</v>
      </c>
      <c r="C12176" s="9">
        <v>11.5</v>
      </c>
      <c r="D12176" s="10">
        <v>50086</v>
      </c>
    </row>
    <row r="12177" spans="1:4" x14ac:dyDescent="0.35">
      <c r="A12177" s="7" t="s">
        <v>1287</v>
      </c>
      <c r="B12177" s="8">
        <v>41205</v>
      </c>
      <c r="C12177" s="9">
        <v>15.45</v>
      </c>
      <c r="D12177" s="10">
        <v>30042</v>
      </c>
    </row>
    <row r="12178" spans="1:4" x14ac:dyDescent="0.35">
      <c r="A12178" s="7" t="s">
        <v>1287</v>
      </c>
      <c r="B12178" s="8">
        <v>41208</v>
      </c>
      <c r="C12178" s="9">
        <v>8.5</v>
      </c>
      <c r="D12178" s="10">
        <v>60081</v>
      </c>
    </row>
    <row r="12179" spans="1:4" x14ac:dyDescent="0.35">
      <c r="A12179" s="7" t="s">
        <v>1287</v>
      </c>
      <c r="B12179" s="8">
        <v>41223</v>
      </c>
      <c r="C12179" s="9">
        <v>42.9</v>
      </c>
      <c r="D12179" s="10">
        <v>60028</v>
      </c>
    </row>
    <row r="12180" spans="1:4" x14ac:dyDescent="0.35">
      <c r="A12180" s="7" t="s">
        <v>1287</v>
      </c>
      <c r="B12180" s="8">
        <v>41198</v>
      </c>
      <c r="C12180" s="9">
        <v>29.95</v>
      </c>
      <c r="D12180" s="10">
        <v>50269</v>
      </c>
    </row>
    <row r="12181" spans="1:4" x14ac:dyDescent="0.35">
      <c r="A12181" s="7" t="s">
        <v>1287</v>
      </c>
      <c r="B12181" s="8">
        <v>41247</v>
      </c>
      <c r="C12181" s="9">
        <v>8.75</v>
      </c>
      <c r="D12181" s="10">
        <v>50097</v>
      </c>
    </row>
    <row r="12182" spans="1:4" x14ac:dyDescent="0.35">
      <c r="A12182" s="7" t="s">
        <v>1288</v>
      </c>
      <c r="B12182" s="8">
        <v>41199</v>
      </c>
      <c r="C12182" s="9">
        <v>40.25</v>
      </c>
      <c r="D12182" s="10">
        <v>50109</v>
      </c>
    </row>
    <row r="12183" spans="1:4" x14ac:dyDescent="0.35">
      <c r="A12183" s="7" t="s">
        <v>1289</v>
      </c>
      <c r="B12183" s="8">
        <v>41205</v>
      </c>
      <c r="C12183" s="9">
        <v>10.5</v>
      </c>
      <c r="D12183" s="10">
        <v>30030</v>
      </c>
    </row>
    <row r="12184" spans="1:4" x14ac:dyDescent="0.35">
      <c r="A12184" s="7" t="s">
        <v>1289</v>
      </c>
      <c r="B12184" s="8">
        <v>41212</v>
      </c>
      <c r="C12184" s="9">
        <v>3.25</v>
      </c>
      <c r="D12184" s="10">
        <v>50147</v>
      </c>
    </row>
    <row r="12185" spans="1:4" x14ac:dyDescent="0.35">
      <c r="A12185" s="7" t="s">
        <v>1289</v>
      </c>
      <c r="B12185" s="8">
        <v>41226</v>
      </c>
      <c r="C12185" s="9">
        <v>2</v>
      </c>
      <c r="D12185" s="10">
        <v>50212</v>
      </c>
    </row>
    <row r="12186" spans="1:4" x14ac:dyDescent="0.35">
      <c r="A12186" s="7" t="s">
        <v>1289</v>
      </c>
      <c r="B12186" s="8">
        <v>41199</v>
      </c>
      <c r="C12186" s="9">
        <v>3.25</v>
      </c>
      <c r="D12186" s="10">
        <v>60067</v>
      </c>
    </row>
    <row r="12187" spans="1:4" x14ac:dyDescent="0.35">
      <c r="A12187" s="7" t="s">
        <v>1289</v>
      </c>
      <c r="B12187" s="8">
        <v>41423</v>
      </c>
      <c r="C12187" s="9">
        <v>3</v>
      </c>
      <c r="D12187" s="10">
        <v>60054</v>
      </c>
    </row>
    <row r="12188" spans="1:4" x14ac:dyDescent="0.35">
      <c r="A12188" s="7" t="s">
        <v>1289</v>
      </c>
      <c r="B12188" s="8">
        <v>41473</v>
      </c>
      <c r="C12188" s="9">
        <v>3.25</v>
      </c>
      <c r="D12188" s="10">
        <v>60017</v>
      </c>
    </row>
    <row r="12189" spans="1:4" x14ac:dyDescent="0.35">
      <c r="A12189" s="7" t="s">
        <v>1289</v>
      </c>
      <c r="B12189" s="8">
        <v>41520</v>
      </c>
      <c r="C12189" s="9">
        <v>7</v>
      </c>
      <c r="D12189" s="10">
        <v>50125</v>
      </c>
    </row>
    <row r="12190" spans="1:4" x14ac:dyDescent="0.35">
      <c r="A12190" s="7" t="s">
        <v>1289</v>
      </c>
      <c r="B12190" s="8">
        <v>41543</v>
      </c>
      <c r="C12190" s="9">
        <v>12.75</v>
      </c>
      <c r="D12190" s="10">
        <v>50362</v>
      </c>
    </row>
    <row r="12191" spans="1:4" x14ac:dyDescent="0.35">
      <c r="A12191" s="7" t="s">
        <v>1289</v>
      </c>
      <c r="B12191" s="8">
        <v>41541</v>
      </c>
      <c r="C12191" s="9">
        <v>3.25</v>
      </c>
      <c r="D12191" s="10">
        <v>50190</v>
      </c>
    </row>
    <row r="12192" spans="1:4" x14ac:dyDescent="0.35">
      <c r="A12192" s="7" t="s">
        <v>1289</v>
      </c>
      <c r="B12192" s="8">
        <v>41557</v>
      </c>
      <c r="C12192" s="9">
        <v>3.5</v>
      </c>
      <c r="D12192" s="10">
        <v>50167</v>
      </c>
    </row>
    <row r="12193" spans="1:4" x14ac:dyDescent="0.35">
      <c r="A12193" s="7" t="s">
        <v>1289</v>
      </c>
      <c r="B12193" s="8">
        <v>41564</v>
      </c>
      <c r="C12193" s="9">
        <v>58.2</v>
      </c>
      <c r="D12193" s="10">
        <v>50140</v>
      </c>
    </row>
    <row r="12194" spans="1:4" x14ac:dyDescent="0.35">
      <c r="A12194" s="7" t="s">
        <v>1290</v>
      </c>
      <c r="B12194" s="8">
        <v>41205</v>
      </c>
      <c r="C12194" s="9">
        <v>14.75</v>
      </c>
      <c r="D12194" s="10">
        <v>60045</v>
      </c>
    </row>
    <row r="12195" spans="1:4" x14ac:dyDescent="0.35">
      <c r="A12195" s="7" t="s">
        <v>1290</v>
      </c>
      <c r="B12195" s="8">
        <v>41214</v>
      </c>
      <c r="C12195" s="9">
        <v>14</v>
      </c>
      <c r="D12195" s="10">
        <v>50095</v>
      </c>
    </row>
    <row r="12196" spans="1:4" x14ac:dyDescent="0.35">
      <c r="A12196" s="7" t="s">
        <v>1290</v>
      </c>
      <c r="B12196" s="8">
        <v>41222</v>
      </c>
      <c r="C12196" s="9">
        <v>9.75</v>
      </c>
      <c r="D12196" s="10">
        <v>50108</v>
      </c>
    </row>
    <row r="12197" spans="1:4" x14ac:dyDescent="0.35">
      <c r="A12197" s="7" t="s">
        <v>1290</v>
      </c>
      <c r="B12197" s="8">
        <v>41200</v>
      </c>
      <c r="C12197" s="9">
        <v>10.5</v>
      </c>
      <c r="D12197" s="10">
        <v>50107</v>
      </c>
    </row>
    <row r="12198" spans="1:4" x14ac:dyDescent="0.35">
      <c r="A12198" s="7" t="s">
        <v>1290</v>
      </c>
      <c r="B12198" s="8">
        <v>41200</v>
      </c>
      <c r="C12198" s="9">
        <v>20.25</v>
      </c>
      <c r="D12198" s="10">
        <v>50107</v>
      </c>
    </row>
    <row r="12199" spans="1:4" x14ac:dyDescent="0.35">
      <c r="A12199" s="7" t="s">
        <v>1290</v>
      </c>
      <c r="B12199" s="8">
        <v>41200</v>
      </c>
      <c r="C12199" s="9">
        <v>7</v>
      </c>
      <c r="D12199" s="10">
        <v>50107</v>
      </c>
    </row>
    <row r="12200" spans="1:4" x14ac:dyDescent="0.35">
      <c r="A12200" s="7" t="s">
        <v>1290</v>
      </c>
      <c r="B12200" s="8">
        <v>41247</v>
      </c>
      <c r="C12200" s="9">
        <v>5.25</v>
      </c>
      <c r="D12200" s="10">
        <v>60012</v>
      </c>
    </row>
    <row r="12201" spans="1:4" x14ac:dyDescent="0.35">
      <c r="A12201" s="7" t="s">
        <v>1290</v>
      </c>
      <c r="B12201" s="8">
        <v>41271</v>
      </c>
      <c r="C12201" s="9">
        <v>9.75</v>
      </c>
      <c r="D12201" s="10">
        <v>50091</v>
      </c>
    </row>
    <row r="12202" spans="1:4" x14ac:dyDescent="0.35">
      <c r="A12202" s="7" t="s">
        <v>1290</v>
      </c>
      <c r="B12202" s="8">
        <v>41270</v>
      </c>
      <c r="C12202" s="9">
        <v>6.5</v>
      </c>
      <c r="D12202" s="10">
        <v>60016</v>
      </c>
    </row>
    <row r="12203" spans="1:4" x14ac:dyDescent="0.35">
      <c r="A12203" s="7" t="s">
        <v>1290</v>
      </c>
      <c r="B12203" s="8">
        <v>41305</v>
      </c>
      <c r="C12203" s="9">
        <v>6.5</v>
      </c>
      <c r="D12203" s="10">
        <v>50067</v>
      </c>
    </row>
    <row r="12204" spans="1:4" x14ac:dyDescent="0.35">
      <c r="A12204" s="7" t="s">
        <v>1290</v>
      </c>
      <c r="B12204" s="8">
        <v>41306</v>
      </c>
      <c r="C12204" s="9">
        <v>7</v>
      </c>
      <c r="D12204" s="10">
        <v>50115</v>
      </c>
    </row>
    <row r="12205" spans="1:4" x14ac:dyDescent="0.35">
      <c r="A12205" s="7" t="s">
        <v>1290</v>
      </c>
      <c r="B12205" s="8">
        <v>41306</v>
      </c>
      <c r="C12205" s="9">
        <v>14</v>
      </c>
      <c r="D12205" s="10">
        <v>50115</v>
      </c>
    </row>
    <row r="12206" spans="1:4" x14ac:dyDescent="0.35">
      <c r="A12206" s="7" t="s">
        <v>1290</v>
      </c>
      <c r="B12206" s="8">
        <v>41306</v>
      </c>
      <c r="C12206" s="9">
        <v>8.5</v>
      </c>
      <c r="D12206" s="10">
        <v>50115</v>
      </c>
    </row>
    <row r="12207" spans="1:4" x14ac:dyDescent="0.35">
      <c r="A12207" s="7" t="s">
        <v>1290</v>
      </c>
      <c r="B12207" s="8">
        <v>41306</v>
      </c>
      <c r="C12207" s="9">
        <v>11.75</v>
      </c>
      <c r="D12207" s="10">
        <v>50115</v>
      </c>
    </row>
    <row r="12208" spans="1:4" x14ac:dyDescent="0.35">
      <c r="A12208" s="7" t="s">
        <v>1290</v>
      </c>
      <c r="B12208" s="8">
        <v>41317</v>
      </c>
      <c r="C12208" s="9">
        <v>8.5</v>
      </c>
      <c r="D12208" s="10">
        <v>50075</v>
      </c>
    </row>
    <row r="12209" spans="1:4" x14ac:dyDescent="0.35">
      <c r="A12209" s="7" t="s">
        <v>1290</v>
      </c>
      <c r="B12209" s="8">
        <v>41318</v>
      </c>
      <c r="C12209" s="9">
        <v>6.5</v>
      </c>
      <c r="D12209" s="10">
        <v>50114</v>
      </c>
    </row>
    <row r="12210" spans="1:4" x14ac:dyDescent="0.35">
      <c r="A12210" s="7" t="s">
        <v>1290</v>
      </c>
      <c r="B12210" s="8">
        <v>41318</v>
      </c>
      <c r="C12210" s="9">
        <v>9.75</v>
      </c>
      <c r="D12210" s="10">
        <v>50114</v>
      </c>
    </row>
    <row r="12211" spans="1:4" x14ac:dyDescent="0.35">
      <c r="A12211" s="7" t="s">
        <v>1290</v>
      </c>
      <c r="B12211" s="8">
        <v>41326</v>
      </c>
      <c r="C12211" s="9">
        <v>10.5</v>
      </c>
      <c r="D12211" s="10">
        <v>50142</v>
      </c>
    </row>
    <row r="12212" spans="1:4" x14ac:dyDescent="0.35">
      <c r="A12212" s="7" t="s">
        <v>1290</v>
      </c>
      <c r="B12212" s="8">
        <v>41326</v>
      </c>
      <c r="C12212" s="9">
        <v>8.5</v>
      </c>
      <c r="D12212" s="10">
        <v>50142</v>
      </c>
    </row>
    <row r="12213" spans="1:4" x14ac:dyDescent="0.35">
      <c r="A12213" s="7" t="s">
        <v>1290</v>
      </c>
      <c r="B12213" s="8">
        <v>41332</v>
      </c>
      <c r="C12213" s="9">
        <v>17</v>
      </c>
      <c r="D12213" s="10">
        <v>50060</v>
      </c>
    </row>
    <row r="12214" spans="1:4" x14ac:dyDescent="0.35">
      <c r="A12214" s="7" t="s">
        <v>1290</v>
      </c>
      <c r="B12214" s="8">
        <v>41333</v>
      </c>
      <c r="C12214" s="9">
        <v>6.5</v>
      </c>
      <c r="D12214" s="10">
        <v>50127</v>
      </c>
    </row>
    <row r="12215" spans="1:4" x14ac:dyDescent="0.35">
      <c r="A12215" s="7" t="s">
        <v>1290</v>
      </c>
      <c r="B12215" s="8">
        <v>41327</v>
      </c>
      <c r="C12215" s="9">
        <v>6.5</v>
      </c>
      <c r="D12215" s="10">
        <v>50198</v>
      </c>
    </row>
    <row r="12216" spans="1:4" x14ac:dyDescent="0.35">
      <c r="A12216" s="7" t="s">
        <v>1290</v>
      </c>
      <c r="B12216" s="8">
        <v>41334</v>
      </c>
      <c r="C12216" s="9">
        <v>6.5</v>
      </c>
      <c r="D12216" s="10">
        <v>50114</v>
      </c>
    </row>
    <row r="12217" spans="1:4" x14ac:dyDescent="0.35">
      <c r="A12217" s="7" t="s">
        <v>1290</v>
      </c>
      <c r="B12217" s="8">
        <v>41334</v>
      </c>
      <c r="C12217" s="9">
        <v>9.75</v>
      </c>
      <c r="D12217" s="10">
        <v>50114</v>
      </c>
    </row>
    <row r="12218" spans="1:4" x14ac:dyDescent="0.35">
      <c r="A12218" s="7" t="s">
        <v>1290</v>
      </c>
      <c r="B12218" s="8">
        <v>41341</v>
      </c>
      <c r="C12218" s="9">
        <v>6.5</v>
      </c>
      <c r="D12218" s="10">
        <v>60032</v>
      </c>
    </row>
    <row r="12219" spans="1:4" x14ac:dyDescent="0.35">
      <c r="A12219" s="7" t="s">
        <v>1290</v>
      </c>
      <c r="B12219" s="8">
        <v>41346</v>
      </c>
      <c r="C12219" s="9">
        <v>10.5</v>
      </c>
      <c r="D12219" s="10">
        <v>50186</v>
      </c>
    </row>
    <row r="12220" spans="1:4" x14ac:dyDescent="0.35">
      <c r="A12220" s="7" t="s">
        <v>1290</v>
      </c>
      <c r="B12220" s="8">
        <v>41362</v>
      </c>
      <c r="C12220" s="9">
        <v>6.5</v>
      </c>
      <c r="D12220" s="10">
        <v>50185</v>
      </c>
    </row>
    <row r="12221" spans="1:4" x14ac:dyDescent="0.35">
      <c r="A12221" s="7" t="s">
        <v>1290</v>
      </c>
      <c r="B12221" s="8">
        <v>41367</v>
      </c>
      <c r="C12221" s="9">
        <v>7</v>
      </c>
      <c r="D12221" s="10">
        <v>50115</v>
      </c>
    </row>
    <row r="12222" spans="1:4" x14ac:dyDescent="0.35">
      <c r="A12222" s="7" t="s">
        <v>1290</v>
      </c>
      <c r="B12222" s="8">
        <v>41367</v>
      </c>
      <c r="C12222" s="9">
        <v>14</v>
      </c>
      <c r="D12222" s="10">
        <v>50115</v>
      </c>
    </row>
    <row r="12223" spans="1:4" x14ac:dyDescent="0.35">
      <c r="A12223" s="7" t="s">
        <v>1290</v>
      </c>
      <c r="B12223" s="8">
        <v>41367</v>
      </c>
      <c r="C12223" s="9">
        <v>8.5</v>
      </c>
      <c r="D12223" s="10">
        <v>50115</v>
      </c>
    </row>
    <row r="12224" spans="1:4" x14ac:dyDescent="0.35">
      <c r="A12224" s="7" t="s">
        <v>1290</v>
      </c>
      <c r="B12224" s="8">
        <v>41367</v>
      </c>
      <c r="C12224" s="9">
        <v>11.75</v>
      </c>
      <c r="D12224" s="10">
        <v>50115</v>
      </c>
    </row>
    <row r="12225" spans="1:4" x14ac:dyDescent="0.35">
      <c r="A12225" s="7" t="s">
        <v>1290</v>
      </c>
      <c r="B12225" s="8">
        <v>41365</v>
      </c>
      <c r="C12225" s="9">
        <v>5.75</v>
      </c>
      <c r="D12225" s="10">
        <v>50146</v>
      </c>
    </row>
    <row r="12226" spans="1:4" x14ac:dyDescent="0.35">
      <c r="A12226" s="7" t="s">
        <v>1290</v>
      </c>
      <c r="B12226" s="8">
        <v>41369</v>
      </c>
      <c r="C12226" s="9">
        <v>11.75</v>
      </c>
      <c r="D12226" s="10">
        <v>50215</v>
      </c>
    </row>
    <row r="12227" spans="1:4" x14ac:dyDescent="0.35">
      <c r="A12227" s="7" t="s">
        <v>1290</v>
      </c>
      <c r="B12227" s="8">
        <v>41375</v>
      </c>
      <c r="C12227" s="9">
        <v>13</v>
      </c>
      <c r="D12227" s="10">
        <v>50195</v>
      </c>
    </row>
    <row r="12228" spans="1:4" x14ac:dyDescent="0.35">
      <c r="A12228" s="7" t="s">
        <v>1290</v>
      </c>
      <c r="B12228" s="8">
        <v>41376</v>
      </c>
      <c r="C12228" s="9">
        <v>3.25</v>
      </c>
      <c r="D12228" s="10">
        <v>60010</v>
      </c>
    </row>
    <row r="12229" spans="1:4" x14ac:dyDescent="0.35">
      <c r="A12229" s="7" t="s">
        <v>1290</v>
      </c>
      <c r="B12229" s="8">
        <v>41374</v>
      </c>
      <c r="C12229" s="9">
        <v>6.5</v>
      </c>
      <c r="D12229" s="10">
        <v>50133</v>
      </c>
    </row>
    <row r="12230" spans="1:4" x14ac:dyDescent="0.35">
      <c r="A12230" s="7" t="s">
        <v>1290</v>
      </c>
      <c r="B12230" s="8">
        <v>41374</v>
      </c>
      <c r="C12230" s="9">
        <v>8.5</v>
      </c>
      <c r="D12230" s="10">
        <v>50133</v>
      </c>
    </row>
    <row r="12231" spans="1:4" x14ac:dyDescent="0.35">
      <c r="A12231" s="7" t="s">
        <v>1290</v>
      </c>
      <c r="B12231" s="8">
        <v>41380</v>
      </c>
      <c r="C12231" s="9">
        <v>11.75</v>
      </c>
      <c r="D12231" s="10">
        <v>50111</v>
      </c>
    </row>
    <row r="12232" spans="1:4" x14ac:dyDescent="0.35">
      <c r="A12232" s="7" t="s">
        <v>1290</v>
      </c>
      <c r="B12232" s="8">
        <v>41380</v>
      </c>
      <c r="C12232" s="9">
        <v>3.5</v>
      </c>
      <c r="D12232" s="10">
        <v>50111</v>
      </c>
    </row>
    <row r="12233" spans="1:4" x14ac:dyDescent="0.35">
      <c r="A12233" s="7" t="s">
        <v>1290</v>
      </c>
      <c r="B12233" s="8">
        <v>41409</v>
      </c>
      <c r="C12233" s="9">
        <v>3.25</v>
      </c>
      <c r="D12233" s="10">
        <v>50164</v>
      </c>
    </row>
    <row r="12234" spans="1:4" x14ac:dyDescent="0.35">
      <c r="A12234" s="7" t="s">
        <v>1290</v>
      </c>
      <c r="B12234" s="8">
        <v>41410</v>
      </c>
      <c r="C12234" s="9">
        <v>11.5</v>
      </c>
      <c r="D12234" s="10">
        <v>50129</v>
      </c>
    </row>
    <row r="12235" spans="1:4" x14ac:dyDescent="0.35">
      <c r="A12235" s="7" t="s">
        <v>1290</v>
      </c>
      <c r="B12235" s="8">
        <v>41417</v>
      </c>
      <c r="C12235" s="9">
        <v>9.75</v>
      </c>
      <c r="D12235" s="10">
        <v>50124</v>
      </c>
    </row>
    <row r="12236" spans="1:4" x14ac:dyDescent="0.35">
      <c r="A12236" s="7" t="s">
        <v>1290</v>
      </c>
      <c r="B12236" s="8">
        <v>41416</v>
      </c>
      <c r="C12236" s="9">
        <v>10</v>
      </c>
      <c r="D12236" s="10">
        <v>50088</v>
      </c>
    </row>
    <row r="12237" spans="1:4" x14ac:dyDescent="0.35">
      <c r="A12237" s="7" t="s">
        <v>1290</v>
      </c>
      <c r="B12237" s="8">
        <v>41423</v>
      </c>
      <c r="C12237" s="9">
        <v>5.25</v>
      </c>
      <c r="D12237" s="10">
        <v>50104</v>
      </c>
    </row>
    <row r="12238" spans="1:4" x14ac:dyDescent="0.35">
      <c r="A12238" s="7" t="s">
        <v>1290</v>
      </c>
      <c r="B12238" s="8">
        <v>41430</v>
      </c>
      <c r="C12238" s="9">
        <v>3.5</v>
      </c>
      <c r="D12238" s="10">
        <v>50112</v>
      </c>
    </row>
    <row r="12239" spans="1:4" x14ac:dyDescent="0.35">
      <c r="A12239" s="7" t="s">
        <v>1290</v>
      </c>
      <c r="B12239" s="8">
        <v>41430</v>
      </c>
      <c r="C12239" s="9">
        <v>11.75</v>
      </c>
      <c r="D12239" s="10">
        <v>50112</v>
      </c>
    </row>
    <row r="12240" spans="1:4" x14ac:dyDescent="0.35">
      <c r="A12240" s="7" t="s">
        <v>1290</v>
      </c>
      <c r="B12240" s="8">
        <v>41436</v>
      </c>
      <c r="C12240" s="9">
        <v>7</v>
      </c>
      <c r="D12240" s="10">
        <v>50115</v>
      </c>
    </row>
    <row r="12241" spans="1:4" x14ac:dyDescent="0.35">
      <c r="A12241" s="7" t="s">
        <v>1290</v>
      </c>
      <c r="B12241" s="8">
        <v>41436</v>
      </c>
      <c r="C12241" s="9">
        <v>14</v>
      </c>
      <c r="D12241" s="10">
        <v>50115</v>
      </c>
    </row>
    <row r="12242" spans="1:4" x14ac:dyDescent="0.35">
      <c r="A12242" s="7" t="s">
        <v>1290</v>
      </c>
      <c r="B12242" s="8">
        <v>41436</v>
      </c>
      <c r="C12242" s="9">
        <v>8.5</v>
      </c>
      <c r="D12242" s="10">
        <v>50115</v>
      </c>
    </row>
    <row r="12243" spans="1:4" x14ac:dyDescent="0.35">
      <c r="A12243" s="7" t="s">
        <v>1290</v>
      </c>
      <c r="B12243" s="8">
        <v>41436</v>
      </c>
      <c r="C12243" s="9">
        <v>11.75</v>
      </c>
      <c r="D12243" s="10">
        <v>50115</v>
      </c>
    </row>
    <row r="12244" spans="1:4" x14ac:dyDescent="0.35">
      <c r="A12244" s="7" t="s">
        <v>1290</v>
      </c>
      <c r="B12244" s="8">
        <v>41439</v>
      </c>
      <c r="C12244" s="9">
        <v>10.5</v>
      </c>
      <c r="D12244" s="10">
        <v>50142</v>
      </c>
    </row>
    <row r="12245" spans="1:4" x14ac:dyDescent="0.35">
      <c r="A12245" s="7" t="s">
        <v>1290</v>
      </c>
      <c r="B12245" s="8">
        <v>41439</v>
      </c>
      <c r="C12245" s="9">
        <v>8.5</v>
      </c>
      <c r="D12245" s="10">
        <v>50142</v>
      </c>
    </row>
    <row r="12246" spans="1:4" x14ac:dyDescent="0.35">
      <c r="A12246" s="7" t="s">
        <v>1290</v>
      </c>
      <c r="B12246" s="8">
        <v>41444</v>
      </c>
      <c r="C12246" s="9">
        <v>10.5</v>
      </c>
      <c r="D12246" s="10">
        <v>50107</v>
      </c>
    </row>
    <row r="12247" spans="1:4" x14ac:dyDescent="0.35">
      <c r="A12247" s="7" t="s">
        <v>1290</v>
      </c>
      <c r="B12247" s="8">
        <v>41444</v>
      </c>
      <c r="C12247" s="9">
        <v>20.25</v>
      </c>
      <c r="D12247" s="10">
        <v>50107</v>
      </c>
    </row>
    <row r="12248" spans="1:4" x14ac:dyDescent="0.35">
      <c r="A12248" s="7" t="s">
        <v>1290</v>
      </c>
      <c r="B12248" s="8">
        <v>41444</v>
      </c>
      <c r="C12248" s="9">
        <v>7</v>
      </c>
      <c r="D12248" s="10">
        <v>50107</v>
      </c>
    </row>
    <row r="12249" spans="1:4" x14ac:dyDescent="0.35">
      <c r="A12249" s="7" t="s">
        <v>1290</v>
      </c>
      <c r="B12249" s="8">
        <v>41451</v>
      </c>
      <c r="C12249" s="9">
        <v>10.5</v>
      </c>
      <c r="D12249" s="10">
        <v>50106</v>
      </c>
    </row>
    <row r="12250" spans="1:4" x14ac:dyDescent="0.35">
      <c r="A12250" s="7" t="s">
        <v>1290</v>
      </c>
      <c r="B12250" s="8">
        <v>41452</v>
      </c>
      <c r="C12250" s="9">
        <v>10.5</v>
      </c>
      <c r="D12250" s="10">
        <v>50099</v>
      </c>
    </row>
    <row r="12251" spans="1:4" x14ac:dyDescent="0.35">
      <c r="A12251" s="7" t="s">
        <v>1290</v>
      </c>
      <c r="B12251" s="8">
        <v>41458</v>
      </c>
      <c r="C12251" s="9">
        <v>7</v>
      </c>
      <c r="D12251" s="10">
        <v>50083</v>
      </c>
    </row>
    <row r="12252" spans="1:4" x14ac:dyDescent="0.35">
      <c r="A12252" s="7" t="s">
        <v>1290</v>
      </c>
      <c r="B12252" s="8">
        <v>41466</v>
      </c>
      <c r="C12252" s="9">
        <v>7</v>
      </c>
      <c r="D12252" s="10">
        <v>50097</v>
      </c>
    </row>
    <row r="12253" spans="1:4" x14ac:dyDescent="0.35">
      <c r="A12253" s="7" t="s">
        <v>1290</v>
      </c>
      <c r="B12253" s="8">
        <v>41470</v>
      </c>
      <c r="C12253" s="9">
        <v>3.5</v>
      </c>
      <c r="D12253" s="10">
        <v>50092</v>
      </c>
    </row>
    <row r="12254" spans="1:4" x14ac:dyDescent="0.35">
      <c r="A12254" s="7" t="s">
        <v>1290</v>
      </c>
      <c r="B12254" s="8">
        <v>41526</v>
      </c>
      <c r="C12254" s="9">
        <v>3.5</v>
      </c>
      <c r="D12254" s="10">
        <v>50109</v>
      </c>
    </row>
    <row r="12255" spans="1:4" x14ac:dyDescent="0.35">
      <c r="A12255" s="7" t="s">
        <v>1290</v>
      </c>
      <c r="B12255" s="8">
        <v>41529</v>
      </c>
      <c r="C12255" s="9">
        <v>7</v>
      </c>
      <c r="D12255" s="10">
        <v>50078</v>
      </c>
    </row>
    <row r="12256" spans="1:4" x14ac:dyDescent="0.35">
      <c r="A12256" s="7" t="s">
        <v>1290</v>
      </c>
      <c r="B12256" s="8">
        <v>41534</v>
      </c>
      <c r="C12256" s="9">
        <v>6.5</v>
      </c>
      <c r="D12256" s="10">
        <v>50133</v>
      </c>
    </row>
    <row r="12257" spans="1:4" x14ac:dyDescent="0.35">
      <c r="A12257" s="7" t="s">
        <v>1290</v>
      </c>
      <c r="B12257" s="8">
        <v>41534</v>
      </c>
      <c r="C12257" s="9">
        <v>8.5</v>
      </c>
      <c r="D12257" s="10">
        <v>50133</v>
      </c>
    </row>
    <row r="12258" spans="1:4" x14ac:dyDescent="0.35">
      <c r="A12258" s="7" t="s">
        <v>1290</v>
      </c>
      <c r="B12258" s="8">
        <v>41535</v>
      </c>
      <c r="C12258" s="9">
        <v>7</v>
      </c>
      <c r="D12258" s="10">
        <v>50172</v>
      </c>
    </row>
    <row r="12259" spans="1:4" x14ac:dyDescent="0.35">
      <c r="A12259" s="7" t="s">
        <v>1290</v>
      </c>
      <c r="B12259" s="8">
        <v>41540</v>
      </c>
      <c r="C12259" s="9">
        <v>3.5</v>
      </c>
      <c r="D12259" s="10">
        <v>50149</v>
      </c>
    </row>
    <row r="12260" spans="1:4" x14ac:dyDescent="0.35">
      <c r="A12260" s="7" t="s">
        <v>1290</v>
      </c>
      <c r="B12260" s="8">
        <v>41546</v>
      </c>
      <c r="C12260" s="9">
        <v>40.159999999999997</v>
      </c>
      <c r="D12260" s="10">
        <v>50021</v>
      </c>
    </row>
    <row r="12261" spans="1:4" x14ac:dyDescent="0.35">
      <c r="A12261" s="7" t="s">
        <v>1290</v>
      </c>
      <c r="B12261" s="8">
        <v>41547</v>
      </c>
      <c r="C12261" s="9">
        <v>10.5</v>
      </c>
      <c r="D12261" s="10">
        <v>50099</v>
      </c>
    </row>
    <row r="12262" spans="1:4" x14ac:dyDescent="0.35">
      <c r="A12262" s="7" t="s">
        <v>1290</v>
      </c>
      <c r="B12262" s="8">
        <v>41550</v>
      </c>
      <c r="C12262" s="9">
        <v>11.75</v>
      </c>
      <c r="D12262" s="10">
        <v>50111</v>
      </c>
    </row>
    <row r="12263" spans="1:4" x14ac:dyDescent="0.35">
      <c r="A12263" s="7" t="s">
        <v>1290</v>
      </c>
      <c r="B12263" s="8">
        <v>41550</v>
      </c>
      <c r="C12263" s="9">
        <v>3.5</v>
      </c>
      <c r="D12263" s="10">
        <v>50111</v>
      </c>
    </row>
    <row r="12264" spans="1:4" x14ac:dyDescent="0.35">
      <c r="A12264" s="7" t="s">
        <v>1290</v>
      </c>
      <c r="B12264" s="8">
        <v>41554</v>
      </c>
      <c r="C12264" s="9">
        <v>3.5</v>
      </c>
      <c r="D12264" s="10">
        <v>50098</v>
      </c>
    </row>
    <row r="12265" spans="1:4" x14ac:dyDescent="0.35">
      <c r="A12265" s="7" t="s">
        <v>1290</v>
      </c>
      <c r="B12265" s="8">
        <v>41558</v>
      </c>
      <c r="C12265" s="9">
        <v>10.5</v>
      </c>
      <c r="D12265" s="10">
        <v>50116</v>
      </c>
    </row>
    <row r="12266" spans="1:4" x14ac:dyDescent="0.35">
      <c r="A12266" s="7" t="s">
        <v>1290</v>
      </c>
      <c r="B12266" s="8">
        <v>41562</v>
      </c>
      <c r="C12266" s="9">
        <v>7</v>
      </c>
      <c r="D12266" s="10">
        <v>50130</v>
      </c>
    </row>
    <row r="12267" spans="1:4" x14ac:dyDescent="0.35">
      <c r="A12267" s="7" t="s">
        <v>1290</v>
      </c>
      <c r="B12267" s="8">
        <v>41561</v>
      </c>
      <c r="C12267" s="9">
        <v>10.5</v>
      </c>
      <c r="D12267" s="10">
        <v>50107</v>
      </c>
    </row>
    <row r="12268" spans="1:4" x14ac:dyDescent="0.35">
      <c r="A12268" s="7" t="s">
        <v>1290</v>
      </c>
      <c r="B12268" s="8">
        <v>41561</v>
      </c>
      <c r="C12268" s="9">
        <v>20.25</v>
      </c>
      <c r="D12268" s="10">
        <v>50107</v>
      </c>
    </row>
    <row r="12269" spans="1:4" x14ac:dyDescent="0.35">
      <c r="A12269" s="7" t="s">
        <v>1290</v>
      </c>
      <c r="B12269" s="8">
        <v>41561</v>
      </c>
      <c r="C12269" s="9">
        <v>7</v>
      </c>
      <c r="D12269" s="10">
        <v>50107</v>
      </c>
    </row>
    <row r="12270" spans="1:4" x14ac:dyDescent="0.35">
      <c r="A12270" s="7" t="s">
        <v>1290</v>
      </c>
      <c r="B12270" s="8">
        <v>41564</v>
      </c>
      <c r="C12270" s="9">
        <v>7</v>
      </c>
      <c r="D12270" s="10">
        <v>50115</v>
      </c>
    </row>
    <row r="12271" spans="1:4" x14ac:dyDescent="0.35">
      <c r="A12271" s="7" t="s">
        <v>1290</v>
      </c>
      <c r="B12271" s="8">
        <v>41564</v>
      </c>
      <c r="C12271" s="9">
        <v>14</v>
      </c>
      <c r="D12271" s="10">
        <v>50115</v>
      </c>
    </row>
    <row r="12272" spans="1:4" x14ac:dyDescent="0.35">
      <c r="A12272" s="7" t="s">
        <v>1290</v>
      </c>
      <c r="B12272" s="8">
        <v>41564</v>
      </c>
      <c r="C12272" s="9">
        <v>8.5</v>
      </c>
      <c r="D12272" s="10">
        <v>50115</v>
      </c>
    </row>
    <row r="12273" spans="1:4" x14ac:dyDescent="0.35">
      <c r="A12273" s="7" t="s">
        <v>1290</v>
      </c>
      <c r="B12273" s="8">
        <v>41564</v>
      </c>
      <c r="C12273" s="9">
        <v>11.75</v>
      </c>
      <c r="D12273" s="10">
        <v>50115</v>
      </c>
    </row>
    <row r="12274" spans="1:4" x14ac:dyDescent="0.35">
      <c r="A12274" s="7" t="s">
        <v>1290</v>
      </c>
      <c r="B12274" s="8">
        <v>41568</v>
      </c>
      <c r="C12274" s="9">
        <v>7</v>
      </c>
      <c r="D12274" s="10">
        <v>50113</v>
      </c>
    </row>
    <row r="12275" spans="1:4" x14ac:dyDescent="0.35">
      <c r="A12275" s="7" t="s">
        <v>1290</v>
      </c>
      <c r="B12275" s="8">
        <v>41568</v>
      </c>
      <c r="C12275" s="9">
        <v>10.5</v>
      </c>
      <c r="D12275" s="10">
        <v>50113</v>
      </c>
    </row>
    <row r="12276" spans="1:4" x14ac:dyDescent="0.35">
      <c r="A12276" s="7" t="s">
        <v>1290</v>
      </c>
      <c r="B12276" s="8">
        <v>41565</v>
      </c>
      <c r="C12276" s="9">
        <v>7</v>
      </c>
      <c r="D12276" s="10">
        <v>50123</v>
      </c>
    </row>
    <row r="12277" spans="1:4" x14ac:dyDescent="0.35">
      <c r="A12277" s="7" t="s">
        <v>1290</v>
      </c>
      <c r="B12277" s="8">
        <v>41571</v>
      </c>
      <c r="C12277" s="9">
        <v>5.5</v>
      </c>
      <c r="D12277" s="10">
        <v>50278</v>
      </c>
    </row>
    <row r="12278" spans="1:4" x14ac:dyDescent="0.35">
      <c r="A12278" s="7" t="s">
        <v>1290</v>
      </c>
      <c r="B12278" s="8">
        <v>41574</v>
      </c>
      <c r="C12278" s="9">
        <v>17.91</v>
      </c>
      <c r="D12278" s="10">
        <v>50036</v>
      </c>
    </row>
    <row r="12279" spans="1:4" x14ac:dyDescent="0.35">
      <c r="A12279" s="7" t="s">
        <v>1290</v>
      </c>
      <c r="B12279" s="8">
        <v>41572</v>
      </c>
      <c r="C12279" s="9">
        <v>7</v>
      </c>
      <c r="D12279" s="10">
        <v>50144</v>
      </c>
    </row>
    <row r="12280" spans="1:4" x14ac:dyDescent="0.35">
      <c r="A12280" s="7" t="s">
        <v>1290</v>
      </c>
      <c r="B12280" s="8">
        <v>41577</v>
      </c>
      <c r="C12280" s="9">
        <v>3.5</v>
      </c>
      <c r="D12280" s="10">
        <v>50112</v>
      </c>
    </row>
    <row r="12281" spans="1:4" x14ac:dyDescent="0.35">
      <c r="A12281" s="7" t="s">
        <v>1290</v>
      </c>
      <c r="B12281" s="8">
        <v>41577</v>
      </c>
      <c r="C12281" s="9">
        <v>11.75</v>
      </c>
      <c r="D12281" s="10">
        <v>50112</v>
      </c>
    </row>
    <row r="12282" spans="1:4" x14ac:dyDescent="0.35">
      <c r="A12282" s="7" t="s">
        <v>1290</v>
      </c>
      <c r="B12282" s="8">
        <v>41581</v>
      </c>
      <c r="C12282" s="9">
        <v>3.5</v>
      </c>
      <c r="D12282" s="10">
        <v>50041</v>
      </c>
    </row>
    <row r="12283" spans="1:4" x14ac:dyDescent="0.35">
      <c r="A12283" s="7" t="s">
        <v>1290</v>
      </c>
      <c r="B12283" s="8">
        <v>41579</v>
      </c>
      <c r="C12283" s="9">
        <v>7</v>
      </c>
      <c r="D12283" s="10">
        <v>50205</v>
      </c>
    </row>
    <row r="12284" spans="1:4" x14ac:dyDescent="0.35">
      <c r="A12284" s="7" t="s">
        <v>1290</v>
      </c>
      <c r="B12284" s="8">
        <v>41578</v>
      </c>
      <c r="C12284" s="9">
        <v>3.5</v>
      </c>
      <c r="D12284" s="10">
        <v>50109</v>
      </c>
    </row>
    <row r="12285" spans="1:4" x14ac:dyDescent="0.35">
      <c r="A12285" s="7" t="s">
        <v>1290</v>
      </c>
      <c r="B12285" s="8">
        <v>41582</v>
      </c>
      <c r="C12285" s="9">
        <v>7</v>
      </c>
      <c r="D12285" s="10">
        <v>50113</v>
      </c>
    </row>
    <row r="12286" spans="1:4" x14ac:dyDescent="0.35">
      <c r="A12286" s="7" t="s">
        <v>1290</v>
      </c>
      <c r="B12286" s="8">
        <v>41582</v>
      </c>
      <c r="C12286" s="9">
        <v>10.5</v>
      </c>
      <c r="D12286" s="10">
        <v>50113</v>
      </c>
    </row>
    <row r="12287" spans="1:4" x14ac:dyDescent="0.35">
      <c r="A12287" s="7" t="s">
        <v>1291</v>
      </c>
      <c r="B12287" s="8">
        <v>41238</v>
      </c>
      <c r="C12287" s="9">
        <v>41.2</v>
      </c>
      <c r="D12287" s="10">
        <v>50047</v>
      </c>
    </row>
    <row r="12288" spans="1:4" x14ac:dyDescent="0.35">
      <c r="A12288" s="7" t="s">
        <v>1291</v>
      </c>
      <c r="B12288" s="8">
        <v>41238</v>
      </c>
      <c r="C12288" s="9">
        <v>18.5</v>
      </c>
      <c r="D12288" s="10">
        <v>50047</v>
      </c>
    </row>
    <row r="12289" spans="1:4" x14ac:dyDescent="0.35">
      <c r="A12289" s="7" t="s">
        <v>1291</v>
      </c>
      <c r="B12289" s="8">
        <v>41238</v>
      </c>
      <c r="C12289" s="9">
        <v>12</v>
      </c>
      <c r="D12289" s="10">
        <v>50047</v>
      </c>
    </row>
    <row r="12290" spans="1:4" x14ac:dyDescent="0.35">
      <c r="A12290" s="7" t="s">
        <v>1291</v>
      </c>
      <c r="B12290" s="8">
        <v>41239</v>
      </c>
      <c r="C12290" s="9">
        <v>6</v>
      </c>
      <c r="D12290" s="10">
        <v>50148</v>
      </c>
    </row>
    <row r="12291" spans="1:4" x14ac:dyDescent="0.35">
      <c r="A12291" s="7" t="s">
        <v>1291</v>
      </c>
      <c r="B12291" s="8">
        <v>41239</v>
      </c>
      <c r="C12291" s="9">
        <v>3.25</v>
      </c>
      <c r="D12291" s="10">
        <v>50148</v>
      </c>
    </row>
    <row r="12292" spans="1:4" x14ac:dyDescent="0.35">
      <c r="A12292" s="7" t="s">
        <v>1291</v>
      </c>
      <c r="B12292" s="8">
        <v>41210</v>
      </c>
      <c r="C12292" s="9">
        <v>20.5</v>
      </c>
      <c r="D12292" s="10">
        <v>50056</v>
      </c>
    </row>
    <row r="12293" spans="1:4" x14ac:dyDescent="0.35">
      <c r="A12293" s="7" t="s">
        <v>1291</v>
      </c>
      <c r="B12293" s="8">
        <v>41241</v>
      </c>
      <c r="C12293" s="9">
        <v>19</v>
      </c>
      <c r="D12293" s="10">
        <v>50006</v>
      </c>
    </row>
    <row r="12294" spans="1:4" x14ac:dyDescent="0.35">
      <c r="A12294" s="7" t="s">
        <v>1291</v>
      </c>
      <c r="B12294" s="8">
        <v>41241</v>
      </c>
      <c r="C12294" s="9">
        <v>18.2</v>
      </c>
      <c r="D12294" s="10">
        <v>50006</v>
      </c>
    </row>
    <row r="12295" spans="1:4" x14ac:dyDescent="0.35">
      <c r="A12295" s="7" t="s">
        <v>1291</v>
      </c>
      <c r="B12295" s="8">
        <v>41215</v>
      </c>
      <c r="C12295" s="9">
        <v>6.5</v>
      </c>
      <c r="D12295" s="10">
        <v>60043</v>
      </c>
    </row>
    <row r="12296" spans="1:4" x14ac:dyDescent="0.35">
      <c r="A12296" s="7" t="s">
        <v>1291</v>
      </c>
      <c r="B12296" s="8">
        <v>41241</v>
      </c>
      <c r="C12296" s="9">
        <v>15.2</v>
      </c>
      <c r="D12296" s="10">
        <v>60058</v>
      </c>
    </row>
    <row r="12297" spans="1:4" x14ac:dyDescent="0.35">
      <c r="A12297" s="7" t="s">
        <v>1291</v>
      </c>
      <c r="B12297" s="8">
        <v>41216</v>
      </c>
      <c r="C12297" s="9">
        <v>20</v>
      </c>
      <c r="D12297" s="10">
        <v>50079</v>
      </c>
    </row>
    <row r="12298" spans="1:4" x14ac:dyDescent="0.35">
      <c r="A12298" s="7" t="s">
        <v>1291</v>
      </c>
      <c r="B12298" s="8">
        <v>41217</v>
      </c>
      <c r="C12298" s="9">
        <v>12.25</v>
      </c>
      <c r="D12298" s="10">
        <v>50151</v>
      </c>
    </row>
    <row r="12299" spans="1:4" x14ac:dyDescent="0.35">
      <c r="A12299" s="7" t="s">
        <v>1291</v>
      </c>
      <c r="B12299" s="8">
        <v>41242</v>
      </c>
      <c r="C12299" s="9">
        <v>13.5</v>
      </c>
      <c r="D12299" s="10">
        <v>50179</v>
      </c>
    </row>
    <row r="12300" spans="1:4" x14ac:dyDescent="0.35">
      <c r="A12300" s="7" t="s">
        <v>1291</v>
      </c>
      <c r="B12300" s="8">
        <v>41242</v>
      </c>
      <c r="C12300" s="9">
        <v>7</v>
      </c>
      <c r="D12300" s="10">
        <v>50179</v>
      </c>
    </row>
    <row r="12301" spans="1:4" x14ac:dyDescent="0.35">
      <c r="A12301" s="7" t="s">
        <v>1291</v>
      </c>
      <c r="B12301" s="8">
        <v>41219</v>
      </c>
      <c r="C12301" s="9">
        <v>6</v>
      </c>
      <c r="D12301" s="10">
        <v>50148</v>
      </c>
    </row>
    <row r="12302" spans="1:4" x14ac:dyDescent="0.35">
      <c r="A12302" s="7" t="s">
        <v>1291</v>
      </c>
      <c r="B12302" s="8">
        <v>41219</v>
      </c>
      <c r="C12302" s="9">
        <v>3.25</v>
      </c>
      <c r="D12302" s="10">
        <v>50148</v>
      </c>
    </row>
    <row r="12303" spans="1:4" x14ac:dyDescent="0.35">
      <c r="A12303" s="7" t="s">
        <v>1291</v>
      </c>
      <c r="B12303" s="8">
        <v>41244</v>
      </c>
      <c r="C12303" s="9">
        <v>41.2</v>
      </c>
      <c r="D12303" s="10">
        <v>50047</v>
      </c>
    </row>
    <row r="12304" spans="1:4" x14ac:dyDescent="0.35">
      <c r="A12304" s="7" t="s">
        <v>1291</v>
      </c>
      <c r="B12304" s="8">
        <v>41244</v>
      </c>
      <c r="C12304" s="9">
        <v>18.5</v>
      </c>
      <c r="D12304" s="10">
        <v>50047</v>
      </c>
    </row>
    <row r="12305" spans="1:4" x14ac:dyDescent="0.35">
      <c r="A12305" s="7" t="s">
        <v>1291</v>
      </c>
      <c r="B12305" s="8">
        <v>41244</v>
      </c>
      <c r="C12305" s="9">
        <v>12</v>
      </c>
      <c r="D12305" s="10">
        <v>50047</v>
      </c>
    </row>
    <row r="12306" spans="1:4" x14ac:dyDescent="0.35">
      <c r="A12306" s="7" t="s">
        <v>1291</v>
      </c>
      <c r="B12306" s="8">
        <v>41224</v>
      </c>
      <c r="C12306" s="9">
        <v>33.75</v>
      </c>
      <c r="D12306" s="10">
        <v>50039</v>
      </c>
    </row>
    <row r="12307" spans="1:4" x14ac:dyDescent="0.35">
      <c r="A12307" s="7" t="s">
        <v>1291</v>
      </c>
      <c r="B12307" s="8">
        <v>41224</v>
      </c>
      <c r="C12307" s="9">
        <v>23.45</v>
      </c>
      <c r="D12307" s="10">
        <v>50039</v>
      </c>
    </row>
    <row r="12308" spans="1:4" x14ac:dyDescent="0.35">
      <c r="A12308" s="7" t="s">
        <v>1291</v>
      </c>
      <c r="B12308" s="8">
        <v>41224</v>
      </c>
      <c r="C12308" s="9">
        <v>20.25</v>
      </c>
      <c r="D12308" s="10">
        <v>50039</v>
      </c>
    </row>
    <row r="12309" spans="1:4" x14ac:dyDescent="0.35">
      <c r="A12309" s="7" t="s">
        <v>1291</v>
      </c>
      <c r="B12309" s="8">
        <v>41225</v>
      </c>
      <c r="C12309" s="9">
        <v>15.2</v>
      </c>
      <c r="D12309" s="10">
        <v>60028</v>
      </c>
    </row>
    <row r="12310" spans="1:4" x14ac:dyDescent="0.35">
      <c r="A12310" s="7" t="s">
        <v>1291</v>
      </c>
      <c r="B12310" s="8">
        <v>41245</v>
      </c>
      <c r="C12310" s="9">
        <v>29.25</v>
      </c>
      <c r="D12310" s="10">
        <v>50007</v>
      </c>
    </row>
    <row r="12311" spans="1:4" x14ac:dyDescent="0.35">
      <c r="A12311" s="7" t="s">
        <v>1291</v>
      </c>
      <c r="B12311" s="8">
        <v>41227</v>
      </c>
      <c r="C12311" s="9">
        <v>20.45</v>
      </c>
      <c r="D12311" s="10">
        <v>60055</v>
      </c>
    </row>
    <row r="12312" spans="1:4" x14ac:dyDescent="0.35">
      <c r="A12312" s="7" t="s">
        <v>1291</v>
      </c>
      <c r="B12312" s="8">
        <v>41229</v>
      </c>
      <c r="C12312" s="9">
        <v>13.5</v>
      </c>
      <c r="D12312" s="10">
        <v>50175</v>
      </c>
    </row>
    <row r="12313" spans="1:4" x14ac:dyDescent="0.35">
      <c r="A12313" s="7" t="s">
        <v>1291</v>
      </c>
      <c r="B12313" s="8">
        <v>41230</v>
      </c>
      <c r="C12313" s="9">
        <v>33.700000000000003</v>
      </c>
      <c r="D12313" s="10">
        <v>50041</v>
      </c>
    </row>
    <row r="12314" spans="1:4" x14ac:dyDescent="0.35">
      <c r="A12314" s="7" t="s">
        <v>1291</v>
      </c>
      <c r="B12314" s="8">
        <v>41231</v>
      </c>
      <c r="C12314" s="9">
        <v>10.25</v>
      </c>
      <c r="D12314" s="10">
        <v>50026</v>
      </c>
    </row>
    <row r="12315" spans="1:4" x14ac:dyDescent="0.35">
      <c r="A12315" s="7" t="s">
        <v>1291</v>
      </c>
      <c r="B12315" s="8">
        <v>41232</v>
      </c>
      <c r="C12315" s="9">
        <v>26.5</v>
      </c>
      <c r="D12315" s="10">
        <v>50087</v>
      </c>
    </row>
    <row r="12316" spans="1:4" x14ac:dyDescent="0.35">
      <c r="A12316" s="7" t="s">
        <v>1291</v>
      </c>
      <c r="B12316" s="8">
        <v>41232</v>
      </c>
      <c r="C12316" s="9">
        <v>6.5</v>
      </c>
      <c r="D12316" s="10">
        <v>50087</v>
      </c>
    </row>
    <row r="12317" spans="1:4" x14ac:dyDescent="0.35">
      <c r="A12317" s="7" t="s">
        <v>1291</v>
      </c>
      <c r="B12317" s="8">
        <v>41233</v>
      </c>
      <c r="C12317" s="9">
        <v>10</v>
      </c>
      <c r="D12317" s="10">
        <v>50074</v>
      </c>
    </row>
    <row r="12318" spans="1:4" x14ac:dyDescent="0.35">
      <c r="A12318" s="7" t="s">
        <v>1291</v>
      </c>
      <c r="B12318" s="8">
        <v>41234</v>
      </c>
      <c r="C12318" s="9">
        <v>10.25</v>
      </c>
      <c r="D12318" s="10">
        <v>50092</v>
      </c>
    </row>
    <row r="12319" spans="1:4" x14ac:dyDescent="0.35">
      <c r="A12319" s="7" t="s">
        <v>1291</v>
      </c>
      <c r="B12319" s="8">
        <v>41236</v>
      </c>
      <c r="C12319" s="9">
        <v>19</v>
      </c>
      <c r="D12319" s="10">
        <v>50006</v>
      </c>
    </row>
    <row r="12320" spans="1:4" x14ac:dyDescent="0.35">
      <c r="A12320" s="7" t="s">
        <v>1291</v>
      </c>
      <c r="B12320" s="8">
        <v>41236</v>
      </c>
      <c r="C12320" s="9">
        <v>18.2</v>
      </c>
      <c r="D12320" s="10">
        <v>50006</v>
      </c>
    </row>
    <row r="12321" spans="1:4" x14ac:dyDescent="0.35">
      <c r="A12321" s="7" t="s">
        <v>1291</v>
      </c>
      <c r="B12321" s="8">
        <v>41237</v>
      </c>
      <c r="C12321" s="9">
        <v>12.25</v>
      </c>
      <c r="D12321" s="10">
        <v>50004</v>
      </c>
    </row>
    <row r="12322" spans="1:4" x14ac:dyDescent="0.35">
      <c r="A12322" s="7" t="s">
        <v>1291</v>
      </c>
      <c r="B12322" s="8">
        <v>41199</v>
      </c>
      <c r="C12322" s="9">
        <v>20.45</v>
      </c>
      <c r="D12322" s="10">
        <v>60099</v>
      </c>
    </row>
    <row r="12323" spans="1:4" x14ac:dyDescent="0.35">
      <c r="A12323" s="7" t="s">
        <v>1291</v>
      </c>
      <c r="B12323" s="8">
        <v>41246</v>
      </c>
      <c r="C12323" s="9">
        <v>7</v>
      </c>
      <c r="D12323" s="10">
        <v>50130</v>
      </c>
    </row>
    <row r="12324" spans="1:4" x14ac:dyDescent="0.35">
      <c r="A12324" s="7" t="s">
        <v>1291</v>
      </c>
      <c r="B12324" s="8">
        <v>41248</v>
      </c>
      <c r="C12324" s="9">
        <v>17.95</v>
      </c>
      <c r="D12324" s="10">
        <v>50160</v>
      </c>
    </row>
    <row r="12325" spans="1:4" x14ac:dyDescent="0.35">
      <c r="A12325" s="7" t="s">
        <v>1291</v>
      </c>
      <c r="B12325" s="8">
        <v>41247</v>
      </c>
      <c r="C12325" s="9">
        <v>10.5</v>
      </c>
      <c r="D12325" s="10">
        <v>60042</v>
      </c>
    </row>
    <row r="12326" spans="1:4" x14ac:dyDescent="0.35">
      <c r="A12326" s="7" t="s">
        <v>1291</v>
      </c>
      <c r="B12326" s="8">
        <v>41250</v>
      </c>
      <c r="C12326" s="9">
        <v>10.5</v>
      </c>
      <c r="D12326" s="10">
        <v>60072</v>
      </c>
    </row>
    <row r="12327" spans="1:4" x14ac:dyDescent="0.35">
      <c r="A12327" s="7" t="s">
        <v>1291</v>
      </c>
      <c r="B12327" s="8">
        <v>41251</v>
      </c>
      <c r="C12327" s="9">
        <v>11</v>
      </c>
      <c r="D12327" s="10">
        <v>50243</v>
      </c>
    </row>
    <row r="12328" spans="1:4" x14ac:dyDescent="0.35">
      <c r="A12328" s="7" t="s">
        <v>1291</v>
      </c>
      <c r="B12328" s="8">
        <v>41253</v>
      </c>
      <c r="C12328" s="9">
        <v>7</v>
      </c>
      <c r="D12328" s="10">
        <v>60057</v>
      </c>
    </row>
    <row r="12329" spans="1:4" x14ac:dyDescent="0.35">
      <c r="A12329" s="7" t="s">
        <v>1291</v>
      </c>
      <c r="B12329" s="8">
        <v>41255</v>
      </c>
      <c r="C12329" s="9">
        <v>3.25</v>
      </c>
      <c r="D12329" s="10">
        <v>50150</v>
      </c>
    </row>
    <row r="12330" spans="1:4" x14ac:dyDescent="0.35">
      <c r="A12330" s="7" t="s">
        <v>1291</v>
      </c>
      <c r="B12330" s="8">
        <v>41252</v>
      </c>
      <c r="C12330" s="9">
        <v>14.45</v>
      </c>
      <c r="D12330" s="10">
        <v>50144</v>
      </c>
    </row>
    <row r="12331" spans="1:4" x14ac:dyDescent="0.35">
      <c r="A12331" s="7" t="s">
        <v>1291</v>
      </c>
      <c r="B12331" s="8">
        <v>41254</v>
      </c>
      <c r="C12331" s="9">
        <v>8.5</v>
      </c>
      <c r="D12331" s="10">
        <v>50137</v>
      </c>
    </row>
    <row r="12332" spans="1:4" x14ac:dyDescent="0.35">
      <c r="A12332" s="7" t="s">
        <v>1291</v>
      </c>
      <c r="B12332" s="8">
        <v>41256</v>
      </c>
      <c r="C12332" s="9">
        <v>3.5</v>
      </c>
      <c r="D12332" s="10">
        <v>60031</v>
      </c>
    </row>
    <row r="12333" spans="1:4" x14ac:dyDescent="0.35">
      <c r="A12333" s="7" t="s">
        <v>1291</v>
      </c>
      <c r="B12333" s="8">
        <v>41257</v>
      </c>
      <c r="C12333" s="9">
        <v>3.5</v>
      </c>
      <c r="D12333" s="10">
        <v>50210</v>
      </c>
    </row>
    <row r="12334" spans="1:4" x14ac:dyDescent="0.35">
      <c r="A12334" s="7" t="s">
        <v>1291</v>
      </c>
      <c r="B12334" s="8">
        <v>41259</v>
      </c>
      <c r="C12334" s="9">
        <v>12</v>
      </c>
      <c r="D12334" s="10">
        <v>60014</v>
      </c>
    </row>
    <row r="12335" spans="1:4" x14ac:dyDescent="0.35">
      <c r="A12335" s="7" t="s">
        <v>1291</v>
      </c>
      <c r="B12335" s="8">
        <v>41261</v>
      </c>
      <c r="C12335" s="9">
        <v>8.25</v>
      </c>
      <c r="D12335" s="10">
        <v>50131</v>
      </c>
    </row>
    <row r="12336" spans="1:4" x14ac:dyDescent="0.35">
      <c r="A12336" s="7" t="s">
        <v>1291</v>
      </c>
      <c r="B12336" s="8">
        <v>41258</v>
      </c>
      <c r="C12336" s="9">
        <v>22</v>
      </c>
      <c r="D12336" s="10">
        <v>50020</v>
      </c>
    </row>
    <row r="12337" spans="1:4" x14ac:dyDescent="0.35">
      <c r="A12337" s="7" t="s">
        <v>1291</v>
      </c>
      <c r="B12337" s="8">
        <v>41262</v>
      </c>
      <c r="C12337" s="9">
        <v>54</v>
      </c>
      <c r="D12337" s="10">
        <v>70034</v>
      </c>
    </row>
    <row r="12338" spans="1:4" x14ac:dyDescent="0.35">
      <c r="A12338" s="7" t="s">
        <v>1291</v>
      </c>
      <c r="B12338" s="8">
        <v>41264</v>
      </c>
      <c r="C12338" s="9">
        <v>7</v>
      </c>
      <c r="D12338" s="10">
        <v>50167</v>
      </c>
    </row>
    <row r="12339" spans="1:4" x14ac:dyDescent="0.35">
      <c r="A12339" s="7" t="s">
        <v>1291</v>
      </c>
      <c r="B12339" s="8">
        <v>41265</v>
      </c>
      <c r="C12339" s="9">
        <v>20.5</v>
      </c>
      <c r="D12339" s="10">
        <v>50199</v>
      </c>
    </row>
    <row r="12340" spans="1:4" x14ac:dyDescent="0.35">
      <c r="A12340" s="7" t="s">
        <v>1291</v>
      </c>
      <c r="B12340" s="8">
        <v>41263</v>
      </c>
      <c r="C12340" s="9">
        <v>13.5</v>
      </c>
      <c r="D12340" s="10">
        <v>50179</v>
      </c>
    </row>
    <row r="12341" spans="1:4" x14ac:dyDescent="0.35">
      <c r="A12341" s="7" t="s">
        <v>1291</v>
      </c>
      <c r="B12341" s="8">
        <v>41263</v>
      </c>
      <c r="C12341" s="9">
        <v>7</v>
      </c>
      <c r="D12341" s="10">
        <v>50179</v>
      </c>
    </row>
    <row r="12342" spans="1:4" x14ac:dyDescent="0.35">
      <c r="A12342" s="7" t="s">
        <v>1291</v>
      </c>
      <c r="B12342" s="8">
        <v>41266</v>
      </c>
      <c r="C12342" s="9">
        <v>19.95</v>
      </c>
      <c r="D12342" s="10">
        <v>50011</v>
      </c>
    </row>
    <row r="12343" spans="1:4" x14ac:dyDescent="0.35">
      <c r="A12343" s="7" t="s">
        <v>1291</v>
      </c>
      <c r="B12343" s="8">
        <v>41265</v>
      </c>
      <c r="C12343" s="9">
        <v>28.7</v>
      </c>
      <c r="D12343" s="10">
        <v>50035</v>
      </c>
    </row>
    <row r="12344" spans="1:4" x14ac:dyDescent="0.35">
      <c r="A12344" s="7" t="s">
        <v>1291</v>
      </c>
      <c r="B12344" s="8">
        <v>41265</v>
      </c>
      <c r="C12344" s="9">
        <v>35.700000000000003</v>
      </c>
      <c r="D12344" s="10">
        <v>50035</v>
      </c>
    </row>
    <row r="12345" spans="1:4" x14ac:dyDescent="0.35">
      <c r="A12345" s="7" t="s">
        <v>1291</v>
      </c>
      <c r="B12345" s="8">
        <v>41269</v>
      </c>
      <c r="C12345" s="9">
        <v>10.25</v>
      </c>
      <c r="D12345" s="10">
        <v>50135</v>
      </c>
    </row>
    <row r="12346" spans="1:4" x14ac:dyDescent="0.35">
      <c r="A12346" s="7" t="s">
        <v>1291</v>
      </c>
      <c r="B12346" s="8">
        <v>41269</v>
      </c>
      <c r="C12346" s="9">
        <v>8.5</v>
      </c>
      <c r="D12346" s="10">
        <v>50135</v>
      </c>
    </row>
    <row r="12347" spans="1:4" x14ac:dyDescent="0.35">
      <c r="A12347" s="7" t="s">
        <v>1291</v>
      </c>
      <c r="B12347" s="8">
        <v>41267</v>
      </c>
      <c r="C12347" s="9">
        <v>16.5</v>
      </c>
      <c r="D12347" s="10">
        <v>60006</v>
      </c>
    </row>
    <row r="12348" spans="1:4" x14ac:dyDescent="0.35">
      <c r="A12348" s="7" t="s">
        <v>1291</v>
      </c>
      <c r="B12348" s="8">
        <v>41267</v>
      </c>
      <c r="C12348" s="9">
        <v>16.95</v>
      </c>
      <c r="D12348" s="10">
        <v>60006</v>
      </c>
    </row>
    <row r="12349" spans="1:4" x14ac:dyDescent="0.35">
      <c r="A12349" s="7" t="s">
        <v>1291</v>
      </c>
      <c r="B12349" s="8">
        <v>41274</v>
      </c>
      <c r="C12349" s="9">
        <v>16.5</v>
      </c>
      <c r="D12349" s="10">
        <v>60006</v>
      </c>
    </row>
    <row r="12350" spans="1:4" x14ac:dyDescent="0.35">
      <c r="A12350" s="7" t="s">
        <v>1291</v>
      </c>
      <c r="B12350" s="8">
        <v>41274</v>
      </c>
      <c r="C12350" s="9">
        <v>16.95</v>
      </c>
      <c r="D12350" s="10">
        <v>60006</v>
      </c>
    </row>
    <row r="12351" spans="1:4" x14ac:dyDescent="0.35">
      <c r="A12351" s="7" t="s">
        <v>1291</v>
      </c>
      <c r="B12351" s="8">
        <v>41271</v>
      </c>
      <c r="C12351" s="9">
        <v>8.4499999999999993</v>
      </c>
      <c r="D12351" s="10">
        <v>60020</v>
      </c>
    </row>
    <row r="12352" spans="1:4" x14ac:dyDescent="0.35">
      <c r="A12352" s="7" t="s">
        <v>1291</v>
      </c>
      <c r="B12352" s="8">
        <v>41273</v>
      </c>
      <c r="C12352" s="9">
        <v>33.75</v>
      </c>
      <c r="D12352" s="10">
        <v>50039</v>
      </c>
    </row>
    <row r="12353" spans="1:4" x14ac:dyDescent="0.35">
      <c r="A12353" s="7" t="s">
        <v>1291</v>
      </c>
      <c r="B12353" s="8">
        <v>41273</v>
      </c>
      <c r="C12353" s="9">
        <v>23.45</v>
      </c>
      <c r="D12353" s="10">
        <v>50039</v>
      </c>
    </row>
    <row r="12354" spans="1:4" x14ac:dyDescent="0.35">
      <c r="A12354" s="7" t="s">
        <v>1291</v>
      </c>
      <c r="B12354" s="8">
        <v>41273</v>
      </c>
      <c r="C12354" s="9">
        <v>20.25</v>
      </c>
      <c r="D12354" s="10">
        <v>50039</v>
      </c>
    </row>
    <row r="12355" spans="1:4" x14ac:dyDescent="0.35">
      <c r="A12355" s="7" t="s">
        <v>1291</v>
      </c>
      <c r="B12355" s="8">
        <v>41272</v>
      </c>
      <c r="C12355" s="9">
        <v>30.2</v>
      </c>
      <c r="D12355" s="10">
        <v>50021</v>
      </c>
    </row>
    <row r="12356" spans="1:4" x14ac:dyDescent="0.35">
      <c r="A12356" s="7" t="s">
        <v>1291</v>
      </c>
      <c r="B12356" s="8">
        <v>41272</v>
      </c>
      <c r="C12356" s="9">
        <v>28.45</v>
      </c>
      <c r="D12356" s="10">
        <v>50021</v>
      </c>
    </row>
    <row r="12357" spans="1:4" x14ac:dyDescent="0.35">
      <c r="A12357" s="7" t="s">
        <v>1291</v>
      </c>
      <c r="B12357" s="8">
        <v>41279</v>
      </c>
      <c r="C12357" s="9">
        <v>0.5</v>
      </c>
      <c r="D12357" s="10">
        <v>50192</v>
      </c>
    </row>
    <row r="12358" spans="1:4" x14ac:dyDescent="0.35">
      <c r="A12358" s="7" t="s">
        <v>1291</v>
      </c>
      <c r="B12358" s="8">
        <v>41286</v>
      </c>
      <c r="C12358" s="9">
        <v>19.75</v>
      </c>
      <c r="D12358" s="10">
        <v>50126</v>
      </c>
    </row>
    <row r="12359" spans="1:4" x14ac:dyDescent="0.35">
      <c r="A12359" s="7" t="s">
        <v>1291</v>
      </c>
      <c r="B12359" s="8">
        <v>41287</v>
      </c>
      <c r="C12359" s="9">
        <v>10.25</v>
      </c>
      <c r="D12359" s="10">
        <v>50059</v>
      </c>
    </row>
    <row r="12360" spans="1:4" x14ac:dyDescent="0.35">
      <c r="A12360" s="7" t="s">
        <v>1291</v>
      </c>
      <c r="B12360" s="8">
        <v>41287</v>
      </c>
      <c r="C12360" s="9">
        <v>7</v>
      </c>
      <c r="D12360" s="10">
        <v>50059</v>
      </c>
    </row>
    <row r="12361" spans="1:4" x14ac:dyDescent="0.35">
      <c r="A12361" s="7" t="s">
        <v>1291</v>
      </c>
      <c r="B12361" s="8">
        <v>41287</v>
      </c>
      <c r="C12361" s="9">
        <v>30.25</v>
      </c>
      <c r="D12361" s="10">
        <v>50181</v>
      </c>
    </row>
    <row r="12362" spans="1:4" x14ac:dyDescent="0.35">
      <c r="A12362" s="7" t="s">
        <v>1291</v>
      </c>
      <c r="B12362" s="8">
        <v>41288</v>
      </c>
      <c r="C12362" s="9">
        <v>8.5</v>
      </c>
      <c r="D12362" s="10">
        <v>50133</v>
      </c>
    </row>
    <row r="12363" spans="1:4" x14ac:dyDescent="0.35">
      <c r="A12363" s="7" t="s">
        <v>1291</v>
      </c>
      <c r="B12363" s="8">
        <v>41294</v>
      </c>
      <c r="C12363" s="9">
        <v>41.2</v>
      </c>
      <c r="D12363" s="10">
        <v>50047</v>
      </c>
    </row>
    <row r="12364" spans="1:4" x14ac:dyDescent="0.35">
      <c r="A12364" s="7" t="s">
        <v>1291</v>
      </c>
      <c r="B12364" s="8">
        <v>41294</v>
      </c>
      <c r="C12364" s="9">
        <v>18.5</v>
      </c>
      <c r="D12364" s="10">
        <v>50047</v>
      </c>
    </row>
    <row r="12365" spans="1:4" x14ac:dyDescent="0.35">
      <c r="A12365" s="7" t="s">
        <v>1291</v>
      </c>
      <c r="B12365" s="8">
        <v>41294</v>
      </c>
      <c r="C12365" s="9">
        <v>12</v>
      </c>
      <c r="D12365" s="10">
        <v>50047</v>
      </c>
    </row>
    <row r="12366" spans="1:4" x14ac:dyDescent="0.35">
      <c r="A12366" s="7" t="s">
        <v>1291</v>
      </c>
      <c r="B12366" s="8">
        <v>41289</v>
      </c>
      <c r="C12366" s="9">
        <v>10.25</v>
      </c>
      <c r="D12366" s="10">
        <v>50152</v>
      </c>
    </row>
    <row r="12367" spans="1:4" x14ac:dyDescent="0.35">
      <c r="A12367" s="7" t="s">
        <v>1291</v>
      </c>
      <c r="B12367" s="8">
        <v>41293</v>
      </c>
      <c r="C12367" s="9">
        <v>63.66</v>
      </c>
      <c r="D12367" s="10">
        <v>70014</v>
      </c>
    </row>
    <row r="12368" spans="1:4" x14ac:dyDescent="0.35">
      <c r="A12368" s="7" t="s">
        <v>1291</v>
      </c>
      <c r="B12368" s="8">
        <v>41295</v>
      </c>
      <c r="C12368" s="9">
        <v>10.25</v>
      </c>
      <c r="D12368" s="10">
        <v>50146</v>
      </c>
    </row>
    <row r="12369" spans="1:4" x14ac:dyDescent="0.35">
      <c r="A12369" s="7" t="s">
        <v>1291</v>
      </c>
      <c r="B12369" s="8">
        <v>41300</v>
      </c>
      <c r="C12369" s="9">
        <v>13.75</v>
      </c>
      <c r="D12369" s="10">
        <v>50378</v>
      </c>
    </row>
    <row r="12370" spans="1:4" x14ac:dyDescent="0.35">
      <c r="A12370" s="7" t="s">
        <v>1291</v>
      </c>
      <c r="B12370" s="8">
        <v>41301</v>
      </c>
      <c r="C12370" s="9">
        <v>13.5</v>
      </c>
      <c r="D12370" s="10">
        <v>60003</v>
      </c>
    </row>
    <row r="12371" spans="1:4" x14ac:dyDescent="0.35">
      <c r="A12371" s="7" t="s">
        <v>1291</v>
      </c>
      <c r="B12371" s="8">
        <v>41301</v>
      </c>
      <c r="C12371" s="9">
        <v>66.2</v>
      </c>
      <c r="D12371" s="10">
        <v>20020</v>
      </c>
    </row>
    <row r="12372" spans="1:4" x14ac:dyDescent="0.35">
      <c r="A12372" s="7" t="s">
        <v>1291</v>
      </c>
      <c r="B12372" s="8">
        <v>41300</v>
      </c>
      <c r="C12372" s="9">
        <v>19.5</v>
      </c>
      <c r="D12372" s="10">
        <v>50033</v>
      </c>
    </row>
    <row r="12373" spans="1:4" x14ac:dyDescent="0.35">
      <c r="A12373" s="7" t="s">
        <v>1291</v>
      </c>
      <c r="B12373" s="8">
        <v>41310</v>
      </c>
      <c r="C12373" s="9">
        <v>13.5</v>
      </c>
      <c r="D12373" s="10">
        <v>50121</v>
      </c>
    </row>
    <row r="12374" spans="1:4" x14ac:dyDescent="0.35">
      <c r="A12374" s="7" t="s">
        <v>1291</v>
      </c>
      <c r="B12374" s="8">
        <v>41307</v>
      </c>
      <c r="C12374" s="9">
        <v>31.75</v>
      </c>
      <c r="D12374" s="10">
        <v>60010</v>
      </c>
    </row>
    <row r="12375" spans="1:4" x14ac:dyDescent="0.35">
      <c r="A12375" s="7" t="s">
        <v>1291</v>
      </c>
      <c r="B12375" s="8">
        <v>41308</v>
      </c>
      <c r="C12375" s="9">
        <v>11.5</v>
      </c>
      <c r="D12375" s="10">
        <v>20004</v>
      </c>
    </row>
    <row r="12376" spans="1:4" x14ac:dyDescent="0.35">
      <c r="A12376" s="7" t="s">
        <v>1291</v>
      </c>
      <c r="B12376" s="8">
        <v>41315</v>
      </c>
      <c r="C12376" s="9">
        <v>20.75</v>
      </c>
      <c r="D12376" s="10">
        <v>50013</v>
      </c>
    </row>
    <row r="12377" spans="1:4" x14ac:dyDescent="0.35">
      <c r="A12377" s="7" t="s">
        <v>1291</v>
      </c>
      <c r="B12377" s="8">
        <v>41314</v>
      </c>
      <c r="C12377" s="9">
        <v>26.5</v>
      </c>
      <c r="D12377" s="10">
        <v>50087</v>
      </c>
    </row>
    <row r="12378" spans="1:4" x14ac:dyDescent="0.35">
      <c r="A12378" s="7" t="s">
        <v>1291</v>
      </c>
      <c r="B12378" s="8">
        <v>41314</v>
      </c>
      <c r="C12378" s="9">
        <v>6.5</v>
      </c>
      <c r="D12378" s="10">
        <v>50087</v>
      </c>
    </row>
    <row r="12379" spans="1:4" x14ac:dyDescent="0.35">
      <c r="A12379" s="7" t="s">
        <v>1291</v>
      </c>
      <c r="B12379" s="8">
        <v>41317</v>
      </c>
      <c r="C12379" s="9">
        <v>15.25</v>
      </c>
      <c r="D12379" s="10">
        <v>50134</v>
      </c>
    </row>
    <row r="12380" spans="1:4" x14ac:dyDescent="0.35">
      <c r="A12380" s="7" t="s">
        <v>1291</v>
      </c>
      <c r="B12380" s="8">
        <v>41322</v>
      </c>
      <c r="C12380" s="9">
        <v>30.2</v>
      </c>
      <c r="D12380" s="10">
        <v>50021</v>
      </c>
    </row>
    <row r="12381" spans="1:4" x14ac:dyDescent="0.35">
      <c r="A12381" s="7" t="s">
        <v>1291</v>
      </c>
      <c r="B12381" s="8">
        <v>41322</v>
      </c>
      <c r="C12381" s="9">
        <v>28.45</v>
      </c>
      <c r="D12381" s="10">
        <v>50021</v>
      </c>
    </row>
    <row r="12382" spans="1:4" x14ac:dyDescent="0.35">
      <c r="A12382" s="7" t="s">
        <v>1291</v>
      </c>
      <c r="B12382" s="8">
        <v>41321</v>
      </c>
      <c r="C12382" s="9">
        <v>25.2</v>
      </c>
      <c r="D12382" s="10">
        <v>50025</v>
      </c>
    </row>
    <row r="12383" spans="1:4" x14ac:dyDescent="0.35">
      <c r="A12383" s="7" t="s">
        <v>1291</v>
      </c>
      <c r="B12383" s="8">
        <v>41328</v>
      </c>
      <c r="C12383" s="9">
        <v>12.25</v>
      </c>
      <c r="D12383" s="10">
        <v>50068</v>
      </c>
    </row>
    <row r="12384" spans="1:4" x14ac:dyDescent="0.35">
      <c r="A12384" s="7" t="s">
        <v>1291</v>
      </c>
      <c r="B12384" s="8">
        <v>41330</v>
      </c>
      <c r="C12384" s="9">
        <v>10.25</v>
      </c>
      <c r="D12384" s="10">
        <v>50135</v>
      </c>
    </row>
    <row r="12385" spans="1:4" x14ac:dyDescent="0.35">
      <c r="A12385" s="7" t="s">
        <v>1291</v>
      </c>
      <c r="B12385" s="8">
        <v>41330</v>
      </c>
      <c r="C12385" s="9">
        <v>8.5</v>
      </c>
      <c r="D12385" s="10">
        <v>50135</v>
      </c>
    </row>
    <row r="12386" spans="1:4" x14ac:dyDescent="0.35">
      <c r="A12386" s="7" t="s">
        <v>1291</v>
      </c>
      <c r="B12386" s="8">
        <v>41331</v>
      </c>
      <c r="C12386" s="9">
        <v>10.25</v>
      </c>
      <c r="D12386" s="10">
        <v>50124</v>
      </c>
    </row>
    <row r="12387" spans="1:4" x14ac:dyDescent="0.35">
      <c r="A12387" s="7" t="s">
        <v>1291</v>
      </c>
      <c r="B12387" s="8">
        <v>41333</v>
      </c>
      <c r="C12387" s="9">
        <v>9.25</v>
      </c>
      <c r="D12387" s="10">
        <v>50078</v>
      </c>
    </row>
    <row r="12388" spans="1:4" x14ac:dyDescent="0.35">
      <c r="A12388" s="7" t="s">
        <v>1291</v>
      </c>
      <c r="B12388" s="8">
        <v>41329</v>
      </c>
      <c r="C12388" s="9">
        <v>12.25</v>
      </c>
      <c r="D12388" s="10">
        <v>60008</v>
      </c>
    </row>
    <row r="12389" spans="1:4" x14ac:dyDescent="0.35">
      <c r="A12389" s="7" t="s">
        <v>1291</v>
      </c>
      <c r="B12389" s="8">
        <v>41334</v>
      </c>
      <c r="C12389" s="9">
        <v>7</v>
      </c>
      <c r="D12389" s="10">
        <v>50064</v>
      </c>
    </row>
    <row r="12390" spans="1:4" x14ac:dyDescent="0.35">
      <c r="A12390" s="7" t="s">
        <v>1291</v>
      </c>
      <c r="B12390" s="8">
        <v>41335</v>
      </c>
      <c r="C12390" s="9">
        <v>25.2</v>
      </c>
      <c r="D12390" s="10">
        <v>50050</v>
      </c>
    </row>
    <row r="12391" spans="1:4" x14ac:dyDescent="0.35">
      <c r="A12391" s="7" t="s">
        <v>1291</v>
      </c>
      <c r="B12391" s="8">
        <v>41336</v>
      </c>
      <c r="C12391" s="9">
        <v>10.5</v>
      </c>
      <c r="D12391" s="10">
        <v>50062</v>
      </c>
    </row>
    <row r="12392" spans="1:4" x14ac:dyDescent="0.35">
      <c r="A12392" s="7" t="s">
        <v>1291</v>
      </c>
      <c r="B12392" s="8">
        <v>41341</v>
      </c>
      <c r="C12392" s="9">
        <v>3.25</v>
      </c>
      <c r="D12392" s="10">
        <v>60084</v>
      </c>
    </row>
    <row r="12393" spans="1:4" x14ac:dyDescent="0.35">
      <c r="A12393" s="7" t="s">
        <v>1291</v>
      </c>
      <c r="B12393" s="8">
        <v>41342</v>
      </c>
      <c r="C12393" s="9">
        <v>28</v>
      </c>
      <c r="D12393" s="10">
        <v>50057</v>
      </c>
    </row>
    <row r="12394" spans="1:4" x14ac:dyDescent="0.35">
      <c r="A12394" s="7" t="s">
        <v>1291</v>
      </c>
      <c r="B12394" s="8">
        <v>41343</v>
      </c>
      <c r="C12394" s="9">
        <v>32.950000000000003</v>
      </c>
      <c r="D12394" s="10">
        <v>50029</v>
      </c>
    </row>
    <row r="12395" spans="1:4" x14ac:dyDescent="0.35">
      <c r="A12395" s="7" t="s">
        <v>1291</v>
      </c>
      <c r="B12395" s="8">
        <v>41482</v>
      </c>
      <c r="C12395" s="9">
        <v>17.5</v>
      </c>
      <c r="D12395" s="10">
        <v>60004</v>
      </c>
    </row>
    <row r="12396" spans="1:4" x14ac:dyDescent="0.35">
      <c r="A12396" s="7" t="s">
        <v>1291</v>
      </c>
      <c r="B12396" s="8">
        <v>41494</v>
      </c>
      <c r="C12396" s="9">
        <v>10.25</v>
      </c>
      <c r="D12396" s="10">
        <v>50059</v>
      </c>
    </row>
    <row r="12397" spans="1:4" x14ac:dyDescent="0.35">
      <c r="A12397" s="7" t="s">
        <v>1291</v>
      </c>
      <c r="B12397" s="8">
        <v>41494</v>
      </c>
      <c r="C12397" s="9">
        <v>7</v>
      </c>
      <c r="D12397" s="10">
        <v>50059</v>
      </c>
    </row>
    <row r="12398" spans="1:4" x14ac:dyDescent="0.35">
      <c r="A12398" s="7" t="s">
        <v>1291</v>
      </c>
      <c r="B12398" s="8">
        <v>41523</v>
      </c>
      <c r="C12398" s="9">
        <v>34.700000000000003</v>
      </c>
      <c r="D12398" s="10">
        <v>50009</v>
      </c>
    </row>
    <row r="12399" spans="1:4" x14ac:dyDescent="0.35">
      <c r="A12399" s="7" t="s">
        <v>1291</v>
      </c>
      <c r="B12399" s="8">
        <v>41524</v>
      </c>
      <c r="C12399" s="9">
        <v>24.5</v>
      </c>
      <c r="D12399" s="10">
        <v>50022</v>
      </c>
    </row>
    <row r="12400" spans="1:4" x14ac:dyDescent="0.35">
      <c r="A12400" s="7" t="s">
        <v>1291</v>
      </c>
      <c r="B12400" s="8">
        <v>41539</v>
      </c>
      <c r="C12400" s="9">
        <v>25.2</v>
      </c>
      <c r="D12400" s="10">
        <v>50214</v>
      </c>
    </row>
    <row r="12401" spans="1:4" x14ac:dyDescent="0.35">
      <c r="A12401" s="7" t="s">
        <v>1291</v>
      </c>
      <c r="B12401" s="8">
        <v>41547</v>
      </c>
      <c r="C12401" s="9">
        <v>16.25</v>
      </c>
      <c r="D12401" s="10">
        <v>50165</v>
      </c>
    </row>
    <row r="12402" spans="1:4" x14ac:dyDescent="0.35">
      <c r="A12402" s="7" t="s">
        <v>1291</v>
      </c>
      <c r="B12402" s="8">
        <v>41545</v>
      </c>
      <c r="C12402" s="9">
        <v>33.75</v>
      </c>
      <c r="D12402" s="10">
        <v>50039</v>
      </c>
    </row>
    <row r="12403" spans="1:4" x14ac:dyDescent="0.35">
      <c r="A12403" s="7" t="s">
        <v>1291</v>
      </c>
      <c r="B12403" s="8">
        <v>41545</v>
      </c>
      <c r="C12403" s="9">
        <v>23.45</v>
      </c>
      <c r="D12403" s="10">
        <v>50039</v>
      </c>
    </row>
    <row r="12404" spans="1:4" x14ac:dyDescent="0.35">
      <c r="A12404" s="7" t="s">
        <v>1291</v>
      </c>
      <c r="B12404" s="8">
        <v>41545</v>
      </c>
      <c r="C12404" s="9">
        <v>20.25</v>
      </c>
      <c r="D12404" s="10">
        <v>50039</v>
      </c>
    </row>
    <row r="12405" spans="1:4" x14ac:dyDescent="0.35">
      <c r="A12405" s="7" t="s">
        <v>1291</v>
      </c>
      <c r="B12405" s="8">
        <v>41550</v>
      </c>
      <c r="C12405" s="9">
        <v>18.75</v>
      </c>
      <c r="D12405" s="10">
        <v>50081</v>
      </c>
    </row>
    <row r="12406" spans="1:4" x14ac:dyDescent="0.35">
      <c r="A12406" s="7" t="s">
        <v>1291</v>
      </c>
      <c r="B12406" s="8">
        <v>41551</v>
      </c>
      <c r="C12406" s="9">
        <v>15.5</v>
      </c>
      <c r="D12406" s="10">
        <v>50138</v>
      </c>
    </row>
    <row r="12407" spans="1:4" x14ac:dyDescent="0.35">
      <c r="A12407" s="7" t="s">
        <v>1291</v>
      </c>
      <c r="B12407" s="8">
        <v>41552</v>
      </c>
      <c r="C12407" s="9">
        <v>28.7</v>
      </c>
      <c r="D12407" s="10">
        <v>50035</v>
      </c>
    </row>
    <row r="12408" spans="1:4" x14ac:dyDescent="0.35">
      <c r="A12408" s="7" t="s">
        <v>1291</v>
      </c>
      <c r="B12408" s="8">
        <v>41552</v>
      </c>
      <c r="C12408" s="9">
        <v>35.700000000000003</v>
      </c>
      <c r="D12408" s="10">
        <v>50035</v>
      </c>
    </row>
    <row r="12409" spans="1:4" x14ac:dyDescent="0.35">
      <c r="A12409" s="7" t="s">
        <v>1292</v>
      </c>
      <c r="B12409" s="8">
        <v>41199</v>
      </c>
      <c r="C12409" s="9">
        <v>31.7</v>
      </c>
      <c r="D12409" s="10">
        <v>50372</v>
      </c>
    </row>
    <row r="12410" spans="1:4" x14ac:dyDescent="0.35">
      <c r="A12410" s="7" t="s">
        <v>1293</v>
      </c>
      <c r="B12410" s="8">
        <v>41200</v>
      </c>
      <c r="C12410" s="9">
        <v>56.95</v>
      </c>
      <c r="D12410" s="10">
        <v>50331</v>
      </c>
    </row>
    <row r="12411" spans="1:4" x14ac:dyDescent="0.35">
      <c r="A12411" s="7" t="s">
        <v>1293</v>
      </c>
      <c r="B12411" s="8">
        <v>41305</v>
      </c>
      <c r="C12411" s="9">
        <v>31.94</v>
      </c>
      <c r="D12411" s="10">
        <v>30027</v>
      </c>
    </row>
    <row r="12412" spans="1:4" x14ac:dyDescent="0.35">
      <c r="A12412" s="7" t="s">
        <v>1293</v>
      </c>
      <c r="B12412" s="8">
        <v>41330</v>
      </c>
      <c r="C12412" s="9">
        <v>162.19999999999999</v>
      </c>
      <c r="D12412" s="10">
        <v>80056</v>
      </c>
    </row>
    <row r="12413" spans="1:4" x14ac:dyDescent="0.35">
      <c r="A12413" s="7" t="s">
        <v>1293</v>
      </c>
      <c r="B12413" s="8">
        <v>41430</v>
      </c>
      <c r="C12413" s="9">
        <v>32.200000000000003</v>
      </c>
      <c r="D12413" s="10">
        <v>80116</v>
      </c>
    </row>
    <row r="12414" spans="1:4" x14ac:dyDescent="0.35">
      <c r="A12414" s="7" t="s">
        <v>1293</v>
      </c>
      <c r="B12414" s="8">
        <v>41522</v>
      </c>
      <c r="C12414" s="9">
        <v>30.65</v>
      </c>
      <c r="D12414" s="10">
        <v>10102</v>
      </c>
    </row>
    <row r="12415" spans="1:4" x14ac:dyDescent="0.35">
      <c r="A12415" s="7" t="s">
        <v>1293</v>
      </c>
      <c r="B12415" s="8">
        <v>41527</v>
      </c>
      <c r="C12415" s="9">
        <v>30.65</v>
      </c>
      <c r="D12415" s="10">
        <v>70040</v>
      </c>
    </row>
    <row r="12416" spans="1:4" x14ac:dyDescent="0.35">
      <c r="A12416" s="7" t="s">
        <v>1294</v>
      </c>
      <c r="B12416" s="8">
        <v>41224</v>
      </c>
      <c r="C12416" s="9">
        <v>34.200000000000003</v>
      </c>
      <c r="D12416" s="10">
        <v>50072</v>
      </c>
    </row>
    <row r="12417" spans="1:4" x14ac:dyDescent="0.35">
      <c r="A12417" s="7" t="s">
        <v>1294</v>
      </c>
      <c r="B12417" s="8">
        <v>41224</v>
      </c>
      <c r="C12417" s="9">
        <v>32.700000000000003</v>
      </c>
      <c r="D12417" s="10">
        <v>50072</v>
      </c>
    </row>
    <row r="12418" spans="1:4" x14ac:dyDescent="0.35">
      <c r="A12418" s="7" t="s">
        <v>1294</v>
      </c>
      <c r="B12418" s="8">
        <v>41200</v>
      </c>
      <c r="C12418" s="9">
        <v>52.4</v>
      </c>
      <c r="D12418" s="10">
        <v>50280</v>
      </c>
    </row>
    <row r="12419" spans="1:4" x14ac:dyDescent="0.35">
      <c r="A12419" s="7" t="s">
        <v>1294</v>
      </c>
      <c r="B12419" s="8">
        <v>41286</v>
      </c>
      <c r="C12419" s="9">
        <v>34.200000000000003</v>
      </c>
      <c r="D12419" s="10">
        <v>50072</v>
      </c>
    </row>
    <row r="12420" spans="1:4" x14ac:dyDescent="0.35">
      <c r="A12420" s="7" t="s">
        <v>1294</v>
      </c>
      <c r="B12420" s="8">
        <v>41286</v>
      </c>
      <c r="C12420" s="9">
        <v>32.700000000000003</v>
      </c>
      <c r="D12420" s="10">
        <v>50072</v>
      </c>
    </row>
    <row r="12421" spans="1:4" x14ac:dyDescent="0.35">
      <c r="A12421" s="7" t="s">
        <v>1294</v>
      </c>
      <c r="B12421" s="8">
        <v>41291</v>
      </c>
      <c r="C12421" s="9">
        <v>54.65</v>
      </c>
      <c r="D12421" s="10">
        <v>50255</v>
      </c>
    </row>
    <row r="12422" spans="1:4" x14ac:dyDescent="0.35">
      <c r="A12422" s="7" t="s">
        <v>1294</v>
      </c>
      <c r="B12422" s="8">
        <v>41294</v>
      </c>
      <c r="C12422" s="9">
        <v>66.2</v>
      </c>
      <c r="D12422" s="10">
        <v>50025</v>
      </c>
    </row>
    <row r="12423" spans="1:4" x14ac:dyDescent="0.35">
      <c r="A12423" s="7" t="s">
        <v>1294</v>
      </c>
      <c r="B12423" s="8">
        <v>41308</v>
      </c>
      <c r="C12423" s="9">
        <v>58.7</v>
      </c>
      <c r="D12423" s="10">
        <v>20024</v>
      </c>
    </row>
    <row r="12424" spans="1:4" x14ac:dyDescent="0.35">
      <c r="A12424" s="7" t="s">
        <v>1294</v>
      </c>
      <c r="B12424" s="8">
        <v>41385</v>
      </c>
      <c r="C12424" s="9">
        <v>38.15</v>
      </c>
      <c r="D12424" s="10">
        <v>90048</v>
      </c>
    </row>
    <row r="12425" spans="1:4" x14ac:dyDescent="0.35">
      <c r="A12425" s="7" t="s">
        <v>1294</v>
      </c>
      <c r="B12425" s="8">
        <v>41424</v>
      </c>
      <c r="C12425" s="9">
        <v>12.45</v>
      </c>
      <c r="D12425" s="10">
        <v>50131</v>
      </c>
    </row>
    <row r="12426" spans="1:4" x14ac:dyDescent="0.35">
      <c r="A12426" s="7" t="s">
        <v>1294</v>
      </c>
      <c r="B12426" s="8">
        <v>41445</v>
      </c>
      <c r="C12426" s="9">
        <v>66.75</v>
      </c>
      <c r="D12426" s="10">
        <v>20035</v>
      </c>
    </row>
    <row r="12427" spans="1:4" x14ac:dyDescent="0.35">
      <c r="A12427" s="7" t="s">
        <v>1294</v>
      </c>
      <c r="B12427" s="8">
        <v>41459</v>
      </c>
      <c r="C12427" s="9">
        <v>28.5</v>
      </c>
      <c r="D12427" s="10">
        <v>50050</v>
      </c>
    </row>
    <row r="12428" spans="1:4" x14ac:dyDescent="0.35">
      <c r="A12428" s="7" t="s">
        <v>1294</v>
      </c>
      <c r="B12428" s="8">
        <v>41459</v>
      </c>
      <c r="C12428" s="9">
        <v>41.75</v>
      </c>
      <c r="D12428" s="10">
        <v>30057</v>
      </c>
    </row>
    <row r="12429" spans="1:4" x14ac:dyDescent="0.35">
      <c r="A12429" s="7" t="s">
        <v>1294</v>
      </c>
      <c r="B12429" s="8">
        <v>41482</v>
      </c>
      <c r="C12429" s="9">
        <v>51</v>
      </c>
      <c r="D12429" s="10">
        <v>30027</v>
      </c>
    </row>
    <row r="12430" spans="1:4" x14ac:dyDescent="0.35">
      <c r="A12430" s="7" t="s">
        <v>1294</v>
      </c>
      <c r="B12430" s="8">
        <v>41525</v>
      </c>
      <c r="C12430" s="9">
        <v>18.45</v>
      </c>
      <c r="D12430" s="10">
        <v>60045</v>
      </c>
    </row>
    <row r="12431" spans="1:4" x14ac:dyDescent="0.35">
      <c r="A12431" s="7" t="s">
        <v>1294</v>
      </c>
      <c r="B12431" s="8">
        <v>41529</v>
      </c>
      <c r="C12431" s="9">
        <v>21</v>
      </c>
      <c r="D12431" s="10">
        <v>50155</v>
      </c>
    </row>
    <row r="12432" spans="1:4" x14ac:dyDescent="0.35">
      <c r="A12432" s="7" t="s">
        <v>1294</v>
      </c>
      <c r="B12432" s="8">
        <v>41539</v>
      </c>
      <c r="C12432" s="9">
        <v>14.75</v>
      </c>
      <c r="D12432" s="10">
        <v>70015</v>
      </c>
    </row>
    <row r="12433" spans="1:4" x14ac:dyDescent="0.35">
      <c r="A12433" s="7" t="s">
        <v>1294</v>
      </c>
      <c r="B12433" s="8">
        <v>41560</v>
      </c>
      <c r="C12433" s="9">
        <v>15</v>
      </c>
      <c r="D12433" s="10">
        <v>50209</v>
      </c>
    </row>
    <row r="12434" spans="1:4" x14ac:dyDescent="0.35">
      <c r="A12434" s="7" t="s">
        <v>1294</v>
      </c>
      <c r="B12434" s="8">
        <v>41564</v>
      </c>
      <c r="C12434" s="9">
        <v>31.45</v>
      </c>
      <c r="D12434" s="10">
        <v>50232</v>
      </c>
    </row>
    <row r="12435" spans="1:4" x14ac:dyDescent="0.35">
      <c r="A12435" s="7" t="s">
        <v>1294</v>
      </c>
      <c r="B12435" s="8">
        <v>41571</v>
      </c>
      <c r="C12435" s="9">
        <v>43.25</v>
      </c>
      <c r="D12435" s="10">
        <v>20016</v>
      </c>
    </row>
    <row r="12436" spans="1:4" x14ac:dyDescent="0.35">
      <c r="A12436" s="7" t="s">
        <v>1295</v>
      </c>
      <c r="B12436" s="8">
        <v>41201</v>
      </c>
      <c r="C12436" s="9">
        <v>25.45</v>
      </c>
      <c r="D12436" s="10">
        <v>50117</v>
      </c>
    </row>
    <row r="12437" spans="1:4" x14ac:dyDescent="0.35">
      <c r="A12437" s="7" t="s">
        <v>1295</v>
      </c>
      <c r="B12437" s="8">
        <v>41254</v>
      </c>
      <c r="C12437" s="9">
        <v>20</v>
      </c>
      <c r="D12437" s="10">
        <v>60131</v>
      </c>
    </row>
    <row r="12438" spans="1:4" x14ac:dyDescent="0.35">
      <c r="A12438" s="7" t="s">
        <v>1296</v>
      </c>
      <c r="B12438" s="8">
        <v>41237</v>
      </c>
      <c r="C12438" s="9">
        <v>30.75</v>
      </c>
      <c r="D12438" s="10">
        <v>60045</v>
      </c>
    </row>
    <row r="12439" spans="1:4" x14ac:dyDescent="0.35">
      <c r="A12439" s="7" t="s">
        <v>1296</v>
      </c>
      <c r="B12439" s="8">
        <v>41211</v>
      </c>
      <c r="C12439" s="9">
        <v>13.45</v>
      </c>
      <c r="D12439" s="10">
        <v>50159</v>
      </c>
    </row>
    <row r="12440" spans="1:4" x14ac:dyDescent="0.35">
      <c r="A12440" s="7" t="s">
        <v>1296</v>
      </c>
      <c r="B12440" s="8">
        <v>41221</v>
      </c>
      <c r="C12440" s="9">
        <v>18</v>
      </c>
      <c r="D12440" s="10">
        <v>50222</v>
      </c>
    </row>
    <row r="12441" spans="1:4" x14ac:dyDescent="0.35">
      <c r="A12441" s="7" t="s">
        <v>1296</v>
      </c>
      <c r="B12441" s="8">
        <v>41227</v>
      </c>
      <c r="C12441" s="9">
        <v>10.5</v>
      </c>
      <c r="D12441" s="10">
        <v>50103</v>
      </c>
    </row>
    <row r="12442" spans="1:4" x14ac:dyDescent="0.35">
      <c r="A12442" s="7" t="s">
        <v>1296</v>
      </c>
      <c r="B12442" s="8">
        <v>41233</v>
      </c>
      <c r="C12442" s="9">
        <v>10.5</v>
      </c>
      <c r="D12442" s="10">
        <v>50070</v>
      </c>
    </row>
    <row r="12443" spans="1:4" x14ac:dyDescent="0.35">
      <c r="A12443" s="7" t="s">
        <v>1296</v>
      </c>
      <c r="B12443" s="8">
        <v>41200</v>
      </c>
      <c r="C12443" s="9">
        <v>13.5</v>
      </c>
      <c r="D12443" s="10">
        <v>50174</v>
      </c>
    </row>
    <row r="12444" spans="1:4" x14ac:dyDescent="0.35">
      <c r="A12444" s="7" t="s">
        <v>1296</v>
      </c>
      <c r="B12444" s="8">
        <v>41203</v>
      </c>
      <c r="C12444" s="9">
        <v>10.75</v>
      </c>
      <c r="D12444" s="10">
        <v>50275</v>
      </c>
    </row>
    <row r="12445" spans="1:4" x14ac:dyDescent="0.35">
      <c r="A12445" s="7" t="s">
        <v>1296</v>
      </c>
      <c r="B12445" s="8">
        <v>41250</v>
      </c>
      <c r="C12445" s="9">
        <v>10.5</v>
      </c>
      <c r="D12445" s="10">
        <v>50390</v>
      </c>
    </row>
    <row r="12446" spans="1:4" x14ac:dyDescent="0.35">
      <c r="A12446" s="7" t="s">
        <v>1296</v>
      </c>
      <c r="B12446" s="8">
        <v>41254</v>
      </c>
      <c r="C12446" s="9">
        <v>10.25</v>
      </c>
      <c r="D12446" s="10">
        <v>60068</v>
      </c>
    </row>
    <row r="12447" spans="1:4" x14ac:dyDescent="0.35">
      <c r="A12447" s="7" t="s">
        <v>1296</v>
      </c>
      <c r="B12447" s="8">
        <v>41258</v>
      </c>
      <c r="C12447" s="9">
        <v>33.65</v>
      </c>
      <c r="D12447" s="10">
        <v>50205</v>
      </c>
    </row>
    <row r="12448" spans="1:4" x14ac:dyDescent="0.35">
      <c r="A12448" s="7" t="s">
        <v>1296</v>
      </c>
      <c r="B12448" s="8">
        <v>41257</v>
      </c>
      <c r="C12448" s="9">
        <v>10.5</v>
      </c>
      <c r="D12448" s="10">
        <v>50367</v>
      </c>
    </row>
    <row r="12449" spans="1:4" x14ac:dyDescent="0.35">
      <c r="A12449" s="7" t="s">
        <v>1296</v>
      </c>
      <c r="B12449" s="8">
        <v>41266</v>
      </c>
      <c r="C12449" s="9">
        <v>10.5</v>
      </c>
      <c r="D12449" s="10">
        <v>50090</v>
      </c>
    </row>
    <row r="12450" spans="1:4" x14ac:dyDescent="0.35">
      <c r="A12450" s="7" t="s">
        <v>1296</v>
      </c>
      <c r="B12450" s="8">
        <v>41274</v>
      </c>
      <c r="C12450" s="9">
        <v>13</v>
      </c>
      <c r="D12450" s="10">
        <v>50547</v>
      </c>
    </row>
    <row r="12451" spans="1:4" x14ac:dyDescent="0.35">
      <c r="A12451" s="7" t="s">
        <v>1296</v>
      </c>
      <c r="B12451" s="8">
        <v>41285</v>
      </c>
      <c r="C12451" s="9">
        <v>23.45</v>
      </c>
      <c r="D12451" s="10">
        <v>50359</v>
      </c>
    </row>
    <row r="12452" spans="1:4" x14ac:dyDescent="0.35">
      <c r="A12452" s="7" t="s">
        <v>1296</v>
      </c>
      <c r="B12452" s="8">
        <v>41285</v>
      </c>
      <c r="C12452" s="9">
        <v>10.75</v>
      </c>
      <c r="D12452" s="10">
        <v>50359</v>
      </c>
    </row>
    <row r="12453" spans="1:4" x14ac:dyDescent="0.35">
      <c r="A12453" s="7" t="s">
        <v>1296</v>
      </c>
      <c r="B12453" s="8">
        <v>41300</v>
      </c>
      <c r="C12453" s="9">
        <v>31.15</v>
      </c>
      <c r="D12453" s="10">
        <v>60122</v>
      </c>
    </row>
    <row r="12454" spans="1:4" x14ac:dyDescent="0.35">
      <c r="A12454" s="7" t="s">
        <v>1296</v>
      </c>
      <c r="B12454" s="8">
        <v>41299</v>
      </c>
      <c r="C12454" s="9">
        <v>23.45</v>
      </c>
      <c r="D12454" s="10">
        <v>50359</v>
      </c>
    </row>
    <row r="12455" spans="1:4" x14ac:dyDescent="0.35">
      <c r="A12455" s="7" t="s">
        <v>1296</v>
      </c>
      <c r="B12455" s="8">
        <v>41299</v>
      </c>
      <c r="C12455" s="9">
        <v>10.75</v>
      </c>
      <c r="D12455" s="10">
        <v>50359</v>
      </c>
    </row>
    <row r="12456" spans="1:4" x14ac:dyDescent="0.35">
      <c r="A12456" s="7" t="s">
        <v>1296</v>
      </c>
      <c r="B12456" s="8">
        <v>41313</v>
      </c>
      <c r="C12456" s="9">
        <v>43.61</v>
      </c>
      <c r="D12456" s="10">
        <v>50394</v>
      </c>
    </row>
    <row r="12457" spans="1:4" x14ac:dyDescent="0.35">
      <c r="A12457" s="7" t="s">
        <v>1296</v>
      </c>
      <c r="B12457" s="8">
        <v>41341</v>
      </c>
      <c r="C12457" s="9">
        <v>11</v>
      </c>
      <c r="D12457" s="10">
        <v>60209</v>
      </c>
    </row>
    <row r="12458" spans="1:4" x14ac:dyDescent="0.35">
      <c r="A12458" s="7" t="s">
        <v>1296</v>
      </c>
      <c r="B12458" s="8">
        <v>41351</v>
      </c>
      <c r="C12458" s="9">
        <v>6.5</v>
      </c>
      <c r="D12458" s="10">
        <v>50131</v>
      </c>
    </row>
    <row r="12459" spans="1:4" x14ac:dyDescent="0.35">
      <c r="A12459" s="7" t="s">
        <v>1296</v>
      </c>
      <c r="B12459" s="8">
        <v>41357</v>
      </c>
      <c r="C12459" s="9">
        <v>10</v>
      </c>
      <c r="D12459" s="10">
        <v>80053</v>
      </c>
    </row>
    <row r="12460" spans="1:4" x14ac:dyDescent="0.35">
      <c r="A12460" s="7" t="s">
        <v>1296</v>
      </c>
      <c r="B12460" s="8">
        <v>41360</v>
      </c>
      <c r="C12460" s="9">
        <v>20.95</v>
      </c>
      <c r="D12460" s="10">
        <v>50288</v>
      </c>
    </row>
    <row r="12461" spans="1:4" x14ac:dyDescent="0.35">
      <c r="A12461" s="7" t="s">
        <v>1296</v>
      </c>
      <c r="B12461" s="8">
        <v>41369</v>
      </c>
      <c r="C12461" s="9">
        <v>10.95</v>
      </c>
      <c r="D12461" s="10">
        <v>50511</v>
      </c>
    </row>
    <row r="12462" spans="1:4" x14ac:dyDescent="0.35">
      <c r="A12462" s="7" t="s">
        <v>1296</v>
      </c>
      <c r="B12462" s="8">
        <v>41376</v>
      </c>
      <c r="C12462" s="9">
        <v>5.25</v>
      </c>
      <c r="D12462" s="10">
        <v>50477</v>
      </c>
    </row>
    <row r="12463" spans="1:4" x14ac:dyDescent="0.35">
      <c r="A12463" s="7" t="s">
        <v>1296</v>
      </c>
      <c r="B12463" s="8">
        <v>41379</v>
      </c>
      <c r="C12463" s="9">
        <v>11.45</v>
      </c>
      <c r="D12463" s="10">
        <v>50186</v>
      </c>
    </row>
    <row r="12464" spans="1:4" x14ac:dyDescent="0.35">
      <c r="A12464" s="7" t="s">
        <v>1296</v>
      </c>
      <c r="B12464" s="8">
        <v>41387</v>
      </c>
      <c r="C12464" s="9">
        <v>9.75</v>
      </c>
      <c r="D12464" s="10">
        <v>50093</v>
      </c>
    </row>
    <row r="12465" spans="1:4" x14ac:dyDescent="0.35">
      <c r="A12465" s="7" t="s">
        <v>1296</v>
      </c>
      <c r="B12465" s="8">
        <v>41399</v>
      </c>
      <c r="C12465" s="9">
        <v>5.25</v>
      </c>
      <c r="D12465" s="10">
        <v>50150</v>
      </c>
    </row>
    <row r="12466" spans="1:4" x14ac:dyDescent="0.35">
      <c r="A12466" s="7" t="s">
        <v>1296</v>
      </c>
      <c r="B12466" s="8">
        <v>41402</v>
      </c>
      <c r="C12466" s="9">
        <v>15.2</v>
      </c>
      <c r="D12466" s="10">
        <v>50282</v>
      </c>
    </row>
    <row r="12467" spans="1:4" x14ac:dyDescent="0.35">
      <c r="A12467" s="7" t="s">
        <v>1296</v>
      </c>
      <c r="B12467" s="8">
        <v>41398</v>
      </c>
      <c r="C12467" s="9">
        <v>5.25</v>
      </c>
      <c r="D12467" s="10">
        <v>60102</v>
      </c>
    </row>
    <row r="12468" spans="1:4" x14ac:dyDescent="0.35">
      <c r="A12468" s="7" t="s">
        <v>1296</v>
      </c>
      <c r="B12468" s="8">
        <v>41409</v>
      </c>
      <c r="C12468" s="9">
        <v>7</v>
      </c>
      <c r="D12468" s="10">
        <v>60092</v>
      </c>
    </row>
    <row r="12469" spans="1:4" x14ac:dyDescent="0.35">
      <c r="A12469" s="7" t="s">
        <v>1296</v>
      </c>
      <c r="B12469" s="8">
        <v>41417</v>
      </c>
      <c r="C12469" s="9">
        <v>10.5</v>
      </c>
      <c r="D12469" s="10">
        <v>50180</v>
      </c>
    </row>
    <row r="12470" spans="1:4" x14ac:dyDescent="0.35">
      <c r="A12470" s="7" t="s">
        <v>1296</v>
      </c>
      <c r="B12470" s="8">
        <v>41423</v>
      </c>
      <c r="C12470" s="9">
        <v>1</v>
      </c>
      <c r="D12470" s="10">
        <v>50195</v>
      </c>
    </row>
    <row r="12471" spans="1:4" x14ac:dyDescent="0.35">
      <c r="A12471" s="7" t="s">
        <v>1296</v>
      </c>
      <c r="B12471" s="8">
        <v>41448</v>
      </c>
      <c r="C12471" s="9">
        <v>29.5</v>
      </c>
      <c r="D12471" s="10">
        <v>50083</v>
      </c>
    </row>
    <row r="12472" spans="1:4" x14ac:dyDescent="0.35">
      <c r="A12472" s="7" t="s">
        <v>1296</v>
      </c>
      <c r="B12472" s="8">
        <v>41455</v>
      </c>
      <c r="C12472" s="9">
        <v>32.9</v>
      </c>
      <c r="D12472" s="10">
        <v>50185</v>
      </c>
    </row>
    <row r="12473" spans="1:4" x14ac:dyDescent="0.35">
      <c r="A12473" s="7" t="s">
        <v>1296</v>
      </c>
      <c r="B12473" s="8">
        <v>41464</v>
      </c>
      <c r="C12473" s="9">
        <v>20.45</v>
      </c>
      <c r="D12473" s="10">
        <v>50152</v>
      </c>
    </row>
    <row r="12474" spans="1:4" x14ac:dyDescent="0.35">
      <c r="A12474" s="7" t="s">
        <v>1296</v>
      </c>
      <c r="B12474" s="8">
        <v>41481</v>
      </c>
      <c r="C12474" s="9">
        <v>16.5</v>
      </c>
      <c r="D12474" s="10">
        <v>50325</v>
      </c>
    </row>
    <row r="12475" spans="1:4" x14ac:dyDescent="0.35">
      <c r="A12475" s="7" t="s">
        <v>1296</v>
      </c>
      <c r="B12475" s="8">
        <v>41515</v>
      </c>
      <c r="C12475" s="9">
        <v>3.5</v>
      </c>
      <c r="D12475" s="10">
        <v>50179</v>
      </c>
    </row>
    <row r="12476" spans="1:4" x14ac:dyDescent="0.35">
      <c r="A12476" s="7" t="s">
        <v>1296</v>
      </c>
      <c r="B12476" s="8">
        <v>41537</v>
      </c>
      <c r="C12476" s="9">
        <v>14.5</v>
      </c>
      <c r="D12476" s="10">
        <v>50311</v>
      </c>
    </row>
    <row r="12477" spans="1:4" x14ac:dyDescent="0.35">
      <c r="A12477" s="7" t="s">
        <v>1296</v>
      </c>
      <c r="B12477" s="8">
        <v>41550</v>
      </c>
      <c r="C12477" s="9">
        <v>14.25</v>
      </c>
      <c r="D12477" s="10">
        <v>50137</v>
      </c>
    </row>
    <row r="12478" spans="1:4" x14ac:dyDescent="0.35">
      <c r="A12478" s="7" t="s">
        <v>1296</v>
      </c>
      <c r="B12478" s="8">
        <v>41558</v>
      </c>
      <c r="C12478" s="9">
        <v>26.7</v>
      </c>
      <c r="D12478" s="10">
        <v>50395</v>
      </c>
    </row>
    <row r="12479" spans="1:4" x14ac:dyDescent="0.35">
      <c r="A12479" s="7" t="s">
        <v>1296</v>
      </c>
      <c r="B12479" s="8">
        <v>41573</v>
      </c>
      <c r="C12479" s="9">
        <v>26.5</v>
      </c>
      <c r="D12479" s="10">
        <v>50126</v>
      </c>
    </row>
    <row r="12480" spans="1:4" x14ac:dyDescent="0.35">
      <c r="A12480" s="7" t="s">
        <v>1297</v>
      </c>
      <c r="B12480" s="8">
        <v>41208</v>
      </c>
      <c r="C12480" s="9">
        <v>21.6</v>
      </c>
      <c r="D12480" s="10">
        <v>70023</v>
      </c>
    </row>
    <row r="12481" spans="1:4" x14ac:dyDescent="0.35">
      <c r="A12481" s="7" t="s">
        <v>1297</v>
      </c>
      <c r="B12481" s="8">
        <v>41199</v>
      </c>
      <c r="C12481" s="9">
        <v>25.2</v>
      </c>
      <c r="D12481" s="10">
        <v>70019</v>
      </c>
    </row>
    <row r="12482" spans="1:4" x14ac:dyDescent="0.35">
      <c r="A12482" s="7" t="s">
        <v>1297</v>
      </c>
      <c r="B12482" s="8">
        <v>41249</v>
      </c>
      <c r="C12482" s="9">
        <v>6.95</v>
      </c>
      <c r="D12482" s="10">
        <v>10007</v>
      </c>
    </row>
    <row r="12483" spans="1:4" x14ac:dyDescent="0.35">
      <c r="A12483" s="7" t="s">
        <v>1297</v>
      </c>
      <c r="B12483" s="8">
        <v>41249</v>
      </c>
      <c r="C12483" s="9">
        <v>44.35</v>
      </c>
      <c r="D12483" s="10">
        <v>10007</v>
      </c>
    </row>
    <row r="12484" spans="1:4" x14ac:dyDescent="0.35">
      <c r="A12484" s="7" t="s">
        <v>1297</v>
      </c>
      <c r="B12484" s="8">
        <v>41250</v>
      </c>
      <c r="C12484" s="9">
        <v>6.95</v>
      </c>
      <c r="D12484" s="10">
        <v>10031</v>
      </c>
    </row>
    <row r="12485" spans="1:4" x14ac:dyDescent="0.35">
      <c r="A12485" s="7" t="s">
        <v>1297</v>
      </c>
      <c r="B12485" s="8">
        <v>41248</v>
      </c>
      <c r="C12485" s="9">
        <v>6.95</v>
      </c>
      <c r="D12485" s="10">
        <v>10007</v>
      </c>
    </row>
    <row r="12486" spans="1:4" x14ac:dyDescent="0.35">
      <c r="A12486" s="7" t="s">
        <v>1297</v>
      </c>
      <c r="B12486" s="8">
        <v>41248</v>
      </c>
      <c r="C12486" s="9">
        <v>44.35</v>
      </c>
      <c r="D12486" s="10">
        <v>10007</v>
      </c>
    </row>
    <row r="12487" spans="1:4" x14ac:dyDescent="0.35">
      <c r="A12487" s="7" t="s">
        <v>1297</v>
      </c>
      <c r="B12487" s="8">
        <v>41260</v>
      </c>
      <c r="C12487" s="9">
        <v>6.95</v>
      </c>
      <c r="D12487" s="10">
        <v>10011</v>
      </c>
    </row>
    <row r="12488" spans="1:4" x14ac:dyDescent="0.35">
      <c r="A12488" s="7" t="s">
        <v>1297</v>
      </c>
      <c r="B12488" s="8">
        <v>41264</v>
      </c>
      <c r="C12488" s="9">
        <v>24.03</v>
      </c>
      <c r="D12488" s="10">
        <v>80031</v>
      </c>
    </row>
    <row r="12489" spans="1:4" x14ac:dyDescent="0.35">
      <c r="A12489" s="7" t="s">
        <v>1297</v>
      </c>
      <c r="B12489" s="8">
        <v>41346</v>
      </c>
      <c r="C12489" s="9">
        <v>19.93</v>
      </c>
      <c r="D12489" s="10">
        <v>10039</v>
      </c>
    </row>
    <row r="12490" spans="1:4" x14ac:dyDescent="0.35">
      <c r="A12490" s="7" t="s">
        <v>1297</v>
      </c>
      <c r="B12490" s="8">
        <v>41346</v>
      </c>
      <c r="C12490" s="9">
        <v>3.37</v>
      </c>
      <c r="D12490" s="10">
        <v>10039</v>
      </c>
    </row>
    <row r="12491" spans="1:4" x14ac:dyDescent="0.35">
      <c r="A12491" s="7" t="s">
        <v>1297</v>
      </c>
      <c r="B12491" s="8">
        <v>41351</v>
      </c>
      <c r="C12491" s="9">
        <v>6.95</v>
      </c>
      <c r="D12491" s="10">
        <v>10024</v>
      </c>
    </row>
    <row r="12492" spans="1:4" x14ac:dyDescent="0.35">
      <c r="A12492" s="7" t="s">
        <v>1297</v>
      </c>
      <c r="B12492" s="8">
        <v>41351</v>
      </c>
      <c r="C12492" s="9">
        <v>6.25</v>
      </c>
      <c r="D12492" s="10">
        <v>10024</v>
      </c>
    </row>
    <row r="12493" spans="1:4" x14ac:dyDescent="0.35">
      <c r="A12493" s="7" t="s">
        <v>1297</v>
      </c>
      <c r="B12493" s="8">
        <v>41359</v>
      </c>
      <c r="C12493" s="9">
        <v>6.95</v>
      </c>
      <c r="D12493" s="10">
        <v>10024</v>
      </c>
    </row>
    <row r="12494" spans="1:4" x14ac:dyDescent="0.35">
      <c r="A12494" s="7" t="s">
        <v>1297</v>
      </c>
      <c r="B12494" s="8">
        <v>41359</v>
      </c>
      <c r="C12494" s="9">
        <v>6.25</v>
      </c>
      <c r="D12494" s="10">
        <v>10024</v>
      </c>
    </row>
    <row r="12495" spans="1:4" x14ac:dyDescent="0.35">
      <c r="A12495" s="7" t="s">
        <v>1297</v>
      </c>
      <c r="B12495" s="8">
        <v>41366</v>
      </c>
      <c r="C12495" s="9">
        <v>6.25</v>
      </c>
      <c r="D12495" s="10">
        <v>10021</v>
      </c>
    </row>
    <row r="12496" spans="1:4" x14ac:dyDescent="0.35">
      <c r="A12496" s="7" t="s">
        <v>1297</v>
      </c>
      <c r="B12496" s="8">
        <v>41379</v>
      </c>
      <c r="C12496" s="9">
        <v>6.25</v>
      </c>
      <c r="D12496" s="10">
        <v>10044</v>
      </c>
    </row>
    <row r="12497" spans="1:4" x14ac:dyDescent="0.35">
      <c r="A12497" s="7" t="s">
        <v>1297</v>
      </c>
      <c r="B12497" s="8">
        <v>41401</v>
      </c>
      <c r="C12497" s="9">
        <v>6.95</v>
      </c>
      <c r="D12497" s="10">
        <v>10054</v>
      </c>
    </row>
    <row r="12498" spans="1:4" x14ac:dyDescent="0.35">
      <c r="A12498" s="7" t="s">
        <v>1297</v>
      </c>
      <c r="B12498" s="8">
        <v>41400</v>
      </c>
      <c r="C12498" s="9">
        <v>6.95</v>
      </c>
      <c r="D12498" s="10">
        <v>10069</v>
      </c>
    </row>
    <row r="12499" spans="1:4" x14ac:dyDescent="0.35">
      <c r="A12499" s="7" t="s">
        <v>1297</v>
      </c>
      <c r="B12499" s="8">
        <v>41403</v>
      </c>
      <c r="C12499" s="9">
        <v>6.95</v>
      </c>
      <c r="D12499" s="10">
        <v>10045</v>
      </c>
    </row>
    <row r="12500" spans="1:4" x14ac:dyDescent="0.35">
      <c r="A12500" s="7" t="s">
        <v>1297</v>
      </c>
      <c r="B12500" s="8">
        <v>41404</v>
      </c>
      <c r="C12500" s="9">
        <v>31.99</v>
      </c>
      <c r="D12500" s="10">
        <v>80028</v>
      </c>
    </row>
    <row r="12501" spans="1:4" x14ac:dyDescent="0.35">
      <c r="A12501" s="7" t="s">
        <v>1297</v>
      </c>
      <c r="B12501" s="8">
        <v>41411</v>
      </c>
      <c r="C12501" s="9">
        <v>19.93</v>
      </c>
      <c r="D12501" s="10">
        <v>10039</v>
      </c>
    </row>
    <row r="12502" spans="1:4" x14ac:dyDescent="0.35">
      <c r="A12502" s="7" t="s">
        <v>1297</v>
      </c>
      <c r="B12502" s="8">
        <v>41411</v>
      </c>
      <c r="C12502" s="9">
        <v>3.37</v>
      </c>
      <c r="D12502" s="10">
        <v>10039</v>
      </c>
    </row>
    <row r="12503" spans="1:4" x14ac:dyDescent="0.35">
      <c r="A12503" s="7" t="s">
        <v>1297</v>
      </c>
      <c r="B12503" s="8">
        <v>41416</v>
      </c>
      <c r="C12503" s="9">
        <v>6.95</v>
      </c>
      <c r="D12503" s="10">
        <v>10059</v>
      </c>
    </row>
    <row r="12504" spans="1:4" x14ac:dyDescent="0.35">
      <c r="A12504" s="7" t="s">
        <v>1297</v>
      </c>
      <c r="B12504" s="8">
        <v>41423</v>
      </c>
      <c r="C12504" s="9">
        <v>6.95</v>
      </c>
      <c r="D12504" s="10">
        <v>10025</v>
      </c>
    </row>
    <row r="12505" spans="1:4" x14ac:dyDescent="0.35">
      <c r="A12505" s="7" t="s">
        <v>1297</v>
      </c>
      <c r="B12505" s="8">
        <v>41443</v>
      </c>
      <c r="C12505" s="9">
        <v>6.95</v>
      </c>
      <c r="D12505" s="10">
        <v>10058</v>
      </c>
    </row>
    <row r="12506" spans="1:4" x14ac:dyDescent="0.35">
      <c r="A12506" s="7" t="s">
        <v>1297</v>
      </c>
      <c r="B12506" s="8">
        <v>41485</v>
      </c>
      <c r="C12506" s="9">
        <v>6.95</v>
      </c>
      <c r="D12506" s="10">
        <v>10056</v>
      </c>
    </row>
    <row r="12507" spans="1:4" x14ac:dyDescent="0.35">
      <c r="A12507" s="7" t="s">
        <v>1297</v>
      </c>
      <c r="B12507" s="8">
        <v>41488</v>
      </c>
      <c r="C12507" s="9">
        <v>6.95</v>
      </c>
      <c r="D12507" s="10">
        <v>10090</v>
      </c>
    </row>
    <row r="12508" spans="1:4" x14ac:dyDescent="0.35">
      <c r="A12508" s="7" t="s">
        <v>1297</v>
      </c>
      <c r="B12508" s="8">
        <v>41487</v>
      </c>
      <c r="C12508" s="9">
        <v>6.95</v>
      </c>
      <c r="D12508" s="10">
        <v>10070</v>
      </c>
    </row>
    <row r="12509" spans="1:4" x14ac:dyDescent="0.35">
      <c r="A12509" s="7" t="s">
        <v>1297</v>
      </c>
      <c r="B12509" s="8">
        <v>41493</v>
      </c>
      <c r="C12509" s="9">
        <v>6.95</v>
      </c>
      <c r="D12509" s="10">
        <v>10070</v>
      </c>
    </row>
    <row r="12510" spans="1:4" x14ac:dyDescent="0.35">
      <c r="A12510" s="7" t="s">
        <v>1297</v>
      </c>
      <c r="B12510" s="8">
        <v>41495</v>
      </c>
      <c r="C12510" s="9">
        <v>40.64</v>
      </c>
      <c r="D12510" s="10">
        <v>80012</v>
      </c>
    </row>
    <row r="12511" spans="1:4" x14ac:dyDescent="0.35">
      <c r="A12511" s="7" t="s">
        <v>1297</v>
      </c>
      <c r="B12511" s="8">
        <v>41498</v>
      </c>
      <c r="C12511" s="9">
        <v>6.95</v>
      </c>
      <c r="D12511" s="10">
        <v>10080</v>
      </c>
    </row>
    <row r="12512" spans="1:4" x14ac:dyDescent="0.35">
      <c r="A12512" s="7" t="s">
        <v>1297</v>
      </c>
      <c r="B12512" s="8">
        <v>41512</v>
      </c>
      <c r="C12512" s="9">
        <v>6.95</v>
      </c>
      <c r="D12512" s="10">
        <v>10050</v>
      </c>
    </row>
    <row r="12513" spans="1:4" x14ac:dyDescent="0.35">
      <c r="A12513" s="7" t="s">
        <v>1297</v>
      </c>
      <c r="B12513" s="8">
        <v>41516</v>
      </c>
      <c r="C12513" s="9">
        <v>6.95</v>
      </c>
      <c r="D12513" s="10">
        <v>10012</v>
      </c>
    </row>
    <row r="12514" spans="1:4" x14ac:dyDescent="0.35">
      <c r="A12514" s="7" t="s">
        <v>1297</v>
      </c>
      <c r="B12514" s="8">
        <v>41521</v>
      </c>
      <c r="C12514" s="9">
        <v>6.95</v>
      </c>
      <c r="D12514" s="10">
        <v>10047</v>
      </c>
    </row>
    <row r="12515" spans="1:4" x14ac:dyDescent="0.35">
      <c r="A12515" s="7" t="s">
        <v>1297</v>
      </c>
      <c r="B12515" s="8">
        <v>41564</v>
      </c>
      <c r="C12515" s="9">
        <v>6.95</v>
      </c>
      <c r="D12515" s="10">
        <v>10090</v>
      </c>
    </row>
    <row r="12516" spans="1:4" x14ac:dyDescent="0.35">
      <c r="A12516" s="7" t="s">
        <v>1298</v>
      </c>
      <c r="B12516" s="8">
        <v>41199</v>
      </c>
      <c r="C12516" s="9">
        <v>42.4</v>
      </c>
      <c r="D12516" s="10">
        <v>90004</v>
      </c>
    </row>
    <row r="12517" spans="1:4" x14ac:dyDescent="0.35">
      <c r="A12517" s="7" t="s">
        <v>1299</v>
      </c>
      <c r="B12517" s="8">
        <v>41199</v>
      </c>
      <c r="C12517" s="9">
        <v>10.199999999999999</v>
      </c>
      <c r="D12517" s="10">
        <v>70035</v>
      </c>
    </row>
    <row r="12518" spans="1:4" x14ac:dyDescent="0.35">
      <c r="A12518" s="7" t="s">
        <v>1299</v>
      </c>
      <c r="B12518" s="8">
        <v>41443</v>
      </c>
      <c r="C12518" s="9">
        <v>44.7</v>
      </c>
      <c r="D12518" s="10">
        <v>70053</v>
      </c>
    </row>
    <row r="12519" spans="1:4" x14ac:dyDescent="0.35">
      <c r="A12519" s="7" t="s">
        <v>1300</v>
      </c>
      <c r="B12519" s="8">
        <v>41228</v>
      </c>
      <c r="C12519" s="9">
        <v>36.700000000000003</v>
      </c>
      <c r="D12519" s="10">
        <v>70033</v>
      </c>
    </row>
    <row r="12520" spans="1:4" x14ac:dyDescent="0.35">
      <c r="A12520" s="7" t="s">
        <v>1300</v>
      </c>
      <c r="B12520" s="8">
        <v>41199</v>
      </c>
      <c r="C12520" s="9">
        <v>15.2</v>
      </c>
      <c r="D12520" s="10">
        <v>80031</v>
      </c>
    </row>
    <row r="12521" spans="1:4" x14ac:dyDescent="0.35">
      <c r="A12521" s="7" t="s">
        <v>1300</v>
      </c>
      <c r="B12521" s="8">
        <v>41301</v>
      </c>
      <c r="C12521" s="9">
        <v>30.45</v>
      </c>
      <c r="D12521" s="10">
        <v>70056</v>
      </c>
    </row>
    <row r="12522" spans="1:4" x14ac:dyDescent="0.35">
      <c r="A12522" s="7" t="s">
        <v>1300</v>
      </c>
      <c r="B12522" s="8">
        <v>41405</v>
      </c>
      <c r="C12522" s="9">
        <v>35.700000000000003</v>
      </c>
      <c r="D12522" s="10">
        <v>80087</v>
      </c>
    </row>
    <row r="12523" spans="1:4" x14ac:dyDescent="0.35">
      <c r="A12523" s="7" t="s">
        <v>1301</v>
      </c>
      <c r="B12523" s="8">
        <v>41199</v>
      </c>
      <c r="C12523" s="9">
        <v>81.95</v>
      </c>
      <c r="D12523" s="10">
        <v>70014</v>
      </c>
    </row>
    <row r="12524" spans="1:4" x14ac:dyDescent="0.35">
      <c r="A12524" s="7" t="s">
        <v>1302</v>
      </c>
      <c r="B12524" s="8">
        <v>41199</v>
      </c>
      <c r="C12524" s="9">
        <v>17.45</v>
      </c>
      <c r="D12524" s="10">
        <v>70041</v>
      </c>
    </row>
    <row r="12525" spans="1:4" x14ac:dyDescent="0.35">
      <c r="A12525" s="7" t="s">
        <v>1303</v>
      </c>
      <c r="B12525" s="8">
        <v>41236</v>
      </c>
      <c r="C12525" s="9">
        <v>23.95</v>
      </c>
      <c r="D12525" s="10">
        <v>20019</v>
      </c>
    </row>
    <row r="12526" spans="1:4" x14ac:dyDescent="0.35">
      <c r="A12526" s="7" t="s">
        <v>1303</v>
      </c>
      <c r="B12526" s="8">
        <v>41199</v>
      </c>
      <c r="C12526" s="9">
        <v>19</v>
      </c>
      <c r="D12526" s="10">
        <v>70068</v>
      </c>
    </row>
    <row r="12527" spans="1:4" x14ac:dyDescent="0.35">
      <c r="A12527" s="7" t="s">
        <v>1303</v>
      </c>
      <c r="B12527" s="8">
        <v>41257</v>
      </c>
      <c r="C12527" s="9">
        <v>24.41</v>
      </c>
      <c r="D12527" s="10">
        <v>30015</v>
      </c>
    </row>
    <row r="12528" spans="1:4" x14ac:dyDescent="0.35">
      <c r="A12528" s="7" t="s">
        <v>1303</v>
      </c>
      <c r="B12528" s="8">
        <v>41262</v>
      </c>
      <c r="C12528" s="9">
        <v>24.95</v>
      </c>
      <c r="D12528" s="10">
        <v>20041</v>
      </c>
    </row>
    <row r="12529" spans="1:4" x14ac:dyDescent="0.35">
      <c r="A12529" s="7" t="s">
        <v>1303</v>
      </c>
      <c r="B12529" s="8">
        <v>41274</v>
      </c>
      <c r="C12529" s="9">
        <v>62.95</v>
      </c>
      <c r="D12529" s="10">
        <v>30003</v>
      </c>
    </row>
    <row r="12530" spans="1:4" x14ac:dyDescent="0.35">
      <c r="A12530" s="7" t="s">
        <v>1303</v>
      </c>
      <c r="B12530" s="8">
        <v>41278</v>
      </c>
      <c r="C12530" s="9">
        <v>29.25</v>
      </c>
      <c r="D12530" s="10">
        <v>20061</v>
      </c>
    </row>
    <row r="12531" spans="1:4" x14ac:dyDescent="0.35">
      <c r="A12531" s="7" t="s">
        <v>1303</v>
      </c>
      <c r="B12531" s="8">
        <v>41284</v>
      </c>
      <c r="C12531" s="9">
        <v>18.5</v>
      </c>
      <c r="D12531" s="10">
        <v>70043</v>
      </c>
    </row>
    <row r="12532" spans="1:4" x14ac:dyDescent="0.35">
      <c r="A12532" s="7" t="s">
        <v>1303</v>
      </c>
      <c r="B12532" s="8">
        <v>41382</v>
      </c>
      <c r="C12532" s="9">
        <v>15.5</v>
      </c>
      <c r="D12532" s="10">
        <v>90028</v>
      </c>
    </row>
    <row r="12533" spans="1:4" x14ac:dyDescent="0.35">
      <c r="A12533" s="7" t="s">
        <v>1304</v>
      </c>
      <c r="B12533" s="8">
        <v>41213</v>
      </c>
      <c r="C12533" s="9">
        <v>35.950000000000003</v>
      </c>
      <c r="D12533" s="10">
        <v>10051</v>
      </c>
    </row>
    <row r="12534" spans="1:4" x14ac:dyDescent="0.35">
      <c r="A12534" s="7" t="s">
        <v>1304</v>
      </c>
      <c r="B12534" s="8">
        <v>41234</v>
      </c>
      <c r="C12534" s="9">
        <v>35.6</v>
      </c>
      <c r="D12534" s="10">
        <v>80069</v>
      </c>
    </row>
    <row r="12535" spans="1:4" x14ac:dyDescent="0.35">
      <c r="A12535" s="7" t="s">
        <v>1304</v>
      </c>
      <c r="B12535" s="8">
        <v>41199</v>
      </c>
      <c r="C12535" s="9">
        <v>14.5</v>
      </c>
      <c r="D12535" s="10">
        <v>80067</v>
      </c>
    </row>
    <row r="12536" spans="1:4" x14ac:dyDescent="0.35">
      <c r="A12536" s="7" t="s">
        <v>1304</v>
      </c>
      <c r="B12536" s="8">
        <v>41247</v>
      </c>
      <c r="C12536" s="9">
        <v>13.95</v>
      </c>
      <c r="D12536" s="10">
        <v>20013</v>
      </c>
    </row>
    <row r="12537" spans="1:4" x14ac:dyDescent="0.35">
      <c r="A12537" s="7" t="s">
        <v>1304</v>
      </c>
      <c r="B12537" s="8">
        <v>41250</v>
      </c>
      <c r="C12537" s="9">
        <v>30.7</v>
      </c>
      <c r="D12537" s="10">
        <v>70043</v>
      </c>
    </row>
    <row r="12538" spans="1:4" x14ac:dyDescent="0.35">
      <c r="A12538" s="7" t="s">
        <v>1304</v>
      </c>
      <c r="B12538" s="8">
        <v>41325</v>
      </c>
      <c r="C12538" s="9">
        <v>31.2</v>
      </c>
      <c r="D12538" s="10">
        <v>20029</v>
      </c>
    </row>
    <row r="12539" spans="1:4" x14ac:dyDescent="0.35">
      <c r="A12539" s="7" t="s">
        <v>1304</v>
      </c>
      <c r="B12539" s="8">
        <v>41358</v>
      </c>
      <c r="C12539" s="9">
        <v>19.25</v>
      </c>
      <c r="D12539" s="10">
        <v>50206</v>
      </c>
    </row>
    <row r="12540" spans="1:4" x14ac:dyDescent="0.35">
      <c r="A12540" s="7" t="s">
        <v>1304</v>
      </c>
      <c r="B12540" s="8">
        <v>41393</v>
      </c>
      <c r="C12540" s="9">
        <v>70.3</v>
      </c>
      <c r="D12540" s="10">
        <v>90015</v>
      </c>
    </row>
    <row r="12541" spans="1:4" x14ac:dyDescent="0.35">
      <c r="A12541" s="7" t="s">
        <v>1304</v>
      </c>
      <c r="B12541" s="8">
        <v>41405</v>
      </c>
      <c r="C12541" s="9">
        <v>40.25</v>
      </c>
      <c r="D12541" s="10">
        <v>90038</v>
      </c>
    </row>
    <row r="12542" spans="1:4" x14ac:dyDescent="0.35">
      <c r="A12542" s="7" t="s">
        <v>1304</v>
      </c>
      <c r="B12542" s="8">
        <v>41409</v>
      </c>
      <c r="C12542" s="9">
        <v>17.45</v>
      </c>
      <c r="D12542" s="10">
        <v>80079</v>
      </c>
    </row>
    <row r="12543" spans="1:4" x14ac:dyDescent="0.35">
      <c r="A12543" s="7" t="s">
        <v>1304</v>
      </c>
      <c r="B12543" s="8">
        <v>41425</v>
      </c>
      <c r="C12543" s="9">
        <v>30.2</v>
      </c>
      <c r="D12543" s="10">
        <v>80076</v>
      </c>
    </row>
    <row r="12544" spans="1:4" x14ac:dyDescent="0.35">
      <c r="A12544" s="7" t="s">
        <v>1304</v>
      </c>
      <c r="B12544" s="8">
        <v>41437</v>
      </c>
      <c r="C12544" s="9">
        <v>77.55</v>
      </c>
      <c r="D12544" s="10">
        <v>80066</v>
      </c>
    </row>
    <row r="12545" spans="1:4" x14ac:dyDescent="0.35">
      <c r="A12545" s="7" t="s">
        <v>1304</v>
      </c>
      <c r="B12545" s="8">
        <v>41444</v>
      </c>
      <c r="C12545" s="9">
        <v>34.950000000000003</v>
      </c>
      <c r="D12545" s="10">
        <v>90008</v>
      </c>
    </row>
    <row r="12546" spans="1:4" x14ac:dyDescent="0.35">
      <c r="A12546" s="7" t="s">
        <v>1304</v>
      </c>
      <c r="B12546" s="8">
        <v>41456</v>
      </c>
      <c r="C12546" s="9">
        <v>22.85</v>
      </c>
      <c r="D12546" s="10">
        <v>70053</v>
      </c>
    </row>
    <row r="12547" spans="1:4" x14ac:dyDescent="0.35">
      <c r="A12547" s="7" t="s">
        <v>1304</v>
      </c>
      <c r="B12547" s="8">
        <v>41479</v>
      </c>
      <c r="C12547" s="9">
        <v>54.9</v>
      </c>
      <c r="D12547" s="10">
        <v>80030</v>
      </c>
    </row>
    <row r="12548" spans="1:4" x14ac:dyDescent="0.35">
      <c r="A12548" s="7" t="s">
        <v>1304</v>
      </c>
      <c r="B12548" s="8">
        <v>41500</v>
      </c>
      <c r="C12548" s="9">
        <v>30.5</v>
      </c>
      <c r="D12548" s="10">
        <v>90014</v>
      </c>
    </row>
    <row r="12549" spans="1:4" x14ac:dyDescent="0.35">
      <c r="A12549" s="7" t="s">
        <v>1304</v>
      </c>
      <c r="B12549" s="8">
        <v>41514</v>
      </c>
      <c r="C12549" s="9">
        <v>31.45</v>
      </c>
      <c r="D12549" s="10">
        <v>80034</v>
      </c>
    </row>
    <row r="12550" spans="1:4" x14ac:dyDescent="0.35">
      <c r="A12550" s="7" t="s">
        <v>1304</v>
      </c>
      <c r="B12550" s="8">
        <v>41519</v>
      </c>
      <c r="C12550" s="9">
        <v>28.5</v>
      </c>
      <c r="D12550" s="10">
        <v>90005</v>
      </c>
    </row>
    <row r="12551" spans="1:4" x14ac:dyDescent="0.35">
      <c r="A12551" s="7" t="s">
        <v>1304</v>
      </c>
      <c r="B12551" s="8">
        <v>41543</v>
      </c>
      <c r="C12551" s="9">
        <v>36.950000000000003</v>
      </c>
      <c r="D12551" s="10">
        <v>90016</v>
      </c>
    </row>
    <row r="12552" spans="1:4" x14ac:dyDescent="0.35">
      <c r="A12552" s="7" t="s">
        <v>1305</v>
      </c>
      <c r="B12552" s="8">
        <v>41195</v>
      </c>
      <c r="C12552" s="9">
        <v>31.65</v>
      </c>
      <c r="D12552" s="10">
        <v>70012</v>
      </c>
    </row>
    <row r="12553" spans="1:4" x14ac:dyDescent="0.35">
      <c r="A12553" s="7" t="s">
        <v>1306</v>
      </c>
      <c r="B12553" s="8">
        <v>41220</v>
      </c>
      <c r="C12553" s="9">
        <v>22.4</v>
      </c>
      <c r="D12553" s="10">
        <v>30041</v>
      </c>
    </row>
    <row r="12554" spans="1:4" x14ac:dyDescent="0.35">
      <c r="A12554" s="7" t="s">
        <v>1306</v>
      </c>
      <c r="B12554" s="8">
        <v>41198</v>
      </c>
      <c r="C12554" s="9">
        <v>0.01</v>
      </c>
      <c r="D12554" s="10">
        <v>10020</v>
      </c>
    </row>
    <row r="12555" spans="1:4" x14ac:dyDescent="0.35">
      <c r="A12555" s="7" t="s">
        <v>1306</v>
      </c>
      <c r="B12555" s="8">
        <v>41420</v>
      </c>
      <c r="C12555" s="9">
        <v>10.95</v>
      </c>
      <c r="D12555" s="10">
        <v>70042</v>
      </c>
    </row>
    <row r="12556" spans="1:4" x14ac:dyDescent="0.35">
      <c r="A12556" s="7" t="s">
        <v>1307</v>
      </c>
      <c r="B12556" s="8">
        <v>41198</v>
      </c>
      <c r="C12556" s="9">
        <v>21</v>
      </c>
      <c r="D12556" s="10">
        <v>70053</v>
      </c>
    </row>
    <row r="12557" spans="1:4" x14ac:dyDescent="0.35">
      <c r="A12557" s="7" t="s">
        <v>1307</v>
      </c>
      <c r="B12557" s="8">
        <v>41198</v>
      </c>
      <c r="C12557" s="9">
        <v>0.01</v>
      </c>
      <c r="D12557" s="10">
        <v>10039</v>
      </c>
    </row>
    <row r="12558" spans="1:4" x14ac:dyDescent="0.35">
      <c r="A12558" s="7" t="s">
        <v>1307</v>
      </c>
      <c r="B12558" s="8">
        <v>41247</v>
      </c>
      <c r="C12558" s="9">
        <v>33.700000000000003</v>
      </c>
      <c r="D12558" s="10">
        <v>70033</v>
      </c>
    </row>
    <row r="12559" spans="1:4" x14ac:dyDescent="0.35">
      <c r="A12559" s="7" t="s">
        <v>1307</v>
      </c>
      <c r="B12559" s="8">
        <v>41250</v>
      </c>
      <c r="C12559" s="9">
        <v>19.45</v>
      </c>
      <c r="D12559" s="10">
        <v>30018</v>
      </c>
    </row>
    <row r="12560" spans="1:4" x14ac:dyDescent="0.35">
      <c r="A12560" s="7" t="s">
        <v>1307</v>
      </c>
      <c r="B12560" s="8">
        <v>41251</v>
      </c>
      <c r="C12560" s="9">
        <v>9.9499999999999993</v>
      </c>
      <c r="D12560" s="10">
        <v>80008</v>
      </c>
    </row>
    <row r="12561" spans="1:4" x14ac:dyDescent="0.35">
      <c r="A12561" s="7" t="s">
        <v>1307</v>
      </c>
      <c r="B12561" s="8">
        <v>41467</v>
      </c>
      <c r="C12561" s="9">
        <v>63.7</v>
      </c>
      <c r="D12561" s="10">
        <v>70039</v>
      </c>
    </row>
    <row r="12562" spans="1:4" x14ac:dyDescent="0.35">
      <c r="A12562" s="7" t="s">
        <v>1308</v>
      </c>
      <c r="B12562" s="8">
        <v>41198</v>
      </c>
      <c r="C12562" s="9">
        <v>0</v>
      </c>
      <c r="D12562" s="10">
        <v>80141</v>
      </c>
    </row>
    <row r="12563" spans="1:4" x14ac:dyDescent="0.35">
      <c r="A12563" s="7" t="s">
        <v>1309</v>
      </c>
      <c r="B12563" s="8">
        <v>41209</v>
      </c>
      <c r="C12563" s="9">
        <v>36.450000000000003</v>
      </c>
      <c r="D12563" s="10">
        <v>50258</v>
      </c>
    </row>
    <row r="12564" spans="1:4" x14ac:dyDescent="0.35">
      <c r="A12564" s="7" t="s">
        <v>1309</v>
      </c>
      <c r="B12564" s="8">
        <v>41199</v>
      </c>
      <c r="C12564" s="9">
        <v>120.25</v>
      </c>
      <c r="D12564" s="10">
        <v>80001</v>
      </c>
    </row>
    <row r="12565" spans="1:4" x14ac:dyDescent="0.35">
      <c r="A12565" s="7" t="s">
        <v>1310</v>
      </c>
      <c r="B12565" s="8">
        <v>41199</v>
      </c>
      <c r="C12565" s="9">
        <v>11.95</v>
      </c>
      <c r="D12565" s="10">
        <v>80017</v>
      </c>
    </row>
    <row r="12566" spans="1:4" x14ac:dyDescent="0.35">
      <c r="A12566" s="7" t="s">
        <v>1311</v>
      </c>
      <c r="B12566" s="8">
        <v>41199</v>
      </c>
      <c r="C12566" s="9">
        <v>23.15</v>
      </c>
      <c r="D12566" s="10">
        <v>80018</v>
      </c>
    </row>
    <row r="12567" spans="1:4" x14ac:dyDescent="0.35">
      <c r="A12567" s="7" t="s">
        <v>1312</v>
      </c>
      <c r="B12567" s="8">
        <v>41199</v>
      </c>
      <c r="C12567" s="9">
        <v>12.65</v>
      </c>
      <c r="D12567" s="10">
        <v>80019</v>
      </c>
    </row>
    <row r="12568" spans="1:4" x14ac:dyDescent="0.35">
      <c r="A12568" s="7" t="s">
        <v>1313</v>
      </c>
      <c r="B12568" s="8">
        <v>41216</v>
      </c>
      <c r="C12568" s="9">
        <v>51.45</v>
      </c>
      <c r="D12568" s="10">
        <v>80033</v>
      </c>
    </row>
    <row r="12569" spans="1:4" x14ac:dyDescent="0.35">
      <c r="A12569" s="7" t="s">
        <v>1313</v>
      </c>
      <c r="B12569" s="8">
        <v>41226</v>
      </c>
      <c r="C12569" s="9">
        <v>8.75</v>
      </c>
      <c r="D12569" s="10">
        <v>70031</v>
      </c>
    </row>
    <row r="12570" spans="1:4" x14ac:dyDescent="0.35">
      <c r="A12570" s="7" t="s">
        <v>1313</v>
      </c>
      <c r="B12570" s="8">
        <v>41236</v>
      </c>
      <c r="C12570" s="9">
        <v>68.650000000000006</v>
      </c>
      <c r="D12570" s="10">
        <v>70061</v>
      </c>
    </row>
    <row r="12571" spans="1:4" x14ac:dyDescent="0.35">
      <c r="A12571" s="7" t="s">
        <v>1313</v>
      </c>
      <c r="B12571" s="8">
        <v>41201</v>
      </c>
      <c r="C12571" s="9">
        <v>7</v>
      </c>
      <c r="D12571" s="10">
        <v>70063</v>
      </c>
    </row>
    <row r="12572" spans="1:4" x14ac:dyDescent="0.35">
      <c r="A12572" s="7" t="s">
        <v>1313</v>
      </c>
      <c r="B12572" s="8">
        <v>41411</v>
      </c>
      <c r="C12572" s="9">
        <v>45.75</v>
      </c>
      <c r="D12572" s="10">
        <v>20007</v>
      </c>
    </row>
    <row r="12573" spans="1:4" x14ac:dyDescent="0.35">
      <c r="A12573" s="7" t="s">
        <v>1314</v>
      </c>
      <c r="B12573" s="8">
        <v>41216</v>
      </c>
      <c r="C12573" s="9">
        <v>42.7</v>
      </c>
      <c r="D12573" s="10">
        <v>80032</v>
      </c>
    </row>
    <row r="12574" spans="1:4" x14ac:dyDescent="0.35">
      <c r="A12574" s="7" t="s">
        <v>1314</v>
      </c>
      <c r="B12574" s="8">
        <v>41201</v>
      </c>
      <c r="C12574" s="9">
        <v>14</v>
      </c>
      <c r="D12574" s="10">
        <v>90022</v>
      </c>
    </row>
    <row r="12575" spans="1:4" x14ac:dyDescent="0.35">
      <c r="A12575" s="7" t="s">
        <v>1314</v>
      </c>
      <c r="B12575" s="8">
        <v>41271</v>
      </c>
      <c r="C12575" s="9">
        <v>19.95</v>
      </c>
      <c r="D12575" s="10">
        <v>70060</v>
      </c>
    </row>
    <row r="12576" spans="1:4" x14ac:dyDescent="0.35">
      <c r="A12576" s="7" t="s">
        <v>1314</v>
      </c>
      <c r="B12576" s="8">
        <v>41281</v>
      </c>
      <c r="C12576" s="9">
        <v>16.45</v>
      </c>
      <c r="D12576" s="10">
        <v>30037</v>
      </c>
    </row>
    <row r="12577" spans="1:4" x14ac:dyDescent="0.35">
      <c r="A12577" s="7" t="s">
        <v>1314</v>
      </c>
      <c r="B12577" s="8">
        <v>41298</v>
      </c>
      <c r="C12577" s="9">
        <v>17</v>
      </c>
      <c r="D12577" s="10">
        <v>70025</v>
      </c>
    </row>
    <row r="12578" spans="1:4" x14ac:dyDescent="0.35">
      <c r="A12578" s="7" t="s">
        <v>1315</v>
      </c>
      <c r="B12578" s="8">
        <v>41201</v>
      </c>
      <c r="C12578" s="9">
        <v>40.9</v>
      </c>
      <c r="D12578" s="10">
        <v>80079</v>
      </c>
    </row>
    <row r="12579" spans="1:4" x14ac:dyDescent="0.35">
      <c r="A12579" s="7" t="s">
        <v>1316</v>
      </c>
      <c r="B12579" s="8">
        <v>41211</v>
      </c>
      <c r="C12579" s="9">
        <v>42.2</v>
      </c>
      <c r="D12579" s="10">
        <v>20018</v>
      </c>
    </row>
    <row r="12580" spans="1:4" x14ac:dyDescent="0.35">
      <c r="A12580" s="7" t="s">
        <v>1316</v>
      </c>
      <c r="B12580" s="8">
        <v>41201</v>
      </c>
      <c r="C12580" s="9">
        <v>23.75</v>
      </c>
      <c r="D12580" s="10">
        <v>70071</v>
      </c>
    </row>
    <row r="12581" spans="1:4" x14ac:dyDescent="0.35">
      <c r="A12581" s="7" t="s">
        <v>1316</v>
      </c>
      <c r="B12581" s="8">
        <v>41250</v>
      </c>
      <c r="C12581" s="9">
        <v>30.95</v>
      </c>
      <c r="D12581" s="10">
        <v>80049</v>
      </c>
    </row>
    <row r="12582" spans="1:4" x14ac:dyDescent="0.35">
      <c r="A12582" s="7" t="s">
        <v>1316</v>
      </c>
      <c r="B12582" s="8">
        <v>41261</v>
      </c>
      <c r="C12582" s="9">
        <v>24.25</v>
      </c>
      <c r="D12582" s="10">
        <v>70035</v>
      </c>
    </row>
    <row r="12583" spans="1:4" x14ac:dyDescent="0.35">
      <c r="A12583" s="7" t="s">
        <v>1316</v>
      </c>
      <c r="B12583" s="8">
        <v>41341</v>
      </c>
      <c r="C12583" s="9">
        <v>14.5</v>
      </c>
      <c r="D12583" s="10">
        <v>70038</v>
      </c>
    </row>
    <row r="12584" spans="1:4" x14ac:dyDescent="0.35">
      <c r="A12584" s="7" t="s">
        <v>1316</v>
      </c>
      <c r="B12584" s="8">
        <v>41380</v>
      </c>
      <c r="C12584" s="9">
        <v>13.5</v>
      </c>
      <c r="D12584" s="10">
        <v>20024</v>
      </c>
    </row>
    <row r="12585" spans="1:4" x14ac:dyDescent="0.35">
      <c r="A12585" s="7" t="s">
        <v>1316</v>
      </c>
      <c r="B12585" s="8">
        <v>41380</v>
      </c>
      <c r="C12585" s="9">
        <v>20.25</v>
      </c>
      <c r="D12585" s="10">
        <v>70030</v>
      </c>
    </row>
    <row r="12586" spans="1:4" x14ac:dyDescent="0.35">
      <c r="A12586" s="7" t="s">
        <v>1316</v>
      </c>
      <c r="B12586" s="8">
        <v>41388</v>
      </c>
      <c r="C12586" s="9">
        <v>9</v>
      </c>
      <c r="D12586" s="10">
        <v>20023</v>
      </c>
    </row>
    <row r="12587" spans="1:4" x14ac:dyDescent="0.35">
      <c r="A12587" s="7" t="s">
        <v>1316</v>
      </c>
      <c r="B12587" s="8">
        <v>41520</v>
      </c>
      <c r="C12587" s="9">
        <v>22.95</v>
      </c>
      <c r="D12587" s="10">
        <v>10044</v>
      </c>
    </row>
    <row r="12588" spans="1:4" x14ac:dyDescent="0.35">
      <c r="A12588" s="7" t="s">
        <v>1316</v>
      </c>
      <c r="B12588" s="8">
        <v>41544</v>
      </c>
      <c r="C12588" s="9">
        <v>34.200000000000003</v>
      </c>
      <c r="D12588" s="10">
        <v>20027</v>
      </c>
    </row>
    <row r="12589" spans="1:4" x14ac:dyDescent="0.35">
      <c r="A12589" s="7" t="s">
        <v>1316</v>
      </c>
      <c r="B12589" s="8">
        <v>41569</v>
      </c>
      <c r="C12589" s="9">
        <v>22.7</v>
      </c>
      <c r="D12589" s="10">
        <v>70040</v>
      </c>
    </row>
    <row r="12590" spans="1:4" x14ac:dyDescent="0.35">
      <c r="A12590" s="7" t="s">
        <v>1317</v>
      </c>
      <c r="B12590" s="8">
        <v>41202</v>
      </c>
      <c r="C12590" s="9">
        <v>123.65</v>
      </c>
      <c r="D12590" s="10">
        <v>70069</v>
      </c>
    </row>
    <row r="12591" spans="1:4" x14ac:dyDescent="0.35">
      <c r="A12591" s="7" t="s">
        <v>1318</v>
      </c>
      <c r="B12591" s="8">
        <v>41203</v>
      </c>
      <c r="C12591" s="9">
        <v>17.45</v>
      </c>
      <c r="D12591" s="10">
        <v>20001</v>
      </c>
    </row>
    <row r="12592" spans="1:4" x14ac:dyDescent="0.35">
      <c r="A12592" s="7" t="s">
        <v>1319</v>
      </c>
      <c r="B12592" s="8">
        <v>41217</v>
      </c>
      <c r="C12592" s="9">
        <v>8.75</v>
      </c>
      <c r="D12592" s="10">
        <v>30010</v>
      </c>
    </row>
    <row r="12593" spans="1:4" x14ac:dyDescent="0.35">
      <c r="A12593" s="7" t="s">
        <v>1319</v>
      </c>
      <c r="B12593" s="8">
        <v>41244</v>
      </c>
      <c r="C12593" s="9">
        <v>17.45</v>
      </c>
      <c r="D12593" s="10">
        <v>80038</v>
      </c>
    </row>
    <row r="12594" spans="1:4" x14ac:dyDescent="0.35">
      <c r="A12594" s="7" t="s">
        <v>1319</v>
      </c>
      <c r="B12594" s="8">
        <v>41203</v>
      </c>
      <c r="C12594" s="9">
        <v>21.2</v>
      </c>
      <c r="D12594" s="10">
        <v>70018</v>
      </c>
    </row>
    <row r="12595" spans="1:4" x14ac:dyDescent="0.35">
      <c r="A12595" s="7" t="s">
        <v>1319</v>
      </c>
      <c r="B12595" s="8">
        <v>41342</v>
      </c>
      <c r="C12595" s="9">
        <v>35.200000000000003</v>
      </c>
      <c r="D12595" s="10">
        <v>80027</v>
      </c>
    </row>
    <row r="12596" spans="1:4" x14ac:dyDescent="0.35">
      <c r="A12596" s="7" t="s">
        <v>1319</v>
      </c>
      <c r="B12596" s="8">
        <v>41370</v>
      </c>
      <c r="C12596" s="9">
        <v>54.15</v>
      </c>
      <c r="D12596" s="10">
        <v>80085</v>
      </c>
    </row>
    <row r="12597" spans="1:4" x14ac:dyDescent="0.35">
      <c r="A12597" s="7" t="s">
        <v>1320</v>
      </c>
      <c r="B12597" s="8">
        <v>41217</v>
      </c>
      <c r="C12597" s="9">
        <v>11.75</v>
      </c>
      <c r="D12597" s="10">
        <v>30011</v>
      </c>
    </row>
    <row r="12598" spans="1:4" x14ac:dyDescent="0.35">
      <c r="A12598" s="7" t="s">
        <v>1320</v>
      </c>
      <c r="B12598" s="8">
        <v>41244</v>
      </c>
      <c r="C12598" s="9">
        <v>16.45</v>
      </c>
      <c r="D12598" s="10">
        <v>70017</v>
      </c>
    </row>
    <row r="12599" spans="1:4" x14ac:dyDescent="0.35">
      <c r="A12599" s="7" t="s">
        <v>1321</v>
      </c>
      <c r="B12599" s="8">
        <v>41229</v>
      </c>
      <c r="C12599" s="9">
        <v>20.5</v>
      </c>
      <c r="D12599" s="10">
        <v>20052</v>
      </c>
    </row>
    <row r="12600" spans="1:4" x14ac:dyDescent="0.35">
      <c r="A12600" s="7" t="s">
        <v>1321</v>
      </c>
      <c r="B12600" s="8">
        <v>41203</v>
      </c>
      <c r="C12600" s="9">
        <v>6</v>
      </c>
      <c r="D12600" s="10">
        <v>70024</v>
      </c>
    </row>
    <row r="12601" spans="1:4" x14ac:dyDescent="0.35">
      <c r="A12601" s="7" t="s">
        <v>1321</v>
      </c>
      <c r="B12601" s="8">
        <v>41269</v>
      </c>
      <c r="C12601" s="9">
        <v>13.25</v>
      </c>
      <c r="D12601" s="10">
        <v>50152</v>
      </c>
    </row>
    <row r="12602" spans="1:4" x14ac:dyDescent="0.35">
      <c r="A12602" s="7" t="s">
        <v>1321</v>
      </c>
      <c r="B12602" s="8">
        <v>41265</v>
      </c>
      <c r="C12602" s="9">
        <v>41.15</v>
      </c>
      <c r="D12602" s="10">
        <v>70032</v>
      </c>
    </row>
    <row r="12603" spans="1:4" x14ac:dyDescent="0.35">
      <c r="A12603" s="7" t="s">
        <v>1321</v>
      </c>
      <c r="B12603" s="8">
        <v>41273</v>
      </c>
      <c r="C12603" s="9">
        <v>29.45</v>
      </c>
      <c r="D12603" s="10">
        <v>10006</v>
      </c>
    </row>
    <row r="12604" spans="1:4" x14ac:dyDescent="0.35">
      <c r="A12604" s="7" t="s">
        <v>1321</v>
      </c>
      <c r="B12604" s="8">
        <v>41299</v>
      </c>
      <c r="C12604" s="9">
        <v>12</v>
      </c>
      <c r="D12604" s="10">
        <v>50202</v>
      </c>
    </row>
    <row r="12605" spans="1:4" x14ac:dyDescent="0.35">
      <c r="A12605" s="7" t="s">
        <v>1321</v>
      </c>
      <c r="B12605" s="8">
        <v>41343</v>
      </c>
      <c r="C12605" s="9">
        <v>81.45</v>
      </c>
      <c r="D12605" s="10">
        <v>20025</v>
      </c>
    </row>
    <row r="12606" spans="1:4" x14ac:dyDescent="0.35">
      <c r="A12606" s="7" t="s">
        <v>1321</v>
      </c>
      <c r="B12606" s="8">
        <v>41349</v>
      </c>
      <c r="C12606" s="9">
        <v>38.25</v>
      </c>
      <c r="D12606" s="10">
        <v>70011</v>
      </c>
    </row>
    <row r="12607" spans="1:4" x14ac:dyDescent="0.35">
      <c r="A12607" s="7" t="s">
        <v>1321</v>
      </c>
      <c r="B12607" s="8">
        <v>41404</v>
      </c>
      <c r="C12607" s="9">
        <v>29</v>
      </c>
      <c r="D12607" s="10">
        <v>50276</v>
      </c>
    </row>
    <row r="12608" spans="1:4" x14ac:dyDescent="0.35">
      <c r="A12608" s="7" t="s">
        <v>1321</v>
      </c>
      <c r="B12608" s="8">
        <v>41422</v>
      </c>
      <c r="C12608" s="9">
        <v>35.29</v>
      </c>
      <c r="D12608" s="10">
        <v>10031</v>
      </c>
    </row>
    <row r="12609" spans="1:4" x14ac:dyDescent="0.35">
      <c r="A12609" s="7" t="s">
        <v>1321</v>
      </c>
      <c r="B12609" s="8">
        <v>41425</v>
      </c>
      <c r="C12609" s="9">
        <v>50.04</v>
      </c>
      <c r="D12609" s="10">
        <v>10061</v>
      </c>
    </row>
    <row r="12610" spans="1:4" x14ac:dyDescent="0.35">
      <c r="A12610" s="7" t="s">
        <v>1321</v>
      </c>
      <c r="B12610" s="8">
        <v>41421</v>
      </c>
      <c r="C12610" s="9">
        <v>31</v>
      </c>
      <c r="D12610" s="10">
        <v>20024</v>
      </c>
    </row>
    <row r="12611" spans="1:4" x14ac:dyDescent="0.35">
      <c r="A12611" s="7" t="s">
        <v>1321</v>
      </c>
      <c r="B12611" s="8">
        <v>41432</v>
      </c>
      <c r="C12611" s="9">
        <v>21.5</v>
      </c>
      <c r="D12611" s="10">
        <v>50243</v>
      </c>
    </row>
    <row r="12612" spans="1:4" x14ac:dyDescent="0.35">
      <c r="A12612" s="7" t="s">
        <v>1321</v>
      </c>
      <c r="B12612" s="8">
        <v>41438</v>
      </c>
      <c r="C12612" s="9">
        <v>35.5</v>
      </c>
      <c r="D12612" s="10">
        <v>20075</v>
      </c>
    </row>
    <row r="12613" spans="1:4" x14ac:dyDescent="0.35">
      <c r="A12613" s="7" t="s">
        <v>1321</v>
      </c>
      <c r="B12613" s="8">
        <v>41460</v>
      </c>
      <c r="C12613" s="9">
        <v>27.25</v>
      </c>
      <c r="D12613" s="10">
        <v>70043</v>
      </c>
    </row>
    <row r="12614" spans="1:4" x14ac:dyDescent="0.35">
      <c r="A12614" s="7" t="s">
        <v>1321</v>
      </c>
      <c r="B12614" s="8">
        <v>41474</v>
      </c>
      <c r="C12614" s="9">
        <v>7</v>
      </c>
      <c r="D12614" s="10">
        <v>50214</v>
      </c>
    </row>
    <row r="12615" spans="1:4" x14ac:dyDescent="0.35">
      <c r="A12615" s="7" t="s">
        <v>1321</v>
      </c>
      <c r="B12615" s="8">
        <v>41510</v>
      </c>
      <c r="C12615" s="9">
        <v>16.5</v>
      </c>
      <c r="D12615" s="10">
        <v>50235</v>
      </c>
    </row>
    <row r="12616" spans="1:4" x14ac:dyDescent="0.35">
      <c r="A12616" s="7" t="s">
        <v>1321</v>
      </c>
      <c r="B12616" s="8">
        <v>41515</v>
      </c>
      <c r="C12616" s="9">
        <v>39.5</v>
      </c>
      <c r="D12616" s="10">
        <v>10069</v>
      </c>
    </row>
    <row r="12617" spans="1:4" x14ac:dyDescent="0.35">
      <c r="A12617" s="7" t="s">
        <v>1321</v>
      </c>
      <c r="B12617" s="8">
        <v>41525</v>
      </c>
      <c r="C12617" s="9">
        <v>43.25</v>
      </c>
      <c r="D12617" s="10">
        <v>50051</v>
      </c>
    </row>
    <row r="12618" spans="1:4" x14ac:dyDescent="0.35">
      <c r="A12618" s="7" t="s">
        <v>1321</v>
      </c>
      <c r="B12618" s="8">
        <v>41560</v>
      </c>
      <c r="C12618" s="9">
        <v>18</v>
      </c>
      <c r="D12618" s="10">
        <v>90022</v>
      </c>
    </row>
    <row r="12619" spans="1:4" x14ac:dyDescent="0.35">
      <c r="A12619" s="7" t="s">
        <v>1322</v>
      </c>
      <c r="B12619" s="8">
        <v>41203</v>
      </c>
      <c r="C12619" s="9">
        <v>34.15</v>
      </c>
      <c r="D12619" s="10">
        <v>80007</v>
      </c>
    </row>
    <row r="12620" spans="1:4" x14ac:dyDescent="0.35">
      <c r="A12620" s="7" t="s">
        <v>1322</v>
      </c>
      <c r="B12620" s="8">
        <v>41314</v>
      </c>
      <c r="C12620" s="9">
        <v>38.700000000000003</v>
      </c>
      <c r="D12620" s="10">
        <v>80003</v>
      </c>
    </row>
    <row r="12621" spans="1:4" x14ac:dyDescent="0.35">
      <c r="A12621" s="7" t="s">
        <v>1322</v>
      </c>
      <c r="B12621" s="8">
        <v>41349</v>
      </c>
      <c r="C12621" s="9">
        <v>29.4</v>
      </c>
      <c r="D12621" s="10">
        <v>30009</v>
      </c>
    </row>
    <row r="12622" spans="1:4" x14ac:dyDescent="0.35">
      <c r="A12622" s="7" t="s">
        <v>1322</v>
      </c>
      <c r="B12622" s="8">
        <v>41420</v>
      </c>
      <c r="C12622" s="9">
        <v>37.200000000000003</v>
      </c>
      <c r="D12622" s="10">
        <v>80009</v>
      </c>
    </row>
    <row r="12623" spans="1:4" x14ac:dyDescent="0.35">
      <c r="A12623" s="7" t="s">
        <v>1322</v>
      </c>
      <c r="B12623" s="8">
        <v>41516</v>
      </c>
      <c r="C12623" s="9">
        <v>41.2</v>
      </c>
      <c r="D12623" s="10">
        <v>80107</v>
      </c>
    </row>
    <row r="12624" spans="1:4" x14ac:dyDescent="0.35">
      <c r="A12624" s="7" t="s">
        <v>1323</v>
      </c>
      <c r="B12624" s="8">
        <v>41230</v>
      </c>
      <c r="C12624" s="9">
        <v>38.65</v>
      </c>
      <c r="D12624" s="10">
        <v>30004</v>
      </c>
    </row>
    <row r="12625" spans="1:4" x14ac:dyDescent="0.35">
      <c r="A12625" s="7" t="s">
        <v>1324</v>
      </c>
      <c r="B12625" s="8">
        <v>41202</v>
      </c>
      <c r="C12625" s="9">
        <v>40.65</v>
      </c>
      <c r="D12625" s="10">
        <v>80061</v>
      </c>
    </row>
    <row r="12626" spans="1:4" x14ac:dyDescent="0.35">
      <c r="A12626" s="7" t="s">
        <v>1324</v>
      </c>
      <c r="B12626" s="8">
        <v>41201</v>
      </c>
      <c r="C12626" s="9">
        <v>257.02999999999997</v>
      </c>
      <c r="D12626" s="10">
        <v>70118</v>
      </c>
    </row>
    <row r="12627" spans="1:4" x14ac:dyDescent="0.35">
      <c r="A12627" s="7" t="s">
        <v>1325</v>
      </c>
      <c r="B12627" s="8">
        <v>41201</v>
      </c>
      <c r="C12627" s="9">
        <v>50.85</v>
      </c>
      <c r="D12627" s="10">
        <v>80220</v>
      </c>
    </row>
    <row r="12628" spans="1:4" x14ac:dyDescent="0.35">
      <c r="A12628" s="7" t="s">
        <v>1326</v>
      </c>
      <c r="B12628" s="8">
        <v>41202</v>
      </c>
      <c r="C12628" s="9">
        <v>25.2</v>
      </c>
      <c r="D12628" s="10">
        <v>80004</v>
      </c>
    </row>
    <row r="12629" spans="1:4" x14ac:dyDescent="0.35">
      <c r="A12629" s="7" t="s">
        <v>1327</v>
      </c>
      <c r="B12629" s="8">
        <v>41202</v>
      </c>
      <c r="C12629" s="9">
        <v>57.45</v>
      </c>
      <c r="D12629" s="10">
        <v>70002</v>
      </c>
    </row>
    <row r="12630" spans="1:4" x14ac:dyDescent="0.35">
      <c r="A12630" s="7" t="s">
        <v>1328</v>
      </c>
      <c r="B12630" s="8">
        <v>41216</v>
      </c>
      <c r="C12630" s="9">
        <v>56.2</v>
      </c>
      <c r="D12630" s="10">
        <v>20001</v>
      </c>
    </row>
    <row r="12631" spans="1:4" x14ac:dyDescent="0.35">
      <c r="A12631" s="7" t="s">
        <v>1328</v>
      </c>
      <c r="B12631" s="8">
        <v>41244</v>
      </c>
      <c r="C12631" s="9">
        <v>40.799999999999997</v>
      </c>
      <c r="D12631" s="10">
        <v>80004</v>
      </c>
    </row>
    <row r="12632" spans="1:4" x14ac:dyDescent="0.35">
      <c r="A12632" s="7" t="s">
        <v>1328</v>
      </c>
      <c r="B12632" s="8">
        <v>41244</v>
      </c>
      <c r="C12632" s="9">
        <v>31.9</v>
      </c>
      <c r="D12632" s="10">
        <v>80004</v>
      </c>
    </row>
    <row r="12633" spans="1:4" x14ac:dyDescent="0.35">
      <c r="A12633" s="7" t="s">
        <v>1328</v>
      </c>
      <c r="B12633" s="8">
        <v>41202</v>
      </c>
      <c r="C12633" s="9">
        <v>18.149999999999999</v>
      </c>
      <c r="D12633" s="10">
        <v>70012</v>
      </c>
    </row>
    <row r="12634" spans="1:4" x14ac:dyDescent="0.35">
      <c r="A12634" s="7" t="s">
        <v>1328</v>
      </c>
      <c r="B12634" s="8">
        <v>41261</v>
      </c>
      <c r="C12634" s="9">
        <v>11</v>
      </c>
      <c r="D12634" s="10">
        <v>20006</v>
      </c>
    </row>
    <row r="12635" spans="1:4" x14ac:dyDescent="0.35">
      <c r="A12635" s="7" t="s">
        <v>1328</v>
      </c>
      <c r="B12635" s="8">
        <v>41272</v>
      </c>
      <c r="C12635" s="9">
        <v>40.799999999999997</v>
      </c>
      <c r="D12635" s="10">
        <v>80004</v>
      </c>
    </row>
    <row r="12636" spans="1:4" x14ac:dyDescent="0.35">
      <c r="A12636" s="7" t="s">
        <v>1328</v>
      </c>
      <c r="B12636" s="8">
        <v>41272</v>
      </c>
      <c r="C12636" s="9">
        <v>31.9</v>
      </c>
      <c r="D12636" s="10">
        <v>80004</v>
      </c>
    </row>
    <row r="12637" spans="1:4" x14ac:dyDescent="0.35">
      <c r="A12637" s="7" t="s">
        <v>1328</v>
      </c>
      <c r="B12637" s="8">
        <v>41286</v>
      </c>
      <c r="C12637" s="9">
        <v>41.8</v>
      </c>
      <c r="D12637" s="10">
        <v>80003</v>
      </c>
    </row>
    <row r="12638" spans="1:4" x14ac:dyDescent="0.35">
      <c r="A12638" s="7" t="s">
        <v>1328</v>
      </c>
      <c r="B12638" s="8">
        <v>41314</v>
      </c>
      <c r="C12638" s="9">
        <v>43.25</v>
      </c>
      <c r="D12638" s="10">
        <v>10005</v>
      </c>
    </row>
    <row r="12639" spans="1:4" x14ac:dyDescent="0.35">
      <c r="A12639" s="7" t="s">
        <v>1328</v>
      </c>
      <c r="B12639" s="8">
        <v>41314</v>
      </c>
      <c r="C12639" s="9">
        <v>37.049999999999997</v>
      </c>
      <c r="D12639" s="10">
        <v>10005</v>
      </c>
    </row>
    <row r="12640" spans="1:4" x14ac:dyDescent="0.35">
      <c r="A12640" s="7" t="s">
        <v>1328</v>
      </c>
      <c r="B12640" s="8">
        <v>41335</v>
      </c>
      <c r="C12640" s="9">
        <v>38.299999999999997</v>
      </c>
      <c r="D12640" s="10">
        <v>80007</v>
      </c>
    </row>
    <row r="12641" spans="1:4" x14ac:dyDescent="0.35">
      <c r="A12641" s="7" t="s">
        <v>1328</v>
      </c>
      <c r="B12641" s="8">
        <v>41356</v>
      </c>
      <c r="C12641" s="9">
        <v>41.35</v>
      </c>
      <c r="D12641" s="10">
        <v>10014</v>
      </c>
    </row>
    <row r="12642" spans="1:4" x14ac:dyDescent="0.35">
      <c r="A12642" s="7" t="s">
        <v>1328</v>
      </c>
      <c r="B12642" s="8">
        <v>41370</v>
      </c>
      <c r="C12642" s="9">
        <v>49.25</v>
      </c>
      <c r="D12642" s="10">
        <v>70006</v>
      </c>
    </row>
    <row r="12643" spans="1:4" x14ac:dyDescent="0.35">
      <c r="A12643" s="7" t="s">
        <v>1328</v>
      </c>
      <c r="B12643" s="8">
        <v>41377</v>
      </c>
      <c r="C12643" s="9">
        <v>33.65</v>
      </c>
      <c r="D12643" s="10">
        <v>90002</v>
      </c>
    </row>
    <row r="12644" spans="1:4" x14ac:dyDescent="0.35">
      <c r="A12644" s="7" t="s">
        <v>1328</v>
      </c>
      <c r="B12644" s="8">
        <v>41377</v>
      </c>
      <c r="C12644" s="9">
        <v>31.9</v>
      </c>
      <c r="D12644" s="10">
        <v>90002</v>
      </c>
    </row>
    <row r="12645" spans="1:4" x14ac:dyDescent="0.35">
      <c r="A12645" s="7" t="s">
        <v>1328</v>
      </c>
      <c r="B12645" s="8">
        <v>41377</v>
      </c>
      <c r="C12645" s="9">
        <v>29.4</v>
      </c>
      <c r="D12645" s="10">
        <v>90002</v>
      </c>
    </row>
    <row r="12646" spans="1:4" x14ac:dyDescent="0.35">
      <c r="A12646" s="7" t="s">
        <v>1328</v>
      </c>
      <c r="B12646" s="8">
        <v>41377</v>
      </c>
      <c r="C12646" s="9">
        <v>41.9</v>
      </c>
      <c r="D12646" s="10">
        <v>90002</v>
      </c>
    </row>
    <row r="12647" spans="1:4" x14ac:dyDescent="0.35">
      <c r="A12647" s="7" t="s">
        <v>1328</v>
      </c>
      <c r="B12647" s="8">
        <v>41377</v>
      </c>
      <c r="C12647" s="9">
        <v>36.1</v>
      </c>
      <c r="D12647" s="10">
        <v>90002</v>
      </c>
    </row>
    <row r="12648" spans="1:4" x14ac:dyDescent="0.35">
      <c r="A12648" s="7" t="s">
        <v>1328</v>
      </c>
      <c r="B12648" s="8">
        <v>41390</v>
      </c>
      <c r="C12648" s="9">
        <v>11.5</v>
      </c>
      <c r="D12648" s="10">
        <v>80029</v>
      </c>
    </row>
    <row r="12649" spans="1:4" x14ac:dyDescent="0.35">
      <c r="A12649" s="7" t="s">
        <v>1328</v>
      </c>
      <c r="B12649" s="8">
        <v>41391</v>
      </c>
      <c r="C12649" s="9">
        <v>33.950000000000003</v>
      </c>
      <c r="D12649" s="10">
        <v>10006</v>
      </c>
    </row>
    <row r="12650" spans="1:4" x14ac:dyDescent="0.35">
      <c r="A12650" s="7" t="s">
        <v>1328</v>
      </c>
      <c r="B12650" s="8">
        <v>41412</v>
      </c>
      <c r="C12650" s="9">
        <v>32.4</v>
      </c>
      <c r="D12650" s="10">
        <v>80008</v>
      </c>
    </row>
    <row r="12651" spans="1:4" x14ac:dyDescent="0.35">
      <c r="A12651" s="7" t="s">
        <v>1328</v>
      </c>
      <c r="B12651" s="8">
        <v>41440</v>
      </c>
      <c r="C12651" s="9">
        <v>35.4</v>
      </c>
      <c r="D12651" s="10">
        <v>70002</v>
      </c>
    </row>
    <row r="12652" spans="1:4" x14ac:dyDescent="0.35">
      <c r="A12652" s="7" t="s">
        <v>1328</v>
      </c>
      <c r="B12652" s="8">
        <v>41454</v>
      </c>
      <c r="C12652" s="9">
        <v>49.25</v>
      </c>
      <c r="D12652" s="10">
        <v>80006</v>
      </c>
    </row>
    <row r="12653" spans="1:4" x14ac:dyDescent="0.35">
      <c r="A12653" s="7" t="s">
        <v>1328</v>
      </c>
      <c r="B12653" s="8">
        <v>41468</v>
      </c>
      <c r="C12653" s="9">
        <v>43.3</v>
      </c>
      <c r="D12653" s="10">
        <v>90001</v>
      </c>
    </row>
    <row r="12654" spans="1:4" x14ac:dyDescent="0.35">
      <c r="A12654" s="7" t="s">
        <v>1328</v>
      </c>
      <c r="B12654" s="8">
        <v>41482</v>
      </c>
      <c r="C12654" s="9">
        <v>33.65</v>
      </c>
      <c r="D12654" s="10">
        <v>90002</v>
      </c>
    </row>
    <row r="12655" spans="1:4" x14ac:dyDescent="0.35">
      <c r="A12655" s="7" t="s">
        <v>1328</v>
      </c>
      <c r="B12655" s="8">
        <v>41482</v>
      </c>
      <c r="C12655" s="9">
        <v>31.9</v>
      </c>
      <c r="D12655" s="10">
        <v>90002</v>
      </c>
    </row>
    <row r="12656" spans="1:4" x14ac:dyDescent="0.35">
      <c r="A12656" s="7" t="s">
        <v>1328</v>
      </c>
      <c r="B12656" s="8">
        <v>41482</v>
      </c>
      <c r="C12656" s="9">
        <v>29.4</v>
      </c>
      <c r="D12656" s="10">
        <v>90002</v>
      </c>
    </row>
    <row r="12657" spans="1:4" x14ac:dyDescent="0.35">
      <c r="A12657" s="7" t="s">
        <v>1328</v>
      </c>
      <c r="B12657" s="8">
        <v>41482</v>
      </c>
      <c r="C12657" s="9">
        <v>41.9</v>
      </c>
      <c r="D12657" s="10">
        <v>90002</v>
      </c>
    </row>
    <row r="12658" spans="1:4" x14ac:dyDescent="0.35">
      <c r="A12658" s="7" t="s">
        <v>1328</v>
      </c>
      <c r="B12658" s="8">
        <v>41482</v>
      </c>
      <c r="C12658" s="9">
        <v>36.1</v>
      </c>
      <c r="D12658" s="10">
        <v>90002</v>
      </c>
    </row>
    <row r="12659" spans="1:4" x14ac:dyDescent="0.35">
      <c r="A12659" s="7" t="s">
        <v>1328</v>
      </c>
      <c r="B12659" s="8">
        <v>41496</v>
      </c>
      <c r="C12659" s="9">
        <v>33.65</v>
      </c>
      <c r="D12659" s="10">
        <v>90002</v>
      </c>
    </row>
    <row r="12660" spans="1:4" x14ac:dyDescent="0.35">
      <c r="A12660" s="7" t="s">
        <v>1328</v>
      </c>
      <c r="B12660" s="8">
        <v>41496</v>
      </c>
      <c r="C12660" s="9">
        <v>31.9</v>
      </c>
      <c r="D12660" s="10">
        <v>90002</v>
      </c>
    </row>
    <row r="12661" spans="1:4" x14ac:dyDescent="0.35">
      <c r="A12661" s="7" t="s">
        <v>1328</v>
      </c>
      <c r="B12661" s="8">
        <v>41496</v>
      </c>
      <c r="C12661" s="9">
        <v>29.4</v>
      </c>
      <c r="D12661" s="10">
        <v>90002</v>
      </c>
    </row>
    <row r="12662" spans="1:4" x14ac:dyDescent="0.35">
      <c r="A12662" s="7" t="s">
        <v>1328</v>
      </c>
      <c r="B12662" s="8">
        <v>41496</v>
      </c>
      <c r="C12662" s="9">
        <v>41.9</v>
      </c>
      <c r="D12662" s="10">
        <v>90002</v>
      </c>
    </row>
    <row r="12663" spans="1:4" x14ac:dyDescent="0.35">
      <c r="A12663" s="7" t="s">
        <v>1328</v>
      </c>
      <c r="B12663" s="8">
        <v>41496</v>
      </c>
      <c r="C12663" s="9">
        <v>36.1</v>
      </c>
      <c r="D12663" s="10">
        <v>90002</v>
      </c>
    </row>
    <row r="12664" spans="1:4" x14ac:dyDescent="0.35">
      <c r="A12664" s="7" t="s">
        <v>1328</v>
      </c>
      <c r="B12664" s="8">
        <v>41524</v>
      </c>
      <c r="C12664" s="9">
        <v>43.25</v>
      </c>
      <c r="D12664" s="10">
        <v>10005</v>
      </c>
    </row>
    <row r="12665" spans="1:4" x14ac:dyDescent="0.35">
      <c r="A12665" s="7" t="s">
        <v>1328</v>
      </c>
      <c r="B12665" s="8">
        <v>41524</v>
      </c>
      <c r="C12665" s="9">
        <v>37.049999999999997</v>
      </c>
      <c r="D12665" s="10">
        <v>10005</v>
      </c>
    </row>
    <row r="12666" spans="1:4" x14ac:dyDescent="0.35">
      <c r="A12666" s="7" t="s">
        <v>1328</v>
      </c>
      <c r="B12666" s="8">
        <v>41538</v>
      </c>
      <c r="C12666" s="9">
        <v>34.35</v>
      </c>
      <c r="D12666" s="10">
        <v>70007</v>
      </c>
    </row>
    <row r="12667" spans="1:4" x14ac:dyDescent="0.35">
      <c r="A12667" s="7" t="s">
        <v>1328</v>
      </c>
      <c r="B12667" s="8">
        <v>41552</v>
      </c>
      <c r="C12667" s="9">
        <v>33.65</v>
      </c>
      <c r="D12667" s="10">
        <v>90002</v>
      </c>
    </row>
    <row r="12668" spans="1:4" x14ac:dyDescent="0.35">
      <c r="A12668" s="7" t="s">
        <v>1328</v>
      </c>
      <c r="B12668" s="8">
        <v>41552</v>
      </c>
      <c r="C12668" s="9">
        <v>31.9</v>
      </c>
      <c r="D12668" s="10">
        <v>90002</v>
      </c>
    </row>
    <row r="12669" spans="1:4" x14ac:dyDescent="0.35">
      <c r="A12669" s="7" t="s">
        <v>1328</v>
      </c>
      <c r="B12669" s="8">
        <v>41552</v>
      </c>
      <c r="C12669" s="9">
        <v>29.4</v>
      </c>
      <c r="D12669" s="10">
        <v>90002</v>
      </c>
    </row>
    <row r="12670" spans="1:4" x14ac:dyDescent="0.35">
      <c r="A12670" s="7" t="s">
        <v>1328</v>
      </c>
      <c r="B12670" s="8">
        <v>41552</v>
      </c>
      <c r="C12670" s="9">
        <v>41.9</v>
      </c>
      <c r="D12670" s="10">
        <v>90002</v>
      </c>
    </row>
    <row r="12671" spans="1:4" x14ac:dyDescent="0.35">
      <c r="A12671" s="7" t="s">
        <v>1328</v>
      </c>
      <c r="B12671" s="8">
        <v>41552</v>
      </c>
      <c r="C12671" s="9">
        <v>36.1</v>
      </c>
      <c r="D12671" s="10">
        <v>90002</v>
      </c>
    </row>
    <row r="12672" spans="1:4" x14ac:dyDescent="0.35">
      <c r="A12672" s="7" t="s">
        <v>1328</v>
      </c>
      <c r="B12672" s="8">
        <v>41566</v>
      </c>
      <c r="C12672" s="9">
        <v>31.4</v>
      </c>
      <c r="D12672" s="10">
        <v>80015</v>
      </c>
    </row>
    <row r="12673" spans="1:4" x14ac:dyDescent="0.35">
      <c r="A12673" s="7" t="s">
        <v>1328</v>
      </c>
      <c r="B12673" s="8">
        <v>41580</v>
      </c>
      <c r="C12673" s="9">
        <v>33.65</v>
      </c>
      <c r="D12673" s="10">
        <v>90002</v>
      </c>
    </row>
    <row r="12674" spans="1:4" x14ac:dyDescent="0.35">
      <c r="A12674" s="7" t="s">
        <v>1328</v>
      </c>
      <c r="B12674" s="8">
        <v>41580</v>
      </c>
      <c r="C12674" s="9">
        <v>31.9</v>
      </c>
      <c r="D12674" s="10">
        <v>90002</v>
      </c>
    </row>
    <row r="12675" spans="1:4" x14ac:dyDescent="0.35">
      <c r="A12675" s="7" t="s">
        <v>1328</v>
      </c>
      <c r="B12675" s="8">
        <v>41580</v>
      </c>
      <c r="C12675" s="9">
        <v>29.4</v>
      </c>
      <c r="D12675" s="10">
        <v>90002</v>
      </c>
    </row>
    <row r="12676" spans="1:4" x14ac:dyDescent="0.35">
      <c r="A12676" s="7" t="s">
        <v>1328</v>
      </c>
      <c r="B12676" s="8">
        <v>41580</v>
      </c>
      <c r="C12676" s="9">
        <v>41.9</v>
      </c>
      <c r="D12676" s="10">
        <v>90002</v>
      </c>
    </row>
    <row r="12677" spans="1:4" x14ac:dyDescent="0.35">
      <c r="A12677" s="7" t="s">
        <v>1328</v>
      </c>
      <c r="B12677" s="8">
        <v>41580</v>
      </c>
      <c r="C12677" s="9">
        <v>36.1</v>
      </c>
      <c r="D12677" s="10">
        <v>90002</v>
      </c>
    </row>
    <row r="12678" spans="1:4" x14ac:dyDescent="0.35">
      <c r="A12678" s="7" t="s">
        <v>1329</v>
      </c>
      <c r="B12678" s="8">
        <v>41237</v>
      </c>
      <c r="C12678" s="9">
        <v>65.099999999999994</v>
      </c>
      <c r="D12678" s="10">
        <v>70009</v>
      </c>
    </row>
    <row r="12679" spans="1:4" x14ac:dyDescent="0.35">
      <c r="A12679" s="7" t="s">
        <v>1329</v>
      </c>
      <c r="B12679" s="8">
        <v>41202</v>
      </c>
      <c r="C12679" s="9">
        <v>55.6</v>
      </c>
      <c r="D12679" s="10">
        <v>80005</v>
      </c>
    </row>
    <row r="12680" spans="1:4" x14ac:dyDescent="0.35">
      <c r="A12680" s="7" t="s">
        <v>1330</v>
      </c>
      <c r="B12680" s="8">
        <v>41202</v>
      </c>
      <c r="C12680" s="9">
        <v>39.85</v>
      </c>
      <c r="D12680" s="10">
        <v>70025</v>
      </c>
    </row>
    <row r="12681" spans="1:4" x14ac:dyDescent="0.35">
      <c r="A12681" s="7" t="s">
        <v>1330</v>
      </c>
      <c r="B12681" s="8">
        <v>41426</v>
      </c>
      <c r="C12681" s="9">
        <v>86</v>
      </c>
      <c r="D12681" s="10">
        <v>10048</v>
      </c>
    </row>
    <row r="12682" spans="1:4" x14ac:dyDescent="0.35">
      <c r="A12682" s="7" t="s">
        <v>1330</v>
      </c>
      <c r="B12682" s="8">
        <v>41468</v>
      </c>
      <c r="C12682" s="9">
        <v>41.15</v>
      </c>
      <c r="D12682" s="10">
        <v>20036</v>
      </c>
    </row>
    <row r="12683" spans="1:4" x14ac:dyDescent="0.35">
      <c r="A12683" s="7" t="s">
        <v>1331</v>
      </c>
      <c r="B12683" s="8">
        <v>41201</v>
      </c>
      <c r="C12683" s="9">
        <v>61.5</v>
      </c>
      <c r="D12683" s="10">
        <v>80119</v>
      </c>
    </row>
    <row r="12684" spans="1:4" x14ac:dyDescent="0.35">
      <c r="A12684" s="7" t="s">
        <v>1332</v>
      </c>
      <c r="B12684" s="8">
        <v>41202</v>
      </c>
      <c r="C12684" s="9">
        <v>39.5</v>
      </c>
      <c r="D12684" s="10">
        <v>70087</v>
      </c>
    </row>
    <row r="12685" spans="1:4" x14ac:dyDescent="0.35">
      <c r="A12685" s="7" t="s">
        <v>1333</v>
      </c>
      <c r="B12685" s="8">
        <v>41217</v>
      </c>
      <c r="C12685" s="9">
        <v>22</v>
      </c>
      <c r="D12685" s="10">
        <v>50094</v>
      </c>
    </row>
    <row r="12686" spans="1:4" x14ac:dyDescent="0.35">
      <c r="A12686" s="7" t="s">
        <v>1333</v>
      </c>
      <c r="B12686" s="8">
        <v>41217</v>
      </c>
      <c r="C12686" s="9">
        <v>8.5</v>
      </c>
      <c r="D12686" s="10">
        <v>50128</v>
      </c>
    </row>
    <row r="12687" spans="1:4" x14ac:dyDescent="0.35">
      <c r="A12687" s="7" t="s">
        <v>1333</v>
      </c>
      <c r="B12687" s="8">
        <v>41242</v>
      </c>
      <c r="C12687" s="9">
        <v>31.7</v>
      </c>
      <c r="D12687" s="10">
        <v>80115</v>
      </c>
    </row>
    <row r="12688" spans="1:4" x14ac:dyDescent="0.35">
      <c r="A12688" s="7" t="s">
        <v>1333</v>
      </c>
      <c r="B12688" s="8">
        <v>41243</v>
      </c>
      <c r="C12688" s="9">
        <v>7.25</v>
      </c>
      <c r="D12688" s="10">
        <v>50258</v>
      </c>
    </row>
    <row r="12689" spans="1:4" x14ac:dyDescent="0.35">
      <c r="A12689" s="7" t="s">
        <v>1333</v>
      </c>
      <c r="B12689" s="8">
        <v>41224</v>
      </c>
      <c r="C12689" s="9">
        <v>92.65</v>
      </c>
      <c r="D12689" s="10">
        <v>50026</v>
      </c>
    </row>
    <row r="12690" spans="1:4" x14ac:dyDescent="0.35">
      <c r="A12690" s="7" t="s">
        <v>1333</v>
      </c>
      <c r="B12690" s="8">
        <v>41224</v>
      </c>
      <c r="C12690" s="9">
        <v>35</v>
      </c>
      <c r="D12690" s="10">
        <v>50026</v>
      </c>
    </row>
    <row r="12691" spans="1:4" x14ac:dyDescent="0.35">
      <c r="A12691" s="7" t="s">
        <v>1333</v>
      </c>
      <c r="B12691" s="8">
        <v>41225</v>
      </c>
      <c r="C12691" s="9">
        <v>48.25</v>
      </c>
      <c r="D12691" s="10">
        <v>50163</v>
      </c>
    </row>
    <row r="12692" spans="1:4" x14ac:dyDescent="0.35">
      <c r="A12692" s="7" t="s">
        <v>1333</v>
      </c>
      <c r="B12692" s="8">
        <v>41245</v>
      </c>
      <c r="C12692" s="9">
        <v>23</v>
      </c>
      <c r="D12692" s="10">
        <v>50061</v>
      </c>
    </row>
    <row r="12693" spans="1:4" x14ac:dyDescent="0.35">
      <c r="A12693" s="7" t="s">
        <v>1333</v>
      </c>
      <c r="B12693" s="8">
        <v>41229</v>
      </c>
      <c r="C12693" s="9">
        <v>48.25</v>
      </c>
      <c r="D12693" s="10">
        <v>50159</v>
      </c>
    </row>
    <row r="12694" spans="1:4" x14ac:dyDescent="0.35">
      <c r="A12694" s="7" t="s">
        <v>1333</v>
      </c>
      <c r="B12694" s="8">
        <v>41231</v>
      </c>
      <c r="C12694" s="9">
        <v>80.400000000000006</v>
      </c>
      <c r="D12694" s="10">
        <v>20032</v>
      </c>
    </row>
    <row r="12695" spans="1:4" x14ac:dyDescent="0.35">
      <c r="A12695" s="7" t="s">
        <v>1333</v>
      </c>
      <c r="B12695" s="8">
        <v>41233</v>
      </c>
      <c r="C12695" s="9">
        <v>27.7</v>
      </c>
      <c r="D12695" s="10">
        <v>50076</v>
      </c>
    </row>
    <row r="12696" spans="1:4" x14ac:dyDescent="0.35">
      <c r="A12696" s="7" t="s">
        <v>1333</v>
      </c>
      <c r="B12696" s="8">
        <v>41246</v>
      </c>
      <c r="C12696" s="9">
        <v>95.15</v>
      </c>
      <c r="D12696" s="10">
        <v>70026</v>
      </c>
    </row>
    <row r="12697" spans="1:4" x14ac:dyDescent="0.35">
      <c r="A12697" s="7" t="s">
        <v>1333</v>
      </c>
      <c r="B12697" s="8">
        <v>41202</v>
      </c>
      <c r="C12697" s="9">
        <v>105.95</v>
      </c>
      <c r="D12697" s="10">
        <v>50114</v>
      </c>
    </row>
    <row r="12698" spans="1:4" x14ac:dyDescent="0.35">
      <c r="A12698" s="7" t="s">
        <v>1333</v>
      </c>
      <c r="B12698" s="8">
        <v>41203</v>
      </c>
      <c r="C12698" s="9">
        <v>10.5</v>
      </c>
      <c r="D12698" s="10">
        <v>50158</v>
      </c>
    </row>
    <row r="12699" spans="1:4" x14ac:dyDescent="0.35">
      <c r="A12699" s="7" t="s">
        <v>1333</v>
      </c>
      <c r="B12699" s="8">
        <v>41251</v>
      </c>
      <c r="C12699" s="9">
        <v>8.5</v>
      </c>
      <c r="D12699" s="10">
        <v>50087</v>
      </c>
    </row>
    <row r="12700" spans="1:4" x14ac:dyDescent="0.35">
      <c r="A12700" s="7" t="s">
        <v>1333</v>
      </c>
      <c r="B12700" s="8">
        <v>41252</v>
      </c>
      <c r="C12700" s="9">
        <v>92.65</v>
      </c>
      <c r="D12700" s="10">
        <v>50026</v>
      </c>
    </row>
    <row r="12701" spans="1:4" x14ac:dyDescent="0.35">
      <c r="A12701" s="7" t="s">
        <v>1333</v>
      </c>
      <c r="B12701" s="8">
        <v>41252</v>
      </c>
      <c r="C12701" s="9">
        <v>35</v>
      </c>
      <c r="D12701" s="10">
        <v>50026</v>
      </c>
    </row>
    <row r="12702" spans="1:4" x14ac:dyDescent="0.35">
      <c r="A12702" s="7" t="s">
        <v>1333</v>
      </c>
      <c r="B12702" s="8">
        <v>41258</v>
      </c>
      <c r="C12702" s="9">
        <v>41.7</v>
      </c>
      <c r="D12702" s="10">
        <v>50022</v>
      </c>
    </row>
    <row r="12703" spans="1:4" x14ac:dyDescent="0.35">
      <c r="A12703" s="7" t="s">
        <v>1333</v>
      </c>
      <c r="B12703" s="8">
        <v>41258</v>
      </c>
      <c r="C12703" s="9">
        <v>101.1</v>
      </c>
      <c r="D12703" s="10">
        <v>50022</v>
      </c>
    </row>
    <row r="12704" spans="1:4" x14ac:dyDescent="0.35">
      <c r="A12704" s="7" t="s">
        <v>1333</v>
      </c>
      <c r="B12704" s="8">
        <v>41264</v>
      </c>
      <c r="C12704" s="9">
        <v>44.25</v>
      </c>
      <c r="D12704" s="10">
        <v>50142</v>
      </c>
    </row>
    <row r="12705" spans="1:4" x14ac:dyDescent="0.35">
      <c r="A12705" s="7" t="s">
        <v>1333</v>
      </c>
      <c r="B12705" s="8">
        <v>41267</v>
      </c>
      <c r="C12705" s="9">
        <v>45.45</v>
      </c>
      <c r="D12705" s="10">
        <v>60022</v>
      </c>
    </row>
    <row r="12706" spans="1:4" x14ac:dyDescent="0.35">
      <c r="A12706" s="7" t="s">
        <v>1333</v>
      </c>
      <c r="B12706" s="8">
        <v>41285</v>
      </c>
      <c r="C12706" s="9">
        <v>7.25</v>
      </c>
      <c r="D12706" s="10">
        <v>70046</v>
      </c>
    </row>
    <row r="12707" spans="1:4" x14ac:dyDescent="0.35">
      <c r="A12707" s="7" t="s">
        <v>1333</v>
      </c>
      <c r="B12707" s="8">
        <v>41282</v>
      </c>
      <c r="C12707" s="9">
        <v>27.2</v>
      </c>
      <c r="D12707" s="10">
        <v>70041</v>
      </c>
    </row>
    <row r="12708" spans="1:4" x14ac:dyDescent="0.35">
      <c r="A12708" s="7" t="s">
        <v>1333</v>
      </c>
      <c r="B12708" s="8">
        <v>41288</v>
      </c>
      <c r="C12708" s="9">
        <v>41.45</v>
      </c>
      <c r="D12708" s="10">
        <v>50126</v>
      </c>
    </row>
    <row r="12709" spans="1:4" x14ac:dyDescent="0.35">
      <c r="A12709" s="7" t="s">
        <v>1333</v>
      </c>
      <c r="B12709" s="8">
        <v>41297</v>
      </c>
      <c r="C12709" s="9">
        <v>26.75</v>
      </c>
      <c r="D12709" s="10">
        <v>50103</v>
      </c>
    </row>
    <row r="12710" spans="1:4" x14ac:dyDescent="0.35">
      <c r="A12710" s="7" t="s">
        <v>1333</v>
      </c>
      <c r="B12710" s="8">
        <v>41308</v>
      </c>
      <c r="C12710" s="9">
        <v>41.7</v>
      </c>
      <c r="D12710" s="10">
        <v>50022</v>
      </c>
    </row>
    <row r="12711" spans="1:4" x14ac:dyDescent="0.35">
      <c r="A12711" s="7" t="s">
        <v>1333</v>
      </c>
      <c r="B12711" s="8">
        <v>41308</v>
      </c>
      <c r="C12711" s="9">
        <v>101.1</v>
      </c>
      <c r="D12711" s="10">
        <v>50022</v>
      </c>
    </row>
    <row r="12712" spans="1:4" x14ac:dyDescent="0.35">
      <c r="A12712" s="7" t="s">
        <v>1333</v>
      </c>
      <c r="B12712" s="8">
        <v>41343</v>
      </c>
      <c r="C12712" s="9">
        <v>42.7</v>
      </c>
      <c r="D12712" s="10">
        <v>50140</v>
      </c>
    </row>
    <row r="12713" spans="1:4" x14ac:dyDescent="0.35">
      <c r="A12713" s="7" t="s">
        <v>1333</v>
      </c>
      <c r="B12713" s="8">
        <v>41347</v>
      </c>
      <c r="C12713" s="9">
        <v>26.75</v>
      </c>
      <c r="D12713" s="10">
        <v>50229</v>
      </c>
    </row>
    <row r="12714" spans="1:4" x14ac:dyDescent="0.35">
      <c r="A12714" s="7" t="s">
        <v>1333</v>
      </c>
      <c r="B12714" s="8">
        <v>41354</v>
      </c>
      <c r="C12714" s="9">
        <v>28.75</v>
      </c>
      <c r="D12714" s="10">
        <v>10041</v>
      </c>
    </row>
    <row r="12715" spans="1:4" x14ac:dyDescent="0.35">
      <c r="A12715" s="7" t="s">
        <v>1333</v>
      </c>
      <c r="B12715" s="8">
        <v>41357</v>
      </c>
      <c r="C12715" s="9">
        <v>36.25</v>
      </c>
      <c r="D12715" s="10">
        <v>60025</v>
      </c>
    </row>
    <row r="12716" spans="1:4" x14ac:dyDescent="0.35">
      <c r="A12716" s="7" t="s">
        <v>1333</v>
      </c>
      <c r="B12716" s="8">
        <v>41365</v>
      </c>
      <c r="C12716" s="9">
        <v>81.900000000000006</v>
      </c>
      <c r="D12716" s="10">
        <v>50245</v>
      </c>
    </row>
    <row r="12717" spans="1:4" x14ac:dyDescent="0.35">
      <c r="A12717" s="7" t="s">
        <v>1333</v>
      </c>
      <c r="B12717" s="8">
        <v>41377</v>
      </c>
      <c r="C12717" s="9">
        <v>95.15</v>
      </c>
      <c r="D12717" s="10">
        <v>50358</v>
      </c>
    </row>
    <row r="12718" spans="1:4" x14ac:dyDescent="0.35">
      <c r="A12718" s="7" t="s">
        <v>1333</v>
      </c>
      <c r="B12718" s="8">
        <v>41389</v>
      </c>
      <c r="C12718" s="9">
        <v>36.450000000000003</v>
      </c>
      <c r="D12718" s="10">
        <v>70059</v>
      </c>
    </row>
    <row r="12719" spans="1:4" x14ac:dyDescent="0.35">
      <c r="A12719" s="7" t="s">
        <v>1333</v>
      </c>
      <c r="B12719" s="8">
        <v>41422</v>
      </c>
      <c r="C12719" s="9">
        <v>58.5</v>
      </c>
      <c r="D12719" s="10">
        <v>70015</v>
      </c>
    </row>
    <row r="12720" spans="1:4" x14ac:dyDescent="0.35">
      <c r="A12720" s="7" t="s">
        <v>1333</v>
      </c>
      <c r="B12720" s="8">
        <v>41440</v>
      </c>
      <c r="C12720" s="9">
        <v>43.29</v>
      </c>
      <c r="D12720" s="10">
        <v>30023</v>
      </c>
    </row>
    <row r="12721" spans="1:4" x14ac:dyDescent="0.35">
      <c r="A12721" s="7" t="s">
        <v>1333</v>
      </c>
      <c r="B12721" s="8">
        <v>41448</v>
      </c>
      <c r="C12721" s="9">
        <v>64.95</v>
      </c>
      <c r="D12721" s="10">
        <v>50060</v>
      </c>
    </row>
    <row r="12722" spans="1:4" x14ac:dyDescent="0.35">
      <c r="A12722" s="7" t="s">
        <v>1333</v>
      </c>
      <c r="B12722" s="8">
        <v>41472</v>
      </c>
      <c r="C12722" s="9">
        <v>41.7</v>
      </c>
      <c r="D12722" s="10">
        <v>50147</v>
      </c>
    </row>
    <row r="12723" spans="1:4" x14ac:dyDescent="0.35">
      <c r="A12723" s="7" t="s">
        <v>1333</v>
      </c>
      <c r="B12723" s="8">
        <v>41487</v>
      </c>
      <c r="C12723" s="9">
        <v>34.450000000000003</v>
      </c>
      <c r="D12723" s="10">
        <v>50157</v>
      </c>
    </row>
    <row r="12724" spans="1:4" x14ac:dyDescent="0.35">
      <c r="A12724" s="7" t="s">
        <v>1333</v>
      </c>
      <c r="B12724" s="8">
        <v>41520</v>
      </c>
      <c r="C12724" s="9">
        <v>69.400000000000006</v>
      </c>
      <c r="D12724" s="10">
        <v>70036</v>
      </c>
    </row>
    <row r="12725" spans="1:4" x14ac:dyDescent="0.35">
      <c r="A12725" s="7" t="s">
        <v>1333</v>
      </c>
      <c r="B12725" s="8">
        <v>41526</v>
      </c>
      <c r="C12725" s="9">
        <v>75.400000000000006</v>
      </c>
      <c r="D12725" s="10">
        <v>70019</v>
      </c>
    </row>
    <row r="12726" spans="1:4" x14ac:dyDescent="0.35">
      <c r="A12726" s="7" t="s">
        <v>1333</v>
      </c>
      <c r="B12726" s="8">
        <v>41537</v>
      </c>
      <c r="C12726" s="9">
        <v>71.150000000000006</v>
      </c>
      <c r="D12726" s="10">
        <v>50165</v>
      </c>
    </row>
    <row r="12727" spans="1:4" x14ac:dyDescent="0.35">
      <c r="A12727" s="7" t="s">
        <v>1333</v>
      </c>
      <c r="B12727" s="8">
        <v>41569</v>
      </c>
      <c r="C12727" s="9">
        <v>26.95</v>
      </c>
      <c r="D12727" s="10">
        <v>50066</v>
      </c>
    </row>
    <row r="12728" spans="1:4" x14ac:dyDescent="0.35">
      <c r="A12728" s="7" t="s">
        <v>1334</v>
      </c>
      <c r="B12728" s="8">
        <v>41228</v>
      </c>
      <c r="C12728" s="9">
        <v>23</v>
      </c>
      <c r="D12728" s="10">
        <v>50042</v>
      </c>
    </row>
    <row r="12729" spans="1:4" x14ac:dyDescent="0.35">
      <c r="A12729" s="7" t="s">
        <v>1334</v>
      </c>
      <c r="B12729" s="8">
        <v>41202</v>
      </c>
      <c r="C12729" s="9">
        <v>17.95</v>
      </c>
      <c r="D12729" s="10">
        <v>50225</v>
      </c>
    </row>
    <row r="12730" spans="1:4" x14ac:dyDescent="0.35">
      <c r="A12730" s="7" t="s">
        <v>1334</v>
      </c>
      <c r="B12730" s="8">
        <v>41257</v>
      </c>
      <c r="C12730" s="9">
        <v>16.75</v>
      </c>
      <c r="D12730" s="10">
        <v>50188</v>
      </c>
    </row>
    <row r="12731" spans="1:4" x14ac:dyDescent="0.35">
      <c r="A12731" s="7" t="s">
        <v>1334</v>
      </c>
      <c r="B12731" s="8">
        <v>41327</v>
      </c>
      <c r="C12731" s="9">
        <v>31.25</v>
      </c>
      <c r="D12731" s="10">
        <v>50116</v>
      </c>
    </row>
    <row r="12732" spans="1:4" x14ac:dyDescent="0.35">
      <c r="A12732" s="7" t="s">
        <v>1334</v>
      </c>
      <c r="B12732" s="8">
        <v>41341</v>
      </c>
      <c r="C12732" s="9">
        <v>20.45</v>
      </c>
      <c r="D12732" s="10">
        <v>50086</v>
      </c>
    </row>
    <row r="12733" spans="1:4" x14ac:dyDescent="0.35">
      <c r="A12733" s="7" t="s">
        <v>1334</v>
      </c>
      <c r="B12733" s="8">
        <v>41411</v>
      </c>
      <c r="C12733" s="9">
        <v>15.5</v>
      </c>
      <c r="D12733" s="10">
        <v>50108</v>
      </c>
    </row>
    <row r="12734" spans="1:4" x14ac:dyDescent="0.35">
      <c r="A12734" s="7" t="s">
        <v>1334</v>
      </c>
      <c r="B12734" s="8">
        <v>41425</v>
      </c>
      <c r="C12734" s="9">
        <v>7</v>
      </c>
      <c r="D12734" s="10">
        <v>50132</v>
      </c>
    </row>
    <row r="12735" spans="1:4" x14ac:dyDescent="0.35">
      <c r="A12735" s="7" t="s">
        <v>1334</v>
      </c>
      <c r="B12735" s="8">
        <v>41481</v>
      </c>
      <c r="C12735" s="9">
        <v>15.5</v>
      </c>
      <c r="D12735" s="10">
        <v>50075</v>
      </c>
    </row>
    <row r="12736" spans="1:4" x14ac:dyDescent="0.35">
      <c r="A12736" s="7" t="s">
        <v>1334</v>
      </c>
      <c r="B12736" s="8">
        <v>41495</v>
      </c>
      <c r="C12736" s="9">
        <v>33.25</v>
      </c>
      <c r="D12736" s="10">
        <v>50114</v>
      </c>
    </row>
    <row r="12737" spans="1:4" x14ac:dyDescent="0.35">
      <c r="A12737" s="7" t="s">
        <v>1335</v>
      </c>
      <c r="B12737" s="8">
        <v>41201</v>
      </c>
      <c r="C12737" s="9">
        <v>29.95</v>
      </c>
      <c r="D12737" s="10">
        <v>50098</v>
      </c>
    </row>
    <row r="12738" spans="1:4" x14ac:dyDescent="0.35">
      <c r="A12738" s="7" t="s">
        <v>1336</v>
      </c>
      <c r="B12738" s="8">
        <v>41204</v>
      </c>
      <c r="C12738" s="9">
        <v>9.75</v>
      </c>
      <c r="D12738" s="10">
        <v>60111</v>
      </c>
    </row>
    <row r="12739" spans="1:4" x14ac:dyDescent="0.35">
      <c r="A12739" s="7" t="s">
        <v>1336</v>
      </c>
      <c r="B12739" s="8">
        <v>41204</v>
      </c>
      <c r="C12739" s="9">
        <v>7</v>
      </c>
      <c r="D12739" s="10">
        <v>60111</v>
      </c>
    </row>
    <row r="12740" spans="1:4" x14ac:dyDescent="0.35">
      <c r="A12740" s="7" t="s">
        <v>1336</v>
      </c>
      <c r="B12740" s="8">
        <v>41207</v>
      </c>
      <c r="C12740" s="9">
        <v>13.25</v>
      </c>
      <c r="D12740" s="10">
        <v>50402</v>
      </c>
    </row>
    <row r="12741" spans="1:4" x14ac:dyDescent="0.35">
      <c r="A12741" s="7" t="s">
        <v>1336</v>
      </c>
      <c r="B12741" s="8">
        <v>41208</v>
      </c>
      <c r="C12741" s="9">
        <v>15</v>
      </c>
      <c r="D12741" s="10">
        <v>50242</v>
      </c>
    </row>
    <row r="12742" spans="1:4" x14ac:dyDescent="0.35">
      <c r="A12742" s="7" t="s">
        <v>1336</v>
      </c>
      <c r="B12742" s="8">
        <v>41212</v>
      </c>
      <c r="C12742" s="9">
        <v>23</v>
      </c>
      <c r="D12742" s="10">
        <v>60044</v>
      </c>
    </row>
    <row r="12743" spans="1:4" x14ac:dyDescent="0.35">
      <c r="A12743" s="7" t="s">
        <v>1336</v>
      </c>
      <c r="B12743" s="8">
        <v>41240</v>
      </c>
      <c r="C12743" s="9">
        <v>22</v>
      </c>
      <c r="D12743" s="10">
        <v>60050</v>
      </c>
    </row>
    <row r="12744" spans="1:4" x14ac:dyDescent="0.35">
      <c r="A12744" s="7" t="s">
        <v>1336</v>
      </c>
      <c r="B12744" s="8">
        <v>41218</v>
      </c>
      <c r="C12744" s="9">
        <v>31.75</v>
      </c>
      <c r="D12744" s="10">
        <v>50105</v>
      </c>
    </row>
    <row r="12745" spans="1:4" x14ac:dyDescent="0.35">
      <c r="A12745" s="7" t="s">
        <v>1336</v>
      </c>
      <c r="B12745" s="8">
        <v>41218</v>
      </c>
      <c r="C12745" s="9">
        <v>3</v>
      </c>
      <c r="D12745" s="10">
        <v>50105</v>
      </c>
    </row>
    <row r="12746" spans="1:4" x14ac:dyDescent="0.35">
      <c r="A12746" s="7" t="s">
        <v>1336</v>
      </c>
      <c r="B12746" s="8">
        <v>41218</v>
      </c>
      <c r="C12746" s="9">
        <v>13</v>
      </c>
      <c r="D12746" s="10">
        <v>50085</v>
      </c>
    </row>
    <row r="12747" spans="1:4" x14ac:dyDescent="0.35">
      <c r="A12747" s="7" t="s">
        <v>1336</v>
      </c>
      <c r="B12747" s="8">
        <v>41222</v>
      </c>
      <c r="C12747" s="9">
        <v>13</v>
      </c>
      <c r="D12747" s="10">
        <v>50124</v>
      </c>
    </row>
    <row r="12748" spans="1:4" x14ac:dyDescent="0.35">
      <c r="A12748" s="7" t="s">
        <v>1336</v>
      </c>
      <c r="B12748" s="8">
        <v>41222</v>
      </c>
      <c r="C12748" s="9">
        <v>27</v>
      </c>
      <c r="D12748" s="10">
        <v>50124</v>
      </c>
    </row>
    <row r="12749" spans="1:4" x14ac:dyDescent="0.35">
      <c r="A12749" s="7" t="s">
        <v>1336</v>
      </c>
      <c r="B12749" s="8">
        <v>41226</v>
      </c>
      <c r="C12749" s="9">
        <v>14</v>
      </c>
      <c r="D12749" s="10">
        <v>50134</v>
      </c>
    </row>
    <row r="12750" spans="1:4" x14ac:dyDescent="0.35">
      <c r="A12750" s="7" t="s">
        <v>1336</v>
      </c>
      <c r="B12750" s="8">
        <v>41229</v>
      </c>
      <c r="C12750" s="9">
        <v>13.5</v>
      </c>
      <c r="D12750" s="10">
        <v>50125</v>
      </c>
    </row>
    <row r="12751" spans="1:4" x14ac:dyDescent="0.35">
      <c r="A12751" s="7" t="s">
        <v>1336</v>
      </c>
      <c r="B12751" s="8">
        <v>41236</v>
      </c>
      <c r="C12751" s="9">
        <v>31.75</v>
      </c>
      <c r="D12751" s="10">
        <v>50105</v>
      </c>
    </row>
    <row r="12752" spans="1:4" x14ac:dyDescent="0.35">
      <c r="A12752" s="7" t="s">
        <v>1336</v>
      </c>
      <c r="B12752" s="8">
        <v>41236</v>
      </c>
      <c r="C12752" s="9">
        <v>3</v>
      </c>
      <c r="D12752" s="10">
        <v>50105</v>
      </c>
    </row>
    <row r="12753" spans="1:4" x14ac:dyDescent="0.35">
      <c r="A12753" s="7" t="s">
        <v>1336</v>
      </c>
      <c r="B12753" s="8">
        <v>41200</v>
      </c>
      <c r="C12753" s="9">
        <v>14.75</v>
      </c>
      <c r="D12753" s="10">
        <v>50144</v>
      </c>
    </row>
    <row r="12754" spans="1:4" x14ac:dyDescent="0.35">
      <c r="A12754" s="7" t="s">
        <v>1336</v>
      </c>
      <c r="B12754" s="8">
        <v>41247</v>
      </c>
      <c r="C12754" s="9">
        <v>12.5</v>
      </c>
      <c r="D12754" s="10">
        <v>60016</v>
      </c>
    </row>
    <row r="12755" spans="1:4" x14ac:dyDescent="0.35">
      <c r="A12755" s="7" t="s">
        <v>1336</v>
      </c>
      <c r="B12755" s="8">
        <v>41261</v>
      </c>
      <c r="C12755" s="9">
        <v>13</v>
      </c>
      <c r="D12755" s="10">
        <v>50080</v>
      </c>
    </row>
    <row r="12756" spans="1:4" x14ac:dyDescent="0.35">
      <c r="A12756" s="7" t="s">
        <v>1336</v>
      </c>
      <c r="B12756" s="8">
        <v>41264</v>
      </c>
      <c r="C12756" s="9">
        <v>16.5</v>
      </c>
      <c r="D12756" s="10">
        <v>50082</v>
      </c>
    </row>
    <row r="12757" spans="1:4" x14ac:dyDescent="0.35">
      <c r="A12757" s="7" t="s">
        <v>1336</v>
      </c>
      <c r="B12757" s="8">
        <v>41269</v>
      </c>
      <c r="C12757" s="9">
        <v>19.75</v>
      </c>
      <c r="D12757" s="10">
        <v>50132</v>
      </c>
    </row>
    <row r="12758" spans="1:4" x14ac:dyDescent="0.35">
      <c r="A12758" s="7" t="s">
        <v>1336</v>
      </c>
      <c r="B12758" s="8">
        <v>41269</v>
      </c>
      <c r="C12758" s="9">
        <v>13</v>
      </c>
      <c r="D12758" s="10">
        <v>50132</v>
      </c>
    </row>
    <row r="12759" spans="1:4" x14ac:dyDescent="0.35">
      <c r="A12759" s="7" t="s">
        <v>1336</v>
      </c>
      <c r="B12759" s="8">
        <v>41271</v>
      </c>
      <c r="C12759" s="9">
        <v>12</v>
      </c>
      <c r="D12759" s="10">
        <v>50155</v>
      </c>
    </row>
    <row r="12760" spans="1:4" x14ac:dyDescent="0.35">
      <c r="A12760" s="7" t="s">
        <v>1336</v>
      </c>
      <c r="B12760" s="8">
        <v>41277</v>
      </c>
      <c r="C12760" s="9">
        <v>23</v>
      </c>
      <c r="D12760" s="10">
        <v>50170</v>
      </c>
    </row>
    <row r="12761" spans="1:4" x14ac:dyDescent="0.35">
      <c r="A12761" s="7" t="s">
        <v>1336</v>
      </c>
      <c r="B12761" s="8">
        <v>41288</v>
      </c>
      <c r="C12761" s="9">
        <v>9.75</v>
      </c>
      <c r="D12761" s="10">
        <v>60023</v>
      </c>
    </row>
    <row r="12762" spans="1:4" x14ac:dyDescent="0.35">
      <c r="A12762" s="7" t="s">
        <v>1336</v>
      </c>
      <c r="B12762" s="8">
        <v>41292</v>
      </c>
      <c r="C12762" s="9">
        <v>6.5</v>
      </c>
      <c r="D12762" s="10">
        <v>60083</v>
      </c>
    </row>
    <row r="12763" spans="1:4" x14ac:dyDescent="0.35">
      <c r="A12763" s="7" t="s">
        <v>1336</v>
      </c>
      <c r="B12763" s="8">
        <v>41303</v>
      </c>
      <c r="C12763" s="9">
        <v>11.75</v>
      </c>
      <c r="D12763" s="10">
        <v>50123</v>
      </c>
    </row>
    <row r="12764" spans="1:4" x14ac:dyDescent="0.35">
      <c r="A12764" s="7" t="s">
        <v>1336</v>
      </c>
      <c r="B12764" s="8">
        <v>41306</v>
      </c>
      <c r="C12764" s="9">
        <v>6.5</v>
      </c>
      <c r="D12764" s="10">
        <v>50268</v>
      </c>
    </row>
    <row r="12765" spans="1:4" x14ac:dyDescent="0.35">
      <c r="A12765" s="7" t="s">
        <v>1336</v>
      </c>
      <c r="B12765" s="8">
        <v>41310</v>
      </c>
      <c r="C12765" s="9">
        <v>9.75</v>
      </c>
      <c r="D12765" s="10">
        <v>60056</v>
      </c>
    </row>
    <row r="12766" spans="1:4" x14ac:dyDescent="0.35">
      <c r="A12766" s="7" t="s">
        <v>1336</v>
      </c>
      <c r="B12766" s="8">
        <v>41313</v>
      </c>
      <c r="C12766" s="9">
        <v>6.5</v>
      </c>
      <c r="D12766" s="10">
        <v>50194</v>
      </c>
    </row>
    <row r="12767" spans="1:4" x14ac:dyDescent="0.35">
      <c r="A12767" s="7" t="s">
        <v>1336</v>
      </c>
      <c r="B12767" s="8">
        <v>41326</v>
      </c>
      <c r="C12767" s="9">
        <v>10.5</v>
      </c>
      <c r="D12767" s="10">
        <v>50261</v>
      </c>
    </row>
    <row r="12768" spans="1:4" x14ac:dyDescent="0.35">
      <c r="A12768" s="7" t="s">
        <v>1336</v>
      </c>
      <c r="B12768" s="8">
        <v>41327</v>
      </c>
      <c r="C12768" s="9">
        <v>6.5</v>
      </c>
      <c r="D12768" s="10">
        <v>50200</v>
      </c>
    </row>
    <row r="12769" spans="1:4" x14ac:dyDescent="0.35">
      <c r="A12769" s="7" t="s">
        <v>1336</v>
      </c>
      <c r="B12769" s="8">
        <v>41334</v>
      </c>
      <c r="C12769" s="9">
        <v>9.75</v>
      </c>
      <c r="D12769" s="10">
        <v>50090</v>
      </c>
    </row>
    <row r="12770" spans="1:4" x14ac:dyDescent="0.35">
      <c r="A12770" s="7" t="s">
        <v>1336</v>
      </c>
      <c r="B12770" s="8">
        <v>41341</v>
      </c>
      <c r="C12770" s="9">
        <v>9.75</v>
      </c>
      <c r="D12770" s="10">
        <v>60111</v>
      </c>
    </row>
    <row r="12771" spans="1:4" x14ac:dyDescent="0.35">
      <c r="A12771" s="7" t="s">
        <v>1336</v>
      </c>
      <c r="B12771" s="8">
        <v>41341</v>
      </c>
      <c r="C12771" s="9">
        <v>7</v>
      </c>
      <c r="D12771" s="10">
        <v>60111</v>
      </c>
    </row>
    <row r="12772" spans="1:4" x14ac:dyDescent="0.35">
      <c r="A12772" s="7" t="s">
        <v>1336</v>
      </c>
      <c r="B12772" s="8">
        <v>41348</v>
      </c>
      <c r="C12772" s="9">
        <v>9.75</v>
      </c>
      <c r="D12772" s="10">
        <v>50107</v>
      </c>
    </row>
    <row r="12773" spans="1:4" x14ac:dyDescent="0.35">
      <c r="A12773" s="7" t="s">
        <v>1336</v>
      </c>
      <c r="B12773" s="8">
        <v>41355</v>
      </c>
      <c r="C12773" s="9">
        <v>13</v>
      </c>
      <c r="D12773" s="10">
        <v>50146</v>
      </c>
    </row>
    <row r="12774" spans="1:4" x14ac:dyDescent="0.35">
      <c r="A12774" s="7" t="s">
        <v>1336</v>
      </c>
      <c r="B12774" s="8">
        <v>41362</v>
      </c>
      <c r="C12774" s="9">
        <v>19.75</v>
      </c>
      <c r="D12774" s="10">
        <v>50132</v>
      </c>
    </row>
    <row r="12775" spans="1:4" x14ac:dyDescent="0.35">
      <c r="A12775" s="7" t="s">
        <v>1336</v>
      </c>
      <c r="B12775" s="8">
        <v>41362</v>
      </c>
      <c r="C12775" s="9">
        <v>13</v>
      </c>
      <c r="D12775" s="10">
        <v>50132</v>
      </c>
    </row>
    <row r="12776" spans="1:4" x14ac:dyDescent="0.35">
      <c r="A12776" s="7" t="s">
        <v>1336</v>
      </c>
      <c r="B12776" s="8">
        <v>41369</v>
      </c>
      <c r="C12776" s="9">
        <v>18.95</v>
      </c>
      <c r="D12776" s="10">
        <v>50324</v>
      </c>
    </row>
    <row r="12777" spans="1:4" x14ac:dyDescent="0.35">
      <c r="A12777" s="7" t="s">
        <v>1336</v>
      </c>
      <c r="B12777" s="8">
        <v>41381</v>
      </c>
      <c r="C12777" s="9">
        <v>28.45</v>
      </c>
      <c r="D12777" s="10">
        <v>60045</v>
      </c>
    </row>
    <row r="12778" spans="1:4" x14ac:dyDescent="0.35">
      <c r="A12778" s="7" t="s">
        <v>1336</v>
      </c>
      <c r="B12778" s="8">
        <v>41388</v>
      </c>
      <c r="C12778" s="9">
        <v>11.75</v>
      </c>
      <c r="D12778" s="10">
        <v>50207</v>
      </c>
    </row>
    <row r="12779" spans="1:4" x14ac:dyDescent="0.35">
      <c r="A12779" s="7" t="s">
        <v>1336</v>
      </c>
      <c r="B12779" s="8">
        <v>41395</v>
      </c>
      <c r="C12779" s="9">
        <v>35.450000000000003</v>
      </c>
      <c r="D12779" s="10">
        <v>50083</v>
      </c>
    </row>
    <row r="12780" spans="1:4" x14ac:dyDescent="0.35">
      <c r="A12780" s="7" t="s">
        <v>1336</v>
      </c>
      <c r="B12780" s="8">
        <v>41402</v>
      </c>
      <c r="C12780" s="9">
        <v>19.75</v>
      </c>
      <c r="D12780" s="10">
        <v>60031</v>
      </c>
    </row>
    <row r="12781" spans="1:4" x14ac:dyDescent="0.35">
      <c r="A12781" s="7" t="s">
        <v>1336</v>
      </c>
      <c r="B12781" s="8">
        <v>41409</v>
      </c>
      <c r="C12781" s="9">
        <v>9.75</v>
      </c>
      <c r="D12781" s="10">
        <v>50130</v>
      </c>
    </row>
    <row r="12782" spans="1:4" x14ac:dyDescent="0.35">
      <c r="A12782" s="7" t="s">
        <v>1336</v>
      </c>
      <c r="B12782" s="8">
        <v>41432</v>
      </c>
      <c r="C12782" s="9">
        <v>16.25</v>
      </c>
      <c r="D12782" s="10">
        <v>50245</v>
      </c>
    </row>
    <row r="12783" spans="1:4" x14ac:dyDescent="0.35">
      <c r="A12783" s="7" t="s">
        <v>1336</v>
      </c>
      <c r="B12783" s="8">
        <v>41438</v>
      </c>
      <c r="C12783" s="9">
        <v>9.75</v>
      </c>
      <c r="D12783" s="10">
        <v>50262</v>
      </c>
    </row>
    <row r="12784" spans="1:4" x14ac:dyDescent="0.35">
      <c r="A12784" s="7" t="s">
        <v>1336</v>
      </c>
      <c r="B12784" s="8">
        <v>41445</v>
      </c>
      <c r="C12784" s="9">
        <v>13</v>
      </c>
      <c r="D12784" s="10">
        <v>50141</v>
      </c>
    </row>
    <row r="12785" spans="1:4" x14ac:dyDescent="0.35">
      <c r="A12785" s="7" t="s">
        <v>1336</v>
      </c>
      <c r="B12785" s="8">
        <v>41449</v>
      </c>
      <c r="C12785" s="9">
        <v>6.5</v>
      </c>
      <c r="D12785" s="10">
        <v>50121</v>
      </c>
    </row>
    <row r="12786" spans="1:4" x14ac:dyDescent="0.35">
      <c r="A12786" s="7" t="s">
        <v>1336</v>
      </c>
      <c r="B12786" s="8">
        <v>41466</v>
      </c>
      <c r="C12786" s="9">
        <v>9.75</v>
      </c>
      <c r="D12786" s="10">
        <v>50176</v>
      </c>
    </row>
    <row r="12787" spans="1:4" x14ac:dyDescent="0.35">
      <c r="A12787" s="7" t="s">
        <v>1336</v>
      </c>
      <c r="B12787" s="8">
        <v>41471</v>
      </c>
      <c r="C12787" s="9">
        <v>11.25</v>
      </c>
      <c r="D12787" s="10">
        <v>50165</v>
      </c>
    </row>
    <row r="12788" spans="1:4" x14ac:dyDescent="0.35">
      <c r="A12788" s="7" t="s">
        <v>1336</v>
      </c>
      <c r="B12788" s="8">
        <v>41507</v>
      </c>
      <c r="C12788" s="9">
        <v>9.75</v>
      </c>
      <c r="D12788" s="10">
        <v>60010</v>
      </c>
    </row>
    <row r="12789" spans="1:4" x14ac:dyDescent="0.35">
      <c r="A12789" s="7" t="s">
        <v>1336</v>
      </c>
      <c r="B12789" s="8">
        <v>41516</v>
      </c>
      <c r="C12789" s="9">
        <v>9.75</v>
      </c>
      <c r="D12789" s="10">
        <v>50150</v>
      </c>
    </row>
    <row r="12790" spans="1:4" x14ac:dyDescent="0.35">
      <c r="A12790" s="7" t="s">
        <v>1336</v>
      </c>
      <c r="B12790" s="8">
        <v>41523</v>
      </c>
      <c r="C12790" s="9">
        <v>13</v>
      </c>
      <c r="D12790" s="10">
        <v>50110</v>
      </c>
    </row>
    <row r="12791" spans="1:4" x14ac:dyDescent="0.35">
      <c r="A12791" s="7" t="s">
        <v>1336</v>
      </c>
      <c r="B12791" s="8">
        <v>41530</v>
      </c>
      <c r="C12791" s="9">
        <v>16.45</v>
      </c>
      <c r="D12791" s="10">
        <v>50114</v>
      </c>
    </row>
    <row r="12792" spans="1:4" x14ac:dyDescent="0.35">
      <c r="A12792" s="7" t="s">
        <v>1336</v>
      </c>
      <c r="B12792" s="8">
        <v>41544</v>
      </c>
      <c r="C12792" s="9">
        <v>13</v>
      </c>
      <c r="D12792" s="10">
        <v>50202</v>
      </c>
    </row>
    <row r="12793" spans="1:4" x14ac:dyDescent="0.35">
      <c r="A12793" s="7" t="s">
        <v>1336</v>
      </c>
      <c r="B12793" s="8">
        <v>41548</v>
      </c>
      <c r="C12793" s="9">
        <v>19.75</v>
      </c>
      <c r="D12793" s="10">
        <v>50140</v>
      </c>
    </row>
    <row r="12794" spans="1:4" x14ac:dyDescent="0.35">
      <c r="A12794" s="7" t="s">
        <v>1336</v>
      </c>
      <c r="B12794" s="8">
        <v>41551</v>
      </c>
      <c r="C12794" s="9">
        <v>6.5</v>
      </c>
      <c r="D12794" s="10">
        <v>50193</v>
      </c>
    </row>
    <row r="12795" spans="1:4" x14ac:dyDescent="0.35">
      <c r="A12795" s="7" t="s">
        <v>1336</v>
      </c>
      <c r="B12795" s="8">
        <v>41565</v>
      </c>
      <c r="C12795" s="9">
        <v>13</v>
      </c>
      <c r="D12795" s="10">
        <v>50124</v>
      </c>
    </row>
    <row r="12796" spans="1:4" x14ac:dyDescent="0.35">
      <c r="A12796" s="7" t="s">
        <v>1336</v>
      </c>
      <c r="B12796" s="8">
        <v>41565</v>
      </c>
      <c r="C12796" s="9">
        <v>27</v>
      </c>
      <c r="D12796" s="10">
        <v>50124</v>
      </c>
    </row>
    <row r="12797" spans="1:4" x14ac:dyDescent="0.35">
      <c r="A12797" s="7" t="s">
        <v>1336</v>
      </c>
      <c r="B12797" s="8">
        <v>41579</v>
      </c>
      <c r="C12797" s="9">
        <v>19.75</v>
      </c>
      <c r="D12797" s="10">
        <v>50305</v>
      </c>
    </row>
    <row r="12798" spans="1:4" x14ac:dyDescent="0.35">
      <c r="A12798" s="7" t="s">
        <v>1337</v>
      </c>
      <c r="B12798" s="8">
        <v>41205</v>
      </c>
      <c r="C12798" s="9">
        <v>18.75</v>
      </c>
      <c r="D12798" s="10">
        <v>80059</v>
      </c>
    </row>
    <row r="12799" spans="1:4" x14ac:dyDescent="0.35">
      <c r="A12799" s="7" t="s">
        <v>1337</v>
      </c>
      <c r="B12799" s="8">
        <v>41207</v>
      </c>
      <c r="C12799" s="9">
        <v>22.95</v>
      </c>
      <c r="D12799" s="10">
        <v>70038</v>
      </c>
    </row>
    <row r="12800" spans="1:4" x14ac:dyDescent="0.35">
      <c r="A12800" s="7" t="s">
        <v>1337</v>
      </c>
      <c r="B12800" s="8">
        <v>41242</v>
      </c>
      <c r="C12800" s="9">
        <v>25.41</v>
      </c>
      <c r="D12800" s="10">
        <v>30024</v>
      </c>
    </row>
    <row r="12801" spans="1:4" x14ac:dyDescent="0.35">
      <c r="A12801" s="7" t="s">
        <v>1338</v>
      </c>
      <c r="B12801" s="8">
        <v>41199</v>
      </c>
      <c r="C12801" s="9">
        <v>19.2</v>
      </c>
      <c r="D12801" s="10">
        <v>70085</v>
      </c>
    </row>
    <row r="12802" spans="1:4" x14ac:dyDescent="0.35">
      <c r="A12802" s="7" t="s">
        <v>1338</v>
      </c>
      <c r="B12802" s="8">
        <v>41451</v>
      </c>
      <c r="C12802" s="9">
        <v>31.95</v>
      </c>
      <c r="D12802" s="10">
        <v>90012</v>
      </c>
    </row>
    <row r="12803" spans="1:4" x14ac:dyDescent="0.35">
      <c r="A12803" s="7" t="s">
        <v>1338</v>
      </c>
      <c r="B12803" s="8">
        <v>41465</v>
      </c>
      <c r="C12803" s="9">
        <v>34.950000000000003</v>
      </c>
      <c r="D12803" s="10">
        <v>90009</v>
      </c>
    </row>
    <row r="12804" spans="1:4" x14ac:dyDescent="0.35">
      <c r="A12804" s="7" t="s">
        <v>1338</v>
      </c>
      <c r="B12804" s="8">
        <v>41507</v>
      </c>
      <c r="C12804" s="9">
        <v>35.950000000000003</v>
      </c>
      <c r="D12804" s="10">
        <v>90007</v>
      </c>
    </row>
    <row r="12805" spans="1:4" x14ac:dyDescent="0.35">
      <c r="A12805" s="7" t="s">
        <v>1338</v>
      </c>
      <c r="B12805" s="8">
        <v>41536</v>
      </c>
      <c r="C12805" s="9">
        <v>56.95</v>
      </c>
      <c r="D12805" s="10">
        <v>80062</v>
      </c>
    </row>
    <row r="12806" spans="1:4" x14ac:dyDescent="0.35">
      <c r="A12806" s="7" t="s">
        <v>1339</v>
      </c>
      <c r="B12806" s="8">
        <v>41200</v>
      </c>
      <c r="C12806" s="9">
        <v>0.01</v>
      </c>
      <c r="D12806" s="10">
        <v>10031</v>
      </c>
    </row>
    <row r="12807" spans="1:4" x14ac:dyDescent="0.35">
      <c r="A12807" s="7" t="s">
        <v>1339</v>
      </c>
      <c r="B12807" s="8">
        <v>41307</v>
      </c>
      <c r="C12807" s="9">
        <v>98</v>
      </c>
      <c r="D12807" s="10">
        <v>30002</v>
      </c>
    </row>
    <row r="12808" spans="1:4" x14ac:dyDescent="0.35">
      <c r="A12808" s="7" t="s">
        <v>1339</v>
      </c>
      <c r="B12808" s="8">
        <v>41334</v>
      </c>
      <c r="C12808" s="9">
        <v>50.45</v>
      </c>
      <c r="D12808" s="10">
        <v>20027</v>
      </c>
    </row>
    <row r="12809" spans="1:4" x14ac:dyDescent="0.35">
      <c r="A12809" s="7" t="s">
        <v>1339</v>
      </c>
      <c r="B12809" s="8">
        <v>41556</v>
      </c>
      <c r="C12809" s="9">
        <v>8.25</v>
      </c>
      <c r="D12809" s="10">
        <v>50091</v>
      </c>
    </row>
    <row r="12810" spans="1:4" x14ac:dyDescent="0.35">
      <c r="A12810" s="7" t="s">
        <v>1340</v>
      </c>
      <c r="B12810" s="8">
        <v>41202</v>
      </c>
      <c r="C12810" s="9">
        <v>42.45</v>
      </c>
      <c r="D12810" s="10">
        <v>50486</v>
      </c>
    </row>
    <row r="12811" spans="1:4" x14ac:dyDescent="0.35">
      <c r="A12811" s="7" t="s">
        <v>1341</v>
      </c>
      <c r="B12811" s="8">
        <v>41202</v>
      </c>
      <c r="C12811" s="9">
        <v>38.15</v>
      </c>
      <c r="D12811" s="10">
        <v>70089</v>
      </c>
    </row>
    <row r="12812" spans="1:4" x14ac:dyDescent="0.35">
      <c r="A12812" s="7" t="s">
        <v>1342</v>
      </c>
      <c r="B12812" s="8">
        <v>41202</v>
      </c>
      <c r="C12812" s="9">
        <v>23.15</v>
      </c>
      <c r="D12812" s="10">
        <v>80075</v>
      </c>
    </row>
    <row r="12813" spans="1:4" x14ac:dyDescent="0.35">
      <c r="A12813" s="7" t="s">
        <v>1343</v>
      </c>
      <c r="B12813" s="8">
        <v>41208</v>
      </c>
      <c r="C12813" s="9">
        <v>36.200000000000003</v>
      </c>
      <c r="D12813" s="10">
        <v>50354</v>
      </c>
    </row>
    <row r="12814" spans="1:4" x14ac:dyDescent="0.35">
      <c r="A12814" s="7" t="s">
        <v>1343</v>
      </c>
      <c r="B12814" s="8">
        <v>41228</v>
      </c>
      <c r="C12814" s="9">
        <v>13.5</v>
      </c>
      <c r="D12814" s="10">
        <v>50282</v>
      </c>
    </row>
    <row r="12815" spans="1:4" x14ac:dyDescent="0.35">
      <c r="A12815" s="7" t="s">
        <v>1343</v>
      </c>
      <c r="B12815" s="8">
        <v>41198</v>
      </c>
      <c r="C12815" s="9">
        <v>58.2</v>
      </c>
      <c r="D12815" s="10">
        <v>80091</v>
      </c>
    </row>
    <row r="12816" spans="1:4" x14ac:dyDescent="0.35">
      <c r="A12816" s="7" t="s">
        <v>1343</v>
      </c>
      <c r="B12816" s="8">
        <v>41250</v>
      </c>
      <c r="C12816" s="9">
        <v>5.25</v>
      </c>
      <c r="D12816" s="10">
        <v>80134</v>
      </c>
    </row>
    <row r="12817" spans="1:4" x14ac:dyDescent="0.35">
      <c r="A12817" s="7" t="s">
        <v>1343</v>
      </c>
      <c r="B12817" s="8">
        <v>41250</v>
      </c>
      <c r="C12817" s="9">
        <v>18.75</v>
      </c>
      <c r="D12817" s="10">
        <v>50164</v>
      </c>
    </row>
    <row r="12818" spans="1:4" x14ac:dyDescent="0.35">
      <c r="A12818" s="7" t="s">
        <v>1343</v>
      </c>
      <c r="B12818" s="8">
        <v>41255</v>
      </c>
      <c r="C12818" s="9">
        <v>24.75</v>
      </c>
      <c r="D12818" s="10">
        <v>50198</v>
      </c>
    </row>
    <row r="12819" spans="1:4" x14ac:dyDescent="0.35">
      <c r="A12819" s="7" t="s">
        <v>1343</v>
      </c>
      <c r="B12819" s="8">
        <v>41262</v>
      </c>
      <c r="C12819" s="9">
        <v>30.45</v>
      </c>
      <c r="D12819" s="10">
        <v>70061</v>
      </c>
    </row>
    <row r="12820" spans="1:4" x14ac:dyDescent="0.35">
      <c r="A12820" s="7" t="s">
        <v>1343</v>
      </c>
      <c r="B12820" s="8">
        <v>41278</v>
      </c>
      <c r="C12820" s="9">
        <v>47.9</v>
      </c>
      <c r="D12820" s="10">
        <v>30026</v>
      </c>
    </row>
    <row r="12821" spans="1:4" x14ac:dyDescent="0.35">
      <c r="A12821" s="7" t="s">
        <v>1343</v>
      </c>
      <c r="B12821" s="8">
        <v>41291</v>
      </c>
      <c r="C12821" s="9">
        <v>49.85</v>
      </c>
      <c r="D12821" s="10">
        <v>80054</v>
      </c>
    </row>
    <row r="12822" spans="1:4" x14ac:dyDescent="0.35">
      <c r="A12822" s="7" t="s">
        <v>1343</v>
      </c>
      <c r="B12822" s="8">
        <v>41320</v>
      </c>
      <c r="C12822" s="9">
        <v>53.45</v>
      </c>
      <c r="D12822" s="10">
        <v>20058</v>
      </c>
    </row>
    <row r="12823" spans="1:4" x14ac:dyDescent="0.35">
      <c r="A12823" s="7" t="s">
        <v>1343</v>
      </c>
      <c r="B12823" s="8">
        <v>41327</v>
      </c>
      <c r="C12823" s="9">
        <v>32.700000000000003</v>
      </c>
      <c r="D12823" s="10">
        <v>70085</v>
      </c>
    </row>
    <row r="12824" spans="1:4" x14ac:dyDescent="0.35">
      <c r="A12824" s="7" t="s">
        <v>1343</v>
      </c>
      <c r="B12824" s="8">
        <v>41333</v>
      </c>
      <c r="C12824" s="9">
        <v>37</v>
      </c>
      <c r="D12824" s="10">
        <v>70030</v>
      </c>
    </row>
    <row r="12825" spans="1:4" x14ac:dyDescent="0.35">
      <c r="A12825" s="7" t="s">
        <v>1343</v>
      </c>
      <c r="B12825" s="8">
        <v>41342</v>
      </c>
      <c r="C12825" s="9">
        <v>42.95</v>
      </c>
      <c r="D12825" s="10">
        <v>20035</v>
      </c>
    </row>
    <row r="12826" spans="1:4" x14ac:dyDescent="0.35">
      <c r="A12826" s="7" t="s">
        <v>1343</v>
      </c>
      <c r="B12826" s="8">
        <v>41365</v>
      </c>
      <c r="C12826" s="9">
        <v>30.5</v>
      </c>
      <c r="D12826" s="10">
        <v>70066</v>
      </c>
    </row>
    <row r="12827" spans="1:4" x14ac:dyDescent="0.35">
      <c r="A12827" s="7" t="s">
        <v>1343</v>
      </c>
      <c r="B12827" s="8">
        <v>41369</v>
      </c>
      <c r="C12827" s="9">
        <v>19.95</v>
      </c>
      <c r="D12827" s="10">
        <v>30052</v>
      </c>
    </row>
    <row r="12828" spans="1:4" x14ac:dyDescent="0.35">
      <c r="A12828" s="7" t="s">
        <v>1343</v>
      </c>
      <c r="B12828" s="8">
        <v>41383</v>
      </c>
      <c r="C12828" s="9">
        <v>36.25</v>
      </c>
      <c r="D12828" s="10">
        <v>80255</v>
      </c>
    </row>
    <row r="12829" spans="1:4" x14ac:dyDescent="0.35">
      <c r="A12829" s="7" t="s">
        <v>1343</v>
      </c>
      <c r="B12829" s="8">
        <v>41487</v>
      </c>
      <c r="C12829" s="9">
        <v>7</v>
      </c>
      <c r="D12829" s="10">
        <v>50124</v>
      </c>
    </row>
    <row r="12830" spans="1:4" x14ac:dyDescent="0.35">
      <c r="A12830" s="7" t="s">
        <v>1343</v>
      </c>
      <c r="B12830" s="8">
        <v>41569</v>
      </c>
      <c r="C12830" s="9">
        <v>38.4</v>
      </c>
      <c r="D12830" s="10">
        <v>10064</v>
      </c>
    </row>
    <row r="12831" spans="1:4" x14ac:dyDescent="0.35">
      <c r="A12831" s="7" t="s">
        <v>1344</v>
      </c>
      <c r="B12831" s="8">
        <v>41369</v>
      </c>
      <c r="C12831" s="9">
        <v>17.25</v>
      </c>
      <c r="D12831" s="10">
        <v>30070</v>
      </c>
    </row>
    <row r="12832" spans="1:4" x14ac:dyDescent="0.35">
      <c r="A12832" s="7" t="s">
        <v>1344</v>
      </c>
      <c r="B12832" s="8">
        <v>41410</v>
      </c>
      <c r="C12832" s="9">
        <v>39.5</v>
      </c>
      <c r="D12832" s="10">
        <v>20063</v>
      </c>
    </row>
    <row r="12833" spans="1:4" x14ac:dyDescent="0.35">
      <c r="A12833" s="7" t="s">
        <v>1344</v>
      </c>
      <c r="B12833" s="8">
        <v>41568</v>
      </c>
      <c r="C12833" s="9">
        <v>21.45</v>
      </c>
      <c r="D12833" s="10">
        <v>10051</v>
      </c>
    </row>
    <row r="12834" spans="1:4" x14ac:dyDescent="0.35">
      <c r="A12834" s="7" t="s">
        <v>1345</v>
      </c>
      <c r="B12834" s="8">
        <v>41240</v>
      </c>
      <c r="C12834" s="9">
        <v>10.5</v>
      </c>
      <c r="D12834" s="10">
        <v>50113</v>
      </c>
    </row>
    <row r="12835" spans="1:4" x14ac:dyDescent="0.35">
      <c r="A12835" s="7" t="s">
        <v>1345</v>
      </c>
      <c r="B12835" s="8">
        <v>41241</v>
      </c>
      <c r="C12835" s="9">
        <v>10</v>
      </c>
      <c r="D12835" s="10">
        <v>60015</v>
      </c>
    </row>
    <row r="12836" spans="1:4" x14ac:dyDescent="0.35">
      <c r="A12836" s="7" t="s">
        <v>1345</v>
      </c>
      <c r="B12836" s="8">
        <v>41217</v>
      </c>
      <c r="C12836" s="9">
        <v>36.5</v>
      </c>
      <c r="D12836" s="10">
        <v>50309</v>
      </c>
    </row>
    <row r="12837" spans="1:4" x14ac:dyDescent="0.35">
      <c r="A12837" s="7" t="s">
        <v>1345</v>
      </c>
      <c r="B12837" s="8">
        <v>41217</v>
      </c>
      <c r="C12837" s="9">
        <v>12.2</v>
      </c>
      <c r="D12837" s="10">
        <v>50309</v>
      </c>
    </row>
    <row r="12838" spans="1:4" x14ac:dyDescent="0.35">
      <c r="A12838" s="7" t="s">
        <v>1345</v>
      </c>
      <c r="B12838" s="8">
        <v>41220</v>
      </c>
      <c r="C12838" s="9">
        <v>27</v>
      </c>
      <c r="D12838" s="10">
        <v>50332</v>
      </c>
    </row>
    <row r="12839" spans="1:4" x14ac:dyDescent="0.35">
      <c r="A12839" s="7" t="s">
        <v>1345</v>
      </c>
      <c r="B12839" s="8">
        <v>41224</v>
      </c>
      <c r="C12839" s="9">
        <v>10.25</v>
      </c>
      <c r="D12839" s="10">
        <v>50085</v>
      </c>
    </row>
    <row r="12840" spans="1:4" x14ac:dyDescent="0.35">
      <c r="A12840" s="7" t="s">
        <v>1345</v>
      </c>
      <c r="B12840" s="8">
        <v>41199</v>
      </c>
      <c r="C12840" s="9">
        <v>53.4</v>
      </c>
      <c r="D12840" s="10">
        <v>10021</v>
      </c>
    </row>
    <row r="12841" spans="1:4" x14ac:dyDescent="0.35">
      <c r="A12841" s="7" t="s">
        <v>1345</v>
      </c>
      <c r="B12841" s="8">
        <v>41272</v>
      </c>
      <c r="C12841" s="9">
        <v>10.5</v>
      </c>
      <c r="D12841" s="10">
        <v>50077</v>
      </c>
    </row>
    <row r="12842" spans="1:4" x14ac:dyDescent="0.35">
      <c r="A12842" s="7" t="s">
        <v>1345</v>
      </c>
      <c r="B12842" s="8">
        <v>41272</v>
      </c>
      <c r="C12842" s="9">
        <v>24</v>
      </c>
      <c r="D12842" s="10">
        <v>50077</v>
      </c>
    </row>
    <row r="12843" spans="1:4" x14ac:dyDescent="0.35">
      <c r="A12843" s="7" t="s">
        <v>1345</v>
      </c>
      <c r="B12843" s="8">
        <v>41271</v>
      </c>
      <c r="C12843" s="9">
        <v>42.7</v>
      </c>
      <c r="D12843" s="10">
        <v>50060</v>
      </c>
    </row>
    <row r="12844" spans="1:4" x14ac:dyDescent="0.35">
      <c r="A12844" s="7" t="s">
        <v>1345</v>
      </c>
      <c r="B12844" s="8">
        <v>41277</v>
      </c>
      <c r="C12844" s="9">
        <v>36.25</v>
      </c>
      <c r="D12844" s="10">
        <v>50163</v>
      </c>
    </row>
    <row r="12845" spans="1:4" x14ac:dyDescent="0.35">
      <c r="A12845" s="7" t="s">
        <v>1345</v>
      </c>
      <c r="B12845" s="8">
        <v>41285</v>
      </c>
      <c r="C12845" s="9">
        <v>38.5</v>
      </c>
      <c r="D12845" s="10">
        <v>50137</v>
      </c>
    </row>
    <row r="12846" spans="1:4" x14ac:dyDescent="0.35">
      <c r="A12846" s="7" t="s">
        <v>1345</v>
      </c>
      <c r="B12846" s="8">
        <v>41288</v>
      </c>
      <c r="C12846" s="9">
        <v>11.5</v>
      </c>
      <c r="D12846" s="10">
        <v>50123</v>
      </c>
    </row>
    <row r="12847" spans="1:4" x14ac:dyDescent="0.35">
      <c r="A12847" s="7" t="s">
        <v>1345</v>
      </c>
      <c r="B12847" s="8">
        <v>41288</v>
      </c>
      <c r="C12847" s="9">
        <v>13.5</v>
      </c>
      <c r="D12847" s="10">
        <v>50123</v>
      </c>
    </row>
    <row r="12848" spans="1:4" x14ac:dyDescent="0.35">
      <c r="A12848" s="7" t="s">
        <v>1345</v>
      </c>
      <c r="B12848" s="8">
        <v>41289</v>
      </c>
      <c r="C12848" s="9">
        <v>17</v>
      </c>
      <c r="D12848" s="10">
        <v>50148</v>
      </c>
    </row>
    <row r="12849" spans="1:4" x14ac:dyDescent="0.35">
      <c r="A12849" s="7" t="s">
        <v>1345</v>
      </c>
      <c r="B12849" s="8">
        <v>41289</v>
      </c>
      <c r="C12849" s="9">
        <v>37.5</v>
      </c>
      <c r="D12849" s="10">
        <v>50148</v>
      </c>
    </row>
    <row r="12850" spans="1:4" x14ac:dyDescent="0.35">
      <c r="A12850" s="7" t="s">
        <v>1345</v>
      </c>
      <c r="B12850" s="8">
        <v>41294</v>
      </c>
      <c r="C12850" s="9">
        <v>11.5</v>
      </c>
      <c r="D12850" s="10">
        <v>60021</v>
      </c>
    </row>
    <row r="12851" spans="1:4" x14ac:dyDescent="0.35">
      <c r="A12851" s="7" t="s">
        <v>1345</v>
      </c>
      <c r="B12851" s="8">
        <v>41297</v>
      </c>
      <c r="C12851" s="9">
        <v>21</v>
      </c>
      <c r="D12851" s="10">
        <v>50333</v>
      </c>
    </row>
    <row r="12852" spans="1:4" x14ac:dyDescent="0.35">
      <c r="A12852" s="7" t="s">
        <v>1345</v>
      </c>
      <c r="B12852" s="8">
        <v>41299</v>
      </c>
      <c r="C12852" s="9">
        <v>33.75</v>
      </c>
      <c r="D12852" s="10">
        <v>60017</v>
      </c>
    </row>
    <row r="12853" spans="1:4" x14ac:dyDescent="0.35">
      <c r="A12853" s="7" t="s">
        <v>1345</v>
      </c>
      <c r="B12853" s="8">
        <v>41312</v>
      </c>
      <c r="C12853" s="9">
        <v>20.25</v>
      </c>
      <c r="D12853" s="10">
        <v>50138</v>
      </c>
    </row>
    <row r="12854" spans="1:4" x14ac:dyDescent="0.35">
      <c r="A12854" s="7" t="s">
        <v>1345</v>
      </c>
      <c r="B12854" s="8">
        <v>41309</v>
      </c>
      <c r="C12854" s="9">
        <v>30.5</v>
      </c>
      <c r="D12854" s="10">
        <v>50197</v>
      </c>
    </row>
    <row r="12855" spans="1:4" x14ac:dyDescent="0.35">
      <c r="A12855" s="7" t="s">
        <v>1345</v>
      </c>
      <c r="B12855" s="8">
        <v>41309</v>
      </c>
      <c r="C12855" s="9">
        <v>10.25</v>
      </c>
      <c r="D12855" s="10">
        <v>50197</v>
      </c>
    </row>
    <row r="12856" spans="1:4" x14ac:dyDescent="0.35">
      <c r="A12856" s="7" t="s">
        <v>1345</v>
      </c>
      <c r="B12856" s="8">
        <v>41326</v>
      </c>
      <c r="C12856" s="9">
        <v>24.95</v>
      </c>
      <c r="D12856" s="10">
        <v>50121</v>
      </c>
    </row>
    <row r="12857" spans="1:4" x14ac:dyDescent="0.35">
      <c r="A12857" s="7" t="s">
        <v>1345</v>
      </c>
      <c r="B12857" s="8">
        <v>41323</v>
      </c>
      <c r="C12857" s="9">
        <v>20.5</v>
      </c>
      <c r="D12857" s="10">
        <v>50050</v>
      </c>
    </row>
    <row r="12858" spans="1:4" x14ac:dyDescent="0.35">
      <c r="A12858" s="7" t="s">
        <v>1345</v>
      </c>
      <c r="B12858" s="8">
        <v>41330</v>
      </c>
      <c r="C12858" s="9">
        <v>26.2</v>
      </c>
      <c r="D12858" s="10">
        <v>50108</v>
      </c>
    </row>
    <row r="12859" spans="1:4" x14ac:dyDescent="0.35">
      <c r="A12859" s="7" t="s">
        <v>1345</v>
      </c>
      <c r="B12859" s="8">
        <v>41335</v>
      </c>
      <c r="C12859" s="9">
        <v>5.25</v>
      </c>
      <c r="D12859" s="10">
        <v>50097</v>
      </c>
    </row>
    <row r="12860" spans="1:4" x14ac:dyDescent="0.35">
      <c r="A12860" s="7" t="s">
        <v>1345</v>
      </c>
      <c r="B12860" s="8">
        <v>41336</v>
      </c>
      <c r="C12860" s="9">
        <v>20.95</v>
      </c>
      <c r="D12860" s="10">
        <v>60025</v>
      </c>
    </row>
    <row r="12861" spans="1:4" x14ac:dyDescent="0.35">
      <c r="A12861" s="7" t="s">
        <v>1345</v>
      </c>
      <c r="B12861" s="8">
        <v>41338</v>
      </c>
      <c r="C12861" s="9">
        <v>36.5</v>
      </c>
      <c r="D12861" s="10">
        <v>50117</v>
      </c>
    </row>
    <row r="12862" spans="1:4" x14ac:dyDescent="0.35">
      <c r="A12862" s="7" t="s">
        <v>1345</v>
      </c>
      <c r="B12862" s="8">
        <v>41344</v>
      </c>
      <c r="C12862" s="9">
        <v>8.25</v>
      </c>
      <c r="D12862" s="10">
        <v>50099</v>
      </c>
    </row>
    <row r="12863" spans="1:4" x14ac:dyDescent="0.35">
      <c r="A12863" s="7" t="s">
        <v>1345</v>
      </c>
      <c r="B12863" s="8">
        <v>41344</v>
      </c>
      <c r="C12863" s="9">
        <v>39.25</v>
      </c>
      <c r="D12863" s="10">
        <v>50099</v>
      </c>
    </row>
    <row r="12864" spans="1:4" x14ac:dyDescent="0.35">
      <c r="A12864" s="7" t="s">
        <v>1345</v>
      </c>
      <c r="B12864" s="8">
        <v>41359</v>
      </c>
      <c r="C12864" s="9">
        <v>37.25</v>
      </c>
      <c r="D12864" s="10">
        <v>60046</v>
      </c>
    </row>
    <row r="12865" spans="1:4" x14ac:dyDescent="0.35">
      <c r="A12865" s="7" t="s">
        <v>1345</v>
      </c>
      <c r="B12865" s="8">
        <v>41358</v>
      </c>
      <c r="C12865" s="9">
        <v>3.25</v>
      </c>
      <c r="D12865" s="10">
        <v>50130</v>
      </c>
    </row>
    <row r="12866" spans="1:4" x14ac:dyDescent="0.35">
      <c r="A12866" s="7" t="s">
        <v>1345</v>
      </c>
      <c r="B12866" s="8">
        <v>41363</v>
      </c>
      <c r="C12866" s="9">
        <v>10.75</v>
      </c>
      <c r="D12866" s="10">
        <v>50044</v>
      </c>
    </row>
    <row r="12867" spans="1:4" x14ac:dyDescent="0.35">
      <c r="A12867" s="7" t="s">
        <v>1345</v>
      </c>
      <c r="B12867" s="8">
        <v>41369</v>
      </c>
      <c r="C12867" s="9">
        <v>33.450000000000003</v>
      </c>
      <c r="D12867" s="10">
        <v>60005</v>
      </c>
    </row>
    <row r="12868" spans="1:4" x14ac:dyDescent="0.35">
      <c r="A12868" s="7" t="s">
        <v>1345</v>
      </c>
      <c r="B12868" s="8">
        <v>41375</v>
      </c>
      <c r="C12868" s="9">
        <v>30.5</v>
      </c>
      <c r="D12868" s="10">
        <v>50197</v>
      </c>
    </row>
    <row r="12869" spans="1:4" x14ac:dyDescent="0.35">
      <c r="A12869" s="7" t="s">
        <v>1345</v>
      </c>
      <c r="B12869" s="8">
        <v>41375</v>
      </c>
      <c r="C12869" s="9">
        <v>10.25</v>
      </c>
      <c r="D12869" s="10">
        <v>50197</v>
      </c>
    </row>
    <row r="12870" spans="1:4" x14ac:dyDescent="0.35">
      <c r="A12870" s="7" t="s">
        <v>1345</v>
      </c>
      <c r="B12870" s="8">
        <v>41376</v>
      </c>
      <c r="C12870" s="9">
        <v>13.5</v>
      </c>
      <c r="D12870" s="10">
        <v>50246</v>
      </c>
    </row>
    <row r="12871" spans="1:4" x14ac:dyDescent="0.35">
      <c r="A12871" s="7" t="s">
        <v>1345</v>
      </c>
      <c r="B12871" s="8">
        <v>41378</v>
      </c>
      <c r="C12871" s="9">
        <v>19</v>
      </c>
      <c r="D12871" s="10">
        <v>50312</v>
      </c>
    </row>
    <row r="12872" spans="1:4" x14ac:dyDescent="0.35">
      <c r="A12872" s="7" t="s">
        <v>1345</v>
      </c>
      <c r="B12872" s="8">
        <v>41378</v>
      </c>
      <c r="C12872" s="9">
        <v>13.5</v>
      </c>
      <c r="D12872" s="10">
        <v>50312</v>
      </c>
    </row>
    <row r="12873" spans="1:4" x14ac:dyDescent="0.35">
      <c r="A12873" s="7" t="s">
        <v>1345</v>
      </c>
      <c r="B12873" s="8">
        <v>41384</v>
      </c>
      <c r="C12873" s="9">
        <v>15.75</v>
      </c>
      <c r="D12873" s="10">
        <v>50445</v>
      </c>
    </row>
    <row r="12874" spans="1:4" x14ac:dyDescent="0.35">
      <c r="A12874" s="7" t="s">
        <v>1345</v>
      </c>
      <c r="B12874" s="8">
        <v>41386</v>
      </c>
      <c r="C12874" s="9">
        <v>6.5</v>
      </c>
      <c r="D12874" s="10">
        <v>50065</v>
      </c>
    </row>
    <row r="12875" spans="1:4" x14ac:dyDescent="0.35">
      <c r="A12875" s="7" t="s">
        <v>1345</v>
      </c>
      <c r="B12875" s="8">
        <v>41393</v>
      </c>
      <c r="C12875" s="9">
        <v>6.5</v>
      </c>
      <c r="D12875" s="10">
        <v>50126</v>
      </c>
    </row>
    <row r="12876" spans="1:4" x14ac:dyDescent="0.35">
      <c r="A12876" s="7" t="s">
        <v>1345</v>
      </c>
      <c r="B12876" s="8">
        <v>41395</v>
      </c>
      <c r="C12876" s="9">
        <v>17.7</v>
      </c>
      <c r="D12876" s="10">
        <v>50120</v>
      </c>
    </row>
    <row r="12877" spans="1:4" x14ac:dyDescent="0.35">
      <c r="A12877" s="7" t="s">
        <v>1345</v>
      </c>
      <c r="B12877" s="8">
        <v>41401</v>
      </c>
      <c r="C12877" s="9">
        <v>11.5</v>
      </c>
      <c r="D12877" s="10">
        <v>50123</v>
      </c>
    </row>
    <row r="12878" spans="1:4" x14ac:dyDescent="0.35">
      <c r="A12878" s="7" t="s">
        <v>1345</v>
      </c>
      <c r="B12878" s="8">
        <v>41401</v>
      </c>
      <c r="C12878" s="9">
        <v>13.5</v>
      </c>
      <c r="D12878" s="10">
        <v>50123</v>
      </c>
    </row>
    <row r="12879" spans="1:4" x14ac:dyDescent="0.35">
      <c r="A12879" s="7" t="s">
        <v>1345</v>
      </c>
      <c r="B12879" s="8">
        <v>41400</v>
      </c>
      <c r="C12879" s="9">
        <v>6.75</v>
      </c>
      <c r="D12879" s="10">
        <v>60047</v>
      </c>
    </row>
    <row r="12880" spans="1:4" x14ac:dyDescent="0.35">
      <c r="A12880" s="7" t="s">
        <v>1345</v>
      </c>
      <c r="B12880" s="8">
        <v>41402</v>
      </c>
      <c r="C12880" s="9">
        <v>6.5</v>
      </c>
      <c r="D12880" s="10">
        <v>50127</v>
      </c>
    </row>
    <row r="12881" spans="1:4" x14ac:dyDescent="0.35">
      <c r="A12881" s="7" t="s">
        <v>1345</v>
      </c>
      <c r="B12881" s="8">
        <v>41403</v>
      </c>
      <c r="C12881" s="9">
        <v>6.75</v>
      </c>
      <c r="D12881" s="10">
        <v>60038</v>
      </c>
    </row>
    <row r="12882" spans="1:4" x14ac:dyDescent="0.35">
      <c r="A12882" s="7" t="s">
        <v>1345</v>
      </c>
      <c r="B12882" s="8">
        <v>41404</v>
      </c>
      <c r="C12882" s="9">
        <v>20.45</v>
      </c>
      <c r="D12882" s="10">
        <v>50119</v>
      </c>
    </row>
    <row r="12883" spans="1:4" x14ac:dyDescent="0.35">
      <c r="A12883" s="7" t="s">
        <v>1345</v>
      </c>
      <c r="B12883" s="8">
        <v>41404</v>
      </c>
      <c r="C12883" s="9">
        <v>19.25</v>
      </c>
      <c r="D12883" s="10">
        <v>50119</v>
      </c>
    </row>
    <row r="12884" spans="1:4" x14ac:dyDescent="0.35">
      <c r="A12884" s="7" t="s">
        <v>1345</v>
      </c>
      <c r="B12884" s="8">
        <v>41406</v>
      </c>
      <c r="C12884" s="9">
        <v>21</v>
      </c>
      <c r="D12884" s="10">
        <v>50155</v>
      </c>
    </row>
    <row r="12885" spans="1:4" x14ac:dyDescent="0.35">
      <c r="A12885" s="7" t="s">
        <v>1345</v>
      </c>
      <c r="B12885" s="8">
        <v>41407</v>
      </c>
      <c r="C12885" s="9">
        <v>17.45</v>
      </c>
      <c r="D12885" s="10">
        <v>50106</v>
      </c>
    </row>
    <row r="12886" spans="1:4" x14ac:dyDescent="0.35">
      <c r="A12886" s="7" t="s">
        <v>1345</v>
      </c>
      <c r="B12886" s="8">
        <v>41414</v>
      </c>
      <c r="C12886" s="9">
        <v>10.5</v>
      </c>
      <c r="D12886" s="10">
        <v>50238</v>
      </c>
    </row>
    <row r="12887" spans="1:4" x14ac:dyDescent="0.35">
      <c r="A12887" s="7" t="s">
        <v>1345</v>
      </c>
      <c r="B12887" s="8">
        <v>41417</v>
      </c>
      <c r="C12887" s="9">
        <v>7.7</v>
      </c>
      <c r="D12887" s="10">
        <v>30074</v>
      </c>
    </row>
    <row r="12888" spans="1:4" x14ac:dyDescent="0.35">
      <c r="A12888" s="7" t="s">
        <v>1345</v>
      </c>
      <c r="B12888" s="8">
        <v>41414</v>
      </c>
      <c r="C12888" s="9">
        <v>9.75</v>
      </c>
      <c r="D12888" s="10">
        <v>60058</v>
      </c>
    </row>
    <row r="12889" spans="1:4" x14ac:dyDescent="0.35">
      <c r="A12889" s="7" t="s">
        <v>1345</v>
      </c>
      <c r="B12889" s="8">
        <v>41418</v>
      </c>
      <c r="C12889" s="9">
        <v>8.5</v>
      </c>
      <c r="D12889" s="10">
        <v>50152</v>
      </c>
    </row>
    <row r="12890" spans="1:4" x14ac:dyDescent="0.35">
      <c r="A12890" s="7" t="s">
        <v>1345</v>
      </c>
      <c r="B12890" s="8">
        <v>41420</v>
      </c>
      <c r="C12890" s="9">
        <v>11.75</v>
      </c>
      <c r="D12890" s="10">
        <v>50301</v>
      </c>
    </row>
    <row r="12891" spans="1:4" x14ac:dyDescent="0.35">
      <c r="A12891" s="7" t="s">
        <v>1345</v>
      </c>
      <c r="B12891" s="8">
        <v>41422</v>
      </c>
      <c r="C12891" s="9">
        <v>7</v>
      </c>
      <c r="D12891" s="10">
        <v>50149</v>
      </c>
    </row>
    <row r="12892" spans="1:4" x14ac:dyDescent="0.35">
      <c r="A12892" s="7" t="s">
        <v>1345</v>
      </c>
      <c r="B12892" s="8">
        <v>41423</v>
      </c>
      <c r="C12892" s="9">
        <v>12.5</v>
      </c>
      <c r="D12892" s="10">
        <v>50281</v>
      </c>
    </row>
    <row r="12893" spans="1:4" x14ac:dyDescent="0.35">
      <c r="A12893" s="7" t="s">
        <v>1345</v>
      </c>
      <c r="B12893" s="8">
        <v>41426</v>
      </c>
      <c r="C12893" s="9">
        <v>26.75</v>
      </c>
      <c r="D12893" s="10">
        <v>60085</v>
      </c>
    </row>
    <row r="12894" spans="1:4" x14ac:dyDescent="0.35">
      <c r="A12894" s="7" t="s">
        <v>1345</v>
      </c>
      <c r="B12894" s="8">
        <v>41430</v>
      </c>
      <c r="C12894" s="9">
        <v>8.25</v>
      </c>
      <c r="D12894" s="10">
        <v>50099</v>
      </c>
    </row>
    <row r="12895" spans="1:4" x14ac:dyDescent="0.35">
      <c r="A12895" s="7" t="s">
        <v>1345</v>
      </c>
      <c r="B12895" s="8">
        <v>41430</v>
      </c>
      <c r="C12895" s="9">
        <v>39.25</v>
      </c>
      <c r="D12895" s="10">
        <v>50099</v>
      </c>
    </row>
    <row r="12896" spans="1:4" x14ac:dyDescent="0.35">
      <c r="A12896" s="7" t="s">
        <v>1345</v>
      </c>
      <c r="B12896" s="8">
        <v>41434</v>
      </c>
      <c r="C12896" s="9">
        <v>20.45</v>
      </c>
      <c r="D12896" s="10">
        <v>50239</v>
      </c>
    </row>
    <row r="12897" spans="1:4" x14ac:dyDescent="0.35">
      <c r="A12897" s="7" t="s">
        <v>1345</v>
      </c>
      <c r="B12897" s="8">
        <v>41439</v>
      </c>
      <c r="C12897" s="9">
        <v>17.899999999999999</v>
      </c>
      <c r="D12897" s="10">
        <v>60056</v>
      </c>
    </row>
    <row r="12898" spans="1:4" x14ac:dyDescent="0.35">
      <c r="A12898" s="7" t="s">
        <v>1345</v>
      </c>
      <c r="B12898" s="8">
        <v>41437</v>
      </c>
      <c r="C12898" s="9">
        <v>20.45</v>
      </c>
      <c r="D12898" s="10">
        <v>50119</v>
      </c>
    </row>
    <row r="12899" spans="1:4" x14ac:dyDescent="0.35">
      <c r="A12899" s="7" t="s">
        <v>1345</v>
      </c>
      <c r="B12899" s="8">
        <v>41437</v>
      </c>
      <c r="C12899" s="9">
        <v>19.25</v>
      </c>
      <c r="D12899" s="10">
        <v>50119</v>
      </c>
    </row>
    <row r="12900" spans="1:4" x14ac:dyDescent="0.35">
      <c r="A12900" s="7" t="s">
        <v>1345</v>
      </c>
      <c r="B12900" s="8">
        <v>41447</v>
      </c>
      <c r="C12900" s="9">
        <v>24.95</v>
      </c>
      <c r="D12900" s="10">
        <v>50052</v>
      </c>
    </row>
    <row r="12901" spans="1:4" x14ac:dyDescent="0.35">
      <c r="A12901" s="7" t="s">
        <v>1345</v>
      </c>
      <c r="B12901" s="8">
        <v>41449</v>
      </c>
      <c r="C12901" s="9">
        <v>19</v>
      </c>
      <c r="D12901" s="10">
        <v>50312</v>
      </c>
    </row>
    <row r="12902" spans="1:4" x14ac:dyDescent="0.35">
      <c r="A12902" s="7" t="s">
        <v>1345</v>
      </c>
      <c r="B12902" s="8">
        <v>41449</v>
      </c>
      <c r="C12902" s="9">
        <v>13.5</v>
      </c>
      <c r="D12902" s="10">
        <v>50312</v>
      </c>
    </row>
    <row r="12903" spans="1:4" x14ac:dyDescent="0.35">
      <c r="A12903" s="7" t="s">
        <v>1345</v>
      </c>
      <c r="B12903" s="8">
        <v>41452</v>
      </c>
      <c r="C12903" s="9">
        <v>15.25</v>
      </c>
      <c r="D12903" s="10">
        <v>50076</v>
      </c>
    </row>
    <row r="12904" spans="1:4" x14ac:dyDescent="0.35">
      <c r="A12904" s="7" t="s">
        <v>1345</v>
      </c>
      <c r="B12904" s="8">
        <v>41455</v>
      </c>
      <c r="C12904" s="9">
        <v>33.5</v>
      </c>
      <c r="D12904" s="10">
        <v>60057</v>
      </c>
    </row>
    <row r="12905" spans="1:4" x14ac:dyDescent="0.35">
      <c r="A12905" s="7" t="s">
        <v>1345</v>
      </c>
      <c r="B12905" s="8">
        <v>41457</v>
      </c>
      <c r="C12905" s="9">
        <v>10.5</v>
      </c>
      <c r="D12905" s="10">
        <v>50077</v>
      </c>
    </row>
    <row r="12906" spans="1:4" x14ac:dyDescent="0.35">
      <c r="A12906" s="7" t="s">
        <v>1345</v>
      </c>
      <c r="B12906" s="8">
        <v>41457</v>
      </c>
      <c r="C12906" s="9">
        <v>24</v>
      </c>
      <c r="D12906" s="10">
        <v>50077</v>
      </c>
    </row>
    <row r="12907" spans="1:4" x14ac:dyDescent="0.35">
      <c r="A12907" s="7" t="s">
        <v>1345</v>
      </c>
      <c r="B12907" s="8">
        <v>41462</v>
      </c>
      <c r="C12907" s="9">
        <v>16.75</v>
      </c>
      <c r="D12907" s="10">
        <v>50167</v>
      </c>
    </row>
    <row r="12908" spans="1:4" x14ac:dyDescent="0.35">
      <c r="A12908" s="7" t="s">
        <v>1345</v>
      </c>
      <c r="B12908" s="8">
        <v>41466</v>
      </c>
      <c r="C12908" s="9">
        <v>27.95</v>
      </c>
      <c r="D12908" s="10">
        <v>50181</v>
      </c>
    </row>
    <row r="12909" spans="1:4" x14ac:dyDescent="0.35">
      <c r="A12909" s="7" t="s">
        <v>1345</v>
      </c>
      <c r="B12909" s="8">
        <v>41467</v>
      </c>
      <c r="C12909" s="9">
        <v>34.200000000000003</v>
      </c>
      <c r="D12909" s="10">
        <v>50116</v>
      </c>
    </row>
    <row r="12910" spans="1:4" x14ac:dyDescent="0.35">
      <c r="A12910" s="7" t="s">
        <v>1345</v>
      </c>
      <c r="B12910" s="8">
        <v>41472</v>
      </c>
      <c r="C12910" s="9">
        <v>3.5</v>
      </c>
      <c r="D12910" s="10">
        <v>50128</v>
      </c>
    </row>
    <row r="12911" spans="1:4" x14ac:dyDescent="0.35">
      <c r="A12911" s="7" t="s">
        <v>1345</v>
      </c>
      <c r="B12911" s="8">
        <v>41477</v>
      </c>
      <c r="C12911" s="9">
        <v>6.5</v>
      </c>
      <c r="D12911" s="10">
        <v>50172</v>
      </c>
    </row>
    <row r="12912" spans="1:4" x14ac:dyDescent="0.35">
      <c r="A12912" s="7" t="s">
        <v>1345</v>
      </c>
      <c r="B12912" s="8">
        <v>41493</v>
      </c>
      <c r="C12912" s="9">
        <v>13.75</v>
      </c>
      <c r="D12912" s="10">
        <v>50115</v>
      </c>
    </row>
    <row r="12913" spans="1:4" x14ac:dyDescent="0.35">
      <c r="A12913" s="7" t="s">
        <v>1345</v>
      </c>
      <c r="B12913" s="8">
        <v>41545</v>
      </c>
      <c r="C12913" s="9">
        <v>36.5</v>
      </c>
      <c r="D12913" s="10">
        <v>50309</v>
      </c>
    </row>
    <row r="12914" spans="1:4" x14ac:dyDescent="0.35">
      <c r="A12914" s="7" t="s">
        <v>1345</v>
      </c>
      <c r="B12914" s="8">
        <v>41545</v>
      </c>
      <c r="C12914" s="9">
        <v>12.2</v>
      </c>
      <c r="D12914" s="10">
        <v>50309</v>
      </c>
    </row>
    <row r="12915" spans="1:4" x14ac:dyDescent="0.35">
      <c r="A12915" s="7" t="s">
        <v>1345</v>
      </c>
      <c r="B12915" s="8">
        <v>41547</v>
      </c>
      <c r="C12915" s="9">
        <v>6.75</v>
      </c>
      <c r="D12915" s="10">
        <v>50104</v>
      </c>
    </row>
    <row r="12916" spans="1:4" x14ac:dyDescent="0.35">
      <c r="A12916" s="7" t="s">
        <v>1345</v>
      </c>
      <c r="B12916" s="8">
        <v>41548</v>
      </c>
      <c r="C12916" s="9">
        <v>3.5</v>
      </c>
      <c r="D12916" s="10">
        <v>50094</v>
      </c>
    </row>
    <row r="12917" spans="1:4" x14ac:dyDescent="0.35">
      <c r="A12917" s="7" t="s">
        <v>1345</v>
      </c>
      <c r="B12917" s="8">
        <v>41549</v>
      </c>
      <c r="C12917" s="9">
        <v>17</v>
      </c>
      <c r="D12917" s="10">
        <v>50148</v>
      </c>
    </row>
    <row r="12918" spans="1:4" x14ac:dyDescent="0.35">
      <c r="A12918" s="7" t="s">
        <v>1345</v>
      </c>
      <c r="B12918" s="8">
        <v>41549</v>
      </c>
      <c r="C12918" s="9">
        <v>37.5</v>
      </c>
      <c r="D12918" s="10">
        <v>50148</v>
      </c>
    </row>
    <row r="12919" spans="1:4" x14ac:dyDescent="0.35">
      <c r="A12919" s="7" t="s">
        <v>1345</v>
      </c>
      <c r="B12919" s="8">
        <v>41567</v>
      </c>
      <c r="C12919" s="9">
        <v>16.45</v>
      </c>
      <c r="D12919" s="10">
        <v>60024</v>
      </c>
    </row>
    <row r="12920" spans="1:4" x14ac:dyDescent="0.35">
      <c r="A12920" s="7" t="s">
        <v>1345</v>
      </c>
      <c r="B12920" s="8">
        <v>41565</v>
      </c>
      <c r="C12920" s="9">
        <v>7</v>
      </c>
      <c r="D12920" s="10">
        <v>50219</v>
      </c>
    </row>
    <row r="12921" spans="1:4" x14ac:dyDescent="0.35">
      <c r="A12921" s="7" t="s">
        <v>1346</v>
      </c>
      <c r="B12921" s="8">
        <v>41200</v>
      </c>
      <c r="C12921" s="9">
        <v>38.450000000000003</v>
      </c>
      <c r="D12921" s="10">
        <v>70038</v>
      </c>
    </row>
    <row r="12922" spans="1:4" x14ac:dyDescent="0.35">
      <c r="A12922" s="7" t="s">
        <v>1347</v>
      </c>
      <c r="B12922" s="8">
        <v>41199</v>
      </c>
      <c r="C12922" s="9">
        <v>38.700000000000003</v>
      </c>
      <c r="D12922" s="10">
        <v>70051</v>
      </c>
    </row>
    <row r="12923" spans="1:4" x14ac:dyDescent="0.35">
      <c r="A12923" s="7" t="s">
        <v>1348</v>
      </c>
      <c r="B12923" s="8">
        <v>41199</v>
      </c>
      <c r="C12923" s="9">
        <v>47.3</v>
      </c>
      <c r="D12923" s="10">
        <v>80069</v>
      </c>
    </row>
    <row r="12924" spans="1:4" x14ac:dyDescent="0.35">
      <c r="A12924" s="7" t="s">
        <v>1349</v>
      </c>
      <c r="B12924" s="8">
        <v>41199</v>
      </c>
      <c r="C12924" s="9">
        <v>54.85</v>
      </c>
      <c r="D12924" s="10">
        <v>70078</v>
      </c>
    </row>
    <row r="12925" spans="1:4" x14ac:dyDescent="0.35">
      <c r="A12925" s="7" t="s">
        <v>1350</v>
      </c>
      <c r="B12925" s="8">
        <v>41199</v>
      </c>
      <c r="C12925" s="9">
        <v>17.95</v>
      </c>
      <c r="D12925" s="10">
        <v>70069</v>
      </c>
    </row>
    <row r="12926" spans="1:4" x14ac:dyDescent="0.35">
      <c r="A12926" s="7" t="s">
        <v>1351</v>
      </c>
      <c r="B12926" s="8">
        <v>41213</v>
      </c>
      <c r="C12926" s="9">
        <v>16</v>
      </c>
      <c r="D12926" s="10">
        <v>50241</v>
      </c>
    </row>
    <row r="12927" spans="1:4" x14ac:dyDescent="0.35">
      <c r="A12927" s="7" t="s">
        <v>1351</v>
      </c>
      <c r="B12927" s="8">
        <v>41215</v>
      </c>
      <c r="C12927" s="9">
        <v>10.5</v>
      </c>
      <c r="D12927" s="10">
        <v>50242</v>
      </c>
    </row>
    <row r="12928" spans="1:4" x14ac:dyDescent="0.35">
      <c r="A12928" s="7" t="s">
        <v>1351</v>
      </c>
      <c r="B12928" s="8">
        <v>41220</v>
      </c>
      <c r="C12928" s="9">
        <v>17.45</v>
      </c>
      <c r="D12928" s="10">
        <v>60039</v>
      </c>
    </row>
    <row r="12929" spans="1:4" x14ac:dyDescent="0.35">
      <c r="A12929" s="7" t="s">
        <v>1351</v>
      </c>
      <c r="B12929" s="8">
        <v>41243</v>
      </c>
      <c r="C12929" s="9">
        <v>25.2</v>
      </c>
      <c r="D12929" s="10">
        <v>50243</v>
      </c>
    </row>
    <row r="12930" spans="1:4" x14ac:dyDescent="0.35">
      <c r="A12930" s="7" t="s">
        <v>1351</v>
      </c>
      <c r="B12930" s="8">
        <v>41224</v>
      </c>
      <c r="C12930" s="9">
        <v>19.95</v>
      </c>
      <c r="D12930" s="10">
        <v>90001</v>
      </c>
    </row>
    <row r="12931" spans="1:4" x14ac:dyDescent="0.35">
      <c r="A12931" s="7" t="s">
        <v>1351</v>
      </c>
      <c r="B12931" s="8">
        <v>41236</v>
      </c>
      <c r="C12931" s="9">
        <v>9.75</v>
      </c>
      <c r="D12931" s="10">
        <v>50147</v>
      </c>
    </row>
    <row r="12932" spans="1:4" x14ac:dyDescent="0.35">
      <c r="A12932" s="7" t="s">
        <v>1351</v>
      </c>
      <c r="B12932" s="8">
        <v>41199</v>
      </c>
      <c r="C12932" s="9">
        <v>22.21</v>
      </c>
      <c r="D12932" s="10">
        <v>70057</v>
      </c>
    </row>
    <row r="12933" spans="1:4" x14ac:dyDescent="0.35">
      <c r="A12933" s="7" t="s">
        <v>1351</v>
      </c>
      <c r="B12933" s="8">
        <v>41202</v>
      </c>
      <c r="C12933" s="9">
        <v>29.25</v>
      </c>
      <c r="D12933" s="10">
        <v>50585</v>
      </c>
    </row>
    <row r="12934" spans="1:4" x14ac:dyDescent="0.35">
      <c r="A12934" s="7" t="s">
        <v>1351</v>
      </c>
      <c r="B12934" s="8">
        <v>41250</v>
      </c>
      <c r="C12934" s="9">
        <v>8.5</v>
      </c>
      <c r="D12934" s="10">
        <v>50324</v>
      </c>
    </row>
    <row r="12935" spans="1:4" x14ac:dyDescent="0.35">
      <c r="A12935" s="7" t="s">
        <v>1351</v>
      </c>
      <c r="B12935" s="8">
        <v>41251</v>
      </c>
      <c r="C12935" s="9">
        <v>16.25</v>
      </c>
      <c r="D12935" s="10">
        <v>20044</v>
      </c>
    </row>
    <row r="12936" spans="1:4" x14ac:dyDescent="0.35">
      <c r="A12936" s="7" t="s">
        <v>1351</v>
      </c>
      <c r="B12936" s="8">
        <v>41265</v>
      </c>
      <c r="C12936" s="9">
        <v>10</v>
      </c>
      <c r="D12936" s="10">
        <v>50054</v>
      </c>
    </row>
    <row r="12937" spans="1:4" x14ac:dyDescent="0.35">
      <c r="A12937" s="7" t="s">
        <v>1351</v>
      </c>
      <c r="B12937" s="8">
        <v>41275</v>
      </c>
      <c r="C12937" s="9">
        <v>20.75</v>
      </c>
      <c r="D12937" s="10">
        <v>50043</v>
      </c>
    </row>
    <row r="12938" spans="1:4" x14ac:dyDescent="0.35">
      <c r="A12938" s="7" t="s">
        <v>1351</v>
      </c>
      <c r="B12938" s="8">
        <v>41281</v>
      </c>
      <c r="C12938" s="9">
        <v>49.5</v>
      </c>
      <c r="D12938" s="10">
        <v>50116</v>
      </c>
    </row>
    <row r="12939" spans="1:4" x14ac:dyDescent="0.35">
      <c r="A12939" s="7" t="s">
        <v>1351</v>
      </c>
      <c r="B12939" s="8">
        <v>41291</v>
      </c>
      <c r="C12939" s="9">
        <v>21.25</v>
      </c>
      <c r="D12939" s="10">
        <v>50155</v>
      </c>
    </row>
    <row r="12940" spans="1:4" x14ac:dyDescent="0.35">
      <c r="A12940" s="7" t="s">
        <v>1351</v>
      </c>
      <c r="B12940" s="8">
        <v>41314</v>
      </c>
      <c r="C12940" s="9">
        <v>5.25</v>
      </c>
      <c r="D12940" s="10">
        <v>50085</v>
      </c>
    </row>
    <row r="12941" spans="1:4" x14ac:dyDescent="0.35">
      <c r="A12941" s="7" t="s">
        <v>1351</v>
      </c>
      <c r="B12941" s="8">
        <v>41342</v>
      </c>
      <c r="C12941" s="9">
        <v>5.25</v>
      </c>
      <c r="D12941" s="10">
        <v>50083</v>
      </c>
    </row>
    <row r="12942" spans="1:4" x14ac:dyDescent="0.35">
      <c r="A12942" s="7" t="s">
        <v>1351</v>
      </c>
      <c r="B12942" s="8">
        <v>41368</v>
      </c>
      <c r="C12942" s="9">
        <v>23</v>
      </c>
      <c r="D12942" s="10">
        <v>10057</v>
      </c>
    </row>
    <row r="12943" spans="1:4" x14ac:dyDescent="0.35">
      <c r="A12943" s="7" t="s">
        <v>1351</v>
      </c>
      <c r="B12943" s="8">
        <v>41383</v>
      </c>
      <c r="C12943" s="9">
        <v>10.5</v>
      </c>
      <c r="D12943" s="10">
        <v>20005</v>
      </c>
    </row>
    <row r="12944" spans="1:4" x14ac:dyDescent="0.35">
      <c r="A12944" s="7" t="s">
        <v>1351</v>
      </c>
      <c r="B12944" s="8">
        <v>41388</v>
      </c>
      <c r="C12944" s="9">
        <v>17.45</v>
      </c>
      <c r="D12944" s="10">
        <v>50088</v>
      </c>
    </row>
    <row r="12945" spans="1:4" x14ac:dyDescent="0.35">
      <c r="A12945" s="7" t="s">
        <v>1351</v>
      </c>
      <c r="B12945" s="8">
        <v>41394</v>
      </c>
      <c r="C12945" s="9">
        <v>18</v>
      </c>
      <c r="D12945" s="10">
        <v>20014</v>
      </c>
    </row>
    <row r="12946" spans="1:4" x14ac:dyDescent="0.35">
      <c r="A12946" s="7" t="s">
        <v>1351</v>
      </c>
      <c r="B12946" s="8">
        <v>41401</v>
      </c>
      <c r="C12946" s="9">
        <v>25.25</v>
      </c>
      <c r="D12946" s="10">
        <v>50138</v>
      </c>
    </row>
    <row r="12947" spans="1:4" x14ac:dyDescent="0.35">
      <c r="A12947" s="7" t="s">
        <v>1351</v>
      </c>
      <c r="B12947" s="8">
        <v>41403</v>
      </c>
      <c r="C12947" s="9">
        <v>6.5</v>
      </c>
      <c r="D12947" s="10">
        <v>50177</v>
      </c>
    </row>
    <row r="12948" spans="1:4" x14ac:dyDescent="0.35">
      <c r="A12948" s="7" t="s">
        <v>1351</v>
      </c>
      <c r="B12948" s="8">
        <v>41404</v>
      </c>
      <c r="C12948" s="9">
        <v>34</v>
      </c>
      <c r="D12948" s="10">
        <v>30029</v>
      </c>
    </row>
    <row r="12949" spans="1:4" x14ac:dyDescent="0.35">
      <c r="A12949" s="7" t="s">
        <v>1351</v>
      </c>
      <c r="B12949" s="8">
        <v>41409</v>
      </c>
      <c r="C12949" s="9">
        <v>29.25</v>
      </c>
      <c r="D12949" s="10">
        <v>50237</v>
      </c>
    </row>
    <row r="12950" spans="1:4" x14ac:dyDescent="0.35">
      <c r="A12950" s="7" t="s">
        <v>1351</v>
      </c>
      <c r="B12950" s="8">
        <v>41412</v>
      </c>
      <c r="C12950" s="9">
        <v>21</v>
      </c>
      <c r="D12950" s="10">
        <v>20063</v>
      </c>
    </row>
    <row r="12951" spans="1:4" x14ac:dyDescent="0.35">
      <c r="A12951" s="7" t="s">
        <v>1351</v>
      </c>
      <c r="B12951" s="8">
        <v>41420</v>
      </c>
      <c r="C12951" s="9">
        <v>16.649999999999999</v>
      </c>
      <c r="D12951" s="10">
        <v>30010</v>
      </c>
    </row>
    <row r="12952" spans="1:4" x14ac:dyDescent="0.35">
      <c r="A12952" s="7" t="s">
        <v>1351</v>
      </c>
      <c r="B12952" s="8">
        <v>41427</v>
      </c>
      <c r="C12952" s="9">
        <v>15.75</v>
      </c>
      <c r="D12952" s="10">
        <v>50114</v>
      </c>
    </row>
    <row r="12953" spans="1:4" x14ac:dyDescent="0.35">
      <c r="A12953" s="7" t="s">
        <v>1351</v>
      </c>
      <c r="B12953" s="8">
        <v>41431</v>
      </c>
      <c r="C12953" s="9">
        <v>10.5</v>
      </c>
      <c r="D12953" s="10">
        <v>50303</v>
      </c>
    </row>
    <row r="12954" spans="1:4" x14ac:dyDescent="0.35">
      <c r="A12954" s="7" t="s">
        <v>1351</v>
      </c>
      <c r="B12954" s="8">
        <v>41438</v>
      </c>
      <c r="C12954" s="9">
        <v>41.75</v>
      </c>
      <c r="D12954" s="10">
        <v>30027</v>
      </c>
    </row>
    <row r="12955" spans="1:4" x14ac:dyDescent="0.35">
      <c r="A12955" s="7" t="s">
        <v>1351</v>
      </c>
      <c r="B12955" s="8">
        <v>41434</v>
      </c>
      <c r="C12955" s="9">
        <v>15.75</v>
      </c>
      <c r="D12955" s="10">
        <v>20012</v>
      </c>
    </row>
    <row r="12956" spans="1:4" x14ac:dyDescent="0.35">
      <c r="A12956" s="7" t="s">
        <v>1351</v>
      </c>
      <c r="B12956" s="8">
        <v>41441</v>
      </c>
      <c r="C12956" s="9">
        <v>15.75</v>
      </c>
      <c r="D12956" s="10">
        <v>30017</v>
      </c>
    </row>
    <row r="12957" spans="1:4" x14ac:dyDescent="0.35">
      <c r="A12957" s="7" t="s">
        <v>1351</v>
      </c>
      <c r="B12957" s="8">
        <v>41454</v>
      </c>
      <c r="C12957" s="9">
        <v>15.75</v>
      </c>
      <c r="D12957" s="10">
        <v>20025</v>
      </c>
    </row>
    <row r="12958" spans="1:4" x14ac:dyDescent="0.35">
      <c r="A12958" s="7" t="s">
        <v>1351</v>
      </c>
      <c r="B12958" s="8">
        <v>41458</v>
      </c>
      <c r="C12958" s="9">
        <v>14.75</v>
      </c>
      <c r="D12958" s="10">
        <v>30019</v>
      </c>
    </row>
    <row r="12959" spans="1:4" x14ac:dyDescent="0.35">
      <c r="A12959" s="7" t="s">
        <v>1351</v>
      </c>
      <c r="B12959" s="8">
        <v>41468</v>
      </c>
      <c r="C12959" s="9">
        <v>26.7</v>
      </c>
      <c r="D12959" s="10">
        <v>30051</v>
      </c>
    </row>
    <row r="12960" spans="1:4" x14ac:dyDescent="0.35">
      <c r="A12960" s="7" t="s">
        <v>1351</v>
      </c>
      <c r="B12960" s="8">
        <v>41481</v>
      </c>
      <c r="C12960" s="9">
        <v>11.75</v>
      </c>
      <c r="D12960" s="10">
        <v>30044</v>
      </c>
    </row>
    <row r="12961" spans="1:4" x14ac:dyDescent="0.35">
      <c r="A12961" s="7" t="s">
        <v>1351</v>
      </c>
      <c r="B12961" s="8">
        <v>41486</v>
      </c>
      <c r="C12961" s="9">
        <v>30.25</v>
      </c>
      <c r="D12961" s="10">
        <v>20023</v>
      </c>
    </row>
    <row r="12962" spans="1:4" x14ac:dyDescent="0.35">
      <c r="A12962" s="7" t="s">
        <v>1351</v>
      </c>
      <c r="B12962" s="8">
        <v>41494</v>
      </c>
      <c r="C12962" s="9">
        <v>20.5</v>
      </c>
      <c r="D12962" s="10">
        <v>20043</v>
      </c>
    </row>
    <row r="12963" spans="1:4" x14ac:dyDescent="0.35">
      <c r="A12963" s="7" t="s">
        <v>1351</v>
      </c>
      <c r="B12963" s="8">
        <v>41498</v>
      </c>
      <c r="C12963" s="9">
        <v>15.25</v>
      </c>
      <c r="D12963" s="10">
        <v>50191</v>
      </c>
    </row>
    <row r="12964" spans="1:4" x14ac:dyDescent="0.35">
      <c r="A12964" s="7" t="s">
        <v>1351</v>
      </c>
      <c r="B12964" s="8">
        <v>41498</v>
      </c>
      <c r="C12964" s="9">
        <v>3.25</v>
      </c>
      <c r="D12964" s="10">
        <v>10076</v>
      </c>
    </row>
    <row r="12965" spans="1:4" x14ac:dyDescent="0.35">
      <c r="A12965" s="7" t="s">
        <v>1351</v>
      </c>
      <c r="B12965" s="8">
        <v>41501</v>
      </c>
      <c r="C12965" s="9">
        <v>23</v>
      </c>
      <c r="D12965" s="10">
        <v>20027</v>
      </c>
    </row>
    <row r="12966" spans="1:4" x14ac:dyDescent="0.35">
      <c r="A12966" s="7" t="s">
        <v>1351</v>
      </c>
      <c r="B12966" s="8">
        <v>41538</v>
      </c>
      <c r="C12966" s="9">
        <v>15.75</v>
      </c>
      <c r="D12966" s="10">
        <v>30058</v>
      </c>
    </row>
    <row r="12967" spans="1:4" x14ac:dyDescent="0.35">
      <c r="A12967" s="7" t="s">
        <v>1351</v>
      </c>
      <c r="B12967" s="8">
        <v>41578</v>
      </c>
      <c r="C12967" s="9">
        <v>10.5</v>
      </c>
      <c r="D12967" s="10">
        <v>30020</v>
      </c>
    </row>
    <row r="12968" spans="1:4" x14ac:dyDescent="0.35">
      <c r="A12968" s="7" t="s">
        <v>1352</v>
      </c>
      <c r="B12968" s="8">
        <v>41205</v>
      </c>
      <c r="C12968" s="9">
        <v>25</v>
      </c>
      <c r="D12968" s="10">
        <v>70055</v>
      </c>
    </row>
    <row r="12969" spans="1:4" x14ac:dyDescent="0.35">
      <c r="A12969" s="7" t="s">
        <v>1352</v>
      </c>
      <c r="B12969" s="8">
        <v>41210</v>
      </c>
      <c r="C12969" s="9">
        <v>41.95</v>
      </c>
      <c r="D12969" s="10">
        <v>70001</v>
      </c>
    </row>
    <row r="12970" spans="1:4" x14ac:dyDescent="0.35">
      <c r="A12970" s="7" t="s">
        <v>1352</v>
      </c>
      <c r="B12970" s="8">
        <v>41240</v>
      </c>
      <c r="C12970" s="9">
        <v>10.5</v>
      </c>
      <c r="D12970" s="10">
        <v>50140</v>
      </c>
    </row>
    <row r="12971" spans="1:4" x14ac:dyDescent="0.35">
      <c r="A12971" s="7" t="s">
        <v>1352</v>
      </c>
      <c r="B12971" s="8">
        <v>41219</v>
      </c>
      <c r="C12971" s="9">
        <v>6</v>
      </c>
      <c r="D12971" s="10">
        <v>50109</v>
      </c>
    </row>
    <row r="12972" spans="1:4" x14ac:dyDescent="0.35">
      <c r="A12972" s="7" t="s">
        <v>1352</v>
      </c>
      <c r="B12972" s="8">
        <v>41223</v>
      </c>
      <c r="C12972" s="9">
        <v>5.25</v>
      </c>
      <c r="D12972" s="10">
        <v>50061</v>
      </c>
    </row>
    <row r="12973" spans="1:4" x14ac:dyDescent="0.35">
      <c r="A12973" s="7" t="s">
        <v>1352</v>
      </c>
      <c r="B12973" s="8">
        <v>41224</v>
      </c>
      <c r="C12973" s="9">
        <v>45.75</v>
      </c>
      <c r="D12973" s="10">
        <v>90015</v>
      </c>
    </row>
    <row r="12974" spans="1:4" x14ac:dyDescent="0.35">
      <c r="A12974" s="7" t="s">
        <v>1352</v>
      </c>
      <c r="B12974" s="8">
        <v>41245</v>
      </c>
      <c r="C12974" s="9">
        <v>16.5</v>
      </c>
      <c r="D12974" s="10">
        <v>60008</v>
      </c>
    </row>
    <row r="12975" spans="1:4" x14ac:dyDescent="0.35">
      <c r="A12975" s="7" t="s">
        <v>1352</v>
      </c>
      <c r="B12975" s="8">
        <v>41245</v>
      </c>
      <c r="C12975" s="9">
        <v>9.25</v>
      </c>
      <c r="D12975" s="10">
        <v>60008</v>
      </c>
    </row>
    <row r="12976" spans="1:4" x14ac:dyDescent="0.35">
      <c r="A12976" s="7" t="s">
        <v>1352</v>
      </c>
      <c r="B12976" s="8">
        <v>41227</v>
      </c>
      <c r="C12976" s="9">
        <v>10.199999999999999</v>
      </c>
      <c r="D12976" s="10">
        <v>50039</v>
      </c>
    </row>
    <row r="12977" spans="1:4" x14ac:dyDescent="0.35">
      <c r="A12977" s="7" t="s">
        <v>1352</v>
      </c>
      <c r="B12977" s="8">
        <v>41245</v>
      </c>
      <c r="C12977" s="9">
        <v>3.25</v>
      </c>
      <c r="D12977" s="10">
        <v>60016</v>
      </c>
    </row>
    <row r="12978" spans="1:4" x14ac:dyDescent="0.35">
      <c r="A12978" s="7" t="s">
        <v>1352</v>
      </c>
      <c r="B12978" s="8">
        <v>41231</v>
      </c>
      <c r="C12978" s="9">
        <v>6.5</v>
      </c>
      <c r="D12978" s="10">
        <v>90020</v>
      </c>
    </row>
    <row r="12979" spans="1:4" x14ac:dyDescent="0.35">
      <c r="A12979" s="7" t="s">
        <v>1352</v>
      </c>
      <c r="B12979" s="8">
        <v>41199</v>
      </c>
      <c r="C12979" s="9">
        <v>39.65</v>
      </c>
      <c r="D12979" s="10">
        <v>70098</v>
      </c>
    </row>
    <row r="12980" spans="1:4" x14ac:dyDescent="0.35">
      <c r="A12980" s="7" t="s">
        <v>1352</v>
      </c>
      <c r="B12980" s="8">
        <v>41247</v>
      </c>
      <c r="C12980" s="9">
        <v>17.5</v>
      </c>
      <c r="D12980" s="10">
        <v>20006</v>
      </c>
    </row>
    <row r="12981" spans="1:4" x14ac:dyDescent="0.35">
      <c r="A12981" s="7" t="s">
        <v>1352</v>
      </c>
      <c r="B12981" s="8">
        <v>41253</v>
      </c>
      <c r="C12981" s="9">
        <v>6.5</v>
      </c>
      <c r="D12981" s="10">
        <v>60044</v>
      </c>
    </row>
    <row r="12982" spans="1:4" x14ac:dyDescent="0.35">
      <c r="A12982" s="7" t="s">
        <v>1352</v>
      </c>
      <c r="B12982" s="8">
        <v>41260</v>
      </c>
      <c r="C12982" s="9">
        <v>7</v>
      </c>
      <c r="D12982" s="10">
        <v>60020</v>
      </c>
    </row>
    <row r="12983" spans="1:4" x14ac:dyDescent="0.35">
      <c r="A12983" s="7" t="s">
        <v>1352</v>
      </c>
      <c r="B12983" s="8">
        <v>41259</v>
      </c>
      <c r="C12983" s="9">
        <v>23.45</v>
      </c>
      <c r="D12983" s="10">
        <v>60007</v>
      </c>
    </row>
    <row r="12984" spans="1:4" x14ac:dyDescent="0.35">
      <c r="A12984" s="7" t="s">
        <v>1352</v>
      </c>
      <c r="B12984" s="8">
        <v>41257</v>
      </c>
      <c r="C12984" s="9">
        <v>34.9</v>
      </c>
      <c r="D12984" s="10">
        <v>70013</v>
      </c>
    </row>
    <row r="12985" spans="1:4" x14ac:dyDescent="0.35">
      <c r="A12985" s="7" t="s">
        <v>1352</v>
      </c>
      <c r="B12985" s="8">
        <v>41257</v>
      </c>
      <c r="C12985" s="9">
        <v>7</v>
      </c>
      <c r="D12985" s="10">
        <v>50071</v>
      </c>
    </row>
    <row r="12986" spans="1:4" x14ac:dyDescent="0.35">
      <c r="A12986" s="7" t="s">
        <v>1352</v>
      </c>
      <c r="B12986" s="8">
        <v>41262</v>
      </c>
      <c r="C12986" s="9">
        <v>11</v>
      </c>
      <c r="D12986" s="10">
        <v>50223</v>
      </c>
    </row>
    <row r="12987" spans="1:4" x14ac:dyDescent="0.35">
      <c r="A12987" s="7" t="s">
        <v>1352</v>
      </c>
      <c r="B12987" s="8">
        <v>41273</v>
      </c>
      <c r="C12987" s="9">
        <v>37.5</v>
      </c>
      <c r="D12987" s="10">
        <v>50008</v>
      </c>
    </row>
    <row r="12988" spans="1:4" x14ac:dyDescent="0.35">
      <c r="A12988" s="7" t="s">
        <v>1352</v>
      </c>
      <c r="B12988" s="8">
        <v>41279</v>
      </c>
      <c r="C12988" s="9">
        <v>14.5</v>
      </c>
      <c r="D12988" s="10">
        <v>70034</v>
      </c>
    </row>
    <row r="12989" spans="1:4" x14ac:dyDescent="0.35">
      <c r="A12989" s="7" t="s">
        <v>1352</v>
      </c>
      <c r="B12989" s="8">
        <v>41285</v>
      </c>
      <c r="C12989" s="9">
        <v>6.5</v>
      </c>
      <c r="D12989" s="10">
        <v>50156</v>
      </c>
    </row>
    <row r="12990" spans="1:4" x14ac:dyDescent="0.35">
      <c r="A12990" s="7" t="s">
        <v>1352</v>
      </c>
      <c r="B12990" s="8">
        <v>41296</v>
      </c>
      <c r="C12990" s="9">
        <v>33.5</v>
      </c>
      <c r="D12990" s="10">
        <v>20016</v>
      </c>
    </row>
    <row r="12991" spans="1:4" x14ac:dyDescent="0.35">
      <c r="A12991" s="7" t="s">
        <v>1352</v>
      </c>
      <c r="B12991" s="8">
        <v>41298</v>
      </c>
      <c r="C12991" s="9">
        <v>5.5</v>
      </c>
      <c r="D12991" s="10">
        <v>50220</v>
      </c>
    </row>
    <row r="12992" spans="1:4" x14ac:dyDescent="0.35">
      <c r="A12992" s="7" t="s">
        <v>1352</v>
      </c>
      <c r="B12992" s="8">
        <v>41305</v>
      </c>
      <c r="C12992" s="9">
        <v>7</v>
      </c>
      <c r="D12992" s="10">
        <v>50100</v>
      </c>
    </row>
    <row r="12993" spans="1:4" x14ac:dyDescent="0.35">
      <c r="A12993" s="7" t="s">
        <v>1352</v>
      </c>
      <c r="B12993" s="8">
        <v>41300</v>
      </c>
      <c r="C12993" s="9">
        <v>15</v>
      </c>
      <c r="D12993" s="10">
        <v>50026</v>
      </c>
    </row>
    <row r="12994" spans="1:4" x14ac:dyDescent="0.35">
      <c r="A12994" s="7" t="s">
        <v>1352</v>
      </c>
      <c r="B12994" s="8">
        <v>41311</v>
      </c>
      <c r="C12994" s="9">
        <v>3.5</v>
      </c>
      <c r="D12994" s="10">
        <v>60062</v>
      </c>
    </row>
    <row r="12995" spans="1:4" x14ac:dyDescent="0.35">
      <c r="A12995" s="7" t="s">
        <v>1352</v>
      </c>
      <c r="B12995" s="8">
        <v>41321</v>
      </c>
      <c r="C12995" s="9">
        <v>16.25</v>
      </c>
      <c r="D12995" s="10">
        <v>10034</v>
      </c>
    </row>
    <row r="12996" spans="1:4" x14ac:dyDescent="0.35">
      <c r="A12996" s="7" t="s">
        <v>1352</v>
      </c>
      <c r="B12996" s="8">
        <v>41325</v>
      </c>
      <c r="C12996" s="9">
        <v>7</v>
      </c>
      <c r="D12996" s="10">
        <v>50127</v>
      </c>
    </row>
    <row r="12997" spans="1:4" x14ac:dyDescent="0.35">
      <c r="A12997" s="7" t="s">
        <v>1352</v>
      </c>
      <c r="B12997" s="8">
        <v>41323</v>
      </c>
      <c r="C12997" s="9">
        <v>10.5</v>
      </c>
      <c r="D12997" s="10">
        <v>50084</v>
      </c>
    </row>
    <row r="12998" spans="1:4" x14ac:dyDescent="0.35">
      <c r="A12998" s="7" t="s">
        <v>1352</v>
      </c>
      <c r="B12998" s="8">
        <v>41340</v>
      </c>
      <c r="C12998" s="9">
        <v>6.5</v>
      </c>
      <c r="D12998" s="10">
        <v>50183</v>
      </c>
    </row>
    <row r="12999" spans="1:4" x14ac:dyDescent="0.35">
      <c r="A12999" s="7" t="s">
        <v>1352</v>
      </c>
      <c r="B12999" s="8">
        <v>41347</v>
      </c>
      <c r="C12999" s="9">
        <v>6.5</v>
      </c>
      <c r="D12999" s="10">
        <v>50192</v>
      </c>
    </row>
    <row r="13000" spans="1:4" x14ac:dyDescent="0.35">
      <c r="A13000" s="7" t="s">
        <v>1352</v>
      </c>
      <c r="B13000" s="8">
        <v>41349</v>
      </c>
      <c r="C13000" s="9">
        <v>10</v>
      </c>
      <c r="D13000" s="10">
        <v>50027</v>
      </c>
    </row>
    <row r="13001" spans="1:4" x14ac:dyDescent="0.35">
      <c r="A13001" s="7" t="s">
        <v>1352</v>
      </c>
      <c r="B13001" s="8">
        <v>41352</v>
      </c>
      <c r="C13001" s="9">
        <v>13.25</v>
      </c>
      <c r="D13001" s="10">
        <v>50190</v>
      </c>
    </row>
    <row r="13002" spans="1:4" x14ac:dyDescent="0.35">
      <c r="A13002" s="7" t="s">
        <v>1352</v>
      </c>
      <c r="B13002" s="8">
        <v>41362</v>
      </c>
      <c r="C13002" s="9">
        <v>6.5</v>
      </c>
      <c r="D13002" s="10">
        <v>60056</v>
      </c>
    </row>
    <row r="13003" spans="1:4" x14ac:dyDescent="0.35">
      <c r="A13003" s="7" t="s">
        <v>1352</v>
      </c>
      <c r="B13003" s="8">
        <v>41360</v>
      </c>
      <c r="C13003" s="9">
        <v>6.5</v>
      </c>
      <c r="D13003" s="10">
        <v>50124</v>
      </c>
    </row>
    <row r="13004" spans="1:4" x14ac:dyDescent="0.35">
      <c r="A13004" s="7" t="s">
        <v>1352</v>
      </c>
      <c r="B13004" s="8">
        <v>41361</v>
      </c>
      <c r="C13004" s="9">
        <v>6.5</v>
      </c>
      <c r="D13004" s="10">
        <v>50129</v>
      </c>
    </row>
    <row r="13005" spans="1:4" x14ac:dyDescent="0.35">
      <c r="A13005" s="7" t="s">
        <v>1352</v>
      </c>
      <c r="B13005" s="8">
        <v>41395</v>
      </c>
      <c r="C13005" s="9">
        <v>26.5</v>
      </c>
      <c r="D13005" s="10">
        <v>20035</v>
      </c>
    </row>
    <row r="13006" spans="1:4" x14ac:dyDescent="0.35">
      <c r="A13006" s="7" t="s">
        <v>1352</v>
      </c>
      <c r="B13006" s="8">
        <v>41415</v>
      </c>
      <c r="C13006" s="9">
        <v>5.25</v>
      </c>
      <c r="D13006" s="10">
        <v>50279</v>
      </c>
    </row>
    <row r="13007" spans="1:4" x14ac:dyDescent="0.35">
      <c r="A13007" s="7" t="s">
        <v>1352</v>
      </c>
      <c r="B13007" s="8">
        <v>41416</v>
      </c>
      <c r="C13007" s="9">
        <v>47.4</v>
      </c>
      <c r="D13007" s="10">
        <v>10078</v>
      </c>
    </row>
    <row r="13008" spans="1:4" x14ac:dyDescent="0.35">
      <c r="A13008" s="7" t="s">
        <v>1352</v>
      </c>
      <c r="B13008" s="8">
        <v>41416</v>
      </c>
      <c r="C13008" s="9">
        <v>30.95</v>
      </c>
      <c r="D13008" s="10">
        <v>10078</v>
      </c>
    </row>
    <row r="13009" spans="1:4" x14ac:dyDescent="0.35">
      <c r="A13009" s="7" t="s">
        <v>1352</v>
      </c>
      <c r="B13009" s="8">
        <v>41421</v>
      </c>
      <c r="C13009" s="9">
        <v>35.9</v>
      </c>
      <c r="D13009" s="10">
        <v>70002</v>
      </c>
    </row>
    <row r="13010" spans="1:4" x14ac:dyDescent="0.35">
      <c r="A13010" s="7" t="s">
        <v>1352</v>
      </c>
      <c r="B13010" s="8">
        <v>41428</v>
      </c>
      <c r="C13010" s="9">
        <v>10.95</v>
      </c>
      <c r="D13010" s="10">
        <v>10052</v>
      </c>
    </row>
    <row r="13011" spans="1:4" x14ac:dyDescent="0.35">
      <c r="A13011" s="7" t="s">
        <v>1352</v>
      </c>
      <c r="B13011" s="8">
        <v>41437</v>
      </c>
      <c r="C13011" s="9">
        <v>7</v>
      </c>
      <c r="D13011" s="10">
        <v>50091</v>
      </c>
    </row>
    <row r="13012" spans="1:4" x14ac:dyDescent="0.35">
      <c r="A13012" s="7" t="s">
        <v>1352</v>
      </c>
      <c r="B13012" s="8">
        <v>41445</v>
      </c>
      <c r="C13012" s="9">
        <v>24.95</v>
      </c>
      <c r="D13012" s="10">
        <v>50377</v>
      </c>
    </row>
    <row r="13013" spans="1:4" x14ac:dyDescent="0.35">
      <c r="A13013" s="7" t="s">
        <v>1352</v>
      </c>
      <c r="B13013" s="8">
        <v>41455</v>
      </c>
      <c r="C13013" s="9">
        <v>5.5</v>
      </c>
      <c r="D13013" s="10">
        <v>50006</v>
      </c>
    </row>
    <row r="13014" spans="1:4" x14ac:dyDescent="0.35">
      <c r="A13014" s="7" t="s">
        <v>1352</v>
      </c>
      <c r="B13014" s="8">
        <v>41453</v>
      </c>
      <c r="C13014" s="9">
        <v>7</v>
      </c>
      <c r="D13014" s="10">
        <v>50128</v>
      </c>
    </row>
    <row r="13015" spans="1:4" x14ac:dyDescent="0.35">
      <c r="A13015" s="7" t="s">
        <v>1352</v>
      </c>
      <c r="B13015" s="8">
        <v>41453</v>
      </c>
      <c r="C13015" s="9">
        <v>33.450000000000003</v>
      </c>
      <c r="D13015" s="10">
        <v>50128</v>
      </c>
    </row>
    <row r="13016" spans="1:4" x14ac:dyDescent="0.35">
      <c r="A13016" s="7" t="s">
        <v>1352</v>
      </c>
      <c r="B13016" s="8">
        <v>41452</v>
      </c>
      <c r="C13016" s="9">
        <v>40</v>
      </c>
      <c r="D13016" s="10">
        <v>70052</v>
      </c>
    </row>
    <row r="13017" spans="1:4" x14ac:dyDescent="0.35">
      <c r="A13017" s="7" t="s">
        <v>1352</v>
      </c>
      <c r="B13017" s="8">
        <v>41456</v>
      </c>
      <c r="C13017" s="9">
        <v>14</v>
      </c>
      <c r="D13017" s="10">
        <v>50301</v>
      </c>
    </row>
    <row r="13018" spans="1:4" x14ac:dyDescent="0.35">
      <c r="A13018" s="7" t="s">
        <v>1352</v>
      </c>
      <c r="B13018" s="8">
        <v>41493</v>
      </c>
      <c r="C13018" s="9">
        <v>47.4</v>
      </c>
      <c r="D13018" s="10">
        <v>10078</v>
      </c>
    </row>
    <row r="13019" spans="1:4" x14ac:dyDescent="0.35">
      <c r="A13019" s="7" t="s">
        <v>1352</v>
      </c>
      <c r="B13019" s="8">
        <v>41493</v>
      </c>
      <c r="C13019" s="9">
        <v>30.95</v>
      </c>
      <c r="D13019" s="10">
        <v>10078</v>
      </c>
    </row>
    <row r="13020" spans="1:4" x14ac:dyDescent="0.35">
      <c r="A13020" s="7" t="s">
        <v>1352</v>
      </c>
      <c r="B13020" s="8">
        <v>41507</v>
      </c>
      <c r="C13020" s="9">
        <v>34.65</v>
      </c>
      <c r="D13020" s="10">
        <v>10064</v>
      </c>
    </row>
    <row r="13021" spans="1:4" x14ac:dyDescent="0.35">
      <c r="A13021" s="7" t="s">
        <v>1352</v>
      </c>
      <c r="B13021" s="8">
        <v>41516</v>
      </c>
      <c r="C13021" s="9">
        <v>31.15</v>
      </c>
      <c r="D13021" s="10">
        <v>50165</v>
      </c>
    </row>
    <row r="13022" spans="1:4" x14ac:dyDescent="0.35">
      <c r="A13022" s="7" t="s">
        <v>1352</v>
      </c>
      <c r="B13022" s="8">
        <v>41518</v>
      </c>
      <c r="C13022" s="9">
        <v>21.5</v>
      </c>
      <c r="D13022" s="10">
        <v>50054</v>
      </c>
    </row>
    <row r="13023" spans="1:4" x14ac:dyDescent="0.35">
      <c r="A13023" s="7" t="s">
        <v>1352</v>
      </c>
      <c r="B13023" s="8">
        <v>41523</v>
      </c>
      <c r="C13023" s="9">
        <v>34.5</v>
      </c>
      <c r="D13023" s="10">
        <v>50188</v>
      </c>
    </row>
    <row r="13024" spans="1:4" x14ac:dyDescent="0.35">
      <c r="A13024" s="7" t="s">
        <v>1352</v>
      </c>
      <c r="B13024" s="8">
        <v>41526</v>
      </c>
      <c r="C13024" s="9">
        <v>3.5</v>
      </c>
      <c r="D13024" s="10">
        <v>50108</v>
      </c>
    </row>
    <row r="13025" spans="1:4" x14ac:dyDescent="0.35">
      <c r="A13025" s="7" t="s">
        <v>1352</v>
      </c>
      <c r="B13025" s="8">
        <v>41525</v>
      </c>
      <c r="C13025" s="9">
        <v>16.5</v>
      </c>
      <c r="D13025" s="10">
        <v>60008</v>
      </c>
    </row>
    <row r="13026" spans="1:4" x14ac:dyDescent="0.35">
      <c r="A13026" s="7" t="s">
        <v>1352</v>
      </c>
      <c r="B13026" s="8">
        <v>41525</v>
      </c>
      <c r="C13026" s="9">
        <v>9.25</v>
      </c>
      <c r="D13026" s="10">
        <v>60008</v>
      </c>
    </row>
    <row r="13027" spans="1:4" x14ac:dyDescent="0.35">
      <c r="A13027" s="7" t="s">
        <v>1352</v>
      </c>
      <c r="B13027" s="8">
        <v>41530</v>
      </c>
      <c r="C13027" s="9">
        <v>3.5</v>
      </c>
      <c r="D13027" s="10">
        <v>50195</v>
      </c>
    </row>
    <row r="13028" spans="1:4" x14ac:dyDescent="0.35">
      <c r="A13028" s="7" t="s">
        <v>1352</v>
      </c>
      <c r="B13028" s="8">
        <v>41532</v>
      </c>
      <c r="C13028" s="9">
        <v>24.75</v>
      </c>
      <c r="D13028" s="10">
        <v>60011</v>
      </c>
    </row>
    <row r="13029" spans="1:4" x14ac:dyDescent="0.35">
      <c r="A13029" s="7" t="s">
        <v>1352</v>
      </c>
      <c r="B13029" s="8">
        <v>41528</v>
      </c>
      <c r="C13029" s="9">
        <v>51.35</v>
      </c>
      <c r="D13029" s="10">
        <v>70054</v>
      </c>
    </row>
    <row r="13030" spans="1:4" x14ac:dyDescent="0.35">
      <c r="A13030" s="7" t="s">
        <v>1352</v>
      </c>
      <c r="B13030" s="8">
        <v>41535</v>
      </c>
      <c r="C13030" s="9">
        <v>7</v>
      </c>
      <c r="D13030" s="10">
        <v>50173</v>
      </c>
    </row>
    <row r="13031" spans="1:4" x14ac:dyDescent="0.35">
      <c r="A13031" s="7" t="s">
        <v>1352</v>
      </c>
      <c r="B13031" s="8">
        <v>41538</v>
      </c>
      <c r="C13031" s="9">
        <v>16</v>
      </c>
      <c r="D13031" s="10">
        <v>50090</v>
      </c>
    </row>
    <row r="13032" spans="1:4" x14ac:dyDescent="0.35">
      <c r="A13032" s="7" t="s">
        <v>1352</v>
      </c>
      <c r="B13032" s="8">
        <v>41536</v>
      </c>
      <c r="C13032" s="9">
        <v>7</v>
      </c>
      <c r="D13032" s="10">
        <v>50128</v>
      </c>
    </row>
    <row r="13033" spans="1:4" x14ac:dyDescent="0.35">
      <c r="A13033" s="7" t="s">
        <v>1352</v>
      </c>
      <c r="B13033" s="8">
        <v>41536</v>
      </c>
      <c r="C13033" s="9">
        <v>33.450000000000003</v>
      </c>
      <c r="D13033" s="10">
        <v>50128</v>
      </c>
    </row>
    <row r="13034" spans="1:4" x14ac:dyDescent="0.35">
      <c r="A13034" s="7" t="s">
        <v>1352</v>
      </c>
      <c r="B13034" s="8">
        <v>41539</v>
      </c>
      <c r="C13034" s="9">
        <v>17.5</v>
      </c>
      <c r="D13034" s="10">
        <v>50096</v>
      </c>
    </row>
    <row r="13035" spans="1:4" x14ac:dyDescent="0.35">
      <c r="A13035" s="7" t="s">
        <v>1352</v>
      </c>
      <c r="B13035" s="8">
        <v>41544</v>
      </c>
      <c r="C13035" s="9">
        <v>3.5</v>
      </c>
      <c r="D13035" s="10">
        <v>50097</v>
      </c>
    </row>
    <row r="13036" spans="1:4" x14ac:dyDescent="0.35">
      <c r="A13036" s="7" t="s">
        <v>1352</v>
      </c>
      <c r="B13036" s="8">
        <v>41543</v>
      </c>
      <c r="C13036" s="9">
        <v>7</v>
      </c>
      <c r="D13036" s="10">
        <v>50212</v>
      </c>
    </row>
    <row r="13037" spans="1:4" x14ac:dyDescent="0.35">
      <c r="A13037" s="7" t="s">
        <v>1352</v>
      </c>
      <c r="B13037" s="8">
        <v>41548</v>
      </c>
      <c r="C13037" s="9">
        <v>22.95</v>
      </c>
      <c r="D13037" s="10">
        <v>50151</v>
      </c>
    </row>
    <row r="13038" spans="1:4" x14ac:dyDescent="0.35">
      <c r="A13038" s="7" t="s">
        <v>1352</v>
      </c>
      <c r="B13038" s="8">
        <v>41547</v>
      </c>
      <c r="C13038" s="9">
        <v>7</v>
      </c>
      <c r="D13038" s="10">
        <v>50106</v>
      </c>
    </row>
    <row r="13039" spans="1:4" x14ac:dyDescent="0.35">
      <c r="A13039" s="7" t="s">
        <v>1352</v>
      </c>
      <c r="B13039" s="8">
        <v>41551</v>
      </c>
      <c r="C13039" s="9">
        <v>19</v>
      </c>
      <c r="D13039" s="10">
        <v>50182</v>
      </c>
    </row>
    <row r="13040" spans="1:4" x14ac:dyDescent="0.35">
      <c r="A13040" s="7" t="s">
        <v>1352</v>
      </c>
      <c r="B13040" s="8">
        <v>41551</v>
      </c>
      <c r="C13040" s="9">
        <v>11</v>
      </c>
      <c r="D13040" s="10">
        <v>50182</v>
      </c>
    </row>
    <row r="13041" spans="1:4" x14ac:dyDescent="0.35">
      <c r="A13041" s="7" t="s">
        <v>1352</v>
      </c>
      <c r="B13041" s="8">
        <v>41553</v>
      </c>
      <c r="C13041" s="9">
        <v>14</v>
      </c>
      <c r="D13041" s="10">
        <v>50052</v>
      </c>
    </row>
    <row r="13042" spans="1:4" x14ac:dyDescent="0.35">
      <c r="A13042" s="7" t="s">
        <v>1352</v>
      </c>
      <c r="B13042" s="8">
        <v>41554</v>
      </c>
      <c r="C13042" s="9">
        <v>18</v>
      </c>
      <c r="D13042" s="10">
        <v>50042</v>
      </c>
    </row>
    <row r="13043" spans="1:4" x14ac:dyDescent="0.35">
      <c r="A13043" s="7" t="s">
        <v>1352</v>
      </c>
      <c r="B13043" s="8">
        <v>41557</v>
      </c>
      <c r="C13043" s="9">
        <v>3.5</v>
      </c>
      <c r="D13043" s="10">
        <v>60042</v>
      </c>
    </row>
    <row r="13044" spans="1:4" x14ac:dyDescent="0.35">
      <c r="A13044" s="7" t="s">
        <v>1352</v>
      </c>
      <c r="B13044" s="8">
        <v>41560</v>
      </c>
      <c r="C13044" s="9">
        <v>6.5</v>
      </c>
      <c r="D13044" s="10">
        <v>50067</v>
      </c>
    </row>
    <row r="13045" spans="1:4" x14ac:dyDescent="0.35">
      <c r="A13045" s="7" t="s">
        <v>1352</v>
      </c>
      <c r="B13045" s="8">
        <v>41558</v>
      </c>
      <c r="C13045" s="9">
        <v>11</v>
      </c>
      <c r="D13045" s="10">
        <v>50120</v>
      </c>
    </row>
    <row r="13046" spans="1:4" x14ac:dyDescent="0.35">
      <c r="A13046" s="7" t="s">
        <v>1352</v>
      </c>
      <c r="B13046" s="8">
        <v>41570</v>
      </c>
      <c r="C13046" s="9">
        <v>7</v>
      </c>
      <c r="D13046" s="10">
        <v>50141</v>
      </c>
    </row>
    <row r="13047" spans="1:4" x14ac:dyDescent="0.35">
      <c r="A13047" s="7" t="s">
        <v>1352</v>
      </c>
      <c r="B13047" s="8">
        <v>41571</v>
      </c>
      <c r="C13047" s="9">
        <v>19</v>
      </c>
      <c r="D13047" s="10">
        <v>50182</v>
      </c>
    </row>
    <row r="13048" spans="1:4" x14ac:dyDescent="0.35">
      <c r="A13048" s="7" t="s">
        <v>1352</v>
      </c>
      <c r="B13048" s="8">
        <v>41571</v>
      </c>
      <c r="C13048" s="9">
        <v>11</v>
      </c>
      <c r="D13048" s="10">
        <v>50182</v>
      </c>
    </row>
    <row r="13049" spans="1:4" x14ac:dyDescent="0.35">
      <c r="A13049" s="7" t="s">
        <v>1352</v>
      </c>
      <c r="B13049" s="8">
        <v>41572</v>
      </c>
      <c r="C13049" s="9">
        <v>7</v>
      </c>
      <c r="D13049" s="10">
        <v>50159</v>
      </c>
    </row>
    <row r="13050" spans="1:4" x14ac:dyDescent="0.35">
      <c r="A13050" s="7" t="s">
        <v>1352</v>
      </c>
      <c r="B13050" s="8">
        <v>41574</v>
      </c>
      <c r="C13050" s="9">
        <v>48.4</v>
      </c>
      <c r="D13050" s="10">
        <v>50233</v>
      </c>
    </row>
    <row r="13051" spans="1:4" x14ac:dyDescent="0.35">
      <c r="A13051" s="7" t="s">
        <v>1352</v>
      </c>
      <c r="B13051" s="8">
        <v>41580</v>
      </c>
      <c r="C13051" s="9">
        <v>11</v>
      </c>
      <c r="D13051" s="10">
        <v>50007</v>
      </c>
    </row>
    <row r="13052" spans="1:4" x14ac:dyDescent="0.35">
      <c r="A13052" s="7" t="s">
        <v>1352</v>
      </c>
      <c r="B13052" s="8">
        <v>41579</v>
      </c>
      <c r="C13052" s="9">
        <v>31.45</v>
      </c>
      <c r="D13052" s="10">
        <v>50276</v>
      </c>
    </row>
    <row r="13053" spans="1:4" x14ac:dyDescent="0.35">
      <c r="A13053" s="7" t="s">
        <v>1352</v>
      </c>
      <c r="B13053" s="8">
        <v>41578</v>
      </c>
      <c r="C13053" s="9">
        <v>23.5</v>
      </c>
      <c r="D13053" s="10">
        <v>50158</v>
      </c>
    </row>
    <row r="13054" spans="1:4" x14ac:dyDescent="0.35">
      <c r="A13054" s="7" t="s">
        <v>1353</v>
      </c>
      <c r="B13054" s="8">
        <v>41199</v>
      </c>
      <c r="C13054" s="9">
        <v>22.25</v>
      </c>
      <c r="D13054" s="10">
        <v>70086</v>
      </c>
    </row>
    <row r="13055" spans="1:4" x14ac:dyDescent="0.35">
      <c r="A13055" s="7" t="s">
        <v>1354</v>
      </c>
      <c r="B13055" s="8">
        <v>41212</v>
      </c>
      <c r="C13055" s="9">
        <v>75.349999999999994</v>
      </c>
      <c r="D13055" s="10">
        <v>70063</v>
      </c>
    </row>
    <row r="13056" spans="1:4" x14ac:dyDescent="0.35">
      <c r="A13056" s="7" t="s">
        <v>1354</v>
      </c>
      <c r="B13056" s="8">
        <v>41199</v>
      </c>
      <c r="C13056" s="9">
        <v>64.25</v>
      </c>
      <c r="D13056" s="10">
        <v>80097</v>
      </c>
    </row>
    <row r="13057" spans="1:4" x14ac:dyDescent="0.35">
      <c r="A13057" s="7" t="s">
        <v>1355</v>
      </c>
      <c r="B13057" s="8">
        <v>41200</v>
      </c>
      <c r="C13057" s="9">
        <v>19.95</v>
      </c>
      <c r="D13057" s="10">
        <v>80083</v>
      </c>
    </row>
    <row r="13058" spans="1:4" x14ac:dyDescent="0.35">
      <c r="A13058" s="7" t="s">
        <v>1355</v>
      </c>
      <c r="B13058" s="8">
        <v>41368</v>
      </c>
      <c r="C13058" s="9">
        <v>16.100000000000001</v>
      </c>
      <c r="D13058" s="10">
        <v>10070</v>
      </c>
    </row>
    <row r="13059" spans="1:4" x14ac:dyDescent="0.35">
      <c r="A13059" s="7" t="s">
        <v>1355</v>
      </c>
      <c r="B13059" s="8">
        <v>41396</v>
      </c>
      <c r="C13059" s="9">
        <v>26.6</v>
      </c>
      <c r="D13059" s="10">
        <v>80052</v>
      </c>
    </row>
    <row r="13060" spans="1:4" x14ac:dyDescent="0.35">
      <c r="A13060" s="7" t="s">
        <v>1355</v>
      </c>
      <c r="B13060" s="8">
        <v>41409</v>
      </c>
      <c r="C13060" s="9">
        <v>20.45</v>
      </c>
      <c r="D13060" s="10">
        <v>90018</v>
      </c>
    </row>
    <row r="13061" spans="1:4" x14ac:dyDescent="0.35">
      <c r="A13061" s="7" t="s">
        <v>1355</v>
      </c>
      <c r="B13061" s="8">
        <v>41438</v>
      </c>
      <c r="C13061" s="9">
        <v>17.2</v>
      </c>
      <c r="D13061" s="10">
        <v>80103</v>
      </c>
    </row>
    <row r="13062" spans="1:4" x14ac:dyDescent="0.35">
      <c r="A13062" s="7" t="s">
        <v>1356</v>
      </c>
      <c r="B13062" s="8">
        <v>41200</v>
      </c>
      <c r="C13062" s="9">
        <v>15.4</v>
      </c>
      <c r="D13062" s="10">
        <v>70073</v>
      </c>
    </row>
    <row r="13063" spans="1:4" x14ac:dyDescent="0.35">
      <c r="A13063" s="7" t="s">
        <v>1357</v>
      </c>
      <c r="B13063" s="8">
        <v>41199</v>
      </c>
      <c r="C13063" s="9">
        <v>31.5</v>
      </c>
      <c r="D13063" s="10">
        <v>80086</v>
      </c>
    </row>
    <row r="13064" spans="1:4" x14ac:dyDescent="0.35">
      <c r="A13064" s="7" t="s">
        <v>1358</v>
      </c>
      <c r="B13064" s="8">
        <v>41199</v>
      </c>
      <c r="C13064" s="9">
        <v>19.95</v>
      </c>
      <c r="D13064" s="10">
        <v>70087</v>
      </c>
    </row>
    <row r="13065" spans="1:4" x14ac:dyDescent="0.35">
      <c r="A13065" s="7" t="s">
        <v>1359</v>
      </c>
      <c r="B13065" s="8">
        <v>41198</v>
      </c>
      <c r="C13065" s="9">
        <v>36.15</v>
      </c>
      <c r="D13065" s="10">
        <v>30024</v>
      </c>
    </row>
    <row r="13066" spans="1:4" x14ac:dyDescent="0.35">
      <c r="A13066" s="7" t="s">
        <v>1360</v>
      </c>
      <c r="B13066" s="8">
        <v>41200</v>
      </c>
      <c r="C13066" s="9">
        <v>19.7</v>
      </c>
      <c r="D13066" s="10">
        <v>30022</v>
      </c>
    </row>
    <row r="13067" spans="1:4" x14ac:dyDescent="0.35">
      <c r="A13067" s="7" t="s">
        <v>1361</v>
      </c>
      <c r="B13067" s="8">
        <v>41200</v>
      </c>
      <c r="C13067" s="9">
        <v>17.5</v>
      </c>
      <c r="D13067" s="10">
        <v>20035</v>
      </c>
    </row>
    <row r="13068" spans="1:4" x14ac:dyDescent="0.35">
      <c r="A13068" s="7" t="s">
        <v>1362</v>
      </c>
      <c r="B13068" s="8">
        <v>41200</v>
      </c>
      <c r="C13068" s="9">
        <v>38.450000000000003</v>
      </c>
      <c r="D13068" s="10">
        <v>20034</v>
      </c>
    </row>
    <row r="13069" spans="1:4" x14ac:dyDescent="0.35">
      <c r="A13069" s="7" t="s">
        <v>1363</v>
      </c>
      <c r="B13069" s="8">
        <v>41200</v>
      </c>
      <c r="C13069" s="9">
        <v>62.35</v>
      </c>
      <c r="D13069" s="10">
        <v>20048</v>
      </c>
    </row>
    <row r="13070" spans="1:4" x14ac:dyDescent="0.35">
      <c r="A13070" s="7" t="s">
        <v>1364</v>
      </c>
      <c r="B13070" s="8">
        <v>41330</v>
      </c>
      <c r="C13070" s="9">
        <v>13.9</v>
      </c>
      <c r="D13070" s="10">
        <v>80052</v>
      </c>
    </row>
    <row r="13071" spans="1:4" x14ac:dyDescent="0.35">
      <c r="A13071" s="7" t="s">
        <v>1364</v>
      </c>
      <c r="B13071" s="8">
        <v>41333</v>
      </c>
      <c r="C13071" s="9">
        <v>16.2</v>
      </c>
      <c r="D13071" s="10">
        <v>80047</v>
      </c>
    </row>
    <row r="13072" spans="1:4" x14ac:dyDescent="0.35">
      <c r="A13072" s="7" t="s">
        <v>1365</v>
      </c>
      <c r="B13072" s="8">
        <v>41201</v>
      </c>
      <c r="C13072" s="9">
        <v>29.45</v>
      </c>
      <c r="D13072" s="10">
        <v>20001</v>
      </c>
    </row>
    <row r="13073" spans="1:4" x14ac:dyDescent="0.35">
      <c r="A13073" s="7" t="s">
        <v>1365</v>
      </c>
      <c r="B13073" s="8">
        <v>41201</v>
      </c>
      <c r="C13073" s="9">
        <v>19.5</v>
      </c>
      <c r="D13073" s="10">
        <v>20001</v>
      </c>
    </row>
    <row r="13074" spans="1:4" x14ac:dyDescent="0.35">
      <c r="A13074" s="7" t="s">
        <v>1365</v>
      </c>
      <c r="B13074" s="8">
        <v>41201</v>
      </c>
      <c r="C13074" s="9">
        <v>15.2</v>
      </c>
      <c r="D13074" s="10">
        <v>20001</v>
      </c>
    </row>
    <row r="13075" spans="1:4" x14ac:dyDescent="0.35">
      <c r="A13075" s="7" t="s">
        <v>1365</v>
      </c>
      <c r="B13075" s="8">
        <v>41201</v>
      </c>
      <c r="C13075" s="9">
        <v>26.65</v>
      </c>
      <c r="D13075" s="10">
        <v>20001</v>
      </c>
    </row>
    <row r="13076" spans="1:4" x14ac:dyDescent="0.35">
      <c r="A13076" s="7" t="s">
        <v>1365</v>
      </c>
      <c r="B13076" s="8">
        <v>41201</v>
      </c>
      <c r="C13076" s="9">
        <v>19.2</v>
      </c>
      <c r="D13076" s="10">
        <v>20001</v>
      </c>
    </row>
    <row r="13077" spans="1:4" x14ac:dyDescent="0.35">
      <c r="A13077" s="7" t="s">
        <v>1365</v>
      </c>
      <c r="B13077" s="8">
        <v>41201</v>
      </c>
      <c r="C13077" s="9">
        <v>19.45</v>
      </c>
      <c r="D13077" s="10">
        <v>20001</v>
      </c>
    </row>
    <row r="13078" spans="1:4" x14ac:dyDescent="0.35">
      <c r="A13078" s="7" t="s">
        <v>1365</v>
      </c>
      <c r="B13078" s="8">
        <v>41263</v>
      </c>
      <c r="C13078" s="9">
        <v>19.2</v>
      </c>
      <c r="D13078" s="10">
        <v>30001</v>
      </c>
    </row>
    <row r="13079" spans="1:4" x14ac:dyDescent="0.35">
      <c r="A13079" s="7" t="s">
        <v>1365</v>
      </c>
      <c r="B13079" s="8">
        <v>41263</v>
      </c>
      <c r="C13079" s="9">
        <v>19.5</v>
      </c>
      <c r="D13079" s="10">
        <v>30001</v>
      </c>
    </row>
    <row r="13080" spans="1:4" x14ac:dyDescent="0.35">
      <c r="A13080" s="7" t="s">
        <v>1365</v>
      </c>
      <c r="B13080" s="8">
        <v>41263</v>
      </c>
      <c r="C13080" s="9">
        <v>27.7</v>
      </c>
      <c r="D13080" s="10">
        <v>30001</v>
      </c>
    </row>
    <row r="13081" spans="1:4" x14ac:dyDescent="0.35">
      <c r="A13081" s="7" t="s">
        <v>1365</v>
      </c>
      <c r="B13081" s="8">
        <v>41287</v>
      </c>
      <c r="C13081" s="9">
        <v>49.65</v>
      </c>
      <c r="D13081" s="10">
        <v>20002</v>
      </c>
    </row>
    <row r="13082" spans="1:4" x14ac:dyDescent="0.35">
      <c r="A13082" s="7" t="s">
        <v>1365</v>
      </c>
      <c r="B13082" s="8">
        <v>41287</v>
      </c>
      <c r="C13082" s="9">
        <v>19.45</v>
      </c>
      <c r="D13082" s="10">
        <v>20002</v>
      </c>
    </row>
    <row r="13083" spans="1:4" x14ac:dyDescent="0.35">
      <c r="A13083" s="7" t="s">
        <v>1365</v>
      </c>
      <c r="B13083" s="8">
        <v>41296</v>
      </c>
      <c r="C13083" s="9">
        <v>29.45</v>
      </c>
      <c r="D13083" s="10">
        <v>20001</v>
      </c>
    </row>
    <row r="13084" spans="1:4" x14ac:dyDescent="0.35">
      <c r="A13084" s="7" t="s">
        <v>1365</v>
      </c>
      <c r="B13084" s="8">
        <v>41296</v>
      </c>
      <c r="C13084" s="9">
        <v>19.5</v>
      </c>
      <c r="D13084" s="10">
        <v>20001</v>
      </c>
    </row>
    <row r="13085" spans="1:4" x14ac:dyDescent="0.35">
      <c r="A13085" s="7" t="s">
        <v>1365</v>
      </c>
      <c r="B13085" s="8">
        <v>41296</v>
      </c>
      <c r="C13085" s="9">
        <v>15.2</v>
      </c>
      <c r="D13085" s="10">
        <v>20001</v>
      </c>
    </row>
    <row r="13086" spans="1:4" x14ac:dyDescent="0.35">
      <c r="A13086" s="7" t="s">
        <v>1365</v>
      </c>
      <c r="B13086" s="8">
        <v>41296</v>
      </c>
      <c r="C13086" s="9">
        <v>26.65</v>
      </c>
      <c r="D13086" s="10">
        <v>20001</v>
      </c>
    </row>
    <row r="13087" spans="1:4" x14ac:dyDescent="0.35">
      <c r="A13087" s="7" t="s">
        <v>1365</v>
      </c>
      <c r="B13087" s="8">
        <v>41296</v>
      </c>
      <c r="C13087" s="9">
        <v>19.2</v>
      </c>
      <c r="D13087" s="10">
        <v>20001</v>
      </c>
    </row>
    <row r="13088" spans="1:4" x14ac:dyDescent="0.35">
      <c r="A13088" s="7" t="s">
        <v>1365</v>
      </c>
      <c r="B13088" s="8">
        <v>41296</v>
      </c>
      <c r="C13088" s="9">
        <v>19.45</v>
      </c>
      <c r="D13088" s="10">
        <v>20001</v>
      </c>
    </row>
    <row r="13089" spans="1:4" x14ac:dyDescent="0.35">
      <c r="A13089" s="7" t="s">
        <v>1365</v>
      </c>
      <c r="B13089" s="8">
        <v>41307</v>
      </c>
      <c r="C13089" s="9">
        <v>19.2</v>
      </c>
      <c r="D13089" s="10">
        <v>30001</v>
      </c>
    </row>
    <row r="13090" spans="1:4" x14ac:dyDescent="0.35">
      <c r="A13090" s="7" t="s">
        <v>1365</v>
      </c>
      <c r="B13090" s="8">
        <v>41307</v>
      </c>
      <c r="C13090" s="9">
        <v>19.5</v>
      </c>
      <c r="D13090" s="10">
        <v>30001</v>
      </c>
    </row>
    <row r="13091" spans="1:4" x14ac:dyDescent="0.35">
      <c r="A13091" s="7" t="s">
        <v>1365</v>
      </c>
      <c r="B13091" s="8">
        <v>41307</v>
      </c>
      <c r="C13091" s="9">
        <v>27.7</v>
      </c>
      <c r="D13091" s="10">
        <v>30001</v>
      </c>
    </row>
    <row r="13092" spans="1:4" x14ac:dyDescent="0.35">
      <c r="A13092" s="7" t="s">
        <v>1365</v>
      </c>
      <c r="B13092" s="8">
        <v>41317</v>
      </c>
      <c r="C13092" s="9">
        <v>29.45</v>
      </c>
      <c r="D13092" s="10">
        <v>20001</v>
      </c>
    </row>
    <row r="13093" spans="1:4" x14ac:dyDescent="0.35">
      <c r="A13093" s="7" t="s">
        <v>1365</v>
      </c>
      <c r="B13093" s="8">
        <v>41317</v>
      </c>
      <c r="C13093" s="9">
        <v>19.5</v>
      </c>
      <c r="D13093" s="10">
        <v>20001</v>
      </c>
    </row>
    <row r="13094" spans="1:4" x14ac:dyDescent="0.35">
      <c r="A13094" s="7" t="s">
        <v>1365</v>
      </c>
      <c r="B13094" s="8">
        <v>41317</v>
      </c>
      <c r="C13094" s="9">
        <v>15.2</v>
      </c>
      <c r="D13094" s="10">
        <v>20001</v>
      </c>
    </row>
    <row r="13095" spans="1:4" x14ac:dyDescent="0.35">
      <c r="A13095" s="7" t="s">
        <v>1365</v>
      </c>
      <c r="B13095" s="8">
        <v>41317</v>
      </c>
      <c r="C13095" s="9">
        <v>26.65</v>
      </c>
      <c r="D13095" s="10">
        <v>20001</v>
      </c>
    </row>
    <row r="13096" spans="1:4" x14ac:dyDescent="0.35">
      <c r="A13096" s="7" t="s">
        <v>1365</v>
      </c>
      <c r="B13096" s="8">
        <v>41317</v>
      </c>
      <c r="C13096" s="9">
        <v>19.2</v>
      </c>
      <c r="D13096" s="10">
        <v>20001</v>
      </c>
    </row>
    <row r="13097" spans="1:4" x14ac:dyDescent="0.35">
      <c r="A13097" s="7" t="s">
        <v>1365</v>
      </c>
      <c r="B13097" s="8">
        <v>41317</v>
      </c>
      <c r="C13097" s="9">
        <v>19.45</v>
      </c>
      <c r="D13097" s="10">
        <v>20001</v>
      </c>
    </row>
    <row r="13098" spans="1:4" x14ac:dyDescent="0.35">
      <c r="A13098" s="7" t="s">
        <v>1365</v>
      </c>
      <c r="B13098" s="8">
        <v>41327</v>
      </c>
      <c r="C13098" s="9">
        <v>29.45</v>
      </c>
      <c r="D13098" s="10">
        <v>20001</v>
      </c>
    </row>
    <row r="13099" spans="1:4" x14ac:dyDescent="0.35">
      <c r="A13099" s="7" t="s">
        <v>1365</v>
      </c>
      <c r="B13099" s="8">
        <v>41327</v>
      </c>
      <c r="C13099" s="9">
        <v>19.5</v>
      </c>
      <c r="D13099" s="10">
        <v>20001</v>
      </c>
    </row>
    <row r="13100" spans="1:4" x14ac:dyDescent="0.35">
      <c r="A13100" s="7" t="s">
        <v>1365</v>
      </c>
      <c r="B13100" s="8">
        <v>41327</v>
      </c>
      <c r="C13100" s="9">
        <v>15.2</v>
      </c>
      <c r="D13100" s="10">
        <v>20001</v>
      </c>
    </row>
    <row r="13101" spans="1:4" x14ac:dyDescent="0.35">
      <c r="A13101" s="7" t="s">
        <v>1365</v>
      </c>
      <c r="B13101" s="8">
        <v>41327</v>
      </c>
      <c r="C13101" s="9">
        <v>26.65</v>
      </c>
      <c r="D13101" s="10">
        <v>20001</v>
      </c>
    </row>
    <row r="13102" spans="1:4" x14ac:dyDescent="0.35">
      <c r="A13102" s="7" t="s">
        <v>1365</v>
      </c>
      <c r="B13102" s="8">
        <v>41327</v>
      </c>
      <c r="C13102" s="9">
        <v>19.2</v>
      </c>
      <c r="D13102" s="10">
        <v>20001</v>
      </c>
    </row>
    <row r="13103" spans="1:4" x14ac:dyDescent="0.35">
      <c r="A13103" s="7" t="s">
        <v>1365</v>
      </c>
      <c r="B13103" s="8">
        <v>41327</v>
      </c>
      <c r="C13103" s="9">
        <v>19.45</v>
      </c>
      <c r="D13103" s="10">
        <v>20001</v>
      </c>
    </row>
    <row r="13104" spans="1:4" x14ac:dyDescent="0.35">
      <c r="A13104" s="7" t="s">
        <v>1365</v>
      </c>
      <c r="B13104" s="8">
        <v>41350</v>
      </c>
      <c r="C13104" s="9">
        <v>19.2</v>
      </c>
      <c r="D13104" s="10">
        <v>30001</v>
      </c>
    </row>
    <row r="13105" spans="1:4" x14ac:dyDescent="0.35">
      <c r="A13105" s="7" t="s">
        <v>1365</v>
      </c>
      <c r="B13105" s="8">
        <v>41350</v>
      </c>
      <c r="C13105" s="9">
        <v>19.5</v>
      </c>
      <c r="D13105" s="10">
        <v>30001</v>
      </c>
    </row>
    <row r="13106" spans="1:4" x14ac:dyDescent="0.35">
      <c r="A13106" s="7" t="s">
        <v>1365</v>
      </c>
      <c r="B13106" s="8">
        <v>41350</v>
      </c>
      <c r="C13106" s="9">
        <v>27.7</v>
      </c>
      <c r="D13106" s="10">
        <v>30001</v>
      </c>
    </row>
    <row r="13107" spans="1:4" x14ac:dyDescent="0.35">
      <c r="A13107" s="7" t="s">
        <v>1365</v>
      </c>
      <c r="B13107" s="8">
        <v>41365</v>
      </c>
      <c r="C13107" s="9">
        <v>29.45</v>
      </c>
      <c r="D13107" s="10">
        <v>20001</v>
      </c>
    </row>
    <row r="13108" spans="1:4" x14ac:dyDescent="0.35">
      <c r="A13108" s="7" t="s">
        <v>1365</v>
      </c>
      <c r="B13108" s="8">
        <v>41365</v>
      </c>
      <c r="C13108" s="9">
        <v>19.5</v>
      </c>
      <c r="D13108" s="10">
        <v>20001</v>
      </c>
    </row>
    <row r="13109" spans="1:4" x14ac:dyDescent="0.35">
      <c r="A13109" s="7" t="s">
        <v>1365</v>
      </c>
      <c r="B13109" s="8">
        <v>41365</v>
      </c>
      <c r="C13109" s="9">
        <v>15.2</v>
      </c>
      <c r="D13109" s="10">
        <v>20001</v>
      </c>
    </row>
    <row r="13110" spans="1:4" x14ac:dyDescent="0.35">
      <c r="A13110" s="7" t="s">
        <v>1365</v>
      </c>
      <c r="B13110" s="8">
        <v>41365</v>
      </c>
      <c r="C13110" s="9">
        <v>26.65</v>
      </c>
      <c r="D13110" s="10">
        <v>20001</v>
      </c>
    </row>
    <row r="13111" spans="1:4" x14ac:dyDescent="0.35">
      <c r="A13111" s="7" t="s">
        <v>1365</v>
      </c>
      <c r="B13111" s="8">
        <v>41365</v>
      </c>
      <c r="C13111" s="9">
        <v>19.2</v>
      </c>
      <c r="D13111" s="10">
        <v>20001</v>
      </c>
    </row>
    <row r="13112" spans="1:4" x14ac:dyDescent="0.35">
      <c r="A13112" s="7" t="s">
        <v>1365</v>
      </c>
      <c r="B13112" s="8">
        <v>41365</v>
      </c>
      <c r="C13112" s="9">
        <v>19.45</v>
      </c>
      <c r="D13112" s="10">
        <v>20001</v>
      </c>
    </row>
    <row r="13113" spans="1:4" x14ac:dyDescent="0.35">
      <c r="A13113" s="7" t="s">
        <v>1365</v>
      </c>
      <c r="B13113" s="8">
        <v>41384</v>
      </c>
      <c r="C13113" s="9">
        <v>29.15</v>
      </c>
      <c r="D13113" s="10">
        <v>30007</v>
      </c>
    </row>
    <row r="13114" spans="1:4" x14ac:dyDescent="0.35">
      <c r="A13114" s="7" t="s">
        <v>1365</v>
      </c>
      <c r="B13114" s="8">
        <v>41412</v>
      </c>
      <c r="C13114" s="9">
        <v>19.2</v>
      </c>
      <c r="D13114" s="10">
        <v>30002</v>
      </c>
    </row>
    <row r="13115" spans="1:4" x14ac:dyDescent="0.35">
      <c r="A13115" s="7" t="s">
        <v>1365</v>
      </c>
      <c r="B13115" s="8">
        <v>41420</v>
      </c>
      <c r="C13115" s="9">
        <v>28.25</v>
      </c>
      <c r="D13115" s="10">
        <v>80001</v>
      </c>
    </row>
    <row r="13116" spans="1:4" x14ac:dyDescent="0.35">
      <c r="A13116" s="7" t="s">
        <v>1365</v>
      </c>
      <c r="B13116" s="8">
        <v>41455</v>
      </c>
      <c r="C13116" s="9">
        <v>29.45</v>
      </c>
      <c r="D13116" s="10">
        <v>20001</v>
      </c>
    </row>
    <row r="13117" spans="1:4" x14ac:dyDescent="0.35">
      <c r="A13117" s="7" t="s">
        <v>1365</v>
      </c>
      <c r="B13117" s="8">
        <v>41455</v>
      </c>
      <c r="C13117" s="9">
        <v>19.5</v>
      </c>
      <c r="D13117" s="10">
        <v>20001</v>
      </c>
    </row>
    <row r="13118" spans="1:4" x14ac:dyDescent="0.35">
      <c r="A13118" s="7" t="s">
        <v>1365</v>
      </c>
      <c r="B13118" s="8">
        <v>41455</v>
      </c>
      <c r="C13118" s="9">
        <v>15.2</v>
      </c>
      <c r="D13118" s="10">
        <v>20001</v>
      </c>
    </row>
    <row r="13119" spans="1:4" x14ac:dyDescent="0.35">
      <c r="A13119" s="7" t="s">
        <v>1365</v>
      </c>
      <c r="B13119" s="8">
        <v>41455</v>
      </c>
      <c r="C13119" s="9">
        <v>26.65</v>
      </c>
      <c r="D13119" s="10">
        <v>20001</v>
      </c>
    </row>
    <row r="13120" spans="1:4" x14ac:dyDescent="0.35">
      <c r="A13120" s="7" t="s">
        <v>1365</v>
      </c>
      <c r="B13120" s="8">
        <v>41455</v>
      </c>
      <c r="C13120" s="9">
        <v>19.2</v>
      </c>
      <c r="D13120" s="10">
        <v>20001</v>
      </c>
    </row>
    <row r="13121" spans="1:4" x14ac:dyDescent="0.35">
      <c r="A13121" s="7" t="s">
        <v>1365</v>
      </c>
      <c r="B13121" s="8">
        <v>41455</v>
      </c>
      <c r="C13121" s="9">
        <v>19.45</v>
      </c>
      <c r="D13121" s="10">
        <v>20001</v>
      </c>
    </row>
    <row r="13122" spans="1:4" x14ac:dyDescent="0.35">
      <c r="A13122" s="7" t="s">
        <v>1365</v>
      </c>
      <c r="B13122" s="8">
        <v>41541</v>
      </c>
      <c r="C13122" s="9">
        <v>49.65</v>
      </c>
      <c r="D13122" s="10">
        <v>20002</v>
      </c>
    </row>
    <row r="13123" spans="1:4" x14ac:dyDescent="0.35">
      <c r="A13123" s="7" t="s">
        <v>1365</v>
      </c>
      <c r="B13123" s="8">
        <v>41541</v>
      </c>
      <c r="C13123" s="9">
        <v>19.45</v>
      </c>
      <c r="D13123" s="10">
        <v>20002</v>
      </c>
    </row>
    <row r="13124" spans="1:4" x14ac:dyDescent="0.35">
      <c r="A13124" s="7" t="s">
        <v>1366</v>
      </c>
      <c r="B13124" s="8">
        <v>41201</v>
      </c>
      <c r="C13124" s="9">
        <v>59.6</v>
      </c>
      <c r="D13124" s="10">
        <v>20007</v>
      </c>
    </row>
    <row r="13125" spans="1:4" x14ac:dyDescent="0.35">
      <c r="A13125" s="7" t="s">
        <v>1367</v>
      </c>
      <c r="B13125" s="8">
        <v>41201</v>
      </c>
      <c r="C13125" s="9">
        <v>45.4</v>
      </c>
      <c r="D13125" s="10">
        <v>20008</v>
      </c>
    </row>
    <row r="13126" spans="1:4" x14ac:dyDescent="0.35">
      <c r="A13126" s="7" t="s">
        <v>1368</v>
      </c>
      <c r="B13126" s="8">
        <v>41243</v>
      </c>
      <c r="C13126" s="9">
        <v>35.549999999999997</v>
      </c>
      <c r="D13126" s="10">
        <v>30001</v>
      </c>
    </row>
    <row r="13127" spans="1:4" x14ac:dyDescent="0.35">
      <c r="A13127" s="7" t="s">
        <v>1368</v>
      </c>
      <c r="B13127" s="8">
        <v>41201</v>
      </c>
      <c r="C13127" s="9">
        <v>41</v>
      </c>
      <c r="D13127" s="10">
        <v>70046</v>
      </c>
    </row>
    <row r="13128" spans="1:4" x14ac:dyDescent="0.35">
      <c r="A13128" s="7" t="s">
        <v>1368</v>
      </c>
      <c r="B13128" s="8">
        <v>41274</v>
      </c>
      <c r="C13128" s="9">
        <v>39.049999999999997</v>
      </c>
      <c r="D13128" s="10">
        <v>90001</v>
      </c>
    </row>
    <row r="13129" spans="1:4" x14ac:dyDescent="0.35">
      <c r="A13129" s="7" t="s">
        <v>1368</v>
      </c>
      <c r="B13129" s="8">
        <v>41282</v>
      </c>
      <c r="C13129" s="9">
        <v>36.5</v>
      </c>
      <c r="D13129" s="10">
        <v>20012</v>
      </c>
    </row>
    <row r="13130" spans="1:4" x14ac:dyDescent="0.35">
      <c r="A13130" s="7" t="s">
        <v>1368</v>
      </c>
      <c r="B13130" s="8">
        <v>41313</v>
      </c>
      <c r="C13130" s="9">
        <v>37.799999999999997</v>
      </c>
      <c r="D13130" s="10">
        <v>80013</v>
      </c>
    </row>
    <row r="13131" spans="1:4" x14ac:dyDescent="0.35">
      <c r="A13131" s="7" t="s">
        <v>1368</v>
      </c>
      <c r="B13131" s="8">
        <v>41341</v>
      </c>
      <c r="C13131" s="9">
        <v>23.06</v>
      </c>
      <c r="D13131" s="10">
        <v>10039</v>
      </c>
    </row>
    <row r="13132" spans="1:4" x14ac:dyDescent="0.35">
      <c r="A13132" s="7" t="s">
        <v>1368</v>
      </c>
      <c r="B13132" s="8">
        <v>41400</v>
      </c>
      <c r="C13132" s="9">
        <v>35.25</v>
      </c>
      <c r="D13132" s="10">
        <v>70004</v>
      </c>
    </row>
    <row r="13133" spans="1:4" x14ac:dyDescent="0.35">
      <c r="A13133" s="7" t="s">
        <v>1368</v>
      </c>
      <c r="B13133" s="8">
        <v>41556</v>
      </c>
      <c r="C13133" s="9">
        <v>37.299999999999997</v>
      </c>
      <c r="D13133" s="10">
        <v>80002</v>
      </c>
    </row>
    <row r="13134" spans="1:4" x14ac:dyDescent="0.35">
      <c r="A13134" s="7" t="s">
        <v>1368</v>
      </c>
      <c r="B13134" s="8">
        <v>41569</v>
      </c>
      <c r="C13134" s="9">
        <v>17</v>
      </c>
      <c r="D13134" s="10">
        <v>70031</v>
      </c>
    </row>
    <row r="13135" spans="1:4" x14ac:dyDescent="0.35">
      <c r="A13135" s="7" t="s">
        <v>1369</v>
      </c>
      <c r="B13135" s="8">
        <v>41239</v>
      </c>
      <c r="C13135" s="9">
        <v>26</v>
      </c>
      <c r="D13135" s="10">
        <v>70021</v>
      </c>
    </row>
    <row r="13136" spans="1:4" x14ac:dyDescent="0.35">
      <c r="A13136" s="7" t="s">
        <v>1369</v>
      </c>
      <c r="B13136" s="8">
        <v>41214</v>
      </c>
      <c r="C13136" s="9">
        <v>27</v>
      </c>
      <c r="D13136" s="10">
        <v>70044</v>
      </c>
    </row>
    <row r="13137" spans="1:4" x14ac:dyDescent="0.35">
      <c r="A13137" s="7" t="s">
        <v>1369</v>
      </c>
      <c r="B13137" s="8">
        <v>41242</v>
      </c>
      <c r="C13137" s="9">
        <v>37.4</v>
      </c>
      <c r="D13137" s="10">
        <v>70040</v>
      </c>
    </row>
    <row r="13138" spans="1:4" x14ac:dyDescent="0.35">
      <c r="A13138" s="7" t="s">
        <v>1369</v>
      </c>
      <c r="B13138" s="8">
        <v>41221</v>
      </c>
      <c r="C13138" s="9">
        <v>20.25</v>
      </c>
      <c r="D13138" s="10">
        <v>20010</v>
      </c>
    </row>
    <row r="13139" spans="1:4" x14ac:dyDescent="0.35">
      <c r="A13139" s="7" t="s">
        <v>1369</v>
      </c>
      <c r="B13139" s="8">
        <v>41197</v>
      </c>
      <c r="C13139" s="9">
        <v>27.95</v>
      </c>
      <c r="D13139" s="10">
        <v>70060</v>
      </c>
    </row>
    <row r="13140" spans="1:4" x14ac:dyDescent="0.35">
      <c r="A13140" s="7" t="s">
        <v>1369</v>
      </c>
      <c r="B13140" s="8">
        <v>41264</v>
      </c>
      <c r="C13140" s="9">
        <v>67.45</v>
      </c>
      <c r="D13140" s="10">
        <v>70052</v>
      </c>
    </row>
    <row r="13141" spans="1:4" x14ac:dyDescent="0.35">
      <c r="A13141" s="7" t="s">
        <v>1369</v>
      </c>
      <c r="B13141" s="8">
        <v>41261</v>
      </c>
      <c r="C13141" s="9">
        <v>29.45</v>
      </c>
      <c r="D13141" s="10">
        <v>70028</v>
      </c>
    </row>
    <row r="13142" spans="1:4" x14ac:dyDescent="0.35">
      <c r="A13142" s="7" t="s">
        <v>1369</v>
      </c>
      <c r="B13142" s="8">
        <v>41381</v>
      </c>
      <c r="C13142" s="9">
        <v>38.950000000000003</v>
      </c>
      <c r="D13142" s="10">
        <v>70064</v>
      </c>
    </row>
    <row r="13143" spans="1:4" x14ac:dyDescent="0.35">
      <c r="A13143" s="7" t="s">
        <v>1369</v>
      </c>
      <c r="B13143" s="8">
        <v>41388</v>
      </c>
      <c r="C13143" s="9">
        <v>53.85</v>
      </c>
      <c r="D13143" s="10">
        <v>70047</v>
      </c>
    </row>
    <row r="13144" spans="1:4" x14ac:dyDescent="0.35">
      <c r="A13144" s="7" t="s">
        <v>1369</v>
      </c>
      <c r="B13144" s="8">
        <v>41396</v>
      </c>
      <c r="C13144" s="9">
        <v>24.4</v>
      </c>
      <c r="D13144" s="10">
        <v>70034</v>
      </c>
    </row>
    <row r="13145" spans="1:4" x14ac:dyDescent="0.35">
      <c r="A13145" s="7" t="s">
        <v>1369</v>
      </c>
      <c r="B13145" s="8">
        <v>41442</v>
      </c>
      <c r="C13145" s="9">
        <v>41.55</v>
      </c>
      <c r="D13145" s="10">
        <v>10031</v>
      </c>
    </row>
    <row r="13146" spans="1:4" x14ac:dyDescent="0.35">
      <c r="A13146" s="7" t="s">
        <v>1370</v>
      </c>
      <c r="B13146" s="8">
        <v>41197</v>
      </c>
      <c r="C13146" s="9">
        <v>3.25</v>
      </c>
      <c r="D13146" s="10">
        <v>70061</v>
      </c>
    </row>
    <row r="13147" spans="1:4" x14ac:dyDescent="0.35">
      <c r="A13147" s="7" t="s">
        <v>1371</v>
      </c>
      <c r="B13147" s="8">
        <v>41197</v>
      </c>
      <c r="C13147" s="9">
        <v>3.5</v>
      </c>
      <c r="D13147" s="10">
        <v>70062</v>
      </c>
    </row>
    <row r="13148" spans="1:4" x14ac:dyDescent="0.35">
      <c r="A13148" s="7" t="s">
        <v>1372</v>
      </c>
      <c r="B13148" s="8">
        <v>41236</v>
      </c>
      <c r="C13148" s="9">
        <v>3.5</v>
      </c>
      <c r="D13148" s="10">
        <v>50077</v>
      </c>
    </row>
    <row r="13149" spans="1:4" x14ac:dyDescent="0.35">
      <c r="A13149" s="7" t="s">
        <v>1372</v>
      </c>
      <c r="B13149" s="8">
        <v>41201</v>
      </c>
      <c r="C13149" s="9">
        <v>16</v>
      </c>
      <c r="D13149" s="10">
        <v>50136</v>
      </c>
    </row>
    <row r="13150" spans="1:4" x14ac:dyDescent="0.35">
      <c r="A13150" s="7" t="s">
        <v>1372</v>
      </c>
      <c r="B13150" s="8">
        <v>41529</v>
      </c>
      <c r="C13150" s="9">
        <v>23.5</v>
      </c>
      <c r="D13150" s="10">
        <v>20020</v>
      </c>
    </row>
    <row r="13151" spans="1:4" x14ac:dyDescent="0.35">
      <c r="A13151" s="7" t="s">
        <v>1373</v>
      </c>
      <c r="B13151" s="8">
        <v>41238</v>
      </c>
      <c r="C13151" s="9">
        <v>15.5</v>
      </c>
      <c r="D13151" s="10">
        <v>50075</v>
      </c>
    </row>
    <row r="13152" spans="1:4" x14ac:dyDescent="0.35">
      <c r="A13152" s="7" t="s">
        <v>1373</v>
      </c>
      <c r="B13152" s="8">
        <v>41213</v>
      </c>
      <c r="C13152" s="9">
        <v>27.45</v>
      </c>
      <c r="D13152" s="10">
        <v>50121</v>
      </c>
    </row>
    <row r="13153" spans="1:4" x14ac:dyDescent="0.35">
      <c r="A13153" s="7" t="s">
        <v>1373</v>
      </c>
      <c r="B13153" s="8">
        <v>41217</v>
      </c>
      <c r="C13153" s="9">
        <v>30.25</v>
      </c>
      <c r="D13153" s="10">
        <v>30009</v>
      </c>
    </row>
    <row r="13154" spans="1:4" x14ac:dyDescent="0.35">
      <c r="A13154" s="7" t="s">
        <v>1373</v>
      </c>
      <c r="B13154" s="8">
        <v>41243</v>
      </c>
      <c r="C13154" s="9">
        <v>20.75</v>
      </c>
      <c r="D13154" s="10">
        <v>70039</v>
      </c>
    </row>
    <row r="13155" spans="1:4" x14ac:dyDescent="0.35">
      <c r="A13155" s="7" t="s">
        <v>1373</v>
      </c>
      <c r="B13155" s="8">
        <v>41243</v>
      </c>
      <c r="C13155" s="9">
        <v>26.45</v>
      </c>
      <c r="D13155" s="10">
        <v>70039</v>
      </c>
    </row>
    <row r="13156" spans="1:4" x14ac:dyDescent="0.35">
      <c r="A13156" s="7" t="s">
        <v>1373</v>
      </c>
      <c r="B13156" s="8">
        <v>41243</v>
      </c>
      <c r="C13156" s="9">
        <v>22.2</v>
      </c>
      <c r="D13156" s="10">
        <v>70039</v>
      </c>
    </row>
    <row r="13157" spans="1:4" x14ac:dyDescent="0.35">
      <c r="A13157" s="7" t="s">
        <v>1373</v>
      </c>
      <c r="B13157" s="8">
        <v>41220</v>
      </c>
      <c r="C13157" s="9">
        <v>18.75</v>
      </c>
      <c r="D13157" s="10">
        <v>60077</v>
      </c>
    </row>
    <row r="13158" spans="1:4" x14ac:dyDescent="0.35">
      <c r="A13158" s="7" t="s">
        <v>1373</v>
      </c>
      <c r="B13158" s="8">
        <v>41222</v>
      </c>
      <c r="C13158" s="9">
        <v>25.7</v>
      </c>
      <c r="D13158" s="10">
        <v>50035</v>
      </c>
    </row>
    <row r="13159" spans="1:4" x14ac:dyDescent="0.35">
      <c r="A13159" s="7" t="s">
        <v>1373</v>
      </c>
      <c r="B13159" s="8">
        <v>41224</v>
      </c>
      <c r="C13159" s="9">
        <v>28.9</v>
      </c>
      <c r="D13159" s="10">
        <v>70008</v>
      </c>
    </row>
    <row r="13160" spans="1:4" x14ac:dyDescent="0.35">
      <c r="A13160" s="7" t="s">
        <v>1373</v>
      </c>
      <c r="B13160" s="8">
        <v>41245</v>
      </c>
      <c r="C13160" s="9">
        <v>22.25</v>
      </c>
      <c r="D13160" s="10">
        <v>20003</v>
      </c>
    </row>
    <row r="13161" spans="1:4" x14ac:dyDescent="0.35">
      <c r="A13161" s="7" t="s">
        <v>1373</v>
      </c>
      <c r="B13161" s="8">
        <v>41228</v>
      </c>
      <c r="C13161" s="9">
        <v>25.75</v>
      </c>
      <c r="D13161" s="10">
        <v>50192</v>
      </c>
    </row>
    <row r="13162" spans="1:4" x14ac:dyDescent="0.35">
      <c r="A13162" s="7" t="s">
        <v>1373</v>
      </c>
      <c r="B13162" s="8">
        <v>41233</v>
      </c>
      <c r="C13162" s="9">
        <v>20.95</v>
      </c>
      <c r="D13162" s="10">
        <v>50061</v>
      </c>
    </row>
    <row r="13163" spans="1:4" x14ac:dyDescent="0.35">
      <c r="A13163" s="7" t="s">
        <v>1373</v>
      </c>
      <c r="B13163" s="8">
        <v>41197</v>
      </c>
      <c r="C13163" s="9">
        <v>20.75</v>
      </c>
      <c r="D13163" s="10">
        <v>50198</v>
      </c>
    </row>
    <row r="13164" spans="1:4" x14ac:dyDescent="0.35">
      <c r="A13164" s="7" t="s">
        <v>1373</v>
      </c>
      <c r="B13164" s="8">
        <v>41200</v>
      </c>
      <c r="C13164" s="9">
        <v>23.4</v>
      </c>
      <c r="D13164" s="10">
        <v>70055</v>
      </c>
    </row>
    <row r="13165" spans="1:4" x14ac:dyDescent="0.35">
      <c r="A13165" s="7" t="s">
        <v>1373</v>
      </c>
      <c r="B13165" s="8">
        <v>41203</v>
      </c>
      <c r="C13165" s="9">
        <v>22.95</v>
      </c>
      <c r="D13165" s="10">
        <v>60035</v>
      </c>
    </row>
    <row r="13166" spans="1:4" x14ac:dyDescent="0.35">
      <c r="A13166" s="7" t="s">
        <v>1373</v>
      </c>
      <c r="B13166" s="8">
        <v>41249</v>
      </c>
      <c r="C13166" s="9">
        <v>15.5</v>
      </c>
      <c r="D13166" s="10">
        <v>50153</v>
      </c>
    </row>
    <row r="13167" spans="1:4" x14ac:dyDescent="0.35">
      <c r="A13167" s="7" t="s">
        <v>1373</v>
      </c>
      <c r="B13167" s="8">
        <v>41249</v>
      </c>
      <c r="C13167" s="9">
        <v>16.75</v>
      </c>
      <c r="D13167" s="10">
        <v>50153</v>
      </c>
    </row>
    <row r="13168" spans="1:4" x14ac:dyDescent="0.35">
      <c r="A13168" s="7" t="s">
        <v>1373</v>
      </c>
      <c r="B13168" s="8">
        <v>41257</v>
      </c>
      <c r="C13168" s="9">
        <v>20.95</v>
      </c>
      <c r="D13168" s="10">
        <v>80037</v>
      </c>
    </row>
    <row r="13169" spans="1:4" x14ac:dyDescent="0.35">
      <c r="A13169" s="7" t="s">
        <v>1373</v>
      </c>
      <c r="B13169" s="8">
        <v>41262</v>
      </c>
      <c r="C13169" s="9">
        <v>28</v>
      </c>
      <c r="D13169" s="10">
        <v>20027</v>
      </c>
    </row>
    <row r="13170" spans="1:4" x14ac:dyDescent="0.35">
      <c r="A13170" s="7" t="s">
        <v>1373</v>
      </c>
      <c r="B13170" s="8">
        <v>41263</v>
      </c>
      <c r="C13170" s="9">
        <v>10.5</v>
      </c>
      <c r="D13170" s="10">
        <v>50155</v>
      </c>
    </row>
    <row r="13171" spans="1:4" x14ac:dyDescent="0.35">
      <c r="A13171" s="7" t="s">
        <v>1373</v>
      </c>
      <c r="B13171" s="8">
        <v>41263</v>
      </c>
      <c r="C13171" s="9">
        <v>19</v>
      </c>
      <c r="D13171" s="10">
        <v>50155</v>
      </c>
    </row>
    <row r="13172" spans="1:4" x14ac:dyDescent="0.35">
      <c r="A13172" s="7" t="s">
        <v>1373</v>
      </c>
      <c r="B13172" s="8">
        <v>41273</v>
      </c>
      <c r="C13172" s="9">
        <v>17.899999999999999</v>
      </c>
      <c r="D13172" s="10">
        <v>50088</v>
      </c>
    </row>
    <row r="13173" spans="1:4" x14ac:dyDescent="0.35">
      <c r="A13173" s="7" t="s">
        <v>1373</v>
      </c>
      <c r="B13173" s="8">
        <v>41280</v>
      </c>
      <c r="C13173" s="9">
        <v>15.5</v>
      </c>
      <c r="D13173" s="10">
        <v>30002</v>
      </c>
    </row>
    <row r="13174" spans="1:4" x14ac:dyDescent="0.35">
      <c r="A13174" s="7" t="s">
        <v>1373</v>
      </c>
      <c r="B13174" s="8">
        <v>41278</v>
      </c>
      <c r="C13174" s="9">
        <v>17.5</v>
      </c>
      <c r="D13174" s="10">
        <v>60038</v>
      </c>
    </row>
    <row r="13175" spans="1:4" x14ac:dyDescent="0.35">
      <c r="A13175" s="7" t="s">
        <v>1373</v>
      </c>
      <c r="B13175" s="8">
        <v>41285</v>
      </c>
      <c r="C13175" s="9">
        <v>21</v>
      </c>
      <c r="D13175" s="10">
        <v>70041</v>
      </c>
    </row>
    <row r="13176" spans="1:4" x14ac:dyDescent="0.35">
      <c r="A13176" s="7" t="s">
        <v>1373</v>
      </c>
      <c r="B13176" s="8">
        <v>41286</v>
      </c>
      <c r="C13176" s="9">
        <v>27.5</v>
      </c>
      <c r="D13176" s="10">
        <v>70016</v>
      </c>
    </row>
    <row r="13177" spans="1:4" x14ac:dyDescent="0.35">
      <c r="A13177" s="7" t="s">
        <v>1373</v>
      </c>
      <c r="B13177" s="8">
        <v>41294</v>
      </c>
      <c r="C13177" s="9">
        <v>21.7</v>
      </c>
      <c r="D13177" s="10">
        <v>60006</v>
      </c>
    </row>
    <row r="13178" spans="1:4" x14ac:dyDescent="0.35">
      <c r="A13178" s="7" t="s">
        <v>1373</v>
      </c>
      <c r="B13178" s="8">
        <v>41299</v>
      </c>
      <c r="C13178" s="9">
        <v>24.25</v>
      </c>
      <c r="D13178" s="10">
        <v>70046</v>
      </c>
    </row>
    <row r="13179" spans="1:4" x14ac:dyDescent="0.35">
      <c r="A13179" s="7" t="s">
        <v>1373</v>
      </c>
      <c r="B13179" s="8">
        <v>41301</v>
      </c>
      <c r="C13179" s="9">
        <v>20.7</v>
      </c>
      <c r="D13179" s="10">
        <v>50013</v>
      </c>
    </row>
    <row r="13180" spans="1:4" x14ac:dyDescent="0.35">
      <c r="A13180" s="7" t="s">
        <v>1373</v>
      </c>
      <c r="B13180" s="8">
        <v>41304</v>
      </c>
      <c r="C13180" s="9">
        <v>20.2</v>
      </c>
      <c r="D13180" s="10">
        <v>60041</v>
      </c>
    </row>
    <row r="13181" spans="1:4" x14ac:dyDescent="0.35">
      <c r="A13181" s="7" t="s">
        <v>1373</v>
      </c>
      <c r="B13181" s="8">
        <v>41312</v>
      </c>
      <c r="C13181" s="9">
        <v>22.25</v>
      </c>
      <c r="D13181" s="10">
        <v>70025</v>
      </c>
    </row>
    <row r="13182" spans="1:4" x14ac:dyDescent="0.35">
      <c r="A13182" s="7" t="s">
        <v>1373</v>
      </c>
      <c r="B13182" s="8">
        <v>41308</v>
      </c>
      <c r="C13182" s="9">
        <v>13.7</v>
      </c>
      <c r="D13182" s="10">
        <v>60003</v>
      </c>
    </row>
    <row r="13183" spans="1:4" x14ac:dyDescent="0.35">
      <c r="A13183" s="7" t="s">
        <v>1373</v>
      </c>
      <c r="B13183" s="8">
        <v>41313</v>
      </c>
      <c r="C13183" s="9">
        <v>16.5</v>
      </c>
      <c r="D13183" s="10">
        <v>70101</v>
      </c>
    </row>
    <row r="13184" spans="1:4" x14ac:dyDescent="0.35">
      <c r="A13184" s="7" t="s">
        <v>1373</v>
      </c>
      <c r="B13184" s="8">
        <v>41319</v>
      </c>
      <c r="C13184" s="9">
        <v>10.5</v>
      </c>
      <c r="D13184" s="10">
        <v>50155</v>
      </c>
    </row>
    <row r="13185" spans="1:4" x14ac:dyDescent="0.35">
      <c r="A13185" s="7" t="s">
        <v>1373</v>
      </c>
      <c r="B13185" s="8">
        <v>41319</v>
      </c>
      <c r="C13185" s="9">
        <v>19</v>
      </c>
      <c r="D13185" s="10">
        <v>50155</v>
      </c>
    </row>
    <row r="13186" spans="1:4" x14ac:dyDescent="0.35">
      <c r="A13186" s="7" t="s">
        <v>1373</v>
      </c>
      <c r="B13186" s="8">
        <v>41323</v>
      </c>
      <c r="C13186" s="9">
        <v>11.25</v>
      </c>
      <c r="D13186" s="10">
        <v>60034</v>
      </c>
    </row>
    <row r="13187" spans="1:4" x14ac:dyDescent="0.35">
      <c r="A13187" s="7" t="s">
        <v>1373</v>
      </c>
      <c r="B13187" s="8">
        <v>41332</v>
      </c>
      <c r="C13187" s="9">
        <v>16.45</v>
      </c>
      <c r="D13187" s="10">
        <v>70035</v>
      </c>
    </row>
    <row r="13188" spans="1:4" x14ac:dyDescent="0.35">
      <c r="A13188" s="7" t="s">
        <v>1373</v>
      </c>
      <c r="B13188" s="8">
        <v>41334</v>
      </c>
      <c r="C13188" s="9">
        <v>20.75</v>
      </c>
      <c r="D13188" s="10">
        <v>70039</v>
      </c>
    </row>
    <row r="13189" spans="1:4" x14ac:dyDescent="0.35">
      <c r="A13189" s="7" t="s">
        <v>1373</v>
      </c>
      <c r="B13189" s="8">
        <v>41334</v>
      </c>
      <c r="C13189" s="9">
        <v>26.45</v>
      </c>
      <c r="D13189" s="10">
        <v>70039</v>
      </c>
    </row>
    <row r="13190" spans="1:4" x14ac:dyDescent="0.35">
      <c r="A13190" s="7" t="s">
        <v>1373</v>
      </c>
      <c r="B13190" s="8">
        <v>41334</v>
      </c>
      <c r="C13190" s="9">
        <v>22.2</v>
      </c>
      <c r="D13190" s="10">
        <v>70039</v>
      </c>
    </row>
    <row r="13191" spans="1:4" x14ac:dyDescent="0.35">
      <c r="A13191" s="7" t="s">
        <v>1373</v>
      </c>
      <c r="B13191" s="8">
        <v>41336</v>
      </c>
      <c r="C13191" s="9">
        <v>20.95</v>
      </c>
      <c r="D13191" s="10">
        <v>50023</v>
      </c>
    </row>
    <row r="13192" spans="1:4" x14ac:dyDescent="0.35">
      <c r="A13192" s="7" t="s">
        <v>1373</v>
      </c>
      <c r="B13192" s="8">
        <v>41367</v>
      </c>
      <c r="C13192" s="9">
        <v>19.45</v>
      </c>
      <c r="D13192" s="10">
        <v>70036</v>
      </c>
    </row>
    <row r="13193" spans="1:4" x14ac:dyDescent="0.35">
      <c r="A13193" s="7" t="s">
        <v>1373</v>
      </c>
      <c r="B13193" s="8">
        <v>41378</v>
      </c>
      <c r="C13193" s="9">
        <v>26.7</v>
      </c>
      <c r="D13193" s="10">
        <v>50064</v>
      </c>
    </row>
    <row r="13194" spans="1:4" x14ac:dyDescent="0.35">
      <c r="A13194" s="7" t="s">
        <v>1373</v>
      </c>
      <c r="B13194" s="8">
        <v>41382</v>
      </c>
      <c r="C13194" s="9">
        <v>13.5</v>
      </c>
      <c r="D13194" s="10">
        <v>60138</v>
      </c>
    </row>
    <row r="13195" spans="1:4" x14ac:dyDescent="0.35">
      <c r="A13195" s="7" t="s">
        <v>1373</v>
      </c>
      <c r="B13195" s="8">
        <v>41392</v>
      </c>
      <c r="C13195" s="9">
        <v>22.45</v>
      </c>
      <c r="D13195" s="10">
        <v>60011</v>
      </c>
    </row>
    <row r="13196" spans="1:4" x14ac:dyDescent="0.35">
      <c r="A13196" s="7" t="s">
        <v>1373</v>
      </c>
      <c r="B13196" s="8">
        <v>41395</v>
      </c>
      <c r="C13196" s="9">
        <v>19</v>
      </c>
      <c r="D13196" s="10">
        <v>70031</v>
      </c>
    </row>
    <row r="13197" spans="1:4" x14ac:dyDescent="0.35">
      <c r="A13197" s="7" t="s">
        <v>1373</v>
      </c>
      <c r="B13197" s="8">
        <v>41397</v>
      </c>
      <c r="C13197" s="9">
        <v>20.45</v>
      </c>
      <c r="D13197" s="10">
        <v>60028</v>
      </c>
    </row>
    <row r="13198" spans="1:4" x14ac:dyDescent="0.35">
      <c r="A13198" s="7" t="s">
        <v>1373</v>
      </c>
      <c r="B13198" s="8">
        <v>41403</v>
      </c>
      <c r="C13198" s="9">
        <v>20.75</v>
      </c>
      <c r="D13198" s="10">
        <v>70039</v>
      </c>
    </row>
    <row r="13199" spans="1:4" x14ac:dyDescent="0.35">
      <c r="A13199" s="7" t="s">
        <v>1373</v>
      </c>
      <c r="B13199" s="8">
        <v>41403</v>
      </c>
      <c r="C13199" s="9">
        <v>26.45</v>
      </c>
      <c r="D13199" s="10">
        <v>70039</v>
      </c>
    </row>
    <row r="13200" spans="1:4" x14ac:dyDescent="0.35">
      <c r="A13200" s="7" t="s">
        <v>1373</v>
      </c>
      <c r="B13200" s="8">
        <v>41403</v>
      </c>
      <c r="C13200" s="9">
        <v>22.2</v>
      </c>
      <c r="D13200" s="10">
        <v>70039</v>
      </c>
    </row>
    <row r="13201" spans="1:4" x14ac:dyDescent="0.35">
      <c r="A13201" s="7" t="s">
        <v>1373</v>
      </c>
      <c r="B13201" s="8">
        <v>41408</v>
      </c>
      <c r="C13201" s="9">
        <v>46.75</v>
      </c>
      <c r="D13201" s="10">
        <v>80028</v>
      </c>
    </row>
    <row r="13202" spans="1:4" x14ac:dyDescent="0.35">
      <c r="A13202" s="7" t="s">
        <v>1373</v>
      </c>
      <c r="B13202" s="8">
        <v>41416</v>
      </c>
      <c r="C13202" s="9">
        <v>21.2</v>
      </c>
      <c r="D13202" s="10">
        <v>50068</v>
      </c>
    </row>
    <row r="13203" spans="1:4" x14ac:dyDescent="0.35">
      <c r="A13203" s="7" t="s">
        <v>1373</v>
      </c>
      <c r="B13203" s="8">
        <v>41425</v>
      </c>
      <c r="C13203" s="9">
        <v>20.5</v>
      </c>
      <c r="D13203" s="10">
        <v>50107</v>
      </c>
    </row>
    <row r="13204" spans="1:4" x14ac:dyDescent="0.35">
      <c r="A13204" s="7" t="s">
        <v>1373</v>
      </c>
      <c r="B13204" s="8">
        <v>41430</v>
      </c>
      <c r="C13204" s="9">
        <v>17.5</v>
      </c>
      <c r="D13204" s="10">
        <v>50101</v>
      </c>
    </row>
    <row r="13205" spans="1:4" x14ac:dyDescent="0.35">
      <c r="A13205" s="7" t="s">
        <v>1373</v>
      </c>
      <c r="B13205" s="8">
        <v>41432</v>
      </c>
      <c r="C13205" s="9">
        <v>17.95</v>
      </c>
      <c r="D13205" s="10">
        <v>50081</v>
      </c>
    </row>
    <row r="13206" spans="1:4" x14ac:dyDescent="0.35">
      <c r="A13206" s="7" t="s">
        <v>1373</v>
      </c>
      <c r="B13206" s="8">
        <v>41438</v>
      </c>
      <c r="C13206" s="9">
        <v>21</v>
      </c>
      <c r="D13206" s="10">
        <v>20051</v>
      </c>
    </row>
    <row r="13207" spans="1:4" x14ac:dyDescent="0.35">
      <c r="A13207" s="7" t="s">
        <v>1373</v>
      </c>
      <c r="B13207" s="8">
        <v>41445</v>
      </c>
      <c r="C13207" s="9">
        <v>24.25</v>
      </c>
      <c r="D13207" s="10">
        <v>70028</v>
      </c>
    </row>
    <row r="13208" spans="1:4" x14ac:dyDescent="0.35">
      <c r="A13208" s="7" t="s">
        <v>1373</v>
      </c>
      <c r="B13208" s="8">
        <v>41449</v>
      </c>
      <c r="C13208" s="9">
        <v>21.2</v>
      </c>
      <c r="D13208" s="10">
        <v>50116</v>
      </c>
    </row>
    <row r="13209" spans="1:4" x14ac:dyDescent="0.35">
      <c r="A13209" s="7" t="s">
        <v>1373</v>
      </c>
      <c r="B13209" s="8">
        <v>41457</v>
      </c>
      <c r="C13209" s="9">
        <v>17.25</v>
      </c>
      <c r="D13209" s="10">
        <v>50167</v>
      </c>
    </row>
    <row r="13210" spans="1:4" x14ac:dyDescent="0.35">
      <c r="A13210" s="7" t="s">
        <v>1373</v>
      </c>
      <c r="B13210" s="8">
        <v>41466</v>
      </c>
      <c r="C13210" s="9">
        <v>15.5</v>
      </c>
      <c r="D13210" s="10">
        <v>50153</v>
      </c>
    </row>
    <row r="13211" spans="1:4" x14ac:dyDescent="0.35">
      <c r="A13211" s="7" t="s">
        <v>1373</v>
      </c>
      <c r="B13211" s="8">
        <v>41466</v>
      </c>
      <c r="C13211" s="9">
        <v>16.75</v>
      </c>
      <c r="D13211" s="10">
        <v>50153</v>
      </c>
    </row>
    <row r="13212" spans="1:4" x14ac:dyDescent="0.35">
      <c r="A13212" s="7" t="s">
        <v>1373</v>
      </c>
      <c r="B13212" s="8">
        <v>41473</v>
      </c>
      <c r="C13212" s="9">
        <v>22.7</v>
      </c>
      <c r="D13212" s="10">
        <v>50164</v>
      </c>
    </row>
    <row r="13213" spans="1:4" x14ac:dyDescent="0.35">
      <c r="A13213" s="7" t="s">
        <v>1373</v>
      </c>
      <c r="B13213" s="8">
        <v>41481</v>
      </c>
      <c r="C13213" s="9">
        <v>19</v>
      </c>
      <c r="D13213" s="10">
        <v>60016</v>
      </c>
    </row>
    <row r="13214" spans="1:4" x14ac:dyDescent="0.35">
      <c r="A13214" s="7" t="s">
        <v>1373</v>
      </c>
      <c r="B13214" s="8">
        <v>41486</v>
      </c>
      <c r="C13214" s="9">
        <v>17.7</v>
      </c>
      <c r="D13214" s="10">
        <v>50097</v>
      </c>
    </row>
    <row r="13215" spans="1:4" x14ac:dyDescent="0.35">
      <c r="A13215" s="7" t="s">
        <v>1373</v>
      </c>
      <c r="B13215" s="8">
        <v>41513</v>
      </c>
      <c r="C13215" s="9">
        <v>8.25</v>
      </c>
      <c r="D13215" s="10">
        <v>50184</v>
      </c>
    </row>
    <row r="13216" spans="1:4" x14ac:dyDescent="0.35">
      <c r="A13216" s="7" t="s">
        <v>1374</v>
      </c>
      <c r="B13216" s="8">
        <v>41204</v>
      </c>
      <c r="C13216" s="9">
        <v>6.25</v>
      </c>
      <c r="D13216" s="10">
        <v>50113</v>
      </c>
    </row>
    <row r="13217" spans="1:4" x14ac:dyDescent="0.35">
      <c r="A13217" s="7" t="s">
        <v>1374</v>
      </c>
      <c r="B13217" s="8">
        <v>41204</v>
      </c>
      <c r="C13217" s="9">
        <v>20.7</v>
      </c>
      <c r="D13217" s="10">
        <v>50113</v>
      </c>
    </row>
    <row r="13218" spans="1:4" x14ac:dyDescent="0.35">
      <c r="A13218" s="7" t="s">
        <v>1374</v>
      </c>
      <c r="B13218" s="8">
        <v>41205</v>
      </c>
      <c r="C13218" s="9">
        <v>5</v>
      </c>
      <c r="D13218" s="10">
        <v>60088</v>
      </c>
    </row>
    <row r="13219" spans="1:4" x14ac:dyDescent="0.35">
      <c r="A13219" s="7" t="s">
        <v>1374</v>
      </c>
      <c r="B13219" s="8">
        <v>41207</v>
      </c>
      <c r="C13219" s="9">
        <v>26.45</v>
      </c>
      <c r="D13219" s="10">
        <v>50163</v>
      </c>
    </row>
    <row r="13220" spans="1:4" x14ac:dyDescent="0.35">
      <c r="A13220" s="7" t="s">
        <v>1374</v>
      </c>
      <c r="B13220" s="8">
        <v>41210</v>
      </c>
      <c r="C13220" s="9">
        <v>18.25</v>
      </c>
      <c r="D13220" s="10">
        <v>50287</v>
      </c>
    </row>
    <row r="13221" spans="1:4" x14ac:dyDescent="0.35">
      <c r="A13221" s="7" t="s">
        <v>1374</v>
      </c>
      <c r="B13221" s="8">
        <v>41210</v>
      </c>
      <c r="C13221" s="9">
        <v>19.2</v>
      </c>
      <c r="D13221" s="10">
        <v>50202</v>
      </c>
    </row>
    <row r="13222" spans="1:4" x14ac:dyDescent="0.35">
      <c r="A13222" s="7" t="s">
        <v>1374</v>
      </c>
      <c r="B13222" s="8">
        <v>41212</v>
      </c>
      <c r="C13222" s="9">
        <v>10.25</v>
      </c>
      <c r="D13222" s="10">
        <v>60058</v>
      </c>
    </row>
    <row r="13223" spans="1:4" x14ac:dyDescent="0.35">
      <c r="A13223" s="7" t="s">
        <v>1374</v>
      </c>
      <c r="B13223" s="8">
        <v>41212</v>
      </c>
      <c r="C13223" s="9">
        <v>21.98</v>
      </c>
      <c r="D13223" s="10">
        <v>60058</v>
      </c>
    </row>
    <row r="13224" spans="1:4" x14ac:dyDescent="0.35">
      <c r="A13224" s="7" t="s">
        <v>1374</v>
      </c>
      <c r="B13224" s="8">
        <v>41213</v>
      </c>
      <c r="C13224" s="9">
        <v>15.75</v>
      </c>
      <c r="D13224" s="10">
        <v>50250</v>
      </c>
    </row>
    <row r="13225" spans="1:4" x14ac:dyDescent="0.35">
      <c r="A13225" s="7" t="s">
        <v>1374</v>
      </c>
      <c r="B13225" s="8">
        <v>41197</v>
      </c>
      <c r="C13225" s="9">
        <v>10.5</v>
      </c>
      <c r="D13225" s="10">
        <v>50277</v>
      </c>
    </row>
    <row r="13226" spans="1:4" x14ac:dyDescent="0.35">
      <c r="A13226" s="7" t="s">
        <v>1374</v>
      </c>
      <c r="B13226" s="8">
        <v>41198</v>
      </c>
      <c r="C13226" s="9">
        <v>19</v>
      </c>
      <c r="D13226" s="10">
        <v>50166</v>
      </c>
    </row>
    <row r="13227" spans="1:4" x14ac:dyDescent="0.35">
      <c r="A13227" s="7" t="s">
        <v>1374</v>
      </c>
      <c r="B13227" s="8">
        <v>41199</v>
      </c>
      <c r="C13227" s="9">
        <v>19.25</v>
      </c>
      <c r="D13227" s="10">
        <v>50239</v>
      </c>
    </row>
    <row r="13228" spans="1:4" x14ac:dyDescent="0.35">
      <c r="A13228" s="7" t="s">
        <v>1374</v>
      </c>
      <c r="B13228" s="8">
        <v>41200</v>
      </c>
      <c r="C13228" s="9">
        <v>26.25</v>
      </c>
      <c r="D13228" s="10">
        <v>50192</v>
      </c>
    </row>
    <row r="13229" spans="1:4" x14ac:dyDescent="0.35">
      <c r="A13229" s="7" t="s">
        <v>1374</v>
      </c>
      <c r="B13229" s="8">
        <v>41201</v>
      </c>
      <c r="C13229" s="9">
        <v>22.95</v>
      </c>
      <c r="D13229" s="10">
        <v>60146</v>
      </c>
    </row>
    <row r="13230" spans="1:4" x14ac:dyDescent="0.35">
      <c r="A13230" s="7" t="s">
        <v>1374</v>
      </c>
      <c r="B13230" s="8">
        <v>41203</v>
      </c>
      <c r="C13230" s="9">
        <v>0</v>
      </c>
      <c r="D13230" s="10">
        <v>60222</v>
      </c>
    </row>
    <row r="13231" spans="1:4" x14ac:dyDescent="0.35">
      <c r="A13231" s="7" t="s">
        <v>1374</v>
      </c>
      <c r="B13231" s="8">
        <v>41280</v>
      </c>
      <c r="C13231" s="9">
        <v>10.71</v>
      </c>
      <c r="D13231" s="10">
        <v>50221</v>
      </c>
    </row>
    <row r="13232" spans="1:4" x14ac:dyDescent="0.35">
      <c r="A13232" s="7" t="s">
        <v>1374</v>
      </c>
      <c r="B13232" s="8">
        <v>41280</v>
      </c>
      <c r="C13232" s="9">
        <v>0</v>
      </c>
      <c r="D13232" s="10">
        <v>50221</v>
      </c>
    </row>
    <row r="13233" spans="1:4" x14ac:dyDescent="0.35">
      <c r="A13233" s="7" t="s">
        <v>1374</v>
      </c>
      <c r="B13233" s="8">
        <v>41286</v>
      </c>
      <c r="C13233" s="9">
        <v>13.2</v>
      </c>
      <c r="D13233" s="10">
        <v>50080</v>
      </c>
    </row>
    <row r="13234" spans="1:4" x14ac:dyDescent="0.35">
      <c r="A13234" s="7" t="s">
        <v>1374</v>
      </c>
      <c r="B13234" s="8">
        <v>41289</v>
      </c>
      <c r="C13234" s="9">
        <v>44.4</v>
      </c>
      <c r="D13234" s="10">
        <v>60009</v>
      </c>
    </row>
    <row r="13235" spans="1:4" x14ac:dyDescent="0.35">
      <c r="A13235" s="7" t="s">
        <v>1374</v>
      </c>
      <c r="B13235" s="8">
        <v>41292</v>
      </c>
      <c r="C13235" s="9">
        <v>31.5</v>
      </c>
      <c r="D13235" s="10">
        <v>60121</v>
      </c>
    </row>
    <row r="13236" spans="1:4" x14ac:dyDescent="0.35">
      <c r="A13236" s="7" t="s">
        <v>1374</v>
      </c>
      <c r="B13236" s="8">
        <v>41291</v>
      </c>
      <c r="C13236" s="9">
        <v>10.25</v>
      </c>
      <c r="D13236" s="10">
        <v>60058</v>
      </c>
    </row>
    <row r="13237" spans="1:4" x14ac:dyDescent="0.35">
      <c r="A13237" s="7" t="s">
        <v>1374</v>
      </c>
      <c r="B13237" s="8">
        <v>41291</v>
      </c>
      <c r="C13237" s="9">
        <v>21.98</v>
      </c>
      <c r="D13237" s="10">
        <v>60058</v>
      </c>
    </row>
    <row r="13238" spans="1:4" x14ac:dyDescent="0.35">
      <c r="A13238" s="7" t="s">
        <v>1374</v>
      </c>
      <c r="B13238" s="8">
        <v>41297</v>
      </c>
      <c r="C13238" s="9">
        <v>9</v>
      </c>
      <c r="D13238" s="10">
        <v>50253</v>
      </c>
    </row>
    <row r="13239" spans="1:4" x14ac:dyDescent="0.35">
      <c r="A13239" s="7" t="s">
        <v>1374</v>
      </c>
      <c r="B13239" s="8">
        <v>41298</v>
      </c>
      <c r="C13239" s="9">
        <v>5</v>
      </c>
      <c r="D13239" s="10">
        <v>50122</v>
      </c>
    </row>
    <row r="13240" spans="1:4" x14ac:dyDescent="0.35">
      <c r="A13240" s="7" t="s">
        <v>1374</v>
      </c>
      <c r="B13240" s="8">
        <v>41298</v>
      </c>
      <c r="C13240" s="9">
        <v>13.5</v>
      </c>
      <c r="D13240" s="10">
        <v>50122</v>
      </c>
    </row>
    <row r="13241" spans="1:4" x14ac:dyDescent="0.35">
      <c r="A13241" s="7" t="s">
        <v>1374</v>
      </c>
      <c r="B13241" s="8">
        <v>41299</v>
      </c>
      <c r="C13241" s="9">
        <v>0</v>
      </c>
      <c r="D13241" s="10">
        <v>50281</v>
      </c>
    </row>
    <row r="13242" spans="1:4" x14ac:dyDescent="0.35">
      <c r="A13242" s="7" t="s">
        <v>1374</v>
      </c>
      <c r="B13242" s="8">
        <v>41305</v>
      </c>
      <c r="C13242" s="9">
        <v>10.25</v>
      </c>
      <c r="D13242" s="10">
        <v>50125</v>
      </c>
    </row>
    <row r="13243" spans="1:4" x14ac:dyDescent="0.35">
      <c r="A13243" s="7" t="s">
        <v>1374</v>
      </c>
      <c r="B13243" s="8">
        <v>41301</v>
      </c>
      <c r="C13243" s="9">
        <v>6.5</v>
      </c>
      <c r="D13243" s="10">
        <v>50365</v>
      </c>
    </row>
    <row r="13244" spans="1:4" x14ac:dyDescent="0.35">
      <c r="A13244" s="7" t="s">
        <v>1374</v>
      </c>
      <c r="B13244" s="8">
        <v>41306</v>
      </c>
      <c r="C13244" s="9">
        <v>20.45</v>
      </c>
      <c r="D13244" s="10">
        <v>50295</v>
      </c>
    </row>
    <row r="13245" spans="1:4" x14ac:dyDescent="0.35">
      <c r="A13245" s="7" t="s">
        <v>1374</v>
      </c>
      <c r="B13245" s="8">
        <v>41315</v>
      </c>
      <c r="C13245" s="9">
        <v>33.36</v>
      </c>
      <c r="D13245" s="10">
        <v>50140</v>
      </c>
    </row>
    <row r="13246" spans="1:4" x14ac:dyDescent="0.35">
      <c r="A13246" s="7" t="s">
        <v>1374</v>
      </c>
      <c r="B13246" s="8">
        <v>41314</v>
      </c>
      <c r="C13246" s="9">
        <v>5.25</v>
      </c>
      <c r="D13246" s="10">
        <v>50170</v>
      </c>
    </row>
    <row r="13247" spans="1:4" x14ac:dyDescent="0.35">
      <c r="A13247" s="7" t="s">
        <v>1374</v>
      </c>
      <c r="B13247" s="8">
        <v>41322</v>
      </c>
      <c r="C13247" s="9">
        <v>6.25</v>
      </c>
      <c r="D13247" s="10">
        <v>50113</v>
      </c>
    </row>
    <row r="13248" spans="1:4" x14ac:dyDescent="0.35">
      <c r="A13248" s="7" t="s">
        <v>1374</v>
      </c>
      <c r="B13248" s="8">
        <v>41322</v>
      </c>
      <c r="C13248" s="9">
        <v>20.7</v>
      </c>
      <c r="D13248" s="10">
        <v>50113</v>
      </c>
    </row>
    <row r="13249" spans="1:4" x14ac:dyDescent="0.35">
      <c r="A13249" s="7" t="s">
        <v>1374</v>
      </c>
      <c r="B13249" s="8">
        <v>41334</v>
      </c>
      <c r="C13249" s="9">
        <v>34.5</v>
      </c>
      <c r="D13249" s="10">
        <v>60070</v>
      </c>
    </row>
    <row r="13250" spans="1:4" x14ac:dyDescent="0.35">
      <c r="A13250" s="7" t="s">
        <v>1374</v>
      </c>
      <c r="B13250" s="8">
        <v>41338</v>
      </c>
      <c r="C13250" s="9">
        <v>0</v>
      </c>
      <c r="D13250" s="10">
        <v>50310</v>
      </c>
    </row>
    <row r="13251" spans="1:4" x14ac:dyDescent="0.35">
      <c r="A13251" s="7" t="s">
        <v>1374</v>
      </c>
      <c r="B13251" s="8">
        <v>41352</v>
      </c>
      <c r="C13251" s="9">
        <v>3.25</v>
      </c>
      <c r="D13251" s="10">
        <v>50153</v>
      </c>
    </row>
    <row r="13252" spans="1:4" x14ac:dyDescent="0.35">
      <c r="A13252" s="7" t="s">
        <v>1374</v>
      </c>
      <c r="B13252" s="8">
        <v>41354</v>
      </c>
      <c r="C13252" s="9">
        <v>7</v>
      </c>
      <c r="D13252" s="10">
        <v>50354</v>
      </c>
    </row>
    <row r="13253" spans="1:4" x14ac:dyDescent="0.35">
      <c r="A13253" s="7" t="s">
        <v>1374</v>
      </c>
      <c r="B13253" s="8">
        <v>41353</v>
      </c>
      <c r="C13253" s="9">
        <v>17.25</v>
      </c>
      <c r="D13253" s="10">
        <v>50211</v>
      </c>
    </row>
    <row r="13254" spans="1:4" x14ac:dyDescent="0.35">
      <c r="A13254" s="7" t="s">
        <v>1374</v>
      </c>
      <c r="B13254" s="8">
        <v>41357</v>
      </c>
      <c r="C13254" s="9">
        <v>7.25</v>
      </c>
      <c r="D13254" s="10">
        <v>60066</v>
      </c>
    </row>
    <row r="13255" spans="1:4" x14ac:dyDescent="0.35">
      <c r="A13255" s="7" t="s">
        <v>1374</v>
      </c>
      <c r="B13255" s="8">
        <v>41361</v>
      </c>
      <c r="C13255" s="9">
        <v>3.25</v>
      </c>
      <c r="D13255" s="10">
        <v>50360</v>
      </c>
    </row>
    <row r="13256" spans="1:4" x14ac:dyDescent="0.35">
      <c r="A13256" s="7" t="s">
        <v>1374</v>
      </c>
      <c r="B13256" s="8">
        <v>41361</v>
      </c>
      <c r="C13256" s="9">
        <v>34.4</v>
      </c>
      <c r="D13256" s="10">
        <v>50280</v>
      </c>
    </row>
    <row r="13257" spans="1:4" x14ac:dyDescent="0.35">
      <c r="A13257" s="7" t="s">
        <v>1374</v>
      </c>
      <c r="B13257" s="8">
        <v>41361</v>
      </c>
      <c r="C13257" s="9">
        <v>23.45</v>
      </c>
      <c r="D13257" s="10">
        <v>50280</v>
      </c>
    </row>
    <row r="13258" spans="1:4" x14ac:dyDescent="0.35">
      <c r="A13258" s="7" t="s">
        <v>1374</v>
      </c>
      <c r="B13258" s="8">
        <v>41367</v>
      </c>
      <c r="C13258" s="9">
        <v>5</v>
      </c>
      <c r="D13258" s="10">
        <v>50364</v>
      </c>
    </row>
    <row r="13259" spans="1:4" x14ac:dyDescent="0.35">
      <c r="A13259" s="7" t="s">
        <v>1374</v>
      </c>
      <c r="B13259" s="8">
        <v>41365</v>
      </c>
      <c r="C13259" s="9">
        <v>5.25</v>
      </c>
      <c r="D13259" s="10">
        <v>50352</v>
      </c>
    </row>
    <row r="13260" spans="1:4" x14ac:dyDescent="0.35">
      <c r="A13260" s="7" t="s">
        <v>1374</v>
      </c>
      <c r="B13260" s="8">
        <v>41368</v>
      </c>
      <c r="C13260" s="9">
        <v>10.5</v>
      </c>
      <c r="D13260" s="10">
        <v>60074</v>
      </c>
    </row>
    <row r="13261" spans="1:4" x14ac:dyDescent="0.35">
      <c r="A13261" s="7" t="s">
        <v>1374</v>
      </c>
      <c r="B13261" s="8">
        <v>41369</v>
      </c>
      <c r="C13261" s="9">
        <v>13.75</v>
      </c>
      <c r="D13261" s="10">
        <v>60123</v>
      </c>
    </row>
    <row r="13262" spans="1:4" x14ac:dyDescent="0.35">
      <c r="A13262" s="7" t="s">
        <v>1374</v>
      </c>
      <c r="B13262" s="8">
        <v>41366</v>
      </c>
      <c r="C13262" s="9">
        <v>3.25</v>
      </c>
      <c r="D13262" s="10">
        <v>50400</v>
      </c>
    </row>
    <row r="13263" spans="1:4" x14ac:dyDescent="0.35">
      <c r="A13263" s="7" t="s">
        <v>1374</v>
      </c>
      <c r="B13263" s="8">
        <v>41375</v>
      </c>
      <c r="C13263" s="9">
        <v>42.7</v>
      </c>
      <c r="D13263" s="10">
        <v>50229</v>
      </c>
    </row>
    <row r="13264" spans="1:4" x14ac:dyDescent="0.35">
      <c r="A13264" s="7" t="s">
        <v>1374</v>
      </c>
      <c r="B13264" s="8">
        <v>41381</v>
      </c>
      <c r="C13264" s="9">
        <v>14.75</v>
      </c>
      <c r="D13264" s="10">
        <v>50118</v>
      </c>
    </row>
    <row r="13265" spans="1:4" x14ac:dyDescent="0.35">
      <c r="A13265" s="7" t="s">
        <v>1374</v>
      </c>
      <c r="B13265" s="8">
        <v>41388</v>
      </c>
      <c r="C13265" s="9">
        <v>3.25</v>
      </c>
      <c r="D13265" s="10">
        <v>50242</v>
      </c>
    </row>
    <row r="13266" spans="1:4" x14ac:dyDescent="0.35">
      <c r="A13266" s="7" t="s">
        <v>1374</v>
      </c>
      <c r="B13266" s="8">
        <v>41395</v>
      </c>
      <c r="C13266" s="9">
        <v>23.25</v>
      </c>
      <c r="D13266" s="10">
        <v>50131</v>
      </c>
    </row>
    <row r="13267" spans="1:4" x14ac:dyDescent="0.35">
      <c r="A13267" s="7" t="s">
        <v>1374</v>
      </c>
      <c r="B13267" s="8">
        <v>41397</v>
      </c>
      <c r="C13267" s="9">
        <v>6.5</v>
      </c>
      <c r="D13267" s="10">
        <v>50195</v>
      </c>
    </row>
    <row r="13268" spans="1:4" x14ac:dyDescent="0.35">
      <c r="A13268" s="7" t="s">
        <v>1374</v>
      </c>
      <c r="B13268" s="8">
        <v>41403</v>
      </c>
      <c r="C13268" s="9">
        <v>8.25</v>
      </c>
      <c r="D13268" s="10">
        <v>50082</v>
      </c>
    </row>
    <row r="13269" spans="1:4" x14ac:dyDescent="0.35">
      <c r="A13269" s="7" t="s">
        <v>1374</v>
      </c>
      <c r="B13269" s="8">
        <v>41414</v>
      </c>
      <c r="C13269" s="9">
        <v>8.5</v>
      </c>
      <c r="D13269" s="10">
        <v>50236</v>
      </c>
    </row>
    <row r="13270" spans="1:4" x14ac:dyDescent="0.35">
      <c r="A13270" s="7" t="s">
        <v>1374</v>
      </c>
      <c r="B13270" s="8">
        <v>41413</v>
      </c>
      <c r="C13270" s="9">
        <v>14.9</v>
      </c>
      <c r="D13270" s="10">
        <v>50418</v>
      </c>
    </row>
    <row r="13271" spans="1:4" x14ac:dyDescent="0.35">
      <c r="A13271" s="7" t="s">
        <v>1374</v>
      </c>
      <c r="B13271" s="8">
        <v>41421</v>
      </c>
      <c r="C13271" s="9">
        <v>13.5</v>
      </c>
      <c r="D13271" s="10">
        <v>50201</v>
      </c>
    </row>
    <row r="13272" spans="1:4" x14ac:dyDescent="0.35">
      <c r="A13272" s="7" t="s">
        <v>1374</v>
      </c>
      <c r="B13272" s="8">
        <v>41515</v>
      </c>
      <c r="C13272" s="9">
        <v>20.45</v>
      </c>
      <c r="D13272" s="10">
        <v>50375</v>
      </c>
    </row>
    <row r="13273" spans="1:4" x14ac:dyDescent="0.35">
      <c r="A13273" s="7" t="s">
        <v>1374</v>
      </c>
      <c r="B13273" s="8">
        <v>41523</v>
      </c>
      <c r="C13273" s="9">
        <v>33.450000000000003</v>
      </c>
      <c r="D13273" s="10">
        <v>50271</v>
      </c>
    </row>
    <row r="13274" spans="1:4" x14ac:dyDescent="0.35">
      <c r="A13274" s="7" t="s">
        <v>1374</v>
      </c>
      <c r="B13274" s="8">
        <v>41526</v>
      </c>
      <c r="C13274" s="9">
        <v>5</v>
      </c>
      <c r="D13274" s="10">
        <v>50122</v>
      </c>
    </row>
    <row r="13275" spans="1:4" x14ac:dyDescent="0.35">
      <c r="A13275" s="7" t="s">
        <v>1374</v>
      </c>
      <c r="B13275" s="8">
        <v>41526</v>
      </c>
      <c r="C13275" s="9">
        <v>13.5</v>
      </c>
      <c r="D13275" s="10">
        <v>50122</v>
      </c>
    </row>
    <row r="13276" spans="1:4" x14ac:dyDescent="0.35">
      <c r="A13276" s="7" t="s">
        <v>1374</v>
      </c>
      <c r="B13276" s="8">
        <v>41529</v>
      </c>
      <c r="C13276" s="9">
        <v>34.4</v>
      </c>
      <c r="D13276" s="10">
        <v>50280</v>
      </c>
    </row>
    <row r="13277" spans="1:4" x14ac:dyDescent="0.35">
      <c r="A13277" s="7" t="s">
        <v>1374</v>
      </c>
      <c r="B13277" s="8">
        <v>41529</v>
      </c>
      <c r="C13277" s="9">
        <v>23.45</v>
      </c>
      <c r="D13277" s="10">
        <v>50280</v>
      </c>
    </row>
    <row r="13278" spans="1:4" x14ac:dyDescent="0.35">
      <c r="A13278" s="7" t="s">
        <v>1374</v>
      </c>
      <c r="B13278" s="8">
        <v>41542</v>
      </c>
      <c r="C13278" s="9">
        <v>15.25</v>
      </c>
      <c r="D13278" s="10">
        <v>50251</v>
      </c>
    </row>
    <row r="13279" spans="1:4" x14ac:dyDescent="0.35">
      <c r="A13279" s="7" t="s">
        <v>1374</v>
      </c>
      <c r="B13279" s="8">
        <v>41547</v>
      </c>
      <c r="C13279" s="9">
        <v>10</v>
      </c>
      <c r="D13279" s="10">
        <v>50188</v>
      </c>
    </row>
    <row r="13280" spans="1:4" x14ac:dyDescent="0.35">
      <c r="A13280" s="7" t="s">
        <v>1374</v>
      </c>
      <c r="B13280" s="8">
        <v>41554</v>
      </c>
      <c r="C13280" s="9">
        <v>12.5</v>
      </c>
      <c r="D13280" s="10">
        <v>50184</v>
      </c>
    </row>
    <row r="13281" spans="1:4" x14ac:dyDescent="0.35">
      <c r="A13281" s="7" t="s">
        <v>1374</v>
      </c>
      <c r="B13281" s="8">
        <v>41560</v>
      </c>
      <c r="C13281" s="9">
        <v>19.2</v>
      </c>
      <c r="D13281" s="10">
        <v>50469</v>
      </c>
    </row>
    <row r="13282" spans="1:4" x14ac:dyDescent="0.35">
      <c r="A13282" s="7" t="s">
        <v>1374</v>
      </c>
      <c r="B13282" s="8">
        <v>41558</v>
      </c>
      <c r="C13282" s="9">
        <v>25.2</v>
      </c>
      <c r="D13282" s="10">
        <v>50098</v>
      </c>
    </row>
    <row r="13283" spans="1:4" x14ac:dyDescent="0.35">
      <c r="A13283" s="7" t="s">
        <v>1374</v>
      </c>
      <c r="B13283" s="8">
        <v>41561</v>
      </c>
      <c r="C13283" s="9">
        <v>21.65</v>
      </c>
      <c r="D13283" s="10">
        <v>50108</v>
      </c>
    </row>
    <row r="13284" spans="1:4" x14ac:dyDescent="0.35">
      <c r="A13284" s="7" t="s">
        <v>1374</v>
      </c>
      <c r="B13284" s="8">
        <v>41575</v>
      </c>
      <c r="C13284" s="9">
        <v>23.7</v>
      </c>
      <c r="D13284" s="10">
        <v>50171</v>
      </c>
    </row>
    <row r="13285" spans="1:4" x14ac:dyDescent="0.35">
      <c r="A13285" s="7" t="s">
        <v>1374</v>
      </c>
      <c r="B13285" s="8">
        <v>41577</v>
      </c>
      <c r="C13285" s="9">
        <v>19.45</v>
      </c>
      <c r="D13285" s="10">
        <v>50152</v>
      </c>
    </row>
    <row r="13286" spans="1:4" x14ac:dyDescent="0.35">
      <c r="A13286" s="7" t="s">
        <v>1374</v>
      </c>
      <c r="B13286" s="8">
        <v>41579</v>
      </c>
      <c r="C13286" s="9">
        <v>32.4</v>
      </c>
      <c r="D13286" s="10">
        <v>50331</v>
      </c>
    </row>
    <row r="13287" spans="1:4" x14ac:dyDescent="0.35">
      <c r="A13287" s="7" t="s">
        <v>1374</v>
      </c>
      <c r="B13287" s="8">
        <v>41582</v>
      </c>
      <c r="C13287" s="9">
        <v>16.45</v>
      </c>
      <c r="D13287" s="10">
        <v>50291</v>
      </c>
    </row>
    <row r="13288" spans="1:4" x14ac:dyDescent="0.35">
      <c r="A13288" s="7" t="s">
        <v>1375</v>
      </c>
      <c r="B13288" s="8">
        <v>41204</v>
      </c>
      <c r="C13288" s="9">
        <v>24.5</v>
      </c>
      <c r="D13288" s="10">
        <v>50310</v>
      </c>
    </row>
    <row r="13289" spans="1:4" x14ac:dyDescent="0.35">
      <c r="A13289" s="7" t="s">
        <v>1375</v>
      </c>
      <c r="B13289" s="8">
        <v>41217</v>
      </c>
      <c r="C13289" s="9">
        <v>11.5</v>
      </c>
      <c r="D13289" s="10">
        <v>50102</v>
      </c>
    </row>
    <row r="13290" spans="1:4" x14ac:dyDescent="0.35">
      <c r="A13290" s="7" t="s">
        <v>1375</v>
      </c>
      <c r="B13290" s="8">
        <v>41197</v>
      </c>
      <c r="C13290" s="9">
        <v>10.5</v>
      </c>
      <c r="D13290" s="10">
        <v>60184</v>
      </c>
    </row>
    <row r="13291" spans="1:4" x14ac:dyDescent="0.35">
      <c r="A13291" s="7" t="s">
        <v>1376</v>
      </c>
      <c r="B13291" s="8">
        <v>41207</v>
      </c>
      <c r="C13291" s="9">
        <v>13</v>
      </c>
      <c r="D13291" s="10">
        <v>50387</v>
      </c>
    </row>
    <row r="13292" spans="1:4" x14ac:dyDescent="0.35">
      <c r="A13292" s="7" t="s">
        <v>1376</v>
      </c>
      <c r="B13292" s="8">
        <v>41213</v>
      </c>
      <c r="C13292" s="9">
        <v>6.75</v>
      </c>
      <c r="D13292" s="10">
        <v>50136</v>
      </c>
    </row>
    <row r="13293" spans="1:4" x14ac:dyDescent="0.35">
      <c r="A13293" s="7" t="s">
        <v>1376</v>
      </c>
      <c r="B13293" s="8">
        <v>41197</v>
      </c>
      <c r="C13293" s="9">
        <v>49.5</v>
      </c>
      <c r="D13293" s="10">
        <v>60157</v>
      </c>
    </row>
    <row r="13294" spans="1:4" x14ac:dyDescent="0.35">
      <c r="A13294" s="7" t="s">
        <v>1377</v>
      </c>
      <c r="B13294" s="8">
        <v>41207</v>
      </c>
      <c r="C13294" s="9">
        <v>18.25</v>
      </c>
      <c r="D13294" s="10">
        <v>60094</v>
      </c>
    </row>
    <row r="13295" spans="1:4" x14ac:dyDescent="0.35">
      <c r="A13295" s="7" t="s">
        <v>1377</v>
      </c>
      <c r="B13295" s="8">
        <v>41226</v>
      </c>
      <c r="C13295" s="9">
        <v>15.75</v>
      </c>
      <c r="D13295" s="10">
        <v>50272</v>
      </c>
    </row>
    <row r="13296" spans="1:4" x14ac:dyDescent="0.35">
      <c r="A13296" s="7" t="s">
        <v>1377</v>
      </c>
      <c r="B13296" s="8">
        <v>41231</v>
      </c>
      <c r="C13296" s="9">
        <v>17.25</v>
      </c>
      <c r="D13296" s="10">
        <v>60098</v>
      </c>
    </row>
    <row r="13297" spans="1:4" x14ac:dyDescent="0.35">
      <c r="A13297" s="7" t="s">
        <v>1377</v>
      </c>
      <c r="B13297" s="8">
        <v>41288</v>
      </c>
      <c r="C13297" s="9">
        <v>14.75</v>
      </c>
      <c r="D13297" s="10">
        <v>50137</v>
      </c>
    </row>
    <row r="13298" spans="1:4" x14ac:dyDescent="0.35">
      <c r="A13298" s="7" t="s">
        <v>1377</v>
      </c>
      <c r="B13298" s="8">
        <v>41316</v>
      </c>
      <c r="C13298" s="9">
        <v>17</v>
      </c>
      <c r="D13298" s="10">
        <v>60072</v>
      </c>
    </row>
    <row r="13299" spans="1:4" x14ac:dyDescent="0.35">
      <c r="A13299" s="7" t="s">
        <v>1377</v>
      </c>
      <c r="B13299" s="8">
        <v>41355</v>
      </c>
      <c r="C13299" s="9">
        <v>42.15</v>
      </c>
      <c r="D13299" s="10">
        <v>60017</v>
      </c>
    </row>
    <row r="13300" spans="1:4" x14ac:dyDescent="0.35">
      <c r="A13300" s="7" t="s">
        <v>1377</v>
      </c>
      <c r="B13300" s="8">
        <v>41380</v>
      </c>
      <c r="C13300" s="9">
        <v>11.5</v>
      </c>
      <c r="D13300" s="10">
        <v>50166</v>
      </c>
    </row>
    <row r="13301" spans="1:4" x14ac:dyDescent="0.35">
      <c r="A13301" s="7" t="s">
        <v>1377</v>
      </c>
      <c r="B13301" s="8">
        <v>41391</v>
      </c>
      <c r="C13301" s="9">
        <v>22.25</v>
      </c>
      <c r="D13301" s="10">
        <v>40096</v>
      </c>
    </row>
    <row r="13302" spans="1:4" x14ac:dyDescent="0.35">
      <c r="A13302" s="7" t="s">
        <v>1377</v>
      </c>
      <c r="B13302" s="8">
        <v>41391</v>
      </c>
      <c r="C13302" s="9">
        <v>16.5</v>
      </c>
      <c r="D13302" s="10">
        <v>40180</v>
      </c>
    </row>
    <row r="13303" spans="1:4" x14ac:dyDescent="0.35">
      <c r="A13303" s="7" t="s">
        <v>1377</v>
      </c>
      <c r="B13303" s="8">
        <v>41435</v>
      </c>
      <c r="C13303" s="9">
        <v>6.5</v>
      </c>
      <c r="D13303" s="10">
        <v>50143</v>
      </c>
    </row>
    <row r="13304" spans="1:4" x14ac:dyDescent="0.35">
      <c r="A13304" s="7" t="s">
        <v>1377</v>
      </c>
      <c r="B13304" s="8">
        <v>41499</v>
      </c>
      <c r="C13304" s="9">
        <v>19.25</v>
      </c>
      <c r="D13304" s="10">
        <v>50319</v>
      </c>
    </row>
    <row r="13305" spans="1:4" x14ac:dyDescent="0.35">
      <c r="A13305" s="7" t="s">
        <v>1377</v>
      </c>
      <c r="B13305" s="8">
        <v>41504</v>
      </c>
      <c r="C13305" s="9">
        <v>16</v>
      </c>
      <c r="D13305" s="10">
        <v>50060</v>
      </c>
    </row>
    <row r="13306" spans="1:4" x14ac:dyDescent="0.35">
      <c r="A13306" s="7" t="s">
        <v>1377</v>
      </c>
      <c r="B13306" s="8">
        <v>41513</v>
      </c>
      <c r="C13306" s="9">
        <v>10.5</v>
      </c>
      <c r="D13306" s="10">
        <v>50327</v>
      </c>
    </row>
    <row r="13307" spans="1:4" x14ac:dyDescent="0.35">
      <c r="A13307" s="7" t="s">
        <v>1378</v>
      </c>
      <c r="B13307" s="8">
        <v>41237</v>
      </c>
      <c r="C13307" s="9">
        <v>17.5</v>
      </c>
      <c r="D13307" s="10">
        <v>50297</v>
      </c>
    </row>
    <row r="13308" spans="1:4" x14ac:dyDescent="0.35">
      <c r="A13308" s="7" t="s">
        <v>1378</v>
      </c>
      <c r="B13308" s="8">
        <v>41208</v>
      </c>
      <c r="C13308" s="9">
        <v>54.45</v>
      </c>
      <c r="D13308" s="10">
        <v>50386</v>
      </c>
    </row>
    <row r="13309" spans="1:4" x14ac:dyDescent="0.35">
      <c r="A13309" s="7" t="s">
        <v>1378</v>
      </c>
      <c r="B13309" s="8">
        <v>41208</v>
      </c>
      <c r="C13309" s="9">
        <v>16.5</v>
      </c>
      <c r="D13309" s="10">
        <v>50390</v>
      </c>
    </row>
    <row r="13310" spans="1:4" x14ac:dyDescent="0.35">
      <c r="A13310" s="7" t="s">
        <v>1378</v>
      </c>
      <c r="B13310" s="8">
        <v>41209</v>
      </c>
      <c r="C13310" s="9">
        <v>45</v>
      </c>
      <c r="D13310" s="10">
        <v>20085</v>
      </c>
    </row>
    <row r="13311" spans="1:4" x14ac:dyDescent="0.35">
      <c r="A13311" s="7" t="s">
        <v>1378</v>
      </c>
      <c r="B13311" s="8">
        <v>41213</v>
      </c>
      <c r="C13311" s="9">
        <v>10.5</v>
      </c>
      <c r="D13311" s="10">
        <v>50282</v>
      </c>
    </row>
    <row r="13312" spans="1:4" x14ac:dyDescent="0.35">
      <c r="A13312" s="7" t="s">
        <v>1378</v>
      </c>
      <c r="B13312" s="8">
        <v>41215</v>
      </c>
      <c r="C13312" s="9">
        <v>65.95</v>
      </c>
      <c r="D13312" s="10">
        <v>50350</v>
      </c>
    </row>
    <row r="13313" spans="1:4" x14ac:dyDescent="0.35">
      <c r="A13313" s="7" t="s">
        <v>1378</v>
      </c>
      <c r="B13313" s="8">
        <v>41217</v>
      </c>
      <c r="C13313" s="9">
        <v>30.2</v>
      </c>
      <c r="D13313" s="10">
        <v>60046</v>
      </c>
    </row>
    <row r="13314" spans="1:4" x14ac:dyDescent="0.35">
      <c r="A13314" s="7" t="s">
        <v>1378</v>
      </c>
      <c r="B13314" s="8">
        <v>41243</v>
      </c>
      <c r="C13314" s="9">
        <v>57.95</v>
      </c>
      <c r="D13314" s="10">
        <v>50577</v>
      </c>
    </row>
    <row r="13315" spans="1:4" x14ac:dyDescent="0.35">
      <c r="A13315" s="7" t="s">
        <v>1378</v>
      </c>
      <c r="B13315" s="8">
        <v>41244</v>
      </c>
      <c r="C13315" s="9">
        <v>33.5</v>
      </c>
      <c r="D13315" s="10">
        <v>60157</v>
      </c>
    </row>
    <row r="13316" spans="1:4" x14ac:dyDescent="0.35">
      <c r="A13316" s="7" t="s">
        <v>1378</v>
      </c>
      <c r="B13316" s="8">
        <v>41224</v>
      </c>
      <c r="C13316" s="9">
        <v>39.200000000000003</v>
      </c>
      <c r="D13316" s="10">
        <v>50208</v>
      </c>
    </row>
    <row r="13317" spans="1:4" x14ac:dyDescent="0.35">
      <c r="A13317" s="7" t="s">
        <v>1378</v>
      </c>
      <c r="B13317" s="8">
        <v>41228</v>
      </c>
      <c r="C13317" s="9">
        <v>18.45</v>
      </c>
      <c r="D13317" s="10">
        <v>50448</v>
      </c>
    </row>
    <row r="13318" spans="1:4" x14ac:dyDescent="0.35">
      <c r="A13318" s="7" t="s">
        <v>1378</v>
      </c>
      <c r="B13318" s="8">
        <v>41231</v>
      </c>
      <c r="C13318" s="9">
        <v>21.45</v>
      </c>
      <c r="D13318" s="10">
        <v>50271</v>
      </c>
    </row>
    <row r="13319" spans="1:4" x14ac:dyDescent="0.35">
      <c r="A13319" s="7" t="s">
        <v>1378</v>
      </c>
      <c r="B13319" s="8">
        <v>41236</v>
      </c>
      <c r="C13319" s="9">
        <v>21.5</v>
      </c>
      <c r="D13319" s="10">
        <v>50250</v>
      </c>
    </row>
    <row r="13320" spans="1:4" x14ac:dyDescent="0.35">
      <c r="A13320" s="7" t="s">
        <v>1378</v>
      </c>
      <c r="B13320" s="8">
        <v>41236</v>
      </c>
      <c r="C13320" s="9">
        <v>10.5</v>
      </c>
      <c r="D13320" s="10">
        <v>50276</v>
      </c>
    </row>
    <row r="13321" spans="1:4" x14ac:dyDescent="0.35">
      <c r="A13321" s="7" t="s">
        <v>1378</v>
      </c>
      <c r="B13321" s="8">
        <v>41201</v>
      </c>
      <c r="C13321" s="9">
        <v>21</v>
      </c>
      <c r="D13321" s="10">
        <v>60256</v>
      </c>
    </row>
    <row r="13322" spans="1:4" x14ac:dyDescent="0.35">
      <c r="A13322" s="7" t="s">
        <v>1378</v>
      </c>
      <c r="B13322" s="8">
        <v>41203</v>
      </c>
      <c r="C13322" s="9">
        <v>9.25</v>
      </c>
      <c r="D13322" s="10">
        <v>60124</v>
      </c>
    </row>
    <row r="13323" spans="1:4" x14ac:dyDescent="0.35">
      <c r="A13323" s="7" t="s">
        <v>1378</v>
      </c>
      <c r="B13323" s="8">
        <v>41250</v>
      </c>
      <c r="C13323" s="9">
        <v>30.25</v>
      </c>
      <c r="D13323" s="10">
        <v>60162</v>
      </c>
    </row>
    <row r="13324" spans="1:4" x14ac:dyDescent="0.35">
      <c r="A13324" s="7" t="s">
        <v>1378</v>
      </c>
      <c r="B13324" s="8">
        <v>41259</v>
      </c>
      <c r="C13324" s="9">
        <v>21.25</v>
      </c>
      <c r="D13324" s="10">
        <v>60051</v>
      </c>
    </row>
    <row r="13325" spans="1:4" x14ac:dyDescent="0.35">
      <c r="A13325" s="7" t="s">
        <v>1378</v>
      </c>
      <c r="B13325" s="8">
        <v>41264</v>
      </c>
      <c r="C13325" s="9">
        <v>46.7</v>
      </c>
      <c r="D13325" s="10">
        <v>50393</v>
      </c>
    </row>
    <row r="13326" spans="1:4" x14ac:dyDescent="0.35">
      <c r="A13326" s="7" t="s">
        <v>1378</v>
      </c>
      <c r="B13326" s="8">
        <v>41269</v>
      </c>
      <c r="C13326" s="9">
        <v>33.5</v>
      </c>
      <c r="D13326" s="10">
        <v>50200</v>
      </c>
    </row>
    <row r="13327" spans="1:4" x14ac:dyDescent="0.35">
      <c r="A13327" s="7" t="s">
        <v>1378</v>
      </c>
      <c r="B13327" s="8">
        <v>41278</v>
      </c>
      <c r="C13327" s="9">
        <v>29.7</v>
      </c>
      <c r="D13327" s="10">
        <v>50570</v>
      </c>
    </row>
    <row r="13328" spans="1:4" x14ac:dyDescent="0.35">
      <c r="A13328" s="7" t="s">
        <v>1378</v>
      </c>
      <c r="B13328" s="8">
        <v>41280</v>
      </c>
      <c r="C13328" s="9">
        <v>29.95</v>
      </c>
      <c r="D13328" s="10">
        <v>10024</v>
      </c>
    </row>
    <row r="13329" spans="1:4" x14ac:dyDescent="0.35">
      <c r="A13329" s="7" t="s">
        <v>1378</v>
      </c>
      <c r="B13329" s="8">
        <v>41286</v>
      </c>
      <c r="C13329" s="9">
        <v>31.5</v>
      </c>
      <c r="D13329" s="10">
        <v>50451</v>
      </c>
    </row>
    <row r="13330" spans="1:4" x14ac:dyDescent="0.35">
      <c r="A13330" s="7" t="s">
        <v>1378</v>
      </c>
      <c r="B13330" s="8">
        <v>41285</v>
      </c>
      <c r="C13330" s="9">
        <v>33.950000000000003</v>
      </c>
      <c r="D13330" s="10">
        <v>50389</v>
      </c>
    </row>
    <row r="13331" spans="1:4" x14ac:dyDescent="0.35">
      <c r="A13331" s="7" t="s">
        <v>1378</v>
      </c>
      <c r="B13331" s="8">
        <v>41284</v>
      </c>
      <c r="C13331" s="9">
        <v>17.5</v>
      </c>
      <c r="D13331" s="10">
        <v>60084</v>
      </c>
    </row>
    <row r="13332" spans="1:4" x14ac:dyDescent="0.35">
      <c r="A13332" s="7" t="s">
        <v>1378</v>
      </c>
      <c r="B13332" s="8">
        <v>41292</v>
      </c>
      <c r="C13332" s="9">
        <v>5.25</v>
      </c>
      <c r="D13332" s="10">
        <v>50343</v>
      </c>
    </row>
    <row r="13333" spans="1:4" x14ac:dyDescent="0.35">
      <c r="A13333" s="7" t="s">
        <v>1378</v>
      </c>
      <c r="B13333" s="8">
        <v>41294</v>
      </c>
      <c r="C13333" s="9">
        <v>36.25</v>
      </c>
      <c r="D13333" s="10">
        <v>60030</v>
      </c>
    </row>
    <row r="13334" spans="1:4" x14ac:dyDescent="0.35">
      <c r="A13334" s="7" t="s">
        <v>1378</v>
      </c>
      <c r="B13334" s="8">
        <v>41290</v>
      </c>
      <c r="C13334" s="9">
        <v>26.4</v>
      </c>
      <c r="D13334" s="10">
        <v>50295</v>
      </c>
    </row>
    <row r="13335" spans="1:4" x14ac:dyDescent="0.35">
      <c r="A13335" s="7" t="s">
        <v>1378</v>
      </c>
      <c r="B13335" s="8">
        <v>41300</v>
      </c>
      <c r="C13335" s="9">
        <v>12.45</v>
      </c>
      <c r="D13335" s="10">
        <v>70061</v>
      </c>
    </row>
    <row r="13336" spans="1:4" x14ac:dyDescent="0.35">
      <c r="A13336" s="7" t="s">
        <v>1378</v>
      </c>
      <c r="B13336" s="8">
        <v>41301</v>
      </c>
      <c r="C13336" s="9">
        <v>10.5</v>
      </c>
      <c r="D13336" s="10">
        <v>50285</v>
      </c>
    </row>
    <row r="13337" spans="1:4" x14ac:dyDescent="0.35">
      <c r="A13337" s="7" t="s">
        <v>1378</v>
      </c>
      <c r="B13337" s="8">
        <v>41310</v>
      </c>
      <c r="C13337" s="9">
        <v>3.25</v>
      </c>
      <c r="D13337" s="10">
        <v>50233</v>
      </c>
    </row>
    <row r="13338" spans="1:4" x14ac:dyDescent="0.35">
      <c r="A13338" s="7" t="s">
        <v>1378</v>
      </c>
      <c r="B13338" s="8">
        <v>41313</v>
      </c>
      <c r="C13338" s="9">
        <v>45.2</v>
      </c>
      <c r="D13338" s="10">
        <v>50466</v>
      </c>
    </row>
    <row r="13339" spans="1:4" x14ac:dyDescent="0.35">
      <c r="A13339" s="7" t="s">
        <v>1378</v>
      </c>
      <c r="B13339" s="8">
        <v>41315</v>
      </c>
      <c r="C13339" s="9">
        <v>38.5</v>
      </c>
      <c r="D13339" s="10">
        <v>50160</v>
      </c>
    </row>
    <row r="13340" spans="1:4" x14ac:dyDescent="0.35">
      <c r="A13340" s="7" t="s">
        <v>1378</v>
      </c>
      <c r="B13340" s="8">
        <v>41319</v>
      </c>
      <c r="C13340" s="9">
        <v>9.75</v>
      </c>
      <c r="D13340" s="10">
        <v>50165</v>
      </c>
    </row>
    <row r="13341" spans="1:4" x14ac:dyDescent="0.35">
      <c r="A13341" s="7" t="s">
        <v>1378</v>
      </c>
      <c r="B13341" s="8">
        <v>41320</v>
      </c>
      <c r="C13341" s="9">
        <v>38</v>
      </c>
      <c r="D13341" s="10">
        <v>50481</v>
      </c>
    </row>
    <row r="13342" spans="1:4" x14ac:dyDescent="0.35">
      <c r="A13342" s="7" t="s">
        <v>1378</v>
      </c>
      <c r="B13342" s="8">
        <v>41329</v>
      </c>
      <c r="C13342" s="9">
        <v>41.25</v>
      </c>
      <c r="D13342" s="10">
        <v>50141</v>
      </c>
    </row>
    <row r="13343" spans="1:4" x14ac:dyDescent="0.35">
      <c r="A13343" s="7" t="s">
        <v>1378</v>
      </c>
      <c r="B13343" s="8">
        <v>41342</v>
      </c>
      <c r="C13343" s="9">
        <v>32.75</v>
      </c>
      <c r="D13343" s="10">
        <v>60072</v>
      </c>
    </row>
    <row r="13344" spans="1:4" x14ac:dyDescent="0.35">
      <c r="A13344" s="7" t="s">
        <v>1378</v>
      </c>
      <c r="B13344" s="8">
        <v>41348</v>
      </c>
      <c r="C13344" s="9">
        <v>16.5</v>
      </c>
      <c r="D13344" s="10">
        <v>60203</v>
      </c>
    </row>
    <row r="13345" spans="1:4" x14ac:dyDescent="0.35">
      <c r="A13345" s="7" t="s">
        <v>1378</v>
      </c>
      <c r="B13345" s="8">
        <v>41348</v>
      </c>
      <c r="C13345" s="9">
        <v>16</v>
      </c>
      <c r="D13345" s="10">
        <v>60203</v>
      </c>
    </row>
    <row r="13346" spans="1:4" x14ac:dyDescent="0.35">
      <c r="A13346" s="7" t="s">
        <v>1378</v>
      </c>
      <c r="B13346" s="8">
        <v>41350</v>
      </c>
      <c r="C13346" s="9">
        <v>54.95</v>
      </c>
      <c r="D13346" s="10">
        <v>50185</v>
      </c>
    </row>
    <row r="13347" spans="1:4" x14ac:dyDescent="0.35">
      <c r="A13347" s="7" t="s">
        <v>1378</v>
      </c>
      <c r="B13347" s="8">
        <v>41355</v>
      </c>
      <c r="C13347" s="9">
        <v>99.65</v>
      </c>
      <c r="D13347" s="10">
        <v>80159</v>
      </c>
    </row>
    <row r="13348" spans="1:4" x14ac:dyDescent="0.35">
      <c r="A13348" s="7" t="s">
        <v>1378</v>
      </c>
      <c r="B13348" s="8">
        <v>41362</v>
      </c>
      <c r="C13348" s="9">
        <v>18</v>
      </c>
      <c r="D13348" s="10">
        <v>50446</v>
      </c>
    </row>
    <row r="13349" spans="1:4" x14ac:dyDescent="0.35">
      <c r="A13349" s="7" t="s">
        <v>1378</v>
      </c>
      <c r="B13349" s="8">
        <v>41362</v>
      </c>
      <c r="C13349" s="9">
        <v>14.25</v>
      </c>
      <c r="D13349" s="10">
        <v>50437</v>
      </c>
    </row>
    <row r="13350" spans="1:4" x14ac:dyDescent="0.35">
      <c r="A13350" s="7" t="s">
        <v>1378</v>
      </c>
      <c r="B13350" s="8">
        <v>41364</v>
      </c>
      <c r="C13350" s="9">
        <v>28.5</v>
      </c>
      <c r="D13350" s="10">
        <v>50175</v>
      </c>
    </row>
    <row r="13351" spans="1:4" x14ac:dyDescent="0.35">
      <c r="A13351" s="7" t="s">
        <v>1378</v>
      </c>
      <c r="B13351" s="8">
        <v>41370</v>
      </c>
      <c r="C13351" s="9">
        <v>18.7</v>
      </c>
      <c r="D13351" s="10">
        <v>50482</v>
      </c>
    </row>
    <row r="13352" spans="1:4" x14ac:dyDescent="0.35">
      <c r="A13352" s="7" t="s">
        <v>1378</v>
      </c>
      <c r="B13352" s="8">
        <v>41371</v>
      </c>
      <c r="C13352" s="9">
        <v>21.75</v>
      </c>
      <c r="D13352" s="10">
        <v>50049</v>
      </c>
    </row>
    <row r="13353" spans="1:4" x14ac:dyDescent="0.35">
      <c r="A13353" s="7" t="s">
        <v>1378</v>
      </c>
      <c r="B13353" s="8">
        <v>41377</v>
      </c>
      <c r="C13353" s="9">
        <v>58.25</v>
      </c>
      <c r="D13353" s="10">
        <v>60033</v>
      </c>
    </row>
    <row r="13354" spans="1:4" x14ac:dyDescent="0.35">
      <c r="A13354" s="7" t="s">
        <v>1378</v>
      </c>
      <c r="B13354" s="8">
        <v>41377</v>
      </c>
      <c r="C13354" s="9">
        <v>9.5</v>
      </c>
      <c r="D13354" s="10">
        <v>60118</v>
      </c>
    </row>
    <row r="13355" spans="1:4" x14ac:dyDescent="0.35">
      <c r="A13355" s="7" t="s">
        <v>1378</v>
      </c>
      <c r="B13355" s="8">
        <v>41378</v>
      </c>
      <c r="C13355" s="9">
        <v>82.9</v>
      </c>
      <c r="D13355" s="10">
        <v>50099</v>
      </c>
    </row>
    <row r="13356" spans="1:4" x14ac:dyDescent="0.35">
      <c r="A13356" s="7" t="s">
        <v>1378</v>
      </c>
      <c r="B13356" s="8">
        <v>41384</v>
      </c>
      <c r="C13356" s="9">
        <v>28.25</v>
      </c>
      <c r="D13356" s="10">
        <v>50182</v>
      </c>
    </row>
    <row r="13357" spans="1:4" x14ac:dyDescent="0.35">
      <c r="A13357" s="7" t="s">
        <v>1378</v>
      </c>
      <c r="B13357" s="8">
        <v>41383</v>
      </c>
      <c r="C13357" s="9">
        <v>98.76</v>
      </c>
      <c r="D13357" s="10">
        <v>60135</v>
      </c>
    </row>
    <row r="13358" spans="1:4" x14ac:dyDescent="0.35">
      <c r="A13358" s="7" t="s">
        <v>1378</v>
      </c>
      <c r="B13358" s="8">
        <v>41384</v>
      </c>
      <c r="C13358" s="9">
        <v>61.65</v>
      </c>
      <c r="D13358" s="10">
        <v>20196</v>
      </c>
    </row>
    <row r="13359" spans="1:4" x14ac:dyDescent="0.35">
      <c r="A13359" s="7" t="s">
        <v>1378</v>
      </c>
      <c r="B13359" s="8">
        <v>41383</v>
      </c>
      <c r="C13359" s="9">
        <v>84.5</v>
      </c>
      <c r="D13359" s="10">
        <v>60307</v>
      </c>
    </row>
    <row r="13360" spans="1:4" x14ac:dyDescent="0.35">
      <c r="A13360" s="7" t="s">
        <v>1378</v>
      </c>
      <c r="B13360" s="8">
        <v>41382</v>
      </c>
      <c r="C13360" s="9">
        <v>28.25</v>
      </c>
      <c r="D13360" s="10">
        <v>30076</v>
      </c>
    </row>
    <row r="13361" spans="1:4" x14ac:dyDescent="0.35">
      <c r="A13361" s="7" t="s">
        <v>1378</v>
      </c>
      <c r="B13361" s="8">
        <v>41382</v>
      </c>
      <c r="C13361" s="9">
        <v>43.25</v>
      </c>
      <c r="D13361" s="10">
        <v>50589</v>
      </c>
    </row>
    <row r="13362" spans="1:4" x14ac:dyDescent="0.35">
      <c r="A13362" s="7" t="s">
        <v>1378</v>
      </c>
      <c r="B13362" s="8">
        <v>41385</v>
      </c>
      <c r="C13362" s="9">
        <v>48.7</v>
      </c>
      <c r="D13362" s="10">
        <v>70096</v>
      </c>
    </row>
    <row r="13363" spans="1:4" x14ac:dyDescent="0.35">
      <c r="A13363" s="7" t="s">
        <v>1378</v>
      </c>
      <c r="B13363" s="8">
        <v>41391</v>
      </c>
      <c r="C13363" s="9">
        <v>19</v>
      </c>
      <c r="D13363" s="10">
        <v>50429</v>
      </c>
    </row>
    <row r="13364" spans="1:4" x14ac:dyDescent="0.35">
      <c r="A13364" s="7" t="s">
        <v>1378</v>
      </c>
      <c r="B13364" s="8">
        <v>41397</v>
      </c>
      <c r="C13364" s="9">
        <v>15.45</v>
      </c>
      <c r="D13364" s="10">
        <v>50413</v>
      </c>
    </row>
    <row r="13365" spans="1:4" x14ac:dyDescent="0.35">
      <c r="A13365" s="7" t="s">
        <v>1378</v>
      </c>
      <c r="B13365" s="8">
        <v>41397</v>
      </c>
      <c r="C13365" s="9">
        <v>57.4</v>
      </c>
      <c r="D13365" s="10">
        <v>50413</v>
      </c>
    </row>
    <row r="13366" spans="1:4" x14ac:dyDescent="0.35">
      <c r="A13366" s="7" t="s">
        <v>1378</v>
      </c>
      <c r="B13366" s="8">
        <v>41404</v>
      </c>
      <c r="C13366" s="9">
        <v>24.75</v>
      </c>
      <c r="D13366" s="10">
        <v>60160</v>
      </c>
    </row>
    <row r="13367" spans="1:4" x14ac:dyDescent="0.35">
      <c r="A13367" s="7" t="s">
        <v>1378</v>
      </c>
      <c r="B13367" s="8">
        <v>41411</v>
      </c>
      <c r="C13367" s="9">
        <v>24.45</v>
      </c>
      <c r="D13367" s="10">
        <v>50400</v>
      </c>
    </row>
    <row r="13368" spans="1:4" x14ac:dyDescent="0.35">
      <c r="A13368" s="7" t="s">
        <v>1378</v>
      </c>
      <c r="B13368" s="8">
        <v>41412</v>
      </c>
      <c r="C13368" s="9">
        <v>16.5</v>
      </c>
      <c r="D13368" s="10">
        <v>60203</v>
      </c>
    </row>
    <row r="13369" spans="1:4" x14ac:dyDescent="0.35">
      <c r="A13369" s="7" t="s">
        <v>1378</v>
      </c>
      <c r="B13369" s="8">
        <v>41412</v>
      </c>
      <c r="C13369" s="9">
        <v>16</v>
      </c>
      <c r="D13369" s="10">
        <v>60203</v>
      </c>
    </row>
    <row r="13370" spans="1:4" x14ac:dyDescent="0.35">
      <c r="A13370" s="7" t="s">
        <v>1378</v>
      </c>
      <c r="B13370" s="8">
        <v>41418</v>
      </c>
      <c r="C13370" s="9">
        <v>21</v>
      </c>
      <c r="D13370" s="10">
        <v>50426</v>
      </c>
    </row>
    <row r="13371" spans="1:4" x14ac:dyDescent="0.35">
      <c r="A13371" s="7" t="s">
        <v>1378</v>
      </c>
      <c r="B13371" s="8">
        <v>41420</v>
      </c>
      <c r="C13371" s="9">
        <v>10</v>
      </c>
      <c r="D13371" s="10">
        <v>50287</v>
      </c>
    </row>
    <row r="13372" spans="1:4" x14ac:dyDescent="0.35">
      <c r="A13372" s="7" t="s">
        <v>1378</v>
      </c>
      <c r="B13372" s="8">
        <v>41420</v>
      </c>
      <c r="C13372" s="9">
        <v>38.700000000000003</v>
      </c>
      <c r="D13372" s="10">
        <v>50287</v>
      </c>
    </row>
    <row r="13373" spans="1:4" x14ac:dyDescent="0.35">
      <c r="A13373" s="7" t="s">
        <v>1378</v>
      </c>
      <c r="B13373" s="8">
        <v>41426</v>
      </c>
      <c r="C13373" s="9">
        <v>7.54</v>
      </c>
      <c r="D13373" s="10">
        <v>50477</v>
      </c>
    </row>
    <row r="13374" spans="1:4" x14ac:dyDescent="0.35">
      <c r="A13374" s="7" t="s">
        <v>1378</v>
      </c>
      <c r="B13374" s="8">
        <v>41432</v>
      </c>
      <c r="C13374" s="9">
        <v>21.75</v>
      </c>
      <c r="D13374" s="10">
        <v>50533</v>
      </c>
    </row>
    <row r="13375" spans="1:4" x14ac:dyDescent="0.35">
      <c r="A13375" s="7" t="s">
        <v>1378</v>
      </c>
      <c r="B13375" s="8">
        <v>41438</v>
      </c>
      <c r="C13375" s="9">
        <v>30.45</v>
      </c>
      <c r="D13375" s="10">
        <v>10155</v>
      </c>
    </row>
    <row r="13376" spans="1:4" x14ac:dyDescent="0.35">
      <c r="A13376" s="7" t="s">
        <v>1378</v>
      </c>
      <c r="B13376" s="8">
        <v>41446</v>
      </c>
      <c r="C13376" s="9">
        <v>25.95</v>
      </c>
      <c r="D13376" s="10">
        <v>50461</v>
      </c>
    </row>
    <row r="13377" spans="1:4" x14ac:dyDescent="0.35">
      <c r="A13377" s="7" t="s">
        <v>1378</v>
      </c>
      <c r="B13377" s="8">
        <v>41447</v>
      </c>
      <c r="C13377" s="9">
        <v>26.2</v>
      </c>
      <c r="D13377" s="10">
        <v>50314</v>
      </c>
    </row>
    <row r="13378" spans="1:4" x14ac:dyDescent="0.35">
      <c r="A13378" s="7" t="s">
        <v>1378</v>
      </c>
      <c r="B13378" s="8">
        <v>41452</v>
      </c>
      <c r="C13378" s="9">
        <v>10</v>
      </c>
      <c r="D13378" s="10">
        <v>50287</v>
      </c>
    </row>
    <row r="13379" spans="1:4" x14ac:dyDescent="0.35">
      <c r="A13379" s="7" t="s">
        <v>1378</v>
      </c>
      <c r="B13379" s="8">
        <v>41452</v>
      </c>
      <c r="C13379" s="9">
        <v>38.700000000000003</v>
      </c>
      <c r="D13379" s="10">
        <v>50287</v>
      </c>
    </row>
    <row r="13380" spans="1:4" x14ac:dyDescent="0.35">
      <c r="A13380" s="7" t="s">
        <v>1378</v>
      </c>
      <c r="B13380" s="8">
        <v>41458</v>
      </c>
      <c r="C13380" s="9">
        <v>14.2</v>
      </c>
      <c r="D13380" s="10">
        <v>50357</v>
      </c>
    </row>
    <row r="13381" spans="1:4" x14ac:dyDescent="0.35">
      <c r="A13381" s="7" t="s">
        <v>1378</v>
      </c>
      <c r="B13381" s="8">
        <v>41482</v>
      </c>
      <c r="C13381" s="9">
        <v>49.25</v>
      </c>
      <c r="D13381" s="10">
        <v>90044</v>
      </c>
    </row>
    <row r="13382" spans="1:4" x14ac:dyDescent="0.35">
      <c r="A13382" s="7" t="s">
        <v>1378</v>
      </c>
      <c r="B13382" s="8">
        <v>41490</v>
      </c>
      <c r="C13382" s="9">
        <v>29</v>
      </c>
      <c r="D13382" s="10">
        <v>70030</v>
      </c>
    </row>
    <row r="13383" spans="1:4" x14ac:dyDescent="0.35">
      <c r="A13383" s="7" t="s">
        <v>1378</v>
      </c>
      <c r="B13383" s="8">
        <v>41489</v>
      </c>
      <c r="C13383" s="9">
        <v>20.45</v>
      </c>
      <c r="D13383" s="10">
        <v>50328</v>
      </c>
    </row>
    <row r="13384" spans="1:4" x14ac:dyDescent="0.35">
      <c r="A13384" s="7" t="s">
        <v>1378</v>
      </c>
      <c r="B13384" s="8">
        <v>41492</v>
      </c>
      <c r="C13384" s="9">
        <v>12.5</v>
      </c>
      <c r="D13384" s="10">
        <v>50309</v>
      </c>
    </row>
    <row r="13385" spans="1:4" x14ac:dyDescent="0.35">
      <c r="A13385" s="7" t="s">
        <v>1378</v>
      </c>
      <c r="B13385" s="8">
        <v>41523</v>
      </c>
      <c r="C13385" s="9">
        <v>32.25</v>
      </c>
      <c r="D13385" s="10">
        <v>60052</v>
      </c>
    </row>
    <row r="13386" spans="1:4" x14ac:dyDescent="0.35">
      <c r="A13386" s="7" t="s">
        <v>1378</v>
      </c>
      <c r="B13386" s="8">
        <v>41523</v>
      </c>
      <c r="C13386" s="9">
        <v>15.45</v>
      </c>
      <c r="D13386" s="10">
        <v>50413</v>
      </c>
    </row>
    <row r="13387" spans="1:4" x14ac:dyDescent="0.35">
      <c r="A13387" s="7" t="s">
        <v>1378</v>
      </c>
      <c r="B13387" s="8">
        <v>41523</v>
      </c>
      <c r="C13387" s="9">
        <v>57.4</v>
      </c>
      <c r="D13387" s="10">
        <v>50413</v>
      </c>
    </row>
    <row r="13388" spans="1:4" x14ac:dyDescent="0.35">
      <c r="A13388" s="7" t="s">
        <v>1378</v>
      </c>
      <c r="B13388" s="8">
        <v>41530</v>
      </c>
      <c r="C13388" s="9">
        <v>44.45</v>
      </c>
      <c r="D13388" s="10">
        <v>50470</v>
      </c>
    </row>
    <row r="13389" spans="1:4" x14ac:dyDescent="0.35">
      <c r="A13389" s="7" t="s">
        <v>1378</v>
      </c>
      <c r="B13389" s="8">
        <v>41530</v>
      </c>
      <c r="C13389" s="9">
        <v>15.75</v>
      </c>
      <c r="D13389" s="10">
        <v>50504</v>
      </c>
    </row>
    <row r="13390" spans="1:4" x14ac:dyDescent="0.35">
      <c r="A13390" s="7" t="s">
        <v>1378</v>
      </c>
      <c r="B13390" s="8">
        <v>41532</v>
      </c>
      <c r="C13390" s="9">
        <v>43.2</v>
      </c>
      <c r="D13390" s="10">
        <v>50286</v>
      </c>
    </row>
    <row r="13391" spans="1:4" x14ac:dyDescent="0.35">
      <c r="A13391" s="7" t="s">
        <v>1378</v>
      </c>
      <c r="B13391" s="8">
        <v>41538</v>
      </c>
      <c r="C13391" s="9">
        <v>161.55000000000001</v>
      </c>
      <c r="D13391" s="10">
        <v>20094</v>
      </c>
    </row>
    <row r="13392" spans="1:4" x14ac:dyDescent="0.35">
      <c r="A13392" s="7" t="s">
        <v>1378</v>
      </c>
      <c r="B13392" s="8">
        <v>41538</v>
      </c>
      <c r="C13392" s="9">
        <v>26.5</v>
      </c>
      <c r="D13392" s="10">
        <v>30131</v>
      </c>
    </row>
    <row r="13393" spans="1:4" x14ac:dyDescent="0.35">
      <c r="A13393" s="7" t="s">
        <v>1378</v>
      </c>
      <c r="B13393" s="8">
        <v>41543</v>
      </c>
      <c r="C13393" s="9">
        <v>25.25</v>
      </c>
      <c r="D13393" s="10">
        <v>50585</v>
      </c>
    </row>
    <row r="13394" spans="1:4" x14ac:dyDescent="0.35">
      <c r="A13394" s="7" t="s">
        <v>1378</v>
      </c>
      <c r="B13394" s="8">
        <v>41537</v>
      </c>
      <c r="C13394" s="9">
        <v>44</v>
      </c>
      <c r="D13394" s="10">
        <v>50353</v>
      </c>
    </row>
    <row r="13395" spans="1:4" x14ac:dyDescent="0.35">
      <c r="A13395" s="7" t="s">
        <v>1378</v>
      </c>
      <c r="B13395" s="8">
        <v>41537</v>
      </c>
      <c r="C13395" s="9">
        <v>68.95</v>
      </c>
      <c r="D13395" s="10">
        <v>50346</v>
      </c>
    </row>
    <row r="13396" spans="1:4" x14ac:dyDescent="0.35">
      <c r="A13396" s="7" t="s">
        <v>1378</v>
      </c>
      <c r="B13396" s="8">
        <v>41544</v>
      </c>
      <c r="C13396" s="9">
        <v>51.5</v>
      </c>
      <c r="D13396" s="10">
        <v>50404</v>
      </c>
    </row>
    <row r="13397" spans="1:4" x14ac:dyDescent="0.35">
      <c r="A13397" s="7" t="s">
        <v>1378</v>
      </c>
      <c r="B13397" s="8">
        <v>41541</v>
      </c>
      <c r="C13397" s="9">
        <v>37.65</v>
      </c>
      <c r="D13397" s="10">
        <v>50234</v>
      </c>
    </row>
    <row r="13398" spans="1:4" x14ac:dyDescent="0.35">
      <c r="A13398" s="7" t="s">
        <v>1378</v>
      </c>
      <c r="B13398" s="8">
        <v>41546</v>
      </c>
      <c r="C13398" s="9">
        <v>147.6</v>
      </c>
      <c r="D13398" s="10">
        <v>50139</v>
      </c>
    </row>
    <row r="13399" spans="1:4" x14ac:dyDescent="0.35">
      <c r="A13399" s="7" t="s">
        <v>1378</v>
      </c>
      <c r="B13399" s="8">
        <v>41551</v>
      </c>
      <c r="C13399" s="9">
        <v>18.25</v>
      </c>
      <c r="D13399" s="10">
        <v>50438</v>
      </c>
    </row>
    <row r="13400" spans="1:4" x14ac:dyDescent="0.35">
      <c r="A13400" s="7" t="s">
        <v>1378</v>
      </c>
      <c r="B13400" s="8">
        <v>41552</v>
      </c>
      <c r="C13400" s="9">
        <v>27.5</v>
      </c>
      <c r="D13400" s="10">
        <v>50231</v>
      </c>
    </row>
    <row r="13401" spans="1:4" x14ac:dyDescent="0.35">
      <c r="A13401" s="7" t="s">
        <v>1378</v>
      </c>
      <c r="B13401" s="8">
        <v>41558</v>
      </c>
      <c r="C13401" s="9">
        <v>91.85</v>
      </c>
      <c r="D13401" s="10">
        <v>10070</v>
      </c>
    </row>
    <row r="13402" spans="1:4" x14ac:dyDescent="0.35">
      <c r="A13402" s="7" t="s">
        <v>1378</v>
      </c>
      <c r="B13402" s="8">
        <v>41560</v>
      </c>
      <c r="C13402" s="9">
        <v>58.2</v>
      </c>
      <c r="D13402" s="10">
        <v>10128</v>
      </c>
    </row>
    <row r="13403" spans="1:4" x14ac:dyDescent="0.35">
      <c r="A13403" s="7" t="s">
        <v>1378</v>
      </c>
      <c r="B13403" s="8">
        <v>41559</v>
      </c>
      <c r="C13403" s="9">
        <v>20.45</v>
      </c>
      <c r="D13403" s="10">
        <v>50529</v>
      </c>
    </row>
    <row r="13404" spans="1:4" x14ac:dyDescent="0.35">
      <c r="A13404" s="7" t="s">
        <v>1378</v>
      </c>
      <c r="B13404" s="8">
        <v>41567</v>
      </c>
      <c r="C13404" s="9">
        <v>46.65</v>
      </c>
      <c r="D13404" s="10">
        <v>50229</v>
      </c>
    </row>
    <row r="13405" spans="1:4" x14ac:dyDescent="0.35">
      <c r="A13405" s="7" t="s">
        <v>1378</v>
      </c>
      <c r="B13405" s="8">
        <v>41565</v>
      </c>
      <c r="C13405" s="9">
        <v>10.5</v>
      </c>
      <c r="D13405" s="10">
        <v>50583</v>
      </c>
    </row>
    <row r="13406" spans="1:4" x14ac:dyDescent="0.35">
      <c r="A13406" s="7" t="s">
        <v>1378</v>
      </c>
      <c r="B13406" s="8">
        <v>41572</v>
      </c>
      <c r="C13406" s="9">
        <v>54.4</v>
      </c>
      <c r="D13406" s="10">
        <v>50439</v>
      </c>
    </row>
    <row r="13407" spans="1:4" x14ac:dyDescent="0.35">
      <c r="A13407" s="7" t="s">
        <v>1378</v>
      </c>
      <c r="B13407" s="8">
        <v>41574</v>
      </c>
      <c r="C13407" s="9">
        <v>31</v>
      </c>
      <c r="D13407" s="10">
        <v>50225</v>
      </c>
    </row>
    <row r="13408" spans="1:4" x14ac:dyDescent="0.35">
      <c r="A13408" s="7" t="s">
        <v>1378</v>
      </c>
      <c r="B13408" s="8">
        <v>41577</v>
      </c>
      <c r="C13408" s="9">
        <v>46.95</v>
      </c>
      <c r="D13408" s="10">
        <v>50320</v>
      </c>
    </row>
    <row r="13409" spans="1:4" x14ac:dyDescent="0.35">
      <c r="A13409" s="7" t="s">
        <v>1378</v>
      </c>
      <c r="B13409" s="8">
        <v>41579</v>
      </c>
      <c r="C13409" s="9">
        <v>10.5</v>
      </c>
      <c r="D13409" s="10">
        <v>50512</v>
      </c>
    </row>
    <row r="13410" spans="1:4" x14ac:dyDescent="0.35">
      <c r="A13410" s="7" t="s">
        <v>1378</v>
      </c>
      <c r="B13410" s="8">
        <v>41580</v>
      </c>
      <c r="C13410" s="9">
        <v>15.75</v>
      </c>
      <c r="D13410" s="10">
        <v>50366</v>
      </c>
    </row>
    <row r="13411" spans="1:4" x14ac:dyDescent="0.35">
      <c r="A13411" s="7" t="s">
        <v>1378</v>
      </c>
      <c r="B13411" s="8">
        <v>41581</v>
      </c>
      <c r="C13411" s="9">
        <v>30.25</v>
      </c>
      <c r="D13411" s="10">
        <v>50360</v>
      </c>
    </row>
    <row r="13412" spans="1:4" x14ac:dyDescent="0.35">
      <c r="A13412" s="7" t="s">
        <v>1379</v>
      </c>
      <c r="B13412" s="8">
        <v>41197</v>
      </c>
      <c r="C13412" s="9">
        <v>82.8</v>
      </c>
      <c r="D13412" s="10">
        <v>50390</v>
      </c>
    </row>
    <row r="13413" spans="1:4" x14ac:dyDescent="0.35">
      <c r="A13413" s="7" t="s">
        <v>1380</v>
      </c>
      <c r="B13413" s="8">
        <v>41197</v>
      </c>
      <c r="C13413" s="9">
        <v>40</v>
      </c>
      <c r="D13413" s="10">
        <v>50441</v>
      </c>
    </row>
    <row r="13414" spans="1:4" x14ac:dyDescent="0.35">
      <c r="A13414" s="7" t="s">
        <v>1381</v>
      </c>
      <c r="B13414" s="8">
        <v>41197</v>
      </c>
      <c r="C13414" s="9">
        <v>6</v>
      </c>
      <c r="D13414" s="10">
        <v>50473</v>
      </c>
    </row>
    <row r="13415" spans="1:4" x14ac:dyDescent="0.35">
      <c r="A13415" s="7" t="s">
        <v>1382</v>
      </c>
      <c r="B13415" s="8">
        <v>41220</v>
      </c>
      <c r="C13415" s="9">
        <v>21.7</v>
      </c>
      <c r="D13415" s="10">
        <v>60003</v>
      </c>
    </row>
    <row r="13416" spans="1:4" x14ac:dyDescent="0.35">
      <c r="A13416" s="7" t="s">
        <v>1382</v>
      </c>
      <c r="B13416" s="8">
        <v>41221</v>
      </c>
      <c r="C13416" s="9">
        <v>22.95</v>
      </c>
      <c r="D13416" s="10">
        <v>50018</v>
      </c>
    </row>
    <row r="13417" spans="1:4" x14ac:dyDescent="0.35">
      <c r="A13417" s="7" t="s">
        <v>1382</v>
      </c>
      <c r="B13417" s="8">
        <v>41200</v>
      </c>
      <c r="C13417" s="9">
        <v>5.25</v>
      </c>
      <c r="D13417" s="10">
        <v>60007</v>
      </c>
    </row>
    <row r="13418" spans="1:4" x14ac:dyDescent="0.35">
      <c r="A13418" s="7" t="s">
        <v>1382</v>
      </c>
      <c r="B13418" s="8">
        <v>41367</v>
      </c>
      <c r="C13418" s="9">
        <v>0</v>
      </c>
      <c r="D13418" s="10">
        <v>50002</v>
      </c>
    </row>
    <row r="13419" spans="1:4" x14ac:dyDescent="0.35">
      <c r="A13419" s="7" t="s">
        <v>1382</v>
      </c>
      <c r="B13419" s="8">
        <v>41367</v>
      </c>
      <c r="C13419" s="9">
        <v>10.7</v>
      </c>
      <c r="D13419" s="10">
        <v>50002</v>
      </c>
    </row>
    <row r="13420" spans="1:4" x14ac:dyDescent="0.35">
      <c r="A13420" s="7" t="s">
        <v>1383</v>
      </c>
      <c r="B13420" s="8">
        <v>41215</v>
      </c>
      <c r="C13420" s="9">
        <v>16.45</v>
      </c>
      <c r="D13420" s="10">
        <v>50174</v>
      </c>
    </row>
    <row r="13421" spans="1:4" x14ac:dyDescent="0.35">
      <c r="A13421" s="7" t="s">
        <v>1383</v>
      </c>
      <c r="B13421" s="8">
        <v>41257</v>
      </c>
      <c r="C13421" s="9">
        <v>6.5</v>
      </c>
      <c r="D13421" s="10">
        <v>50158</v>
      </c>
    </row>
    <row r="13422" spans="1:4" x14ac:dyDescent="0.35">
      <c r="A13422" s="7" t="s">
        <v>1383</v>
      </c>
      <c r="B13422" s="8">
        <v>41271</v>
      </c>
      <c r="C13422" s="9">
        <v>16.75</v>
      </c>
      <c r="D13422" s="10">
        <v>50064</v>
      </c>
    </row>
    <row r="13423" spans="1:4" x14ac:dyDescent="0.35">
      <c r="A13423" s="7" t="s">
        <v>1383</v>
      </c>
      <c r="B13423" s="8">
        <v>41288</v>
      </c>
      <c r="C13423" s="9">
        <v>13.5</v>
      </c>
      <c r="D13423" s="10">
        <v>50042</v>
      </c>
    </row>
    <row r="13424" spans="1:4" x14ac:dyDescent="0.35">
      <c r="A13424" s="7" t="s">
        <v>1383</v>
      </c>
      <c r="B13424" s="8">
        <v>41306</v>
      </c>
      <c r="C13424" s="9">
        <v>6.5</v>
      </c>
      <c r="D13424" s="10">
        <v>50077</v>
      </c>
    </row>
    <row r="13425" spans="1:4" x14ac:dyDescent="0.35">
      <c r="A13425" s="7" t="s">
        <v>1383</v>
      </c>
      <c r="B13425" s="8">
        <v>41317</v>
      </c>
      <c r="C13425" s="9">
        <v>6.5</v>
      </c>
      <c r="D13425" s="10">
        <v>50070</v>
      </c>
    </row>
    <row r="13426" spans="1:4" x14ac:dyDescent="0.35">
      <c r="A13426" s="7" t="s">
        <v>1383</v>
      </c>
      <c r="B13426" s="8">
        <v>41422</v>
      </c>
      <c r="C13426" s="9">
        <v>16.45</v>
      </c>
      <c r="D13426" s="10">
        <v>50097</v>
      </c>
    </row>
    <row r="13427" spans="1:4" x14ac:dyDescent="0.35">
      <c r="A13427" s="7" t="s">
        <v>1384</v>
      </c>
      <c r="B13427" s="8">
        <v>41205</v>
      </c>
      <c r="C13427" s="9">
        <v>14.9</v>
      </c>
      <c r="D13427" s="10">
        <v>50031</v>
      </c>
    </row>
    <row r="13428" spans="1:4" x14ac:dyDescent="0.35">
      <c r="A13428" s="7" t="s">
        <v>1384</v>
      </c>
      <c r="B13428" s="8">
        <v>41207</v>
      </c>
      <c r="C13428" s="9">
        <v>11.9</v>
      </c>
      <c r="D13428" s="10">
        <v>50012</v>
      </c>
    </row>
    <row r="13429" spans="1:4" x14ac:dyDescent="0.35">
      <c r="A13429" s="7" t="s">
        <v>1384</v>
      </c>
      <c r="B13429" s="8">
        <v>41207</v>
      </c>
      <c r="C13429" s="9">
        <v>19.45</v>
      </c>
      <c r="D13429" s="10">
        <v>50012</v>
      </c>
    </row>
    <row r="13430" spans="1:4" x14ac:dyDescent="0.35">
      <c r="A13430" s="7" t="s">
        <v>1384</v>
      </c>
      <c r="B13430" s="8">
        <v>41207</v>
      </c>
      <c r="C13430" s="9">
        <v>13.6</v>
      </c>
      <c r="D13430" s="10">
        <v>50012</v>
      </c>
    </row>
    <row r="13431" spans="1:4" x14ac:dyDescent="0.35">
      <c r="A13431" s="7" t="s">
        <v>1384</v>
      </c>
      <c r="B13431" s="8">
        <v>41239</v>
      </c>
      <c r="C13431" s="9">
        <v>14.45</v>
      </c>
      <c r="D13431" s="10">
        <v>50019</v>
      </c>
    </row>
    <row r="13432" spans="1:4" x14ac:dyDescent="0.35">
      <c r="A13432" s="7" t="s">
        <v>1384</v>
      </c>
      <c r="B13432" s="8">
        <v>41239</v>
      </c>
      <c r="C13432" s="9">
        <v>23.4</v>
      </c>
      <c r="D13432" s="10">
        <v>50019</v>
      </c>
    </row>
    <row r="13433" spans="1:4" x14ac:dyDescent="0.35">
      <c r="A13433" s="7" t="s">
        <v>1384</v>
      </c>
      <c r="B13433" s="8">
        <v>41239</v>
      </c>
      <c r="C13433" s="9">
        <v>9.4499999999999993</v>
      </c>
      <c r="D13433" s="10">
        <v>50019</v>
      </c>
    </row>
    <row r="13434" spans="1:4" x14ac:dyDescent="0.35">
      <c r="A13434" s="7" t="s">
        <v>1384</v>
      </c>
      <c r="B13434" s="8">
        <v>41240</v>
      </c>
      <c r="C13434" s="9">
        <v>15.95</v>
      </c>
      <c r="D13434" s="10">
        <v>60010</v>
      </c>
    </row>
    <row r="13435" spans="1:4" x14ac:dyDescent="0.35">
      <c r="A13435" s="7" t="s">
        <v>1384</v>
      </c>
      <c r="B13435" s="8">
        <v>41240</v>
      </c>
      <c r="C13435" s="9">
        <v>14.6</v>
      </c>
      <c r="D13435" s="10">
        <v>60010</v>
      </c>
    </row>
    <row r="13436" spans="1:4" x14ac:dyDescent="0.35">
      <c r="A13436" s="7" t="s">
        <v>1384</v>
      </c>
      <c r="B13436" s="8">
        <v>41211</v>
      </c>
      <c r="C13436" s="9">
        <v>13.65</v>
      </c>
      <c r="D13436" s="10">
        <v>60023</v>
      </c>
    </row>
    <row r="13437" spans="1:4" x14ac:dyDescent="0.35">
      <c r="A13437" s="7" t="s">
        <v>1384</v>
      </c>
      <c r="B13437" s="8">
        <v>41211</v>
      </c>
      <c r="C13437" s="9">
        <v>18.149999999999999</v>
      </c>
      <c r="D13437" s="10">
        <v>60023</v>
      </c>
    </row>
    <row r="13438" spans="1:4" x14ac:dyDescent="0.35">
      <c r="A13438" s="7" t="s">
        <v>1384</v>
      </c>
      <c r="B13438" s="8">
        <v>41213</v>
      </c>
      <c r="C13438" s="9">
        <v>14.6</v>
      </c>
      <c r="D13438" s="10">
        <v>60011</v>
      </c>
    </row>
    <row r="13439" spans="1:4" x14ac:dyDescent="0.35">
      <c r="A13439" s="7" t="s">
        <v>1384</v>
      </c>
      <c r="B13439" s="8">
        <v>41213</v>
      </c>
      <c r="C13439" s="9">
        <v>13.15</v>
      </c>
      <c r="D13439" s="10">
        <v>60011</v>
      </c>
    </row>
    <row r="13440" spans="1:4" x14ac:dyDescent="0.35">
      <c r="A13440" s="7" t="s">
        <v>1384</v>
      </c>
      <c r="B13440" s="8">
        <v>41242</v>
      </c>
      <c r="C13440" s="9">
        <v>15.5</v>
      </c>
      <c r="D13440" s="10">
        <v>50044</v>
      </c>
    </row>
    <row r="13441" spans="1:4" x14ac:dyDescent="0.35">
      <c r="A13441" s="7" t="s">
        <v>1384</v>
      </c>
      <c r="B13441" s="8">
        <v>41218</v>
      </c>
      <c r="C13441" s="9">
        <v>13.45</v>
      </c>
      <c r="D13441" s="10">
        <v>50063</v>
      </c>
    </row>
    <row r="13442" spans="1:4" x14ac:dyDescent="0.35">
      <c r="A13442" s="7" t="s">
        <v>1384</v>
      </c>
      <c r="B13442" s="8">
        <v>41220</v>
      </c>
      <c r="C13442" s="9">
        <v>14.65</v>
      </c>
      <c r="D13442" s="10">
        <v>50047</v>
      </c>
    </row>
    <row r="13443" spans="1:4" x14ac:dyDescent="0.35">
      <c r="A13443" s="7" t="s">
        <v>1384</v>
      </c>
      <c r="B13443" s="8">
        <v>41221</v>
      </c>
      <c r="C13443" s="9">
        <v>12.95</v>
      </c>
      <c r="D13443" s="10">
        <v>50041</v>
      </c>
    </row>
    <row r="13444" spans="1:4" x14ac:dyDescent="0.35">
      <c r="A13444" s="7" t="s">
        <v>1384</v>
      </c>
      <c r="B13444" s="8">
        <v>41226</v>
      </c>
      <c r="C13444" s="9">
        <v>14.9</v>
      </c>
      <c r="D13444" s="10">
        <v>50040</v>
      </c>
    </row>
    <row r="13445" spans="1:4" x14ac:dyDescent="0.35">
      <c r="A13445" s="7" t="s">
        <v>1384</v>
      </c>
      <c r="B13445" s="8">
        <v>41226</v>
      </c>
      <c r="C13445" s="9">
        <v>8.9499999999999993</v>
      </c>
      <c r="D13445" s="10">
        <v>50040</v>
      </c>
    </row>
    <row r="13446" spans="1:4" x14ac:dyDescent="0.35">
      <c r="A13446" s="7" t="s">
        <v>1384</v>
      </c>
      <c r="B13446" s="8">
        <v>41226</v>
      </c>
      <c r="C13446" s="9">
        <v>14.6</v>
      </c>
      <c r="D13446" s="10">
        <v>50040</v>
      </c>
    </row>
    <row r="13447" spans="1:4" x14ac:dyDescent="0.35">
      <c r="A13447" s="7" t="s">
        <v>1384</v>
      </c>
      <c r="B13447" s="8">
        <v>41225</v>
      </c>
      <c r="C13447" s="9">
        <v>13.65</v>
      </c>
      <c r="D13447" s="10">
        <v>60023</v>
      </c>
    </row>
    <row r="13448" spans="1:4" x14ac:dyDescent="0.35">
      <c r="A13448" s="7" t="s">
        <v>1384</v>
      </c>
      <c r="B13448" s="8">
        <v>41225</v>
      </c>
      <c r="C13448" s="9">
        <v>18.149999999999999</v>
      </c>
      <c r="D13448" s="10">
        <v>60023</v>
      </c>
    </row>
    <row r="13449" spans="1:4" x14ac:dyDescent="0.35">
      <c r="A13449" s="7" t="s">
        <v>1384</v>
      </c>
      <c r="B13449" s="8">
        <v>41228</v>
      </c>
      <c r="C13449" s="9">
        <v>13.9</v>
      </c>
      <c r="D13449" s="10">
        <v>50051</v>
      </c>
    </row>
    <row r="13450" spans="1:4" x14ac:dyDescent="0.35">
      <c r="A13450" s="7" t="s">
        <v>1384</v>
      </c>
      <c r="B13450" s="8">
        <v>41232</v>
      </c>
      <c r="C13450" s="9">
        <v>16.2</v>
      </c>
      <c r="D13450" s="10">
        <v>60018</v>
      </c>
    </row>
    <row r="13451" spans="1:4" x14ac:dyDescent="0.35">
      <c r="A13451" s="7" t="s">
        <v>1384</v>
      </c>
      <c r="B13451" s="8">
        <v>41246</v>
      </c>
      <c r="C13451" s="9">
        <v>11.2</v>
      </c>
      <c r="D13451" s="10">
        <v>60017</v>
      </c>
    </row>
    <row r="13452" spans="1:4" x14ac:dyDescent="0.35">
      <c r="A13452" s="7" t="s">
        <v>1384</v>
      </c>
      <c r="B13452" s="8">
        <v>41246</v>
      </c>
      <c r="C13452" s="9">
        <v>19.600000000000001</v>
      </c>
      <c r="D13452" s="10">
        <v>60017</v>
      </c>
    </row>
    <row r="13453" spans="1:4" x14ac:dyDescent="0.35">
      <c r="A13453" s="7" t="s">
        <v>1384</v>
      </c>
      <c r="B13453" s="8">
        <v>41233</v>
      </c>
      <c r="C13453" s="9">
        <v>15.95</v>
      </c>
      <c r="D13453" s="10">
        <v>50023</v>
      </c>
    </row>
    <row r="13454" spans="1:4" x14ac:dyDescent="0.35">
      <c r="A13454" s="7" t="s">
        <v>1384</v>
      </c>
      <c r="B13454" s="8">
        <v>41233</v>
      </c>
      <c r="C13454" s="9">
        <v>14.9</v>
      </c>
      <c r="D13454" s="10">
        <v>50023</v>
      </c>
    </row>
    <row r="13455" spans="1:4" x14ac:dyDescent="0.35">
      <c r="A13455" s="7" t="s">
        <v>1384</v>
      </c>
      <c r="B13455" s="8">
        <v>41234</v>
      </c>
      <c r="C13455" s="9">
        <v>30.85</v>
      </c>
      <c r="D13455" s="10">
        <v>50005</v>
      </c>
    </row>
    <row r="13456" spans="1:4" x14ac:dyDescent="0.35">
      <c r="A13456" s="7" t="s">
        <v>1384</v>
      </c>
      <c r="B13456" s="8">
        <v>41234</v>
      </c>
      <c r="C13456" s="9">
        <v>12.45</v>
      </c>
      <c r="D13456" s="10">
        <v>50005</v>
      </c>
    </row>
    <row r="13457" spans="1:4" x14ac:dyDescent="0.35">
      <c r="A13457" s="7" t="s">
        <v>1384</v>
      </c>
      <c r="B13457" s="8">
        <v>41199</v>
      </c>
      <c r="C13457" s="9">
        <v>17.5</v>
      </c>
      <c r="D13457" s="10">
        <v>50027</v>
      </c>
    </row>
    <row r="13458" spans="1:4" x14ac:dyDescent="0.35">
      <c r="A13458" s="7" t="s">
        <v>1384</v>
      </c>
      <c r="B13458" s="8">
        <v>41199</v>
      </c>
      <c r="C13458" s="9">
        <v>13.6</v>
      </c>
      <c r="D13458" s="10">
        <v>50027</v>
      </c>
    </row>
    <row r="13459" spans="1:4" x14ac:dyDescent="0.35">
      <c r="A13459" s="7" t="s">
        <v>1384</v>
      </c>
      <c r="B13459" s="8">
        <v>41247</v>
      </c>
      <c r="C13459" s="9">
        <v>7</v>
      </c>
      <c r="D13459" s="10">
        <v>50076</v>
      </c>
    </row>
    <row r="13460" spans="1:4" x14ac:dyDescent="0.35">
      <c r="A13460" s="7" t="s">
        <v>1384</v>
      </c>
      <c r="B13460" s="8">
        <v>41249</v>
      </c>
      <c r="C13460" s="9">
        <v>12.45</v>
      </c>
      <c r="D13460" s="10">
        <v>50039</v>
      </c>
    </row>
    <row r="13461" spans="1:4" x14ac:dyDescent="0.35">
      <c r="A13461" s="7" t="s">
        <v>1384</v>
      </c>
      <c r="B13461" s="8">
        <v>41249</v>
      </c>
      <c r="C13461" s="9">
        <v>15.45</v>
      </c>
      <c r="D13461" s="10">
        <v>50039</v>
      </c>
    </row>
    <row r="13462" spans="1:4" x14ac:dyDescent="0.35">
      <c r="A13462" s="7" t="s">
        <v>1384</v>
      </c>
      <c r="B13462" s="8">
        <v>41249</v>
      </c>
      <c r="C13462" s="9">
        <v>10.9</v>
      </c>
      <c r="D13462" s="10">
        <v>50039</v>
      </c>
    </row>
    <row r="13463" spans="1:4" x14ac:dyDescent="0.35">
      <c r="A13463" s="7" t="s">
        <v>1384</v>
      </c>
      <c r="B13463" s="8">
        <v>41255</v>
      </c>
      <c r="C13463" s="9">
        <v>14.65</v>
      </c>
      <c r="D13463" s="10">
        <v>50011</v>
      </c>
    </row>
    <row r="13464" spans="1:4" x14ac:dyDescent="0.35">
      <c r="A13464" s="7" t="s">
        <v>1384</v>
      </c>
      <c r="B13464" s="8">
        <v>41255</v>
      </c>
      <c r="C13464" s="9">
        <v>11.9</v>
      </c>
      <c r="D13464" s="10">
        <v>50011</v>
      </c>
    </row>
    <row r="13465" spans="1:4" x14ac:dyDescent="0.35">
      <c r="A13465" s="7" t="s">
        <v>1384</v>
      </c>
      <c r="B13465" s="8">
        <v>41254</v>
      </c>
      <c r="C13465" s="9">
        <v>12.65</v>
      </c>
      <c r="D13465" s="10">
        <v>60005</v>
      </c>
    </row>
    <row r="13466" spans="1:4" x14ac:dyDescent="0.35">
      <c r="A13466" s="7" t="s">
        <v>1384</v>
      </c>
      <c r="B13466" s="8">
        <v>41254</v>
      </c>
      <c r="C13466" s="9">
        <v>13.15</v>
      </c>
      <c r="D13466" s="10">
        <v>60005</v>
      </c>
    </row>
    <row r="13467" spans="1:4" x14ac:dyDescent="0.35">
      <c r="A13467" s="7" t="s">
        <v>1384</v>
      </c>
      <c r="B13467" s="8">
        <v>41256</v>
      </c>
      <c r="C13467" s="9">
        <v>12.45</v>
      </c>
      <c r="D13467" s="10">
        <v>50039</v>
      </c>
    </row>
    <row r="13468" spans="1:4" x14ac:dyDescent="0.35">
      <c r="A13468" s="7" t="s">
        <v>1384</v>
      </c>
      <c r="B13468" s="8">
        <v>41256</v>
      </c>
      <c r="C13468" s="9">
        <v>15.45</v>
      </c>
      <c r="D13468" s="10">
        <v>50039</v>
      </c>
    </row>
    <row r="13469" spans="1:4" x14ac:dyDescent="0.35">
      <c r="A13469" s="7" t="s">
        <v>1384</v>
      </c>
      <c r="B13469" s="8">
        <v>41256</v>
      </c>
      <c r="C13469" s="9">
        <v>10.9</v>
      </c>
      <c r="D13469" s="10">
        <v>50039</v>
      </c>
    </row>
    <row r="13470" spans="1:4" x14ac:dyDescent="0.35">
      <c r="A13470" s="7" t="s">
        <v>1384</v>
      </c>
      <c r="B13470" s="8">
        <v>41253</v>
      </c>
      <c r="C13470" s="9">
        <v>15.65</v>
      </c>
      <c r="D13470" s="10">
        <v>60008</v>
      </c>
    </row>
    <row r="13471" spans="1:4" x14ac:dyDescent="0.35">
      <c r="A13471" s="7" t="s">
        <v>1384</v>
      </c>
      <c r="B13471" s="8">
        <v>41253</v>
      </c>
      <c r="C13471" s="9">
        <v>14.6</v>
      </c>
      <c r="D13471" s="10">
        <v>60008</v>
      </c>
    </row>
    <row r="13472" spans="1:4" x14ac:dyDescent="0.35">
      <c r="A13472" s="7" t="s">
        <v>1384</v>
      </c>
      <c r="B13472" s="8">
        <v>41262</v>
      </c>
      <c r="C13472" s="9">
        <v>14.65</v>
      </c>
      <c r="D13472" s="10">
        <v>50011</v>
      </c>
    </row>
    <row r="13473" spans="1:4" x14ac:dyDescent="0.35">
      <c r="A13473" s="7" t="s">
        <v>1384</v>
      </c>
      <c r="B13473" s="8">
        <v>41262</v>
      </c>
      <c r="C13473" s="9">
        <v>11.9</v>
      </c>
      <c r="D13473" s="10">
        <v>50011</v>
      </c>
    </row>
    <row r="13474" spans="1:4" x14ac:dyDescent="0.35">
      <c r="A13474" s="7" t="s">
        <v>1384</v>
      </c>
      <c r="B13474" s="8">
        <v>41269</v>
      </c>
      <c r="C13474" s="9">
        <v>19.899999999999999</v>
      </c>
      <c r="D13474" s="10">
        <v>50018</v>
      </c>
    </row>
    <row r="13475" spans="1:4" x14ac:dyDescent="0.35">
      <c r="A13475" s="7" t="s">
        <v>1384</v>
      </c>
      <c r="B13475" s="8">
        <v>41269</v>
      </c>
      <c r="C13475" s="9">
        <v>14.6</v>
      </c>
      <c r="D13475" s="10">
        <v>50018</v>
      </c>
    </row>
    <row r="13476" spans="1:4" x14ac:dyDescent="0.35">
      <c r="A13476" s="7" t="s">
        <v>1384</v>
      </c>
      <c r="B13476" s="8">
        <v>41270</v>
      </c>
      <c r="C13476" s="9">
        <v>21.45</v>
      </c>
      <c r="D13476" s="10">
        <v>50028</v>
      </c>
    </row>
    <row r="13477" spans="1:4" x14ac:dyDescent="0.35">
      <c r="A13477" s="7" t="s">
        <v>1384</v>
      </c>
      <c r="B13477" s="8">
        <v>41277</v>
      </c>
      <c r="C13477" s="9">
        <v>17.5</v>
      </c>
      <c r="D13477" s="10">
        <v>50027</v>
      </c>
    </row>
    <row r="13478" spans="1:4" x14ac:dyDescent="0.35">
      <c r="A13478" s="7" t="s">
        <v>1384</v>
      </c>
      <c r="B13478" s="8">
        <v>41277</v>
      </c>
      <c r="C13478" s="9">
        <v>13.6</v>
      </c>
      <c r="D13478" s="10">
        <v>50027</v>
      </c>
    </row>
    <row r="13479" spans="1:4" x14ac:dyDescent="0.35">
      <c r="A13479" s="7" t="s">
        <v>1384</v>
      </c>
      <c r="B13479" s="8">
        <v>41276</v>
      </c>
      <c r="C13479" s="9">
        <v>16.649999999999999</v>
      </c>
      <c r="D13479" s="10">
        <v>60003</v>
      </c>
    </row>
    <row r="13480" spans="1:4" x14ac:dyDescent="0.35">
      <c r="A13480" s="7" t="s">
        <v>1384</v>
      </c>
      <c r="B13480" s="8">
        <v>41281</v>
      </c>
      <c r="C13480" s="9">
        <v>12.2</v>
      </c>
      <c r="D13480" s="10">
        <v>60007</v>
      </c>
    </row>
    <row r="13481" spans="1:4" x14ac:dyDescent="0.35">
      <c r="A13481" s="7" t="s">
        <v>1384</v>
      </c>
      <c r="B13481" s="8">
        <v>41281</v>
      </c>
      <c r="C13481" s="9">
        <v>15.2</v>
      </c>
      <c r="D13481" s="10">
        <v>60007</v>
      </c>
    </row>
    <row r="13482" spans="1:4" x14ac:dyDescent="0.35">
      <c r="A13482" s="7" t="s">
        <v>1384</v>
      </c>
      <c r="B13482" s="8">
        <v>41281</v>
      </c>
      <c r="C13482" s="9">
        <v>13.9</v>
      </c>
      <c r="D13482" s="10">
        <v>60007</v>
      </c>
    </row>
    <row r="13483" spans="1:4" x14ac:dyDescent="0.35">
      <c r="A13483" s="7" t="s">
        <v>1384</v>
      </c>
      <c r="B13483" s="8">
        <v>41281</v>
      </c>
      <c r="C13483" s="9">
        <v>15.95</v>
      </c>
      <c r="D13483" s="10">
        <v>60007</v>
      </c>
    </row>
    <row r="13484" spans="1:4" x14ac:dyDescent="0.35">
      <c r="A13484" s="7" t="s">
        <v>1384</v>
      </c>
      <c r="B13484" s="8">
        <v>41283</v>
      </c>
      <c r="C13484" s="9">
        <v>15.65</v>
      </c>
      <c r="D13484" s="10">
        <v>50032</v>
      </c>
    </row>
    <row r="13485" spans="1:4" x14ac:dyDescent="0.35">
      <c r="A13485" s="7" t="s">
        <v>1384</v>
      </c>
      <c r="B13485" s="8">
        <v>41283</v>
      </c>
      <c r="C13485" s="9">
        <v>14.6</v>
      </c>
      <c r="D13485" s="10">
        <v>50032</v>
      </c>
    </row>
    <row r="13486" spans="1:4" x14ac:dyDescent="0.35">
      <c r="A13486" s="7" t="s">
        <v>1384</v>
      </c>
      <c r="B13486" s="8">
        <v>41283</v>
      </c>
      <c r="C13486" s="9">
        <v>13.15</v>
      </c>
      <c r="D13486" s="10">
        <v>50032</v>
      </c>
    </row>
    <row r="13487" spans="1:4" x14ac:dyDescent="0.35">
      <c r="A13487" s="7" t="s">
        <v>1384</v>
      </c>
      <c r="B13487" s="8">
        <v>41283</v>
      </c>
      <c r="C13487" s="9">
        <v>11.9</v>
      </c>
      <c r="D13487" s="10">
        <v>50032</v>
      </c>
    </row>
    <row r="13488" spans="1:4" x14ac:dyDescent="0.35">
      <c r="A13488" s="7" t="s">
        <v>1384</v>
      </c>
      <c r="B13488" s="8">
        <v>41283</v>
      </c>
      <c r="C13488" s="9">
        <v>16.75</v>
      </c>
      <c r="D13488" s="10">
        <v>50032</v>
      </c>
    </row>
    <row r="13489" spans="1:4" x14ac:dyDescent="0.35">
      <c r="A13489" s="7" t="s">
        <v>1384</v>
      </c>
      <c r="B13489" s="8">
        <v>41282</v>
      </c>
      <c r="C13489" s="9">
        <v>15.65</v>
      </c>
      <c r="D13489" s="10">
        <v>50036</v>
      </c>
    </row>
    <row r="13490" spans="1:4" x14ac:dyDescent="0.35">
      <c r="A13490" s="7" t="s">
        <v>1384</v>
      </c>
      <c r="B13490" s="8">
        <v>41284</v>
      </c>
      <c r="C13490" s="9">
        <v>15.65</v>
      </c>
      <c r="D13490" s="10">
        <v>50014</v>
      </c>
    </row>
    <row r="13491" spans="1:4" x14ac:dyDescent="0.35">
      <c r="A13491" s="7" t="s">
        <v>1384</v>
      </c>
      <c r="B13491" s="8">
        <v>41284</v>
      </c>
      <c r="C13491" s="9">
        <v>13.9</v>
      </c>
      <c r="D13491" s="10">
        <v>50014</v>
      </c>
    </row>
    <row r="13492" spans="1:4" x14ac:dyDescent="0.35">
      <c r="A13492" s="7" t="s">
        <v>1384</v>
      </c>
      <c r="B13492" s="8">
        <v>41284</v>
      </c>
      <c r="C13492" s="9">
        <v>14.9</v>
      </c>
      <c r="D13492" s="10">
        <v>50014</v>
      </c>
    </row>
    <row r="13493" spans="1:4" x14ac:dyDescent="0.35">
      <c r="A13493" s="7" t="s">
        <v>1384</v>
      </c>
      <c r="B13493" s="8">
        <v>41288</v>
      </c>
      <c r="C13493" s="9">
        <v>13.6</v>
      </c>
      <c r="D13493" s="10">
        <v>50016</v>
      </c>
    </row>
    <row r="13494" spans="1:4" x14ac:dyDescent="0.35">
      <c r="A13494" s="7" t="s">
        <v>1384</v>
      </c>
      <c r="B13494" s="8">
        <v>41297</v>
      </c>
      <c r="C13494" s="9">
        <v>15.65</v>
      </c>
      <c r="D13494" s="10">
        <v>60013</v>
      </c>
    </row>
    <row r="13495" spans="1:4" x14ac:dyDescent="0.35">
      <c r="A13495" s="7" t="s">
        <v>1384</v>
      </c>
      <c r="B13495" s="8">
        <v>41296</v>
      </c>
      <c r="C13495" s="9">
        <v>14.6</v>
      </c>
      <c r="D13495" s="10">
        <v>50007</v>
      </c>
    </row>
    <row r="13496" spans="1:4" x14ac:dyDescent="0.35">
      <c r="A13496" s="7" t="s">
        <v>1384</v>
      </c>
      <c r="B13496" s="8">
        <v>41296</v>
      </c>
      <c r="C13496" s="9">
        <v>15.65</v>
      </c>
      <c r="D13496" s="10">
        <v>50007</v>
      </c>
    </row>
    <row r="13497" spans="1:4" x14ac:dyDescent="0.35">
      <c r="A13497" s="7" t="s">
        <v>1384</v>
      </c>
      <c r="B13497" s="8">
        <v>41298</v>
      </c>
      <c r="C13497" s="9">
        <v>14.45</v>
      </c>
      <c r="D13497" s="10">
        <v>50019</v>
      </c>
    </row>
    <row r="13498" spans="1:4" x14ac:dyDescent="0.35">
      <c r="A13498" s="7" t="s">
        <v>1384</v>
      </c>
      <c r="B13498" s="8">
        <v>41298</v>
      </c>
      <c r="C13498" s="9">
        <v>23.4</v>
      </c>
      <c r="D13498" s="10">
        <v>50019</v>
      </c>
    </row>
    <row r="13499" spans="1:4" x14ac:dyDescent="0.35">
      <c r="A13499" s="7" t="s">
        <v>1384</v>
      </c>
      <c r="B13499" s="8">
        <v>41298</v>
      </c>
      <c r="C13499" s="9">
        <v>9.4499999999999993</v>
      </c>
      <c r="D13499" s="10">
        <v>50019</v>
      </c>
    </row>
    <row r="13500" spans="1:4" x14ac:dyDescent="0.35">
      <c r="A13500" s="7" t="s">
        <v>1384</v>
      </c>
      <c r="B13500" s="8">
        <v>41303</v>
      </c>
      <c r="C13500" s="9">
        <v>13.45</v>
      </c>
      <c r="D13500" s="10">
        <v>50024</v>
      </c>
    </row>
    <row r="13501" spans="1:4" x14ac:dyDescent="0.35">
      <c r="A13501" s="7" t="s">
        <v>1384</v>
      </c>
      <c r="B13501" s="8">
        <v>41303</v>
      </c>
      <c r="C13501" s="9">
        <v>11.9</v>
      </c>
      <c r="D13501" s="10">
        <v>50024</v>
      </c>
    </row>
    <row r="13502" spans="1:4" x14ac:dyDescent="0.35">
      <c r="A13502" s="7" t="s">
        <v>1384</v>
      </c>
      <c r="B13502" s="8">
        <v>41303</v>
      </c>
      <c r="C13502" s="9">
        <v>10.95</v>
      </c>
      <c r="D13502" s="10">
        <v>50024</v>
      </c>
    </row>
    <row r="13503" spans="1:4" x14ac:dyDescent="0.35">
      <c r="A13503" s="7" t="s">
        <v>1384</v>
      </c>
      <c r="B13503" s="8">
        <v>41303</v>
      </c>
      <c r="C13503" s="9">
        <v>14.6</v>
      </c>
      <c r="D13503" s="10">
        <v>50024</v>
      </c>
    </row>
    <row r="13504" spans="1:4" x14ac:dyDescent="0.35">
      <c r="A13504" s="7" t="s">
        <v>1384</v>
      </c>
      <c r="B13504" s="8">
        <v>41303</v>
      </c>
      <c r="C13504" s="9">
        <v>14.9</v>
      </c>
      <c r="D13504" s="10">
        <v>50024</v>
      </c>
    </row>
    <row r="13505" spans="1:4" x14ac:dyDescent="0.35">
      <c r="A13505" s="7" t="s">
        <v>1384</v>
      </c>
      <c r="B13505" s="8">
        <v>41305</v>
      </c>
      <c r="C13505" s="9">
        <v>15.65</v>
      </c>
      <c r="D13505" s="10">
        <v>50032</v>
      </c>
    </row>
    <row r="13506" spans="1:4" x14ac:dyDescent="0.35">
      <c r="A13506" s="7" t="s">
        <v>1384</v>
      </c>
      <c r="B13506" s="8">
        <v>41305</v>
      </c>
      <c r="C13506" s="9">
        <v>14.6</v>
      </c>
      <c r="D13506" s="10">
        <v>50032</v>
      </c>
    </row>
    <row r="13507" spans="1:4" x14ac:dyDescent="0.35">
      <c r="A13507" s="7" t="s">
        <v>1384</v>
      </c>
      <c r="B13507" s="8">
        <v>41305</v>
      </c>
      <c r="C13507" s="9">
        <v>13.15</v>
      </c>
      <c r="D13507" s="10">
        <v>50032</v>
      </c>
    </row>
    <row r="13508" spans="1:4" x14ac:dyDescent="0.35">
      <c r="A13508" s="7" t="s">
        <v>1384</v>
      </c>
      <c r="B13508" s="8">
        <v>41305</v>
      </c>
      <c r="C13508" s="9">
        <v>11.9</v>
      </c>
      <c r="D13508" s="10">
        <v>50032</v>
      </c>
    </row>
    <row r="13509" spans="1:4" x14ac:dyDescent="0.35">
      <c r="A13509" s="7" t="s">
        <v>1384</v>
      </c>
      <c r="B13509" s="8">
        <v>41305</v>
      </c>
      <c r="C13509" s="9">
        <v>16.75</v>
      </c>
      <c r="D13509" s="10">
        <v>50032</v>
      </c>
    </row>
    <row r="13510" spans="1:4" x14ac:dyDescent="0.35">
      <c r="A13510" s="7" t="s">
        <v>1384</v>
      </c>
      <c r="B13510" s="8">
        <v>41311</v>
      </c>
      <c r="C13510" s="9">
        <v>25.9</v>
      </c>
      <c r="D13510" s="10">
        <v>60016</v>
      </c>
    </row>
    <row r="13511" spans="1:4" x14ac:dyDescent="0.35">
      <c r="A13511" s="7" t="s">
        <v>1384</v>
      </c>
      <c r="B13511" s="8">
        <v>41312</v>
      </c>
      <c r="C13511" s="9">
        <v>11.9</v>
      </c>
      <c r="D13511" s="10">
        <v>50056</v>
      </c>
    </row>
    <row r="13512" spans="1:4" x14ac:dyDescent="0.35">
      <c r="A13512" s="7" t="s">
        <v>1384</v>
      </c>
      <c r="B13512" s="8">
        <v>41312</v>
      </c>
      <c r="C13512" s="9">
        <v>13.45</v>
      </c>
      <c r="D13512" s="10">
        <v>50056</v>
      </c>
    </row>
    <row r="13513" spans="1:4" x14ac:dyDescent="0.35">
      <c r="A13513" s="7" t="s">
        <v>1384</v>
      </c>
      <c r="B13513" s="8">
        <v>41309</v>
      </c>
      <c r="C13513" s="9">
        <v>14.6</v>
      </c>
      <c r="D13513" s="10">
        <v>50030</v>
      </c>
    </row>
    <row r="13514" spans="1:4" x14ac:dyDescent="0.35">
      <c r="A13514" s="7" t="s">
        <v>1384</v>
      </c>
      <c r="B13514" s="8">
        <v>41309</v>
      </c>
      <c r="C13514" s="9">
        <v>13.6</v>
      </c>
      <c r="D13514" s="10">
        <v>50030</v>
      </c>
    </row>
    <row r="13515" spans="1:4" x14ac:dyDescent="0.35">
      <c r="A13515" s="7" t="s">
        <v>1384</v>
      </c>
      <c r="B13515" s="8">
        <v>41316</v>
      </c>
      <c r="C13515" s="9">
        <v>12.2</v>
      </c>
      <c r="D13515" s="10">
        <v>60007</v>
      </c>
    </row>
    <row r="13516" spans="1:4" x14ac:dyDescent="0.35">
      <c r="A13516" s="7" t="s">
        <v>1384</v>
      </c>
      <c r="B13516" s="8">
        <v>41316</v>
      </c>
      <c r="C13516" s="9">
        <v>15.2</v>
      </c>
      <c r="D13516" s="10">
        <v>60007</v>
      </c>
    </row>
    <row r="13517" spans="1:4" x14ac:dyDescent="0.35">
      <c r="A13517" s="7" t="s">
        <v>1384</v>
      </c>
      <c r="B13517" s="8">
        <v>41316</v>
      </c>
      <c r="C13517" s="9">
        <v>13.9</v>
      </c>
      <c r="D13517" s="10">
        <v>60007</v>
      </c>
    </row>
    <row r="13518" spans="1:4" x14ac:dyDescent="0.35">
      <c r="A13518" s="7" t="s">
        <v>1384</v>
      </c>
      <c r="B13518" s="8">
        <v>41316</v>
      </c>
      <c r="C13518" s="9">
        <v>15.95</v>
      </c>
      <c r="D13518" s="10">
        <v>60007</v>
      </c>
    </row>
    <row r="13519" spans="1:4" x14ac:dyDescent="0.35">
      <c r="A13519" s="7" t="s">
        <v>1384</v>
      </c>
      <c r="B13519" s="8">
        <v>41310</v>
      </c>
      <c r="C13519" s="9">
        <v>11.2</v>
      </c>
      <c r="D13519" s="10">
        <v>50002</v>
      </c>
    </row>
    <row r="13520" spans="1:4" x14ac:dyDescent="0.35">
      <c r="A13520" s="7" t="s">
        <v>1384</v>
      </c>
      <c r="B13520" s="8">
        <v>41310</v>
      </c>
      <c r="C13520" s="9">
        <v>15.65</v>
      </c>
      <c r="D13520" s="10">
        <v>50002</v>
      </c>
    </row>
    <row r="13521" spans="1:4" x14ac:dyDescent="0.35">
      <c r="A13521" s="7" t="s">
        <v>1384</v>
      </c>
      <c r="B13521" s="8">
        <v>41317</v>
      </c>
      <c r="C13521" s="9">
        <v>14.15</v>
      </c>
      <c r="D13521" s="10">
        <v>50020</v>
      </c>
    </row>
    <row r="13522" spans="1:4" x14ac:dyDescent="0.35">
      <c r="A13522" s="7" t="s">
        <v>1384</v>
      </c>
      <c r="B13522" s="8">
        <v>41317</v>
      </c>
      <c r="C13522" s="9">
        <v>14.6</v>
      </c>
      <c r="D13522" s="10">
        <v>50020</v>
      </c>
    </row>
    <row r="13523" spans="1:4" x14ac:dyDescent="0.35">
      <c r="A13523" s="7" t="s">
        <v>1384</v>
      </c>
      <c r="B13523" s="8">
        <v>41317</v>
      </c>
      <c r="C13523" s="9">
        <v>17.95</v>
      </c>
      <c r="D13523" s="10">
        <v>50020</v>
      </c>
    </row>
    <row r="13524" spans="1:4" x14ac:dyDescent="0.35">
      <c r="A13524" s="7" t="s">
        <v>1384</v>
      </c>
      <c r="B13524" s="8">
        <v>41318</v>
      </c>
      <c r="C13524" s="9">
        <v>15.65</v>
      </c>
      <c r="D13524" s="10">
        <v>60008</v>
      </c>
    </row>
    <row r="13525" spans="1:4" x14ac:dyDescent="0.35">
      <c r="A13525" s="7" t="s">
        <v>1384</v>
      </c>
      <c r="B13525" s="8">
        <v>41318</v>
      </c>
      <c r="C13525" s="9">
        <v>14.6</v>
      </c>
      <c r="D13525" s="10">
        <v>60008</v>
      </c>
    </row>
    <row r="13526" spans="1:4" x14ac:dyDescent="0.35">
      <c r="A13526" s="7" t="s">
        <v>1384</v>
      </c>
      <c r="B13526" s="8">
        <v>41324</v>
      </c>
      <c r="C13526" s="9">
        <v>17.95</v>
      </c>
      <c r="D13526" s="10">
        <v>50015</v>
      </c>
    </row>
    <row r="13527" spans="1:4" x14ac:dyDescent="0.35">
      <c r="A13527" s="7" t="s">
        <v>1384</v>
      </c>
      <c r="B13527" s="8">
        <v>41325</v>
      </c>
      <c r="C13527" s="9">
        <v>14.6</v>
      </c>
      <c r="D13527" s="10">
        <v>60006</v>
      </c>
    </row>
    <row r="13528" spans="1:4" x14ac:dyDescent="0.35">
      <c r="A13528" s="7" t="s">
        <v>1384</v>
      </c>
      <c r="B13528" s="8">
        <v>41323</v>
      </c>
      <c r="C13528" s="9">
        <v>12.65</v>
      </c>
      <c r="D13528" s="10">
        <v>60005</v>
      </c>
    </row>
    <row r="13529" spans="1:4" x14ac:dyDescent="0.35">
      <c r="A13529" s="7" t="s">
        <v>1384</v>
      </c>
      <c r="B13529" s="8">
        <v>41323</v>
      </c>
      <c r="C13529" s="9">
        <v>13.15</v>
      </c>
      <c r="D13529" s="10">
        <v>60005</v>
      </c>
    </row>
    <row r="13530" spans="1:4" x14ac:dyDescent="0.35">
      <c r="A13530" s="7" t="s">
        <v>1384</v>
      </c>
      <c r="B13530" s="8">
        <v>41326</v>
      </c>
      <c r="C13530" s="9">
        <v>14.9</v>
      </c>
      <c r="D13530" s="10">
        <v>50040</v>
      </c>
    </row>
    <row r="13531" spans="1:4" x14ac:dyDescent="0.35">
      <c r="A13531" s="7" t="s">
        <v>1384</v>
      </c>
      <c r="B13531" s="8">
        <v>41326</v>
      </c>
      <c r="C13531" s="9">
        <v>8.9499999999999993</v>
      </c>
      <c r="D13531" s="10">
        <v>50040</v>
      </c>
    </row>
    <row r="13532" spans="1:4" x14ac:dyDescent="0.35">
      <c r="A13532" s="7" t="s">
        <v>1384</v>
      </c>
      <c r="B13532" s="8">
        <v>41326</v>
      </c>
      <c r="C13532" s="9">
        <v>14.6</v>
      </c>
      <c r="D13532" s="10">
        <v>50040</v>
      </c>
    </row>
    <row r="13533" spans="1:4" x14ac:dyDescent="0.35">
      <c r="A13533" s="7" t="s">
        <v>1384</v>
      </c>
      <c r="B13533" s="8">
        <v>41330</v>
      </c>
      <c r="C13533" s="9">
        <v>14.15</v>
      </c>
      <c r="D13533" s="10">
        <v>50020</v>
      </c>
    </row>
    <row r="13534" spans="1:4" x14ac:dyDescent="0.35">
      <c r="A13534" s="7" t="s">
        <v>1384</v>
      </c>
      <c r="B13534" s="8">
        <v>41330</v>
      </c>
      <c r="C13534" s="9">
        <v>14.6</v>
      </c>
      <c r="D13534" s="10">
        <v>50020</v>
      </c>
    </row>
    <row r="13535" spans="1:4" x14ac:dyDescent="0.35">
      <c r="A13535" s="7" t="s">
        <v>1384</v>
      </c>
      <c r="B13535" s="8">
        <v>41330</v>
      </c>
      <c r="C13535" s="9">
        <v>17.95</v>
      </c>
      <c r="D13535" s="10">
        <v>50020</v>
      </c>
    </row>
    <row r="13536" spans="1:4" x14ac:dyDescent="0.35">
      <c r="A13536" s="7" t="s">
        <v>1384</v>
      </c>
      <c r="B13536" s="8">
        <v>41331</v>
      </c>
      <c r="C13536" s="9">
        <v>11.2</v>
      </c>
      <c r="D13536" s="10">
        <v>50002</v>
      </c>
    </row>
    <row r="13537" spans="1:4" x14ac:dyDescent="0.35">
      <c r="A13537" s="7" t="s">
        <v>1384</v>
      </c>
      <c r="B13537" s="8">
        <v>41331</v>
      </c>
      <c r="C13537" s="9">
        <v>15.65</v>
      </c>
      <c r="D13537" s="10">
        <v>50002</v>
      </c>
    </row>
    <row r="13538" spans="1:4" x14ac:dyDescent="0.35">
      <c r="A13538" s="7" t="s">
        <v>1384</v>
      </c>
      <c r="B13538" s="8">
        <v>41333</v>
      </c>
      <c r="C13538" s="9">
        <v>14.95</v>
      </c>
      <c r="D13538" s="10">
        <v>50006</v>
      </c>
    </row>
    <row r="13539" spans="1:4" x14ac:dyDescent="0.35">
      <c r="A13539" s="7" t="s">
        <v>1384</v>
      </c>
      <c r="B13539" s="8">
        <v>41337</v>
      </c>
      <c r="C13539" s="9">
        <v>15.65</v>
      </c>
      <c r="D13539" s="10">
        <v>50090</v>
      </c>
    </row>
    <row r="13540" spans="1:4" x14ac:dyDescent="0.35">
      <c r="A13540" s="7" t="s">
        <v>1384</v>
      </c>
      <c r="B13540" s="8">
        <v>41340</v>
      </c>
      <c r="C13540" s="9">
        <v>14.9</v>
      </c>
      <c r="D13540" s="10">
        <v>50055</v>
      </c>
    </row>
    <row r="13541" spans="1:4" x14ac:dyDescent="0.35">
      <c r="A13541" s="7" t="s">
        <v>1384</v>
      </c>
      <c r="B13541" s="8">
        <v>41340</v>
      </c>
      <c r="C13541" s="9">
        <v>13.25</v>
      </c>
      <c r="D13541" s="10">
        <v>50055</v>
      </c>
    </row>
    <row r="13542" spans="1:4" x14ac:dyDescent="0.35">
      <c r="A13542" s="7" t="s">
        <v>1384</v>
      </c>
      <c r="B13542" s="8">
        <v>41338</v>
      </c>
      <c r="C13542" s="9">
        <v>14.95</v>
      </c>
      <c r="D13542" s="10">
        <v>50009</v>
      </c>
    </row>
    <row r="13543" spans="1:4" x14ac:dyDescent="0.35">
      <c r="A13543" s="7" t="s">
        <v>1384</v>
      </c>
      <c r="B13543" s="8">
        <v>41338</v>
      </c>
      <c r="C13543" s="9">
        <v>14.6</v>
      </c>
      <c r="D13543" s="10">
        <v>50009</v>
      </c>
    </row>
    <row r="13544" spans="1:4" x14ac:dyDescent="0.35">
      <c r="A13544" s="7" t="s">
        <v>1384</v>
      </c>
      <c r="B13544" s="8">
        <v>41344</v>
      </c>
      <c r="C13544" s="9">
        <v>11.9</v>
      </c>
      <c r="D13544" s="10">
        <v>50012</v>
      </c>
    </row>
    <row r="13545" spans="1:4" x14ac:dyDescent="0.35">
      <c r="A13545" s="7" t="s">
        <v>1384</v>
      </c>
      <c r="B13545" s="8">
        <v>41344</v>
      </c>
      <c r="C13545" s="9">
        <v>19.45</v>
      </c>
      <c r="D13545" s="10">
        <v>50012</v>
      </c>
    </row>
    <row r="13546" spans="1:4" x14ac:dyDescent="0.35">
      <c r="A13546" s="7" t="s">
        <v>1384</v>
      </c>
      <c r="B13546" s="8">
        <v>41344</v>
      </c>
      <c r="C13546" s="9">
        <v>13.6</v>
      </c>
      <c r="D13546" s="10">
        <v>50012</v>
      </c>
    </row>
    <row r="13547" spans="1:4" x14ac:dyDescent="0.35">
      <c r="A13547" s="7" t="s">
        <v>1384</v>
      </c>
      <c r="B13547" s="8">
        <v>41339</v>
      </c>
      <c r="C13547" s="9">
        <v>14.95</v>
      </c>
      <c r="D13547" s="10">
        <v>50054</v>
      </c>
    </row>
    <row r="13548" spans="1:4" x14ac:dyDescent="0.35">
      <c r="A13548" s="7" t="s">
        <v>1384</v>
      </c>
      <c r="B13548" s="8">
        <v>41345</v>
      </c>
      <c r="C13548" s="9">
        <v>13.99</v>
      </c>
      <c r="D13548" s="10">
        <v>50025</v>
      </c>
    </row>
    <row r="13549" spans="1:4" x14ac:dyDescent="0.35">
      <c r="A13549" s="7" t="s">
        <v>1384</v>
      </c>
      <c r="B13549" s="8">
        <v>41345</v>
      </c>
      <c r="C13549" s="9">
        <v>14.9</v>
      </c>
      <c r="D13549" s="10">
        <v>50025</v>
      </c>
    </row>
    <row r="13550" spans="1:4" x14ac:dyDescent="0.35">
      <c r="A13550" s="7" t="s">
        <v>1384</v>
      </c>
      <c r="B13550" s="8">
        <v>41345</v>
      </c>
      <c r="C13550" s="9">
        <v>13.6</v>
      </c>
      <c r="D13550" s="10">
        <v>50025</v>
      </c>
    </row>
    <row r="13551" spans="1:4" x14ac:dyDescent="0.35">
      <c r="A13551" s="7" t="s">
        <v>1384</v>
      </c>
      <c r="B13551" s="8">
        <v>41346</v>
      </c>
      <c r="C13551" s="9">
        <v>14.15</v>
      </c>
      <c r="D13551" s="10">
        <v>50020</v>
      </c>
    </row>
    <row r="13552" spans="1:4" x14ac:dyDescent="0.35">
      <c r="A13552" s="7" t="s">
        <v>1384</v>
      </c>
      <c r="B13552" s="8">
        <v>41346</v>
      </c>
      <c r="C13552" s="9">
        <v>14.6</v>
      </c>
      <c r="D13552" s="10">
        <v>50020</v>
      </c>
    </row>
    <row r="13553" spans="1:4" x14ac:dyDescent="0.35">
      <c r="A13553" s="7" t="s">
        <v>1384</v>
      </c>
      <c r="B13553" s="8">
        <v>41346</v>
      </c>
      <c r="C13553" s="9">
        <v>17.95</v>
      </c>
      <c r="D13553" s="10">
        <v>50020</v>
      </c>
    </row>
    <row r="13554" spans="1:4" x14ac:dyDescent="0.35">
      <c r="A13554" s="7" t="s">
        <v>1384</v>
      </c>
      <c r="B13554" s="8">
        <v>41347</v>
      </c>
      <c r="C13554" s="9">
        <v>15.65</v>
      </c>
      <c r="D13554" s="10">
        <v>50026</v>
      </c>
    </row>
    <row r="13555" spans="1:4" x14ac:dyDescent="0.35">
      <c r="A13555" s="7" t="s">
        <v>1384</v>
      </c>
      <c r="B13555" s="8">
        <v>41347</v>
      </c>
      <c r="C13555" s="9">
        <v>18.45</v>
      </c>
      <c r="D13555" s="10">
        <v>50026</v>
      </c>
    </row>
    <row r="13556" spans="1:4" x14ac:dyDescent="0.35">
      <c r="A13556" s="7" t="s">
        <v>1384</v>
      </c>
      <c r="B13556" s="8">
        <v>41347</v>
      </c>
      <c r="C13556" s="9">
        <v>14.95</v>
      </c>
      <c r="D13556" s="10">
        <v>50026</v>
      </c>
    </row>
    <row r="13557" spans="1:4" x14ac:dyDescent="0.35">
      <c r="A13557" s="7" t="s">
        <v>1384</v>
      </c>
      <c r="B13557" s="8">
        <v>41347</v>
      </c>
      <c r="C13557" s="9">
        <v>14.9</v>
      </c>
      <c r="D13557" s="10">
        <v>50026</v>
      </c>
    </row>
    <row r="13558" spans="1:4" x14ac:dyDescent="0.35">
      <c r="A13558" s="7" t="s">
        <v>1384</v>
      </c>
      <c r="B13558" s="8">
        <v>41352</v>
      </c>
      <c r="C13558" s="9">
        <v>15.65</v>
      </c>
      <c r="D13558" s="10">
        <v>50026</v>
      </c>
    </row>
    <row r="13559" spans="1:4" x14ac:dyDescent="0.35">
      <c r="A13559" s="7" t="s">
        <v>1384</v>
      </c>
      <c r="B13559" s="8">
        <v>41352</v>
      </c>
      <c r="C13559" s="9">
        <v>18.45</v>
      </c>
      <c r="D13559" s="10">
        <v>50026</v>
      </c>
    </row>
    <row r="13560" spans="1:4" x14ac:dyDescent="0.35">
      <c r="A13560" s="7" t="s">
        <v>1384</v>
      </c>
      <c r="B13560" s="8">
        <v>41352</v>
      </c>
      <c r="C13560" s="9">
        <v>14.95</v>
      </c>
      <c r="D13560" s="10">
        <v>50026</v>
      </c>
    </row>
    <row r="13561" spans="1:4" x14ac:dyDescent="0.35">
      <c r="A13561" s="7" t="s">
        <v>1384</v>
      </c>
      <c r="B13561" s="8">
        <v>41352</v>
      </c>
      <c r="C13561" s="9">
        <v>14.9</v>
      </c>
      <c r="D13561" s="10">
        <v>50026</v>
      </c>
    </row>
    <row r="13562" spans="1:4" x14ac:dyDescent="0.35">
      <c r="A13562" s="7" t="s">
        <v>1384</v>
      </c>
      <c r="B13562" s="8">
        <v>41351</v>
      </c>
      <c r="C13562" s="9">
        <v>14.6</v>
      </c>
      <c r="D13562" s="10">
        <v>50030</v>
      </c>
    </row>
    <row r="13563" spans="1:4" x14ac:dyDescent="0.35">
      <c r="A13563" s="7" t="s">
        <v>1384</v>
      </c>
      <c r="B13563" s="8">
        <v>41351</v>
      </c>
      <c r="C13563" s="9">
        <v>13.6</v>
      </c>
      <c r="D13563" s="10">
        <v>50030</v>
      </c>
    </row>
    <row r="13564" spans="1:4" x14ac:dyDescent="0.35">
      <c r="A13564" s="7" t="s">
        <v>1384</v>
      </c>
      <c r="B13564" s="8">
        <v>41358</v>
      </c>
      <c r="C13564" s="9">
        <v>14.6</v>
      </c>
      <c r="D13564" s="10">
        <v>50030</v>
      </c>
    </row>
    <row r="13565" spans="1:4" x14ac:dyDescent="0.35">
      <c r="A13565" s="7" t="s">
        <v>1384</v>
      </c>
      <c r="B13565" s="8">
        <v>41358</v>
      </c>
      <c r="C13565" s="9">
        <v>13.6</v>
      </c>
      <c r="D13565" s="10">
        <v>50030</v>
      </c>
    </row>
    <row r="13566" spans="1:4" x14ac:dyDescent="0.35">
      <c r="A13566" s="7" t="s">
        <v>1384</v>
      </c>
      <c r="B13566" s="8">
        <v>41359</v>
      </c>
      <c r="C13566" s="9">
        <v>15.65</v>
      </c>
      <c r="D13566" s="10">
        <v>50032</v>
      </c>
    </row>
    <row r="13567" spans="1:4" x14ac:dyDescent="0.35">
      <c r="A13567" s="7" t="s">
        <v>1384</v>
      </c>
      <c r="B13567" s="8">
        <v>41359</v>
      </c>
      <c r="C13567" s="9">
        <v>14.6</v>
      </c>
      <c r="D13567" s="10">
        <v>50032</v>
      </c>
    </row>
    <row r="13568" spans="1:4" x14ac:dyDescent="0.35">
      <c r="A13568" s="7" t="s">
        <v>1384</v>
      </c>
      <c r="B13568" s="8">
        <v>41359</v>
      </c>
      <c r="C13568" s="9">
        <v>13.15</v>
      </c>
      <c r="D13568" s="10">
        <v>50032</v>
      </c>
    </row>
    <row r="13569" spans="1:4" x14ac:dyDescent="0.35">
      <c r="A13569" s="7" t="s">
        <v>1384</v>
      </c>
      <c r="B13569" s="8">
        <v>41359</v>
      </c>
      <c r="C13569" s="9">
        <v>11.9</v>
      </c>
      <c r="D13569" s="10">
        <v>50032</v>
      </c>
    </row>
    <row r="13570" spans="1:4" x14ac:dyDescent="0.35">
      <c r="A13570" s="7" t="s">
        <v>1384</v>
      </c>
      <c r="B13570" s="8">
        <v>41359</v>
      </c>
      <c r="C13570" s="9">
        <v>16.75</v>
      </c>
      <c r="D13570" s="10">
        <v>50032</v>
      </c>
    </row>
    <row r="13571" spans="1:4" x14ac:dyDescent="0.35">
      <c r="A13571" s="7" t="s">
        <v>1384</v>
      </c>
      <c r="B13571" s="8">
        <v>41368</v>
      </c>
      <c r="C13571" s="9">
        <v>14.9</v>
      </c>
      <c r="D13571" s="10">
        <v>50055</v>
      </c>
    </row>
    <row r="13572" spans="1:4" x14ac:dyDescent="0.35">
      <c r="A13572" s="7" t="s">
        <v>1384</v>
      </c>
      <c r="B13572" s="8">
        <v>41368</v>
      </c>
      <c r="C13572" s="9">
        <v>13.25</v>
      </c>
      <c r="D13572" s="10">
        <v>50055</v>
      </c>
    </row>
    <row r="13573" spans="1:4" x14ac:dyDescent="0.35">
      <c r="A13573" s="7" t="s">
        <v>1384</v>
      </c>
      <c r="B13573" s="8">
        <v>41367</v>
      </c>
      <c r="C13573" s="9">
        <v>13.45</v>
      </c>
      <c r="D13573" s="10">
        <v>50024</v>
      </c>
    </row>
    <row r="13574" spans="1:4" x14ac:dyDescent="0.35">
      <c r="A13574" s="7" t="s">
        <v>1384</v>
      </c>
      <c r="B13574" s="8">
        <v>41367</v>
      </c>
      <c r="C13574" s="9">
        <v>11.9</v>
      </c>
      <c r="D13574" s="10">
        <v>50024</v>
      </c>
    </row>
    <row r="13575" spans="1:4" x14ac:dyDescent="0.35">
      <c r="A13575" s="7" t="s">
        <v>1384</v>
      </c>
      <c r="B13575" s="8">
        <v>41367</v>
      </c>
      <c r="C13575" s="9">
        <v>10.95</v>
      </c>
      <c r="D13575" s="10">
        <v>50024</v>
      </c>
    </row>
    <row r="13576" spans="1:4" x14ac:dyDescent="0.35">
      <c r="A13576" s="7" t="s">
        <v>1384</v>
      </c>
      <c r="B13576" s="8">
        <v>41367</v>
      </c>
      <c r="C13576" s="9">
        <v>14.6</v>
      </c>
      <c r="D13576" s="10">
        <v>50024</v>
      </c>
    </row>
    <row r="13577" spans="1:4" x14ac:dyDescent="0.35">
      <c r="A13577" s="7" t="s">
        <v>1384</v>
      </c>
      <c r="B13577" s="8">
        <v>41367</v>
      </c>
      <c r="C13577" s="9">
        <v>14.9</v>
      </c>
      <c r="D13577" s="10">
        <v>50024</v>
      </c>
    </row>
    <row r="13578" spans="1:4" x14ac:dyDescent="0.35">
      <c r="A13578" s="7" t="s">
        <v>1384</v>
      </c>
      <c r="B13578" s="8">
        <v>41373</v>
      </c>
      <c r="C13578" s="9">
        <v>15.95</v>
      </c>
      <c r="D13578" s="10">
        <v>60010</v>
      </c>
    </row>
    <row r="13579" spans="1:4" x14ac:dyDescent="0.35">
      <c r="A13579" s="7" t="s">
        <v>1384</v>
      </c>
      <c r="B13579" s="8">
        <v>41373</v>
      </c>
      <c r="C13579" s="9">
        <v>14.6</v>
      </c>
      <c r="D13579" s="10">
        <v>60010</v>
      </c>
    </row>
    <row r="13580" spans="1:4" x14ac:dyDescent="0.35">
      <c r="A13580" s="7" t="s">
        <v>1384</v>
      </c>
      <c r="B13580" s="8">
        <v>41375</v>
      </c>
      <c r="C13580" s="9">
        <v>12.2</v>
      </c>
      <c r="D13580" s="10">
        <v>60007</v>
      </c>
    </row>
    <row r="13581" spans="1:4" x14ac:dyDescent="0.35">
      <c r="A13581" s="7" t="s">
        <v>1384</v>
      </c>
      <c r="B13581" s="8">
        <v>41375</v>
      </c>
      <c r="C13581" s="9">
        <v>15.2</v>
      </c>
      <c r="D13581" s="10">
        <v>60007</v>
      </c>
    </row>
    <row r="13582" spans="1:4" x14ac:dyDescent="0.35">
      <c r="A13582" s="7" t="s">
        <v>1384</v>
      </c>
      <c r="B13582" s="8">
        <v>41375</v>
      </c>
      <c r="C13582" s="9">
        <v>13.9</v>
      </c>
      <c r="D13582" s="10">
        <v>60007</v>
      </c>
    </row>
    <row r="13583" spans="1:4" x14ac:dyDescent="0.35">
      <c r="A13583" s="7" t="s">
        <v>1384</v>
      </c>
      <c r="B13583" s="8">
        <v>41375</v>
      </c>
      <c r="C13583" s="9">
        <v>15.95</v>
      </c>
      <c r="D13583" s="10">
        <v>60007</v>
      </c>
    </row>
    <row r="13584" spans="1:4" x14ac:dyDescent="0.35">
      <c r="A13584" s="7" t="s">
        <v>1384</v>
      </c>
      <c r="B13584" s="8">
        <v>41374</v>
      </c>
      <c r="C13584" s="9">
        <v>12.45</v>
      </c>
      <c r="D13584" s="10">
        <v>50008</v>
      </c>
    </row>
    <row r="13585" spans="1:4" x14ac:dyDescent="0.35">
      <c r="A13585" s="7" t="s">
        <v>1384</v>
      </c>
      <c r="B13585" s="8">
        <v>41374</v>
      </c>
      <c r="C13585" s="9">
        <v>12.95</v>
      </c>
      <c r="D13585" s="10">
        <v>50008</v>
      </c>
    </row>
    <row r="13586" spans="1:4" x14ac:dyDescent="0.35">
      <c r="A13586" s="7" t="s">
        <v>1384</v>
      </c>
      <c r="B13586" s="8">
        <v>41374</v>
      </c>
      <c r="C13586" s="9">
        <v>15.95</v>
      </c>
      <c r="D13586" s="10">
        <v>50008</v>
      </c>
    </row>
    <row r="13587" spans="1:4" x14ac:dyDescent="0.35">
      <c r="A13587" s="7" t="s">
        <v>1384</v>
      </c>
      <c r="B13587" s="8">
        <v>41379</v>
      </c>
      <c r="C13587" s="9">
        <v>14.6</v>
      </c>
      <c r="D13587" s="10">
        <v>60009</v>
      </c>
    </row>
    <row r="13588" spans="1:4" x14ac:dyDescent="0.35">
      <c r="A13588" s="7" t="s">
        <v>1384</v>
      </c>
      <c r="B13588" s="8">
        <v>41383</v>
      </c>
      <c r="C13588" s="9">
        <v>14.6</v>
      </c>
      <c r="D13588" s="10">
        <v>60058</v>
      </c>
    </row>
    <row r="13589" spans="1:4" x14ac:dyDescent="0.35">
      <c r="A13589" s="7" t="s">
        <v>1384</v>
      </c>
      <c r="B13589" s="8">
        <v>41380</v>
      </c>
      <c r="C13589" s="9">
        <v>13.6</v>
      </c>
      <c r="D13589" s="10">
        <v>60004</v>
      </c>
    </row>
    <row r="13590" spans="1:4" x14ac:dyDescent="0.35">
      <c r="A13590" s="7" t="s">
        <v>1384</v>
      </c>
      <c r="B13590" s="8">
        <v>41382</v>
      </c>
      <c r="C13590" s="9">
        <v>15.95</v>
      </c>
      <c r="D13590" s="10">
        <v>50053</v>
      </c>
    </row>
    <row r="13591" spans="1:4" x14ac:dyDescent="0.35">
      <c r="A13591" s="7" t="s">
        <v>1384</v>
      </c>
      <c r="B13591" s="8">
        <v>41381</v>
      </c>
      <c r="C13591" s="9">
        <v>15.65</v>
      </c>
      <c r="D13591" s="10">
        <v>50026</v>
      </c>
    </row>
    <row r="13592" spans="1:4" x14ac:dyDescent="0.35">
      <c r="A13592" s="7" t="s">
        <v>1384</v>
      </c>
      <c r="B13592" s="8">
        <v>41381</v>
      </c>
      <c r="C13592" s="9">
        <v>18.45</v>
      </c>
      <c r="D13592" s="10">
        <v>50026</v>
      </c>
    </row>
    <row r="13593" spans="1:4" x14ac:dyDescent="0.35">
      <c r="A13593" s="7" t="s">
        <v>1384</v>
      </c>
      <c r="B13593" s="8">
        <v>41381</v>
      </c>
      <c r="C13593" s="9">
        <v>14.95</v>
      </c>
      <c r="D13593" s="10">
        <v>50026</v>
      </c>
    </row>
    <row r="13594" spans="1:4" x14ac:dyDescent="0.35">
      <c r="A13594" s="7" t="s">
        <v>1384</v>
      </c>
      <c r="B13594" s="8">
        <v>41381</v>
      </c>
      <c r="C13594" s="9">
        <v>14.9</v>
      </c>
      <c r="D13594" s="10">
        <v>50026</v>
      </c>
    </row>
    <row r="13595" spans="1:4" x14ac:dyDescent="0.35">
      <c r="A13595" s="7" t="s">
        <v>1384</v>
      </c>
      <c r="B13595" s="8">
        <v>41388</v>
      </c>
      <c r="C13595" s="9">
        <v>9.4499999999999993</v>
      </c>
      <c r="D13595" s="10">
        <v>50035</v>
      </c>
    </row>
    <row r="13596" spans="1:4" x14ac:dyDescent="0.35">
      <c r="A13596" s="7" t="s">
        <v>1384</v>
      </c>
      <c r="B13596" s="8">
        <v>41390</v>
      </c>
      <c r="C13596" s="9">
        <v>12.45</v>
      </c>
      <c r="D13596" s="10">
        <v>50008</v>
      </c>
    </row>
    <row r="13597" spans="1:4" x14ac:dyDescent="0.35">
      <c r="A13597" s="7" t="s">
        <v>1384</v>
      </c>
      <c r="B13597" s="8">
        <v>41390</v>
      </c>
      <c r="C13597" s="9">
        <v>12.95</v>
      </c>
      <c r="D13597" s="10">
        <v>50008</v>
      </c>
    </row>
    <row r="13598" spans="1:4" x14ac:dyDescent="0.35">
      <c r="A13598" s="7" t="s">
        <v>1384</v>
      </c>
      <c r="B13598" s="8">
        <v>41390</v>
      </c>
      <c r="C13598" s="9">
        <v>15.95</v>
      </c>
      <c r="D13598" s="10">
        <v>50008</v>
      </c>
    </row>
    <row r="13599" spans="1:4" x14ac:dyDescent="0.35">
      <c r="A13599" s="7" t="s">
        <v>1384</v>
      </c>
      <c r="B13599" s="8">
        <v>41386</v>
      </c>
      <c r="C13599" s="9">
        <v>14.6</v>
      </c>
      <c r="D13599" s="10">
        <v>50007</v>
      </c>
    </row>
    <row r="13600" spans="1:4" x14ac:dyDescent="0.35">
      <c r="A13600" s="7" t="s">
        <v>1384</v>
      </c>
      <c r="B13600" s="8">
        <v>41386</v>
      </c>
      <c r="C13600" s="9">
        <v>15.65</v>
      </c>
      <c r="D13600" s="10">
        <v>50007</v>
      </c>
    </row>
    <row r="13601" spans="1:4" x14ac:dyDescent="0.35">
      <c r="A13601" s="7" t="s">
        <v>1384</v>
      </c>
      <c r="B13601" s="8">
        <v>41387</v>
      </c>
      <c r="C13601" s="9">
        <v>14.65</v>
      </c>
      <c r="D13601" s="10">
        <v>50003</v>
      </c>
    </row>
    <row r="13602" spans="1:4" x14ac:dyDescent="0.35">
      <c r="A13602" s="7" t="s">
        <v>1384</v>
      </c>
      <c r="B13602" s="8">
        <v>41389</v>
      </c>
      <c r="C13602" s="9">
        <v>11.45</v>
      </c>
      <c r="D13602" s="10">
        <v>50048</v>
      </c>
    </row>
    <row r="13603" spans="1:4" x14ac:dyDescent="0.35">
      <c r="A13603" s="7" t="s">
        <v>1384</v>
      </c>
      <c r="B13603" s="8">
        <v>41395</v>
      </c>
      <c r="C13603" s="9">
        <v>13.45</v>
      </c>
      <c r="D13603" s="10">
        <v>50024</v>
      </c>
    </row>
    <row r="13604" spans="1:4" x14ac:dyDescent="0.35">
      <c r="A13604" s="7" t="s">
        <v>1384</v>
      </c>
      <c r="B13604" s="8">
        <v>41395</v>
      </c>
      <c r="C13604" s="9">
        <v>11.9</v>
      </c>
      <c r="D13604" s="10">
        <v>50024</v>
      </c>
    </row>
    <row r="13605" spans="1:4" x14ac:dyDescent="0.35">
      <c r="A13605" s="7" t="s">
        <v>1384</v>
      </c>
      <c r="B13605" s="8">
        <v>41395</v>
      </c>
      <c r="C13605" s="9">
        <v>10.95</v>
      </c>
      <c r="D13605" s="10">
        <v>50024</v>
      </c>
    </row>
    <row r="13606" spans="1:4" x14ac:dyDescent="0.35">
      <c r="A13606" s="7" t="s">
        <v>1384</v>
      </c>
      <c r="B13606" s="8">
        <v>41395</v>
      </c>
      <c r="C13606" s="9">
        <v>14.6</v>
      </c>
      <c r="D13606" s="10">
        <v>50024</v>
      </c>
    </row>
    <row r="13607" spans="1:4" x14ac:dyDescent="0.35">
      <c r="A13607" s="7" t="s">
        <v>1384</v>
      </c>
      <c r="B13607" s="8">
        <v>41395</v>
      </c>
      <c r="C13607" s="9">
        <v>14.9</v>
      </c>
      <c r="D13607" s="10">
        <v>50024</v>
      </c>
    </row>
    <row r="13608" spans="1:4" x14ac:dyDescent="0.35">
      <c r="A13608" s="7" t="s">
        <v>1384</v>
      </c>
      <c r="B13608" s="8">
        <v>41394</v>
      </c>
      <c r="C13608" s="9">
        <v>14.15</v>
      </c>
      <c r="D13608" s="10">
        <v>50020</v>
      </c>
    </row>
    <row r="13609" spans="1:4" x14ac:dyDescent="0.35">
      <c r="A13609" s="7" t="s">
        <v>1384</v>
      </c>
      <c r="B13609" s="8">
        <v>41394</v>
      </c>
      <c r="C13609" s="9">
        <v>14.6</v>
      </c>
      <c r="D13609" s="10">
        <v>50020</v>
      </c>
    </row>
    <row r="13610" spans="1:4" x14ac:dyDescent="0.35">
      <c r="A13610" s="7" t="s">
        <v>1384</v>
      </c>
      <c r="B13610" s="8">
        <v>41394</v>
      </c>
      <c r="C13610" s="9">
        <v>17.95</v>
      </c>
      <c r="D13610" s="10">
        <v>50020</v>
      </c>
    </row>
    <row r="13611" spans="1:4" x14ac:dyDescent="0.35">
      <c r="A13611" s="7" t="s">
        <v>1384</v>
      </c>
      <c r="B13611" s="8">
        <v>41396</v>
      </c>
      <c r="C13611" s="9">
        <v>14.6</v>
      </c>
      <c r="D13611" s="10">
        <v>60011</v>
      </c>
    </row>
    <row r="13612" spans="1:4" x14ac:dyDescent="0.35">
      <c r="A13612" s="7" t="s">
        <v>1384</v>
      </c>
      <c r="B13612" s="8">
        <v>41396</v>
      </c>
      <c r="C13612" s="9">
        <v>13.15</v>
      </c>
      <c r="D13612" s="10">
        <v>60011</v>
      </c>
    </row>
    <row r="13613" spans="1:4" x14ac:dyDescent="0.35">
      <c r="A13613" s="7" t="s">
        <v>1384</v>
      </c>
      <c r="B13613" s="8">
        <v>41401</v>
      </c>
      <c r="C13613" s="9">
        <v>15.95</v>
      </c>
      <c r="D13613" s="10">
        <v>50034</v>
      </c>
    </row>
    <row r="13614" spans="1:4" x14ac:dyDescent="0.35">
      <c r="A13614" s="7" t="s">
        <v>1384</v>
      </c>
      <c r="B13614" s="8">
        <v>41401</v>
      </c>
      <c r="C13614" s="9">
        <v>12.65</v>
      </c>
      <c r="D13614" s="10">
        <v>50034</v>
      </c>
    </row>
    <row r="13615" spans="1:4" x14ac:dyDescent="0.35">
      <c r="A13615" s="7" t="s">
        <v>1384</v>
      </c>
      <c r="B13615" s="8">
        <v>41400</v>
      </c>
      <c r="C13615" s="9">
        <v>11.2</v>
      </c>
      <c r="D13615" s="10">
        <v>60017</v>
      </c>
    </row>
    <row r="13616" spans="1:4" x14ac:dyDescent="0.35">
      <c r="A13616" s="7" t="s">
        <v>1384</v>
      </c>
      <c r="B13616" s="8">
        <v>41400</v>
      </c>
      <c r="C13616" s="9">
        <v>19.600000000000001</v>
      </c>
      <c r="D13616" s="10">
        <v>60017</v>
      </c>
    </row>
    <row r="13617" spans="1:4" x14ac:dyDescent="0.35">
      <c r="A13617" s="7" t="s">
        <v>1384</v>
      </c>
      <c r="B13617" s="8">
        <v>41403</v>
      </c>
      <c r="C13617" s="9">
        <v>14.45</v>
      </c>
      <c r="D13617" s="10">
        <v>50019</v>
      </c>
    </row>
    <row r="13618" spans="1:4" x14ac:dyDescent="0.35">
      <c r="A13618" s="7" t="s">
        <v>1384</v>
      </c>
      <c r="B13618" s="8">
        <v>41403</v>
      </c>
      <c r="C13618" s="9">
        <v>23.4</v>
      </c>
      <c r="D13618" s="10">
        <v>50019</v>
      </c>
    </row>
    <row r="13619" spans="1:4" x14ac:dyDescent="0.35">
      <c r="A13619" s="7" t="s">
        <v>1384</v>
      </c>
      <c r="B13619" s="8">
        <v>41403</v>
      </c>
      <c r="C13619" s="9">
        <v>9.4499999999999993</v>
      </c>
      <c r="D13619" s="10">
        <v>50019</v>
      </c>
    </row>
    <row r="13620" spans="1:4" x14ac:dyDescent="0.35">
      <c r="A13620" s="7" t="s">
        <v>1384</v>
      </c>
      <c r="B13620" s="8">
        <v>41402</v>
      </c>
      <c r="C13620" s="9">
        <v>14.9</v>
      </c>
      <c r="D13620" s="10">
        <v>60012</v>
      </c>
    </row>
    <row r="13621" spans="1:4" x14ac:dyDescent="0.35">
      <c r="A13621" s="7" t="s">
        <v>1384</v>
      </c>
      <c r="B13621" s="8">
        <v>41408</v>
      </c>
      <c r="C13621" s="9">
        <v>16.649999999999999</v>
      </c>
      <c r="D13621" s="10">
        <v>60024</v>
      </c>
    </row>
    <row r="13622" spans="1:4" x14ac:dyDescent="0.35">
      <c r="A13622" s="7" t="s">
        <v>1384</v>
      </c>
      <c r="B13622" s="8">
        <v>41409</v>
      </c>
      <c r="C13622" s="9">
        <v>12.45</v>
      </c>
      <c r="D13622" s="10">
        <v>50039</v>
      </c>
    </row>
    <row r="13623" spans="1:4" x14ac:dyDescent="0.35">
      <c r="A13623" s="7" t="s">
        <v>1384</v>
      </c>
      <c r="B13623" s="8">
        <v>41409</v>
      </c>
      <c r="C13623" s="9">
        <v>15.45</v>
      </c>
      <c r="D13623" s="10">
        <v>50039</v>
      </c>
    </row>
    <row r="13624" spans="1:4" x14ac:dyDescent="0.35">
      <c r="A13624" s="7" t="s">
        <v>1384</v>
      </c>
      <c r="B13624" s="8">
        <v>41409</v>
      </c>
      <c r="C13624" s="9">
        <v>10.9</v>
      </c>
      <c r="D13624" s="10">
        <v>50039</v>
      </c>
    </row>
    <row r="13625" spans="1:4" x14ac:dyDescent="0.35">
      <c r="A13625" s="7" t="s">
        <v>1384</v>
      </c>
      <c r="B13625" s="8">
        <v>41407</v>
      </c>
      <c r="C13625" s="9">
        <v>14.95</v>
      </c>
      <c r="D13625" s="10">
        <v>50013</v>
      </c>
    </row>
    <row r="13626" spans="1:4" x14ac:dyDescent="0.35">
      <c r="A13626" s="7" t="s">
        <v>1384</v>
      </c>
      <c r="B13626" s="8">
        <v>41407</v>
      </c>
      <c r="C13626" s="9">
        <v>14.6</v>
      </c>
      <c r="D13626" s="10">
        <v>50013</v>
      </c>
    </row>
    <row r="13627" spans="1:4" x14ac:dyDescent="0.35">
      <c r="A13627" s="7" t="s">
        <v>1384</v>
      </c>
      <c r="B13627" s="8">
        <v>41417</v>
      </c>
      <c r="C13627" s="9">
        <v>15.65</v>
      </c>
      <c r="D13627" s="10">
        <v>50032</v>
      </c>
    </row>
    <row r="13628" spans="1:4" x14ac:dyDescent="0.35">
      <c r="A13628" s="7" t="s">
        <v>1384</v>
      </c>
      <c r="B13628" s="8">
        <v>41417</v>
      </c>
      <c r="C13628" s="9">
        <v>14.6</v>
      </c>
      <c r="D13628" s="10">
        <v>50032</v>
      </c>
    </row>
    <row r="13629" spans="1:4" x14ac:dyDescent="0.35">
      <c r="A13629" s="7" t="s">
        <v>1384</v>
      </c>
      <c r="B13629" s="8">
        <v>41417</v>
      </c>
      <c r="C13629" s="9">
        <v>13.15</v>
      </c>
      <c r="D13629" s="10">
        <v>50032</v>
      </c>
    </row>
    <row r="13630" spans="1:4" x14ac:dyDescent="0.35">
      <c r="A13630" s="7" t="s">
        <v>1384</v>
      </c>
      <c r="B13630" s="8">
        <v>41417</v>
      </c>
      <c r="C13630" s="9">
        <v>11.9</v>
      </c>
      <c r="D13630" s="10">
        <v>50032</v>
      </c>
    </row>
    <row r="13631" spans="1:4" x14ac:dyDescent="0.35">
      <c r="A13631" s="7" t="s">
        <v>1384</v>
      </c>
      <c r="B13631" s="8">
        <v>41417</v>
      </c>
      <c r="C13631" s="9">
        <v>16.75</v>
      </c>
      <c r="D13631" s="10">
        <v>50032</v>
      </c>
    </row>
    <row r="13632" spans="1:4" x14ac:dyDescent="0.35">
      <c r="A13632" s="7" t="s">
        <v>1384</v>
      </c>
      <c r="B13632" s="8">
        <v>41414</v>
      </c>
      <c r="C13632" s="9">
        <v>12.2</v>
      </c>
      <c r="D13632" s="10">
        <v>60007</v>
      </c>
    </row>
    <row r="13633" spans="1:4" x14ac:dyDescent="0.35">
      <c r="A13633" s="7" t="s">
        <v>1384</v>
      </c>
      <c r="B13633" s="8">
        <v>41414</v>
      </c>
      <c r="C13633" s="9">
        <v>15.2</v>
      </c>
      <c r="D13633" s="10">
        <v>60007</v>
      </c>
    </row>
    <row r="13634" spans="1:4" x14ac:dyDescent="0.35">
      <c r="A13634" s="7" t="s">
        <v>1384</v>
      </c>
      <c r="B13634" s="8">
        <v>41414</v>
      </c>
      <c r="C13634" s="9">
        <v>13.9</v>
      </c>
      <c r="D13634" s="10">
        <v>60007</v>
      </c>
    </row>
    <row r="13635" spans="1:4" x14ac:dyDescent="0.35">
      <c r="A13635" s="7" t="s">
        <v>1384</v>
      </c>
      <c r="B13635" s="8">
        <v>41414</v>
      </c>
      <c r="C13635" s="9">
        <v>15.95</v>
      </c>
      <c r="D13635" s="10">
        <v>60007</v>
      </c>
    </row>
    <row r="13636" spans="1:4" x14ac:dyDescent="0.35">
      <c r="A13636" s="7" t="s">
        <v>1384</v>
      </c>
      <c r="B13636" s="8">
        <v>41416</v>
      </c>
      <c r="C13636" s="9">
        <v>11.2</v>
      </c>
      <c r="D13636" s="10">
        <v>50002</v>
      </c>
    </row>
    <row r="13637" spans="1:4" x14ac:dyDescent="0.35">
      <c r="A13637" s="7" t="s">
        <v>1384</v>
      </c>
      <c r="B13637" s="8">
        <v>41416</v>
      </c>
      <c r="C13637" s="9">
        <v>15.65</v>
      </c>
      <c r="D13637" s="10">
        <v>50002</v>
      </c>
    </row>
    <row r="13638" spans="1:4" x14ac:dyDescent="0.35">
      <c r="A13638" s="7" t="s">
        <v>1384</v>
      </c>
      <c r="B13638" s="8">
        <v>41423</v>
      </c>
      <c r="C13638" s="9">
        <v>14.95</v>
      </c>
      <c r="D13638" s="10">
        <v>50010</v>
      </c>
    </row>
    <row r="13639" spans="1:4" x14ac:dyDescent="0.35">
      <c r="A13639" s="7" t="s">
        <v>1384</v>
      </c>
      <c r="B13639" s="8">
        <v>41423</v>
      </c>
      <c r="C13639" s="9">
        <v>12.65</v>
      </c>
      <c r="D13639" s="10">
        <v>50010</v>
      </c>
    </row>
    <row r="13640" spans="1:4" x14ac:dyDescent="0.35">
      <c r="A13640" s="7" t="s">
        <v>1384</v>
      </c>
      <c r="B13640" s="8">
        <v>41422</v>
      </c>
      <c r="C13640" s="9">
        <v>15.65</v>
      </c>
      <c r="D13640" s="10">
        <v>50014</v>
      </c>
    </row>
    <row r="13641" spans="1:4" x14ac:dyDescent="0.35">
      <c r="A13641" s="7" t="s">
        <v>1384</v>
      </c>
      <c r="B13641" s="8">
        <v>41422</v>
      </c>
      <c r="C13641" s="9">
        <v>13.9</v>
      </c>
      <c r="D13641" s="10">
        <v>50014</v>
      </c>
    </row>
    <row r="13642" spans="1:4" x14ac:dyDescent="0.35">
      <c r="A13642" s="7" t="s">
        <v>1384</v>
      </c>
      <c r="B13642" s="8">
        <v>41422</v>
      </c>
      <c r="C13642" s="9">
        <v>14.9</v>
      </c>
      <c r="D13642" s="10">
        <v>50014</v>
      </c>
    </row>
    <row r="13643" spans="1:4" x14ac:dyDescent="0.35">
      <c r="A13643" s="7" t="s">
        <v>1384</v>
      </c>
      <c r="B13643" s="8">
        <v>41430</v>
      </c>
      <c r="C13643" s="9">
        <v>13.99</v>
      </c>
      <c r="D13643" s="10">
        <v>50025</v>
      </c>
    </row>
    <row r="13644" spans="1:4" x14ac:dyDescent="0.35">
      <c r="A13644" s="7" t="s">
        <v>1384</v>
      </c>
      <c r="B13644" s="8">
        <v>41430</v>
      </c>
      <c r="C13644" s="9">
        <v>14.9</v>
      </c>
      <c r="D13644" s="10">
        <v>50025</v>
      </c>
    </row>
    <row r="13645" spans="1:4" x14ac:dyDescent="0.35">
      <c r="A13645" s="7" t="s">
        <v>1384</v>
      </c>
      <c r="B13645" s="8">
        <v>41430</v>
      </c>
      <c r="C13645" s="9">
        <v>13.6</v>
      </c>
      <c r="D13645" s="10">
        <v>50025</v>
      </c>
    </row>
    <row r="13646" spans="1:4" x14ac:dyDescent="0.35">
      <c r="A13646" s="7" t="s">
        <v>1384</v>
      </c>
      <c r="B13646" s="8">
        <v>41428</v>
      </c>
      <c r="C13646" s="9">
        <v>14.6</v>
      </c>
      <c r="D13646" s="10">
        <v>60019</v>
      </c>
    </row>
    <row r="13647" spans="1:4" x14ac:dyDescent="0.35">
      <c r="A13647" s="7" t="s">
        <v>1384</v>
      </c>
      <c r="B13647" s="8">
        <v>41431</v>
      </c>
      <c r="C13647" s="9">
        <v>13.45</v>
      </c>
      <c r="D13647" s="10">
        <v>50024</v>
      </c>
    </row>
    <row r="13648" spans="1:4" x14ac:dyDescent="0.35">
      <c r="A13648" s="7" t="s">
        <v>1384</v>
      </c>
      <c r="B13648" s="8">
        <v>41431</v>
      </c>
      <c r="C13648" s="9">
        <v>11.9</v>
      </c>
      <c r="D13648" s="10">
        <v>50024</v>
      </c>
    </row>
    <row r="13649" spans="1:4" x14ac:dyDescent="0.35">
      <c r="A13649" s="7" t="s">
        <v>1384</v>
      </c>
      <c r="B13649" s="8">
        <v>41431</v>
      </c>
      <c r="C13649" s="9">
        <v>10.95</v>
      </c>
      <c r="D13649" s="10">
        <v>50024</v>
      </c>
    </row>
    <row r="13650" spans="1:4" x14ac:dyDescent="0.35">
      <c r="A13650" s="7" t="s">
        <v>1384</v>
      </c>
      <c r="B13650" s="8">
        <v>41431</v>
      </c>
      <c r="C13650" s="9">
        <v>14.6</v>
      </c>
      <c r="D13650" s="10">
        <v>50024</v>
      </c>
    </row>
    <row r="13651" spans="1:4" x14ac:dyDescent="0.35">
      <c r="A13651" s="7" t="s">
        <v>1384</v>
      </c>
      <c r="B13651" s="8">
        <v>41431</v>
      </c>
      <c r="C13651" s="9">
        <v>14.9</v>
      </c>
      <c r="D13651" s="10">
        <v>50024</v>
      </c>
    </row>
    <row r="13652" spans="1:4" x14ac:dyDescent="0.35">
      <c r="A13652" s="7" t="s">
        <v>1384</v>
      </c>
      <c r="B13652" s="8">
        <v>41429</v>
      </c>
      <c r="C13652" s="9">
        <v>15.65</v>
      </c>
      <c r="D13652" s="10">
        <v>60026</v>
      </c>
    </row>
    <row r="13653" spans="1:4" x14ac:dyDescent="0.35">
      <c r="A13653" s="7" t="s">
        <v>1384</v>
      </c>
      <c r="B13653" s="8">
        <v>41435</v>
      </c>
      <c r="C13653" s="9">
        <v>15.65</v>
      </c>
      <c r="D13653" s="10">
        <v>50032</v>
      </c>
    </row>
    <row r="13654" spans="1:4" x14ac:dyDescent="0.35">
      <c r="A13654" s="7" t="s">
        <v>1384</v>
      </c>
      <c r="B13654" s="8">
        <v>41435</v>
      </c>
      <c r="C13654" s="9">
        <v>14.6</v>
      </c>
      <c r="D13654" s="10">
        <v>50032</v>
      </c>
    </row>
    <row r="13655" spans="1:4" x14ac:dyDescent="0.35">
      <c r="A13655" s="7" t="s">
        <v>1384</v>
      </c>
      <c r="B13655" s="8">
        <v>41435</v>
      </c>
      <c r="C13655" s="9">
        <v>13.15</v>
      </c>
      <c r="D13655" s="10">
        <v>50032</v>
      </c>
    </row>
    <row r="13656" spans="1:4" x14ac:dyDescent="0.35">
      <c r="A13656" s="7" t="s">
        <v>1384</v>
      </c>
      <c r="B13656" s="8">
        <v>41435</v>
      </c>
      <c r="C13656" s="9">
        <v>11.9</v>
      </c>
      <c r="D13656" s="10">
        <v>50032</v>
      </c>
    </row>
    <row r="13657" spans="1:4" x14ac:dyDescent="0.35">
      <c r="A13657" s="7" t="s">
        <v>1384</v>
      </c>
      <c r="B13657" s="8">
        <v>41435</v>
      </c>
      <c r="C13657" s="9">
        <v>16.75</v>
      </c>
      <c r="D13657" s="10">
        <v>50032</v>
      </c>
    </row>
    <row r="13658" spans="1:4" x14ac:dyDescent="0.35">
      <c r="A13658" s="7" t="s">
        <v>1384</v>
      </c>
      <c r="B13658" s="8">
        <v>41436</v>
      </c>
      <c r="C13658" s="9">
        <v>14.6</v>
      </c>
      <c r="D13658" s="10">
        <v>60019</v>
      </c>
    </row>
    <row r="13659" spans="1:4" x14ac:dyDescent="0.35">
      <c r="A13659" s="7" t="s">
        <v>1384</v>
      </c>
      <c r="B13659" s="8">
        <v>41437</v>
      </c>
      <c r="C13659" s="9">
        <v>14.9</v>
      </c>
      <c r="D13659" s="10">
        <v>50040</v>
      </c>
    </row>
    <row r="13660" spans="1:4" x14ac:dyDescent="0.35">
      <c r="A13660" s="7" t="s">
        <v>1384</v>
      </c>
      <c r="B13660" s="8">
        <v>41437</v>
      </c>
      <c r="C13660" s="9">
        <v>8.9499999999999993</v>
      </c>
      <c r="D13660" s="10">
        <v>50040</v>
      </c>
    </row>
    <row r="13661" spans="1:4" x14ac:dyDescent="0.35">
      <c r="A13661" s="7" t="s">
        <v>1384</v>
      </c>
      <c r="B13661" s="8">
        <v>41437</v>
      </c>
      <c r="C13661" s="9">
        <v>14.6</v>
      </c>
      <c r="D13661" s="10">
        <v>50040</v>
      </c>
    </row>
    <row r="13662" spans="1:4" x14ac:dyDescent="0.35">
      <c r="A13662" s="7" t="s">
        <v>1384</v>
      </c>
      <c r="B13662" s="8">
        <v>41442</v>
      </c>
      <c r="C13662" s="9">
        <v>16.7</v>
      </c>
      <c r="D13662" s="10">
        <v>60021</v>
      </c>
    </row>
    <row r="13663" spans="1:4" x14ac:dyDescent="0.35">
      <c r="A13663" s="7" t="s">
        <v>1384</v>
      </c>
      <c r="B13663" s="8">
        <v>41443</v>
      </c>
      <c r="C13663" s="9">
        <v>13.69</v>
      </c>
      <c r="D13663" s="10">
        <v>50045</v>
      </c>
    </row>
    <row r="13664" spans="1:4" x14ac:dyDescent="0.35">
      <c r="A13664" s="7" t="s">
        <v>1384</v>
      </c>
      <c r="B13664" s="8">
        <v>41445</v>
      </c>
      <c r="C13664" s="9">
        <v>11.9</v>
      </c>
      <c r="D13664" s="10">
        <v>50056</v>
      </c>
    </row>
    <row r="13665" spans="1:4" x14ac:dyDescent="0.35">
      <c r="A13665" s="7" t="s">
        <v>1384</v>
      </c>
      <c r="B13665" s="8">
        <v>41445</v>
      </c>
      <c r="C13665" s="9">
        <v>13.45</v>
      </c>
      <c r="D13665" s="10">
        <v>50056</v>
      </c>
    </row>
    <row r="13666" spans="1:4" x14ac:dyDescent="0.35">
      <c r="A13666" s="7" t="s">
        <v>1384</v>
      </c>
      <c r="B13666" s="8">
        <v>41444</v>
      </c>
      <c r="C13666" s="9">
        <v>14.9</v>
      </c>
      <c r="D13666" s="10">
        <v>50040</v>
      </c>
    </row>
    <row r="13667" spans="1:4" x14ac:dyDescent="0.35">
      <c r="A13667" s="7" t="s">
        <v>1384</v>
      </c>
      <c r="B13667" s="8">
        <v>41444</v>
      </c>
      <c r="C13667" s="9">
        <v>8.9499999999999993</v>
      </c>
      <c r="D13667" s="10">
        <v>50040</v>
      </c>
    </row>
    <row r="13668" spans="1:4" x14ac:dyDescent="0.35">
      <c r="A13668" s="7" t="s">
        <v>1384</v>
      </c>
      <c r="B13668" s="8">
        <v>41444</v>
      </c>
      <c r="C13668" s="9">
        <v>14.6</v>
      </c>
      <c r="D13668" s="10">
        <v>50040</v>
      </c>
    </row>
    <row r="13669" spans="1:4" x14ac:dyDescent="0.35">
      <c r="A13669" s="7" t="s">
        <v>1384</v>
      </c>
      <c r="B13669" s="8">
        <v>41450</v>
      </c>
      <c r="C13669" s="9">
        <v>14.9</v>
      </c>
      <c r="D13669" s="10">
        <v>50042</v>
      </c>
    </row>
    <row r="13670" spans="1:4" x14ac:dyDescent="0.35">
      <c r="A13670" s="7" t="s">
        <v>1384</v>
      </c>
      <c r="B13670" s="8">
        <v>41451</v>
      </c>
      <c r="C13670" s="9">
        <v>28.55</v>
      </c>
      <c r="D13670" s="10">
        <v>50022</v>
      </c>
    </row>
    <row r="13671" spans="1:4" x14ac:dyDescent="0.35">
      <c r="A13671" s="7" t="s">
        <v>1384</v>
      </c>
      <c r="B13671" s="8">
        <v>41451</v>
      </c>
      <c r="C13671" s="9">
        <v>14.9</v>
      </c>
      <c r="D13671" s="10">
        <v>50022</v>
      </c>
    </row>
    <row r="13672" spans="1:4" x14ac:dyDescent="0.35">
      <c r="A13672" s="7" t="s">
        <v>1384</v>
      </c>
      <c r="B13672" s="8">
        <v>41451</v>
      </c>
      <c r="C13672" s="9">
        <v>0</v>
      </c>
      <c r="D13672" s="10">
        <v>50022</v>
      </c>
    </row>
    <row r="13673" spans="1:4" x14ac:dyDescent="0.35">
      <c r="A13673" s="7" t="s">
        <v>1384</v>
      </c>
      <c r="B13673" s="8">
        <v>41451</v>
      </c>
      <c r="C13673" s="9">
        <v>11.5</v>
      </c>
      <c r="D13673" s="10">
        <v>50022</v>
      </c>
    </row>
    <row r="13674" spans="1:4" x14ac:dyDescent="0.35">
      <c r="A13674" s="7" t="s">
        <v>1384</v>
      </c>
      <c r="B13674" s="8">
        <v>41453</v>
      </c>
      <c r="C13674" s="9">
        <v>28.55</v>
      </c>
      <c r="D13674" s="10">
        <v>50022</v>
      </c>
    </row>
    <row r="13675" spans="1:4" x14ac:dyDescent="0.35">
      <c r="A13675" s="7" t="s">
        <v>1384</v>
      </c>
      <c r="B13675" s="8">
        <v>41453</v>
      </c>
      <c r="C13675" s="9">
        <v>14.9</v>
      </c>
      <c r="D13675" s="10">
        <v>50022</v>
      </c>
    </row>
    <row r="13676" spans="1:4" x14ac:dyDescent="0.35">
      <c r="A13676" s="7" t="s">
        <v>1384</v>
      </c>
      <c r="B13676" s="8">
        <v>41453</v>
      </c>
      <c r="C13676" s="9">
        <v>0</v>
      </c>
      <c r="D13676" s="10">
        <v>50022</v>
      </c>
    </row>
    <row r="13677" spans="1:4" x14ac:dyDescent="0.35">
      <c r="A13677" s="7" t="s">
        <v>1384</v>
      </c>
      <c r="B13677" s="8">
        <v>41453</v>
      </c>
      <c r="C13677" s="9">
        <v>11.5</v>
      </c>
      <c r="D13677" s="10">
        <v>50022</v>
      </c>
    </row>
    <row r="13678" spans="1:4" x14ac:dyDescent="0.35">
      <c r="A13678" s="7" t="s">
        <v>1384</v>
      </c>
      <c r="B13678" s="8">
        <v>41452</v>
      </c>
      <c r="C13678" s="9">
        <v>15.95</v>
      </c>
      <c r="D13678" s="10">
        <v>50034</v>
      </c>
    </row>
    <row r="13679" spans="1:4" x14ac:dyDescent="0.35">
      <c r="A13679" s="7" t="s">
        <v>1384</v>
      </c>
      <c r="B13679" s="8">
        <v>41452</v>
      </c>
      <c r="C13679" s="9">
        <v>12.65</v>
      </c>
      <c r="D13679" s="10">
        <v>50034</v>
      </c>
    </row>
    <row r="13680" spans="1:4" x14ac:dyDescent="0.35">
      <c r="A13680" s="7" t="s">
        <v>1384</v>
      </c>
      <c r="B13680" s="8">
        <v>41457</v>
      </c>
      <c r="C13680" s="9">
        <v>15.65</v>
      </c>
      <c r="D13680" s="10">
        <v>50014</v>
      </c>
    </row>
    <row r="13681" spans="1:4" x14ac:dyDescent="0.35">
      <c r="A13681" s="7" t="s">
        <v>1384</v>
      </c>
      <c r="B13681" s="8">
        <v>41457</v>
      </c>
      <c r="C13681" s="9">
        <v>13.9</v>
      </c>
      <c r="D13681" s="10">
        <v>50014</v>
      </c>
    </row>
    <row r="13682" spans="1:4" x14ac:dyDescent="0.35">
      <c r="A13682" s="7" t="s">
        <v>1384</v>
      </c>
      <c r="B13682" s="8">
        <v>41457</v>
      </c>
      <c r="C13682" s="9">
        <v>14.9</v>
      </c>
      <c r="D13682" s="10">
        <v>50014</v>
      </c>
    </row>
    <row r="13683" spans="1:4" x14ac:dyDescent="0.35">
      <c r="A13683" s="7" t="s">
        <v>1384</v>
      </c>
      <c r="B13683" s="8">
        <v>41458</v>
      </c>
      <c r="C13683" s="9">
        <v>13.45</v>
      </c>
      <c r="D13683" s="10">
        <v>50024</v>
      </c>
    </row>
    <row r="13684" spans="1:4" x14ac:dyDescent="0.35">
      <c r="A13684" s="7" t="s">
        <v>1384</v>
      </c>
      <c r="B13684" s="8">
        <v>41458</v>
      </c>
      <c r="C13684" s="9">
        <v>11.9</v>
      </c>
      <c r="D13684" s="10">
        <v>50024</v>
      </c>
    </row>
    <row r="13685" spans="1:4" x14ac:dyDescent="0.35">
      <c r="A13685" s="7" t="s">
        <v>1384</v>
      </c>
      <c r="B13685" s="8">
        <v>41458</v>
      </c>
      <c r="C13685" s="9">
        <v>10.95</v>
      </c>
      <c r="D13685" s="10">
        <v>50024</v>
      </c>
    </row>
    <row r="13686" spans="1:4" x14ac:dyDescent="0.35">
      <c r="A13686" s="7" t="s">
        <v>1384</v>
      </c>
      <c r="B13686" s="8">
        <v>41458</v>
      </c>
      <c r="C13686" s="9">
        <v>14.6</v>
      </c>
      <c r="D13686" s="10">
        <v>50024</v>
      </c>
    </row>
    <row r="13687" spans="1:4" x14ac:dyDescent="0.35">
      <c r="A13687" s="7" t="s">
        <v>1384</v>
      </c>
      <c r="B13687" s="8">
        <v>41458</v>
      </c>
      <c r="C13687" s="9">
        <v>14.9</v>
      </c>
      <c r="D13687" s="10">
        <v>50024</v>
      </c>
    </row>
    <row r="13688" spans="1:4" x14ac:dyDescent="0.35">
      <c r="A13688" s="7" t="s">
        <v>1384</v>
      </c>
      <c r="B13688" s="8">
        <v>41463</v>
      </c>
      <c r="C13688" s="9">
        <v>28.55</v>
      </c>
      <c r="D13688" s="10">
        <v>50022</v>
      </c>
    </row>
    <row r="13689" spans="1:4" x14ac:dyDescent="0.35">
      <c r="A13689" s="7" t="s">
        <v>1384</v>
      </c>
      <c r="B13689" s="8">
        <v>41463</v>
      </c>
      <c r="C13689" s="9">
        <v>14.9</v>
      </c>
      <c r="D13689" s="10">
        <v>50022</v>
      </c>
    </row>
    <row r="13690" spans="1:4" x14ac:dyDescent="0.35">
      <c r="A13690" s="7" t="s">
        <v>1384</v>
      </c>
      <c r="B13690" s="8">
        <v>41463</v>
      </c>
      <c r="C13690" s="9">
        <v>0</v>
      </c>
      <c r="D13690" s="10">
        <v>50022</v>
      </c>
    </row>
    <row r="13691" spans="1:4" x14ac:dyDescent="0.35">
      <c r="A13691" s="7" t="s">
        <v>1384</v>
      </c>
      <c r="B13691" s="8">
        <v>41463</v>
      </c>
      <c r="C13691" s="9">
        <v>11.5</v>
      </c>
      <c r="D13691" s="10">
        <v>50022</v>
      </c>
    </row>
    <row r="13692" spans="1:4" x14ac:dyDescent="0.35">
      <c r="A13692" s="7" t="s">
        <v>1384</v>
      </c>
      <c r="B13692" s="8">
        <v>41465</v>
      </c>
      <c r="C13692" s="9">
        <v>28.9</v>
      </c>
      <c r="D13692" s="10">
        <v>90005</v>
      </c>
    </row>
    <row r="13693" spans="1:4" x14ac:dyDescent="0.35">
      <c r="A13693" s="7" t="s">
        <v>1384</v>
      </c>
      <c r="B13693" s="8">
        <v>41466</v>
      </c>
      <c r="C13693" s="9">
        <v>15.65</v>
      </c>
      <c r="D13693" s="10">
        <v>50026</v>
      </c>
    </row>
    <row r="13694" spans="1:4" x14ac:dyDescent="0.35">
      <c r="A13694" s="7" t="s">
        <v>1384</v>
      </c>
      <c r="B13694" s="8">
        <v>41466</v>
      </c>
      <c r="C13694" s="9">
        <v>18.45</v>
      </c>
      <c r="D13694" s="10">
        <v>50026</v>
      </c>
    </row>
    <row r="13695" spans="1:4" x14ac:dyDescent="0.35">
      <c r="A13695" s="7" t="s">
        <v>1384</v>
      </c>
      <c r="B13695" s="8">
        <v>41466</v>
      </c>
      <c r="C13695" s="9">
        <v>14.95</v>
      </c>
      <c r="D13695" s="10">
        <v>50026</v>
      </c>
    </row>
    <row r="13696" spans="1:4" x14ac:dyDescent="0.35">
      <c r="A13696" s="7" t="s">
        <v>1384</v>
      </c>
      <c r="B13696" s="8">
        <v>41466</v>
      </c>
      <c r="C13696" s="9">
        <v>14.9</v>
      </c>
      <c r="D13696" s="10">
        <v>50026</v>
      </c>
    </row>
    <row r="13697" spans="1:4" x14ac:dyDescent="0.35">
      <c r="A13697" s="7" t="s">
        <v>1384</v>
      </c>
      <c r="B13697" s="8">
        <v>41470</v>
      </c>
      <c r="C13697" s="9">
        <v>14.95</v>
      </c>
      <c r="D13697" s="10">
        <v>50009</v>
      </c>
    </row>
    <row r="13698" spans="1:4" x14ac:dyDescent="0.35">
      <c r="A13698" s="7" t="s">
        <v>1384</v>
      </c>
      <c r="B13698" s="8">
        <v>41470</v>
      </c>
      <c r="C13698" s="9">
        <v>14.6</v>
      </c>
      <c r="D13698" s="10">
        <v>50009</v>
      </c>
    </row>
    <row r="13699" spans="1:4" x14ac:dyDescent="0.35">
      <c r="A13699" s="7" t="s">
        <v>1384</v>
      </c>
      <c r="B13699" s="8">
        <v>41471</v>
      </c>
      <c r="C13699" s="9">
        <v>19.899999999999999</v>
      </c>
      <c r="D13699" s="10">
        <v>50018</v>
      </c>
    </row>
    <row r="13700" spans="1:4" x14ac:dyDescent="0.35">
      <c r="A13700" s="7" t="s">
        <v>1384</v>
      </c>
      <c r="B13700" s="8">
        <v>41471</v>
      </c>
      <c r="C13700" s="9">
        <v>14.6</v>
      </c>
      <c r="D13700" s="10">
        <v>50018</v>
      </c>
    </row>
    <row r="13701" spans="1:4" x14ac:dyDescent="0.35">
      <c r="A13701" s="7" t="s">
        <v>1384</v>
      </c>
      <c r="B13701" s="8">
        <v>41473</v>
      </c>
      <c r="C13701" s="9">
        <v>18.899999999999999</v>
      </c>
      <c r="D13701" s="10">
        <v>50049</v>
      </c>
    </row>
    <row r="13702" spans="1:4" x14ac:dyDescent="0.35">
      <c r="A13702" s="7" t="s">
        <v>1384</v>
      </c>
      <c r="B13702" s="8">
        <v>41477</v>
      </c>
      <c r="C13702" s="9">
        <v>30.85</v>
      </c>
      <c r="D13702" s="10">
        <v>50005</v>
      </c>
    </row>
    <row r="13703" spans="1:4" x14ac:dyDescent="0.35">
      <c r="A13703" s="7" t="s">
        <v>1384</v>
      </c>
      <c r="B13703" s="8">
        <v>41477</v>
      </c>
      <c r="C13703" s="9">
        <v>12.45</v>
      </c>
      <c r="D13703" s="10">
        <v>50005</v>
      </c>
    </row>
    <row r="13704" spans="1:4" x14ac:dyDescent="0.35">
      <c r="A13704" s="7" t="s">
        <v>1384</v>
      </c>
      <c r="B13704" s="8">
        <v>41472</v>
      </c>
      <c r="C13704" s="9">
        <v>14.95</v>
      </c>
      <c r="D13704" s="10">
        <v>50013</v>
      </c>
    </row>
    <row r="13705" spans="1:4" x14ac:dyDescent="0.35">
      <c r="A13705" s="7" t="s">
        <v>1384</v>
      </c>
      <c r="B13705" s="8">
        <v>41472</v>
      </c>
      <c r="C13705" s="9">
        <v>14.6</v>
      </c>
      <c r="D13705" s="10">
        <v>50013</v>
      </c>
    </row>
    <row r="13706" spans="1:4" x14ac:dyDescent="0.35">
      <c r="A13706" s="7" t="s">
        <v>1384</v>
      </c>
      <c r="B13706" s="8">
        <v>41478</v>
      </c>
      <c r="C13706" s="9">
        <v>10.95</v>
      </c>
      <c r="D13706" s="10">
        <v>50065</v>
      </c>
    </row>
    <row r="13707" spans="1:4" x14ac:dyDescent="0.35">
      <c r="A13707" s="7" t="s">
        <v>1384</v>
      </c>
      <c r="B13707" s="8">
        <v>41480</v>
      </c>
      <c r="C13707" s="9">
        <v>17.45</v>
      </c>
      <c r="D13707" s="10">
        <v>50071</v>
      </c>
    </row>
    <row r="13708" spans="1:4" x14ac:dyDescent="0.35">
      <c r="A13708" s="7" t="s">
        <v>1384</v>
      </c>
      <c r="B13708" s="8">
        <v>41485</v>
      </c>
      <c r="C13708" s="9">
        <v>15.65</v>
      </c>
      <c r="D13708" s="10">
        <v>50026</v>
      </c>
    </row>
    <row r="13709" spans="1:4" x14ac:dyDescent="0.35">
      <c r="A13709" s="7" t="s">
        <v>1384</v>
      </c>
      <c r="B13709" s="8">
        <v>41485</v>
      </c>
      <c r="C13709" s="9">
        <v>18.45</v>
      </c>
      <c r="D13709" s="10">
        <v>50026</v>
      </c>
    </row>
    <row r="13710" spans="1:4" x14ac:dyDescent="0.35">
      <c r="A13710" s="7" t="s">
        <v>1384</v>
      </c>
      <c r="B13710" s="8">
        <v>41485</v>
      </c>
      <c r="C13710" s="9">
        <v>14.95</v>
      </c>
      <c r="D13710" s="10">
        <v>50026</v>
      </c>
    </row>
    <row r="13711" spans="1:4" x14ac:dyDescent="0.35">
      <c r="A13711" s="7" t="s">
        <v>1384</v>
      </c>
      <c r="B13711" s="8">
        <v>41485</v>
      </c>
      <c r="C13711" s="9">
        <v>14.9</v>
      </c>
      <c r="D13711" s="10">
        <v>50026</v>
      </c>
    </row>
    <row r="13712" spans="1:4" x14ac:dyDescent="0.35">
      <c r="A13712" s="7" t="s">
        <v>1384</v>
      </c>
      <c r="B13712" s="8">
        <v>41484</v>
      </c>
      <c r="C13712" s="9">
        <v>15.95</v>
      </c>
      <c r="D13712" s="10">
        <v>50023</v>
      </c>
    </row>
    <row r="13713" spans="1:4" x14ac:dyDescent="0.35">
      <c r="A13713" s="7" t="s">
        <v>1384</v>
      </c>
      <c r="B13713" s="8">
        <v>41484</v>
      </c>
      <c r="C13713" s="9">
        <v>14.9</v>
      </c>
      <c r="D13713" s="10">
        <v>50023</v>
      </c>
    </row>
    <row r="13714" spans="1:4" x14ac:dyDescent="0.35">
      <c r="A13714" s="7" t="s">
        <v>1384</v>
      </c>
      <c r="B13714" s="8">
        <v>41491</v>
      </c>
      <c r="C13714" s="9">
        <v>13.99</v>
      </c>
      <c r="D13714" s="10">
        <v>50025</v>
      </c>
    </row>
    <row r="13715" spans="1:4" x14ac:dyDescent="0.35">
      <c r="A13715" s="7" t="s">
        <v>1384</v>
      </c>
      <c r="B13715" s="8">
        <v>41491</v>
      </c>
      <c r="C13715" s="9">
        <v>14.9</v>
      </c>
      <c r="D13715" s="10">
        <v>50025</v>
      </c>
    </row>
    <row r="13716" spans="1:4" x14ac:dyDescent="0.35">
      <c r="A13716" s="7" t="s">
        <v>1384</v>
      </c>
      <c r="B13716" s="8">
        <v>41491</v>
      </c>
      <c r="C13716" s="9">
        <v>13.6</v>
      </c>
      <c r="D13716" s="10">
        <v>50025</v>
      </c>
    </row>
    <row r="13717" spans="1:4" x14ac:dyDescent="0.35">
      <c r="A13717" s="7" t="s">
        <v>1384</v>
      </c>
      <c r="B13717" s="8">
        <v>41492</v>
      </c>
      <c r="C13717" s="9">
        <v>12.45</v>
      </c>
      <c r="D13717" s="10">
        <v>50008</v>
      </c>
    </row>
    <row r="13718" spans="1:4" x14ac:dyDescent="0.35">
      <c r="A13718" s="7" t="s">
        <v>1384</v>
      </c>
      <c r="B13718" s="8">
        <v>41492</v>
      </c>
      <c r="C13718" s="9">
        <v>12.95</v>
      </c>
      <c r="D13718" s="10">
        <v>50008</v>
      </c>
    </row>
    <row r="13719" spans="1:4" x14ac:dyDescent="0.35">
      <c r="A13719" s="7" t="s">
        <v>1384</v>
      </c>
      <c r="B13719" s="8">
        <v>41492</v>
      </c>
      <c r="C13719" s="9">
        <v>15.95</v>
      </c>
      <c r="D13719" s="10">
        <v>50008</v>
      </c>
    </row>
    <row r="13720" spans="1:4" x14ac:dyDescent="0.35">
      <c r="A13720" s="7" t="s">
        <v>1384</v>
      </c>
      <c r="B13720" s="8">
        <v>41494</v>
      </c>
      <c r="C13720" s="9">
        <v>14.95</v>
      </c>
      <c r="D13720" s="10">
        <v>50010</v>
      </c>
    </row>
    <row r="13721" spans="1:4" x14ac:dyDescent="0.35">
      <c r="A13721" s="7" t="s">
        <v>1384</v>
      </c>
      <c r="B13721" s="8">
        <v>41494</v>
      </c>
      <c r="C13721" s="9">
        <v>12.65</v>
      </c>
      <c r="D13721" s="10">
        <v>50010</v>
      </c>
    </row>
    <row r="13722" spans="1:4" x14ac:dyDescent="0.35">
      <c r="A13722" s="7" t="s">
        <v>1384</v>
      </c>
      <c r="B13722" s="8">
        <v>41498</v>
      </c>
      <c r="C13722" s="9">
        <v>11.9</v>
      </c>
      <c r="D13722" s="10">
        <v>50012</v>
      </c>
    </row>
    <row r="13723" spans="1:4" x14ac:dyDescent="0.35">
      <c r="A13723" s="7" t="s">
        <v>1384</v>
      </c>
      <c r="B13723" s="8">
        <v>41498</v>
      </c>
      <c r="C13723" s="9">
        <v>19.45</v>
      </c>
      <c r="D13723" s="10">
        <v>50012</v>
      </c>
    </row>
    <row r="13724" spans="1:4" x14ac:dyDescent="0.35">
      <c r="A13724" s="7" t="s">
        <v>1384</v>
      </c>
      <c r="B13724" s="8">
        <v>41498</v>
      </c>
      <c r="C13724" s="9">
        <v>13.6</v>
      </c>
      <c r="D13724" s="10">
        <v>50012</v>
      </c>
    </row>
    <row r="13725" spans="1:4" x14ac:dyDescent="0.35">
      <c r="A13725" s="7" t="s">
        <v>1384</v>
      </c>
      <c r="B13725" s="8">
        <v>41509</v>
      </c>
      <c r="C13725" s="9">
        <v>34.15</v>
      </c>
      <c r="D13725" s="10">
        <v>10127</v>
      </c>
    </row>
    <row r="13726" spans="1:4" x14ac:dyDescent="0.35">
      <c r="A13726" s="7" t="s">
        <v>1384</v>
      </c>
      <c r="B13726" s="8">
        <v>41522</v>
      </c>
      <c r="C13726" s="9">
        <v>9.9499999999999993</v>
      </c>
      <c r="D13726" s="10">
        <v>70001</v>
      </c>
    </row>
    <row r="13727" spans="1:4" x14ac:dyDescent="0.35">
      <c r="A13727" s="7" t="s">
        <v>1385</v>
      </c>
      <c r="B13727" s="8">
        <v>41212</v>
      </c>
      <c r="C13727" s="9">
        <v>14.2</v>
      </c>
      <c r="D13727" s="10">
        <v>60002</v>
      </c>
    </row>
    <row r="13728" spans="1:4" x14ac:dyDescent="0.35">
      <c r="A13728" s="7" t="s">
        <v>1385</v>
      </c>
      <c r="B13728" s="8">
        <v>41219</v>
      </c>
      <c r="C13728" s="9">
        <v>14.75</v>
      </c>
      <c r="D13728" s="10">
        <v>50011</v>
      </c>
    </row>
    <row r="13729" spans="1:4" x14ac:dyDescent="0.35">
      <c r="A13729" s="7" t="s">
        <v>1385</v>
      </c>
      <c r="B13729" s="8">
        <v>41219</v>
      </c>
      <c r="C13729" s="9">
        <v>19.45</v>
      </c>
      <c r="D13729" s="10">
        <v>50011</v>
      </c>
    </row>
    <row r="13730" spans="1:4" x14ac:dyDescent="0.35">
      <c r="A13730" s="7" t="s">
        <v>1385</v>
      </c>
      <c r="B13730" s="8">
        <v>41198</v>
      </c>
      <c r="C13730" s="9">
        <v>11.2</v>
      </c>
      <c r="D13730" s="10">
        <v>50020</v>
      </c>
    </row>
    <row r="13731" spans="1:4" x14ac:dyDescent="0.35">
      <c r="A13731" s="7" t="s">
        <v>1385</v>
      </c>
      <c r="B13731" s="8">
        <v>41248</v>
      </c>
      <c r="C13731" s="9">
        <v>13.2</v>
      </c>
      <c r="D13731" s="10">
        <v>50033</v>
      </c>
    </row>
    <row r="13732" spans="1:4" x14ac:dyDescent="0.35">
      <c r="A13732" s="7" t="s">
        <v>1385</v>
      </c>
      <c r="B13732" s="8">
        <v>41248</v>
      </c>
      <c r="C13732" s="9">
        <v>11.2</v>
      </c>
      <c r="D13732" s="10">
        <v>50033</v>
      </c>
    </row>
    <row r="13733" spans="1:4" x14ac:dyDescent="0.35">
      <c r="A13733" s="7" t="s">
        <v>1385</v>
      </c>
      <c r="B13733" s="8">
        <v>41248</v>
      </c>
      <c r="C13733" s="9">
        <v>16.2</v>
      </c>
      <c r="D13733" s="10">
        <v>50033</v>
      </c>
    </row>
    <row r="13734" spans="1:4" x14ac:dyDescent="0.35">
      <c r="A13734" s="7" t="s">
        <v>1385</v>
      </c>
      <c r="B13734" s="8">
        <v>41256</v>
      </c>
      <c r="C13734" s="9">
        <v>22.4</v>
      </c>
      <c r="D13734" s="10">
        <v>50008</v>
      </c>
    </row>
    <row r="13735" spans="1:4" x14ac:dyDescent="0.35">
      <c r="A13735" s="7" t="s">
        <v>1385</v>
      </c>
      <c r="B13735" s="8">
        <v>41256</v>
      </c>
      <c r="C13735" s="9">
        <v>14.75</v>
      </c>
      <c r="D13735" s="10">
        <v>50008</v>
      </c>
    </row>
    <row r="13736" spans="1:4" x14ac:dyDescent="0.35">
      <c r="A13736" s="7" t="s">
        <v>1385</v>
      </c>
      <c r="B13736" s="8">
        <v>41262</v>
      </c>
      <c r="C13736" s="9">
        <v>43.05</v>
      </c>
      <c r="D13736" s="10">
        <v>70005</v>
      </c>
    </row>
    <row r="13737" spans="1:4" x14ac:dyDescent="0.35">
      <c r="A13737" s="7" t="s">
        <v>1385</v>
      </c>
      <c r="B13737" s="8">
        <v>41269</v>
      </c>
      <c r="C13737" s="9">
        <v>10.199999999999999</v>
      </c>
      <c r="D13737" s="10">
        <v>60006</v>
      </c>
    </row>
    <row r="13738" spans="1:4" x14ac:dyDescent="0.35">
      <c r="A13738" s="7" t="s">
        <v>1385</v>
      </c>
      <c r="B13738" s="8">
        <v>41278</v>
      </c>
      <c r="C13738" s="9">
        <v>9.75</v>
      </c>
      <c r="D13738" s="10">
        <v>80002</v>
      </c>
    </row>
    <row r="13739" spans="1:4" x14ac:dyDescent="0.35">
      <c r="A13739" s="7" t="s">
        <v>1385</v>
      </c>
      <c r="B13739" s="8">
        <v>41284</v>
      </c>
      <c r="C13739" s="9">
        <v>9.75</v>
      </c>
      <c r="D13739" s="10">
        <v>50022</v>
      </c>
    </row>
    <row r="13740" spans="1:4" x14ac:dyDescent="0.35">
      <c r="A13740" s="7" t="s">
        <v>1385</v>
      </c>
      <c r="B13740" s="8">
        <v>41288</v>
      </c>
      <c r="C13740" s="9">
        <v>15.2</v>
      </c>
      <c r="D13740" s="10">
        <v>60003</v>
      </c>
    </row>
    <row r="13741" spans="1:4" x14ac:dyDescent="0.35">
      <c r="A13741" s="7" t="s">
        <v>1385</v>
      </c>
      <c r="B13741" s="8">
        <v>41289</v>
      </c>
      <c r="C13741" s="9">
        <v>10.199999999999999</v>
      </c>
      <c r="D13741" s="10">
        <v>50042</v>
      </c>
    </row>
    <row r="13742" spans="1:4" x14ac:dyDescent="0.35">
      <c r="A13742" s="7" t="s">
        <v>1385</v>
      </c>
      <c r="B13742" s="8">
        <v>41291</v>
      </c>
      <c r="C13742" s="9">
        <v>14.75</v>
      </c>
      <c r="D13742" s="10">
        <v>50045</v>
      </c>
    </row>
    <row r="13743" spans="1:4" x14ac:dyDescent="0.35">
      <c r="A13743" s="7" t="s">
        <v>1385</v>
      </c>
      <c r="B13743" s="8">
        <v>41299</v>
      </c>
      <c r="C13743" s="9">
        <v>16.2</v>
      </c>
      <c r="D13743" s="10">
        <v>50019</v>
      </c>
    </row>
    <row r="13744" spans="1:4" x14ac:dyDescent="0.35">
      <c r="A13744" s="7" t="s">
        <v>1385</v>
      </c>
      <c r="B13744" s="8">
        <v>41299</v>
      </c>
      <c r="C13744" s="9">
        <v>14.75</v>
      </c>
      <c r="D13744" s="10">
        <v>50019</v>
      </c>
    </row>
    <row r="13745" spans="1:4" x14ac:dyDescent="0.35">
      <c r="A13745" s="7" t="s">
        <v>1385</v>
      </c>
      <c r="B13745" s="8">
        <v>41299</v>
      </c>
      <c r="C13745" s="9">
        <v>20</v>
      </c>
      <c r="D13745" s="10">
        <v>50019</v>
      </c>
    </row>
    <row r="13746" spans="1:4" x14ac:dyDescent="0.35">
      <c r="A13746" s="7" t="s">
        <v>1385</v>
      </c>
      <c r="B13746" s="8">
        <v>41304</v>
      </c>
      <c r="C13746" s="9">
        <v>22.4</v>
      </c>
      <c r="D13746" s="10">
        <v>50008</v>
      </c>
    </row>
    <row r="13747" spans="1:4" x14ac:dyDescent="0.35">
      <c r="A13747" s="7" t="s">
        <v>1385</v>
      </c>
      <c r="B13747" s="8">
        <v>41304</v>
      </c>
      <c r="C13747" s="9">
        <v>14.75</v>
      </c>
      <c r="D13747" s="10">
        <v>50008</v>
      </c>
    </row>
    <row r="13748" spans="1:4" x14ac:dyDescent="0.35">
      <c r="A13748" s="7" t="s">
        <v>1385</v>
      </c>
      <c r="B13748" s="8">
        <v>41306</v>
      </c>
      <c r="C13748" s="9">
        <v>14.75</v>
      </c>
      <c r="D13748" s="10">
        <v>50029</v>
      </c>
    </row>
    <row r="13749" spans="1:4" x14ac:dyDescent="0.35">
      <c r="A13749" s="7" t="s">
        <v>1385</v>
      </c>
      <c r="B13749" s="8">
        <v>41317</v>
      </c>
      <c r="C13749" s="9">
        <v>14.75</v>
      </c>
      <c r="D13749" s="10">
        <v>60024</v>
      </c>
    </row>
    <row r="13750" spans="1:4" x14ac:dyDescent="0.35">
      <c r="A13750" s="7" t="s">
        <v>1385</v>
      </c>
      <c r="B13750" s="8">
        <v>41325</v>
      </c>
      <c r="C13750" s="9">
        <v>14.75</v>
      </c>
      <c r="D13750" s="10">
        <v>60013</v>
      </c>
    </row>
    <row r="13751" spans="1:4" x14ac:dyDescent="0.35">
      <c r="A13751" s="7" t="s">
        <v>1385</v>
      </c>
      <c r="B13751" s="8">
        <v>41325</v>
      </c>
      <c r="C13751" s="9">
        <v>16.2</v>
      </c>
      <c r="D13751" s="10">
        <v>60013</v>
      </c>
    </row>
    <row r="13752" spans="1:4" x14ac:dyDescent="0.35">
      <c r="A13752" s="7" t="s">
        <v>1385</v>
      </c>
      <c r="B13752" s="8">
        <v>41325</v>
      </c>
      <c r="C13752" s="9">
        <v>43.65</v>
      </c>
      <c r="D13752" s="10">
        <v>60013</v>
      </c>
    </row>
    <row r="13753" spans="1:4" x14ac:dyDescent="0.35">
      <c r="A13753" s="7" t="s">
        <v>1385</v>
      </c>
      <c r="B13753" s="8">
        <v>41337</v>
      </c>
      <c r="C13753" s="9">
        <v>14.75</v>
      </c>
      <c r="D13753" s="10">
        <v>50018</v>
      </c>
    </row>
    <row r="13754" spans="1:4" x14ac:dyDescent="0.35">
      <c r="A13754" s="7" t="s">
        <v>1385</v>
      </c>
      <c r="B13754" s="8">
        <v>41337</v>
      </c>
      <c r="C13754" s="9">
        <v>33.700000000000003</v>
      </c>
      <c r="D13754" s="10">
        <v>50018</v>
      </c>
    </row>
    <row r="13755" spans="1:4" x14ac:dyDescent="0.35">
      <c r="A13755" s="7" t="s">
        <v>1385</v>
      </c>
      <c r="B13755" s="8">
        <v>41337</v>
      </c>
      <c r="C13755" s="9">
        <v>30.95</v>
      </c>
      <c r="D13755" s="10">
        <v>50018</v>
      </c>
    </row>
    <row r="13756" spans="1:4" x14ac:dyDescent="0.35">
      <c r="A13756" s="7" t="s">
        <v>1385</v>
      </c>
      <c r="B13756" s="8">
        <v>41338</v>
      </c>
      <c r="C13756" s="9">
        <v>14.75</v>
      </c>
      <c r="D13756" s="10">
        <v>60013</v>
      </c>
    </row>
    <row r="13757" spans="1:4" x14ac:dyDescent="0.35">
      <c r="A13757" s="7" t="s">
        <v>1385</v>
      </c>
      <c r="B13757" s="8">
        <v>41338</v>
      </c>
      <c r="C13757" s="9">
        <v>16.2</v>
      </c>
      <c r="D13757" s="10">
        <v>60013</v>
      </c>
    </row>
    <row r="13758" spans="1:4" x14ac:dyDescent="0.35">
      <c r="A13758" s="7" t="s">
        <v>1385</v>
      </c>
      <c r="B13758" s="8">
        <v>41338</v>
      </c>
      <c r="C13758" s="9">
        <v>43.65</v>
      </c>
      <c r="D13758" s="10">
        <v>60013</v>
      </c>
    </row>
    <row r="13759" spans="1:4" x14ac:dyDescent="0.35">
      <c r="A13759" s="7" t="s">
        <v>1385</v>
      </c>
      <c r="B13759" s="8">
        <v>41351</v>
      </c>
      <c r="C13759" s="9">
        <v>14.75</v>
      </c>
      <c r="D13759" s="10">
        <v>50028</v>
      </c>
    </row>
    <row r="13760" spans="1:4" x14ac:dyDescent="0.35">
      <c r="A13760" s="7" t="s">
        <v>1385</v>
      </c>
      <c r="B13760" s="8">
        <v>41369</v>
      </c>
      <c r="C13760" s="9">
        <v>10.199999999999999</v>
      </c>
      <c r="D13760" s="10">
        <v>50096</v>
      </c>
    </row>
    <row r="13761" spans="1:4" x14ac:dyDescent="0.35">
      <c r="A13761" s="7" t="s">
        <v>1385</v>
      </c>
      <c r="B13761" s="8">
        <v>41372</v>
      </c>
      <c r="C13761" s="9">
        <v>21.45</v>
      </c>
      <c r="D13761" s="10">
        <v>50002</v>
      </c>
    </row>
    <row r="13762" spans="1:4" x14ac:dyDescent="0.35">
      <c r="A13762" s="7" t="s">
        <v>1385</v>
      </c>
      <c r="B13762" s="8">
        <v>41388</v>
      </c>
      <c r="C13762" s="9">
        <v>14.75</v>
      </c>
      <c r="D13762" s="10">
        <v>50049</v>
      </c>
    </row>
    <row r="13763" spans="1:4" x14ac:dyDescent="0.35">
      <c r="A13763" s="7" t="s">
        <v>1385</v>
      </c>
      <c r="B13763" s="8">
        <v>41389</v>
      </c>
      <c r="C13763" s="9">
        <v>18.2</v>
      </c>
      <c r="D13763" s="10">
        <v>50010</v>
      </c>
    </row>
    <row r="13764" spans="1:4" x14ac:dyDescent="0.35">
      <c r="A13764" s="7" t="s">
        <v>1385</v>
      </c>
      <c r="B13764" s="8">
        <v>41389</v>
      </c>
      <c r="C13764" s="9">
        <v>13.75</v>
      </c>
      <c r="D13764" s="10">
        <v>50010</v>
      </c>
    </row>
    <row r="13765" spans="1:4" x14ac:dyDescent="0.35">
      <c r="A13765" s="7" t="s">
        <v>1385</v>
      </c>
      <c r="B13765" s="8">
        <v>41395</v>
      </c>
      <c r="C13765" s="9">
        <v>16.2</v>
      </c>
      <c r="D13765" s="10">
        <v>50012</v>
      </c>
    </row>
    <row r="13766" spans="1:4" x14ac:dyDescent="0.35">
      <c r="A13766" s="7" t="s">
        <v>1385</v>
      </c>
      <c r="B13766" s="8">
        <v>41397</v>
      </c>
      <c r="C13766" s="9">
        <v>14.75</v>
      </c>
      <c r="D13766" s="10">
        <v>50027</v>
      </c>
    </row>
    <row r="13767" spans="1:4" x14ac:dyDescent="0.35">
      <c r="A13767" s="7" t="s">
        <v>1385</v>
      </c>
      <c r="B13767" s="8">
        <v>41396</v>
      </c>
      <c r="C13767" s="9">
        <v>14.75</v>
      </c>
      <c r="D13767" s="10">
        <v>60013</v>
      </c>
    </row>
    <row r="13768" spans="1:4" x14ac:dyDescent="0.35">
      <c r="A13768" s="7" t="s">
        <v>1385</v>
      </c>
      <c r="B13768" s="8">
        <v>41396</v>
      </c>
      <c r="C13768" s="9">
        <v>16.2</v>
      </c>
      <c r="D13768" s="10">
        <v>60013</v>
      </c>
    </row>
    <row r="13769" spans="1:4" x14ac:dyDescent="0.35">
      <c r="A13769" s="7" t="s">
        <v>1385</v>
      </c>
      <c r="B13769" s="8">
        <v>41396</v>
      </c>
      <c r="C13769" s="9">
        <v>43.65</v>
      </c>
      <c r="D13769" s="10">
        <v>60013</v>
      </c>
    </row>
    <row r="13770" spans="1:4" x14ac:dyDescent="0.35">
      <c r="A13770" s="7" t="s">
        <v>1385</v>
      </c>
      <c r="B13770" s="8">
        <v>41400</v>
      </c>
      <c r="C13770" s="9">
        <v>14.75</v>
      </c>
      <c r="D13770" s="10">
        <v>60015</v>
      </c>
    </row>
    <row r="13771" spans="1:4" x14ac:dyDescent="0.35">
      <c r="A13771" s="7" t="s">
        <v>1385</v>
      </c>
      <c r="B13771" s="8">
        <v>41409</v>
      </c>
      <c r="C13771" s="9">
        <v>14.75</v>
      </c>
      <c r="D13771" s="10">
        <v>50018</v>
      </c>
    </row>
    <row r="13772" spans="1:4" x14ac:dyDescent="0.35">
      <c r="A13772" s="7" t="s">
        <v>1385</v>
      </c>
      <c r="B13772" s="8">
        <v>41409</v>
      </c>
      <c r="C13772" s="9">
        <v>33.700000000000003</v>
      </c>
      <c r="D13772" s="10">
        <v>50018</v>
      </c>
    </row>
    <row r="13773" spans="1:4" x14ac:dyDescent="0.35">
      <c r="A13773" s="7" t="s">
        <v>1385</v>
      </c>
      <c r="B13773" s="8">
        <v>41409</v>
      </c>
      <c r="C13773" s="9">
        <v>30.95</v>
      </c>
      <c r="D13773" s="10">
        <v>50018</v>
      </c>
    </row>
    <row r="13774" spans="1:4" x14ac:dyDescent="0.35">
      <c r="A13774" s="7" t="s">
        <v>1385</v>
      </c>
      <c r="B13774" s="8">
        <v>41417</v>
      </c>
      <c r="C13774" s="9">
        <v>16.2</v>
      </c>
      <c r="D13774" s="10">
        <v>60018</v>
      </c>
    </row>
    <row r="13775" spans="1:4" x14ac:dyDescent="0.35">
      <c r="A13775" s="7" t="s">
        <v>1385</v>
      </c>
      <c r="B13775" s="8">
        <v>41424</v>
      </c>
      <c r="C13775" s="9">
        <v>18.2</v>
      </c>
      <c r="D13775" s="10">
        <v>50010</v>
      </c>
    </row>
    <row r="13776" spans="1:4" x14ac:dyDescent="0.35">
      <c r="A13776" s="7" t="s">
        <v>1385</v>
      </c>
      <c r="B13776" s="8">
        <v>41424</v>
      </c>
      <c r="C13776" s="9">
        <v>13.75</v>
      </c>
      <c r="D13776" s="10">
        <v>50010</v>
      </c>
    </row>
    <row r="13777" spans="1:4" x14ac:dyDescent="0.35">
      <c r="A13777" s="7" t="s">
        <v>1385</v>
      </c>
      <c r="B13777" s="8">
        <v>41466</v>
      </c>
      <c r="C13777" s="9">
        <v>14.75</v>
      </c>
      <c r="D13777" s="10">
        <v>50021</v>
      </c>
    </row>
    <row r="13778" spans="1:4" x14ac:dyDescent="0.35">
      <c r="A13778" s="7" t="s">
        <v>1385</v>
      </c>
      <c r="B13778" s="8">
        <v>41474</v>
      </c>
      <c r="C13778" s="9">
        <v>14.75</v>
      </c>
      <c r="D13778" s="10">
        <v>50025</v>
      </c>
    </row>
    <row r="13779" spans="1:4" x14ac:dyDescent="0.35">
      <c r="A13779" s="7" t="s">
        <v>1385</v>
      </c>
      <c r="B13779" s="8">
        <v>41488</v>
      </c>
      <c r="C13779" s="9">
        <v>14.75</v>
      </c>
      <c r="D13779" s="10">
        <v>50014</v>
      </c>
    </row>
    <row r="13780" spans="1:4" x14ac:dyDescent="0.35">
      <c r="A13780" s="7" t="s">
        <v>1385</v>
      </c>
      <c r="B13780" s="8">
        <v>41492</v>
      </c>
      <c r="C13780" s="9">
        <v>13.75</v>
      </c>
      <c r="D13780" s="10">
        <v>50023</v>
      </c>
    </row>
    <row r="13781" spans="1:4" x14ac:dyDescent="0.35">
      <c r="A13781" s="7" t="s">
        <v>1385</v>
      </c>
      <c r="B13781" s="8">
        <v>41500</v>
      </c>
      <c r="C13781" s="9">
        <v>14.75</v>
      </c>
      <c r="D13781" s="10">
        <v>50037</v>
      </c>
    </row>
    <row r="13782" spans="1:4" x14ac:dyDescent="0.35">
      <c r="A13782" s="7" t="s">
        <v>1385</v>
      </c>
      <c r="B13782" s="8">
        <v>41502</v>
      </c>
      <c r="C13782" s="9">
        <v>16.2</v>
      </c>
      <c r="D13782" s="10">
        <v>50019</v>
      </c>
    </row>
    <row r="13783" spans="1:4" x14ac:dyDescent="0.35">
      <c r="A13783" s="7" t="s">
        <v>1385</v>
      </c>
      <c r="B13783" s="8">
        <v>41502</v>
      </c>
      <c r="C13783" s="9">
        <v>14.75</v>
      </c>
      <c r="D13783" s="10">
        <v>50019</v>
      </c>
    </row>
    <row r="13784" spans="1:4" x14ac:dyDescent="0.35">
      <c r="A13784" s="7" t="s">
        <v>1385</v>
      </c>
      <c r="B13784" s="8">
        <v>41502</v>
      </c>
      <c r="C13784" s="9">
        <v>20</v>
      </c>
      <c r="D13784" s="10">
        <v>50019</v>
      </c>
    </row>
    <row r="13785" spans="1:4" x14ac:dyDescent="0.35">
      <c r="A13785" s="7" t="s">
        <v>1385</v>
      </c>
      <c r="B13785" s="8">
        <v>41505</v>
      </c>
      <c r="C13785" s="9">
        <v>14.75</v>
      </c>
      <c r="D13785" s="10">
        <v>50021</v>
      </c>
    </row>
    <row r="13786" spans="1:4" x14ac:dyDescent="0.35">
      <c r="A13786" s="7" t="s">
        <v>1385</v>
      </c>
      <c r="B13786" s="8">
        <v>41506</v>
      </c>
      <c r="C13786" s="9">
        <v>13.2</v>
      </c>
      <c r="D13786" s="10">
        <v>50043</v>
      </c>
    </row>
    <row r="13787" spans="1:4" x14ac:dyDescent="0.35">
      <c r="A13787" s="7" t="s">
        <v>1385</v>
      </c>
      <c r="B13787" s="8">
        <v>41506</v>
      </c>
      <c r="C13787" s="9">
        <v>50.6</v>
      </c>
      <c r="D13787" s="10">
        <v>50043</v>
      </c>
    </row>
    <row r="13788" spans="1:4" x14ac:dyDescent="0.35">
      <c r="A13788" s="7" t="s">
        <v>1385</v>
      </c>
      <c r="B13788" s="8">
        <v>41507</v>
      </c>
      <c r="C13788" s="9">
        <v>14.75</v>
      </c>
      <c r="D13788" s="10">
        <v>50011</v>
      </c>
    </row>
    <row r="13789" spans="1:4" x14ac:dyDescent="0.35">
      <c r="A13789" s="7" t="s">
        <v>1385</v>
      </c>
      <c r="B13789" s="8">
        <v>41507</v>
      </c>
      <c r="C13789" s="9">
        <v>19.45</v>
      </c>
      <c r="D13789" s="10">
        <v>50011</v>
      </c>
    </row>
    <row r="13790" spans="1:4" x14ac:dyDescent="0.35">
      <c r="A13790" s="7" t="s">
        <v>1385</v>
      </c>
      <c r="B13790" s="8">
        <v>41513</v>
      </c>
      <c r="C13790" s="9">
        <v>14.75</v>
      </c>
      <c r="D13790" s="10">
        <v>50016</v>
      </c>
    </row>
    <row r="13791" spans="1:4" x14ac:dyDescent="0.35">
      <c r="A13791" s="7" t="s">
        <v>1385</v>
      </c>
      <c r="B13791" s="8">
        <v>41512</v>
      </c>
      <c r="C13791" s="9">
        <v>14.75</v>
      </c>
      <c r="D13791" s="10">
        <v>50013</v>
      </c>
    </row>
    <row r="13792" spans="1:4" x14ac:dyDescent="0.35">
      <c r="A13792" s="7" t="s">
        <v>1385</v>
      </c>
      <c r="B13792" s="8">
        <v>41512</v>
      </c>
      <c r="C13792" s="9">
        <v>64.900000000000006</v>
      </c>
      <c r="D13792" s="10">
        <v>50013</v>
      </c>
    </row>
    <row r="13793" spans="1:4" x14ac:dyDescent="0.35">
      <c r="A13793" s="7" t="s">
        <v>1385</v>
      </c>
      <c r="B13793" s="8">
        <v>41529</v>
      </c>
      <c r="C13793" s="9">
        <v>16.2</v>
      </c>
      <c r="D13793" s="10">
        <v>50019</v>
      </c>
    </row>
    <row r="13794" spans="1:4" x14ac:dyDescent="0.35">
      <c r="A13794" s="7" t="s">
        <v>1385</v>
      </c>
      <c r="B13794" s="8">
        <v>41529</v>
      </c>
      <c r="C13794" s="9">
        <v>14.75</v>
      </c>
      <c r="D13794" s="10">
        <v>50019</v>
      </c>
    </row>
    <row r="13795" spans="1:4" x14ac:dyDescent="0.35">
      <c r="A13795" s="7" t="s">
        <v>1385</v>
      </c>
      <c r="B13795" s="8">
        <v>41529</v>
      </c>
      <c r="C13795" s="9">
        <v>20</v>
      </c>
      <c r="D13795" s="10">
        <v>50019</v>
      </c>
    </row>
    <row r="13796" spans="1:4" x14ac:dyDescent="0.35">
      <c r="A13796" s="7" t="s">
        <v>1385</v>
      </c>
      <c r="B13796" s="8">
        <v>41536</v>
      </c>
      <c r="C13796" s="9">
        <v>13.75</v>
      </c>
      <c r="D13796" s="10">
        <v>50032</v>
      </c>
    </row>
    <row r="13797" spans="1:4" x14ac:dyDescent="0.35">
      <c r="A13797" s="7" t="s">
        <v>1385</v>
      </c>
      <c r="B13797" s="8">
        <v>41533</v>
      </c>
      <c r="C13797" s="9">
        <v>13.2</v>
      </c>
      <c r="D13797" s="10">
        <v>50033</v>
      </c>
    </row>
    <row r="13798" spans="1:4" x14ac:dyDescent="0.35">
      <c r="A13798" s="7" t="s">
        <v>1385</v>
      </c>
      <c r="B13798" s="8">
        <v>41533</v>
      </c>
      <c r="C13798" s="9">
        <v>11.2</v>
      </c>
      <c r="D13798" s="10">
        <v>50033</v>
      </c>
    </row>
    <row r="13799" spans="1:4" x14ac:dyDescent="0.35">
      <c r="A13799" s="7" t="s">
        <v>1385</v>
      </c>
      <c r="B13799" s="8">
        <v>41533</v>
      </c>
      <c r="C13799" s="9">
        <v>16.2</v>
      </c>
      <c r="D13799" s="10">
        <v>50033</v>
      </c>
    </row>
    <row r="13800" spans="1:4" x14ac:dyDescent="0.35">
      <c r="A13800" s="7" t="s">
        <v>1385</v>
      </c>
      <c r="B13800" s="8">
        <v>41548</v>
      </c>
      <c r="C13800" s="9">
        <v>13.2</v>
      </c>
      <c r="D13800" s="10">
        <v>50043</v>
      </c>
    </row>
    <row r="13801" spans="1:4" x14ac:dyDescent="0.35">
      <c r="A13801" s="7" t="s">
        <v>1385</v>
      </c>
      <c r="B13801" s="8">
        <v>41548</v>
      </c>
      <c r="C13801" s="9">
        <v>50.6</v>
      </c>
      <c r="D13801" s="10">
        <v>50043</v>
      </c>
    </row>
    <row r="13802" spans="1:4" x14ac:dyDescent="0.35">
      <c r="A13802" s="7" t="s">
        <v>1385</v>
      </c>
      <c r="B13802" s="8">
        <v>41549</v>
      </c>
      <c r="C13802" s="9">
        <v>53.7</v>
      </c>
      <c r="D13802" s="10">
        <v>50015</v>
      </c>
    </row>
    <row r="13803" spans="1:4" x14ac:dyDescent="0.35">
      <c r="A13803" s="7" t="s">
        <v>1385</v>
      </c>
      <c r="B13803" s="8">
        <v>41547</v>
      </c>
      <c r="C13803" s="9">
        <v>14.75</v>
      </c>
      <c r="D13803" s="10">
        <v>50013</v>
      </c>
    </row>
    <row r="13804" spans="1:4" x14ac:dyDescent="0.35">
      <c r="A13804" s="7" t="s">
        <v>1385</v>
      </c>
      <c r="B13804" s="8">
        <v>41547</v>
      </c>
      <c r="C13804" s="9">
        <v>64.900000000000006</v>
      </c>
      <c r="D13804" s="10">
        <v>50013</v>
      </c>
    </row>
    <row r="13805" spans="1:4" x14ac:dyDescent="0.35">
      <c r="A13805" s="7" t="s">
        <v>1385</v>
      </c>
      <c r="B13805" s="8">
        <v>41557</v>
      </c>
      <c r="C13805" s="9">
        <v>9.9499999999999993</v>
      </c>
      <c r="D13805" s="10">
        <v>50026</v>
      </c>
    </row>
    <row r="13806" spans="1:4" x14ac:dyDescent="0.35">
      <c r="A13806" s="7" t="s">
        <v>1385</v>
      </c>
      <c r="B13806" s="8">
        <v>41562</v>
      </c>
      <c r="C13806" s="9">
        <v>14.75</v>
      </c>
      <c r="D13806" s="10">
        <v>50014</v>
      </c>
    </row>
    <row r="13807" spans="1:4" x14ac:dyDescent="0.35">
      <c r="A13807" s="7" t="s">
        <v>1385</v>
      </c>
      <c r="B13807" s="8">
        <v>41569</v>
      </c>
      <c r="C13807" s="9">
        <v>14.75</v>
      </c>
      <c r="D13807" s="10">
        <v>50034</v>
      </c>
    </row>
    <row r="13808" spans="1:4" x14ac:dyDescent="0.35">
      <c r="A13808" s="7" t="s">
        <v>1385</v>
      </c>
      <c r="B13808" s="8">
        <v>41571</v>
      </c>
      <c r="C13808" s="9">
        <v>14.75</v>
      </c>
      <c r="D13808" s="10">
        <v>50018</v>
      </c>
    </row>
    <row r="13809" spans="1:4" x14ac:dyDescent="0.35">
      <c r="A13809" s="7" t="s">
        <v>1385</v>
      </c>
      <c r="B13809" s="8">
        <v>41571</v>
      </c>
      <c r="C13809" s="9">
        <v>33.700000000000003</v>
      </c>
      <c r="D13809" s="10">
        <v>50018</v>
      </c>
    </row>
    <row r="13810" spans="1:4" x14ac:dyDescent="0.35">
      <c r="A13810" s="7" t="s">
        <v>1385</v>
      </c>
      <c r="B13810" s="8">
        <v>41571</v>
      </c>
      <c r="C13810" s="9">
        <v>30.95</v>
      </c>
      <c r="D13810" s="10">
        <v>50018</v>
      </c>
    </row>
    <row r="13811" spans="1:4" x14ac:dyDescent="0.35">
      <c r="A13811" s="7" t="s">
        <v>1385</v>
      </c>
      <c r="B13811" s="8">
        <v>41570</v>
      </c>
      <c r="C13811" s="9">
        <v>16.2</v>
      </c>
      <c r="D13811" s="10">
        <v>50019</v>
      </c>
    </row>
    <row r="13812" spans="1:4" x14ac:dyDescent="0.35">
      <c r="A13812" s="7" t="s">
        <v>1385</v>
      </c>
      <c r="B13812" s="8">
        <v>41570</v>
      </c>
      <c r="C13812" s="9">
        <v>14.75</v>
      </c>
      <c r="D13812" s="10">
        <v>50019</v>
      </c>
    </row>
    <row r="13813" spans="1:4" x14ac:dyDescent="0.35">
      <c r="A13813" s="7" t="s">
        <v>1385</v>
      </c>
      <c r="B13813" s="8">
        <v>41570</v>
      </c>
      <c r="C13813" s="9">
        <v>20</v>
      </c>
      <c r="D13813" s="10">
        <v>50019</v>
      </c>
    </row>
    <row r="13814" spans="1:4" x14ac:dyDescent="0.35">
      <c r="A13814" s="7" t="s">
        <v>1385</v>
      </c>
      <c r="B13814" s="8">
        <v>41576</v>
      </c>
      <c r="C13814" s="9">
        <v>13.2</v>
      </c>
      <c r="D13814" s="10">
        <v>50033</v>
      </c>
    </row>
    <row r="13815" spans="1:4" x14ac:dyDescent="0.35">
      <c r="A13815" s="7" t="s">
        <v>1385</v>
      </c>
      <c r="B13815" s="8">
        <v>41576</v>
      </c>
      <c r="C13815" s="9">
        <v>11.2</v>
      </c>
      <c r="D13815" s="10">
        <v>50033</v>
      </c>
    </row>
    <row r="13816" spans="1:4" x14ac:dyDescent="0.35">
      <c r="A13816" s="7" t="s">
        <v>1385</v>
      </c>
      <c r="B13816" s="8">
        <v>41576</v>
      </c>
      <c r="C13816" s="9">
        <v>16.2</v>
      </c>
      <c r="D13816" s="10">
        <v>50033</v>
      </c>
    </row>
    <row r="13817" spans="1:4" x14ac:dyDescent="0.35">
      <c r="A13817" s="7" t="s">
        <v>1385</v>
      </c>
      <c r="B13817" s="8">
        <v>41575</v>
      </c>
      <c r="C13817" s="9">
        <v>14.75</v>
      </c>
      <c r="D13817" s="10">
        <v>50024</v>
      </c>
    </row>
    <row r="13818" spans="1:4" x14ac:dyDescent="0.35">
      <c r="A13818" s="7" t="s">
        <v>1385</v>
      </c>
      <c r="B13818" s="8">
        <v>41583</v>
      </c>
      <c r="C13818" s="9">
        <v>13</v>
      </c>
      <c r="D13818" s="10">
        <v>50044</v>
      </c>
    </row>
    <row r="13819" spans="1:4" x14ac:dyDescent="0.35">
      <c r="A13819" s="7" t="s">
        <v>1386</v>
      </c>
      <c r="B13819" s="8">
        <v>41201</v>
      </c>
      <c r="C13819" s="9">
        <v>101.15</v>
      </c>
      <c r="D13819" s="10">
        <v>30043</v>
      </c>
    </row>
    <row r="13820" spans="1:4" x14ac:dyDescent="0.35">
      <c r="A13820" s="7" t="s">
        <v>1387</v>
      </c>
      <c r="B13820" s="8">
        <v>41209</v>
      </c>
      <c r="C13820" s="9">
        <v>40.299999999999997</v>
      </c>
      <c r="D13820" s="10">
        <v>80014</v>
      </c>
    </row>
    <row r="13821" spans="1:4" x14ac:dyDescent="0.35">
      <c r="A13821" s="7" t="s">
        <v>1387</v>
      </c>
      <c r="B13821" s="8">
        <v>41223</v>
      </c>
      <c r="C13821" s="9">
        <v>37.4</v>
      </c>
      <c r="D13821" s="10">
        <v>80004</v>
      </c>
    </row>
    <row r="13822" spans="1:4" x14ac:dyDescent="0.35">
      <c r="A13822" s="7" t="s">
        <v>1387</v>
      </c>
      <c r="B13822" s="8">
        <v>41223</v>
      </c>
      <c r="C13822" s="9">
        <v>34.65</v>
      </c>
      <c r="D13822" s="10">
        <v>80004</v>
      </c>
    </row>
    <row r="13823" spans="1:4" x14ac:dyDescent="0.35">
      <c r="A13823" s="7" t="s">
        <v>1387</v>
      </c>
      <c r="B13823" s="8">
        <v>41223</v>
      </c>
      <c r="C13823" s="9">
        <v>45.3</v>
      </c>
      <c r="D13823" s="10">
        <v>80004</v>
      </c>
    </row>
    <row r="13824" spans="1:4" x14ac:dyDescent="0.35">
      <c r="A13824" s="7" t="s">
        <v>1387</v>
      </c>
      <c r="B13824" s="8">
        <v>41230</v>
      </c>
      <c r="C13824" s="9">
        <v>38.9</v>
      </c>
      <c r="D13824" s="10">
        <v>20002</v>
      </c>
    </row>
    <row r="13825" spans="1:4" x14ac:dyDescent="0.35">
      <c r="A13825" s="7" t="s">
        <v>1387</v>
      </c>
      <c r="B13825" s="8">
        <v>41202</v>
      </c>
      <c r="C13825" s="9">
        <v>37.6</v>
      </c>
      <c r="D13825" s="10">
        <v>90001</v>
      </c>
    </row>
    <row r="13826" spans="1:4" x14ac:dyDescent="0.35">
      <c r="A13826" s="7" t="s">
        <v>1387</v>
      </c>
      <c r="B13826" s="8">
        <v>41202</v>
      </c>
      <c r="C13826" s="9">
        <v>47.8</v>
      </c>
      <c r="D13826" s="10">
        <v>90001</v>
      </c>
    </row>
    <row r="13827" spans="1:4" x14ac:dyDescent="0.35">
      <c r="A13827" s="7" t="s">
        <v>1387</v>
      </c>
      <c r="B13827" s="8">
        <v>41202</v>
      </c>
      <c r="C13827" s="9">
        <v>16.2</v>
      </c>
      <c r="D13827" s="10">
        <v>90001</v>
      </c>
    </row>
    <row r="13828" spans="1:4" x14ac:dyDescent="0.35">
      <c r="A13828" s="7" t="s">
        <v>1387</v>
      </c>
      <c r="B13828" s="8">
        <v>41202</v>
      </c>
      <c r="C13828" s="9">
        <v>45.85</v>
      </c>
      <c r="D13828" s="10">
        <v>90001</v>
      </c>
    </row>
    <row r="13829" spans="1:4" x14ac:dyDescent="0.35">
      <c r="A13829" s="7" t="s">
        <v>1387</v>
      </c>
      <c r="B13829" s="8">
        <v>41251</v>
      </c>
      <c r="C13829" s="9">
        <v>37.9</v>
      </c>
      <c r="D13829" s="10">
        <v>70006</v>
      </c>
    </row>
    <row r="13830" spans="1:4" x14ac:dyDescent="0.35">
      <c r="A13830" s="7" t="s">
        <v>1387</v>
      </c>
      <c r="B13830" s="8">
        <v>41279</v>
      </c>
      <c r="C13830" s="9">
        <v>37.4</v>
      </c>
      <c r="D13830" s="10">
        <v>80004</v>
      </c>
    </row>
    <row r="13831" spans="1:4" x14ac:dyDescent="0.35">
      <c r="A13831" s="7" t="s">
        <v>1387</v>
      </c>
      <c r="B13831" s="8">
        <v>41279</v>
      </c>
      <c r="C13831" s="9">
        <v>34.65</v>
      </c>
      <c r="D13831" s="10">
        <v>80004</v>
      </c>
    </row>
    <row r="13832" spans="1:4" x14ac:dyDescent="0.35">
      <c r="A13832" s="7" t="s">
        <v>1387</v>
      </c>
      <c r="B13832" s="8">
        <v>41279</v>
      </c>
      <c r="C13832" s="9">
        <v>45.3</v>
      </c>
      <c r="D13832" s="10">
        <v>80004</v>
      </c>
    </row>
    <row r="13833" spans="1:4" x14ac:dyDescent="0.35">
      <c r="A13833" s="7" t="s">
        <v>1387</v>
      </c>
      <c r="B13833" s="8">
        <v>41307</v>
      </c>
      <c r="C13833" s="9">
        <v>40.299999999999997</v>
      </c>
      <c r="D13833" s="10">
        <v>80001</v>
      </c>
    </row>
    <row r="13834" spans="1:4" x14ac:dyDescent="0.35">
      <c r="A13834" s="7" t="s">
        <v>1387</v>
      </c>
      <c r="B13834" s="8">
        <v>41321</v>
      </c>
      <c r="C13834" s="9">
        <v>40.85</v>
      </c>
      <c r="D13834" s="10">
        <v>80003</v>
      </c>
    </row>
    <row r="13835" spans="1:4" x14ac:dyDescent="0.35">
      <c r="A13835" s="7" t="s">
        <v>1387</v>
      </c>
      <c r="B13835" s="8">
        <v>41321</v>
      </c>
      <c r="C13835" s="9">
        <v>30.95</v>
      </c>
      <c r="D13835" s="10">
        <v>80003</v>
      </c>
    </row>
    <row r="13836" spans="1:4" x14ac:dyDescent="0.35">
      <c r="A13836" s="7" t="s">
        <v>1387</v>
      </c>
      <c r="B13836" s="8">
        <v>41342</v>
      </c>
      <c r="C13836" s="9">
        <v>35.35</v>
      </c>
      <c r="D13836" s="10">
        <v>70001</v>
      </c>
    </row>
    <row r="13837" spans="1:4" x14ac:dyDescent="0.35">
      <c r="A13837" s="7" t="s">
        <v>1387</v>
      </c>
      <c r="B13837" s="8">
        <v>41363</v>
      </c>
      <c r="C13837" s="9">
        <v>36.4</v>
      </c>
      <c r="D13837" s="10">
        <v>10003</v>
      </c>
    </row>
    <row r="13838" spans="1:4" x14ac:dyDescent="0.35">
      <c r="A13838" s="7" t="s">
        <v>1387</v>
      </c>
      <c r="B13838" s="8">
        <v>41384</v>
      </c>
      <c r="C13838" s="9">
        <v>37.6</v>
      </c>
      <c r="D13838" s="10">
        <v>90001</v>
      </c>
    </row>
    <row r="13839" spans="1:4" x14ac:dyDescent="0.35">
      <c r="A13839" s="7" t="s">
        <v>1387</v>
      </c>
      <c r="B13839" s="8">
        <v>41384</v>
      </c>
      <c r="C13839" s="9">
        <v>47.8</v>
      </c>
      <c r="D13839" s="10">
        <v>90001</v>
      </c>
    </row>
    <row r="13840" spans="1:4" x14ac:dyDescent="0.35">
      <c r="A13840" s="7" t="s">
        <v>1387</v>
      </c>
      <c r="B13840" s="8">
        <v>41384</v>
      </c>
      <c r="C13840" s="9">
        <v>16.2</v>
      </c>
      <c r="D13840" s="10">
        <v>90001</v>
      </c>
    </row>
    <row r="13841" spans="1:4" x14ac:dyDescent="0.35">
      <c r="A13841" s="7" t="s">
        <v>1387</v>
      </c>
      <c r="B13841" s="8">
        <v>41384</v>
      </c>
      <c r="C13841" s="9">
        <v>45.85</v>
      </c>
      <c r="D13841" s="10">
        <v>90001</v>
      </c>
    </row>
    <row r="13842" spans="1:4" x14ac:dyDescent="0.35">
      <c r="A13842" s="7" t="s">
        <v>1387</v>
      </c>
      <c r="B13842" s="8">
        <v>41398</v>
      </c>
      <c r="C13842" s="9">
        <v>35.35</v>
      </c>
      <c r="D13842" s="10">
        <v>10001</v>
      </c>
    </row>
    <row r="13843" spans="1:4" x14ac:dyDescent="0.35">
      <c r="A13843" s="7" t="s">
        <v>1387</v>
      </c>
      <c r="B13843" s="8">
        <v>41405</v>
      </c>
      <c r="C13843" s="9">
        <v>34.4</v>
      </c>
      <c r="D13843" s="10">
        <v>80005</v>
      </c>
    </row>
    <row r="13844" spans="1:4" x14ac:dyDescent="0.35">
      <c r="A13844" s="7" t="s">
        <v>1387</v>
      </c>
      <c r="B13844" s="8">
        <v>41405</v>
      </c>
      <c r="C13844" s="9">
        <v>31.4</v>
      </c>
      <c r="D13844" s="10">
        <v>80005</v>
      </c>
    </row>
    <row r="13845" spans="1:4" x14ac:dyDescent="0.35">
      <c r="A13845" s="7" t="s">
        <v>1387</v>
      </c>
      <c r="B13845" s="8">
        <v>41405</v>
      </c>
      <c r="C13845" s="9">
        <v>45.35</v>
      </c>
      <c r="D13845" s="10">
        <v>80005</v>
      </c>
    </row>
    <row r="13846" spans="1:4" x14ac:dyDescent="0.35">
      <c r="A13846" s="7" t="s">
        <v>1387</v>
      </c>
      <c r="B13846" s="8">
        <v>41405</v>
      </c>
      <c r="C13846" s="9">
        <v>38.35</v>
      </c>
      <c r="D13846" s="10">
        <v>80005</v>
      </c>
    </row>
    <row r="13847" spans="1:4" x14ac:dyDescent="0.35">
      <c r="A13847" s="7" t="s">
        <v>1387</v>
      </c>
      <c r="B13847" s="8">
        <v>41433</v>
      </c>
      <c r="C13847" s="9">
        <v>34.4</v>
      </c>
      <c r="D13847" s="10">
        <v>80005</v>
      </c>
    </row>
    <row r="13848" spans="1:4" x14ac:dyDescent="0.35">
      <c r="A13848" s="7" t="s">
        <v>1387</v>
      </c>
      <c r="B13848" s="8">
        <v>41433</v>
      </c>
      <c r="C13848" s="9">
        <v>31.4</v>
      </c>
      <c r="D13848" s="10">
        <v>80005</v>
      </c>
    </row>
    <row r="13849" spans="1:4" x14ac:dyDescent="0.35">
      <c r="A13849" s="7" t="s">
        <v>1387</v>
      </c>
      <c r="B13849" s="8">
        <v>41433</v>
      </c>
      <c r="C13849" s="9">
        <v>45.35</v>
      </c>
      <c r="D13849" s="10">
        <v>80005</v>
      </c>
    </row>
    <row r="13850" spans="1:4" x14ac:dyDescent="0.35">
      <c r="A13850" s="7" t="s">
        <v>1387</v>
      </c>
      <c r="B13850" s="8">
        <v>41433</v>
      </c>
      <c r="C13850" s="9">
        <v>38.35</v>
      </c>
      <c r="D13850" s="10">
        <v>80005</v>
      </c>
    </row>
    <row r="13851" spans="1:4" x14ac:dyDescent="0.35">
      <c r="A13851" s="7" t="s">
        <v>1387</v>
      </c>
      <c r="B13851" s="8">
        <v>41447</v>
      </c>
      <c r="C13851" s="9">
        <v>34.4</v>
      </c>
      <c r="D13851" s="10">
        <v>80005</v>
      </c>
    </row>
    <row r="13852" spans="1:4" x14ac:dyDescent="0.35">
      <c r="A13852" s="7" t="s">
        <v>1387</v>
      </c>
      <c r="B13852" s="8">
        <v>41447</v>
      </c>
      <c r="C13852" s="9">
        <v>31.4</v>
      </c>
      <c r="D13852" s="10">
        <v>80005</v>
      </c>
    </row>
    <row r="13853" spans="1:4" x14ac:dyDescent="0.35">
      <c r="A13853" s="7" t="s">
        <v>1387</v>
      </c>
      <c r="B13853" s="8">
        <v>41447</v>
      </c>
      <c r="C13853" s="9">
        <v>45.35</v>
      </c>
      <c r="D13853" s="10">
        <v>80005</v>
      </c>
    </row>
    <row r="13854" spans="1:4" x14ac:dyDescent="0.35">
      <c r="A13854" s="7" t="s">
        <v>1387</v>
      </c>
      <c r="B13854" s="8">
        <v>41447</v>
      </c>
      <c r="C13854" s="9">
        <v>38.35</v>
      </c>
      <c r="D13854" s="10">
        <v>80005</v>
      </c>
    </row>
    <row r="13855" spans="1:4" x14ac:dyDescent="0.35">
      <c r="A13855" s="7" t="s">
        <v>1387</v>
      </c>
      <c r="B13855" s="8">
        <v>41461</v>
      </c>
      <c r="C13855" s="9">
        <v>43.85</v>
      </c>
      <c r="D13855" s="10">
        <v>90002</v>
      </c>
    </row>
    <row r="13856" spans="1:4" x14ac:dyDescent="0.35">
      <c r="A13856" s="7" t="s">
        <v>1387</v>
      </c>
      <c r="B13856" s="8">
        <v>41475</v>
      </c>
      <c r="C13856" s="9">
        <v>37.6</v>
      </c>
      <c r="D13856" s="10">
        <v>90001</v>
      </c>
    </row>
    <row r="13857" spans="1:4" x14ac:dyDescent="0.35">
      <c r="A13857" s="7" t="s">
        <v>1387</v>
      </c>
      <c r="B13857" s="8">
        <v>41475</v>
      </c>
      <c r="C13857" s="9">
        <v>47.8</v>
      </c>
      <c r="D13857" s="10">
        <v>90001</v>
      </c>
    </row>
    <row r="13858" spans="1:4" x14ac:dyDescent="0.35">
      <c r="A13858" s="7" t="s">
        <v>1387</v>
      </c>
      <c r="B13858" s="8">
        <v>41475</v>
      </c>
      <c r="C13858" s="9">
        <v>16.2</v>
      </c>
      <c r="D13858" s="10">
        <v>90001</v>
      </c>
    </row>
    <row r="13859" spans="1:4" x14ac:dyDescent="0.35">
      <c r="A13859" s="7" t="s">
        <v>1387</v>
      </c>
      <c r="B13859" s="8">
        <v>41475</v>
      </c>
      <c r="C13859" s="9">
        <v>45.85</v>
      </c>
      <c r="D13859" s="10">
        <v>90001</v>
      </c>
    </row>
    <row r="13860" spans="1:4" x14ac:dyDescent="0.35">
      <c r="A13860" s="7" t="s">
        <v>1387</v>
      </c>
      <c r="B13860" s="8">
        <v>41489</v>
      </c>
      <c r="C13860" s="9">
        <v>37.6</v>
      </c>
      <c r="D13860" s="10">
        <v>90001</v>
      </c>
    </row>
    <row r="13861" spans="1:4" x14ac:dyDescent="0.35">
      <c r="A13861" s="7" t="s">
        <v>1387</v>
      </c>
      <c r="B13861" s="8">
        <v>41489</v>
      </c>
      <c r="C13861" s="9">
        <v>47.8</v>
      </c>
      <c r="D13861" s="10">
        <v>90001</v>
      </c>
    </row>
    <row r="13862" spans="1:4" x14ac:dyDescent="0.35">
      <c r="A13862" s="7" t="s">
        <v>1387</v>
      </c>
      <c r="B13862" s="8">
        <v>41489</v>
      </c>
      <c r="C13862" s="9">
        <v>16.2</v>
      </c>
      <c r="D13862" s="10">
        <v>90001</v>
      </c>
    </row>
    <row r="13863" spans="1:4" x14ac:dyDescent="0.35">
      <c r="A13863" s="7" t="s">
        <v>1387</v>
      </c>
      <c r="B13863" s="8">
        <v>41489</v>
      </c>
      <c r="C13863" s="9">
        <v>45.85</v>
      </c>
      <c r="D13863" s="10">
        <v>90001</v>
      </c>
    </row>
    <row r="13864" spans="1:4" x14ac:dyDescent="0.35">
      <c r="A13864" s="7" t="s">
        <v>1387</v>
      </c>
      <c r="B13864" s="8">
        <v>41503</v>
      </c>
      <c r="C13864" s="9">
        <v>34.299999999999997</v>
      </c>
      <c r="D13864" s="10">
        <v>80002</v>
      </c>
    </row>
    <row r="13865" spans="1:4" x14ac:dyDescent="0.35">
      <c r="A13865" s="7" t="s">
        <v>1387</v>
      </c>
      <c r="B13865" s="8">
        <v>41517</v>
      </c>
      <c r="C13865" s="9">
        <v>37.4</v>
      </c>
      <c r="D13865" s="10">
        <v>80004</v>
      </c>
    </row>
    <row r="13866" spans="1:4" x14ac:dyDescent="0.35">
      <c r="A13866" s="7" t="s">
        <v>1387</v>
      </c>
      <c r="B13866" s="8">
        <v>41517</v>
      </c>
      <c r="C13866" s="9">
        <v>34.65</v>
      </c>
      <c r="D13866" s="10">
        <v>80004</v>
      </c>
    </row>
    <row r="13867" spans="1:4" x14ac:dyDescent="0.35">
      <c r="A13867" s="7" t="s">
        <v>1387</v>
      </c>
      <c r="B13867" s="8">
        <v>41517</v>
      </c>
      <c r="C13867" s="9">
        <v>45.3</v>
      </c>
      <c r="D13867" s="10">
        <v>80004</v>
      </c>
    </row>
    <row r="13868" spans="1:4" x14ac:dyDescent="0.35">
      <c r="A13868" s="7" t="s">
        <v>1387</v>
      </c>
      <c r="B13868" s="8">
        <v>41531</v>
      </c>
      <c r="C13868" s="9">
        <v>44.9</v>
      </c>
      <c r="D13868" s="10">
        <v>90004</v>
      </c>
    </row>
    <row r="13869" spans="1:4" x14ac:dyDescent="0.35">
      <c r="A13869" s="7" t="s">
        <v>1387</v>
      </c>
      <c r="B13869" s="8">
        <v>41545</v>
      </c>
      <c r="C13869" s="9">
        <v>40.85</v>
      </c>
      <c r="D13869" s="10">
        <v>80003</v>
      </c>
    </row>
    <row r="13870" spans="1:4" x14ac:dyDescent="0.35">
      <c r="A13870" s="7" t="s">
        <v>1387</v>
      </c>
      <c r="B13870" s="8">
        <v>41545</v>
      </c>
      <c r="C13870" s="9">
        <v>30.95</v>
      </c>
      <c r="D13870" s="10">
        <v>80003</v>
      </c>
    </row>
    <row r="13871" spans="1:4" x14ac:dyDescent="0.35">
      <c r="A13871" s="7" t="s">
        <v>1387</v>
      </c>
      <c r="B13871" s="8">
        <v>41559</v>
      </c>
      <c r="C13871" s="9">
        <v>34.4</v>
      </c>
      <c r="D13871" s="10">
        <v>80005</v>
      </c>
    </row>
    <row r="13872" spans="1:4" x14ac:dyDescent="0.35">
      <c r="A13872" s="7" t="s">
        <v>1387</v>
      </c>
      <c r="B13872" s="8">
        <v>41559</v>
      </c>
      <c r="C13872" s="9">
        <v>31.4</v>
      </c>
      <c r="D13872" s="10">
        <v>80005</v>
      </c>
    </row>
    <row r="13873" spans="1:4" x14ac:dyDescent="0.35">
      <c r="A13873" s="7" t="s">
        <v>1387</v>
      </c>
      <c r="B13873" s="8">
        <v>41559</v>
      </c>
      <c r="C13873" s="9">
        <v>45.35</v>
      </c>
      <c r="D13873" s="10">
        <v>80005</v>
      </c>
    </row>
    <row r="13874" spans="1:4" x14ac:dyDescent="0.35">
      <c r="A13874" s="7" t="s">
        <v>1387</v>
      </c>
      <c r="B13874" s="8">
        <v>41559</v>
      </c>
      <c r="C13874" s="9">
        <v>38.35</v>
      </c>
      <c r="D13874" s="10">
        <v>80005</v>
      </c>
    </row>
    <row r="13875" spans="1:4" x14ac:dyDescent="0.35">
      <c r="A13875" s="7" t="s">
        <v>1387</v>
      </c>
      <c r="B13875" s="8">
        <v>41573</v>
      </c>
      <c r="C13875" s="9">
        <v>35.6</v>
      </c>
      <c r="D13875" s="10">
        <v>10006</v>
      </c>
    </row>
    <row r="13876" spans="1:4" x14ac:dyDescent="0.35">
      <c r="A13876" s="7" t="s">
        <v>1388</v>
      </c>
      <c r="B13876" s="8">
        <v>41208</v>
      </c>
      <c r="C13876" s="9">
        <v>39.49</v>
      </c>
      <c r="D13876" s="10">
        <v>30049</v>
      </c>
    </row>
    <row r="13877" spans="1:4" x14ac:dyDescent="0.35">
      <c r="A13877" s="7" t="s">
        <v>1388</v>
      </c>
      <c r="B13877" s="8">
        <v>41208</v>
      </c>
      <c r="C13877" s="9">
        <v>27.7</v>
      </c>
      <c r="D13877" s="10">
        <v>30049</v>
      </c>
    </row>
    <row r="13878" spans="1:4" x14ac:dyDescent="0.35">
      <c r="A13878" s="7" t="s">
        <v>1388</v>
      </c>
      <c r="B13878" s="8">
        <v>41243</v>
      </c>
      <c r="C13878" s="9">
        <v>27.7</v>
      </c>
      <c r="D13878" s="10">
        <v>30048</v>
      </c>
    </row>
    <row r="13879" spans="1:4" x14ac:dyDescent="0.35">
      <c r="A13879" s="7" t="s">
        <v>1388</v>
      </c>
      <c r="B13879" s="8">
        <v>41243</v>
      </c>
      <c r="C13879" s="9">
        <v>22.2</v>
      </c>
      <c r="D13879" s="10">
        <v>30048</v>
      </c>
    </row>
    <row r="13880" spans="1:4" x14ac:dyDescent="0.35">
      <c r="A13880" s="7" t="s">
        <v>1388</v>
      </c>
      <c r="B13880" s="8">
        <v>41201</v>
      </c>
      <c r="C13880" s="9">
        <v>24.45</v>
      </c>
      <c r="D13880" s="10">
        <v>30076</v>
      </c>
    </row>
    <row r="13881" spans="1:4" x14ac:dyDescent="0.35">
      <c r="A13881" s="7" t="s">
        <v>1388</v>
      </c>
      <c r="B13881" s="8">
        <v>41201</v>
      </c>
      <c r="C13881" s="9">
        <v>33.15</v>
      </c>
      <c r="D13881" s="10">
        <v>30076</v>
      </c>
    </row>
    <row r="13882" spans="1:4" x14ac:dyDescent="0.35">
      <c r="A13882" s="7" t="s">
        <v>1388</v>
      </c>
      <c r="B13882" s="8">
        <v>41250</v>
      </c>
      <c r="C13882" s="9">
        <v>26.2</v>
      </c>
      <c r="D13882" s="10">
        <v>20083</v>
      </c>
    </row>
    <row r="13883" spans="1:4" x14ac:dyDescent="0.35">
      <c r="A13883" s="7" t="s">
        <v>1388</v>
      </c>
      <c r="B13883" s="8">
        <v>41250</v>
      </c>
      <c r="C13883" s="9">
        <v>32.450000000000003</v>
      </c>
      <c r="D13883" s="10">
        <v>20083</v>
      </c>
    </row>
    <row r="13884" spans="1:4" x14ac:dyDescent="0.35">
      <c r="A13884" s="7" t="s">
        <v>1388</v>
      </c>
      <c r="B13884" s="8">
        <v>41257</v>
      </c>
      <c r="C13884" s="9">
        <v>22.2</v>
      </c>
      <c r="D13884" s="10">
        <v>30036</v>
      </c>
    </row>
    <row r="13885" spans="1:4" x14ac:dyDescent="0.35">
      <c r="A13885" s="7" t="s">
        <v>1388</v>
      </c>
      <c r="B13885" s="8">
        <v>41264</v>
      </c>
      <c r="C13885" s="9">
        <v>22.2</v>
      </c>
      <c r="D13885" s="10">
        <v>30025</v>
      </c>
    </row>
    <row r="13886" spans="1:4" x14ac:dyDescent="0.35">
      <c r="A13886" s="7" t="s">
        <v>1388</v>
      </c>
      <c r="B13886" s="8">
        <v>41278</v>
      </c>
      <c r="C13886" s="9">
        <v>27.7</v>
      </c>
      <c r="D13886" s="10">
        <v>30083</v>
      </c>
    </row>
    <row r="13887" spans="1:4" x14ac:dyDescent="0.35">
      <c r="A13887" s="7" t="s">
        <v>1388</v>
      </c>
      <c r="B13887" s="8">
        <v>41285</v>
      </c>
      <c r="C13887" s="9">
        <v>29.9</v>
      </c>
      <c r="D13887" s="10">
        <v>90025</v>
      </c>
    </row>
    <row r="13888" spans="1:4" x14ac:dyDescent="0.35">
      <c r="A13888" s="7" t="s">
        <v>1388</v>
      </c>
      <c r="B13888" s="8">
        <v>41291</v>
      </c>
      <c r="C13888" s="9">
        <v>17.7</v>
      </c>
      <c r="D13888" s="10">
        <v>20069</v>
      </c>
    </row>
    <row r="13889" spans="1:4" x14ac:dyDescent="0.35">
      <c r="A13889" s="7" t="s">
        <v>1388</v>
      </c>
      <c r="B13889" s="8">
        <v>41299</v>
      </c>
      <c r="C13889" s="9">
        <v>27.7</v>
      </c>
      <c r="D13889" s="10">
        <v>30041</v>
      </c>
    </row>
    <row r="13890" spans="1:4" x14ac:dyDescent="0.35">
      <c r="A13890" s="7" t="s">
        <v>1388</v>
      </c>
      <c r="B13890" s="8">
        <v>41306</v>
      </c>
      <c r="C13890" s="9">
        <v>21.7</v>
      </c>
      <c r="D13890" s="10">
        <v>20082</v>
      </c>
    </row>
    <row r="13891" spans="1:4" x14ac:dyDescent="0.35">
      <c r="A13891" s="7" t="s">
        <v>1388</v>
      </c>
      <c r="B13891" s="8">
        <v>41313</v>
      </c>
      <c r="C13891" s="9">
        <v>21.7</v>
      </c>
      <c r="D13891" s="10">
        <v>30029</v>
      </c>
    </row>
    <row r="13892" spans="1:4" x14ac:dyDescent="0.35">
      <c r="A13892" s="7" t="s">
        <v>1388</v>
      </c>
      <c r="B13892" s="8">
        <v>41320</v>
      </c>
      <c r="C13892" s="9">
        <v>26.95</v>
      </c>
      <c r="D13892" s="10">
        <v>20095</v>
      </c>
    </row>
    <row r="13893" spans="1:4" x14ac:dyDescent="0.35">
      <c r="A13893" s="7" t="s">
        <v>1388</v>
      </c>
      <c r="B13893" s="8">
        <v>41334</v>
      </c>
      <c r="C13893" s="9">
        <v>26.45</v>
      </c>
      <c r="D13893" s="10">
        <v>20089</v>
      </c>
    </row>
    <row r="13894" spans="1:4" x14ac:dyDescent="0.35">
      <c r="A13894" s="7" t="s">
        <v>1388</v>
      </c>
      <c r="B13894" s="8">
        <v>41341</v>
      </c>
      <c r="C13894" s="9">
        <v>27.7</v>
      </c>
      <c r="D13894" s="10">
        <v>20043</v>
      </c>
    </row>
    <row r="13895" spans="1:4" x14ac:dyDescent="0.35">
      <c r="A13895" s="7" t="s">
        <v>1388</v>
      </c>
      <c r="B13895" s="8">
        <v>41348</v>
      </c>
      <c r="C13895" s="9">
        <v>39.49</v>
      </c>
      <c r="D13895" s="10">
        <v>30049</v>
      </c>
    </row>
    <row r="13896" spans="1:4" x14ac:dyDescent="0.35">
      <c r="A13896" s="7" t="s">
        <v>1388</v>
      </c>
      <c r="B13896" s="8">
        <v>41348</v>
      </c>
      <c r="C13896" s="9">
        <v>27.7</v>
      </c>
      <c r="D13896" s="10">
        <v>30049</v>
      </c>
    </row>
    <row r="13897" spans="1:4" x14ac:dyDescent="0.35">
      <c r="A13897" s="7" t="s">
        <v>1388</v>
      </c>
      <c r="B13897" s="8">
        <v>41349</v>
      </c>
      <c r="C13897" s="9">
        <v>21.15</v>
      </c>
      <c r="D13897" s="10">
        <v>30011</v>
      </c>
    </row>
    <row r="13898" spans="1:4" x14ac:dyDescent="0.35">
      <c r="A13898" s="7" t="s">
        <v>1388</v>
      </c>
      <c r="B13898" s="8">
        <v>41355</v>
      </c>
      <c r="C13898" s="9">
        <v>22.2</v>
      </c>
      <c r="D13898" s="10">
        <v>20090</v>
      </c>
    </row>
    <row r="13899" spans="1:4" x14ac:dyDescent="0.35">
      <c r="A13899" s="7" t="s">
        <v>1388</v>
      </c>
      <c r="B13899" s="8">
        <v>41355</v>
      </c>
      <c r="C13899" s="9">
        <v>31.95</v>
      </c>
      <c r="D13899" s="10">
        <v>20090</v>
      </c>
    </row>
    <row r="13900" spans="1:4" x14ac:dyDescent="0.35">
      <c r="A13900" s="7" t="s">
        <v>1388</v>
      </c>
      <c r="B13900" s="8">
        <v>41362</v>
      </c>
      <c r="C13900" s="9">
        <v>23.95</v>
      </c>
      <c r="D13900" s="10">
        <v>30043</v>
      </c>
    </row>
    <row r="13901" spans="1:4" x14ac:dyDescent="0.35">
      <c r="A13901" s="7" t="s">
        <v>1388</v>
      </c>
      <c r="B13901" s="8">
        <v>41365</v>
      </c>
      <c r="C13901" s="9">
        <v>23.7</v>
      </c>
      <c r="D13901" s="10">
        <v>20068</v>
      </c>
    </row>
    <row r="13902" spans="1:4" x14ac:dyDescent="0.35">
      <c r="A13902" s="7" t="s">
        <v>1388</v>
      </c>
      <c r="B13902" s="8">
        <v>41369</v>
      </c>
      <c r="C13902" s="9">
        <v>17.7</v>
      </c>
      <c r="D13902" s="10">
        <v>20073</v>
      </c>
    </row>
    <row r="13903" spans="1:4" x14ac:dyDescent="0.35">
      <c r="A13903" s="7" t="s">
        <v>1388</v>
      </c>
      <c r="B13903" s="8">
        <v>41376</v>
      </c>
      <c r="C13903" s="9">
        <v>27.7</v>
      </c>
      <c r="D13903" s="10">
        <v>30075</v>
      </c>
    </row>
    <row r="13904" spans="1:4" x14ac:dyDescent="0.35">
      <c r="A13904" s="7" t="s">
        <v>1388</v>
      </c>
      <c r="B13904" s="8">
        <v>41377</v>
      </c>
      <c r="C13904" s="9">
        <v>24.45</v>
      </c>
      <c r="D13904" s="10">
        <v>20108</v>
      </c>
    </row>
    <row r="13905" spans="1:4" x14ac:dyDescent="0.35">
      <c r="A13905" s="7" t="s">
        <v>1388</v>
      </c>
      <c r="B13905" s="8">
        <v>41381</v>
      </c>
      <c r="C13905" s="9">
        <v>24.45</v>
      </c>
      <c r="D13905" s="10">
        <v>20066</v>
      </c>
    </row>
    <row r="13906" spans="1:4" x14ac:dyDescent="0.35">
      <c r="A13906" s="7" t="s">
        <v>1388</v>
      </c>
      <c r="B13906" s="8">
        <v>41383</v>
      </c>
      <c r="C13906" s="9">
        <v>28.2</v>
      </c>
      <c r="D13906" s="10">
        <v>30155</v>
      </c>
    </row>
    <row r="13907" spans="1:4" x14ac:dyDescent="0.35">
      <c r="A13907" s="7" t="s">
        <v>1388</v>
      </c>
      <c r="B13907" s="8">
        <v>41410</v>
      </c>
      <c r="C13907" s="9">
        <v>27.7</v>
      </c>
      <c r="D13907" s="10">
        <v>20077</v>
      </c>
    </row>
    <row r="13908" spans="1:4" x14ac:dyDescent="0.35">
      <c r="A13908" s="7" t="s">
        <v>1388</v>
      </c>
      <c r="B13908" s="8">
        <v>41411</v>
      </c>
      <c r="C13908" s="9">
        <v>24.45</v>
      </c>
      <c r="D13908" s="10">
        <v>30076</v>
      </c>
    </row>
    <row r="13909" spans="1:4" x14ac:dyDescent="0.35">
      <c r="A13909" s="7" t="s">
        <v>1388</v>
      </c>
      <c r="B13909" s="8">
        <v>41411</v>
      </c>
      <c r="C13909" s="9">
        <v>33.15</v>
      </c>
      <c r="D13909" s="10">
        <v>30076</v>
      </c>
    </row>
    <row r="13910" spans="1:4" x14ac:dyDescent="0.35">
      <c r="A13910" s="7" t="s">
        <v>1388</v>
      </c>
      <c r="B13910" s="8">
        <v>41417</v>
      </c>
      <c r="C13910" s="9">
        <v>22.2</v>
      </c>
      <c r="D13910" s="10">
        <v>20067</v>
      </c>
    </row>
    <row r="13911" spans="1:4" x14ac:dyDescent="0.35">
      <c r="A13911" s="7" t="s">
        <v>1388</v>
      </c>
      <c r="B13911" s="8">
        <v>41418</v>
      </c>
      <c r="C13911" s="9">
        <v>26.2</v>
      </c>
      <c r="D13911" s="10">
        <v>20083</v>
      </c>
    </row>
    <row r="13912" spans="1:4" x14ac:dyDescent="0.35">
      <c r="A13912" s="7" t="s">
        <v>1388</v>
      </c>
      <c r="B13912" s="8">
        <v>41418</v>
      </c>
      <c r="C13912" s="9">
        <v>32.450000000000003</v>
      </c>
      <c r="D13912" s="10">
        <v>20083</v>
      </c>
    </row>
    <row r="13913" spans="1:4" x14ac:dyDescent="0.35">
      <c r="A13913" s="7" t="s">
        <v>1388</v>
      </c>
      <c r="B13913" s="8">
        <v>41425</v>
      </c>
      <c r="C13913" s="9">
        <v>22.2</v>
      </c>
      <c r="D13913" s="10">
        <v>20090</v>
      </c>
    </row>
    <row r="13914" spans="1:4" x14ac:dyDescent="0.35">
      <c r="A13914" s="7" t="s">
        <v>1388</v>
      </c>
      <c r="B13914" s="8">
        <v>41425</v>
      </c>
      <c r="C13914" s="9">
        <v>31.95</v>
      </c>
      <c r="D13914" s="10">
        <v>20090</v>
      </c>
    </row>
    <row r="13915" spans="1:4" x14ac:dyDescent="0.35">
      <c r="A13915" s="7" t="s">
        <v>1388</v>
      </c>
      <c r="B13915" s="8">
        <v>41423</v>
      </c>
      <c r="C13915" s="9">
        <v>27.7</v>
      </c>
      <c r="D13915" s="10">
        <v>30048</v>
      </c>
    </row>
    <row r="13916" spans="1:4" x14ac:dyDescent="0.35">
      <c r="A13916" s="7" t="s">
        <v>1388</v>
      </c>
      <c r="B13916" s="8">
        <v>41423</v>
      </c>
      <c r="C13916" s="9">
        <v>22.2</v>
      </c>
      <c r="D13916" s="10">
        <v>30048</v>
      </c>
    </row>
    <row r="13917" spans="1:4" x14ac:dyDescent="0.35">
      <c r="A13917" s="7" t="s">
        <v>1388</v>
      </c>
      <c r="B13917" s="8">
        <v>41426</v>
      </c>
      <c r="C13917" s="9">
        <v>65.3</v>
      </c>
      <c r="D13917" s="10">
        <v>20041</v>
      </c>
    </row>
    <row r="13918" spans="1:4" x14ac:dyDescent="0.35">
      <c r="A13918" s="7" t="s">
        <v>1388</v>
      </c>
      <c r="B13918" s="8">
        <v>41426</v>
      </c>
      <c r="C13918" s="9">
        <v>79.81</v>
      </c>
      <c r="D13918" s="10">
        <v>20041</v>
      </c>
    </row>
    <row r="13919" spans="1:4" x14ac:dyDescent="0.35">
      <c r="A13919" s="7" t="s">
        <v>1388</v>
      </c>
      <c r="B13919" s="8">
        <v>41431</v>
      </c>
      <c r="C13919" s="9">
        <v>29.9</v>
      </c>
      <c r="D13919" s="10">
        <v>20130</v>
      </c>
    </row>
    <row r="13920" spans="1:4" x14ac:dyDescent="0.35">
      <c r="A13920" s="7" t="s">
        <v>1388</v>
      </c>
      <c r="B13920" s="8">
        <v>41432</v>
      </c>
      <c r="C13920" s="9">
        <v>27.7</v>
      </c>
      <c r="D13920" s="10">
        <v>20064</v>
      </c>
    </row>
    <row r="13921" spans="1:4" x14ac:dyDescent="0.35">
      <c r="A13921" s="7" t="s">
        <v>1388</v>
      </c>
      <c r="B13921" s="8">
        <v>41439</v>
      </c>
      <c r="C13921" s="9">
        <v>27.7</v>
      </c>
      <c r="D13921" s="10">
        <v>20084</v>
      </c>
    </row>
    <row r="13922" spans="1:4" x14ac:dyDescent="0.35">
      <c r="A13922" s="7" t="s">
        <v>1388</v>
      </c>
      <c r="B13922" s="8">
        <v>41437</v>
      </c>
      <c r="C13922" s="9">
        <v>65.3</v>
      </c>
      <c r="D13922" s="10">
        <v>20041</v>
      </c>
    </row>
    <row r="13923" spans="1:4" x14ac:dyDescent="0.35">
      <c r="A13923" s="7" t="s">
        <v>1388</v>
      </c>
      <c r="B13923" s="8">
        <v>41437</v>
      </c>
      <c r="C13923" s="9">
        <v>79.81</v>
      </c>
      <c r="D13923" s="10">
        <v>20041</v>
      </c>
    </row>
    <row r="13924" spans="1:4" x14ac:dyDescent="0.35">
      <c r="A13924" s="7" t="s">
        <v>1388</v>
      </c>
      <c r="B13924" s="8">
        <v>41443</v>
      </c>
      <c r="C13924" s="9">
        <v>29.45</v>
      </c>
      <c r="D13924" s="10">
        <v>30046</v>
      </c>
    </row>
    <row r="13925" spans="1:4" x14ac:dyDescent="0.35">
      <c r="A13925" s="7" t="s">
        <v>1389</v>
      </c>
      <c r="B13925" s="8">
        <v>41201</v>
      </c>
      <c r="C13925" s="9">
        <v>29.25</v>
      </c>
      <c r="D13925" s="10">
        <v>70183</v>
      </c>
    </row>
    <row r="13926" spans="1:4" x14ac:dyDescent="0.35">
      <c r="A13926" s="7" t="s">
        <v>1389</v>
      </c>
      <c r="B13926" s="8">
        <v>41365</v>
      </c>
      <c r="C13926" s="9">
        <v>3.75</v>
      </c>
      <c r="D13926" s="10">
        <v>80161</v>
      </c>
    </row>
    <row r="13927" spans="1:4" x14ac:dyDescent="0.35">
      <c r="A13927" s="7" t="s">
        <v>1389</v>
      </c>
      <c r="B13927" s="8">
        <v>41454</v>
      </c>
      <c r="C13927" s="9">
        <v>30.5</v>
      </c>
      <c r="D13927" s="10">
        <v>30014</v>
      </c>
    </row>
    <row r="13928" spans="1:4" x14ac:dyDescent="0.35">
      <c r="A13928" s="7" t="s">
        <v>1390</v>
      </c>
      <c r="B13928" s="8">
        <v>41376</v>
      </c>
      <c r="C13928" s="9">
        <v>33.5</v>
      </c>
      <c r="D13928" s="10">
        <v>70114</v>
      </c>
    </row>
    <row r="13929" spans="1:4" x14ac:dyDescent="0.35">
      <c r="A13929" s="7" t="s">
        <v>1391</v>
      </c>
      <c r="B13929" s="8">
        <v>41204</v>
      </c>
      <c r="C13929" s="9">
        <v>35.200000000000003</v>
      </c>
      <c r="D13929" s="10">
        <v>50246</v>
      </c>
    </row>
    <row r="13930" spans="1:4" x14ac:dyDescent="0.35">
      <c r="A13930" s="7" t="s">
        <v>1391</v>
      </c>
      <c r="B13930" s="8">
        <v>41226</v>
      </c>
      <c r="C13930" s="9">
        <v>35.35</v>
      </c>
      <c r="D13930" s="10">
        <v>50275</v>
      </c>
    </row>
    <row r="13931" spans="1:4" x14ac:dyDescent="0.35">
      <c r="A13931" s="7" t="s">
        <v>1391</v>
      </c>
      <c r="B13931" s="8">
        <v>41231</v>
      </c>
      <c r="C13931" s="9">
        <v>58.6</v>
      </c>
      <c r="D13931" s="10">
        <v>50189</v>
      </c>
    </row>
    <row r="13932" spans="1:4" x14ac:dyDescent="0.35">
      <c r="A13932" s="7" t="s">
        <v>1391</v>
      </c>
      <c r="B13932" s="8">
        <v>41202</v>
      </c>
      <c r="C13932" s="9">
        <v>49.4</v>
      </c>
      <c r="D13932" s="10">
        <v>20036</v>
      </c>
    </row>
    <row r="13933" spans="1:4" x14ac:dyDescent="0.35">
      <c r="A13933" s="7" t="s">
        <v>1391</v>
      </c>
      <c r="B13933" s="8">
        <v>41277</v>
      </c>
      <c r="C13933" s="9">
        <v>30</v>
      </c>
      <c r="D13933" s="10">
        <v>60068</v>
      </c>
    </row>
    <row r="13934" spans="1:4" x14ac:dyDescent="0.35">
      <c r="A13934" s="7" t="s">
        <v>1391</v>
      </c>
      <c r="B13934" s="8">
        <v>41279</v>
      </c>
      <c r="C13934" s="9">
        <v>88.9</v>
      </c>
      <c r="D13934" s="10">
        <v>60005</v>
      </c>
    </row>
    <row r="13935" spans="1:4" x14ac:dyDescent="0.35">
      <c r="A13935" s="7" t="s">
        <v>1391</v>
      </c>
      <c r="B13935" s="8">
        <v>41291</v>
      </c>
      <c r="C13935" s="9">
        <v>21.5</v>
      </c>
      <c r="D13935" s="10">
        <v>60096</v>
      </c>
    </row>
    <row r="13936" spans="1:4" x14ac:dyDescent="0.35">
      <c r="A13936" s="7" t="s">
        <v>1391</v>
      </c>
      <c r="B13936" s="8">
        <v>41295</v>
      </c>
      <c r="C13936" s="9">
        <v>43</v>
      </c>
      <c r="D13936" s="10">
        <v>60071</v>
      </c>
    </row>
    <row r="13937" spans="1:4" x14ac:dyDescent="0.35">
      <c r="A13937" s="7" t="s">
        <v>1391</v>
      </c>
      <c r="B13937" s="8">
        <v>41328</v>
      </c>
      <c r="C13937" s="9">
        <v>33</v>
      </c>
      <c r="D13937" s="10">
        <v>50260</v>
      </c>
    </row>
    <row r="13938" spans="1:4" x14ac:dyDescent="0.35">
      <c r="A13938" s="7" t="s">
        <v>1391</v>
      </c>
      <c r="B13938" s="8">
        <v>41333</v>
      </c>
      <c r="C13938" s="9">
        <v>29.25</v>
      </c>
      <c r="D13938" s="10">
        <v>50300</v>
      </c>
    </row>
    <row r="13939" spans="1:4" x14ac:dyDescent="0.35">
      <c r="A13939" s="7" t="s">
        <v>1391</v>
      </c>
      <c r="B13939" s="8">
        <v>41340</v>
      </c>
      <c r="C13939" s="9">
        <v>32.5</v>
      </c>
      <c r="D13939" s="10">
        <v>50357</v>
      </c>
    </row>
    <row r="13940" spans="1:4" x14ac:dyDescent="0.35">
      <c r="A13940" s="7" t="s">
        <v>1391</v>
      </c>
      <c r="B13940" s="8">
        <v>41348</v>
      </c>
      <c r="C13940" s="9">
        <v>34.950000000000003</v>
      </c>
      <c r="D13940" s="10">
        <v>50389</v>
      </c>
    </row>
    <row r="13941" spans="1:4" x14ac:dyDescent="0.35">
      <c r="A13941" s="7" t="s">
        <v>1391</v>
      </c>
      <c r="B13941" s="8">
        <v>41347</v>
      </c>
      <c r="C13941" s="9">
        <v>51.15</v>
      </c>
      <c r="D13941" s="10">
        <v>50394</v>
      </c>
    </row>
    <row r="13942" spans="1:4" x14ac:dyDescent="0.35">
      <c r="A13942" s="7" t="s">
        <v>1391</v>
      </c>
      <c r="B13942" s="8">
        <v>41354</v>
      </c>
      <c r="C13942" s="9">
        <v>22</v>
      </c>
      <c r="D13942" s="10">
        <v>50306</v>
      </c>
    </row>
    <row r="13943" spans="1:4" x14ac:dyDescent="0.35">
      <c r="A13943" s="7" t="s">
        <v>1391</v>
      </c>
      <c r="B13943" s="8">
        <v>41357</v>
      </c>
      <c r="C13943" s="9">
        <v>48.45</v>
      </c>
      <c r="D13943" s="10">
        <v>50194</v>
      </c>
    </row>
    <row r="13944" spans="1:4" x14ac:dyDescent="0.35">
      <c r="A13944" s="7" t="s">
        <v>1391</v>
      </c>
      <c r="B13944" s="8">
        <v>41360</v>
      </c>
      <c r="C13944" s="9">
        <v>18.25</v>
      </c>
      <c r="D13944" s="10">
        <v>50356</v>
      </c>
    </row>
    <row r="13945" spans="1:4" x14ac:dyDescent="0.35">
      <c r="A13945" s="7" t="s">
        <v>1391</v>
      </c>
      <c r="B13945" s="8">
        <v>41368</v>
      </c>
      <c r="C13945" s="9">
        <v>33.25</v>
      </c>
      <c r="D13945" s="10">
        <v>50382</v>
      </c>
    </row>
    <row r="13946" spans="1:4" x14ac:dyDescent="0.35">
      <c r="A13946" s="7" t="s">
        <v>1391</v>
      </c>
      <c r="B13946" s="8">
        <v>41371</v>
      </c>
      <c r="C13946" s="9">
        <v>56</v>
      </c>
      <c r="D13946" s="10">
        <v>60040</v>
      </c>
    </row>
    <row r="13947" spans="1:4" x14ac:dyDescent="0.35">
      <c r="A13947" s="7" t="s">
        <v>1391</v>
      </c>
      <c r="B13947" s="8">
        <v>41389</v>
      </c>
      <c r="C13947" s="9">
        <v>14</v>
      </c>
      <c r="D13947" s="10">
        <v>50334</v>
      </c>
    </row>
    <row r="13948" spans="1:4" x14ac:dyDescent="0.35">
      <c r="A13948" s="7" t="s">
        <v>1391</v>
      </c>
      <c r="B13948" s="8">
        <v>41382</v>
      </c>
      <c r="C13948" s="9">
        <v>31.45</v>
      </c>
      <c r="D13948" s="10">
        <v>50611</v>
      </c>
    </row>
    <row r="13949" spans="1:4" x14ac:dyDescent="0.35">
      <c r="A13949" s="7" t="s">
        <v>1391</v>
      </c>
      <c r="B13949" s="8">
        <v>41396</v>
      </c>
      <c r="C13949" s="9">
        <v>16.75</v>
      </c>
      <c r="D13949" s="10">
        <v>50392</v>
      </c>
    </row>
    <row r="13950" spans="1:4" x14ac:dyDescent="0.35">
      <c r="A13950" s="7" t="s">
        <v>1391</v>
      </c>
      <c r="B13950" s="8">
        <v>41403</v>
      </c>
      <c r="C13950" s="9">
        <v>56.45</v>
      </c>
      <c r="D13950" s="10">
        <v>50443</v>
      </c>
    </row>
    <row r="13951" spans="1:4" x14ac:dyDescent="0.35">
      <c r="A13951" s="7" t="s">
        <v>1391</v>
      </c>
      <c r="B13951" s="8">
        <v>41405</v>
      </c>
      <c r="C13951" s="9">
        <v>21.25</v>
      </c>
      <c r="D13951" s="10">
        <v>50369</v>
      </c>
    </row>
    <row r="13952" spans="1:4" x14ac:dyDescent="0.35">
      <c r="A13952" s="7" t="s">
        <v>1391</v>
      </c>
      <c r="B13952" s="8">
        <v>41410</v>
      </c>
      <c r="C13952" s="9">
        <v>31.75</v>
      </c>
      <c r="D13952" s="10">
        <v>50425</v>
      </c>
    </row>
    <row r="13953" spans="1:4" x14ac:dyDescent="0.35">
      <c r="A13953" s="7" t="s">
        <v>1391</v>
      </c>
      <c r="B13953" s="8">
        <v>41412</v>
      </c>
      <c r="C13953" s="9">
        <v>21.5</v>
      </c>
      <c r="D13953" s="10">
        <v>50348</v>
      </c>
    </row>
    <row r="13954" spans="1:4" x14ac:dyDescent="0.35">
      <c r="A13954" s="7" t="s">
        <v>1391</v>
      </c>
      <c r="B13954" s="8">
        <v>41431</v>
      </c>
      <c r="C13954" s="9">
        <v>17</v>
      </c>
      <c r="D13954" s="10">
        <v>50416</v>
      </c>
    </row>
    <row r="13955" spans="1:4" x14ac:dyDescent="0.35">
      <c r="A13955" s="7" t="s">
        <v>1391</v>
      </c>
      <c r="B13955" s="8">
        <v>41460</v>
      </c>
      <c r="C13955" s="9">
        <v>21</v>
      </c>
      <c r="D13955" s="10">
        <v>50104</v>
      </c>
    </row>
    <row r="13956" spans="1:4" x14ac:dyDescent="0.35">
      <c r="A13956" s="7" t="s">
        <v>1391</v>
      </c>
      <c r="B13956" s="8">
        <v>41466</v>
      </c>
      <c r="C13956" s="9">
        <v>23.5</v>
      </c>
      <c r="D13956" s="10">
        <v>50330</v>
      </c>
    </row>
    <row r="13957" spans="1:4" x14ac:dyDescent="0.35">
      <c r="A13957" s="7" t="s">
        <v>1391</v>
      </c>
      <c r="B13957" s="8">
        <v>41474</v>
      </c>
      <c r="C13957" s="9">
        <v>22</v>
      </c>
      <c r="D13957" s="10">
        <v>50450</v>
      </c>
    </row>
    <row r="13958" spans="1:4" x14ac:dyDescent="0.35">
      <c r="A13958" s="7" t="s">
        <v>1391</v>
      </c>
      <c r="B13958" s="8">
        <v>41494</v>
      </c>
      <c r="C13958" s="9">
        <v>25</v>
      </c>
      <c r="D13958" s="10">
        <v>50310</v>
      </c>
    </row>
    <row r="13959" spans="1:4" x14ac:dyDescent="0.35">
      <c r="A13959" s="7" t="s">
        <v>1391</v>
      </c>
      <c r="B13959" s="8">
        <v>41501</v>
      </c>
      <c r="C13959" s="9">
        <v>42</v>
      </c>
      <c r="D13959" s="10">
        <v>50481</v>
      </c>
    </row>
    <row r="13960" spans="1:4" x14ac:dyDescent="0.35">
      <c r="A13960" s="7" t="s">
        <v>1391</v>
      </c>
      <c r="B13960" s="8">
        <v>41515</v>
      </c>
      <c r="C13960" s="9">
        <v>19.5</v>
      </c>
      <c r="D13960" s="10">
        <v>50316</v>
      </c>
    </row>
    <row r="13961" spans="1:4" x14ac:dyDescent="0.35">
      <c r="A13961" s="7" t="s">
        <v>1391</v>
      </c>
      <c r="B13961" s="8">
        <v>41522</v>
      </c>
      <c r="C13961" s="9">
        <v>13.5</v>
      </c>
      <c r="D13961" s="10">
        <v>50375</v>
      </c>
    </row>
    <row r="13962" spans="1:4" x14ac:dyDescent="0.35">
      <c r="A13962" s="7" t="s">
        <v>1392</v>
      </c>
      <c r="B13962" s="8">
        <v>41202</v>
      </c>
      <c r="C13962" s="9">
        <v>58.6</v>
      </c>
      <c r="D13962" s="10">
        <v>80073</v>
      </c>
    </row>
    <row r="13963" spans="1:4" x14ac:dyDescent="0.35">
      <c r="A13963" s="7" t="s">
        <v>1393</v>
      </c>
      <c r="B13963" s="8">
        <v>41200</v>
      </c>
      <c r="C13963" s="9">
        <v>13.75</v>
      </c>
      <c r="D13963" s="10">
        <v>30033</v>
      </c>
    </row>
    <row r="13964" spans="1:4" x14ac:dyDescent="0.35">
      <c r="A13964" s="7" t="s">
        <v>1394</v>
      </c>
      <c r="B13964" s="8">
        <v>41200</v>
      </c>
      <c r="C13964" s="9">
        <v>46.15</v>
      </c>
      <c r="D13964" s="10">
        <v>30034</v>
      </c>
    </row>
    <row r="13965" spans="1:4" x14ac:dyDescent="0.35">
      <c r="A13965" s="7" t="s">
        <v>1395</v>
      </c>
      <c r="B13965" s="8">
        <v>41209</v>
      </c>
      <c r="C13965" s="9">
        <v>30.3</v>
      </c>
      <c r="D13965" s="10">
        <v>70003</v>
      </c>
    </row>
    <row r="13966" spans="1:4" x14ac:dyDescent="0.35">
      <c r="A13966" s="7" t="s">
        <v>1395</v>
      </c>
      <c r="B13966" s="8">
        <v>41201</v>
      </c>
      <c r="C13966" s="9">
        <v>38.25</v>
      </c>
      <c r="D13966" s="10">
        <v>80003</v>
      </c>
    </row>
    <row r="13967" spans="1:4" x14ac:dyDescent="0.35">
      <c r="A13967" s="7" t="s">
        <v>1396</v>
      </c>
      <c r="B13967" s="8">
        <v>41201</v>
      </c>
      <c r="C13967" s="9">
        <v>38</v>
      </c>
      <c r="D13967" s="10">
        <v>80020</v>
      </c>
    </row>
    <row r="13968" spans="1:4" x14ac:dyDescent="0.35">
      <c r="A13968" s="7" t="s">
        <v>1396</v>
      </c>
      <c r="B13968" s="8">
        <v>41304</v>
      </c>
      <c r="C13968" s="9">
        <v>13.75</v>
      </c>
      <c r="D13968" s="10">
        <v>20006</v>
      </c>
    </row>
    <row r="13969" spans="1:4" x14ac:dyDescent="0.35">
      <c r="A13969" s="7" t="s">
        <v>1397</v>
      </c>
      <c r="B13969" s="8">
        <v>41201</v>
      </c>
      <c r="C13969" s="9">
        <v>19.7</v>
      </c>
      <c r="D13969" s="10">
        <v>80025</v>
      </c>
    </row>
    <row r="13970" spans="1:4" x14ac:dyDescent="0.35">
      <c r="A13970" s="7" t="s">
        <v>1398</v>
      </c>
      <c r="B13970" s="8">
        <v>41201</v>
      </c>
      <c r="C13970" s="9">
        <v>45.8</v>
      </c>
      <c r="D13970" s="10">
        <v>80030</v>
      </c>
    </row>
    <row r="13971" spans="1:4" x14ac:dyDescent="0.35">
      <c r="A13971" s="7" t="s">
        <v>1399</v>
      </c>
      <c r="B13971" s="8">
        <v>41466</v>
      </c>
      <c r="C13971" s="9">
        <v>12.95</v>
      </c>
      <c r="D13971" s="10">
        <v>70012</v>
      </c>
    </row>
    <row r="13972" spans="1:4" x14ac:dyDescent="0.35">
      <c r="A13972" s="7" t="s">
        <v>1399</v>
      </c>
      <c r="B13972" s="8">
        <v>41509</v>
      </c>
      <c r="C13972" s="9">
        <v>11.2</v>
      </c>
      <c r="D13972" s="10">
        <v>70013</v>
      </c>
    </row>
    <row r="13973" spans="1:4" x14ac:dyDescent="0.35">
      <c r="A13973" s="7" t="s">
        <v>1399</v>
      </c>
      <c r="B13973" s="8">
        <v>41516</v>
      </c>
      <c r="C13973" s="9">
        <v>13.65</v>
      </c>
      <c r="D13973" s="10">
        <v>70010</v>
      </c>
    </row>
    <row r="13974" spans="1:4" x14ac:dyDescent="0.35">
      <c r="A13974" s="7" t="s">
        <v>1399</v>
      </c>
      <c r="B13974" s="8">
        <v>41537</v>
      </c>
      <c r="C13974" s="9">
        <v>10.95</v>
      </c>
      <c r="D13974" s="10">
        <v>30003</v>
      </c>
    </row>
    <row r="13975" spans="1:4" x14ac:dyDescent="0.35">
      <c r="A13975" s="7" t="s">
        <v>1400</v>
      </c>
      <c r="B13975" s="8">
        <v>41346</v>
      </c>
      <c r="C13975" s="9">
        <v>17.7</v>
      </c>
      <c r="D13975" s="10">
        <v>10011</v>
      </c>
    </row>
    <row r="13976" spans="1:4" x14ac:dyDescent="0.35">
      <c r="A13976" s="7" t="s">
        <v>1400</v>
      </c>
      <c r="B13976" s="8">
        <v>41360</v>
      </c>
      <c r="C13976" s="9">
        <v>14.4</v>
      </c>
      <c r="D13976" s="10">
        <v>10014</v>
      </c>
    </row>
    <row r="13977" spans="1:4" x14ac:dyDescent="0.35">
      <c r="A13977" s="7" t="s">
        <v>1400</v>
      </c>
      <c r="B13977" s="8">
        <v>41362</v>
      </c>
      <c r="C13977" s="9">
        <v>0</v>
      </c>
      <c r="D13977" s="10">
        <v>10015</v>
      </c>
    </row>
    <row r="13978" spans="1:4" x14ac:dyDescent="0.35">
      <c r="A13978" s="7" t="s">
        <v>1400</v>
      </c>
      <c r="B13978" s="8">
        <v>41418</v>
      </c>
      <c r="C13978" s="9">
        <v>7.95</v>
      </c>
      <c r="D13978" s="10">
        <v>10024</v>
      </c>
    </row>
    <row r="13979" spans="1:4" x14ac:dyDescent="0.35">
      <c r="A13979" s="7" t="s">
        <v>1400</v>
      </c>
      <c r="B13979" s="8">
        <v>41438</v>
      </c>
      <c r="C13979" s="9">
        <v>3</v>
      </c>
      <c r="D13979" s="10">
        <v>10030</v>
      </c>
    </row>
    <row r="13980" spans="1:4" x14ac:dyDescent="0.35">
      <c r="A13980" s="7" t="s">
        <v>1400</v>
      </c>
      <c r="B13980" s="8">
        <v>41488</v>
      </c>
      <c r="C13980" s="9">
        <v>21.4</v>
      </c>
      <c r="D13980" s="10">
        <v>70016</v>
      </c>
    </row>
    <row r="13981" spans="1:4" x14ac:dyDescent="0.35">
      <c r="A13981" s="7" t="s">
        <v>1400</v>
      </c>
      <c r="B13981" s="8">
        <v>41502</v>
      </c>
      <c r="C13981" s="9">
        <v>12.2</v>
      </c>
      <c r="D13981" s="10">
        <v>10005</v>
      </c>
    </row>
    <row r="13982" spans="1:4" x14ac:dyDescent="0.35">
      <c r="A13982" s="7" t="s">
        <v>1400</v>
      </c>
      <c r="B13982" s="8">
        <v>41509</v>
      </c>
      <c r="C13982" s="9">
        <v>12.95</v>
      </c>
      <c r="D13982" s="10">
        <v>10008</v>
      </c>
    </row>
    <row r="13983" spans="1:4" x14ac:dyDescent="0.35">
      <c r="A13983" s="7" t="s">
        <v>1400</v>
      </c>
      <c r="B13983" s="8">
        <v>41513</v>
      </c>
      <c r="C13983" s="9">
        <v>20.45</v>
      </c>
      <c r="D13983" s="10">
        <v>80020</v>
      </c>
    </row>
    <row r="13984" spans="1:4" x14ac:dyDescent="0.35">
      <c r="A13984" s="7" t="s">
        <v>1400</v>
      </c>
      <c r="B13984" s="8">
        <v>41516</v>
      </c>
      <c r="C13984" s="9">
        <v>10</v>
      </c>
      <c r="D13984" s="10">
        <v>10017</v>
      </c>
    </row>
    <row r="13985" spans="1:4" x14ac:dyDescent="0.35">
      <c r="A13985" s="7" t="s">
        <v>1400</v>
      </c>
      <c r="B13985" s="8">
        <v>41527</v>
      </c>
      <c r="C13985" s="9">
        <v>15.91</v>
      </c>
      <c r="D13985" s="10">
        <v>80006</v>
      </c>
    </row>
    <row r="13986" spans="1:4" x14ac:dyDescent="0.35">
      <c r="A13986" s="7" t="s">
        <v>1400</v>
      </c>
      <c r="B13986" s="8">
        <v>41537</v>
      </c>
      <c r="C13986" s="9">
        <v>12.7</v>
      </c>
      <c r="D13986" s="10">
        <v>30007</v>
      </c>
    </row>
    <row r="13987" spans="1:4" x14ac:dyDescent="0.35">
      <c r="A13987" s="7" t="s">
        <v>1401</v>
      </c>
      <c r="B13987" s="8">
        <v>41229</v>
      </c>
      <c r="C13987" s="9">
        <v>9.75</v>
      </c>
      <c r="D13987" s="10">
        <v>80032</v>
      </c>
    </row>
    <row r="13988" spans="1:4" x14ac:dyDescent="0.35">
      <c r="A13988" s="7" t="s">
        <v>1401</v>
      </c>
      <c r="B13988" s="8">
        <v>41201</v>
      </c>
      <c r="C13988" s="9">
        <v>11</v>
      </c>
      <c r="D13988" s="10">
        <v>80045</v>
      </c>
    </row>
    <row r="13989" spans="1:4" x14ac:dyDescent="0.35">
      <c r="A13989" s="7" t="s">
        <v>1402</v>
      </c>
      <c r="B13989" s="8">
        <v>41219</v>
      </c>
      <c r="C13989" s="9">
        <v>52.25</v>
      </c>
      <c r="D13989" s="10">
        <v>80020</v>
      </c>
    </row>
    <row r="13990" spans="1:4" x14ac:dyDescent="0.35">
      <c r="A13990" s="7" t="s">
        <v>1402</v>
      </c>
      <c r="B13990" s="8">
        <v>41229</v>
      </c>
      <c r="C13990" s="9">
        <v>35.1</v>
      </c>
      <c r="D13990" s="10">
        <v>80035</v>
      </c>
    </row>
    <row r="13991" spans="1:4" x14ac:dyDescent="0.35">
      <c r="A13991" s="7" t="s">
        <v>1402</v>
      </c>
      <c r="B13991" s="8">
        <v>41201</v>
      </c>
      <c r="C13991" s="9">
        <v>24.41</v>
      </c>
      <c r="D13991" s="10">
        <v>70020</v>
      </c>
    </row>
    <row r="13992" spans="1:4" x14ac:dyDescent="0.35">
      <c r="A13992" s="7" t="s">
        <v>1402</v>
      </c>
      <c r="B13992" s="8">
        <v>41392</v>
      </c>
      <c r="C13992" s="9">
        <v>55.35</v>
      </c>
      <c r="D13992" s="10">
        <v>70013</v>
      </c>
    </row>
    <row r="13993" spans="1:4" x14ac:dyDescent="0.35">
      <c r="A13993" s="7" t="s">
        <v>1403</v>
      </c>
      <c r="B13993" s="8">
        <v>41201</v>
      </c>
      <c r="C13993" s="9">
        <v>34.950000000000003</v>
      </c>
      <c r="D13993" s="10">
        <v>70036</v>
      </c>
    </row>
    <row r="13994" spans="1:4" x14ac:dyDescent="0.35">
      <c r="A13994" s="7" t="s">
        <v>1404</v>
      </c>
      <c r="B13994" s="8">
        <v>41201</v>
      </c>
      <c r="C13994" s="9">
        <v>14.2</v>
      </c>
      <c r="D13994" s="10">
        <v>20028</v>
      </c>
    </row>
    <row r="13995" spans="1:4" x14ac:dyDescent="0.35">
      <c r="A13995" s="7" t="s">
        <v>1405</v>
      </c>
      <c r="B13995" s="8">
        <v>41201</v>
      </c>
      <c r="C13995" s="9">
        <v>99</v>
      </c>
      <c r="D13995" s="10">
        <v>70044</v>
      </c>
    </row>
    <row r="13996" spans="1:4" x14ac:dyDescent="0.35">
      <c r="A13996" s="7" t="s">
        <v>1406</v>
      </c>
      <c r="B13996" s="8">
        <v>41201</v>
      </c>
      <c r="C13996" s="9">
        <v>84.15</v>
      </c>
      <c r="D13996" s="10">
        <v>80111</v>
      </c>
    </row>
    <row r="13997" spans="1:4" x14ac:dyDescent="0.35">
      <c r="A13997" s="7" t="s">
        <v>1407</v>
      </c>
      <c r="B13997" s="8">
        <v>41201</v>
      </c>
      <c r="C13997" s="9">
        <v>123.85</v>
      </c>
      <c r="D13997" s="10">
        <v>80127</v>
      </c>
    </row>
    <row r="13998" spans="1:4" x14ac:dyDescent="0.35">
      <c r="A13998" s="7" t="s">
        <v>1408</v>
      </c>
      <c r="B13998" s="8">
        <v>41266</v>
      </c>
      <c r="C13998" s="9">
        <v>125</v>
      </c>
      <c r="D13998" s="10">
        <v>10007</v>
      </c>
    </row>
    <row r="13999" spans="1:4" x14ac:dyDescent="0.35">
      <c r="A13999" s="7" t="s">
        <v>1408</v>
      </c>
      <c r="B13999" s="8">
        <v>41293</v>
      </c>
      <c r="C13999" s="9">
        <v>125</v>
      </c>
      <c r="D13999" s="10">
        <v>10031</v>
      </c>
    </row>
    <row r="14000" spans="1:4" x14ac:dyDescent="0.35">
      <c r="A14000" s="7" t="s">
        <v>1408</v>
      </c>
      <c r="B14000" s="8">
        <v>41313</v>
      </c>
      <c r="C14000" s="9">
        <v>125</v>
      </c>
      <c r="D14000" s="10">
        <v>80054</v>
      </c>
    </row>
    <row r="14001" spans="1:4" x14ac:dyDescent="0.35">
      <c r="A14001" s="7" t="s">
        <v>1408</v>
      </c>
      <c r="B14001" s="8">
        <v>41332</v>
      </c>
      <c r="C14001" s="9">
        <v>143.4</v>
      </c>
      <c r="D14001" s="10">
        <v>80006</v>
      </c>
    </row>
    <row r="14002" spans="1:4" x14ac:dyDescent="0.35">
      <c r="A14002" s="7" t="s">
        <v>1408</v>
      </c>
      <c r="B14002" s="8">
        <v>41343</v>
      </c>
      <c r="C14002" s="9">
        <v>100</v>
      </c>
      <c r="D14002" s="10">
        <v>10010</v>
      </c>
    </row>
    <row r="14003" spans="1:4" x14ac:dyDescent="0.35">
      <c r="A14003" s="7" t="s">
        <v>1408</v>
      </c>
      <c r="B14003" s="8">
        <v>41369</v>
      </c>
      <c r="C14003" s="9">
        <v>125</v>
      </c>
      <c r="D14003" s="10">
        <v>10019</v>
      </c>
    </row>
    <row r="14004" spans="1:4" x14ac:dyDescent="0.35">
      <c r="A14004" s="7" t="s">
        <v>1408</v>
      </c>
      <c r="B14004" s="8">
        <v>41404</v>
      </c>
      <c r="C14004" s="9">
        <v>125</v>
      </c>
      <c r="D14004" s="10">
        <v>60029</v>
      </c>
    </row>
    <row r="14005" spans="1:4" x14ac:dyDescent="0.35">
      <c r="A14005" s="7" t="s">
        <v>1408</v>
      </c>
      <c r="B14005" s="8">
        <v>41447</v>
      </c>
      <c r="C14005" s="9">
        <v>135</v>
      </c>
      <c r="D14005" s="10">
        <v>10026</v>
      </c>
    </row>
    <row r="14006" spans="1:4" x14ac:dyDescent="0.35">
      <c r="A14006" s="7" t="s">
        <v>1408</v>
      </c>
      <c r="B14006" s="8">
        <v>41503</v>
      </c>
      <c r="C14006" s="9">
        <v>135</v>
      </c>
      <c r="D14006" s="10">
        <v>10017</v>
      </c>
    </row>
    <row r="14007" spans="1:4" x14ac:dyDescent="0.35">
      <c r="A14007" s="7" t="s">
        <v>1408</v>
      </c>
      <c r="B14007" s="8">
        <v>41537</v>
      </c>
      <c r="C14007" s="9">
        <v>135</v>
      </c>
      <c r="D14007" s="10">
        <v>10016</v>
      </c>
    </row>
    <row r="14008" spans="1:4" x14ac:dyDescent="0.35">
      <c r="A14008" s="7" t="s">
        <v>1408</v>
      </c>
      <c r="B14008" s="8">
        <v>41573</v>
      </c>
      <c r="C14008" s="9">
        <v>135</v>
      </c>
      <c r="D14008" s="10">
        <v>10016</v>
      </c>
    </row>
    <row r="14009" spans="1:4" x14ac:dyDescent="0.35">
      <c r="A14009" s="7" t="s">
        <v>1408</v>
      </c>
      <c r="B14009" s="8">
        <v>41572</v>
      </c>
      <c r="C14009" s="9">
        <v>15</v>
      </c>
      <c r="D14009" s="10">
        <v>10076</v>
      </c>
    </row>
    <row r="14010" spans="1:4" x14ac:dyDescent="0.35">
      <c r="A14010" s="7" t="s">
        <v>1409</v>
      </c>
      <c r="B14010" s="8">
        <v>41201</v>
      </c>
      <c r="C14010" s="9">
        <v>27.45</v>
      </c>
      <c r="D14010" s="10">
        <v>70099</v>
      </c>
    </row>
    <row r="14011" spans="1:4" x14ac:dyDescent="0.35">
      <c r="A14011" s="7" t="s">
        <v>1410</v>
      </c>
      <c r="B14011" s="8">
        <v>41215</v>
      </c>
      <c r="C14011" s="9">
        <v>37.75</v>
      </c>
      <c r="D14011" s="10">
        <v>70132</v>
      </c>
    </row>
    <row r="14012" spans="1:4" x14ac:dyDescent="0.35">
      <c r="A14012" s="7" t="s">
        <v>1410</v>
      </c>
      <c r="B14012" s="8">
        <v>41201</v>
      </c>
      <c r="C14012" s="9">
        <v>36.200000000000003</v>
      </c>
      <c r="D14012" s="10">
        <v>30086</v>
      </c>
    </row>
    <row r="14013" spans="1:4" x14ac:dyDescent="0.35">
      <c r="A14013" s="7" t="s">
        <v>1410</v>
      </c>
      <c r="B14013" s="8">
        <v>41256</v>
      </c>
      <c r="C14013" s="9">
        <v>17.5</v>
      </c>
      <c r="D14013" s="10">
        <v>70068</v>
      </c>
    </row>
    <row r="14014" spans="1:4" x14ac:dyDescent="0.35">
      <c r="A14014" s="7" t="s">
        <v>1410</v>
      </c>
      <c r="B14014" s="8">
        <v>41260</v>
      </c>
      <c r="C14014" s="9">
        <v>35.450000000000003</v>
      </c>
      <c r="D14014" s="10">
        <v>60054</v>
      </c>
    </row>
    <row r="14015" spans="1:4" x14ac:dyDescent="0.35">
      <c r="A14015" s="7" t="s">
        <v>1410</v>
      </c>
      <c r="B14015" s="8">
        <v>41510</v>
      </c>
      <c r="C14015" s="9">
        <v>55.4</v>
      </c>
      <c r="D14015" s="10">
        <v>30071</v>
      </c>
    </row>
    <row r="14016" spans="1:4" x14ac:dyDescent="0.35">
      <c r="A14016" s="7" t="s">
        <v>1410</v>
      </c>
      <c r="B14016" s="8">
        <v>41542</v>
      </c>
      <c r="C14016" s="9">
        <v>30.2</v>
      </c>
      <c r="D14016" s="10">
        <v>10069</v>
      </c>
    </row>
    <row r="14017" spans="1:4" x14ac:dyDescent="0.35">
      <c r="A14017" s="7" t="s">
        <v>1410</v>
      </c>
      <c r="B14017" s="8">
        <v>41557</v>
      </c>
      <c r="C14017" s="9">
        <v>29.4</v>
      </c>
      <c r="D14017" s="10">
        <v>30027</v>
      </c>
    </row>
    <row r="14018" spans="1:4" x14ac:dyDescent="0.35">
      <c r="A14018" s="7" t="s">
        <v>1411</v>
      </c>
      <c r="B14018" s="8">
        <v>41200</v>
      </c>
      <c r="C14018" s="9">
        <v>15.45</v>
      </c>
      <c r="D14018" s="10">
        <v>70099</v>
      </c>
    </row>
    <row r="14019" spans="1:4" x14ac:dyDescent="0.35">
      <c r="A14019" s="7" t="s">
        <v>1412</v>
      </c>
      <c r="B14019" s="8">
        <v>41201</v>
      </c>
      <c r="C14019" s="9">
        <v>11.95</v>
      </c>
      <c r="D14019" s="10">
        <v>70007</v>
      </c>
    </row>
    <row r="14020" spans="1:4" x14ac:dyDescent="0.35">
      <c r="A14020" s="7" t="s">
        <v>1413</v>
      </c>
      <c r="B14020" s="8">
        <v>41200</v>
      </c>
      <c r="C14020" s="9">
        <v>19.95</v>
      </c>
      <c r="D14020" s="10">
        <v>70121</v>
      </c>
    </row>
    <row r="14021" spans="1:4" x14ac:dyDescent="0.35">
      <c r="A14021" s="7" t="s">
        <v>1414</v>
      </c>
      <c r="B14021" s="8">
        <v>41200</v>
      </c>
      <c r="C14021" s="9">
        <v>82.75</v>
      </c>
      <c r="D14021" s="10">
        <v>70056</v>
      </c>
    </row>
    <row r="14022" spans="1:4" x14ac:dyDescent="0.35">
      <c r="A14022" s="7" t="s">
        <v>1415</v>
      </c>
      <c r="B14022" s="8">
        <v>41201</v>
      </c>
      <c r="C14022" s="9">
        <v>26.7</v>
      </c>
      <c r="D14022" s="10">
        <v>80035</v>
      </c>
    </row>
    <row r="14023" spans="1:4" x14ac:dyDescent="0.35">
      <c r="A14023" s="7" t="s">
        <v>1416</v>
      </c>
      <c r="B14023" s="8">
        <v>41217</v>
      </c>
      <c r="C14023" s="9">
        <v>15.95</v>
      </c>
      <c r="D14023" s="10">
        <v>70093</v>
      </c>
    </row>
    <row r="14024" spans="1:4" x14ac:dyDescent="0.35">
      <c r="A14024" s="7" t="s">
        <v>1416</v>
      </c>
      <c r="B14024" s="8">
        <v>41201</v>
      </c>
      <c r="C14024" s="9">
        <v>0.01</v>
      </c>
      <c r="D14024" s="10">
        <v>70039</v>
      </c>
    </row>
    <row r="14025" spans="1:4" x14ac:dyDescent="0.35">
      <c r="A14025" s="7" t="s">
        <v>1416</v>
      </c>
      <c r="B14025" s="8">
        <v>41201</v>
      </c>
      <c r="C14025" s="9">
        <v>26.95</v>
      </c>
      <c r="D14025" s="10">
        <v>70081</v>
      </c>
    </row>
    <row r="14026" spans="1:4" x14ac:dyDescent="0.35">
      <c r="A14026" s="7" t="s">
        <v>1417</v>
      </c>
      <c r="B14026" s="8">
        <v>41197</v>
      </c>
      <c r="C14026" s="9">
        <v>0.01</v>
      </c>
      <c r="D14026" s="10">
        <v>10010</v>
      </c>
    </row>
    <row r="14027" spans="1:4" x14ac:dyDescent="0.35">
      <c r="A14027" s="7" t="s">
        <v>1417</v>
      </c>
      <c r="B14027" s="8">
        <v>41246</v>
      </c>
      <c r="C14027" s="9">
        <v>19.95</v>
      </c>
      <c r="D14027" s="10">
        <v>90020</v>
      </c>
    </row>
    <row r="14028" spans="1:4" x14ac:dyDescent="0.35">
      <c r="A14028" s="7" t="s">
        <v>1417</v>
      </c>
      <c r="B14028" s="8">
        <v>41261</v>
      </c>
      <c r="C14028" s="9">
        <v>22.95</v>
      </c>
      <c r="D14028" s="10">
        <v>80078</v>
      </c>
    </row>
    <row r="14029" spans="1:4" x14ac:dyDescent="0.35">
      <c r="A14029" s="7" t="s">
        <v>1417</v>
      </c>
      <c r="B14029" s="8">
        <v>41368</v>
      </c>
      <c r="C14029" s="9">
        <v>9.9499999999999993</v>
      </c>
      <c r="D14029" s="10">
        <v>70067</v>
      </c>
    </row>
    <row r="14030" spans="1:4" x14ac:dyDescent="0.35">
      <c r="A14030" s="7" t="s">
        <v>1417</v>
      </c>
      <c r="B14030" s="8">
        <v>41380</v>
      </c>
      <c r="C14030" s="9">
        <v>11.2</v>
      </c>
      <c r="D14030" s="10">
        <v>90013</v>
      </c>
    </row>
    <row r="14031" spans="1:4" x14ac:dyDescent="0.35">
      <c r="A14031" s="7" t="s">
        <v>1417</v>
      </c>
      <c r="B14031" s="8">
        <v>41441</v>
      </c>
      <c r="C14031" s="9">
        <v>21.7</v>
      </c>
      <c r="D14031" s="10">
        <v>90016</v>
      </c>
    </row>
    <row r="14032" spans="1:4" x14ac:dyDescent="0.35">
      <c r="A14032" s="7" t="s">
        <v>1418</v>
      </c>
      <c r="B14032" s="8">
        <v>41197</v>
      </c>
      <c r="C14032" s="9">
        <v>0.01</v>
      </c>
      <c r="D14032" s="10">
        <v>10012</v>
      </c>
    </row>
    <row r="14033" spans="1:4" x14ac:dyDescent="0.35">
      <c r="A14033" s="7" t="s">
        <v>1418</v>
      </c>
      <c r="B14033" s="8">
        <v>41202</v>
      </c>
      <c r="C14033" s="9">
        <v>25.6</v>
      </c>
      <c r="D14033" s="10">
        <v>70102</v>
      </c>
    </row>
    <row r="14034" spans="1:4" x14ac:dyDescent="0.35">
      <c r="A14034" s="7" t="s">
        <v>1418</v>
      </c>
      <c r="B14034" s="8">
        <v>41419</v>
      </c>
      <c r="C14034" s="9">
        <v>34.25</v>
      </c>
      <c r="D14034" s="10">
        <v>10054</v>
      </c>
    </row>
    <row r="14035" spans="1:4" x14ac:dyDescent="0.35">
      <c r="A14035" s="7" t="s">
        <v>1418</v>
      </c>
      <c r="B14035" s="8">
        <v>41438</v>
      </c>
      <c r="C14035" s="9">
        <v>51.15</v>
      </c>
      <c r="D14035" s="10">
        <v>70079</v>
      </c>
    </row>
    <row r="14036" spans="1:4" x14ac:dyDescent="0.35">
      <c r="A14036" s="7" t="s">
        <v>1418</v>
      </c>
      <c r="B14036" s="8">
        <v>41531</v>
      </c>
      <c r="C14036" s="9">
        <v>42.25</v>
      </c>
      <c r="D14036" s="10">
        <v>10074</v>
      </c>
    </row>
    <row r="14037" spans="1:4" x14ac:dyDescent="0.35">
      <c r="A14037" s="7" t="s">
        <v>1419</v>
      </c>
      <c r="B14037" s="8">
        <v>41198</v>
      </c>
      <c r="C14037" s="9">
        <v>56.35</v>
      </c>
      <c r="D14037" s="10">
        <v>10018</v>
      </c>
    </row>
    <row r="14038" spans="1:4" x14ac:dyDescent="0.35">
      <c r="A14038" s="7" t="s">
        <v>1420</v>
      </c>
      <c r="B14038" s="8">
        <v>41207</v>
      </c>
      <c r="C14038" s="9">
        <v>22.5</v>
      </c>
      <c r="D14038" s="10">
        <v>60091</v>
      </c>
    </row>
    <row r="14039" spans="1:4" x14ac:dyDescent="0.35">
      <c r="A14039" s="7" t="s">
        <v>1420</v>
      </c>
      <c r="B14039" s="8">
        <v>41271</v>
      </c>
      <c r="C14039" s="9">
        <v>27</v>
      </c>
      <c r="D14039" s="10">
        <v>70020</v>
      </c>
    </row>
    <row r="14040" spans="1:4" x14ac:dyDescent="0.35">
      <c r="A14040" s="7" t="s">
        <v>1420</v>
      </c>
      <c r="B14040" s="8">
        <v>41319</v>
      </c>
      <c r="C14040" s="9">
        <v>35</v>
      </c>
      <c r="D14040" s="10">
        <v>10052</v>
      </c>
    </row>
    <row r="14041" spans="1:4" x14ac:dyDescent="0.35">
      <c r="A14041" s="7" t="s">
        <v>1420</v>
      </c>
      <c r="B14041" s="8">
        <v>41340</v>
      </c>
      <c r="C14041" s="9">
        <v>30.25</v>
      </c>
      <c r="D14041" s="10">
        <v>80077</v>
      </c>
    </row>
    <row r="14042" spans="1:4" x14ac:dyDescent="0.35">
      <c r="A14042" s="7" t="s">
        <v>1420</v>
      </c>
      <c r="B14042" s="8">
        <v>41359</v>
      </c>
      <c r="C14042" s="9">
        <v>25.5</v>
      </c>
      <c r="D14042" s="10">
        <v>30024</v>
      </c>
    </row>
    <row r="14043" spans="1:4" x14ac:dyDescent="0.35">
      <c r="A14043" s="7" t="s">
        <v>1420</v>
      </c>
      <c r="B14043" s="8">
        <v>41368</v>
      </c>
      <c r="C14043" s="9">
        <v>29</v>
      </c>
      <c r="D14043" s="10">
        <v>70051</v>
      </c>
    </row>
    <row r="14044" spans="1:4" x14ac:dyDescent="0.35">
      <c r="A14044" s="7" t="s">
        <v>1420</v>
      </c>
      <c r="B14044" s="8">
        <v>41382</v>
      </c>
      <c r="C14044" s="9">
        <v>27</v>
      </c>
      <c r="D14044" s="10">
        <v>80056</v>
      </c>
    </row>
    <row r="14045" spans="1:4" x14ac:dyDescent="0.35">
      <c r="A14045" s="7" t="s">
        <v>1420</v>
      </c>
      <c r="B14045" s="8">
        <v>41396</v>
      </c>
      <c r="C14045" s="9">
        <v>33.25</v>
      </c>
      <c r="D14045" s="10">
        <v>70024</v>
      </c>
    </row>
    <row r="14046" spans="1:4" x14ac:dyDescent="0.35">
      <c r="A14046" s="7" t="s">
        <v>1420</v>
      </c>
      <c r="B14046" s="8">
        <v>41404</v>
      </c>
      <c r="C14046" s="9">
        <v>58.75</v>
      </c>
      <c r="D14046" s="10">
        <v>10029</v>
      </c>
    </row>
    <row r="14047" spans="1:4" x14ac:dyDescent="0.35">
      <c r="A14047" s="7" t="s">
        <v>1420</v>
      </c>
      <c r="B14047" s="8">
        <v>41408</v>
      </c>
      <c r="C14047" s="9">
        <v>94.3</v>
      </c>
      <c r="D14047" s="10">
        <v>70001</v>
      </c>
    </row>
    <row r="14048" spans="1:4" x14ac:dyDescent="0.35">
      <c r="A14048" s="7" t="s">
        <v>1420</v>
      </c>
      <c r="B14048" s="8">
        <v>41417</v>
      </c>
      <c r="C14048" s="9">
        <v>254.9</v>
      </c>
      <c r="D14048" s="10">
        <v>30025</v>
      </c>
    </row>
    <row r="14049" spans="1:4" x14ac:dyDescent="0.35">
      <c r="A14049" s="7" t="s">
        <v>1421</v>
      </c>
      <c r="B14049" s="8">
        <v>41201</v>
      </c>
      <c r="C14049" s="9">
        <v>26.15</v>
      </c>
      <c r="D14049" s="10">
        <v>80128</v>
      </c>
    </row>
    <row r="14050" spans="1:4" x14ac:dyDescent="0.35">
      <c r="A14050" s="7" t="s">
        <v>1421</v>
      </c>
      <c r="B14050" s="8">
        <v>41256</v>
      </c>
      <c r="C14050" s="9">
        <v>30.9</v>
      </c>
      <c r="D14050" s="10">
        <v>70051</v>
      </c>
    </row>
    <row r="14051" spans="1:4" x14ac:dyDescent="0.35">
      <c r="A14051" s="7" t="s">
        <v>1421</v>
      </c>
      <c r="B14051" s="8">
        <v>41433</v>
      </c>
      <c r="C14051" s="9">
        <v>33.700000000000003</v>
      </c>
      <c r="D14051" s="10">
        <v>80057</v>
      </c>
    </row>
    <row r="14052" spans="1:4" x14ac:dyDescent="0.35">
      <c r="A14052" s="7" t="s">
        <v>1421</v>
      </c>
      <c r="B14052" s="8">
        <v>41461</v>
      </c>
      <c r="C14052" s="9">
        <v>48.25</v>
      </c>
      <c r="D14052" s="10">
        <v>70033</v>
      </c>
    </row>
    <row r="14053" spans="1:4" x14ac:dyDescent="0.35">
      <c r="A14053" s="7" t="s">
        <v>1422</v>
      </c>
      <c r="B14053" s="8">
        <v>41231</v>
      </c>
      <c r="C14053" s="9">
        <v>36.5</v>
      </c>
      <c r="D14053" s="10">
        <v>20009</v>
      </c>
    </row>
    <row r="14054" spans="1:4" x14ac:dyDescent="0.35">
      <c r="A14054" s="7" t="s">
        <v>1422</v>
      </c>
      <c r="B14054" s="8">
        <v>41348</v>
      </c>
      <c r="C14054" s="9">
        <v>16.45</v>
      </c>
      <c r="D14054" s="10">
        <v>70014</v>
      </c>
    </row>
    <row r="14055" spans="1:4" x14ac:dyDescent="0.35">
      <c r="A14055" s="7" t="s">
        <v>1422</v>
      </c>
      <c r="B14055" s="8">
        <v>41380</v>
      </c>
      <c r="C14055" s="9">
        <v>31.25</v>
      </c>
      <c r="D14055" s="10">
        <v>80014</v>
      </c>
    </row>
    <row r="14056" spans="1:4" x14ac:dyDescent="0.35">
      <c r="A14056" s="7" t="s">
        <v>1422</v>
      </c>
      <c r="B14056" s="8">
        <v>41386</v>
      </c>
      <c r="C14056" s="9">
        <v>19.45</v>
      </c>
      <c r="D14056" s="10">
        <v>70026</v>
      </c>
    </row>
    <row r="14057" spans="1:4" x14ac:dyDescent="0.35">
      <c r="A14057" s="7" t="s">
        <v>1422</v>
      </c>
      <c r="B14057" s="8">
        <v>41416</v>
      </c>
      <c r="C14057" s="9">
        <v>6.5</v>
      </c>
      <c r="D14057" s="10">
        <v>60061</v>
      </c>
    </row>
    <row r="14058" spans="1:4" x14ac:dyDescent="0.35">
      <c r="A14058" s="7" t="s">
        <v>1422</v>
      </c>
      <c r="B14058" s="8">
        <v>41430</v>
      </c>
      <c r="C14058" s="9">
        <v>11.5</v>
      </c>
      <c r="D14058" s="10">
        <v>70040</v>
      </c>
    </row>
    <row r="14059" spans="1:4" x14ac:dyDescent="0.35">
      <c r="A14059" s="7" t="s">
        <v>1422</v>
      </c>
      <c r="B14059" s="8">
        <v>41452</v>
      </c>
      <c r="C14059" s="9">
        <v>47</v>
      </c>
      <c r="D14059" s="10">
        <v>20002</v>
      </c>
    </row>
    <row r="14060" spans="1:4" x14ac:dyDescent="0.35">
      <c r="A14060" s="7" t="s">
        <v>1422</v>
      </c>
      <c r="B14060" s="8">
        <v>41580</v>
      </c>
      <c r="C14060" s="9">
        <v>71.55</v>
      </c>
      <c r="D14060" s="10">
        <v>90003</v>
      </c>
    </row>
    <row r="14061" spans="1:4" x14ac:dyDescent="0.35">
      <c r="A14061" s="7" t="s">
        <v>1423</v>
      </c>
      <c r="B14061" s="8">
        <v>41201</v>
      </c>
      <c r="C14061" s="9">
        <v>48.3</v>
      </c>
      <c r="D14061" s="10">
        <v>80144</v>
      </c>
    </row>
    <row r="14062" spans="1:4" x14ac:dyDescent="0.35">
      <c r="A14062" s="7" t="s">
        <v>1423</v>
      </c>
      <c r="B14062" s="8">
        <v>41270</v>
      </c>
      <c r="C14062" s="9">
        <v>74.75</v>
      </c>
      <c r="D14062" s="10">
        <v>80089</v>
      </c>
    </row>
    <row r="14063" spans="1:4" x14ac:dyDescent="0.35">
      <c r="A14063" s="7" t="s">
        <v>1424</v>
      </c>
      <c r="B14063" s="8">
        <v>41229</v>
      </c>
      <c r="C14063" s="9">
        <v>120.8</v>
      </c>
      <c r="D14063" s="10">
        <v>70072</v>
      </c>
    </row>
    <row r="14064" spans="1:4" x14ac:dyDescent="0.35">
      <c r="A14064" s="7" t="s">
        <v>1424</v>
      </c>
      <c r="B14064" s="8">
        <v>41229</v>
      </c>
      <c r="C14064" s="9">
        <v>38.65</v>
      </c>
      <c r="D14064" s="10">
        <v>70072</v>
      </c>
    </row>
    <row r="14065" spans="1:4" x14ac:dyDescent="0.35">
      <c r="A14065" s="7" t="s">
        <v>1424</v>
      </c>
      <c r="B14065" s="8">
        <v>41201</v>
      </c>
      <c r="C14065" s="9">
        <v>51.6</v>
      </c>
      <c r="D14065" s="10">
        <v>70138</v>
      </c>
    </row>
    <row r="14066" spans="1:4" x14ac:dyDescent="0.35">
      <c r="A14066" s="7" t="s">
        <v>1424</v>
      </c>
      <c r="B14066" s="8">
        <v>41250</v>
      </c>
      <c r="C14066" s="9">
        <v>27</v>
      </c>
      <c r="D14066" s="10">
        <v>70116</v>
      </c>
    </row>
    <row r="14067" spans="1:4" x14ac:dyDescent="0.35">
      <c r="A14067" s="7" t="s">
        <v>1424</v>
      </c>
      <c r="B14067" s="8">
        <v>41271</v>
      </c>
      <c r="C14067" s="9">
        <v>40.65</v>
      </c>
      <c r="D14067" s="10">
        <v>80107</v>
      </c>
    </row>
    <row r="14068" spans="1:4" x14ac:dyDescent="0.35">
      <c r="A14068" s="7" t="s">
        <v>1424</v>
      </c>
      <c r="B14068" s="8">
        <v>41278</v>
      </c>
      <c r="C14068" s="9">
        <v>45.1</v>
      </c>
      <c r="D14068" s="10">
        <v>70089</v>
      </c>
    </row>
    <row r="14069" spans="1:4" x14ac:dyDescent="0.35">
      <c r="A14069" s="7" t="s">
        <v>1424</v>
      </c>
      <c r="B14069" s="8">
        <v>41306</v>
      </c>
      <c r="C14069" s="9">
        <v>120.8</v>
      </c>
      <c r="D14069" s="10">
        <v>70072</v>
      </c>
    </row>
    <row r="14070" spans="1:4" x14ac:dyDescent="0.35">
      <c r="A14070" s="7" t="s">
        <v>1424</v>
      </c>
      <c r="B14070" s="8">
        <v>41306</v>
      </c>
      <c r="C14070" s="9">
        <v>38.65</v>
      </c>
      <c r="D14070" s="10">
        <v>70072</v>
      </c>
    </row>
    <row r="14071" spans="1:4" x14ac:dyDescent="0.35">
      <c r="A14071" s="7" t="s">
        <v>1424</v>
      </c>
      <c r="B14071" s="8">
        <v>41320</v>
      </c>
      <c r="C14071" s="9">
        <v>46.6</v>
      </c>
      <c r="D14071" s="10">
        <v>70079</v>
      </c>
    </row>
    <row r="14072" spans="1:4" x14ac:dyDescent="0.35">
      <c r="A14072" s="7" t="s">
        <v>1424</v>
      </c>
      <c r="B14072" s="8">
        <v>41335</v>
      </c>
      <c r="C14072" s="9">
        <v>52.1</v>
      </c>
      <c r="D14072" s="10">
        <v>70060</v>
      </c>
    </row>
    <row r="14073" spans="1:4" x14ac:dyDescent="0.35">
      <c r="A14073" s="7" t="s">
        <v>1424</v>
      </c>
      <c r="B14073" s="8">
        <v>41350</v>
      </c>
      <c r="C14073" s="9">
        <v>44.85</v>
      </c>
      <c r="D14073" s="10">
        <v>10067</v>
      </c>
    </row>
    <row r="14074" spans="1:4" x14ac:dyDescent="0.35">
      <c r="A14074" s="7" t="s">
        <v>1424</v>
      </c>
      <c r="B14074" s="8">
        <v>41355</v>
      </c>
      <c r="C14074" s="9">
        <v>111.3</v>
      </c>
      <c r="D14074" s="10">
        <v>90022</v>
      </c>
    </row>
    <row r="14075" spans="1:4" x14ac:dyDescent="0.35">
      <c r="A14075" s="7" t="s">
        <v>1424</v>
      </c>
      <c r="B14075" s="8">
        <v>41362</v>
      </c>
      <c r="C14075" s="9">
        <v>48.6</v>
      </c>
      <c r="D14075" s="10">
        <v>70059</v>
      </c>
    </row>
    <row r="14076" spans="1:4" x14ac:dyDescent="0.35">
      <c r="A14076" s="7" t="s">
        <v>1424</v>
      </c>
      <c r="B14076" s="8">
        <v>41365</v>
      </c>
      <c r="C14076" s="9">
        <v>60.85</v>
      </c>
      <c r="D14076" s="10">
        <v>70057</v>
      </c>
    </row>
    <row r="14077" spans="1:4" x14ac:dyDescent="0.35">
      <c r="A14077" s="7" t="s">
        <v>1424</v>
      </c>
      <c r="B14077" s="8">
        <v>41369</v>
      </c>
      <c r="C14077" s="9">
        <v>31.35</v>
      </c>
      <c r="D14077" s="10">
        <v>70100</v>
      </c>
    </row>
    <row r="14078" spans="1:4" x14ac:dyDescent="0.35">
      <c r="A14078" s="7" t="s">
        <v>1424</v>
      </c>
      <c r="B14078" s="8">
        <v>41384</v>
      </c>
      <c r="C14078" s="9">
        <v>47.85</v>
      </c>
      <c r="D14078" s="10">
        <v>70196</v>
      </c>
    </row>
    <row r="14079" spans="1:4" x14ac:dyDescent="0.35">
      <c r="A14079" s="7" t="s">
        <v>1424</v>
      </c>
      <c r="B14079" s="8">
        <v>41389</v>
      </c>
      <c r="C14079" s="9">
        <v>42.9</v>
      </c>
      <c r="D14079" s="10">
        <v>70081</v>
      </c>
    </row>
    <row r="14080" spans="1:4" x14ac:dyDescent="0.35">
      <c r="A14080" s="7" t="s">
        <v>1424</v>
      </c>
      <c r="B14080" s="8">
        <v>41389</v>
      </c>
      <c r="C14080" s="9">
        <v>11.5</v>
      </c>
      <c r="D14080" s="10">
        <v>70081</v>
      </c>
    </row>
    <row r="14081" spans="1:4" x14ac:dyDescent="0.35">
      <c r="A14081" s="7" t="s">
        <v>1424</v>
      </c>
      <c r="B14081" s="8">
        <v>41390</v>
      </c>
      <c r="C14081" s="9">
        <v>74.319999999999993</v>
      </c>
      <c r="D14081" s="10">
        <v>90030</v>
      </c>
    </row>
    <row r="14082" spans="1:4" x14ac:dyDescent="0.35">
      <c r="A14082" s="7" t="s">
        <v>1424</v>
      </c>
      <c r="B14082" s="8">
        <v>41392</v>
      </c>
      <c r="C14082" s="9">
        <v>27.15</v>
      </c>
      <c r="D14082" s="10">
        <v>20072</v>
      </c>
    </row>
    <row r="14083" spans="1:4" x14ac:dyDescent="0.35">
      <c r="A14083" s="7" t="s">
        <v>1424</v>
      </c>
      <c r="B14083" s="8">
        <v>41404</v>
      </c>
      <c r="C14083" s="9">
        <v>51.1</v>
      </c>
      <c r="D14083" s="10">
        <v>70075</v>
      </c>
    </row>
    <row r="14084" spans="1:4" x14ac:dyDescent="0.35">
      <c r="A14084" s="7" t="s">
        <v>1424</v>
      </c>
      <c r="B14084" s="8">
        <v>41418</v>
      </c>
      <c r="C14084" s="9">
        <v>40.35</v>
      </c>
      <c r="D14084" s="10">
        <v>70097</v>
      </c>
    </row>
    <row r="14085" spans="1:4" x14ac:dyDescent="0.35">
      <c r="A14085" s="7" t="s">
        <v>1424</v>
      </c>
      <c r="B14085" s="8">
        <v>41425</v>
      </c>
      <c r="C14085" s="9">
        <v>59.35</v>
      </c>
      <c r="D14085" s="10">
        <v>20108</v>
      </c>
    </row>
    <row r="14086" spans="1:4" x14ac:dyDescent="0.35">
      <c r="A14086" s="7" t="s">
        <v>1424</v>
      </c>
      <c r="B14086" s="8">
        <v>41421</v>
      </c>
      <c r="C14086" s="9">
        <v>34.65</v>
      </c>
      <c r="D14086" s="10">
        <v>70014</v>
      </c>
    </row>
    <row r="14087" spans="1:4" x14ac:dyDescent="0.35">
      <c r="A14087" s="7" t="s">
        <v>1424</v>
      </c>
      <c r="B14087" s="8">
        <v>41468</v>
      </c>
      <c r="C14087" s="9">
        <v>36.25</v>
      </c>
      <c r="D14087" s="10">
        <v>10019</v>
      </c>
    </row>
    <row r="14088" spans="1:4" x14ac:dyDescent="0.35">
      <c r="A14088" s="7" t="s">
        <v>1424</v>
      </c>
      <c r="B14088" s="8">
        <v>41474</v>
      </c>
      <c r="C14088" s="9">
        <v>43.4</v>
      </c>
      <c r="D14088" s="10">
        <v>70094</v>
      </c>
    </row>
    <row r="14089" spans="1:4" x14ac:dyDescent="0.35">
      <c r="A14089" s="7" t="s">
        <v>1424</v>
      </c>
      <c r="B14089" s="8">
        <v>41474</v>
      </c>
      <c r="C14089" s="9">
        <v>53.6</v>
      </c>
      <c r="D14089" s="10">
        <v>70094</v>
      </c>
    </row>
    <row r="14090" spans="1:4" x14ac:dyDescent="0.35">
      <c r="A14090" s="7" t="s">
        <v>1424</v>
      </c>
      <c r="B14090" s="8">
        <v>41483</v>
      </c>
      <c r="C14090" s="9">
        <v>52.4</v>
      </c>
      <c r="D14090" s="10">
        <v>70016</v>
      </c>
    </row>
    <row r="14091" spans="1:4" x14ac:dyDescent="0.35">
      <c r="A14091" s="7" t="s">
        <v>1424</v>
      </c>
      <c r="B14091" s="8">
        <v>41490</v>
      </c>
      <c r="C14091" s="9">
        <v>45.9</v>
      </c>
      <c r="D14091" s="10">
        <v>80036</v>
      </c>
    </row>
    <row r="14092" spans="1:4" x14ac:dyDescent="0.35">
      <c r="A14092" s="7" t="s">
        <v>1424</v>
      </c>
      <c r="B14092" s="8">
        <v>41495</v>
      </c>
      <c r="C14092" s="9">
        <v>39.15</v>
      </c>
      <c r="D14092" s="10">
        <v>70095</v>
      </c>
    </row>
    <row r="14093" spans="1:4" x14ac:dyDescent="0.35">
      <c r="A14093" s="7" t="s">
        <v>1424</v>
      </c>
      <c r="B14093" s="8">
        <v>41502</v>
      </c>
      <c r="C14093" s="9">
        <v>43.4</v>
      </c>
      <c r="D14093" s="10">
        <v>70094</v>
      </c>
    </row>
    <row r="14094" spans="1:4" x14ac:dyDescent="0.35">
      <c r="A14094" s="7" t="s">
        <v>1424</v>
      </c>
      <c r="B14094" s="8">
        <v>41502</v>
      </c>
      <c r="C14094" s="9">
        <v>53.6</v>
      </c>
      <c r="D14094" s="10">
        <v>70094</v>
      </c>
    </row>
    <row r="14095" spans="1:4" x14ac:dyDescent="0.35">
      <c r="A14095" s="7" t="s">
        <v>1424</v>
      </c>
      <c r="B14095" s="8">
        <v>41503</v>
      </c>
      <c r="C14095" s="9">
        <v>38.61</v>
      </c>
      <c r="D14095" s="10">
        <v>30039</v>
      </c>
    </row>
    <row r="14096" spans="1:4" x14ac:dyDescent="0.35">
      <c r="A14096" s="7" t="s">
        <v>1424</v>
      </c>
      <c r="B14096" s="8">
        <v>41509</v>
      </c>
      <c r="C14096" s="9">
        <v>38.15</v>
      </c>
      <c r="D14096" s="10">
        <v>10129</v>
      </c>
    </row>
    <row r="14097" spans="1:4" x14ac:dyDescent="0.35">
      <c r="A14097" s="7" t="s">
        <v>1424</v>
      </c>
      <c r="B14097" s="8">
        <v>41525</v>
      </c>
      <c r="C14097" s="9">
        <v>14.95</v>
      </c>
      <c r="D14097" s="10">
        <v>50373</v>
      </c>
    </row>
    <row r="14098" spans="1:4" x14ac:dyDescent="0.35">
      <c r="A14098" s="7" t="s">
        <v>1424</v>
      </c>
      <c r="B14098" s="8">
        <v>41524</v>
      </c>
      <c r="C14098" s="9">
        <v>24.15</v>
      </c>
      <c r="D14098" s="10">
        <v>50254</v>
      </c>
    </row>
    <row r="14099" spans="1:4" x14ac:dyDescent="0.35">
      <c r="A14099" s="7" t="s">
        <v>1424</v>
      </c>
      <c r="B14099" s="8">
        <v>41530</v>
      </c>
      <c r="C14099" s="9">
        <v>42.9</v>
      </c>
      <c r="D14099" s="10">
        <v>70081</v>
      </c>
    </row>
    <row r="14100" spans="1:4" x14ac:dyDescent="0.35">
      <c r="A14100" s="7" t="s">
        <v>1424</v>
      </c>
      <c r="B14100" s="8">
        <v>41530</v>
      </c>
      <c r="C14100" s="9">
        <v>11.5</v>
      </c>
      <c r="D14100" s="10">
        <v>70081</v>
      </c>
    </row>
    <row r="14101" spans="1:4" x14ac:dyDescent="0.35">
      <c r="A14101" s="7" t="s">
        <v>1424</v>
      </c>
      <c r="B14101" s="8">
        <v>41532</v>
      </c>
      <c r="C14101" s="9">
        <v>33.15</v>
      </c>
      <c r="D14101" s="10">
        <v>10050</v>
      </c>
    </row>
    <row r="14102" spans="1:4" x14ac:dyDescent="0.35">
      <c r="A14102" s="7" t="s">
        <v>1424</v>
      </c>
      <c r="B14102" s="8">
        <v>41544</v>
      </c>
      <c r="C14102" s="9">
        <v>45.6</v>
      </c>
      <c r="D14102" s="10">
        <v>70061</v>
      </c>
    </row>
    <row r="14103" spans="1:4" x14ac:dyDescent="0.35">
      <c r="A14103" s="7" t="s">
        <v>1424</v>
      </c>
      <c r="B14103" s="8">
        <v>41546</v>
      </c>
      <c r="C14103" s="9">
        <v>37</v>
      </c>
      <c r="D14103" s="10">
        <v>70051</v>
      </c>
    </row>
    <row r="14104" spans="1:4" x14ac:dyDescent="0.35">
      <c r="A14104" s="7" t="s">
        <v>1424</v>
      </c>
      <c r="B14104" s="8">
        <v>41551</v>
      </c>
      <c r="C14104" s="9">
        <v>38.65</v>
      </c>
      <c r="D14104" s="10">
        <v>70076</v>
      </c>
    </row>
    <row r="14105" spans="1:4" x14ac:dyDescent="0.35">
      <c r="A14105" s="7" t="s">
        <v>1424</v>
      </c>
      <c r="B14105" s="8">
        <v>41579</v>
      </c>
      <c r="C14105" s="9">
        <v>38.15</v>
      </c>
      <c r="D14105" s="10">
        <v>30076</v>
      </c>
    </row>
    <row r="14106" spans="1:4" x14ac:dyDescent="0.35">
      <c r="A14106" s="7" t="s">
        <v>1425</v>
      </c>
      <c r="B14106" s="8">
        <v>41217</v>
      </c>
      <c r="C14106" s="9">
        <v>19.95</v>
      </c>
      <c r="D14106" s="10">
        <v>80079</v>
      </c>
    </row>
    <row r="14107" spans="1:4" x14ac:dyDescent="0.35">
      <c r="A14107" s="7" t="s">
        <v>1425</v>
      </c>
      <c r="B14107" s="8">
        <v>41197</v>
      </c>
      <c r="C14107" s="9">
        <v>0.01</v>
      </c>
      <c r="D14107" s="10">
        <v>10011</v>
      </c>
    </row>
    <row r="14108" spans="1:4" x14ac:dyDescent="0.35">
      <c r="A14108" s="7" t="s">
        <v>1425</v>
      </c>
      <c r="B14108" s="8">
        <v>41197</v>
      </c>
      <c r="C14108" s="9">
        <v>19</v>
      </c>
      <c r="D14108" s="10">
        <v>70104</v>
      </c>
    </row>
    <row r="14109" spans="1:4" x14ac:dyDescent="0.35">
      <c r="A14109" s="7" t="s">
        <v>1425</v>
      </c>
      <c r="B14109" s="8">
        <v>41256</v>
      </c>
      <c r="C14109" s="9">
        <v>18.45</v>
      </c>
      <c r="D14109" s="10">
        <v>80116</v>
      </c>
    </row>
    <row r="14110" spans="1:4" x14ac:dyDescent="0.35">
      <c r="A14110" s="7" t="s">
        <v>1425</v>
      </c>
      <c r="B14110" s="8">
        <v>41256</v>
      </c>
      <c r="C14110" s="9">
        <v>11</v>
      </c>
      <c r="D14110" s="10">
        <v>80116</v>
      </c>
    </row>
    <row r="14111" spans="1:4" x14ac:dyDescent="0.35">
      <c r="A14111" s="7" t="s">
        <v>1425</v>
      </c>
      <c r="B14111" s="8">
        <v>41265</v>
      </c>
      <c r="C14111" s="9">
        <v>22.95</v>
      </c>
      <c r="D14111" s="10">
        <v>80051</v>
      </c>
    </row>
    <row r="14112" spans="1:4" x14ac:dyDescent="0.35">
      <c r="A14112" s="7" t="s">
        <v>1425</v>
      </c>
      <c r="B14112" s="8">
        <v>41288</v>
      </c>
      <c r="C14112" s="9">
        <v>29.9</v>
      </c>
      <c r="D14112" s="10">
        <v>10034</v>
      </c>
    </row>
    <row r="14113" spans="1:4" x14ac:dyDescent="0.35">
      <c r="A14113" s="7" t="s">
        <v>1425</v>
      </c>
      <c r="B14113" s="8">
        <v>41291</v>
      </c>
      <c r="C14113" s="9">
        <v>14.75</v>
      </c>
      <c r="D14113" s="10">
        <v>60067</v>
      </c>
    </row>
    <row r="14114" spans="1:4" x14ac:dyDescent="0.35">
      <c r="A14114" s="7" t="s">
        <v>1425</v>
      </c>
      <c r="B14114" s="8">
        <v>41361</v>
      </c>
      <c r="C14114" s="9">
        <v>0</v>
      </c>
      <c r="D14114" s="10">
        <v>60036</v>
      </c>
    </row>
    <row r="14115" spans="1:4" x14ac:dyDescent="0.35">
      <c r="A14115" s="7" t="s">
        <v>1425</v>
      </c>
      <c r="B14115" s="8">
        <v>41365</v>
      </c>
      <c r="C14115" s="9">
        <v>13.7</v>
      </c>
      <c r="D14115" s="10">
        <v>80132</v>
      </c>
    </row>
    <row r="14116" spans="1:4" x14ac:dyDescent="0.35">
      <c r="A14116" s="7" t="s">
        <v>1425</v>
      </c>
      <c r="B14116" s="8">
        <v>41368</v>
      </c>
      <c r="C14116" s="9">
        <v>18.45</v>
      </c>
      <c r="D14116" s="10">
        <v>80116</v>
      </c>
    </row>
    <row r="14117" spans="1:4" x14ac:dyDescent="0.35">
      <c r="A14117" s="7" t="s">
        <v>1425</v>
      </c>
      <c r="B14117" s="8">
        <v>41368</v>
      </c>
      <c r="C14117" s="9">
        <v>11</v>
      </c>
      <c r="D14117" s="10">
        <v>80116</v>
      </c>
    </row>
    <row r="14118" spans="1:4" x14ac:dyDescent="0.35">
      <c r="A14118" s="7" t="s">
        <v>1425</v>
      </c>
      <c r="B14118" s="8">
        <v>41380</v>
      </c>
      <c r="C14118" s="9">
        <v>10.95</v>
      </c>
      <c r="D14118" s="10">
        <v>10079</v>
      </c>
    </row>
    <row r="14119" spans="1:4" x14ac:dyDescent="0.35">
      <c r="A14119" s="7" t="s">
        <v>1425</v>
      </c>
      <c r="B14119" s="8">
        <v>41396</v>
      </c>
      <c r="C14119" s="9">
        <v>28.95</v>
      </c>
      <c r="D14119" s="10">
        <v>90011</v>
      </c>
    </row>
    <row r="14120" spans="1:4" x14ac:dyDescent="0.35">
      <c r="A14120" s="7" t="s">
        <v>1425</v>
      </c>
      <c r="B14120" s="8">
        <v>41428</v>
      </c>
      <c r="C14120" s="9">
        <v>22.7</v>
      </c>
      <c r="D14120" s="10">
        <v>10063</v>
      </c>
    </row>
    <row r="14121" spans="1:4" x14ac:dyDescent="0.35">
      <c r="A14121" s="7" t="s">
        <v>1425</v>
      </c>
      <c r="B14121" s="8">
        <v>41501</v>
      </c>
      <c r="C14121" s="9">
        <v>20</v>
      </c>
      <c r="D14121" s="10">
        <v>80126</v>
      </c>
    </row>
    <row r="14122" spans="1:4" x14ac:dyDescent="0.35">
      <c r="A14122" s="7" t="s">
        <v>1425</v>
      </c>
      <c r="B14122" s="8">
        <v>41521</v>
      </c>
      <c r="C14122" s="9">
        <v>21.95</v>
      </c>
      <c r="D14122" s="10">
        <v>80047</v>
      </c>
    </row>
    <row r="14123" spans="1:4" x14ac:dyDescent="0.35">
      <c r="A14123" s="7" t="s">
        <v>1425</v>
      </c>
      <c r="B14123" s="8">
        <v>41547</v>
      </c>
      <c r="C14123" s="9">
        <v>21.95</v>
      </c>
      <c r="D14123" s="10">
        <v>80045</v>
      </c>
    </row>
    <row r="14124" spans="1:4" x14ac:dyDescent="0.35">
      <c r="A14124" s="7" t="s">
        <v>1425</v>
      </c>
      <c r="B14124" s="8">
        <v>41572</v>
      </c>
      <c r="C14124" s="9">
        <v>17.95</v>
      </c>
      <c r="D14124" s="10">
        <v>70055</v>
      </c>
    </row>
    <row r="14125" spans="1:4" x14ac:dyDescent="0.35">
      <c r="A14125" s="7" t="s">
        <v>1426</v>
      </c>
      <c r="B14125" s="8">
        <v>41212</v>
      </c>
      <c r="C14125" s="9">
        <v>10.95</v>
      </c>
      <c r="D14125" s="10">
        <v>80030</v>
      </c>
    </row>
    <row r="14126" spans="1:4" x14ac:dyDescent="0.35">
      <c r="A14126" s="7" t="s">
        <v>1426</v>
      </c>
      <c r="B14126" s="8">
        <v>41230</v>
      </c>
      <c r="C14126" s="9">
        <v>25.2</v>
      </c>
      <c r="D14126" s="10">
        <v>70007</v>
      </c>
    </row>
    <row r="14127" spans="1:4" x14ac:dyDescent="0.35">
      <c r="A14127" s="7" t="s">
        <v>1426</v>
      </c>
      <c r="B14127" s="8">
        <v>41230</v>
      </c>
      <c r="C14127" s="9">
        <v>10.7</v>
      </c>
      <c r="D14127" s="10">
        <v>70007</v>
      </c>
    </row>
    <row r="14128" spans="1:4" x14ac:dyDescent="0.35">
      <c r="A14128" s="7" t="s">
        <v>1426</v>
      </c>
      <c r="B14128" s="8">
        <v>41197</v>
      </c>
      <c r="C14128" s="9">
        <v>0.01</v>
      </c>
      <c r="D14128" s="10">
        <v>10017</v>
      </c>
    </row>
    <row r="14129" spans="1:4" x14ac:dyDescent="0.35">
      <c r="A14129" s="7" t="s">
        <v>1426</v>
      </c>
      <c r="B14129" s="8">
        <v>41236</v>
      </c>
      <c r="C14129" s="9">
        <v>22.7</v>
      </c>
      <c r="D14129" s="10">
        <v>70003</v>
      </c>
    </row>
    <row r="14130" spans="1:4" x14ac:dyDescent="0.35">
      <c r="A14130" s="7" t="s">
        <v>1426</v>
      </c>
      <c r="B14130" s="8">
        <v>41247</v>
      </c>
      <c r="C14130" s="9">
        <v>7</v>
      </c>
      <c r="D14130" s="10">
        <v>70050</v>
      </c>
    </row>
    <row r="14131" spans="1:4" x14ac:dyDescent="0.35">
      <c r="A14131" s="7" t="s">
        <v>1426</v>
      </c>
      <c r="B14131" s="8">
        <v>41255</v>
      </c>
      <c r="C14131" s="9">
        <v>14.2</v>
      </c>
      <c r="D14131" s="10">
        <v>70031</v>
      </c>
    </row>
    <row r="14132" spans="1:4" x14ac:dyDescent="0.35">
      <c r="A14132" s="7" t="s">
        <v>1426</v>
      </c>
      <c r="B14132" s="8">
        <v>41255</v>
      </c>
      <c r="C14132" s="9">
        <v>10.25</v>
      </c>
      <c r="D14132" s="10">
        <v>70031</v>
      </c>
    </row>
    <row r="14133" spans="1:4" x14ac:dyDescent="0.35">
      <c r="A14133" s="7" t="s">
        <v>1426</v>
      </c>
      <c r="B14133" s="8">
        <v>41263</v>
      </c>
      <c r="C14133" s="9">
        <v>10</v>
      </c>
      <c r="D14133" s="10">
        <v>50183</v>
      </c>
    </row>
    <row r="14134" spans="1:4" x14ac:dyDescent="0.35">
      <c r="A14134" s="7" t="s">
        <v>1426</v>
      </c>
      <c r="B14134" s="8">
        <v>41264</v>
      </c>
      <c r="C14134" s="9">
        <v>13.45</v>
      </c>
      <c r="D14134" s="10">
        <v>50085</v>
      </c>
    </row>
    <row r="14135" spans="1:4" x14ac:dyDescent="0.35">
      <c r="A14135" s="7" t="s">
        <v>1426</v>
      </c>
      <c r="B14135" s="8">
        <v>41273</v>
      </c>
      <c r="C14135" s="9">
        <v>25.45</v>
      </c>
      <c r="D14135" s="10">
        <v>70006</v>
      </c>
    </row>
    <row r="14136" spans="1:4" x14ac:dyDescent="0.35">
      <c r="A14136" s="7" t="s">
        <v>1426</v>
      </c>
      <c r="B14136" s="8">
        <v>41273</v>
      </c>
      <c r="C14136" s="9">
        <v>1.95</v>
      </c>
      <c r="D14136" s="10">
        <v>70006</v>
      </c>
    </row>
    <row r="14137" spans="1:4" x14ac:dyDescent="0.35">
      <c r="A14137" s="7" t="s">
        <v>1426</v>
      </c>
      <c r="B14137" s="8">
        <v>41286</v>
      </c>
      <c r="C14137" s="9">
        <v>0.45</v>
      </c>
      <c r="D14137" s="10">
        <v>80005</v>
      </c>
    </row>
    <row r="14138" spans="1:4" x14ac:dyDescent="0.35">
      <c r="A14138" s="7" t="s">
        <v>1426</v>
      </c>
      <c r="B14138" s="8">
        <v>41290</v>
      </c>
      <c r="C14138" s="9">
        <v>8.75</v>
      </c>
      <c r="D14138" s="10">
        <v>70023</v>
      </c>
    </row>
    <row r="14139" spans="1:4" x14ac:dyDescent="0.35">
      <c r="A14139" s="7" t="s">
        <v>1426</v>
      </c>
      <c r="B14139" s="8">
        <v>41296</v>
      </c>
      <c r="C14139" s="9">
        <v>25.45</v>
      </c>
      <c r="D14139" s="10">
        <v>70006</v>
      </c>
    </row>
    <row r="14140" spans="1:4" x14ac:dyDescent="0.35">
      <c r="A14140" s="7" t="s">
        <v>1426</v>
      </c>
      <c r="B14140" s="8">
        <v>41296</v>
      </c>
      <c r="C14140" s="9">
        <v>1.95</v>
      </c>
      <c r="D14140" s="10">
        <v>70006</v>
      </c>
    </row>
    <row r="14141" spans="1:4" x14ac:dyDescent="0.35">
      <c r="A14141" s="7" t="s">
        <v>1426</v>
      </c>
      <c r="B14141" s="8">
        <v>41301</v>
      </c>
      <c r="C14141" s="9">
        <v>71.8</v>
      </c>
      <c r="D14141" s="10">
        <v>30041</v>
      </c>
    </row>
    <row r="14142" spans="1:4" x14ac:dyDescent="0.35">
      <c r="A14142" s="7" t="s">
        <v>1426</v>
      </c>
      <c r="B14142" s="8">
        <v>41308</v>
      </c>
      <c r="C14142" s="9">
        <v>16.45</v>
      </c>
      <c r="D14142" s="10">
        <v>70012</v>
      </c>
    </row>
    <row r="14143" spans="1:4" x14ac:dyDescent="0.35">
      <c r="A14143" s="7" t="s">
        <v>1426</v>
      </c>
      <c r="B14143" s="8">
        <v>41308</v>
      </c>
      <c r="C14143" s="9">
        <v>8.5</v>
      </c>
      <c r="D14143" s="10">
        <v>70012</v>
      </c>
    </row>
    <row r="14144" spans="1:4" x14ac:dyDescent="0.35">
      <c r="A14144" s="7" t="s">
        <v>1426</v>
      </c>
      <c r="B14144" s="8">
        <v>41320</v>
      </c>
      <c r="C14144" s="9">
        <v>14.2</v>
      </c>
      <c r="D14144" s="10">
        <v>70031</v>
      </c>
    </row>
    <row r="14145" spans="1:4" x14ac:dyDescent="0.35">
      <c r="A14145" s="7" t="s">
        <v>1426</v>
      </c>
      <c r="B14145" s="8">
        <v>41320</v>
      </c>
      <c r="C14145" s="9">
        <v>10.25</v>
      </c>
      <c r="D14145" s="10">
        <v>70031</v>
      </c>
    </row>
    <row r="14146" spans="1:4" x14ac:dyDescent="0.35">
      <c r="A14146" s="7" t="s">
        <v>1426</v>
      </c>
      <c r="B14146" s="8">
        <v>41332</v>
      </c>
      <c r="C14146" s="9">
        <v>16.95</v>
      </c>
      <c r="D14146" s="10">
        <v>10060</v>
      </c>
    </row>
    <row r="14147" spans="1:4" x14ac:dyDescent="0.35">
      <c r="A14147" s="7" t="s">
        <v>1426</v>
      </c>
      <c r="B14147" s="8">
        <v>41328</v>
      </c>
      <c r="C14147" s="9">
        <v>11.95</v>
      </c>
      <c r="D14147" s="10">
        <v>50160</v>
      </c>
    </row>
    <row r="14148" spans="1:4" x14ac:dyDescent="0.35">
      <c r="A14148" s="7" t="s">
        <v>1426</v>
      </c>
      <c r="B14148" s="8">
        <v>41335</v>
      </c>
      <c r="C14148" s="9">
        <v>15.25</v>
      </c>
      <c r="D14148" s="10">
        <v>50186</v>
      </c>
    </row>
    <row r="14149" spans="1:4" x14ac:dyDescent="0.35">
      <c r="A14149" s="7" t="s">
        <v>1426</v>
      </c>
      <c r="B14149" s="8">
        <v>41343</v>
      </c>
      <c r="C14149" s="9">
        <v>20.45</v>
      </c>
      <c r="D14149" s="10">
        <v>70009</v>
      </c>
    </row>
    <row r="14150" spans="1:4" x14ac:dyDescent="0.35">
      <c r="A14150" s="7" t="s">
        <v>1426</v>
      </c>
      <c r="B14150" s="8">
        <v>41365</v>
      </c>
      <c r="C14150" s="9">
        <v>4.75</v>
      </c>
      <c r="D14150" s="10">
        <v>50213</v>
      </c>
    </row>
    <row r="14151" spans="1:4" x14ac:dyDescent="0.35">
      <c r="A14151" s="7" t="s">
        <v>1426</v>
      </c>
      <c r="B14151" s="8">
        <v>41378</v>
      </c>
      <c r="C14151" s="9">
        <v>25.2</v>
      </c>
      <c r="D14151" s="10">
        <v>20013</v>
      </c>
    </row>
    <row r="14152" spans="1:4" x14ac:dyDescent="0.35">
      <c r="A14152" s="7" t="s">
        <v>1426</v>
      </c>
      <c r="B14152" s="8">
        <v>41388</v>
      </c>
      <c r="C14152" s="9">
        <v>14.2</v>
      </c>
      <c r="D14152" s="10">
        <v>70045</v>
      </c>
    </row>
    <row r="14153" spans="1:4" x14ac:dyDescent="0.35">
      <c r="A14153" s="7" t="s">
        <v>1426</v>
      </c>
      <c r="B14153" s="8">
        <v>41400</v>
      </c>
      <c r="C14153" s="9">
        <v>19.2</v>
      </c>
      <c r="D14153" s="10">
        <v>70042</v>
      </c>
    </row>
    <row r="14154" spans="1:4" x14ac:dyDescent="0.35">
      <c r="A14154" s="7" t="s">
        <v>1426</v>
      </c>
      <c r="B14154" s="8">
        <v>41405</v>
      </c>
      <c r="C14154" s="9">
        <v>20.45</v>
      </c>
      <c r="D14154" s="10">
        <v>50162</v>
      </c>
    </row>
    <row r="14155" spans="1:4" x14ac:dyDescent="0.35">
      <c r="A14155" s="7" t="s">
        <v>1426</v>
      </c>
      <c r="B14155" s="8">
        <v>41410</v>
      </c>
      <c r="C14155" s="9">
        <v>3.5</v>
      </c>
      <c r="D14155" s="10">
        <v>20040</v>
      </c>
    </row>
    <row r="14156" spans="1:4" x14ac:dyDescent="0.35">
      <c r="A14156" s="7" t="s">
        <v>1426</v>
      </c>
      <c r="B14156" s="8">
        <v>41407</v>
      </c>
      <c r="C14156" s="9">
        <v>10</v>
      </c>
      <c r="D14156" s="10">
        <v>50174</v>
      </c>
    </row>
    <row r="14157" spans="1:4" x14ac:dyDescent="0.35">
      <c r="A14157" s="7" t="s">
        <v>1426</v>
      </c>
      <c r="B14157" s="8">
        <v>41438</v>
      </c>
      <c r="C14157" s="9">
        <v>82.1</v>
      </c>
      <c r="D14157" s="10">
        <v>20014</v>
      </c>
    </row>
    <row r="14158" spans="1:4" x14ac:dyDescent="0.35">
      <c r="A14158" s="7" t="s">
        <v>1426</v>
      </c>
      <c r="B14158" s="8">
        <v>41446</v>
      </c>
      <c r="C14158" s="9">
        <v>8.5</v>
      </c>
      <c r="D14158" s="10">
        <v>20045</v>
      </c>
    </row>
    <row r="14159" spans="1:4" x14ac:dyDescent="0.35">
      <c r="A14159" s="7" t="s">
        <v>1426</v>
      </c>
      <c r="B14159" s="8">
        <v>41444</v>
      </c>
      <c r="C14159" s="9">
        <v>25.7</v>
      </c>
      <c r="D14159" s="10">
        <v>70016</v>
      </c>
    </row>
    <row r="14160" spans="1:4" x14ac:dyDescent="0.35">
      <c r="A14160" s="7" t="s">
        <v>1426</v>
      </c>
      <c r="B14160" s="8">
        <v>41449</v>
      </c>
      <c r="C14160" s="9">
        <v>2</v>
      </c>
      <c r="D14160" s="10">
        <v>50146</v>
      </c>
    </row>
    <row r="14161" spans="1:4" x14ac:dyDescent="0.35">
      <c r="A14161" s="7" t="s">
        <v>1426</v>
      </c>
      <c r="B14161" s="8">
        <v>41460</v>
      </c>
      <c r="C14161" s="9">
        <v>25.2</v>
      </c>
      <c r="D14161" s="10">
        <v>70007</v>
      </c>
    </row>
    <row r="14162" spans="1:4" x14ac:dyDescent="0.35">
      <c r="A14162" s="7" t="s">
        <v>1426</v>
      </c>
      <c r="B14162" s="8">
        <v>41460</v>
      </c>
      <c r="C14162" s="9">
        <v>10.7</v>
      </c>
      <c r="D14162" s="10">
        <v>70007</v>
      </c>
    </row>
    <row r="14163" spans="1:4" x14ac:dyDescent="0.35">
      <c r="A14163" s="7" t="s">
        <v>1426</v>
      </c>
      <c r="B14163" s="8">
        <v>41463</v>
      </c>
      <c r="C14163" s="9">
        <v>1</v>
      </c>
      <c r="D14163" s="10">
        <v>60042</v>
      </c>
    </row>
    <row r="14164" spans="1:4" x14ac:dyDescent="0.35">
      <c r="A14164" s="7" t="s">
        <v>1426</v>
      </c>
      <c r="B14164" s="8">
        <v>41463</v>
      </c>
      <c r="C14164" s="9">
        <v>12</v>
      </c>
      <c r="D14164" s="10">
        <v>50120</v>
      </c>
    </row>
    <row r="14165" spans="1:4" x14ac:dyDescent="0.35">
      <c r="A14165" s="7" t="s">
        <v>1426</v>
      </c>
      <c r="B14165" s="8">
        <v>41471</v>
      </c>
      <c r="C14165" s="9">
        <v>8</v>
      </c>
      <c r="D14165" s="10">
        <v>10036</v>
      </c>
    </row>
    <row r="14166" spans="1:4" x14ac:dyDescent="0.35">
      <c r="A14166" s="7" t="s">
        <v>1426</v>
      </c>
      <c r="B14166" s="8">
        <v>41520</v>
      </c>
      <c r="C14166" s="9">
        <v>8.9499999999999993</v>
      </c>
      <c r="D14166" s="10">
        <v>70026</v>
      </c>
    </row>
    <row r="14167" spans="1:4" x14ac:dyDescent="0.35">
      <c r="A14167" s="7" t="s">
        <v>1426</v>
      </c>
      <c r="B14167" s="8">
        <v>41538</v>
      </c>
      <c r="C14167" s="9">
        <v>22.45</v>
      </c>
      <c r="D14167" s="10">
        <v>50424</v>
      </c>
    </row>
    <row r="14168" spans="1:4" x14ac:dyDescent="0.35">
      <c r="A14168" s="7" t="s">
        <v>1426</v>
      </c>
      <c r="B14168" s="8">
        <v>41571</v>
      </c>
      <c r="C14168" s="9">
        <v>16.45</v>
      </c>
      <c r="D14168" s="10">
        <v>70012</v>
      </c>
    </row>
    <row r="14169" spans="1:4" x14ac:dyDescent="0.35">
      <c r="A14169" s="7" t="s">
        <v>1426</v>
      </c>
      <c r="B14169" s="8">
        <v>41571</v>
      </c>
      <c r="C14169" s="9">
        <v>8.5</v>
      </c>
      <c r="D14169" s="10">
        <v>70012</v>
      </c>
    </row>
    <row r="14170" spans="1:4" x14ac:dyDescent="0.35">
      <c r="A14170" s="7" t="s">
        <v>1426</v>
      </c>
      <c r="B14170" s="8">
        <v>41582</v>
      </c>
      <c r="C14170" s="9">
        <v>14.45</v>
      </c>
      <c r="D14170" s="10">
        <v>50052</v>
      </c>
    </row>
    <row r="14171" spans="1:4" x14ac:dyDescent="0.35">
      <c r="A14171" s="7" t="s">
        <v>1427</v>
      </c>
      <c r="B14171" s="8">
        <v>41207</v>
      </c>
      <c r="C14171" s="9">
        <v>109.25</v>
      </c>
      <c r="D14171" s="10">
        <v>30002</v>
      </c>
    </row>
    <row r="14172" spans="1:4" x14ac:dyDescent="0.35">
      <c r="A14172" s="7" t="s">
        <v>1427</v>
      </c>
      <c r="B14172" s="8">
        <v>41213</v>
      </c>
      <c r="C14172" s="9">
        <v>19.75</v>
      </c>
      <c r="D14172" s="10">
        <v>70019</v>
      </c>
    </row>
    <row r="14173" spans="1:4" x14ac:dyDescent="0.35">
      <c r="A14173" s="7" t="s">
        <v>1427</v>
      </c>
      <c r="B14173" s="8">
        <v>41197</v>
      </c>
      <c r="C14173" s="9">
        <v>10.199999999999999</v>
      </c>
      <c r="D14173" s="10">
        <v>30004</v>
      </c>
    </row>
    <row r="14174" spans="1:4" x14ac:dyDescent="0.35">
      <c r="A14174" s="7" t="s">
        <v>1427</v>
      </c>
      <c r="B14174" s="8">
        <v>41247</v>
      </c>
      <c r="C14174" s="9">
        <v>17.2</v>
      </c>
      <c r="D14174" s="10">
        <v>10006</v>
      </c>
    </row>
    <row r="14175" spans="1:4" x14ac:dyDescent="0.35">
      <c r="A14175" s="7" t="s">
        <v>1427</v>
      </c>
      <c r="B14175" s="8">
        <v>41263</v>
      </c>
      <c r="C14175" s="9">
        <v>10</v>
      </c>
      <c r="D14175" s="10">
        <v>90007</v>
      </c>
    </row>
    <row r="14176" spans="1:4" x14ac:dyDescent="0.35">
      <c r="A14176" s="7" t="s">
        <v>1427</v>
      </c>
      <c r="B14176" s="8">
        <v>41283</v>
      </c>
      <c r="C14176" s="9">
        <v>16.2</v>
      </c>
      <c r="D14176" s="10">
        <v>80018</v>
      </c>
    </row>
    <row r="14177" spans="1:4" x14ac:dyDescent="0.35">
      <c r="A14177" s="7" t="s">
        <v>1427</v>
      </c>
      <c r="B14177" s="8">
        <v>41369</v>
      </c>
      <c r="C14177" s="9">
        <v>18</v>
      </c>
      <c r="D14177" s="10">
        <v>20007</v>
      </c>
    </row>
    <row r="14178" spans="1:4" x14ac:dyDescent="0.35">
      <c r="A14178" s="7" t="s">
        <v>1427</v>
      </c>
      <c r="B14178" s="8">
        <v>41403</v>
      </c>
      <c r="C14178" s="9">
        <v>21.95</v>
      </c>
      <c r="D14178" s="10">
        <v>80020</v>
      </c>
    </row>
    <row r="14179" spans="1:4" x14ac:dyDescent="0.35">
      <c r="A14179" s="7" t="s">
        <v>1427</v>
      </c>
      <c r="B14179" s="8">
        <v>41431</v>
      </c>
      <c r="C14179" s="9">
        <v>20.45</v>
      </c>
      <c r="D14179" s="10">
        <v>10003</v>
      </c>
    </row>
    <row r="14180" spans="1:4" x14ac:dyDescent="0.35">
      <c r="A14180" s="7" t="s">
        <v>1427</v>
      </c>
      <c r="B14180" s="8">
        <v>41436</v>
      </c>
      <c r="C14180" s="9">
        <v>19.45</v>
      </c>
      <c r="D14180" s="10">
        <v>30009</v>
      </c>
    </row>
    <row r="14181" spans="1:4" x14ac:dyDescent="0.35">
      <c r="A14181" s="7" t="s">
        <v>1427</v>
      </c>
      <c r="B14181" s="8">
        <v>41502</v>
      </c>
      <c r="C14181" s="9">
        <v>16.2</v>
      </c>
      <c r="D14181" s="10">
        <v>80013</v>
      </c>
    </row>
    <row r="14182" spans="1:4" x14ac:dyDescent="0.35">
      <c r="A14182" s="7" t="s">
        <v>1427</v>
      </c>
      <c r="B14182" s="8">
        <v>41528</v>
      </c>
      <c r="C14182" s="9">
        <v>16.649999999999999</v>
      </c>
      <c r="D14182" s="10">
        <v>80015</v>
      </c>
    </row>
    <row r="14183" spans="1:4" x14ac:dyDescent="0.35">
      <c r="A14183" s="7" t="s">
        <v>1428</v>
      </c>
      <c r="B14183" s="8">
        <v>41213</v>
      </c>
      <c r="C14183" s="9">
        <v>13.95</v>
      </c>
      <c r="D14183" s="10">
        <v>70021</v>
      </c>
    </row>
    <row r="14184" spans="1:4" x14ac:dyDescent="0.35">
      <c r="A14184" s="7" t="s">
        <v>1428</v>
      </c>
      <c r="B14184" s="8">
        <v>41242</v>
      </c>
      <c r="C14184" s="9">
        <v>10.95</v>
      </c>
      <c r="D14184" s="10">
        <v>70013</v>
      </c>
    </row>
    <row r="14185" spans="1:4" x14ac:dyDescent="0.35">
      <c r="A14185" s="7" t="s">
        <v>1428</v>
      </c>
      <c r="B14185" s="8">
        <v>41197</v>
      </c>
      <c r="C14185" s="9">
        <v>11.95</v>
      </c>
      <c r="D14185" s="10">
        <v>30010</v>
      </c>
    </row>
    <row r="14186" spans="1:4" x14ac:dyDescent="0.35">
      <c r="A14186" s="7" t="s">
        <v>1428</v>
      </c>
      <c r="B14186" s="8">
        <v>41247</v>
      </c>
      <c r="C14186" s="9">
        <v>13.65</v>
      </c>
      <c r="D14186" s="10">
        <v>10005</v>
      </c>
    </row>
    <row r="14187" spans="1:4" x14ac:dyDescent="0.35">
      <c r="A14187" s="7" t="s">
        <v>1428</v>
      </c>
      <c r="B14187" s="8">
        <v>41256</v>
      </c>
      <c r="C14187" s="9">
        <v>23.6</v>
      </c>
      <c r="D14187" s="10">
        <v>80007</v>
      </c>
    </row>
    <row r="14188" spans="1:4" x14ac:dyDescent="0.35">
      <c r="A14188" s="7" t="s">
        <v>1428</v>
      </c>
      <c r="B14188" s="8">
        <v>41304</v>
      </c>
      <c r="C14188" s="9">
        <v>5.25</v>
      </c>
      <c r="D14188" s="10">
        <v>30002</v>
      </c>
    </row>
    <row r="14189" spans="1:4" x14ac:dyDescent="0.35">
      <c r="A14189" s="7" t="s">
        <v>1428</v>
      </c>
      <c r="B14189" s="8">
        <v>41311</v>
      </c>
      <c r="C14189" s="9">
        <v>8.5</v>
      </c>
      <c r="D14189" s="10">
        <v>30003</v>
      </c>
    </row>
    <row r="14190" spans="1:4" x14ac:dyDescent="0.35">
      <c r="A14190" s="7" t="s">
        <v>1428</v>
      </c>
      <c r="B14190" s="8">
        <v>41326</v>
      </c>
      <c r="C14190" s="9">
        <v>7.95</v>
      </c>
      <c r="D14190" s="10">
        <v>80023</v>
      </c>
    </row>
    <row r="14191" spans="1:4" x14ac:dyDescent="0.35">
      <c r="A14191" s="7" t="s">
        <v>1428</v>
      </c>
      <c r="B14191" s="8">
        <v>41340</v>
      </c>
      <c r="C14191" s="9">
        <v>8.5</v>
      </c>
      <c r="D14191" s="10">
        <v>80018</v>
      </c>
    </row>
    <row r="14192" spans="1:4" x14ac:dyDescent="0.35">
      <c r="A14192" s="7" t="s">
        <v>1428</v>
      </c>
      <c r="B14192" s="8">
        <v>41375</v>
      </c>
      <c r="C14192" s="9">
        <v>8.5</v>
      </c>
      <c r="D14192" s="10">
        <v>80005</v>
      </c>
    </row>
    <row r="14193" spans="1:4" x14ac:dyDescent="0.35">
      <c r="A14193" s="7" t="s">
        <v>1428</v>
      </c>
      <c r="B14193" s="8">
        <v>41389</v>
      </c>
      <c r="C14193" s="9">
        <v>13.95</v>
      </c>
      <c r="D14193" s="10">
        <v>30006</v>
      </c>
    </row>
    <row r="14194" spans="1:4" x14ac:dyDescent="0.35">
      <c r="A14194" s="7" t="s">
        <v>1428</v>
      </c>
      <c r="B14194" s="8">
        <v>41395</v>
      </c>
      <c r="C14194" s="9">
        <v>8.5</v>
      </c>
      <c r="D14194" s="10">
        <v>80013</v>
      </c>
    </row>
    <row r="14195" spans="1:4" x14ac:dyDescent="0.35">
      <c r="A14195" s="7" t="s">
        <v>1428</v>
      </c>
      <c r="B14195" s="8">
        <v>41395</v>
      </c>
      <c r="C14195" s="9">
        <v>11.5</v>
      </c>
      <c r="D14195" s="10">
        <v>80013</v>
      </c>
    </row>
    <row r="14196" spans="1:4" x14ac:dyDescent="0.35">
      <c r="A14196" s="7" t="s">
        <v>1428</v>
      </c>
      <c r="B14196" s="8">
        <v>41402</v>
      </c>
      <c r="C14196" s="9">
        <v>8.5</v>
      </c>
      <c r="D14196" s="10">
        <v>90004</v>
      </c>
    </row>
    <row r="14197" spans="1:4" x14ac:dyDescent="0.35">
      <c r="A14197" s="7" t="s">
        <v>1428</v>
      </c>
      <c r="B14197" s="8">
        <v>41402</v>
      </c>
      <c r="C14197" s="9">
        <v>11.2</v>
      </c>
      <c r="D14197" s="10">
        <v>90004</v>
      </c>
    </row>
    <row r="14198" spans="1:4" x14ac:dyDescent="0.35">
      <c r="A14198" s="7" t="s">
        <v>1428</v>
      </c>
      <c r="B14198" s="8">
        <v>41410</v>
      </c>
      <c r="C14198" s="9">
        <v>8.5</v>
      </c>
      <c r="D14198" s="10">
        <v>80008</v>
      </c>
    </row>
    <row r="14199" spans="1:4" x14ac:dyDescent="0.35">
      <c r="A14199" s="7" t="s">
        <v>1428</v>
      </c>
      <c r="B14199" s="8">
        <v>41416</v>
      </c>
      <c r="C14199" s="9">
        <v>8.5</v>
      </c>
      <c r="D14199" s="10">
        <v>70016</v>
      </c>
    </row>
    <row r="14200" spans="1:4" x14ac:dyDescent="0.35">
      <c r="A14200" s="7" t="s">
        <v>1428</v>
      </c>
      <c r="B14200" s="8">
        <v>41431</v>
      </c>
      <c r="C14200" s="9">
        <v>8.5</v>
      </c>
      <c r="D14200" s="10">
        <v>70004</v>
      </c>
    </row>
    <row r="14201" spans="1:4" x14ac:dyDescent="0.35">
      <c r="A14201" s="7" t="s">
        <v>1428</v>
      </c>
      <c r="B14201" s="8">
        <v>41439</v>
      </c>
      <c r="C14201" s="9">
        <v>8.5</v>
      </c>
      <c r="D14201" s="10">
        <v>80009</v>
      </c>
    </row>
    <row r="14202" spans="1:4" x14ac:dyDescent="0.35">
      <c r="A14202" s="7" t="s">
        <v>1428</v>
      </c>
      <c r="B14202" s="8">
        <v>41436</v>
      </c>
      <c r="C14202" s="9">
        <v>8.5</v>
      </c>
      <c r="D14202" s="10">
        <v>80013</v>
      </c>
    </row>
    <row r="14203" spans="1:4" x14ac:dyDescent="0.35">
      <c r="A14203" s="7" t="s">
        <v>1428</v>
      </c>
      <c r="B14203" s="8">
        <v>41436</v>
      </c>
      <c r="C14203" s="9">
        <v>11.5</v>
      </c>
      <c r="D14203" s="10">
        <v>80013</v>
      </c>
    </row>
    <row r="14204" spans="1:4" x14ac:dyDescent="0.35">
      <c r="A14204" s="7" t="s">
        <v>1428</v>
      </c>
      <c r="B14204" s="8">
        <v>41444</v>
      </c>
      <c r="C14204" s="9">
        <v>7.95</v>
      </c>
      <c r="D14204" s="10">
        <v>10009</v>
      </c>
    </row>
    <row r="14205" spans="1:4" x14ac:dyDescent="0.35">
      <c r="A14205" s="7" t="s">
        <v>1428</v>
      </c>
      <c r="B14205" s="8">
        <v>41458</v>
      </c>
      <c r="C14205" s="9">
        <v>5.7</v>
      </c>
      <c r="D14205" s="10">
        <v>80014</v>
      </c>
    </row>
    <row r="14206" spans="1:4" x14ac:dyDescent="0.35">
      <c r="A14206" s="7" t="s">
        <v>1428</v>
      </c>
      <c r="B14206" s="8">
        <v>41458</v>
      </c>
      <c r="C14206" s="9">
        <v>13.75</v>
      </c>
      <c r="D14206" s="10">
        <v>80014</v>
      </c>
    </row>
    <row r="14207" spans="1:4" x14ac:dyDescent="0.35">
      <c r="A14207" s="7" t="s">
        <v>1428</v>
      </c>
      <c r="B14207" s="8">
        <v>41465</v>
      </c>
      <c r="C14207" s="9">
        <v>8.5</v>
      </c>
      <c r="D14207" s="10">
        <v>90004</v>
      </c>
    </row>
    <row r="14208" spans="1:4" x14ac:dyDescent="0.35">
      <c r="A14208" s="7" t="s">
        <v>1428</v>
      </c>
      <c r="B14208" s="8">
        <v>41465</v>
      </c>
      <c r="C14208" s="9">
        <v>11.2</v>
      </c>
      <c r="D14208" s="10">
        <v>90004</v>
      </c>
    </row>
    <row r="14209" spans="1:4" x14ac:dyDescent="0.35">
      <c r="A14209" s="7" t="s">
        <v>1428</v>
      </c>
      <c r="B14209" s="8">
        <v>41471</v>
      </c>
      <c r="C14209" s="9">
        <v>11.2</v>
      </c>
      <c r="D14209" s="10">
        <v>70005</v>
      </c>
    </row>
    <row r="14210" spans="1:4" x14ac:dyDescent="0.35">
      <c r="A14210" s="7" t="s">
        <v>1428</v>
      </c>
      <c r="B14210" s="8">
        <v>41486</v>
      </c>
      <c r="C14210" s="9">
        <v>2.95</v>
      </c>
      <c r="D14210" s="10">
        <v>90002</v>
      </c>
    </row>
    <row r="14211" spans="1:4" x14ac:dyDescent="0.35">
      <c r="A14211" s="7" t="s">
        <v>1428</v>
      </c>
      <c r="B14211" s="8">
        <v>41492</v>
      </c>
      <c r="C14211" s="9">
        <v>6.45</v>
      </c>
      <c r="D14211" s="10">
        <v>70010</v>
      </c>
    </row>
    <row r="14212" spans="1:4" x14ac:dyDescent="0.35">
      <c r="A14212" s="7" t="s">
        <v>1428</v>
      </c>
      <c r="B14212" s="8">
        <v>41500</v>
      </c>
      <c r="C14212" s="9">
        <v>5.65</v>
      </c>
      <c r="D14212" s="10">
        <v>80004</v>
      </c>
    </row>
    <row r="14213" spans="1:4" x14ac:dyDescent="0.35">
      <c r="A14213" s="7" t="s">
        <v>1428</v>
      </c>
      <c r="B14213" s="8">
        <v>41500</v>
      </c>
      <c r="C14213" s="9">
        <v>14</v>
      </c>
      <c r="D14213" s="10">
        <v>80004</v>
      </c>
    </row>
    <row r="14214" spans="1:4" x14ac:dyDescent="0.35">
      <c r="A14214" s="7" t="s">
        <v>1428</v>
      </c>
      <c r="B14214" s="8">
        <v>41501</v>
      </c>
      <c r="C14214" s="9">
        <v>10</v>
      </c>
      <c r="D14214" s="10">
        <v>80024</v>
      </c>
    </row>
    <row r="14215" spans="1:4" x14ac:dyDescent="0.35">
      <c r="A14215" s="7" t="s">
        <v>1428</v>
      </c>
      <c r="B14215" s="8">
        <v>41528</v>
      </c>
      <c r="C14215" s="9">
        <v>5.7</v>
      </c>
      <c r="D14215" s="10">
        <v>80014</v>
      </c>
    </row>
    <row r="14216" spans="1:4" x14ac:dyDescent="0.35">
      <c r="A14216" s="7" t="s">
        <v>1428</v>
      </c>
      <c r="B14216" s="8">
        <v>41528</v>
      </c>
      <c r="C14216" s="9">
        <v>13.75</v>
      </c>
      <c r="D14216" s="10">
        <v>80014</v>
      </c>
    </row>
    <row r="14217" spans="1:4" x14ac:dyDescent="0.35">
      <c r="A14217" s="7" t="s">
        <v>1428</v>
      </c>
      <c r="B14217" s="8">
        <v>41543</v>
      </c>
      <c r="C14217" s="9">
        <v>10.7</v>
      </c>
      <c r="D14217" s="10">
        <v>80027</v>
      </c>
    </row>
    <row r="14218" spans="1:4" x14ac:dyDescent="0.35">
      <c r="A14218" s="7" t="s">
        <v>1428</v>
      </c>
      <c r="B14218" s="8">
        <v>41549</v>
      </c>
      <c r="C14218" s="9">
        <v>3</v>
      </c>
      <c r="D14218" s="10">
        <v>70006</v>
      </c>
    </row>
    <row r="14219" spans="1:4" x14ac:dyDescent="0.35">
      <c r="A14219" s="7" t="s">
        <v>1428</v>
      </c>
      <c r="B14219" s="8">
        <v>41556</v>
      </c>
      <c r="C14219" s="9">
        <v>8.5</v>
      </c>
      <c r="D14219" s="10">
        <v>30003</v>
      </c>
    </row>
    <row r="14220" spans="1:4" x14ac:dyDescent="0.35">
      <c r="A14220" s="7" t="s">
        <v>1428</v>
      </c>
      <c r="B14220" s="8">
        <v>41570</v>
      </c>
      <c r="C14220" s="9">
        <v>11.5</v>
      </c>
      <c r="D14220" s="10">
        <v>80010</v>
      </c>
    </row>
    <row r="14221" spans="1:4" x14ac:dyDescent="0.35">
      <c r="A14221" s="7" t="s">
        <v>1428</v>
      </c>
      <c r="B14221" s="8">
        <v>41578</v>
      </c>
      <c r="C14221" s="9">
        <v>5.65</v>
      </c>
      <c r="D14221" s="10">
        <v>80004</v>
      </c>
    </row>
    <row r="14222" spans="1:4" x14ac:dyDescent="0.35">
      <c r="A14222" s="7" t="s">
        <v>1428</v>
      </c>
      <c r="B14222" s="8">
        <v>41578</v>
      </c>
      <c r="C14222" s="9">
        <v>14</v>
      </c>
      <c r="D14222" s="10">
        <v>80004</v>
      </c>
    </row>
    <row r="14223" spans="1:4" x14ac:dyDescent="0.35">
      <c r="A14223" s="7" t="s">
        <v>1429</v>
      </c>
      <c r="B14223" s="8">
        <v>41213</v>
      </c>
      <c r="C14223" s="9">
        <v>14.95</v>
      </c>
      <c r="D14223" s="10">
        <v>70020</v>
      </c>
    </row>
    <row r="14224" spans="1:4" x14ac:dyDescent="0.35">
      <c r="A14224" s="7" t="s">
        <v>1429</v>
      </c>
      <c r="B14224" s="8">
        <v>41197</v>
      </c>
      <c r="C14224" s="9">
        <v>8.5</v>
      </c>
      <c r="D14224" s="10">
        <v>30011</v>
      </c>
    </row>
    <row r="14225" spans="1:4" x14ac:dyDescent="0.35">
      <c r="A14225" s="7" t="s">
        <v>1429</v>
      </c>
      <c r="B14225" s="8">
        <v>41340</v>
      </c>
      <c r="C14225" s="9">
        <v>8.5</v>
      </c>
      <c r="D14225" s="10">
        <v>80017</v>
      </c>
    </row>
    <row r="14226" spans="1:4" x14ac:dyDescent="0.35">
      <c r="A14226" s="7" t="s">
        <v>1429</v>
      </c>
      <c r="B14226" s="8">
        <v>41369</v>
      </c>
      <c r="C14226" s="9">
        <v>11.95</v>
      </c>
      <c r="D14226" s="10">
        <v>20005</v>
      </c>
    </row>
    <row r="14227" spans="1:4" x14ac:dyDescent="0.35">
      <c r="A14227" s="7" t="s">
        <v>1429</v>
      </c>
      <c r="B14227" s="8">
        <v>41403</v>
      </c>
      <c r="C14227" s="9">
        <v>9.9499999999999993</v>
      </c>
      <c r="D14227" s="10">
        <v>80003</v>
      </c>
    </row>
    <row r="14228" spans="1:4" x14ac:dyDescent="0.35">
      <c r="A14228" s="7" t="s">
        <v>1429</v>
      </c>
      <c r="B14228" s="8">
        <v>41402</v>
      </c>
      <c r="C14228" s="9">
        <v>8.5</v>
      </c>
      <c r="D14228" s="10">
        <v>90008</v>
      </c>
    </row>
    <row r="14229" spans="1:4" x14ac:dyDescent="0.35">
      <c r="A14229" s="7" t="s">
        <v>1430</v>
      </c>
      <c r="B14229" s="8">
        <v>41197</v>
      </c>
      <c r="C14229" s="9">
        <v>0</v>
      </c>
      <c r="D14229" s="10">
        <v>30012</v>
      </c>
    </row>
    <row r="14230" spans="1:4" x14ac:dyDescent="0.35">
      <c r="A14230" s="7" t="s">
        <v>1431</v>
      </c>
      <c r="B14230" s="8">
        <v>41213</v>
      </c>
      <c r="C14230" s="9">
        <v>10.5</v>
      </c>
      <c r="D14230" s="10">
        <v>80010</v>
      </c>
    </row>
    <row r="14231" spans="1:4" x14ac:dyDescent="0.35">
      <c r="A14231" s="7" t="s">
        <v>1431</v>
      </c>
      <c r="B14231" s="8">
        <v>41197</v>
      </c>
      <c r="C14231" s="9">
        <v>19.2</v>
      </c>
      <c r="D14231" s="10">
        <v>30005</v>
      </c>
    </row>
    <row r="14232" spans="1:4" x14ac:dyDescent="0.35">
      <c r="A14232" s="7" t="s">
        <v>1431</v>
      </c>
      <c r="B14232" s="8">
        <v>41326</v>
      </c>
      <c r="C14232" s="9">
        <v>8.9499999999999993</v>
      </c>
      <c r="D14232" s="10">
        <v>80022</v>
      </c>
    </row>
    <row r="14233" spans="1:4" x14ac:dyDescent="0.35">
      <c r="A14233" s="7" t="s">
        <v>1432</v>
      </c>
      <c r="B14233" s="8">
        <v>41207</v>
      </c>
      <c r="C14233" s="9">
        <v>18.5</v>
      </c>
      <c r="D14233" s="10">
        <v>80049</v>
      </c>
    </row>
    <row r="14234" spans="1:4" x14ac:dyDescent="0.35">
      <c r="A14234" s="7" t="s">
        <v>1432</v>
      </c>
      <c r="B14234" s="8">
        <v>41239</v>
      </c>
      <c r="C14234" s="9">
        <v>31.1</v>
      </c>
      <c r="D14234" s="10">
        <v>70003</v>
      </c>
    </row>
    <row r="14235" spans="1:4" x14ac:dyDescent="0.35">
      <c r="A14235" s="7" t="s">
        <v>1432</v>
      </c>
      <c r="B14235" s="8">
        <v>41212</v>
      </c>
      <c r="C14235" s="9">
        <v>20</v>
      </c>
      <c r="D14235" s="10">
        <v>80032</v>
      </c>
    </row>
    <row r="14236" spans="1:4" x14ac:dyDescent="0.35">
      <c r="A14236" s="7" t="s">
        <v>1432</v>
      </c>
      <c r="B14236" s="8">
        <v>41219</v>
      </c>
      <c r="C14236" s="9">
        <v>43.5</v>
      </c>
      <c r="D14236" s="10">
        <v>70020</v>
      </c>
    </row>
    <row r="14237" spans="1:4" x14ac:dyDescent="0.35">
      <c r="A14237" s="7" t="s">
        <v>1432</v>
      </c>
      <c r="B14237" s="8">
        <v>41197</v>
      </c>
      <c r="C14237" s="9">
        <v>23.35</v>
      </c>
      <c r="D14237" s="10">
        <v>20007</v>
      </c>
    </row>
    <row r="14238" spans="1:4" x14ac:dyDescent="0.35">
      <c r="A14238" s="7" t="s">
        <v>1432</v>
      </c>
      <c r="B14238" s="8">
        <v>41202</v>
      </c>
      <c r="C14238" s="9">
        <v>56.9</v>
      </c>
      <c r="D14238" s="10">
        <v>70039</v>
      </c>
    </row>
    <row r="14239" spans="1:4" x14ac:dyDescent="0.35">
      <c r="A14239" s="7" t="s">
        <v>1432</v>
      </c>
      <c r="B14239" s="8">
        <v>41262</v>
      </c>
      <c r="C14239" s="9">
        <v>37.25</v>
      </c>
      <c r="D14239" s="10">
        <v>30005</v>
      </c>
    </row>
    <row r="14240" spans="1:4" x14ac:dyDescent="0.35">
      <c r="A14240" s="7" t="s">
        <v>1432</v>
      </c>
      <c r="B14240" s="8">
        <v>41276</v>
      </c>
      <c r="C14240" s="9">
        <v>16.899999999999999</v>
      </c>
      <c r="D14240" s="10">
        <v>70002</v>
      </c>
    </row>
    <row r="14241" spans="1:4" x14ac:dyDescent="0.35">
      <c r="A14241" s="7" t="s">
        <v>1432</v>
      </c>
      <c r="B14241" s="8">
        <v>41276</v>
      </c>
      <c r="C14241" s="9">
        <v>50.7</v>
      </c>
      <c r="D14241" s="10">
        <v>70002</v>
      </c>
    </row>
    <row r="14242" spans="1:4" x14ac:dyDescent="0.35">
      <c r="A14242" s="7" t="s">
        <v>1432</v>
      </c>
      <c r="B14242" s="8">
        <v>41291</v>
      </c>
      <c r="C14242" s="9">
        <v>27.4</v>
      </c>
      <c r="D14242" s="10">
        <v>10007</v>
      </c>
    </row>
    <row r="14243" spans="1:4" x14ac:dyDescent="0.35">
      <c r="A14243" s="7" t="s">
        <v>1432</v>
      </c>
      <c r="B14243" s="8">
        <v>41298</v>
      </c>
      <c r="C14243" s="9">
        <v>20.45</v>
      </c>
      <c r="D14243" s="10">
        <v>70010</v>
      </c>
    </row>
    <row r="14244" spans="1:4" x14ac:dyDescent="0.35">
      <c r="A14244" s="7" t="s">
        <v>1432</v>
      </c>
      <c r="B14244" s="8">
        <v>41303</v>
      </c>
      <c r="C14244" s="9">
        <v>23.7</v>
      </c>
      <c r="D14244" s="10">
        <v>80025</v>
      </c>
    </row>
    <row r="14245" spans="1:4" x14ac:dyDescent="0.35">
      <c r="A14245" s="7" t="s">
        <v>1432</v>
      </c>
      <c r="B14245" s="8">
        <v>41312</v>
      </c>
      <c r="C14245" s="9">
        <v>26.15</v>
      </c>
      <c r="D14245" s="10">
        <v>80005</v>
      </c>
    </row>
    <row r="14246" spans="1:4" x14ac:dyDescent="0.35">
      <c r="A14246" s="7" t="s">
        <v>1432</v>
      </c>
      <c r="B14246" s="8">
        <v>41312</v>
      </c>
      <c r="C14246" s="9">
        <v>34.15</v>
      </c>
      <c r="D14246" s="10">
        <v>80005</v>
      </c>
    </row>
    <row r="14247" spans="1:4" x14ac:dyDescent="0.35">
      <c r="A14247" s="7" t="s">
        <v>1432</v>
      </c>
      <c r="B14247" s="8">
        <v>41333</v>
      </c>
      <c r="C14247" s="9">
        <v>25.85</v>
      </c>
      <c r="D14247" s="10">
        <v>80006</v>
      </c>
    </row>
    <row r="14248" spans="1:4" x14ac:dyDescent="0.35">
      <c r="A14248" s="7" t="s">
        <v>1432</v>
      </c>
      <c r="B14248" s="8">
        <v>41353</v>
      </c>
      <c r="C14248" s="9">
        <v>15.2</v>
      </c>
      <c r="D14248" s="10">
        <v>80035</v>
      </c>
    </row>
    <row r="14249" spans="1:4" x14ac:dyDescent="0.35">
      <c r="A14249" s="7" t="s">
        <v>1432</v>
      </c>
      <c r="B14249" s="8">
        <v>41358</v>
      </c>
      <c r="C14249" s="9">
        <v>22.45</v>
      </c>
      <c r="D14249" s="10">
        <v>10006</v>
      </c>
    </row>
    <row r="14250" spans="1:4" x14ac:dyDescent="0.35">
      <c r="A14250" s="7" t="s">
        <v>1432</v>
      </c>
      <c r="B14250" s="8">
        <v>41365</v>
      </c>
      <c r="C14250" s="9">
        <v>16.899999999999999</v>
      </c>
      <c r="D14250" s="10">
        <v>70002</v>
      </c>
    </row>
    <row r="14251" spans="1:4" x14ac:dyDescent="0.35">
      <c r="A14251" s="7" t="s">
        <v>1432</v>
      </c>
      <c r="B14251" s="8">
        <v>41365</v>
      </c>
      <c r="C14251" s="9">
        <v>50.7</v>
      </c>
      <c r="D14251" s="10">
        <v>70002</v>
      </c>
    </row>
    <row r="14252" spans="1:4" x14ac:dyDescent="0.35">
      <c r="A14252" s="7" t="s">
        <v>1432</v>
      </c>
      <c r="B14252" s="8">
        <v>41367</v>
      </c>
      <c r="C14252" s="9">
        <v>26.15</v>
      </c>
      <c r="D14252" s="10">
        <v>80005</v>
      </c>
    </row>
    <row r="14253" spans="1:4" x14ac:dyDescent="0.35">
      <c r="A14253" s="7" t="s">
        <v>1432</v>
      </c>
      <c r="B14253" s="8">
        <v>41367</v>
      </c>
      <c r="C14253" s="9">
        <v>34.15</v>
      </c>
      <c r="D14253" s="10">
        <v>80005</v>
      </c>
    </row>
    <row r="14254" spans="1:4" x14ac:dyDescent="0.35">
      <c r="A14254" s="7" t="s">
        <v>1432</v>
      </c>
      <c r="B14254" s="8">
        <v>41382</v>
      </c>
      <c r="C14254" s="9">
        <v>28.95</v>
      </c>
      <c r="D14254" s="10">
        <v>90004</v>
      </c>
    </row>
    <row r="14255" spans="1:4" x14ac:dyDescent="0.35">
      <c r="A14255" s="7" t="s">
        <v>1432</v>
      </c>
      <c r="B14255" s="8">
        <v>41382</v>
      </c>
      <c r="C14255" s="9">
        <v>22.75</v>
      </c>
      <c r="D14255" s="10">
        <v>90004</v>
      </c>
    </row>
    <row r="14256" spans="1:4" x14ac:dyDescent="0.35">
      <c r="A14256" s="7" t="s">
        <v>1432</v>
      </c>
      <c r="B14256" s="8">
        <v>41395</v>
      </c>
      <c r="C14256" s="9">
        <v>29.91</v>
      </c>
      <c r="D14256" s="10">
        <v>10008</v>
      </c>
    </row>
    <row r="14257" spans="1:4" x14ac:dyDescent="0.35">
      <c r="A14257" s="7" t="s">
        <v>1432</v>
      </c>
      <c r="B14257" s="8">
        <v>41409</v>
      </c>
      <c r="C14257" s="9">
        <v>50.35</v>
      </c>
      <c r="D14257" s="10">
        <v>80011</v>
      </c>
    </row>
    <row r="14258" spans="1:4" x14ac:dyDescent="0.35">
      <c r="A14258" s="7" t="s">
        <v>1432</v>
      </c>
      <c r="B14258" s="8">
        <v>41451</v>
      </c>
      <c r="C14258" s="9">
        <v>28.58</v>
      </c>
      <c r="D14258" s="10">
        <v>80007</v>
      </c>
    </row>
    <row r="14259" spans="1:4" x14ac:dyDescent="0.35">
      <c r="A14259" s="7" t="s">
        <v>1432</v>
      </c>
      <c r="B14259" s="8">
        <v>41526</v>
      </c>
      <c r="C14259" s="9">
        <v>40.93</v>
      </c>
      <c r="D14259" s="10">
        <v>70015</v>
      </c>
    </row>
    <row r="14260" spans="1:4" x14ac:dyDescent="0.35">
      <c r="A14260" s="7" t="s">
        <v>1432</v>
      </c>
      <c r="B14260" s="8">
        <v>41557</v>
      </c>
      <c r="C14260" s="9">
        <v>30.75</v>
      </c>
      <c r="D14260" s="10">
        <v>70004</v>
      </c>
    </row>
    <row r="14261" spans="1:4" x14ac:dyDescent="0.35">
      <c r="A14261" s="7" t="s">
        <v>1432</v>
      </c>
      <c r="B14261" s="8">
        <v>41571</v>
      </c>
      <c r="C14261" s="9">
        <v>28.95</v>
      </c>
      <c r="D14261" s="10">
        <v>90004</v>
      </c>
    </row>
    <row r="14262" spans="1:4" x14ac:dyDescent="0.35">
      <c r="A14262" s="7" t="s">
        <v>1432</v>
      </c>
      <c r="B14262" s="8">
        <v>41571</v>
      </c>
      <c r="C14262" s="9">
        <v>22.75</v>
      </c>
      <c r="D14262" s="10">
        <v>90004</v>
      </c>
    </row>
    <row r="14263" spans="1:4" x14ac:dyDescent="0.35">
      <c r="A14263" s="7" t="s">
        <v>1432</v>
      </c>
      <c r="B14263" s="8">
        <v>41573</v>
      </c>
      <c r="C14263" s="9">
        <v>53.15</v>
      </c>
      <c r="D14263" s="10">
        <v>80001</v>
      </c>
    </row>
    <row r="14264" spans="1:4" x14ac:dyDescent="0.35">
      <c r="A14264" s="7" t="s">
        <v>1432</v>
      </c>
      <c r="B14264" s="8">
        <v>41579</v>
      </c>
      <c r="C14264" s="9">
        <v>40.700000000000003</v>
      </c>
      <c r="D14264" s="10">
        <v>80004</v>
      </c>
    </row>
    <row r="14265" spans="1:4" x14ac:dyDescent="0.35">
      <c r="A14265" s="7" t="s">
        <v>1432</v>
      </c>
      <c r="B14265" s="8">
        <v>41582</v>
      </c>
      <c r="C14265" s="9">
        <v>18</v>
      </c>
      <c r="D14265" s="10">
        <v>90015</v>
      </c>
    </row>
    <row r="14266" spans="1:4" x14ac:dyDescent="0.35">
      <c r="A14266" s="7" t="s">
        <v>1433</v>
      </c>
      <c r="B14266" s="8">
        <v>41197</v>
      </c>
      <c r="C14266" s="9">
        <v>6.45</v>
      </c>
      <c r="D14266" s="10">
        <v>90005</v>
      </c>
    </row>
    <row r="14267" spans="1:4" x14ac:dyDescent="0.35">
      <c r="A14267" s="7" t="s">
        <v>1434</v>
      </c>
      <c r="B14267" s="8">
        <v>41234</v>
      </c>
      <c r="C14267" s="9">
        <v>8.9700000000000006</v>
      </c>
      <c r="D14267" s="10">
        <v>90006</v>
      </c>
    </row>
    <row r="14268" spans="1:4" x14ac:dyDescent="0.35">
      <c r="A14268" s="7" t="s">
        <v>1434</v>
      </c>
      <c r="B14268" s="8">
        <v>41236</v>
      </c>
      <c r="C14268" s="9">
        <v>7</v>
      </c>
      <c r="D14268" s="10">
        <v>80025</v>
      </c>
    </row>
    <row r="14269" spans="1:4" x14ac:dyDescent="0.35">
      <c r="A14269" s="7" t="s">
        <v>1434</v>
      </c>
      <c r="B14269" s="8">
        <v>41249</v>
      </c>
      <c r="C14269" s="9">
        <v>7</v>
      </c>
      <c r="D14269" s="10">
        <v>30032</v>
      </c>
    </row>
    <row r="14270" spans="1:4" x14ac:dyDescent="0.35">
      <c r="A14270" s="7" t="s">
        <v>1434</v>
      </c>
      <c r="B14270" s="8">
        <v>41279</v>
      </c>
      <c r="C14270" s="9">
        <v>11</v>
      </c>
      <c r="D14270" s="10">
        <v>50333</v>
      </c>
    </row>
    <row r="14271" spans="1:4" x14ac:dyDescent="0.35">
      <c r="A14271" s="7" t="s">
        <v>1434</v>
      </c>
      <c r="B14271" s="8">
        <v>41284</v>
      </c>
      <c r="C14271" s="9">
        <v>3.25</v>
      </c>
      <c r="D14271" s="10">
        <v>60093</v>
      </c>
    </row>
    <row r="14272" spans="1:4" x14ac:dyDescent="0.35">
      <c r="A14272" s="7" t="s">
        <v>1435</v>
      </c>
      <c r="B14272" s="8">
        <v>41226</v>
      </c>
      <c r="C14272" s="9">
        <v>24.75</v>
      </c>
      <c r="D14272" s="10">
        <v>70030</v>
      </c>
    </row>
    <row r="14273" spans="1:4" x14ac:dyDescent="0.35">
      <c r="A14273" s="7" t="s">
        <v>1435</v>
      </c>
      <c r="B14273" s="8">
        <v>41197</v>
      </c>
      <c r="C14273" s="9">
        <v>36.25</v>
      </c>
      <c r="D14273" s="10">
        <v>30036</v>
      </c>
    </row>
    <row r="14274" spans="1:4" x14ac:dyDescent="0.35">
      <c r="A14274" s="7" t="s">
        <v>1436</v>
      </c>
      <c r="B14274" s="8">
        <v>41197</v>
      </c>
      <c r="C14274" s="9">
        <v>17.25</v>
      </c>
      <c r="D14274" s="10">
        <v>30040</v>
      </c>
    </row>
    <row r="14275" spans="1:4" x14ac:dyDescent="0.35">
      <c r="A14275" s="7" t="s">
        <v>1437</v>
      </c>
      <c r="B14275" s="8">
        <v>41197</v>
      </c>
      <c r="C14275" s="9">
        <v>27.45</v>
      </c>
      <c r="D14275" s="10">
        <v>90009</v>
      </c>
    </row>
    <row r="14276" spans="1:4" x14ac:dyDescent="0.35">
      <c r="A14276" s="7" t="s">
        <v>1438</v>
      </c>
      <c r="B14276" s="8">
        <v>41197</v>
      </c>
      <c r="C14276" s="9">
        <v>20.5</v>
      </c>
      <c r="D14276" s="10">
        <v>20031</v>
      </c>
    </row>
    <row r="14277" spans="1:4" x14ac:dyDescent="0.35">
      <c r="A14277" s="7" t="s">
        <v>1439</v>
      </c>
      <c r="B14277" s="8">
        <v>41197</v>
      </c>
      <c r="C14277" s="9">
        <v>27.9</v>
      </c>
      <c r="D14277" s="10">
        <v>30051</v>
      </c>
    </row>
    <row r="14278" spans="1:4" x14ac:dyDescent="0.35">
      <c r="A14278" s="7" t="s">
        <v>1440</v>
      </c>
      <c r="B14278" s="8">
        <v>41197</v>
      </c>
      <c r="C14278" s="9">
        <v>39</v>
      </c>
      <c r="D14278" s="10">
        <v>30050</v>
      </c>
    </row>
    <row r="14279" spans="1:4" x14ac:dyDescent="0.35">
      <c r="A14279" s="7" t="s">
        <v>1441</v>
      </c>
      <c r="B14279" s="8">
        <v>41197</v>
      </c>
      <c r="C14279" s="9">
        <v>59.8</v>
      </c>
      <c r="D14279" s="10">
        <v>90012</v>
      </c>
    </row>
    <row r="14280" spans="1:4" x14ac:dyDescent="0.35">
      <c r="A14280" s="7" t="s">
        <v>1442</v>
      </c>
      <c r="B14280" s="8">
        <v>41205</v>
      </c>
      <c r="C14280" s="9">
        <v>13.5</v>
      </c>
      <c r="D14280" s="10">
        <v>20036</v>
      </c>
    </row>
    <row r="14281" spans="1:4" x14ac:dyDescent="0.35">
      <c r="A14281" s="7" t="s">
        <v>1442</v>
      </c>
      <c r="B14281" s="8">
        <v>41212</v>
      </c>
      <c r="C14281" s="9">
        <v>38.35</v>
      </c>
      <c r="D14281" s="10">
        <v>80073</v>
      </c>
    </row>
    <row r="14282" spans="1:4" x14ac:dyDescent="0.35">
      <c r="A14282" s="7" t="s">
        <v>1442</v>
      </c>
      <c r="B14282" s="8">
        <v>41214</v>
      </c>
      <c r="C14282" s="9">
        <v>39.950000000000003</v>
      </c>
      <c r="D14282" s="10">
        <v>70054</v>
      </c>
    </row>
    <row r="14283" spans="1:4" x14ac:dyDescent="0.35">
      <c r="A14283" s="7" t="s">
        <v>1442</v>
      </c>
      <c r="B14283" s="8">
        <v>41242</v>
      </c>
      <c r="C14283" s="9">
        <v>42.65</v>
      </c>
      <c r="D14283" s="10">
        <v>80176</v>
      </c>
    </row>
    <row r="14284" spans="1:4" x14ac:dyDescent="0.35">
      <c r="A14284" s="7" t="s">
        <v>1442</v>
      </c>
      <c r="B14284" s="8">
        <v>41219</v>
      </c>
      <c r="C14284" s="9">
        <v>36.950000000000003</v>
      </c>
      <c r="D14284" s="10">
        <v>70048</v>
      </c>
    </row>
    <row r="14285" spans="1:4" x14ac:dyDescent="0.35">
      <c r="A14285" s="7" t="s">
        <v>1442</v>
      </c>
      <c r="B14285" s="8">
        <v>41231</v>
      </c>
      <c r="C14285" s="9">
        <v>40.85</v>
      </c>
      <c r="D14285" s="10">
        <v>70042</v>
      </c>
    </row>
    <row r="14286" spans="1:4" x14ac:dyDescent="0.35">
      <c r="A14286" s="7" t="s">
        <v>1442</v>
      </c>
      <c r="B14286" s="8">
        <v>41197</v>
      </c>
      <c r="C14286" s="9">
        <v>33.25</v>
      </c>
      <c r="D14286" s="10">
        <v>30053</v>
      </c>
    </row>
    <row r="14287" spans="1:4" x14ac:dyDescent="0.35">
      <c r="A14287" s="7" t="s">
        <v>1442</v>
      </c>
      <c r="B14287" s="8">
        <v>41201</v>
      </c>
      <c r="C14287" s="9">
        <v>31.45</v>
      </c>
      <c r="D14287" s="10">
        <v>70167</v>
      </c>
    </row>
    <row r="14288" spans="1:4" x14ac:dyDescent="0.35">
      <c r="A14288" s="7" t="s">
        <v>1442</v>
      </c>
      <c r="B14288" s="8">
        <v>41272</v>
      </c>
      <c r="C14288" s="9">
        <v>36.4</v>
      </c>
      <c r="D14288" s="10">
        <v>20028</v>
      </c>
    </row>
    <row r="14289" spans="1:4" x14ac:dyDescent="0.35">
      <c r="A14289" s="7" t="s">
        <v>1442</v>
      </c>
      <c r="B14289" s="8">
        <v>41276</v>
      </c>
      <c r="C14289" s="9">
        <v>32.35</v>
      </c>
      <c r="D14289" s="10">
        <v>70022</v>
      </c>
    </row>
    <row r="14290" spans="1:4" x14ac:dyDescent="0.35">
      <c r="A14290" s="7" t="s">
        <v>1442</v>
      </c>
      <c r="B14290" s="8">
        <v>41290</v>
      </c>
      <c r="C14290" s="9">
        <v>37.85</v>
      </c>
      <c r="D14290" s="10">
        <v>80091</v>
      </c>
    </row>
    <row r="14291" spans="1:4" x14ac:dyDescent="0.35">
      <c r="A14291" s="7" t="s">
        <v>1442</v>
      </c>
      <c r="B14291" s="8">
        <v>41307</v>
      </c>
      <c r="C14291" s="9">
        <v>42.15</v>
      </c>
      <c r="D14291" s="10">
        <v>30017</v>
      </c>
    </row>
    <row r="14292" spans="1:4" x14ac:dyDescent="0.35">
      <c r="A14292" s="7" t="s">
        <v>1442</v>
      </c>
      <c r="B14292" s="8">
        <v>41321</v>
      </c>
      <c r="C14292" s="9">
        <v>22.45</v>
      </c>
      <c r="D14292" s="10">
        <v>70023</v>
      </c>
    </row>
    <row r="14293" spans="1:4" x14ac:dyDescent="0.35">
      <c r="A14293" s="7" t="s">
        <v>1442</v>
      </c>
      <c r="B14293" s="8">
        <v>41355</v>
      </c>
      <c r="C14293" s="9">
        <v>45.15</v>
      </c>
      <c r="D14293" s="10">
        <v>30070</v>
      </c>
    </row>
    <row r="14294" spans="1:4" x14ac:dyDescent="0.35">
      <c r="A14294" s="7" t="s">
        <v>1442</v>
      </c>
      <c r="B14294" s="8">
        <v>41365</v>
      </c>
      <c r="C14294" s="9">
        <v>32.65</v>
      </c>
      <c r="D14294" s="10">
        <v>80155</v>
      </c>
    </row>
    <row r="14295" spans="1:4" x14ac:dyDescent="0.35">
      <c r="A14295" s="7" t="s">
        <v>1442</v>
      </c>
      <c r="B14295" s="8">
        <v>41376</v>
      </c>
      <c r="C14295" s="9">
        <v>34.35</v>
      </c>
      <c r="D14295" s="10">
        <v>20074</v>
      </c>
    </row>
    <row r="14296" spans="1:4" x14ac:dyDescent="0.35">
      <c r="A14296" s="7" t="s">
        <v>1442</v>
      </c>
      <c r="B14296" s="8">
        <v>41383</v>
      </c>
      <c r="C14296" s="9">
        <v>31.65</v>
      </c>
      <c r="D14296" s="10">
        <v>80298</v>
      </c>
    </row>
    <row r="14297" spans="1:4" x14ac:dyDescent="0.35">
      <c r="A14297" s="7" t="s">
        <v>1442</v>
      </c>
      <c r="B14297" s="8">
        <v>41398</v>
      </c>
      <c r="C14297" s="9">
        <v>24.65</v>
      </c>
      <c r="D14297" s="10">
        <v>20043</v>
      </c>
    </row>
    <row r="14298" spans="1:4" x14ac:dyDescent="0.35">
      <c r="A14298" s="7" t="s">
        <v>1442</v>
      </c>
      <c r="B14298" s="8">
        <v>41408</v>
      </c>
      <c r="C14298" s="9">
        <v>45.6</v>
      </c>
      <c r="D14298" s="10">
        <v>80067</v>
      </c>
    </row>
    <row r="14299" spans="1:4" x14ac:dyDescent="0.35">
      <c r="A14299" s="7" t="s">
        <v>1442</v>
      </c>
      <c r="B14299" s="8">
        <v>41425</v>
      </c>
      <c r="C14299" s="9">
        <v>20.95</v>
      </c>
      <c r="D14299" s="10">
        <v>70063</v>
      </c>
    </row>
    <row r="14300" spans="1:4" x14ac:dyDescent="0.35">
      <c r="A14300" s="7" t="s">
        <v>1442</v>
      </c>
      <c r="B14300" s="8">
        <v>41444</v>
      </c>
      <c r="C14300" s="9">
        <v>36.65</v>
      </c>
      <c r="D14300" s="10">
        <v>80103</v>
      </c>
    </row>
    <row r="14301" spans="1:4" x14ac:dyDescent="0.35">
      <c r="A14301" s="7" t="s">
        <v>1442</v>
      </c>
      <c r="B14301" s="8">
        <v>41472</v>
      </c>
      <c r="C14301" s="9">
        <v>35.9</v>
      </c>
      <c r="D14301" s="10">
        <v>70061</v>
      </c>
    </row>
    <row r="14302" spans="1:4" x14ac:dyDescent="0.35">
      <c r="A14302" s="7" t="s">
        <v>1442</v>
      </c>
      <c r="B14302" s="8">
        <v>41481</v>
      </c>
      <c r="C14302" s="9">
        <v>48.9</v>
      </c>
      <c r="D14302" s="10">
        <v>80180</v>
      </c>
    </row>
    <row r="14303" spans="1:4" x14ac:dyDescent="0.35">
      <c r="A14303" s="7" t="s">
        <v>1442</v>
      </c>
      <c r="B14303" s="8">
        <v>41484</v>
      </c>
      <c r="C14303" s="9">
        <v>38.15</v>
      </c>
      <c r="D14303" s="10">
        <v>80086</v>
      </c>
    </row>
    <row r="14304" spans="1:4" x14ac:dyDescent="0.35">
      <c r="A14304" s="7" t="s">
        <v>1442</v>
      </c>
      <c r="B14304" s="8">
        <v>41509</v>
      </c>
      <c r="C14304" s="9">
        <v>67.95</v>
      </c>
      <c r="D14304" s="10">
        <v>80096</v>
      </c>
    </row>
    <row r="14305" spans="1:4" x14ac:dyDescent="0.35">
      <c r="A14305" s="7" t="s">
        <v>1442</v>
      </c>
      <c r="B14305" s="8">
        <v>41536</v>
      </c>
      <c r="C14305" s="9">
        <v>41.7</v>
      </c>
      <c r="D14305" s="10">
        <v>20067</v>
      </c>
    </row>
    <row r="14306" spans="1:4" x14ac:dyDescent="0.35">
      <c r="A14306" s="7" t="s">
        <v>1443</v>
      </c>
      <c r="B14306" s="8">
        <v>41197</v>
      </c>
      <c r="C14306" s="9">
        <v>30.2</v>
      </c>
      <c r="D14306" s="10">
        <v>80063</v>
      </c>
    </row>
    <row r="14307" spans="1:4" x14ac:dyDescent="0.35">
      <c r="A14307" s="7" t="s">
        <v>1444</v>
      </c>
      <c r="B14307" s="8">
        <v>41197</v>
      </c>
      <c r="C14307" s="9">
        <v>53.25</v>
      </c>
      <c r="D14307" s="10">
        <v>20043</v>
      </c>
    </row>
    <row r="14308" spans="1:4" x14ac:dyDescent="0.35">
      <c r="A14308" s="7" t="s">
        <v>1445</v>
      </c>
      <c r="B14308" s="8">
        <v>41197</v>
      </c>
      <c r="C14308" s="9">
        <v>62.8</v>
      </c>
      <c r="D14308" s="10">
        <v>20044</v>
      </c>
    </row>
    <row r="14309" spans="1:4" x14ac:dyDescent="0.35">
      <c r="A14309" s="7" t="s">
        <v>1446</v>
      </c>
      <c r="B14309" s="8">
        <v>41197</v>
      </c>
      <c r="C14309" s="9">
        <v>10.75</v>
      </c>
      <c r="D14309" s="10">
        <v>20041</v>
      </c>
    </row>
    <row r="14310" spans="1:4" x14ac:dyDescent="0.35">
      <c r="A14310" s="7" t="s">
        <v>1447</v>
      </c>
      <c r="B14310" s="8">
        <v>41205</v>
      </c>
      <c r="C14310" s="9">
        <v>26.45</v>
      </c>
      <c r="D14310" s="10">
        <v>30027</v>
      </c>
    </row>
    <row r="14311" spans="1:4" x14ac:dyDescent="0.35">
      <c r="A14311" s="7" t="s">
        <v>1448</v>
      </c>
      <c r="B14311" s="8">
        <v>41210</v>
      </c>
      <c r="C14311" s="9">
        <v>12.15</v>
      </c>
      <c r="D14311" s="10">
        <v>20008</v>
      </c>
    </row>
    <row r="14312" spans="1:4" x14ac:dyDescent="0.35">
      <c r="A14312" s="7" t="s">
        <v>1448</v>
      </c>
      <c r="B14312" s="8">
        <v>41200</v>
      </c>
      <c r="C14312" s="9">
        <v>17.899999999999999</v>
      </c>
      <c r="D14312" s="10">
        <v>20014</v>
      </c>
    </row>
    <row r="14313" spans="1:4" x14ac:dyDescent="0.35">
      <c r="A14313" s="7" t="s">
        <v>1448</v>
      </c>
      <c r="B14313" s="8">
        <v>41264</v>
      </c>
      <c r="C14313" s="9">
        <v>2.8</v>
      </c>
      <c r="D14313" s="10">
        <v>80047</v>
      </c>
    </row>
    <row r="14314" spans="1:4" x14ac:dyDescent="0.35">
      <c r="A14314" s="7" t="s">
        <v>1449</v>
      </c>
      <c r="B14314" s="8">
        <v>41197</v>
      </c>
      <c r="C14314" s="9">
        <v>48.7</v>
      </c>
      <c r="D14314" s="10">
        <v>80001</v>
      </c>
    </row>
    <row r="14315" spans="1:4" x14ac:dyDescent="0.35">
      <c r="A14315" s="7" t="s">
        <v>1450</v>
      </c>
      <c r="B14315" s="8">
        <v>41208</v>
      </c>
      <c r="C14315" s="9">
        <v>30.7</v>
      </c>
      <c r="D14315" s="10">
        <v>80068</v>
      </c>
    </row>
    <row r="14316" spans="1:4" x14ac:dyDescent="0.35">
      <c r="A14316" s="7" t="s">
        <v>1451</v>
      </c>
      <c r="B14316" s="8">
        <v>41197</v>
      </c>
      <c r="C14316" s="9">
        <v>34.880000000000003</v>
      </c>
      <c r="D14316" s="10">
        <v>80021</v>
      </c>
    </row>
    <row r="14317" spans="1:4" x14ac:dyDescent="0.35">
      <c r="A14317" s="7" t="s">
        <v>1452</v>
      </c>
      <c r="B14317" s="8">
        <v>41232</v>
      </c>
      <c r="C14317" s="9">
        <v>11.95</v>
      </c>
      <c r="D14317" s="10">
        <v>80021</v>
      </c>
    </row>
    <row r="14318" spans="1:4" x14ac:dyDescent="0.35">
      <c r="A14318" s="7" t="s">
        <v>1452</v>
      </c>
      <c r="B14318" s="8">
        <v>41197</v>
      </c>
      <c r="C14318" s="9">
        <v>14.9</v>
      </c>
      <c r="D14318" s="10">
        <v>70035</v>
      </c>
    </row>
    <row r="14319" spans="1:4" x14ac:dyDescent="0.35">
      <c r="A14319" s="7" t="s">
        <v>1452</v>
      </c>
      <c r="B14319" s="8">
        <v>41247</v>
      </c>
      <c r="C14319" s="9">
        <v>15.95</v>
      </c>
      <c r="D14319" s="10">
        <v>70008</v>
      </c>
    </row>
    <row r="14320" spans="1:4" x14ac:dyDescent="0.35">
      <c r="A14320" s="7" t="s">
        <v>1452</v>
      </c>
      <c r="B14320" s="8">
        <v>41327</v>
      </c>
      <c r="C14320" s="9">
        <v>15.95</v>
      </c>
      <c r="D14320" s="10">
        <v>70015</v>
      </c>
    </row>
    <row r="14321" spans="1:4" x14ac:dyDescent="0.35">
      <c r="A14321" s="7" t="s">
        <v>1453</v>
      </c>
      <c r="B14321" s="8">
        <v>41198</v>
      </c>
      <c r="C14321" s="9">
        <v>14.65</v>
      </c>
      <c r="D14321" s="10">
        <v>70006</v>
      </c>
    </row>
    <row r="14322" spans="1:4" x14ac:dyDescent="0.35">
      <c r="A14322" s="7" t="s">
        <v>1454</v>
      </c>
      <c r="B14322" s="8">
        <v>41198</v>
      </c>
      <c r="C14322" s="9">
        <v>32.4</v>
      </c>
      <c r="D14322" s="10">
        <v>90008</v>
      </c>
    </row>
    <row r="14323" spans="1:4" x14ac:dyDescent="0.35">
      <c r="A14323" s="7" t="s">
        <v>1454</v>
      </c>
      <c r="B14323" s="8">
        <v>41262</v>
      </c>
      <c r="C14323" s="9">
        <v>41.9</v>
      </c>
      <c r="D14323" s="10">
        <v>30009</v>
      </c>
    </row>
    <row r="14324" spans="1:4" x14ac:dyDescent="0.35">
      <c r="A14324" s="7" t="s">
        <v>1454</v>
      </c>
      <c r="B14324" s="8">
        <v>41394</v>
      </c>
      <c r="C14324" s="9">
        <v>31.9</v>
      </c>
      <c r="D14324" s="10">
        <v>20011</v>
      </c>
    </row>
    <row r="14325" spans="1:4" x14ac:dyDescent="0.35">
      <c r="A14325" s="7" t="s">
        <v>1455</v>
      </c>
      <c r="B14325" s="8">
        <v>41208</v>
      </c>
      <c r="C14325" s="9">
        <v>12.2</v>
      </c>
      <c r="D14325" s="10">
        <v>80034</v>
      </c>
    </row>
    <row r="14326" spans="1:4" x14ac:dyDescent="0.35">
      <c r="A14326" s="7" t="s">
        <v>1455</v>
      </c>
      <c r="B14326" s="8">
        <v>41219</v>
      </c>
      <c r="C14326" s="9">
        <v>9.5</v>
      </c>
      <c r="D14326" s="10">
        <v>80016</v>
      </c>
    </row>
    <row r="14327" spans="1:4" x14ac:dyDescent="0.35">
      <c r="A14327" s="7" t="s">
        <v>1455</v>
      </c>
      <c r="B14327" s="8">
        <v>41219</v>
      </c>
      <c r="C14327" s="9">
        <v>13.69</v>
      </c>
      <c r="D14327" s="10">
        <v>80016</v>
      </c>
    </row>
    <row r="14328" spans="1:4" x14ac:dyDescent="0.35">
      <c r="A14328" s="7" t="s">
        <v>1455</v>
      </c>
      <c r="B14328" s="8">
        <v>41198</v>
      </c>
      <c r="C14328" s="9">
        <v>14.9</v>
      </c>
      <c r="D14328" s="10">
        <v>80022</v>
      </c>
    </row>
    <row r="14329" spans="1:4" x14ac:dyDescent="0.35">
      <c r="A14329" s="7" t="s">
        <v>1455</v>
      </c>
      <c r="B14329" s="8">
        <v>41255</v>
      </c>
      <c r="C14329" s="9">
        <v>9.4499999999999993</v>
      </c>
      <c r="D14329" s="10">
        <v>80030</v>
      </c>
    </row>
    <row r="14330" spans="1:4" x14ac:dyDescent="0.35">
      <c r="A14330" s="7" t="s">
        <v>1455</v>
      </c>
      <c r="B14330" s="8">
        <v>41255</v>
      </c>
      <c r="C14330" s="9">
        <v>13.65</v>
      </c>
      <c r="D14330" s="10">
        <v>80030</v>
      </c>
    </row>
    <row r="14331" spans="1:4" x14ac:dyDescent="0.35">
      <c r="A14331" s="7" t="s">
        <v>1455</v>
      </c>
      <c r="B14331" s="8">
        <v>41255</v>
      </c>
      <c r="C14331" s="9">
        <v>14.9</v>
      </c>
      <c r="D14331" s="10">
        <v>80030</v>
      </c>
    </row>
    <row r="14332" spans="1:4" x14ac:dyDescent="0.35">
      <c r="A14332" s="7" t="s">
        <v>1455</v>
      </c>
      <c r="B14332" s="8">
        <v>41255</v>
      </c>
      <c r="C14332" s="9">
        <v>13.15</v>
      </c>
      <c r="D14332" s="10">
        <v>80030</v>
      </c>
    </row>
    <row r="14333" spans="1:4" x14ac:dyDescent="0.35">
      <c r="A14333" s="7" t="s">
        <v>1455</v>
      </c>
      <c r="B14333" s="8">
        <v>41290</v>
      </c>
      <c r="C14333" s="9">
        <v>13.25</v>
      </c>
      <c r="D14333" s="10">
        <v>10014</v>
      </c>
    </row>
    <row r="14334" spans="1:4" x14ac:dyDescent="0.35">
      <c r="A14334" s="7" t="s">
        <v>1455</v>
      </c>
      <c r="B14334" s="8">
        <v>41302</v>
      </c>
      <c r="C14334" s="9">
        <v>12.2</v>
      </c>
      <c r="D14334" s="10">
        <v>80029</v>
      </c>
    </row>
    <row r="14335" spans="1:4" x14ac:dyDescent="0.35">
      <c r="A14335" s="7" t="s">
        <v>1455</v>
      </c>
      <c r="B14335" s="8">
        <v>41311</v>
      </c>
      <c r="C14335" s="9">
        <v>12.2</v>
      </c>
      <c r="D14335" s="10">
        <v>80032</v>
      </c>
    </row>
    <row r="14336" spans="1:4" x14ac:dyDescent="0.35">
      <c r="A14336" s="7" t="s">
        <v>1455</v>
      </c>
      <c r="B14336" s="8">
        <v>41311</v>
      </c>
      <c r="C14336" s="9">
        <v>7.4</v>
      </c>
      <c r="D14336" s="10">
        <v>80032</v>
      </c>
    </row>
    <row r="14337" spans="1:4" x14ac:dyDescent="0.35">
      <c r="A14337" s="7" t="s">
        <v>1455</v>
      </c>
      <c r="B14337" s="8">
        <v>41311</v>
      </c>
      <c r="C14337" s="9">
        <v>9.5</v>
      </c>
      <c r="D14337" s="10">
        <v>80032</v>
      </c>
    </row>
    <row r="14338" spans="1:4" x14ac:dyDescent="0.35">
      <c r="A14338" s="7" t="s">
        <v>1455</v>
      </c>
      <c r="B14338" s="8">
        <v>41317</v>
      </c>
      <c r="C14338" s="9">
        <v>12.2</v>
      </c>
      <c r="D14338" s="10">
        <v>80037</v>
      </c>
    </row>
    <row r="14339" spans="1:4" x14ac:dyDescent="0.35">
      <c r="A14339" s="7" t="s">
        <v>1455</v>
      </c>
      <c r="B14339" s="8">
        <v>41326</v>
      </c>
      <c r="C14339" s="9">
        <v>20.149999999999999</v>
      </c>
      <c r="D14339" s="10">
        <v>70017</v>
      </c>
    </row>
    <row r="14340" spans="1:4" x14ac:dyDescent="0.35">
      <c r="A14340" s="7" t="s">
        <v>1455</v>
      </c>
      <c r="B14340" s="8">
        <v>41330</v>
      </c>
      <c r="C14340" s="9">
        <v>13.65</v>
      </c>
      <c r="D14340" s="10">
        <v>80019</v>
      </c>
    </row>
    <row r="14341" spans="1:4" x14ac:dyDescent="0.35">
      <c r="A14341" s="7" t="s">
        <v>1455</v>
      </c>
      <c r="B14341" s="8">
        <v>41330</v>
      </c>
      <c r="C14341" s="9">
        <v>13.15</v>
      </c>
      <c r="D14341" s="10">
        <v>80019</v>
      </c>
    </row>
    <row r="14342" spans="1:4" x14ac:dyDescent="0.35">
      <c r="A14342" s="7" t="s">
        <v>1455</v>
      </c>
      <c r="B14342" s="8">
        <v>41330</v>
      </c>
      <c r="C14342" s="9">
        <v>9.4499999999999993</v>
      </c>
      <c r="D14342" s="10">
        <v>80019</v>
      </c>
    </row>
    <row r="14343" spans="1:4" x14ac:dyDescent="0.35">
      <c r="A14343" s="7" t="s">
        <v>1455</v>
      </c>
      <c r="B14343" s="8">
        <v>41346</v>
      </c>
      <c r="C14343" s="9">
        <v>13.65</v>
      </c>
      <c r="D14343" s="10">
        <v>80019</v>
      </c>
    </row>
    <row r="14344" spans="1:4" x14ac:dyDescent="0.35">
      <c r="A14344" s="7" t="s">
        <v>1455</v>
      </c>
      <c r="B14344" s="8">
        <v>41346</v>
      </c>
      <c r="C14344" s="9">
        <v>13.15</v>
      </c>
      <c r="D14344" s="10">
        <v>80019</v>
      </c>
    </row>
    <row r="14345" spans="1:4" x14ac:dyDescent="0.35">
      <c r="A14345" s="7" t="s">
        <v>1455</v>
      </c>
      <c r="B14345" s="8">
        <v>41346</v>
      </c>
      <c r="C14345" s="9">
        <v>9.4499999999999993</v>
      </c>
      <c r="D14345" s="10">
        <v>80019</v>
      </c>
    </row>
    <row r="14346" spans="1:4" x14ac:dyDescent="0.35">
      <c r="A14346" s="7" t="s">
        <v>1455</v>
      </c>
      <c r="B14346" s="8">
        <v>41361</v>
      </c>
      <c r="C14346" s="9">
        <v>13.7</v>
      </c>
      <c r="D14346" s="10">
        <v>80039</v>
      </c>
    </row>
    <row r="14347" spans="1:4" x14ac:dyDescent="0.35">
      <c r="A14347" s="7" t="s">
        <v>1455</v>
      </c>
      <c r="B14347" s="8">
        <v>41361</v>
      </c>
      <c r="C14347" s="9">
        <v>13.15</v>
      </c>
      <c r="D14347" s="10">
        <v>80039</v>
      </c>
    </row>
    <row r="14348" spans="1:4" x14ac:dyDescent="0.35">
      <c r="A14348" s="7" t="s">
        <v>1455</v>
      </c>
      <c r="B14348" s="8">
        <v>41365</v>
      </c>
      <c r="C14348" s="9">
        <v>9.15</v>
      </c>
      <c r="D14348" s="10">
        <v>80025</v>
      </c>
    </row>
    <row r="14349" spans="1:4" x14ac:dyDescent="0.35">
      <c r="A14349" s="7" t="s">
        <v>1455</v>
      </c>
      <c r="B14349" s="8">
        <v>41375</v>
      </c>
      <c r="C14349" s="9">
        <v>3</v>
      </c>
      <c r="D14349" s="10">
        <v>80028</v>
      </c>
    </row>
    <row r="14350" spans="1:4" x14ac:dyDescent="0.35">
      <c r="A14350" s="7" t="s">
        <v>1455</v>
      </c>
      <c r="B14350" s="8">
        <v>41375</v>
      </c>
      <c r="C14350" s="9">
        <v>13.15</v>
      </c>
      <c r="D14350" s="10">
        <v>80028</v>
      </c>
    </row>
    <row r="14351" spans="1:4" x14ac:dyDescent="0.35">
      <c r="A14351" s="7" t="s">
        <v>1455</v>
      </c>
      <c r="B14351" s="8">
        <v>41375</v>
      </c>
      <c r="C14351" s="9">
        <v>8.01</v>
      </c>
      <c r="D14351" s="10">
        <v>80028</v>
      </c>
    </row>
    <row r="14352" spans="1:4" x14ac:dyDescent="0.35">
      <c r="A14352" s="7" t="s">
        <v>1455</v>
      </c>
      <c r="B14352" s="8">
        <v>41382</v>
      </c>
      <c r="C14352" s="9">
        <v>11.9</v>
      </c>
      <c r="D14352" s="10">
        <v>80041</v>
      </c>
    </row>
    <row r="14353" spans="1:4" x14ac:dyDescent="0.35">
      <c r="A14353" s="7" t="s">
        <v>1455</v>
      </c>
      <c r="B14353" s="8">
        <v>41386</v>
      </c>
      <c r="C14353" s="9">
        <v>13.15</v>
      </c>
      <c r="D14353" s="10">
        <v>70009</v>
      </c>
    </row>
    <row r="14354" spans="1:4" x14ac:dyDescent="0.35">
      <c r="A14354" s="7" t="s">
        <v>1455</v>
      </c>
      <c r="B14354" s="8">
        <v>41394</v>
      </c>
      <c r="C14354" s="9">
        <v>29.15</v>
      </c>
      <c r="D14354" s="10">
        <v>90019</v>
      </c>
    </row>
    <row r="14355" spans="1:4" x14ac:dyDescent="0.35">
      <c r="A14355" s="7" t="s">
        <v>1455</v>
      </c>
      <c r="B14355" s="8">
        <v>41396</v>
      </c>
      <c r="C14355" s="9">
        <v>17.399999999999999</v>
      </c>
      <c r="D14355" s="10">
        <v>80011</v>
      </c>
    </row>
    <row r="14356" spans="1:4" x14ac:dyDescent="0.35">
      <c r="A14356" s="7" t="s">
        <v>1455</v>
      </c>
      <c r="B14356" s="8">
        <v>41403</v>
      </c>
      <c r="C14356" s="9">
        <v>12.2</v>
      </c>
      <c r="D14356" s="10">
        <v>80032</v>
      </c>
    </row>
    <row r="14357" spans="1:4" x14ac:dyDescent="0.35">
      <c r="A14357" s="7" t="s">
        <v>1455</v>
      </c>
      <c r="B14357" s="8">
        <v>41403</v>
      </c>
      <c r="C14357" s="9">
        <v>7.4</v>
      </c>
      <c r="D14357" s="10">
        <v>80032</v>
      </c>
    </row>
    <row r="14358" spans="1:4" x14ac:dyDescent="0.35">
      <c r="A14358" s="7" t="s">
        <v>1455</v>
      </c>
      <c r="B14358" s="8">
        <v>41403</v>
      </c>
      <c r="C14358" s="9">
        <v>9.5</v>
      </c>
      <c r="D14358" s="10">
        <v>80032</v>
      </c>
    </row>
    <row r="14359" spans="1:4" x14ac:dyDescent="0.35">
      <c r="A14359" s="7" t="s">
        <v>1455</v>
      </c>
      <c r="B14359" s="8">
        <v>41402</v>
      </c>
      <c r="C14359" s="9">
        <v>10.95</v>
      </c>
      <c r="D14359" s="10">
        <v>90013</v>
      </c>
    </row>
    <row r="14360" spans="1:4" x14ac:dyDescent="0.35">
      <c r="A14360" s="7" t="s">
        <v>1455</v>
      </c>
      <c r="B14360" s="8">
        <v>41402</v>
      </c>
      <c r="C14360" s="9">
        <v>13.15</v>
      </c>
      <c r="D14360" s="10">
        <v>90013</v>
      </c>
    </row>
    <row r="14361" spans="1:4" x14ac:dyDescent="0.35">
      <c r="A14361" s="7" t="s">
        <v>1455</v>
      </c>
      <c r="B14361" s="8">
        <v>41404</v>
      </c>
      <c r="C14361" s="9">
        <v>13.15</v>
      </c>
      <c r="D14361" s="10">
        <v>80038</v>
      </c>
    </row>
    <row r="14362" spans="1:4" x14ac:dyDescent="0.35">
      <c r="A14362" s="7" t="s">
        <v>1455</v>
      </c>
      <c r="B14362" s="8">
        <v>41410</v>
      </c>
      <c r="C14362" s="9">
        <v>13.15</v>
      </c>
      <c r="D14362" s="10">
        <v>70027</v>
      </c>
    </row>
    <row r="14363" spans="1:4" x14ac:dyDescent="0.35">
      <c r="A14363" s="7" t="s">
        <v>1455</v>
      </c>
      <c r="B14363" s="8">
        <v>41414</v>
      </c>
      <c r="C14363" s="9">
        <v>9.4499999999999993</v>
      </c>
      <c r="D14363" s="10">
        <v>80030</v>
      </c>
    </row>
    <row r="14364" spans="1:4" x14ac:dyDescent="0.35">
      <c r="A14364" s="7" t="s">
        <v>1455</v>
      </c>
      <c r="B14364" s="8">
        <v>41414</v>
      </c>
      <c r="C14364" s="9">
        <v>13.65</v>
      </c>
      <c r="D14364" s="10">
        <v>80030</v>
      </c>
    </row>
    <row r="14365" spans="1:4" x14ac:dyDescent="0.35">
      <c r="A14365" s="7" t="s">
        <v>1455</v>
      </c>
      <c r="B14365" s="8">
        <v>41414</v>
      </c>
      <c r="C14365" s="9">
        <v>14.9</v>
      </c>
      <c r="D14365" s="10">
        <v>80030</v>
      </c>
    </row>
    <row r="14366" spans="1:4" x14ac:dyDescent="0.35">
      <c r="A14366" s="7" t="s">
        <v>1455</v>
      </c>
      <c r="B14366" s="8">
        <v>41414</v>
      </c>
      <c r="C14366" s="9">
        <v>13.15</v>
      </c>
      <c r="D14366" s="10">
        <v>80030</v>
      </c>
    </row>
    <row r="14367" spans="1:4" x14ac:dyDescent="0.35">
      <c r="A14367" s="7" t="s">
        <v>1455</v>
      </c>
      <c r="B14367" s="8">
        <v>41416</v>
      </c>
      <c r="C14367" s="9">
        <v>13.15</v>
      </c>
      <c r="D14367" s="10">
        <v>70024</v>
      </c>
    </row>
    <row r="14368" spans="1:4" x14ac:dyDescent="0.35">
      <c r="A14368" s="7" t="s">
        <v>1455</v>
      </c>
      <c r="B14368" s="8">
        <v>41430</v>
      </c>
      <c r="C14368" s="9">
        <v>6.45</v>
      </c>
      <c r="D14368" s="10">
        <v>80051</v>
      </c>
    </row>
    <row r="14369" spans="1:4" x14ac:dyDescent="0.35">
      <c r="A14369" s="7" t="s">
        <v>1455</v>
      </c>
      <c r="B14369" s="8">
        <v>41428</v>
      </c>
      <c r="C14369" s="9">
        <v>15.95</v>
      </c>
      <c r="D14369" s="10">
        <v>90004</v>
      </c>
    </row>
    <row r="14370" spans="1:4" x14ac:dyDescent="0.35">
      <c r="A14370" s="7" t="s">
        <v>1455</v>
      </c>
      <c r="B14370" s="8">
        <v>41428</v>
      </c>
      <c r="C14370" s="9">
        <v>12.2</v>
      </c>
      <c r="D14370" s="10">
        <v>90004</v>
      </c>
    </row>
    <row r="14371" spans="1:4" x14ac:dyDescent="0.35">
      <c r="A14371" s="7" t="s">
        <v>1455</v>
      </c>
      <c r="B14371" s="8">
        <v>41431</v>
      </c>
      <c r="C14371" s="9">
        <v>13.15</v>
      </c>
      <c r="D14371" s="10">
        <v>90012</v>
      </c>
    </row>
    <row r="14372" spans="1:4" x14ac:dyDescent="0.35">
      <c r="A14372" s="7" t="s">
        <v>1455</v>
      </c>
      <c r="B14372" s="8">
        <v>41437</v>
      </c>
      <c r="C14372" s="9">
        <v>13.15</v>
      </c>
      <c r="D14372" s="10">
        <v>90009</v>
      </c>
    </row>
    <row r="14373" spans="1:4" x14ac:dyDescent="0.35">
      <c r="A14373" s="7" t="s">
        <v>1455</v>
      </c>
      <c r="B14373" s="8">
        <v>41443</v>
      </c>
      <c r="C14373" s="9">
        <v>9.4499999999999993</v>
      </c>
      <c r="D14373" s="10">
        <v>80030</v>
      </c>
    </row>
    <row r="14374" spans="1:4" x14ac:dyDescent="0.35">
      <c r="A14374" s="7" t="s">
        <v>1455</v>
      </c>
      <c r="B14374" s="8">
        <v>41443</v>
      </c>
      <c r="C14374" s="9">
        <v>13.65</v>
      </c>
      <c r="D14374" s="10">
        <v>80030</v>
      </c>
    </row>
    <row r="14375" spans="1:4" x14ac:dyDescent="0.35">
      <c r="A14375" s="7" t="s">
        <v>1455</v>
      </c>
      <c r="B14375" s="8">
        <v>41443</v>
      </c>
      <c r="C14375" s="9">
        <v>14.9</v>
      </c>
      <c r="D14375" s="10">
        <v>80030</v>
      </c>
    </row>
    <row r="14376" spans="1:4" x14ac:dyDescent="0.35">
      <c r="A14376" s="7" t="s">
        <v>1455</v>
      </c>
      <c r="B14376" s="8">
        <v>41443</v>
      </c>
      <c r="C14376" s="9">
        <v>13.15</v>
      </c>
      <c r="D14376" s="10">
        <v>80030</v>
      </c>
    </row>
    <row r="14377" spans="1:4" x14ac:dyDescent="0.35">
      <c r="A14377" s="7" t="s">
        <v>1455</v>
      </c>
      <c r="B14377" s="8">
        <v>41451</v>
      </c>
      <c r="C14377" s="9">
        <v>9.4499999999999993</v>
      </c>
      <c r="D14377" s="10">
        <v>80030</v>
      </c>
    </row>
    <row r="14378" spans="1:4" x14ac:dyDescent="0.35">
      <c r="A14378" s="7" t="s">
        <v>1455</v>
      </c>
      <c r="B14378" s="8">
        <v>41451</v>
      </c>
      <c r="C14378" s="9">
        <v>13.65</v>
      </c>
      <c r="D14378" s="10">
        <v>80030</v>
      </c>
    </row>
    <row r="14379" spans="1:4" x14ac:dyDescent="0.35">
      <c r="A14379" s="7" t="s">
        <v>1455</v>
      </c>
      <c r="B14379" s="8">
        <v>41451</v>
      </c>
      <c r="C14379" s="9">
        <v>14.9</v>
      </c>
      <c r="D14379" s="10">
        <v>80030</v>
      </c>
    </row>
    <row r="14380" spans="1:4" x14ac:dyDescent="0.35">
      <c r="A14380" s="7" t="s">
        <v>1455</v>
      </c>
      <c r="B14380" s="8">
        <v>41451</v>
      </c>
      <c r="C14380" s="9">
        <v>13.15</v>
      </c>
      <c r="D14380" s="10">
        <v>80030</v>
      </c>
    </row>
    <row r="14381" spans="1:4" x14ac:dyDescent="0.35">
      <c r="A14381" s="7" t="s">
        <v>1455</v>
      </c>
      <c r="B14381" s="8">
        <v>41456</v>
      </c>
      <c r="C14381" s="9">
        <v>13.15</v>
      </c>
      <c r="D14381" s="10">
        <v>10030</v>
      </c>
    </row>
    <row r="14382" spans="1:4" x14ac:dyDescent="0.35">
      <c r="A14382" s="7" t="s">
        <v>1455</v>
      </c>
      <c r="B14382" s="8">
        <v>41460</v>
      </c>
      <c r="C14382" s="9">
        <v>3</v>
      </c>
      <c r="D14382" s="10">
        <v>80028</v>
      </c>
    </row>
    <row r="14383" spans="1:4" x14ac:dyDescent="0.35">
      <c r="A14383" s="7" t="s">
        <v>1455</v>
      </c>
      <c r="B14383" s="8">
        <v>41460</v>
      </c>
      <c r="C14383" s="9">
        <v>13.15</v>
      </c>
      <c r="D14383" s="10">
        <v>80028</v>
      </c>
    </row>
    <row r="14384" spans="1:4" x14ac:dyDescent="0.35">
      <c r="A14384" s="7" t="s">
        <v>1455</v>
      </c>
      <c r="B14384" s="8">
        <v>41460</v>
      </c>
      <c r="C14384" s="9">
        <v>8.01</v>
      </c>
      <c r="D14384" s="10">
        <v>80028</v>
      </c>
    </row>
    <row r="14385" spans="1:4" x14ac:dyDescent="0.35">
      <c r="A14385" s="7" t="s">
        <v>1455</v>
      </c>
      <c r="B14385" s="8">
        <v>41465</v>
      </c>
      <c r="C14385" s="9">
        <v>13.15</v>
      </c>
      <c r="D14385" s="10">
        <v>70010</v>
      </c>
    </row>
    <row r="14386" spans="1:4" x14ac:dyDescent="0.35">
      <c r="A14386" s="7" t="s">
        <v>1455</v>
      </c>
      <c r="B14386" s="8">
        <v>41473</v>
      </c>
      <c r="C14386" s="9">
        <v>13.65</v>
      </c>
      <c r="D14386" s="10">
        <v>80026</v>
      </c>
    </row>
    <row r="14387" spans="1:4" x14ac:dyDescent="0.35">
      <c r="A14387" s="7" t="s">
        <v>1455</v>
      </c>
      <c r="B14387" s="8">
        <v>41472</v>
      </c>
      <c r="C14387" s="9">
        <v>15.95</v>
      </c>
      <c r="D14387" s="10">
        <v>80033</v>
      </c>
    </row>
    <row r="14388" spans="1:4" x14ac:dyDescent="0.35">
      <c r="A14388" s="7" t="s">
        <v>1455</v>
      </c>
      <c r="B14388" s="8">
        <v>41479</v>
      </c>
      <c r="C14388" s="9">
        <v>15.95</v>
      </c>
      <c r="D14388" s="10">
        <v>90004</v>
      </c>
    </row>
    <row r="14389" spans="1:4" x14ac:dyDescent="0.35">
      <c r="A14389" s="7" t="s">
        <v>1455</v>
      </c>
      <c r="B14389" s="8">
        <v>41479</v>
      </c>
      <c r="C14389" s="9">
        <v>12.2</v>
      </c>
      <c r="D14389" s="10">
        <v>90004</v>
      </c>
    </row>
    <row r="14390" spans="1:4" x14ac:dyDescent="0.35">
      <c r="A14390" s="7" t="s">
        <v>1455</v>
      </c>
      <c r="B14390" s="8">
        <v>41480</v>
      </c>
      <c r="C14390" s="9">
        <v>13.65</v>
      </c>
      <c r="D14390" s="10">
        <v>80019</v>
      </c>
    </row>
    <row r="14391" spans="1:4" x14ac:dyDescent="0.35">
      <c r="A14391" s="7" t="s">
        <v>1455</v>
      </c>
      <c r="B14391" s="8">
        <v>41480</v>
      </c>
      <c r="C14391" s="9">
        <v>13.15</v>
      </c>
      <c r="D14391" s="10">
        <v>80019</v>
      </c>
    </row>
    <row r="14392" spans="1:4" x14ac:dyDescent="0.35">
      <c r="A14392" s="7" t="s">
        <v>1455</v>
      </c>
      <c r="B14392" s="8">
        <v>41480</v>
      </c>
      <c r="C14392" s="9">
        <v>9.4499999999999993</v>
      </c>
      <c r="D14392" s="10">
        <v>80019</v>
      </c>
    </row>
    <row r="14393" spans="1:4" x14ac:dyDescent="0.35">
      <c r="A14393" s="7" t="s">
        <v>1455</v>
      </c>
      <c r="B14393" s="8">
        <v>41484</v>
      </c>
      <c r="C14393" s="9">
        <v>3</v>
      </c>
      <c r="D14393" s="10">
        <v>80028</v>
      </c>
    </row>
    <row r="14394" spans="1:4" x14ac:dyDescent="0.35">
      <c r="A14394" s="7" t="s">
        <v>1455</v>
      </c>
      <c r="B14394" s="8">
        <v>41484</v>
      </c>
      <c r="C14394" s="9">
        <v>13.15</v>
      </c>
      <c r="D14394" s="10">
        <v>80028</v>
      </c>
    </row>
    <row r="14395" spans="1:4" x14ac:dyDescent="0.35">
      <c r="A14395" s="7" t="s">
        <v>1455</v>
      </c>
      <c r="B14395" s="8">
        <v>41484</v>
      </c>
      <c r="C14395" s="9">
        <v>8.01</v>
      </c>
      <c r="D14395" s="10">
        <v>80028</v>
      </c>
    </row>
    <row r="14396" spans="1:4" x14ac:dyDescent="0.35">
      <c r="A14396" s="7" t="s">
        <v>1455</v>
      </c>
      <c r="B14396" s="8">
        <v>41488</v>
      </c>
      <c r="C14396" s="9">
        <v>23.39</v>
      </c>
      <c r="D14396" s="10">
        <v>10049</v>
      </c>
    </row>
    <row r="14397" spans="1:4" x14ac:dyDescent="0.35">
      <c r="A14397" s="7" t="s">
        <v>1455</v>
      </c>
      <c r="B14397" s="8">
        <v>41494</v>
      </c>
      <c r="C14397" s="9">
        <v>15.95</v>
      </c>
      <c r="D14397" s="10">
        <v>90010</v>
      </c>
    </row>
    <row r="14398" spans="1:4" x14ac:dyDescent="0.35">
      <c r="A14398" s="7" t="s">
        <v>1455</v>
      </c>
      <c r="B14398" s="8">
        <v>41500</v>
      </c>
      <c r="C14398" s="9">
        <v>13.65</v>
      </c>
      <c r="D14398" s="10">
        <v>10017</v>
      </c>
    </row>
    <row r="14399" spans="1:4" x14ac:dyDescent="0.35">
      <c r="A14399" s="7" t="s">
        <v>1455</v>
      </c>
      <c r="B14399" s="8">
        <v>41501</v>
      </c>
      <c r="C14399" s="9">
        <v>10.95</v>
      </c>
      <c r="D14399" s="10">
        <v>90013</v>
      </c>
    </row>
    <row r="14400" spans="1:4" x14ac:dyDescent="0.35">
      <c r="A14400" s="7" t="s">
        <v>1455</v>
      </c>
      <c r="B14400" s="8">
        <v>41501</v>
      </c>
      <c r="C14400" s="9">
        <v>13.15</v>
      </c>
      <c r="D14400" s="10">
        <v>90013</v>
      </c>
    </row>
    <row r="14401" spans="1:4" x14ac:dyDescent="0.35">
      <c r="A14401" s="7" t="s">
        <v>1455</v>
      </c>
      <c r="B14401" s="8">
        <v>41505</v>
      </c>
      <c r="C14401" s="9">
        <v>9.5</v>
      </c>
      <c r="D14401" s="10">
        <v>80016</v>
      </c>
    </row>
    <row r="14402" spans="1:4" x14ac:dyDescent="0.35">
      <c r="A14402" s="7" t="s">
        <v>1455</v>
      </c>
      <c r="B14402" s="8">
        <v>41505</v>
      </c>
      <c r="C14402" s="9">
        <v>13.69</v>
      </c>
      <c r="D14402" s="10">
        <v>80016</v>
      </c>
    </row>
    <row r="14403" spans="1:4" x14ac:dyDescent="0.35">
      <c r="A14403" s="7" t="s">
        <v>1455</v>
      </c>
      <c r="B14403" s="8">
        <v>41508</v>
      </c>
      <c r="C14403" s="9">
        <v>15.85</v>
      </c>
      <c r="D14403" s="10">
        <v>80027</v>
      </c>
    </row>
    <row r="14404" spans="1:4" x14ac:dyDescent="0.35">
      <c r="A14404" s="7" t="s">
        <v>1455</v>
      </c>
      <c r="B14404" s="8">
        <v>41508</v>
      </c>
      <c r="C14404" s="9">
        <v>13.7</v>
      </c>
      <c r="D14404" s="10">
        <v>80027</v>
      </c>
    </row>
    <row r="14405" spans="1:4" x14ac:dyDescent="0.35">
      <c r="A14405" s="7" t="s">
        <v>1455</v>
      </c>
      <c r="B14405" s="8">
        <v>41514</v>
      </c>
      <c r="C14405" s="9">
        <v>13.15</v>
      </c>
      <c r="D14405" s="10">
        <v>70010</v>
      </c>
    </row>
    <row r="14406" spans="1:4" x14ac:dyDescent="0.35">
      <c r="A14406" s="7" t="s">
        <v>1455</v>
      </c>
      <c r="B14406" s="8">
        <v>41529</v>
      </c>
      <c r="C14406" s="9">
        <v>12.2</v>
      </c>
      <c r="D14406" s="10">
        <v>80032</v>
      </c>
    </row>
    <row r="14407" spans="1:4" x14ac:dyDescent="0.35">
      <c r="A14407" s="7" t="s">
        <v>1455</v>
      </c>
      <c r="B14407" s="8">
        <v>41529</v>
      </c>
      <c r="C14407" s="9">
        <v>7.4</v>
      </c>
      <c r="D14407" s="10">
        <v>80032</v>
      </c>
    </row>
    <row r="14408" spans="1:4" x14ac:dyDescent="0.35">
      <c r="A14408" s="7" t="s">
        <v>1455</v>
      </c>
      <c r="B14408" s="8">
        <v>41529</v>
      </c>
      <c r="C14408" s="9">
        <v>9.5</v>
      </c>
      <c r="D14408" s="10">
        <v>80032</v>
      </c>
    </row>
    <row r="14409" spans="1:4" x14ac:dyDescent="0.35">
      <c r="A14409" s="7" t="s">
        <v>1455</v>
      </c>
      <c r="B14409" s="8">
        <v>41530</v>
      </c>
      <c r="C14409" s="9">
        <v>15.85</v>
      </c>
      <c r="D14409" s="10">
        <v>80027</v>
      </c>
    </row>
    <row r="14410" spans="1:4" x14ac:dyDescent="0.35">
      <c r="A14410" s="7" t="s">
        <v>1455</v>
      </c>
      <c r="B14410" s="8">
        <v>41530</v>
      </c>
      <c r="C14410" s="9">
        <v>13.7</v>
      </c>
      <c r="D14410" s="10">
        <v>80027</v>
      </c>
    </row>
    <row r="14411" spans="1:4" x14ac:dyDescent="0.35">
      <c r="A14411" s="7" t="s">
        <v>1455</v>
      </c>
      <c r="B14411" s="8">
        <v>41544</v>
      </c>
      <c r="C14411" s="9">
        <v>8.01</v>
      </c>
      <c r="D14411" s="10">
        <v>70013</v>
      </c>
    </row>
    <row r="14412" spans="1:4" x14ac:dyDescent="0.35">
      <c r="A14412" s="7" t="s">
        <v>1455</v>
      </c>
      <c r="B14412" s="8">
        <v>41557</v>
      </c>
      <c r="C14412" s="9">
        <v>13.2</v>
      </c>
      <c r="D14412" s="10">
        <v>80024</v>
      </c>
    </row>
    <row r="14413" spans="1:4" x14ac:dyDescent="0.35">
      <c r="A14413" s="7" t="s">
        <v>1455</v>
      </c>
      <c r="B14413" s="8">
        <v>41564</v>
      </c>
      <c r="C14413" s="9">
        <v>15.95</v>
      </c>
      <c r="D14413" s="10">
        <v>80040</v>
      </c>
    </row>
    <row r="14414" spans="1:4" x14ac:dyDescent="0.35">
      <c r="A14414" s="7" t="s">
        <v>1455</v>
      </c>
      <c r="B14414" s="8">
        <v>41572</v>
      </c>
      <c r="C14414" s="9">
        <v>3</v>
      </c>
      <c r="D14414" s="10">
        <v>80028</v>
      </c>
    </row>
    <row r="14415" spans="1:4" x14ac:dyDescent="0.35">
      <c r="A14415" s="7" t="s">
        <v>1455</v>
      </c>
      <c r="B14415" s="8">
        <v>41572</v>
      </c>
      <c r="C14415" s="9">
        <v>13.15</v>
      </c>
      <c r="D14415" s="10">
        <v>80028</v>
      </c>
    </row>
    <row r="14416" spans="1:4" x14ac:dyDescent="0.35">
      <c r="A14416" s="7" t="s">
        <v>1455</v>
      </c>
      <c r="B14416" s="8">
        <v>41572</v>
      </c>
      <c r="C14416" s="9">
        <v>8.01</v>
      </c>
      <c r="D14416" s="10">
        <v>80028</v>
      </c>
    </row>
    <row r="14417" spans="1:4" x14ac:dyDescent="0.35">
      <c r="A14417" s="7" t="s">
        <v>1455</v>
      </c>
      <c r="B14417" s="8">
        <v>41577</v>
      </c>
      <c r="C14417" s="9">
        <v>13.7</v>
      </c>
      <c r="D14417" s="10">
        <v>80039</v>
      </c>
    </row>
    <row r="14418" spans="1:4" x14ac:dyDescent="0.35">
      <c r="A14418" s="7" t="s">
        <v>1455</v>
      </c>
      <c r="B14418" s="8">
        <v>41577</v>
      </c>
      <c r="C14418" s="9">
        <v>13.15</v>
      </c>
      <c r="D14418" s="10">
        <v>80039</v>
      </c>
    </row>
    <row r="14419" spans="1:4" x14ac:dyDescent="0.35">
      <c r="A14419" s="7" t="s">
        <v>1456</v>
      </c>
      <c r="B14419" s="8">
        <v>41198</v>
      </c>
      <c r="C14419" s="9">
        <v>33.5</v>
      </c>
      <c r="D14419" s="10">
        <v>70015</v>
      </c>
    </row>
    <row r="14420" spans="1:4" x14ac:dyDescent="0.35">
      <c r="A14420" s="7" t="s">
        <v>1457</v>
      </c>
      <c r="B14420" s="8">
        <v>41198</v>
      </c>
      <c r="C14420" s="9">
        <v>15.5</v>
      </c>
      <c r="D14420" s="10">
        <v>80042</v>
      </c>
    </row>
    <row r="14421" spans="1:4" x14ac:dyDescent="0.35">
      <c r="A14421" s="7" t="s">
        <v>1457</v>
      </c>
      <c r="B14421" s="8">
        <v>41249</v>
      </c>
      <c r="C14421" s="9">
        <v>15.2</v>
      </c>
      <c r="D14421" s="10">
        <v>90005</v>
      </c>
    </row>
    <row r="14422" spans="1:4" x14ac:dyDescent="0.35">
      <c r="A14422" s="7" t="s">
        <v>1457</v>
      </c>
      <c r="B14422" s="8">
        <v>41255</v>
      </c>
      <c r="C14422" s="9">
        <v>46.85</v>
      </c>
      <c r="D14422" s="10">
        <v>80003</v>
      </c>
    </row>
    <row r="14423" spans="1:4" x14ac:dyDescent="0.35">
      <c r="A14423" s="7" t="s">
        <v>1457</v>
      </c>
      <c r="B14423" s="8">
        <v>41254</v>
      </c>
      <c r="C14423" s="9">
        <v>10.75</v>
      </c>
      <c r="D14423" s="10">
        <v>70015</v>
      </c>
    </row>
    <row r="14424" spans="1:4" x14ac:dyDescent="0.35">
      <c r="A14424" s="7" t="s">
        <v>1457</v>
      </c>
      <c r="B14424" s="8">
        <v>41317</v>
      </c>
      <c r="C14424" s="9">
        <v>19.7</v>
      </c>
      <c r="D14424" s="10">
        <v>20007</v>
      </c>
    </row>
    <row r="14425" spans="1:4" x14ac:dyDescent="0.35">
      <c r="A14425" s="7" t="s">
        <v>1457</v>
      </c>
      <c r="B14425" s="8">
        <v>41335</v>
      </c>
      <c r="C14425" s="9">
        <v>20.9</v>
      </c>
      <c r="D14425" s="10">
        <v>90002</v>
      </c>
    </row>
    <row r="14426" spans="1:4" x14ac:dyDescent="0.35">
      <c r="A14426" s="7" t="s">
        <v>1457</v>
      </c>
      <c r="B14426" s="8">
        <v>41340</v>
      </c>
      <c r="C14426" s="9">
        <v>13.65</v>
      </c>
      <c r="D14426" s="10">
        <v>90008</v>
      </c>
    </row>
    <row r="14427" spans="1:4" x14ac:dyDescent="0.35">
      <c r="A14427" s="7" t="s">
        <v>1457</v>
      </c>
      <c r="B14427" s="8">
        <v>41346</v>
      </c>
      <c r="C14427" s="9">
        <v>10.95</v>
      </c>
      <c r="D14427" s="10">
        <v>10021</v>
      </c>
    </row>
    <row r="14428" spans="1:4" x14ac:dyDescent="0.35">
      <c r="A14428" s="7" t="s">
        <v>1457</v>
      </c>
      <c r="B14428" s="8">
        <v>41382</v>
      </c>
      <c r="C14428" s="9">
        <v>9.6999999999999993</v>
      </c>
      <c r="D14428" s="10">
        <v>10028</v>
      </c>
    </row>
    <row r="14429" spans="1:4" x14ac:dyDescent="0.35">
      <c r="A14429" s="7" t="s">
        <v>1457</v>
      </c>
      <c r="B14429" s="8">
        <v>41403</v>
      </c>
      <c r="C14429" s="9">
        <v>21</v>
      </c>
      <c r="D14429" s="10">
        <v>80008</v>
      </c>
    </row>
    <row r="14430" spans="1:4" x14ac:dyDescent="0.35">
      <c r="A14430" s="7" t="s">
        <v>1457</v>
      </c>
      <c r="B14430" s="8">
        <v>41402</v>
      </c>
      <c r="C14430" s="9">
        <v>14.7</v>
      </c>
      <c r="D14430" s="10">
        <v>70025</v>
      </c>
    </row>
    <row r="14431" spans="1:4" x14ac:dyDescent="0.35">
      <c r="A14431" s="7" t="s">
        <v>1457</v>
      </c>
      <c r="B14431" s="8">
        <v>41438</v>
      </c>
      <c r="C14431" s="9">
        <v>23.45</v>
      </c>
      <c r="D14431" s="10">
        <v>10040</v>
      </c>
    </row>
    <row r="14432" spans="1:4" x14ac:dyDescent="0.35">
      <c r="A14432" s="7" t="s">
        <v>1458</v>
      </c>
      <c r="B14432" s="8">
        <v>41221</v>
      </c>
      <c r="C14432" s="9">
        <v>6.5</v>
      </c>
      <c r="D14432" s="10">
        <v>80057</v>
      </c>
    </row>
    <row r="14433" spans="1:4" x14ac:dyDescent="0.35">
      <c r="A14433" s="7" t="s">
        <v>1458</v>
      </c>
      <c r="B14433" s="8">
        <v>41226</v>
      </c>
      <c r="C14433" s="9">
        <v>17.45</v>
      </c>
      <c r="D14433" s="10">
        <v>80073</v>
      </c>
    </row>
    <row r="14434" spans="1:4" x14ac:dyDescent="0.35">
      <c r="A14434" s="7" t="s">
        <v>1458</v>
      </c>
      <c r="B14434" s="8">
        <v>41396</v>
      </c>
      <c r="C14434" s="9">
        <v>17</v>
      </c>
      <c r="D14434" s="10">
        <v>70027</v>
      </c>
    </row>
    <row r="14435" spans="1:4" x14ac:dyDescent="0.35">
      <c r="A14435" s="7" t="s">
        <v>1459</v>
      </c>
      <c r="B14435" s="8">
        <v>41198</v>
      </c>
      <c r="C14435" s="9">
        <v>34.15</v>
      </c>
      <c r="D14435" s="10">
        <v>70026</v>
      </c>
    </row>
    <row r="14436" spans="1:4" x14ac:dyDescent="0.35">
      <c r="A14436" s="7" t="s">
        <v>1460</v>
      </c>
      <c r="B14436" s="8">
        <v>41198</v>
      </c>
      <c r="C14436" s="9">
        <v>65.349999999999994</v>
      </c>
      <c r="D14436" s="10">
        <v>70064</v>
      </c>
    </row>
    <row r="14437" spans="1:4" x14ac:dyDescent="0.35">
      <c r="A14437" s="7" t="s">
        <v>1460</v>
      </c>
      <c r="B14437" s="8">
        <v>41292</v>
      </c>
      <c r="C14437" s="9">
        <v>31</v>
      </c>
      <c r="D14437" s="10">
        <v>70057</v>
      </c>
    </row>
    <row r="14438" spans="1:4" x14ac:dyDescent="0.35">
      <c r="A14438" s="7" t="s">
        <v>1460</v>
      </c>
      <c r="B14438" s="8">
        <v>41391</v>
      </c>
      <c r="C14438" s="9">
        <v>69.099999999999994</v>
      </c>
      <c r="D14438" s="10">
        <v>50022</v>
      </c>
    </row>
    <row r="14439" spans="1:4" x14ac:dyDescent="0.35">
      <c r="A14439" s="7" t="s">
        <v>1460</v>
      </c>
      <c r="B14439" s="8">
        <v>41426</v>
      </c>
      <c r="C14439" s="9">
        <v>21.45</v>
      </c>
      <c r="D14439" s="10">
        <v>50030</v>
      </c>
    </row>
    <row r="14440" spans="1:4" x14ac:dyDescent="0.35">
      <c r="A14440" s="7" t="s">
        <v>1460</v>
      </c>
      <c r="B14440" s="8">
        <v>41452</v>
      </c>
      <c r="C14440" s="9">
        <v>60.6</v>
      </c>
      <c r="D14440" s="10">
        <v>50024</v>
      </c>
    </row>
    <row r="14441" spans="1:4" x14ac:dyDescent="0.35">
      <c r="A14441" s="7" t="s">
        <v>1460</v>
      </c>
      <c r="B14441" s="8">
        <v>41479</v>
      </c>
      <c r="C14441" s="9">
        <v>21.45</v>
      </c>
      <c r="D14441" s="10">
        <v>50206</v>
      </c>
    </row>
    <row r="14442" spans="1:4" x14ac:dyDescent="0.35">
      <c r="A14442" s="7" t="s">
        <v>1461</v>
      </c>
      <c r="B14442" s="8">
        <v>41198</v>
      </c>
      <c r="C14442" s="9">
        <v>19.45</v>
      </c>
      <c r="D14442" s="10">
        <v>70037</v>
      </c>
    </row>
    <row r="14443" spans="1:4" x14ac:dyDescent="0.35">
      <c r="A14443" s="7" t="s">
        <v>1461</v>
      </c>
      <c r="B14443" s="8">
        <v>41270</v>
      </c>
      <c r="C14443" s="9">
        <v>25.65</v>
      </c>
      <c r="D14443" s="10">
        <v>50003</v>
      </c>
    </row>
    <row r="14444" spans="1:4" x14ac:dyDescent="0.35">
      <c r="A14444" s="7" t="s">
        <v>1461</v>
      </c>
      <c r="B14444" s="8">
        <v>41327</v>
      </c>
      <c r="C14444" s="9">
        <v>10.5</v>
      </c>
      <c r="D14444" s="10">
        <v>70079</v>
      </c>
    </row>
    <row r="14445" spans="1:4" x14ac:dyDescent="0.35">
      <c r="A14445" s="7" t="s">
        <v>1461</v>
      </c>
      <c r="B14445" s="8">
        <v>41341</v>
      </c>
      <c r="C14445" s="9">
        <v>41.35</v>
      </c>
      <c r="D14445" s="10">
        <v>90044</v>
      </c>
    </row>
    <row r="14446" spans="1:4" x14ac:dyDescent="0.35">
      <c r="A14446" s="7" t="s">
        <v>1461</v>
      </c>
      <c r="B14446" s="8">
        <v>41369</v>
      </c>
      <c r="C14446" s="9">
        <v>52.05</v>
      </c>
      <c r="D14446" s="10">
        <v>20057</v>
      </c>
    </row>
    <row r="14447" spans="1:4" x14ac:dyDescent="0.35">
      <c r="A14447" s="7" t="s">
        <v>1461</v>
      </c>
      <c r="B14447" s="8">
        <v>41382</v>
      </c>
      <c r="C14447" s="9">
        <v>46.5</v>
      </c>
      <c r="D14447" s="10">
        <v>80180</v>
      </c>
    </row>
    <row r="14448" spans="1:4" x14ac:dyDescent="0.35">
      <c r="A14448" s="7" t="s">
        <v>1461</v>
      </c>
      <c r="B14448" s="8">
        <v>41399</v>
      </c>
      <c r="C14448" s="9">
        <v>35.700000000000003</v>
      </c>
      <c r="D14448" s="10">
        <v>10041</v>
      </c>
    </row>
    <row r="14449" spans="1:4" x14ac:dyDescent="0.35">
      <c r="A14449" s="7" t="s">
        <v>1461</v>
      </c>
      <c r="B14449" s="8">
        <v>41439</v>
      </c>
      <c r="C14449" s="9">
        <v>18.75</v>
      </c>
      <c r="D14449" s="10">
        <v>20012</v>
      </c>
    </row>
    <row r="14450" spans="1:4" x14ac:dyDescent="0.35">
      <c r="A14450" s="7" t="s">
        <v>1461</v>
      </c>
      <c r="B14450" s="8">
        <v>41487</v>
      </c>
      <c r="C14450" s="9">
        <v>7</v>
      </c>
      <c r="D14450" s="10">
        <v>30031</v>
      </c>
    </row>
    <row r="14451" spans="1:4" x14ac:dyDescent="0.35">
      <c r="A14451" s="7" t="s">
        <v>1462</v>
      </c>
      <c r="B14451" s="8">
        <v>41198</v>
      </c>
      <c r="C14451" s="9">
        <v>59.3</v>
      </c>
      <c r="D14451" s="10">
        <v>90020</v>
      </c>
    </row>
    <row r="14452" spans="1:4" x14ac:dyDescent="0.35">
      <c r="A14452" s="7" t="s">
        <v>1463</v>
      </c>
      <c r="B14452" s="8">
        <v>41247</v>
      </c>
      <c r="C14452" s="9">
        <v>13.75</v>
      </c>
      <c r="D14452" s="10">
        <v>50017</v>
      </c>
    </row>
    <row r="14453" spans="1:4" x14ac:dyDescent="0.35">
      <c r="A14453" s="7" t="s">
        <v>1464</v>
      </c>
      <c r="B14453" s="8">
        <v>41239</v>
      </c>
      <c r="C14453" s="9">
        <v>37.15</v>
      </c>
      <c r="D14453" s="10">
        <v>70037</v>
      </c>
    </row>
    <row r="14454" spans="1:4" x14ac:dyDescent="0.35">
      <c r="A14454" s="7" t="s">
        <v>1464</v>
      </c>
      <c r="B14454" s="8">
        <v>41209</v>
      </c>
      <c r="C14454" s="9">
        <v>43.95</v>
      </c>
      <c r="D14454" s="10">
        <v>80120</v>
      </c>
    </row>
    <row r="14455" spans="1:4" x14ac:dyDescent="0.35">
      <c r="A14455" s="7" t="s">
        <v>1464</v>
      </c>
      <c r="B14455" s="8">
        <v>41212</v>
      </c>
      <c r="C14455" s="9">
        <v>50.25</v>
      </c>
      <c r="D14455" s="10">
        <v>70042</v>
      </c>
    </row>
    <row r="14456" spans="1:4" x14ac:dyDescent="0.35">
      <c r="A14456" s="7" t="s">
        <v>1464</v>
      </c>
      <c r="B14456" s="8">
        <v>41218</v>
      </c>
      <c r="C14456" s="9">
        <v>33</v>
      </c>
      <c r="D14456" s="10">
        <v>20036</v>
      </c>
    </row>
    <row r="14457" spans="1:4" x14ac:dyDescent="0.35">
      <c r="A14457" s="7" t="s">
        <v>1464</v>
      </c>
      <c r="B14457" s="8">
        <v>41198</v>
      </c>
      <c r="C14457" s="9">
        <v>43.95</v>
      </c>
      <c r="D14457" s="10">
        <v>70062</v>
      </c>
    </row>
    <row r="14458" spans="1:4" x14ac:dyDescent="0.35">
      <c r="A14458" s="7" t="s">
        <v>1465</v>
      </c>
      <c r="B14458" s="8">
        <v>41197</v>
      </c>
      <c r="C14458" s="9">
        <v>38.299999999999997</v>
      </c>
      <c r="D14458" s="10">
        <v>90004</v>
      </c>
    </row>
    <row r="14459" spans="1:4" x14ac:dyDescent="0.35">
      <c r="A14459" s="7" t="s">
        <v>1466</v>
      </c>
      <c r="B14459" s="8">
        <v>41197</v>
      </c>
      <c r="C14459" s="9">
        <v>59.95</v>
      </c>
      <c r="D14459" s="10">
        <v>80031</v>
      </c>
    </row>
    <row r="14460" spans="1:4" x14ac:dyDescent="0.35">
      <c r="A14460" s="7" t="s">
        <v>1467</v>
      </c>
      <c r="B14460" s="8">
        <v>41197</v>
      </c>
      <c r="C14460" s="9">
        <v>55.5</v>
      </c>
      <c r="D14460" s="10">
        <v>90001</v>
      </c>
    </row>
    <row r="14461" spans="1:4" x14ac:dyDescent="0.35">
      <c r="A14461" s="7" t="s">
        <v>1467</v>
      </c>
      <c r="B14461" s="8">
        <v>41320</v>
      </c>
      <c r="C14461" s="9">
        <v>38.25</v>
      </c>
      <c r="D14461" s="10">
        <v>70029</v>
      </c>
    </row>
    <row r="14462" spans="1:4" x14ac:dyDescent="0.35">
      <c r="A14462" s="7" t="s">
        <v>1468</v>
      </c>
      <c r="B14462" s="8">
        <v>41197</v>
      </c>
      <c r="C14462" s="9">
        <v>12.5</v>
      </c>
      <c r="D14462" s="10">
        <v>30018</v>
      </c>
    </row>
    <row r="14463" spans="1:4" x14ac:dyDescent="0.35">
      <c r="A14463" s="7" t="s">
        <v>1469</v>
      </c>
      <c r="B14463" s="8">
        <v>41239</v>
      </c>
      <c r="C14463" s="9">
        <v>10.95</v>
      </c>
      <c r="D14463" s="10">
        <v>70009</v>
      </c>
    </row>
    <row r="14464" spans="1:4" x14ac:dyDescent="0.35">
      <c r="A14464" s="7" t="s">
        <v>1469</v>
      </c>
      <c r="B14464" s="8">
        <v>41220</v>
      </c>
      <c r="C14464" s="9">
        <v>10.95</v>
      </c>
      <c r="D14464" s="10">
        <v>30005</v>
      </c>
    </row>
    <row r="14465" spans="1:4" x14ac:dyDescent="0.35">
      <c r="A14465" s="7" t="s">
        <v>1469</v>
      </c>
      <c r="B14465" s="8">
        <v>41220</v>
      </c>
      <c r="C14465" s="9">
        <v>10.5</v>
      </c>
      <c r="D14465" s="10">
        <v>30005</v>
      </c>
    </row>
    <row r="14466" spans="1:4" x14ac:dyDescent="0.35">
      <c r="A14466" s="7" t="s">
        <v>1469</v>
      </c>
      <c r="B14466" s="8">
        <v>41225</v>
      </c>
      <c r="C14466" s="9">
        <v>0</v>
      </c>
      <c r="D14466" s="10">
        <v>10002</v>
      </c>
    </row>
    <row r="14467" spans="1:4" x14ac:dyDescent="0.35">
      <c r="A14467" s="7" t="s">
        <v>1469</v>
      </c>
      <c r="B14467" s="8">
        <v>41197</v>
      </c>
      <c r="C14467" s="9">
        <v>10.95</v>
      </c>
      <c r="D14467" s="10">
        <v>30019</v>
      </c>
    </row>
    <row r="14468" spans="1:4" x14ac:dyDescent="0.35">
      <c r="A14468" s="7" t="s">
        <v>1469</v>
      </c>
      <c r="B14468" s="8">
        <v>41249</v>
      </c>
      <c r="C14468" s="9">
        <v>17.899999999999999</v>
      </c>
      <c r="D14468" s="10">
        <v>80007</v>
      </c>
    </row>
    <row r="14469" spans="1:4" x14ac:dyDescent="0.35">
      <c r="A14469" s="7" t="s">
        <v>1469</v>
      </c>
      <c r="B14469" s="8">
        <v>41249</v>
      </c>
      <c r="C14469" s="9">
        <v>8.5</v>
      </c>
      <c r="D14469" s="10">
        <v>80007</v>
      </c>
    </row>
    <row r="14470" spans="1:4" x14ac:dyDescent="0.35">
      <c r="A14470" s="7" t="s">
        <v>1469</v>
      </c>
      <c r="B14470" s="8">
        <v>41260</v>
      </c>
      <c r="C14470" s="9">
        <v>19.5</v>
      </c>
      <c r="D14470" s="10">
        <v>70003</v>
      </c>
    </row>
    <row r="14471" spans="1:4" x14ac:dyDescent="0.35">
      <c r="A14471" s="7" t="s">
        <v>1469</v>
      </c>
      <c r="B14471" s="8">
        <v>41260</v>
      </c>
      <c r="C14471" s="9">
        <v>8.5</v>
      </c>
      <c r="D14471" s="10">
        <v>70003</v>
      </c>
    </row>
    <row r="14472" spans="1:4" x14ac:dyDescent="0.35">
      <c r="A14472" s="7" t="s">
        <v>1469</v>
      </c>
      <c r="B14472" s="8">
        <v>41263</v>
      </c>
      <c r="C14472" s="9">
        <v>10.95</v>
      </c>
      <c r="D14472" s="10">
        <v>30005</v>
      </c>
    </row>
    <row r="14473" spans="1:4" x14ac:dyDescent="0.35">
      <c r="A14473" s="7" t="s">
        <v>1469</v>
      </c>
      <c r="B14473" s="8">
        <v>41263</v>
      </c>
      <c r="C14473" s="9">
        <v>10.5</v>
      </c>
      <c r="D14473" s="10">
        <v>30005</v>
      </c>
    </row>
    <row r="14474" spans="1:4" x14ac:dyDescent="0.35">
      <c r="A14474" s="7" t="s">
        <v>1469</v>
      </c>
      <c r="B14474" s="8">
        <v>41270</v>
      </c>
      <c r="C14474" s="9">
        <v>0.5</v>
      </c>
      <c r="D14474" s="10">
        <v>70010</v>
      </c>
    </row>
    <row r="14475" spans="1:4" x14ac:dyDescent="0.35">
      <c r="A14475" s="7" t="s">
        <v>1469</v>
      </c>
      <c r="B14475" s="8">
        <v>41270</v>
      </c>
      <c r="C14475" s="9">
        <v>10.5</v>
      </c>
      <c r="D14475" s="10">
        <v>70010</v>
      </c>
    </row>
    <row r="14476" spans="1:4" x14ac:dyDescent="0.35">
      <c r="A14476" s="7" t="s">
        <v>1469</v>
      </c>
      <c r="B14476" s="8">
        <v>41282</v>
      </c>
      <c r="C14476" s="9">
        <v>0.5</v>
      </c>
      <c r="D14476" s="10">
        <v>70010</v>
      </c>
    </row>
    <row r="14477" spans="1:4" x14ac:dyDescent="0.35">
      <c r="A14477" s="7" t="s">
        <v>1469</v>
      </c>
      <c r="B14477" s="8">
        <v>41282</v>
      </c>
      <c r="C14477" s="9">
        <v>10.5</v>
      </c>
      <c r="D14477" s="10">
        <v>70010</v>
      </c>
    </row>
    <row r="14478" spans="1:4" x14ac:dyDescent="0.35">
      <c r="A14478" s="7" t="s">
        <v>1469</v>
      </c>
      <c r="B14478" s="8">
        <v>41289</v>
      </c>
      <c r="C14478" s="9">
        <v>21.9</v>
      </c>
      <c r="D14478" s="10">
        <v>90002</v>
      </c>
    </row>
    <row r="14479" spans="1:4" x14ac:dyDescent="0.35">
      <c r="A14479" s="7" t="s">
        <v>1469</v>
      </c>
      <c r="B14479" s="8">
        <v>41285</v>
      </c>
      <c r="C14479" s="9">
        <v>7.5</v>
      </c>
      <c r="D14479" s="10">
        <v>80010</v>
      </c>
    </row>
    <row r="14480" spans="1:4" x14ac:dyDescent="0.35">
      <c r="A14480" s="7" t="s">
        <v>1469</v>
      </c>
      <c r="B14480" s="8">
        <v>41292</v>
      </c>
      <c r="C14480" s="9">
        <v>10.5</v>
      </c>
      <c r="D14480" s="10">
        <v>30016</v>
      </c>
    </row>
    <row r="14481" spans="1:4" x14ac:dyDescent="0.35">
      <c r="A14481" s="7" t="s">
        <v>1469</v>
      </c>
      <c r="B14481" s="8">
        <v>41302</v>
      </c>
      <c r="C14481" s="9">
        <v>10.95</v>
      </c>
      <c r="D14481" s="10">
        <v>80009</v>
      </c>
    </row>
    <row r="14482" spans="1:4" x14ac:dyDescent="0.35">
      <c r="A14482" s="7" t="s">
        <v>1469</v>
      </c>
      <c r="B14482" s="8">
        <v>41302</v>
      </c>
      <c r="C14482" s="9">
        <v>62.7</v>
      </c>
      <c r="D14482" s="10">
        <v>80009</v>
      </c>
    </row>
    <row r="14483" spans="1:4" x14ac:dyDescent="0.35">
      <c r="A14483" s="7" t="s">
        <v>1469</v>
      </c>
      <c r="B14483" s="8">
        <v>41309</v>
      </c>
      <c r="C14483" s="9">
        <v>12.25</v>
      </c>
      <c r="D14483" s="10">
        <v>30006</v>
      </c>
    </row>
    <row r="14484" spans="1:4" x14ac:dyDescent="0.35">
      <c r="A14484" s="7" t="s">
        <v>1469</v>
      </c>
      <c r="B14484" s="8">
        <v>41309</v>
      </c>
      <c r="C14484" s="9">
        <v>15.3</v>
      </c>
      <c r="D14484" s="10">
        <v>30006</v>
      </c>
    </row>
    <row r="14485" spans="1:4" x14ac:dyDescent="0.35">
      <c r="A14485" s="7" t="s">
        <v>1469</v>
      </c>
      <c r="B14485" s="8">
        <v>41317</v>
      </c>
      <c r="C14485" s="9">
        <v>12.25</v>
      </c>
      <c r="D14485" s="10">
        <v>10003</v>
      </c>
    </row>
    <row r="14486" spans="1:4" x14ac:dyDescent="0.35">
      <c r="A14486" s="7" t="s">
        <v>1469</v>
      </c>
      <c r="B14486" s="8">
        <v>41330</v>
      </c>
      <c r="C14486" s="9">
        <v>24.45</v>
      </c>
      <c r="D14486" s="10">
        <v>80008</v>
      </c>
    </row>
    <row r="14487" spans="1:4" x14ac:dyDescent="0.35">
      <c r="A14487" s="7" t="s">
        <v>1469</v>
      </c>
      <c r="B14487" s="8">
        <v>41352</v>
      </c>
      <c r="C14487" s="9">
        <v>10.95</v>
      </c>
      <c r="D14487" s="10">
        <v>80009</v>
      </c>
    </row>
    <row r="14488" spans="1:4" x14ac:dyDescent="0.35">
      <c r="A14488" s="7" t="s">
        <v>1469</v>
      </c>
      <c r="B14488" s="8">
        <v>41352</v>
      </c>
      <c r="C14488" s="9">
        <v>62.7</v>
      </c>
      <c r="D14488" s="10">
        <v>80009</v>
      </c>
    </row>
    <row r="14489" spans="1:4" x14ac:dyDescent="0.35">
      <c r="A14489" s="7" t="s">
        <v>1469</v>
      </c>
      <c r="B14489" s="8">
        <v>41354</v>
      </c>
      <c r="C14489" s="9">
        <v>10.5</v>
      </c>
      <c r="D14489" s="10">
        <v>10012</v>
      </c>
    </row>
    <row r="14490" spans="1:4" x14ac:dyDescent="0.35">
      <c r="A14490" s="7" t="s">
        <v>1469</v>
      </c>
      <c r="B14490" s="8">
        <v>41368</v>
      </c>
      <c r="C14490" s="9">
        <v>10.5</v>
      </c>
      <c r="D14490" s="10">
        <v>30004</v>
      </c>
    </row>
    <row r="14491" spans="1:4" x14ac:dyDescent="0.35">
      <c r="A14491" s="7" t="s">
        <v>1469</v>
      </c>
      <c r="B14491" s="8">
        <v>41369</v>
      </c>
      <c r="C14491" s="9">
        <v>30.4</v>
      </c>
      <c r="D14491" s="10">
        <v>90003</v>
      </c>
    </row>
    <row r="14492" spans="1:4" x14ac:dyDescent="0.35">
      <c r="A14492" s="7" t="s">
        <v>1469</v>
      </c>
      <c r="B14492" s="8">
        <v>41373</v>
      </c>
      <c r="C14492" s="9">
        <v>50</v>
      </c>
      <c r="D14492" s="10">
        <v>80028</v>
      </c>
    </row>
    <row r="14493" spans="1:4" x14ac:dyDescent="0.35">
      <c r="A14493" s="7" t="s">
        <v>1469</v>
      </c>
      <c r="B14493" s="8">
        <v>41380</v>
      </c>
      <c r="C14493" s="9">
        <v>12</v>
      </c>
      <c r="D14493" s="10">
        <v>70006</v>
      </c>
    </row>
    <row r="14494" spans="1:4" x14ac:dyDescent="0.35">
      <c r="A14494" s="7" t="s">
        <v>1469</v>
      </c>
      <c r="B14494" s="8">
        <v>41390</v>
      </c>
      <c r="C14494" s="9">
        <v>12.25</v>
      </c>
      <c r="D14494" s="10">
        <v>30006</v>
      </c>
    </row>
    <row r="14495" spans="1:4" x14ac:dyDescent="0.35">
      <c r="A14495" s="7" t="s">
        <v>1469</v>
      </c>
      <c r="B14495" s="8">
        <v>41390</v>
      </c>
      <c r="C14495" s="9">
        <v>15.3</v>
      </c>
      <c r="D14495" s="10">
        <v>30006</v>
      </c>
    </row>
    <row r="14496" spans="1:4" x14ac:dyDescent="0.35">
      <c r="A14496" s="7" t="s">
        <v>1469</v>
      </c>
      <c r="B14496" s="8">
        <v>41387</v>
      </c>
      <c r="C14496" s="9">
        <v>22.4</v>
      </c>
      <c r="D14496" s="10">
        <v>80005</v>
      </c>
    </row>
    <row r="14497" spans="1:4" x14ac:dyDescent="0.35">
      <c r="A14497" s="7" t="s">
        <v>1469</v>
      </c>
      <c r="B14497" s="8">
        <v>41404</v>
      </c>
      <c r="C14497" s="9">
        <v>8.5</v>
      </c>
      <c r="D14497" s="10">
        <v>30007</v>
      </c>
    </row>
    <row r="14498" spans="1:4" x14ac:dyDescent="0.35">
      <c r="A14498" s="7" t="s">
        <v>1469</v>
      </c>
      <c r="B14498" s="8">
        <v>41409</v>
      </c>
      <c r="C14498" s="9">
        <v>8.5</v>
      </c>
      <c r="D14498" s="10">
        <v>90005</v>
      </c>
    </row>
    <row r="14499" spans="1:4" x14ac:dyDescent="0.35">
      <c r="A14499" s="7" t="s">
        <v>1469</v>
      </c>
      <c r="B14499" s="8">
        <v>41415</v>
      </c>
      <c r="C14499" s="9">
        <v>19.7</v>
      </c>
      <c r="D14499" s="10">
        <v>80015</v>
      </c>
    </row>
    <row r="14500" spans="1:4" x14ac:dyDescent="0.35">
      <c r="A14500" s="7" t="s">
        <v>1469</v>
      </c>
      <c r="B14500" s="8">
        <v>41414</v>
      </c>
      <c r="C14500" s="9">
        <v>17.899999999999999</v>
      </c>
      <c r="D14500" s="10">
        <v>80007</v>
      </c>
    </row>
    <row r="14501" spans="1:4" x14ac:dyDescent="0.35">
      <c r="A14501" s="7" t="s">
        <v>1469</v>
      </c>
      <c r="B14501" s="8">
        <v>41414</v>
      </c>
      <c r="C14501" s="9">
        <v>8.5</v>
      </c>
      <c r="D14501" s="10">
        <v>80007</v>
      </c>
    </row>
    <row r="14502" spans="1:4" x14ac:dyDescent="0.35">
      <c r="A14502" s="7" t="s">
        <v>1469</v>
      </c>
      <c r="B14502" s="8">
        <v>41422</v>
      </c>
      <c r="C14502" s="9">
        <v>19.5</v>
      </c>
      <c r="D14502" s="10">
        <v>70003</v>
      </c>
    </row>
    <row r="14503" spans="1:4" x14ac:dyDescent="0.35">
      <c r="A14503" s="7" t="s">
        <v>1469</v>
      </c>
      <c r="B14503" s="8">
        <v>41422</v>
      </c>
      <c r="C14503" s="9">
        <v>8.5</v>
      </c>
      <c r="D14503" s="10">
        <v>70003</v>
      </c>
    </row>
    <row r="14504" spans="1:4" x14ac:dyDescent="0.35">
      <c r="A14504" s="7" t="s">
        <v>1469</v>
      </c>
      <c r="B14504" s="8">
        <v>41430</v>
      </c>
      <c r="C14504" s="9">
        <v>10.95</v>
      </c>
      <c r="D14504" s="10">
        <v>80009</v>
      </c>
    </row>
    <row r="14505" spans="1:4" x14ac:dyDescent="0.35">
      <c r="A14505" s="7" t="s">
        <v>1469</v>
      </c>
      <c r="B14505" s="8">
        <v>41430</v>
      </c>
      <c r="C14505" s="9">
        <v>62.7</v>
      </c>
      <c r="D14505" s="10">
        <v>80009</v>
      </c>
    </row>
    <row r="14506" spans="1:4" x14ac:dyDescent="0.35">
      <c r="A14506" s="7" t="s">
        <v>1469</v>
      </c>
      <c r="B14506" s="8">
        <v>41429</v>
      </c>
      <c r="C14506" s="9">
        <v>22.7</v>
      </c>
      <c r="D14506" s="10">
        <v>80002</v>
      </c>
    </row>
    <row r="14507" spans="1:4" x14ac:dyDescent="0.35">
      <c r="A14507" s="7" t="s">
        <v>1469</v>
      </c>
      <c r="B14507" s="8">
        <v>41450</v>
      </c>
      <c r="C14507" s="9">
        <v>22.45</v>
      </c>
      <c r="D14507" s="10">
        <v>10007</v>
      </c>
    </row>
    <row r="14508" spans="1:4" x14ac:dyDescent="0.35">
      <c r="A14508" s="7" t="s">
        <v>1470</v>
      </c>
      <c r="B14508" s="8">
        <v>41239</v>
      </c>
      <c r="C14508" s="9">
        <v>12.95</v>
      </c>
      <c r="D14508" s="10">
        <v>70012</v>
      </c>
    </row>
    <row r="14509" spans="1:4" x14ac:dyDescent="0.35">
      <c r="A14509" s="7" t="s">
        <v>1470</v>
      </c>
      <c r="B14509" s="8">
        <v>41220</v>
      </c>
      <c r="C14509" s="9">
        <v>10.95</v>
      </c>
      <c r="D14509" s="10">
        <v>30006</v>
      </c>
    </row>
    <row r="14510" spans="1:4" x14ac:dyDescent="0.35">
      <c r="A14510" s="7" t="s">
        <v>1470</v>
      </c>
      <c r="B14510" s="8">
        <v>41225</v>
      </c>
      <c r="C14510" s="9">
        <v>0</v>
      </c>
      <c r="D14510" s="10">
        <v>70013</v>
      </c>
    </row>
    <row r="14511" spans="1:4" x14ac:dyDescent="0.35">
      <c r="A14511" s="7" t="s">
        <v>1470</v>
      </c>
      <c r="B14511" s="8">
        <v>41197</v>
      </c>
      <c r="C14511" s="9">
        <v>12.5</v>
      </c>
      <c r="D14511" s="10">
        <v>30013</v>
      </c>
    </row>
    <row r="14512" spans="1:4" x14ac:dyDescent="0.35">
      <c r="A14512" s="7" t="s">
        <v>1470</v>
      </c>
      <c r="B14512" s="8">
        <v>41263</v>
      </c>
      <c r="C14512" s="9">
        <v>6.5</v>
      </c>
      <c r="D14512" s="10">
        <v>30004</v>
      </c>
    </row>
    <row r="14513" spans="1:4" x14ac:dyDescent="0.35">
      <c r="A14513" s="7" t="s">
        <v>1470</v>
      </c>
      <c r="B14513" s="8">
        <v>41263</v>
      </c>
      <c r="C14513" s="9">
        <v>11.95</v>
      </c>
      <c r="D14513" s="10">
        <v>30004</v>
      </c>
    </row>
    <row r="14514" spans="1:4" x14ac:dyDescent="0.35">
      <c r="A14514" s="7" t="s">
        <v>1470</v>
      </c>
      <c r="B14514" s="8">
        <v>41270</v>
      </c>
      <c r="C14514" s="9">
        <v>7.5</v>
      </c>
      <c r="D14514" s="10">
        <v>70007</v>
      </c>
    </row>
    <row r="14515" spans="1:4" x14ac:dyDescent="0.35">
      <c r="A14515" s="7" t="s">
        <v>1470</v>
      </c>
      <c r="B14515" s="8">
        <v>41270</v>
      </c>
      <c r="C14515" s="9">
        <v>9.9499999999999993</v>
      </c>
      <c r="D14515" s="10">
        <v>70007</v>
      </c>
    </row>
    <row r="14516" spans="1:4" x14ac:dyDescent="0.35">
      <c r="A14516" s="7" t="s">
        <v>1470</v>
      </c>
      <c r="B14516" s="8">
        <v>41282</v>
      </c>
      <c r="C14516" s="9">
        <v>9.5</v>
      </c>
      <c r="D14516" s="10">
        <v>70015</v>
      </c>
    </row>
    <row r="14517" spans="1:4" x14ac:dyDescent="0.35">
      <c r="A14517" s="7" t="s">
        <v>1470</v>
      </c>
      <c r="B14517" s="8">
        <v>41285</v>
      </c>
      <c r="C14517" s="9">
        <v>6.7</v>
      </c>
      <c r="D14517" s="10">
        <v>80022</v>
      </c>
    </row>
    <row r="14518" spans="1:4" x14ac:dyDescent="0.35">
      <c r="A14518" s="7" t="s">
        <v>1470</v>
      </c>
      <c r="B14518" s="8">
        <v>41292</v>
      </c>
      <c r="C14518" s="9">
        <v>9.9499999999999993</v>
      </c>
      <c r="D14518" s="10">
        <v>30015</v>
      </c>
    </row>
    <row r="14519" spans="1:4" x14ac:dyDescent="0.35">
      <c r="A14519" s="7" t="s">
        <v>1470</v>
      </c>
      <c r="B14519" s="8">
        <v>41302</v>
      </c>
      <c r="C14519" s="9">
        <v>9.9499999999999993</v>
      </c>
      <c r="D14519" s="10">
        <v>80010</v>
      </c>
    </row>
    <row r="14520" spans="1:4" x14ac:dyDescent="0.35">
      <c r="A14520" s="7" t="s">
        <v>1470</v>
      </c>
      <c r="B14520" s="8">
        <v>41309</v>
      </c>
      <c r="C14520" s="9">
        <v>10.65</v>
      </c>
      <c r="D14520" s="10">
        <v>30001</v>
      </c>
    </row>
    <row r="14521" spans="1:4" x14ac:dyDescent="0.35">
      <c r="A14521" s="7" t="s">
        <v>1470</v>
      </c>
      <c r="B14521" s="8">
        <v>41317</v>
      </c>
      <c r="C14521" s="9">
        <v>9.5</v>
      </c>
      <c r="D14521" s="10">
        <v>70005</v>
      </c>
    </row>
    <row r="14522" spans="1:4" x14ac:dyDescent="0.35">
      <c r="A14522" s="7" t="s">
        <v>1470</v>
      </c>
      <c r="B14522" s="8">
        <v>41317</v>
      </c>
      <c r="C14522" s="9">
        <v>7.5</v>
      </c>
      <c r="D14522" s="10">
        <v>70005</v>
      </c>
    </row>
    <row r="14523" spans="1:4" x14ac:dyDescent="0.35">
      <c r="A14523" s="7" t="s">
        <v>1470</v>
      </c>
      <c r="B14523" s="8">
        <v>41331</v>
      </c>
      <c r="C14523" s="9">
        <v>13.7</v>
      </c>
      <c r="D14523" s="10">
        <v>70010</v>
      </c>
    </row>
    <row r="14524" spans="1:4" x14ac:dyDescent="0.35">
      <c r="A14524" s="7" t="s">
        <v>1470</v>
      </c>
      <c r="B14524" s="8">
        <v>41354</v>
      </c>
      <c r="C14524" s="9">
        <v>6.7</v>
      </c>
      <c r="D14524" s="10">
        <v>80016</v>
      </c>
    </row>
    <row r="14525" spans="1:4" x14ac:dyDescent="0.35">
      <c r="A14525" s="7" t="s">
        <v>1470</v>
      </c>
      <c r="B14525" s="8">
        <v>41368</v>
      </c>
      <c r="C14525" s="9">
        <v>10.95</v>
      </c>
      <c r="D14525" s="10">
        <v>30003</v>
      </c>
    </row>
    <row r="14526" spans="1:4" x14ac:dyDescent="0.35">
      <c r="A14526" s="7" t="s">
        <v>1470</v>
      </c>
      <c r="B14526" s="8">
        <v>41404</v>
      </c>
      <c r="C14526" s="9">
        <v>6.5</v>
      </c>
      <c r="D14526" s="10">
        <v>30004</v>
      </c>
    </row>
    <row r="14527" spans="1:4" x14ac:dyDescent="0.35">
      <c r="A14527" s="7" t="s">
        <v>1470</v>
      </c>
      <c r="B14527" s="8">
        <v>41404</v>
      </c>
      <c r="C14527" s="9">
        <v>11.95</v>
      </c>
      <c r="D14527" s="10">
        <v>30004</v>
      </c>
    </row>
    <row r="14528" spans="1:4" x14ac:dyDescent="0.35">
      <c r="A14528" s="7" t="s">
        <v>1470</v>
      </c>
      <c r="B14528" s="8">
        <v>41409</v>
      </c>
      <c r="C14528" s="9">
        <v>6.7</v>
      </c>
      <c r="D14528" s="10">
        <v>90006</v>
      </c>
    </row>
    <row r="14529" spans="1:4" x14ac:dyDescent="0.35">
      <c r="A14529" s="7" t="s">
        <v>1470</v>
      </c>
      <c r="B14529" s="8">
        <v>41414</v>
      </c>
      <c r="C14529" s="9">
        <v>7.95</v>
      </c>
      <c r="D14529" s="10">
        <v>70011</v>
      </c>
    </row>
    <row r="14530" spans="1:4" x14ac:dyDescent="0.35">
      <c r="A14530" s="7" t="s">
        <v>1470</v>
      </c>
      <c r="B14530" s="8">
        <v>41422</v>
      </c>
      <c r="C14530" s="9">
        <v>6.7</v>
      </c>
      <c r="D14530" s="10">
        <v>80005</v>
      </c>
    </row>
    <row r="14531" spans="1:4" x14ac:dyDescent="0.35">
      <c r="A14531" s="7" t="s">
        <v>1470</v>
      </c>
      <c r="B14531" s="8">
        <v>41432</v>
      </c>
      <c r="C14531" s="9">
        <v>6.7</v>
      </c>
      <c r="D14531" s="10">
        <v>70017</v>
      </c>
    </row>
    <row r="14532" spans="1:4" x14ac:dyDescent="0.35">
      <c r="A14532" s="7" t="s">
        <v>1470</v>
      </c>
      <c r="B14532" s="8">
        <v>41443</v>
      </c>
      <c r="C14532" s="9">
        <v>6.7</v>
      </c>
      <c r="D14532" s="10">
        <v>80032</v>
      </c>
    </row>
    <row r="14533" spans="1:4" x14ac:dyDescent="0.35">
      <c r="A14533" s="7" t="s">
        <v>1470</v>
      </c>
      <c r="B14533" s="8">
        <v>41449</v>
      </c>
      <c r="C14533" s="9">
        <v>9.9499999999999993</v>
      </c>
      <c r="D14533" s="10">
        <v>80007</v>
      </c>
    </row>
    <row r="14534" spans="1:4" x14ac:dyDescent="0.35">
      <c r="A14534" s="7" t="s">
        <v>1470</v>
      </c>
      <c r="B14534" s="8">
        <v>41449</v>
      </c>
      <c r="C14534" s="9">
        <v>17.649999999999999</v>
      </c>
      <c r="D14534" s="10">
        <v>80007</v>
      </c>
    </row>
    <row r="14535" spans="1:4" x14ac:dyDescent="0.35">
      <c r="A14535" s="7" t="s">
        <v>1470</v>
      </c>
      <c r="B14535" s="8">
        <v>41457</v>
      </c>
      <c r="C14535" s="9">
        <v>6.7</v>
      </c>
      <c r="D14535" s="10">
        <v>80006</v>
      </c>
    </row>
    <row r="14536" spans="1:4" x14ac:dyDescent="0.35">
      <c r="A14536" s="7" t="s">
        <v>1470</v>
      </c>
      <c r="B14536" s="8">
        <v>41477</v>
      </c>
      <c r="C14536" s="9">
        <v>9.5</v>
      </c>
      <c r="D14536" s="10">
        <v>70005</v>
      </c>
    </row>
    <row r="14537" spans="1:4" x14ac:dyDescent="0.35">
      <c r="A14537" s="7" t="s">
        <v>1470</v>
      </c>
      <c r="B14537" s="8">
        <v>41477</v>
      </c>
      <c r="C14537" s="9">
        <v>7.5</v>
      </c>
      <c r="D14537" s="10">
        <v>70005</v>
      </c>
    </row>
    <row r="14538" spans="1:4" x14ac:dyDescent="0.35">
      <c r="A14538" s="7" t="s">
        <v>1470</v>
      </c>
      <c r="B14538" s="8">
        <v>41480</v>
      </c>
      <c r="C14538" s="9">
        <v>8.5</v>
      </c>
      <c r="D14538" s="10">
        <v>80009</v>
      </c>
    </row>
    <row r="14539" spans="1:4" x14ac:dyDescent="0.35">
      <c r="A14539" s="7" t="s">
        <v>1470</v>
      </c>
      <c r="B14539" s="8">
        <v>41491</v>
      </c>
      <c r="C14539" s="9">
        <v>9.5</v>
      </c>
      <c r="D14539" s="10">
        <v>70005</v>
      </c>
    </row>
    <row r="14540" spans="1:4" x14ac:dyDescent="0.35">
      <c r="A14540" s="7" t="s">
        <v>1470</v>
      </c>
      <c r="B14540" s="8">
        <v>41491</v>
      </c>
      <c r="C14540" s="9">
        <v>7.5</v>
      </c>
      <c r="D14540" s="10">
        <v>70005</v>
      </c>
    </row>
    <row r="14541" spans="1:4" x14ac:dyDescent="0.35">
      <c r="A14541" s="7" t="s">
        <v>1470</v>
      </c>
      <c r="B14541" s="8">
        <v>41506</v>
      </c>
      <c r="C14541" s="9">
        <v>6.7</v>
      </c>
      <c r="D14541" s="10">
        <v>70002</v>
      </c>
    </row>
    <row r="14542" spans="1:4" x14ac:dyDescent="0.35">
      <c r="A14542" s="7" t="s">
        <v>1470</v>
      </c>
      <c r="B14542" s="8">
        <v>41508</v>
      </c>
      <c r="C14542" s="9">
        <v>16.399999999999999</v>
      </c>
      <c r="D14542" s="10">
        <v>10013</v>
      </c>
    </row>
    <row r="14543" spans="1:4" x14ac:dyDescent="0.35">
      <c r="A14543" s="7" t="s">
        <v>1470</v>
      </c>
      <c r="B14543" s="8">
        <v>41522</v>
      </c>
      <c r="C14543" s="9">
        <v>9.65</v>
      </c>
      <c r="D14543" s="10">
        <v>70008</v>
      </c>
    </row>
    <row r="14544" spans="1:4" x14ac:dyDescent="0.35">
      <c r="A14544" s="7" t="s">
        <v>1470</v>
      </c>
      <c r="B14544" s="8">
        <v>41527</v>
      </c>
      <c r="C14544" s="9">
        <v>6.7</v>
      </c>
      <c r="D14544" s="10">
        <v>90002</v>
      </c>
    </row>
    <row r="14545" spans="1:4" x14ac:dyDescent="0.35">
      <c r="A14545" s="7" t="s">
        <v>1470</v>
      </c>
      <c r="B14545" s="8">
        <v>41542</v>
      </c>
      <c r="C14545" s="9">
        <v>7.5</v>
      </c>
      <c r="D14545" s="10">
        <v>70007</v>
      </c>
    </row>
    <row r="14546" spans="1:4" x14ac:dyDescent="0.35">
      <c r="A14546" s="7" t="s">
        <v>1470</v>
      </c>
      <c r="B14546" s="8">
        <v>41542</v>
      </c>
      <c r="C14546" s="9">
        <v>9.9499999999999993</v>
      </c>
      <c r="D14546" s="10">
        <v>70007</v>
      </c>
    </row>
    <row r="14547" spans="1:4" x14ac:dyDescent="0.35">
      <c r="A14547" s="7" t="s">
        <v>1470</v>
      </c>
      <c r="B14547" s="8">
        <v>41551</v>
      </c>
      <c r="C14547" s="9">
        <v>9.9499999999999993</v>
      </c>
      <c r="D14547" s="10">
        <v>30007</v>
      </c>
    </row>
    <row r="14548" spans="1:4" x14ac:dyDescent="0.35">
      <c r="A14548" s="7" t="s">
        <v>1470</v>
      </c>
      <c r="B14548" s="8">
        <v>41571</v>
      </c>
      <c r="C14548" s="9">
        <v>9.9499999999999993</v>
      </c>
      <c r="D14548" s="10">
        <v>80007</v>
      </c>
    </row>
    <row r="14549" spans="1:4" x14ac:dyDescent="0.35">
      <c r="A14549" s="7" t="s">
        <v>1470</v>
      </c>
      <c r="B14549" s="8">
        <v>41571</v>
      </c>
      <c r="C14549" s="9">
        <v>17.649999999999999</v>
      </c>
      <c r="D14549" s="10">
        <v>80007</v>
      </c>
    </row>
    <row r="14550" spans="1:4" x14ac:dyDescent="0.35">
      <c r="A14550" s="7" t="s">
        <v>1470</v>
      </c>
      <c r="B14550" s="8">
        <v>41577</v>
      </c>
      <c r="C14550" s="9">
        <v>20.45</v>
      </c>
      <c r="D14550" s="10">
        <v>10008</v>
      </c>
    </row>
    <row r="14551" spans="1:4" x14ac:dyDescent="0.35">
      <c r="A14551" s="7" t="s">
        <v>1471</v>
      </c>
      <c r="B14551" s="8">
        <v>41197</v>
      </c>
      <c r="C14551" s="9">
        <v>23.6</v>
      </c>
      <c r="D14551" s="10">
        <v>70005</v>
      </c>
    </row>
    <row r="14552" spans="1:4" x14ac:dyDescent="0.35">
      <c r="A14552" s="7" t="s">
        <v>1472</v>
      </c>
      <c r="B14552" s="8">
        <v>41197</v>
      </c>
      <c r="C14552" s="9">
        <v>19.75</v>
      </c>
      <c r="D14552" s="10">
        <v>80023</v>
      </c>
    </row>
    <row r="14553" spans="1:4" x14ac:dyDescent="0.35">
      <c r="A14553" s="7" t="s">
        <v>1472</v>
      </c>
      <c r="B14553" s="8">
        <v>41250</v>
      </c>
      <c r="C14553" s="9">
        <v>19</v>
      </c>
      <c r="D14553" s="10">
        <v>80006</v>
      </c>
    </row>
    <row r="14554" spans="1:4" x14ac:dyDescent="0.35">
      <c r="A14554" s="7" t="s">
        <v>1473</v>
      </c>
      <c r="B14554" s="8">
        <v>41197</v>
      </c>
      <c r="C14554" s="9">
        <v>18.899999999999999</v>
      </c>
      <c r="D14554" s="10">
        <v>80059</v>
      </c>
    </row>
    <row r="14555" spans="1:4" x14ac:dyDescent="0.35">
      <c r="A14555" s="7" t="s">
        <v>1473</v>
      </c>
      <c r="B14555" s="8">
        <v>41236</v>
      </c>
      <c r="C14555" s="9">
        <v>31.85</v>
      </c>
      <c r="D14555" s="10">
        <v>80073</v>
      </c>
    </row>
    <row r="14556" spans="1:4" x14ac:dyDescent="0.35">
      <c r="A14556" s="7" t="s">
        <v>1473</v>
      </c>
      <c r="B14556" s="8">
        <v>41369</v>
      </c>
      <c r="C14556" s="9">
        <v>15.4</v>
      </c>
      <c r="D14556" s="10">
        <v>70096</v>
      </c>
    </row>
    <row r="14557" spans="1:4" x14ac:dyDescent="0.35">
      <c r="A14557" s="7" t="s">
        <v>1473</v>
      </c>
      <c r="B14557" s="8">
        <v>41378</v>
      </c>
      <c r="C14557" s="9">
        <v>29.66</v>
      </c>
      <c r="D14557" s="10">
        <v>80011</v>
      </c>
    </row>
    <row r="14558" spans="1:4" x14ac:dyDescent="0.35">
      <c r="A14558" s="7" t="s">
        <v>1473</v>
      </c>
      <c r="B14558" s="8">
        <v>41379</v>
      </c>
      <c r="C14558" s="9">
        <v>15.65</v>
      </c>
      <c r="D14558" s="10">
        <v>80019</v>
      </c>
    </row>
    <row r="14559" spans="1:4" x14ac:dyDescent="0.35">
      <c r="A14559" s="7" t="s">
        <v>1473</v>
      </c>
      <c r="B14559" s="8">
        <v>41409</v>
      </c>
      <c r="C14559" s="9">
        <v>16.2</v>
      </c>
      <c r="D14559" s="10">
        <v>90009</v>
      </c>
    </row>
    <row r="14560" spans="1:4" x14ac:dyDescent="0.35">
      <c r="A14560" s="7" t="s">
        <v>1473</v>
      </c>
      <c r="B14560" s="8">
        <v>41407</v>
      </c>
      <c r="C14560" s="9">
        <v>15.45</v>
      </c>
      <c r="D14560" s="10">
        <v>80024</v>
      </c>
    </row>
    <row r="14561" spans="1:4" x14ac:dyDescent="0.35">
      <c r="A14561" s="7" t="s">
        <v>1473</v>
      </c>
      <c r="B14561" s="8">
        <v>41435</v>
      </c>
      <c r="C14561" s="9">
        <v>13.45</v>
      </c>
      <c r="D14561" s="10">
        <v>80050</v>
      </c>
    </row>
    <row r="14562" spans="1:4" x14ac:dyDescent="0.35">
      <c r="A14562" s="7" t="s">
        <v>1473</v>
      </c>
      <c r="B14562" s="8">
        <v>41444</v>
      </c>
      <c r="C14562" s="9">
        <v>25.6</v>
      </c>
      <c r="D14562" s="10">
        <v>20022</v>
      </c>
    </row>
    <row r="14563" spans="1:4" x14ac:dyDescent="0.35">
      <c r="A14563" s="7" t="s">
        <v>1473</v>
      </c>
      <c r="B14563" s="8">
        <v>41460</v>
      </c>
      <c r="C14563" s="9">
        <v>24.4</v>
      </c>
      <c r="D14563" s="10">
        <v>30069</v>
      </c>
    </row>
    <row r="14564" spans="1:4" x14ac:dyDescent="0.35">
      <c r="A14564" s="7" t="s">
        <v>1473</v>
      </c>
      <c r="B14564" s="8">
        <v>41485</v>
      </c>
      <c r="C14564" s="9">
        <v>0</v>
      </c>
      <c r="D14564" s="10">
        <v>80062</v>
      </c>
    </row>
    <row r="14565" spans="1:4" x14ac:dyDescent="0.35">
      <c r="A14565" s="7" t="s">
        <v>1473</v>
      </c>
      <c r="B14565" s="8">
        <v>41574</v>
      </c>
      <c r="C14565" s="9">
        <v>6.3</v>
      </c>
      <c r="D14565" s="10">
        <v>80070</v>
      </c>
    </row>
    <row r="14566" spans="1:4" x14ac:dyDescent="0.35">
      <c r="A14566" s="7" t="s">
        <v>1474</v>
      </c>
      <c r="B14566" s="8">
        <v>41205</v>
      </c>
      <c r="C14566" s="9">
        <v>36.950000000000003</v>
      </c>
      <c r="D14566" s="10">
        <v>30026</v>
      </c>
    </row>
    <row r="14567" spans="1:4" x14ac:dyDescent="0.35">
      <c r="A14567" s="7" t="s">
        <v>1474</v>
      </c>
      <c r="B14567" s="8">
        <v>41313</v>
      </c>
      <c r="C14567" s="9">
        <v>62.6</v>
      </c>
      <c r="D14567" s="10">
        <v>70043</v>
      </c>
    </row>
    <row r="14568" spans="1:4" x14ac:dyDescent="0.35">
      <c r="A14568" s="7" t="s">
        <v>1475</v>
      </c>
      <c r="B14568" s="8">
        <v>41212</v>
      </c>
      <c r="C14568" s="9">
        <v>52.15</v>
      </c>
      <c r="D14568" s="10">
        <v>70034</v>
      </c>
    </row>
    <row r="14569" spans="1:4" x14ac:dyDescent="0.35">
      <c r="A14569" s="7" t="s">
        <v>1475</v>
      </c>
      <c r="B14569" s="8">
        <v>41247</v>
      </c>
      <c r="C14569" s="9">
        <v>15.95</v>
      </c>
      <c r="D14569" s="10">
        <v>70029</v>
      </c>
    </row>
    <row r="14570" spans="1:4" x14ac:dyDescent="0.35">
      <c r="A14570" s="7" t="s">
        <v>1475</v>
      </c>
      <c r="B14570" s="8">
        <v>41337</v>
      </c>
      <c r="C14570" s="9">
        <v>17.7</v>
      </c>
      <c r="D14570" s="10">
        <v>70025</v>
      </c>
    </row>
    <row r="14571" spans="1:4" x14ac:dyDescent="0.35">
      <c r="A14571" s="7" t="s">
        <v>1475</v>
      </c>
      <c r="B14571" s="8">
        <v>41352</v>
      </c>
      <c r="C14571" s="9">
        <v>49.65</v>
      </c>
      <c r="D14571" s="10">
        <v>80058</v>
      </c>
    </row>
    <row r="14572" spans="1:4" x14ac:dyDescent="0.35">
      <c r="A14572" s="7" t="s">
        <v>1475</v>
      </c>
      <c r="B14572" s="8">
        <v>41532</v>
      </c>
      <c r="C14572" s="9">
        <v>71.150000000000006</v>
      </c>
      <c r="D14572" s="10">
        <v>80077</v>
      </c>
    </row>
    <row r="14573" spans="1:4" x14ac:dyDescent="0.35">
      <c r="A14573" s="7" t="s">
        <v>1475</v>
      </c>
      <c r="B14573" s="8">
        <v>41569</v>
      </c>
      <c r="C14573" s="9">
        <v>15.95</v>
      </c>
      <c r="D14573" s="10">
        <v>10045</v>
      </c>
    </row>
    <row r="14574" spans="1:4" x14ac:dyDescent="0.35">
      <c r="A14574" s="7" t="s">
        <v>1476</v>
      </c>
      <c r="B14574" s="8">
        <v>41226</v>
      </c>
      <c r="C14574" s="9">
        <v>49.5</v>
      </c>
      <c r="D14574" s="10">
        <v>20019</v>
      </c>
    </row>
    <row r="14575" spans="1:4" x14ac:dyDescent="0.35">
      <c r="A14575" s="7" t="s">
        <v>1476</v>
      </c>
      <c r="B14575" s="8">
        <v>41197</v>
      </c>
      <c r="C14575" s="9">
        <v>58.9</v>
      </c>
      <c r="D14575" s="10">
        <v>70039</v>
      </c>
    </row>
    <row r="14576" spans="1:4" x14ac:dyDescent="0.35">
      <c r="A14576" s="7" t="s">
        <v>1476</v>
      </c>
      <c r="B14576" s="8">
        <v>41332</v>
      </c>
      <c r="C14576" s="9">
        <v>44.95</v>
      </c>
      <c r="D14576" s="10">
        <v>10051</v>
      </c>
    </row>
    <row r="14577" spans="1:4" x14ac:dyDescent="0.35">
      <c r="A14577" s="7" t="s">
        <v>1476</v>
      </c>
      <c r="B14577" s="8">
        <v>41423</v>
      </c>
      <c r="C14577" s="9">
        <v>65.94</v>
      </c>
      <c r="D14577" s="10">
        <v>30038</v>
      </c>
    </row>
    <row r="14578" spans="1:4" x14ac:dyDescent="0.35">
      <c r="A14578" s="7" t="s">
        <v>1477</v>
      </c>
      <c r="B14578" s="8">
        <v>41222</v>
      </c>
      <c r="C14578" s="9">
        <v>36.4</v>
      </c>
      <c r="D14578" s="10">
        <v>80213</v>
      </c>
    </row>
    <row r="14579" spans="1:4" x14ac:dyDescent="0.35">
      <c r="A14579" s="7" t="s">
        <v>1477</v>
      </c>
      <c r="B14579" s="8">
        <v>41197</v>
      </c>
      <c r="C14579" s="9">
        <v>27.35</v>
      </c>
      <c r="D14579" s="10">
        <v>80068</v>
      </c>
    </row>
    <row r="14580" spans="1:4" x14ac:dyDescent="0.35">
      <c r="A14580" s="7" t="s">
        <v>1477</v>
      </c>
      <c r="B14580" s="8">
        <v>41200</v>
      </c>
      <c r="C14580" s="9">
        <v>23.5</v>
      </c>
      <c r="D14580" s="10">
        <v>70139</v>
      </c>
    </row>
    <row r="14581" spans="1:4" x14ac:dyDescent="0.35">
      <c r="A14581" s="7" t="s">
        <v>1477</v>
      </c>
      <c r="B14581" s="8">
        <v>41262</v>
      </c>
      <c r="C14581" s="9">
        <v>23.5</v>
      </c>
      <c r="D14581" s="10">
        <v>70088</v>
      </c>
    </row>
    <row r="14582" spans="1:4" x14ac:dyDescent="0.35">
      <c r="A14582" s="7" t="s">
        <v>1477</v>
      </c>
      <c r="B14582" s="8">
        <v>41297</v>
      </c>
      <c r="C14582" s="9">
        <v>20.45</v>
      </c>
      <c r="D14582" s="10">
        <v>20040</v>
      </c>
    </row>
    <row r="14583" spans="1:4" x14ac:dyDescent="0.35">
      <c r="A14583" s="7" t="s">
        <v>1477</v>
      </c>
      <c r="B14583" s="8">
        <v>41342</v>
      </c>
      <c r="C14583" s="9">
        <v>82.1</v>
      </c>
      <c r="D14583" s="10">
        <v>80184</v>
      </c>
    </row>
    <row r="14584" spans="1:4" x14ac:dyDescent="0.35">
      <c r="A14584" s="7" t="s">
        <v>1477</v>
      </c>
      <c r="B14584" s="8">
        <v>41345</v>
      </c>
      <c r="C14584" s="9">
        <v>20.75</v>
      </c>
      <c r="D14584" s="10">
        <v>70059</v>
      </c>
    </row>
    <row r="14585" spans="1:4" x14ac:dyDescent="0.35">
      <c r="A14585" s="7" t="s">
        <v>1477</v>
      </c>
      <c r="B14585" s="8">
        <v>41355</v>
      </c>
      <c r="C14585" s="9">
        <v>50.35</v>
      </c>
      <c r="D14585" s="10">
        <v>70101</v>
      </c>
    </row>
    <row r="14586" spans="1:4" x14ac:dyDescent="0.35">
      <c r="A14586" s="7" t="s">
        <v>1477</v>
      </c>
      <c r="B14586" s="8">
        <v>41365</v>
      </c>
      <c r="C14586" s="9">
        <v>20.75</v>
      </c>
      <c r="D14586" s="10">
        <v>70097</v>
      </c>
    </row>
    <row r="14587" spans="1:4" x14ac:dyDescent="0.35">
      <c r="A14587" s="7" t="s">
        <v>1477</v>
      </c>
      <c r="B14587" s="8">
        <v>41367</v>
      </c>
      <c r="C14587" s="9">
        <v>10.5</v>
      </c>
      <c r="D14587" s="10">
        <v>50053</v>
      </c>
    </row>
    <row r="14588" spans="1:4" x14ac:dyDescent="0.35">
      <c r="A14588" s="7" t="s">
        <v>1477</v>
      </c>
      <c r="B14588" s="8">
        <v>41376</v>
      </c>
      <c r="C14588" s="9">
        <v>31.7</v>
      </c>
      <c r="D14588" s="10">
        <v>80209</v>
      </c>
    </row>
    <row r="14589" spans="1:4" x14ac:dyDescent="0.35">
      <c r="A14589" s="7" t="s">
        <v>1477</v>
      </c>
      <c r="B14589" s="8">
        <v>41403</v>
      </c>
      <c r="C14589" s="9">
        <v>20.85</v>
      </c>
      <c r="D14589" s="10">
        <v>90038</v>
      </c>
    </row>
    <row r="14590" spans="1:4" x14ac:dyDescent="0.35">
      <c r="A14590" s="7" t="s">
        <v>1477</v>
      </c>
      <c r="B14590" s="8">
        <v>41424</v>
      </c>
      <c r="C14590" s="9">
        <v>37.5</v>
      </c>
      <c r="D14590" s="10">
        <v>70061</v>
      </c>
    </row>
    <row r="14591" spans="1:4" x14ac:dyDescent="0.35">
      <c r="A14591" s="7" t="s">
        <v>1477</v>
      </c>
      <c r="B14591" s="8">
        <v>41507</v>
      </c>
      <c r="C14591" s="9">
        <v>17</v>
      </c>
      <c r="D14591" s="10">
        <v>70070</v>
      </c>
    </row>
    <row r="14592" spans="1:4" x14ac:dyDescent="0.35">
      <c r="A14592" s="7" t="s">
        <v>1477</v>
      </c>
      <c r="B14592" s="8">
        <v>41555</v>
      </c>
      <c r="C14592" s="9">
        <v>21.45</v>
      </c>
      <c r="D14592" s="10">
        <v>70042</v>
      </c>
    </row>
    <row r="14593" spans="1:4" x14ac:dyDescent="0.35">
      <c r="A14593" s="7" t="s">
        <v>1478</v>
      </c>
      <c r="B14593" s="8">
        <v>41197</v>
      </c>
      <c r="C14593" s="9">
        <v>39.15</v>
      </c>
      <c r="D14593" s="10">
        <v>80072</v>
      </c>
    </row>
    <row r="14594" spans="1:4" x14ac:dyDescent="0.35">
      <c r="A14594" s="7" t="s">
        <v>1479</v>
      </c>
      <c r="B14594" s="8">
        <v>41226</v>
      </c>
      <c r="C14594" s="9">
        <v>35.75</v>
      </c>
      <c r="D14594" s="10">
        <v>90016</v>
      </c>
    </row>
    <row r="14595" spans="1:4" x14ac:dyDescent="0.35">
      <c r="A14595" s="7" t="s">
        <v>1479</v>
      </c>
      <c r="B14595" s="8">
        <v>41197</v>
      </c>
      <c r="C14595" s="9">
        <v>70.75</v>
      </c>
      <c r="D14595" s="10">
        <v>80088</v>
      </c>
    </row>
    <row r="14596" spans="1:4" x14ac:dyDescent="0.35">
      <c r="A14596" s="7" t="s">
        <v>1479</v>
      </c>
      <c r="B14596" s="8">
        <v>41251</v>
      </c>
      <c r="C14596" s="9">
        <v>40</v>
      </c>
      <c r="D14596" s="10">
        <v>50067</v>
      </c>
    </row>
    <row r="14597" spans="1:4" x14ac:dyDescent="0.35">
      <c r="A14597" s="7" t="s">
        <v>1480</v>
      </c>
      <c r="B14597" s="8">
        <v>41197</v>
      </c>
      <c r="C14597" s="9">
        <v>61.25</v>
      </c>
      <c r="D14597" s="10">
        <v>90015</v>
      </c>
    </row>
    <row r="14598" spans="1:4" x14ac:dyDescent="0.35">
      <c r="A14598" s="7" t="s">
        <v>1481</v>
      </c>
      <c r="B14598" s="8">
        <v>41197</v>
      </c>
      <c r="C14598" s="9">
        <v>15.65</v>
      </c>
      <c r="D14598" s="10">
        <v>80018</v>
      </c>
    </row>
    <row r="14599" spans="1:4" x14ac:dyDescent="0.35">
      <c r="A14599" s="7" t="s">
        <v>1482</v>
      </c>
      <c r="B14599" s="8">
        <v>41197</v>
      </c>
      <c r="C14599" s="9">
        <v>32.6</v>
      </c>
      <c r="D14599" s="10">
        <v>90003</v>
      </c>
    </row>
    <row r="14600" spans="1:4" x14ac:dyDescent="0.35">
      <c r="A14600" s="7" t="s">
        <v>1483</v>
      </c>
      <c r="B14600" s="8">
        <v>41197</v>
      </c>
      <c r="C14600" s="9">
        <v>9.75</v>
      </c>
      <c r="D14600" s="10">
        <v>90007</v>
      </c>
    </row>
    <row r="14601" spans="1:4" x14ac:dyDescent="0.35">
      <c r="A14601" s="7" t="s">
        <v>1484</v>
      </c>
      <c r="B14601" s="8">
        <v>41197</v>
      </c>
      <c r="C14601" s="9">
        <v>22</v>
      </c>
      <c r="D14601" s="10">
        <v>30038</v>
      </c>
    </row>
    <row r="14602" spans="1:4" x14ac:dyDescent="0.35">
      <c r="A14602" s="7" t="s">
        <v>1485</v>
      </c>
      <c r="B14602" s="8">
        <v>41197</v>
      </c>
      <c r="C14602" s="9">
        <v>0.01</v>
      </c>
      <c r="D14602" s="10">
        <v>30042</v>
      </c>
    </row>
    <row r="14603" spans="1:4" x14ac:dyDescent="0.35">
      <c r="A14603" s="7" t="s">
        <v>1486</v>
      </c>
      <c r="B14603" s="8">
        <v>41197</v>
      </c>
      <c r="C14603" s="9">
        <v>6.75</v>
      </c>
      <c r="D14603" s="10">
        <v>70057</v>
      </c>
    </row>
    <row r="14604" spans="1:4" x14ac:dyDescent="0.35">
      <c r="A14604" s="7" t="s">
        <v>1487</v>
      </c>
      <c r="B14604" s="8">
        <v>41198</v>
      </c>
      <c r="C14604" s="9">
        <v>22.8</v>
      </c>
      <c r="D14604" s="10">
        <v>80027</v>
      </c>
    </row>
    <row r="14605" spans="1:4" x14ac:dyDescent="0.35">
      <c r="A14605" s="7" t="s">
        <v>1488</v>
      </c>
      <c r="B14605" s="8">
        <v>41198</v>
      </c>
      <c r="C14605" s="9">
        <v>39.25</v>
      </c>
      <c r="D14605" s="10">
        <v>80029</v>
      </c>
    </row>
    <row r="14606" spans="1:4" x14ac:dyDescent="0.35">
      <c r="A14606" s="7" t="s">
        <v>1489</v>
      </c>
      <c r="B14606" s="8">
        <v>41198</v>
      </c>
      <c r="C14606" s="9">
        <v>42.7</v>
      </c>
      <c r="D14606" s="10">
        <v>80040</v>
      </c>
    </row>
    <row r="14607" spans="1:4" x14ac:dyDescent="0.35">
      <c r="A14607" s="7" t="s">
        <v>1490</v>
      </c>
      <c r="B14607" s="8">
        <v>41201</v>
      </c>
      <c r="C14607" s="9">
        <v>11.25</v>
      </c>
      <c r="D14607" s="10">
        <v>90057</v>
      </c>
    </row>
    <row r="14608" spans="1:4" x14ac:dyDescent="0.35">
      <c r="A14608" s="7" t="s">
        <v>1491</v>
      </c>
      <c r="B14608" s="8">
        <v>41201</v>
      </c>
      <c r="C14608" s="9">
        <v>162.25</v>
      </c>
      <c r="D14608" s="10">
        <v>70143</v>
      </c>
    </row>
    <row r="14609" spans="1:4" x14ac:dyDescent="0.35">
      <c r="A14609" s="7" t="s">
        <v>1492</v>
      </c>
      <c r="B14609" s="8">
        <v>41215</v>
      </c>
      <c r="C14609" s="9">
        <v>33.200000000000003</v>
      </c>
      <c r="D14609" s="10">
        <v>70150</v>
      </c>
    </row>
    <row r="14610" spans="1:4" x14ac:dyDescent="0.35">
      <c r="A14610" s="7" t="s">
        <v>1492</v>
      </c>
      <c r="B14610" s="8">
        <v>41229</v>
      </c>
      <c r="C14610" s="9">
        <v>27.7</v>
      </c>
      <c r="D14610" s="10">
        <v>30032</v>
      </c>
    </row>
    <row r="14611" spans="1:4" x14ac:dyDescent="0.35">
      <c r="A14611" s="7" t="s">
        <v>1492</v>
      </c>
      <c r="B14611" s="8">
        <v>41234</v>
      </c>
      <c r="C14611" s="9">
        <v>30.45</v>
      </c>
      <c r="D14611" s="10">
        <v>20022</v>
      </c>
    </row>
    <row r="14612" spans="1:4" x14ac:dyDescent="0.35">
      <c r="A14612" s="7" t="s">
        <v>1492</v>
      </c>
      <c r="B14612" s="8">
        <v>41236</v>
      </c>
      <c r="C14612" s="9">
        <v>43.15</v>
      </c>
      <c r="D14612" s="10">
        <v>30022</v>
      </c>
    </row>
    <row r="14613" spans="1:4" x14ac:dyDescent="0.35">
      <c r="A14613" s="7" t="s">
        <v>1492</v>
      </c>
      <c r="B14613" s="8">
        <v>41201</v>
      </c>
      <c r="C14613" s="9">
        <v>47.95</v>
      </c>
      <c r="D14613" s="10">
        <v>90058</v>
      </c>
    </row>
    <row r="14614" spans="1:4" x14ac:dyDescent="0.35">
      <c r="A14614" s="7" t="s">
        <v>1493</v>
      </c>
      <c r="B14614" s="8">
        <v>41199</v>
      </c>
      <c r="C14614" s="9">
        <v>44.85</v>
      </c>
      <c r="D14614" s="10">
        <v>80119</v>
      </c>
    </row>
    <row r="14615" spans="1:4" x14ac:dyDescent="0.35">
      <c r="A14615" s="7" t="s">
        <v>1494</v>
      </c>
      <c r="B14615" s="8">
        <v>41206</v>
      </c>
      <c r="C14615" s="9">
        <v>11.45</v>
      </c>
      <c r="D14615" s="10">
        <v>70072</v>
      </c>
    </row>
    <row r="14616" spans="1:4" x14ac:dyDescent="0.35">
      <c r="A14616" s="7" t="s">
        <v>1494</v>
      </c>
      <c r="B14616" s="8">
        <v>41210</v>
      </c>
      <c r="C14616" s="9">
        <v>8.5</v>
      </c>
      <c r="D14616" s="10">
        <v>70096</v>
      </c>
    </row>
    <row r="14617" spans="1:4" x14ac:dyDescent="0.35">
      <c r="A14617" s="7" t="s">
        <v>1494</v>
      </c>
      <c r="B14617" s="8">
        <v>41215</v>
      </c>
      <c r="C14617" s="9">
        <v>14.75</v>
      </c>
      <c r="D14617" s="10">
        <v>70128</v>
      </c>
    </row>
    <row r="14618" spans="1:4" x14ac:dyDescent="0.35">
      <c r="A14618" s="7" t="s">
        <v>1494</v>
      </c>
      <c r="B14618" s="8">
        <v>41241</v>
      </c>
      <c r="C14618" s="9">
        <v>8.5</v>
      </c>
      <c r="D14618" s="10">
        <v>70060</v>
      </c>
    </row>
    <row r="14619" spans="1:4" x14ac:dyDescent="0.35">
      <c r="A14619" s="7" t="s">
        <v>1494</v>
      </c>
      <c r="B14619" s="8">
        <v>41227</v>
      </c>
      <c r="C14619" s="9">
        <v>11.5</v>
      </c>
      <c r="D14619" s="10">
        <v>70030</v>
      </c>
    </row>
    <row r="14620" spans="1:4" x14ac:dyDescent="0.35">
      <c r="A14620" s="7" t="s">
        <v>1494</v>
      </c>
      <c r="B14620" s="8">
        <v>41231</v>
      </c>
      <c r="C14620" s="9">
        <v>11.5</v>
      </c>
      <c r="D14620" s="10">
        <v>80103</v>
      </c>
    </row>
    <row r="14621" spans="1:4" x14ac:dyDescent="0.35">
      <c r="A14621" s="7" t="s">
        <v>1494</v>
      </c>
      <c r="B14621" s="8">
        <v>41199</v>
      </c>
      <c r="C14621" s="9">
        <v>14.45</v>
      </c>
      <c r="D14621" s="10">
        <v>70126</v>
      </c>
    </row>
    <row r="14622" spans="1:4" x14ac:dyDescent="0.35">
      <c r="A14622" s="7" t="s">
        <v>1494</v>
      </c>
      <c r="B14622" s="8">
        <v>41248</v>
      </c>
      <c r="C14622" s="9">
        <v>8.5</v>
      </c>
      <c r="D14622" s="10">
        <v>70060</v>
      </c>
    </row>
    <row r="14623" spans="1:4" x14ac:dyDescent="0.35">
      <c r="A14623" s="7" t="s">
        <v>1494</v>
      </c>
      <c r="B14623" s="8">
        <v>41255</v>
      </c>
      <c r="C14623" s="9">
        <v>8.5</v>
      </c>
      <c r="D14623" s="10">
        <v>70059</v>
      </c>
    </row>
    <row r="14624" spans="1:4" x14ac:dyDescent="0.35">
      <c r="A14624" s="7" t="s">
        <v>1494</v>
      </c>
      <c r="B14624" s="8">
        <v>41262</v>
      </c>
      <c r="C14624" s="9">
        <v>11.5</v>
      </c>
      <c r="D14624" s="10">
        <v>70076</v>
      </c>
    </row>
    <row r="14625" spans="1:4" x14ac:dyDescent="0.35">
      <c r="A14625" s="7" t="s">
        <v>1494</v>
      </c>
      <c r="B14625" s="8">
        <v>41264</v>
      </c>
      <c r="C14625" s="9">
        <v>11.5</v>
      </c>
      <c r="D14625" s="10">
        <v>70073</v>
      </c>
    </row>
    <row r="14626" spans="1:4" x14ac:dyDescent="0.35">
      <c r="A14626" s="7" t="s">
        <v>1494</v>
      </c>
      <c r="B14626" s="8">
        <v>41264</v>
      </c>
      <c r="C14626" s="9">
        <v>8.5</v>
      </c>
      <c r="D14626" s="10">
        <v>70073</v>
      </c>
    </row>
    <row r="14627" spans="1:4" x14ac:dyDescent="0.35">
      <c r="A14627" s="7" t="s">
        <v>1494</v>
      </c>
      <c r="B14627" s="8">
        <v>41269</v>
      </c>
      <c r="C14627" s="9">
        <v>8.5</v>
      </c>
      <c r="D14627" s="10">
        <v>70039</v>
      </c>
    </row>
    <row r="14628" spans="1:4" x14ac:dyDescent="0.35">
      <c r="A14628" s="7" t="s">
        <v>1494</v>
      </c>
      <c r="B14628" s="8">
        <v>41276</v>
      </c>
      <c r="C14628" s="9">
        <v>8.5</v>
      </c>
      <c r="D14628" s="10">
        <v>70050</v>
      </c>
    </row>
    <row r="14629" spans="1:4" x14ac:dyDescent="0.35">
      <c r="A14629" s="7" t="s">
        <v>1494</v>
      </c>
      <c r="B14629" s="8">
        <v>41280</v>
      </c>
      <c r="C14629" s="9">
        <v>11.45</v>
      </c>
      <c r="D14629" s="10">
        <v>70082</v>
      </c>
    </row>
    <row r="14630" spans="1:4" x14ac:dyDescent="0.35">
      <c r="A14630" s="7" t="s">
        <v>1494</v>
      </c>
      <c r="B14630" s="8">
        <v>41283</v>
      </c>
      <c r="C14630" s="9">
        <v>8.5</v>
      </c>
      <c r="D14630" s="10">
        <v>70091</v>
      </c>
    </row>
    <row r="14631" spans="1:4" x14ac:dyDescent="0.35">
      <c r="A14631" s="7" t="s">
        <v>1494</v>
      </c>
      <c r="B14631" s="8">
        <v>41290</v>
      </c>
      <c r="C14631" s="9">
        <v>11.5</v>
      </c>
      <c r="D14631" s="10">
        <v>70073</v>
      </c>
    </row>
    <row r="14632" spans="1:4" x14ac:dyDescent="0.35">
      <c r="A14632" s="7" t="s">
        <v>1494</v>
      </c>
      <c r="B14632" s="8">
        <v>41290</v>
      </c>
      <c r="C14632" s="9">
        <v>8.5</v>
      </c>
      <c r="D14632" s="10">
        <v>70073</v>
      </c>
    </row>
    <row r="14633" spans="1:4" x14ac:dyDescent="0.35">
      <c r="A14633" s="7" t="s">
        <v>1494</v>
      </c>
      <c r="B14633" s="8">
        <v>41304</v>
      </c>
      <c r="C14633" s="9">
        <v>8.5</v>
      </c>
      <c r="D14633" s="10">
        <v>70052</v>
      </c>
    </row>
    <row r="14634" spans="1:4" x14ac:dyDescent="0.35">
      <c r="A14634" s="7" t="s">
        <v>1494</v>
      </c>
      <c r="B14634" s="8">
        <v>41311</v>
      </c>
      <c r="C14634" s="9">
        <v>11.45</v>
      </c>
      <c r="D14634" s="10">
        <v>70044</v>
      </c>
    </row>
    <row r="14635" spans="1:4" x14ac:dyDescent="0.35">
      <c r="A14635" s="7" t="s">
        <v>1494</v>
      </c>
      <c r="B14635" s="8">
        <v>41308</v>
      </c>
      <c r="C14635" s="9">
        <v>13.45</v>
      </c>
      <c r="D14635" s="10">
        <v>70019</v>
      </c>
    </row>
    <row r="14636" spans="1:4" x14ac:dyDescent="0.35">
      <c r="A14636" s="7" t="s">
        <v>1494</v>
      </c>
      <c r="B14636" s="8">
        <v>41325</v>
      </c>
      <c r="C14636" s="9">
        <v>11.45</v>
      </c>
      <c r="D14636" s="10">
        <v>70088</v>
      </c>
    </row>
    <row r="14637" spans="1:4" x14ac:dyDescent="0.35">
      <c r="A14637" s="7" t="s">
        <v>1494</v>
      </c>
      <c r="B14637" s="8">
        <v>41332</v>
      </c>
      <c r="C14637" s="9">
        <v>8.5</v>
      </c>
      <c r="D14637" s="10">
        <v>70058</v>
      </c>
    </row>
    <row r="14638" spans="1:4" x14ac:dyDescent="0.35">
      <c r="A14638" s="7" t="s">
        <v>1494</v>
      </c>
      <c r="B14638" s="8">
        <v>41339</v>
      </c>
      <c r="C14638" s="9">
        <v>8.5</v>
      </c>
      <c r="D14638" s="10">
        <v>70084</v>
      </c>
    </row>
    <row r="14639" spans="1:4" x14ac:dyDescent="0.35">
      <c r="A14639" s="7" t="s">
        <v>1494</v>
      </c>
      <c r="B14639" s="8">
        <v>41346</v>
      </c>
      <c r="C14639" s="9">
        <v>8.5</v>
      </c>
      <c r="D14639" s="10">
        <v>80101</v>
      </c>
    </row>
    <row r="14640" spans="1:4" x14ac:dyDescent="0.35">
      <c r="A14640" s="7" t="s">
        <v>1494</v>
      </c>
      <c r="B14640" s="8">
        <v>41353</v>
      </c>
      <c r="C14640" s="9">
        <v>8.5</v>
      </c>
      <c r="D14640" s="10">
        <v>70102</v>
      </c>
    </row>
    <row r="14641" spans="1:4" x14ac:dyDescent="0.35">
      <c r="A14641" s="7" t="s">
        <v>1494</v>
      </c>
      <c r="B14641" s="8">
        <v>41360</v>
      </c>
      <c r="C14641" s="9">
        <v>14.25</v>
      </c>
      <c r="D14641" s="10">
        <v>70063</v>
      </c>
    </row>
    <row r="14642" spans="1:4" x14ac:dyDescent="0.35">
      <c r="A14642" s="7" t="s">
        <v>1494</v>
      </c>
      <c r="B14642" s="8">
        <v>41374</v>
      </c>
      <c r="C14642" s="9">
        <v>12.45</v>
      </c>
      <c r="D14642" s="10">
        <v>70053</v>
      </c>
    </row>
    <row r="14643" spans="1:4" x14ac:dyDescent="0.35">
      <c r="A14643" s="7" t="s">
        <v>1494</v>
      </c>
      <c r="B14643" s="8">
        <v>41374</v>
      </c>
      <c r="C14643" s="9">
        <v>8.5</v>
      </c>
      <c r="D14643" s="10">
        <v>70053</v>
      </c>
    </row>
    <row r="14644" spans="1:4" x14ac:dyDescent="0.35">
      <c r="A14644" s="7" t="s">
        <v>1494</v>
      </c>
      <c r="B14644" s="8">
        <v>41388</v>
      </c>
      <c r="C14644" s="9">
        <v>8.5</v>
      </c>
      <c r="D14644" s="10">
        <v>70074</v>
      </c>
    </row>
    <row r="14645" spans="1:4" x14ac:dyDescent="0.35">
      <c r="A14645" s="7" t="s">
        <v>1494</v>
      </c>
      <c r="B14645" s="8">
        <v>41395</v>
      </c>
      <c r="C14645" s="9">
        <v>8.5</v>
      </c>
      <c r="D14645" s="10">
        <v>70050</v>
      </c>
    </row>
    <row r="14646" spans="1:4" x14ac:dyDescent="0.35">
      <c r="A14646" s="7" t="s">
        <v>1494</v>
      </c>
      <c r="B14646" s="8">
        <v>41437</v>
      </c>
      <c r="C14646" s="9">
        <v>11.45</v>
      </c>
      <c r="D14646" s="10">
        <v>70083</v>
      </c>
    </row>
    <row r="14647" spans="1:4" x14ac:dyDescent="0.35">
      <c r="A14647" s="7" t="s">
        <v>1494</v>
      </c>
      <c r="B14647" s="8">
        <v>41458</v>
      </c>
      <c r="C14647" s="9">
        <v>12.45</v>
      </c>
      <c r="D14647" s="10">
        <v>70053</v>
      </c>
    </row>
    <row r="14648" spans="1:4" x14ac:dyDescent="0.35">
      <c r="A14648" s="7" t="s">
        <v>1494</v>
      </c>
      <c r="B14648" s="8">
        <v>41458</v>
      </c>
      <c r="C14648" s="9">
        <v>8.5</v>
      </c>
      <c r="D14648" s="10">
        <v>70053</v>
      </c>
    </row>
    <row r="14649" spans="1:4" x14ac:dyDescent="0.35">
      <c r="A14649" s="7" t="s">
        <v>1494</v>
      </c>
      <c r="B14649" s="8">
        <v>41537</v>
      </c>
      <c r="C14649" s="9">
        <v>8.5</v>
      </c>
      <c r="D14649" s="10">
        <v>70057</v>
      </c>
    </row>
    <row r="14650" spans="1:4" x14ac:dyDescent="0.35">
      <c r="A14650" s="7" t="s">
        <v>1495</v>
      </c>
      <c r="B14650" s="8">
        <v>41200</v>
      </c>
      <c r="C14650" s="9">
        <v>20.85</v>
      </c>
      <c r="D14650" s="10">
        <v>70001</v>
      </c>
    </row>
    <row r="14651" spans="1:4" x14ac:dyDescent="0.35">
      <c r="A14651" s="7" t="s">
        <v>1496</v>
      </c>
      <c r="B14651" s="8">
        <v>41201</v>
      </c>
      <c r="C14651" s="9">
        <v>45.75</v>
      </c>
      <c r="D14651" s="10">
        <v>80088</v>
      </c>
    </row>
    <row r="14652" spans="1:4" x14ac:dyDescent="0.35">
      <c r="A14652" s="7" t="s">
        <v>1497</v>
      </c>
      <c r="B14652" s="8">
        <v>41199</v>
      </c>
      <c r="C14652" s="9">
        <v>17</v>
      </c>
      <c r="D14652" s="10">
        <v>90012</v>
      </c>
    </row>
    <row r="14653" spans="1:4" x14ac:dyDescent="0.35">
      <c r="A14653" s="7" t="s">
        <v>1498</v>
      </c>
      <c r="B14653" s="8">
        <v>41200</v>
      </c>
      <c r="C14653" s="9">
        <v>76.8</v>
      </c>
      <c r="D14653" s="10">
        <v>70002</v>
      </c>
    </row>
    <row r="14654" spans="1:4" x14ac:dyDescent="0.35">
      <c r="A14654" s="7" t="s">
        <v>1499</v>
      </c>
      <c r="B14654" s="8">
        <v>41197</v>
      </c>
      <c r="C14654" s="9">
        <v>44.15</v>
      </c>
      <c r="D14654" s="10">
        <v>80093</v>
      </c>
    </row>
    <row r="14655" spans="1:4" x14ac:dyDescent="0.35">
      <c r="A14655" s="7" t="s">
        <v>1500</v>
      </c>
      <c r="B14655" s="8">
        <v>41197</v>
      </c>
      <c r="C14655" s="9">
        <v>17</v>
      </c>
      <c r="D14655" s="10">
        <v>70089</v>
      </c>
    </row>
    <row r="14656" spans="1:4" x14ac:dyDescent="0.35">
      <c r="A14656" s="7" t="s">
        <v>1500</v>
      </c>
      <c r="B14656" s="8">
        <v>41201</v>
      </c>
      <c r="C14656" s="9">
        <v>10.75</v>
      </c>
      <c r="D14656" s="10">
        <v>30008</v>
      </c>
    </row>
    <row r="14657" spans="1:4" x14ac:dyDescent="0.35">
      <c r="A14657" s="7" t="s">
        <v>1500</v>
      </c>
      <c r="B14657" s="8">
        <v>41264</v>
      </c>
      <c r="C14657" s="9">
        <v>10.5</v>
      </c>
      <c r="D14657" s="10">
        <v>90008</v>
      </c>
    </row>
    <row r="14658" spans="1:4" x14ac:dyDescent="0.35">
      <c r="A14658" s="7" t="s">
        <v>1501</v>
      </c>
      <c r="B14658" s="8">
        <v>41206</v>
      </c>
      <c r="C14658" s="9">
        <v>17.75</v>
      </c>
      <c r="D14658" s="10">
        <v>80065</v>
      </c>
    </row>
    <row r="14659" spans="1:4" x14ac:dyDescent="0.35">
      <c r="A14659" s="7" t="s">
        <v>1501</v>
      </c>
      <c r="B14659" s="8">
        <v>41212</v>
      </c>
      <c r="C14659" s="9">
        <v>26</v>
      </c>
      <c r="D14659" s="10">
        <v>50204</v>
      </c>
    </row>
    <row r="14660" spans="1:4" x14ac:dyDescent="0.35">
      <c r="A14660" s="7" t="s">
        <v>1501</v>
      </c>
      <c r="B14660" s="8">
        <v>41261</v>
      </c>
      <c r="C14660" s="9">
        <v>23.45</v>
      </c>
      <c r="D14660" s="10">
        <v>50251</v>
      </c>
    </row>
    <row r="14661" spans="1:4" x14ac:dyDescent="0.35">
      <c r="A14661" s="7" t="s">
        <v>1501</v>
      </c>
      <c r="B14661" s="8">
        <v>41266</v>
      </c>
      <c r="C14661" s="9">
        <v>35.950000000000003</v>
      </c>
      <c r="D14661" s="10">
        <v>50118</v>
      </c>
    </row>
    <row r="14662" spans="1:4" x14ac:dyDescent="0.35">
      <c r="A14662" s="7" t="s">
        <v>1501</v>
      </c>
      <c r="B14662" s="8">
        <v>41273</v>
      </c>
      <c r="C14662" s="9">
        <v>24</v>
      </c>
      <c r="D14662" s="10">
        <v>50004</v>
      </c>
    </row>
    <row r="14663" spans="1:4" x14ac:dyDescent="0.35">
      <c r="A14663" s="7" t="s">
        <v>1501</v>
      </c>
      <c r="B14663" s="8">
        <v>41285</v>
      </c>
      <c r="C14663" s="9">
        <v>26.25</v>
      </c>
      <c r="D14663" s="10">
        <v>50316</v>
      </c>
    </row>
    <row r="14664" spans="1:4" x14ac:dyDescent="0.35">
      <c r="A14664" s="7" t="s">
        <v>1501</v>
      </c>
      <c r="B14664" s="8">
        <v>41282</v>
      </c>
      <c r="C14664" s="9">
        <v>50.45</v>
      </c>
      <c r="D14664" s="10">
        <v>20030</v>
      </c>
    </row>
    <row r="14665" spans="1:4" x14ac:dyDescent="0.35">
      <c r="A14665" s="7" t="s">
        <v>1501</v>
      </c>
      <c r="B14665" s="8">
        <v>41292</v>
      </c>
      <c r="C14665" s="9">
        <v>38.4</v>
      </c>
      <c r="D14665" s="10">
        <v>10146</v>
      </c>
    </row>
    <row r="14666" spans="1:4" x14ac:dyDescent="0.35">
      <c r="A14666" s="7" t="s">
        <v>1501</v>
      </c>
      <c r="B14666" s="8">
        <v>41291</v>
      </c>
      <c r="C14666" s="9">
        <v>23.95</v>
      </c>
      <c r="D14666" s="10">
        <v>10055</v>
      </c>
    </row>
    <row r="14667" spans="1:4" x14ac:dyDescent="0.35">
      <c r="A14667" s="7" t="s">
        <v>1501</v>
      </c>
      <c r="B14667" s="8">
        <v>41295</v>
      </c>
      <c r="C14667" s="9">
        <v>11.5</v>
      </c>
      <c r="D14667" s="10">
        <v>50064</v>
      </c>
    </row>
    <row r="14668" spans="1:4" x14ac:dyDescent="0.35">
      <c r="A14668" s="7" t="s">
        <v>1501</v>
      </c>
      <c r="B14668" s="8">
        <v>41306</v>
      </c>
      <c r="C14668" s="9">
        <v>7.5</v>
      </c>
      <c r="D14668" s="10">
        <v>50342</v>
      </c>
    </row>
    <row r="14669" spans="1:4" x14ac:dyDescent="0.35">
      <c r="A14669" s="7" t="s">
        <v>1501</v>
      </c>
      <c r="B14669" s="8">
        <v>41310</v>
      </c>
      <c r="C14669" s="9">
        <v>28.95</v>
      </c>
      <c r="D14669" s="10">
        <v>50203</v>
      </c>
    </row>
    <row r="14670" spans="1:4" x14ac:dyDescent="0.35">
      <c r="A14670" s="7" t="s">
        <v>1501</v>
      </c>
      <c r="B14670" s="8">
        <v>41315</v>
      </c>
      <c r="C14670" s="9">
        <v>42.7</v>
      </c>
      <c r="D14670" s="10">
        <v>50144</v>
      </c>
    </row>
    <row r="14671" spans="1:4" x14ac:dyDescent="0.35">
      <c r="A14671" s="7" t="s">
        <v>1501</v>
      </c>
      <c r="B14671" s="8">
        <v>41331</v>
      </c>
      <c r="C14671" s="9">
        <v>41.85</v>
      </c>
      <c r="D14671" s="10">
        <v>50236</v>
      </c>
    </row>
    <row r="14672" spans="1:4" x14ac:dyDescent="0.35">
      <c r="A14672" s="7" t="s">
        <v>1501</v>
      </c>
      <c r="B14672" s="8">
        <v>41353</v>
      </c>
      <c r="C14672" s="9">
        <v>34.200000000000003</v>
      </c>
      <c r="D14672" s="10">
        <v>60012</v>
      </c>
    </row>
    <row r="14673" spans="1:4" x14ac:dyDescent="0.35">
      <c r="A14673" s="7" t="s">
        <v>1501</v>
      </c>
      <c r="B14673" s="8">
        <v>41354</v>
      </c>
      <c r="C14673" s="9">
        <v>39.5</v>
      </c>
      <c r="D14673" s="10">
        <v>50328</v>
      </c>
    </row>
    <row r="14674" spans="1:4" x14ac:dyDescent="0.35">
      <c r="A14674" s="7" t="s">
        <v>1501</v>
      </c>
      <c r="B14674" s="8">
        <v>41361</v>
      </c>
      <c r="C14674" s="9">
        <v>21.5</v>
      </c>
      <c r="D14674" s="10">
        <v>50205</v>
      </c>
    </row>
    <row r="14675" spans="1:4" x14ac:dyDescent="0.35">
      <c r="A14675" s="7" t="s">
        <v>1501</v>
      </c>
      <c r="B14675" s="8">
        <v>41366</v>
      </c>
      <c r="C14675" s="9">
        <v>49.5</v>
      </c>
      <c r="D14675" s="10">
        <v>50305</v>
      </c>
    </row>
    <row r="14676" spans="1:4" x14ac:dyDescent="0.35">
      <c r="A14676" s="7" t="s">
        <v>1501</v>
      </c>
      <c r="B14676" s="8">
        <v>41370</v>
      </c>
      <c r="C14676" s="9">
        <v>29.5</v>
      </c>
      <c r="D14676" s="10">
        <v>60036</v>
      </c>
    </row>
    <row r="14677" spans="1:4" x14ac:dyDescent="0.35">
      <c r="A14677" s="7" t="s">
        <v>1501</v>
      </c>
      <c r="B14677" s="8">
        <v>41374</v>
      </c>
      <c r="C14677" s="9">
        <v>21.75</v>
      </c>
      <c r="D14677" s="10">
        <v>50360</v>
      </c>
    </row>
    <row r="14678" spans="1:4" x14ac:dyDescent="0.35">
      <c r="A14678" s="7" t="s">
        <v>1502</v>
      </c>
      <c r="B14678" s="8">
        <v>41195</v>
      </c>
      <c r="C14678" s="9">
        <v>101.8</v>
      </c>
      <c r="D14678" s="10">
        <v>70032</v>
      </c>
    </row>
    <row r="14679" spans="1:4" x14ac:dyDescent="0.35">
      <c r="A14679" s="7" t="s">
        <v>1503</v>
      </c>
      <c r="B14679" s="8">
        <v>41207</v>
      </c>
      <c r="C14679" s="9">
        <v>69.5</v>
      </c>
      <c r="D14679" s="10">
        <v>30053</v>
      </c>
    </row>
    <row r="14680" spans="1:4" x14ac:dyDescent="0.35">
      <c r="A14680" s="7" t="s">
        <v>1503</v>
      </c>
      <c r="B14680" s="8">
        <v>41214</v>
      </c>
      <c r="C14680" s="9">
        <v>15.95</v>
      </c>
      <c r="D14680" s="10">
        <v>30021</v>
      </c>
    </row>
    <row r="14681" spans="1:4" x14ac:dyDescent="0.35">
      <c r="A14681" s="7" t="s">
        <v>1503</v>
      </c>
      <c r="B14681" s="8">
        <v>41218</v>
      </c>
      <c r="C14681" s="9">
        <v>20</v>
      </c>
      <c r="D14681" s="10">
        <v>30043</v>
      </c>
    </row>
    <row r="14682" spans="1:4" x14ac:dyDescent="0.35">
      <c r="A14682" s="7" t="s">
        <v>1503</v>
      </c>
      <c r="B14682" s="8">
        <v>41218</v>
      </c>
      <c r="C14682" s="9">
        <v>54.25</v>
      </c>
      <c r="D14682" s="10">
        <v>20051</v>
      </c>
    </row>
    <row r="14683" spans="1:4" x14ac:dyDescent="0.35">
      <c r="A14683" s="7" t="s">
        <v>1503</v>
      </c>
      <c r="B14683" s="8">
        <v>41223</v>
      </c>
      <c r="C14683" s="9">
        <v>78.2</v>
      </c>
      <c r="D14683" s="10">
        <v>20022</v>
      </c>
    </row>
    <row r="14684" spans="1:4" x14ac:dyDescent="0.35">
      <c r="A14684" s="7" t="s">
        <v>1503</v>
      </c>
      <c r="B14684" s="8">
        <v>41195</v>
      </c>
      <c r="C14684" s="9">
        <v>101.8</v>
      </c>
      <c r="D14684" s="10">
        <v>70007</v>
      </c>
    </row>
    <row r="14685" spans="1:4" x14ac:dyDescent="0.35">
      <c r="A14685" s="7" t="s">
        <v>1503</v>
      </c>
      <c r="B14685" s="8">
        <v>41251</v>
      </c>
      <c r="C14685" s="9">
        <v>62.75</v>
      </c>
      <c r="D14685" s="10">
        <v>30058</v>
      </c>
    </row>
    <row r="14686" spans="1:4" x14ac:dyDescent="0.35">
      <c r="A14686" s="7" t="s">
        <v>1503</v>
      </c>
      <c r="B14686" s="8">
        <v>41251</v>
      </c>
      <c r="C14686" s="9">
        <v>55.45</v>
      </c>
      <c r="D14686" s="10">
        <v>30058</v>
      </c>
    </row>
    <row r="14687" spans="1:4" x14ac:dyDescent="0.35">
      <c r="A14687" s="7" t="s">
        <v>1503</v>
      </c>
      <c r="B14687" s="8">
        <v>41256</v>
      </c>
      <c r="C14687" s="9">
        <v>13.75</v>
      </c>
      <c r="D14687" s="10">
        <v>20031</v>
      </c>
    </row>
    <row r="14688" spans="1:4" x14ac:dyDescent="0.35">
      <c r="A14688" s="7" t="s">
        <v>1503</v>
      </c>
      <c r="B14688" s="8">
        <v>41263</v>
      </c>
      <c r="C14688" s="9">
        <v>34.25</v>
      </c>
      <c r="D14688" s="10">
        <v>20014</v>
      </c>
    </row>
    <row r="14689" spans="1:4" x14ac:dyDescent="0.35">
      <c r="A14689" s="7" t="s">
        <v>1503</v>
      </c>
      <c r="B14689" s="8">
        <v>41270</v>
      </c>
      <c r="C14689" s="9">
        <v>29.5</v>
      </c>
      <c r="D14689" s="10">
        <v>20011</v>
      </c>
    </row>
    <row r="14690" spans="1:4" x14ac:dyDescent="0.35">
      <c r="A14690" s="7" t="s">
        <v>1503</v>
      </c>
      <c r="B14690" s="8">
        <v>41277</v>
      </c>
      <c r="C14690" s="9">
        <v>74</v>
      </c>
      <c r="D14690" s="10">
        <v>20017</v>
      </c>
    </row>
    <row r="14691" spans="1:4" x14ac:dyDescent="0.35">
      <c r="A14691" s="7" t="s">
        <v>1503</v>
      </c>
      <c r="B14691" s="8">
        <v>41284</v>
      </c>
      <c r="C14691" s="9">
        <v>17</v>
      </c>
      <c r="D14691" s="10">
        <v>20037</v>
      </c>
    </row>
    <row r="14692" spans="1:4" x14ac:dyDescent="0.35">
      <c r="A14692" s="7" t="s">
        <v>1503</v>
      </c>
      <c r="B14692" s="8">
        <v>41284</v>
      </c>
      <c r="C14692" s="9">
        <v>17.25</v>
      </c>
      <c r="D14692" s="10">
        <v>20037</v>
      </c>
    </row>
    <row r="14693" spans="1:4" x14ac:dyDescent="0.35">
      <c r="A14693" s="7" t="s">
        <v>1503</v>
      </c>
      <c r="B14693" s="8">
        <v>41298</v>
      </c>
      <c r="C14693" s="9">
        <v>17</v>
      </c>
      <c r="D14693" s="10">
        <v>30011</v>
      </c>
    </row>
    <row r="14694" spans="1:4" x14ac:dyDescent="0.35">
      <c r="A14694" s="7" t="s">
        <v>1503</v>
      </c>
      <c r="B14694" s="8">
        <v>41305</v>
      </c>
      <c r="C14694" s="9">
        <v>38</v>
      </c>
      <c r="D14694" s="10">
        <v>20027</v>
      </c>
    </row>
    <row r="14695" spans="1:4" x14ac:dyDescent="0.35">
      <c r="A14695" s="7" t="s">
        <v>1503</v>
      </c>
      <c r="B14695" s="8">
        <v>41333</v>
      </c>
      <c r="C14695" s="9">
        <v>80.95</v>
      </c>
      <c r="D14695" s="10">
        <v>20026</v>
      </c>
    </row>
    <row r="14696" spans="1:4" x14ac:dyDescent="0.35">
      <c r="A14696" s="7" t="s">
        <v>1503</v>
      </c>
      <c r="B14696" s="8">
        <v>41355</v>
      </c>
      <c r="C14696" s="9">
        <v>59.2</v>
      </c>
      <c r="D14696" s="10">
        <v>20024</v>
      </c>
    </row>
    <row r="14697" spans="1:4" x14ac:dyDescent="0.35">
      <c r="A14697" s="7" t="s">
        <v>1503</v>
      </c>
      <c r="B14697" s="8">
        <v>41355</v>
      </c>
      <c r="C14697" s="9">
        <v>76.5</v>
      </c>
      <c r="D14697" s="10">
        <v>20024</v>
      </c>
    </row>
    <row r="14698" spans="1:4" x14ac:dyDescent="0.35">
      <c r="A14698" s="7" t="s">
        <v>1503</v>
      </c>
      <c r="B14698" s="8">
        <v>41360</v>
      </c>
      <c r="C14698" s="9">
        <v>8.5</v>
      </c>
      <c r="D14698" s="10">
        <v>20035</v>
      </c>
    </row>
    <row r="14699" spans="1:4" x14ac:dyDescent="0.35">
      <c r="A14699" s="7" t="s">
        <v>1503</v>
      </c>
      <c r="B14699" s="8">
        <v>41365</v>
      </c>
      <c r="C14699" s="9">
        <v>37.75</v>
      </c>
      <c r="D14699" s="10">
        <v>30059</v>
      </c>
    </row>
    <row r="14700" spans="1:4" x14ac:dyDescent="0.35">
      <c r="A14700" s="7" t="s">
        <v>1503</v>
      </c>
      <c r="B14700" s="8">
        <v>41368</v>
      </c>
      <c r="C14700" s="9">
        <v>12.25</v>
      </c>
      <c r="D14700" s="10">
        <v>20045</v>
      </c>
    </row>
    <row r="14701" spans="1:4" x14ac:dyDescent="0.35">
      <c r="A14701" s="7" t="s">
        <v>1503</v>
      </c>
      <c r="B14701" s="8">
        <v>41375</v>
      </c>
      <c r="C14701" s="9">
        <v>81.5</v>
      </c>
      <c r="D14701" s="10">
        <v>30085</v>
      </c>
    </row>
    <row r="14702" spans="1:4" x14ac:dyDescent="0.35">
      <c r="A14702" s="7" t="s">
        <v>1503</v>
      </c>
      <c r="B14702" s="8">
        <v>41388</v>
      </c>
      <c r="C14702" s="9">
        <v>11.75</v>
      </c>
      <c r="D14702" s="10">
        <v>20040</v>
      </c>
    </row>
    <row r="14703" spans="1:4" x14ac:dyDescent="0.35">
      <c r="A14703" s="7" t="s">
        <v>1503</v>
      </c>
      <c r="B14703" s="8">
        <v>41394</v>
      </c>
      <c r="C14703" s="9">
        <v>15</v>
      </c>
      <c r="D14703" s="10">
        <v>20046</v>
      </c>
    </row>
    <row r="14704" spans="1:4" x14ac:dyDescent="0.35">
      <c r="A14704" s="7" t="s">
        <v>1503</v>
      </c>
      <c r="B14704" s="8">
        <v>41417</v>
      </c>
      <c r="C14704" s="9">
        <v>17</v>
      </c>
      <c r="D14704" s="10">
        <v>20037</v>
      </c>
    </row>
    <row r="14705" spans="1:4" x14ac:dyDescent="0.35">
      <c r="A14705" s="7" t="s">
        <v>1503</v>
      </c>
      <c r="B14705" s="8">
        <v>41417</v>
      </c>
      <c r="C14705" s="9">
        <v>17.25</v>
      </c>
      <c r="D14705" s="10">
        <v>20037</v>
      </c>
    </row>
    <row r="14706" spans="1:4" x14ac:dyDescent="0.35">
      <c r="A14706" s="7" t="s">
        <v>1503</v>
      </c>
      <c r="B14706" s="8">
        <v>41431</v>
      </c>
      <c r="C14706" s="9">
        <v>18.45</v>
      </c>
      <c r="D14706" s="10">
        <v>20089</v>
      </c>
    </row>
    <row r="14707" spans="1:4" x14ac:dyDescent="0.35">
      <c r="A14707" s="7" t="s">
        <v>1503</v>
      </c>
      <c r="B14707" s="8">
        <v>41445</v>
      </c>
      <c r="C14707" s="9">
        <v>59.2</v>
      </c>
      <c r="D14707" s="10">
        <v>20024</v>
      </c>
    </row>
    <row r="14708" spans="1:4" x14ac:dyDescent="0.35">
      <c r="A14708" s="7" t="s">
        <v>1503</v>
      </c>
      <c r="B14708" s="8">
        <v>41445</v>
      </c>
      <c r="C14708" s="9">
        <v>76.5</v>
      </c>
      <c r="D14708" s="10">
        <v>20024</v>
      </c>
    </row>
    <row r="14709" spans="1:4" x14ac:dyDescent="0.35">
      <c r="A14709" s="7" t="s">
        <v>1503</v>
      </c>
      <c r="B14709" s="8">
        <v>41459</v>
      </c>
      <c r="C14709" s="9">
        <v>42</v>
      </c>
      <c r="D14709" s="10">
        <v>20080</v>
      </c>
    </row>
    <row r="14710" spans="1:4" x14ac:dyDescent="0.35">
      <c r="A14710" s="7" t="s">
        <v>1503</v>
      </c>
      <c r="B14710" s="8">
        <v>41466</v>
      </c>
      <c r="C14710" s="9">
        <v>38.5</v>
      </c>
      <c r="D14710" s="10">
        <v>20066</v>
      </c>
    </row>
    <row r="14711" spans="1:4" x14ac:dyDescent="0.35">
      <c r="A14711" s="7" t="s">
        <v>1503</v>
      </c>
      <c r="B14711" s="8">
        <v>41473</v>
      </c>
      <c r="C14711" s="9">
        <v>18</v>
      </c>
      <c r="D14711" s="10">
        <v>30029</v>
      </c>
    </row>
    <row r="14712" spans="1:4" x14ac:dyDescent="0.35">
      <c r="A14712" s="7" t="s">
        <v>1503</v>
      </c>
      <c r="B14712" s="8">
        <v>41473</v>
      </c>
      <c r="C14712" s="9">
        <v>35</v>
      </c>
      <c r="D14712" s="10">
        <v>30029</v>
      </c>
    </row>
    <row r="14713" spans="1:4" x14ac:dyDescent="0.35">
      <c r="A14713" s="7" t="s">
        <v>1503</v>
      </c>
      <c r="B14713" s="8">
        <v>41480</v>
      </c>
      <c r="C14713" s="9">
        <v>14.5</v>
      </c>
      <c r="D14713" s="10">
        <v>20060</v>
      </c>
    </row>
    <row r="14714" spans="1:4" x14ac:dyDescent="0.35">
      <c r="A14714" s="7" t="s">
        <v>1503</v>
      </c>
      <c r="B14714" s="8">
        <v>41494</v>
      </c>
      <c r="C14714" s="9">
        <v>9.9499999999999993</v>
      </c>
      <c r="D14714" s="10">
        <v>20044</v>
      </c>
    </row>
    <row r="14715" spans="1:4" x14ac:dyDescent="0.35">
      <c r="A14715" s="7" t="s">
        <v>1503</v>
      </c>
      <c r="B14715" s="8">
        <v>41500</v>
      </c>
      <c r="C14715" s="9">
        <v>72.25</v>
      </c>
      <c r="D14715" s="10">
        <v>20025</v>
      </c>
    </row>
    <row r="14716" spans="1:4" x14ac:dyDescent="0.35">
      <c r="A14716" s="7" t="s">
        <v>1503</v>
      </c>
      <c r="B14716" s="8">
        <v>41508</v>
      </c>
      <c r="C14716" s="9">
        <v>20.75</v>
      </c>
      <c r="D14716" s="10">
        <v>30064</v>
      </c>
    </row>
    <row r="14717" spans="1:4" x14ac:dyDescent="0.35">
      <c r="A14717" s="7" t="s">
        <v>1503</v>
      </c>
      <c r="B14717" s="8">
        <v>41515</v>
      </c>
      <c r="C14717" s="9">
        <v>7</v>
      </c>
      <c r="D14717" s="10">
        <v>30020</v>
      </c>
    </row>
    <row r="14718" spans="1:4" x14ac:dyDescent="0.35">
      <c r="A14718" s="7" t="s">
        <v>1503</v>
      </c>
      <c r="B14718" s="8">
        <v>41522</v>
      </c>
      <c r="C14718" s="9">
        <v>62.75</v>
      </c>
      <c r="D14718" s="10">
        <v>30058</v>
      </c>
    </row>
    <row r="14719" spans="1:4" x14ac:dyDescent="0.35">
      <c r="A14719" s="7" t="s">
        <v>1503</v>
      </c>
      <c r="B14719" s="8">
        <v>41522</v>
      </c>
      <c r="C14719" s="9">
        <v>55.45</v>
      </c>
      <c r="D14719" s="10">
        <v>30058</v>
      </c>
    </row>
    <row r="14720" spans="1:4" x14ac:dyDescent="0.35">
      <c r="A14720" s="7" t="s">
        <v>1503</v>
      </c>
      <c r="B14720" s="8">
        <v>41543</v>
      </c>
      <c r="C14720" s="9">
        <v>46.25</v>
      </c>
      <c r="D14720" s="10">
        <v>30024</v>
      </c>
    </row>
    <row r="14721" spans="1:4" x14ac:dyDescent="0.35">
      <c r="A14721" s="7" t="s">
        <v>1503</v>
      </c>
      <c r="B14721" s="8">
        <v>41571</v>
      </c>
      <c r="C14721" s="9">
        <v>18</v>
      </c>
      <c r="D14721" s="10">
        <v>30029</v>
      </c>
    </row>
    <row r="14722" spans="1:4" x14ac:dyDescent="0.35">
      <c r="A14722" s="7" t="s">
        <v>1503</v>
      </c>
      <c r="B14722" s="8">
        <v>41571</v>
      </c>
      <c r="C14722" s="9">
        <v>35</v>
      </c>
      <c r="D14722" s="10">
        <v>30029</v>
      </c>
    </row>
    <row r="14723" spans="1:4" x14ac:dyDescent="0.35">
      <c r="A14723" s="7" t="s">
        <v>1504</v>
      </c>
      <c r="B14723" s="8">
        <v>41208</v>
      </c>
      <c r="C14723" s="9">
        <v>11</v>
      </c>
      <c r="D14723" s="10">
        <v>60012</v>
      </c>
    </row>
    <row r="14724" spans="1:4" x14ac:dyDescent="0.35">
      <c r="A14724" s="7" t="s">
        <v>1504</v>
      </c>
      <c r="B14724" s="8">
        <v>41214</v>
      </c>
      <c r="C14724" s="9">
        <v>50.4</v>
      </c>
      <c r="D14724" s="10">
        <v>70035</v>
      </c>
    </row>
    <row r="14725" spans="1:4" x14ac:dyDescent="0.35">
      <c r="A14725" s="7" t="s">
        <v>1504</v>
      </c>
      <c r="B14725" s="8">
        <v>41195</v>
      </c>
      <c r="C14725" s="9">
        <v>28</v>
      </c>
      <c r="D14725" s="10">
        <v>70116</v>
      </c>
    </row>
    <row r="14726" spans="1:4" x14ac:dyDescent="0.35">
      <c r="A14726" s="7" t="s">
        <v>1504</v>
      </c>
      <c r="B14726" s="8">
        <v>41199</v>
      </c>
      <c r="C14726" s="9">
        <v>18.95</v>
      </c>
      <c r="D14726" s="10">
        <v>60002</v>
      </c>
    </row>
    <row r="14727" spans="1:4" x14ac:dyDescent="0.35">
      <c r="A14727" s="7" t="s">
        <v>1504</v>
      </c>
      <c r="B14727" s="8">
        <v>41200</v>
      </c>
      <c r="C14727" s="9">
        <v>53.45</v>
      </c>
      <c r="D14727" s="10">
        <v>50019</v>
      </c>
    </row>
    <row r="14728" spans="1:4" x14ac:dyDescent="0.35">
      <c r="A14728" s="7" t="s">
        <v>1504</v>
      </c>
      <c r="B14728" s="8">
        <v>41200</v>
      </c>
      <c r="C14728" s="9">
        <v>27.5</v>
      </c>
      <c r="D14728" s="10">
        <v>50019</v>
      </c>
    </row>
    <row r="14729" spans="1:4" x14ac:dyDescent="0.35">
      <c r="A14729" s="7" t="s">
        <v>1504</v>
      </c>
      <c r="B14729" s="8">
        <v>41200</v>
      </c>
      <c r="C14729" s="9">
        <v>37</v>
      </c>
      <c r="D14729" s="10">
        <v>50019</v>
      </c>
    </row>
    <row r="14730" spans="1:4" x14ac:dyDescent="0.35">
      <c r="A14730" s="7" t="s">
        <v>1504</v>
      </c>
      <c r="B14730" s="8">
        <v>41277</v>
      </c>
      <c r="C14730" s="9">
        <v>13</v>
      </c>
      <c r="D14730" s="10">
        <v>50064</v>
      </c>
    </row>
    <row r="14731" spans="1:4" x14ac:dyDescent="0.35">
      <c r="A14731" s="7" t="s">
        <v>1504</v>
      </c>
      <c r="B14731" s="8">
        <v>41322</v>
      </c>
      <c r="C14731" s="9">
        <v>36.9</v>
      </c>
      <c r="D14731" s="10">
        <v>50045</v>
      </c>
    </row>
    <row r="14732" spans="1:4" x14ac:dyDescent="0.35">
      <c r="A14732" s="7" t="s">
        <v>1504</v>
      </c>
      <c r="B14732" s="8">
        <v>41340</v>
      </c>
      <c r="C14732" s="9">
        <v>22.75</v>
      </c>
      <c r="D14732" s="10">
        <v>50050</v>
      </c>
    </row>
    <row r="14733" spans="1:4" x14ac:dyDescent="0.35">
      <c r="A14733" s="7" t="s">
        <v>1504</v>
      </c>
      <c r="B14733" s="8">
        <v>41340</v>
      </c>
      <c r="C14733" s="9">
        <v>35.700000000000003</v>
      </c>
      <c r="D14733" s="10">
        <v>50050</v>
      </c>
    </row>
    <row r="14734" spans="1:4" x14ac:dyDescent="0.35">
      <c r="A14734" s="7" t="s">
        <v>1504</v>
      </c>
      <c r="B14734" s="8">
        <v>41348</v>
      </c>
      <c r="C14734" s="9">
        <v>39.75</v>
      </c>
      <c r="D14734" s="10">
        <v>50018</v>
      </c>
    </row>
    <row r="14735" spans="1:4" x14ac:dyDescent="0.35">
      <c r="A14735" s="7" t="s">
        <v>1504</v>
      </c>
      <c r="B14735" s="8">
        <v>41361</v>
      </c>
      <c r="C14735" s="9">
        <v>31.5</v>
      </c>
      <c r="D14735" s="10">
        <v>50016</v>
      </c>
    </row>
    <row r="14736" spans="1:4" x14ac:dyDescent="0.35">
      <c r="A14736" s="7" t="s">
        <v>1504</v>
      </c>
      <c r="B14736" s="8">
        <v>41374</v>
      </c>
      <c r="C14736" s="9">
        <v>51.7</v>
      </c>
      <c r="D14736" s="10">
        <v>50028</v>
      </c>
    </row>
    <row r="14737" spans="1:4" x14ac:dyDescent="0.35">
      <c r="A14737" s="7" t="s">
        <v>1504</v>
      </c>
      <c r="B14737" s="8">
        <v>41382</v>
      </c>
      <c r="C14737" s="9">
        <v>170.75</v>
      </c>
      <c r="D14737" s="10">
        <v>50038</v>
      </c>
    </row>
    <row r="14738" spans="1:4" x14ac:dyDescent="0.35">
      <c r="A14738" s="7" t="s">
        <v>1504</v>
      </c>
      <c r="B14738" s="8">
        <v>41390</v>
      </c>
      <c r="C14738" s="9">
        <v>22.75</v>
      </c>
      <c r="D14738" s="10">
        <v>50026</v>
      </c>
    </row>
    <row r="14739" spans="1:4" x14ac:dyDescent="0.35">
      <c r="A14739" s="7" t="s">
        <v>1504</v>
      </c>
      <c r="B14739" s="8">
        <v>41388</v>
      </c>
      <c r="C14739" s="9">
        <v>49.45</v>
      </c>
      <c r="D14739" s="10">
        <v>50022</v>
      </c>
    </row>
    <row r="14740" spans="1:4" x14ac:dyDescent="0.35">
      <c r="A14740" s="7" t="s">
        <v>1504</v>
      </c>
      <c r="B14740" s="8">
        <v>41388</v>
      </c>
      <c r="C14740" s="9">
        <v>28.25</v>
      </c>
      <c r="D14740" s="10">
        <v>50022</v>
      </c>
    </row>
    <row r="14741" spans="1:4" x14ac:dyDescent="0.35">
      <c r="A14741" s="7" t="s">
        <v>1504</v>
      </c>
      <c r="B14741" s="8">
        <v>41409</v>
      </c>
      <c r="C14741" s="9">
        <v>49.45</v>
      </c>
      <c r="D14741" s="10">
        <v>50022</v>
      </c>
    </row>
    <row r="14742" spans="1:4" x14ac:dyDescent="0.35">
      <c r="A14742" s="7" t="s">
        <v>1504</v>
      </c>
      <c r="B14742" s="8">
        <v>41409</v>
      </c>
      <c r="C14742" s="9">
        <v>28.25</v>
      </c>
      <c r="D14742" s="10">
        <v>50022</v>
      </c>
    </row>
    <row r="14743" spans="1:4" x14ac:dyDescent="0.35">
      <c r="A14743" s="7" t="s">
        <v>1504</v>
      </c>
      <c r="B14743" s="8">
        <v>41415</v>
      </c>
      <c r="C14743" s="9">
        <v>28</v>
      </c>
      <c r="D14743" s="10">
        <v>60008</v>
      </c>
    </row>
    <row r="14744" spans="1:4" x14ac:dyDescent="0.35">
      <c r="A14744" s="7" t="s">
        <v>1504</v>
      </c>
      <c r="B14744" s="8">
        <v>41449</v>
      </c>
      <c r="C14744" s="9">
        <v>33.25</v>
      </c>
      <c r="D14744" s="10">
        <v>50010</v>
      </c>
    </row>
    <row r="14745" spans="1:4" x14ac:dyDescent="0.35">
      <c r="A14745" s="7" t="s">
        <v>1504</v>
      </c>
      <c r="B14745" s="8">
        <v>41467</v>
      </c>
      <c r="C14745" s="9">
        <v>39.25</v>
      </c>
      <c r="D14745" s="10">
        <v>50015</v>
      </c>
    </row>
    <row r="14746" spans="1:4" x14ac:dyDescent="0.35">
      <c r="A14746" s="7" t="s">
        <v>1504</v>
      </c>
      <c r="B14746" s="8">
        <v>41471</v>
      </c>
      <c r="C14746" s="9">
        <v>63.25</v>
      </c>
      <c r="D14746" s="10">
        <v>50021</v>
      </c>
    </row>
    <row r="14747" spans="1:4" x14ac:dyDescent="0.35">
      <c r="A14747" s="7" t="s">
        <v>1504</v>
      </c>
      <c r="B14747" s="8">
        <v>41478</v>
      </c>
      <c r="C14747" s="9">
        <v>11.25</v>
      </c>
      <c r="D14747" s="10">
        <v>50052</v>
      </c>
    </row>
    <row r="14748" spans="1:4" x14ac:dyDescent="0.35">
      <c r="A14748" s="7" t="s">
        <v>1504</v>
      </c>
      <c r="B14748" s="8">
        <v>41478</v>
      </c>
      <c r="C14748" s="9">
        <v>53.7</v>
      </c>
      <c r="D14748" s="10">
        <v>50052</v>
      </c>
    </row>
    <row r="14749" spans="1:4" x14ac:dyDescent="0.35">
      <c r="A14749" s="7" t="s">
        <v>1504</v>
      </c>
      <c r="B14749" s="8">
        <v>41477</v>
      </c>
      <c r="C14749" s="9">
        <v>53.5</v>
      </c>
      <c r="D14749" s="10">
        <v>50013</v>
      </c>
    </row>
    <row r="14750" spans="1:4" x14ac:dyDescent="0.35">
      <c r="A14750" s="7" t="s">
        <v>1504</v>
      </c>
      <c r="B14750" s="8">
        <v>41477</v>
      </c>
      <c r="C14750" s="9">
        <v>45</v>
      </c>
      <c r="D14750" s="10">
        <v>50013</v>
      </c>
    </row>
    <row r="14751" spans="1:4" x14ac:dyDescent="0.35">
      <c r="A14751" s="7" t="s">
        <v>1504</v>
      </c>
      <c r="B14751" s="8">
        <v>41484</v>
      </c>
      <c r="C14751" s="9">
        <v>19.45</v>
      </c>
      <c r="D14751" s="10">
        <v>50025</v>
      </c>
    </row>
    <row r="14752" spans="1:4" x14ac:dyDescent="0.35">
      <c r="A14752" s="7" t="s">
        <v>1504</v>
      </c>
      <c r="B14752" s="8">
        <v>41484</v>
      </c>
      <c r="C14752" s="9">
        <v>89.5</v>
      </c>
      <c r="D14752" s="10">
        <v>50025</v>
      </c>
    </row>
    <row r="14753" spans="1:4" x14ac:dyDescent="0.35">
      <c r="A14753" s="7" t="s">
        <v>1504</v>
      </c>
      <c r="B14753" s="8">
        <v>41488</v>
      </c>
      <c r="C14753" s="9">
        <v>53.45</v>
      </c>
      <c r="D14753" s="10">
        <v>50019</v>
      </c>
    </row>
    <row r="14754" spans="1:4" x14ac:dyDescent="0.35">
      <c r="A14754" s="7" t="s">
        <v>1504</v>
      </c>
      <c r="B14754" s="8">
        <v>41488</v>
      </c>
      <c r="C14754" s="9">
        <v>27.5</v>
      </c>
      <c r="D14754" s="10">
        <v>50019</v>
      </c>
    </row>
    <row r="14755" spans="1:4" x14ac:dyDescent="0.35">
      <c r="A14755" s="7" t="s">
        <v>1504</v>
      </c>
      <c r="B14755" s="8">
        <v>41488</v>
      </c>
      <c r="C14755" s="9">
        <v>37</v>
      </c>
      <c r="D14755" s="10">
        <v>50019</v>
      </c>
    </row>
    <row r="14756" spans="1:4" x14ac:dyDescent="0.35">
      <c r="A14756" s="7" t="s">
        <v>1504</v>
      </c>
      <c r="B14756" s="8">
        <v>41493</v>
      </c>
      <c r="C14756" s="9">
        <v>19.25</v>
      </c>
      <c r="D14756" s="10">
        <v>60020</v>
      </c>
    </row>
    <row r="14757" spans="1:4" x14ac:dyDescent="0.35">
      <c r="A14757" s="7" t="s">
        <v>1504</v>
      </c>
      <c r="B14757" s="8">
        <v>41507</v>
      </c>
      <c r="C14757" s="9">
        <v>22.75</v>
      </c>
      <c r="D14757" s="10">
        <v>50050</v>
      </c>
    </row>
    <row r="14758" spans="1:4" x14ac:dyDescent="0.35">
      <c r="A14758" s="7" t="s">
        <v>1504</v>
      </c>
      <c r="B14758" s="8">
        <v>41507</v>
      </c>
      <c r="C14758" s="9">
        <v>35.700000000000003</v>
      </c>
      <c r="D14758" s="10">
        <v>50050</v>
      </c>
    </row>
    <row r="14759" spans="1:4" x14ac:dyDescent="0.35">
      <c r="A14759" s="7" t="s">
        <v>1504</v>
      </c>
      <c r="B14759" s="8">
        <v>41506</v>
      </c>
      <c r="C14759" s="9">
        <v>53.5</v>
      </c>
      <c r="D14759" s="10">
        <v>50013</v>
      </c>
    </row>
    <row r="14760" spans="1:4" x14ac:dyDescent="0.35">
      <c r="A14760" s="7" t="s">
        <v>1504</v>
      </c>
      <c r="B14760" s="8">
        <v>41506</v>
      </c>
      <c r="C14760" s="9">
        <v>45</v>
      </c>
      <c r="D14760" s="10">
        <v>50013</v>
      </c>
    </row>
    <row r="14761" spans="1:4" x14ac:dyDescent="0.35">
      <c r="A14761" s="7" t="s">
        <v>1504</v>
      </c>
      <c r="B14761" s="8">
        <v>41516</v>
      </c>
      <c r="C14761" s="9">
        <v>25.25</v>
      </c>
      <c r="D14761" s="10">
        <v>50032</v>
      </c>
    </row>
    <row r="14762" spans="1:4" x14ac:dyDescent="0.35">
      <c r="A14762" s="7" t="s">
        <v>1504</v>
      </c>
      <c r="B14762" s="8">
        <v>41528</v>
      </c>
      <c r="C14762" s="9">
        <v>19.45</v>
      </c>
      <c r="D14762" s="10">
        <v>50025</v>
      </c>
    </row>
    <row r="14763" spans="1:4" x14ac:dyDescent="0.35">
      <c r="A14763" s="7" t="s">
        <v>1504</v>
      </c>
      <c r="B14763" s="8">
        <v>41528</v>
      </c>
      <c r="C14763" s="9">
        <v>89.5</v>
      </c>
      <c r="D14763" s="10">
        <v>50025</v>
      </c>
    </row>
    <row r="14764" spans="1:4" x14ac:dyDescent="0.35">
      <c r="A14764" s="7" t="s">
        <v>1504</v>
      </c>
      <c r="B14764" s="8">
        <v>41548</v>
      </c>
      <c r="C14764" s="9">
        <v>11.25</v>
      </c>
      <c r="D14764" s="10">
        <v>50052</v>
      </c>
    </row>
    <row r="14765" spans="1:4" x14ac:dyDescent="0.35">
      <c r="A14765" s="7" t="s">
        <v>1504</v>
      </c>
      <c r="B14765" s="8">
        <v>41548</v>
      </c>
      <c r="C14765" s="9">
        <v>53.7</v>
      </c>
      <c r="D14765" s="10">
        <v>50052</v>
      </c>
    </row>
    <row r="14766" spans="1:4" x14ac:dyDescent="0.35">
      <c r="A14766" s="7" t="s">
        <v>1504</v>
      </c>
      <c r="B14766" s="8">
        <v>41555</v>
      </c>
      <c r="C14766" s="9">
        <v>50.4</v>
      </c>
      <c r="D14766" s="10">
        <v>50017</v>
      </c>
    </row>
    <row r="14767" spans="1:4" x14ac:dyDescent="0.35">
      <c r="A14767" s="7" t="s">
        <v>1504</v>
      </c>
      <c r="B14767" s="8">
        <v>41557</v>
      </c>
      <c r="C14767" s="9">
        <v>59.75</v>
      </c>
      <c r="D14767" s="10">
        <v>50031</v>
      </c>
    </row>
    <row r="14768" spans="1:4" x14ac:dyDescent="0.35">
      <c r="A14768" s="7" t="s">
        <v>1504</v>
      </c>
      <c r="B14768" s="8">
        <v>41569</v>
      </c>
      <c r="C14768" s="9">
        <v>53.45</v>
      </c>
      <c r="D14768" s="10">
        <v>50019</v>
      </c>
    </row>
    <row r="14769" spans="1:4" x14ac:dyDescent="0.35">
      <c r="A14769" s="7" t="s">
        <v>1504</v>
      </c>
      <c r="B14769" s="8">
        <v>41569</v>
      </c>
      <c r="C14769" s="9">
        <v>27.5</v>
      </c>
      <c r="D14769" s="10">
        <v>50019</v>
      </c>
    </row>
    <row r="14770" spans="1:4" x14ac:dyDescent="0.35">
      <c r="A14770" s="7" t="s">
        <v>1504</v>
      </c>
      <c r="B14770" s="8">
        <v>41569</v>
      </c>
      <c r="C14770" s="9">
        <v>37</v>
      </c>
      <c r="D14770" s="10">
        <v>50019</v>
      </c>
    </row>
    <row r="14771" spans="1:4" x14ac:dyDescent="0.35">
      <c r="A14771" s="7" t="s">
        <v>1504</v>
      </c>
      <c r="B14771" s="8">
        <v>41565</v>
      </c>
      <c r="C14771" s="9">
        <v>16</v>
      </c>
      <c r="D14771" s="10">
        <v>50063</v>
      </c>
    </row>
    <row r="14772" spans="1:4" x14ac:dyDescent="0.35">
      <c r="A14772" s="7" t="s">
        <v>1504</v>
      </c>
      <c r="B14772" s="8">
        <v>41576</v>
      </c>
      <c r="C14772" s="9">
        <v>44</v>
      </c>
      <c r="D14772" s="10">
        <v>50040</v>
      </c>
    </row>
    <row r="14773" spans="1:4" x14ac:dyDescent="0.35">
      <c r="A14773" s="7" t="s">
        <v>1505</v>
      </c>
      <c r="B14773" s="8">
        <v>41205</v>
      </c>
      <c r="C14773" s="9">
        <v>15.5</v>
      </c>
      <c r="D14773" s="10">
        <v>50060</v>
      </c>
    </row>
    <row r="14774" spans="1:4" x14ac:dyDescent="0.35">
      <c r="A14774" s="7" t="s">
        <v>1505</v>
      </c>
      <c r="B14774" s="8">
        <v>41228</v>
      </c>
      <c r="C14774" s="9">
        <v>10.5</v>
      </c>
      <c r="D14774" s="10">
        <v>50090</v>
      </c>
    </row>
    <row r="14775" spans="1:4" x14ac:dyDescent="0.35">
      <c r="A14775" s="7" t="s">
        <v>1505</v>
      </c>
      <c r="B14775" s="8">
        <v>41232</v>
      </c>
      <c r="C14775" s="9">
        <v>20</v>
      </c>
      <c r="D14775" s="10">
        <v>60020</v>
      </c>
    </row>
    <row r="14776" spans="1:4" x14ac:dyDescent="0.35">
      <c r="A14776" s="7" t="s">
        <v>1505</v>
      </c>
      <c r="B14776" s="8">
        <v>41232</v>
      </c>
      <c r="C14776" s="9">
        <v>16.2</v>
      </c>
      <c r="D14776" s="10">
        <v>60020</v>
      </c>
    </row>
    <row r="14777" spans="1:4" x14ac:dyDescent="0.35">
      <c r="A14777" s="7" t="s">
        <v>1505</v>
      </c>
      <c r="B14777" s="8">
        <v>41246</v>
      </c>
      <c r="C14777" s="9">
        <v>30.7</v>
      </c>
      <c r="D14777" s="10">
        <v>60012</v>
      </c>
    </row>
    <row r="14778" spans="1:4" x14ac:dyDescent="0.35">
      <c r="A14778" s="7" t="s">
        <v>1505</v>
      </c>
      <c r="B14778" s="8">
        <v>41195</v>
      </c>
      <c r="C14778" s="9">
        <v>0.01</v>
      </c>
      <c r="D14778" s="10">
        <v>70175</v>
      </c>
    </row>
    <row r="14779" spans="1:4" x14ac:dyDescent="0.35">
      <c r="A14779" s="7" t="s">
        <v>1505</v>
      </c>
      <c r="B14779" s="8">
        <v>41199</v>
      </c>
      <c r="C14779" s="9">
        <v>20</v>
      </c>
      <c r="D14779" s="10">
        <v>60020</v>
      </c>
    </row>
    <row r="14780" spans="1:4" x14ac:dyDescent="0.35">
      <c r="A14780" s="7" t="s">
        <v>1505</v>
      </c>
      <c r="B14780" s="8">
        <v>41199</v>
      </c>
      <c r="C14780" s="9">
        <v>16.2</v>
      </c>
      <c r="D14780" s="10">
        <v>60020</v>
      </c>
    </row>
    <row r="14781" spans="1:4" x14ac:dyDescent="0.35">
      <c r="A14781" s="7" t="s">
        <v>1505</v>
      </c>
      <c r="B14781" s="8">
        <v>41250</v>
      </c>
      <c r="C14781" s="9">
        <v>43.2</v>
      </c>
      <c r="D14781" s="10">
        <v>50040</v>
      </c>
    </row>
    <row r="14782" spans="1:4" x14ac:dyDescent="0.35">
      <c r="A14782" s="7" t="s">
        <v>1505</v>
      </c>
      <c r="B14782" s="8">
        <v>41411</v>
      </c>
      <c r="C14782" s="9">
        <v>53.25</v>
      </c>
      <c r="D14782" s="10">
        <v>50048</v>
      </c>
    </row>
    <row r="14783" spans="1:4" x14ac:dyDescent="0.35">
      <c r="A14783" s="7" t="s">
        <v>1505</v>
      </c>
      <c r="B14783" s="8">
        <v>41473</v>
      </c>
      <c r="C14783" s="9">
        <v>32.950000000000003</v>
      </c>
      <c r="D14783" s="10">
        <v>60006</v>
      </c>
    </row>
    <row r="14784" spans="1:4" x14ac:dyDescent="0.35">
      <c r="A14784" s="7" t="s">
        <v>1505</v>
      </c>
      <c r="B14784" s="8">
        <v>41480</v>
      </c>
      <c r="C14784" s="9">
        <v>38.25</v>
      </c>
      <c r="D14784" s="10">
        <v>50042</v>
      </c>
    </row>
    <row r="14785" spans="1:4" x14ac:dyDescent="0.35">
      <c r="A14785" s="7" t="s">
        <v>1506</v>
      </c>
      <c r="B14785" s="8">
        <v>41195</v>
      </c>
      <c r="C14785" s="9">
        <v>58.95</v>
      </c>
      <c r="D14785" s="10">
        <v>70128</v>
      </c>
    </row>
    <row r="14786" spans="1:4" x14ac:dyDescent="0.35">
      <c r="A14786" s="7" t="s">
        <v>1507</v>
      </c>
      <c r="B14786" s="8">
        <v>41208</v>
      </c>
      <c r="C14786" s="9">
        <v>16</v>
      </c>
      <c r="D14786" s="10">
        <v>70081</v>
      </c>
    </row>
    <row r="14787" spans="1:4" x14ac:dyDescent="0.35">
      <c r="A14787" s="7" t="s">
        <v>1507</v>
      </c>
      <c r="B14787" s="8">
        <v>41225</v>
      </c>
      <c r="C14787" s="9">
        <v>13.95</v>
      </c>
      <c r="D14787" s="10">
        <v>70059</v>
      </c>
    </row>
    <row r="14788" spans="1:4" x14ac:dyDescent="0.35">
      <c r="A14788" s="7" t="s">
        <v>1507</v>
      </c>
      <c r="B14788" s="8">
        <v>41437</v>
      </c>
      <c r="C14788" s="9">
        <v>68.150000000000006</v>
      </c>
      <c r="D14788" s="10">
        <v>70040</v>
      </c>
    </row>
    <row r="14789" spans="1:4" x14ac:dyDescent="0.35">
      <c r="A14789" s="7" t="s">
        <v>1508</v>
      </c>
      <c r="B14789" s="8">
        <v>41208</v>
      </c>
      <c r="C14789" s="9">
        <v>30.25</v>
      </c>
      <c r="D14789" s="10">
        <v>10054</v>
      </c>
    </row>
    <row r="14790" spans="1:4" x14ac:dyDescent="0.35">
      <c r="A14790" s="7" t="s">
        <v>1509</v>
      </c>
      <c r="B14790" s="8">
        <v>41195</v>
      </c>
      <c r="C14790" s="9">
        <v>0.01</v>
      </c>
      <c r="D14790" s="10">
        <v>90033</v>
      </c>
    </row>
    <row r="14791" spans="1:4" x14ac:dyDescent="0.35">
      <c r="A14791" s="7" t="s">
        <v>1510</v>
      </c>
      <c r="B14791" s="8">
        <v>41195</v>
      </c>
      <c r="C14791" s="9">
        <v>0.01</v>
      </c>
      <c r="D14791" s="10">
        <v>90032</v>
      </c>
    </row>
    <row r="14792" spans="1:4" x14ac:dyDescent="0.35">
      <c r="A14792" s="7" t="s">
        <v>1511</v>
      </c>
      <c r="B14792" s="8">
        <v>41205</v>
      </c>
      <c r="C14792" s="9">
        <v>15.95</v>
      </c>
      <c r="D14792" s="10">
        <v>80062</v>
      </c>
    </row>
    <row r="14793" spans="1:4" x14ac:dyDescent="0.35">
      <c r="A14793" s="7" t="s">
        <v>1511</v>
      </c>
      <c r="B14793" s="8">
        <v>41195</v>
      </c>
      <c r="C14793" s="9">
        <v>0.01</v>
      </c>
      <c r="D14793" s="10">
        <v>30032</v>
      </c>
    </row>
    <row r="14794" spans="1:4" x14ac:dyDescent="0.35">
      <c r="A14794" s="7" t="s">
        <v>1512</v>
      </c>
      <c r="B14794" s="8">
        <v>41242</v>
      </c>
      <c r="C14794" s="9">
        <v>10.25</v>
      </c>
      <c r="D14794" s="10">
        <v>80114</v>
      </c>
    </row>
    <row r="14795" spans="1:4" x14ac:dyDescent="0.35">
      <c r="A14795" s="7" t="s">
        <v>1512</v>
      </c>
      <c r="B14795" s="8">
        <v>41219</v>
      </c>
      <c r="C14795" s="9">
        <v>20</v>
      </c>
      <c r="D14795" s="10">
        <v>10015</v>
      </c>
    </row>
    <row r="14796" spans="1:4" x14ac:dyDescent="0.35">
      <c r="A14796" s="7" t="s">
        <v>1512</v>
      </c>
      <c r="B14796" s="8">
        <v>41222</v>
      </c>
      <c r="C14796" s="9">
        <v>20.95</v>
      </c>
      <c r="D14796" s="10">
        <v>20068</v>
      </c>
    </row>
    <row r="14797" spans="1:4" x14ac:dyDescent="0.35">
      <c r="A14797" s="7" t="s">
        <v>1512</v>
      </c>
      <c r="B14797" s="8">
        <v>41226</v>
      </c>
      <c r="C14797" s="9">
        <v>29</v>
      </c>
      <c r="D14797" s="10">
        <v>70055</v>
      </c>
    </row>
    <row r="14798" spans="1:4" x14ac:dyDescent="0.35">
      <c r="A14798" s="7" t="s">
        <v>1512</v>
      </c>
      <c r="B14798" s="8">
        <v>41228</v>
      </c>
      <c r="C14798" s="9">
        <v>8.25</v>
      </c>
      <c r="D14798" s="10">
        <v>70122</v>
      </c>
    </row>
    <row r="14799" spans="1:4" x14ac:dyDescent="0.35">
      <c r="A14799" s="7" t="s">
        <v>1512</v>
      </c>
      <c r="B14799" s="8">
        <v>41195</v>
      </c>
      <c r="C14799" s="9">
        <v>0.01</v>
      </c>
      <c r="D14799" s="10">
        <v>30033</v>
      </c>
    </row>
    <row r="14800" spans="1:4" x14ac:dyDescent="0.35">
      <c r="A14800" s="7" t="s">
        <v>1512</v>
      </c>
      <c r="B14800" s="8">
        <v>41234</v>
      </c>
      <c r="C14800" s="9">
        <v>5.25</v>
      </c>
      <c r="D14800" s="10">
        <v>90013</v>
      </c>
    </row>
    <row r="14801" spans="1:4" x14ac:dyDescent="0.35">
      <c r="A14801" s="7" t="s">
        <v>1512</v>
      </c>
      <c r="B14801" s="8">
        <v>41249</v>
      </c>
      <c r="C14801" s="9">
        <v>37.1</v>
      </c>
      <c r="D14801" s="10">
        <v>20042</v>
      </c>
    </row>
    <row r="14802" spans="1:4" x14ac:dyDescent="0.35">
      <c r="A14802" s="7" t="s">
        <v>1512</v>
      </c>
      <c r="B14802" s="8">
        <v>41249</v>
      </c>
      <c r="C14802" s="9">
        <v>40.659999999999997</v>
      </c>
      <c r="D14802" s="10">
        <v>70053</v>
      </c>
    </row>
    <row r="14803" spans="1:4" x14ac:dyDescent="0.35">
      <c r="A14803" s="7" t="s">
        <v>1512</v>
      </c>
      <c r="B14803" s="8">
        <v>41249</v>
      </c>
      <c r="C14803" s="9">
        <v>8</v>
      </c>
      <c r="D14803" s="10">
        <v>70053</v>
      </c>
    </row>
    <row r="14804" spans="1:4" x14ac:dyDescent="0.35">
      <c r="A14804" s="7" t="s">
        <v>1512</v>
      </c>
      <c r="B14804" s="8">
        <v>41247</v>
      </c>
      <c r="C14804" s="9">
        <v>24.75</v>
      </c>
      <c r="D14804" s="10">
        <v>80093</v>
      </c>
    </row>
    <row r="14805" spans="1:4" x14ac:dyDescent="0.35">
      <c r="A14805" s="7" t="s">
        <v>1512</v>
      </c>
      <c r="B14805" s="8">
        <v>41274</v>
      </c>
      <c r="C14805" s="9">
        <v>31.5</v>
      </c>
      <c r="D14805" s="10">
        <v>10118</v>
      </c>
    </row>
    <row r="14806" spans="1:4" x14ac:dyDescent="0.35">
      <c r="A14806" s="7" t="s">
        <v>1512</v>
      </c>
      <c r="B14806" s="8">
        <v>41270</v>
      </c>
      <c r="C14806" s="9">
        <v>65.900000000000006</v>
      </c>
      <c r="D14806" s="10">
        <v>70043</v>
      </c>
    </row>
    <row r="14807" spans="1:4" x14ac:dyDescent="0.35">
      <c r="A14807" s="7" t="s">
        <v>1512</v>
      </c>
      <c r="B14807" s="8">
        <v>41284</v>
      </c>
      <c r="C14807" s="9">
        <v>12.5</v>
      </c>
      <c r="D14807" s="10">
        <v>70082</v>
      </c>
    </row>
    <row r="14808" spans="1:4" x14ac:dyDescent="0.35">
      <c r="A14808" s="7" t="s">
        <v>1512</v>
      </c>
      <c r="B14808" s="8">
        <v>41298</v>
      </c>
      <c r="C14808" s="9">
        <v>70.41</v>
      </c>
      <c r="D14808" s="10">
        <v>20020</v>
      </c>
    </row>
    <row r="14809" spans="1:4" x14ac:dyDescent="0.35">
      <c r="A14809" s="7" t="s">
        <v>1512</v>
      </c>
      <c r="B14809" s="8">
        <v>41298</v>
      </c>
      <c r="C14809" s="9">
        <v>10.5</v>
      </c>
      <c r="D14809" s="10">
        <v>20020</v>
      </c>
    </row>
    <row r="14810" spans="1:4" x14ac:dyDescent="0.35">
      <c r="A14810" s="7" t="s">
        <v>1512</v>
      </c>
      <c r="B14810" s="8">
        <v>41326</v>
      </c>
      <c r="C14810" s="9">
        <v>12.5</v>
      </c>
      <c r="D14810" s="10">
        <v>70063</v>
      </c>
    </row>
    <row r="14811" spans="1:4" x14ac:dyDescent="0.35">
      <c r="A14811" s="7" t="s">
        <v>1512</v>
      </c>
      <c r="B14811" s="8">
        <v>41332</v>
      </c>
      <c r="C14811" s="9">
        <v>9</v>
      </c>
      <c r="D14811" s="10">
        <v>70049</v>
      </c>
    </row>
    <row r="14812" spans="1:4" x14ac:dyDescent="0.35">
      <c r="A14812" s="7" t="s">
        <v>1512</v>
      </c>
      <c r="B14812" s="8">
        <v>41340</v>
      </c>
      <c r="C14812" s="9">
        <v>14</v>
      </c>
      <c r="D14812" s="10">
        <v>10090</v>
      </c>
    </row>
    <row r="14813" spans="1:4" x14ac:dyDescent="0.35">
      <c r="A14813" s="7" t="s">
        <v>1512</v>
      </c>
      <c r="B14813" s="8">
        <v>41368</v>
      </c>
      <c r="C14813" s="9">
        <v>10.25</v>
      </c>
      <c r="D14813" s="10">
        <v>70069</v>
      </c>
    </row>
    <row r="14814" spans="1:4" x14ac:dyDescent="0.35">
      <c r="A14814" s="7" t="s">
        <v>1512</v>
      </c>
      <c r="B14814" s="8">
        <v>41389</v>
      </c>
      <c r="C14814" s="9">
        <v>25.95</v>
      </c>
      <c r="D14814" s="10">
        <v>70074</v>
      </c>
    </row>
    <row r="14815" spans="1:4" x14ac:dyDescent="0.35">
      <c r="A14815" s="7" t="s">
        <v>1512</v>
      </c>
      <c r="B14815" s="8">
        <v>41382</v>
      </c>
      <c r="C14815" s="9">
        <v>23</v>
      </c>
      <c r="D14815" s="10">
        <v>70091</v>
      </c>
    </row>
    <row r="14816" spans="1:4" x14ac:dyDescent="0.35">
      <c r="A14816" s="7" t="s">
        <v>1512</v>
      </c>
      <c r="B14816" s="8">
        <v>41388</v>
      </c>
      <c r="C14816" s="9">
        <v>70.41</v>
      </c>
      <c r="D14816" s="10">
        <v>20020</v>
      </c>
    </row>
    <row r="14817" spans="1:4" x14ac:dyDescent="0.35">
      <c r="A14817" s="7" t="s">
        <v>1512</v>
      </c>
      <c r="B14817" s="8">
        <v>41388</v>
      </c>
      <c r="C14817" s="9">
        <v>10.5</v>
      </c>
      <c r="D14817" s="10">
        <v>20020</v>
      </c>
    </row>
    <row r="14818" spans="1:4" x14ac:dyDescent="0.35">
      <c r="A14818" s="7" t="s">
        <v>1512</v>
      </c>
      <c r="B14818" s="8">
        <v>41403</v>
      </c>
      <c r="C14818" s="9">
        <v>31</v>
      </c>
      <c r="D14818" s="10">
        <v>80082</v>
      </c>
    </row>
    <row r="14819" spans="1:4" x14ac:dyDescent="0.35">
      <c r="A14819" s="7" t="s">
        <v>1512</v>
      </c>
      <c r="B14819" s="8">
        <v>41445</v>
      </c>
      <c r="C14819" s="9">
        <v>18</v>
      </c>
      <c r="D14819" s="10">
        <v>60026</v>
      </c>
    </row>
    <row r="14820" spans="1:4" x14ac:dyDescent="0.35">
      <c r="A14820" s="7" t="s">
        <v>1512</v>
      </c>
      <c r="B14820" s="8">
        <v>41452</v>
      </c>
      <c r="C14820" s="9">
        <v>40.659999999999997</v>
      </c>
      <c r="D14820" s="10">
        <v>70053</v>
      </c>
    </row>
    <row r="14821" spans="1:4" x14ac:dyDescent="0.35">
      <c r="A14821" s="7" t="s">
        <v>1512</v>
      </c>
      <c r="B14821" s="8">
        <v>41452</v>
      </c>
      <c r="C14821" s="9">
        <v>8</v>
      </c>
      <c r="D14821" s="10">
        <v>70053</v>
      </c>
    </row>
    <row r="14822" spans="1:4" x14ac:dyDescent="0.35">
      <c r="A14822" s="7" t="s">
        <v>1512</v>
      </c>
      <c r="B14822" s="8">
        <v>41466</v>
      </c>
      <c r="C14822" s="9">
        <v>36.21</v>
      </c>
      <c r="D14822" s="10">
        <v>70042</v>
      </c>
    </row>
    <row r="14823" spans="1:4" x14ac:dyDescent="0.35">
      <c r="A14823" s="7" t="s">
        <v>1512</v>
      </c>
      <c r="B14823" s="8">
        <v>41472</v>
      </c>
      <c r="C14823" s="9">
        <v>27.9</v>
      </c>
      <c r="D14823" s="10">
        <v>70038</v>
      </c>
    </row>
    <row r="14824" spans="1:4" x14ac:dyDescent="0.35">
      <c r="A14824" s="7" t="s">
        <v>1512</v>
      </c>
      <c r="B14824" s="8">
        <v>41480</v>
      </c>
      <c r="C14824" s="9">
        <v>31.71</v>
      </c>
      <c r="D14824" s="10">
        <v>70046</v>
      </c>
    </row>
    <row r="14825" spans="1:4" x14ac:dyDescent="0.35">
      <c r="A14825" s="7" t="s">
        <v>1512</v>
      </c>
      <c r="B14825" s="8">
        <v>41508</v>
      </c>
      <c r="C14825" s="9">
        <v>14</v>
      </c>
      <c r="D14825" s="10">
        <v>70050</v>
      </c>
    </row>
    <row r="14826" spans="1:4" x14ac:dyDescent="0.35">
      <c r="A14826" s="7" t="s">
        <v>1512</v>
      </c>
      <c r="B14826" s="8">
        <v>41523</v>
      </c>
      <c r="C14826" s="9">
        <v>27.95</v>
      </c>
      <c r="D14826" s="10">
        <v>10108</v>
      </c>
    </row>
    <row r="14827" spans="1:4" x14ac:dyDescent="0.35">
      <c r="A14827" s="7" t="s">
        <v>1512</v>
      </c>
      <c r="B14827" s="8">
        <v>41542</v>
      </c>
      <c r="C14827" s="9">
        <v>7</v>
      </c>
      <c r="D14827" s="10">
        <v>50331</v>
      </c>
    </row>
    <row r="14828" spans="1:4" x14ac:dyDescent="0.35">
      <c r="A14828" s="7" t="s">
        <v>1512</v>
      </c>
      <c r="B14828" s="8">
        <v>41550</v>
      </c>
      <c r="C14828" s="9">
        <v>41.2</v>
      </c>
      <c r="D14828" s="10">
        <v>70032</v>
      </c>
    </row>
    <row r="14829" spans="1:4" x14ac:dyDescent="0.35">
      <c r="A14829" s="7" t="s">
        <v>1512</v>
      </c>
      <c r="B14829" s="8">
        <v>41557</v>
      </c>
      <c r="C14829" s="9">
        <v>3.5</v>
      </c>
      <c r="D14829" s="10">
        <v>70047</v>
      </c>
    </row>
    <row r="14830" spans="1:4" x14ac:dyDescent="0.35">
      <c r="A14830" s="7" t="s">
        <v>1513</v>
      </c>
      <c r="B14830" s="8">
        <v>41195</v>
      </c>
      <c r="C14830" s="9">
        <v>46.23</v>
      </c>
      <c r="D14830" s="10">
        <v>20013</v>
      </c>
    </row>
    <row r="14831" spans="1:4" x14ac:dyDescent="0.35">
      <c r="A14831" s="7" t="s">
        <v>1514</v>
      </c>
      <c r="B14831" s="8">
        <v>41244</v>
      </c>
      <c r="C14831" s="9">
        <v>78.45</v>
      </c>
      <c r="D14831" s="10">
        <v>70140</v>
      </c>
    </row>
    <row r="14832" spans="1:4" x14ac:dyDescent="0.35">
      <c r="A14832" s="7" t="s">
        <v>1514</v>
      </c>
      <c r="B14832" s="8">
        <v>41195</v>
      </c>
      <c r="C14832" s="9">
        <v>35.619999999999997</v>
      </c>
      <c r="D14832" s="10">
        <v>20021</v>
      </c>
    </row>
    <row r="14833" spans="1:4" x14ac:dyDescent="0.35">
      <c r="A14833" s="7" t="s">
        <v>1514</v>
      </c>
      <c r="B14833" s="8">
        <v>41236</v>
      </c>
      <c r="C14833" s="9">
        <v>11.5</v>
      </c>
      <c r="D14833" s="10">
        <v>50149</v>
      </c>
    </row>
    <row r="14834" spans="1:4" x14ac:dyDescent="0.35">
      <c r="A14834" s="7" t="s">
        <v>1514</v>
      </c>
      <c r="B14834" s="8">
        <v>41287</v>
      </c>
      <c r="C14834" s="9">
        <v>18.2</v>
      </c>
      <c r="D14834" s="10">
        <v>50036</v>
      </c>
    </row>
    <row r="14835" spans="1:4" x14ac:dyDescent="0.35">
      <c r="A14835" s="7" t="s">
        <v>1514</v>
      </c>
      <c r="B14835" s="8">
        <v>41289</v>
      </c>
      <c r="C14835" s="9">
        <v>25.5</v>
      </c>
      <c r="D14835" s="10">
        <v>50164</v>
      </c>
    </row>
    <row r="14836" spans="1:4" x14ac:dyDescent="0.35">
      <c r="A14836" s="7" t="s">
        <v>1514</v>
      </c>
      <c r="B14836" s="8">
        <v>41299</v>
      </c>
      <c r="C14836" s="9">
        <v>20.45</v>
      </c>
      <c r="D14836" s="10">
        <v>50183</v>
      </c>
    </row>
    <row r="14837" spans="1:4" x14ac:dyDescent="0.35">
      <c r="A14837" s="7" t="s">
        <v>1514</v>
      </c>
      <c r="B14837" s="8">
        <v>41299</v>
      </c>
      <c r="C14837" s="9">
        <v>44</v>
      </c>
      <c r="D14837" s="10">
        <v>50183</v>
      </c>
    </row>
    <row r="14838" spans="1:4" x14ac:dyDescent="0.35">
      <c r="A14838" s="7" t="s">
        <v>1514</v>
      </c>
      <c r="B14838" s="8">
        <v>41312</v>
      </c>
      <c r="C14838" s="9">
        <v>27.2</v>
      </c>
      <c r="D14838" s="10">
        <v>50152</v>
      </c>
    </row>
    <row r="14839" spans="1:4" x14ac:dyDescent="0.35">
      <c r="A14839" s="7" t="s">
        <v>1514</v>
      </c>
      <c r="B14839" s="8">
        <v>41314</v>
      </c>
      <c r="C14839" s="9">
        <v>28.46</v>
      </c>
      <c r="D14839" s="10">
        <v>50359</v>
      </c>
    </row>
    <row r="14840" spans="1:4" x14ac:dyDescent="0.35">
      <c r="A14840" s="7" t="s">
        <v>1514</v>
      </c>
      <c r="B14840" s="8">
        <v>41327</v>
      </c>
      <c r="C14840" s="9">
        <v>20.45</v>
      </c>
      <c r="D14840" s="10">
        <v>50178</v>
      </c>
    </row>
    <row r="14841" spans="1:4" x14ac:dyDescent="0.35">
      <c r="A14841" s="7" t="s">
        <v>1514</v>
      </c>
      <c r="B14841" s="8">
        <v>41354</v>
      </c>
      <c r="C14841" s="9">
        <v>9.75</v>
      </c>
      <c r="D14841" s="10">
        <v>50216</v>
      </c>
    </row>
    <row r="14842" spans="1:4" x14ac:dyDescent="0.35">
      <c r="A14842" s="7" t="s">
        <v>1514</v>
      </c>
      <c r="B14842" s="8">
        <v>41361</v>
      </c>
      <c r="C14842" s="9">
        <v>18</v>
      </c>
      <c r="D14842" s="10">
        <v>50190</v>
      </c>
    </row>
    <row r="14843" spans="1:4" x14ac:dyDescent="0.35">
      <c r="A14843" s="7" t="s">
        <v>1514</v>
      </c>
      <c r="B14843" s="8">
        <v>41369</v>
      </c>
      <c r="C14843" s="9">
        <v>39.700000000000003</v>
      </c>
      <c r="D14843" s="10">
        <v>50270</v>
      </c>
    </row>
    <row r="14844" spans="1:4" x14ac:dyDescent="0.35">
      <c r="A14844" s="7" t="s">
        <v>1514</v>
      </c>
      <c r="B14844" s="8">
        <v>41376</v>
      </c>
      <c r="C14844" s="9">
        <v>20.149999999999999</v>
      </c>
      <c r="D14844" s="10">
        <v>50042</v>
      </c>
    </row>
    <row r="14845" spans="1:4" x14ac:dyDescent="0.35">
      <c r="A14845" s="7" t="s">
        <v>1514</v>
      </c>
      <c r="B14845" s="8">
        <v>41381</v>
      </c>
      <c r="C14845" s="9">
        <v>16.75</v>
      </c>
      <c r="D14845" s="10">
        <v>50177</v>
      </c>
    </row>
    <row r="14846" spans="1:4" x14ac:dyDescent="0.35">
      <c r="A14846" s="7" t="s">
        <v>1514</v>
      </c>
      <c r="B14846" s="8">
        <v>41383</v>
      </c>
      <c r="C14846" s="9">
        <v>25.2</v>
      </c>
      <c r="D14846" s="10">
        <v>60142</v>
      </c>
    </row>
    <row r="14847" spans="1:4" x14ac:dyDescent="0.35">
      <c r="A14847" s="7" t="s">
        <v>1514</v>
      </c>
      <c r="B14847" s="8">
        <v>41385</v>
      </c>
      <c r="C14847" s="9">
        <v>31</v>
      </c>
      <c r="D14847" s="10">
        <v>50434</v>
      </c>
    </row>
    <row r="14848" spans="1:4" x14ac:dyDescent="0.35">
      <c r="A14848" s="7" t="s">
        <v>1514</v>
      </c>
      <c r="B14848" s="8">
        <v>41416</v>
      </c>
      <c r="C14848" s="9">
        <v>20.45</v>
      </c>
      <c r="D14848" s="10">
        <v>50183</v>
      </c>
    </row>
    <row r="14849" spans="1:4" x14ac:dyDescent="0.35">
      <c r="A14849" s="7" t="s">
        <v>1514</v>
      </c>
      <c r="B14849" s="8">
        <v>41416</v>
      </c>
      <c r="C14849" s="9">
        <v>44</v>
      </c>
      <c r="D14849" s="10">
        <v>50183</v>
      </c>
    </row>
    <row r="14850" spans="1:4" x14ac:dyDescent="0.35">
      <c r="A14850" s="7" t="s">
        <v>1514</v>
      </c>
      <c r="B14850" s="8">
        <v>41438</v>
      </c>
      <c r="C14850" s="9">
        <v>18.5</v>
      </c>
      <c r="D14850" s="10">
        <v>50232</v>
      </c>
    </row>
    <row r="14851" spans="1:4" x14ac:dyDescent="0.35">
      <c r="A14851" s="7" t="s">
        <v>1514</v>
      </c>
      <c r="B14851" s="8">
        <v>41452</v>
      </c>
      <c r="C14851" s="9">
        <v>27.95</v>
      </c>
      <c r="D14851" s="10">
        <v>50140</v>
      </c>
    </row>
    <row r="14852" spans="1:4" x14ac:dyDescent="0.35">
      <c r="A14852" s="7" t="s">
        <v>1514</v>
      </c>
      <c r="B14852" s="8">
        <v>41469</v>
      </c>
      <c r="C14852" s="9">
        <v>44.35</v>
      </c>
      <c r="D14852" s="10">
        <v>50030</v>
      </c>
    </row>
    <row r="14853" spans="1:4" x14ac:dyDescent="0.35">
      <c r="A14853" s="7" t="s">
        <v>1514</v>
      </c>
      <c r="B14853" s="8">
        <v>41481</v>
      </c>
      <c r="C14853" s="9">
        <v>2.95</v>
      </c>
      <c r="D14853" s="10">
        <v>50017</v>
      </c>
    </row>
    <row r="14854" spans="1:4" x14ac:dyDescent="0.35">
      <c r="A14854" s="7" t="s">
        <v>1514</v>
      </c>
      <c r="B14854" s="8">
        <v>41481</v>
      </c>
      <c r="C14854" s="9">
        <v>20.45</v>
      </c>
      <c r="D14854" s="10">
        <v>50017</v>
      </c>
    </row>
    <row r="14855" spans="1:4" x14ac:dyDescent="0.35">
      <c r="A14855" s="7" t="s">
        <v>1514</v>
      </c>
      <c r="B14855" s="8">
        <v>41489</v>
      </c>
      <c r="C14855" s="9">
        <v>27.6</v>
      </c>
      <c r="D14855" s="10">
        <v>50063</v>
      </c>
    </row>
    <row r="14856" spans="1:4" x14ac:dyDescent="0.35">
      <c r="A14856" s="7" t="s">
        <v>1514</v>
      </c>
      <c r="B14856" s="8">
        <v>41488</v>
      </c>
      <c r="C14856" s="9">
        <v>23.6</v>
      </c>
      <c r="D14856" s="10">
        <v>50021</v>
      </c>
    </row>
    <row r="14857" spans="1:4" x14ac:dyDescent="0.35">
      <c r="A14857" s="7" t="s">
        <v>1514</v>
      </c>
      <c r="B14857" s="8">
        <v>41517</v>
      </c>
      <c r="C14857" s="9">
        <v>2.95</v>
      </c>
      <c r="D14857" s="10">
        <v>50017</v>
      </c>
    </row>
    <row r="14858" spans="1:4" x14ac:dyDescent="0.35">
      <c r="A14858" s="7" t="s">
        <v>1514</v>
      </c>
      <c r="B14858" s="8">
        <v>41517</v>
      </c>
      <c r="C14858" s="9">
        <v>20.45</v>
      </c>
      <c r="D14858" s="10">
        <v>50017</v>
      </c>
    </row>
    <row r="14859" spans="1:4" x14ac:dyDescent="0.35">
      <c r="A14859" s="7" t="s">
        <v>1514</v>
      </c>
      <c r="B14859" s="8">
        <v>41516</v>
      </c>
      <c r="C14859" s="9">
        <v>8.1999999999999993</v>
      </c>
      <c r="D14859" s="10">
        <v>50044</v>
      </c>
    </row>
    <row r="14860" spans="1:4" x14ac:dyDescent="0.35">
      <c r="A14860" s="7" t="s">
        <v>1514</v>
      </c>
      <c r="B14860" s="8">
        <v>41522</v>
      </c>
      <c r="C14860" s="9">
        <v>17</v>
      </c>
      <c r="D14860" s="10">
        <v>50221</v>
      </c>
    </row>
    <row r="14861" spans="1:4" x14ac:dyDescent="0.35">
      <c r="A14861" s="7" t="s">
        <v>1514</v>
      </c>
      <c r="B14861" s="8">
        <v>41524</v>
      </c>
      <c r="C14861" s="9">
        <v>30.45</v>
      </c>
      <c r="D14861" s="10">
        <v>50235</v>
      </c>
    </row>
    <row r="14862" spans="1:4" x14ac:dyDescent="0.35">
      <c r="A14862" s="7" t="s">
        <v>1514</v>
      </c>
      <c r="B14862" s="8">
        <v>41526</v>
      </c>
      <c r="C14862" s="9">
        <v>14.45</v>
      </c>
      <c r="D14862" s="10">
        <v>60003</v>
      </c>
    </row>
    <row r="14863" spans="1:4" x14ac:dyDescent="0.35">
      <c r="A14863" s="7" t="s">
        <v>1514</v>
      </c>
      <c r="B14863" s="8">
        <v>41536</v>
      </c>
      <c r="C14863" s="9">
        <v>11.5</v>
      </c>
      <c r="D14863" s="10">
        <v>50130</v>
      </c>
    </row>
    <row r="14864" spans="1:4" x14ac:dyDescent="0.35">
      <c r="A14864" s="7" t="s">
        <v>1514</v>
      </c>
      <c r="B14864" s="8">
        <v>41543</v>
      </c>
      <c r="C14864" s="9">
        <v>11.5</v>
      </c>
      <c r="D14864" s="10">
        <v>50413</v>
      </c>
    </row>
    <row r="14865" spans="1:4" x14ac:dyDescent="0.35">
      <c r="A14865" s="7" t="s">
        <v>1514</v>
      </c>
      <c r="B14865" s="8">
        <v>41551</v>
      </c>
      <c r="C14865" s="9">
        <v>3.25</v>
      </c>
      <c r="D14865" s="10">
        <v>50199</v>
      </c>
    </row>
    <row r="14866" spans="1:4" x14ac:dyDescent="0.35">
      <c r="A14866" s="7" t="s">
        <v>1514</v>
      </c>
      <c r="B14866" s="8">
        <v>41558</v>
      </c>
      <c r="C14866" s="9">
        <v>20.45</v>
      </c>
      <c r="D14866" s="10">
        <v>50118</v>
      </c>
    </row>
    <row r="14867" spans="1:4" x14ac:dyDescent="0.35">
      <c r="A14867" s="7" t="s">
        <v>1514</v>
      </c>
      <c r="B14867" s="8">
        <v>41571</v>
      </c>
      <c r="C14867" s="9">
        <v>4.95</v>
      </c>
      <c r="D14867" s="10">
        <v>50212</v>
      </c>
    </row>
    <row r="14868" spans="1:4" x14ac:dyDescent="0.35">
      <c r="A14868" s="7" t="s">
        <v>1514</v>
      </c>
      <c r="B14868" s="8">
        <v>41576</v>
      </c>
      <c r="C14868" s="9">
        <v>13.95</v>
      </c>
      <c r="D14868" s="10">
        <v>50144</v>
      </c>
    </row>
    <row r="14869" spans="1:4" x14ac:dyDescent="0.35">
      <c r="A14869" s="7" t="s">
        <v>1515</v>
      </c>
      <c r="B14869" s="8">
        <v>41238</v>
      </c>
      <c r="C14869" s="9">
        <v>135.1</v>
      </c>
      <c r="D14869" s="10">
        <v>70015</v>
      </c>
    </row>
    <row r="14870" spans="1:4" x14ac:dyDescent="0.35">
      <c r="A14870" s="7" t="s">
        <v>1515</v>
      </c>
      <c r="B14870" s="8">
        <v>41195</v>
      </c>
      <c r="C14870" s="9">
        <v>8</v>
      </c>
      <c r="D14870" s="10">
        <v>20068</v>
      </c>
    </row>
    <row r="14871" spans="1:4" x14ac:dyDescent="0.35">
      <c r="A14871" s="7" t="s">
        <v>1515</v>
      </c>
      <c r="B14871" s="8">
        <v>41277</v>
      </c>
      <c r="C14871" s="9">
        <v>17</v>
      </c>
      <c r="D14871" s="10">
        <v>50205</v>
      </c>
    </row>
    <row r="14872" spans="1:4" x14ac:dyDescent="0.35">
      <c r="A14872" s="7" t="s">
        <v>1516</v>
      </c>
      <c r="B14872" s="8">
        <v>41195</v>
      </c>
      <c r="C14872" s="9">
        <v>49.95</v>
      </c>
      <c r="D14872" s="10">
        <v>30037</v>
      </c>
    </row>
    <row r="14873" spans="1:4" x14ac:dyDescent="0.35">
      <c r="A14873" s="7" t="s">
        <v>1517</v>
      </c>
      <c r="B14873" s="8">
        <v>41207</v>
      </c>
      <c r="C14873" s="9">
        <v>24.5</v>
      </c>
      <c r="D14873" s="10">
        <v>20054</v>
      </c>
    </row>
    <row r="14874" spans="1:4" x14ac:dyDescent="0.35">
      <c r="A14874" s="7" t="s">
        <v>1517</v>
      </c>
      <c r="B14874" s="8">
        <v>41211</v>
      </c>
      <c r="C14874" s="9">
        <v>32.799999999999997</v>
      </c>
      <c r="D14874" s="10">
        <v>80011</v>
      </c>
    </row>
    <row r="14875" spans="1:4" x14ac:dyDescent="0.35">
      <c r="A14875" s="7" t="s">
        <v>1517</v>
      </c>
      <c r="B14875" s="8">
        <v>41220</v>
      </c>
      <c r="C14875" s="9">
        <v>18.54</v>
      </c>
      <c r="D14875" s="10">
        <v>80008</v>
      </c>
    </row>
    <row r="14876" spans="1:4" x14ac:dyDescent="0.35">
      <c r="A14876" s="7" t="s">
        <v>1517</v>
      </c>
      <c r="B14876" s="8">
        <v>41199</v>
      </c>
      <c r="C14876" s="9">
        <v>46.1</v>
      </c>
      <c r="D14876" s="10">
        <v>80026</v>
      </c>
    </row>
    <row r="14877" spans="1:4" x14ac:dyDescent="0.35">
      <c r="A14877" s="7" t="s">
        <v>1518</v>
      </c>
      <c r="B14877" s="8">
        <v>41195</v>
      </c>
      <c r="C14877" s="9">
        <v>65.900000000000006</v>
      </c>
      <c r="D14877" s="10">
        <v>20002</v>
      </c>
    </row>
    <row r="14878" spans="1:4" x14ac:dyDescent="0.35">
      <c r="A14878" s="7" t="s">
        <v>1519</v>
      </c>
      <c r="B14878" s="8">
        <v>41313</v>
      </c>
      <c r="C14878" s="9">
        <v>12.75</v>
      </c>
      <c r="D14878" s="10">
        <v>60027</v>
      </c>
    </row>
    <row r="14879" spans="1:4" x14ac:dyDescent="0.35">
      <c r="A14879" s="7" t="s">
        <v>1519</v>
      </c>
      <c r="B14879" s="8">
        <v>41383</v>
      </c>
      <c r="C14879" s="9">
        <v>14.2</v>
      </c>
      <c r="D14879" s="10">
        <v>60122</v>
      </c>
    </row>
    <row r="14880" spans="1:4" x14ac:dyDescent="0.35">
      <c r="A14880" s="7" t="s">
        <v>1519</v>
      </c>
      <c r="B14880" s="8">
        <v>41411</v>
      </c>
      <c r="C14880" s="9">
        <v>17.45</v>
      </c>
      <c r="D14880" s="10">
        <v>40099</v>
      </c>
    </row>
    <row r="14881" spans="1:4" x14ac:dyDescent="0.35">
      <c r="A14881" s="7" t="s">
        <v>1520</v>
      </c>
      <c r="B14881" s="8">
        <v>41288</v>
      </c>
      <c r="C14881" s="9">
        <v>27.65</v>
      </c>
      <c r="D14881" s="10">
        <v>60021</v>
      </c>
    </row>
    <row r="14882" spans="1:4" x14ac:dyDescent="0.35">
      <c r="A14882" s="7" t="s">
        <v>1520</v>
      </c>
      <c r="B14882" s="8">
        <v>41313</v>
      </c>
      <c r="C14882" s="9">
        <v>27.71</v>
      </c>
      <c r="D14882" s="10">
        <v>60037</v>
      </c>
    </row>
    <row r="14883" spans="1:4" x14ac:dyDescent="0.35">
      <c r="A14883" s="7" t="s">
        <v>1520</v>
      </c>
      <c r="B14883" s="8">
        <v>41458</v>
      </c>
      <c r="C14883" s="9">
        <v>24.9</v>
      </c>
      <c r="D14883" s="10">
        <v>60018</v>
      </c>
    </row>
    <row r="14884" spans="1:4" x14ac:dyDescent="0.35">
      <c r="A14884" s="7" t="s">
        <v>1521</v>
      </c>
      <c r="B14884" s="8">
        <v>41286</v>
      </c>
      <c r="C14884" s="9">
        <v>36.4</v>
      </c>
      <c r="D14884" s="10">
        <v>60103</v>
      </c>
    </row>
    <row r="14885" spans="1:4" x14ac:dyDescent="0.35">
      <c r="A14885" s="7" t="s">
        <v>1522</v>
      </c>
      <c r="B14885" s="8">
        <v>41286</v>
      </c>
      <c r="C14885" s="9">
        <v>50.4</v>
      </c>
      <c r="D14885" s="10">
        <v>60006</v>
      </c>
    </row>
    <row r="14886" spans="1:4" x14ac:dyDescent="0.35">
      <c r="A14886" s="7" t="s">
        <v>1523</v>
      </c>
      <c r="B14886" s="8">
        <v>41291</v>
      </c>
      <c r="C14886" s="9">
        <v>77.400000000000006</v>
      </c>
      <c r="D14886" s="10">
        <v>60038</v>
      </c>
    </row>
    <row r="14887" spans="1:4" x14ac:dyDescent="0.35">
      <c r="A14887" s="7" t="s">
        <v>1524</v>
      </c>
      <c r="B14887" s="8">
        <v>41290</v>
      </c>
      <c r="C14887" s="9">
        <v>24.62</v>
      </c>
      <c r="D14887" s="10">
        <v>70050</v>
      </c>
    </row>
    <row r="14888" spans="1:4" x14ac:dyDescent="0.35">
      <c r="A14888" s="7" t="s">
        <v>1524</v>
      </c>
      <c r="B14888" s="8">
        <v>41316</v>
      </c>
      <c r="C14888" s="9">
        <v>13.75</v>
      </c>
      <c r="D14888" s="10">
        <v>70011</v>
      </c>
    </row>
    <row r="14889" spans="1:4" x14ac:dyDescent="0.35">
      <c r="A14889" s="7" t="s">
        <v>1524</v>
      </c>
      <c r="B14889" s="8">
        <v>41338</v>
      </c>
      <c r="C14889" s="9">
        <v>14.75</v>
      </c>
      <c r="D14889" s="10">
        <v>50006</v>
      </c>
    </row>
    <row r="14890" spans="1:4" x14ac:dyDescent="0.35">
      <c r="A14890" s="7" t="s">
        <v>1525</v>
      </c>
      <c r="B14890" s="8">
        <v>41290</v>
      </c>
      <c r="C14890" s="9">
        <v>13</v>
      </c>
      <c r="D14890" s="10">
        <v>40044</v>
      </c>
    </row>
    <row r="14891" spans="1:4" x14ac:dyDescent="0.35">
      <c r="A14891" s="7" t="s">
        <v>1526</v>
      </c>
      <c r="B14891" s="8">
        <v>41289</v>
      </c>
      <c r="C14891" s="9">
        <v>43.4</v>
      </c>
      <c r="D14891" s="10">
        <v>60059</v>
      </c>
    </row>
    <row r="14892" spans="1:4" x14ac:dyDescent="0.35">
      <c r="A14892" s="7" t="s">
        <v>1526</v>
      </c>
      <c r="B14892" s="8">
        <v>41328</v>
      </c>
      <c r="C14892" s="9">
        <v>55.85</v>
      </c>
      <c r="D14892" s="10">
        <v>40012</v>
      </c>
    </row>
    <row r="14893" spans="1:4" x14ac:dyDescent="0.35">
      <c r="A14893" s="7" t="s">
        <v>1526</v>
      </c>
      <c r="B14893" s="8">
        <v>41353</v>
      </c>
      <c r="C14893" s="9">
        <v>52.9</v>
      </c>
      <c r="D14893" s="10">
        <v>50016</v>
      </c>
    </row>
    <row r="14894" spans="1:4" x14ac:dyDescent="0.35">
      <c r="A14894" s="7" t="s">
        <v>1526</v>
      </c>
      <c r="B14894" s="8">
        <v>41356</v>
      </c>
      <c r="C14894" s="9">
        <v>21.45</v>
      </c>
      <c r="D14894" s="10">
        <v>30023</v>
      </c>
    </row>
    <row r="14895" spans="1:4" x14ac:dyDescent="0.35">
      <c r="A14895" s="7" t="s">
        <v>1526</v>
      </c>
      <c r="B14895" s="8">
        <v>41384</v>
      </c>
      <c r="C14895" s="9">
        <v>43.65</v>
      </c>
      <c r="D14895" s="10">
        <v>60003</v>
      </c>
    </row>
    <row r="14896" spans="1:4" x14ac:dyDescent="0.35">
      <c r="A14896" s="7" t="s">
        <v>1526</v>
      </c>
      <c r="B14896" s="8">
        <v>41446</v>
      </c>
      <c r="C14896" s="9">
        <v>36.9</v>
      </c>
      <c r="D14896" s="10">
        <v>60012</v>
      </c>
    </row>
    <row r="14897" spans="1:4" x14ac:dyDescent="0.35">
      <c r="A14897" s="7" t="s">
        <v>1526</v>
      </c>
      <c r="B14897" s="8">
        <v>41454</v>
      </c>
      <c r="C14897" s="9">
        <v>20.95</v>
      </c>
      <c r="D14897" s="10">
        <v>20001</v>
      </c>
    </row>
    <row r="14898" spans="1:4" x14ac:dyDescent="0.35">
      <c r="A14898" s="7" t="s">
        <v>1526</v>
      </c>
      <c r="B14898" s="8">
        <v>41552</v>
      </c>
      <c r="C14898" s="9">
        <v>39.4</v>
      </c>
      <c r="D14898" s="10">
        <v>60010</v>
      </c>
    </row>
    <row r="14899" spans="1:4" x14ac:dyDescent="0.35">
      <c r="A14899" s="7" t="s">
        <v>1527</v>
      </c>
      <c r="B14899" s="8">
        <v>41289</v>
      </c>
      <c r="C14899" s="9">
        <v>21.95</v>
      </c>
      <c r="D14899" s="10">
        <v>50023</v>
      </c>
    </row>
    <row r="14900" spans="1:4" x14ac:dyDescent="0.35">
      <c r="A14900" s="7" t="s">
        <v>1527</v>
      </c>
      <c r="B14900" s="8">
        <v>41299</v>
      </c>
      <c r="C14900" s="9">
        <v>32.1</v>
      </c>
      <c r="D14900" s="10">
        <v>40050</v>
      </c>
    </row>
    <row r="14901" spans="1:4" x14ac:dyDescent="0.35">
      <c r="A14901" s="7" t="s">
        <v>1527</v>
      </c>
      <c r="B14901" s="8">
        <v>41333</v>
      </c>
      <c r="C14901" s="9">
        <v>27.85</v>
      </c>
      <c r="D14901" s="10">
        <v>10036</v>
      </c>
    </row>
    <row r="14902" spans="1:4" x14ac:dyDescent="0.35">
      <c r="A14902" s="7" t="s">
        <v>1527</v>
      </c>
      <c r="B14902" s="8">
        <v>41341</v>
      </c>
      <c r="C14902" s="9">
        <v>36.35</v>
      </c>
      <c r="D14902" s="10">
        <v>20058</v>
      </c>
    </row>
    <row r="14903" spans="1:4" x14ac:dyDescent="0.35">
      <c r="A14903" s="7" t="s">
        <v>1527</v>
      </c>
      <c r="B14903" s="8">
        <v>41365</v>
      </c>
      <c r="C14903" s="9">
        <v>23.35</v>
      </c>
      <c r="D14903" s="10">
        <v>60154</v>
      </c>
    </row>
    <row r="14904" spans="1:4" x14ac:dyDescent="0.35">
      <c r="A14904" s="7" t="s">
        <v>1527</v>
      </c>
      <c r="B14904" s="8">
        <v>41374</v>
      </c>
      <c r="C14904" s="9">
        <v>17.45</v>
      </c>
      <c r="D14904" s="10">
        <v>40028</v>
      </c>
    </row>
    <row r="14905" spans="1:4" x14ac:dyDescent="0.35">
      <c r="A14905" s="7" t="s">
        <v>1527</v>
      </c>
      <c r="B14905" s="8">
        <v>41381</v>
      </c>
      <c r="C14905" s="9">
        <v>20.16</v>
      </c>
      <c r="D14905" s="10">
        <v>40046</v>
      </c>
    </row>
    <row r="14906" spans="1:4" x14ac:dyDescent="0.35">
      <c r="A14906" s="7" t="s">
        <v>1527</v>
      </c>
      <c r="B14906" s="8">
        <v>41404</v>
      </c>
      <c r="C14906" s="9">
        <v>16.899999999999999</v>
      </c>
      <c r="D14906" s="10">
        <v>60085</v>
      </c>
    </row>
    <row r="14907" spans="1:4" x14ac:dyDescent="0.35">
      <c r="A14907" s="7" t="s">
        <v>1528</v>
      </c>
      <c r="B14907" s="8">
        <v>41289</v>
      </c>
      <c r="C14907" s="9">
        <v>77.150000000000006</v>
      </c>
      <c r="D14907" s="10">
        <v>60037</v>
      </c>
    </row>
    <row r="14908" spans="1:4" x14ac:dyDescent="0.35">
      <c r="A14908" s="7" t="s">
        <v>1529</v>
      </c>
      <c r="B14908" s="8">
        <v>41286</v>
      </c>
      <c r="C14908" s="9">
        <v>42.5</v>
      </c>
      <c r="D14908" s="10">
        <v>40047</v>
      </c>
    </row>
    <row r="14909" spans="1:4" x14ac:dyDescent="0.35">
      <c r="A14909" s="7" t="s">
        <v>1530</v>
      </c>
      <c r="B14909" s="8">
        <v>41287</v>
      </c>
      <c r="C14909" s="9">
        <v>12.65</v>
      </c>
      <c r="D14909" s="10">
        <v>50003</v>
      </c>
    </row>
    <row r="14910" spans="1:4" x14ac:dyDescent="0.35">
      <c r="A14910" s="7" t="s">
        <v>1530</v>
      </c>
      <c r="B14910" s="8">
        <v>41398</v>
      </c>
      <c r="C14910" s="9">
        <v>30.25</v>
      </c>
      <c r="D14910" s="10">
        <v>70047</v>
      </c>
    </row>
    <row r="14911" spans="1:4" x14ac:dyDescent="0.35">
      <c r="A14911" s="7" t="s">
        <v>1530</v>
      </c>
      <c r="B14911" s="8">
        <v>41531</v>
      </c>
      <c r="C14911" s="9">
        <v>23.9</v>
      </c>
      <c r="D14911" s="10">
        <v>70012</v>
      </c>
    </row>
    <row r="14912" spans="1:4" x14ac:dyDescent="0.35">
      <c r="A14912" s="7" t="s">
        <v>1531</v>
      </c>
      <c r="B14912" s="8">
        <v>41286</v>
      </c>
      <c r="C14912" s="9">
        <v>41.3</v>
      </c>
      <c r="D14912" s="10">
        <v>60011</v>
      </c>
    </row>
    <row r="14913" spans="1:4" x14ac:dyDescent="0.35">
      <c r="A14913" s="7" t="s">
        <v>1532</v>
      </c>
      <c r="B14913" s="8">
        <v>41287</v>
      </c>
      <c r="C14913" s="9">
        <v>14.6</v>
      </c>
      <c r="D14913" s="10">
        <v>60002</v>
      </c>
    </row>
    <row r="14914" spans="1:4" x14ac:dyDescent="0.35">
      <c r="A14914" s="7" t="s">
        <v>1533</v>
      </c>
      <c r="B14914" s="8">
        <v>41289</v>
      </c>
      <c r="C14914" s="9">
        <v>19.170000000000002</v>
      </c>
      <c r="D14914" s="10">
        <v>60069</v>
      </c>
    </row>
    <row r="14915" spans="1:4" x14ac:dyDescent="0.35">
      <c r="A14915" s="7" t="s">
        <v>1533</v>
      </c>
      <c r="B14915" s="8">
        <v>41321</v>
      </c>
      <c r="C14915" s="9">
        <v>14.5</v>
      </c>
      <c r="D14915" s="10">
        <v>10035</v>
      </c>
    </row>
    <row r="14916" spans="1:4" x14ac:dyDescent="0.35">
      <c r="A14916" s="7" t="s">
        <v>1533</v>
      </c>
      <c r="B14916" s="8">
        <v>41470</v>
      </c>
      <c r="C14916" s="9">
        <v>14.5</v>
      </c>
      <c r="D14916" s="10">
        <v>60027</v>
      </c>
    </row>
    <row r="14917" spans="1:4" x14ac:dyDescent="0.35">
      <c r="A14917" s="7" t="s">
        <v>1534</v>
      </c>
      <c r="B14917" s="8">
        <v>41290</v>
      </c>
      <c r="C14917" s="9">
        <v>16.149999999999999</v>
      </c>
      <c r="D14917" s="10">
        <v>60052</v>
      </c>
    </row>
    <row r="14918" spans="1:4" x14ac:dyDescent="0.35">
      <c r="A14918" s="7" t="s">
        <v>1535</v>
      </c>
      <c r="B14918" s="8">
        <v>41290</v>
      </c>
      <c r="C14918" s="9">
        <v>30.65</v>
      </c>
      <c r="D14918" s="10">
        <v>50030</v>
      </c>
    </row>
    <row r="14919" spans="1:4" x14ac:dyDescent="0.35">
      <c r="A14919" s="7" t="s">
        <v>1535</v>
      </c>
      <c r="B14919" s="8">
        <v>41299</v>
      </c>
      <c r="C14919" s="9">
        <v>65.599999999999994</v>
      </c>
      <c r="D14919" s="10">
        <v>50061</v>
      </c>
    </row>
    <row r="14920" spans="1:4" x14ac:dyDescent="0.35">
      <c r="A14920" s="7" t="s">
        <v>1536</v>
      </c>
      <c r="B14920" s="8">
        <v>41297</v>
      </c>
      <c r="C14920" s="9">
        <v>53.15</v>
      </c>
      <c r="D14920" s="10">
        <v>60047</v>
      </c>
    </row>
    <row r="14921" spans="1:4" x14ac:dyDescent="0.35">
      <c r="A14921" s="7" t="s">
        <v>1536</v>
      </c>
      <c r="B14921" s="8">
        <v>41323</v>
      </c>
      <c r="C14921" s="9">
        <v>20.2</v>
      </c>
      <c r="D14921" s="10">
        <v>60035</v>
      </c>
    </row>
    <row r="14922" spans="1:4" x14ac:dyDescent="0.35">
      <c r="A14922" s="7" t="s">
        <v>1536</v>
      </c>
      <c r="B14922" s="8">
        <v>41441</v>
      </c>
      <c r="C14922" s="9">
        <v>128.9</v>
      </c>
      <c r="D14922" s="10">
        <v>60012</v>
      </c>
    </row>
    <row r="14923" spans="1:4" x14ac:dyDescent="0.35">
      <c r="A14923" s="7" t="s">
        <v>1537</v>
      </c>
      <c r="B14923" s="8">
        <v>41288</v>
      </c>
      <c r="C14923" s="9">
        <v>16.95</v>
      </c>
      <c r="D14923" s="10">
        <v>60033</v>
      </c>
    </row>
    <row r="14924" spans="1:4" x14ac:dyDescent="0.35">
      <c r="A14924" s="7" t="s">
        <v>1537</v>
      </c>
      <c r="B14924" s="8">
        <v>41291</v>
      </c>
      <c r="C14924" s="9">
        <v>16.95</v>
      </c>
      <c r="D14924" s="10">
        <v>50041</v>
      </c>
    </row>
    <row r="14925" spans="1:4" x14ac:dyDescent="0.35">
      <c r="A14925" s="7" t="s">
        <v>1538</v>
      </c>
      <c r="B14925" s="8">
        <v>41286</v>
      </c>
      <c r="C14925" s="9">
        <v>25.3</v>
      </c>
      <c r="D14925" s="10">
        <v>60016</v>
      </c>
    </row>
    <row r="14926" spans="1:4" x14ac:dyDescent="0.35">
      <c r="A14926" s="7" t="s">
        <v>1539</v>
      </c>
      <c r="B14926" s="8">
        <v>41285</v>
      </c>
      <c r="C14926" s="9">
        <v>16.2</v>
      </c>
      <c r="D14926" s="10">
        <v>60116</v>
      </c>
    </row>
    <row r="14927" spans="1:4" x14ac:dyDescent="0.35">
      <c r="A14927" s="7" t="s">
        <v>1539</v>
      </c>
      <c r="B14927" s="8">
        <v>41313</v>
      </c>
      <c r="C14927" s="9">
        <v>19.7</v>
      </c>
      <c r="D14927" s="10">
        <v>60028</v>
      </c>
    </row>
    <row r="14928" spans="1:4" x14ac:dyDescent="0.35">
      <c r="A14928" s="7" t="s">
        <v>1539</v>
      </c>
      <c r="B14928" s="8">
        <v>41367</v>
      </c>
      <c r="C14928" s="9">
        <v>14.45</v>
      </c>
      <c r="D14928" s="10">
        <v>40090</v>
      </c>
    </row>
    <row r="14929" spans="1:4" x14ac:dyDescent="0.35">
      <c r="A14929" s="7" t="s">
        <v>1539</v>
      </c>
      <c r="B14929" s="8">
        <v>41383</v>
      </c>
      <c r="C14929" s="9">
        <v>11.45</v>
      </c>
      <c r="D14929" s="10">
        <v>40126</v>
      </c>
    </row>
    <row r="14930" spans="1:4" x14ac:dyDescent="0.35">
      <c r="A14930" s="7" t="s">
        <v>1539</v>
      </c>
      <c r="B14930" s="8">
        <v>41403</v>
      </c>
      <c r="C14930" s="9">
        <v>16.45</v>
      </c>
      <c r="D14930" s="10">
        <v>60021</v>
      </c>
    </row>
    <row r="14931" spans="1:4" x14ac:dyDescent="0.35">
      <c r="A14931" s="7" t="s">
        <v>1539</v>
      </c>
      <c r="B14931" s="8">
        <v>41411</v>
      </c>
      <c r="C14931" s="9">
        <v>16.45</v>
      </c>
      <c r="D14931" s="10">
        <v>60107</v>
      </c>
    </row>
    <row r="14932" spans="1:4" x14ac:dyDescent="0.35">
      <c r="A14932" s="7" t="s">
        <v>1539</v>
      </c>
      <c r="B14932" s="8">
        <v>41425</v>
      </c>
      <c r="C14932" s="9">
        <v>10.95</v>
      </c>
      <c r="D14932" s="10">
        <v>70075</v>
      </c>
    </row>
    <row r="14933" spans="1:4" x14ac:dyDescent="0.35">
      <c r="A14933" s="7" t="s">
        <v>1539</v>
      </c>
      <c r="B14933" s="8">
        <v>41442</v>
      </c>
      <c r="C14933" s="9">
        <v>16.45</v>
      </c>
      <c r="D14933" s="10">
        <v>40032</v>
      </c>
    </row>
    <row r="14934" spans="1:4" x14ac:dyDescent="0.35">
      <c r="A14934" s="7" t="s">
        <v>1539</v>
      </c>
      <c r="B14934" s="8">
        <v>41512</v>
      </c>
      <c r="C14934" s="9">
        <v>16.45</v>
      </c>
      <c r="D14934" s="10">
        <v>60025</v>
      </c>
    </row>
    <row r="14935" spans="1:4" x14ac:dyDescent="0.35">
      <c r="A14935" s="7" t="s">
        <v>1539</v>
      </c>
      <c r="B14935" s="8">
        <v>41528</v>
      </c>
      <c r="C14935" s="9">
        <v>16.45</v>
      </c>
      <c r="D14935" s="10">
        <v>60019</v>
      </c>
    </row>
    <row r="14936" spans="1:4" x14ac:dyDescent="0.35">
      <c r="A14936" s="7" t="s">
        <v>1539</v>
      </c>
      <c r="B14936" s="8">
        <v>41579</v>
      </c>
      <c r="C14936" s="9">
        <v>19.45</v>
      </c>
      <c r="D14936" s="10">
        <v>70089</v>
      </c>
    </row>
    <row r="14937" spans="1:4" x14ac:dyDescent="0.35">
      <c r="A14937" s="7" t="s">
        <v>1540</v>
      </c>
      <c r="B14937" s="8">
        <v>41292</v>
      </c>
      <c r="C14937" s="9">
        <v>36.950000000000003</v>
      </c>
      <c r="D14937" s="10">
        <v>60065</v>
      </c>
    </row>
    <row r="14938" spans="1:4" x14ac:dyDescent="0.35">
      <c r="A14938" s="7" t="s">
        <v>1541</v>
      </c>
      <c r="B14938" s="8">
        <v>41292</v>
      </c>
      <c r="C14938" s="9">
        <v>15.95</v>
      </c>
      <c r="D14938" s="10">
        <v>50034</v>
      </c>
    </row>
    <row r="14939" spans="1:4" x14ac:dyDescent="0.35">
      <c r="A14939" s="7" t="s">
        <v>1542</v>
      </c>
      <c r="B14939" s="8">
        <v>41291</v>
      </c>
      <c r="C14939" s="9">
        <v>25.6</v>
      </c>
      <c r="D14939" s="10">
        <v>60004</v>
      </c>
    </row>
    <row r="14940" spans="1:4" x14ac:dyDescent="0.35">
      <c r="A14940" s="7" t="s">
        <v>1543</v>
      </c>
      <c r="B14940" s="8">
        <v>41295</v>
      </c>
      <c r="C14940" s="9">
        <v>16.45</v>
      </c>
      <c r="D14940" s="10">
        <v>60007</v>
      </c>
    </row>
    <row r="14941" spans="1:4" x14ac:dyDescent="0.35">
      <c r="A14941" s="7" t="s">
        <v>1543</v>
      </c>
      <c r="B14941" s="8">
        <v>41374</v>
      </c>
      <c r="C14941" s="9">
        <v>15.25</v>
      </c>
      <c r="D14941" s="10">
        <v>70030</v>
      </c>
    </row>
    <row r="14942" spans="1:4" x14ac:dyDescent="0.35">
      <c r="A14942" s="7" t="s">
        <v>1543</v>
      </c>
      <c r="B14942" s="8">
        <v>41380</v>
      </c>
      <c r="C14942" s="9">
        <v>11.2</v>
      </c>
      <c r="D14942" s="10">
        <v>60036</v>
      </c>
    </row>
    <row r="14943" spans="1:4" x14ac:dyDescent="0.35">
      <c r="A14943" s="7" t="s">
        <v>1543</v>
      </c>
      <c r="B14943" s="8">
        <v>41407</v>
      </c>
      <c r="C14943" s="9">
        <v>13.5</v>
      </c>
      <c r="D14943" s="10">
        <v>30061</v>
      </c>
    </row>
    <row r="14944" spans="1:4" x14ac:dyDescent="0.35">
      <c r="A14944" s="7" t="s">
        <v>1543</v>
      </c>
      <c r="B14944" s="8">
        <v>41420</v>
      </c>
      <c r="C14944" s="9">
        <v>37.950000000000003</v>
      </c>
      <c r="D14944" s="10">
        <v>30066</v>
      </c>
    </row>
    <row r="14945" spans="1:4" x14ac:dyDescent="0.35">
      <c r="A14945" s="7" t="s">
        <v>1543</v>
      </c>
      <c r="B14945" s="8">
        <v>41423</v>
      </c>
      <c r="C14945" s="9">
        <v>3.75</v>
      </c>
      <c r="D14945" s="10">
        <v>70007</v>
      </c>
    </row>
    <row r="14946" spans="1:4" x14ac:dyDescent="0.35">
      <c r="A14946" s="7" t="s">
        <v>1543</v>
      </c>
      <c r="B14946" s="8">
        <v>41424</v>
      </c>
      <c r="C14946" s="9">
        <v>8.5</v>
      </c>
      <c r="D14946" s="10">
        <v>60033</v>
      </c>
    </row>
    <row r="14947" spans="1:4" x14ac:dyDescent="0.35">
      <c r="A14947" s="7" t="s">
        <v>1543</v>
      </c>
      <c r="B14947" s="8">
        <v>41431</v>
      </c>
      <c r="C14947" s="9">
        <v>8.5</v>
      </c>
      <c r="D14947" s="10">
        <v>60011</v>
      </c>
    </row>
    <row r="14948" spans="1:4" x14ac:dyDescent="0.35">
      <c r="A14948" s="7" t="s">
        <v>1543</v>
      </c>
      <c r="B14948" s="8">
        <v>41436</v>
      </c>
      <c r="C14948" s="9">
        <v>4.95</v>
      </c>
      <c r="D14948" s="10">
        <v>70020</v>
      </c>
    </row>
    <row r="14949" spans="1:4" x14ac:dyDescent="0.35">
      <c r="A14949" s="7" t="s">
        <v>1543</v>
      </c>
      <c r="B14949" s="8">
        <v>41436</v>
      </c>
      <c r="C14949" s="9">
        <v>28.4</v>
      </c>
      <c r="D14949" s="10">
        <v>70020</v>
      </c>
    </row>
    <row r="14950" spans="1:4" x14ac:dyDescent="0.35">
      <c r="A14950" s="7" t="s">
        <v>1543</v>
      </c>
      <c r="B14950" s="8">
        <v>41441</v>
      </c>
      <c r="C14950" s="9">
        <v>29.4</v>
      </c>
      <c r="D14950" s="10">
        <v>60062</v>
      </c>
    </row>
    <row r="14951" spans="1:4" x14ac:dyDescent="0.35">
      <c r="A14951" s="7" t="s">
        <v>1543</v>
      </c>
      <c r="B14951" s="8">
        <v>41442</v>
      </c>
      <c r="C14951" s="9">
        <v>23.9</v>
      </c>
      <c r="D14951" s="10">
        <v>70009</v>
      </c>
    </row>
    <row r="14952" spans="1:4" x14ac:dyDescent="0.35">
      <c r="A14952" s="7" t="s">
        <v>1543</v>
      </c>
      <c r="B14952" s="8">
        <v>41539</v>
      </c>
      <c r="C14952" s="9">
        <v>4.95</v>
      </c>
      <c r="D14952" s="10">
        <v>70020</v>
      </c>
    </row>
    <row r="14953" spans="1:4" x14ac:dyDescent="0.35">
      <c r="A14953" s="7" t="s">
        <v>1543</v>
      </c>
      <c r="B14953" s="8">
        <v>41539</v>
      </c>
      <c r="C14953" s="9">
        <v>28.4</v>
      </c>
      <c r="D14953" s="10">
        <v>70020</v>
      </c>
    </row>
    <row r="14954" spans="1:4" x14ac:dyDescent="0.35">
      <c r="A14954" s="7" t="s">
        <v>1544</v>
      </c>
      <c r="B14954" s="8">
        <v>41285</v>
      </c>
      <c r="C14954" s="9">
        <v>34</v>
      </c>
      <c r="D14954" s="10">
        <v>60098</v>
      </c>
    </row>
    <row r="14955" spans="1:4" x14ac:dyDescent="0.35">
      <c r="A14955" s="7" t="s">
        <v>1545</v>
      </c>
      <c r="B14955" s="8">
        <v>41309</v>
      </c>
      <c r="C14955" s="9">
        <v>22.7</v>
      </c>
      <c r="D14955" s="10">
        <v>50022</v>
      </c>
    </row>
    <row r="14956" spans="1:4" x14ac:dyDescent="0.35">
      <c r="A14956" s="7" t="s">
        <v>1546</v>
      </c>
      <c r="B14956" s="8">
        <v>41288</v>
      </c>
      <c r="C14956" s="9">
        <v>90.75</v>
      </c>
      <c r="D14956" s="10">
        <v>40001</v>
      </c>
    </row>
    <row r="14957" spans="1:4" x14ac:dyDescent="0.35">
      <c r="A14957" s="7" t="s">
        <v>1547</v>
      </c>
      <c r="B14957" s="8">
        <v>41290</v>
      </c>
      <c r="C14957" s="9">
        <v>12.75</v>
      </c>
      <c r="D14957" s="10">
        <v>40054</v>
      </c>
    </row>
    <row r="14958" spans="1:4" x14ac:dyDescent="0.35">
      <c r="A14958" s="7" t="s">
        <v>1547</v>
      </c>
      <c r="B14958" s="8">
        <v>41317</v>
      </c>
      <c r="C14958" s="9">
        <v>19.84</v>
      </c>
      <c r="D14958" s="10">
        <v>40093</v>
      </c>
    </row>
    <row r="14959" spans="1:4" x14ac:dyDescent="0.35">
      <c r="A14959" s="7" t="s">
        <v>1547</v>
      </c>
      <c r="B14959" s="8">
        <v>41351</v>
      </c>
      <c r="C14959" s="9">
        <v>9.5</v>
      </c>
      <c r="D14959" s="10">
        <v>70007</v>
      </c>
    </row>
    <row r="14960" spans="1:4" x14ac:dyDescent="0.35">
      <c r="A14960" s="7" t="s">
        <v>1547</v>
      </c>
      <c r="B14960" s="8">
        <v>41365</v>
      </c>
      <c r="C14960" s="9">
        <v>15.25</v>
      </c>
      <c r="D14960" s="10">
        <v>70050</v>
      </c>
    </row>
    <row r="14961" spans="1:4" x14ac:dyDescent="0.35">
      <c r="A14961" s="7" t="s">
        <v>1547</v>
      </c>
      <c r="B14961" s="8">
        <v>41501</v>
      </c>
      <c r="C14961" s="9">
        <v>20.95</v>
      </c>
      <c r="D14961" s="10">
        <v>60059</v>
      </c>
    </row>
    <row r="14962" spans="1:4" x14ac:dyDescent="0.35">
      <c r="A14962" s="7" t="s">
        <v>1547</v>
      </c>
      <c r="B14962" s="8">
        <v>41527</v>
      </c>
      <c r="C14962" s="9">
        <v>18.45</v>
      </c>
      <c r="D14962" s="10">
        <v>60020</v>
      </c>
    </row>
    <row r="14963" spans="1:4" x14ac:dyDescent="0.35">
      <c r="A14963" s="7" t="s">
        <v>1547</v>
      </c>
      <c r="B14963" s="8">
        <v>41549</v>
      </c>
      <c r="C14963" s="9">
        <v>14.25</v>
      </c>
      <c r="D14963" s="10">
        <v>10048</v>
      </c>
    </row>
    <row r="14964" spans="1:4" x14ac:dyDescent="0.35">
      <c r="A14964" s="7" t="s">
        <v>1548</v>
      </c>
      <c r="B14964" s="8">
        <v>41292</v>
      </c>
      <c r="C14964" s="9">
        <v>44.8</v>
      </c>
      <c r="D14964" s="10">
        <v>60075</v>
      </c>
    </row>
    <row r="14965" spans="1:4" x14ac:dyDescent="0.35">
      <c r="A14965" s="7" t="s">
        <v>1548</v>
      </c>
      <c r="B14965" s="8">
        <v>41299</v>
      </c>
      <c r="C14965" s="9">
        <v>46.85</v>
      </c>
      <c r="D14965" s="10">
        <v>40079</v>
      </c>
    </row>
    <row r="14966" spans="1:4" x14ac:dyDescent="0.35">
      <c r="A14966" s="7" t="s">
        <v>1548</v>
      </c>
      <c r="B14966" s="8">
        <v>41320</v>
      </c>
      <c r="C14966" s="9">
        <v>46.85</v>
      </c>
      <c r="D14966" s="10">
        <v>70063</v>
      </c>
    </row>
    <row r="14967" spans="1:4" x14ac:dyDescent="0.35">
      <c r="A14967" s="7" t="s">
        <v>1548</v>
      </c>
      <c r="B14967" s="8">
        <v>41334</v>
      </c>
      <c r="C14967" s="9">
        <v>37.9</v>
      </c>
      <c r="D14967" s="10">
        <v>70056</v>
      </c>
    </row>
    <row r="14968" spans="1:4" x14ac:dyDescent="0.35">
      <c r="A14968" s="7" t="s">
        <v>1548</v>
      </c>
      <c r="B14968" s="8">
        <v>41376</v>
      </c>
      <c r="C14968" s="9">
        <v>46.3</v>
      </c>
      <c r="D14968" s="10">
        <v>60113</v>
      </c>
    </row>
    <row r="14969" spans="1:4" x14ac:dyDescent="0.35">
      <c r="A14969" s="7" t="s">
        <v>1548</v>
      </c>
      <c r="B14969" s="8">
        <v>41397</v>
      </c>
      <c r="C14969" s="9">
        <v>10.5</v>
      </c>
      <c r="D14969" s="10">
        <v>20112</v>
      </c>
    </row>
    <row r="14970" spans="1:4" x14ac:dyDescent="0.35">
      <c r="A14970" s="7" t="s">
        <v>1548</v>
      </c>
      <c r="B14970" s="8">
        <v>41397</v>
      </c>
      <c r="C14970" s="9">
        <v>39.9</v>
      </c>
      <c r="D14970" s="10">
        <v>40087</v>
      </c>
    </row>
    <row r="14971" spans="1:4" x14ac:dyDescent="0.35">
      <c r="A14971" s="7" t="s">
        <v>1548</v>
      </c>
      <c r="B14971" s="8">
        <v>41446</v>
      </c>
      <c r="C14971" s="9">
        <v>10.5</v>
      </c>
      <c r="D14971" s="10">
        <v>20066</v>
      </c>
    </row>
    <row r="14972" spans="1:4" x14ac:dyDescent="0.35">
      <c r="A14972" s="7" t="s">
        <v>1548</v>
      </c>
      <c r="B14972" s="8">
        <v>41446</v>
      </c>
      <c r="C14972" s="9">
        <v>42.35</v>
      </c>
      <c r="D14972" s="10">
        <v>70051</v>
      </c>
    </row>
    <row r="14973" spans="1:4" x14ac:dyDescent="0.35">
      <c r="A14973" s="7" t="s">
        <v>1548</v>
      </c>
      <c r="B14973" s="8">
        <v>41488</v>
      </c>
      <c r="C14973" s="9">
        <v>46.15</v>
      </c>
      <c r="D14973" s="10">
        <v>10105</v>
      </c>
    </row>
    <row r="14974" spans="1:4" x14ac:dyDescent="0.35">
      <c r="A14974" s="7" t="s">
        <v>1548</v>
      </c>
      <c r="B14974" s="8">
        <v>41510</v>
      </c>
      <c r="C14974" s="9">
        <v>52.8</v>
      </c>
      <c r="D14974" s="10">
        <v>70068</v>
      </c>
    </row>
    <row r="14975" spans="1:4" x14ac:dyDescent="0.35">
      <c r="A14975" s="7" t="s">
        <v>1548</v>
      </c>
      <c r="B14975" s="8">
        <v>41523</v>
      </c>
      <c r="C14975" s="9">
        <v>35.85</v>
      </c>
      <c r="D14975" s="10">
        <v>60074</v>
      </c>
    </row>
    <row r="14976" spans="1:4" x14ac:dyDescent="0.35">
      <c r="A14976" s="7" t="s">
        <v>1548</v>
      </c>
      <c r="B14976" s="8">
        <v>41558</v>
      </c>
      <c r="C14976" s="9">
        <v>41.4</v>
      </c>
      <c r="D14976" s="10">
        <v>70052</v>
      </c>
    </row>
    <row r="14977" spans="1:4" x14ac:dyDescent="0.35">
      <c r="A14977" s="7" t="s">
        <v>1548</v>
      </c>
      <c r="B14977" s="8">
        <v>41573</v>
      </c>
      <c r="C14977" s="9">
        <v>45.8</v>
      </c>
      <c r="D14977" s="10">
        <v>50055</v>
      </c>
    </row>
    <row r="14978" spans="1:4" x14ac:dyDescent="0.35">
      <c r="A14978" s="7" t="s">
        <v>1549</v>
      </c>
      <c r="B14978" s="8">
        <v>41287</v>
      </c>
      <c r="C14978" s="9">
        <v>41.7</v>
      </c>
      <c r="D14978" s="10">
        <v>60013</v>
      </c>
    </row>
    <row r="14979" spans="1:4" x14ac:dyDescent="0.35">
      <c r="A14979" s="7" t="s">
        <v>1550</v>
      </c>
      <c r="B14979" s="8">
        <v>41497</v>
      </c>
      <c r="C14979" s="9">
        <v>38.9</v>
      </c>
      <c r="D14979" s="10">
        <v>60041</v>
      </c>
    </row>
    <row r="14980" spans="1:4" x14ac:dyDescent="0.35">
      <c r="A14980" s="7" t="s">
        <v>1550</v>
      </c>
      <c r="B14980" s="8">
        <v>41543</v>
      </c>
      <c r="C14980" s="9">
        <v>12</v>
      </c>
      <c r="D14980" s="10">
        <v>10044</v>
      </c>
    </row>
    <row r="14981" spans="1:4" x14ac:dyDescent="0.35">
      <c r="A14981" s="7" t="s">
        <v>1551</v>
      </c>
      <c r="B14981" s="8">
        <v>41286</v>
      </c>
      <c r="C14981" s="9">
        <v>34.25</v>
      </c>
      <c r="D14981" s="10">
        <v>60015</v>
      </c>
    </row>
    <row r="14982" spans="1:4" x14ac:dyDescent="0.35">
      <c r="A14982" s="7" t="s">
        <v>1552</v>
      </c>
      <c r="B14982" s="8">
        <v>41290</v>
      </c>
      <c r="C14982" s="9">
        <v>36.450000000000003</v>
      </c>
      <c r="D14982" s="10">
        <v>10045</v>
      </c>
    </row>
    <row r="14983" spans="1:4" x14ac:dyDescent="0.35">
      <c r="A14983" s="7" t="s">
        <v>1553</v>
      </c>
      <c r="B14983" s="8">
        <v>41288</v>
      </c>
      <c r="C14983" s="9">
        <v>31.6</v>
      </c>
      <c r="D14983" s="10">
        <v>60013</v>
      </c>
    </row>
    <row r="14984" spans="1:4" x14ac:dyDescent="0.35">
      <c r="A14984" s="7" t="s">
        <v>1553</v>
      </c>
      <c r="B14984" s="8">
        <v>41437</v>
      </c>
      <c r="C14984" s="9">
        <v>48.75</v>
      </c>
      <c r="D14984" s="10">
        <v>50027</v>
      </c>
    </row>
    <row r="14985" spans="1:4" x14ac:dyDescent="0.35">
      <c r="A14985" s="7" t="s">
        <v>1554</v>
      </c>
      <c r="B14985" s="8">
        <v>41286</v>
      </c>
      <c r="C14985" s="9">
        <v>52.4</v>
      </c>
      <c r="D14985" s="10">
        <v>60034</v>
      </c>
    </row>
    <row r="14986" spans="1:4" x14ac:dyDescent="0.35">
      <c r="A14986" s="7" t="s">
        <v>1555</v>
      </c>
      <c r="B14986" s="8">
        <v>41297</v>
      </c>
      <c r="C14986" s="9">
        <v>35.450000000000003</v>
      </c>
      <c r="D14986" s="10">
        <v>60010</v>
      </c>
    </row>
    <row r="14987" spans="1:4" x14ac:dyDescent="0.35">
      <c r="A14987" s="7" t="s">
        <v>1556</v>
      </c>
      <c r="B14987" s="8">
        <v>41294</v>
      </c>
      <c r="C14987" s="9">
        <v>26.7</v>
      </c>
      <c r="D14987" s="10">
        <v>10036</v>
      </c>
    </row>
    <row r="14988" spans="1:4" x14ac:dyDescent="0.35">
      <c r="A14988" s="7" t="s">
        <v>1556</v>
      </c>
      <c r="B14988" s="8">
        <v>41439</v>
      </c>
      <c r="C14988" s="9">
        <v>11.75</v>
      </c>
      <c r="D14988" s="10">
        <v>40056</v>
      </c>
    </row>
    <row r="14989" spans="1:4" x14ac:dyDescent="0.35">
      <c r="A14989" s="7" t="s">
        <v>1557</v>
      </c>
      <c r="B14989" s="8">
        <v>41292</v>
      </c>
      <c r="C14989" s="9">
        <v>24.3</v>
      </c>
      <c r="D14989" s="10">
        <v>40018</v>
      </c>
    </row>
    <row r="14990" spans="1:4" x14ac:dyDescent="0.35">
      <c r="A14990" s="7" t="s">
        <v>1558</v>
      </c>
      <c r="B14990" s="8">
        <v>41294</v>
      </c>
      <c r="C14990" s="9">
        <v>67.7</v>
      </c>
      <c r="D14990" s="10">
        <v>50021</v>
      </c>
    </row>
    <row r="14991" spans="1:4" x14ac:dyDescent="0.35">
      <c r="A14991" s="7" t="s">
        <v>1559</v>
      </c>
      <c r="B14991" s="8">
        <v>41294</v>
      </c>
      <c r="C14991" s="9">
        <v>115</v>
      </c>
      <c r="D14991" s="10">
        <v>50001</v>
      </c>
    </row>
    <row r="14992" spans="1:4" x14ac:dyDescent="0.35">
      <c r="A14992" s="7" t="s">
        <v>1560</v>
      </c>
      <c r="B14992" s="8">
        <v>41291</v>
      </c>
      <c r="C14992" s="9">
        <v>5.25</v>
      </c>
      <c r="D14992" s="10">
        <v>10044</v>
      </c>
    </row>
    <row r="14993" spans="1:4" x14ac:dyDescent="0.35">
      <c r="A14993" s="7" t="s">
        <v>1560</v>
      </c>
      <c r="B14993" s="8">
        <v>41305</v>
      </c>
      <c r="C14993" s="9">
        <v>12.9</v>
      </c>
      <c r="D14993" s="10">
        <v>30130</v>
      </c>
    </row>
    <row r="14994" spans="1:4" x14ac:dyDescent="0.35">
      <c r="A14994" s="7" t="s">
        <v>1560</v>
      </c>
      <c r="B14994" s="8">
        <v>41415</v>
      </c>
      <c r="C14994" s="9">
        <v>14.5</v>
      </c>
      <c r="D14994" s="10">
        <v>20017</v>
      </c>
    </row>
    <row r="14995" spans="1:4" x14ac:dyDescent="0.35">
      <c r="A14995" s="7" t="s">
        <v>1560</v>
      </c>
      <c r="B14995" s="8">
        <v>41425</v>
      </c>
      <c r="C14995" s="9">
        <v>7</v>
      </c>
      <c r="D14995" s="10">
        <v>30081</v>
      </c>
    </row>
    <row r="14996" spans="1:4" x14ac:dyDescent="0.35">
      <c r="A14996" s="7" t="s">
        <v>1560</v>
      </c>
      <c r="B14996" s="8">
        <v>41425</v>
      </c>
      <c r="C14996" s="9">
        <v>22.5</v>
      </c>
      <c r="D14996" s="10">
        <v>30081</v>
      </c>
    </row>
    <row r="14997" spans="1:4" x14ac:dyDescent="0.35">
      <c r="A14997" s="7" t="s">
        <v>1560</v>
      </c>
      <c r="B14997" s="8">
        <v>41432</v>
      </c>
      <c r="C14997" s="9">
        <v>8.25</v>
      </c>
      <c r="D14997" s="10">
        <v>30055</v>
      </c>
    </row>
    <row r="14998" spans="1:4" x14ac:dyDescent="0.35">
      <c r="A14998" s="7" t="s">
        <v>1560</v>
      </c>
      <c r="B14998" s="8">
        <v>41439</v>
      </c>
      <c r="C14998" s="9">
        <v>15</v>
      </c>
      <c r="D14998" s="10">
        <v>30154</v>
      </c>
    </row>
    <row r="14999" spans="1:4" x14ac:dyDescent="0.35">
      <c r="A14999" s="7" t="s">
        <v>1560</v>
      </c>
      <c r="B14999" s="8">
        <v>41481</v>
      </c>
      <c r="C14999" s="9">
        <v>15.45</v>
      </c>
      <c r="D14999" s="10">
        <v>30163</v>
      </c>
    </row>
    <row r="15000" spans="1:4" x14ac:dyDescent="0.35">
      <c r="A15000" s="7" t="s">
        <v>1560</v>
      </c>
      <c r="B15000" s="8">
        <v>41485</v>
      </c>
      <c r="C15000" s="9">
        <v>18.5</v>
      </c>
      <c r="D15000" s="10">
        <v>20072</v>
      </c>
    </row>
    <row r="15001" spans="1:4" x14ac:dyDescent="0.35">
      <c r="A15001" s="7" t="s">
        <v>1560</v>
      </c>
      <c r="B15001" s="8">
        <v>41503</v>
      </c>
      <c r="C15001" s="9">
        <v>7</v>
      </c>
      <c r="D15001" s="10">
        <v>30081</v>
      </c>
    </row>
    <row r="15002" spans="1:4" x14ac:dyDescent="0.35">
      <c r="A15002" s="7" t="s">
        <v>1560</v>
      </c>
      <c r="B15002" s="8">
        <v>41503</v>
      </c>
      <c r="C15002" s="9">
        <v>22.5</v>
      </c>
      <c r="D15002" s="10">
        <v>30081</v>
      </c>
    </row>
    <row r="15003" spans="1:4" x14ac:dyDescent="0.35">
      <c r="A15003" s="7" t="s">
        <v>1560</v>
      </c>
      <c r="B15003" s="8">
        <v>41527</v>
      </c>
      <c r="C15003" s="9">
        <v>6</v>
      </c>
      <c r="D15003" s="10">
        <v>30126</v>
      </c>
    </row>
    <row r="15004" spans="1:4" x14ac:dyDescent="0.35">
      <c r="A15004" s="7" t="s">
        <v>1560</v>
      </c>
      <c r="B15004" s="8">
        <v>41538</v>
      </c>
      <c r="C15004" s="9">
        <v>19.2</v>
      </c>
      <c r="D15004" s="10">
        <v>30202</v>
      </c>
    </row>
    <row r="15005" spans="1:4" x14ac:dyDescent="0.35">
      <c r="A15005" s="7" t="s">
        <v>1560</v>
      </c>
      <c r="B15005" s="8">
        <v>41569</v>
      </c>
      <c r="C15005" s="9">
        <v>23</v>
      </c>
      <c r="D15005" s="10">
        <v>20074</v>
      </c>
    </row>
    <row r="15006" spans="1:4" x14ac:dyDescent="0.35">
      <c r="A15006" s="7" t="s">
        <v>1561</v>
      </c>
      <c r="B15006" s="8">
        <v>41292</v>
      </c>
      <c r="C15006" s="9">
        <v>34.75</v>
      </c>
      <c r="D15006" s="10">
        <v>60009</v>
      </c>
    </row>
    <row r="15007" spans="1:4" x14ac:dyDescent="0.35">
      <c r="A15007" s="7" t="s">
        <v>1562</v>
      </c>
      <c r="B15007" s="8">
        <v>41292</v>
      </c>
      <c r="C15007" s="9">
        <v>32.700000000000003</v>
      </c>
      <c r="D15007" s="10">
        <v>60108</v>
      </c>
    </row>
    <row r="15008" spans="1:4" x14ac:dyDescent="0.35">
      <c r="A15008" s="7" t="s">
        <v>1562</v>
      </c>
      <c r="B15008" s="8">
        <v>41307</v>
      </c>
      <c r="C15008" s="9">
        <v>32.5</v>
      </c>
      <c r="D15008" s="10">
        <v>40133</v>
      </c>
    </row>
    <row r="15009" spans="1:4" x14ac:dyDescent="0.35">
      <c r="A15009" s="7" t="s">
        <v>1562</v>
      </c>
      <c r="B15009" s="8">
        <v>41397</v>
      </c>
      <c r="C15009" s="9">
        <v>7</v>
      </c>
      <c r="D15009" s="10">
        <v>40096</v>
      </c>
    </row>
    <row r="15010" spans="1:4" x14ac:dyDescent="0.35">
      <c r="A15010" s="7" t="s">
        <v>1562</v>
      </c>
      <c r="B15010" s="8">
        <v>41450</v>
      </c>
      <c r="C15010" s="9">
        <v>24.7</v>
      </c>
      <c r="D15010" s="10">
        <v>60044</v>
      </c>
    </row>
    <row r="15011" spans="1:4" x14ac:dyDescent="0.35">
      <c r="A15011" s="7" t="s">
        <v>1562</v>
      </c>
      <c r="B15011" s="8">
        <v>41545</v>
      </c>
      <c r="C15011" s="9">
        <v>40.200000000000003</v>
      </c>
      <c r="D15011" s="10">
        <v>50074</v>
      </c>
    </row>
    <row r="15012" spans="1:4" x14ac:dyDescent="0.35">
      <c r="A15012" s="7" t="s">
        <v>1562</v>
      </c>
      <c r="B15012" s="8">
        <v>41580</v>
      </c>
      <c r="C15012" s="9">
        <v>11</v>
      </c>
      <c r="D15012" s="10">
        <v>40072</v>
      </c>
    </row>
    <row r="15013" spans="1:4" x14ac:dyDescent="0.35">
      <c r="A15013" s="7" t="s">
        <v>1563</v>
      </c>
      <c r="B15013" s="8">
        <v>41294</v>
      </c>
      <c r="C15013" s="9">
        <v>71.8</v>
      </c>
      <c r="D15013" s="10">
        <v>60004</v>
      </c>
    </row>
    <row r="15014" spans="1:4" x14ac:dyDescent="0.35">
      <c r="A15014" s="7" t="s">
        <v>1564</v>
      </c>
      <c r="B15014" s="8">
        <v>41290</v>
      </c>
      <c r="C15014" s="9">
        <v>40.9</v>
      </c>
      <c r="D15014" s="10">
        <v>60053</v>
      </c>
    </row>
    <row r="15015" spans="1:4" x14ac:dyDescent="0.35">
      <c r="A15015" s="7" t="s">
        <v>1564</v>
      </c>
      <c r="B15015" s="8">
        <v>41306</v>
      </c>
      <c r="C15015" s="9">
        <v>41.3</v>
      </c>
      <c r="D15015" s="10">
        <v>60086</v>
      </c>
    </row>
    <row r="15016" spans="1:4" x14ac:dyDescent="0.35">
      <c r="A15016" s="7" t="s">
        <v>1564</v>
      </c>
      <c r="B15016" s="8">
        <v>41327</v>
      </c>
      <c r="C15016" s="9">
        <v>56.65</v>
      </c>
      <c r="D15016" s="10">
        <v>60040</v>
      </c>
    </row>
    <row r="15017" spans="1:4" x14ac:dyDescent="0.35">
      <c r="A15017" s="7" t="s">
        <v>1564</v>
      </c>
      <c r="B15017" s="8">
        <v>41374</v>
      </c>
      <c r="C15017" s="9">
        <v>34.200000000000003</v>
      </c>
      <c r="D15017" s="10">
        <v>70023</v>
      </c>
    </row>
    <row r="15018" spans="1:4" x14ac:dyDescent="0.35">
      <c r="A15018" s="7" t="s">
        <v>1565</v>
      </c>
      <c r="B15018" s="8">
        <v>41287</v>
      </c>
      <c r="C15018" s="9">
        <v>30.85</v>
      </c>
      <c r="D15018" s="10">
        <v>60004</v>
      </c>
    </row>
    <row r="15019" spans="1:4" x14ac:dyDescent="0.35">
      <c r="A15019" s="7" t="s">
        <v>1565</v>
      </c>
      <c r="B15019" s="8">
        <v>41290</v>
      </c>
      <c r="C15019" s="9">
        <v>37.950000000000003</v>
      </c>
      <c r="D15019" s="10">
        <v>90012</v>
      </c>
    </row>
    <row r="15020" spans="1:4" x14ac:dyDescent="0.35">
      <c r="A15020" s="7" t="s">
        <v>1566</v>
      </c>
      <c r="B15020" s="8">
        <v>41290</v>
      </c>
      <c r="C15020" s="9">
        <v>12</v>
      </c>
      <c r="D15020" s="10">
        <v>40055</v>
      </c>
    </row>
    <row r="15021" spans="1:4" x14ac:dyDescent="0.35">
      <c r="A15021" s="7" t="s">
        <v>1567</v>
      </c>
      <c r="B15021" s="8">
        <v>41319</v>
      </c>
      <c r="C15021" s="9">
        <v>23.9</v>
      </c>
      <c r="D15021" s="10">
        <v>50031</v>
      </c>
    </row>
    <row r="15022" spans="1:4" x14ac:dyDescent="0.35">
      <c r="A15022" s="7" t="s">
        <v>1567</v>
      </c>
      <c r="B15022" s="8">
        <v>41356</v>
      </c>
      <c r="C15022" s="9">
        <v>32.5</v>
      </c>
      <c r="D15022" s="10">
        <v>40132</v>
      </c>
    </row>
    <row r="15023" spans="1:4" x14ac:dyDescent="0.35">
      <c r="A15023" s="7" t="s">
        <v>1567</v>
      </c>
      <c r="B15023" s="8">
        <v>41398</v>
      </c>
      <c r="C15023" s="9">
        <v>24.7</v>
      </c>
      <c r="D15023" s="10">
        <v>40109</v>
      </c>
    </row>
    <row r="15024" spans="1:4" x14ac:dyDescent="0.35">
      <c r="A15024" s="7" t="s">
        <v>1568</v>
      </c>
      <c r="B15024" s="8">
        <v>41286</v>
      </c>
      <c r="C15024" s="9">
        <v>30.9</v>
      </c>
      <c r="D15024" s="10">
        <v>70092</v>
      </c>
    </row>
    <row r="15025" spans="1:4" x14ac:dyDescent="0.35">
      <c r="A15025" s="7" t="s">
        <v>1569</v>
      </c>
      <c r="B15025" s="8">
        <v>41290</v>
      </c>
      <c r="C15025" s="9">
        <v>42.95</v>
      </c>
      <c r="D15025" s="10">
        <v>10063</v>
      </c>
    </row>
    <row r="15026" spans="1:4" x14ac:dyDescent="0.35">
      <c r="A15026" s="7" t="s">
        <v>1570</v>
      </c>
      <c r="B15026" s="8">
        <v>41299</v>
      </c>
      <c r="C15026" s="9">
        <v>33.049999999999997</v>
      </c>
      <c r="D15026" s="10">
        <v>50040</v>
      </c>
    </row>
    <row r="15027" spans="1:4" x14ac:dyDescent="0.35">
      <c r="A15027" s="7" t="s">
        <v>1570</v>
      </c>
      <c r="B15027" s="8">
        <v>41362</v>
      </c>
      <c r="C15027" s="9">
        <v>91.3</v>
      </c>
      <c r="D15027" s="10">
        <v>70035</v>
      </c>
    </row>
    <row r="15028" spans="1:4" x14ac:dyDescent="0.35">
      <c r="A15028" s="7" t="s">
        <v>1570</v>
      </c>
      <c r="B15028" s="8">
        <v>41404</v>
      </c>
      <c r="C15028" s="9">
        <v>22.2</v>
      </c>
      <c r="D15028" s="10">
        <v>60062</v>
      </c>
    </row>
    <row r="15029" spans="1:4" x14ac:dyDescent="0.35">
      <c r="A15029" s="7" t="s">
        <v>1570</v>
      </c>
      <c r="B15029" s="8">
        <v>41461</v>
      </c>
      <c r="C15029" s="9">
        <v>37.65</v>
      </c>
      <c r="D15029" s="10">
        <v>60059</v>
      </c>
    </row>
    <row r="15030" spans="1:4" x14ac:dyDescent="0.35">
      <c r="A15030" s="7" t="s">
        <v>1570</v>
      </c>
      <c r="B15030" s="8">
        <v>41509</v>
      </c>
      <c r="C15030" s="9">
        <v>29.4</v>
      </c>
      <c r="D15030" s="10">
        <v>40063</v>
      </c>
    </row>
    <row r="15031" spans="1:4" x14ac:dyDescent="0.35">
      <c r="A15031" s="7" t="s">
        <v>1570</v>
      </c>
      <c r="B15031" s="8">
        <v>41512</v>
      </c>
      <c r="C15031" s="9">
        <v>39.6</v>
      </c>
      <c r="D15031" s="10">
        <v>40029</v>
      </c>
    </row>
    <row r="15032" spans="1:4" x14ac:dyDescent="0.35">
      <c r="A15032" s="7" t="s">
        <v>1570</v>
      </c>
      <c r="B15032" s="8">
        <v>41551</v>
      </c>
      <c r="C15032" s="9">
        <v>40.950000000000003</v>
      </c>
      <c r="D15032" s="10">
        <v>50059</v>
      </c>
    </row>
    <row r="15033" spans="1:4" x14ac:dyDescent="0.35">
      <c r="A15033" s="7" t="s">
        <v>1571</v>
      </c>
      <c r="B15033" s="8">
        <v>41299</v>
      </c>
      <c r="C15033" s="9">
        <v>27.81</v>
      </c>
      <c r="D15033" s="10">
        <v>60006</v>
      </c>
    </row>
    <row r="15034" spans="1:4" x14ac:dyDescent="0.35">
      <c r="A15034" s="7" t="s">
        <v>1572</v>
      </c>
      <c r="B15034" s="8">
        <v>41298</v>
      </c>
      <c r="C15034" s="9">
        <v>76.7</v>
      </c>
      <c r="D15034" s="10">
        <v>50069</v>
      </c>
    </row>
    <row r="15035" spans="1:4" x14ac:dyDescent="0.35">
      <c r="A15035" s="7" t="s">
        <v>1572</v>
      </c>
      <c r="B15035" s="8">
        <v>41336</v>
      </c>
      <c r="C15035" s="9">
        <v>59.25</v>
      </c>
      <c r="D15035" s="10">
        <v>60005</v>
      </c>
    </row>
    <row r="15036" spans="1:4" x14ac:dyDescent="0.35">
      <c r="A15036" s="7" t="s">
        <v>1572</v>
      </c>
      <c r="B15036" s="8">
        <v>41361</v>
      </c>
      <c r="C15036" s="9">
        <v>11.2</v>
      </c>
      <c r="D15036" s="10">
        <v>70024</v>
      </c>
    </row>
    <row r="15037" spans="1:4" x14ac:dyDescent="0.35">
      <c r="A15037" s="7" t="s">
        <v>1572</v>
      </c>
      <c r="B15037" s="8">
        <v>41553</v>
      </c>
      <c r="C15037" s="9">
        <v>64.349999999999994</v>
      </c>
      <c r="D15037" s="10">
        <v>70036</v>
      </c>
    </row>
    <row r="15038" spans="1:4" x14ac:dyDescent="0.35">
      <c r="A15038" s="7" t="s">
        <v>1573</v>
      </c>
      <c r="B15038" s="8">
        <v>41294</v>
      </c>
      <c r="C15038" s="9">
        <v>47.2</v>
      </c>
      <c r="D15038" s="10">
        <v>70036</v>
      </c>
    </row>
    <row r="15039" spans="1:4" x14ac:dyDescent="0.35">
      <c r="A15039" s="7" t="s">
        <v>1574</v>
      </c>
      <c r="B15039" s="8">
        <v>41295</v>
      </c>
      <c r="C15039" s="9">
        <v>57.55</v>
      </c>
      <c r="D15039" s="10">
        <v>70020</v>
      </c>
    </row>
    <row r="15040" spans="1:4" x14ac:dyDescent="0.35">
      <c r="A15040" s="7" t="s">
        <v>1574</v>
      </c>
      <c r="B15040" s="8">
        <v>41338</v>
      </c>
      <c r="C15040" s="9">
        <v>22.45</v>
      </c>
      <c r="D15040" s="10">
        <v>40001</v>
      </c>
    </row>
    <row r="15041" spans="1:4" x14ac:dyDescent="0.35">
      <c r="A15041" s="7" t="s">
        <v>1574</v>
      </c>
      <c r="B15041" s="8">
        <v>41380</v>
      </c>
      <c r="C15041" s="9">
        <v>42.85</v>
      </c>
      <c r="D15041" s="10">
        <v>60008</v>
      </c>
    </row>
    <row r="15042" spans="1:4" x14ac:dyDescent="0.35">
      <c r="A15042" s="7" t="s">
        <v>1574</v>
      </c>
      <c r="B15042" s="8">
        <v>41501</v>
      </c>
      <c r="C15042" s="9">
        <v>12.2</v>
      </c>
      <c r="D15042" s="10">
        <v>10007</v>
      </c>
    </row>
    <row r="15043" spans="1:4" x14ac:dyDescent="0.35">
      <c r="A15043" s="7" t="s">
        <v>1574</v>
      </c>
      <c r="B15043" s="8">
        <v>41557</v>
      </c>
      <c r="C15043" s="9">
        <v>42.1</v>
      </c>
      <c r="D15043" s="10">
        <v>70006</v>
      </c>
    </row>
    <row r="15044" spans="1:4" x14ac:dyDescent="0.35">
      <c r="A15044" s="7" t="s">
        <v>1575</v>
      </c>
      <c r="B15044" s="8">
        <v>41294</v>
      </c>
      <c r="C15044" s="9">
        <v>63.75</v>
      </c>
      <c r="D15044" s="10">
        <v>70029</v>
      </c>
    </row>
    <row r="15045" spans="1:4" x14ac:dyDescent="0.35">
      <c r="A15045" s="7" t="s">
        <v>1576</v>
      </c>
      <c r="B15045" s="8">
        <v>41294</v>
      </c>
      <c r="C15045" s="9">
        <v>49.45</v>
      </c>
      <c r="D15045" s="10">
        <v>40032</v>
      </c>
    </row>
    <row r="15046" spans="1:4" x14ac:dyDescent="0.35">
      <c r="A15046" s="7" t="s">
        <v>1577</v>
      </c>
      <c r="B15046" s="8">
        <v>41320</v>
      </c>
      <c r="C15046" s="9">
        <v>46.4</v>
      </c>
      <c r="D15046" s="10">
        <v>60045</v>
      </c>
    </row>
    <row r="15047" spans="1:4" x14ac:dyDescent="0.35">
      <c r="A15047" s="7" t="s">
        <v>1577</v>
      </c>
      <c r="B15047" s="8">
        <v>41410</v>
      </c>
      <c r="C15047" s="9">
        <v>40.6</v>
      </c>
      <c r="D15047" s="10">
        <v>10046</v>
      </c>
    </row>
    <row r="15048" spans="1:4" x14ac:dyDescent="0.35">
      <c r="A15048" s="7" t="s">
        <v>1577</v>
      </c>
      <c r="B15048" s="8">
        <v>41412</v>
      </c>
      <c r="C15048" s="9">
        <v>44.2</v>
      </c>
      <c r="D15048" s="10">
        <v>10019</v>
      </c>
    </row>
    <row r="15049" spans="1:4" x14ac:dyDescent="0.35">
      <c r="A15049" s="7" t="s">
        <v>1577</v>
      </c>
      <c r="B15049" s="8">
        <v>41418</v>
      </c>
      <c r="C15049" s="9">
        <v>38.450000000000003</v>
      </c>
      <c r="D15049" s="10">
        <v>10044</v>
      </c>
    </row>
    <row r="15050" spans="1:4" x14ac:dyDescent="0.35">
      <c r="A15050" s="7" t="s">
        <v>1577</v>
      </c>
      <c r="B15050" s="8">
        <v>41477</v>
      </c>
      <c r="C15050" s="9">
        <v>103.95</v>
      </c>
      <c r="D15050" s="10">
        <v>10032</v>
      </c>
    </row>
    <row r="15051" spans="1:4" x14ac:dyDescent="0.35">
      <c r="A15051" s="7" t="s">
        <v>1577</v>
      </c>
      <c r="B15051" s="8">
        <v>41480</v>
      </c>
      <c r="C15051" s="9">
        <v>59.55</v>
      </c>
      <c r="D15051" s="10">
        <v>10058</v>
      </c>
    </row>
    <row r="15052" spans="1:4" x14ac:dyDescent="0.35">
      <c r="A15052" s="7" t="s">
        <v>1578</v>
      </c>
      <c r="B15052" s="8">
        <v>41297</v>
      </c>
      <c r="C15052" s="9">
        <v>61</v>
      </c>
      <c r="D15052" s="10">
        <v>70026</v>
      </c>
    </row>
    <row r="15053" spans="1:4" x14ac:dyDescent="0.35">
      <c r="A15053" s="7" t="s">
        <v>1579</v>
      </c>
      <c r="B15053" s="8">
        <v>41296</v>
      </c>
      <c r="C15053" s="9">
        <v>19.45</v>
      </c>
      <c r="D15053" s="10">
        <v>70025</v>
      </c>
    </row>
    <row r="15054" spans="1:4" x14ac:dyDescent="0.35">
      <c r="A15054" s="7" t="s">
        <v>1579</v>
      </c>
      <c r="B15054" s="8">
        <v>41299</v>
      </c>
      <c r="C15054" s="9">
        <v>29.7</v>
      </c>
      <c r="D15054" s="10">
        <v>60029</v>
      </c>
    </row>
    <row r="15055" spans="1:4" x14ac:dyDescent="0.35">
      <c r="A15055" s="7" t="s">
        <v>1579</v>
      </c>
      <c r="B15055" s="8">
        <v>41323</v>
      </c>
      <c r="C15055" s="9">
        <v>19.75</v>
      </c>
      <c r="D15055" s="10">
        <v>50032</v>
      </c>
    </row>
    <row r="15056" spans="1:4" x14ac:dyDescent="0.35">
      <c r="A15056" s="7" t="s">
        <v>1579</v>
      </c>
      <c r="B15056" s="8">
        <v>41345</v>
      </c>
      <c r="C15056" s="9">
        <v>29.5</v>
      </c>
      <c r="D15056" s="10">
        <v>60036</v>
      </c>
    </row>
    <row r="15057" spans="1:4" x14ac:dyDescent="0.35">
      <c r="A15057" s="7" t="s">
        <v>1579</v>
      </c>
      <c r="B15057" s="8">
        <v>41346</v>
      </c>
      <c r="C15057" s="9">
        <v>20</v>
      </c>
      <c r="D15057" s="10">
        <v>10017</v>
      </c>
    </row>
    <row r="15058" spans="1:4" x14ac:dyDescent="0.35">
      <c r="A15058" s="7" t="s">
        <v>1579</v>
      </c>
      <c r="B15058" s="8">
        <v>41360</v>
      </c>
      <c r="C15058" s="9">
        <v>20.75</v>
      </c>
      <c r="D15058" s="10">
        <v>10024</v>
      </c>
    </row>
    <row r="15059" spans="1:4" x14ac:dyDescent="0.35">
      <c r="A15059" s="7" t="s">
        <v>1579</v>
      </c>
      <c r="B15059" s="8">
        <v>41508</v>
      </c>
      <c r="C15059" s="9">
        <v>33.950000000000003</v>
      </c>
      <c r="D15059" s="10">
        <v>60031</v>
      </c>
    </row>
    <row r="15060" spans="1:4" x14ac:dyDescent="0.35">
      <c r="A15060" s="7" t="s">
        <v>1579</v>
      </c>
      <c r="B15060" s="8">
        <v>41515</v>
      </c>
      <c r="C15060" s="9">
        <v>21</v>
      </c>
      <c r="D15060" s="10">
        <v>10020</v>
      </c>
    </row>
    <row r="15061" spans="1:4" x14ac:dyDescent="0.35">
      <c r="A15061" s="7" t="s">
        <v>1580</v>
      </c>
      <c r="B15061" s="8">
        <v>41300</v>
      </c>
      <c r="C15061" s="9">
        <v>91.1</v>
      </c>
      <c r="D15061" s="10">
        <v>50102</v>
      </c>
    </row>
    <row r="15062" spans="1:4" x14ac:dyDescent="0.35">
      <c r="A15062" s="7" t="s">
        <v>1581</v>
      </c>
      <c r="B15062" s="8">
        <v>41298</v>
      </c>
      <c r="C15062" s="9">
        <v>45.65</v>
      </c>
      <c r="D15062" s="10">
        <v>60046</v>
      </c>
    </row>
    <row r="15063" spans="1:4" x14ac:dyDescent="0.35">
      <c r="A15063" s="7" t="s">
        <v>1582</v>
      </c>
      <c r="B15063" s="8">
        <v>41300</v>
      </c>
      <c r="C15063" s="9">
        <v>43.65</v>
      </c>
      <c r="D15063" s="10">
        <v>40106</v>
      </c>
    </row>
    <row r="15064" spans="1:4" x14ac:dyDescent="0.35">
      <c r="A15064" s="7" t="s">
        <v>1583</v>
      </c>
      <c r="B15064" s="8">
        <v>41301</v>
      </c>
      <c r="C15064" s="9">
        <v>12.9</v>
      </c>
      <c r="D15064" s="10">
        <v>50001</v>
      </c>
    </row>
    <row r="15065" spans="1:4" x14ac:dyDescent="0.35">
      <c r="A15065" s="7" t="s">
        <v>1583</v>
      </c>
      <c r="B15065" s="8">
        <v>41301</v>
      </c>
      <c r="C15065" s="9">
        <v>16.95</v>
      </c>
      <c r="D15065" s="10">
        <v>50001</v>
      </c>
    </row>
    <row r="15066" spans="1:4" x14ac:dyDescent="0.35">
      <c r="A15066" s="7" t="s">
        <v>1583</v>
      </c>
      <c r="B15066" s="8">
        <v>41316</v>
      </c>
      <c r="C15066" s="9">
        <v>16.91</v>
      </c>
      <c r="D15066" s="10">
        <v>60025</v>
      </c>
    </row>
    <row r="15067" spans="1:4" x14ac:dyDescent="0.35">
      <c r="A15067" s="7" t="s">
        <v>1583</v>
      </c>
      <c r="B15067" s="8">
        <v>41315</v>
      </c>
      <c r="C15067" s="9">
        <v>12.9</v>
      </c>
      <c r="D15067" s="10">
        <v>50001</v>
      </c>
    </row>
    <row r="15068" spans="1:4" x14ac:dyDescent="0.35">
      <c r="A15068" s="7" t="s">
        <v>1583</v>
      </c>
      <c r="B15068" s="8">
        <v>41315</v>
      </c>
      <c r="C15068" s="9">
        <v>16.95</v>
      </c>
      <c r="D15068" s="10">
        <v>50001</v>
      </c>
    </row>
    <row r="15069" spans="1:4" x14ac:dyDescent="0.35">
      <c r="A15069" s="7" t="s">
        <v>1583</v>
      </c>
      <c r="B15069" s="8">
        <v>41321</v>
      </c>
      <c r="C15069" s="9">
        <v>11.95</v>
      </c>
      <c r="D15069" s="10">
        <v>50009</v>
      </c>
    </row>
    <row r="15070" spans="1:4" x14ac:dyDescent="0.35">
      <c r="A15070" s="7" t="s">
        <v>1583</v>
      </c>
      <c r="B15070" s="8">
        <v>41324</v>
      </c>
      <c r="C15070" s="9">
        <v>10.95</v>
      </c>
      <c r="D15070" s="10">
        <v>70024</v>
      </c>
    </row>
    <row r="15071" spans="1:4" x14ac:dyDescent="0.35">
      <c r="A15071" s="7" t="s">
        <v>1584</v>
      </c>
      <c r="B15071" s="8">
        <v>41301</v>
      </c>
      <c r="C15071" s="9">
        <v>57.3</v>
      </c>
      <c r="D15071" s="10">
        <v>70003</v>
      </c>
    </row>
    <row r="15072" spans="1:4" x14ac:dyDescent="0.35">
      <c r="A15072" s="7" t="s">
        <v>1584</v>
      </c>
      <c r="B15072" s="8">
        <v>41395</v>
      </c>
      <c r="C15072" s="9">
        <v>26.4</v>
      </c>
      <c r="D15072" s="10">
        <v>50046</v>
      </c>
    </row>
    <row r="15073" spans="1:4" x14ac:dyDescent="0.35">
      <c r="A15073" s="7" t="s">
        <v>1585</v>
      </c>
      <c r="B15073" s="8">
        <v>41297</v>
      </c>
      <c r="C15073" s="9">
        <v>75.19</v>
      </c>
      <c r="D15073" s="10">
        <v>70037</v>
      </c>
    </row>
    <row r="15074" spans="1:4" x14ac:dyDescent="0.35">
      <c r="A15074" s="7" t="s">
        <v>1585</v>
      </c>
      <c r="B15074" s="8">
        <v>41339</v>
      </c>
      <c r="C15074" s="9">
        <v>45.19</v>
      </c>
      <c r="D15074" s="10">
        <v>60023</v>
      </c>
    </row>
    <row r="15075" spans="1:4" x14ac:dyDescent="0.35">
      <c r="A15075" s="7" t="s">
        <v>1585</v>
      </c>
      <c r="B15075" s="8">
        <v>41365</v>
      </c>
      <c r="C15075" s="9">
        <v>6</v>
      </c>
      <c r="D15075" s="10">
        <v>20015</v>
      </c>
    </row>
    <row r="15076" spans="1:4" x14ac:dyDescent="0.35">
      <c r="A15076" s="7" t="s">
        <v>1585</v>
      </c>
      <c r="B15076" s="8">
        <v>41378</v>
      </c>
      <c r="C15076" s="9">
        <v>53.94</v>
      </c>
      <c r="D15076" s="10">
        <v>30018</v>
      </c>
    </row>
    <row r="15077" spans="1:4" x14ac:dyDescent="0.35">
      <c r="A15077" s="7" t="s">
        <v>1585</v>
      </c>
      <c r="B15077" s="8">
        <v>41405</v>
      </c>
      <c r="C15077" s="9">
        <v>34.44</v>
      </c>
      <c r="D15077" s="10">
        <v>60016</v>
      </c>
    </row>
    <row r="15078" spans="1:4" x14ac:dyDescent="0.35">
      <c r="A15078" s="7" t="s">
        <v>1585</v>
      </c>
      <c r="B15078" s="8">
        <v>41446</v>
      </c>
      <c r="C15078" s="9">
        <v>28.75</v>
      </c>
      <c r="D15078" s="10">
        <v>40008</v>
      </c>
    </row>
    <row r="15079" spans="1:4" x14ac:dyDescent="0.35">
      <c r="A15079" s="7" t="s">
        <v>1585</v>
      </c>
      <c r="B15079" s="8">
        <v>41516</v>
      </c>
      <c r="C15079" s="9">
        <v>45.65</v>
      </c>
      <c r="D15079" s="10">
        <v>60007</v>
      </c>
    </row>
    <row r="15080" spans="1:4" x14ac:dyDescent="0.35">
      <c r="A15080" s="7" t="s">
        <v>1585</v>
      </c>
      <c r="B15080" s="8">
        <v>41566</v>
      </c>
      <c r="C15080" s="9">
        <v>56.55</v>
      </c>
      <c r="D15080" s="10">
        <v>40015</v>
      </c>
    </row>
    <row r="15081" spans="1:4" x14ac:dyDescent="0.35">
      <c r="A15081" s="7" t="s">
        <v>1586</v>
      </c>
      <c r="B15081" s="8">
        <v>41302</v>
      </c>
      <c r="C15081" s="9">
        <v>27.9</v>
      </c>
      <c r="D15081" s="10">
        <v>60038</v>
      </c>
    </row>
    <row r="15082" spans="1:4" x14ac:dyDescent="0.35">
      <c r="A15082" s="7" t="s">
        <v>1586</v>
      </c>
      <c r="B15082" s="8">
        <v>41358</v>
      </c>
      <c r="C15082" s="9">
        <v>34.15</v>
      </c>
      <c r="D15082" s="10">
        <v>70023</v>
      </c>
    </row>
    <row r="15083" spans="1:4" x14ac:dyDescent="0.35">
      <c r="A15083" s="7" t="s">
        <v>1586</v>
      </c>
      <c r="B15083" s="8">
        <v>41374</v>
      </c>
      <c r="C15083" s="9">
        <v>22.6</v>
      </c>
      <c r="D15083" s="10">
        <v>60051</v>
      </c>
    </row>
    <row r="15084" spans="1:4" x14ac:dyDescent="0.35">
      <c r="A15084" s="7" t="s">
        <v>1586</v>
      </c>
      <c r="B15084" s="8">
        <v>41393</v>
      </c>
      <c r="C15084" s="9">
        <v>24.85</v>
      </c>
      <c r="D15084" s="10">
        <v>10055</v>
      </c>
    </row>
    <row r="15085" spans="1:4" x14ac:dyDescent="0.35">
      <c r="A15085" s="7" t="s">
        <v>1586</v>
      </c>
      <c r="B15085" s="8">
        <v>41421</v>
      </c>
      <c r="C15085" s="9">
        <v>18.25</v>
      </c>
      <c r="D15085" s="10">
        <v>60062</v>
      </c>
    </row>
    <row r="15086" spans="1:4" x14ac:dyDescent="0.35">
      <c r="A15086" s="7" t="s">
        <v>1586</v>
      </c>
      <c r="B15086" s="8">
        <v>41453</v>
      </c>
      <c r="C15086" s="9">
        <v>34.4</v>
      </c>
      <c r="D15086" s="10">
        <v>40035</v>
      </c>
    </row>
    <row r="15087" spans="1:4" x14ac:dyDescent="0.35">
      <c r="A15087" s="7" t="s">
        <v>1586</v>
      </c>
      <c r="B15087" s="8">
        <v>41463</v>
      </c>
      <c r="C15087" s="9">
        <v>29.85</v>
      </c>
      <c r="D15087" s="10">
        <v>70036</v>
      </c>
    </row>
    <row r="15088" spans="1:4" x14ac:dyDescent="0.35">
      <c r="A15088" s="7" t="s">
        <v>1586</v>
      </c>
      <c r="B15088" s="8">
        <v>41477</v>
      </c>
      <c r="C15088" s="9">
        <v>30.4</v>
      </c>
      <c r="D15088" s="10">
        <v>60048</v>
      </c>
    </row>
    <row r="15089" spans="1:4" x14ac:dyDescent="0.35">
      <c r="A15089" s="7" t="s">
        <v>1587</v>
      </c>
      <c r="B15089" s="8">
        <v>41302</v>
      </c>
      <c r="C15089" s="9">
        <v>24.95</v>
      </c>
      <c r="D15089" s="10">
        <v>60041</v>
      </c>
    </row>
    <row r="15090" spans="1:4" x14ac:dyDescent="0.35">
      <c r="A15090" s="7" t="s">
        <v>1587</v>
      </c>
      <c r="B15090" s="8">
        <v>41354</v>
      </c>
      <c r="C15090" s="9">
        <v>27.15</v>
      </c>
      <c r="D15090" s="10">
        <v>60014</v>
      </c>
    </row>
    <row r="15091" spans="1:4" x14ac:dyDescent="0.35">
      <c r="A15091" s="7" t="s">
        <v>1587</v>
      </c>
      <c r="B15091" s="8">
        <v>41358</v>
      </c>
      <c r="C15091" s="9">
        <v>25.15</v>
      </c>
      <c r="D15091" s="10">
        <v>70028</v>
      </c>
    </row>
    <row r="15092" spans="1:4" x14ac:dyDescent="0.35">
      <c r="A15092" s="7" t="s">
        <v>1587</v>
      </c>
      <c r="B15092" s="8">
        <v>41374</v>
      </c>
      <c r="C15092" s="9">
        <v>32.6</v>
      </c>
      <c r="D15092" s="10">
        <v>60047</v>
      </c>
    </row>
    <row r="15093" spans="1:4" x14ac:dyDescent="0.35">
      <c r="A15093" s="7" t="s">
        <v>1587</v>
      </c>
      <c r="B15093" s="8">
        <v>41393</v>
      </c>
      <c r="C15093" s="9">
        <v>24.15</v>
      </c>
      <c r="D15093" s="10">
        <v>10045</v>
      </c>
    </row>
    <row r="15094" spans="1:4" x14ac:dyDescent="0.35">
      <c r="A15094" s="7" t="s">
        <v>1587</v>
      </c>
      <c r="B15094" s="8">
        <v>41477</v>
      </c>
      <c r="C15094" s="9">
        <v>24.15</v>
      </c>
      <c r="D15094" s="10">
        <v>70025</v>
      </c>
    </row>
    <row r="15095" spans="1:4" x14ac:dyDescent="0.35">
      <c r="A15095" s="7" t="s">
        <v>1588</v>
      </c>
      <c r="B15095" s="8">
        <v>41302</v>
      </c>
      <c r="C15095" s="9">
        <v>26</v>
      </c>
      <c r="D15095" s="10">
        <v>60042</v>
      </c>
    </row>
    <row r="15096" spans="1:4" x14ac:dyDescent="0.35">
      <c r="A15096" s="7" t="s">
        <v>1588</v>
      </c>
      <c r="B15096" s="8">
        <v>41393</v>
      </c>
      <c r="C15096" s="9">
        <v>35.65</v>
      </c>
      <c r="D15096" s="10">
        <v>10056</v>
      </c>
    </row>
    <row r="15097" spans="1:4" x14ac:dyDescent="0.35">
      <c r="A15097" s="7" t="s">
        <v>1588</v>
      </c>
      <c r="B15097" s="8">
        <v>41477</v>
      </c>
      <c r="C15097" s="9">
        <v>33.15</v>
      </c>
      <c r="D15097" s="10">
        <v>40031</v>
      </c>
    </row>
    <row r="15098" spans="1:4" x14ac:dyDescent="0.35">
      <c r="A15098" s="7" t="s">
        <v>1589</v>
      </c>
      <c r="B15098" s="8">
        <v>41441</v>
      </c>
      <c r="C15098" s="9">
        <v>33.25</v>
      </c>
      <c r="D15098" s="10">
        <v>10015</v>
      </c>
    </row>
    <row r="15099" spans="1:4" x14ac:dyDescent="0.35">
      <c r="A15099" s="7" t="s">
        <v>1590</v>
      </c>
      <c r="B15099" s="8">
        <v>41299</v>
      </c>
      <c r="C15099" s="9">
        <v>26.91</v>
      </c>
      <c r="D15099" s="10">
        <v>40062</v>
      </c>
    </row>
    <row r="15100" spans="1:4" x14ac:dyDescent="0.35">
      <c r="A15100" s="7" t="s">
        <v>1590</v>
      </c>
      <c r="B15100" s="8">
        <v>41369</v>
      </c>
      <c r="C15100" s="9">
        <v>47.15</v>
      </c>
      <c r="D15100" s="10">
        <v>40086</v>
      </c>
    </row>
    <row r="15101" spans="1:4" x14ac:dyDescent="0.35">
      <c r="A15101" s="7" t="s">
        <v>1590</v>
      </c>
      <c r="B15101" s="8">
        <v>41448</v>
      </c>
      <c r="C15101" s="9">
        <v>51.15</v>
      </c>
      <c r="D15101" s="10">
        <v>40007</v>
      </c>
    </row>
    <row r="15102" spans="1:4" x14ac:dyDescent="0.35">
      <c r="A15102" s="7" t="s">
        <v>1591</v>
      </c>
      <c r="B15102" s="8">
        <v>41300</v>
      </c>
      <c r="C15102" s="9">
        <v>13.7</v>
      </c>
      <c r="D15102" s="10">
        <v>50010</v>
      </c>
    </row>
    <row r="15103" spans="1:4" x14ac:dyDescent="0.35">
      <c r="A15103" s="7" t="s">
        <v>1591</v>
      </c>
      <c r="B15103" s="8">
        <v>41335</v>
      </c>
      <c r="C15103" s="9">
        <v>17.7</v>
      </c>
      <c r="D15103" s="10">
        <v>50009</v>
      </c>
    </row>
    <row r="15104" spans="1:4" x14ac:dyDescent="0.35">
      <c r="A15104" s="7" t="s">
        <v>1591</v>
      </c>
      <c r="B15104" s="8">
        <v>41365</v>
      </c>
      <c r="C15104" s="9">
        <v>18.100000000000001</v>
      </c>
      <c r="D15104" s="10">
        <v>50072</v>
      </c>
    </row>
    <row r="15105" spans="1:4" x14ac:dyDescent="0.35">
      <c r="A15105" s="7" t="s">
        <v>1591</v>
      </c>
      <c r="B15105" s="8">
        <v>41482</v>
      </c>
      <c r="C15105" s="9">
        <v>14.05</v>
      </c>
      <c r="D15105" s="10">
        <v>50024</v>
      </c>
    </row>
    <row r="15106" spans="1:4" x14ac:dyDescent="0.35">
      <c r="A15106" s="7" t="s">
        <v>1591</v>
      </c>
      <c r="B15106" s="8">
        <v>41531</v>
      </c>
      <c r="C15106" s="9">
        <v>18.75</v>
      </c>
      <c r="D15106" s="10">
        <v>70002</v>
      </c>
    </row>
    <row r="15107" spans="1:4" x14ac:dyDescent="0.35">
      <c r="A15107" s="7" t="s">
        <v>1591</v>
      </c>
      <c r="B15107" s="8">
        <v>41552</v>
      </c>
      <c r="C15107" s="9">
        <v>12.12</v>
      </c>
      <c r="D15107" s="10">
        <v>70015</v>
      </c>
    </row>
    <row r="15108" spans="1:4" x14ac:dyDescent="0.35">
      <c r="A15108" s="7" t="s">
        <v>1592</v>
      </c>
      <c r="B15108" s="8">
        <v>41299</v>
      </c>
      <c r="C15108" s="9">
        <v>54.9</v>
      </c>
      <c r="D15108" s="10">
        <v>40069</v>
      </c>
    </row>
    <row r="15109" spans="1:4" x14ac:dyDescent="0.35">
      <c r="A15109" s="7" t="s">
        <v>1592</v>
      </c>
      <c r="B15109" s="8">
        <v>41309</v>
      </c>
      <c r="C15109" s="9">
        <v>48.9</v>
      </c>
      <c r="D15109" s="10">
        <v>60056</v>
      </c>
    </row>
    <row r="15110" spans="1:4" x14ac:dyDescent="0.35">
      <c r="A15110" s="7" t="s">
        <v>1592</v>
      </c>
      <c r="B15110" s="8">
        <v>41356</v>
      </c>
      <c r="C15110" s="9">
        <v>50.26</v>
      </c>
      <c r="D15110" s="10">
        <v>50048</v>
      </c>
    </row>
    <row r="15111" spans="1:4" x14ac:dyDescent="0.35">
      <c r="A15111" s="7" t="s">
        <v>1592</v>
      </c>
      <c r="B15111" s="8">
        <v>41365</v>
      </c>
      <c r="C15111" s="9">
        <v>49.7</v>
      </c>
      <c r="D15111" s="10">
        <v>60148</v>
      </c>
    </row>
    <row r="15112" spans="1:4" x14ac:dyDescent="0.35">
      <c r="A15112" s="7" t="s">
        <v>1592</v>
      </c>
      <c r="B15112" s="8">
        <v>41379</v>
      </c>
      <c r="C15112" s="9">
        <v>26.9</v>
      </c>
      <c r="D15112" s="10">
        <v>60048</v>
      </c>
    </row>
    <row r="15113" spans="1:4" x14ac:dyDescent="0.35">
      <c r="A15113" s="7" t="s">
        <v>1592</v>
      </c>
      <c r="B15113" s="8">
        <v>41402</v>
      </c>
      <c r="C15113" s="9">
        <v>32.619999999999997</v>
      </c>
      <c r="D15113" s="10">
        <v>60080</v>
      </c>
    </row>
    <row r="15114" spans="1:4" x14ac:dyDescent="0.35">
      <c r="A15114" s="7" t="s">
        <v>1592</v>
      </c>
      <c r="B15114" s="8">
        <v>41578</v>
      </c>
      <c r="C15114" s="9">
        <v>28.75</v>
      </c>
      <c r="D15114" s="10">
        <v>10040</v>
      </c>
    </row>
    <row r="15115" spans="1:4" x14ac:dyDescent="0.35">
      <c r="A15115" s="7" t="s">
        <v>1593</v>
      </c>
      <c r="B15115" s="8">
        <v>41300</v>
      </c>
      <c r="C15115" s="9">
        <v>27.95</v>
      </c>
      <c r="D15115" s="10">
        <v>40024</v>
      </c>
    </row>
    <row r="15116" spans="1:4" x14ac:dyDescent="0.35">
      <c r="A15116" s="7" t="s">
        <v>1594</v>
      </c>
      <c r="B15116" s="8">
        <v>41300</v>
      </c>
      <c r="C15116" s="9">
        <v>15.15</v>
      </c>
      <c r="D15116" s="10">
        <v>60005</v>
      </c>
    </row>
    <row r="15117" spans="1:4" x14ac:dyDescent="0.35">
      <c r="A15117" s="7" t="s">
        <v>1594</v>
      </c>
      <c r="B15117" s="8">
        <v>41335</v>
      </c>
      <c r="C15117" s="9">
        <v>14.2</v>
      </c>
      <c r="D15117" s="10">
        <v>60010</v>
      </c>
    </row>
    <row r="15118" spans="1:4" x14ac:dyDescent="0.35">
      <c r="A15118" s="7" t="s">
        <v>1594</v>
      </c>
      <c r="B15118" s="8">
        <v>41365</v>
      </c>
      <c r="C15118" s="9">
        <v>9.65</v>
      </c>
      <c r="D15118" s="10">
        <v>60111</v>
      </c>
    </row>
    <row r="15119" spans="1:4" x14ac:dyDescent="0.35">
      <c r="A15119" s="7" t="s">
        <v>1594</v>
      </c>
      <c r="B15119" s="8">
        <v>41482</v>
      </c>
      <c r="C15119" s="9">
        <v>19.14</v>
      </c>
      <c r="D15119" s="10">
        <v>40010</v>
      </c>
    </row>
    <row r="15120" spans="1:4" x14ac:dyDescent="0.35">
      <c r="A15120" s="7" t="s">
        <v>1594</v>
      </c>
      <c r="B15120" s="8">
        <v>41531</v>
      </c>
      <c r="C15120" s="9">
        <v>18.2</v>
      </c>
      <c r="D15120" s="10">
        <v>70001</v>
      </c>
    </row>
    <row r="15121" spans="1:4" x14ac:dyDescent="0.35">
      <c r="A15121" s="7" t="s">
        <v>1594</v>
      </c>
      <c r="B15121" s="8">
        <v>41552</v>
      </c>
      <c r="C15121" s="9">
        <v>16.2</v>
      </c>
      <c r="D15121" s="10">
        <v>70016</v>
      </c>
    </row>
    <row r="15122" spans="1:4" x14ac:dyDescent="0.35">
      <c r="A15122" s="7" t="s">
        <v>1595</v>
      </c>
      <c r="B15122" s="8">
        <v>41300</v>
      </c>
      <c r="C15122" s="9">
        <v>15.2</v>
      </c>
      <c r="D15122" s="10">
        <v>60003</v>
      </c>
    </row>
    <row r="15123" spans="1:4" x14ac:dyDescent="0.35">
      <c r="A15123" s="7" t="s">
        <v>1595</v>
      </c>
      <c r="B15123" s="8">
        <v>41368</v>
      </c>
      <c r="C15123" s="9">
        <v>18</v>
      </c>
      <c r="D15123" s="10">
        <v>70020</v>
      </c>
    </row>
    <row r="15124" spans="1:4" x14ac:dyDescent="0.35">
      <c r="A15124" s="7" t="s">
        <v>1595</v>
      </c>
      <c r="B15124" s="8">
        <v>41377</v>
      </c>
      <c r="C15124" s="9">
        <v>16.2</v>
      </c>
      <c r="D15124" s="10">
        <v>60008</v>
      </c>
    </row>
    <row r="15125" spans="1:4" x14ac:dyDescent="0.35">
      <c r="A15125" s="7" t="s">
        <v>1595</v>
      </c>
      <c r="B15125" s="8">
        <v>41462</v>
      </c>
      <c r="C15125" s="9">
        <v>28.1</v>
      </c>
      <c r="D15125" s="10">
        <v>60010</v>
      </c>
    </row>
    <row r="15126" spans="1:4" x14ac:dyDescent="0.35">
      <c r="A15126" s="7" t="s">
        <v>1596</v>
      </c>
      <c r="B15126" s="8">
        <v>41298</v>
      </c>
      <c r="C15126" s="9">
        <v>55.4</v>
      </c>
      <c r="D15126" s="10">
        <v>60057</v>
      </c>
    </row>
    <row r="15127" spans="1:4" x14ac:dyDescent="0.35">
      <c r="A15127" s="7" t="s">
        <v>1597</v>
      </c>
      <c r="B15127" s="8">
        <v>41302</v>
      </c>
      <c r="C15127" s="9">
        <v>16.95</v>
      </c>
      <c r="D15127" s="10">
        <v>50006</v>
      </c>
    </row>
    <row r="15128" spans="1:4" x14ac:dyDescent="0.35">
      <c r="A15128" s="7" t="s">
        <v>1597</v>
      </c>
      <c r="B15128" s="8">
        <v>41300</v>
      </c>
      <c r="C15128" s="9">
        <v>11.95</v>
      </c>
      <c r="D15128" s="10">
        <v>60011</v>
      </c>
    </row>
    <row r="15129" spans="1:4" x14ac:dyDescent="0.35">
      <c r="A15129" s="7" t="s">
        <v>1598</v>
      </c>
      <c r="B15129" s="8">
        <v>41297</v>
      </c>
      <c r="C15129" s="9">
        <v>10.31</v>
      </c>
      <c r="D15129" s="10">
        <v>10027</v>
      </c>
    </row>
    <row r="15130" spans="1:4" x14ac:dyDescent="0.35">
      <c r="A15130" s="7" t="s">
        <v>1598</v>
      </c>
      <c r="B15130" s="8">
        <v>41311</v>
      </c>
      <c r="C15130" s="9">
        <v>50.9</v>
      </c>
      <c r="D15130" s="10">
        <v>40022</v>
      </c>
    </row>
    <row r="15131" spans="1:4" x14ac:dyDescent="0.35">
      <c r="A15131" s="7" t="s">
        <v>1598</v>
      </c>
      <c r="B15131" s="8">
        <v>41374</v>
      </c>
      <c r="C15131" s="9">
        <v>39</v>
      </c>
      <c r="D15131" s="10">
        <v>10058</v>
      </c>
    </row>
    <row r="15132" spans="1:4" x14ac:dyDescent="0.35">
      <c r="A15132" s="7" t="s">
        <v>1598</v>
      </c>
      <c r="B15132" s="8">
        <v>41538</v>
      </c>
      <c r="C15132" s="9">
        <v>23.5</v>
      </c>
      <c r="D15132" s="10">
        <v>10047</v>
      </c>
    </row>
    <row r="15133" spans="1:4" x14ac:dyDescent="0.35">
      <c r="A15133" s="7" t="s">
        <v>1599</v>
      </c>
      <c r="B15133" s="8">
        <v>41297</v>
      </c>
      <c r="C15133" s="9">
        <v>10.35</v>
      </c>
      <c r="D15133" s="10">
        <v>40096</v>
      </c>
    </row>
    <row r="15134" spans="1:4" x14ac:dyDescent="0.35">
      <c r="A15134" s="7" t="s">
        <v>1599</v>
      </c>
      <c r="B15134" s="8">
        <v>41299</v>
      </c>
      <c r="C15134" s="9">
        <v>26.7</v>
      </c>
      <c r="D15134" s="10">
        <v>10007</v>
      </c>
    </row>
    <row r="15135" spans="1:4" x14ac:dyDescent="0.35">
      <c r="A15135" s="7" t="s">
        <v>1599</v>
      </c>
      <c r="B15135" s="8">
        <v>41365</v>
      </c>
      <c r="C15135" s="9">
        <v>31.45</v>
      </c>
      <c r="D15135" s="10">
        <v>60022</v>
      </c>
    </row>
    <row r="15136" spans="1:4" x14ac:dyDescent="0.35">
      <c r="A15136" s="7" t="s">
        <v>1599</v>
      </c>
      <c r="B15136" s="8">
        <v>41397</v>
      </c>
      <c r="C15136" s="9">
        <v>23.84</v>
      </c>
      <c r="D15136" s="10">
        <v>70012</v>
      </c>
    </row>
    <row r="15137" spans="1:4" x14ac:dyDescent="0.35">
      <c r="A15137" s="7" t="s">
        <v>1599</v>
      </c>
      <c r="B15137" s="8">
        <v>41501</v>
      </c>
      <c r="C15137" s="9">
        <v>25.65</v>
      </c>
      <c r="D15137" s="10">
        <v>60013</v>
      </c>
    </row>
    <row r="15138" spans="1:4" x14ac:dyDescent="0.35">
      <c r="A15138" s="7" t="s">
        <v>1599</v>
      </c>
      <c r="B15138" s="8">
        <v>41516</v>
      </c>
      <c r="C15138" s="9">
        <v>26.4</v>
      </c>
      <c r="D15138" s="10">
        <v>40035</v>
      </c>
    </row>
    <row r="15139" spans="1:4" x14ac:dyDescent="0.35">
      <c r="A15139" s="7" t="s">
        <v>1599</v>
      </c>
      <c r="B15139" s="8">
        <v>41522</v>
      </c>
      <c r="C15139" s="9">
        <v>46.55</v>
      </c>
      <c r="D15139" s="10">
        <v>10051</v>
      </c>
    </row>
    <row r="15140" spans="1:4" x14ac:dyDescent="0.35">
      <c r="A15140" s="7" t="s">
        <v>1600</v>
      </c>
      <c r="B15140" s="8">
        <v>41297</v>
      </c>
      <c r="C15140" s="9">
        <v>32.29</v>
      </c>
      <c r="D15140" s="10">
        <v>40097</v>
      </c>
    </row>
    <row r="15141" spans="1:4" x14ac:dyDescent="0.35">
      <c r="A15141" s="7" t="s">
        <v>1600</v>
      </c>
      <c r="B15141" s="8">
        <v>41318</v>
      </c>
      <c r="C15141" s="9">
        <v>13.5</v>
      </c>
      <c r="D15141" s="10">
        <v>40066</v>
      </c>
    </row>
    <row r="15142" spans="1:4" x14ac:dyDescent="0.35">
      <c r="A15142" s="7" t="s">
        <v>1600</v>
      </c>
      <c r="B15142" s="8">
        <v>41384</v>
      </c>
      <c r="C15142" s="9">
        <v>12</v>
      </c>
      <c r="D15142" s="10">
        <v>30246</v>
      </c>
    </row>
    <row r="15143" spans="1:4" x14ac:dyDescent="0.35">
      <c r="A15143" s="7" t="s">
        <v>1600</v>
      </c>
      <c r="B15143" s="8">
        <v>41430</v>
      </c>
      <c r="C15143" s="9">
        <v>22</v>
      </c>
      <c r="D15143" s="10">
        <v>40080</v>
      </c>
    </row>
    <row r="15144" spans="1:4" x14ac:dyDescent="0.35">
      <c r="A15144" s="7" t="s">
        <v>1600</v>
      </c>
      <c r="B15144" s="8">
        <v>41444</v>
      </c>
      <c r="C15144" s="9">
        <v>3.5</v>
      </c>
      <c r="D15144" s="10">
        <v>20061</v>
      </c>
    </row>
    <row r="15145" spans="1:4" x14ac:dyDescent="0.35">
      <c r="A15145" s="7" t="s">
        <v>1600</v>
      </c>
      <c r="B15145" s="8">
        <v>41470</v>
      </c>
      <c r="C15145" s="9">
        <v>20</v>
      </c>
      <c r="D15145" s="10">
        <v>30109</v>
      </c>
    </row>
    <row r="15146" spans="1:4" x14ac:dyDescent="0.35">
      <c r="A15146" s="7" t="s">
        <v>1600</v>
      </c>
      <c r="B15146" s="8">
        <v>41495</v>
      </c>
      <c r="C15146" s="9">
        <v>9</v>
      </c>
      <c r="D15146" s="10">
        <v>30188</v>
      </c>
    </row>
    <row r="15147" spans="1:4" x14ac:dyDescent="0.35">
      <c r="A15147" s="7" t="s">
        <v>1601</v>
      </c>
      <c r="B15147" s="8">
        <v>41299</v>
      </c>
      <c r="C15147" s="9">
        <v>47.6</v>
      </c>
      <c r="D15147" s="10">
        <v>20058</v>
      </c>
    </row>
    <row r="15148" spans="1:4" x14ac:dyDescent="0.35">
      <c r="A15148" s="7" t="s">
        <v>1601</v>
      </c>
      <c r="B15148" s="8">
        <v>41451</v>
      </c>
      <c r="C15148" s="9">
        <v>19.7</v>
      </c>
      <c r="D15148" s="10">
        <v>40029</v>
      </c>
    </row>
    <row r="15149" spans="1:4" x14ac:dyDescent="0.35">
      <c r="A15149" s="7" t="s">
        <v>1601</v>
      </c>
      <c r="B15149" s="8">
        <v>41542</v>
      </c>
      <c r="C15149" s="9">
        <v>10.75</v>
      </c>
      <c r="D15149" s="10">
        <v>30159</v>
      </c>
    </row>
    <row r="15150" spans="1:4" x14ac:dyDescent="0.35">
      <c r="A15150" s="7" t="s">
        <v>1601</v>
      </c>
      <c r="B15150" s="8">
        <v>41553</v>
      </c>
      <c r="C15150" s="9">
        <v>12</v>
      </c>
      <c r="D15150" s="10">
        <v>20026</v>
      </c>
    </row>
    <row r="15151" spans="1:4" x14ac:dyDescent="0.35">
      <c r="A15151" s="7" t="s">
        <v>1601</v>
      </c>
      <c r="B15151" s="8">
        <v>41554</v>
      </c>
      <c r="C15151" s="9">
        <v>9.25</v>
      </c>
      <c r="D15151" s="10">
        <v>30062</v>
      </c>
    </row>
    <row r="15152" spans="1:4" x14ac:dyDescent="0.35">
      <c r="A15152" s="7" t="s">
        <v>1601</v>
      </c>
      <c r="B15152" s="8">
        <v>41570</v>
      </c>
      <c r="C15152" s="9">
        <v>5.4</v>
      </c>
      <c r="D15152" s="10">
        <v>50026</v>
      </c>
    </row>
    <row r="15153" spans="1:4" x14ac:dyDescent="0.35">
      <c r="A15153" s="7" t="s">
        <v>1601</v>
      </c>
      <c r="B15153" s="8">
        <v>41578</v>
      </c>
      <c r="C15153" s="9">
        <v>15.5</v>
      </c>
      <c r="D15153" s="10">
        <v>30165</v>
      </c>
    </row>
    <row r="15154" spans="1:4" x14ac:dyDescent="0.35">
      <c r="A15154" s="7" t="s">
        <v>1602</v>
      </c>
      <c r="B15154" s="8">
        <v>41299</v>
      </c>
      <c r="C15154" s="9">
        <v>34.700000000000003</v>
      </c>
      <c r="D15154" s="10">
        <v>60039</v>
      </c>
    </row>
    <row r="15155" spans="1:4" x14ac:dyDescent="0.35">
      <c r="A15155" s="7" t="s">
        <v>1602</v>
      </c>
      <c r="B15155" s="8">
        <v>41314</v>
      </c>
      <c r="C15155" s="9">
        <v>85.3</v>
      </c>
      <c r="D15155" s="10">
        <v>60067</v>
      </c>
    </row>
    <row r="15156" spans="1:4" x14ac:dyDescent="0.35">
      <c r="A15156" s="7" t="s">
        <v>1602</v>
      </c>
      <c r="B15156" s="8">
        <v>41362</v>
      </c>
      <c r="C15156" s="9">
        <v>48.45</v>
      </c>
      <c r="D15156" s="10">
        <v>60061</v>
      </c>
    </row>
    <row r="15157" spans="1:4" x14ac:dyDescent="0.35">
      <c r="A15157" s="7" t="s">
        <v>1602</v>
      </c>
      <c r="B15157" s="8">
        <v>41425</v>
      </c>
      <c r="C15157" s="9">
        <v>27.95</v>
      </c>
      <c r="D15157" s="10">
        <v>70036</v>
      </c>
    </row>
    <row r="15158" spans="1:4" x14ac:dyDescent="0.35">
      <c r="A15158" s="7" t="s">
        <v>1602</v>
      </c>
      <c r="B15158" s="8">
        <v>41444</v>
      </c>
      <c r="C15158" s="9">
        <v>44.95</v>
      </c>
      <c r="D15158" s="10">
        <v>70029</v>
      </c>
    </row>
    <row r="15159" spans="1:4" x14ac:dyDescent="0.35">
      <c r="A15159" s="7" t="s">
        <v>1603</v>
      </c>
      <c r="B15159" s="8">
        <v>41299</v>
      </c>
      <c r="C15159" s="9">
        <v>37.4</v>
      </c>
      <c r="D15159" s="10">
        <v>60050</v>
      </c>
    </row>
    <row r="15160" spans="1:4" x14ac:dyDescent="0.35">
      <c r="A15160" s="7" t="s">
        <v>1603</v>
      </c>
      <c r="B15160" s="8">
        <v>41404</v>
      </c>
      <c r="C15160" s="9">
        <v>37.15</v>
      </c>
      <c r="D15160" s="10">
        <v>50064</v>
      </c>
    </row>
    <row r="15161" spans="1:4" x14ac:dyDescent="0.35">
      <c r="A15161" s="7" t="s">
        <v>1603</v>
      </c>
      <c r="B15161" s="8">
        <v>41509</v>
      </c>
      <c r="C15161" s="9">
        <v>35.65</v>
      </c>
      <c r="D15161" s="10">
        <v>40077</v>
      </c>
    </row>
    <row r="15162" spans="1:4" x14ac:dyDescent="0.35">
      <c r="A15162" s="7" t="s">
        <v>1604</v>
      </c>
      <c r="B15162" s="8">
        <v>41297</v>
      </c>
      <c r="C15162" s="9">
        <v>50.15</v>
      </c>
      <c r="D15162" s="10">
        <v>50039</v>
      </c>
    </row>
    <row r="15163" spans="1:4" x14ac:dyDescent="0.35">
      <c r="A15163" s="7" t="s">
        <v>1604</v>
      </c>
      <c r="B15163" s="8">
        <v>41300</v>
      </c>
      <c r="C15163" s="9">
        <v>214.7</v>
      </c>
      <c r="D15163" s="10">
        <v>50033</v>
      </c>
    </row>
    <row r="15164" spans="1:4" x14ac:dyDescent="0.35">
      <c r="A15164" s="7" t="s">
        <v>1604</v>
      </c>
      <c r="B15164" s="8">
        <v>41305</v>
      </c>
      <c r="C15164" s="9">
        <v>33.21</v>
      </c>
      <c r="D15164" s="10">
        <v>70036</v>
      </c>
    </row>
    <row r="15165" spans="1:4" x14ac:dyDescent="0.35">
      <c r="A15165" s="7" t="s">
        <v>1604</v>
      </c>
      <c r="B15165" s="8">
        <v>41337</v>
      </c>
      <c r="C15165" s="9">
        <v>46.61</v>
      </c>
      <c r="D15165" s="10">
        <v>50031</v>
      </c>
    </row>
    <row r="15166" spans="1:4" x14ac:dyDescent="0.35">
      <c r="A15166" s="7" t="s">
        <v>1604</v>
      </c>
      <c r="B15166" s="8">
        <v>41349</v>
      </c>
      <c r="C15166" s="9">
        <v>60.85</v>
      </c>
      <c r="D15166" s="10">
        <v>40023</v>
      </c>
    </row>
    <row r="15167" spans="1:4" x14ac:dyDescent="0.35">
      <c r="A15167" s="7" t="s">
        <v>1604</v>
      </c>
      <c r="B15167" s="8">
        <v>41361</v>
      </c>
      <c r="C15167" s="9">
        <v>36.4</v>
      </c>
      <c r="D15167" s="10">
        <v>70042</v>
      </c>
    </row>
    <row r="15168" spans="1:4" x14ac:dyDescent="0.35">
      <c r="A15168" s="7" t="s">
        <v>1604</v>
      </c>
      <c r="B15168" s="8">
        <v>41365</v>
      </c>
      <c r="C15168" s="9">
        <v>27.25</v>
      </c>
      <c r="D15168" s="10">
        <v>60153</v>
      </c>
    </row>
    <row r="15169" spans="1:4" x14ac:dyDescent="0.35">
      <c r="A15169" s="7" t="s">
        <v>1604</v>
      </c>
      <c r="B15169" s="8">
        <v>41402</v>
      </c>
      <c r="C15169" s="9">
        <v>30.65</v>
      </c>
      <c r="D15169" s="10">
        <v>50038</v>
      </c>
    </row>
    <row r="15170" spans="1:4" x14ac:dyDescent="0.35">
      <c r="A15170" s="7" t="s">
        <v>1604</v>
      </c>
      <c r="B15170" s="8">
        <v>41402</v>
      </c>
      <c r="C15170" s="9">
        <v>42.9</v>
      </c>
      <c r="D15170" s="10">
        <v>50038</v>
      </c>
    </row>
    <row r="15171" spans="1:4" x14ac:dyDescent="0.35">
      <c r="A15171" s="7" t="s">
        <v>1604</v>
      </c>
      <c r="B15171" s="8">
        <v>41405</v>
      </c>
      <c r="C15171" s="9">
        <v>53.65</v>
      </c>
      <c r="D15171" s="10">
        <v>50072</v>
      </c>
    </row>
    <row r="15172" spans="1:4" x14ac:dyDescent="0.35">
      <c r="A15172" s="7" t="s">
        <v>1604</v>
      </c>
      <c r="B15172" s="8">
        <v>41430</v>
      </c>
      <c r="C15172" s="9">
        <v>30.65</v>
      </c>
      <c r="D15172" s="10">
        <v>50038</v>
      </c>
    </row>
    <row r="15173" spans="1:4" x14ac:dyDescent="0.35">
      <c r="A15173" s="7" t="s">
        <v>1604</v>
      </c>
      <c r="B15173" s="8">
        <v>41430</v>
      </c>
      <c r="C15173" s="9">
        <v>42.9</v>
      </c>
      <c r="D15173" s="10">
        <v>50038</v>
      </c>
    </row>
    <row r="15174" spans="1:4" x14ac:dyDescent="0.35">
      <c r="A15174" s="7" t="s">
        <v>1604</v>
      </c>
      <c r="B15174" s="8">
        <v>41547</v>
      </c>
      <c r="C15174" s="9">
        <v>19.899999999999999</v>
      </c>
      <c r="D15174" s="10">
        <v>70007</v>
      </c>
    </row>
    <row r="15175" spans="1:4" x14ac:dyDescent="0.35">
      <c r="A15175" s="7" t="s">
        <v>1604</v>
      </c>
      <c r="B15175" s="8">
        <v>41558</v>
      </c>
      <c r="C15175" s="9">
        <v>9.9499999999999993</v>
      </c>
      <c r="D15175" s="10">
        <v>70015</v>
      </c>
    </row>
    <row r="15176" spans="1:4" x14ac:dyDescent="0.35">
      <c r="A15176" s="7" t="s">
        <v>1605</v>
      </c>
      <c r="B15176" s="8">
        <v>41292</v>
      </c>
      <c r="C15176" s="9">
        <v>68</v>
      </c>
      <c r="D15176" s="10">
        <v>70054</v>
      </c>
    </row>
    <row r="15177" spans="1:4" x14ac:dyDescent="0.35">
      <c r="A15177" s="7" t="s">
        <v>1606</v>
      </c>
      <c r="B15177" s="8">
        <v>41292</v>
      </c>
      <c r="C15177" s="9">
        <v>20.43</v>
      </c>
      <c r="D15177" s="10">
        <v>70066</v>
      </c>
    </row>
    <row r="15178" spans="1:4" x14ac:dyDescent="0.35">
      <c r="A15178" s="7" t="s">
        <v>1607</v>
      </c>
      <c r="B15178" s="8">
        <v>41292</v>
      </c>
      <c r="C15178" s="9">
        <v>75.599999999999994</v>
      </c>
      <c r="D15178" s="10">
        <v>50056</v>
      </c>
    </row>
    <row r="15179" spans="1:4" x14ac:dyDescent="0.35">
      <c r="A15179" s="7" t="s">
        <v>1608</v>
      </c>
      <c r="B15179" s="8">
        <v>41292</v>
      </c>
      <c r="C15179" s="9">
        <v>39.65</v>
      </c>
      <c r="D15179" s="10">
        <v>60089</v>
      </c>
    </row>
    <row r="15180" spans="1:4" x14ac:dyDescent="0.35">
      <c r="A15180" s="7" t="s">
        <v>1609</v>
      </c>
      <c r="B15180" s="8">
        <v>41313</v>
      </c>
      <c r="C15180" s="9">
        <v>43.95</v>
      </c>
      <c r="D15180" s="10">
        <v>60022</v>
      </c>
    </row>
    <row r="15181" spans="1:4" x14ac:dyDescent="0.35">
      <c r="A15181" s="7" t="s">
        <v>1609</v>
      </c>
      <c r="B15181" s="8">
        <v>41339</v>
      </c>
      <c r="C15181" s="9">
        <v>11.25</v>
      </c>
      <c r="D15181" s="10">
        <v>10031</v>
      </c>
    </row>
    <row r="15182" spans="1:4" x14ac:dyDescent="0.35">
      <c r="A15182" s="7" t="s">
        <v>1609</v>
      </c>
      <c r="B15182" s="8">
        <v>41349</v>
      </c>
      <c r="C15182" s="9">
        <v>69</v>
      </c>
      <c r="D15182" s="10">
        <v>60062</v>
      </c>
    </row>
    <row r="15183" spans="1:4" x14ac:dyDescent="0.35">
      <c r="A15183" s="7" t="s">
        <v>1609</v>
      </c>
      <c r="B15183" s="8">
        <v>41509</v>
      </c>
      <c r="C15183" s="9">
        <v>21.95</v>
      </c>
      <c r="D15183" s="10">
        <v>60051</v>
      </c>
    </row>
    <row r="15184" spans="1:4" x14ac:dyDescent="0.35">
      <c r="A15184" s="7" t="s">
        <v>1610</v>
      </c>
      <c r="B15184" s="8">
        <v>41300</v>
      </c>
      <c r="C15184" s="9">
        <v>52.1</v>
      </c>
      <c r="D15184" s="10">
        <v>70014</v>
      </c>
    </row>
    <row r="15185" spans="1:4" x14ac:dyDescent="0.35">
      <c r="A15185" s="7" t="s">
        <v>1610</v>
      </c>
      <c r="B15185" s="8">
        <v>41437</v>
      </c>
      <c r="C15185" s="9">
        <v>33.6</v>
      </c>
      <c r="D15185" s="10">
        <v>60018</v>
      </c>
    </row>
    <row r="15186" spans="1:4" x14ac:dyDescent="0.35">
      <c r="A15186" s="7" t="s">
        <v>1611</v>
      </c>
      <c r="B15186" s="8">
        <v>41300</v>
      </c>
      <c r="C15186" s="9">
        <v>47.9</v>
      </c>
      <c r="D15186" s="10">
        <v>70028</v>
      </c>
    </row>
    <row r="15187" spans="1:4" x14ac:dyDescent="0.35">
      <c r="A15187" s="7" t="s">
        <v>1612</v>
      </c>
      <c r="B15187" s="8">
        <v>41300</v>
      </c>
      <c r="C15187" s="9">
        <v>58.6</v>
      </c>
      <c r="D15187" s="10">
        <v>60061</v>
      </c>
    </row>
    <row r="15188" spans="1:4" x14ac:dyDescent="0.35">
      <c r="A15188" s="7" t="s">
        <v>1612</v>
      </c>
      <c r="B15188" s="8">
        <v>41327</v>
      </c>
      <c r="C15188" s="9">
        <v>49.69</v>
      </c>
      <c r="D15188" s="10">
        <v>60035</v>
      </c>
    </row>
    <row r="15189" spans="1:4" x14ac:dyDescent="0.35">
      <c r="A15189" s="7" t="s">
        <v>1612</v>
      </c>
      <c r="B15189" s="8">
        <v>41342</v>
      </c>
      <c r="C15189" s="9">
        <v>74.39</v>
      </c>
      <c r="D15189" s="10">
        <v>60056</v>
      </c>
    </row>
    <row r="15190" spans="1:4" x14ac:dyDescent="0.35">
      <c r="A15190" s="7" t="s">
        <v>1612</v>
      </c>
      <c r="B15190" s="8">
        <v>41369</v>
      </c>
      <c r="C15190" s="9">
        <v>62.55</v>
      </c>
      <c r="D15190" s="10">
        <v>70037</v>
      </c>
    </row>
    <row r="15191" spans="1:4" x14ac:dyDescent="0.35">
      <c r="A15191" s="7" t="s">
        <v>1612</v>
      </c>
      <c r="B15191" s="8">
        <v>41385</v>
      </c>
      <c r="C15191" s="9">
        <v>63.75</v>
      </c>
      <c r="D15191" s="10">
        <v>70042</v>
      </c>
    </row>
    <row r="15192" spans="1:4" x14ac:dyDescent="0.35">
      <c r="A15192" s="7" t="s">
        <v>1612</v>
      </c>
      <c r="B15192" s="8">
        <v>41397</v>
      </c>
      <c r="C15192" s="9">
        <v>61.35</v>
      </c>
      <c r="D15192" s="10">
        <v>50052</v>
      </c>
    </row>
    <row r="15193" spans="1:4" x14ac:dyDescent="0.35">
      <c r="A15193" s="7" t="s">
        <v>1612</v>
      </c>
      <c r="B15193" s="8">
        <v>41454</v>
      </c>
      <c r="C15193" s="9">
        <v>68.3</v>
      </c>
      <c r="D15193" s="10">
        <v>60038</v>
      </c>
    </row>
    <row r="15194" spans="1:4" x14ac:dyDescent="0.35">
      <c r="A15194" s="7" t="s">
        <v>1612</v>
      </c>
      <c r="B15194" s="8">
        <v>41461</v>
      </c>
      <c r="C15194" s="9">
        <v>68.349999999999994</v>
      </c>
      <c r="D15194" s="10">
        <v>40042</v>
      </c>
    </row>
    <row r="15195" spans="1:4" x14ac:dyDescent="0.35">
      <c r="A15195" s="7" t="s">
        <v>1612</v>
      </c>
      <c r="B15195" s="8">
        <v>41475</v>
      </c>
      <c r="C15195" s="9">
        <v>79.650000000000006</v>
      </c>
      <c r="D15195" s="10">
        <v>60030</v>
      </c>
    </row>
    <row r="15196" spans="1:4" x14ac:dyDescent="0.35">
      <c r="A15196" s="7" t="s">
        <v>1612</v>
      </c>
      <c r="B15196" s="8">
        <v>41488</v>
      </c>
      <c r="C15196" s="9">
        <v>61.65</v>
      </c>
      <c r="D15196" s="10">
        <v>50043</v>
      </c>
    </row>
    <row r="15197" spans="1:4" x14ac:dyDescent="0.35">
      <c r="A15197" s="7" t="s">
        <v>1612</v>
      </c>
      <c r="B15197" s="8">
        <v>41502</v>
      </c>
      <c r="C15197" s="9">
        <v>76.349999999999994</v>
      </c>
      <c r="D15197" s="10">
        <v>60047</v>
      </c>
    </row>
    <row r="15198" spans="1:4" x14ac:dyDescent="0.35">
      <c r="A15198" s="7" t="s">
        <v>1612</v>
      </c>
      <c r="B15198" s="8">
        <v>41523</v>
      </c>
      <c r="C15198" s="9">
        <v>81.400000000000006</v>
      </c>
      <c r="D15198" s="10">
        <v>70034</v>
      </c>
    </row>
    <row r="15199" spans="1:4" x14ac:dyDescent="0.35">
      <c r="A15199" s="7" t="s">
        <v>1612</v>
      </c>
      <c r="B15199" s="8">
        <v>41551</v>
      </c>
      <c r="C15199" s="9">
        <v>83.45</v>
      </c>
      <c r="D15199" s="10">
        <v>70038</v>
      </c>
    </row>
    <row r="15200" spans="1:4" x14ac:dyDescent="0.35">
      <c r="A15200" s="7" t="s">
        <v>1613</v>
      </c>
      <c r="B15200" s="8">
        <v>41358</v>
      </c>
      <c r="C15200" s="9">
        <v>19.7</v>
      </c>
      <c r="D15200" s="10">
        <v>70029</v>
      </c>
    </row>
    <row r="15201" spans="1:4" x14ac:dyDescent="0.35">
      <c r="A15201" s="7" t="s">
        <v>1614</v>
      </c>
      <c r="B15201" s="8">
        <v>41303</v>
      </c>
      <c r="C15201" s="9">
        <v>10.5</v>
      </c>
      <c r="D15201" s="10">
        <v>30191</v>
      </c>
    </row>
    <row r="15202" spans="1:4" x14ac:dyDescent="0.35">
      <c r="A15202" s="7" t="s">
        <v>1614</v>
      </c>
      <c r="B15202" s="8">
        <v>41304</v>
      </c>
      <c r="C15202" s="9">
        <v>16.45</v>
      </c>
      <c r="D15202" s="10">
        <v>60074</v>
      </c>
    </row>
    <row r="15203" spans="1:4" x14ac:dyDescent="0.35">
      <c r="A15203" s="7" t="s">
        <v>1614</v>
      </c>
      <c r="B15203" s="8">
        <v>41317</v>
      </c>
      <c r="C15203" s="9">
        <v>19.84</v>
      </c>
      <c r="D15203" s="10">
        <v>40081</v>
      </c>
    </row>
    <row r="15204" spans="1:4" x14ac:dyDescent="0.35">
      <c r="A15204" s="7" t="s">
        <v>1614</v>
      </c>
      <c r="B15204" s="8">
        <v>41370</v>
      </c>
      <c r="C15204" s="9">
        <v>5.25</v>
      </c>
      <c r="D15204" s="10">
        <v>30186</v>
      </c>
    </row>
    <row r="15205" spans="1:4" x14ac:dyDescent="0.35">
      <c r="A15205" s="7" t="s">
        <v>1614</v>
      </c>
      <c r="B15205" s="8">
        <v>41379</v>
      </c>
      <c r="C15205" s="9">
        <v>11.45</v>
      </c>
      <c r="D15205" s="10">
        <v>30154</v>
      </c>
    </row>
    <row r="15206" spans="1:4" x14ac:dyDescent="0.35">
      <c r="A15206" s="7" t="s">
        <v>1614</v>
      </c>
      <c r="B15206" s="8">
        <v>41380</v>
      </c>
      <c r="C15206" s="9">
        <v>16.95</v>
      </c>
      <c r="D15206" s="10">
        <v>20064</v>
      </c>
    </row>
    <row r="15207" spans="1:4" x14ac:dyDescent="0.35">
      <c r="A15207" s="7" t="s">
        <v>1614</v>
      </c>
      <c r="B15207" s="8">
        <v>41394</v>
      </c>
      <c r="C15207" s="9">
        <v>16.45</v>
      </c>
      <c r="D15207" s="10">
        <v>40070</v>
      </c>
    </row>
    <row r="15208" spans="1:4" x14ac:dyDescent="0.35">
      <c r="A15208" s="7" t="s">
        <v>1615</v>
      </c>
      <c r="B15208" s="8">
        <v>41313</v>
      </c>
      <c r="C15208" s="9">
        <v>10.75</v>
      </c>
      <c r="D15208" s="10">
        <v>30192</v>
      </c>
    </row>
    <row r="15209" spans="1:4" x14ac:dyDescent="0.35">
      <c r="A15209" s="7" t="s">
        <v>1616</v>
      </c>
      <c r="B15209" s="8">
        <v>41293</v>
      </c>
      <c r="C15209" s="9">
        <v>27.65</v>
      </c>
      <c r="D15209" s="10">
        <v>70061</v>
      </c>
    </row>
    <row r="15210" spans="1:4" x14ac:dyDescent="0.35">
      <c r="A15210" s="7" t="s">
        <v>1617</v>
      </c>
      <c r="B15210" s="8">
        <v>41299</v>
      </c>
      <c r="C15210" s="9">
        <v>51.4</v>
      </c>
      <c r="D15210" s="10">
        <v>40088</v>
      </c>
    </row>
    <row r="15211" spans="1:4" x14ac:dyDescent="0.35">
      <c r="A15211" s="7" t="s">
        <v>1618</v>
      </c>
      <c r="B15211" s="8">
        <v>41292</v>
      </c>
      <c r="C15211" s="9">
        <v>30.2</v>
      </c>
      <c r="D15211" s="10">
        <v>70038</v>
      </c>
    </row>
    <row r="15212" spans="1:4" x14ac:dyDescent="0.35">
      <c r="A15212" s="7" t="s">
        <v>1618</v>
      </c>
      <c r="B15212" s="8">
        <v>41327</v>
      </c>
      <c r="C15212" s="9">
        <v>58.8</v>
      </c>
      <c r="D15212" s="10">
        <v>50026</v>
      </c>
    </row>
    <row r="15213" spans="1:4" x14ac:dyDescent="0.35">
      <c r="A15213" s="7" t="s">
        <v>1619</v>
      </c>
      <c r="B15213" s="8">
        <v>41298</v>
      </c>
      <c r="C15213" s="9">
        <v>34.35</v>
      </c>
      <c r="D15213" s="10">
        <v>40006</v>
      </c>
    </row>
    <row r="15214" spans="1:4" x14ac:dyDescent="0.35">
      <c r="A15214" s="7" t="s">
        <v>1620</v>
      </c>
      <c r="B15214" s="8">
        <v>41300</v>
      </c>
      <c r="C15214" s="9">
        <v>48.14</v>
      </c>
      <c r="D15214" s="10">
        <v>70040</v>
      </c>
    </row>
    <row r="15215" spans="1:4" x14ac:dyDescent="0.35">
      <c r="A15215" s="7" t="s">
        <v>1621</v>
      </c>
      <c r="B15215" s="8">
        <v>41299</v>
      </c>
      <c r="C15215" s="9">
        <v>42.2</v>
      </c>
      <c r="D15215" s="10">
        <v>10050</v>
      </c>
    </row>
    <row r="15216" spans="1:4" x14ac:dyDescent="0.35">
      <c r="A15216" s="7" t="s">
        <v>1622</v>
      </c>
      <c r="B15216" s="8">
        <v>41288</v>
      </c>
      <c r="C15216" s="9">
        <v>31.7</v>
      </c>
      <c r="D15216" s="10">
        <v>10015</v>
      </c>
    </row>
    <row r="15217" spans="1:4" x14ac:dyDescent="0.35">
      <c r="A15217" s="7" t="s">
        <v>1623</v>
      </c>
      <c r="B15217" s="8">
        <v>41335</v>
      </c>
      <c r="C15217" s="9">
        <v>38.700000000000003</v>
      </c>
      <c r="D15217" s="10">
        <v>50013</v>
      </c>
    </row>
    <row r="15218" spans="1:4" x14ac:dyDescent="0.35">
      <c r="A15218" s="7" t="s">
        <v>1623</v>
      </c>
      <c r="B15218" s="8">
        <v>41432</v>
      </c>
      <c r="C15218" s="9">
        <v>12.65</v>
      </c>
      <c r="D15218" s="10">
        <v>30017</v>
      </c>
    </row>
    <row r="15219" spans="1:4" x14ac:dyDescent="0.35">
      <c r="A15219" s="7" t="s">
        <v>1623</v>
      </c>
      <c r="B15219" s="8">
        <v>41569</v>
      </c>
      <c r="C15219" s="9">
        <v>12.45</v>
      </c>
      <c r="D15219" s="10">
        <v>40002</v>
      </c>
    </row>
    <row r="15220" spans="1:4" x14ac:dyDescent="0.35">
      <c r="A15220" s="7" t="s">
        <v>1624</v>
      </c>
      <c r="B15220" s="8">
        <v>41289</v>
      </c>
      <c r="C15220" s="9">
        <v>7.5</v>
      </c>
      <c r="D15220" s="10">
        <v>10027</v>
      </c>
    </row>
    <row r="15221" spans="1:4" x14ac:dyDescent="0.35">
      <c r="A15221" s="7" t="s">
        <v>1625</v>
      </c>
      <c r="B15221" s="8">
        <v>41289</v>
      </c>
      <c r="C15221" s="9">
        <v>169.25</v>
      </c>
      <c r="D15221" s="10">
        <v>10018</v>
      </c>
    </row>
    <row r="15222" spans="1:4" x14ac:dyDescent="0.35">
      <c r="A15222" s="7" t="s">
        <v>1626</v>
      </c>
      <c r="B15222" s="8">
        <v>41291</v>
      </c>
      <c r="C15222" s="9">
        <v>6</v>
      </c>
      <c r="D15222" s="10">
        <v>40026</v>
      </c>
    </row>
    <row r="15223" spans="1:4" x14ac:dyDescent="0.35">
      <c r="A15223" s="7" t="s">
        <v>1627</v>
      </c>
      <c r="B15223" s="8">
        <v>41291</v>
      </c>
      <c r="C15223" s="9">
        <v>5.0999999999999996</v>
      </c>
      <c r="D15223" s="10">
        <v>40021</v>
      </c>
    </row>
    <row r="15224" spans="1:4" x14ac:dyDescent="0.35">
      <c r="A15224" s="7" t="s">
        <v>1627</v>
      </c>
      <c r="B15224" s="8">
        <v>41418</v>
      </c>
      <c r="C15224" s="9">
        <v>10.5</v>
      </c>
      <c r="D15224" s="10">
        <v>50098</v>
      </c>
    </row>
    <row r="15225" spans="1:4" x14ac:dyDescent="0.35">
      <c r="A15225" s="7" t="s">
        <v>1628</v>
      </c>
      <c r="B15225" s="8">
        <v>41292</v>
      </c>
      <c r="C15225" s="9">
        <v>27.95</v>
      </c>
      <c r="D15225" s="10">
        <v>40030</v>
      </c>
    </row>
    <row r="15226" spans="1:4" x14ac:dyDescent="0.35">
      <c r="A15226" s="7" t="s">
        <v>1628</v>
      </c>
      <c r="B15226" s="8">
        <v>41472</v>
      </c>
      <c r="C15226" s="9">
        <v>38.65</v>
      </c>
      <c r="D15226" s="10">
        <v>60062</v>
      </c>
    </row>
    <row r="15227" spans="1:4" x14ac:dyDescent="0.35">
      <c r="A15227" s="7" t="s">
        <v>1628</v>
      </c>
      <c r="B15227" s="8">
        <v>41507</v>
      </c>
      <c r="C15227" s="9">
        <v>122.25</v>
      </c>
      <c r="D15227" s="10">
        <v>10035</v>
      </c>
    </row>
    <row r="15228" spans="1:4" x14ac:dyDescent="0.35">
      <c r="A15228" s="7" t="s">
        <v>1628</v>
      </c>
      <c r="B15228" s="8">
        <v>41551</v>
      </c>
      <c r="C15228" s="9">
        <v>42.4</v>
      </c>
      <c r="D15228" s="10">
        <v>10036</v>
      </c>
    </row>
    <row r="15229" spans="1:4" x14ac:dyDescent="0.35">
      <c r="A15229" s="7" t="s">
        <v>1629</v>
      </c>
      <c r="B15229" s="8">
        <v>41292</v>
      </c>
      <c r="C15229" s="9">
        <v>16.75</v>
      </c>
      <c r="D15229" s="10">
        <v>10007</v>
      </c>
    </row>
    <row r="15230" spans="1:4" x14ac:dyDescent="0.35">
      <c r="A15230" s="7" t="s">
        <v>1630</v>
      </c>
      <c r="B15230" s="8">
        <v>41290</v>
      </c>
      <c r="C15230" s="9">
        <v>17.25</v>
      </c>
      <c r="D15230" s="10">
        <v>40019</v>
      </c>
    </row>
    <row r="15231" spans="1:4" x14ac:dyDescent="0.35">
      <c r="A15231" s="7" t="s">
        <v>1631</v>
      </c>
      <c r="B15231" s="8">
        <v>41291</v>
      </c>
      <c r="C15231" s="9">
        <v>36.9</v>
      </c>
      <c r="D15231" s="10">
        <v>70001</v>
      </c>
    </row>
    <row r="15232" spans="1:4" x14ac:dyDescent="0.35">
      <c r="A15232" s="7" t="s">
        <v>1632</v>
      </c>
      <c r="B15232" s="8">
        <v>41291</v>
      </c>
      <c r="C15232" s="9">
        <v>38.950000000000003</v>
      </c>
      <c r="D15232" s="10">
        <v>70002</v>
      </c>
    </row>
    <row r="15233" spans="1:4" x14ac:dyDescent="0.35">
      <c r="A15233" s="7" t="s">
        <v>1633</v>
      </c>
      <c r="B15233" s="8">
        <v>41291</v>
      </c>
      <c r="C15233" s="9">
        <v>27.85</v>
      </c>
      <c r="D15233" s="10">
        <v>50004</v>
      </c>
    </row>
    <row r="15234" spans="1:4" x14ac:dyDescent="0.35">
      <c r="A15234" s="7" t="s">
        <v>1634</v>
      </c>
      <c r="B15234" s="8">
        <v>41291</v>
      </c>
      <c r="C15234" s="9">
        <v>19.2</v>
      </c>
      <c r="D15234" s="10">
        <v>60035</v>
      </c>
    </row>
    <row r="15235" spans="1:4" x14ac:dyDescent="0.35">
      <c r="A15235" s="7" t="s">
        <v>1635</v>
      </c>
      <c r="B15235" s="8">
        <v>41291</v>
      </c>
      <c r="C15235" s="9">
        <v>36.450000000000003</v>
      </c>
      <c r="D15235" s="10">
        <v>70019</v>
      </c>
    </row>
    <row r="15236" spans="1:4" x14ac:dyDescent="0.35">
      <c r="A15236" s="7" t="s">
        <v>1636</v>
      </c>
      <c r="B15236" s="8">
        <v>41291</v>
      </c>
      <c r="C15236" s="9">
        <v>44.2</v>
      </c>
      <c r="D15236" s="10">
        <v>70023</v>
      </c>
    </row>
    <row r="15237" spans="1:4" x14ac:dyDescent="0.35">
      <c r="A15237" s="7" t="s">
        <v>1637</v>
      </c>
      <c r="B15237" s="8">
        <v>41290</v>
      </c>
      <c r="C15237" s="9">
        <v>30.95</v>
      </c>
      <c r="D15237" s="10">
        <v>40024</v>
      </c>
    </row>
    <row r="15238" spans="1:4" x14ac:dyDescent="0.35">
      <c r="A15238" s="7" t="s">
        <v>1637</v>
      </c>
      <c r="B15238" s="8">
        <v>41297</v>
      </c>
      <c r="C15238" s="9">
        <v>22</v>
      </c>
      <c r="D15238" s="10">
        <v>10019</v>
      </c>
    </row>
    <row r="15239" spans="1:4" x14ac:dyDescent="0.35">
      <c r="A15239" s="7" t="s">
        <v>1637</v>
      </c>
      <c r="B15239" s="8">
        <v>41303</v>
      </c>
      <c r="C15239" s="9">
        <v>6</v>
      </c>
      <c r="D15239" s="10">
        <v>30086</v>
      </c>
    </row>
    <row r="15240" spans="1:4" x14ac:dyDescent="0.35">
      <c r="A15240" s="7" t="s">
        <v>1637</v>
      </c>
      <c r="B15240" s="8">
        <v>41306</v>
      </c>
      <c r="C15240" s="9">
        <v>26.45</v>
      </c>
      <c r="D15240" s="10">
        <v>20071</v>
      </c>
    </row>
    <row r="15241" spans="1:4" x14ac:dyDescent="0.35">
      <c r="A15241" s="7" t="s">
        <v>1637</v>
      </c>
      <c r="B15241" s="8">
        <v>41317</v>
      </c>
      <c r="C15241" s="9">
        <v>5.5</v>
      </c>
      <c r="D15241" s="10">
        <v>30122</v>
      </c>
    </row>
    <row r="15242" spans="1:4" x14ac:dyDescent="0.35">
      <c r="A15242" s="7" t="s">
        <v>1637</v>
      </c>
      <c r="B15242" s="8">
        <v>41346</v>
      </c>
      <c r="C15242" s="9">
        <v>32.450000000000003</v>
      </c>
      <c r="D15242" s="10">
        <v>10033</v>
      </c>
    </row>
    <row r="15243" spans="1:4" x14ac:dyDescent="0.35">
      <c r="A15243" s="7" t="s">
        <v>1637</v>
      </c>
      <c r="B15243" s="8">
        <v>41353</v>
      </c>
      <c r="C15243" s="9">
        <v>12.75</v>
      </c>
      <c r="D15243" s="10">
        <v>30087</v>
      </c>
    </row>
    <row r="15244" spans="1:4" x14ac:dyDescent="0.35">
      <c r="A15244" s="7" t="s">
        <v>1637</v>
      </c>
      <c r="B15244" s="8">
        <v>41359</v>
      </c>
      <c r="C15244" s="9">
        <v>5</v>
      </c>
      <c r="D15244" s="10">
        <v>30077</v>
      </c>
    </row>
    <row r="15245" spans="1:4" x14ac:dyDescent="0.35">
      <c r="A15245" s="7" t="s">
        <v>1637</v>
      </c>
      <c r="B15245" s="8">
        <v>41373</v>
      </c>
      <c r="C15245" s="9">
        <v>10.5</v>
      </c>
      <c r="D15245" s="10">
        <v>30071</v>
      </c>
    </row>
    <row r="15246" spans="1:4" x14ac:dyDescent="0.35">
      <c r="A15246" s="7" t="s">
        <v>1637</v>
      </c>
      <c r="B15246" s="8">
        <v>41374</v>
      </c>
      <c r="C15246" s="9">
        <v>73.05</v>
      </c>
      <c r="D15246" s="10">
        <v>70020</v>
      </c>
    </row>
    <row r="15247" spans="1:4" x14ac:dyDescent="0.35">
      <c r="A15247" s="7" t="s">
        <v>1637</v>
      </c>
      <c r="B15247" s="8">
        <v>41429</v>
      </c>
      <c r="C15247" s="9">
        <v>43.4</v>
      </c>
      <c r="D15247" s="10">
        <v>10023</v>
      </c>
    </row>
    <row r="15248" spans="1:4" x14ac:dyDescent="0.35">
      <c r="A15248" s="7" t="s">
        <v>1637</v>
      </c>
      <c r="B15248" s="8">
        <v>41439</v>
      </c>
      <c r="C15248" s="9">
        <v>8.5</v>
      </c>
      <c r="D15248" s="10">
        <v>30111</v>
      </c>
    </row>
    <row r="15249" spans="1:4" x14ac:dyDescent="0.35">
      <c r="A15249" s="7" t="s">
        <v>1637</v>
      </c>
      <c r="B15249" s="8">
        <v>41492</v>
      </c>
      <c r="C15249" s="9">
        <v>5</v>
      </c>
      <c r="D15249" s="10">
        <v>30141</v>
      </c>
    </row>
    <row r="15250" spans="1:4" x14ac:dyDescent="0.35">
      <c r="A15250" s="7" t="s">
        <v>1637</v>
      </c>
      <c r="B15250" s="8">
        <v>41492</v>
      </c>
      <c r="C15250" s="9">
        <v>24.95</v>
      </c>
      <c r="D15250" s="10">
        <v>40049</v>
      </c>
    </row>
    <row r="15251" spans="1:4" x14ac:dyDescent="0.35">
      <c r="A15251" s="7" t="s">
        <v>1637</v>
      </c>
      <c r="B15251" s="8">
        <v>41506</v>
      </c>
      <c r="C15251" s="9">
        <v>7.5</v>
      </c>
      <c r="D15251" s="10">
        <v>30098</v>
      </c>
    </row>
    <row r="15252" spans="1:4" x14ac:dyDescent="0.35">
      <c r="A15252" s="7" t="s">
        <v>1637</v>
      </c>
      <c r="B15252" s="8">
        <v>41513</v>
      </c>
      <c r="C15252" s="9">
        <v>2.5</v>
      </c>
      <c r="D15252" s="10">
        <v>30090</v>
      </c>
    </row>
    <row r="15253" spans="1:4" x14ac:dyDescent="0.35">
      <c r="A15253" s="7" t="s">
        <v>1637</v>
      </c>
      <c r="B15253" s="8">
        <v>41527</v>
      </c>
      <c r="C15253" s="9">
        <v>8.75</v>
      </c>
      <c r="D15253" s="10">
        <v>20018</v>
      </c>
    </row>
    <row r="15254" spans="1:4" x14ac:dyDescent="0.35">
      <c r="A15254" s="7" t="s">
        <v>1638</v>
      </c>
      <c r="B15254" s="8">
        <v>41286</v>
      </c>
      <c r="C15254" s="9">
        <v>10.45</v>
      </c>
      <c r="D15254" s="10">
        <v>50046</v>
      </c>
    </row>
    <row r="15255" spans="1:4" x14ac:dyDescent="0.35">
      <c r="A15255" s="7" t="s">
        <v>1638</v>
      </c>
      <c r="B15255" s="8">
        <v>41482</v>
      </c>
      <c r="C15255" s="9">
        <v>24.95</v>
      </c>
      <c r="D15255" s="10">
        <v>40060</v>
      </c>
    </row>
    <row r="15256" spans="1:4" x14ac:dyDescent="0.35">
      <c r="A15256" s="7" t="s">
        <v>1638</v>
      </c>
      <c r="B15256" s="8">
        <v>41503</v>
      </c>
      <c r="C15256" s="9">
        <v>19.45</v>
      </c>
      <c r="D15256" s="10">
        <v>70034</v>
      </c>
    </row>
    <row r="15257" spans="1:4" x14ac:dyDescent="0.35">
      <c r="A15257" s="7" t="s">
        <v>1639</v>
      </c>
      <c r="B15257" s="8">
        <v>41286</v>
      </c>
      <c r="C15257" s="9">
        <v>13</v>
      </c>
      <c r="D15257" s="10">
        <v>40124</v>
      </c>
    </row>
    <row r="15258" spans="1:4" x14ac:dyDescent="0.35">
      <c r="A15258" s="7" t="s">
        <v>1639</v>
      </c>
      <c r="B15258" s="8">
        <v>41307</v>
      </c>
      <c r="C15258" s="9">
        <v>10.75</v>
      </c>
      <c r="D15258" s="10">
        <v>40151</v>
      </c>
    </row>
    <row r="15259" spans="1:4" x14ac:dyDescent="0.35">
      <c r="A15259" s="7" t="s">
        <v>1639</v>
      </c>
      <c r="B15259" s="8">
        <v>41342</v>
      </c>
      <c r="C15259" s="9">
        <v>11</v>
      </c>
      <c r="D15259" s="10">
        <v>40113</v>
      </c>
    </row>
    <row r="15260" spans="1:4" x14ac:dyDescent="0.35">
      <c r="A15260" s="7" t="s">
        <v>1639</v>
      </c>
      <c r="B15260" s="8">
        <v>41355</v>
      </c>
      <c r="C15260" s="9">
        <v>11</v>
      </c>
      <c r="D15260" s="10">
        <v>40188</v>
      </c>
    </row>
    <row r="15261" spans="1:4" x14ac:dyDescent="0.35">
      <c r="A15261" s="7" t="s">
        <v>1639</v>
      </c>
      <c r="B15261" s="8">
        <v>41369</v>
      </c>
      <c r="C15261" s="9">
        <v>12.25</v>
      </c>
      <c r="D15261" s="10">
        <v>10097</v>
      </c>
    </row>
    <row r="15262" spans="1:4" x14ac:dyDescent="0.35">
      <c r="A15262" s="7" t="s">
        <v>1639</v>
      </c>
      <c r="B15262" s="8">
        <v>41392</v>
      </c>
      <c r="C15262" s="9">
        <v>11</v>
      </c>
      <c r="D15262" s="10">
        <v>100152</v>
      </c>
    </row>
    <row r="15263" spans="1:4" x14ac:dyDescent="0.35">
      <c r="A15263" s="7" t="s">
        <v>1639</v>
      </c>
      <c r="B15263" s="8">
        <v>41524</v>
      </c>
      <c r="C15263" s="9">
        <v>10.75</v>
      </c>
      <c r="D15263" s="10">
        <v>10071</v>
      </c>
    </row>
    <row r="15264" spans="1:4" x14ac:dyDescent="0.35">
      <c r="A15264" s="7" t="s">
        <v>1639</v>
      </c>
      <c r="B15264" s="8">
        <v>41552</v>
      </c>
      <c r="C15264" s="9">
        <v>17</v>
      </c>
      <c r="D15264" s="10">
        <v>10076</v>
      </c>
    </row>
    <row r="15265" spans="1:4" x14ac:dyDescent="0.35">
      <c r="A15265" s="7" t="s">
        <v>1639</v>
      </c>
      <c r="B15265" s="8">
        <v>41566</v>
      </c>
      <c r="C15265" s="9">
        <v>13.5</v>
      </c>
      <c r="D15265" s="10">
        <v>10070</v>
      </c>
    </row>
    <row r="15266" spans="1:4" x14ac:dyDescent="0.35">
      <c r="A15266" s="7" t="s">
        <v>1640</v>
      </c>
      <c r="B15266" s="8">
        <v>41286</v>
      </c>
      <c r="C15266" s="9">
        <v>16.75</v>
      </c>
      <c r="D15266" s="10">
        <v>10026</v>
      </c>
    </row>
    <row r="15267" spans="1:4" x14ac:dyDescent="0.35">
      <c r="A15267" s="7" t="s">
        <v>1641</v>
      </c>
      <c r="B15267" s="8">
        <v>41319</v>
      </c>
      <c r="C15267" s="9">
        <v>38.950000000000003</v>
      </c>
      <c r="D15267" s="10">
        <v>30061</v>
      </c>
    </row>
    <row r="15268" spans="1:4" x14ac:dyDescent="0.35">
      <c r="A15268" s="7" t="s">
        <v>1641</v>
      </c>
      <c r="B15268" s="8">
        <v>41370</v>
      </c>
      <c r="C15268" s="9">
        <v>32.950000000000003</v>
      </c>
      <c r="D15268" s="10">
        <v>40024</v>
      </c>
    </row>
    <row r="15269" spans="1:4" x14ac:dyDescent="0.35">
      <c r="A15269" s="7" t="s">
        <v>1641</v>
      </c>
      <c r="B15269" s="8">
        <v>41377</v>
      </c>
      <c r="C15269" s="9">
        <v>23.75</v>
      </c>
      <c r="D15269" s="10">
        <v>30202</v>
      </c>
    </row>
    <row r="15270" spans="1:4" x14ac:dyDescent="0.35">
      <c r="A15270" s="7" t="s">
        <v>1641</v>
      </c>
      <c r="B15270" s="8">
        <v>41382</v>
      </c>
      <c r="C15270" s="9">
        <v>5.25</v>
      </c>
      <c r="D15270" s="10">
        <v>30236</v>
      </c>
    </row>
    <row r="15271" spans="1:4" x14ac:dyDescent="0.35">
      <c r="A15271" s="7" t="s">
        <v>1641</v>
      </c>
      <c r="B15271" s="8">
        <v>41482</v>
      </c>
      <c r="C15271" s="9">
        <v>24</v>
      </c>
      <c r="D15271" s="10">
        <v>20041</v>
      </c>
    </row>
    <row r="15272" spans="1:4" x14ac:dyDescent="0.35">
      <c r="A15272" s="7" t="s">
        <v>1641</v>
      </c>
      <c r="B15272" s="8">
        <v>41534</v>
      </c>
      <c r="C15272" s="9">
        <v>33.5</v>
      </c>
      <c r="D15272" s="10">
        <v>10052</v>
      </c>
    </row>
    <row r="15273" spans="1:4" x14ac:dyDescent="0.35">
      <c r="A15273" s="7" t="s">
        <v>1641</v>
      </c>
      <c r="B15273" s="8">
        <v>41552</v>
      </c>
      <c r="C15273" s="9">
        <v>34.15</v>
      </c>
      <c r="D15273" s="10">
        <v>40014</v>
      </c>
    </row>
    <row r="15274" spans="1:4" x14ac:dyDescent="0.35">
      <c r="A15274" s="7" t="s">
        <v>1641</v>
      </c>
      <c r="B15274" s="8">
        <v>41577</v>
      </c>
      <c r="C15274" s="9">
        <v>22.95</v>
      </c>
      <c r="D15274" s="10">
        <v>30009</v>
      </c>
    </row>
    <row r="15275" spans="1:4" x14ac:dyDescent="0.35">
      <c r="A15275" s="7" t="s">
        <v>1641</v>
      </c>
      <c r="B15275" s="8">
        <v>41575</v>
      </c>
      <c r="C15275" s="9">
        <v>23.9</v>
      </c>
      <c r="D15275" s="10">
        <v>20001</v>
      </c>
    </row>
    <row r="15276" spans="1:4" x14ac:dyDescent="0.35">
      <c r="A15276" s="7" t="s">
        <v>1641</v>
      </c>
      <c r="B15276" s="8">
        <v>41578</v>
      </c>
      <c r="C15276" s="9">
        <v>6.5</v>
      </c>
      <c r="D15276" s="10">
        <v>30227</v>
      </c>
    </row>
    <row r="15277" spans="1:4" x14ac:dyDescent="0.35">
      <c r="A15277" s="7" t="s">
        <v>1642</v>
      </c>
      <c r="B15277" s="8">
        <v>41285</v>
      </c>
      <c r="C15277" s="9">
        <v>18.5</v>
      </c>
      <c r="D15277" s="10">
        <v>10030</v>
      </c>
    </row>
    <row r="15278" spans="1:4" x14ac:dyDescent="0.35">
      <c r="A15278" s="7" t="s">
        <v>1642</v>
      </c>
      <c r="B15278" s="8">
        <v>41325</v>
      </c>
      <c r="C15278" s="9">
        <v>74.05</v>
      </c>
      <c r="D15278" s="10">
        <v>40038</v>
      </c>
    </row>
    <row r="15279" spans="1:4" x14ac:dyDescent="0.35">
      <c r="A15279" s="7" t="s">
        <v>1642</v>
      </c>
      <c r="B15279" s="8">
        <v>41406</v>
      </c>
      <c r="C15279" s="9">
        <v>84.5</v>
      </c>
      <c r="D15279" s="10">
        <v>60039</v>
      </c>
    </row>
    <row r="15280" spans="1:4" x14ac:dyDescent="0.35">
      <c r="A15280" s="7" t="s">
        <v>1643</v>
      </c>
      <c r="B15280" s="8">
        <v>41285</v>
      </c>
      <c r="C15280" s="9">
        <v>15.25</v>
      </c>
      <c r="D15280" s="10">
        <v>10014</v>
      </c>
    </row>
    <row r="15281" spans="1:4" x14ac:dyDescent="0.35">
      <c r="A15281" s="7" t="s">
        <v>1643</v>
      </c>
      <c r="B15281" s="8">
        <v>41352</v>
      </c>
      <c r="C15281" s="9">
        <v>40.200000000000003</v>
      </c>
      <c r="D15281" s="10">
        <v>50029</v>
      </c>
    </row>
    <row r="15282" spans="1:4" x14ac:dyDescent="0.35">
      <c r="A15282" s="7" t="s">
        <v>1643</v>
      </c>
      <c r="B15282" s="8">
        <v>41395</v>
      </c>
      <c r="C15282" s="9">
        <v>21.45</v>
      </c>
      <c r="D15282" s="10">
        <v>60083</v>
      </c>
    </row>
    <row r="15283" spans="1:4" x14ac:dyDescent="0.35">
      <c r="A15283" s="7" t="s">
        <v>1643</v>
      </c>
      <c r="B15283" s="8">
        <v>41416</v>
      </c>
      <c r="C15283" s="9">
        <v>37.65</v>
      </c>
      <c r="D15283" s="10">
        <v>40067</v>
      </c>
    </row>
    <row r="15284" spans="1:4" x14ac:dyDescent="0.35">
      <c r="A15284" s="7" t="s">
        <v>1643</v>
      </c>
      <c r="B15284" s="8">
        <v>41428</v>
      </c>
      <c r="C15284" s="9">
        <v>30.95</v>
      </c>
      <c r="D15284" s="10">
        <v>70013</v>
      </c>
    </row>
    <row r="15285" spans="1:4" x14ac:dyDescent="0.35">
      <c r="A15285" s="7" t="s">
        <v>1643</v>
      </c>
      <c r="B15285" s="8">
        <v>41464</v>
      </c>
      <c r="C15285" s="9">
        <v>31.9</v>
      </c>
      <c r="D15285" s="10">
        <v>60058</v>
      </c>
    </row>
    <row r="15286" spans="1:4" x14ac:dyDescent="0.35">
      <c r="A15286" s="7" t="s">
        <v>1643</v>
      </c>
      <c r="B15286" s="8">
        <v>41503</v>
      </c>
      <c r="C15286" s="9">
        <v>31.6</v>
      </c>
      <c r="D15286" s="10">
        <v>10024</v>
      </c>
    </row>
    <row r="15287" spans="1:4" x14ac:dyDescent="0.35">
      <c r="A15287" s="7" t="s">
        <v>1644</v>
      </c>
      <c r="B15287" s="8">
        <v>41339</v>
      </c>
      <c r="C15287" s="9">
        <v>11</v>
      </c>
      <c r="D15287" s="10">
        <v>40060</v>
      </c>
    </row>
    <row r="15288" spans="1:4" x14ac:dyDescent="0.35">
      <c r="A15288" s="7" t="s">
        <v>1644</v>
      </c>
      <c r="B15288" s="8">
        <v>41366</v>
      </c>
      <c r="C15288" s="9">
        <v>15.45</v>
      </c>
      <c r="D15288" s="10">
        <v>60015</v>
      </c>
    </row>
    <row r="15289" spans="1:4" x14ac:dyDescent="0.35">
      <c r="A15289" s="7" t="s">
        <v>1644</v>
      </c>
      <c r="B15289" s="8">
        <v>41399</v>
      </c>
      <c r="C15289" s="9">
        <v>12.2</v>
      </c>
      <c r="D15289" s="10">
        <v>70019</v>
      </c>
    </row>
    <row r="15290" spans="1:4" x14ac:dyDescent="0.35">
      <c r="A15290" s="7" t="s">
        <v>1644</v>
      </c>
      <c r="B15290" s="8">
        <v>41412</v>
      </c>
      <c r="C15290" s="9">
        <v>31.4</v>
      </c>
      <c r="D15290" s="10">
        <v>40038</v>
      </c>
    </row>
    <row r="15291" spans="1:4" x14ac:dyDescent="0.35">
      <c r="A15291" s="7" t="s">
        <v>1644</v>
      </c>
      <c r="B15291" s="8">
        <v>41431</v>
      </c>
      <c r="C15291" s="9">
        <v>44.45</v>
      </c>
      <c r="D15291" s="10">
        <v>10063</v>
      </c>
    </row>
    <row r="15292" spans="1:4" x14ac:dyDescent="0.35">
      <c r="A15292" s="7" t="s">
        <v>1644</v>
      </c>
      <c r="B15292" s="8">
        <v>41436</v>
      </c>
      <c r="C15292" s="9">
        <v>10</v>
      </c>
      <c r="D15292" s="10">
        <v>40068</v>
      </c>
    </row>
    <row r="15293" spans="1:4" x14ac:dyDescent="0.35">
      <c r="A15293" s="7" t="s">
        <v>1644</v>
      </c>
      <c r="B15293" s="8">
        <v>41442</v>
      </c>
      <c r="C15293" s="9">
        <v>33.9</v>
      </c>
      <c r="D15293" s="10">
        <v>10018</v>
      </c>
    </row>
    <row r="15294" spans="1:4" x14ac:dyDescent="0.35">
      <c r="A15294" s="7" t="s">
        <v>1644</v>
      </c>
      <c r="B15294" s="8">
        <v>41574</v>
      </c>
      <c r="C15294" s="9">
        <v>21.75</v>
      </c>
      <c r="D15294" s="10">
        <v>60016</v>
      </c>
    </row>
    <row r="15295" spans="1:4" x14ac:dyDescent="0.35">
      <c r="A15295" s="7" t="s">
        <v>1645</v>
      </c>
      <c r="B15295" s="8">
        <v>41299</v>
      </c>
      <c r="C15295" s="9">
        <v>40.9</v>
      </c>
      <c r="D15295" s="10">
        <v>70057</v>
      </c>
    </row>
    <row r="15296" spans="1:4" x14ac:dyDescent="0.35">
      <c r="A15296" s="7" t="s">
        <v>1646</v>
      </c>
      <c r="B15296" s="8">
        <v>41285</v>
      </c>
      <c r="C15296" s="9">
        <v>60.1</v>
      </c>
      <c r="D15296" s="10">
        <v>50071</v>
      </c>
    </row>
    <row r="15297" spans="1:4" x14ac:dyDescent="0.35">
      <c r="A15297" s="7" t="s">
        <v>1647</v>
      </c>
      <c r="B15297" s="8">
        <v>41286</v>
      </c>
      <c r="C15297" s="9">
        <v>39.15</v>
      </c>
      <c r="D15297" s="10">
        <v>10011</v>
      </c>
    </row>
    <row r="15298" spans="1:4" x14ac:dyDescent="0.35">
      <c r="A15298" s="7" t="s">
        <v>1648</v>
      </c>
      <c r="B15298" s="8">
        <v>41286</v>
      </c>
      <c r="C15298" s="9">
        <v>49.7</v>
      </c>
      <c r="D15298" s="10">
        <v>40016</v>
      </c>
    </row>
    <row r="15299" spans="1:4" x14ac:dyDescent="0.35">
      <c r="A15299" s="7" t="s">
        <v>1649</v>
      </c>
      <c r="B15299" s="8">
        <v>41286</v>
      </c>
      <c r="C15299" s="9">
        <v>31.45</v>
      </c>
      <c r="D15299" s="10">
        <v>10009</v>
      </c>
    </row>
    <row r="15300" spans="1:4" x14ac:dyDescent="0.35">
      <c r="A15300" s="7" t="s">
        <v>1650</v>
      </c>
      <c r="B15300" s="8">
        <v>41292</v>
      </c>
      <c r="C15300" s="9">
        <v>24.2</v>
      </c>
      <c r="D15300" s="10">
        <v>30040</v>
      </c>
    </row>
    <row r="15301" spans="1:4" x14ac:dyDescent="0.35">
      <c r="A15301" s="7" t="s">
        <v>1650</v>
      </c>
      <c r="B15301" s="8">
        <v>41375</v>
      </c>
      <c r="C15301" s="9">
        <v>57.9</v>
      </c>
      <c r="D15301" s="10">
        <v>40043</v>
      </c>
    </row>
    <row r="15302" spans="1:4" x14ac:dyDescent="0.35">
      <c r="A15302" s="7" t="s">
        <v>1650</v>
      </c>
      <c r="B15302" s="8">
        <v>41475</v>
      </c>
      <c r="C15302" s="9">
        <v>32.450000000000003</v>
      </c>
      <c r="D15302" s="10">
        <v>40017</v>
      </c>
    </row>
    <row r="15303" spans="1:4" x14ac:dyDescent="0.35">
      <c r="A15303" s="7" t="s">
        <v>1650</v>
      </c>
      <c r="B15303" s="8">
        <v>41561</v>
      </c>
      <c r="C15303" s="9">
        <v>39.450000000000003</v>
      </c>
      <c r="D15303" s="10">
        <v>30059</v>
      </c>
    </row>
    <row r="15304" spans="1:4" x14ac:dyDescent="0.35">
      <c r="A15304" s="7" t="s">
        <v>1651</v>
      </c>
      <c r="B15304" s="8">
        <v>41286</v>
      </c>
      <c r="C15304" s="9">
        <v>6.5</v>
      </c>
      <c r="D15304" s="10">
        <v>10048</v>
      </c>
    </row>
    <row r="15305" spans="1:4" x14ac:dyDescent="0.35">
      <c r="A15305" s="7" t="s">
        <v>1651</v>
      </c>
      <c r="B15305" s="8">
        <v>41377</v>
      </c>
      <c r="C15305" s="9">
        <v>40.9</v>
      </c>
      <c r="D15305" s="10">
        <v>40094</v>
      </c>
    </row>
    <row r="15306" spans="1:4" x14ac:dyDescent="0.35">
      <c r="A15306" s="7" t="s">
        <v>1651</v>
      </c>
      <c r="B15306" s="8">
        <v>41496</v>
      </c>
      <c r="C15306" s="9">
        <v>73.349999999999994</v>
      </c>
      <c r="D15306" s="10">
        <v>10066</v>
      </c>
    </row>
    <row r="15307" spans="1:4" x14ac:dyDescent="0.35">
      <c r="A15307" s="7" t="s">
        <v>1652</v>
      </c>
      <c r="B15307" s="8">
        <v>41287</v>
      </c>
      <c r="C15307" s="9">
        <v>57</v>
      </c>
      <c r="D15307" s="10">
        <v>40036</v>
      </c>
    </row>
    <row r="15308" spans="1:4" x14ac:dyDescent="0.35">
      <c r="A15308" s="7" t="s">
        <v>1652</v>
      </c>
      <c r="B15308" s="8">
        <v>41456</v>
      </c>
      <c r="C15308" s="9">
        <v>39.450000000000003</v>
      </c>
      <c r="D15308" s="10">
        <v>10057</v>
      </c>
    </row>
    <row r="15309" spans="1:4" x14ac:dyDescent="0.35">
      <c r="A15309" s="7" t="s">
        <v>1653</v>
      </c>
      <c r="B15309" s="8">
        <v>41287</v>
      </c>
      <c r="C15309" s="9">
        <v>9.75</v>
      </c>
      <c r="D15309" s="10">
        <v>40044</v>
      </c>
    </row>
    <row r="15310" spans="1:4" x14ac:dyDescent="0.35">
      <c r="A15310" s="7" t="s">
        <v>1653</v>
      </c>
      <c r="B15310" s="8">
        <v>41464</v>
      </c>
      <c r="C15310" s="9">
        <v>52.75</v>
      </c>
      <c r="D15310" s="10">
        <v>60016</v>
      </c>
    </row>
    <row r="15311" spans="1:4" x14ac:dyDescent="0.35">
      <c r="A15311" s="7" t="s">
        <v>1654</v>
      </c>
      <c r="B15311" s="8">
        <v>41286</v>
      </c>
      <c r="C15311" s="9">
        <v>19.5</v>
      </c>
      <c r="D15311" s="10">
        <v>10017</v>
      </c>
    </row>
    <row r="15312" spans="1:4" x14ac:dyDescent="0.35">
      <c r="A15312" s="7" t="s">
        <v>1654</v>
      </c>
      <c r="B15312" s="8">
        <v>41341</v>
      </c>
      <c r="C15312" s="9">
        <v>3.25</v>
      </c>
      <c r="D15312" s="10">
        <v>20033</v>
      </c>
    </row>
    <row r="15313" spans="1:4" x14ac:dyDescent="0.35">
      <c r="A15313" s="7" t="s">
        <v>1654</v>
      </c>
      <c r="B15313" s="8">
        <v>41341</v>
      </c>
      <c r="C15313" s="9">
        <v>3.25</v>
      </c>
      <c r="D15313" s="10">
        <v>20019</v>
      </c>
    </row>
    <row r="15314" spans="1:4" x14ac:dyDescent="0.35">
      <c r="A15314" s="7" t="s">
        <v>1654</v>
      </c>
      <c r="B15314" s="8">
        <v>41341</v>
      </c>
      <c r="C15314" s="9">
        <v>3.25</v>
      </c>
      <c r="D15314" s="10">
        <v>20016</v>
      </c>
    </row>
    <row r="15315" spans="1:4" x14ac:dyDescent="0.35">
      <c r="A15315" s="7" t="s">
        <v>1654</v>
      </c>
      <c r="B15315" s="8">
        <v>41419</v>
      </c>
      <c r="C15315" s="9">
        <v>31.25</v>
      </c>
      <c r="D15315" s="10">
        <v>70046</v>
      </c>
    </row>
    <row r="15316" spans="1:4" x14ac:dyDescent="0.35">
      <c r="A15316" s="7" t="s">
        <v>1655</v>
      </c>
      <c r="B15316" s="8">
        <v>41286</v>
      </c>
      <c r="C15316" s="9">
        <v>36.1</v>
      </c>
      <c r="D15316" s="10">
        <v>40034</v>
      </c>
    </row>
    <row r="15317" spans="1:4" x14ac:dyDescent="0.35">
      <c r="A15317" s="7" t="s">
        <v>1655</v>
      </c>
      <c r="B15317" s="8">
        <v>41322</v>
      </c>
      <c r="C15317" s="9">
        <v>41.65</v>
      </c>
      <c r="D15317" s="10">
        <v>10013</v>
      </c>
    </row>
    <row r="15318" spans="1:4" x14ac:dyDescent="0.35">
      <c r="A15318" s="7" t="s">
        <v>1655</v>
      </c>
      <c r="B15318" s="8">
        <v>41537</v>
      </c>
      <c r="C15318" s="9">
        <v>32.700000000000003</v>
      </c>
      <c r="D15318" s="10">
        <v>40085</v>
      </c>
    </row>
    <row r="15319" spans="1:4" x14ac:dyDescent="0.35">
      <c r="A15319" s="7" t="s">
        <v>1655</v>
      </c>
      <c r="B15319" s="8">
        <v>41581</v>
      </c>
      <c r="C15319" s="9">
        <v>34.700000000000003</v>
      </c>
      <c r="D15319" s="10">
        <v>40019</v>
      </c>
    </row>
    <row r="15320" spans="1:4" x14ac:dyDescent="0.35">
      <c r="A15320" s="7" t="s">
        <v>1656</v>
      </c>
      <c r="B15320" s="8">
        <v>41370</v>
      </c>
      <c r="C15320" s="9">
        <v>41.25</v>
      </c>
      <c r="D15320" s="10">
        <v>50081</v>
      </c>
    </row>
    <row r="15321" spans="1:4" x14ac:dyDescent="0.35">
      <c r="A15321" s="7" t="s">
        <v>1657</v>
      </c>
      <c r="B15321" s="8">
        <v>41340</v>
      </c>
      <c r="C15321" s="9">
        <v>45.2</v>
      </c>
      <c r="D15321" s="10">
        <v>50044</v>
      </c>
    </row>
    <row r="15322" spans="1:4" x14ac:dyDescent="0.35">
      <c r="A15322" s="7" t="s">
        <v>1657</v>
      </c>
      <c r="B15322" s="8">
        <v>41370</v>
      </c>
      <c r="C15322" s="9">
        <v>33.25</v>
      </c>
      <c r="D15322" s="10">
        <v>50091</v>
      </c>
    </row>
    <row r="15323" spans="1:4" x14ac:dyDescent="0.35">
      <c r="A15323" s="7" t="s">
        <v>1658</v>
      </c>
      <c r="B15323" s="8">
        <v>41285</v>
      </c>
      <c r="C15323" s="9">
        <v>42.4</v>
      </c>
      <c r="D15323" s="10">
        <v>40125</v>
      </c>
    </row>
    <row r="15324" spans="1:4" x14ac:dyDescent="0.35">
      <c r="A15324" s="7" t="s">
        <v>1658</v>
      </c>
      <c r="B15324" s="8">
        <v>41340</v>
      </c>
      <c r="C15324" s="9">
        <v>27.15</v>
      </c>
      <c r="D15324" s="10">
        <v>50045</v>
      </c>
    </row>
    <row r="15325" spans="1:4" x14ac:dyDescent="0.35">
      <c r="A15325" s="7" t="s">
        <v>1659</v>
      </c>
      <c r="B15325" s="8">
        <v>41361</v>
      </c>
      <c r="C15325" s="9">
        <v>81.099999999999994</v>
      </c>
      <c r="D15325" s="10">
        <v>50037</v>
      </c>
    </row>
    <row r="15326" spans="1:4" x14ac:dyDescent="0.35">
      <c r="A15326" s="7" t="s">
        <v>1659</v>
      </c>
      <c r="B15326" s="8">
        <v>41413</v>
      </c>
      <c r="C15326" s="9">
        <v>32.4</v>
      </c>
      <c r="D15326" s="10">
        <v>10010</v>
      </c>
    </row>
    <row r="15327" spans="1:4" x14ac:dyDescent="0.35">
      <c r="A15327" s="7" t="s">
        <v>1659</v>
      </c>
      <c r="B15327" s="8">
        <v>41435</v>
      </c>
      <c r="C15327" s="9">
        <v>31.85</v>
      </c>
      <c r="D15327" s="10">
        <v>60025</v>
      </c>
    </row>
    <row r="15328" spans="1:4" x14ac:dyDescent="0.35">
      <c r="A15328" s="7" t="s">
        <v>1660</v>
      </c>
      <c r="B15328" s="8">
        <v>41286</v>
      </c>
      <c r="C15328" s="9">
        <v>19.7</v>
      </c>
      <c r="D15328" s="10">
        <v>20117</v>
      </c>
    </row>
    <row r="15329" spans="1:4" x14ac:dyDescent="0.35">
      <c r="A15329" s="7" t="s">
        <v>1660</v>
      </c>
      <c r="B15329" s="8">
        <v>41328</v>
      </c>
      <c r="C15329" s="9">
        <v>21.2</v>
      </c>
      <c r="D15329" s="10">
        <v>30105</v>
      </c>
    </row>
    <row r="15330" spans="1:4" x14ac:dyDescent="0.35">
      <c r="A15330" s="7" t="s">
        <v>1660</v>
      </c>
      <c r="B15330" s="8">
        <v>41362</v>
      </c>
      <c r="C15330" s="9">
        <v>16.7</v>
      </c>
      <c r="D15330" s="10">
        <v>20061</v>
      </c>
    </row>
    <row r="15331" spans="1:4" x14ac:dyDescent="0.35">
      <c r="A15331" s="7" t="s">
        <v>1660</v>
      </c>
      <c r="B15331" s="8">
        <v>41419</v>
      </c>
      <c r="C15331" s="9">
        <v>12.75</v>
      </c>
      <c r="D15331" s="10">
        <v>20092</v>
      </c>
    </row>
    <row r="15332" spans="1:4" x14ac:dyDescent="0.35">
      <c r="A15332" s="7" t="s">
        <v>1660</v>
      </c>
      <c r="B15332" s="8">
        <v>41440</v>
      </c>
      <c r="C15332" s="9">
        <v>22.95</v>
      </c>
      <c r="D15332" s="10">
        <v>30114</v>
      </c>
    </row>
    <row r="15333" spans="1:4" x14ac:dyDescent="0.35">
      <c r="A15333" s="7" t="s">
        <v>1660</v>
      </c>
      <c r="B15333" s="8">
        <v>41461</v>
      </c>
      <c r="C15333" s="9">
        <v>11</v>
      </c>
      <c r="D15333" s="10">
        <v>10018</v>
      </c>
    </row>
    <row r="15334" spans="1:4" x14ac:dyDescent="0.35">
      <c r="A15334" s="7" t="s">
        <v>1660</v>
      </c>
      <c r="B15334" s="8">
        <v>41473</v>
      </c>
      <c r="C15334" s="9">
        <v>21.7</v>
      </c>
      <c r="D15334" s="10">
        <v>40052</v>
      </c>
    </row>
    <row r="15335" spans="1:4" x14ac:dyDescent="0.35">
      <c r="A15335" s="7" t="s">
        <v>1660</v>
      </c>
      <c r="B15335" s="8">
        <v>41576</v>
      </c>
      <c r="C15335" s="9">
        <v>10.95</v>
      </c>
      <c r="D15335" s="10">
        <v>30172</v>
      </c>
    </row>
    <row r="15336" spans="1:4" x14ac:dyDescent="0.35">
      <c r="A15336" s="7" t="s">
        <v>1661</v>
      </c>
      <c r="B15336" s="8">
        <v>41287</v>
      </c>
      <c r="C15336" s="9">
        <v>95.35</v>
      </c>
      <c r="D15336" s="10">
        <v>50052</v>
      </c>
    </row>
    <row r="15337" spans="1:4" x14ac:dyDescent="0.35">
      <c r="A15337" s="7" t="s">
        <v>1661</v>
      </c>
      <c r="B15337" s="8">
        <v>41321</v>
      </c>
      <c r="C15337" s="9">
        <v>10.5</v>
      </c>
      <c r="D15337" s="10">
        <v>20078</v>
      </c>
    </row>
    <row r="15338" spans="1:4" x14ac:dyDescent="0.35">
      <c r="A15338" s="7" t="s">
        <v>1661</v>
      </c>
      <c r="B15338" s="8">
        <v>41321</v>
      </c>
      <c r="C15338" s="9">
        <v>40.200000000000003</v>
      </c>
      <c r="D15338" s="10">
        <v>10055</v>
      </c>
    </row>
    <row r="15339" spans="1:4" x14ac:dyDescent="0.35">
      <c r="A15339" s="7" t="s">
        <v>1661</v>
      </c>
      <c r="B15339" s="8">
        <v>41332</v>
      </c>
      <c r="C15339" s="9">
        <v>60.2</v>
      </c>
      <c r="D15339" s="10">
        <v>40057</v>
      </c>
    </row>
    <row r="15340" spans="1:4" x14ac:dyDescent="0.35">
      <c r="A15340" s="7" t="s">
        <v>1661</v>
      </c>
      <c r="B15340" s="8">
        <v>41341</v>
      </c>
      <c r="C15340" s="9">
        <v>11.5</v>
      </c>
      <c r="D15340" s="10">
        <v>10037</v>
      </c>
    </row>
    <row r="15341" spans="1:4" x14ac:dyDescent="0.35">
      <c r="A15341" s="7" t="s">
        <v>1661</v>
      </c>
      <c r="B15341" s="8">
        <v>41341</v>
      </c>
      <c r="C15341" s="9">
        <v>10.75</v>
      </c>
      <c r="D15341" s="10">
        <v>40093</v>
      </c>
    </row>
    <row r="15342" spans="1:4" x14ac:dyDescent="0.35">
      <c r="A15342" s="7" t="s">
        <v>1661</v>
      </c>
      <c r="B15342" s="8">
        <v>41341</v>
      </c>
      <c r="C15342" s="9">
        <v>26.9</v>
      </c>
      <c r="D15342" s="10">
        <v>50078</v>
      </c>
    </row>
    <row r="15343" spans="1:4" x14ac:dyDescent="0.35">
      <c r="A15343" s="7" t="s">
        <v>1661</v>
      </c>
      <c r="B15343" s="8">
        <v>41398</v>
      </c>
      <c r="C15343" s="9">
        <v>46.15</v>
      </c>
      <c r="D15343" s="10">
        <v>10034</v>
      </c>
    </row>
    <row r="15344" spans="1:4" x14ac:dyDescent="0.35">
      <c r="A15344" s="7" t="s">
        <v>1661</v>
      </c>
      <c r="B15344" s="8">
        <v>41479</v>
      </c>
      <c r="C15344" s="9">
        <v>87.75</v>
      </c>
      <c r="D15344" s="10">
        <v>10042</v>
      </c>
    </row>
    <row r="15345" spans="1:4" x14ac:dyDescent="0.35">
      <c r="A15345" s="7" t="s">
        <v>1661</v>
      </c>
      <c r="B15345" s="8">
        <v>41502</v>
      </c>
      <c r="C15345" s="9">
        <v>34.65</v>
      </c>
      <c r="D15345" s="10">
        <v>60079</v>
      </c>
    </row>
    <row r="15346" spans="1:4" x14ac:dyDescent="0.35">
      <c r="A15346" s="7" t="s">
        <v>1661</v>
      </c>
      <c r="B15346" s="8">
        <v>41546</v>
      </c>
      <c r="C15346" s="9">
        <v>45.4</v>
      </c>
      <c r="D15346" s="10">
        <v>60029</v>
      </c>
    </row>
    <row r="15347" spans="1:4" x14ac:dyDescent="0.35">
      <c r="A15347" s="7" t="s">
        <v>1661</v>
      </c>
      <c r="B15347" s="8">
        <v>41564</v>
      </c>
      <c r="C15347" s="9">
        <v>35.65</v>
      </c>
      <c r="D15347" s="10">
        <v>10041</v>
      </c>
    </row>
    <row r="15348" spans="1:4" x14ac:dyDescent="0.35">
      <c r="A15348" s="7" t="s">
        <v>1662</v>
      </c>
      <c r="B15348" s="8">
        <v>41287</v>
      </c>
      <c r="C15348" s="9">
        <v>57.65</v>
      </c>
      <c r="D15348" s="10">
        <v>50051</v>
      </c>
    </row>
    <row r="15349" spans="1:4" x14ac:dyDescent="0.35">
      <c r="A15349" s="7" t="s">
        <v>1662</v>
      </c>
      <c r="B15349" s="8">
        <v>41298</v>
      </c>
      <c r="C15349" s="9">
        <v>127.35</v>
      </c>
      <c r="D15349" s="10">
        <v>60040</v>
      </c>
    </row>
    <row r="15350" spans="1:4" x14ac:dyDescent="0.35">
      <c r="A15350" s="7" t="s">
        <v>1662</v>
      </c>
      <c r="B15350" s="8">
        <v>41398</v>
      </c>
      <c r="C15350" s="9">
        <v>50.9</v>
      </c>
      <c r="D15350" s="10">
        <v>10039</v>
      </c>
    </row>
    <row r="15351" spans="1:4" x14ac:dyDescent="0.35">
      <c r="A15351" s="7" t="s">
        <v>1662</v>
      </c>
      <c r="B15351" s="8">
        <v>41480</v>
      </c>
      <c r="C15351" s="9">
        <v>59.1</v>
      </c>
      <c r="D15351" s="10">
        <v>10085</v>
      </c>
    </row>
    <row r="15352" spans="1:4" x14ac:dyDescent="0.35">
      <c r="A15352" s="7" t="s">
        <v>1663</v>
      </c>
      <c r="B15352" s="8">
        <v>41307</v>
      </c>
      <c r="C15352" s="9">
        <v>10.75</v>
      </c>
      <c r="D15352" s="10">
        <v>40162</v>
      </c>
    </row>
    <row r="15353" spans="1:4" x14ac:dyDescent="0.35">
      <c r="A15353" s="7" t="s">
        <v>1664</v>
      </c>
      <c r="B15353" s="8">
        <v>41286</v>
      </c>
      <c r="C15353" s="9">
        <v>34.15</v>
      </c>
      <c r="D15353" s="10">
        <v>40001</v>
      </c>
    </row>
    <row r="15354" spans="1:4" x14ac:dyDescent="0.35">
      <c r="A15354" s="7" t="s">
        <v>1665</v>
      </c>
      <c r="B15354" s="8">
        <v>41285</v>
      </c>
      <c r="C15354" s="9">
        <v>25.5</v>
      </c>
      <c r="D15354" s="10">
        <v>40119</v>
      </c>
    </row>
    <row r="15355" spans="1:4" x14ac:dyDescent="0.35">
      <c r="A15355" s="7" t="s">
        <v>1665</v>
      </c>
      <c r="B15355" s="8">
        <v>41340</v>
      </c>
      <c r="C15355" s="9">
        <v>43.9</v>
      </c>
      <c r="D15355" s="10">
        <v>50043</v>
      </c>
    </row>
    <row r="15356" spans="1:4" x14ac:dyDescent="0.35">
      <c r="A15356" s="7" t="s">
        <v>1666</v>
      </c>
      <c r="B15356" s="8">
        <v>41285</v>
      </c>
      <c r="C15356" s="9">
        <v>39.450000000000003</v>
      </c>
      <c r="D15356" s="10">
        <v>10044</v>
      </c>
    </row>
    <row r="15357" spans="1:4" x14ac:dyDescent="0.35">
      <c r="A15357" s="7" t="s">
        <v>1666</v>
      </c>
      <c r="B15357" s="8">
        <v>41430</v>
      </c>
      <c r="C15357" s="9">
        <v>19.75</v>
      </c>
      <c r="D15357" s="10">
        <v>10022</v>
      </c>
    </row>
    <row r="15358" spans="1:4" x14ac:dyDescent="0.35">
      <c r="A15358" s="7" t="s">
        <v>1666</v>
      </c>
      <c r="B15358" s="8">
        <v>41510</v>
      </c>
      <c r="C15358" s="9">
        <v>34.200000000000003</v>
      </c>
      <c r="D15358" s="10">
        <v>10040</v>
      </c>
    </row>
    <row r="15359" spans="1:4" x14ac:dyDescent="0.35">
      <c r="A15359" s="7" t="s">
        <v>1666</v>
      </c>
      <c r="B15359" s="8">
        <v>41527</v>
      </c>
      <c r="C15359" s="9">
        <v>11.75</v>
      </c>
      <c r="D15359" s="10">
        <v>40023</v>
      </c>
    </row>
    <row r="15360" spans="1:4" x14ac:dyDescent="0.35">
      <c r="A15360" s="7" t="s">
        <v>1666</v>
      </c>
      <c r="B15360" s="8">
        <v>41543</v>
      </c>
      <c r="C15360" s="9">
        <v>36.65</v>
      </c>
      <c r="D15360" s="10">
        <v>40031</v>
      </c>
    </row>
    <row r="15361" spans="1:4" x14ac:dyDescent="0.35">
      <c r="A15361" s="7" t="s">
        <v>1666</v>
      </c>
      <c r="B15361" s="8">
        <v>41558</v>
      </c>
      <c r="C15361" s="9">
        <v>36.4</v>
      </c>
      <c r="D15361" s="10">
        <v>60045</v>
      </c>
    </row>
    <row r="15362" spans="1:4" x14ac:dyDescent="0.35">
      <c r="A15362" s="7" t="s">
        <v>1666</v>
      </c>
      <c r="B15362" s="8">
        <v>41565</v>
      </c>
      <c r="C15362" s="9">
        <v>31.7</v>
      </c>
      <c r="D15362" s="10">
        <v>40093</v>
      </c>
    </row>
    <row r="15363" spans="1:4" x14ac:dyDescent="0.35">
      <c r="A15363" s="7" t="s">
        <v>1667</v>
      </c>
      <c r="B15363" s="8">
        <v>41397</v>
      </c>
      <c r="C15363" s="9">
        <v>31.55</v>
      </c>
      <c r="D15363" s="10">
        <v>60074</v>
      </c>
    </row>
    <row r="15364" spans="1:4" x14ac:dyDescent="0.35">
      <c r="A15364" s="7" t="s">
        <v>1667</v>
      </c>
      <c r="B15364" s="8">
        <v>41567</v>
      </c>
      <c r="C15364" s="9">
        <v>64.3</v>
      </c>
      <c r="D15364" s="10">
        <v>70001</v>
      </c>
    </row>
    <row r="15365" spans="1:4" x14ac:dyDescent="0.35">
      <c r="A15365" s="7" t="s">
        <v>1668</v>
      </c>
      <c r="B15365" s="8">
        <v>41286</v>
      </c>
      <c r="C15365" s="9">
        <v>53.4</v>
      </c>
      <c r="D15365" s="10">
        <v>40026</v>
      </c>
    </row>
    <row r="15366" spans="1:4" x14ac:dyDescent="0.35">
      <c r="A15366" s="7" t="s">
        <v>1668</v>
      </c>
      <c r="B15366" s="8">
        <v>41468</v>
      </c>
      <c r="C15366" s="9">
        <v>49.6</v>
      </c>
      <c r="D15366" s="10">
        <v>10029</v>
      </c>
    </row>
    <row r="15367" spans="1:4" x14ac:dyDescent="0.35">
      <c r="A15367" s="7" t="s">
        <v>1669</v>
      </c>
      <c r="B15367" s="8">
        <v>41286</v>
      </c>
      <c r="C15367" s="9">
        <v>24.65</v>
      </c>
      <c r="D15367" s="10">
        <v>40006</v>
      </c>
    </row>
    <row r="15368" spans="1:4" x14ac:dyDescent="0.35">
      <c r="A15368" s="7" t="s">
        <v>1669</v>
      </c>
      <c r="B15368" s="8">
        <v>41286</v>
      </c>
      <c r="C15368" s="9">
        <v>34.950000000000003</v>
      </c>
      <c r="D15368" s="10">
        <v>40006</v>
      </c>
    </row>
    <row r="15369" spans="1:4" x14ac:dyDescent="0.35">
      <c r="A15369" s="7" t="s">
        <v>1669</v>
      </c>
      <c r="B15369" s="8">
        <v>41391</v>
      </c>
      <c r="C15369" s="9">
        <v>34.200000000000003</v>
      </c>
      <c r="D15369" s="10">
        <v>40002</v>
      </c>
    </row>
    <row r="15370" spans="1:4" x14ac:dyDescent="0.35">
      <c r="A15370" s="7" t="s">
        <v>1669</v>
      </c>
      <c r="B15370" s="8">
        <v>41400</v>
      </c>
      <c r="C15370" s="9">
        <v>15.45</v>
      </c>
      <c r="D15370" s="10">
        <v>30019</v>
      </c>
    </row>
    <row r="15371" spans="1:4" x14ac:dyDescent="0.35">
      <c r="A15371" s="7" t="s">
        <v>1669</v>
      </c>
      <c r="B15371" s="8">
        <v>41449</v>
      </c>
      <c r="C15371" s="9">
        <v>24.65</v>
      </c>
      <c r="D15371" s="10">
        <v>40006</v>
      </c>
    </row>
    <row r="15372" spans="1:4" x14ac:dyDescent="0.35">
      <c r="A15372" s="7" t="s">
        <v>1669</v>
      </c>
      <c r="B15372" s="8">
        <v>41449</v>
      </c>
      <c r="C15372" s="9">
        <v>34.950000000000003</v>
      </c>
      <c r="D15372" s="10">
        <v>40006</v>
      </c>
    </row>
    <row r="15373" spans="1:4" x14ac:dyDescent="0.35">
      <c r="A15373" s="7" t="s">
        <v>1669</v>
      </c>
      <c r="B15373" s="8">
        <v>41477</v>
      </c>
      <c r="C15373" s="9">
        <v>29.7</v>
      </c>
      <c r="D15373" s="10">
        <v>30016</v>
      </c>
    </row>
    <row r="15374" spans="1:4" x14ac:dyDescent="0.35">
      <c r="A15374" s="7" t="s">
        <v>1670</v>
      </c>
      <c r="B15374" s="8">
        <v>41314</v>
      </c>
      <c r="C15374" s="9">
        <v>36.450000000000003</v>
      </c>
      <c r="D15374" s="10">
        <v>40015</v>
      </c>
    </row>
    <row r="15375" spans="1:4" x14ac:dyDescent="0.35">
      <c r="A15375" s="7" t="s">
        <v>1670</v>
      </c>
      <c r="B15375" s="8">
        <v>41310</v>
      </c>
      <c r="C15375" s="9">
        <v>34.200000000000003</v>
      </c>
      <c r="D15375" s="10">
        <v>30019</v>
      </c>
    </row>
    <row r="15376" spans="1:4" x14ac:dyDescent="0.35">
      <c r="A15376" s="7" t="s">
        <v>1670</v>
      </c>
      <c r="B15376" s="8">
        <v>41534</v>
      </c>
      <c r="C15376" s="9">
        <v>31.45</v>
      </c>
      <c r="D15376" s="10">
        <v>30006</v>
      </c>
    </row>
    <row r="15377" spans="1:4" x14ac:dyDescent="0.35">
      <c r="A15377" s="7" t="s">
        <v>1671</v>
      </c>
      <c r="B15377" s="8">
        <v>41286</v>
      </c>
      <c r="C15377" s="9">
        <v>24.95</v>
      </c>
      <c r="D15377" s="10">
        <v>50048</v>
      </c>
    </row>
    <row r="15378" spans="1:4" x14ac:dyDescent="0.35">
      <c r="A15378" s="7" t="s">
        <v>1671</v>
      </c>
      <c r="B15378" s="8">
        <v>41335</v>
      </c>
      <c r="C15378" s="9">
        <v>116.45</v>
      </c>
      <c r="D15378" s="10">
        <v>60058</v>
      </c>
    </row>
    <row r="15379" spans="1:4" x14ac:dyDescent="0.35">
      <c r="A15379" s="7" t="s">
        <v>1671</v>
      </c>
      <c r="B15379" s="8">
        <v>41365</v>
      </c>
      <c r="C15379" s="9">
        <v>42.2</v>
      </c>
      <c r="D15379" s="10">
        <v>60109</v>
      </c>
    </row>
    <row r="15380" spans="1:4" x14ac:dyDescent="0.35">
      <c r="A15380" s="7" t="s">
        <v>1671</v>
      </c>
      <c r="B15380" s="8">
        <v>41392</v>
      </c>
      <c r="C15380" s="9">
        <v>45.75</v>
      </c>
      <c r="D15380" s="10">
        <v>10034</v>
      </c>
    </row>
    <row r="15381" spans="1:4" x14ac:dyDescent="0.35">
      <c r="A15381" s="7" t="s">
        <v>1671</v>
      </c>
      <c r="B15381" s="8">
        <v>41482</v>
      </c>
      <c r="C15381" s="9">
        <v>37.450000000000003</v>
      </c>
      <c r="D15381" s="10">
        <v>60062</v>
      </c>
    </row>
    <row r="15382" spans="1:4" x14ac:dyDescent="0.35">
      <c r="A15382" s="7" t="s">
        <v>1671</v>
      </c>
      <c r="B15382" s="8">
        <v>41523</v>
      </c>
      <c r="C15382" s="9">
        <v>44.7</v>
      </c>
      <c r="D15382" s="10">
        <v>60065</v>
      </c>
    </row>
    <row r="15383" spans="1:4" x14ac:dyDescent="0.35">
      <c r="A15383" s="7" t="s">
        <v>1672</v>
      </c>
      <c r="B15383" s="8">
        <v>41291</v>
      </c>
      <c r="C15383" s="9">
        <v>49.15</v>
      </c>
      <c r="D15383" s="10">
        <v>60029</v>
      </c>
    </row>
    <row r="15384" spans="1:4" x14ac:dyDescent="0.35">
      <c r="A15384" s="7" t="s">
        <v>1673</v>
      </c>
      <c r="B15384" s="8">
        <v>41292</v>
      </c>
      <c r="C15384" s="9">
        <v>40.950000000000003</v>
      </c>
      <c r="D15384" s="10">
        <v>70037</v>
      </c>
    </row>
    <row r="15385" spans="1:4" x14ac:dyDescent="0.35">
      <c r="A15385" s="7" t="s">
        <v>1673</v>
      </c>
      <c r="B15385" s="8">
        <v>41348</v>
      </c>
      <c r="C15385" s="9">
        <v>40.950000000000003</v>
      </c>
      <c r="D15385" s="10">
        <v>60054</v>
      </c>
    </row>
    <row r="15386" spans="1:4" x14ac:dyDescent="0.35">
      <c r="A15386" s="7" t="s">
        <v>1673</v>
      </c>
      <c r="B15386" s="8">
        <v>41369</v>
      </c>
      <c r="C15386" s="9">
        <v>35</v>
      </c>
      <c r="D15386" s="10">
        <v>50062</v>
      </c>
    </row>
    <row r="15387" spans="1:4" x14ac:dyDescent="0.35">
      <c r="A15387" s="7" t="s">
        <v>1674</v>
      </c>
      <c r="B15387" s="8">
        <v>41290</v>
      </c>
      <c r="C15387" s="9">
        <v>10.119999999999999</v>
      </c>
      <c r="D15387" s="10">
        <v>40034</v>
      </c>
    </row>
    <row r="15388" spans="1:4" x14ac:dyDescent="0.35">
      <c r="A15388" s="7" t="s">
        <v>1674</v>
      </c>
      <c r="B15388" s="8">
        <v>41338</v>
      </c>
      <c r="C15388" s="9">
        <v>50.4</v>
      </c>
      <c r="D15388" s="10">
        <v>60041</v>
      </c>
    </row>
    <row r="15389" spans="1:4" x14ac:dyDescent="0.35">
      <c r="A15389" s="7" t="s">
        <v>1675</v>
      </c>
      <c r="B15389" s="8">
        <v>41286</v>
      </c>
      <c r="C15389" s="9">
        <v>46</v>
      </c>
      <c r="D15389" s="10">
        <v>50019</v>
      </c>
    </row>
    <row r="15390" spans="1:4" x14ac:dyDescent="0.35">
      <c r="A15390" s="7" t="s">
        <v>1676</v>
      </c>
      <c r="B15390" s="8">
        <v>41286</v>
      </c>
      <c r="C15390" s="9">
        <v>38.85</v>
      </c>
      <c r="D15390" s="10">
        <v>60013</v>
      </c>
    </row>
    <row r="15391" spans="1:4" x14ac:dyDescent="0.35">
      <c r="A15391" s="7" t="s">
        <v>1677</v>
      </c>
      <c r="B15391" s="8">
        <v>41285</v>
      </c>
      <c r="C15391" s="9">
        <v>13</v>
      </c>
      <c r="D15391" s="10">
        <v>40029</v>
      </c>
    </row>
    <row r="15392" spans="1:4" x14ac:dyDescent="0.35">
      <c r="A15392" s="7" t="s">
        <v>1677</v>
      </c>
      <c r="B15392" s="8">
        <v>41285</v>
      </c>
      <c r="C15392" s="9">
        <v>18</v>
      </c>
      <c r="D15392" s="10">
        <v>40029</v>
      </c>
    </row>
    <row r="15393" spans="1:4" x14ac:dyDescent="0.35">
      <c r="A15393" s="7" t="s">
        <v>1677</v>
      </c>
      <c r="B15393" s="8">
        <v>41320</v>
      </c>
      <c r="C15393" s="9">
        <v>7.25</v>
      </c>
      <c r="D15393" s="10">
        <v>10011</v>
      </c>
    </row>
    <row r="15394" spans="1:4" x14ac:dyDescent="0.35">
      <c r="A15394" s="7" t="s">
        <v>1677</v>
      </c>
      <c r="B15394" s="8">
        <v>41327</v>
      </c>
      <c r="C15394" s="9">
        <v>13</v>
      </c>
      <c r="D15394" s="10">
        <v>40029</v>
      </c>
    </row>
    <row r="15395" spans="1:4" x14ac:dyDescent="0.35">
      <c r="A15395" s="7" t="s">
        <v>1677</v>
      </c>
      <c r="B15395" s="8">
        <v>41327</v>
      </c>
      <c r="C15395" s="9">
        <v>18</v>
      </c>
      <c r="D15395" s="10">
        <v>40029</v>
      </c>
    </row>
    <row r="15396" spans="1:4" x14ac:dyDescent="0.35">
      <c r="A15396" s="7" t="s">
        <v>1677</v>
      </c>
      <c r="B15396" s="8">
        <v>41332</v>
      </c>
      <c r="C15396" s="9">
        <v>7.75</v>
      </c>
      <c r="D15396" s="10">
        <v>30086</v>
      </c>
    </row>
    <row r="15397" spans="1:4" x14ac:dyDescent="0.35">
      <c r="A15397" s="7" t="s">
        <v>1677</v>
      </c>
      <c r="B15397" s="8">
        <v>41338</v>
      </c>
      <c r="C15397" s="9">
        <v>6.75</v>
      </c>
      <c r="D15397" s="10">
        <v>30040</v>
      </c>
    </row>
    <row r="15398" spans="1:4" x14ac:dyDescent="0.35">
      <c r="A15398" s="7" t="s">
        <v>1677</v>
      </c>
      <c r="B15398" s="8">
        <v>41347</v>
      </c>
      <c r="C15398" s="9">
        <v>7.5</v>
      </c>
      <c r="D15398" s="10">
        <v>60033</v>
      </c>
    </row>
    <row r="15399" spans="1:4" x14ac:dyDescent="0.35">
      <c r="A15399" s="7" t="s">
        <v>1677</v>
      </c>
      <c r="B15399" s="8">
        <v>41347</v>
      </c>
      <c r="C15399" s="9">
        <v>14.5</v>
      </c>
      <c r="D15399" s="10">
        <v>40026</v>
      </c>
    </row>
    <row r="15400" spans="1:4" x14ac:dyDescent="0.35">
      <c r="A15400" s="7" t="s">
        <v>1677</v>
      </c>
      <c r="B15400" s="8">
        <v>41360</v>
      </c>
      <c r="C15400" s="9">
        <v>16</v>
      </c>
      <c r="D15400" s="10">
        <v>10016</v>
      </c>
    </row>
    <row r="15401" spans="1:4" x14ac:dyDescent="0.35">
      <c r="A15401" s="7" t="s">
        <v>1677</v>
      </c>
      <c r="B15401" s="8">
        <v>41382</v>
      </c>
      <c r="C15401" s="9">
        <v>9.75</v>
      </c>
      <c r="D15401" s="10">
        <v>30096</v>
      </c>
    </row>
    <row r="15402" spans="1:4" x14ac:dyDescent="0.35">
      <c r="A15402" s="7" t="s">
        <v>1677</v>
      </c>
      <c r="B15402" s="8">
        <v>41400</v>
      </c>
      <c r="C15402" s="9">
        <v>18</v>
      </c>
      <c r="D15402" s="10">
        <v>30062</v>
      </c>
    </row>
    <row r="15403" spans="1:4" x14ac:dyDescent="0.35">
      <c r="A15403" s="7" t="s">
        <v>1677</v>
      </c>
      <c r="B15403" s="8">
        <v>41400</v>
      </c>
      <c r="C15403" s="9">
        <v>8.25</v>
      </c>
      <c r="D15403" s="10">
        <v>40027</v>
      </c>
    </row>
    <row r="15404" spans="1:4" x14ac:dyDescent="0.35">
      <c r="A15404" s="7" t="s">
        <v>1677</v>
      </c>
      <c r="B15404" s="8">
        <v>41402</v>
      </c>
      <c r="C15404" s="9">
        <v>31</v>
      </c>
      <c r="D15404" s="10">
        <v>30067</v>
      </c>
    </row>
    <row r="15405" spans="1:4" x14ac:dyDescent="0.35">
      <c r="A15405" s="7" t="s">
        <v>1677</v>
      </c>
      <c r="B15405" s="8">
        <v>41550</v>
      </c>
      <c r="C15405" s="9">
        <v>25.75</v>
      </c>
      <c r="D15405" s="10">
        <v>30094</v>
      </c>
    </row>
    <row r="15406" spans="1:4" x14ac:dyDescent="0.35">
      <c r="A15406" s="7" t="s">
        <v>1678</v>
      </c>
      <c r="B15406" s="8">
        <v>41296</v>
      </c>
      <c r="C15406" s="9">
        <v>24.9</v>
      </c>
      <c r="D15406" s="10">
        <v>30017</v>
      </c>
    </row>
    <row r="15407" spans="1:4" x14ac:dyDescent="0.35">
      <c r="A15407" s="7" t="s">
        <v>1678</v>
      </c>
      <c r="B15407" s="8">
        <v>41400</v>
      </c>
      <c r="C15407" s="9">
        <v>15.45</v>
      </c>
      <c r="D15407" s="10">
        <v>10010</v>
      </c>
    </row>
    <row r="15408" spans="1:4" x14ac:dyDescent="0.35">
      <c r="A15408" s="7" t="s">
        <v>1679</v>
      </c>
      <c r="B15408" s="8">
        <v>41296</v>
      </c>
      <c r="C15408" s="9">
        <v>25.95</v>
      </c>
      <c r="D15408" s="10">
        <v>10008</v>
      </c>
    </row>
    <row r="15409" spans="1:4" x14ac:dyDescent="0.35">
      <c r="A15409" s="7" t="s">
        <v>1680</v>
      </c>
      <c r="B15409" s="8">
        <v>41296</v>
      </c>
      <c r="C15409" s="9">
        <v>36.700000000000003</v>
      </c>
      <c r="D15409" s="10">
        <v>10021</v>
      </c>
    </row>
    <row r="15410" spans="1:4" x14ac:dyDescent="0.35">
      <c r="A15410" s="7" t="s">
        <v>1681</v>
      </c>
      <c r="B15410" s="8">
        <v>41297</v>
      </c>
      <c r="C15410" s="9">
        <v>14.25</v>
      </c>
      <c r="D15410" s="10">
        <v>40043</v>
      </c>
    </row>
    <row r="15411" spans="1:4" x14ac:dyDescent="0.35">
      <c r="A15411" s="7" t="s">
        <v>1681</v>
      </c>
      <c r="B15411" s="8">
        <v>41355</v>
      </c>
      <c r="C15411" s="9">
        <v>10.5</v>
      </c>
      <c r="D15411" s="10">
        <v>20018</v>
      </c>
    </row>
    <row r="15412" spans="1:4" x14ac:dyDescent="0.35">
      <c r="A15412" s="7" t="s">
        <v>1681</v>
      </c>
      <c r="B15412" s="8">
        <v>41429</v>
      </c>
      <c r="C15412" s="9">
        <v>3.25</v>
      </c>
      <c r="D15412" s="10">
        <v>30141</v>
      </c>
    </row>
    <row r="15413" spans="1:4" x14ac:dyDescent="0.35">
      <c r="A15413" s="7" t="s">
        <v>1682</v>
      </c>
      <c r="B15413" s="8">
        <v>41296</v>
      </c>
      <c r="C15413" s="9">
        <v>30.35</v>
      </c>
      <c r="D15413" s="10">
        <v>10019</v>
      </c>
    </row>
    <row r="15414" spans="1:4" x14ac:dyDescent="0.35">
      <c r="A15414" s="7" t="s">
        <v>1682</v>
      </c>
      <c r="B15414" s="8">
        <v>41309</v>
      </c>
      <c r="C15414" s="9">
        <v>52.6</v>
      </c>
      <c r="D15414" s="10">
        <v>40023</v>
      </c>
    </row>
    <row r="15415" spans="1:4" x14ac:dyDescent="0.35">
      <c r="A15415" s="7" t="s">
        <v>1682</v>
      </c>
      <c r="B15415" s="8">
        <v>41331</v>
      </c>
      <c r="C15415" s="9">
        <v>35.75</v>
      </c>
      <c r="D15415" s="10">
        <v>40038</v>
      </c>
    </row>
    <row r="15416" spans="1:4" x14ac:dyDescent="0.35">
      <c r="A15416" s="7" t="s">
        <v>1682</v>
      </c>
      <c r="B15416" s="8">
        <v>41341</v>
      </c>
      <c r="C15416" s="9">
        <v>42.9</v>
      </c>
      <c r="D15416" s="10">
        <v>40035</v>
      </c>
    </row>
    <row r="15417" spans="1:4" x14ac:dyDescent="0.35">
      <c r="A15417" s="7" t="s">
        <v>1683</v>
      </c>
      <c r="B15417" s="8">
        <v>41302</v>
      </c>
      <c r="C15417" s="9">
        <v>67.900000000000006</v>
      </c>
      <c r="D15417" s="10">
        <v>50009</v>
      </c>
    </row>
    <row r="15418" spans="1:4" x14ac:dyDescent="0.35">
      <c r="A15418" s="7" t="s">
        <v>1683</v>
      </c>
      <c r="B15418" s="8">
        <v>41318</v>
      </c>
      <c r="C15418" s="9">
        <v>51</v>
      </c>
      <c r="D15418" s="10">
        <v>40064</v>
      </c>
    </row>
    <row r="15419" spans="1:4" x14ac:dyDescent="0.35">
      <c r="A15419" s="7" t="s">
        <v>1683</v>
      </c>
      <c r="B15419" s="8">
        <v>41381</v>
      </c>
      <c r="C15419" s="9">
        <v>55.35</v>
      </c>
      <c r="D15419" s="10">
        <v>60057</v>
      </c>
    </row>
    <row r="15420" spans="1:4" x14ac:dyDescent="0.35">
      <c r="A15420" s="7" t="s">
        <v>1683</v>
      </c>
      <c r="B15420" s="8">
        <v>41395</v>
      </c>
      <c r="C15420" s="9">
        <v>20.95</v>
      </c>
      <c r="D15420" s="10">
        <v>60038</v>
      </c>
    </row>
    <row r="15421" spans="1:4" x14ac:dyDescent="0.35">
      <c r="A15421" s="7" t="s">
        <v>1683</v>
      </c>
      <c r="B15421" s="8">
        <v>41402</v>
      </c>
      <c r="C15421" s="9">
        <v>51.9</v>
      </c>
      <c r="D15421" s="10">
        <v>60070</v>
      </c>
    </row>
    <row r="15422" spans="1:4" x14ac:dyDescent="0.35">
      <c r="A15422" s="7" t="s">
        <v>1683</v>
      </c>
      <c r="B15422" s="8">
        <v>41409</v>
      </c>
      <c r="C15422" s="9">
        <v>45.45</v>
      </c>
      <c r="D15422" s="10">
        <v>40059</v>
      </c>
    </row>
    <row r="15423" spans="1:4" x14ac:dyDescent="0.35">
      <c r="A15423" s="7" t="s">
        <v>1683</v>
      </c>
      <c r="B15423" s="8">
        <v>41535</v>
      </c>
      <c r="C15423" s="9">
        <v>46.4</v>
      </c>
      <c r="D15423" s="10">
        <v>60069</v>
      </c>
    </row>
    <row r="15424" spans="1:4" x14ac:dyDescent="0.35">
      <c r="A15424" s="7" t="s">
        <v>1683</v>
      </c>
      <c r="B15424" s="8">
        <v>41538</v>
      </c>
      <c r="C15424" s="9">
        <v>65.5</v>
      </c>
      <c r="D15424" s="10">
        <v>10055</v>
      </c>
    </row>
    <row r="15425" spans="1:4" x14ac:dyDescent="0.35">
      <c r="A15425" s="7" t="s">
        <v>1683</v>
      </c>
      <c r="B15425" s="8">
        <v>41581</v>
      </c>
      <c r="C15425" s="9">
        <v>36.35</v>
      </c>
      <c r="D15425" s="10">
        <v>70010</v>
      </c>
    </row>
    <row r="15426" spans="1:4" x14ac:dyDescent="0.35">
      <c r="A15426" s="7" t="s">
        <v>1684</v>
      </c>
      <c r="B15426" s="8">
        <v>41294</v>
      </c>
      <c r="C15426" s="9">
        <v>22.45</v>
      </c>
      <c r="D15426" s="10">
        <v>10008</v>
      </c>
    </row>
    <row r="15427" spans="1:4" x14ac:dyDescent="0.35">
      <c r="A15427" s="7" t="s">
        <v>1684</v>
      </c>
      <c r="B15427" s="8">
        <v>41321</v>
      </c>
      <c r="C15427" s="9">
        <v>149.55000000000001</v>
      </c>
      <c r="D15427" s="10">
        <v>70072</v>
      </c>
    </row>
    <row r="15428" spans="1:4" x14ac:dyDescent="0.35">
      <c r="A15428" s="7" t="s">
        <v>1684</v>
      </c>
      <c r="B15428" s="8">
        <v>41362</v>
      </c>
      <c r="C15428" s="9">
        <v>35.4</v>
      </c>
      <c r="D15428" s="10">
        <v>50007</v>
      </c>
    </row>
    <row r="15429" spans="1:4" x14ac:dyDescent="0.35">
      <c r="A15429" s="7" t="s">
        <v>1685</v>
      </c>
      <c r="B15429" s="8">
        <v>41294</v>
      </c>
      <c r="C15429" s="9">
        <v>44.3</v>
      </c>
      <c r="D15429" s="10">
        <v>40018</v>
      </c>
    </row>
    <row r="15430" spans="1:4" x14ac:dyDescent="0.35">
      <c r="A15430" s="7" t="s">
        <v>1685</v>
      </c>
      <c r="B15430" s="8">
        <v>41446</v>
      </c>
      <c r="C15430" s="9">
        <v>45.9</v>
      </c>
      <c r="D15430" s="10">
        <v>60059</v>
      </c>
    </row>
    <row r="15431" spans="1:4" x14ac:dyDescent="0.35">
      <c r="A15431" s="7" t="s">
        <v>1685</v>
      </c>
      <c r="B15431" s="8">
        <v>41465</v>
      </c>
      <c r="C15431" s="9">
        <v>17.45</v>
      </c>
      <c r="D15431" s="10">
        <v>10014</v>
      </c>
    </row>
    <row r="15432" spans="1:4" x14ac:dyDescent="0.35">
      <c r="A15432" s="7" t="s">
        <v>1685</v>
      </c>
      <c r="B15432" s="8">
        <v>41482</v>
      </c>
      <c r="C15432" s="9">
        <v>32.200000000000003</v>
      </c>
      <c r="D15432" s="10">
        <v>40077</v>
      </c>
    </row>
    <row r="15433" spans="1:4" x14ac:dyDescent="0.35">
      <c r="A15433" s="7" t="s">
        <v>1685</v>
      </c>
      <c r="B15433" s="8">
        <v>41496</v>
      </c>
      <c r="C15433" s="9">
        <v>66.760000000000005</v>
      </c>
      <c r="D15433" s="10">
        <v>10085</v>
      </c>
    </row>
    <row r="15434" spans="1:4" x14ac:dyDescent="0.35">
      <c r="A15434" s="7" t="s">
        <v>1685</v>
      </c>
      <c r="B15434" s="8">
        <v>41537</v>
      </c>
      <c r="C15434" s="9">
        <v>47.8</v>
      </c>
      <c r="D15434" s="10">
        <v>10052</v>
      </c>
    </row>
    <row r="15435" spans="1:4" x14ac:dyDescent="0.35">
      <c r="A15435" s="7" t="s">
        <v>1686</v>
      </c>
      <c r="B15435" s="8">
        <v>41285</v>
      </c>
      <c r="C15435" s="9">
        <v>34.9</v>
      </c>
      <c r="D15435" s="10">
        <v>10008</v>
      </c>
    </row>
    <row r="15436" spans="1:4" x14ac:dyDescent="0.35">
      <c r="A15436" s="7" t="s">
        <v>1686</v>
      </c>
      <c r="B15436" s="8">
        <v>41517</v>
      </c>
      <c r="C15436" s="9">
        <v>35.9</v>
      </c>
      <c r="D15436" s="10">
        <v>70031</v>
      </c>
    </row>
    <row r="15437" spans="1:4" x14ac:dyDescent="0.35">
      <c r="A15437" s="7" t="s">
        <v>1686</v>
      </c>
      <c r="B15437" s="8">
        <v>41536</v>
      </c>
      <c r="C15437" s="9">
        <v>31.45</v>
      </c>
      <c r="D15437" s="10">
        <v>50036</v>
      </c>
    </row>
    <row r="15438" spans="1:4" x14ac:dyDescent="0.35">
      <c r="A15438" s="7" t="s">
        <v>1687</v>
      </c>
      <c r="B15438" s="8">
        <v>41285</v>
      </c>
      <c r="C15438" s="9">
        <v>66.349999999999994</v>
      </c>
      <c r="D15438" s="10">
        <v>40085</v>
      </c>
    </row>
    <row r="15439" spans="1:4" x14ac:dyDescent="0.35">
      <c r="A15439" s="7" t="s">
        <v>1687</v>
      </c>
      <c r="B15439" s="8">
        <v>41557</v>
      </c>
      <c r="C15439" s="9">
        <v>39</v>
      </c>
      <c r="D15439" s="10">
        <v>40024</v>
      </c>
    </row>
    <row r="15440" spans="1:4" x14ac:dyDescent="0.35">
      <c r="A15440" s="7" t="s">
        <v>1688</v>
      </c>
      <c r="B15440" s="8">
        <v>41285</v>
      </c>
      <c r="C15440" s="9">
        <v>33.450000000000003</v>
      </c>
      <c r="D15440" s="10">
        <v>10036</v>
      </c>
    </row>
    <row r="15441" spans="1:4" x14ac:dyDescent="0.35">
      <c r="A15441" s="7" t="s">
        <v>1688</v>
      </c>
      <c r="B15441" s="8">
        <v>41378</v>
      </c>
      <c r="C15441" s="9">
        <v>84.15</v>
      </c>
      <c r="D15441" s="10">
        <v>50018</v>
      </c>
    </row>
    <row r="15442" spans="1:4" x14ac:dyDescent="0.35">
      <c r="A15442" s="7" t="s">
        <v>1688</v>
      </c>
      <c r="B15442" s="8">
        <v>41534</v>
      </c>
      <c r="C15442" s="9">
        <v>27.25</v>
      </c>
      <c r="D15442" s="10">
        <v>10014</v>
      </c>
    </row>
    <row r="15443" spans="1:4" x14ac:dyDescent="0.35">
      <c r="A15443" s="7" t="s">
        <v>1689</v>
      </c>
      <c r="B15443" s="8">
        <v>41369</v>
      </c>
      <c r="C15443" s="9">
        <v>19.95</v>
      </c>
      <c r="D15443" s="10">
        <v>40028</v>
      </c>
    </row>
    <row r="15444" spans="1:4" x14ac:dyDescent="0.35">
      <c r="A15444" s="7" t="s">
        <v>1689</v>
      </c>
      <c r="B15444" s="8">
        <v>41404</v>
      </c>
      <c r="C15444" s="9">
        <v>57.3</v>
      </c>
      <c r="D15444" s="10">
        <v>70082</v>
      </c>
    </row>
    <row r="15445" spans="1:4" x14ac:dyDescent="0.35">
      <c r="A15445" s="7" t="s">
        <v>1689</v>
      </c>
      <c r="B15445" s="8">
        <v>41433</v>
      </c>
      <c r="C15445" s="9">
        <v>29.45</v>
      </c>
      <c r="D15445" s="10">
        <v>40029</v>
      </c>
    </row>
    <row r="15446" spans="1:4" x14ac:dyDescent="0.35">
      <c r="A15446" s="7" t="s">
        <v>1690</v>
      </c>
      <c r="B15446" s="8">
        <v>41298</v>
      </c>
      <c r="C15446" s="9">
        <v>45.95</v>
      </c>
      <c r="D15446" s="10">
        <v>60042</v>
      </c>
    </row>
    <row r="15447" spans="1:4" x14ac:dyDescent="0.35">
      <c r="A15447" s="7" t="s">
        <v>1691</v>
      </c>
      <c r="B15447" s="8">
        <v>41293</v>
      </c>
      <c r="C15447" s="9">
        <v>24.93</v>
      </c>
      <c r="D15447" s="10">
        <v>10045</v>
      </c>
    </row>
    <row r="15448" spans="1:4" x14ac:dyDescent="0.35">
      <c r="A15448" s="7" t="s">
        <v>1692</v>
      </c>
      <c r="B15448" s="8">
        <v>41285</v>
      </c>
      <c r="C15448" s="9">
        <v>16.5</v>
      </c>
      <c r="D15448" s="10">
        <v>40109</v>
      </c>
    </row>
    <row r="15449" spans="1:4" x14ac:dyDescent="0.35">
      <c r="A15449" s="7" t="s">
        <v>1693</v>
      </c>
      <c r="B15449" s="8">
        <v>41297</v>
      </c>
      <c r="C15449" s="9">
        <v>65.8</v>
      </c>
      <c r="D15449" s="10">
        <v>70030</v>
      </c>
    </row>
    <row r="15450" spans="1:4" x14ac:dyDescent="0.35">
      <c r="A15450" s="7" t="s">
        <v>1693</v>
      </c>
      <c r="B15450" s="8">
        <v>41321</v>
      </c>
      <c r="C15450" s="9">
        <v>72.599999999999994</v>
      </c>
      <c r="D15450" s="10">
        <v>50049</v>
      </c>
    </row>
    <row r="15451" spans="1:4" x14ac:dyDescent="0.35">
      <c r="A15451" s="7" t="s">
        <v>1693</v>
      </c>
      <c r="B15451" s="8">
        <v>41321</v>
      </c>
      <c r="C15451" s="9">
        <v>65.7</v>
      </c>
      <c r="D15451" s="10">
        <v>50049</v>
      </c>
    </row>
    <row r="15452" spans="1:4" x14ac:dyDescent="0.35">
      <c r="A15452" s="7" t="s">
        <v>1693</v>
      </c>
      <c r="B15452" s="8">
        <v>41335</v>
      </c>
      <c r="C15452" s="9">
        <v>57.4</v>
      </c>
      <c r="D15452" s="10">
        <v>70115</v>
      </c>
    </row>
    <row r="15453" spans="1:4" x14ac:dyDescent="0.35">
      <c r="A15453" s="7" t="s">
        <v>1693</v>
      </c>
      <c r="B15453" s="8">
        <v>41346</v>
      </c>
      <c r="C15453" s="9">
        <v>45.4</v>
      </c>
      <c r="D15453" s="10">
        <v>50024</v>
      </c>
    </row>
    <row r="15454" spans="1:4" x14ac:dyDescent="0.35">
      <c r="A15454" s="7" t="s">
        <v>1693</v>
      </c>
      <c r="B15454" s="8">
        <v>41388</v>
      </c>
      <c r="C15454" s="9">
        <v>50.2</v>
      </c>
      <c r="D15454" s="10">
        <v>60074</v>
      </c>
    </row>
    <row r="15455" spans="1:4" x14ac:dyDescent="0.35">
      <c r="A15455" s="7" t="s">
        <v>1693</v>
      </c>
      <c r="B15455" s="8">
        <v>41402</v>
      </c>
      <c r="C15455" s="9">
        <v>72.599999999999994</v>
      </c>
      <c r="D15455" s="10">
        <v>50049</v>
      </c>
    </row>
    <row r="15456" spans="1:4" x14ac:dyDescent="0.35">
      <c r="A15456" s="7" t="s">
        <v>1693</v>
      </c>
      <c r="B15456" s="8">
        <v>41402</v>
      </c>
      <c r="C15456" s="9">
        <v>65.7</v>
      </c>
      <c r="D15456" s="10">
        <v>50049</v>
      </c>
    </row>
    <row r="15457" spans="1:4" x14ac:dyDescent="0.35">
      <c r="A15457" s="7" t="s">
        <v>1693</v>
      </c>
      <c r="B15457" s="8">
        <v>41446</v>
      </c>
      <c r="C15457" s="9">
        <v>58.85</v>
      </c>
      <c r="D15457" s="10">
        <v>10058</v>
      </c>
    </row>
    <row r="15458" spans="1:4" x14ac:dyDescent="0.35">
      <c r="A15458" s="7" t="s">
        <v>1693</v>
      </c>
      <c r="B15458" s="8">
        <v>41452</v>
      </c>
      <c r="C15458" s="9">
        <v>102.45</v>
      </c>
      <c r="D15458" s="10">
        <v>50028</v>
      </c>
    </row>
    <row r="15459" spans="1:4" x14ac:dyDescent="0.35">
      <c r="A15459" s="7" t="s">
        <v>1693</v>
      </c>
      <c r="B15459" s="8">
        <v>41480</v>
      </c>
      <c r="C15459" s="9">
        <v>62.35</v>
      </c>
      <c r="D15459" s="10">
        <v>60056</v>
      </c>
    </row>
    <row r="15460" spans="1:4" x14ac:dyDescent="0.35">
      <c r="A15460" s="7" t="s">
        <v>1693</v>
      </c>
      <c r="B15460" s="8">
        <v>41532</v>
      </c>
      <c r="C15460" s="9">
        <v>92.9</v>
      </c>
      <c r="D15460" s="10">
        <v>50036</v>
      </c>
    </row>
    <row r="15461" spans="1:4" x14ac:dyDescent="0.35">
      <c r="A15461" s="7" t="s">
        <v>1694</v>
      </c>
      <c r="B15461" s="8">
        <v>41302</v>
      </c>
      <c r="C15461" s="9">
        <v>106.1</v>
      </c>
      <c r="D15461" s="10">
        <v>60035</v>
      </c>
    </row>
    <row r="15462" spans="1:4" x14ac:dyDescent="0.35">
      <c r="A15462" s="7" t="s">
        <v>1695</v>
      </c>
      <c r="B15462" s="8">
        <v>41303</v>
      </c>
      <c r="C15462" s="9">
        <v>26.47</v>
      </c>
      <c r="D15462" s="10">
        <v>60029</v>
      </c>
    </row>
    <row r="15463" spans="1:4" x14ac:dyDescent="0.35">
      <c r="A15463" s="7" t="s">
        <v>1695</v>
      </c>
      <c r="B15463" s="8">
        <v>41390</v>
      </c>
      <c r="C15463" s="9">
        <v>22.26</v>
      </c>
      <c r="D15463" s="10">
        <v>60017</v>
      </c>
    </row>
    <row r="15464" spans="1:4" x14ac:dyDescent="0.35">
      <c r="A15464" s="7" t="s">
        <v>1695</v>
      </c>
      <c r="B15464" s="8">
        <v>41523</v>
      </c>
      <c r="C15464" s="9">
        <v>12</v>
      </c>
      <c r="D15464" s="10">
        <v>20225</v>
      </c>
    </row>
    <row r="15465" spans="1:4" x14ac:dyDescent="0.35">
      <c r="A15465" s="7" t="s">
        <v>1696</v>
      </c>
      <c r="B15465" s="8">
        <v>41285</v>
      </c>
      <c r="C15465" s="9">
        <v>19</v>
      </c>
      <c r="D15465" s="10">
        <v>40120</v>
      </c>
    </row>
    <row r="15466" spans="1:4" x14ac:dyDescent="0.35">
      <c r="A15466" s="7" t="s">
        <v>1696</v>
      </c>
      <c r="B15466" s="8">
        <v>41300</v>
      </c>
      <c r="C15466" s="9">
        <v>41.4</v>
      </c>
      <c r="D15466" s="10">
        <v>70027</v>
      </c>
    </row>
    <row r="15467" spans="1:4" x14ac:dyDescent="0.35">
      <c r="A15467" s="7" t="s">
        <v>1696</v>
      </c>
      <c r="B15467" s="8">
        <v>41404</v>
      </c>
      <c r="C15467" s="9">
        <v>39.950000000000003</v>
      </c>
      <c r="D15467" s="10">
        <v>70073</v>
      </c>
    </row>
    <row r="15468" spans="1:4" x14ac:dyDescent="0.35">
      <c r="A15468" s="7" t="s">
        <v>1697</v>
      </c>
      <c r="B15468" s="8">
        <v>41285</v>
      </c>
      <c r="C15468" s="9">
        <v>15.25</v>
      </c>
      <c r="D15468" s="10">
        <v>40039</v>
      </c>
    </row>
    <row r="15469" spans="1:4" x14ac:dyDescent="0.35">
      <c r="A15469" s="7" t="s">
        <v>1697</v>
      </c>
      <c r="B15469" s="8">
        <v>41294</v>
      </c>
      <c r="C15469" s="9">
        <v>26.75</v>
      </c>
      <c r="D15469" s="10">
        <v>10015</v>
      </c>
    </row>
    <row r="15470" spans="1:4" x14ac:dyDescent="0.35">
      <c r="A15470" s="7" t="s">
        <v>1697</v>
      </c>
      <c r="B15470" s="8">
        <v>41337</v>
      </c>
      <c r="C15470" s="9">
        <v>15.45</v>
      </c>
      <c r="D15470" s="10">
        <v>10010</v>
      </c>
    </row>
    <row r="15471" spans="1:4" x14ac:dyDescent="0.35">
      <c r="A15471" s="7" t="s">
        <v>1697</v>
      </c>
      <c r="B15471" s="8">
        <v>41365</v>
      </c>
      <c r="C15471" s="9">
        <v>4.75</v>
      </c>
      <c r="D15471" s="10">
        <v>10073</v>
      </c>
    </row>
    <row r="15472" spans="1:4" x14ac:dyDescent="0.35">
      <c r="A15472" s="7" t="s">
        <v>1697</v>
      </c>
      <c r="B15472" s="8">
        <v>41383</v>
      </c>
      <c r="C15472" s="9">
        <v>33</v>
      </c>
      <c r="D15472" s="10">
        <v>70049</v>
      </c>
    </row>
    <row r="15473" spans="1:4" x14ac:dyDescent="0.35">
      <c r="A15473" s="7" t="s">
        <v>1697</v>
      </c>
      <c r="B15473" s="8">
        <v>41401</v>
      </c>
      <c r="C15473" s="9">
        <v>10</v>
      </c>
      <c r="D15473" s="10">
        <v>10040</v>
      </c>
    </row>
    <row r="15474" spans="1:4" x14ac:dyDescent="0.35">
      <c r="A15474" s="7" t="s">
        <v>1697</v>
      </c>
      <c r="B15474" s="8">
        <v>41409</v>
      </c>
      <c r="C15474" s="9">
        <v>11.5</v>
      </c>
      <c r="D15474" s="10">
        <v>10064</v>
      </c>
    </row>
    <row r="15475" spans="1:4" x14ac:dyDescent="0.35">
      <c r="A15475" s="7" t="s">
        <v>1697</v>
      </c>
      <c r="B15475" s="8">
        <v>41437</v>
      </c>
      <c r="C15475" s="9">
        <v>10.01</v>
      </c>
      <c r="D15475" s="10">
        <v>10017</v>
      </c>
    </row>
    <row r="15476" spans="1:4" x14ac:dyDescent="0.35">
      <c r="A15476" s="7" t="s">
        <v>1697</v>
      </c>
      <c r="B15476" s="8">
        <v>41437</v>
      </c>
      <c r="C15476" s="9">
        <v>15.23</v>
      </c>
      <c r="D15476" s="10">
        <v>10018</v>
      </c>
    </row>
    <row r="15477" spans="1:4" x14ac:dyDescent="0.35">
      <c r="A15477" s="7" t="s">
        <v>1697</v>
      </c>
      <c r="B15477" s="8">
        <v>41448</v>
      </c>
      <c r="C15477" s="9">
        <v>31.45</v>
      </c>
      <c r="D15477" s="10">
        <v>10025</v>
      </c>
    </row>
    <row r="15478" spans="1:4" x14ac:dyDescent="0.35">
      <c r="A15478" s="7" t="s">
        <v>1697</v>
      </c>
      <c r="B15478" s="8">
        <v>41472</v>
      </c>
      <c r="C15478" s="9">
        <v>15.95</v>
      </c>
      <c r="D15478" s="10">
        <v>10031</v>
      </c>
    </row>
    <row r="15479" spans="1:4" x14ac:dyDescent="0.35">
      <c r="A15479" s="7" t="s">
        <v>1697</v>
      </c>
      <c r="B15479" s="8">
        <v>41497</v>
      </c>
      <c r="C15479" s="9">
        <v>22.95</v>
      </c>
      <c r="D15479" s="10">
        <v>30080</v>
      </c>
    </row>
    <row r="15480" spans="1:4" x14ac:dyDescent="0.35">
      <c r="A15480" s="7" t="s">
        <v>1697</v>
      </c>
      <c r="B15480" s="8">
        <v>41519</v>
      </c>
      <c r="C15480" s="9">
        <v>11.45</v>
      </c>
      <c r="D15480" s="10">
        <v>10068</v>
      </c>
    </row>
    <row r="15481" spans="1:4" x14ac:dyDescent="0.35">
      <c r="A15481" s="7" t="s">
        <v>1697</v>
      </c>
      <c r="B15481" s="8">
        <v>41569</v>
      </c>
      <c r="C15481" s="9">
        <v>14.75</v>
      </c>
      <c r="D15481" s="10">
        <v>10045</v>
      </c>
    </row>
    <row r="15482" spans="1:4" x14ac:dyDescent="0.35">
      <c r="A15482" s="7" t="s">
        <v>1698</v>
      </c>
      <c r="B15482" s="8">
        <v>41294</v>
      </c>
      <c r="C15482" s="9">
        <v>32.1</v>
      </c>
      <c r="D15482" s="10">
        <v>10001</v>
      </c>
    </row>
    <row r="15483" spans="1:4" x14ac:dyDescent="0.35">
      <c r="A15483" s="7" t="s">
        <v>1698</v>
      </c>
      <c r="B15483" s="8">
        <v>41300</v>
      </c>
      <c r="C15483" s="9">
        <v>55.4</v>
      </c>
      <c r="D15483" s="10">
        <v>60092</v>
      </c>
    </row>
    <row r="15484" spans="1:4" x14ac:dyDescent="0.35">
      <c r="A15484" s="7" t="s">
        <v>1698</v>
      </c>
      <c r="B15484" s="8">
        <v>41368</v>
      </c>
      <c r="C15484" s="9">
        <v>86.85</v>
      </c>
      <c r="D15484" s="10">
        <v>40133</v>
      </c>
    </row>
    <row r="15485" spans="1:4" x14ac:dyDescent="0.35">
      <c r="A15485" s="7" t="s">
        <v>1698</v>
      </c>
      <c r="B15485" s="8">
        <v>41371</v>
      </c>
      <c r="C15485" s="9">
        <v>68.8</v>
      </c>
      <c r="D15485" s="10">
        <v>20016</v>
      </c>
    </row>
    <row r="15486" spans="1:4" x14ac:dyDescent="0.35">
      <c r="A15486" s="7" t="s">
        <v>1699</v>
      </c>
      <c r="B15486" s="8">
        <v>41294</v>
      </c>
      <c r="C15486" s="9">
        <v>52.4</v>
      </c>
      <c r="D15486" s="10">
        <v>10004</v>
      </c>
    </row>
    <row r="15487" spans="1:4" x14ac:dyDescent="0.35">
      <c r="A15487" s="7" t="s">
        <v>1699</v>
      </c>
      <c r="B15487" s="8">
        <v>41370</v>
      </c>
      <c r="C15487" s="9">
        <v>65.650000000000006</v>
      </c>
      <c r="D15487" s="10">
        <v>50017</v>
      </c>
    </row>
    <row r="15488" spans="1:4" x14ac:dyDescent="0.35">
      <c r="A15488" s="7" t="s">
        <v>1699</v>
      </c>
      <c r="B15488" s="8">
        <v>41451</v>
      </c>
      <c r="C15488" s="9">
        <v>27.5</v>
      </c>
      <c r="D15488" s="10">
        <v>10037</v>
      </c>
    </row>
    <row r="15489" spans="1:4" x14ac:dyDescent="0.35">
      <c r="A15489" s="7" t="s">
        <v>1699</v>
      </c>
      <c r="B15489" s="8">
        <v>41573</v>
      </c>
      <c r="C15489" s="9">
        <v>43.55</v>
      </c>
      <c r="D15489" s="10">
        <v>40010</v>
      </c>
    </row>
    <row r="15490" spans="1:4" x14ac:dyDescent="0.35">
      <c r="A15490" s="7" t="s">
        <v>1700</v>
      </c>
      <c r="B15490" s="8">
        <v>41294</v>
      </c>
      <c r="C15490" s="9">
        <v>20.73</v>
      </c>
      <c r="D15490" s="10">
        <v>40002</v>
      </c>
    </row>
    <row r="15491" spans="1:4" x14ac:dyDescent="0.35">
      <c r="A15491" s="7" t="s">
        <v>1700</v>
      </c>
      <c r="B15491" s="8">
        <v>41294</v>
      </c>
      <c r="C15491" s="9">
        <v>38.700000000000003</v>
      </c>
      <c r="D15491" s="10">
        <v>40002</v>
      </c>
    </row>
    <row r="15492" spans="1:4" x14ac:dyDescent="0.35">
      <c r="A15492" s="7" t="s">
        <v>1700</v>
      </c>
      <c r="B15492" s="8">
        <v>41383</v>
      </c>
      <c r="C15492" s="9">
        <v>19.25</v>
      </c>
      <c r="D15492" s="10">
        <v>40029</v>
      </c>
    </row>
    <row r="15493" spans="1:4" x14ac:dyDescent="0.35">
      <c r="A15493" s="7" t="s">
        <v>1700</v>
      </c>
      <c r="B15493" s="8">
        <v>41579</v>
      </c>
      <c r="C15493" s="9">
        <v>20.73</v>
      </c>
      <c r="D15493" s="10">
        <v>40002</v>
      </c>
    </row>
    <row r="15494" spans="1:4" x14ac:dyDescent="0.35">
      <c r="A15494" s="7" t="s">
        <v>1700</v>
      </c>
      <c r="B15494" s="8">
        <v>41579</v>
      </c>
      <c r="C15494" s="9">
        <v>38.700000000000003</v>
      </c>
      <c r="D15494" s="10">
        <v>40002</v>
      </c>
    </row>
    <row r="15495" spans="1:4" x14ac:dyDescent="0.35">
      <c r="A15495" s="7" t="s">
        <v>1701</v>
      </c>
      <c r="B15495" s="8">
        <v>41285</v>
      </c>
      <c r="C15495" s="9">
        <v>77.150000000000006</v>
      </c>
      <c r="D15495" s="10">
        <v>60073</v>
      </c>
    </row>
    <row r="15496" spans="1:4" x14ac:dyDescent="0.35">
      <c r="A15496" s="7" t="s">
        <v>1702</v>
      </c>
      <c r="B15496" s="8">
        <v>41293</v>
      </c>
      <c r="C15496" s="9">
        <v>22.9</v>
      </c>
      <c r="D15496" s="10">
        <v>60069</v>
      </c>
    </row>
    <row r="15497" spans="1:4" x14ac:dyDescent="0.35">
      <c r="A15497" s="7" t="s">
        <v>1702</v>
      </c>
      <c r="B15497" s="8">
        <v>41348</v>
      </c>
      <c r="C15497" s="9">
        <v>11.7</v>
      </c>
      <c r="D15497" s="10">
        <v>70054</v>
      </c>
    </row>
    <row r="15498" spans="1:4" x14ac:dyDescent="0.35">
      <c r="A15498" s="7" t="s">
        <v>1702</v>
      </c>
      <c r="B15498" s="8">
        <v>41351</v>
      </c>
      <c r="C15498" s="9">
        <v>11.45</v>
      </c>
      <c r="D15498" s="10">
        <v>60073</v>
      </c>
    </row>
    <row r="15499" spans="1:4" x14ac:dyDescent="0.35">
      <c r="A15499" s="7" t="s">
        <v>1702</v>
      </c>
      <c r="B15499" s="8">
        <v>41352</v>
      </c>
      <c r="C15499" s="9">
        <v>11.45</v>
      </c>
      <c r="D15499" s="10">
        <v>60075</v>
      </c>
    </row>
    <row r="15500" spans="1:4" x14ac:dyDescent="0.35">
      <c r="A15500" s="7" t="s">
        <v>1702</v>
      </c>
      <c r="B15500" s="8">
        <v>41349</v>
      </c>
      <c r="C15500" s="9">
        <v>43.9</v>
      </c>
      <c r="D15500" s="10">
        <v>50060</v>
      </c>
    </row>
    <row r="15501" spans="1:4" x14ac:dyDescent="0.35">
      <c r="A15501" s="7" t="s">
        <v>1702</v>
      </c>
      <c r="B15501" s="8">
        <v>41363</v>
      </c>
      <c r="C15501" s="9">
        <v>21.66</v>
      </c>
      <c r="D15501" s="10">
        <v>70040</v>
      </c>
    </row>
    <row r="15502" spans="1:4" x14ac:dyDescent="0.35">
      <c r="A15502" s="7" t="s">
        <v>1702</v>
      </c>
      <c r="B15502" s="8">
        <v>41385</v>
      </c>
      <c r="C15502" s="9">
        <v>16.45</v>
      </c>
      <c r="D15502" s="10">
        <v>70033</v>
      </c>
    </row>
    <row r="15503" spans="1:4" x14ac:dyDescent="0.35">
      <c r="A15503" s="7" t="s">
        <v>1702</v>
      </c>
      <c r="B15503" s="8">
        <v>41420</v>
      </c>
      <c r="C15503" s="9">
        <v>9</v>
      </c>
      <c r="D15503" s="10">
        <v>10010</v>
      </c>
    </row>
    <row r="15504" spans="1:4" x14ac:dyDescent="0.35">
      <c r="A15504" s="7" t="s">
        <v>1702</v>
      </c>
      <c r="B15504" s="8">
        <v>41475</v>
      </c>
      <c r="C15504" s="9">
        <v>11.7</v>
      </c>
      <c r="D15504" s="10">
        <v>40014</v>
      </c>
    </row>
    <row r="15505" spans="1:4" x14ac:dyDescent="0.35">
      <c r="A15505" s="7" t="s">
        <v>1702</v>
      </c>
      <c r="B15505" s="8">
        <v>41503</v>
      </c>
      <c r="C15505" s="9">
        <v>22.4</v>
      </c>
      <c r="D15505" s="10">
        <v>10039</v>
      </c>
    </row>
    <row r="15506" spans="1:4" x14ac:dyDescent="0.35">
      <c r="A15506" s="7" t="s">
        <v>1702</v>
      </c>
      <c r="B15506" s="8">
        <v>41538</v>
      </c>
      <c r="C15506" s="9">
        <v>39.700000000000003</v>
      </c>
      <c r="D15506" s="10">
        <v>10046</v>
      </c>
    </row>
    <row r="15507" spans="1:4" x14ac:dyDescent="0.35">
      <c r="A15507" s="7" t="s">
        <v>1702</v>
      </c>
      <c r="B15507" s="8">
        <v>41565</v>
      </c>
      <c r="C15507" s="9">
        <v>27.2</v>
      </c>
      <c r="D15507" s="10">
        <v>60017</v>
      </c>
    </row>
    <row r="15508" spans="1:4" x14ac:dyDescent="0.35">
      <c r="A15508" s="7" t="s">
        <v>1703</v>
      </c>
      <c r="B15508" s="8">
        <v>41283</v>
      </c>
      <c r="C15508" s="9">
        <v>54.35</v>
      </c>
      <c r="D15508" s="10">
        <v>60060</v>
      </c>
    </row>
    <row r="15509" spans="1:4" x14ac:dyDescent="0.35">
      <c r="A15509" s="7" t="s">
        <v>1704</v>
      </c>
      <c r="B15509" s="8">
        <v>41297</v>
      </c>
      <c r="C15509" s="9">
        <v>33.200000000000003</v>
      </c>
      <c r="D15509" s="10">
        <v>60036</v>
      </c>
    </row>
    <row r="15510" spans="1:4" x14ac:dyDescent="0.35">
      <c r="A15510" s="7" t="s">
        <v>1704</v>
      </c>
      <c r="B15510" s="8">
        <v>41396</v>
      </c>
      <c r="C15510" s="9">
        <v>21.23</v>
      </c>
      <c r="D15510" s="10">
        <v>10034</v>
      </c>
    </row>
    <row r="15511" spans="1:4" x14ac:dyDescent="0.35">
      <c r="A15511" s="7" t="s">
        <v>1704</v>
      </c>
      <c r="B15511" s="8">
        <v>41529</v>
      </c>
      <c r="C15511" s="9">
        <v>3.5</v>
      </c>
      <c r="D15511" s="10">
        <v>10079</v>
      </c>
    </row>
    <row r="15512" spans="1:4" x14ac:dyDescent="0.35">
      <c r="A15512" s="7" t="s">
        <v>1705</v>
      </c>
      <c r="B15512" s="8">
        <v>41283</v>
      </c>
      <c r="C15512" s="9">
        <v>26</v>
      </c>
      <c r="D15512" s="10">
        <v>40049</v>
      </c>
    </row>
    <row r="15513" spans="1:4" x14ac:dyDescent="0.35">
      <c r="A15513" s="7" t="s">
        <v>1705</v>
      </c>
      <c r="B15513" s="8">
        <v>41283</v>
      </c>
      <c r="C15513" s="9">
        <v>60.1</v>
      </c>
      <c r="D15513" s="10">
        <v>60050</v>
      </c>
    </row>
    <row r="15514" spans="1:4" x14ac:dyDescent="0.35">
      <c r="A15514" s="7" t="s">
        <v>1706</v>
      </c>
      <c r="B15514" s="8">
        <v>41391</v>
      </c>
      <c r="C15514" s="9">
        <v>53.85</v>
      </c>
      <c r="D15514" s="10">
        <v>10057</v>
      </c>
    </row>
    <row r="15515" spans="1:4" x14ac:dyDescent="0.35">
      <c r="A15515" s="7" t="s">
        <v>1707</v>
      </c>
      <c r="B15515" s="8">
        <v>41285</v>
      </c>
      <c r="C15515" s="9">
        <v>18.5</v>
      </c>
      <c r="D15515" s="10">
        <v>10021</v>
      </c>
    </row>
    <row r="15516" spans="1:4" x14ac:dyDescent="0.35">
      <c r="A15516" s="7" t="s">
        <v>1708</v>
      </c>
      <c r="B15516" s="8">
        <v>41285</v>
      </c>
      <c r="C15516" s="9">
        <v>13</v>
      </c>
      <c r="D15516" s="10">
        <v>50038</v>
      </c>
    </row>
    <row r="15517" spans="1:4" x14ac:dyDescent="0.35">
      <c r="A15517" s="7" t="s">
        <v>1708</v>
      </c>
      <c r="B15517" s="8">
        <v>41348</v>
      </c>
      <c r="C15517" s="9">
        <v>25.75</v>
      </c>
      <c r="D15517" s="10">
        <v>70039</v>
      </c>
    </row>
    <row r="15518" spans="1:4" x14ac:dyDescent="0.35">
      <c r="A15518" s="7" t="s">
        <v>1709</v>
      </c>
      <c r="B15518" s="8">
        <v>41284</v>
      </c>
      <c r="C15518" s="9">
        <v>7</v>
      </c>
      <c r="D15518" s="10">
        <v>10004</v>
      </c>
    </row>
    <row r="15519" spans="1:4" x14ac:dyDescent="0.35">
      <c r="A15519" s="7" t="s">
        <v>1710</v>
      </c>
      <c r="B15519" s="8">
        <v>41280</v>
      </c>
      <c r="C15519" s="9">
        <v>55.9</v>
      </c>
      <c r="D15519" s="10">
        <v>40035</v>
      </c>
    </row>
    <row r="15520" spans="1:4" x14ac:dyDescent="0.35">
      <c r="A15520" s="7" t="s">
        <v>1711</v>
      </c>
      <c r="B15520" s="8">
        <v>41280</v>
      </c>
      <c r="C15520" s="9">
        <v>38.97</v>
      </c>
      <c r="D15520" s="10">
        <v>10029</v>
      </c>
    </row>
    <row r="15521" spans="1:4" x14ac:dyDescent="0.35">
      <c r="A15521" s="7" t="s">
        <v>1712</v>
      </c>
      <c r="B15521" s="8">
        <v>41280</v>
      </c>
      <c r="C15521" s="9">
        <v>30.95</v>
      </c>
      <c r="D15521" s="10">
        <v>50032</v>
      </c>
    </row>
    <row r="15522" spans="1:4" x14ac:dyDescent="0.35">
      <c r="A15522" s="7" t="s">
        <v>1712</v>
      </c>
      <c r="B15522" s="8">
        <v>41340</v>
      </c>
      <c r="C15522" s="9">
        <v>37.450000000000003</v>
      </c>
      <c r="D15522" s="10">
        <v>40069</v>
      </c>
    </row>
    <row r="15523" spans="1:4" x14ac:dyDescent="0.35">
      <c r="A15523" s="7" t="s">
        <v>1712</v>
      </c>
      <c r="B15523" s="8">
        <v>41348</v>
      </c>
      <c r="C15523" s="9">
        <v>36.15</v>
      </c>
      <c r="D15523" s="10">
        <v>50057</v>
      </c>
    </row>
    <row r="15524" spans="1:4" x14ac:dyDescent="0.35">
      <c r="A15524" s="7" t="s">
        <v>1712</v>
      </c>
      <c r="B15524" s="8">
        <v>41472</v>
      </c>
      <c r="C15524" s="9">
        <v>40.4</v>
      </c>
      <c r="D15524" s="10">
        <v>60033</v>
      </c>
    </row>
    <row r="15525" spans="1:4" x14ac:dyDescent="0.35">
      <c r="A15525" s="7" t="s">
        <v>1713</v>
      </c>
      <c r="B15525" s="8">
        <v>41280</v>
      </c>
      <c r="C15525" s="9">
        <v>18.73</v>
      </c>
      <c r="D15525" s="10">
        <v>10038</v>
      </c>
    </row>
    <row r="15526" spans="1:4" x14ac:dyDescent="0.35">
      <c r="A15526" s="7" t="s">
        <v>1714</v>
      </c>
      <c r="B15526" s="8">
        <v>41280</v>
      </c>
      <c r="C15526" s="9">
        <v>6.5</v>
      </c>
      <c r="D15526" s="10">
        <v>10011</v>
      </c>
    </row>
    <row r="15527" spans="1:4" x14ac:dyDescent="0.35">
      <c r="A15527" s="7" t="s">
        <v>1714</v>
      </c>
      <c r="B15527" s="8">
        <v>41482</v>
      </c>
      <c r="C15527" s="9">
        <v>11.5</v>
      </c>
      <c r="D15527" s="10">
        <v>10012</v>
      </c>
    </row>
    <row r="15528" spans="1:4" x14ac:dyDescent="0.35">
      <c r="A15528" s="7" t="s">
        <v>1714</v>
      </c>
      <c r="B15528" s="8">
        <v>41503</v>
      </c>
      <c r="C15528" s="9">
        <v>18.149999999999999</v>
      </c>
      <c r="D15528" s="10">
        <v>10019</v>
      </c>
    </row>
    <row r="15529" spans="1:4" x14ac:dyDescent="0.35">
      <c r="A15529" s="7" t="s">
        <v>1715</v>
      </c>
      <c r="B15529" s="8">
        <v>41453</v>
      </c>
      <c r="C15529" s="9">
        <v>13.75</v>
      </c>
      <c r="D15529" s="10">
        <v>10044</v>
      </c>
    </row>
    <row r="15530" spans="1:4" x14ac:dyDescent="0.35">
      <c r="A15530" s="7" t="s">
        <v>1716</v>
      </c>
      <c r="B15530" s="8">
        <v>41280</v>
      </c>
      <c r="C15530" s="9">
        <v>18.97</v>
      </c>
      <c r="D15530" s="10">
        <v>10042</v>
      </c>
    </row>
    <row r="15531" spans="1:4" x14ac:dyDescent="0.35">
      <c r="A15531" s="7" t="s">
        <v>1716</v>
      </c>
      <c r="B15531" s="8">
        <v>41472</v>
      </c>
      <c r="C15531" s="9">
        <v>29.9</v>
      </c>
      <c r="D15531" s="10">
        <v>60056</v>
      </c>
    </row>
    <row r="15532" spans="1:4" x14ac:dyDescent="0.35">
      <c r="A15532" s="7" t="s">
        <v>1716</v>
      </c>
      <c r="B15532" s="8">
        <v>41478</v>
      </c>
      <c r="C15532" s="9">
        <v>7</v>
      </c>
      <c r="D15532" s="10">
        <v>40088</v>
      </c>
    </row>
    <row r="15533" spans="1:4" x14ac:dyDescent="0.35">
      <c r="A15533" s="7" t="s">
        <v>1716</v>
      </c>
      <c r="B15533" s="8">
        <v>41506</v>
      </c>
      <c r="C15533" s="9">
        <v>10.5</v>
      </c>
      <c r="D15533" s="10">
        <v>40048</v>
      </c>
    </row>
    <row r="15534" spans="1:4" x14ac:dyDescent="0.35">
      <c r="A15534" s="7" t="s">
        <v>1717</v>
      </c>
      <c r="B15534" s="8">
        <v>41300</v>
      </c>
      <c r="C15534" s="9">
        <v>19.149999999999999</v>
      </c>
      <c r="D15534" s="10">
        <v>60032</v>
      </c>
    </row>
    <row r="15535" spans="1:4" x14ac:dyDescent="0.35">
      <c r="A15535" s="7" t="s">
        <v>1718</v>
      </c>
      <c r="B15535" s="8">
        <v>41295</v>
      </c>
      <c r="C15535" s="9">
        <v>55.35</v>
      </c>
      <c r="D15535" s="10">
        <v>40027</v>
      </c>
    </row>
    <row r="15536" spans="1:4" x14ac:dyDescent="0.35">
      <c r="A15536" s="7" t="s">
        <v>1719</v>
      </c>
      <c r="B15536" s="8">
        <v>41281</v>
      </c>
      <c r="C15536" s="9">
        <v>16.2</v>
      </c>
      <c r="D15536" s="10">
        <v>70024</v>
      </c>
    </row>
    <row r="15537" spans="1:4" x14ac:dyDescent="0.35">
      <c r="A15537" s="7" t="s">
        <v>1720</v>
      </c>
      <c r="B15537" s="8">
        <v>41281</v>
      </c>
      <c r="C15537" s="9">
        <v>49.3</v>
      </c>
      <c r="D15537" s="10">
        <v>60041</v>
      </c>
    </row>
    <row r="15538" spans="1:4" x14ac:dyDescent="0.35">
      <c r="A15538" s="7" t="s">
        <v>1720</v>
      </c>
      <c r="B15538" s="8">
        <v>41291</v>
      </c>
      <c r="C15538" s="9">
        <v>17</v>
      </c>
      <c r="D15538" s="10">
        <v>30005</v>
      </c>
    </row>
    <row r="15539" spans="1:4" x14ac:dyDescent="0.35">
      <c r="A15539" s="7" t="s">
        <v>1720</v>
      </c>
      <c r="B15539" s="8">
        <v>41291</v>
      </c>
      <c r="C15539" s="9">
        <v>16.46</v>
      </c>
      <c r="D15539" s="10">
        <v>30005</v>
      </c>
    </row>
    <row r="15540" spans="1:4" x14ac:dyDescent="0.35">
      <c r="A15540" s="7" t="s">
        <v>1720</v>
      </c>
      <c r="B15540" s="8">
        <v>41307</v>
      </c>
      <c r="C15540" s="9">
        <v>36.299999999999997</v>
      </c>
      <c r="D15540" s="10">
        <v>40018</v>
      </c>
    </row>
    <row r="15541" spans="1:4" x14ac:dyDescent="0.35">
      <c r="A15541" s="7" t="s">
        <v>1720</v>
      </c>
      <c r="B15541" s="8">
        <v>41321</v>
      </c>
      <c r="C15541" s="9">
        <v>35.299999999999997</v>
      </c>
      <c r="D15541" s="10">
        <v>10012</v>
      </c>
    </row>
    <row r="15542" spans="1:4" x14ac:dyDescent="0.35">
      <c r="A15542" s="7" t="s">
        <v>1720</v>
      </c>
      <c r="B15542" s="8">
        <v>41327</v>
      </c>
      <c r="C15542" s="9">
        <v>5.25</v>
      </c>
      <c r="D15542" s="10">
        <v>30003</v>
      </c>
    </row>
    <row r="15543" spans="1:4" x14ac:dyDescent="0.35">
      <c r="A15543" s="7" t="s">
        <v>1720</v>
      </c>
      <c r="B15543" s="8">
        <v>41333</v>
      </c>
      <c r="C15543" s="9">
        <v>20.45</v>
      </c>
      <c r="D15543" s="10">
        <v>20003</v>
      </c>
    </row>
    <row r="15544" spans="1:4" x14ac:dyDescent="0.35">
      <c r="A15544" s="7" t="s">
        <v>1720</v>
      </c>
      <c r="B15544" s="8">
        <v>41335</v>
      </c>
      <c r="C15544" s="9">
        <v>32.1</v>
      </c>
      <c r="D15544" s="10">
        <v>10010</v>
      </c>
    </row>
    <row r="15545" spans="1:4" x14ac:dyDescent="0.35">
      <c r="A15545" s="7" t="s">
        <v>1720</v>
      </c>
      <c r="B15545" s="8">
        <v>41347</v>
      </c>
      <c r="C15545" s="9">
        <v>17</v>
      </c>
      <c r="D15545" s="10">
        <v>30005</v>
      </c>
    </row>
    <row r="15546" spans="1:4" x14ac:dyDescent="0.35">
      <c r="A15546" s="7" t="s">
        <v>1720</v>
      </c>
      <c r="B15546" s="8">
        <v>41347</v>
      </c>
      <c r="C15546" s="9">
        <v>16.46</v>
      </c>
      <c r="D15546" s="10">
        <v>30005</v>
      </c>
    </row>
    <row r="15547" spans="1:4" x14ac:dyDescent="0.35">
      <c r="A15547" s="7" t="s">
        <v>1720</v>
      </c>
      <c r="B15547" s="8">
        <v>41353</v>
      </c>
      <c r="C15547" s="9">
        <v>30.85</v>
      </c>
      <c r="D15547" s="10">
        <v>40003</v>
      </c>
    </row>
    <row r="15548" spans="1:4" x14ac:dyDescent="0.35">
      <c r="A15548" s="7" t="s">
        <v>1720</v>
      </c>
      <c r="B15548" s="8">
        <v>41353</v>
      </c>
      <c r="C15548" s="9">
        <v>10.9</v>
      </c>
      <c r="D15548" s="10">
        <v>40003</v>
      </c>
    </row>
    <row r="15549" spans="1:4" x14ac:dyDescent="0.35">
      <c r="A15549" s="7" t="s">
        <v>1720</v>
      </c>
      <c r="B15549" s="8">
        <v>41359</v>
      </c>
      <c r="C15549" s="9">
        <v>45</v>
      </c>
      <c r="D15549" s="10">
        <v>70021</v>
      </c>
    </row>
    <row r="15550" spans="1:4" x14ac:dyDescent="0.35">
      <c r="A15550" s="7" t="s">
        <v>1720</v>
      </c>
      <c r="B15550" s="8">
        <v>41365</v>
      </c>
      <c r="C15550" s="9">
        <v>26.65</v>
      </c>
      <c r="D15550" s="10">
        <v>50074</v>
      </c>
    </row>
    <row r="15551" spans="1:4" x14ac:dyDescent="0.35">
      <c r="A15551" s="7" t="s">
        <v>1720</v>
      </c>
      <c r="B15551" s="8">
        <v>41367</v>
      </c>
      <c r="C15551" s="9">
        <v>10.45</v>
      </c>
      <c r="D15551" s="10">
        <v>20020</v>
      </c>
    </row>
    <row r="15552" spans="1:4" x14ac:dyDescent="0.35">
      <c r="A15552" s="7" t="s">
        <v>1720</v>
      </c>
      <c r="B15552" s="8">
        <v>41380</v>
      </c>
      <c r="C15552" s="9">
        <v>11</v>
      </c>
      <c r="D15552" s="10">
        <v>30053</v>
      </c>
    </row>
    <row r="15553" spans="1:4" x14ac:dyDescent="0.35">
      <c r="A15553" s="7" t="s">
        <v>1720</v>
      </c>
      <c r="B15553" s="8">
        <v>41391</v>
      </c>
      <c r="C15553" s="9">
        <v>30.85</v>
      </c>
      <c r="D15553" s="10">
        <v>40003</v>
      </c>
    </row>
    <row r="15554" spans="1:4" x14ac:dyDescent="0.35">
      <c r="A15554" s="7" t="s">
        <v>1720</v>
      </c>
      <c r="B15554" s="8">
        <v>41391</v>
      </c>
      <c r="C15554" s="9">
        <v>10.9</v>
      </c>
      <c r="D15554" s="10">
        <v>40003</v>
      </c>
    </row>
    <row r="15555" spans="1:4" x14ac:dyDescent="0.35">
      <c r="A15555" s="7" t="s">
        <v>1720</v>
      </c>
      <c r="B15555" s="8">
        <v>41387</v>
      </c>
      <c r="C15555" s="9">
        <v>31.85</v>
      </c>
      <c r="D15555" s="10">
        <v>50037</v>
      </c>
    </row>
    <row r="15556" spans="1:4" x14ac:dyDescent="0.35">
      <c r="A15556" s="7" t="s">
        <v>1720</v>
      </c>
      <c r="B15556" s="8">
        <v>41400</v>
      </c>
      <c r="C15556" s="9">
        <v>15.41</v>
      </c>
      <c r="D15556" s="10">
        <v>10040</v>
      </c>
    </row>
    <row r="15557" spans="1:4" x14ac:dyDescent="0.35">
      <c r="A15557" s="7" t="s">
        <v>1720</v>
      </c>
      <c r="B15557" s="8">
        <v>41402</v>
      </c>
      <c r="C15557" s="9">
        <v>27.61</v>
      </c>
      <c r="D15557" s="10">
        <v>50033</v>
      </c>
    </row>
    <row r="15558" spans="1:4" x14ac:dyDescent="0.35">
      <c r="A15558" s="7" t="s">
        <v>1720</v>
      </c>
      <c r="B15558" s="8">
        <v>41460</v>
      </c>
      <c r="C15558" s="9">
        <v>29.95</v>
      </c>
      <c r="D15558" s="10">
        <v>10042</v>
      </c>
    </row>
    <row r="15559" spans="1:4" x14ac:dyDescent="0.35">
      <c r="A15559" s="7" t="s">
        <v>1720</v>
      </c>
      <c r="B15559" s="8">
        <v>41463</v>
      </c>
      <c r="C15559" s="9">
        <v>30.85</v>
      </c>
      <c r="D15559" s="10">
        <v>50008</v>
      </c>
    </row>
    <row r="15560" spans="1:4" x14ac:dyDescent="0.35">
      <c r="A15560" s="7" t="s">
        <v>1720</v>
      </c>
      <c r="B15560" s="8">
        <v>41470</v>
      </c>
      <c r="C15560" s="9">
        <v>21.4</v>
      </c>
      <c r="D15560" s="10">
        <v>30028</v>
      </c>
    </row>
    <row r="15561" spans="1:4" x14ac:dyDescent="0.35">
      <c r="A15561" s="7" t="s">
        <v>1720</v>
      </c>
      <c r="B15561" s="8">
        <v>41475</v>
      </c>
      <c r="C15561" s="9">
        <v>34.4</v>
      </c>
      <c r="D15561" s="10">
        <v>10008</v>
      </c>
    </row>
    <row r="15562" spans="1:4" x14ac:dyDescent="0.35">
      <c r="A15562" s="7" t="s">
        <v>1720</v>
      </c>
      <c r="B15562" s="8">
        <v>41475</v>
      </c>
      <c r="C15562" s="9">
        <v>30.85</v>
      </c>
      <c r="D15562" s="10">
        <v>10008</v>
      </c>
    </row>
    <row r="15563" spans="1:4" x14ac:dyDescent="0.35">
      <c r="A15563" s="7" t="s">
        <v>1720</v>
      </c>
      <c r="B15563" s="8">
        <v>41486</v>
      </c>
      <c r="C15563" s="9">
        <v>30.65</v>
      </c>
      <c r="D15563" s="10">
        <v>50039</v>
      </c>
    </row>
    <row r="15564" spans="1:4" x14ac:dyDescent="0.35">
      <c r="A15564" s="7" t="s">
        <v>1720</v>
      </c>
      <c r="B15564" s="8">
        <v>41535</v>
      </c>
      <c r="C15564" s="9">
        <v>5.5</v>
      </c>
      <c r="D15564" s="10">
        <v>30055</v>
      </c>
    </row>
    <row r="15565" spans="1:4" x14ac:dyDescent="0.35">
      <c r="A15565" s="7" t="s">
        <v>1720</v>
      </c>
      <c r="B15565" s="8">
        <v>41548</v>
      </c>
      <c r="C15565" s="9">
        <v>30.9</v>
      </c>
      <c r="D15565" s="10">
        <v>30006</v>
      </c>
    </row>
    <row r="15566" spans="1:4" x14ac:dyDescent="0.35">
      <c r="A15566" s="7" t="s">
        <v>1720</v>
      </c>
      <c r="B15566" s="8">
        <v>41555</v>
      </c>
      <c r="C15566" s="9">
        <v>34.4</v>
      </c>
      <c r="D15566" s="10">
        <v>10008</v>
      </c>
    </row>
    <row r="15567" spans="1:4" x14ac:dyDescent="0.35">
      <c r="A15567" s="7" t="s">
        <v>1720</v>
      </c>
      <c r="B15567" s="8">
        <v>41555</v>
      </c>
      <c r="C15567" s="9">
        <v>30.85</v>
      </c>
      <c r="D15567" s="10">
        <v>10008</v>
      </c>
    </row>
    <row r="15568" spans="1:4" x14ac:dyDescent="0.35">
      <c r="A15568" s="7" t="s">
        <v>1721</v>
      </c>
      <c r="B15568" s="8">
        <v>41279</v>
      </c>
      <c r="C15568" s="9">
        <v>60.9</v>
      </c>
      <c r="D15568" s="10">
        <v>50073</v>
      </c>
    </row>
    <row r="15569" spans="1:4" x14ac:dyDescent="0.35">
      <c r="A15569" s="7" t="s">
        <v>1722</v>
      </c>
      <c r="B15569" s="8">
        <v>41279</v>
      </c>
      <c r="C15569" s="9">
        <v>29.2</v>
      </c>
      <c r="D15569" s="10">
        <v>60039</v>
      </c>
    </row>
    <row r="15570" spans="1:4" x14ac:dyDescent="0.35">
      <c r="A15570" s="7" t="s">
        <v>1722</v>
      </c>
      <c r="B15570" s="8">
        <v>41347</v>
      </c>
      <c r="C15570" s="9">
        <v>20.25</v>
      </c>
      <c r="D15570" s="10">
        <v>70058</v>
      </c>
    </row>
    <row r="15571" spans="1:4" x14ac:dyDescent="0.35">
      <c r="A15571" s="7" t="s">
        <v>1722</v>
      </c>
      <c r="B15571" s="8">
        <v>41464</v>
      </c>
      <c r="C15571" s="9">
        <v>23.95</v>
      </c>
      <c r="D15571" s="10">
        <v>40078</v>
      </c>
    </row>
    <row r="15572" spans="1:4" x14ac:dyDescent="0.35">
      <c r="A15572" s="7" t="s">
        <v>1722</v>
      </c>
      <c r="B15572" s="8">
        <v>41572</v>
      </c>
      <c r="C15572" s="9">
        <v>26</v>
      </c>
      <c r="D15572" s="10">
        <v>40039</v>
      </c>
    </row>
    <row r="15573" spans="1:4" x14ac:dyDescent="0.35">
      <c r="A15573" s="7" t="s">
        <v>1723</v>
      </c>
      <c r="B15573" s="8">
        <v>41279</v>
      </c>
      <c r="C15573" s="9">
        <v>30.7</v>
      </c>
      <c r="D15573" s="10">
        <v>70052</v>
      </c>
    </row>
    <row r="15574" spans="1:4" x14ac:dyDescent="0.35">
      <c r="A15574" s="7" t="s">
        <v>1724</v>
      </c>
      <c r="B15574" s="8">
        <v>41283</v>
      </c>
      <c r="C15574" s="9">
        <v>27.2</v>
      </c>
      <c r="D15574" s="10">
        <v>50028</v>
      </c>
    </row>
    <row r="15575" spans="1:4" x14ac:dyDescent="0.35">
      <c r="A15575" s="7" t="s">
        <v>1724</v>
      </c>
      <c r="B15575" s="8">
        <v>41283</v>
      </c>
      <c r="C15575" s="9">
        <v>84.3</v>
      </c>
      <c r="D15575" s="10">
        <v>60047</v>
      </c>
    </row>
    <row r="15576" spans="1:4" x14ac:dyDescent="0.35">
      <c r="A15576" s="7" t="s">
        <v>1724</v>
      </c>
      <c r="B15576" s="8">
        <v>41316</v>
      </c>
      <c r="C15576" s="9">
        <v>14.25</v>
      </c>
      <c r="D15576" s="10">
        <v>40026</v>
      </c>
    </row>
    <row r="15577" spans="1:4" x14ac:dyDescent="0.35">
      <c r="A15577" s="7" t="s">
        <v>1724</v>
      </c>
      <c r="B15577" s="8">
        <v>41370</v>
      </c>
      <c r="C15577" s="9">
        <v>39.450000000000003</v>
      </c>
      <c r="D15577" s="10">
        <v>10042</v>
      </c>
    </row>
    <row r="15578" spans="1:4" x14ac:dyDescent="0.35">
      <c r="A15578" s="7" t="s">
        <v>1724</v>
      </c>
      <c r="B15578" s="8">
        <v>41368</v>
      </c>
      <c r="C15578" s="9">
        <v>19.7</v>
      </c>
      <c r="D15578" s="10">
        <v>40052</v>
      </c>
    </row>
    <row r="15579" spans="1:4" x14ac:dyDescent="0.35">
      <c r="A15579" s="7" t="s">
        <v>1725</v>
      </c>
      <c r="B15579" s="8">
        <v>41283</v>
      </c>
      <c r="C15579" s="9">
        <v>135.80000000000001</v>
      </c>
      <c r="D15579" s="10">
        <v>40022</v>
      </c>
    </row>
    <row r="15580" spans="1:4" x14ac:dyDescent="0.35">
      <c r="A15580" s="7" t="s">
        <v>1726</v>
      </c>
      <c r="B15580" s="8">
        <v>41282</v>
      </c>
      <c r="C15580" s="9">
        <v>42.37</v>
      </c>
      <c r="D15580" s="10">
        <v>40050</v>
      </c>
    </row>
    <row r="15581" spans="1:4" x14ac:dyDescent="0.35">
      <c r="A15581" s="7" t="s">
        <v>1726</v>
      </c>
      <c r="B15581" s="8">
        <v>41317</v>
      </c>
      <c r="C15581" s="9">
        <v>40.9</v>
      </c>
      <c r="D15581" s="10">
        <v>60086</v>
      </c>
    </row>
    <row r="15582" spans="1:4" x14ac:dyDescent="0.35">
      <c r="A15582" s="7" t="s">
        <v>1726</v>
      </c>
      <c r="B15582" s="8">
        <v>41326</v>
      </c>
      <c r="C15582" s="9">
        <v>10.75</v>
      </c>
      <c r="D15582" s="10">
        <v>30135</v>
      </c>
    </row>
    <row r="15583" spans="1:4" x14ac:dyDescent="0.35">
      <c r="A15583" s="7" t="s">
        <v>1726</v>
      </c>
      <c r="B15583" s="8">
        <v>41331</v>
      </c>
      <c r="C15583" s="9">
        <v>11.24</v>
      </c>
      <c r="D15583" s="10">
        <v>40043</v>
      </c>
    </row>
    <row r="15584" spans="1:4" x14ac:dyDescent="0.35">
      <c r="A15584" s="7" t="s">
        <v>1726</v>
      </c>
      <c r="B15584" s="8">
        <v>41338</v>
      </c>
      <c r="C15584" s="9">
        <v>17.25</v>
      </c>
      <c r="D15584" s="10">
        <v>40048</v>
      </c>
    </row>
    <row r="15585" spans="1:4" x14ac:dyDescent="0.35">
      <c r="A15585" s="7" t="s">
        <v>1726</v>
      </c>
      <c r="B15585" s="8">
        <v>41346</v>
      </c>
      <c r="C15585" s="9">
        <v>17.25</v>
      </c>
      <c r="D15585" s="10">
        <v>40039</v>
      </c>
    </row>
    <row r="15586" spans="1:4" x14ac:dyDescent="0.35">
      <c r="A15586" s="7" t="s">
        <v>1726</v>
      </c>
      <c r="B15586" s="8">
        <v>41360</v>
      </c>
      <c r="C15586" s="9">
        <v>15</v>
      </c>
      <c r="D15586" s="10">
        <v>40045</v>
      </c>
    </row>
    <row r="15587" spans="1:4" x14ac:dyDescent="0.35">
      <c r="A15587" s="7" t="s">
        <v>1726</v>
      </c>
      <c r="B15587" s="8">
        <v>41377</v>
      </c>
      <c r="C15587" s="9">
        <v>33.450000000000003</v>
      </c>
      <c r="D15587" s="10">
        <v>10045</v>
      </c>
    </row>
    <row r="15588" spans="1:4" x14ac:dyDescent="0.35">
      <c r="A15588" s="7" t="s">
        <v>1726</v>
      </c>
      <c r="B15588" s="8">
        <v>41387</v>
      </c>
      <c r="C15588" s="9">
        <v>23.25</v>
      </c>
      <c r="D15588" s="10">
        <v>70043</v>
      </c>
    </row>
    <row r="15589" spans="1:4" x14ac:dyDescent="0.35">
      <c r="A15589" s="7" t="s">
        <v>1726</v>
      </c>
      <c r="B15589" s="8">
        <v>41405</v>
      </c>
      <c r="C15589" s="9">
        <v>5.5</v>
      </c>
      <c r="D15589" s="10">
        <v>20008</v>
      </c>
    </row>
    <row r="15590" spans="1:4" x14ac:dyDescent="0.35">
      <c r="A15590" s="7" t="s">
        <v>1726</v>
      </c>
      <c r="B15590" s="8">
        <v>41430</v>
      </c>
      <c r="C15590" s="9">
        <v>11</v>
      </c>
      <c r="D15590" s="10">
        <v>20059</v>
      </c>
    </row>
    <row r="15591" spans="1:4" x14ac:dyDescent="0.35">
      <c r="A15591" s="7" t="s">
        <v>1726</v>
      </c>
      <c r="B15591" s="8">
        <v>41461</v>
      </c>
      <c r="C15591" s="9">
        <v>39.15</v>
      </c>
      <c r="D15591" s="10">
        <v>40092</v>
      </c>
    </row>
    <row r="15592" spans="1:4" x14ac:dyDescent="0.35">
      <c r="A15592" s="7" t="s">
        <v>1726</v>
      </c>
      <c r="B15592" s="8">
        <v>41513</v>
      </c>
      <c r="C15592" s="9">
        <v>19</v>
      </c>
      <c r="D15592" s="10">
        <v>10036</v>
      </c>
    </row>
    <row r="15593" spans="1:4" x14ac:dyDescent="0.35">
      <c r="A15593" s="7" t="s">
        <v>1726</v>
      </c>
      <c r="B15593" s="8">
        <v>41527</v>
      </c>
      <c r="C15593" s="9">
        <v>35.75</v>
      </c>
      <c r="D15593" s="10">
        <v>40031</v>
      </c>
    </row>
    <row r="15594" spans="1:4" x14ac:dyDescent="0.35">
      <c r="A15594" s="7" t="s">
        <v>1726</v>
      </c>
      <c r="B15594" s="8">
        <v>41562</v>
      </c>
      <c r="C15594" s="9">
        <v>10</v>
      </c>
      <c r="D15594" s="10">
        <v>30162</v>
      </c>
    </row>
    <row r="15595" spans="1:4" x14ac:dyDescent="0.35">
      <c r="A15595" s="7" t="s">
        <v>1726</v>
      </c>
      <c r="B15595" s="8">
        <v>41571</v>
      </c>
      <c r="C15595" s="9">
        <v>14</v>
      </c>
      <c r="D15595" s="10">
        <v>10022</v>
      </c>
    </row>
    <row r="15596" spans="1:4" x14ac:dyDescent="0.35">
      <c r="A15596" s="7" t="s">
        <v>1726</v>
      </c>
      <c r="B15596" s="8">
        <v>41576</v>
      </c>
      <c r="C15596" s="9">
        <v>10</v>
      </c>
      <c r="D15596" s="10">
        <v>30152</v>
      </c>
    </row>
    <row r="15597" spans="1:4" x14ac:dyDescent="0.35">
      <c r="A15597" s="7" t="s">
        <v>1726</v>
      </c>
      <c r="B15597" s="8">
        <v>41579</v>
      </c>
      <c r="C15597" s="9">
        <v>22</v>
      </c>
      <c r="D15597" s="10">
        <v>60122</v>
      </c>
    </row>
    <row r="15598" spans="1:4" x14ac:dyDescent="0.35">
      <c r="A15598" s="7" t="s">
        <v>1726</v>
      </c>
      <c r="B15598" s="8">
        <v>41580</v>
      </c>
      <c r="C15598" s="9">
        <v>27.5</v>
      </c>
      <c r="D15598" s="10">
        <v>40037</v>
      </c>
    </row>
    <row r="15599" spans="1:4" x14ac:dyDescent="0.35">
      <c r="A15599" s="7" t="s">
        <v>1727</v>
      </c>
      <c r="B15599" s="8">
        <v>41283</v>
      </c>
      <c r="C15599" s="9">
        <v>19.2</v>
      </c>
      <c r="D15599" s="10">
        <v>60013</v>
      </c>
    </row>
    <row r="15600" spans="1:4" x14ac:dyDescent="0.35">
      <c r="A15600" s="7" t="s">
        <v>1727</v>
      </c>
      <c r="B15600" s="8">
        <v>41403</v>
      </c>
      <c r="C15600" s="9">
        <v>67.2</v>
      </c>
      <c r="D15600" s="10">
        <v>40052</v>
      </c>
    </row>
    <row r="15601" spans="1:4" x14ac:dyDescent="0.35">
      <c r="A15601" s="7" t="s">
        <v>1728</v>
      </c>
      <c r="B15601" s="8">
        <v>41280</v>
      </c>
      <c r="C15601" s="9">
        <v>41.95</v>
      </c>
      <c r="D15601" s="10">
        <v>60086</v>
      </c>
    </row>
    <row r="15602" spans="1:4" x14ac:dyDescent="0.35">
      <c r="A15602" s="7" t="s">
        <v>1729</v>
      </c>
      <c r="B15602" s="8">
        <v>41283</v>
      </c>
      <c r="C15602" s="9">
        <v>22.95</v>
      </c>
      <c r="D15602" s="10">
        <v>60014</v>
      </c>
    </row>
    <row r="15603" spans="1:4" x14ac:dyDescent="0.35">
      <c r="A15603" s="7" t="s">
        <v>1730</v>
      </c>
      <c r="B15603" s="8">
        <v>41280</v>
      </c>
      <c r="C15603" s="9">
        <v>50.35</v>
      </c>
      <c r="D15603" s="10">
        <v>50033</v>
      </c>
    </row>
    <row r="15604" spans="1:4" x14ac:dyDescent="0.35">
      <c r="A15604" s="7" t="s">
        <v>1730</v>
      </c>
      <c r="B15604" s="8">
        <v>41347</v>
      </c>
      <c r="C15604" s="9">
        <v>57.1</v>
      </c>
      <c r="D15604" s="10">
        <v>70056</v>
      </c>
    </row>
    <row r="15605" spans="1:4" x14ac:dyDescent="0.35">
      <c r="A15605" s="7" t="s">
        <v>1730</v>
      </c>
      <c r="B15605" s="8">
        <v>41557</v>
      </c>
      <c r="C15605" s="9">
        <v>66.849999999999994</v>
      </c>
      <c r="D15605" s="10">
        <v>60043</v>
      </c>
    </row>
    <row r="15606" spans="1:4" x14ac:dyDescent="0.35">
      <c r="A15606" s="7" t="s">
        <v>1731</v>
      </c>
      <c r="B15606" s="8">
        <v>41283</v>
      </c>
      <c r="C15606" s="9">
        <v>11</v>
      </c>
      <c r="D15606" s="10">
        <v>60016</v>
      </c>
    </row>
    <row r="15607" spans="1:4" x14ac:dyDescent="0.35">
      <c r="A15607" s="7" t="s">
        <v>1732</v>
      </c>
      <c r="B15607" s="8">
        <v>41283</v>
      </c>
      <c r="C15607" s="9">
        <v>20.7</v>
      </c>
      <c r="D15607" s="10">
        <v>60019</v>
      </c>
    </row>
    <row r="15608" spans="1:4" x14ac:dyDescent="0.35">
      <c r="A15608" s="7" t="s">
        <v>1733</v>
      </c>
      <c r="B15608" s="8">
        <v>41283</v>
      </c>
      <c r="C15608" s="9">
        <v>27.75</v>
      </c>
      <c r="D15608" s="10">
        <v>40045</v>
      </c>
    </row>
    <row r="15609" spans="1:4" x14ac:dyDescent="0.35">
      <c r="A15609" s="7" t="s">
        <v>1733</v>
      </c>
      <c r="B15609" s="8">
        <v>41290</v>
      </c>
      <c r="C15609" s="9">
        <v>29</v>
      </c>
      <c r="D15609" s="10">
        <v>40046</v>
      </c>
    </row>
    <row r="15610" spans="1:4" x14ac:dyDescent="0.35">
      <c r="A15610" s="7" t="s">
        <v>1733</v>
      </c>
      <c r="B15610" s="8">
        <v>41365</v>
      </c>
      <c r="C15610" s="9">
        <v>38.450000000000003</v>
      </c>
      <c r="D15610" s="10">
        <v>60113</v>
      </c>
    </row>
    <row r="15611" spans="1:4" x14ac:dyDescent="0.35">
      <c r="A15611" s="7" t="s">
        <v>1733</v>
      </c>
      <c r="B15611" s="8">
        <v>41393</v>
      </c>
      <c r="C15611" s="9">
        <v>33.15</v>
      </c>
      <c r="D15611" s="10">
        <v>40040</v>
      </c>
    </row>
    <row r="15612" spans="1:4" x14ac:dyDescent="0.35">
      <c r="A15612" s="7" t="s">
        <v>1733</v>
      </c>
      <c r="B15612" s="8">
        <v>41430</v>
      </c>
      <c r="C15612" s="9">
        <v>24</v>
      </c>
      <c r="D15612" s="10">
        <v>60045</v>
      </c>
    </row>
    <row r="15613" spans="1:4" x14ac:dyDescent="0.35">
      <c r="A15613" s="7" t="s">
        <v>1733</v>
      </c>
      <c r="B15613" s="8">
        <v>41445</v>
      </c>
      <c r="C15613" s="9">
        <v>18.5</v>
      </c>
      <c r="D15613" s="10">
        <v>10026</v>
      </c>
    </row>
    <row r="15614" spans="1:4" x14ac:dyDescent="0.35">
      <c r="A15614" s="7" t="s">
        <v>1733</v>
      </c>
      <c r="B15614" s="8">
        <v>41467</v>
      </c>
      <c r="C15614" s="9">
        <v>29.45</v>
      </c>
      <c r="D15614" s="10">
        <v>10013</v>
      </c>
    </row>
    <row r="15615" spans="1:4" x14ac:dyDescent="0.35">
      <c r="A15615" s="7" t="s">
        <v>1733</v>
      </c>
      <c r="B15615" s="8">
        <v>41473</v>
      </c>
      <c r="C15615" s="9">
        <v>26.95</v>
      </c>
      <c r="D15615" s="10">
        <v>30015</v>
      </c>
    </row>
    <row r="15616" spans="1:4" x14ac:dyDescent="0.35">
      <c r="A15616" s="7" t="s">
        <v>1733</v>
      </c>
      <c r="B15616" s="8">
        <v>41535</v>
      </c>
      <c r="C15616" s="9">
        <v>38.950000000000003</v>
      </c>
      <c r="D15616" s="10">
        <v>70040</v>
      </c>
    </row>
    <row r="15617" spans="1:4" x14ac:dyDescent="0.35">
      <c r="A15617" s="7" t="s">
        <v>1733</v>
      </c>
      <c r="B15617" s="8">
        <v>41543</v>
      </c>
      <c r="C15617" s="9">
        <v>39.9</v>
      </c>
      <c r="D15617" s="10">
        <v>70025</v>
      </c>
    </row>
    <row r="15618" spans="1:4" x14ac:dyDescent="0.35">
      <c r="A15618" s="7" t="s">
        <v>1733</v>
      </c>
      <c r="B15618" s="8">
        <v>41556</v>
      </c>
      <c r="C15618" s="9">
        <v>25.2</v>
      </c>
      <c r="D15618" s="10">
        <v>40028</v>
      </c>
    </row>
    <row r="15619" spans="1:4" x14ac:dyDescent="0.35">
      <c r="A15619" s="7" t="s">
        <v>1733</v>
      </c>
      <c r="B15619" s="8">
        <v>41564</v>
      </c>
      <c r="C15619" s="9">
        <v>36.65</v>
      </c>
      <c r="D15619" s="10">
        <v>70026</v>
      </c>
    </row>
    <row r="15620" spans="1:4" x14ac:dyDescent="0.35">
      <c r="A15620" s="7" t="s">
        <v>1734</v>
      </c>
      <c r="B15620" s="8">
        <v>41283</v>
      </c>
      <c r="C15620" s="9">
        <v>49.65</v>
      </c>
      <c r="D15620" s="10">
        <v>60046</v>
      </c>
    </row>
    <row r="15621" spans="1:4" x14ac:dyDescent="0.35">
      <c r="A15621" s="7" t="s">
        <v>1735</v>
      </c>
      <c r="B15621" s="8">
        <v>41283</v>
      </c>
      <c r="C15621" s="9">
        <v>134.30000000000001</v>
      </c>
      <c r="D15621" s="10">
        <v>60040</v>
      </c>
    </row>
    <row r="15622" spans="1:4" x14ac:dyDescent="0.35">
      <c r="A15622" s="7" t="s">
        <v>1735</v>
      </c>
      <c r="B15622" s="8">
        <v>41556</v>
      </c>
      <c r="C15622" s="9">
        <v>27.45</v>
      </c>
      <c r="D15622" s="10">
        <v>10052</v>
      </c>
    </row>
    <row r="15623" spans="1:4" x14ac:dyDescent="0.35">
      <c r="A15623" s="7" t="s">
        <v>1735</v>
      </c>
      <c r="B15623" s="8">
        <v>41556</v>
      </c>
      <c r="C15623" s="9">
        <v>131.9</v>
      </c>
      <c r="D15623" s="10">
        <v>70029</v>
      </c>
    </row>
    <row r="15624" spans="1:4" x14ac:dyDescent="0.35">
      <c r="A15624" s="7" t="s">
        <v>1736</v>
      </c>
      <c r="B15624" s="8">
        <v>41293</v>
      </c>
      <c r="C15624" s="9">
        <v>8.31</v>
      </c>
      <c r="D15624" s="10">
        <v>50040</v>
      </c>
    </row>
    <row r="15625" spans="1:4" x14ac:dyDescent="0.35">
      <c r="A15625" s="7" t="s">
        <v>1736</v>
      </c>
      <c r="B15625" s="8">
        <v>41292</v>
      </c>
      <c r="C15625" s="9">
        <v>5.97</v>
      </c>
      <c r="D15625" s="10">
        <v>50020</v>
      </c>
    </row>
    <row r="15626" spans="1:4" x14ac:dyDescent="0.35">
      <c r="A15626" s="7" t="s">
        <v>1737</v>
      </c>
      <c r="B15626" s="8">
        <v>41287</v>
      </c>
      <c r="C15626" s="9">
        <v>17</v>
      </c>
      <c r="D15626" s="10">
        <v>70061</v>
      </c>
    </row>
    <row r="15627" spans="1:4" x14ac:dyDescent="0.35">
      <c r="A15627" s="7" t="s">
        <v>1737</v>
      </c>
      <c r="B15627" s="8">
        <v>41294</v>
      </c>
      <c r="C15627" s="9">
        <v>5.5</v>
      </c>
      <c r="D15627" s="10">
        <v>70048</v>
      </c>
    </row>
    <row r="15628" spans="1:4" x14ac:dyDescent="0.35">
      <c r="A15628" s="7" t="s">
        <v>1737</v>
      </c>
      <c r="B15628" s="8">
        <v>41329</v>
      </c>
      <c r="C15628" s="9">
        <v>5.5</v>
      </c>
      <c r="D15628" s="10">
        <v>70037</v>
      </c>
    </row>
    <row r="15629" spans="1:4" x14ac:dyDescent="0.35">
      <c r="A15629" s="7" t="s">
        <v>1737</v>
      </c>
      <c r="B15629" s="8">
        <v>41385</v>
      </c>
      <c r="C15629" s="9">
        <v>5.5</v>
      </c>
      <c r="D15629" s="10">
        <v>60085</v>
      </c>
    </row>
    <row r="15630" spans="1:4" x14ac:dyDescent="0.35">
      <c r="A15630" s="7" t="s">
        <v>1737</v>
      </c>
      <c r="B15630" s="8">
        <v>41532</v>
      </c>
      <c r="C15630" s="9">
        <v>3.75</v>
      </c>
      <c r="D15630" s="10">
        <v>40053</v>
      </c>
    </row>
    <row r="15631" spans="1:4" x14ac:dyDescent="0.35">
      <c r="A15631" s="7" t="s">
        <v>1737</v>
      </c>
      <c r="B15631" s="8">
        <v>41546</v>
      </c>
      <c r="C15631" s="9">
        <v>10</v>
      </c>
      <c r="D15631" s="10">
        <v>70028</v>
      </c>
    </row>
    <row r="15632" spans="1:4" x14ac:dyDescent="0.35">
      <c r="A15632" s="7" t="s">
        <v>1738</v>
      </c>
      <c r="B15632" s="8">
        <v>41293</v>
      </c>
      <c r="C15632" s="9">
        <v>30.55</v>
      </c>
      <c r="D15632" s="10">
        <v>70065</v>
      </c>
    </row>
    <row r="15633" spans="1:4" x14ac:dyDescent="0.35">
      <c r="A15633" s="7" t="s">
        <v>1739</v>
      </c>
      <c r="B15633" s="8">
        <v>41293</v>
      </c>
      <c r="C15633" s="9">
        <v>33.15</v>
      </c>
      <c r="D15633" s="10">
        <v>70066</v>
      </c>
    </row>
    <row r="15634" spans="1:4" x14ac:dyDescent="0.35">
      <c r="A15634" s="7" t="s">
        <v>1739</v>
      </c>
      <c r="B15634" s="8">
        <v>41460</v>
      </c>
      <c r="C15634" s="9">
        <v>32.950000000000003</v>
      </c>
      <c r="D15634" s="10">
        <v>70069</v>
      </c>
    </row>
    <row r="15635" spans="1:4" x14ac:dyDescent="0.35">
      <c r="A15635" s="7" t="s">
        <v>1740</v>
      </c>
      <c r="B15635" s="8">
        <v>41523</v>
      </c>
      <c r="C15635" s="9">
        <v>24.45</v>
      </c>
      <c r="D15635" s="10">
        <v>70027</v>
      </c>
    </row>
    <row r="15636" spans="1:4" x14ac:dyDescent="0.35">
      <c r="A15636" s="7" t="s">
        <v>1741</v>
      </c>
      <c r="B15636" s="8">
        <v>41293</v>
      </c>
      <c r="C15636" s="9">
        <v>48.1</v>
      </c>
      <c r="D15636" s="10">
        <v>70049</v>
      </c>
    </row>
    <row r="15637" spans="1:4" x14ac:dyDescent="0.35">
      <c r="A15637" s="7" t="s">
        <v>1742</v>
      </c>
      <c r="B15637" s="8">
        <v>41293</v>
      </c>
      <c r="C15637" s="9">
        <v>43.35</v>
      </c>
      <c r="D15637" s="10">
        <v>40082</v>
      </c>
    </row>
    <row r="15638" spans="1:4" x14ac:dyDescent="0.35">
      <c r="A15638" s="7" t="s">
        <v>1743</v>
      </c>
      <c r="B15638" s="8">
        <v>41292</v>
      </c>
      <c r="C15638" s="9">
        <v>35.65</v>
      </c>
      <c r="D15638" s="10">
        <v>50062</v>
      </c>
    </row>
    <row r="15639" spans="1:4" x14ac:dyDescent="0.35">
      <c r="A15639" s="7" t="s">
        <v>1744</v>
      </c>
      <c r="B15639" s="8">
        <v>41289</v>
      </c>
      <c r="C15639" s="9">
        <v>39.549999999999997</v>
      </c>
      <c r="D15639" s="10">
        <v>40036</v>
      </c>
    </row>
    <row r="15640" spans="1:4" x14ac:dyDescent="0.35">
      <c r="A15640" s="7" t="s">
        <v>1744</v>
      </c>
      <c r="B15640" s="8">
        <v>41318</v>
      </c>
      <c r="C15640" s="9">
        <v>18.45</v>
      </c>
      <c r="D15640" s="10">
        <v>60006</v>
      </c>
    </row>
    <row r="15641" spans="1:4" x14ac:dyDescent="0.35">
      <c r="A15641" s="7" t="s">
        <v>1744</v>
      </c>
      <c r="B15641" s="8">
        <v>41458</v>
      </c>
      <c r="C15641" s="9">
        <v>36.450000000000003</v>
      </c>
      <c r="D15641" s="10">
        <v>40019</v>
      </c>
    </row>
    <row r="15642" spans="1:4" x14ac:dyDescent="0.35">
      <c r="A15642" s="7" t="s">
        <v>1744</v>
      </c>
      <c r="B15642" s="8">
        <v>41465</v>
      </c>
      <c r="C15642" s="9">
        <v>15</v>
      </c>
      <c r="D15642" s="10">
        <v>60004</v>
      </c>
    </row>
    <row r="15643" spans="1:4" x14ac:dyDescent="0.35">
      <c r="A15643" s="7" t="s">
        <v>1744</v>
      </c>
      <c r="B15643" s="8">
        <v>41545</v>
      </c>
      <c r="C15643" s="9">
        <v>17.95</v>
      </c>
      <c r="D15643" s="10">
        <v>60038</v>
      </c>
    </row>
    <row r="15644" spans="1:4" x14ac:dyDescent="0.35">
      <c r="A15644" s="7" t="s">
        <v>1744</v>
      </c>
      <c r="B15644" s="8">
        <v>41557</v>
      </c>
      <c r="C15644" s="9">
        <v>20</v>
      </c>
      <c r="D15644" s="10">
        <v>70002</v>
      </c>
    </row>
    <row r="15645" spans="1:4" x14ac:dyDescent="0.35">
      <c r="A15645" s="7" t="s">
        <v>1745</v>
      </c>
      <c r="B15645" s="8">
        <v>41286</v>
      </c>
      <c r="C15645" s="9">
        <v>36.35</v>
      </c>
      <c r="D15645" s="10">
        <v>60003</v>
      </c>
    </row>
    <row r="15646" spans="1:4" x14ac:dyDescent="0.35">
      <c r="A15646" s="7" t="s">
        <v>1746</v>
      </c>
      <c r="B15646" s="8">
        <v>41283</v>
      </c>
      <c r="C15646" s="9">
        <v>43.95</v>
      </c>
      <c r="D15646" s="10">
        <v>70035</v>
      </c>
    </row>
    <row r="15647" spans="1:4" x14ac:dyDescent="0.35">
      <c r="A15647" s="7" t="s">
        <v>1746</v>
      </c>
      <c r="B15647" s="8">
        <v>41376</v>
      </c>
      <c r="C15647" s="9">
        <v>61.9</v>
      </c>
      <c r="D15647" s="10">
        <v>50060</v>
      </c>
    </row>
    <row r="15648" spans="1:4" x14ac:dyDescent="0.35">
      <c r="A15648" s="7" t="s">
        <v>1746</v>
      </c>
      <c r="B15648" s="8">
        <v>41507</v>
      </c>
      <c r="C15648" s="9">
        <v>84.75</v>
      </c>
      <c r="D15648" s="10">
        <v>70043</v>
      </c>
    </row>
    <row r="15649" spans="1:4" x14ac:dyDescent="0.35">
      <c r="A15649" s="7" t="s">
        <v>1747</v>
      </c>
      <c r="B15649" s="8">
        <v>41279</v>
      </c>
      <c r="C15649" s="9">
        <v>54.2</v>
      </c>
      <c r="D15649" s="10">
        <v>40110</v>
      </c>
    </row>
    <row r="15650" spans="1:4" x14ac:dyDescent="0.35">
      <c r="A15650" s="7" t="s">
        <v>1748</v>
      </c>
      <c r="B15650" s="8">
        <v>41297</v>
      </c>
      <c r="C15650" s="9">
        <v>46.4</v>
      </c>
      <c r="D15650" s="10">
        <v>40046</v>
      </c>
    </row>
    <row r="15651" spans="1:4" x14ac:dyDescent="0.35">
      <c r="A15651" s="7" t="s">
        <v>1749</v>
      </c>
      <c r="B15651" s="8">
        <v>41333</v>
      </c>
      <c r="C15651" s="9">
        <v>84.15</v>
      </c>
      <c r="D15651" s="10">
        <v>70046</v>
      </c>
    </row>
    <row r="15652" spans="1:4" x14ac:dyDescent="0.35">
      <c r="A15652" s="7" t="s">
        <v>1749</v>
      </c>
      <c r="B15652" s="8">
        <v>41342</v>
      </c>
      <c r="C15652" s="9">
        <v>32.200000000000003</v>
      </c>
      <c r="D15652" s="10">
        <v>50026</v>
      </c>
    </row>
    <row r="15653" spans="1:4" x14ac:dyDescent="0.35">
      <c r="A15653" s="7" t="s">
        <v>1749</v>
      </c>
      <c r="B15653" s="8">
        <v>41370</v>
      </c>
      <c r="C15653" s="9">
        <v>31</v>
      </c>
      <c r="D15653" s="10">
        <v>50043</v>
      </c>
    </row>
    <row r="15654" spans="1:4" x14ac:dyDescent="0.35">
      <c r="A15654" s="7" t="s">
        <v>1749</v>
      </c>
      <c r="B15654" s="8">
        <v>41375</v>
      </c>
      <c r="C15654" s="9">
        <v>86.15</v>
      </c>
      <c r="D15654" s="10">
        <v>40040</v>
      </c>
    </row>
    <row r="15655" spans="1:4" x14ac:dyDescent="0.35">
      <c r="A15655" s="7" t="s">
        <v>1749</v>
      </c>
      <c r="B15655" s="8">
        <v>41376</v>
      </c>
      <c r="C15655" s="9">
        <v>63.6</v>
      </c>
      <c r="D15655" s="10">
        <v>40089</v>
      </c>
    </row>
    <row r="15656" spans="1:4" x14ac:dyDescent="0.35">
      <c r="A15656" s="7" t="s">
        <v>1749</v>
      </c>
      <c r="B15656" s="8">
        <v>41378</v>
      </c>
      <c r="C15656" s="9">
        <v>32.65</v>
      </c>
      <c r="D15656" s="10">
        <v>70019</v>
      </c>
    </row>
    <row r="15657" spans="1:4" x14ac:dyDescent="0.35">
      <c r="A15657" s="7" t="s">
        <v>1749</v>
      </c>
      <c r="B15657" s="8">
        <v>41411</v>
      </c>
      <c r="C15657" s="9">
        <v>82.7</v>
      </c>
      <c r="D15657" s="10">
        <v>60057</v>
      </c>
    </row>
    <row r="15658" spans="1:4" x14ac:dyDescent="0.35">
      <c r="A15658" s="7" t="s">
        <v>1749</v>
      </c>
      <c r="B15658" s="8">
        <v>41454</v>
      </c>
      <c r="C15658" s="9">
        <v>31.75</v>
      </c>
      <c r="D15658" s="10">
        <v>40056</v>
      </c>
    </row>
    <row r="15659" spans="1:4" x14ac:dyDescent="0.35">
      <c r="A15659" s="7" t="s">
        <v>1749</v>
      </c>
      <c r="B15659" s="8">
        <v>41522</v>
      </c>
      <c r="C15659" s="9">
        <v>66.099999999999994</v>
      </c>
      <c r="D15659" s="10">
        <v>60032</v>
      </c>
    </row>
    <row r="15660" spans="1:4" x14ac:dyDescent="0.35">
      <c r="A15660" s="7" t="s">
        <v>1750</v>
      </c>
      <c r="B15660" s="8">
        <v>41283</v>
      </c>
      <c r="C15660" s="9">
        <v>32.950000000000003</v>
      </c>
      <c r="D15660" s="10">
        <v>60058</v>
      </c>
    </row>
    <row r="15661" spans="1:4" x14ac:dyDescent="0.35">
      <c r="A15661" s="7" t="s">
        <v>1751</v>
      </c>
      <c r="B15661" s="8">
        <v>41284</v>
      </c>
      <c r="C15661" s="9">
        <v>34.49</v>
      </c>
      <c r="D15661" s="10">
        <v>60038</v>
      </c>
    </row>
    <row r="15662" spans="1:4" x14ac:dyDescent="0.35">
      <c r="A15662" s="7" t="s">
        <v>1752</v>
      </c>
      <c r="B15662" s="8">
        <v>41284</v>
      </c>
      <c r="C15662" s="9">
        <v>52.2</v>
      </c>
      <c r="D15662" s="10">
        <v>60040</v>
      </c>
    </row>
    <row r="15663" spans="1:4" x14ac:dyDescent="0.35">
      <c r="A15663" s="7" t="s">
        <v>1753</v>
      </c>
      <c r="B15663" s="8">
        <v>41282</v>
      </c>
      <c r="C15663" s="9">
        <v>122.05</v>
      </c>
      <c r="D15663" s="10">
        <v>70033</v>
      </c>
    </row>
    <row r="15664" spans="1:4" x14ac:dyDescent="0.35">
      <c r="A15664" s="7" t="s">
        <v>1754</v>
      </c>
      <c r="B15664" s="8">
        <v>41282</v>
      </c>
      <c r="C15664" s="9">
        <v>54.3</v>
      </c>
      <c r="D15664" s="10">
        <v>70031</v>
      </c>
    </row>
    <row r="15665" spans="1:4" x14ac:dyDescent="0.35">
      <c r="A15665" s="7" t="s">
        <v>1755</v>
      </c>
      <c r="B15665" s="8">
        <v>41282</v>
      </c>
      <c r="C15665" s="9">
        <v>26.4</v>
      </c>
      <c r="D15665" s="10">
        <v>70029</v>
      </c>
    </row>
    <row r="15666" spans="1:4" x14ac:dyDescent="0.35">
      <c r="A15666" s="7" t="s">
        <v>1756</v>
      </c>
      <c r="B15666" s="8">
        <v>41289</v>
      </c>
      <c r="C15666" s="9">
        <v>18.45</v>
      </c>
      <c r="D15666" s="10">
        <v>70008</v>
      </c>
    </row>
    <row r="15667" spans="1:4" x14ac:dyDescent="0.35">
      <c r="A15667" s="7" t="s">
        <v>1756</v>
      </c>
      <c r="B15667" s="8">
        <v>41392</v>
      </c>
      <c r="C15667" s="9">
        <v>33.1</v>
      </c>
      <c r="D15667" s="10">
        <v>50022</v>
      </c>
    </row>
    <row r="15668" spans="1:4" x14ac:dyDescent="0.35">
      <c r="A15668" s="7" t="s">
        <v>1756</v>
      </c>
      <c r="B15668" s="8">
        <v>41457</v>
      </c>
      <c r="C15668" s="9">
        <v>37.1</v>
      </c>
      <c r="D15668" s="10">
        <v>70026</v>
      </c>
    </row>
    <row r="15669" spans="1:4" x14ac:dyDescent="0.35">
      <c r="A15669" s="7" t="s">
        <v>1756</v>
      </c>
      <c r="B15669" s="8">
        <v>41493</v>
      </c>
      <c r="C15669" s="9">
        <v>35.9</v>
      </c>
      <c r="D15669" s="10">
        <v>60017</v>
      </c>
    </row>
    <row r="15670" spans="1:4" x14ac:dyDescent="0.35">
      <c r="A15670" s="7" t="s">
        <v>1757</v>
      </c>
      <c r="B15670" s="8">
        <v>41288</v>
      </c>
      <c r="C15670" s="9">
        <v>66.099999999999994</v>
      </c>
      <c r="D15670" s="10">
        <v>70005</v>
      </c>
    </row>
    <row r="15671" spans="1:4" x14ac:dyDescent="0.35">
      <c r="A15671" s="7" t="s">
        <v>1758</v>
      </c>
      <c r="B15671" s="8">
        <v>41288</v>
      </c>
      <c r="C15671" s="9">
        <v>38.65</v>
      </c>
      <c r="D15671" s="10">
        <v>70001</v>
      </c>
    </row>
    <row r="15672" spans="1:4" x14ac:dyDescent="0.35">
      <c r="A15672" s="7" t="s">
        <v>1759</v>
      </c>
      <c r="B15672" s="8">
        <v>41285</v>
      </c>
      <c r="C15672" s="9">
        <v>36.200000000000003</v>
      </c>
      <c r="D15672" s="10">
        <v>50005</v>
      </c>
    </row>
    <row r="15673" spans="1:4" x14ac:dyDescent="0.35">
      <c r="A15673" s="7" t="s">
        <v>1760</v>
      </c>
      <c r="B15673" s="8">
        <v>41285</v>
      </c>
      <c r="C15673" s="9">
        <v>40.450000000000003</v>
      </c>
      <c r="D15673" s="10">
        <v>50075</v>
      </c>
    </row>
    <row r="15674" spans="1:4" x14ac:dyDescent="0.35">
      <c r="A15674" s="7" t="s">
        <v>1760</v>
      </c>
      <c r="B15674" s="8">
        <v>41300</v>
      </c>
      <c r="C15674" s="9">
        <v>59.95</v>
      </c>
      <c r="D15674" s="10">
        <v>60087</v>
      </c>
    </row>
    <row r="15675" spans="1:4" x14ac:dyDescent="0.35">
      <c r="A15675" s="7" t="s">
        <v>1760</v>
      </c>
      <c r="B15675" s="8">
        <v>41314</v>
      </c>
      <c r="C15675" s="9">
        <v>66.78</v>
      </c>
      <c r="D15675" s="10">
        <v>40063</v>
      </c>
    </row>
    <row r="15676" spans="1:4" x14ac:dyDescent="0.35">
      <c r="A15676" s="7" t="s">
        <v>1760</v>
      </c>
      <c r="B15676" s="8">
        <v>41337</v>
      </c>
      <c r="C15676" s="9">
        <v>31.45</v>
      </c>
      <c r="D15676" s="10">
        <v>70025</v>
      </c>
    </row>
    <row r="15677" spans="1:4" x14ac:dyDescent="0.35">
      <c r="A15677" s="7" t="s">
        <v>1760</v>
      </c>
      <c r="B15677" s="8">
        <v>41356</v>
      </c>
      <c r="C15677" s="9">
        <v>58.63</v>
      </c>
      <c r="D15677" s="10">
        <v>70040</v>
      </c>
    </row>
    <row r="15678" spans="1:4" x14ac:dyDescent="0.35">
      <c r="A15678" s="7" t="s">
        <v>1760</v>
      </c>
      <c r="B15678" s="8">
        <v>41391</v>
      </c>
      <c r="C15678" s="9">
        <v>22.9</v>
      </c>
      <c r="D15678" s="10">
        <v>40048</v>
      </c>
    </row>
    <row r="15679" spans="1:4" x14ac:dyDescent="0.35">
      <c r="A15679" s="7" t="s">
        <v>1760</v>
      </c>
      <c r="B15679" s="8">
        <v>41392</v>
      </c>
      <c r="C15679" s="9">
        <v>19.079999999999998</v>
      </c>
      <c r="D15679" s="10">
        <v>50009</v>
      </c>
    </row>
    <row r="15680" spans="1:4" x14ac:dyDescent="0.35">
      <c r="A15680" s="7" t="s">
        <v>1760</v>
      </c>
      <c r="B15680" s="8">
        <v>41433</v>
      </c>
      <c r="C15680" s="9">
        <v>18.899999999999999</v>
      </c>
      <c r="D15680" s="10">
        <v>60078</v>
      </c>
    </row>
    <row r="15681" spans="1:4" x14ac:dyDescent="0.35">
      <c r="A15681" s="7" t="s">
        <v>1760</v>
      </c>
      <c r="B15681" s="8">
        <v>41440</v>
      </c>
      <c r="C15681" s="9">
        <v>24.95</v>
      </c>
      <c r="D15681" s="10">
        <v>70029</v>
      </c>
    </row>
    <row r="15682" spans="1:4" x14ac:dyDescent="0.35">
      <c r="A15682" s="7" t="s">
        <v>1760</v>
      </c>
      <c r="B15682" s="8">
        <v>41450</v>
      </c>
      <c r="C15682" s="9">
        <v>30.97</v>
      </c>
      <c r="D15682" s="10">
        <v>40044</v>
      </c>
    </row>
    <row r="15683" spans="1:4" x14ac:dyDescent="0.35">
      <c r="A15683" s="7" t="s">
        <v>1760</v>
      </c>
      <c r="B15683" s="8">
        <v>41460</v>
      </c>
      <c r="C15683" s="9">
        <v>16.149999999999999</v>
      </c>
      <c r="D15683" s="10">
        <v>40041</v>
      </c>
    </row>
    <row r="15684" spans="1:4" x14ac:dyDescent="0.35">
      <c r="A15684" s="7" t="s">
        <v>1760</v>
      </c>
      <c r="B15684" s="8">
        <v>41467</v>
      </c>
      <c r="C15684" s="9">
        <v>23.8</v>
      </c>
      <c r="D15684" s="10">
        <v>40052</v>
      </c>
    </row>
    <row r="15685" spans="1:4" x14ac:dyDescent="0.35">
      <c r="A15685" s="7" t="s">
        <v>1760</v>
      </c>
      <c r="B15685" s="8">
        <v>41503</v>
      </c>
      <c r="C15685" s="9">
        <v>22.9</v>
      </c>
      <c r="D15685" s="10">
        <v>70022</v>
      </c>
    </row>
    <row r="15686" spans="1:4" x14ac:dyDescent="0.35">
      <c r="A15686" s="7" t="s">
        <v>1760</v>
      </c>
      <c r="B15686" s="8">
        <v>41524</v>
      </c>
      <c r="C15686" s="9">
        <v>56.97</v>
      </c>
      <c r="D15686" s="10">
        <v>50030</v>
      </c>
    </row>
    <row r="15687" spans="1:4" x14ac:dyDescent="0.35">
      <c r="A15687" s="7" t="s">
        <v>1760</v>
      </c>
      <c r="B15687" s="8">
        <v>41531</v>
      </c>
      <c r="C15687" s="9">
        <v>36.85</v>
      </c>
      <c r="D15687" s="10">
        <v>10047</v>
      </c>
    </row>
    <row r="15688" spans="1:4" x14ac:dyDescent="0.35">
      <c r="A15688" s="7" t="s">
        <v>1760</v>
      </c>
      <c r="B15688" s="8">
        <v>41528</v>
      </c>
      <c r="C15688" s="9">
        <v>12.15</v>
      </c>
      <c r="D15688" s="10">
        <v>30216</v>
      </c>
    </row>
    <row r="15689" spans="1:4" x14ac:dyDescent="0.35">
      <c r="A15689" s="7" t="s">
        <v>1760</v>
      </c>
      <c r="B15689" s="8">
        <v>41545</v>
      </c>
      <c r="C15689" s="9">
        <v>80.010000000000005</v>
      </c>
      <c r="D15689" s="10">
        <v>50058</v>
      </c>
    </row>
    <row r="15690" spans="1:4" x14ac:dyDescent="0.35">
      <c r="A15690" s="7" t="s">
        <v>1760</v>
      </c>
      <c r="B15690" s="8">
        <v>41574</v>
      </c>
      <c r="C15690" s="9">
        <v>10.39</v>
      </c>
      <c r="D15690" s="10">
        <v>50002</v>
      </c>
    </row>
    <row r="15691" spans="1:4" x14ac:dyDescent="0.35">
      <c r="A15691" s="7" t="s">
        <v>1760</v>
      </c>
      <c r="B15691" s="8">
        <v>41575</v>
      </c>
      <c r="C15691" s="9">
        <v>13.9</v>
      </c>
      <c r="D15691" s="10">
        <v>40009</v>
      </c>
    </row>
    <row r="15692" spans="1:4" x14ac:dyDescent="0.35">
      <c r="A15692" s="7" t="s">
        <v>1761</v>
      </c>
      <c r="B15692" s="8">
        <v>41290</v>
      </c>
      <c r="C15692" s="9">
        <v>17.399999999999999</v>
      </c>
      <c r="D15692" s="10">
        <v>70049</v>
      </c>
    </row>
    <row r="15693" spans="1:4" x14ac:dyDescent="0.35">
      <c r="A15693" s="7" t="s">
        <v>1761</v>
      </c>
      <c r="B15693" s="8">
        <v>41317</v>
      </c>
      <c r="C15693" s="9">
        <v>19.84</v>
      </c>
      <c r="D15693" s="10">
        <v>40105</v>
      </c>
    </row>
    <row r="15694" spans="1:4" x14ac:dyDescent="0.35">
      <c r="A15694" s="7" t="s">
        <v>1761</v>
      </c>
      <c r="B15694" s="8">
        <v>41407</v>
      </c>
      <c r="C15694" s="9">
        <v>6</v>
      </c>
      <c r="D15694" s="10">
        <v>30087</v>
      </c>
    </row>
    <row r="15695" spans="1:4" x14ac:dyDescent="0.35">
      <c r="A15695" s="7" t="s">
        <v>1761</v>
      </c>
      <c r="B15695" s="8">
        <v>41447</v>
      </c>
      <c r="C15695" s="9">
        <v>29.15</v>
      </c>
      <c r="D15695" s="10">
        <v>10025</v>
      </c>
    </row>
    <row r="15696" spans="1:4" x14ac:dyDescent="0.35">
      <c r="A15696" s="7" t="s">
        <v>1762</v>
      </c>
      <c r="B15696" s="8">
        <v>41287</v>
      </c>
      <c r="C15696" s="9">
        <v>68.25</v>
      </c>
      <c r="D15696" s="10">
        <v>50019</v>
      </c>
    </row>
    <row r="15697" spans="1:4" x14ac:dyDescent="0.35">
      <c r="A15697" s="7" t="s">
        <v>1762</v>
      </c>
      <c r="B15697" s="8">
        <v>41321</v>
      </c>
      <c r="C15697" s="9">
        <v>53.75</v>
      </c>
      <c r="D15697" s="10">
        <v>10020</v>
      </c>
    </row>
    <row r="15698" spans="1:4" x14ac:dyDescent="0.35">
      <c r="A15698" s="7" t="s">
        <v>1762</v>
      </c>
      <c r="B15698" s="8">
        <v>41350</v>
      </c>
      <c r="C15698" s="9">
        <v>48.35</v>
      </c>
      <c r="D15698" s="10">
        <v>10003</v>
      </c>
    </row>
    <row r="15699" spans="1:4" x14ac:dyDescent="0.35">
      <c r="A15699" s="7" t="s">
        <v>1762</v>
      </c>
      <c r="B15699" s="8">
        <v>41350</v>
      </c>
      <c r="C15699" s="9">
        <v>32.15</v>
      </c>
      <c r="D15699" s="10">
        <v>10003</v>
      </c>
    </row>
    <row r="15700" spans="1:4" x14ac:dyDescent="0.35">
      <c r="A15700" s="7" t="s">
        <v>1762</v>
      </c>
      <c r="B15700" s="8">
        <v>41398</v>
      </c>
      <c r="C15700" s="9">
        <v>36.6</v>
      </c>
      <c r="D15700" s="10">
        <v>10035</v>
      </c>
    </row>
    <row r="15701" spans="1:4" x14ac:dyDescent="0.35">
      <c r="A15701" s="7" t="s">
        <v>1762</v>
      </c>
      <c r="B15701" s="8">
        <v>41469</v>
      </c>
      <c r="C15701" s="9">
        <v>48.35</v>
      </c>
      <c r="D15701" s="10">
        <v>10003</v>
      </c>
    </row>
    <row r="15702" spans="1:4" x14ac:dyDescent="0.35">
      <c r="A15702" s="7" t="s">
        <v>1762</v>
      </c>
      <c r="B15702" s="8">
        <v>41469</v>
      </c>
      <c r="C15702" s="9">
        <v>32.15</v>
      </c>
      <c r="D15702" s="10">
        <v>10003</v>
      </c>
    </row>
    <row r="15703" spans="1:4" x14ac:dyDescent="0.35">
      <c r="A15703" s="7" t="s">
        <v>1762</v>
      </c>
      <c r="B15703" s="8">
        <v>41573</v>
      </c>
      <c r="C15703" s="9">
        <v>63.8</v>
      </c>
      <c r="D15703" s="10">
        <v>40051</v>
      </c>
    </row>
    <row r="15704" spans="1:4" x14ac:dyDescent="0.35">
      <c r="A15704" s="7" t="s">
        <v>1763</v>
      </c>
      <c r="B15704" s="8">
        <v>41284</v>
      </c>
      <c r="C15704" s="9">
        <v>55.65</v>
      </c>
      <c r="D15704" s="10">
        <v>50033</v>
      </c>
    </row>
    <row r="15705" spans="1:4" x14ac:dyDescent="0.35">
      <c r="A15705" s="7" t="s">
        <v>1764</v>
      </c>
      <c r="B15705" s="8">
        <v>41284</v>
      </c>
      <c r="C15705" s="9">
        <v>48.2</v>
      </c>
      <c r="D15705" s="10">
        <v>40044</v>
      </c>
    </row>
    <row r="15706" spans="1:4" x14ac:dyDescent="0.35">
      <c r="A15706" s="7" t="s">
        <v>1764</v>
      </c>
      <c r="B15706" s="8">
        <v>41424</v>
      </c>
      <c r="C15706" s="9">
        <v>32.450000000000003</v>
      </c>
      <c r="D15706" s="10">
        <v>10036</v>
      </c>
    </row>
    <row r="15707" spans="1:4" x14ac:dyDescent="0.35">
      <c r="A15707" s="7" t="s">
        <v>1764</v>
      </c>
      <c r="B15707" s="8">
        <v>41528</v>
      </c>
      <c r="C15707" s="9">
        <v>16.5</v>
      </c>
      <c r="D15707" s="10">
        <v>10050</v>
      </c>
    </row>
    <row r="15708" spans="1:4" x14ac:dyDescent="0.35">
      <c r="A15708" s="7" t="s">
        <v>1765</v>
      </c>
      <c r="B15708" s="8">
        <v>41286</v>
      </c>
      <c r="C15708" s="9">
        <v>53.34</v>
      </c>
      <c r="D15708" s="10">
        <v>70037</v>
      </c>
    </row>
    <row r="15709" spans="1:4" x14ac:dyDescent="0.35">
      <c r="A15709" s="7" t="s">
        <v>1765</v>
      </c>
      <c r="B15709" s="8">
        <v>41286</v>
      </c>
      <c r="C15709" s="9">
        <v>36.9</v>
      </c>
      <c r="D15709" s="10">
        <v>70037</v>
      </c>
    </row>
    <row r="15710" spans="1:4" x14ac:dyDescent="0.35">
      <c r="A15710" s="7" t="s">
        <v>1765</v>
      </c>
      <c r="B15710" s="8">
        <v>41363</v>
      </c>
      <c r="C15710" s="9">
        <v>53.34</v>
      </c>
      <c r="D15710" s="10">
        <v>70037</v>
      </c>
    </row>
    <row r="15711" spans="1:4" x14ac:dyDescent="0.35">
      <c r="A15711" s="7" t="s">
        <v>1765</v>
      </c>
      <c r="B15711" s="8">
        <v>41363</v>
      </c>
      <c r="C15711" s="9">
        <v>36.9</v>
      </c>
      <c r="D15711" s="10">
        <v>70037</v>
      </c>
    </row>
    <row r="15712" spans="1:4" x14ac:dyDescent="0.35">
      <c r="A15712" s="7" t="s">
        <v>1765</v>
      </c>
      <c r="B15712" s="8">
        <v>41518</v>
      </c>
      <c r="C15712" s="9">
        <v>40.049999999999997</v>
      </c>
      <c r="D15712" s="10">
        <v>60009</v>
      </c>
    </row>
    <row r="15713" spans="1:4" x14ac:dyDescent="0.35">
      <c r="A15713" s="7" t="s">
        <v>1766</v>
      </c>
      <c r="B15713" s="8">
        <v>41284</v>
      </c>
      <c r="C15713" s="9">
        <v>20.95</v>
      </c>
      <c r="D15713" s="10">
        <v>70024</v>
      </c>
    </row>
    <row r="15714" spans="1:4" x14ac:dyDescent="0.35">
      <c r="A15714" s="7" t="s">
        <v>1767</v>
      </c>
      <c r="B15714" s="8">
        <v>41287</v>
      </c>
      <c r="C15714" s="9">
        <v>5.25</v>
      </c>
      <c r="D15714" s="10">
        <v>70056</v>
      </c>
    </row>
    <row r="15715" spans="1:4" x14ac:dyDescent="0.35">
      <c r="A15715" s="7" t="s">
        <v>1767</v>
      </c>
      <c r="B15715" s="8">
        <v>41312</v>
      </c>
      <c r="C15715" s="9">
        <v>18.2</v>
      </c>
      <c r="D15715" s="10">
        <v>50295</v>
      </c>
    </row>
    <row r="15716" spans="1:4" x14ac:dyDescent="0.35">
      <c r="A15716" s="7" t="s">
        <v>1767</v>
      </c>
      <c r="B15716" s="8">
        <v>41313</v>
      </c>
      <c r="C15716" s="9">
        <v>20.45</v>
      </c>
      <c r="D15716" s="10">
        <v>50460</v>
      </c>
    </row>
    <row r="15717" spans="1:4" x14ac:dyDescent="0.35">
      <c r="A15717" s="7" t="s">
        <v>1767</v>
      </c>
      <c r="B15717" s="8">
        <v>41314</v>
      </c>
      <c r="C15717" s="9">
        <v>21</v>
      </c>
      <c r="D15717" s="10">
        <v>50365</v>
      </c>
    </row>
    <row r="15718" spans="1:4" x14ac:dyDescent="0.35">
      <c r="A15718" s="7" t="s">
        <v>1767</v>
      </c>
      <c r="B15718" s="8">
        <v>41322</v>
      </c>
      <c r="C15718" s="9">
        <v>9.24</v>
      </c>
      <c r="D15718" s="10">
        <v>60073</v>
      </c>
    </row>
    <row r="15719" spans="1:4" x14ac:dyDescent="0.35">
      <c r="A15719" s="7" t="s">
        <v>1767</v>
      </c>
      <c r="B15719" s="8">
        <v>41532</v>
      </c>
      <c r="C15719" s="9">
        <v>3.25</v>
      </c>
      <c r="D15719" s="10">
        <v>40054</v>
      </c>
    </row>
    <row r="15720" spans="1:4" x14ac:dyDescent="0.35">
      <c r="A15720" s="7" t="s">
        <v>1768</v>
      </c>
      <c r="B15720" s="8">
        <v>41286</v>
      </c>
      <c r="C15720" s="9">
        <v>35.35</v>
      </c>
      <c r="D15720" s="10">
        <v>70008</v>
      </c>
    </row>
    <row r="15721" spans="1:4" x14ac:dyDescent="0.35">
      <c r="A15721" s="7" t="s">
        <v>1769</v>
      </c>
      <c r="B15721" s="8">
        <v>41284</v>
      </c>
      <c r="C15721" s="9">
        <v>30.2</v>
      </c>
      <c r="D15721" s="10">
        <v>40032</v>
      </c>
    </row>
    <row r="15722" spans="1:4" x14ac:dyDescent="0.35">
      <c r="A15722" s="7" t="s">
        <v>1770</v>
      </c>
      <c r="B15722" s="8">
        <v>41288</v>
      </c>
      <c r="C15722" s="9">
        <v>23.45</v>
      </c>
      <c r="D15722" s="10">
        <v>70002</v>
      </c>
    </row>
    <row r="15723" spans="1:4" x14ac:dyDescent="0.35">
      <c r="A15723" s="7" t="s">
        <v>1771</v>
      </c>
      <c r="B15723" s="8">
        <v>41290</v>
      </c>
      <c r="C15723" s="9">
        <v>24.15</v>
      </c>
      <c r="D15723" s="10">
        <v>60058</v>
      </c>
    </row>
    <row r="15724" spans="1:4" x14ac:dyDescent="0.35">
      <c r="A15724" s="7" t="s">
        <v>1772</v>
      </c>
      <c r="B15724" s="8">
        <v>41292</v>
      </c>
      <c r="C15724" s="9">
        <v>5</v>
      </c>
      <c r="D15724" s="10">
        <v>10015</v>
      </c>
    </row>
    <row r="15725" spans="1:4" x14ac:dyDescent="0.35">
      <c r="A15725" s="7" t="s">
        <v>1772</v>
      </c>
      <c r="B15725" s="8">
        <v>41292</v>
      </c>
      <c r="C15725" s="9">
        <v>3.5</v>
      </c>
      <c r="D15725" s="10">
        <v>10017</v>
      </c>
    </row>
    <row r="15726" spans="1:4" x14ac:dyDescent="0.35">
      <c r="A15726" s="7" t="s">
        <v>1773</v>
      </c>
      <c r="B15726" s="8">
        <v>41285</v>
      </c>
      <c r="C15726" s="9">
        <v>35.049999999999997</v>
      </c>
      <c r="D15726" s="10">
        <v>70011</v>
      </c>
    </row>
    <row r="15727" spans="1:4" x14ac:dyDescent="0.35">
      <c r="A15727" s="7" t="s">
        <v>1774</v>
      </c>
      <c r="B15727" s="8">
        <v>41284</v>
      </c>
      <c r="C15727" s="9">
        <v>37.4</v>
      </c>
      <c r="D15727" s="10">
        <v>60053</v>
      </c>
    </row>
    <row r="15728" spans="1:4" x14ac:dyDescent="0.35">
      <c r="A15728" s="7" t="s">
        <v>1775</v>
      </c>
      <c r="B15728" s="8">
        <v>41284</v>
      </c>
      <c r="C15728" s="9">
        <v>151.30000000000001</v>
      </c>
      <c r="D15728" s="10">
        <v>50031</v>
      </c>
    </row>
    <row r="15729" spans="1:4" x14ac:dyDescent="0.35">
      <c r="A15729" s="7" t="s">
        <v>1775</v>
      </c>
      <c r="B15729" s="8">
        <v>41299</v>
      </c>
      <c r="C15729" s="9">
        <v>47.95</v>
      </c>
      <c r="D15729" s="10">
        <v>70051</v>
      </c>
    </row>
    <row r="15730" spans="1:4" x14ac:dyDescent="0.35">
      <c r="A15730" s="7" t="s">
        <v>1776</v>
      </c>
      <c r="B15730" s="8">
        <v>41284</v>
      </c>
      <c r="C15730" s="9">
        <v>40.1</v>
      </c>
      <c r="D15730" s="10">
        <v>60036</v>
      </c>
    </row>
    <row r="15731" spans="1:4" x14ac:dyDescent="0.35">
      <c r="A15731" s="7" t="s">
        <v>1777</v>
      </c>
      <c r="B15731" s="8">
        <v>41283</v>
      </c>
      <c r="C15731" s="9">
        <v>99.3</v>
      </c>
      <c r="D15731" s="10">
        <v>70040</v>
      </c>
    </row>
    <row r="15732" spans="1:4" x14ac:dyDescent="0.35">
      <c r="A15732" s="7" t="s">
        <v>1777</v>
      </c>
      <c r="B15732" s="8">
        <v>41321</v>
      </c>
      <c r="C15732" s="9">
        <v>10.5</v>
      </c>
      <c r="D15732" s="10">
        <v>20093</v>
      </c>
    </row>
    <row r="15733" spans="1:4" x14ac:dyDescent="0.35">
      <c r="A15733" s="7" t="s">
        <v>1777</v>
      </c>
      <c r="B15733" s="8">
        <v>41417</v>
      </c>
      <c r="C15733" s="9">
        <v>9.9499999999999993</v>
      </c>
      <c r="D15733" s="10">
        <v>70010</v>
      </c>
    </row>
    <row r="15734" spans="1:4" x14ac:dyDescent="0.35">
      <c r="A15734" s="7" t="s">
        <v>1778</v>
      </c>
      <c r="B15734" s="8">
        <v>41283</v>
      </c>
      <c r="C15734" s="9">
        <v>46.4</v>
      </c>
      <c r="D15734" s="10">
        <v>40064</v>
      </c>
    </row>
    <row r="15735" spans="1:4" x14ac:dyDescent="0.35">
      <c r="A15735" s="7" t="s">
        <v>1778</v>
      </c>
      <c r="B15735" s="8">
        <v>41291</v>
      </c>
      <c r="C15735" s="9">
        <v>56.7</v>
      </c>
      <c r="D15735" s="10">
        <v>60051</v>
      </c>
    </row>
    <row r="15736" spans="1:4" x14ac:dyDescent="0.35">
      <c r="A15736" s="7" t="s">
        <v>1778</v>
      </c>
      <c r="B15736" s="8">
        <v>41330</v>
      </c>
      <c r="C15736" s="9">
        <v>113.1</v>
      </c>
      <c r="D15736" s="10">
        <v>40031</v>
      </c>
    </row>
    <row r="15737" spans="1:4" x14ac:dyDescent="0.35">
      <c r="A15737" s="7" t="s">
        <v>1778</v>
      </c>
      <c r="B15737" s="8">
        <v>41368</v>
      </c>
      <c r="C15737" s="9">
        <v>54.45</v>
      </c>
      <c r="D15737" s="10">
        <v>40053</v>
      </c>
    </row>
    <row r="15738" spans="1:4" x14ac:dyDescent="0.35">
      <c r="A15738" s="7" t="s">
        <v>1778</v>
      </c>
      <c r="B15738" s="8">
        <v>41374</v>
      </c>
      <c r="C15738" s="9">
        <v>55.95</v>
      </c>
      <c r="D15738" s="10">
        <v>40043</v>
      </c>
    </row>
    <row r="15739" spans="1:4" x14ac:dyDescent="0.35">
      <c r="A15739" s="7" t="s">
        <v>1778</v>
      </c>
      <c r="B15739" s="8">
        <v>41396</v>
      </c>
      <c r="C15739" s="9">
        <v>45.7</v>
      </c>
      <c r="D15739" s="10">
        <v>30155</v>
      </c>
    </row>
    <row r="15740" spans="1:4" x14ac:dyDescent="0.35">
      <c r="A15740" s="7" t="s">
        <v>1778</v>
      </c>
      <c r="B15740" s="8">
        <v>41437</v>
      </c>
      <c r="C15740" s="9">
        <v>64.400000000000006</v>
      </c>
      <c r="D15740" s="10">
        <v>10047</v>
      </c>
    </row>
    <row r="15741" spans="1:4" x14ac:dyDescent="0.35">
      <c r="A15741" s="7" t="s">
        <v>1778</v>
      </c>
      <c r="B15741" s="8">
        <v>41437</v>
      </c>
      <c r="C15741" s="9">
        <v>16.5</v>
      </c>
      <c r="D15741" s="10">
        <v>10063</v>
      </c>
    </row>
    <row r="15742" spans="1:4" x14ac:dyDescent="0.35">
      <c r="A15742" s="7" t="s">
        <v>1778</v>
      </c>
      <c r="B15742" s="8">
        <v>41450</v>
      </c>
      <c r="C15742" s="9">
        <v>26.95</v>
      </c>
      <c r="D15742" s="10">
        <v>10020</v>
      </c>
    </row>
    <row r="15743" spans="1:4" x14ac:dyDescent="0.35">
      <c r="A15743" s="7" t="s">
        <v>1778</v>
      </c>
      <c r="B15743" s="8">
        <v>41458</v>
      </c>
      <c r="C15743" s="9">
        <v>22.95</v>
      </c>
      <c r="D15743" s="10">
        <v>10069</v>
      </c>
    </row>
    <row r="15744" spans="1:4" x14ac:dyDescent="0.35">
      <c r="A15744" s="7" t="s">
        <v>1778</v>
      </c>
      <c r="B15744" s="8">
        <v>41463</v>
      </c>
      <c r="C15744" s="9">
        <v>28.45</v>
      </c>
      <c r="D15744" s="10">
        <v>10040</v>
      </c>
    </row>
    <row r="15745" spans="1:4" x14ac:dyDescent="0.35">
      <c r="A15745" s="7" t="s">
        <v>1778</v>
      </c>
      <c r="B15745" s="8">
        <v>41466</v>
      </c>
      <c r="C15745" s="9">
        <v>34.950000000000003</v>
      </c>
      <c r="D15745" s="10">
        <v>10065</v>
      </c>
    </row>
    <row r="15746" spans="1:4" x14ac:dyDescent="0.35">
      <c r="A15746" s="7" t="s">
        <v>1778</v>
      </c>
      <c r="B15746" s="8">
        <v>41472</v>
      </c>
      <c r="C15746" s="9">
        <v>42.45</v>
      </c>
      <c r="D15746" s="10">
        <v>30145</v>
      </c>
    </row>
    <row r="15747" spans="1:4" x14ac:dyDescent="0.35">
      <c r="A15747" s="7" t="s">
        <v>1778</v>
      </c>
      <c r="B15747" s="8">
        <v>41473</v>
      </c>
      <c r="C15747" s="9">
        <v>44.5</v>
      </c>
      <c r="D15747" s="10">
        <v>10051</v>
      </c>
    </row>
    <row r="15748" spans="1:4" x14ac:dyDescent="0.35">
      <c r="A15748" s="7" t="s">
        <v>1778</v>
      </c>
      <c r="B15748" s="8">
        <v>41543</v>
      </c>
      <c r="C15748" s="9">
        <v>32.450000000000003</v>
      </c>
      <c r="D15748" s="10">
        <v>10082</v>
      </c>
    </row>
    <row r="15749" spans="1:4" x14ac:dyDescent="0.35">
      <c r="A15749" s="7" t="s">
        <v>1778</v>
      </c>
      <c r="B15749" s="8">
        <v>41571</v>
      </c>
      <c r="C15749" s="9">
        <v>37.4</v>
      </c>
      <c r="D15749" s="10">
        <v>30171</v>
      </c>
    </row>
    <row r="15750" spans="1:4" x14ac:dyDescent="0.35">
      <c r="A15750" s="7" t="s">
        <v>1779</v>
      </c>
      <c r="B15750" s="8">
        <v>41298</v>
      </c>
      <c r="C15750" s="9">
        <v>50.35</v>
      </c>
      <c r="D15750" s="10">
        <v>70016</v>
      </c>
    </row>
    <row r="15751" spans="1:4" x14ac:dyDescent="0.35">
      <c r="A15751" s="7" t="s">
        <v>1779</v>
      </c>
      <c r="B15751" s="8">
        <v>41304</v>
      </c>
      <c r="C15751" s="9">
        <v>48.6</v>
      </c>
      <c r="D15751" s="10">
        <v>70011</v>
      </c>
    </row>
    <row r="15752" spans="1:4" x14ac:dyDescent="0.35">
      <c r="A15752" s="7" t="s">
        <v>1779</v>
      </c>
      <c r="B15752" s="8">
        <v>41353</v>
      </c>
      <c r="C15752" s="9">
        <v>26.45</v>
      </c>
      <c r="D15752" s="10">
        <v>10002</v>
      </c>
    </row>
    <row r="15753" spans="1:4" x14ac:dyDescent="0.35">
      <c r="A15753" s="7" t="s">
        <v>1779</v>
      </c>
      <c r="B15753" s="8">
        <v>41359</v>
      </c>
      <c r="C15753" s="9">
        <v>20.5</v>
      </c>
      <c r="D15753" s="10">
        <v>40029</v>
      </c>
    </row>
    <row r="15754" spans="1:4" x14ac:dyDescent="0.35">
      <c r="A15754" s="7" t="s">
        <v>1779</v>
      </c>
      <c r="B15754" s="8">
        <v>41380</v>
      </c>
      <c r="C15754" s="9">
        <v>12.95</v>
      </c>
      <c r="D15754" s="10">
        <v>40020</v>
      </c>
    </row>
    <row r="15755" spans="1:4" x14ac:dyDescent="0.35">
      <c r="A15755" s="7" t="s">
        <v>1779</v>
      </c>
      <c r="B15755" s="8">
        <v>41480</v>
      </c>
      <c r="C15755" s="9">
        <v>19</v>
      </c>
      <c r="D15755" s="10">
        <v>40025</v>
      </c>
    </row>
    <row r="15756" spans="1:4" x14ac:dyDescent="0.35">
      <c r="A15756" s="7" t="s">
        <v>1779</v>
      </c>
      <c r="B15756" s="8">
        <v>41505</v>
      </c>
      <c r="C15756" s="9">
        <v>44.55</v>
      </c>
      <c r="D15756" s="10">
        <v>70017</v>
      </c>
    </row>
    <row r="15757" spans="1:4" x14ac:dyDescent="0.35">
      <c r="A15757" s="7" t="s">
        <v>1780</v>
      </c>
      <c r="B15757" s="8">
        <v>41359</v>
      </c>
      <c r="C15757" s="9">
        <v>13.95</v>
      </c>
      <c r="D15757" s="10">
        <v>40034</v>
      </c>
    </row>
    <row r="15758" spans="1:4" x14ac:dyDescent="0.35">
      <c r="A15758" s="7" t="s">
        <v>1780</v>
      </c>
      <c r="B15758" s="8">
        <v>41457</v>
      </c>
      <c r="C15758" s="9">
        <v>26.75</v>
      </c>
      <c r="D15758" s="10">
        <v>10040</v>
      </c>
    </row>
    <row r="15759" spans="1:4" x14ac:dyDescent="0.35">
      <c r="A15759" s="7" t="s">
        <v>1781</v>
      </c>
      <c r="B15759" s="8">
        <v>41283</v>
      </c>
      <c r="C15759" s="9">
        <v>46</v>
      </c>
      <c r="D15759" s="10">
        <v>10013</v>
      </c>
    </row>
    <row r="15760" spans="1:4" x14ac:dyDescent="0.35">
      <c r="A15760" s="7" t="s">
        <v>1782</v>
      </c>
      <c r="B15760" s="8">
        <v>41285</v>
      </c>
      <c r="C15760" s="9">
        <v>52.9</v>
      </c>
      <c r="D15760" s="10">
        <v>70042</v>
      </c>
    </row>
    <row r="15761" spans="1:4" x14ac:dyDescent="0.35">
      <c r="A15761" s="7" t="s">
        <v>1783</v>
      </c>
      <c r="B15761" s="8">
        <v>41285</v>
      </c>
      <c r="C15761" s="9">
        <v>42.35</v>
      </c>
      <c r="D15761" s="10">
        <v>70065</v>
      </c>
    </row>
    <row r="15762" spans="1:4" x14ac:dyDescent="0.35">
      <c r="A15762" s="7" t="s">
        <v>1783</v>
      </c>
      <c r="B15762" s="8">
        <v>41475</v>
      </c>
      <c r="C15762" s="9">
        <v>34.6</v>
      </c>
      <c r="D15762" s="10">
        <v>10001</v>
      </c>
    </row>
    <row r="15763" spans="1:4" x14ac:dyDescent="0.35">
      <c r="A15763" s="7" t="s">
        <v>1784</v>
      </c>
      <c r="B15763" s="8">
        <v>41286</v>
      </c>
      <c r="C15763" s="9">
        <v>39.950000000000003</v>
      </c>
      <c r="D15763" s="10">
        <v>60125</v>
      </c>
    </row>
    <row r="15764" spans="1:4" x14ac:dyDescent="0.35">
      <c r="A15764" s="7" t="s">
        <v>1785</v>
      </c>
      <c r="B15764" s="8">
        <v>41287</v>
      </c>
      <c r="C15764" s="9">
        <v>30.95</v>
      </c>
      <c r="D15764" s="10">
        <v>70019</v>
      </c>
    </row>
    <row r="15765" spans="1:4" x14ac:dyDescent="0.35">
      <c r="A15765" s="7" t="s">
        <v>1786</v>
      </c>
      <c r="B15765" s="8">
        <v>41287</v>
      </c>
      <c r="C15765" s="9">
        <v>23.2</v>
      </c>
      <c r="D15765" s="10">
        <v>60031</v>
      </c>
    </row>
    <row r="15766" spans="1:4" x14ac:dyDescent="0.35">
      <c r="A15766" s="7" t="s">
        <v>1786</v>
      </c>
      <c r="B15766" s="8">
        <v>41431</v>
      </c>
      <c r="C15766" s="9">
        <v>31.9</v>
      </c>
      <c r="D15766" s="10">
        <v>50010</v>
      </c>
    </row>
    <row r="15767" spans="1:4" x14ac:dyDescent="0.35">
      <c r="A15767" s="7" t="s">
        <v>1787</v>
      </c>
      <c r="B15767" s="8">
        <v>41289</v>
      </c>
      <c r="C15767" s="9">
        <v>31.19</v>
      </c>
      <c r="D15767" s="10">
        <v>70057</v>
      </c>
    </row>
    <row r="15768" spans="1:4" x14ac:dyDescent="0.35">
      <c r="A15768" s="7" t="s">
        <v>1788</v>
      </c>
      <c r="B15768" s="8">
        <v>41289</v>
      </c>
      <c r="C15768" s="9">
        <v>35.31</v>
      </c>
      <c r="D15768" s="10">
        <v>70058</v>
      </c>
    </row>
    <row r="15769" spans="1:4" x14ac:dyDescent="0.35">
      <c r="A15769" s="7" t="s">
        <v>1789</v>
      </c>
      <c r="B15769" s="8">
        <v>41294</v>
      </c>
      <c r="C15769" s="9">
        <v>15</v>
      </c>
      <c r="D15769" s="10">
        <v>70046</v>
      </c>
    </row>
    <row r="15770" spans="1:4" x14ac:dyDescent="0.35">
      <c r="A15770" s="7" t="s">
        <v>1789</v>
      </c>
      <c r="B15770" s="8">
        <v>41315</v>
      </c>
      <c r="C15770" s="9">
        <v>2.7</v>
      </c>
      <c r="D15770" s="10">
        <v>60074</v>
      </c>
    </row>
    <row r="15771" spans="1:4" x14ac:dyDescent="0.35">
      <c r="A15771" s="7" t="s">
        <v>1789</v>
      </c>
      <c r="B15771" s="8">
        <v>41322</v>
      </c>
      <c r="C15771" s="9">
        <v>6.69</v>
      </c>
      <c r="D15771" s="10">
        <v>60063</v>
      </c>
    </row>
    <row r="15772" spans="1:4" x14ac:dyDescent="0.35">
      <c r="A15772" s="7" t="s">
        <v>1789</v>
      </c>
      <c r="B15772" s="8">
        <v>41329</v>
      </c>
      <c r="C15772" s="9">
        <v>12.95</v>
      </c>
      <c r="D15772" s="10">
        <v>70033</v>
      </c>
    </row>
    <row r="15773" spans="1:4" x14ac:dyDescent="0.35">
      <c r="A15773" s="7" t="s">
        <v>1789</v>
      </c>
      <c r="B15773" s="8">
        <v>41343</v>
      </c>
      <c r="C15773" s="9">
        <v>12.65</v>
      </c>
      <c r="D15773" s="10">
        <v>60068</v>
      </c>
    </row>
    <row r="15774" spans="1:4" x14ac:dyDescent="0.35">
      <c r="A15774" s="7" t="s">
        <v>1789</v>
      </c>
      <c r="B15774" s="8">
        <v>41385</v>
      </c>
      <c r="C15774" s="9">
        <v>13.2</v>
      </c>
      <c r="D15774" s="10">
        <v>60080</v>
      </c>
    </row>
    <row r="15775" spans="1:4" x14ac:dyDescent="0.35">
      <c r="A15775" s="7" t="s">
        <v>1790</v>
      </c>
      <c r="B15775" s="8">
        <v>41287</v>
      </c>
      <c r="C15775" s="9">
        <v>11</v>
      </c>
      <c r="D15775" s="10">
        <v>70059</v>
      </c>
    </row>
    <row r="15776" spans="1:4" x14ac:dyDescent="0.35">
      <c r="A15776" s="7" t="s">
        <v>1791</v>
      </c>
      <c r="B15776" s="8">
        <v>41287</v>
      </c>
      <c r="C15776" s="9">
        <v>5.25</v>
      </c>
      <c r="D15776" s="10">
        <v>70062</v>
      </c>
    </row>
    <row r="15777" spans="1:4" x14ac:dyDescent="0.35">
      <c r="A15777" s="7" t="s">
        <v>1792</v>
      </c>
      <c r="B15777" s="8">
        <v>41292</v>
      </c>
      <c r="C15777" s="9">
        <v>40.65</v>
      </c>
      <c r="D15777" s="10">
        <v>70049</v>
      </c>
    </row>
    <row r="15778" spans="1:4" x14ac:dyDescent="0.35">
      <c r="A15778" s="7" t="s">
        <v>1793</v>
      </c>
      <c r="B15778" s="8">
        <v>41290</v>
      </c>
      <c r="C15778" s="9">
        <v>59.05</v>
      </c>
      <c r="D15778" s="10">
        <v>70008</v>
      </c>
    </row>
    <row r="15779" spans="1:4" x14ac:dyDescent="0.35">
      <c r="A15779" s="7" t="s">
        <v>1793</v>
      </c>
      <c r="B15779" s="8">
        <v>41302</v>
      </c>
      <c r="C15779" s="9">
        <v>29.95</v>
      </c>
      <c r="D15779" s="10">
        <v>60018</v>
      </c>
    </row>
    <row r="15780" spans="1:4" x14ac:dyDescent="0.35">
      <c r="A15780" s="7" t="s">
        <v>1793</v>
      </c>
      <c r="B15780" s="8">
        <v>41311</v>
      </c>
      <c r="C15780" s="9">
        <v>23.2</v>
      </c>
      <c r="D15780" s="10">
        <v>60024</v>
      </c>
    </row>
    <row r="15781" spans="1:4" x14ac:dyDescent="0.35">
      <c r="A15781" s="7" t="s">
        <v>1793</v>
      </c>
      <c r="B15781" s="8">
        <v>41331</v>
      </c>
      <c r="C15781" s="9">
        <v>15.65</v>
      </c>
      <c r="D15781" s="10">
        <v>60002</v>
      </c>
    </row>
    <row r="15782" spans="1:4" x14ac:dyDescent="0.35">
      <c r="A15782" s="7" t="s">
        <v>1794</v>
      </c>
      <c r="B15782" s="8">
        <v>41290</v>
      </c>
      <c r="C15782" s="9">
        <v>29.6</v>
      </c>
      <c r="D15782" s="10">
        <v>70003</v>
      </c>
    </row>
    <row r="15783" spans="1:4" x14ac:dyDescent="0.35">
      <c r="A15783" s="7" t="s">
        <v>1795</v>
      </c>
      <c r="B15783" s="8">
        <v>41293</v>
      </c>
      <c r="C15783" s="9">
        <v>28.4</v>
      </c>
      <c r="D15783" s="10">
        <v>70017</v>
      </c>
    </row>
    <row r="15784" spans="1:4" x14ac:dyDescent="0.35">
      <c r="A15784" s="7" t="s">
        <v>1796</v>
      </c>
      <c r="B15784" s="8">
        <v>41293</v>
      </c>
      <c r="C15784" s="9">
        <v>32.15</v>
      </c>
      <c r="D15784" s="10">
        <v>70026</v>
      </c>
    </row>
    <row r="15785" spans="1:4" x14ac:dyDescent="0.35">
      <c r="A15785" s="7" t="s">
        <v>1796</v>
      </c>
      <c r="B15785" s="8">
        <v>41320</v>
      </c>
      <c r="C15785" s="9">
        <v>42.39</v>
      </c>
      <c r="D15785" s="10">
        <v>70051</v>
      </c>
    </row>
    <row r="15786" spans="1:4" x14ac:dyDescent="0.35">
      <c r="A15786" s="7" t="s">
        <v>1796</v>
      </c>
      <c r="B15786" s="8">
        <v>41341</v>
      </c>
      <c r="C15786" s="9">
        <v>56.65</v>
      </c>
      <c r="D15786" s="10">
        <v>70057</v>
      </c>
    </row>
    <row r="15787" spans="1:4" x14ac:dyDescent="0.35">
      <c r="A15787" s="7" t="s">
        <v>1796</v>
      </c>
      <c r="B15787" s="8">
        <v>41362</v>
      </c>
      <c r="C15787" s="9">
        <v>41.85</v>
      </c>
      <c r="D15787" s="10">
        <v>60097</v>
      </c>
    </row>
    <row r="15788" spans="1:4" x14ac:dyDescent="0.35">
      <c r="A15788" s="7" t="s">
        <v>1796</v>
      </c>
      <c r="B15788" s="8">
        <v>41460</v>
      </c>
      <c r="C15788" s="9">
        <v>45.3</v>
      </c>
      <c r="D15788" s="10">
        <v>70061</v>
      </c>
    </row>
    <row r="15789" spans="1:4" x14ac:dyDescent="0.35">
      <c r="A15789" s="7" t="s">
        <v>1796</v>
      </c>
      <c r="B15789" s="8">
        <v>41544</v>
      </c>
      <c r="C15789" s="9">
        <v>47.55</v>
      </c>
      <c r="D15789" s="10">
        <v>60058</v>
      </c>
    </row>
    <row r="15790" spans="1:4" x14ac:dyDescent="0.35">
      <c r="A15790" s="7" t="s">
        <v>1797</v>
      </c>
      <c r="B15790" s="8">
        <v>41293</v>
      </c>
      <c r="C15790" s="9">
        <v>48.3</v>
      </c>
      <c r="D15790" s="10">
        <v>70036</v>
      </c>
    </row>
    <row r="15791" spans="1:4" x14ac:dyDescent="0.35">
      <c r="A15791" s="7" t="s">
        <v>1798</v>
      </c>
      <c r="B15791" s="8">
        <v>41293</v>
      </c>
      <c r="C15791" s="9">
        <v>70.650000000000006</v>
      </c>
      <c r="D15791" s="10">
        <v>60051</v>
      </c>
    </row>
    <row r="15792" spans="1:4" x14ac:dyDescent="0.35">
      <c r="A15792" s="7" t="s">
        <v>1799</v>
      </c>
      <c r="B15792" s="8">
        <v>41290</v>
      </c>
      <c r="C15792" s="9">
        <v>24.85</v>
      </c>
      <c r="D15792" s="10">
        <v>70002</v>
      </c>
    </row>
    <row r="15793" spans="1:4" x14ac:dyDescent="0.35">
      <c r="A15793" s="7" t="s">
        <v>1800</v>
      </c>
      <c r="B15793" s="8">
        <v>41293</v>
      </c>
      <c r="C15793" s="9">
        <v>45.15</v>
      </c>
      <c r="D15793" s="10">
        <v>70003</v>
      </c>
    </row>
    <row r="15794" spans="1:4" x14ac:dyDescent="0.35">
      <c r="A15794" s="7" t="s">
        <v>1801</v>
      </c>
      <c r="B15794" s="8">
        <v>41293</v>
      </c>
      <c r="C15794" s="9">
        <v>71.05</v>
      </c>
      <c r="D15794" s="10">
        <v>70038</v>
      </c>
    </row>
    <row r="15795" spans="1:4" x14ac:dyDescent="0.35">
      <c r="A15795" s="7" t="s">
        <v>1801</v>
      </c>
      <c r="B15795" s="8">
        <v>41566</v>
      </c>
      <c r="C15795" s="9">
        <v>60.15</v>
      </c>
      <c r="D15795" s="10">
        <v>60073</v>
      </c>
    </row>
    <row r="15796" spans="1:4" x14ac:dyDescent="0.35">
      <c r="A15796" s="7" t="s">
        <v>1802</v>
      </c>
      <c r="B15796" s="8">
        <v>41285</v>
      </c>
      <c r="C15796" s="9">
        <v>97.3</v>
      </c>
      <c r="D15796" s="10">
        <v>50004</v>
      </c>
    </row>
    <row r="15797" spans="1:4" x14ac:dyDescent="0.35">
      <c r="A15797" s="7" t="s">
        <v>1802</v>
      </c>
      <c r="B15797" s="8">
        <v>41299</v>
      </c>
      <c r="C15797" s="9">
        <v>12</v>
      </c>
      <c r="D15797" s="10">
        <v>10015</v>
      </c>
    </row>
    <row r="15798" spans="1:4" x14ac:dyDescent="0.35">
      <c r="A15798" s="7" t="s">
        <v>1803</v>
      </c>
      <c r="B15798" s="8">
        <v>41283</v>
      </c>
      <c r="C15798" s="9">
        <v>44.4</v>
      </c>
      <c r="D15798" s="10">
        <v>40046</v>
      </c>
    </row>
    <row r="15799" spans="1:4" x14ac:dyDescent="0.35">
      <c r="A15799" s="7" t="s">
        <v>1803</v>
      </c>
      <c r="B15799" s="8">
        <v>41311</v>
      </c>
      <c r="C15799" s="9">
        <v>18.5</v>
      </c>
      <c r="D15799" s="10">
        <v>40019</v>
      </c>
    </row>
    <row r="15800" spans="1:4" x14ac:dyDescent="0.35">
      <c r="A15800" s="7" t="s">
        <v>1803</v>
      </c>
      <c r="B15800" s="8">
        <v>41333</v>
      </c>
      <c r="C15800" s="9">
        <v>14.75</v>
      </c>
      <c r="D15800" s="10">
        <v>40034</v>
      </c>
    </row>
    <row r="15801" spans="1:4" x14ac:dyDescent="0.35">
      <c r="A15801" s="7" t="s">
        <v>1803</v>
      </c>
      <c r="B15801" s="8">
        <v>41365</v>
      </c>
      <c r="C15801" s="9">
        <v>15.75</v>
      </c>
      <c r="D15801" s="10">
        <v>40120</v>
      </c>
    </row>
    <row r="15802" spans="1:4" x14ac:dyDescent="0.35">
      <c r="A15802" s="7" t="s">
        <v>1803</v>
      </c>
      <c r="B15802" s="8">
        <v>41452</v>
      </c>
      <c r="C15802" s="9">
        <v>44.06</v>
      </c>
      <c r="D15802" s="10">
        <v>40056</v>
      </c>
    </row>
    <row r="15803" spans="1:4" x14ac:dyDescent="0.35">
      <c r="A15803" s="7" t="s">
        <v>1803</v>
      </c>
      <c r="B15803" s="8">
        <v>41541</v>
      </c>
      <c r="C15803" s="9">
        <v>54.45</v>
      </c>
      <c r="D15803" s="10">
        <v>40050</v>
      </c>
    </row>
    <row r="15804" spans="1:4" x14ac:dyDescent="0.35">
      <c r="A15804" s="7" t="s">
        <v>1803</v>
      </c>
      <c r="B15804" s="8">
        <v>41541</v>
      </c>
      <c r="C15804" s="9">
        <v>58.6</v>
      </c>
      <c r="D15804" s="10">
        <v>40049</v>
      </c>
    </row>
    <row r="15805" spans="1:4" x14ac:dyDescent="0.35">
      <c r="A15805" s="7" t="s">
        <v>1803</v>
      </c>
      <c r="B15805" s="8">
        <v>41561</v>
      </c>
      <c r="C15805" s="9">
        <v>40.450000000000003</v>
      </c>
      <c r="D15805" s="10">
        <v>40033</v>
      </c>
    </row>
    <row r="15806" spans="1:4" x14ac:dyDescent="0.35">
      <c r="A15806" s="7" t="s">
        <v>1803</v>
      </c>
      <c r="B15806" s="8">
        <v>41576</v>
      </c>
      <c r="C15806" s="9">
        <v>50.1</v>
      </c>
      <c r="D15806" s="10">
        <v>10029</v>
      </c>
    </row>
    <row r="15807" spans="1:4" x14ac:dyDescent="0.35">
      <c r="A15807" s="7" t="s">
        <v>1804</v>
      </c>
      <c r="B15807" s="8">
        <v>41284</v>
      </c>
      <c r="C15807" s="9">
        <v>16</v>
      </c>
      <c r="D15807" s="10">
        <v>40026</v>
      </c>
    </row>
    <row r="15808" spans="1:4" x14ac:dyDescent="0.35">
      <c r="A15808" s="7" t="s">
        <v>1804</v>
      </c>
      <c r="B15808" s="8">
        <v>41297</v>
      </c>
      <c r="C15808" s="9">
        <v>10.5</v>
      </c>
      <c r="D15808" s="10">
        <v>10004</v>
      </c>
    </row>
    <row r="15809" spans="1:4" x14ac:dyDescent="0.35">
      <c r="A15809" s="7" t="s">
        <v>1804</v>
      </c>
      <c r="B15809" s="8">
        <v>41298</v>
      </c>
      <c r="C15809" s="9">
        <v>8.75</v>
      </c>
      <c r="D15809" s="10">
        <v>30132</v>
      </c>
    </row>
    <row r="15810" spans="1:4" x14ac:dyDescent="0.35">
      <c r="A15810" s="7" t="s">
        <v>1804</v>
      </c>
      <c r="B15810" s="8">
        <v>41303</v>
      </c>
      <c r="C15810" s="9">
        <v>10.95</v>
      </c>
      <c r="D15810" s="10">
        <v>10002</v>
      </c>
    </row>
    <row r="15811" spans="1:4" x14ac:dyDescent="0.35">
      <c r="A15811" s="7" t="s">
        <v>1804</v>
      </c>
      <c r="B15811" s="8">
        <v>41303</v>
      </c>
      <c r="C15811" s="9">
        <v>11.5</v>
      </c>
      <c r="D15811" s="10">
        <v>10002</v>
      </c>
    </row>
    <row r="15812" spans="1:4" x14ac:dyDescent="0.35">
      <c r="A15812" s="7" t="s">
        <v>1804</v>
      </c>
      <c r="B15812" s="8">
        <v>41306</v>
      </c>
      <c r="C15812" s="9">
        <v>17</v>
      </c>
      <c r="D15812" s="10">
        <v>10006</v>
      </c>
    </row>
    <row r="15813" spans="1:4" x14ac:dyDescent="0.35">
      <c r="A15813" s="7" t="s">
        <v>1804</v>
      </c>
      <c r="B15813" s="8">
        <v>41316</v>
      </c>
      <c r="C15813" s="9">
        <v>5.25</v>
      </c>
      <c r="D15813" s="10">
        <v>40032</v>
      </c>
    </row>
    <row r="15814" spans="1:4" x14ac:dyDescent="0.35">
      <c r="A15814" s="7" t="s">
        <v>1804</v>
      </c>
      <c r="B15814" s="8">
        <v>41319</v>
      </c>
      <c r="C15814" s="9">
        <v>11.5</v>
      </c>
      <c r="D15814" s="10">
        <v>10001</v>
      </c>
    </row>
    <row r="15815" spans="1:4" x14ac:dyDescent="0.35">
      <c r="A15815" s="7" t="s">
        <v>1804</v>
      </c>
      <c r="B15815" s="8">
        <v>41352</v>
      </c>
      <c r="C15815" s="9">
        <v>10.5</v>
      </c>
      <c r="D15815" s="10">
        <v>40007</v>
      </c>
    </row>
    <row r="15816" spans="1:4" x14ac:dyDescent="0.35">
      <c r="A15816" s="7" t="s">
        <v>1804</v>
      </c>
      <c r="B15816" s="8">
        <v>41367</v>
      </c>
      <c r="C15816" s="9">
        <v>27.75</v>
      </c>
      <c r="D15816" s="10">
        <v>10030</v>
      </c>
    </row>
    <row r="15817" spans="1:4" x14ac:dyDescent="0.35">
      <c r="A15817" s="7" t="s">
        <v>1804</v>
      </c>
      <c r="B15817" s="8">
        <v>41390</v>
      </c>
      <c r="C15817" s="9">
        <v>29.95</v>
      </c>
      <c r="D15817" s="10">
        <v>40015</v>
      </c>
    </row>
    <row r="15818" spans="1:4" x14ac:dyDescent="0.35">
      <c r="A15818" s="7" t="s">
        <v>1804</v>
      </c>
      <c r="B15818" s="8">
        <v>41390</v>
      </c>
      <c r="C15818" s="9">
        <v>16</v>
      </c>
      <c r="D15818" s="10">
        <v>40026</v>
      </c>
    </row>
    <row r="15819" spans="1:4" x14ac:dyDescent="0.35">
      <c r="A15819" s="7" t="s">
        <v>1804</v>
      </c>
      <c r="B15819" s="8">
        <v>41388</v>
      </c>
      <c r="C15819" s="9">
        <v>15.2</v>
      </c>
      <c r="D15819" s="10">
        <v>40056</v>
      </c>
    </row>
    <row r="15820" spans="1:4" x14ac:dyDescent="0.35">
      <c r="A15820" s="7" t="s">
        <v>1804</v>
      </c>
      <c r="B15820" s="8">
        <v>41388</v>
      </c>
      <c r="C15820" s="9">
        <v>12.2</v>
      </c>
      <c r="D15820" s="10">
        <v>40056</v>
      </c>
    </row>
    <row r="15821" spans="1:4" x14ac:dyDescent="0.35">
      <c r="A15821" s="7" t="s">
        <v>1804</v>
      </c>
      <c r="B15821" s="8">
        <v>41387</v>
      </c>
      <c r="C15821" s="9">
        <v>6.5</v>
      </c>
      <c r="D15821" s="10">
        <v>10015</v>
      </c>
    </row>
    <row r="15822" spans="1:4" x14ac:dyDescent="0.35">
      <c r="A15822" s="7" t="s">
        <v>1804</v>
      </c>
      <c r="B15822" s="8">
        <v>41404</v>
      </c>
      <c r="C15822" s="9">
        <v>30.2</v>
      </c>
      <c r="D15822" s="10">
        <v>40034</v>
      </c>
    </row>
    <row r="15823" spans="1:4" x14ac:dyDescent="0.35">
      <c r="A15823" s="7" t="s">
        <v>1804</v>
      </c>
      <c r="B15823" s="8">
        <v>41417</v>
      </c>
      <c r="C15823" s="9">
        <v>5.95</v>
      </c>
      <c r="D15823" s="10">
        <v>10005</v>
      </c>
    </row>
    <row r="15824" spans="1:4" x14ac:dyDescent="0.35">
      <c r="A15824" s="7" t="s">
        <v>1804</v>
      </c>
      <c r="B15824" s="8">
        <v>41418</v>
      </c>
      <c r="C15824" s="9">
        <v>17</v>
      </c>
      <c r="D15824" s="10">
        <v>30040</v>
      </c>
    </row>
    <row r="15825" spans="1:4" x14ac:dyDescent="0.35">
      <c r="A15825" s="7" t="s">
        <v>1804</v>
      </c>
      <c r="B15825" s="8">
        <v>41437</v>
      </c>
      <c r="C15825" s="9">
        <v>10.95</v>
      </c>
      <c r="D15825" s="10">
        <v>10002</v>
      </c>
    </row>
    <row r="15826" spans="1:4" x14ac:dyDescent="0.35">
      <c r="A15826" s="7" t="s">
        <v>1804</v>
      </c>
      <c r="B15826" s="8">
        <v>41437</v>
      </c>
      <c r="C15826" s="9">
        <v>11.5</v>
      </c>
      <c r="D15826" s="10">
        <v>10002</v>
      </c>
    </row>
    <row r="15827" spans="1:4" x14ac:dyDescent="0.35">
      <c r="A15827" s="7" t="s">
        <v>1804</v>
      </c>
      <c r="B15827" s="8">
        <v>41438</v>
      </c>
      <c r="C15827" s="9">
        <v>11.5</v>
      </c>
      <c r="D15827" s="10">
        <v>30007</v>
      </c>
    </row>
    <row r="15828" spans="1:4" x14ac:dyDescent="0.35">
      <c r="A15828" s="7" t="s">
        <v>1804</v>
      </c>
      <c r="B15828" s="8">
        <v>41444</v>
      </c>
      <c r="C15828" s="9">
        <v>11.5</v>
      </c>
      <c r="D15828" s="10">
        <v>10001</v>
      </c>
    </row>
    <row r="15829" spans="1:4" x14ac:dyDescent="0.35">
      <c r="A15829" s="7" t="s">
        <v>1804</v>
      </c>
      <c r="B15829" s="8">
        <v>41456</v>
      </c>
      <c r="C15829" s="9">
        <v>29.25</v>
      </c>
      <c r="D15829" s="10">
        <v>10032</v>
      </c>
    </row>
    <row r="15830" spans="1:4" x14ac:dyDescent="0.35">
      <c r="A15830" s="7" t="s">
        <v>1804</v>
      </c>
      <c r="B15830" s="8">
        <v>41494</v>
      </c>
      <c r="C15830" s="9">
        <v>23</v>
      </c>
      <c r="D15830" s="10">
        <v>40035</v>
      </c>
    </row>
    <row r="15831" spans="1:4" x14ac:dyDescent="0.35">
      <c r="A15831" s="7" t="s">
        <v>1804</v>
      </c>
      <c r="B15831" s="8">
        <v>41495</v>
      </c>
      <c r="C15831" s="9">
        <v>12.5</v>
      </c>
      <c r="D15831" s="10">
        <v>30033</v>
      </c>
    </row>
    <row r="15832" spans="1:4" x14ac:dyDescent="0.35">
      <c r="A15832" s="7" t="s">
        <v>1804</v>
      </c>
      <c r="B15832" s="8">
        <v>41502</v>
      </c>
      <c r="C15832" s="9">
        <v>17.649999999999999</v>
      </c>
      <c r="D15832" s="10">
        <v>40017</v>
      </c>
    </row>
    <row r="15833" spans="1:4" x14ac:dyDescent="0.35">
      <c r="A15833" s="7" t="s">
        <v>1804</v>
      </c>
      <c r="B15833" s="8">
        <v>41506</v>
      </c>
      <c r="C15833" s="9">
        <v>7</v>
      </c>
      <c r="D15833" s="10">
        <v>10046</v>
      </c>
    </row>
    <row r="15834" spans="1:4" x14ac:dyDescent="0.35">
      <c r="A15834" s="7" t="s">
        <v>1804</v>
      </c>
      <c r="B15834" s="8">
        <v>41508</v>
      </c>
      <c r="C15834" s="9">
        <v>8.75</v>
      </c>
      <c r="D15834" s="10">
        <v>30125</v>
      </c>
    </row>
    <row r="15835" spans="1:4" x14ac:dyDescent="0.35">
      <c r="A15835" s="7" t="s">
        <v>1804</v>
      </c>
      <c r="B15835" s="8">
        <v>41515</v>
      </c>
      <c r="C15835" s="9">
        <v>7</v>
      </c>
      <c r="D15835" s="10">
        <v>10027</v>
      </c>
    </row>
    <row r="15836" spans="1:4" x14ac:dyDescent="0.35">
      <c r="A15836" s="7" t="s">
        <v>1804</v>
      </c>
      <c r="B15836" s="8">
        <v>41516</v>
      </c>
      <c r="C15836" s="9">
        <v>22.65</v>
      </c>
      <c r="D15836" s="10">
        <v>40052</v>
      </c>
    </row>
    <row r="15837" spans="1:4" x14ac:dyDescent="0.35">
      <c r="A15837" s="7" t="s">
        <v>1804</v>
      </c>
      <c r="B15837" s="8">
        <v>41516</v>
      </c>
      <c r="C15837" s="9">
        <v>21.45</v>
      </c>
      <c r="D15837" s="10">
        <v>50010</v>
      </c>
    </row>
    <row r="15838" spans="1:4" x14ac:dyDescent="0.35">
      <c r="A15838" s="7" t="s">
        <v>1804</v>
      </c>
      <c r="B15838" s="8">
        <v>41516</v>
      </c>
      <c r="C15838" s="9">
        <v>15.2</v>
      </c>
      <c r="D15838" s="10">
        <v>40056</v>
      </c>
    </row>
    <row r="15839" spans="1:4" x14ac:dyDescent="0.35">
      <c r="A15839" s="7" t="s">
        <v>1804</v>
      </c>
      <c r="B15839" s="8">
        <v>41516</v>
      </c>
      <c r="C15839" s="9">
        <v>12.2</v>
      </c>
      <c r="D15839" s="10">
        <v>40056</v>
      </c>
    </row>
    <row r="15840" spans="1:4" x14ac:dyDescent="0.35">
      <c r="A15840" s="7" t="s">
        <v>1804</v>
      </c>
      <c r="B15840" s="8">
        <v>41516</v>
      </c>
      <c r="C15840" s="9">
        <v>22.95</v>
      </c>
      <c r="D15840" s="10">
        <v>40051</v>
      </c>
    </row>
    <row r="15841" spans="1:4" x14ac:dyDescent="0.35">
      <c r="A15841" s="7" t="s">
        <v>1804</v>
      </c>
      <c r="B15841" s="8">
        <v>41516</v>
      </c>
      <c r="C15841" s="9">
        <v>19.25</v>
      </c>
      <c r="D15841" s="10">
        <v>40053</v>
      </c>
    </row>
    <row r="15842" spans="1:4" x14ac:dyDescent="0.35">
      <c r="A15842" s="7" t="s">
        <v>1804</v>
      </c>
      <c r="B15842" s="8">
        <v>41516</v>
      </c>
      <c r="C15842" s="9">
        <v>10.75</v>
      </c>
      <c r="D15842" s="10">
        <v>40054</v>
      </c>
    </row>
    <row r="15843" spans="1:4" x14ac:dyDescent="0.35">
      <c r="A15843" s="7" t="s">
        <v>1804</v>
      </c>
      <c r="B15843" s="8">
        <v>41535</v>
      </c>
      <c r="C15843" s="9">
        <v>8.5</v>
      </c>
      <c r="D15843" s="10">
        <v>20047</v>
      </c>
    </row>
    <row r="15844" spans="1:4" x14ac:dyDescent="0.35">
      <c r="A15844" s="7" t="s">
        <v>1804</v>
      </c>
      <c r="B15844" s="8">
        <v>41558</v>
      </c>
      <c r="C15844" s="9">
        <v>40.950000000000003</v>
      </c>
      <c r="D15844" s="10">
        <v>70025</v>
      </c>
    </row>
    <row r="15845" spans="1:4" x14ac:dyDescent="0.35">
      <c r="A15845" s="7" t="s">
        <v>1805</v>
      </c>
      <c r="B15845" s="8">
        <v>41284</v>
      </c>
      <c r="C15845" s="9">
        <v>30</v>
      </c>
      <c r="D15845" s="10">
        <v>40021</v>
      </c>
    </row>
    <row r="15846" spans="1:4" x14ac:dyDescent="0.35">
      <c r="A15846" s="7" t="s">
        <v>1806</v>
      </c>
      <c r="B15846" s="8">
        <v>41284</v>
      </c>
      <c r="C15846" s="9">
        <v>50.65</v>
      </c>
      <c r="D15846" s="10">
        <v>50022</v>
      </c>
    </row>
    <row r="15847" spans="1:4" x14ac:dyDescent="0.35">
      <c r="A15847" s="7" t="s">
        <v>1806</v>
      </c>
      <c r="B15847" s="8">
        <v>41321</v>
      </c>
      <c r="C15847" s="9">
        <v>60.15</v>
      </c>
      <c r="D15847" s="10">
        <v>70040</v>
      </c>
    </row>
    <row r="15848" spans="1:4" x14ac:dyDescent="0.35">
      <c r="A15848" s="7" t="s">
        <v>1806</v>
      </c>
      <c r="B15848" s="8">
        <v>41339</v>
      </c>
      <c r="C15848" s="9">
        <v>41.2</v>
      </c>
      <c r="D15848" s="10">
        <v>10006</v>
      </c>
    </row>
    <row r="15849" spans="1:4" x14ac:dyDescent="0.35">
      <c r="A15849" s="7" t="s">
        <v>1806</v>
      </c>
      <c r="B15849" s="8">
        <v>41349</v>
      </c>
      <c r="C15849" s="9">
        <v>11.5</v>
      </c>
      <c r="D15849" s="10">
        <v>10022</v>
      </c>
    </row>
    <row r="15850" spans="1:4" x14ac:dyDescent="0.35">
      <c r="A15850" s="7" t="s">
        <v>1806</v>
      </c>
      <c r="B15850" s="8">
        <v>41349</v>
      </c>
      <c r="C15850" s="9">
        <v>32.4</v>
      </c>
      <c r="D15850" s="10">
        <v>70047</v>
      </c>
    </row>
    <row r="15851" spans="1:4" x14ac:dyDescent="0.35">
      <c r="A15851" s="7" t="s">
        <v>1806</v>
      </c>
      <c r="B15851" s="8">
        <v>41370</v>
      </c>
      <c r="C15851" s="9">
        <v>41.85</v>
      </c>
      <c r="D15851" s="10">
        <v>70037</v>
      </c>
    </row>
    <row r="15852" spans="1:4" x14ac:dyDescent="0.35">
      <c r="A15852" s="7" t="s">
        <v>1806</v>
      </c>
      <c r="B15852" s="8">
        <v>41377</v>
      </c>
      <c r="C15852" s="9">
        <v>41.9</v>
      </c>
      <c r="D15852" s="10">
        <v>60015</v>
      </c>
    </row>
    <row r="15853" spans="1:4" x14ac:dyDescent="0.35">
      <c r="A15853" s="7" t="s">
        <v>1806</v>
      </c>
      <c r="B15853" s="8">
        <v>41390</v>
      </c>
      <c r="C15853" s="9">
        <v>25.7</v>
      </c>
      <c r="D15853" s="10">
        <v>30008</v>
      </c>
    </row>
    <row r="15854" spans="1:4" x14ac:dyDescent="0.35">
      <c r="A15854" s="7" t="s">
        <v>1806</v>
      </c>
      <c r="B15854" s="8">
        <v>41409</v>
      </c>
      <c r="C15854" s="9">
        <v>37.4</v>
      </c>
      <c r="D15854" s="10">
        <v>50053</v>
      </c>
    </row>
    <row r="15855" spans="1:4" x14ac:dyDescent="0.35">
      <c r="A15855" s="7" t="s">
        <v>1806</v>
      </c>
      <c r="B15855" s="8">
        <v>41433</v>
      </c>
      <c r="C15855" s="9">
        <v>56.7</v>
      </c>
      <c r="D15855" s="10">
        <v>40024</v>
      </c>
    </row>
    <row r="15856" spans="1:4" x14ac:dyDescent="0.35">
      <c r="A15856" s="7" t="s">
        <v>1806</v>
      </c>
      <c r="B15856" s="8">
        <v>41453</v>
      </c>
      <c r="C15856" s="9">
        <v>43.85</v>
      </c>
      <c r="D15856" s="10">
        <v>40040</v>
      </c>
    </row>
    <row r="15857" spans="1:4" x14ac:dyDescent="0.35">
      <c r="A15857" s="7" t="s">
        <v>1806</v>
      </c>
      <c r="B15857" s="8">
        <v>41469</v>
      </c>
      <c r="C15857" s="9">
        <v>44.9</v>
      </c>
      <c r="D15857" s="10">
        <v>60016</v>
      </c>
    </row>
    <row r="15858" spans="1:4" x14ac:dyDescent="0.35">
      <c r="A15858" s="7" t="s">
        <v>1806</v>
      </c>
      <c r="B15858" s="8">
        <v>41531</v>
      </c>
      <c r="C15858" s="9">
        <v>46.45</v>
      </c>
      <c r="D15858" s="10">
        <v>60012</v>
      </c>
    </row>
    <row r="15859" spans="1:4" x14ac:dyDescent="0.35">
      <c r="A15859" s="7" t="s">
        <v>1806</v>
      </c>
      <c r="B15859" s="8">
        <v>41543</v>
      </c>
      <c r="C15859" s="9">
        <v>42.85</v>
      </c>
      <c r="D15859" s="10">
        <v>60013</v>
      </c>
    </row>
    <row r="15860" spans="1:4" x14ac:dyDescent="0.35">
      <c r="A15860" s="7" t="s">
        <v>1806</v>
      </c>
      <c r="B15860" s="8">
        <v>41555</v>
      </c>
      <c r="C15860" s="9">
        <v>25.95</v>
      </c>
      <c r="D15860" s="10">
        <v>10045</v>
      </c>
    </row>
    <row r="15861" spans="1:4" x14ac:dyDescent="0.35">
      <c r="A15861" s="7" t="s">
        <v>1807</v>
      </c>
      <c r="B15861" s="8">
        <v>41280</v>
      </c>
      <c r="C15861" s="9">
        <v>36.450000000000003</v>
      </c>
      <c r="D15861" s="10">
        <v>40058</v>
      </c>
    </row>
    <row r="15862" spans="1:4" x14ac:dyDescent="0.35">
      <c r="A15862" s="7" t="s">
        <v>1807</v>
      </c>
      <c r="B15862" s="8">
        <v>41323</v>
      </c>
      <c r="C15862" s="9">
        <v>24.15</v>
      </c>
      <c r="D15862" s="10">
        <v>40050</v>
      </c>
    </row>
    <row r="15863" spans="1:4" x14ac:dyDescent="0.35">
      <c r="A15863" s="7" t="s">
        <v>1807</v>
      </c>
      <c r="B15863" s="8">
        <v>41500</v>
      </c>
      <c r="C15863" s="9">
        <v>26.15</v>
      </c>
      <c r="D15863" s="10">
        <v>40016</v>
      </c>
    </row>
    <row r="15864" spans="1:4" x14ac:dyDescent="0.35">
      <c r="A15864" s="7" t="s">
        <v>1807</v>
      </c>
      <c r="B15864" s="8">
        <v>41500</v>
      </c>
      <c r="C15864" s="9">
        <v>9.25</v>
      </c>
      <c r="D15864" s="10">
        <v>40049</v>
      </c>
    </row>
    <row r="15865" spans="1:4" x14ac:dyDescent="0.35">
      <c r="A15865" s="7" t="s">
        <v>1807</v>
      </c>
      <c r="B15865" s="8">
        <v>41501</v>
      </c>
      <c r="C15865" s="9">
        <v>25.45</v>
      </c>
      <c r="D15865" s="10">
        <v>10013</v>
      </c>
    </row>
    <row r="15866" spans="1:4" x14ac:dyDescent="0.35">
      <c r="A15866" s="7" t="s">
        <v>1807</v>
      </c>
      <c r="B15866" s="8">
        <v>41510</v>
      </c>
      <c r="C15866" s="9">
        <v>36.700000000000003</v>
      </c>
      <c r="D15866" s="10">
        <v>10073</v>
      </c>
    </row>
    <row r="15867" spans="1:4" x14ac:dyDescent="0.35">
      <c r="A15867" s="7" t="s">
        <v>1807</v>
      </c>
      <c r="B15867" s="8">
        <v>41510</v>
      </c>
      <c r="C15867" s="9">
        <v>30.7</v>
      </c>
      <c r="D15867" s="10">
        <v>10044</v>
      </c>
    </row>
    <row r="15868" spans="1:4" x14ac:dyDescent="0.35">
      <c r="A15868" s="7" t="s">
        <v>1807</v>
      </c>
      <c r="B15868" s="8">
        <v>41510</v>
      </c>
      <c r="C15868" s="9">
        <v>45.4</v>
      </c>
      <c r="D15868" s="10">
        <v>10071</v>
      </c>
    </row>
    <row r="15869" spans="1:4" x14ac:dyDescent="0.35">
      <c r="A15869" s="7" t="s">
        <v>1807</v>
      </c>
      <c r="B15869" s="8">
        <v>41570</v>
      </c>
      <c r="C15869" s="9">
        <v>22.95</v>
      </c>
      <c r="D15869" s="10">
        <v>40071</v>
      </c>
    </row>
    <row r="15870" spans="1:4" x14ac:dyDescent="0.35">
      <c r="A15870" s="7" t="s">
        <v>1808</v>
      </c>
      <c r="B15870" s="8">
        <v>41280</v>
      </c>
      <c r="C15870" s="9">
        <v>21.95</v>
      </c>
      <c r="D15870" s="10">
        <v>40063</v>
      </c>
    </row>
    <row r="15871" spans="1:4" x14ac:dyDescent="0.35">
      <c r="A15871" s="7" t="s">
        <v>1808</v>
      </c>
      <c r="B15871" s="8">
        <v>41323</v>
      </c>
      <c r="C15871" s="9">
        <v>18.7</v>
      </c>
      <c r="D15871" s="10">
        <v>40054</v>
      </c>
    </row>
    <row r="15872" spans="1:4" x14ac:dyDescent="0.35">
      <c r="A15872" s="7" t="s">
        <v>1808</v>
      </c>
      <c r="B15872" s="8">
        <v>41501</v>
      </c>
      <c r="C15872" s="9">
        <v>42.45</v>
      </c>
      <c r="D15872" s="10">
        <v>10020</v>
      </c>
    </row>
    <row r="15873" spans="1:4" x14ac:dyDescent="0.35">
      <c r="A15873" s="7" t="s">
        <v>1808</v>
      </c>
      <c r="B15873" s="8">
        <v>41510</v>
      </c>
      <c r="C15873" s="9">
        <v>40.200000000000003</v>
      </c>
      <c r="D15873" s="10">
        <v>10070</v>
      </c>
    </row>
    <row r="15874" spans="1:4" x14ac:dyDescent="0.35">
      <c r="A15874" s="7" t="s">
        <v>1808</v>
      </c>
      <c r="B15874" s="8">
        <v>41570</v>
      </c>
      <c r="C15874" s="9">
        <v>17.95</v>
      </c>
      <c r="D15874" s="10">
        <v>40078</v>
      </c>
    </row>
    <row r="15875" spans="1:4" x14ac:dyDescent="0.35">
      <c r="A15875" s="7" t="s">
        <v>1809</v>
      </c>
      <c r="B15875" s="8">
        <v>41280</v>
      </c>
      <c r="C15875" s="9">
        <v>35.75</v>
      </c>
      <c r="D15875" s="10">
        <v>40064</v>
      </c>
    </row>
    <row r="15876" spans="1:4" x14ac:dyDescent="0.35">
      <c r="A15876" s="7" t="s">
        <v>1810</v>
      </c>
      <c r="B15876" s="8">
        <v>41280</v>
      </c>
      <c r="C15876" s="9">
        <v>3.5</v>
      </c>
      <c r="D15876" s="10">
        <v>40075</v>
      </c>
    </row>
    <row r="15877" spans="1:4" x14ac:dyDescent="0.35">
      <c r="A15877" s="7" t="s">
        <v>1811</v>
      </c>
      <c r="B15877" s="8">
        <v>41280</v>
      </c>
      <c r="C15877" s="9">
        <v>50.75</v>
      </c>
      <c r="D15877" s="10">
        <v>40017</v>
      </c>
    </row>
    <row r="15878" spans="1:4" x14ac:dyDescent="0.35">
      <c r="A15878" s="7" t="s">
        <v>1812</v>
      </c>
      <c r="B15878" s="8">
        <v>41279</v>
      </c>
      <c r="C15878" s="9">
        <v>62.45</v>
      </c>
      <c r="D15878" s="10">
        <v>40083</v>
      </c>
    </row>
    <row r="15879" spans="1:4" x14ac:dyDescent="0.35">
      <c r="A15879" s="7" t="s">
        <v>1813</v>
      </c>
      <c r="B15879" s="8">
        <v>41283</v>
      </c>
      <c r="C15879" s="9">
        <v>11</v>
      </c>
      <c r="D15879" s="10">
        <v>40032</v>
      </c>
    </row>
    <row r="15880" spans="1:4" x14ac:dyDescent="0.35">
      <c r="A15880" s="7" t="s">
        <v>1813</v>
      </c>
      <c r="B15880" s="8">
        <v>41310</v>
      </c>
      <c r="C15880" s="9">
        <v>11</v>
      </c>
      <c r="D15880" s="10">
        <v>10010</v>
      </c>
    </row>
    <row r="15881" spans="1:4" x14ac:dyDescent="0.35">
      <c r="A15881" s="7" t="s">
        <v>1813</v>
      </c>
      <c r="B15881" s="8">
        <v>41367</v>
      </c>
      <c r="C15881" s="9">
        <v>11</v>
      </c>
      <c r="D15881" s="10">
        <v>40023</v>
      </c>
    </row>
    <row r="15882" spans="1:4" x14ac:dyDescent="0.35">
      <c r="A15882" s="7" t="s">
        <v>1813</v>
      </c>
      <c r="B15882" s="8">
        <v>41395</v>
      </c>
      <c r="C15882" s="9">
        <v>15.5</v>
      </c>
      <c r="D15882" s="10">
        <v>40018</v>
      </c>
    </row>
    <row r="15883" spans="1:4" x14ac:dyDescent="0.35">
      <c r="A15883" s="7" t="s">
        <v>1813</v>
      </c>
      <c r="B15883" s="8">
        <v>41429</v>
      </c>
      <c r="C15883" s="9">
        <v>12</v>
      </c>
      <c r="D15883" s="10">
        <v>40029</v>
      </c>
    </row>
    <row r="15884" spans="1:4" x14ac:dyDescent="0.35">
      <c r="A15884" s="7" t="s">
        <v>1813</v>
      </c>
      <c r="B15884" s="8">
        <v>41457</v>
      </c>
      <c r="C15884" s="9">
        <v>10</v>
      </c>
      <c r="D15884" s="10">
        <v>40010</v>
      </c>
    </row>
    <row r="15885" spans="1:4" x14ac:dyDescent="0.35">
      <c r="A15885" s="7" t="s">
        <v>1813</v>
      </c>
      <c r="B15885" s="8">
        <v>41549</v>
      </c>
      <c r="C15885" s="9">
        <v>12</v>
      </c>
      <c r="D15885" s="10">
        <v>40016</v>
      </c>
    </row>
    <row r="15886" spans="1:4" x14ac:dyDescent="0.35">
      <c r="A15886" s="7" t="s">
        <v>1814</v>
      </c>
      <c r="B15886" s="8">
        <v>41285</v>
      </c>
      <c r="C15886" s="9">
        <v>58.15</v>
      </c>
      <c r="D15886" s="10">
        <v>60069</v>
      </c>
    </row>
    <row r="15887" spans="1:4" x14ac:dyDescent="0.35">
      <c r="A15887" s="7" t="s">
        <v>1815</v>
      </c>
      <c r="B15887" s="8">
        <v>41283</v>
      </c>
      <c r="C15887" s="9">
        <v>25.95</v>
      </c>
      <c r="D15887" s="10">
        <v>40065</v>
      </c>
    </row>
    <row r="15888" spans="1:4" x14ac:dyDescent="0.35">
      <c r="A15888" s="7" t="s">
        <v>1815</v>
      </c>
      <c r="B15888" s="8">
        <v>41390</v>
      </c>
      <c r="C15888" s="9">
        <v>20.75</v>
      </c>
      <c r="D15888" s="10">
        <v>70019</v>
      </c>
    </row>
    <row r="15889" spans="1:4" x14ac:dyDescent="0.35">
      <c r="A15889" s="7" t="s">
        <v>1815</v>
      </c>
      <c r="B15889" s="8">
        <v>41419</v>
      </c>
      <c r="C15889" s="9">
        <v>21.45</v>
      </c>
      <c r="D15889" s="10">
        <v>40032</v>
      </c>
    </row>
    <row r="15890" spans="1:4" x14ac:dyDescent="0.35">
      <c r="A15890" s="7" t="s">
        <v>1816</v>
      </c>
      <c r="B15890" s="8">
        <v>41284</v>
      </c>
      <c r="C15890" s="9">
        <v>60.6</v>
      </c>
      <c r="D15890" s="10">
        <v>60049</v>
      </c>
    </row>
    <row r="15891" spans="1:4" x14ac:dyDescent="0.35">
      <c r="A15891" s="7" t="s">
        <v>1816</v>
      </c>
      <c r="B15891" s="8">
        <v>41399</v>
      </c>
      <c r="C15891" s="9">
        <v>63.15</v>
      </c>
      <c r="D15891" s="10">
        <v>60051</v>
      </c>
    </row>
    <row r="15892" spans="1:4" x14ac:dyDescent="0.35">
      <c r="A15892" s="7" t="s">
        <v>1816</v>
      </c>
      <c r="B15892" s="8">
        <v>41441</v>
      </c>
      <c r="C15892" s="9">
        <v>70.2</v>
      </c>
      <c r="D15892" s="10">
        <v>60063</v>
      </c>
    </row>
    <row r="15893" spans="1:4" x14ac:dyDescent="0.35">
      <c r="A15893" s="7" t="s">
        <v>1816</v>
      </c>
      <c r="B15893" s="8">
        <v>41461</v>
      </c>
      <c r="C15893" s="9">
        <v>42.4</v>
      </c>
      <c r="D15893" s="10">
        <v>30136</v>
      </c>
    </row>
    <row r="15894" spans="1:4" x14ac:dyDescent="0.35">
      <c r="A15894" s="7" t="s">
        <v>1817</v>
      </c>
      <c r="B15894" s="8">
        <v>41284</v>
      </c>
      <c r="C15894" s="9">
        <v>10.75</v>
      </c>
      <c r="D15894" s="10">
        <v>10031</v>
      </c>
    </row>
    <row r="15895" spans="1:4" x14ac:dyDescent="0.35">
      <c r="A15895" s="7" t="s">
        <v>1818</v>
      </c>
      <c r="B15895" s="8">
        <v>41290</v>
      </c>
      <c r="C15895" s="9">
        <v>8</v>
      </c>
      <c r="D15895" s="10">
        <v>10019</v>
      </c>
    </row>
    <row r="15896" spans="1:4" x14ac:dyDescent="0.35">
      <c r="A15896" s="7" t="s">
        <v>1819</v>
      </c>
      <c r="B15896" s="8">
        <v>41284</v>
      </c>
      <c r="C15896" s="9">
        <v>30.67</v>
      </c>
      <c r="D15896" s="10">
        <v>60084</v>
      </c>
    </row>
    <row r="15897" spans="1:4" x14ac:dyDescent="0.35">
      <c r="A15897" s="7" t="s">
        <v>1820</v>
      </c>
      <c r="B15897" s="8">
        <v>41284</v>
      </c>
      <c r="C15897" s="9">
        <v>40.5</v>
      </c>
      <c r="D15897" s="10">
        <v>10025</v>
      </c>
    </row>
    <row r="15898" spans="1:4" x14ac:dyDescent="0.35">
      <c r="A15898" s="7" t="s">
        <v>1820</v>
      </c>
      <c r="B15898" s="8">
        <v>41433</v>
      </c>
      <c r="C15898" s="9">
        <v>61.15</v>
      </c>
      <c r="D15898" s="10">
        <v>10027</v>
      </c>
    </row>
    <row r="15899" spans="1:4" x14ac:dyDescent="0.35">
      <c r="A15899" s="7" t="s">
        <v>1820</v>
      </c>
      <c r="B15899" s="8">
        <v>41518</v>
      </c>
      <c r="C15899" s="9">
        <v>66.099999999999994</v>
      </c>
      <c r="D15899" s="10">
        <v>10023</v>
      </c>
    </row>
    <row r="15900" spans="1:4" x14ac:dyDescent="0.35">
      <c r="A15900" s="7" t="s">
        <v>1820</v>
      </c>
      <c r="B15900" s="8">
        <v>41539</v>
      </c>
      <c r="C15900" s="9">
        <v>50.15</v>
      </c>
      <c r="D15900" s="10">
        <v>10006</v>
      </c>
    </row>
    <row r="15901" spans="1:4" x14ac:dyDescent="0.35">
      <c r="A15901" s="7" t="s">
        <v>1820</v>
      </c>
      <c r="B15901" s="8">
        <v>41546</v>
      </c>
      <c r="C15901" s="9">
        <v>41.45</v>
      </c>
      <c r="D15901" s="10">
        <v>10033</v>
      </c>
    </row>
    <row r="15902" spans="1:4" x14ac:dyDescent="0.35">
      <c r="A15902" s="7" t="s">
        <v>1820</v>
      </c>
      <c r="B15902" s="8">
        <v>41553</v>
      </c>
      <c r="C15902" s="9">
        <v>43.9</v>
      </c>
      <c r="D15902" s="10">
        <v>40018</v>
      </c>
    </row>
    <row r="15903" spans="1:4" x14ac:dyDescent="0.35">
      <c r="A15903" s="7" t="s">
        <v>1820</v>
      </c>
      <c r="B15903" s="8">
        <v>41581</v>
      </c>
      <c r="C15903" s="9">
        <v>10.75</v>
      </c>
      <c r="D15903" s="10">
        <v>20003</v>
      </c>
    </row>
    <row r="15904" spans="1:4" x14ac:dyDescent="0.35">
      <c r="A15904" s="7" t="s">
        <v>1820</v>
      </c>
      <c r="B15904" s="8">
        <v>41581</v>
      </c>
      <c r="C15904" s="9">
        <v>29.5</v>
      </c>
      <c r="D15904" s="10">
        <v>60004</v>
      </c>
    </row>
    <row r="15905" spans="1:4" x14ac:dyDescent="0.35">
      <c r="A15905" s="7" t="s">
        <v>1821</v>
      </c>
      <c r="B15905" s="8">
        <v>41293</v>
      </c>
      <c r="C15905" s="9">
        <v>33.299999999999997</v>
      </c>
      <c r="D15905" s="10">
        <v>70029</v>
      </c>
    </row>
    <row r="15906" spans="1:4" x14ac:dyDescent="0.35">
      <c r="A15906" s="7" t="s">
        <v>1822</v>
      </c>
      <c r="B15906" s="8">
        <v>41287</v>
      </c>
      <c r="C15906" s="9">
        <v>22.4</v>
      </c>
      <c r="D15906" s="10">
        <v>70060</v>
      </c>
    </row>
    <row r="15907" spans="1:4" x14ac:dyDescent="0.35">
      <c r="A15907" s="7" t="s">
        <v>1823</v>
      </c>
      <c r="B15907" s="8">
        <v>41283</v>
      </c>
      <c r="C15907" s="9">
        <v>65.150000000000006</v>
      </c>
      <c r="D15907" s="10">
        <v>40059</v>
      </c>
    </row>
    <row r="15908" spans="1:4" x14ac:dyDescent="0.35">
      <c r="A15908" s="7" t="s">
        <v>1824</v>
      </c>
      <c r="B15908" s="8">
        <v>41286</v>
      </c>
      <c r="C15908" s="9">
        <v>54.65</v>
      </c>
      <c r="D15908" s="10">
        <v>70063</v>
      </c>
    </row>
    <row r="15909" spans="1:4" x14ac:dyDescent="0.35">
      <c r="A15909" s="7" t="s">
        <v>1825</v>
      </c>
      <c r="B15909" s="8">
        <v>41287</v>
      </c>
      <c r="C15909" s="9">
        <v>10.75</v>
      </c>
      <c r="D15909" s="10">
        <v>70057</v>
      </c>
    </row>
    <row r="15910" spans="1:4" x14ac:dyDescent="0.35">
      <c r="A15910" s="7" t="s">
        <v>1825</v>
      </c>
      <c r="B15910" s="8">
        <v>41294</v>
      </c>
      <c r="C15910" s="9">
        <v>26</v>
      </c>
      <c r="D15910" s="10">
        <v>70047</v>
      </c>
    </row>
    <row r="15911" spans="1:4" x14ac:dyDescent="0.35">
      <c r="A15911" s="7" t="s">
        <v>1825</v>
      </c>
      <c r="B15911" s="8">
        <v>41322</v>
      </c>
      <c r="C15911" s="9">
        <v>9.23</v>
      </c>
      <c r="D15911" s="10">
        <v>60062</v>
      </c>
    </row>
    <row r="15912" spans="1:4" x14ac:dyDescent="0.35">
      <c r="A15912" s="7" t="s">
        <v>1825</v>
      </c>
      <c r="B15912" s="8">
        <v>41532</v>
      </c>
      <c r="C15912" s="9">
        <v>3.5</v>
      </c>
      <c r="D15912" s="10">
        <v>40051</v>
      </c>
    </row>
    <row r="15913" spans="1:4" x14ac:dyDescent="0.35">
      <c r="A15913" s="7" t="s">
        <v>1825</v>
      </c>
      <c r="B15913" s="8">
        <v>41535</v>
      </c>
      <c r="C15913" s="9">
        <v>13</v>
      </c>
      <c r="D15913" s="10">
        <v>40091</v>
      </c>
    </row>
    <row r="15914" spans="1:4" x14ac:dyDescent="0.35">
      <c r="A15914" s="7" t="s">
        <v>1825</v>
      </c>
      <c r="B15914" s="8">
        <v>41546</v>
      </c>
      <c r="C15914" s="9">
        <v>18</v>
      </c>
      <c r="D15914" s="10">
        <v>70037</v>
      </c>
    </row>
    <row r="15915" spans="1:4" x14ac:dyDescent="0.35">
      <c r="A15915" s="7" t="s">
        <v>1826</v>
      </c>
      <c r="B15915" s="8">
        <v>41307</v>
      </c>
      <c r="C15915" s="9">
        <v>15.45</v>
      </c>
      <c r="D15915" s="10">
        <v>20048</v>
      </c>
    </row>
    <row r="15916" spans="1:4" x14ac:dyDescent="0.35">
      <c r="A15916" s="7" t="s">
        <v>1827</v>
      </c>
      <c r="B15916" s="8">
        <v>41303</v>
      </c>
      <c r="C15916" s="9">
        <v>24.5</v>
      </c>
      <c r="D15916" s="10">
        <v>40057</v>
      </c>
    </row>
    <row r="15917" spans="1:4" x14ac:dyDescent="0.35">
      <c r="A15917" s="7" t="s">
        <v>1827</v>
      </c>
      <c r="B15917" s="8">
        <v>41322</v>
      </c>
      <c r="C15917" s="9">
        <v>34.9</v>
      </c>
      <c r="D15917" s="10">
        <v>40023</v>
      </c>
    </row>
    <row r="15918" spans="1:4" x14ac:dyDescent="0.35">
      <c r="A15918" s="7" t="s">
        <v>1827</v>
      </c>
      <c r="B15918" s="8">
        <v>41341</v>
      </c>
      <c r="C15918" s="9">
        <v>61.15</v>
      </c>
      <c r="D15918" s="10">
        <v>20127</v>
      </c>
    </row>
    <row r="15919" spans="1:4" x14ac:dyDescent="0.35">
      <c r="A15919" s="7" t="s">
        <v>1828</v>
      </c>
      <c r="B15919" s="8">
        <v>41303</v>
      </c>
      <c r="C15919" s="9">
        <v>31.4</v>
      </c>
      <c r="D15919" s="10">
        <v>10028</v>
      </c>
    </row>
    <row r="15920" spans="1:4" x14ac:dyDescent="0.35">
      <c r="A15920" s="7" t="s">
        <v>1829</v>
      </c>
      <c r="B15920" s="8">
        <v>41302</v>
      </c>
      <c r="C15920" s="9">
        <v>23.7</v>
      </c>
      <c r="D15920" s="10">
        <v>70026</v>
      </c>
    </row>
    <row r="15921" spans="1:4" x14ac:dyDescent="0.35">
      <c r="A15921" s="7" t="s">
        <v>1830</v>
      </c>
      <c r="B15921" s="8">
        <v>41281</v>
      </c>
      <c r="C15921" s="9">
        <v>24.95</v>
      </c>
      <c r="D15921" s="10">
        <v>30114</v>
      </c>
    </row>
    <row r="15922" spans="1:4" x14ac:dyDescent="0.35">
      <c r="A15922" s="7" t="s">
        <v>1830</v>
      </c>
      <c r="B15922" s="8">
        <v>41282</v>
      </c>
      <c r="C15922" s="9">
        <v>23.25</v>
      </c>
      <c r="D15922" s="10">
        <v>30188</v>
      </c>
    </row>
    <row r="15923" spans="1:4" x14ac:dyDescent="0.35">
      <c r="A15923" s="7" t="s">
        <v>1831</v>
      </c>
      <c r="B15923" s="8">
        <v>41283</v>
      </c>
      <c r="C15923" s="9">
        <v>15.45</v>
      </c>
      <c r="D15923" s="10">
        <v>60018</v>
      </c>
    </row>
    <row r="15924" spans="1:4" x14ac:dyDescent="0.35">
      <c r="A15924" s="7" t="s">
        <v>1832</v>
      </c>
      <c r="B15924" s="8">
        <v>41282</v>
      </c>
      <c r="C15924" s="9">
        <v>6.15</v>
      </c>
      <c r="D15924" s="10">
        <v>30060</v>
      </c>
    </row>
    <row r="15925" spans="1:4" x14ac:dyDescent="0.35">
      <c r="A15925" s="7" t="s">
        <v>1833</v>
      </c>
      <c r="B15925" s="8">
        <v>41283</v>
      </c>
      <c r="C15925" s="9">
        <v>23.7</v>
      </c>
      <c r="D15925" s="10">
        <v>10011</v>
      </c>
    </row>
    <row r="15926" spans="1:4" x14ac:dyDescent="0.35">
      <c r="A15926" s="7" t="s">
        <v>1834</v>
      </c>
      <c r="B15926" s="8">
        <v>41283</v>
      </c>
      <c r="C15926" s="9">
        <v>27.45</v>
      </c>
      <c r="D15926" s="10">
        <v>30046</v>
      </c>
    </row>
    <row r="15927" spans="1:4" x14ac:dyDescent="0.35">
      <c r="A15927" s="7" t="s">
        <v>1834</v>
      </c>
      <c r="B15927" s="8">
        <v>41317</v>
      </c>
      <c r="C15927" s="9">
        <v>13.25</v>
      </c>
      <c r="D15927" s="10">
        <v>20019</v>
      </c>
    </row>
    <row r="15928" spans="1:4" x14ac:dyDescent="0.35">
      <c r="A15928" s="7" t="s">
        <v>1834</v>
      </c>
      <c r="B15928" s="8">
        <v>41362</v>
      </c>
      <c r="C15928" s="9">
        <v>14.5</v>
      </c>
      <c r="D15928" s="10">
        <v>20022</v>
      </c>
    </row>
    <row r="15929" spans="1:4" x14ac:dyDescent="0.35">
      <c r="A15929" s="7" t="s">
        <v>1834</v>
      </c>
      <c r="B15929" s="8">
        <v>41362</v>
      </c>
      <c r="C15929" s="9">
        <v>26.95</v>
      </c>
      <c r="D15929" s="10">
        <v>40016</v>
      </c>
    </row>
    <row r="15930" spans="1:4" x14ac:dyDescent="0.35">
      <c r="A15930" s="7" t="s">
        <v>1835</v>
      </c>
      <c r="B15930" s="8">
        <v>41281</v>
      </c>
      <c r="C15930" s="9">
        <v>6</v>
      </c>
      <c r="D15930" s="10">
        <v>40017</v>
      </c>
    </row>
    <row r="15931" spans="1:4" x14ac:dyDescent="0.35">
      <c r="A15931" s="7" t="s">
        <v>1835</v>
      </c>
      <c r="B15931" s="8">
        <v>41295</v>
      </c>
      <c r="C15931" s="9">
        <v>9</v>
      </c>
      <c r="D15931" s="10">
        <v>40022</v>
      </c>
    </row>
    <row r="15932" spans="1:4" x14ac:dyDescent="0.35">
      <c r="A15932" s="7" t="s">
        <v>1835</v>
      </c>
      <c r="B15932" s="8">
        <v>41291</v>
      </c>
      <c r="C15932" s="9">
        <v>15.5</v>
      </c>
      <c r="D15932" s="10">
        <v>40014</v>
      </c>
    </row>
    <row r="15933" spans="1:4" x14ac:dyDescent="0.35">
      <c r="A15933" s="7" t="s">
        <v>1835</v>
      </c>
      <c r="B15933" s="8">
        <v>41296</v>
      </c>
      <c r="C15933" s="9">
        <v>5</v>
      </c>
      <c r="D15933" s="10">
        <v>40033</v>
      </c>
    </row>
    <row r="15934" spans="1:4" x14ac:dyDescent="0.35">
      <c r="A15934" s="7" t="s">
        <v>1835</v>
      </c>
      <c r="B15934" s="8">
        <v>41317</v>
      </c>
      <c r="C15934" s="9">
        <v>6</v>
      </c>
      <c r="D15934" s="10">
        <v>40045</v>
      </c>
    </row>
    <row r="15935" spans="1:4" x14ac:dyDescent="0.35">
      <c r="A15935" s="7" t="s">
        <v>1835</v>
      </c>
      <c r="B15935" s="8">
        <v>41324</v>
      </c>
      <c r="C15935" s="9">
        <v>2.5</v>
      </c>
      <c r="D15935" s="10">
        <v>40038</v>
      </c>
    </row>
    <row r="15936" spans="1:4" x14ac:dyDescent="0.35">
      <c r="A15936" s="7" t="s">
        <v>1835</v>
      </c>
      <c r="B15936" s="8">
        <v>41326</v>
      </c>
      <c r="C15936" s="9">
        <v>6.5</v>
      </c>
      <c r="D15936" s="10">
        <v>30081</v>
      </c>
    </row>
    <row r="15937" spans="1:4" x14ac:dyDescent="0.35">
      <c r="A15937" s="7" t="s">
        <v>1835</v>
      </c>
      <c r="B15937" s="8">
        <v>41331</v>
      </c>
      <c r="C15937" s="9">
        <v>7.5</v>
      </c>
      <c r="D15937" s="10">
        <v>40025</v>
      </c>
    </row>
    <row r="15938" spans="1:4" x14ac:dyDescent="0.35">
      <c r="A15938" s="7" t="s">
        <v>1835</v>
      </c>
      <c r="B15938" s="8">
        <v>41331</v>
      </c>
      <c r="C15938" s="9">
        <v>5</v>
      </c>
      <c r="D15938" s="10">
        <v>40025</v>
      </c>
    </row>
    <row r="15939" spans="1:4" x14ac:dyDescent="0.35">
      <c r="A15939" s="7" t="s">
        <v>1835</v>
      </c>
      <c r="B15939" s="8">
        <v>41338</v>
      </c>
      <c r="C15939" s="9">
        <v>6.5</v>
      </c>
      <c r="D15939" s="10">
        <v>40020</v>
      </c>
    </row>
    <row r="15940" spans="1:4" x14ac:dyDescent="0.35">
      <c r="A15940" s="7" t="s">
        <v>1835</v>
      </c>
      <c r="B15940" s="8">
        <v>41338</v>
      </c>
      <c r="C15940" s="9">
        <v>6</v>
      </c>
      <c r="D15940" s="10">
        <v>40020</v>
      </c>
    </row>
    <row r="15941" spans="1:4" x14ac:dyDescent="0.35">
      <c r="A15941" s="7" t="s">
        <v>1835</v>
      </c>
      <c r="B15941" s="8">
        <v>41339</v>
      </c>
      <c r="C15941" s="9">
        <v>7.5</v>
      </c>
      <c r="D15941" s="10">
        <v>40025</v>
      </c>
    </row>
    <row r="15942" spans="1:4" x14ac:dyDescent="0.35">
      <c r="A15942" s="7" t="s">
        <v>1835</v>
      </c>
      <c r="B15942" s="8">
        <v>41339</v>
      </c>
      <c r="C15942" s="9">
        <v>5</v>
      </c>
      <c r="D15942" s="10">
        <v>40025</v>
      </c>
    </row>
    <row r="15943" spans="1:4" x14ac:dyDescent="0.35">
      <c r="A15943" s="7" t="s">
        <v>1835</v>
      </c>
      <c r="B15943" s="8">
        <v>41375</v>
      </c>
      <c r="C15943" s="9">
        <v>6.5</v>
      </c>
      <c r="D15943" s="10">
        <v>10024</v>
      </c>
    </row>
    <row r="15944" spans="1:4" x14ac:dyDescent="0.35">
      <c r="A15944" s="7" t="s">
        <v>1835</v>
      </c>
      <c r="B15944" s="8">
        <v>41379</v>
      </c>
      <c r="C15944" s="9">
        <v>6.5</v>
      </c>
      <c r="D15944" s="10">
        <v>40020</v>
      </c>
    </row>
    <row r="15945" spans="1:4" x14ac:dyDescent="0.35">
      <c r="A15945" s="7" t="s">
        <v>1835</v>
      </c>
      <c r="B15945" s="8">
        <v>41379</v>
      </c>
      <c r="C15945" s="9">
        <v>6</v>
      </c>
      <c r="D15945" s="10">
        <v>40020</v>
      </c>
    </row>
    <row r="15946" spans="1:4" x14ac:dyDescent="0.35">
      <c r="A15946" s="7" t="s">
        <v>1835</v>
      </c>
      <c r="B15946" s="8">
        <v>41426</v>
      </c>
      <c r="C15946" s="9">
        <v>42.1</v>
      </c>
      <c r="D15946" s="10">
        <v>40013</v>
      </c>
    </row>
    <row r="15947" spans="1:4" x14ac:dyDescent="0.35">
      <c r="A15947" s="7" t="s">
        <v>1836</v>
      </c>
      <c r="B15947" s="8">
        <v>41283</v>
      </c>
      <c r="C15947" s="9">
        <v>29.45</v>
      </c>
      <c r="D15947" s="10">
        <v>30075</v>
      </c>
    </row>
    <row r="15948" spans="1:4" x14ac:dyDescent="0.35">
      <c r="A15948" s="7" t="s">
        <v>1836</v>
      </c>
      <c r="B15948" s="8">
        <v>41317</v>
      </c>
      <c r="C15948" s="9">
        <v>16.2</v>
      </c>
      <c r="D15948" s="10">
        <v>30137</v>
      </c>
    </row>
    <row r="15949" spans="1:4" x14ac:dyDescent="0.35">
      <c r="A15949" s="7" t="s">
        <v>1836</v>
      </c>
      <c r="B15949" s="8">
        <v>41362</v>
      </c>
      <c r="C15949" s="9">
        <v>31.5</v>
      </c>
      <c r="D15949" s="10">
        <v>40017</v>
      </c>
    </row>
    <row r="15950" spans="1:4" x14ac:dyDescent="0.35">
      <c r="A15950" s="7" t="s">
        <v>1837</v>
      </c>
      <c r="B15950" s="8">
        <v>41283</v>
      </c>
      <c r="C15950" s="9">
        <v>13.95</v>
      </c>
      <c r="D15950" s="10">
        <v>30059</v>
      </c>
    </row>
    <row r="15951" spans="1:4" x14ac:dyDescent="0.35">
      <c r="A15951" s="7" t="s">
        <v>1837</v>
      </c>
      <c r="B15951" s="8">
        <v>41325</v>
      </c>
      <c r="C15951" s="9">
        <v>22.5</v>
      </c>
      <c r="D15951" s="10">
        <v>10030</v>
      </c>
    </row>
    <row r="15952" spans="1:4" x14ac:dyDescent="0.35">
      <c r="A15952" s="7" t="s">
        <v>1837</v>
      </c>
      <c r="B15952" s="8">
        <v>41395</v>
      </c>
      <c r="C15952" s="9">
        <v>33.5</v>
      </c>
      <c r="D15952" s="10">
        <v>40020</v>
      </c>
    </row>
    <row r="15953" spans="1:4" x14ac:dyDescent="0.35">
      <c r="A15953" s="7" t="s">
        <v>1838</v>
      </c>
      <c r="B15953" s="8">
        <v>41369</v>
      </c>
      <c r="C15953" s="9">
        <v>30.2</v>
      </c>
      <c r="D15953" s="10">
        <v>50064</v>
      </c>
    </row>
    <row r="15954" spans="1:4" x14ac:dyDescent="0.35">
      <c r="A15954" s="7" t="s">
        <v>1839</v>
      </c>
      <c r="B15954" s="8">
        <v>41581</v>
      </c>
      <c r="C15954" s="9">
        <v>109.45</v>
      </c>
      <c r="D15954" s="10">
        <v>40024</v>
      </c>
    </row>
    <row r="15955" spans="1:4" x14ac:dyDescent="0.35">
      <c r="A15955" s="7" t="s">
        <v>1840</v>
      </c>
      <c r="B15955" s="8">
        <v>41282</v>
      </c>
      <c r="C15955" s="9">
        <v>16</v>
      </c>
      <c r="D15955" s="10">
        <v>30045</v>
      </c>
    </row>
    <row r="15956" spans="1:4" x14ac:dyDescent="0.35">
      <c r="A15956" s="7" t="s">
        <v>1841</v>
      </c>
      <c r="B15956" s="8">
        <v>41281</v>
      </c>
      <c r="C15956" s="9">
        <v>12.75</v>
      </c>
      <c r="D15956" s="10">
        <v>30054</v>
      </c>
    </row>
    <row r="15957" spans="1:4" x14ac:dyDescent="0.35">
      <c r="A15957" s="7" t="s">
        <v>1841</v>
      </c>
      <c r="B15957" s="8">
        <v>41282</v>
      </c>
      <c r="C15957" s="9">
        <v>25.25</v>
      </c>
      <c r="D15957" s="10">
        <v>30043</v>
      </c>
    </row>
    <row r="15958" spans="1:4" x14ac:dyDescent="0.35">
      <c r="A15958" s="7" t="s">
        <v>1841</v>
      </c>
      <c r="B15958" s="8">
        <v>41462</v>
      </c>
      <c r="C15958" s="9">
        <v>52.2</v>
      </c>
      <c r="D15958" s="10">
        <v>40020</v>
      </c>
    </row>
    <row r="15959" spans="1:4" x14ac:dyDescent="0.35">
      <c r="A15959" s="7" t="s">
        <v>1842</v>
      </c>
      <c r="B15959" s="8">
        <v>41283</v>
      </c>
      <c r="C15959" s="9">
        <v>11</v>
      </c>
      <c r="D15959" s="10">
        <v>30201</v>
      </c>
    </row>
    <row r="15960" spans="1:4" x14ac:dyDescent="0.35">
      <c r="A15960" s="7" t="s">
        <v>1842</v>
      </c>
      <c r="B15960" s="8">
        <v>41453</v>
      </c>
      <c r="C15960" s="9">
        <v>25.4</v>
      </c>
      <c r="D15960" s="10">
        <v>20076</v>
      </c>
    </row>
    <row r="15961" spans="1:4" x14ac:dyDescent="0.35">
      <c r="A15961" s="7" t="s">
        <v>1843</v>
      </c>
      <c r="B15961" s="8">
        <v>41283</v>
      </c>
      <c r="C15961" s="9">
        <v>30.9</v>
      </c>
      <c r="D15961" s="10">
        <v>60017</v>
      </c>
    </row>
    <row r="15962" spans="1:4" x14ac:dyDescent="0.35">
      <c r="A15962" s="7" t="s">
        <v>1844</v>
      </c>
      <c r="B15962" s="8">
        <v>41293</v>
      </c>
      <c r="C15962" s="9">
        <v>54.6</v>
      </c>
      <c r="D15962" s="10">
        <v>60059</v>
      </c>
    </row>
    <row r="15963" spans="1:4" x14ac:dyDescent="0.35">
      <c r="A15963" s="7" t="s">
        <v>1844</v>
      </c>
      <c r="B15963" s="8">
        <v>41359</v>
      </c>
      <c r="C15963" s="9">
        <v>28.85</v>
      </c>
      <c r="D15963" s="10">
        <v>40002</v>
      </c>
    </row>
    <row r="15964" spans="1:4" x14ac:dyDescent="0.35">
      <c r="A15964" s="7" t="s">
        <v>1844</v>
      </c>
      <c r="B15964" s="8">
        <v>41573</v>
      </c>
      <c r="C15964" s="9">
        <v>50.85</v>
      </c>
      <c r="D15964" s="10">
        <v>70031</v>
      </c>
    </row>
    <row r="15965" spans="1:4" x14ac:dyDescent="0.35">
      <c r="A15965" s="7" t="s">
        <v>1845</v>
      </c>
      <c r="B15965" s="8">
        <v>41293</v>
      </c>
      <c r="C15965" s="9">
        <v>54.85</v>
      </c>
      <c r="D15965" s="10">
        <v>50072</v>
      </c>
    </row>
    <row r="15966" spans="1:4" x14ac:dyDescent="0.35">
      <c r="A15966" s="7" t="s">
        <v>1846</v>
      </c>
      <c r="B15966" s="8">
        <v>41304</v>
      </c>
      <c r="C15966" s="9">
        <v>11.45</v>
      </c>
      <c r="D15966" s="10">
        <v>30073</v>
      </c>
    </row>
    <row r="15967" spans="1:4" x14ac:dyDescent="0.35">
      <c r="A15967" s="7" t="s">
        <v>1846</v>
      </c>
      <c r="B15967" s="8">
        <v>41317</v>
      </c>
      <c r="C15967" s="9">
        <v>39.68</v>
      </c>
      <c r="D15967" s="10">
        <v>40089</v>
      </c>
    </row>
    <row r="15968" spans="1:4" x14ac:dyDescent="0.35">
      <c r="A15968" s="7" t="s">
        <v>1846</v>
      </c>
      <c r="B15968" s="8">
        <v>41479</v>
      </c>
      <c r="C15968" s="9">
        <v>28.9</v>
      </c>
      <c r="D15968" s="10">
        <v>10019</v>
      </c>
    </row>
    <row r="15969" spans="1:4" x14ac:dyDescent="0.35">
      <c r="A15969" s="7" t="s">
        <v>1846</v>
      </c>
      <c r="B15969" s="8">
        <v>41503</v>
      </c>
      <c r="C15969" s="9">
        <v>18.25</v>
      </c>
      <c r="D15969" s="10">
        <v>10109</v>
      </c>
    </row>
    <row r="15970" spans="1:4" x14ac:dyDescent="0.35">
      <c r="A15970" s="7" t="s">
        <v>1846</v>
      </c>
      <c r="B15970" s="8">
        <v>41532</v>
      </c>
      <c r="C15970" s="9">
        <v>48.45</v>
      </c>
      <c r="D15970" s="10">
        <v>20029</v>
      </c>
    </row>
    <row r="15971" spans="1:4" x14ac:dyDescent="0.35">
      <c r="A15971" s="7" t="s">
        <v>1847</v>
      </c>
      <c r="B15971" s="8">
        <v>41304</v>
      </c>
      <c r="C15971" s="9">
        <v>40</v>
      </c>
      <c r="D15971" s="10">
        <v>40032</v>
      </c>
    </row>
    <row r="15972" spans="1:4" x14ac:dyDescent="0.35">
      <c r="A15972" s="7" t="s">
        <v>1847</v>
      </c>
      <c r="B15972" s="8">
        <v>41317</v>
      </c>
      <c r="C15972" s="9">
        <v>17.5</v>
      </c>
      <c r="D15972" s="10">
        <v>10035</v>
      </c>
    </row>
    <row r="15973" spans="1:4" x14ac:dyDescent="0.35">
      <c r="A15973" s="7" t="s">
        <v>1847</v>
      </c>
      <c r="B15973" s="8">
        <v>41326</v>
      </c>
      <c r="C15973" s="9">
        <v>69.45</v>
      </c>
      <c r="D15973" s="10">
        <v>30028</v>
      </c>
    </row>
    <row r="15974" spans="1:4" x14ac:dyDescent="0.35">
      <c r="A15974" s="7" t="s">
        <v>1847</v>
      </c>
      <c r="B15974" s="8">
        <v>41366</v>
      </c>
      <c r="C15974" s="9">
        <v>23.51</v>
      </c>
      <c r="D15974" s="10">
        <v>40034</v>
      </c>
    </row>
    <row r="15975" spans="1:4" x14ac:dyDescent="0.35">
      <c r="A15975" s="7" t="s">
        <v>1847</v>
      </c>
      <c r="B15975" s="8">
        <v>41396</v>
      </c>
      <c r="C15975" s="9">
        <v>10.11</v>
      </c>
      <c r="D15975" s="10">
        <v>10026</v>
      </c>
    </row>
    <row r="15976" spans="1:4" x14ac:dyDescent="0.35">
      <c r="A15976" s="7" t="s">
        <v>1847</v>
      </c>
      <c r="B15976" s="8">
        <v>41542</v>
      </c>
      <c r="C15976" s="9">
        <v>7</v>
      </c>
      <c r="D15976" s="10">
        <v>10043</v>
      </c>
    </row>
    <row r="15977" spans="1:4" x14ac:dyDescent="0.35">
      <c r="A15977" s="7" t="s">
        <v>1848</v>
      </c>
      <c r="B15977" s="8">
        <v>41305</v>
      </c>
      <c r="C15977" s="9">
        <v>11.25</v>
      </c>
      <c r="D15977" s="10">
        <v>40026</v>
      </c>
    </row>
    <row r="15978" spans="1:4" x14ac:dyDescent="0.35">
      <c r="A15978" s="7" t="s">
        <v>1848</v>
      </c>
      <c r="B15978" s="8">
        <v>41305</v>
      </c>
      <c r="C15978" s="9">
        <v>11</v>
      </c>
      <c r="D15978" s="10">
        <v>40016</v>
      </c>
    </row>
    <row r="15979" spans="1:4" x14ac:dyDescent="0.35">
      <c r="A15979" s="7" t="s">
        <v>1848</v>
      </c>
      <c r="B15979" s="8">
        <v>41347</v>
      </c>
      <c r="C15979" s="9">
        <v>19.5</v>
      </c>
      <c r="D15979" s="10">
        <v>40035</v>
      </c>
    </row>
    <row r="15980" spans="1:4" x14ac:dyDescent="0.35">
      <c r="A15980" s="7" t="s">
        <v>1848</v>
      </c>
      <c r="B15980" s="8">
        <v>41396</v>
      </c>
      <c r="C15980" s="9">
        <v>51.75</v>
      </c>
      <c r="D15980" s="10">
        <v>30084</v>
      </c>
    </row>
    <row r="15981" spans="1:4" x14ac:dyDescent="0.35">
      <c r="A15981" s="7" t="s">
        <v>1848</v>
      </c>
      <c r="B15981" s="8">
        <v>41410</v>
      </c>
      <c r="C15981" s="9">
        <v>8.5</v>
      </c>
      <c r="D15981" s="10">
        <v>40023</v>
      </c>
    </row>
    <row r="15982" spans="1:4" x14ac:dyDescent="0.35">
      <c r="A15982" s="7" t="s">
        <v>1848</v>
      </c>
      <c r="B15982" s="8">
        <v>41508</v>
      </c>
      <c r="C15982" s="9">
        <v>17.75</v>
      </c>
      <c r="D15982" s="10">
        <v>10064</v>
      </c>
    </row>
    <row r="15983" spans="1:4" x14ac:dyDescent="0.35">
      <c r="A15983" s="7" t="s">
        <v>1848</v>
      </c>
      <c r="B15983" s="8">
        <v>41550</v>
      </c>
      <c r="C15983" s="9">
        <v>64.45</v>
      </c>
      <c r="D15983" s="10">
        <v>30102</v>
      </c>
    </row>
    <row r="15984" spans="1:4" x14ac:dyDescent="0.35">
      <c r="A15984" s="7" t="s">
        <v>1848</v>
      </c>
      <c r="B15984" s="8">
        <v>41577</v>
      </c>
      <c r="C15984" s="9">
        <v>20.45</v>
      </c>
      <c r="D15984" s="10">
        <v>40021</v>
      </c>
    </row>
    <row r="15985" spans="1:4" x14ac:dyDescent="0.35">
      <c r="A15985" s="7" t="s">
        <v>1849</v>
      </c>
      <c r="B15985" s="8">
        <v>41312</v>
      </c>
      <c r="C15985" s="9">
        <v>9.5</v>
      </c>
      <c r="D15985" s="10">
        <v>10057</v>
      </c>
    </row>
    <row r="15986" spans="1:4" x14ac:dyDescent="0.35">
      <c r="A15986" s="7" t="s">
        <v>1850</v>
      </c>
      <c r="B15986" s="8">
        <v>41320</v>
      </c>
      <c r="C15986" s="9">
        <v>31.45</v>
      </c>
      <c r="D15986" s="10">
        <v>10007</v>
      </c>
    </row>
    <row r="15987" spans="1:4" x14ac:dyDescent="0.35">
      <c r="A15987" s="7" t="s">
        <v>1851</v>
      </c>
      <c r="B15987" s="8">
        <v>41320</v>
      </c>
      <c r="C15987" s="9">
        <v>25.4</v>
      </c>
      <c r="D15987" s="10">
        <v>10032</v>
      </c>
    </row>
    <row r="15988" spans="1:4" x14ac:dyDescent="0.35">
      <c r="A15988" s="7" t="s">
        <v>1851</v>
      </c>
      <c r="B15988" s="8">
        <v>41339</v>
      </c>
      <c r="C15988" s="9">
        <v>42.36</v>
      </c>
      <c r="D15988" s="10">
        <v>40039</v>
      </c>
    </row>
    <row r="15989" spans="1:4" x14ac:dyDescent="0.35">
      <c r="A15989" s="7" t="s">
        <v>1851</v>
      </c>
      <c r="B15989" s="8">
        <v>41358</v>
      </c>
      <c r="C15989" s="9">
        <v>10.75</v>
      </c>
      <c r="D15989" s="10">
        <v>10013</v>
      </c>
    </row>
    <row r="15990" spans="1:4" x14ac:dyDescent="0.35">
      <c r="A15990" s="7" t="s">
        <v>1851</v>
      </c>
      <c r="B15990" s="8">
        <v>41369</v>
      </c>
      <c r="C15990" s="9">
        <v>13.7</v>
      </c>
      <c r="D15990" s="10">
        <v>40052</v>
      </c>
    </row>
    <row r="15991" spans="1:4" x14ac:dyDescent="0.35">
      <c r="A15991" s="7" t="s">
        <v>1852</v>
      </c>
      <c r="B15991" s="8">
        <v>41320</v>
      </c>
      <c r="C15991" s="9">
        <v>43.45</v>
      </c>
      <c r="D15991" s="10">
        <v>10021</v>
      </c>
    </row>
    <row r="15992" spans="1:4" x14ac:dyDescent="0.35">
      <c r="A15992" s="7" t="s">
        <v>1852</v>
      </c>
      <c r="B15992" s="8">
        <v>41335</v>
      </c>
      <c r="C15992" s="9">
        <v>57.65</v>
      </c>
      <c r="D15992" s="10">
        <v>10028</v>
      </c>
    </row>
    <row r="15993" spans="1:4" x14ac:dyDescent="0.35">
      <c r="A15993" s="7" t="s">
        <v>1852</v>
      </c>
      <c r="B15993" s="8">
        <v>41512</v>
      </c>
      <c r="C15993" s="9">
        <v>38.15</v>
      </c>
      <c r="D15993" s="10">
        <v>40036</v>
      </c>
    </row>
    <row r="15994" spans="1:4" x14ac:dyDescent="0.35">
      <c r="A15994" s="7" t="s">
        <v>1853</v>
      </c>
      <c r="B15994" s="8">
        <v>41303</v>
      </c>
      <c r="C15994" s="9">
        <v>7.5</v>
      </c>
      <c r="D15994" s="10">
        <v>10027</v>
      </c>
    </row>
    <row r="15995" spans="1:4" x14ac:dyDescent="0.35">
      <c r="A15995" s="7" t="s">
        <v>1853</v>
      </c>
      <c r="B15995" s="8">
        <v>41371</v>
      </c>
      <c r="C15995" s="9">
        <v>25.4</v>
      </c>
      <c r="D15995" s="10">
        <v>10003</v>
      </c>
    </row>
    <row r="15996" spans="1:4" x14ac:dyDescent="0.35">
      <c r="A15996" s="7" t="s">
        <v>1853</v>
      </c>
      <c r="B15996" s="8">
        <v>41369</v>
      </c>
      <c r="C15996" s="9">
        <v>11.5</v>
      </c>
      <c r="D15996" s="10">
        <v>50065</v>
      </c>
    </row>
    <row r="15997" spans="1:4" x14ac:dyDescent="0.35">
      <c r="A15997" s="7" t="s">
        <v>1853</v>
      </c>
      <c r="B15997" s="8">
        <v>41565</v>
      </c>
      <c r="C15997" s="9">
        <v>13.75</v>
      </c>
      <c r="D15997" s="10">
        <v>10006</v>
      </c>
    </row>
    <row r="15998" spans="1:4" x14ac:dyDescent="0.35">
      <c r="A15998" s="7" t="s">
        <v>1854</v>
      </c>
      <c r="B15998" s="8">
        <v>41299</v>
      </c>
      <c r="C15998" s="9">
        <v>29.75</v>
      </c>
      <c r="D15998" s="10">
        <v>70032</v>
      </c>
    </row>
    <row r="15999" spans="1:4" x14ac:dyDescent="0.35">
      <c r="A15999" s="7" t="s">
        <v>1855</v>
      </c>
      <c r="B15999" s="8">
        <v>41382</v>
      </c>
      <c r="C15999" s="9">
        <v>30.5</v>
      </c>
      <c r="D15999" s="10">
        <v>60042</v>
      </c>
    </row>
    <row r="16000" spans="1:4" x14ac:dyDescent="0.35">
      <c r="A16000" s="7" t="s">
        <v>1856</v>
      </c>
      <c r="B16000" s="8">
        <v>41295</v>
      </c>
      <c r="C16000" s="9">
        <v>30.19</v>
      </c>
      <c r="D16000" s="10">
        <v>60027</v>
      </c>
    </row>
    <row r="16001" spans="1:4" x14ac:dyDescent="0.35">
      <c r="A16001" s="7" t="s">
        <v>1857</v>
      </c>
      <c r="B16001" s="8">
        <v>41296</v>
      </c>
      <c r="C16001" s="9">
        <v>15.2</v>
      </c>
      <c r="D16001" s="10">
        <v>40054</v>
      </c>
    </row>
    <row r="16002" spans="1:4" x14ac:dyDescent="0.35">
      <c r="A16002" s="7" t="s">
        <v>1857</v>
      </c>
      <c r="B16002" s="8">
        <v>41508</v>
      </c>
      <c r="C16002" s="9">
        <v>36.700000000000003</v>
      </c>
      <c r="D16002" s="10">
        <v>40036</v>
      </c>
    </row>
    <row r="16003" spans="1:4" x14ac:dyDescent="0.35">
      <c r="A16003" s="7" t="s">
        <v>1857</v>
      </c>
      <c r="B16003" s="8">
        <v>41534</v>
      </c>
      <c r="C16003" s="9">
        <v>19.25</v>
      </c>
      <c r="D16003" s="10">
        <v>10036</v>
      </c>
    </row>
    <row r="16004" spans="1:4" x14ac:dyDescent="0.35">
      <c r="A16004" s="7" t="s">
        <v>1857</v>
      </c>
      <c r="B16004" s="8">
        <v>41536</v>
      </c>
      <c r="C16004" s="9">
        <v>42</v>
      </c>
      <c r="D16004" s="10">
        <v>60051</v>
      </c>
    </row>
    <row r="16005" spans="1:4" x14ac:dyDescent="0.35">
      <c r="A16005" s="7" t="s">
        <v>1858</v>
      </c>
      <c r="B16005" s="8">
        <v>41293</v>
      </c>
      <c r="C16005" s="9">
        <v>33.950000000000003</v>
      </c>
      <c r="D16005" s="10">
        <v>10018</v>
      </c>
    </row>
    <row r="16006" spans="1:4" x14ac:dyDescent="0.35">
      <c r="A16006" s="7" t="s">
        <v>1858</v>
      </c>
      <c r="B16006" s="8">
        <v>41328</v>
      </c>
      <c r="C16006" s="9">
        <v>16</v>
      </c>
      <c r="D16006" s="10">
        <v>30053</v>
      </c>
    </row>
    <row r="16007" spans="1:4" x14ac:dyDescent="0.35">
      <c r="A16007" s="7" t="s">
        <v>1858</v>
      </c>
      <c r="B16007" s="8">
        <v>41399</v>
      </c>
      <c r="C16007" s="9">
        <v>24.15</v>
      </c>
      <c r="D16007" s="10">
        <v>20013</v>
      </c>
    </row>
    <row r="16008" spans="1:4" x14ac:dyDescent="0.35">
      <c r="A16008" s="7" t="s">
        <v>1859</v>
      </c>
      <c r="B16008" s="8">
        <v>41293</v>
      </c>
      <c r="C16008" s="9">
        <v>24.92</v>
      </c>
      <c r="D16008" s="10">
        <v>40093</v>
      </c>
    </row>
    <row r="16009" spans="1:4" x14ac:dyDescent="0.35">
      <c r="A16009" s="7" t="s">
        <v>1860</v>
      </c>
      <c r="B16009" s="8">
        <v>41293</v>
      </c>
      <c r="C16009" s="9">
        <v>37.25</v>
      </c>
      <c r="D16009" s="10">
        <v>40088</v>
      </c>
    </row>
    <row r="16010" spans="1:4" x14ac:dyDescent="0.35">
      <c r="A16010" s="7" t="s">
        <v>1861</v>
      </c>
      <c r="B16010" s="8">
        <v>41293</v>
      </c>
      <c r="C16010" s="9">
        <v>94.4</v>
      </c>
      <c r="D16010" s="10">
        <v>60092</v>
      </c>
    </row>
    <row r="16011" spans="1:4" x14ac:dyDescent="0.35">
      <c r="A16011" s="7" t="s">
        <v>1862</v>
      </c>
      <c r="B16011" s="8">
        <v>41295</v>
      </c>
      <c r="C16011" s="9">
        <v>27.85</v>
      </c>
      <c r="D16011" s="10">
        <v>40002</v>
      </c>
    </row>
    <row r="16012" spans="1:4" x14ac:dyDescent="0.35">
      <c r="A16012" s="7" t="s">
        <v>1863</v>
      </c>
      <c r="B16012" s="8">
        <v>41295</v>
      </c>
      <c r="C16012" s="9">
        <v>32.950000000000003</v>
      </c>
      <c r="D16012" s="10">
        <v>40001</v>
      </c>
    </row>
    <row r="16013" spans="1:4" x14ac:dyDescent="0.35">
      <c r="A16013" s="7" t="s">
        <v>1863</v>
      </c>
      <c r="B16013" s="8">
        <v>41425</v>
      </c>
      <c r="C16013" s="9">
        <v>78.150000000000006</v>
      </c>
      <c r="D16013" s="10">
        <v>70037</v>
      </c>
    </row>
    <row r="16014" spans="1:4" x14ac:dyDescent="0.35">
      <c r="A16014" s="7" t="s">
        <v>1864</v>
      </c>
      <c r="B16014" s="8">
        <v>41295</v>
      </c>
      <c r="C16014" s="9">
        <v>35.35</v>
      </c>
      <c r="D16014" s="10">
        <v>60021</v>
      </c>
    </row>
    <row r="16015" spans="1:4" x14ac:dyDescent="0.35">
      <c r="A16015" s="7" t="s">
        <v>1865</v>
      </c>
      <c r="B16015" s="8">
        <v>41295</v>
      </c>
      <c r="C16015" s="9">
        <v>3.5</v>
      </c>
      <c r="D16015" s="10">
        <v>40037</v>
      </c>
    </row>
    <row r="16016" spans="1:4" x14ac:dyDescent="0.35">
      <c r="A16016" s="7" t="s">
        <v>1865</v>
      </c>
      <c r="B16016" s="8">
        <v>41362</v>
      </c>
      <c r="C16016" s="9">
        <v>31.4</v>
      </c>
      <c r="D16016" s="10">
        <v>30006</v>
      </c>
    </row>
    <row r="16017" spans="1:4" x14ac:dyDescent="0.35">
      <c r="A16017" s="7" t="s">
        <v>1865</v>
      </c>
      <c r="B16017" s="8">
        <v>41478</v>
      </c>
      <c r="C16017" s="9">
        <v>10</v>
      </c>
      <c r="D16017" s="10">
        <v>40053</v>
      </c>
    </row>
    <row r="16018" spans="1:4" x14ac:dyDescent="0.35">
      <c r="A16018" s="7" t="s">
        <v>1865</v>
      </c>
      <c r="B16018" s="8">
        <v>41532</v>
      </c>
      <c r="C16018" s="9">
        <v>48.25</v>
      </c>
      <c r="D16018" s="10">
        <v>40014</v>
      </c>
    </row>
    <row r="16019" spans="1:4" x14ac:dyDescent="0.35">
      <c r="A16019" s="7" t="s">
        <v>1865</v>
      </c>
      <c r="B16019" s="8">
        <v>41541</v>
      </c>
      <c r="C16019" s="9">
        <v>22.75</v>
      </c>
      <c r="D16019" s="10">
        <v>40026</v>
      </c>
    </row>
    <row r="16020" spans="1:4" x14ac:dyDescent="0.35">
      <c r="A16020" s="7" t="s">
        <v>1865</v>
      </c>
      <c r="B16020" s="8">
        <v>41578</v>
      </c>
      <c r="C16020" s="9">
        <v>13.5</v>
      </c>
      <c r="D16020" s="10">
        <v>40022</v>
      </c>
    </row>
    <row r="16021" spans="1:4" x14ac:dyDescent="0.35">
      <c r="A16021" s="7" t="s">
        <v>1866</v>
      </c>
      <c r="B16021" s="8">
        <v>41295</v>
      </c>
      <c r="C16021" s="9">
        <v>6.5</v>
      </c>
      <c r="D16021" s="10">
        <v>40018</v>
      </c>
    </row>
    <row r="16022" spans="1:4" x14ac:dyDescent="0.35">
      <c r="A16022" s="7" t="s">
        <v>1866</v>
      </c>
      <c r="B16022" s="8">
        <v>41418</v>
      </c>
      <c r="C16022" s="9">
        <v>3.5</v>
      </c>
      <c r="D16022" s="10">
        <v>40026</v>
      </c>
    </row>
    <row r="16023" spans="1:4" x14ac:dyDescent="0.35">
      <c r="A16023" s="7" t="s">
        <v>1866</v>
      </c>
      <c r="B16023" s="8">
        <v>41439</v>
      </c>
      <c r="C16023" s="9">
        <v>5.5</v>
      </c>
      <c r="D16023" s="10">
        <v>40013</v>
      </c>
    </row>
    <row r="16024" spans="1:4" x14ac:dyDescent="0.35">
      <c r="A16024" s="7" t="s">
        <v>1867</v>
      </c>
      <c r="B16024" s="8">
        <v>41297</v>
      </c>
      <c r="C16024" s="9">
        <v>16</v>
      </c>
      <c r="D16024" s="10">
        <v>20046</v>
      </c>
    </row>
    <row r="16025" spans="1:4" x14ac:dyDescent="0.35">
      <c r="A16025" s="7" t="s">
        <v>1867</v>
      </c>
      <c r="B16025" s="8">
        <v>41317</v>
      </c>
      <c r="C16025" s="9">
        <v>15.45</v>
      </c>
      <c r="D16025" s="10">
        <v>20071</v>
      </c>
    </row>
    <row r="16026" spans="1:4" x14ac:dyDescent="0.35">
      <c r="A16026" s="7" t="s">
        <v>1867</v>
      </c>
      <c r="B16026" s="8">
        <v>41320</v>
      </c>
      <c r="C16026" s="9">
        <v>10.5</v>
      </c>
      <c r="D16026" s="10">
        <v>30134</v>
      </c>
    </row>
    <row r="16027" spans="1:4" x14ac:dyDescent="0.35">
      <c r="A16027" s="7" t="s">
        <v>1867</v>
      </c>
      <c r="B16027" s="8">
        <v>41387</v>
      </c>
      <c r="C16027" s="9">
        <v>15.2</v>
      </c>
      <c r="D16027" s="10">
        <v>30150</v>
      </c>
    </row>
    <row r="16028" spans="1:4" x14ac:dyDescent="0.35">
      <c r="A16028" s="7" t="s">
        <v>1867</v>
      </c>
      <c r="B16028" s="8">
        <v>41454</v>
      </c>
      <c r="C16028" s="9">
        <v>7</v>
      </c>
      <c r="D16028" s="10">
        <v>30162</v>
      </c>
    </row>
    <row r="16029" spans="1:4" x14ac:dyDescent="0.35">
      <c r="A16029" s="7" t="s">
        <v>1867</v>
      </c>
      <c r="B16029" s="8">
        <v>41525</v>
      </c>
      <c r="C16029" s="9">
        <v>14</v>
      </c>
      <c r="D16029" s="10">
        <v>20031</v>
      </c>
    </row>
    <row r="16030" spans="1:4" x14ac:dyDescent="0.35">
      <c r="A16030" s="7" t="s">
        <v>1868</v>
      </c>
      <c r="B16030" s="8">
        <v>41298</v>
      </c>
      <c r="C16030" s="9">
        <v>5.25</v>
      </c>
      <c r="D16030" s="10">
        <v>30162</v>
      </c>
    </row>
    <row r="16031" spans="1:4" x14ac:dyDescent="0.35">
      <c r="A16031" s="7" t="s">
        <v>1868</v>
      </c>
      <c r="B16031" s="8">
        <v>41304</v>
      </c>
      <c r="C16031" s="9">
        <v>23.34</v>
      </c>
      <c r="D16031" s="10">
        <v>50017</v>
      </c>
    </row>
    <row r="16032" spans="1:4" x14ac:dyDescent="0.35">
      <c r="A16032" s="7" t="s">
        <v>1869</v>
      </c>
      <c r="B16032" s="8">
        <v>41293</v>
      </c>
      <c r="C16032" s="9">
        <v>34.9</v>
      </c>
      <c r="D16032" s="10">
        <v>40005</v>
      </c>
    </row>
    <row r="16033" spans="1:4" x14ac:dyDescent="0.35">
      <c r="A16033" s="7" t="s">
        <v>1870</v>
      </c>
      <c r="B16033" s="8">
        <v>41492</v>
      </c>
      <c r="C16033" s="9">
        <v>34.85</v>
      </c>
      <c r="D16033" s="10">
        <v>60045</v>
      </c>
    </row>
    <row r="16034" spans="1:4" x14ac:dyDescent="0.35">
      <c r="A16034" s="7" t="s">
        <v>1871</v>
      </c>
      <c r="B16034" s="8">
        <v>41306</v>
      </c>
      <c r="C16034" s="9">
        <v>33.65</v>
      </c>
      <c r="D16034" s="10">
        <v>60048</v>
      </c>
    </row>
    <row r="16035" spans="1:4" x14ac:dyDescent="0.35">
      <c r="A16035" s="7" t="s">
        <v>1872</v>
      </c>
      <c r="B16035" s="8">
        <v>41305</v>
      </c>
      <c r="C16035" s="9">
        <v>48.8</v>
      </c>
      <c r="D16035" s="10">
        <v>70023</v>
      </c>
    </row>
    <row r="16036" spans="1:4" x14ac:dyDescent="0.35">
      <c r="A16036" s="7" t="s">
        <v>1872</v>
      </c>
      <c r="B16036" s="8">
        <v>41332</v>
      </c>
      <c r="C16036" s="9">
        <v>53.9</v>
      </c>
      <c r="D16036" s="10">
        <v>70029</v>
      </c>
    </row>
    <row r="16037" spans="1:4" x14ac:dyDescent="0.35">
      <c r="A16037" s="7" t="s">
        <v>1872</v>
      </c>
      <c r="B16037" s="8">
        <v>41347</v>
      </c>
      <c r="C16037" s="9">
        <v>53.05</v>
      </c>
      <c r="D16037" s="10">
        <v>40045</v>
      </c>
    </row>
    <row r="16038" spans="1:4" x14ac:dyDescent="0.35">
      <c r="A16038" s="7" t="s">
        <v>1872</v>
      </c>
      <c r="B16038" s="8">
        <v>41368</v>
      </c>
      <c r="C16038" s="9">
        <v>44.3</v>
      </c>
      <c r="D16038" s="10">
        <v>50027</v>
      </c>
    </row>
    <row r="16039" spans="1:4" x14ac:dyDescent="0.35">
      <c r="A16039" s="7" t="s">
        <v>1873</v>
      </c>
      <c r="B16039" s="8">
        <v>41305</v>
      </c>
      <c r="C16039" s="9">
        <v>33.85</v>
      </c>
      <c r="D16039" s="10">
        <v>70025</v>
      </c>
    </row>
    <row r="16040" spans="1:4" x14ac:dyDescent="0.35">
      <c r="A16040" s="7" t="s">
        <v>1874</v>
      </c>
      <c r="B16040" s="8">
        <v>41305</v>
      </c>
      <c r="C16040" s="9">
        <v>29.95</v>
      </c>
      <c r="D16040" s="10">
        <v>50053</v>
      </c>
    </row>
    <row r="16041" spans="1:4" x14ac:dyDescent="0.35">
      <c r="A16041" s="7" t="s">
        <v>1875</v>
      </c>
      <c r="B16041" s="8">
        <v>41337</v>
      </c>
      <c r="C16041" s="9">
        <v>85.5</v>
      </c>
      <c r="D16041" s="10">
        <v>50003</v>
      </c>
    </row>
    <row r="16042" spans="1:4" x14ac:dyDescent="0.35">
      <c r="A16042" s="7" t="s">
        <v>1876</v>
      </c>
      <c r="B16042" s="8">
        <v>41337</v>
      </c>
      <c r="C16042" s="9">
        <v>36.6</v>
      </c>
      <c r="D16042" s="10">
        <v>60025</v>
      </c>
    </row>
    <row r="16043" spans="1:4" x14ac:dyDescent="0.35">
      <c r="A16043" s="7" t="s">
        <v>1877</v>
      </c>
      <c r="B16043" s="8">
        <v>41338</v>
      </c>
      <c r="C16043" s="9">
        <v>43.95</v>
      </c>
      <c r="D16043" s="10">
        <v>50018</v>
      </c>
    </row>
    <row r="16044" spans="1:4" x14ac:dyDescent="0.35">
      <c r="A16044" s="7" t="s">
        <v>1877</v>
      </c>
      <c r="B16044" s="8">
        <v>41573</v>
      </c>
      <c r="C16044" s="9">
        <v>13.56</v>
      </c>
      <c r="D16044" s="10">
        <v>60025</v>
      </c>
    </row>
    <row r="16045" spans="1:4" x14ac:dyDescent="0.35">
      <c r="A16045" s="7" t="s">
        <v>1878</v>
      </c>
      <c r="B16045" s="8">
        <v>41337</v>
      </c>
      <c r="C16045" s="9">
        <v>36.65</v>
      </c>
      <c r="D16045" s="10">
        <v>70027</v>
      </c>
    </row>
    <row r="16046" spans="1:4" x14ac:dyDescent="0.35">
      <c r="A16046" s="7" t="s">
        <v>1878</v>
      </c>
      <c r="B16046" s="8">
        <v>41426</v>
      </c>
      <c r="C16046" s="9">
        <v>50.95</v>
      </c>
      <c r="D16046" s="10">
        <v>10027</v>
      </c>
    </row>
    <row r="16047" spans="1:4" x14ac:dyDescent="0.35">
      <c r="A16047" s="7" t="s">
        <v>1879</v>
      </c>
      <c r="B16047" s="8">
        <v>41304</v>
      </c>
      <c r="C16047" s="9">
        <v>24.15</v>
      </c>
      <c r="D16047" s="10">
        <v>70013</v>
      </c>
    </row>
    <row r="16048" spans="1:4" x14ac:dyDescent="0.35">
      <c r="A16048" s="7" t="s">
        <v>1879</v>
      </c>
      <c r="B16048" s="8">
        <v>41307</v>
      </c>
      <c r="C16048" s="9">
        <v>197.05</v>
      </c>
      <c r="D16048" s="10">
        <v>70059</v>
      </c>
    </row>
    <row r="16049" spans="1:4" x14ac:dyDescent="0.35">
      <c r="A16049" s="7" t="s">
        <v>1880</v>
      </c>
      <c r="B16049" s="8">
        <v>41304</v>
      </c>
      <c r="C16049" s="9">
        <v>24.95</v>
      </c>
      <c r="D16049" s="10">
        <v>20038</v>
      </c>
    </row>
    <row r="16050" spans="1:4" x14ac:dyDescent="0.35">
      <c r="A16050" s="7" t="s">
        <v>1880</v>
      </c>
      <c r="B16050" s="8">
        <v>41332</v>
      </c>
      <c r="C16050" s="9">
        <v>11.65</v>
      </c>
      <c r="D16050" s="10">
        <v>20004</v>
      </c>
    </row>
    <row r="16051" spans="1:4" x14ac:dyDescent="0.35">
      <c r="A16051" s="7" t="s">
        <v>1880</v>
      </c>
      <c r="B16051" s="8">
        <v>41332</v>
      </c>
      <c r="C16051" s="9">
        <v>31.95</v>
      </c>
      <c r="D16051" s="10">
        <v>20004</v>
      </c>
    </row>
    <row r="16052" spans="1:4" x14ac:dyDescent="0.35">
      <c r="A16052" s="7" t="s">
        <v>1880</v>
      </c>
      <c r="B16052" s="8">
        <v>41361</v>
      </c>
      <c r="C16052" s="9">
        <v>22.45</v>
      </c>
      <c r="D16052" s="10">
        <v>20006</v>
      </c>
    </row>
    <row r="16053" spans="1:4" x14ac:dyDescent="0.35">
      <c r="A16053" s="7" t="s">
        <v>1880</v>
      </c>
      <c r="B16053" s="8">
        <v>41387</v>
      </c>
      <c r="C16053" s="9">
        <v>12.5</v>
      </c>
      <c r="D16053" s="10">
        <v>20070</v>
      </c>
    </row>
    <row r="16054" spans="1:4" x14ac:dyDescent="0.35">
      <c r="A16054" s="7" t="s">
        <v>1880</v>
      </c>
      <c r="B16054" s="8">
        <v>41415</v>
      </c>
      <c r="C16054" s="9">
        <v>15.45</v>
      </c>
      <c r="D16054" s="10">
        <v>20063</v>
      </c>
    </row>
    <row r="16055" spans="1:4" x14ac:dyDescent="0.35">
      <c r="A16055" s="7" t="s">
        <v>1880</v>
      </c>
      <c r="B16055" s="8">
        <v>41464</v>
      </c>
      <c r="C16055" s="9">
        <v>11.65</v>
      </c>
      <c r="D16055" s="10">
        <v>20004</v>
      </c>
    </row>
    <row r="16056" spans="1:4" x14ac:dyDescent="0.35">
      <c r="A16056" s="7" t="s">
        <v>1880</v>
      </c>
      <c r="B16056" s="8">
        <v>41464</v>
      </c>
      <c r="C16056" s="9">
        <v>31.95</v>
      </c>
      <c r="D16056" s="10">
        <v>20004</v>
      </c>
    </row>
    <row r="16057" spans="1:4" x14ac:dyDescent="0.35">
      <c r="A16057" s="7" t="s">
        <v>1880</v>
      </c>
      <c r="B16057" s="8">
        <v>41465</v>
      </c>
      <c r="C16057" s="9">
        <v>19</v>
      </c>
      <c r="D16057" s="10">
        <v>30076</v>
      </c>
    </row>
    <row r="16058" spans="1:4" x14ac:dyDescent="0.35">
      <c r="A16058" s="7" t="s">
        <v>1880</v>
      </c>
      <c r="B16058" s="8">
        <v>41464</v>
      </c>
      <c r="C16058" s="9">
        <v>18.45</v>
      </c>
      <c r="D16058" s="10">
        <v>20104</v>
      </c>
    </row>
    <row r="16059" spans="1:4" x14ac:dyDescent="0.35">
      <c r="A16059" s="7" t="s">
        <v>1880</v>
      </c>
      <c r="B16059" s="8">
        <v>41543</v>
      </c>
      <c r="C16059" s="9">
        <v>22.5</v>
      </c>
      <c r="D16059" s="10">
        <v>10020</v>
      </c>
    </row>
    <row r="16060" spans="1:4" x14ac:dyDescent="0.35">
      <c r="A16060" s="7" t="s">
        <v>1880</v>
      </c>
      <c r="B16060" s="8">
        <v>41577</v>
      </c>
      <c r="C16060" s="9">
        <v>21.95</v>
      </c>
      <c r="D16060" s="10">
        <v>40032</v>
      </c>
    </row>
    <row r="16061" spans="1:4" x14ac:dyDescent="0.35">
      <c r="A16061" s="7" t="s">
        <v>1881</v>
      </c>
      <c r="B16061" s="8">
        <v>41305</v>
      </c>
      <c r="C16061" s="9">
        <v>50.95</v>
      </c>
      <c r="D16061" s="10">
        <v>60041</v>
      </c>
    </row>
    <row r="16062" spans="1:4" x14ac:dyDescent="0.35">
      <c r="A16062" s="7" t="s">
        <v>1881</v>
      </c>
      <c r="B16062" s="8">
        <v>41433</v>
      </c>
      <c r="C16062" s="9">
        <v>20.75</v>
      </c>
      <c r="D16062" s="10">
        <v>20009</v>
      </c>
    </row>
    <row r="16063" spans="1:4" x14ac:dyDescent="0.35">
      <c r="A16063" s="7" t="s">
        <v>1881</v>
      </c>
      <c r="B16063" s="8">
        <v>41554</v>
      </c>
      <c r="C16063" s="9">
        <v>40.25</v>
      </c>
      <c r="D16063" s="10">
        <v>70022</v>
      </c>
    </row>
    <row r="16064" spans="1:4" x14ac:dyDescent="0.35">
      <c r="A16064" s="7" t="s">
        <v>1881</v>
      </c>
      <c r="B16064" s="8">
        <v>41560</v>
      </c>
      <c r="C16064" s="9">
        <v>46.6</v>
      </c>
      <c r="D16064" s="10">
        <v>70031</v>
      </c>
    </row>
    <row r="16065" spans="1:4" x14ac:dyDescent="0.35">
      <c r="A16065" s="7" t="s">
        <v>1882</v>
      </c>
      <c r="B16065" s="8">
        <v>41293</v>
      </c>
      <c r="C16065" s="9">
        <v>66.849999999999994</v>
      </c>
      <c r="D16065" s="10">
        <v>50068</v>
      </c>
    </row>
    <row r="16066" spans="1:4" x14ac:dyDescent="0.35">
      <c r="A16066" s="7" t="s">
        <v>1883</v>
      </c>
      <c r="B16066" s="8">
        <v>41295</v>
      </c>
      <c r="C16066" s="9">
        <v>24.5</v>
      </c>
      <c r="D16066" s="10">
        <v>30142</v>
      </c>
    </row>
    <row r="16067" spans="1:4" x14ac:dyDescent="0.35">
      <c r="A16067" s="7" t="s">
        <v>1883</v>
      </c>
      <c r="B16067" s="8">
        <v>41299</v>
      </c>
      <c r="C16067" s="9">
        <v>19.5</v>
      </c>
      <c r="D16067" s="10">
        <v>30079</v>
      </c>
    </row>
    <row r="16068" spans="1:4" x14ac:dyDescent="0.35">
      <c r="A16068" s="7" t="s">
        <v>1883</v>
      </c>
      <c r="B16068" s="8">
        <v>41299</v>
      </c>
      <c r="C16068" s="9">
        <v>15</v>
      </c>
      <c r="D16068" s="10">
        <v>30079</v>
      </c>
    </row>
    <row r="16069" spans="1:4" x14ac:dyDescent="0.35">
      <c r="A16069" s="7" t="s">
        <v>1883</v>
      </c>
      <c r="B16069" s="8">
        <v>41298</v>
      </c>
      <c r="C16069" s="9">
        <v>27.5</v>
      </c>
      <c r="D16069" s="10">
        <v>20028</v>
      </c>
    </row>
    <row r="16070" spans="1:4" x14ac:dyDescent="0.35">
      <c r="A16070" s="7" t="s">
        <v>1883</v>
      </c>
      <c r="B16070" s="8">
        <v>41303</v>
      </c>
      <c r="C16070" s="9">
        <v>16</v>
      </c>
      <c r="D16070" s="10">
        <v>20022</v>
      </c>
    </row>
    <row r="16071" spans="1:4" x14ac:dyDescent="0.35">
      <c r="A16071" s="7" t="s">
        <v>1883</v>
      </c>
      <c r="B16071" s="8">
        <v>41306</v>
      </c>
      <c r="C16071" s="9">
        <v>47</v>
      </c>
      <c r="D16071" s="10">
        <v>30071</v>
      </c>
    </row>
    <row r="16072" spans="1:4" x14ac:dyDescent="0.35">
      <c r="A16072" s="7" t="s">
        <v>1883</v>
      </c>
      <c r="B16072" s="8">
        <v>41302</v>
      </c>
      <c r="C16072" s="9">
        <v>19</v>
      </c>
      <c r="D16072" s="10">
        <v>30117</v>
      </c>
    </row>
    <row r="16073" spans="1:4" x14ac:dyDescent="0.35">
      <c r="A16073" s="7" t="s">
        <v>1883</v>
      </c>
      <c r="B16073" s="8">
        <v>41311</v>
      </c>
      <c r="C16073" s="9">
        <v>18.5</v>
      </c>
      <c r="D16073" s="10">
        <v>30143</v>
      </c>
    </row>
    <row r="16074" spans="1:4" x14ac:dyDescent="0.35">
      <c r="A16074" s="7" t="s">
        <v>1883</v>
      </c>
      <c r="B16074" s="8">
        <v>41313</v>
      </c>
      <c r="C16074" s="9">
        <v>25.5</v>
      </c>
      <c r="D16074" s="10">
        <v>30053</v>
      </c>
    </row>
    <row r="16075" spans="1:4" x14ac:dyDescent="0.35">
      <c r="A16075" s="7" t="s">
        <v>1883</v>
      </c>
      <c r="B16075" s="8">
        <v>41309</v>
      </c>
      <c r="C16075" s="9">
        <v>15</v>
      </c>
      <c r="D16075" s="10">
        <v>20032</v>
      </c>
    </row>
    <row r="16076" spans="1:4" x14ac:dyDescent="0.35">
      <c r="A16076" s="7" t="s">
        <v>1883</v>
      </c>
      <c r="B16076" s="8">
        <v>41310</v>
      </c>
      <c r="C16076" s="9">
        <v>25.95</v>
      </c>
      <c r="D16076" s="10">
        <v>40031</v>
      </c>
    </row>
    <row r="16077" spans="1:4" x14ac:dyDescent="0.35">
      <c r="A16077" s="7" t="s">
        <v>1883</v>
      </c>
      <c r="B16077" s="8">
        <v>41316</v>
      </c>
      <c r="C16077" s="9">
        <v>10.5</v>
      </c>
      <c r="D16077" s="10">
        <v>30081</v>
      </c>
    </row>
    <row r="16078" spans="1:4" x14ac:dyDescent="0.35">
      <c r="A16078" s="7" t="s">
        <v>1883</v>
      </c>
      <c r="B16078" s="8">
        <v>41317</v>
      </c>
      <c r="C16078" s="9">
        <v>19.5</v>
      </c>
      <c r="D16078" s="10">
        <v>20041</v>
      </c>
    </row>
    <row r="16079" spans="1:4" x14ac:dyDescent="0.35">
      <c r="A16079" s="7" t="s">
        <v>1883</v>
      </c>
      <c r="B16079" s="8">
        <v>41317</v>
      </c>
      <c r="C16079" s="9">
        <v>18.5</v>
      </c>
      <c r="D16079" s="10">
        <v>20041</v>
      </c>
    </row>
    <row r="16080" spans="1:4" x14ac:dyDescent="0.35">
      <c r="A16080" s="7" t="s">
        <v>1883</v>
      </c>
      <c r="B16080" s="8">
        <v>41318</v>
      </c>
      <c r="C16080" s="9">
        <v>18.5</v>
      </c>
      <c r="D16080" s="10">
        <v>30147</v>
      </c>
    </row>
    <row r="16081" spans="1:4" x14ac:dyDescent="0.35">
      <c r="A16081" s="7" t="s">
        <v>1883</v>
      </c>
      <c r="B16081" s="8">
        <v>41322</v>
      </c>
      <c r="C16081" s="9">
        <v>45.25</v>
      </c>
      <c r="D16081" s="10">
        <v>20017</v>
      </c>
    </row>
    <row r="16082" spans="1:4" x14ac:dyDescent="0.35">
      <c r="A16082" s="7" t="s">
        <v>1883</v>
      </c>
      <c r="B16082" s="8">
        <v>41320</v>
      </c>
      <c r="C16082" s="9">
        <v>20.25</v>
      </c>
      <c r="D16082" s="10">
        <v>30101</v>
      </c>
    </row>
    <row r="16083" spans="1:4" x14ac:dyDescent="0.35">
      <c r="A16083" s="7" t="s">
        <v>1883</v>
      </c>
      <c r="B16083" s="8">
        <v>41319</v>
      </c>
      <c r="C16083" s="9">
        <v>28.5</v>
      </c>
      <c r="D16083" s="10">
        <v>20016</v>
      </c>
    </row>
    <row r="16084" spans="1:4" x14ac:dyDescent="0.35">
      <c r="A16084" s="7" t="s">
        <v>1883</v>
      </c>
      <c r="B16084" s="8">
        <v>41324</v>
      </c>
      <c r="C16084" s="9">
        <v>17</v>
      </c>
      <c r="D16084" s="10">
        <v>30123</v>
      </c>
    </row>
    <row r="16085" spans="1:4" x14ac:dyDescent="0.35">
      <c r="A16085" s="7" t="s">
        <v>1883</v>
      </c>
      <c r="B16085" s="8">
        <v>41325</v>
      </c>
      <c r="C16085" s="9">
        <v>10.5</v>
      </c>
      <c r="D16085" s="10">
        <v>20033</v>
      </c>
    </row>
    <row r="16086" spans="1:4" x14ac:dyDescent="0.35">
      <c r="A16086" s="7" t="s">
        <v>1883</v>
      </c>
      <c r="B16086" s="8">
        <v>41326</v>
      </c>
      <c r="C16086" s="9">
        <v>32</v>
      </c>
      <c r="D16086" s="10">
        <v>30037</v>
      </c>
    </row>
    <row r="16087" spans="1:4" x14ac:dyDescent="0.35">
      <c r="A16087" s="7" t="s">
        <v>1883</v>
      </c>
      <c r="B16087" s="8">
        <v>41327</v>
      </c>
      <c r="C16087" s="9">
        <v>23</v>
      </c>
      <c r="D16087" s="10">
        <v>30080</v>
      </c>
    </row>
    <row r="16088" spans="1:4" x14ac:dyDescent="0.35">
      <c r="A16088" s="7" t="s">
        <v>1883</v>
      </c>
      <c r="B16088" s="8">
        <v>41333</v>
      </c>
      <c r="C16088" s="9">
        <v>15</v>
      </c>
      <c r="D16088" s="10">
        <v>20042</v>
      </c>
    </row>
    <row r="16089" spans="1:4" x14ac:dyDescent="0.35">
      <c r="A16089" s="7" t="s">
        <v>1883</v>
      </c>
      <c r="B16089" s="8">
        <v>41334</v>
      </c>
      <c r="C16089" s="9">
        <v>38</v>
      </c>
      <c r="D16089" s="10">
        <v>30091</v>
      </c>
    </row>
    <row r="16090" spans="1:4" x14ac:dyDescent="0.35">
      <c r="A16090" s="7" t="s">
        <v>1883</v>
      </c>
      <c r="B16090" s="8">
        <v>41334</v>
      </c>
      <c r="C16090" s="9">
        <v>9</v>
      </c>
      <c r="D16090" s="10">
        <v>30091</v>
      </c>
    </row>
    <row r="16091" spans="1:4" x14ac:dyDescent="0.35">
      <c r="A16091" s="7" t="s">
        <v>1883</v>
      </c>
      <c r="B16091" s="8">
        <v>41335</v>
      </c>
      <c r="C16091" s="9">
        <v>13.5</v>
      </c>
      <c r="D16091" s="10">
        <v>30040</v>
      </c>
    </row>
    <row r="16092" spans="1:4" x14ac:dyDescent="0.35">
      <c r="A16092" s="7" t="s">
        <v>1883</v>
      </c>
      <c r="B16092" s="8">
        <v>41338</v>
      </c>
      <c r="C16092" s="9">
        <v>10.5</v>
      </c>
      <c r="D16092" s="10">
        <v>20018</v>
      </c>
    </row>
    <row r="16093" spans="1:4" x14ac:dyDescent="0.35">
      <c r="A16093" s="7" t="s">
        <v>1883</v>
      </c>
      <c r="B16093" s="8">
        <v>41342</v>
      </c>
      <c r="C16093" s="9">
        <v>24</v>
      </c>
      <c r="D16093" s="10">
        <v>30059</v>
      </c>
    </row>
    <row r="16094" spans="1:4" x14ac:dyDescent="0.35">
      <c r="A16094" s="7" t="s">
        <v>1883</v>
      </c>
      <c r="B16094" s="8">
        <v>41340</v>
      </c>
      <c r="C16094" s="9">
        <v>11</v>
      </c>
      <c r="D16094" s="10">
        <v>20015</v>
      </c>
    </row>
    <row r="16095" spans="1:4" x14ac:dyDescent="0.35">
      <c r="A16095" s="7" t="s">
        <v>1883</v>
      </c>
      <c r="B16095" s="8">
        <v>41340</v>
      </c>
      <c r="C16095" s="9">
        <v>27.5</v>
      </c>
      <c r="D16095" s="10">
        <v>20015</v>
      </c>
    </row>
    <row r="16096" spans="1:4" x14ac:dyDescent="0.35">
      <c r="A16096" s="7" t="s">
        <v>1883</v>
      </c>
      <c r="B16096" s="8">
        <v>41341</v>
      </c>
      <c r="C16096" s="9">
        <v>27.5</v>
      </c>
      <c r="D16096" s="10">
        <v>40041</v>
      </c>
    </row>
    <row r="16097" spans="1:4" x14ac:dyDescent="0.35">
      <c r="A16097" s="7" t="s">
        <v>1883</v>
      </c>
      <c r="B16097" s="8">
        <v>41352</v>
      </c>
      <c r="C16097" s="9">
        <v>22</v>
      </c>
      <c r="D16097" s="10">
        <v>20019</v>
      </c>
    </row>
    <row r="16098" spans="1:4" x14ac:dyDescent="0.35">
      <c r="A16098" s="7" t="s">
        <v>1883</v>
      </c>
      <c r="B16098" s="8">
        <v>41349</v>
      </c>
      <c r="C16098" s="9">
        <v>32</v>
      </c>
      <c r="D16098" s="10">
        <v>20026</v>
      </c>
    </row>
    <row r="16099" spans="1:4" x14ac:dyDescent="0.35">
      <c r="A16099" s="7" t="s">
        <v>1883</v>
      </c>
      <c r="B16099" s="8">
        <v>41348</v>
      </c>
      <c r="C16099" s="9">
        <v>19.5</v>
      </c>
      <c r="D16099" s="10">
        <v>30079</v>
      </c>
    </row>
    <row r="16100" spans="1:4" x14ac:dyDescent="0.35">
      <c r="A16100" s="7" t="s">
        <v>1883</v>
      </c>
      <c r="B16100" s="8">
        <v>41348</v>
      </c>
      <c r="C16100" s="9">
        <v>15</v>
      </c>
      <c r="D16100" s="10">
        <v>30079</v>
      </c>
    </row>
    <row r="16101" spans="1:4" x14ac:dyDescent="0.35">
      <c r="A16101" s="7" t="s">
        <v>1883</v>
      </c>
      <c r="B16101" s="8">
        <v>41354</v>
      </c>
      <c r="C16101" s="9">
        <v>25.5</v>
      </c>
      <c r="D16101" s="10">
        <v>10029</v>
      </c>
    </row>
    <row r="16102" spans="1:4" x14ac:dyDescent="0.35">
      <c r="A16102" s="7" t="s">
        <v>1883</v>
      </c>
      <c r="B16102" s="8">
        <v>41353</v>
      </c>
      <c r="C16102" s="9">
        <v>27.5</v>
      </c>
      <c r="D16102" s="10">
        <v>30144</v>
      </c>
    </row>
    <row r="16103" spans="1:4" x14ac:dyDescent="0.35">
      <c r="A16103" s="7" t="s">
        <v>1883</v>
      </c>
      <c r="B16103" s="8">
        <v>41355</v>
      </c>
      <c r="C16103" s="9">
        <v>38</v>
      </c>
      <c r="D16103" s="10">
        <v>30091</v>
      </c>
    </row>
    <row r="16104" spans="1:4" x14ac:dyDescent="0.35">
      <c r="A16104" s="7" t="s">
        <v>1883</v>
      </c>
      <c r="B16104" s="8">
        <v>41355</v>
      </c>
      <c r="C16104" s="9">
        <v>9</v>
      </c>
      <c r="D16104" s="10">
        <v>30091</v>
      </c>
    </row>
    <row r="16105" spans="1:4" x14ac:dyDescent="0.35">
      <c r="A16105" s="7" t="s">
        <v>1883</v>
      </c>
      <c r="B16105" s="8">
        <v>41351</v>
      </c>
      <c r="C16105" s="9">
        <v>27.5</v>
      </c>
      <c r="D16105" s="10">
        <v>30126</v>
      </c>
    </row>
    <row r="16106" spans="1:4" x14ac:dyDescent="0.35">
      <c r="A16106" s="7" t="s">
        <v>1883</v>
      </c>
      <c r="B16106" s="8">
        <v>41356</v>
      </c>
      <c r="C16106" s="9">
        <v>16</v>
      </c>
      <c r="D16106" s="10">
        <v>20035</v>
      </c>
    </row>
    <row r="16107" spans="1:4" x14ac:dyDescent="0.35">
      <c r="A16107" s="7" t="s">
        <v>1883</v>
      </c>
      <c r="B16107" s="8">
        <v>41362</v>
      </c>
      <c r="C16107" s="9">
        <v>13.5</v>
      </c>
      <c r="D16107" s="10">
        <v>10030</v>
      </c>
    </row>
    <row r="16108" spans="1:4" x14ac:dyDescent="0.35">
      <c r="A16108" s="7" t="s">
        <v>1883</v>
      </c>
      <c r="B16108" s="8">
        <v>41362</v>
      </c>
      <c r="C16108" s="9">
        <v>19.5</v>
      </c>
      <c r="D16108" s="10">
        <v>20039</v>
      </c>
    </row>
    <row r="16109" spans="1:4" x14ac:dyDescent="0.35">
      <c r="A16109" s="7" t="s">
        <v>1883</v>
      </c>
      <c r="B16109" s="8">
        <v>41362</v>
      </c>
      <c r="C16109" s="9">
        <v>11.46</v>
      </c>
      <c r="D16109" s="10">
        <v>20039</v>
      </c>
    </row>
    <row r="16110" spans="1:4" x14ac:dyDescent="0.35">
      <c r="A16110" s="7" t="s">
        <v>1883</v>
      </c>
      <c r="B16110" s="8">
        <v>41360</v>
      </c>
      <c r="C16110" s="9">
        <v>12</v>
      </c>
      <c r="D16110" s="10">
        <v>20030</v>
      </c>
    </row>
    <row r="16111" spans="1:4" x14ac:dyDescent="0.35">
      <c r="A16111" s="7" t="s">
        <v>1883</v>
      </c>
      <c r="B16111" s="8">
        <v>41358</v>
      </c>
      <c r="C16111" s="9">
        <v>30</v>
      </c>
      <c r="D16111" s="10">
        <v>20027</v>
      </c>
    </row>
    <row r="16112" spans="1:4" x14ac:dyDescent="0.35">
      <c r="A16112" s="7" t="s">
        <v>1883</v>
      </c>
      <c r="B16112" s="8">
        <v>41363</v>
      </c>
      <c r="C16112" s="9">
        <v>48</v>
      </c>
      <c r="D16112" s="10">
        <v>30095</v>
      </c>
    </row>
    <row r="16113" spans="1:4" x14ac:dyDescent="0.35">
      <c r="A16113" s="7" t="s">
        <v>1883</v>
      </c>
      <c r="B16113" s="8">
        <v>41361</v>
      </c>
      <c r="C16113" s="9">
        <v>19.5</v>
      </c>
      <c r="D16113" s="10">
        <v>10020</v>
      </c>
    </row>
    <row r="16114" spans="1:4" x14ac:dyDescent="0.35">
      <c r="A16114" s="7" t="s">
        <v>1883</v>
      </c>
      <c r="B16114" s="8">
        <v>41359</v>
      </c>
      <c r="C16114" s="9">
        <v>19.5</v>
      </c>
      <c r="D16114" s="10">
        <v>20041</v>
      </c>
    </row>
    <row r="16115" spans="1:4" x14ac:dyDescent="0.35">
      <c r="A16115" s="7" t="s">
        <v>1883</v>
      </c>
      <c r="B16115" s="8">
        <v>41359</v>
      </c>
      <c r="C16115" s="9">
        <v>18.5</v>
      </c>
      <c r="D16115" s="10">
        <v>20041</v>
      </c>
    </row>
    <row r="16116" spans="1:4" x14ac:dyDescent="0.35">
      <c r="A16116" s="7" t="s">
        <v>1883</v>
      </c>
      <c r="B16116" s="8">
        <v>41364</v>
      </c>
      <c r="C16116" s="9">
        <v>16</v>
      </c>
      <c r="D16116" s="10">
        <v>30028</v>
      </c>
    </row>
    <row r="16117" spans="1:4" x14ac:dyDescent="0.35">
      <c r="A16117" s="7" t="s">
        <v>1883</v>
      </c>
      <c r="B16117" s="8">
        <v>41370</v>
      </c>
      <c r="C16117" s="9">
        <v>23</v>
      </c>
      <c r="D16117" s="10">
        <v>30047</v>
      </c>
    </row>
    <row r="16118" spans="1:4" x14ac:dyDescent="0.35">
      <c r="A16118" s="7" t="s">
        <v>1883</v>
      </c>
      <c r="B16118" s="8">
        <v>41369</v>
      </c>
      <c r="C16118" s="9">
        <v>16</v>
      </c>
      <c r="D16118" s="10">
        <v>30102</v>
      </c>
    </row>
    <row r="16119" spans="1:4" x14ac:dyDescent="0.35">
      <c r="A16119" s="7" t="s">
        <v>1883</v>
      </c>
      <c r="B16119" s="8">
        <v>41367</v>
      </c>
      <c r="C16119" s="9">
        <v>19.5</v>
      </c>
      <c r="D16119" s="10">
        <v>20039</v>
      </c>
    </row>
    <row r="16120" spans="1:4" x14ac:dyDescent="0.35">
      <c r="A16120" s="7" t="s">
        <v>1883</v>
      </c>
      <c r="B16120" s="8">
        <v>41367</v>
      </c>
      <c r="C16120" s="9">
        <v>11.46</v>
      </c>
      <c r="D16120" s="10">
        <v>20039</v>
      </c>
    </row>
    <row r="16121" spans="1:4" x14ac:dyDescent="0.35">
      <c r="A16121" s="7" t="s">
        <v>1883</v>
      </c>
      <c r="B16121" s="8">
        <v>41372</v>
      </c>
      <c r="C16121" s="9">
        <v>24</v>
      </c>
      <c r="D16121" s="10">
        <v>30093</v>
      </c>
    </row>
    <row r="16122" spans="1:4" x14ac:dyDescent="0.35">
      <c r="A16122" s="7" t="s">
        <v>1883</v>
      </c>
      <c r="B16122" s="8">
        <v>41383</v>
      </c>
      <c r="C16122" s="9">
        <v>16</v>
      </c>
      <c r="D16122" s="10">
        <v>20007</v>
      </c>
    </row>
    <row r="16123" spans="1:4" x14ac:dyDescent="0.35">
      <c r="A16123" s="7" t="s">
        <v>1883</v>
      </c>
      <c r="B16123" s="8">
        <v>41383</v>
      </c>
      <c r="C16123" s="9">
        <v>15</v>
      </c>
      <c r="D16123" s="10">
        <v>20012</v>
      </c>
    </row>
    <row r="16124" spans="1:4" x14ac:dyDescent="0.35">
      <c r="A16124" s="7" t="s">
        <v>1883</v>
      </c>
      <c r="B16124" s="8">
        <v>41383</v>
      </c>
      <c r="C16124" s="9">
        <v>16</v>
      </c>
      <c r="D16124" s="10">
        <v>20012</v>
      </c>
    </row>
    <row r="16125" spans="1:4" x14ac:dyDescent="0.35">
      <c r="A16125" s="7" t="s">
        <v>1883</v>
      </c>
      <c r="B16125" s="8">
        <v>41383</v>
      </c>
      <c r="C16125" s="9">
        <v>21.5</v>
      </c>
      <c r="D16125" s="10">
        <v>20012</v>
      </c>
    </row>
    <row r="16126" spans="1:4" x14ac:dyDescent="0.35">
      <c r="A16126" s="7" t="s">
        <v>1883</v>
      </c>
      <c r="B16126" s="8">
        <v>41382</v>
      </c>
      <c r="C16126" s="9">
        <v>27.25</v>
      </c>
      <c r="D16126" s="10">
        <v>30139</v>
      </c>
    </row>
    <row r="16127" spans="1:4" x14ac:dyDescent="0.35">
      <c r="A16127" s="7" t="s">
        <v>1883</v>
      </c>
      <c r="B16127" s="8">
        <v>41390</v>
      </c>
      <c r="C16127" s="9">
        <v>16</v>
      </c>
      <c r="D16127" s="10">
        <v>30064</v>
      </c>
    </row>
    <row r="16128" spans="1:4" x14ac:dyDescent="0.35">
      <c r="A16128" s="7" t="s">
        <v>1883</v>
      </c>
      <c r="B16128" s="8">
        <v>41388</v>
      </c>
      <c r="C16128" s="9">
        <v>24</v>
      </c>
      <c r="D16128" s="10">
        <v>20046</v>
      </c>
    </row>
    <row r="16129" spans="1:4" x14ac:dyDescent="0.35">
      <c r="A16129" s="7" t="s">
        <v>1883</v>
      </c>
      <c r="B16129" s="8">
        <v>41397</v>
      </c>
      <c r="C16129" s="9">
        <v>29</v>
      </c>
      <c r="D16129" s="10">
        <v>30057</v>
      </c>
    </row>
    <row r="16130" spans="1:4" x14ac:dyDescent="0.35">
      <c r="A16130" s="7" t="s">
        <v>1883</v>
      </c>
      <c r="B16130" s="8">
        <v>41400</v>
      </c>
      <c r="C16130" s="9">
        <v>27.5</v>
      </c>
      <c r="D16130" s="10">
        <v>30106</v>
      </c>
    </row>
    <row r="16131" spans="1:4" x14ac:dyDescent="0.35">
      <c r="A16131" s="7" t="s">
        <v>1883</v>
      </c>
      <c r="B16131" s="8">
        <v>41405</v>
      </c>
      <c r="C16131" s="9">
        <v>18.5</v>
      </c>
      <c r="D16131" s="10">
        <v>30052</v>
      </c>
    </row>
    <row r="16132" spans="1:4" x14ac:dyDescent="0.35">
      <c r="A16132" s="7" t="s">
        <v>1883</v>
      </c>
      <c r="B16132" s="8">
        <v>41404</v>
      </c>
      <c r="C16132" s="9">
        <v>16</v>
      </c>
      <c r="D16132" s="10">
        <v>30068</v>
      </c>
    </row>
    <row r="16133" spans="1:4" x14ac:dyDescent="0.35">
      <c r="A16133" s="7" t="s">
        <v>1883</v>
      </c>
      <c r="B16133" s="8">
        <v>41407</v>
      </c>
      <c r="C16133" s="9">
        <v>22.45</v>
      </c>
      <c r="D16133" s="10">
        <v>30089</v>
      </c>
    </row>
    <row r="16134" spans="1:4" x14ac:dyDescent="0.35">
      <c r="A16134" s="7" t="s">
        <v>1883</v>
      </c>
      <c r="B16134" s="8">
        <v>41418</v>
      </c>
      <c r="C16134" s="9">
        <v>20</v>
      </c>
      <c r="D16134" s="10">
        <v>20011</v>
      </c>
    </row>
    <row r="16135" spans="1:4" x14ac:dyDescent="0.35">
      <c r="A16135" s="7" t="s">
        <v>1883</v>
      </c>
      <c r="B16135" s="8">
        <v>41422</v>
      </c>
      <c r="C16135" s="9">
        <v>27.5</v>
      </c>
      <c r="D16135" s="10">
        <v>30136</v>
      </c>
    </row>
    <row r="16136" spans="1:4" x14ac:dyDescent="0.35">
      <c r="A16136" s="7" t="s">
        <v>1883</v>
      </c>
      <c r="B16136" s="8">
        <v>41421</v>
      </c>
      <c r="C16136" s="9">
        <v>15</v>
      </c>
      <c r="D16136" s="10">
        <v>20012</v>
      </c>
    </row>
    <row r="16137" spans="1:4" x14ac:dyDescent="0.35">
      <c r="A16137" s="7" t="s">
        <v>1883</v>
      </c>
      <c r="B16137" s="8">
        <v>41421</v>
      </c>
      <c r="C16137" s="9">
        <v>16</v>
      </c>
      <c r="D16137" s="10">
        <v>20012</v>
      </c>
    </row>
    <row r="16138" spans="1:4" x14ac:dyDescent="0.35">
      <c r="A16138" s="7" t="s">
        <v>1883</v>
      </c>
      <c r="B16138" s="8">
        <v>41421</v>
      </c>
      <c r="C16138" s="9">
        <v>21.5</v>
      </c>
      <c r="D16138" s="10">
        <v>20012</v>
      </c>
    </row>
    <row r="16139" spans="1:4" x14ac:dyDescent="0.35">
      <c r="A16139" s="7" t="s">
        <v>1883</v>
      </c>
      <c r="B16139" s="8">
        <v>41425</v>
      </c>
      <c r="C16139" s="9">
        <v>15</v>
      </c>
      <c r="D16139" s="10">
        <v>20012</v>
      </c>
    </row>
    <row r="16140" spans="1:4" x14ac:dyDescent="0.35">
      <c r="A16140" s="7" t="s">
        <v>1883</v>
      </c>
      <c r="B16140" s="8">
        <v>41425</v>
      </c>
      <c r="C16140" s="9">
        <v>16</v>
      </c>
      <c r="D16140" s="10">
        <v>20012</v>
      </c>
    </row>
    <row r="16141" spans="1:4" x14ac:dyDescent="0.35">
      <c r="A16141" s="7" t="s">
        <v>1883</v>
      </c>
      <c r="B16141" s="8">
        <v>41425</v>
      </c>
      <c r="C16141" s="9">
        <v>21.5</v>
      </c>
      <c r="D16141" s="10">
        <v>20012</v>
      </c>
    </row>
    <row r="16142" spans="1:4" x14ac:dyDescent="0.35">
      <c r="A16142" s="7" t="s">
        <v>1883</v>
      </c>
      <c r="B16142" s="8">
        <v>41426</v>
      </c>
      <c r="C16142" s="9">
        <v>5.5</v>
      </c>
      <c r="D16142" s="10">
        <v>10028</v>
      </c>
    </row>
    <row r="16143" spans="1:4" x14ac:dyDescent="0.35">
      <c r="A16143" s="7" t="s">
        <v>1883</v>
      </c>
      <c r="B16143" s="8">
        <v>41448</v>
      </c>
      <c r="C16143" s="9">
        <v>9.5</v>
      </c>
      <c r="D16143" s="10">
        <v>20008</v>
      </c>
    </row>
    <row r="16144" spans="1:4" x14ac:dyDescent="0.35">
      <c r="A16144" s="7" t="s">
        <v>1883</v>
      </c>
      <c r="B16144" s="8">
        <v>41500</v>
      </c>
      <c r="C16144" s="9">
        <v>16.5</v>
      </c>
      <c r="D16144" s="10">
        <v>30067</v>
      </c>
    </row>
    <row r="16145" spans="1:4" x14ac:dyDescent="0.35">
      <c r="A16145" s="7" t="s">
        <v>1883</v>
      </c>
      <c r="B16145" s="8">
        <v>41502</v>
      </c>
      <c r="C16145" s="9">
        <v>11</v>
      </c>
      <c r="D16145" s="10">
        <v>20015</v>
      </c>
    </row>
    <row r="16146" spans="1:4" x14ac:dyDescent="0.35">
      <c r="A16146" s="7" t="s">
        <v>1883</v>
      </c>
      <c r="B16146" s="8">
        <v>41502</v>
      </c>
      <c r="C16146" s="9">
        <v>27.5</v>
      </c>
      <c r="D16146" s="10">
        <v>20015</v>
      </c>
    </row>
    <row r="16147" spans="1:4" x14ac:dyDescent="0.35">
      <c r="A16147" s="7" t="s">
        <v>1883</v>
      </c>
      <c r="B16147" s="8">
        <v>41501</v>
      </c>
      <c r="C16147" s="9">
        <v>35</v>
      </c>
      <c r="D16147" s="10">
        <v>30086</v>
      </c>
    </row>
    <row r="16148" spans="1:4" x14ac:dyDescent="0.35">
      <c r="A16148" s="7" t="s">
        <v>1884</v>
      </c>
      <c r="B16148" s="8">
        <v>41293</v>
      </c>
      <c r="C16148" s="9">
        <v>21</v>
      </c>
      <c r="D16148" s="10">
        <v>40023</v>
      </c>
    </row>
    <row r="16149" spans="1:4" x14ac:dyDescent="0.35">
      <c r="A16149" s="7" t="s">
        <v>1884</v>
      </c>
      <c r="B16149" s="8">
        <v>41307</v>
      </c>
      <c r="C16149" s="9">
        <v>48.5</v>
      </c>
      <c r="D16149" s="10">
        <v>10014</v>
      </c>
    </row>
    <row r="16150" spans="1:4" x14ac:dyDescent="0.35">
      <c r="A16150" s="7" t="s">
        <v>1884</v>
      </c>
      <c r="B16150" s="8">
        <v>41335</v>
      </c>
      <c r="C16150" s="9">
        <v>15.75</v>
      </c>
      <c r="D16150" s="10">
        <v>40034</v>
      </c>
    </row>
    <row r="16151" spans="1:4" x14ac:dyDescent="0.35">
      <c r="A16151" s="7" t="s">
        <v>1884</v>
      </c>
      <c r="B16151" s="8">
        <v>41363</v>
      </c>
      <c r="C16151" s="9">
        <v>21</v>
      </c>
      <c r="D16151" s="10">
        <v>10042</v>
      </c>
    </row>
    <row r="16152" spans="1:4" x14ac:dyDescent="0.35">
      <c r="A16152" s="7" t="s">
        <v>1884</v>
      </c>
      <c r="B16152" s="8">
        <v>41531</v>
      </c>
      <c r="C16152" s="9">
        <v>51.95</v>
      </c>
      <c r="D16152" s="10">
        <v>40015</v>
      </c>
    </row>
    <row r="16153" spans="1:4" x14ac:dyDescent="0.35">
      <c r="A16153" s="7" t="s">
        <v>1885</v>
      </c>
      <c r="B16153" s="8">
        <v>41293</v>
      </c>
      <c r="C16153" s="9">
        <v>16.75</v>
      </c>
      <c r="D16153" s="10">
        <v>40056</v>
      </c>
    </row>
    <row r="16154" spans="1:4" x14ac:dyDescent="0.35">
      <c r="A16154" s="7" t="s">
        <v>1886</v>
      </c>
      <c r="B16154" s="8">
        <v>41288</v>
      </c>
      <c r="C16154" s="9">
        <v>3</v>
      </c>
      <c r="D16154" s="10">
        <v>20013</v>
      </c>
    </row>
    <row r="16155" spans="1:4" x14ac:dyDescent="0.35">
      <c r="A16155" s="7" t="s">
        <v>1887</v>
      </c>
      <c r="B16155" s="8">
        <v>41291</v>
      </c>
      <c r="C16155" s="9">
        <v>11.75</v>
      </c>
      <c r="D16155" s="10">
        <v>20032</v>
      </c>
    </row>
    <row r="16156" spans="1:4" x14ac:dyDescent="0.35">
      <c r="A16156" s="7" t="s">
        <v>1887</v>
      </c>
      <c r="B16156" s="8">
        <v>41301</v>
      </c>
      <c r="C16156" s="9">
        <v>18.7</v>
      </c>
      <c r="D16156" s="10">
        <v>30014</v>
      </c>
    </row>
    <row r="16157" spans="1:4" x14ac:dyDescent="0.35">
      <c r="A16157" s="7" t="s">
        <v>1887</v>
      </c>
      <c r="B16157" s="8">
        <v>41353</v>
      </c>
      <c r="C16157" s="9">
        <v>11.75</v>
      </c>
      <c r="D16157" s="10">
        <v>30082</v>
      </c>
    </row>
    <row r="16158" spans="1:4" x14ac:dyDescent="0.35">
      <c r="A16158" s="7" t="s">
        <v>1887</v>
      </c>
      <c r="B16158" s="8">
        <v>41433</v>
      </c>
      <c r="C16158" s="9">
        <v>11</v>
      </c>
      <c r="D16158" s="10">
        <v>30094</v>
      </c>
    </row>
    <row r="16159" spans="1:4" x14ac:dyDescent="0.35">
      <c r="A16159" s="7" t="s">
        <v>1888</v>
      </c>
      <c r="B16159" s="8">
        <v>41296</v>
      </c>
      <c r="C16159" s="9">
        <v>9</v>
      </c>
      <c r="D16159" s="10">
        <v>30088</v>
      </c>
    </row>
    <row r="16160" spans="1:4" x14ac:dyDescent="0.35">
      <c r="A16160" s="7" t="s">
        <v>1889</v>
      </c>
      <c r="B16160" s="8">
        <v>41291</v>
      </c>
      <c r="C16160" s="9">
        <v>10.75</v>
      </c>
      <c r="D16160" s="10">
        <v>20052</v>
      </c>
    </row>
    <row r="16161" spans="1:4" x14ac:dyDescent="0.35">
      <c r="A16161" s="7" t="s">
        <v>1890</v>
      </c>
      <c r="B16161" s="8">
        <v>41294</v>
      </c>
      <c r="C16161" s="9">
        <v>30</v>
      </c>
      <c r="D16161" s="10">
        <v>30009</v>
      </c>
    </row>
    <row r="16162" spans="1:4" x14ac:dyDescent="0.35">
      <c r="A16162" s="7" t="s">
        <v>1891</v>
      </c>
      <c r="B16162" s="8">
        <v>41291</v>
      </c>
      <c r="C16162" s="9">
        <v>14</v>
      </c>
      <c r="D16162" s="10">
        <v>20039</v>
      </c>
    </row>
    <row r="16163" spans="1:4" x14ac:dyDescent="0.35">
      <c r="A16163" s="7" t="s">
        <v>1891</v>
      </c>
      <c r="B16163" s="8">
        <v>41324</v>
      </c>
      <c r="C16163" s="9">
        <v>5.2</v>
      </c>
      <c r="D16163" s="10">
        <v>10036</v>
      </c>
    </row>
    <row r="16164" spans="1:4" x14ac:dyDescent="0.35">
      <c r="A16164" s="7" t="s">
        <v>1891</v>
      </c>
      <c r="B16164" s="8">
        <v>41365</v>
      </c>
      <c r="C16164" s="9">
        <v>9.6999999999999993</v>
      </c>
      <c r="D16164" s="10">
        <v>10091</v>
      </c>
    </row>
    <row r="16165" spans="1:4" x14ac:dyDescent="0.35">
      <c r="A16165" s="7" t="s">
        <v>1891</v>
      </c>
      <c r="B16165" s="8">
        <v>41408</v>
      </c>
      <c r="C16165" s="9">
        <v>8.1999999999999993</v>
      </c>
      <c r="D16165" s="10">
        <v>30203</v>
      </c>
    </row>
    <row r="16166" spans="1:4" x14ac:dyDescent="0.35">
      <c r="A16166" s="7" t="s">
        <v>1891</v>
      </c>
      <c r="B16166" s="8">
        <v>41443</v>
      </c>
      <c r="C16166" s="9">
        <v>21.4</v>
      </c>
      <c r="D16166" s="10">
        <v>10033</v>
      </c>
    </row>
    <row r="16167" spans="1:4" x14ac:dyDescent="0.35">
      <c r="A16167" s="7" t="s">
        <v>1891</v>
      </c>
      <c r="B16167" s="8">
        <v>41571</v>
      </c>
      <c r="C16167" s="9">
        <v>31.7</v>
      </c>
      <c r="D16167" s="10">
        <v>20009</v>
      </c>
    </row>
    <row r="16168" spans="1:4" x14ac:dyDescent="0.35">
      <c r="A16168" s="7" t="s">
        <v>1892</v>
      </c>
      <c r="B16168" s="8">
        <v>41295</v>
      </c>
      <c r="C16168" s="9">
        <v>11</v>
      </c>
      <c r="D16168" s="10">
        <v>30072</v>
      </c>
    </row>
    <row r="16169" spans="1:4" x14ac:dyDescent="0.35">
      <c r="A16169" s="7" t="s">
        <v>1892</v>
      </c>
      <c r="B16169" s="8">
        <v>41369</v>
      </c>
      <c r="C16169" s="9">
        <v>10.5</v>
      </c>
      <c r="D16169" s="10">
        <v>30104</v>
      </c>
    </row>
    <row r="16170" spans="1:4" x14ac:dyDescent="0.35">
      <c r="A16170" s="7" t="s">
        <v>1893</v>
      </c>
      <c r="B16170" s="8">
        <v>41302</v>
      </c>
      <c r="C16170" s="9">
        <v>5.5</v>
      </c>
      <c r="D16170" s="10">
        <v>20001</v>
      </c>
    </row>
    <row r="16171" spans="1:4" x14ac:dyDescent="0.35">
      <c r="A16171" s="7" t="s">
        <v>1894</v>
      </c>
      <c r="B16171" s="8">
        <v>41293</v>
      </c>
      <c r="C16171" s="9">
        <v>28.75</v>
      </c>
      <c r="D16171" s="10">
        <v>10019</v>
      </c>
    </row>
    <row r="16172" spans="1:4" x14ac:dyDescent="0.35">
      <c r="A16172" s="7" t="s">
        <v>1894</v>
      </c>
      <c r="B16172" s="8">
        <v>41376</v>
      </c>
      <c r="C16172" s="9">
        <v>42.25</v>
      </c>
      <c r="D16172" s="10">
        <v>10036</v>
      </c>
    </row>
    <row r="16173" spans="1:4" x14ac:dyDescent="0.35">
      <c r="A16173" s="7" t="s">
        <v>1895</v>
      </c>
      <c r="B16173" s="8">
        <v>41334</v>
      </c>
      <c r="C16173" s="9">
        <v>30.5</v>
      </c>
      <c r="D16173" s="10">
        <v>100074</v>
      </c>
    </row>
    <row r="16174" spans="1:4" x14ac:dyDescent="0.35">
      <c r="A16174" s="7" t="s">
        <v>1895</v>
      </c>
      <c r="B16174" s="8">
        <v>41407</v>
      </c>
      <c r="C16174" s="9">
        <v>30.5</v>
      </c>
      <c r="D16174" s="10">
        <v>10064</v>
      </c>
    </row>
    <row r="16175" spans="1:4" x14ac:dyDescent="0.35">
      <c r="A16175" s="7" t="s">
        <v>1895</v>
      </c>
      <c r="B16175" s="8">
        <v>41435</v>
      </c>
      <c r="C16175" s="9">
        <v>51.45</v>
      </c>
      <c r="D16175" s="10">
        <v>10039</v>
      </c>
    </row>
    <row r="16176" spans="1:4" x14ac:dyDescent="0.35">
      <c r="A16176" s="7" t="s">
        <v>1895</v>
      </c>
      <c r="B16176" s="8">
        <v>41440</v>
      </c>
      <c r="C16176" s="9">
        <v>41.75</v>
      </c>
      <c r="D16176" s="10">
        <v>10038</v>
      </c>
    </row>
    <row r="16177" spans="1:4" x14ac:dyDescent="0.35">
      <c r="A16177" s="7" t="s">
        <v>1895</v>
      </c>
      <c r="B16177" s="8">
        <v>41476</v>
      </c>
      <c r="C16177" s="9">
        <v>31</v>
      </c>
      <c r="D16177" s="10">
        <v>10044</v>
      </c>
    </row>
    <row r="16178" spans="1:4" x14ac:dyDescent="0.35">
      <c r="A16178" s="7" t="s">
        <v>1895</v>
      </c>
      <c r="B16178" s="8">
        <v>41523</v>
      </c>
      <c r="C16178" s="9">
        <v>67.45</v>
      </c>
      <c r="D16178" s="10">
        <v>10058</v>
      </c>
    </row>
    <row r="16179" spans="1:4" x14ac:dyDescent="0.35">
      <c r="A16179" s="7" t="s">
        <v>1895</v>
      </c>
      <c r="B16179" s="8">
        <v>41546</v>
      </c>
      <c r="C16179" s="9">
        <v>10.75</v>
      </c>
      <c r="D16179" s="10">
        <v>10037</v>
      </c>
    </row>
    <row r="16180" spans="1:4" x14ac:dyDescent="0.35">
      <c r="A16180" s="7" t="s">
        <v>1896</v>
      </c>
      <c r="B16180" s="8">
        <v>41293</v>
      </c>
      <c r="C16180" s="9">
        <v>49.85</v>
      </c>
      <c r="D16180" s="10">
        <v>10022</v>
      </c>
    </row>
    <row r="16181" spans="1:4" x14ac:dyDescent="0.35">
      <c r="A16181" s="7" t="s">
        <v>1897</v>
      </c>
      <c r="B16181" s="8">
        <v>41293</v>
      </c>
      <c r="C16181" s="9">
        <v>60.05</v>
      </c>
      <c r="D16181" s="10">
        <v>10003</v>
      </c>
    </row>
    <row r="16182" spans="1:4" x14ac:dyDescent="0.35">
      <c r="A16182" s="7" t="s">
        <v>1897</v>
      </c>
      <c r="B16182" s="8">
        <v>41339</v>
      </c>
      <c r="C16182" s="9">
        <v>53.9</v>
      </c>
      <c r="D16182" s="10">
        <v>40046</v>
      </c>
    </row>
    <row r="16183" spans="1:4" x14ac:dyDescent="0.35">
      <c r="A16183" s="7" t="s">
        <v>1898</v>
      </c>
      <c r="B16183" s="8">
        <v>41293</v>
      </c>
      <c r="C16183" s="9">
        <v>83.1</v>
      </c>
      <c r="D16183" s="10">
        <v>40080</v>
      </c>
    </row>
    <row r="16184" spans="1:4" x14ac:dyDescent="0.35">
      <c r="A16184" s="7" t="s">
        <v>1899</v>
      </c>
      <c r="B16184" s="8">
        <v>41292</v>
      </c>
      <c r="C16184" s="9">
        <v>16.45</v>
      </c>
      <c r="D16184" s="10">
        <v>10026</v>
      </c>
    </row>
    <row r="16185" spans="1:4" x14ac:dyDescent="0.35">
      <c r="A16185" s="7" t="s">
        <v>1899</v>
      </c>
      <c r="B16185" s="8">
        <v>41297</v>
      </c>
      <c r="C16185" s="9">
        <v>16.5</v>
      </c>
      <c r="D16185" s="10">
        <v>30111</v>
      </c>
    </row>
    <row r="16186" spans="1:4" x14ac:dyDescent="0.35">
      <c r="A16186" s="7" t="s">
        <v>1899</v>
      </c>
      <c r="B16186" s="8">
        <v>41299</v>
      </c>
      <c r="C16186" s="9">
        <v>65.650000000000006</v>
      </c>
      <c r="D16186" s="10">
        <v>50045</v>
      </c>
    </row>
    <row r="16187" spans="1:4" x14ac:dyDescent="0.35">
      <c r="A16187" s="7" t="s">
        <v>1899</v>
      </c>
      <c r="B16187" s="8">
        <v>41312</v>
      </c>
      <c r="C16187" s="9">
        <v>17.2</v>
      </c>
      <c r="D16187" s="10">
        <v>10005</v>
      </c>
    </row>
    <row r="16188" spans="1:4" x14ac:dyDescent="0.35">
      <c r="A16188" s="7" t="s">
        <v>1900</v>
      </c>
      <c r="B16188" s="8">
        <v>41293</v>
      </c>
      <c r="C16188" s="9">
        <v>32.450000000000003</v>
      </c>
      <c r="D16188" s="10">
        <v>50087</v>
      </c>
    </row>
    <row r="16189" spans="1:4" x14ac:dyDescent="0.35">
      <c r="A16189" s="7" t="s">
        <v>1900</v>
      </c>
      <c r="B16189" s="8">
        <v>41560</v>
      </c>
      <c r="C16189" s="9">
        <v>49.15</v>
      </c>
      <c r="D16189" s="10">
        <v>60046</v>
      </c>
    </row>
    <row r="16190" spans="1:4" x14ac:dyDescent="0.35">
      <c r="A16190" s="7" t="s">
        <v>1901</v>
      </c>
      <c r="B16190" s="8">
        <v>41296</v>
      </c>
      <c r="C16190" s="9">
        <v>47.75</v>
      </c>
      <c r="D16190" s="10">
        <v>10003</v>
      </c>
    </row>
    <row r="16191" spans="1:4" x14ac:dyDescent="0.35">
      <c r="A16191" s="7" t="s">
        <v>1902</v>
      </c>
      <c r="B16191" s="8">
        <v>41292</v>
      </c>
      <c r="C16191" s="9">
        <v>25.45</v>
      </c>
      <c r="D16191" s="10">
        <v>10023</v>
      </c>
    </row>
    <row r="16192" spans="1:4" x14ac:dyDescent="0.35">
      <c r="A16192" s="7" t="s">
        <v>1902</v>
      </c>
      <c r="B16192" s="8">
        <v>41376</v>
      </c>
      <c r="C16192" s="9">
        <v>23.25</v>
      </c>
      <c r="D16192" s="10">
        <v>50048</v>
      </c>
    </row>
    <row r="16193" spans="1:4" x14ac:dyDescent="0.35">
      <c r="A16193" s="7" t="s">
        <v>1902</v>
      </c>
      <c r="B16193" s="8">
        <v>41446</v>
      </c>
      <c r="C16193" s="9">
        <v>35.1</v>
      </c>
      <c r="D16193" s="10">
        <v>40043</v>
      </c>
    </row>
    <row r="16194" spans="1:4" x14ac:dyDescent="0.35">
      <c r="A16194" s="7" t="s">
        <v>1902</v>
      </c>
      <c r="B16194" s="8">
        <v>41551</v>
      </c>
      <c r="C16194" s="9">
        <v>27.45</v>
      </c>
      <c r="D16194" s="10">
        <v>10050</v>
      </c>
    </row>
    <row r="16195" spans="1:4" x14ac:dyDescent="0.35">
      <c r="A16195" s="7" t="s">
        <v>1903</v>
      </c>
      <c r="B16195" s="8">
        <v>41292</v>
      </c>
      <c r="C16195" s="9">
        <v>28</v>
      </c>
      <c r="D16195" s="10">
        <v>60042</v>
      </c>
    </row>
    <row r="16196" spans="1:4" x14ac:dyDescent="0.35">
      <c r="A16196" s="7" t="s">
        <v>1904</v>
      </c>
      <c r="B16196" s="8">
        <v>41301</v>
      </c>
      <c r="C16196" s="9">
        <v>12.95</v>
      </c>
      <c r="D16196" s="10">
        <v>50037</v>
      </c>
    </row>
    <row r="16197" spans="1:4" x14ac:dyDescent="0.35">
      <c r="A16197" s="7" t="s">
        <v>1905</v>
      </c>
      <c r="B16197" s="8">
        <v>41301</v>
      </c>
      <c r="C16197" s="9">
        <v>12.45</v>
      </c>
      <c r="D16197" s="10">
        <v>70023</v>
      </c>
    </row>
    <row r="16198" spans="1:4" x14ac:dyDescent="0.35">
      <c r="A16198" s="7" t="s">
        <v>1906</v>
      </c>
      <c r="B16198" s="8">
        <v>41329</v>
      </c>
      <c r="C16198" s="9">
        <v>38.15</v>
      </c>
      <c r="D16198" s="10">
        <v>70013</v>
      </c>
    </row>
    <row r="16199" spans="1:4" x14ac:dyDescent="0.35">
      <c r="A16199" s="7" t="s">
        <v>1906</v>
      </c>
      <c r="B16199" s="8">
        <v>41385</v>
      </c>
      <c r="C16199" s="9">
        <v>34.25</v>
      </c>
      <c r="D16199" s="10">
        <v>60007</v>
      </c>
    </row>
    <row r="16200" spans="1:4" x14ac:dyDescent="0.35">
      <c r="A16200" s="7" t="s">
        <v>1906</v>
      </c>
      <c r="B16200" s="8">
        <v>41398</v>
      </c>
      <c r="C16200" s="9">
        <v>29.95</v>
      </c>
      <c r="D16200" s="10">
        <v>40008</v>
      </c>
    </row>
    <row r="16201" spans="1:4" x14ac:dyDescent="0.35">
      <c r="A16201" s="7" t="s">
        <v>1907</v>
      </c>
      <c r="B16201" s="8">
        <v>41301</v>
      </c>
      <c r="C16201" s="9">
        <v>16.5</v>
      </c>
      <c r="D16201" s="10">
        <v>30022</v>
      </c>
    </row>
    <row r="16202" spans="1:4" x14ac:dyDescent="0.35">
      <c r="A16202" s="7" t="s">
        <v>1907</v>
      </c>
      <c r="B16202" s="8">
        <v>41317</v>
      </c>
      <c r="C16202" s="9">
        <v>19.84</v>
      </c>
      <c r="D16202" s="10">
        <v>40082</v>
      </c>
    </row>
    <row r="16203" spans="1:4" x14ac:dyDescent="0.35">
      <c r="A16203" s="7" t="s">
        <v>1908</v>
      </c>
      <c r="B16203" s="8">
        <v>41300</v>
      </c>
      <c r="C16203" s="9">
        <v>11</v>
      </c>
      <c r="D16203" s="10">
        <v>50011</v>
      </c>
    </row>
    <row r="16204" spans="1:4" x14ac:dyDescent="0.35">
      <c r="A16204" s="7" t="s">
        <v>1908</v>
      </c>
      <c r="B16204" s="8">
        <v>41335</v>
      </c>
      <c r="C16204" s="9">
        <v>9.9499999999999993</v>
      </c>
      <c r="D16204" s="10">
        <v>50010</v>
      </c>
    </row>
    <row r="16205" spans="1:4" x14ac:dyDescent="0.35">
      <c r="A16205" s="7" t="s">
        <v>1908</v>
      </c>
      <c r="B16205" s="8">
        <v>41365</v>
      </c>
      <c r="C16205" s="9">
        <v>7.25</v>
      </c>
      <c r="D16205" s="10">
        <v>60097</v>
      </c>
    </row>
    <row r="16206" spans="1:4" x14ac:dyDescent="0.35">
      <c r="A16206" s="7" t="s">
        <v>1908</v>
      </c>
      <c r="B16206" s="8">
        <v>41482</v>
      </c>
      <c r="C16206" s="9">
        <v>14.36</v>
      </c>
      <c r="D16206" s="10">
        <v>50025</v>
      </c>
    </row>
    <row r="16207" spans="1:4" x14ac:dyDescent="0.35">
      <c r="A16207" s="7" t="s">
        <v>1908</v>
      </c>
      <c r="B16207" s="8">
        <v>41531</v>
      </c>
      <c r="C16207" s="9">
        <v>10.95</v>
      </c>
      <c r="D16207" s="10">
        <v>70003</v>
      </c>
    </row>
    <row r="16208" spans="1:4" x14ac:dyDescent="0.35">
      <c r="A16208" s="7" t="s">
        <v>1908</v>
      </c>
      <c r="B16208" s="8">
        <v>41552</v>
      </c>
      <c r="C16208" s="9">
        <v>18.079999999999998</v>
      </c>
      <c r="D16208" s="10">
        <v>60011</v>
      </c>
    </row>
    <row r="16209" spans="1:4" x14ac:dyDescent="0.35">
      <c r="A16209" s="7" t="s">
        <v>1909</v>
      </c>
      <c r="B16209" s="8">
        <v>41408</v>
      </c>
      <c r="C16209" s="9">
        <v>21.5</v>
      </c>
      <c r="D16209" s="10">
        <v>10054</v>
      </c>
    </row>
    <row r="16210" spans="1:4" x14ac:dyDescent="0.35">
      <c r="A16210" s="7" t="s">
        <v>1909</v>
      </c>
      <c r="B16210" s="8">
        <v>41406</v>
      </c>
      <c r="C16210" s="9">
        <v>41.55</v>
      </c>
      <c r="D16210" s="10">
        <v>10007</v>
      </c>
    </row>
    <row r="16211" spans="1:4" x14ac:dyDescent="0.35">
      <c r="A16211" s="7" t="s">
        <v>1909</v>
      </c>
      <c r="B16211" s="8">
        <v>41421</v>
      </c>
      <c r="C16211" s="9">
        <v>33.65</v>
      </c>
      <c r="D16211" s="10">
        <v>40006</v>
      </c>
    </row>
    <row r="16212" spans="1:4" x14ac:dyDescent="0.35">
      <c r="A16212" s="7" t="s">
        <v>1909</v>
      </c>
      <c r="B16212" s="8">
        <v>41455</v>
      </c>
      <c r="C16212" s="9">
        <v>36.9</v>
      </c>
      <c r="D16212" s="10">
        <v>40008</v>
      </c>
    </row>
    <row r="16213" spans="1:4" x14ac:dyDescent="0.35">
      <c r="A16213" s="7" t="s">
        <v>1909</v>
      </c>
      <c r="B16213" s="8">
        <v>41455</v>
      </c>
      <c r="C16213" s="9">
        <v>42.15</v>
      </c>
      <c r="D16213" s="10">
        <v>40008</v>
      </c>
    </row>
    <row r="16214" spans="1:4" x14ac:dyDescent="0.35">
      <c r="A16214" s="7" t="s">
        <v>1909</v>
      </c>
      <c r="B16214" s="8">
        <v>41481</v>
      </c>
      <c r="C16214" s="9">
        <v>40.049999999999997</v>
      </c>
      <c r="D16214" s="10">
        <v>50006</v>
      </c>
    </row>
    <row r="16215" spans="1:4" x14ac:dyDescent="0.35">
      <c r="A16215" s="7" t="s">
        <v>1909</v>
      </c>
      <c r="B16215" s="8">
        <v>41519</v>
      </c>
      <c r="C16215" s="9">
        <v>47</v>
      </c>
      <c r="D16215" s="10">
        <v>40001</v>
      </c>
    </row>
    <row r="16216" spans="1:4" x14ac:dyDescent="0.35">
      <c r="A16216" s="7" t="s">
        <v>1909</v>
      </c>
      <c r="B16216" s="8">
        <v>41545</v>
      </c>
      <c r="C16216" s="9">
        <v>32.15</v>
      </c>
      <c r="D16216" s="10">
        <v>40004</v>
      </c>
    </row>
    <row r="16217" spans="1:4" x14ac:dyDescent="0.35">
      <c r="A16217" s="7" t="s">
        <v>1909</v>
      </c>
      <c r="B16217" s="8">
        <v>41573</v>
      </c>
      <c r="C16217" s="9">
        <v>36.9</v>
      </c>
      <c r="D16217" s="10">
        <v>40008</v>
      </c>
    </row>
    <row r="16218" spans="1:4" x14ac:dyDescent="0.35">
      <c r="A16218" s="7" t="s">
        <v>1909</v>
      </c>
      <c r="B16218" s="8">
        <v>41573</v>
      </c>
      <c r="C16218" s="9">
        <v>42.15</v>
      </c>
      <c r="D16218" s="10">
        <v>40008</v>
      </c>
    </row>
    <row r="16219" spans="1:4" x14ac:dyDescent="0.35">
      <c r="A16219" s="7" t="s">
        <v>1910</v>
      </c>
      <c r="B16219" s="8">
        <v>41301</v>
      </c>
      <c r="C16219" s="9">
        <v>39.9</v>
      </c>
      <c r="D16219" s="10">
        <v>40038</v>
      </c>
    </row>
    <row r="16220" spans="1:4" x14ac:dyDescent="0.35">
      <c r="A16220" s="7" t="s">
        <v>1910</v>
      </c>
      <c r="B16220" s="8">
        <v>41508</v>
      </c>
      <c r="C16220" s="9">
        <v>16.7</v>
      </c>
      <c r="D16220" s="10">
        <v>10095</v>
      </c>
    </row>
    <row r="16221" spans="1:4" x14ac:dyDescent="0.35">
      <c r="A16221" s="7" t="s">
        <v>1910</v>
      </c>
      <c r="B16221" s="8">
        <v>41529</v>
      </c>
      <c r="C16221" s="9">
        <v>42.95</v>
      </c>
      <c r="D16221" s="10">
        <v>30129</v>
      </c>
    </row>
    <row r="16222" spans="1:4" x14ac:dyDescent="0.35">
      <c r="A16222" s="7" t="s">
        <v>1910</v>
      </c>
      <c r="B16222" s="8">
        <v>41538</v>
      </c>
      <c r="C16222" s="9">
        <v>16.5</v>
      </c>
      <c r="D16222" s="10">
        <v>10082</v>
      </c>
    </row>
    <row r="16223" spans="1:4" x14ac:dyDescent="0.35">
      <c r="A16223" s="7" t="s">
        <v>1910</v>
      </c>
      <c r="B16223" s="8">
        <v>41555</v>
      </c>
      <c r="C16223" s="9">
        <v>13.5</v>
      </c>
      <c r="D16223" s="10">
        <v>30119</v>
      </c>
    </row>
    <row r="16224" spans="1:4" x14ac:dyDescent="0.35">
      <c r="A16224" s="7" t="s">
        <v>1910</v>
      </c>
      <c r="B16224" s="8">
        <v>41557</v>
      </c>
      <c r="C16224" s="9">
        <v>15.5</v>
      </c>
      <c r="D16224" s="10">
        <v>40071</v>
      </c>
    </row>
    <row r="16225" spans="1:4" x14ac:dyDescent="0.35">
      <c r="A16225" s="7" t="s">
        <v>1910</v>
      </c>
      <c r="B16225" s="8">
        <v>41563</v>
      </c>
      <c r="C16225" s="9">
        <v>30.95</v>
      </c>
      <c r="D16225" s="10">
        <v>10024</v>
      </c>
    </row>
    <row r="16226" spans="1:4" x14ac:dyDescent="0.35">
      <c r="A16226" s="7" t="s">
        <v>1911</v>
      </c>
      <c r="B16226" s="8">
        <v>41301</v>
      </c>
      <c r="C16226" s="9">
        <v>32.65</v>
      </c>
      <c r="D16226" s="10">
        <v>10023</v>
      </c>
    </row>
    <row r="16227" spans="1:4" x14ac:dyDescent="0.35">
      <c r="A16227" s="7" t="s">
        <v>1912</v>
      </c>
      <c r="B16227" s="8">
        <v>41289</v>
      </c>
      <c r="C16227" s="9">
        <v>13.25</v>
      </c>
      <c r="D16227" s="10">
        <v>30075</v>
      </c>
    </row>
    <row r="16228" spans="1:4" x14ac:dyDescent="0.35">
      <c r="A16228" s="7" t="s">
        <v>1913</v>
      </c>
      <c r="B16228" s="8">
        <v>41289</v>
      </c>
      <c r="C16228" s="9">
        <v>5</v>
      </c>
      <c r="D16228" s="10">
        <v>20008</v>
      </c>
    </row>
    <row r="16229" spans="1:4" x14ac:dyDescent="0.35">
      <c r="A16229" s="7" t="s">
        <v>1913</v>
      </c>
      <c r="B16229" s="8">
        <v>41311</v>
      </c>
      <c r="C16229" s="9">
        <v>15.75</v>
      </c>
      <c r="D16229" s="10">
        <v>30048</v>
      </c>
    </row>
    <row r="16230" spans="1:4" x14ac:dyDescent="0.35">
      <c r="A16230" s="7" t="s">
        <v>1913</v>
      </c>
      <c r="B16230" s="8">
        <v>41311</v>
      </c>
      <c r="C16230" s="9">
        <v>16.649999999999999</v>
      </c>
      <c r="D16230" s="10">
        <v>20024</v>
      </c>
    </row>
    <row r="16231" spans="1:4" x14ac:dyDescent="0.35">
      <c r="A16231" s="7" t="s">
        <v>1913</v>
      </c>
      <c r="B16231" s="8">
        <v>41348</v>
      </c>
      <c r="C16231" s="9">
        <v>11.25</v>
      </c>
      <c r="D16231" s="10">
        <v>30075</v>
      </c>
    </row>
    <row r="16232" spans="1:4" x14ac:dyDescent="0.35">
      <c r="A16232" s="7" t="s">
        <v>1914</v>
      </c>
      <c r="B16232" s="8">
        <v>41289</v>
      </c>
      <c r="C16232" s="9">
        <v>8.5</v>
      </c>
      <c r="D16232" s="10">
        <v>20086</v>
      </c>
    </row>
    <row r="16233" spans="1:4" x14ac:dyDescent="0.35">
      <c r="A16233" s="7" t="s">
        <v>1914</v>
      </c>
      <c r="B16233" s="8">
        <v>41290</v>
      </c>
      <c r="C16233" s="9">
        <v>12</v>
      </c>
      <c r="D16233" s="10">
        <v>30165</v>
      </c>
    </row>
    <row r="16234" spans="1:4" x14ac:dyDescent="0.35">
      <c r="A16234" s="7" t="s">
        <v>1914</v>
      </c>
      <c r="B16234" s="8">
        <v>41367</v>
      </c>
      <c r="C16234" s="9">
        <v>7</v>
      </c>
      <c r="D16234" s="10">
        <v>60053</v>
      </c>
    </row>
    <row r="16235" spans="1:4" x14ac:dyDescent="0.35">
      <c r="A16235" s="7" t="s">
        <v>1914</v>
      </c>
      <c r="B16235" s="8">
        <v>41485</v>
      </c>
      <c r="C16235" s="9">
        <v>12</v>
      </c>
      <c r="D16235" s="10">
        <v>20044</v>
      </c>
    </row>
    <row r="16236" spans="1:4" x14ac:dyDescent="0.35">
      <c r="A16236" s="7" t="s">
        <v>1914</v>
      </c>
      <c r="B16236" s="8">
        <v>41496</v>
      </c>
      <c r="C16236" s="9">
        <v>11.25</v>
      </c>
      <c r="D16236" s="10">
        <v>80080</v>
      </c>
    </row>
    <row r="16237" spans="1:4" x14ac:dyDescent="0.35">
      <c r="A16237" s="7" t="s">
        <v>1914</v>
      </c>
      <c r="B16237" s="8">
        <v>41506</v>
      </c>
      <c r="C16237" s="9">
        <v>6.75</v>
      </c>
      <c r="D16237" s="10">
        <v>30119</v>
      </c>
    </row>
    <row r="16238" spans="1:4" x14ac:dyDescent="0.35">
      <c r="A16238" s="7" t="s">
        <v>1914</v>
      </c>
      <c r="B16238" s="8">
        <v>41576</v>
      </c>
      <c r="C16238" s="9">
        <v>6</v>
      </c>
      <c r="D16238" s="10">
        <v>30149</v>
      </c>
    </row>
    <row r="16239" spans="1:4" x14ac:dyDescent="0.35">
      <c r="A16239" s="7" t="s">
        <v>1915</v>
      </c>
      <c r="B16239" s="8">
        <v>41290</v>
      </c>
      <c r="C16239" s="9">
        <v>24.85</v>
      </c>
      <c r="D16239" s="10">
        <v>30041</v>
      </c>
    </row>
    <row r="16240" spans="1:4" x14ac:dyDescent="0.35">
      <c r="A16240" s="7" t="s">
        <v>1915</v>
      </c>
      <c r="B16240" s="8">
        <v>41365</v>
      </c>
      <c r="C16240" s="9">
        <v>13.2</v>
      </c>
      <c r="D16240" s="10">
        <v>20018</v>
      </c>
    </row>
    <row r="16241" spans="1:4" x14ac:dyDescent="0.35">
      <c r="A16241" s="7" t="s">
        <v>1916</v>
      </c>
      <c r="B16241" s="8">
        <v>41294</v>
      </c>
      <c r="C16241" s="9">
        <v>3.5</v>
      </c>
      <c r="D16241" s="10">
        <v>30055</v>
      </c>
    </row>
    <row r="16242" spans="1:4" x14ac:dyDescent="0.35">
      <c r="A16242" s="7" t="s">
        <v>1917</v>
      </c>
      <c r="B16242" s="8">
        <v>41286</v>
      </c>
      <c r="C16242" s="9">
        <v>23</v>
      </c>
      <c r="D16242" s="10">
        <v>20020</v>
      </c>
    </row>
    <row r="16243" spans="1:4" x14ac:dyDescent="0.35">
      <c r="A16243" s="7" t="s">
        <v>1917</v>
      </c>
      <c r="B16243" s="8">
        <v>41308</v>
      </c>
      <c r="C16243" s="9">
        <v>28.25</v>
      </c>
      <c r="D16243" s="10">
        <v>20010</v>
      </c>
    </row>
    <row r="16244" spans="1:4" x14ac:dyDescent="0.35">
      <c r="A16244" s="7" t="s">
        <v>1917</v>
      </c>
      <c r="B16244" s="8">
        <v>41364</v>
      </c>
      <c r="C16244" s="9">
        <v>27.95</v>
      </c>
      <c r="D16244" s="10">
        <v>30006</v>
      </c>
    </row>
    <row r="16245" spans="1:4" x14ac:dyDescent="0.35">
      <c r="A16245" s="7" t="s">
        <v>1917</v>
      </c>
      <c r="B16245" s="8">
        <v>41539</v>
      </c>
      <c r="C16245" s="9">
        <v>3.5</v>
      </c>
      <c r="D16245" s="10">
        <v>30067</v>
      </c>
    </row>
    <row r="16246" spans="1:4" x14ac:dyDescent="0.35">
      <c r="A16246" s="7" t="s">
        <v>1917</v>
      </c>
      <c r="B16246" s="8">
        <v>41581</v>
      </c>
      <c r="C16246" s="9">
        <v>35.200000000000003</v>
      </c>
      <c r="D16246" s="10">
        <v>60013</v>
      </c>
    </row>
    <row r="16247" spans="1:4" x14ac:dyDescent="0.35">
      <c r="A16247" s="7" t="s">
        <v>1918</v>
      </c>
      <c r="B16247" s="8">
        <v>41285</v>
      </c>
      <c r="C16247" s="9">
        <v>5.5</v>
      </c>
      <c r="D16247" s="10">
        <v>30222</v>
      </c>
    </row>
    <row r="16248" spans="1:4" x14ac:dyDescent="0.35">
      <c r="A16248" s="7" t="s">
        <v>1919</v>
      </c>
      <c r="B16248" s="8">
        <v>41288</v>
      </c>
      <c r="C16248" s="9">
        <v>13.5</v>
      </c>
      <c r="D16248" s="10">
        <v>30053</v>
      </c>
    </row>
    <row r="16249" spans="1:4" x14ac:dyDescent="0.35">
      <c r="A16249" s="7" t="s">
        <v>1919</v>
      </c>
      <c r="B16249" s="8">
        <v>41295</v>
      </c>
      <c r="C16249" s="9">
        <v>21.45</v>
      </c>
      <c r="D16249" s="10">
        <v>30059</v>
      </c>
    </row>
    <row r="16250" spans="1:4" x14ac:dyDescent="0.35">
      <c r="A16250" s="7" t="s">
        <v>1920</v>
      </c>
      <c r="B16250" s="8">
        <v>41285</v>
      </c>
      <c r="C16250" s="9">
        <v>17.5</v>
      </c>
      <c r="D16250" s="10">
        <v>20028</v>
      </c>
    </row>
    <row r="16251" spans="1:4" x14ac:dyDescent="0.35">
      <c r="A16251" s="7" t="s">
        <v>1921</v>
      </c>
      <c r="B16251" s="8">
        <v>41285</v>
      </c>
      <c r="C16251" s="9">
        <v>43.9</v>
      </c>
      <c r="D16251" s="10">
        <v>20004</v>
      </c>
    </row>
    <row r="16252" spans="1:4" x14ac:dyDescent="0.35">
      <c r="A16252" s="7" t="s">
        <v>1921</v>
      </c>
      <c r="B16252" s="8">
        <v>41337</v>
      </c>
      <c r="C16252" s="9">
        <v>20.45</v>
      </c>
      <c r="D16252" s="10">
        <v>20038</v>
      </c>
    </row>
    <row r="16253" spans="1:4" x14ac:dyDescent="0.35">
      <c r="A16253" s="7" t="s">
        <v>1921</v>
      </c>
      <c r="B16253" s="8">
        <v>41344</v>
      </c>
      <c r="C16253" s="9">
        <v>14.5</v>
      </c>
      <c r="D16253" s="10">
        <v>40029</v>
      </c>
    </row>
    <row r="16254" spans="1:4" x14ac:dyDescent="0.35">
      <c r="A16254" s="7" t="s">
        <v>1921</v>
      </c>
      <c r="B16254" s="8">
        <v>41404</v>
      </c>
      <c r="C16254" s="9">
        <v>13.6</v>
      </c>
      <c r="D16254" s="10">
        <v>30004</v>
      </c>
    </row>
    <row r="16255" spans="1:4" x14ac:dyDescent="0.35">
      <c r="A16255" s="7" t="s">
        <v>1921</v>
      </c>
      <c r="B16255" s="8">
        <v>41461</v>
      </c>
      <c r="C16255" s="9">
        <v>17</v>
      </c>
      <c r="D16255" s="10">
        <v>30023</v>
      </c>
    </row>
    <row r="16256" spans="1:4" x14ac:dyDescent="0.35">
      <c r="A16256" s="7" t="s">
        <v>1921</v>
      </c>
      <c r="B16256" s="8">
        <v>41574</v>
      </c>
      <c r="C16256" s="9">
        <v>15.5</v>
      </c>
      <c r="D16256" s="10">
        <v>20010</v>
      </c>
    </row>
    <row r="16257" spans="1:4" x14ac:dyDescent="0.35">
      <c r="A16257" s="7" t="s">
        <v>1922</v>
      </c>
      <c r="B16257" s="8">
        <v>41285</v>
      </c>
      <c r="C16257" s="9">
        <v>13.5</v>
      </c>
      <c r="D16257" s="10">
        <v>20034</v>
      </c>
    </row>
    <row r="16258" spans="1:4" x14ac:dyDescent="0.35">
      <c r="A16258" s="7" t="s">
        <v>1923</v>
      </c>
      <c r="B16258" s="8">
        <v>41290</v>
      </c>
      <c r="C16258" s="9">
        <v>7.5</v>
      </c>
      <c r="D16258" s="10">
        <v>30127</v>
      </c>
    </row>
    <row r="16259" spans="1:4" x14ac:dyDescent="0.35">
      <c r="A16259" s="7" t="s">
        <v>1923</v>
      </c>
      <c r="B16259" s="8">
        <v>41310</v>
      </c>
      <c r="C16259" s="9">
        <v>16.25</v>
      </c>
      <c r="D16259" s="10">
        <v>30094</v>
      </c>
    </row>
    <row r="16260" spans="1:4" x14ac:dyDescent="0.35">
      <c r="A16260" s="7" t="s">
        <v>1923</v>
      </c>
      <c r="B16260" s="8">
        <v>41338</v>
      </c>
      <c r="C16260" s="9">
        <v>5</v>
      </c>
      <c r="D16260" s="10">
        <v>30059</v>
      </c>
    </row>
    <row r="16261" spans="1:4" x14ac:dyDescent="0.35">
      <c r="A16261" s="7" t="s">
        <v>1923</v>
      </c>
      <c r="B16261" s="8">
        <v>41352</v>
      </c>
      <c r="C16261" s="9">
        <v>9</v>
      </c>
      <c r="D16261" s="10">
        <v>30146</v>
      </c>
    </row>
    <row r="16262" spans="1:4" x14ac:dyDescent="0.35">
      <c r="A16262" s="7" t="s">
        <v>1924</v>
      </c>
      <c r="B16262" s="8">
        <v>41290</v>
      </c>
      <c r="C16262" s="9">
        <v>8</v>
      </c>
      <c r="D16262" s="10">
        <v>30121</v>
      </c>
    </row>
    <row r="16263" spans="1:4" x14ac:dyDescent="0.35">
      <c r="A16263" s="7" t="s">
        <v>1924</v>
      </c>
      <c r="B16263" s="8">
        <v>41310</v>
      </c>
      <c r="C16263" s="9">
        <v>19.75</v>
      </c>
      <c r="D16263" s="10">
        <v>30093</v>
      </c>
    </row>
    <row r="16264" spans="1:4" x14ac:dyDescent="0.35">
      <c r="A16264" s="7" t="s">
        <v>1924</v>
      </c>
      <c r="B16264" s="8">
        <v>41310</v>
      </c>
      <c r="C16264" s="9">
        <v>5</v>
      </c>
      <c r="D16264" s="10">
        <v>30093</v>
      </c>
    </row>
    <row r="16265" spans="1:4" x14ac:dyDescent="0.35">
      <c r="A16265" s="7" t="s">
        <v>1924</v>
      </c>
      <c r="B16265" s="8">
        <v>41338</v>
      </c>
      <c r="C16265" s="9">
        <v>8.75</v>
      </c>
      <c r="D16265" s="10">
        <v>30058</v>
      </c>
    </row>
    <row r="16266" spans="1:4" x14ac:dyDescent="0.35">
      <c r="A16266" s="7" t="s">
        <v>1924</v>
      </c>
      <c r="B16266" s="8">
        <v>41352</v>
      </c>
      <c r="C16266" s="9">
        <v>5.5</v>
      </c>
      <c r="D16266" s="10">
        <v>30148</v>
      </c>
    </row>
    <row r="16267" spans="1:4" x14ac:dyDescent="0.35">
      <c r="A16267" s="7" t="s">
        <v>1924</v>
      </c>
      <c r="B16267" s="8">
        <v>41365</v>
      </c>
      <c r="C16267" s="9">
        <v>2</v>
      </c>
      <c r="D16267" s="10">
        <v>30158</v>
      </c>
    </row>
    <row r="16268" spans="1:4" x14ac:dyDescent="0.35">
      <c r="A16268" s="7" t="s">
        <v>1924</v>
      </c>
      <c r="B16268" s="8">
        <v>41394</v>
      </c>
      <c r="C16268" s="9">
        <v>19.75</v>
      </c>
      <c r="D16268" s="10">
        <v>30093</v>
      </c>
    </row>
    <row r="16269" spans="1:4" x14ac:dyDescent="0.35">
      <c r="A16269" s="7" t="s">
        <v>1924</v>
      </c>
      <c r="B16269" s="8">
        <v>41394</v>
      </c>
      <c r="C16269" s="9">
        <v>5</v>
      </c>
      <c r="D16269" s="10">
        <v>30093</v>
      </c>
    </row>
    <row r="16270" spans="1:4" x14ac:dyDescent="0.35">
      <c r="A16270" s="7" t="s">
        <v>1924</v>
      </c>
      <c r="B16270" s="8">
        <v>41569</v>
      </c>
      <c r="C16270" s="9">
        <v>5</v>
      </c>
      <c r="D16270" s="10">
        <v>30105</v>
      </c>
    </row>
    <row r="16271" spans="1:4" x14ac:dyDescent="0.35">
      <c r="A16271" s="7" t="s">
        <v>1925</v>
      </c>
      <c r="B16271" s="8">
        <v>41365</v>
      </c>
      <c r="C16271" s="9">
        <v>15.9</v>
      </c>
      <c r="D16271" s="10">
        <v>70003</v>
      </c>
    </row>
    <row r="16272" spans="1:4" x14ac:dyDescent="0.35">
      <c r="A16272" s="7" t="s">
        <v>1925</v>
      </c>
      <c r="B16272" s="8">
        <v>41376</v>
      </c>
      <c r="C16272" s="9">
        <v>23.6</v>
      </c>
      <c r="D16272" s="10">
        <v>70009</v>
      </c>
    </row>
    <row r="16273" spans="1:4" x14ac:dyDescent="0.35">
      <c r="A16273" s="7" t="s">
        <v>1925</v>
      </c>
      <c r="B16273" s="8">
        <v>41389</v>
      </c>
      <c r="C16273" s="9">
        <v>15.9</v>
      </c>
      <c r="D16273" s="10">
        <v>10001</v>
      </c>
    </row>
    <row r="16274" spans="1:4" x14ac:dyDescent="0.35">
      <c r="A16274" s="7" t="s">
        <v>1925</v>
      </c>
      <c r="B16274" s="8">
        <v>41399</v>
      </c>
      <c r="C16274" s="9">
        <v>17.32</v>
      </c>
      <c r="D16274" s="10">
        <v>10011</v>
      </c>
    </row>
    <row r="16275" spans="1:4" x14ac:dyDescent="0.35">
      <c r="A16275" s="7" t="s">
        <v>1925</v>
      </c>
      <c r="B16275" s="8">
        <v>41520</v>
      </c>
      <c r="C16275" s="9">
        <v>26.7</v>
      </c>
      <c r="D16275" s="10">
        <v>70005</v>
      </c>
    </row>
    <row r="16276" spans="1:4" x14ac:dyDescent="0.35">
      <c r="A16276" s="7" t="s">
        <v>1926</v>
      </c>
      <c r="B16276" s="8">
        <v>41300</v>
      </c>
      <c r="C16276" s="9">
        <v>28.9</v>
      </c>
      <c r="D16276" s="10">
        <v>10064</v>
      </c>
    </row>
    <row r="16277" spans="1:4" x14ac:dyDescent="0.35">
      <c r="A16277" s="7" t="s">
        <v>1926</v>
      </c>
      <c r="B16277" s="8">
        <v>41300</v>
      </c>
      <c r="C16277" s="9">
        <v>48.55</v>
      </c>
      <c r="D16277" s="10">
        <v>50096</v>
      </c>
    </row>
    <row r="16278" spans="1:4" x14ac:dyDescent="0.35">
      <c r="A16278" s="7" t="s">
        <v>1926</v>
      </c>
      <c r="B16278" s="8">
        <v>41421</v>
      </c>
      <c r="C16278" s="9">
        <v>31.55</v>
      </c>
      <c r="D16278" s="10">
        <v>30025</v>
      </c>
    </row>
    <row r="16279" spans="1:4" x14ac:dyDescent="0.35">
      <c r="A16279" s="7" t="s">
        <v>1927</v>
      </c>
      <c r="B16279" s="8">
        <v>41300</v>
      </c>
      <c r="C16279" s="9">
        <v>22.5</v>
      </c>
      <c r="D16279" s="10">
        <v>10020</v>
      </c>
    </row>
    <row r="16280" spans="1:4" x14ac:dyDescent="0.35">
      <c r="A16280" s="7" t="s">
        <v>1927</v>
      </c>
      <c r="B16280" s="8">
        <v>41369</v>
      </c>
      <c r="C16280" s="9">
        <v>25.45</v>
      </c>
      <c r="D16280" s="10">
        <v>10091</v>
      </c>
    </row>
    <row r="16281" spans="1:4" x14ac:dyDescent="0.35">
      <c r="A16281" s="7" t="s">
        <v>1928</v>
      </c>
      <c r="B16281" s="8">
        <v>41300</v>
      </c>
      <c r="C16281" s="9">
        <v>42.9</v>
      </c>
      <c r="D16281" s="10">
        <v>10007</v>
      </c>
    </row>
    <row r="16282" spans="1:4" x14ac:dyDescent="0.35">
      <c r="A16282" s="7" t="s">
        <v>1929</v>
      </c>
      <c r="B16282" s="8">
        <v>41301</v>
      </c>
      <c r="C16282" s="9">
        <v>5.25</v>
      </c>
      <c r="D16282" s="10">
        <v>40022</v>
      </c>
    </row>
    <row r="16283" spans="1:4" x14ac:dyDescent="0.35">
      <c r="A16283" s="7" t="s">
        <v>1930</v>
      </c>
      <c r="B16283" s="8">
        <v>41303</v>
      </c>
      <c r="C16283" s="9">
        <v>19.5</v>
      </c>
      <c r="D16283" s="10">
        <v>10012</v>
      </c>
    </row>
    <row r="16284" spans="1:4" x14ac:dyDescent="0.35">
      <c r="A16284" s="7" t="s">
        <v>1930</v>
      </c>
      <c r="B16284" s="8">
        <v>41303</v>
      </c>
      <c r="C16284" s="9">
        <v>21</v>
      </c>
      <c r="D16284" s="10">
        <v>10012</v>
      </c>
    </row>
    <row r="16285" spans="1:4" x14ac:dyDescent="0.35">
      <c r="A16285" s="7" t="s">
        <v>1930</v>
      </c>
      <c r="B16285" s="8">
        <v>41381</v>
      </c>
      <c r="C16285" s="9">
        <v>29.6</v>
      </c>
      <c r="D16285" s="10">
        <v>40033</v>
      </c>
    </row>
    <row r="16286" spans="1:4" x14ac:dyDescent="0.35">
      <c r="A16286" s="7" t="s">
        <v>1930</v>
      </c>
      <c r="B16286" s="8">
        <v>41437</v>
      </c>
      <c r="C16286" s="9">
        <v>19.5</v>
      </c>
      <c r="D16286" s="10">
        <v>10012</v>
      </c>
    </row>
    <row r="16287" spans="1:4" x14ac:dyDescent="0.35">
      <c r="A16287" s="7" t="s">
        <v>1930</v>
      </c>
      <c r="B16287" s="8">
        <v>41437</v>
      </c>
      <c r="C16287" s="9">
        <v>21</v>
      </c>
      <c r="D16287" s="10">
        <v>10012</v>
      </c>
    </row>
    <row r="16288" spans="1:4" x14ac:dyDescent="0.35">
      <c r="A16288" s="7" t="s">
        <v>1930</v>
      </c>
      <c r="B16288" s="8">
        <v>41471</v>
      </c>
      <c r="C16288" s="9">
        <v>12.45</v>
      </c>
      <c r="D16288" s="10">
        <v>70002</v>
      </c>
    </row>
    <row r="16289" spans="1:4" x14ac:dyDescent="0.35">
      <c r="A16289" s="7" t="s">
        <v>1930</v>
      </c>
      <c r="B16289" s="8">
        <v>41573</v>
      </c>
      <c r="C16289" s="9">
        <v>22.45</v>
      </c>
      <c r="D16289" s="10">
        <v>70038</v>
      </c>
    </row>
    <row r="16290" spans="1:4" x14ac:dyDescent="0.35">
      <c r="A16290" s="7" t="s">
        <v>1931</v>
      </c>
      <c r="B16290" s="8">
        <v>41327</v>
      </c>
      <c r="C16290" s="9">
        <v>31.25</v>
      </c>
      <c r="D16290" s="10">
        <v>10036</v>
      </c>
    </row>
    <row r="16291" spans="1:4" x14ac:dyDescent="0.35">
      <c r="A16291" s="7" t="s">
        <v>1931</v>
      </c>
      <c r="B16291" s="8">
        <v>41353</v>
      </c>
      <c r="C16291" s="9">
        <v>36.450000000000003</v>
      </c>
      <c r="D16291" s="10">
        <v>70048</v>
      </c>
    </row>
    <row r="16292" spans="1:4" x14ac:dyDescent="0.35">
      <c r="A16292" s="7" t="s">
        <v>1931</v>
      </c>
      <c r="B16292" s="8">
        <v>41438</v>
      </c>
      <c r="C16292" s="9">
        <v>17.5</v>
      </c>
      <c r="D16292" s="10">
        <v>10052</v>
      </c>
    </row>
    <row r="16293" spans="1:4" x14ac:dyDescent="0.35">
      <c r="A16293" s="7" t="s">
        <v>1931</v>
      </c>
      <c r="B16293" s="8">
        <v>41467</v>
      </c>
      <c r="C16293" s="9">
        <v>32.5</v>
      </c>
      <c r="D16293" s="10">
        <v>40060</v>
      </c>
    </row>
    <row r="16294" spans="1:4" x14ac:dyDescent="0.35">
      <c r="A16294" s="7" t="s">
        <v>1931</v>
      </c>
      <c r="B16294" s="8">
        <v>41508</v>
      </c>
      <c r="C16294" s="9">
        <v>15.5</v>
      </c>
      <c r="D16294" s="10">
        <v>60032</v>
      </c>
    </row>
    <row r="16295" spans="1:4" x14ac:dyDescent="0.35">
      <c r="A16295" s="7" t="s">
        <v>1931</v>
      </c>
      <c r="B16295" s="8">
        <v>41516</v>
      </c>
      <c r="C16295" s="9">
        <v>19</v>
      </c>
      <c r="D16295" s="10">
        <v>30122</v>
      </c>
    </row>
    <row r="16296" spans="1:4" x14ac:dyDescent="0.35">
      <c r="A16296" s="7" t="s">
        <v>1931</v>
      </c>
      <c r="B16296" s="8">
        <v>41573</v>
      </c>
      <c r="C16296" s="9">
        <v>32.75</v>
      </c>
      <c r="D16296" s="10">
        <v>40044</v>
      </c>
    </row>
    <row r="16297" spans="1:4" x14ac:dyDescent="0.35">
      <c r="A16297" s="7" t="s">
        <v>1931</v>
      </c>
      <c r="B16297" s="8">
        <v>41581</v>
      </c>
      <c r="C16297" s="9">
        <v>36.75</v>
      </c>
      <c r="D16297" s="10">
        <v>30077</v>
      </c>
    </row>
    <row r="16298" spans="1:4" x14ac:dyDescent="0.35">
      <c r="A16298" s="7" t="s">
        <v>1932</v>
      </c>
      <c r="B16298" s="8">
        <v>41481</v>
      </c>
      <c r="C16298" s="9">
        <v>17.5</v>
      </c>
      <c r="D16298" s="10">
        <v>10072</v>
      </c>
    </row>
    <row r="16299" spans="1:4" x14ac:dyDescent="0.35">
      <c r="A16299" s="7" t="s">
        <v>1932</v>
      </c>
      <c r="B16299" s="8">
        <v>41481</v>
      </c>
      <c r="C16299" s="9">
        <v>0</v>
      </c>
      <c r="D16299" s="10">
        <v>10072</v>
      </c>
    </row>
    <row r="16300" spans="1:4" x14ac:dyDescent="0.35">
      <c r="A16300" s="7" t="s">
        <v>1932</v>
      </c>
      <c r="B16300" s="8">
        <v>41508</v>
      </c>
      <c r="C16300" s="9">
        <v>21.25</v>
      </c>
      <c r="D16300" s="10">
        <v>40017</v>
      </c>
    </row>
    <row r="16301" spans="1:4" x14ac:dyDescent="0.35">
      <c r="A16301" s="7" t="s">
        <v>1932</v>
      </c>
      <c r="B16301" s="8">
        <v>41554</v>
      </c>
      <c r="C16301" s="9">
        <v>24</v>
      </c>
      <c r="D16301" s="10">
        <v>10019</v>
      </c>
    </row>
    <row r="16302" spans="1:4" x14ac:dyDescent="0.35">
      <c r="A16302" s="7" t="s">
        <v>1933</v>
      </c>
      <c r="B16302" s="8">
        <v>41327</v>
      </c>
      <c r="C16302" s="9">
        <v>11.5</v>
      </c>
      <c r="D16302" s="10">
        <v>10032</v>
      </c>
    </row>
    <row r="16303" spans="1:4" x14ac:dyDescent="0.35">
      <c r="A16303" s="7" t="s">
        <v>1934</v>
      </c>
      <c r="B16303" s="8">
        <v>41320</v>
      </c>
      <c r="C16303" s="9">
        <v>25</v>
      </c>
      <c r="D16303" s="10">
        <v>10012</v>
      </c>
    </row>
    <row r="16304" spans="1:4" x14ac:dyDescent="0.35">
      <c r="A16304" s="7" t="s">
        <v>1934</v>
      </c>
      <c r="B16304" s="8">
        <v>41341</v>
      </c>
      <c r="C16304" s="9">
        <v>11.75</v>
      </c>
      <c r="D16304" s="10">
        <v>40063</v>
      </c>
    </row>
    <row r="16305" spans="1:4" x14ac:dyDescent="0.35">
      <c r="A16305" s="7" t="s">
        <v>1934</v>
      </c>
      <c r="B16305" s="8">
        <v>41580</v>
      </c>
      <c r="C16305" s="9">
        <v>59.2</v>
      </c>
      <c r="D16305" s="10">
        <v>40044</v>
      </c>
    </row>
    <row r="16306" spans="1:4" x14ac:dyDescent="0.35">
      <c r="A16306" s="7" t="s">
        <v>1935</v>
      </c>
      <c r="B16306" s="8">
        <v>41300</v>
      </c>
      <c r="C16306" s="9">
        <v>41.15</v>
      </c>
      <c r="D16306" s="10">
        <v>10009</v>
      </c>
    </row>
    <row r="16307" spans="1:4" x14ac:dyDescent="0.35">
      <c r="A16307" s="7" t="s">
        <v>1935</v>
      </c>
      <c r="B16307" s="8">
        <v>41483</v>
      </c>
      <c r="C16307" s="9">
        <v>39.9</v>
      </c>
      <c r="D16307" s="10">
        <v>10019</v>
      </c>
    </row>
    <row r="16308" spans="1:4" x14ac:dyDescent="0.35">
      <c r="A16308" s="7" t="s">
        <v>1935</v>
      </c>
      <c r="B16308" s="8">
        <v>41553</v>
      </c>
      <c r="C16308" s="9">
        <v>27.45</v>
      </c>
      <c r="D16308" s="10">
        <v>10013</v>
      </c>
    </row>
    <row r="16309" spans="1:4" x14ac:dyDescent="0.35">
      <c r="A16309" s="7" t="s">
        <v>1936</v>
      </c>
      <c r="B16309" s="8">
        <v>41300</v>
      </c>
      <c r="C16309" s="9">
        <v>30.65</v>
      </c>
      <c r="D16309" s="10">
        <v>10006</v>
      </c>
    </row>
    <row r="16310" spans="1:4" x14ac:dyDescent="0.35">
      <c r="A16310" s="7" t="s">
        <v>1936</v>
      </c>
      <c r="B16310" s="8">
        <v>41348</v>
      </c>
      <c r="C16310" s="9">
        <v>31.2</v>
      </c>
      <c r="D16310" s="10">
        <v>60015</v>
      </c>
    </row>
    <row r="16311" spans="1:4" x14ac:dyDescent="0.35">
      <c r="A16311" s="7" t="s">
        <v>1936</v>
      </c>
      <c r="B16311" s="8">
        <v>41398</v>
      </c>
      <c r="C16311" s="9">
        <v>45.65</v>
      </c>
      <c r="D16311" s="10">
        <v>60045</v>
      </c>
    </row>
    <row r="16312" spans="1:4" x14ac:dyDescent="0.35">
      <c r="A16312" s="7" t="s">
        <v>1936</v>
      </c>
      <c r="B16312" s="8">
        <v>41490</v>
      </c>
      <c r="C16312" s="9">
        <v>51.9</v>
      </c>
      <c r="D16312" s="10">
        <v>70026</v>
      </c>
    </row>
    <row r="16313" spans="1:4" x14ac:dyDescent="0.35">
      <c r="A16313" s="7" t="s">
        <v>1936</v>
      </c>
      <c r="B16313" s="8">
        <v>41510</v>
      </c>
      <c r="C16313" s="9">
        <v>37.9</v>
      </c>
      <c r="D16313" s="10">
        <v>50010</v>
      </c>
    </row>
    <row r="16314" spans="1:4" x14ac:dyDescent="0.35">
      <c r="A16314" s="7" t="s">
        <v>1937</v>
      </c>
      <c r="B16314" s="8">
        <v>41299</v>
      </c>
      <c r="C16314" s="9">
        <v>25.75</v>
      </c>
      <c r="D16314" s="10">
        <v>10017</v>
      </c>
    </row>
    <row r="16315" spans="1:4" x14ac:dyDescent="0.35">
      <c r="A16315" s="7" t="s">
        <v>1937</v>
      </c>
      <c r="B16315" s="8">
        <v>41312</v>
      </c>
      <c r="C16315" s="9">
        <v>9</v>
      </c>
      <c r="D16315" s="10">
        <v>10016</v>
      </c>
    </row>
    <row r="16316" spans="1:4" x14ac:dyDescent="0.35">
      <c r="A16316" s="7" t="s">
        <v>1937</v>
      </c>
      <c r="B16316" s="8">
        <v>41313</v>
      </c>
      <c r="C16316" s="9">
        <v>9</v>
      </c>
      <c r="D16316" s="10">
        <v>10027</v>
      </c>
    </row>
    <row r="16317" spans="1:4" x14ac:dyDescent="0.35">
      <c r="A16317" s="7" t="s">
        <v>1937</v>
      </c>
      <c r="B16317" s="8">
        <v>41334</v>
      </c>
      <c r="C16317" s="9">
        <v>18.75</v>
      </c>
      <c r="D16317" s="10">
        <v>10011</v>
      </c>
    </row>
    <row r="16318" spans="1:4" x14ac:dyDescent="0.35">
      <c r="A16318" s="7" t="s">
        <v>1937</v>
      </c>
      <c r="B16318" s="8">
        <v>41446</v>
      </c>
      <c r="C16318" s="9">
        <v>31</v>
      </c>
      <c r="D16318" s="10">
        <v>50031</v>
      </c>
    </row>
    <row r="16319" spans="1:4" x14ac:dyDescent="0.35">
      <c r="A16319" s="7" t="s">
        <v>1937</v>
      </c>
      <c r="B16319" s="8">
        <v>41523</v>
      </c>
      <c r="C16319" s="9">
        <v>12.45</v>
      </c>
      <c r="D16319" s="10">
        <v>10020</v>
      </c>
    </row>
    <row r="16320" spans="1:4" x14ac:dyDescent="0.35">
      <c r="A16320" s="7" t="s">
        <v>1938</v>
      </c>
      <c r="B16320" s="8">
        <v>41300</v>
      </c>
      <c r="C16320" s="9">
        <v>42.05</v>
      </c>
      <c r="D16320" s="10">
        <v>40025</v>
      </c>
    </row>
    <row r="16321" spans="1:4" x14ac:dyDescent="0.35">
      <c r="A16321" s="7" t="s">
        <v>1939</v>
      </c>
      <c r="B16321" s="8">
        <v>41300</v>
      </c>
      <c r="C16321" s="9">
        <v>26.2</v>
      </c>
      <c r="D16321" s="10">
        <v>30170</v>
      </c>
    </row>
    <row r="16322" spans="1:4" x14ac:dyDescent="0.35">
      <c r="A16322" s="7" t="s">
        <v>1939</v>
      </c>
      <c r="B16322" s="8">
        <v>41334</v>
      </c>
      <c r="C16322" s="9">
        <v>68.25</v>
      </c>
      <c r="D16322" s="10">
        <v>50073</v>
      </c>
    </row>
    <row r="16323" spans="1:4" x14ac:dyDescent="0.35">
      <c r="A16323" s="7" t="s">
        <v>1939</v>
      </c>
      <c r="B16323" s="8">
        <v>41348</v>
      </c>
      <c r="C16323" s="9">
        <v>93.1</v>
      </c>
      <c r="D16323" s="10">
        <v>50067</v>
      </c>
    </row>
    <row r="16324" spans="1:4" x14ac:dyDescent="0.35">
      <c r="A16324" s="7" t="s">
        <v>1939</v>
      </c>
      <c r="B16324" s="8">
        <v>41377</v>
      </c>
      <c r="C16324" s="9">
        <v>30.97</v>
      </c>
      <c r="D16324" s="10">
        <v>50104</v>
      </c>
    </row>
    <row r="16325" spans="1:4" x14ac:dyDescent="0.35">
      <c r="A16325" s="7" t="s">
        <v>1939</v>
      </c>
      <c r="B16325" s="8">
        <v>41440</v>
      </c>
      <c r="C16325" s="9">
        <v>47.9</v>
      </c>
      <c r="D16325" s="10">
        <v>10064</v>
      </c>
    </row>
    <row r="16326" spans="1:4" x14ac:dyDescent="0.35">
      <c r="A16326" s="7" t="s">
        <v>1940</v>
      </c>
      <c r="B16326" s="8">
        <v>41300</v>
      </c>
      <c r="C16326" s="9">
        <v>52.4</v>
      </c>
      <c r="D16326" s="10">
        <v>30156</v>
      </c>
    </row>
    <row r="16327" spans="1:4" x14ac:dyDescent="0.35">
      <c r="A16327" s="7" t="s">
        <v>1940</v>
      </c>
      <c r="B16327" s="8">
        <v>41306</v>
      </c>
      <c r="C16327" s="9">
        <v>44.2</v>
      </c>
      <c r="D16327" s="10">
        <v>10031</v>
      </c>
    </row>
    <row r="16328" spans="1:4" x14ac:dyDescent="0.35">
      <c r="A16328" s="7" t="s">
        <v>1940</v>
      </c>
      <c r="B16328" s="8">
        <v>41327</v>
      </c>
      <c r="C16328" s="9">
        <v>54.9</v>
      </c>
      <c r="D16328" s="10">
        <v>60064</v>
      </c>
    </row>
    <row r="16329" spans="1:4" x14ac:dyDescent="0.35">
      <c r="A16329" s="7" t="s">
        <v>1940</v>
      </c>
      <c r="B16329" s="8">
        <v>41342</v>
      </c>
      <c r="C16329" s="9">
        <v>17.899999999999999</v>
      </c>
      <c r="D16329" s="10">
        <v>60131</v>
      </c>
    </row>
    <row r="16330" spans="1:4" x14ac:dyDescent="0.35">
      <c r="A16330" s="7" t="s">
        <v>1940</v>
      </c>
      <c r="B16330" s="8">
        <v>41411</v>
      </c>
      <c r="C16330" s="9">
        <v>42.95</v>
      </c>
      <c r="D16330" s="10">
        <v>40095</v>
      </c>
    </row>
    <row r="16331" spans="1:4" x14ac:dyDescent="0.35">
      <c r="A16331" s="7" t="s">
        <v>1940</v>
      </c>
      <c r="B16331" s="8">
        <v>41425</v>
      </c>
      <c r="C16331" s="9">
        <v>27.7</v>
      </c>
      <c r="D16331" s="10">
        <v>40064</v>
      </c>
    </row>
    <row r="16332" spans="1:4" x14ac:dyDescent="0.35">
      <c r="A16332" s="7" t="s">
        <v>1940</v>
      </c>
      <c r="B16332" s="8">
        <v>41432</v>
      </c>
      <c r="C16332" s="9">
        <v>42.95</v>
      </c>
      <c r="D16332" s="10">
        <v>60036</v>
      </c>
    </row>
    <row r="16333" spans="1:4" x14ac:dyDescent="0.35">
      <c r="A16333" s="7" t="s">
        <v>1940</v>
      </c>
      <c r="B16333" s="8">
        <v>41469</v>
      </c>
      <c r="C16333" s="9">
        <v>60.9</v>
      </c>
      <c r="D16333" s="10">
        <v>10014</v>
      </c>
    </row>
    <row r="16334" spans="1:4" x14ac:dyDescent="0.35">
      <c r="A16334" s="7" t="s">
        <v>1940</v>
      </c>
      <c r="B16334" s="8">
        <v>41488</v>
      </c>
      <c r="C16334" s="9">
        <v>43.45</v>
      </c>
      <c r="D16334" s="10">
        <v>40084</v>
      </c>
    </row>
    <row r="16335" spans="1:4" x14ac:dyDescent="0.35">
      <c r="A16335" s="7" t="s">
        <v>1940</v>
      </c>
      <c r="B16335" s="8">
        <v>41538</v>
      </c>
      <c r="C16335" s="9">
        <v>35.25</v>
      </c>
      <c r="D16335" s="10">
        <v>10095</v>
      </c>
    </row>
    <row r="16336" spans="1:4" x14ac:dyDescent="0.35">
      <c r="A16336" s="7" t="s">
        <v>1940</v>
      </c>
      <c r="B16336" s="8">
        <v>41565</v>
      </c>
      <c r="C16336" s="9">
        <v>32.5</v>
      </c>
      <c r="D16336" s="10">
        <v>20045</v>
      </c>
    </row>
    <row r="16337" spans="1:4" x14ac:dyDescent="0.35">
      <c r="A16337" s="7" t="s">
        <v>1941</v>
      </c>
      <c r="B16337" s="8">
        <v>41301</v>
      </c>
      <c r="C16337" s="9">
        <v>23.25</v>
      </c>
      <c r="D16337" s="10">
        <v>50008</v>
      </c>
    </row>
    <row r="16338" spans="1:4" x14ac:dyDescent="0.35">
      <c r="A16338" s="7" t="s">
        <v>1941</v>
      </c>
      <c r="B16338" s="8">
        <v>41371</v>
      </c>
      <c r="C16338" s="9">
        <v>34.15</v>
      </c>
      <c r="D16338" s="10">
        <v>60001</v>
      </c>
    </row>
    <row r="16339" spans="1:4" x14ac:dyDescent="0.35">
      <c r="A16339" s="7" t="s">
        <v>1942</v>
      </c>
      <c r="B16339" s="8">
        <v>41303</v>
      </c>
      <c r="C16339" s="9">
        <v>24.23</v>
      </c>
      <c r="D16339" s="10">
        <v>40010</v>
      </c>
    </row>
    <row r="16340" spans="1:4" x14ac:dyDescent="0.35">
      <c r="A16340" s="7" t="s">
        <v>1943</v>
      </c>
      <c r="B16340" s="8">
        <v>41301</v>
      </c>
      <c r="C16340" s="9">
        <v>58</v>
      </c>
      <c r="D16340" s="10">
        <v>60046</v>
      </c>
    </row>
    <row r="16341" spans="1:4" x14ac:dyDescent="0.35">
      <c r="A16341" s="7" t="s">
        <v>1944</v>
      </c>
      <c r="B16341" s="8">
        <v>41356</v>
      </c>
      <c r="C16341" s="9">
        <v>11</v>
      </c>
      <c r="D16341" s="10">
        <v>40006</v>
      </c>
    </row>
    <row r="16342" spans="1:4" x14ac:dyDescent="0.35">
      <c r="A16342" s="7" t="s">
        <v>1944</v>
      </c>
      <c r="B16342" s="8">
        <v>41510</v>
      </c>
      <c r="C16342" s="9">
        <v>57.15</v>
      </c>
      <c r="D16342" s="10">
        <v>10003</v>
      </c>
    </row>
    <row r="16343" spans="1:4" x14ac:dyDescent="0.35">
      <c r="A16343" s="7" t="s">
        <v>1945</v>
      </c>
      <c r="B16343" s="8">
        <v>41299</v>
      </c>
      <c r="C16343" s="9">
        <v>26.25</v>
      </c>
      <c r="D16343" s="10">
        <v>10027</v>
      </c>
    </row>
    <row r="16344" spans="1:4" x14ac:dyDescent="0.35">
      <c r="A16344" s="7" t="s">
        <v>1945</v>
      </c>
      <c r="B16344" s="8">
        <v>41348</v>
      </c>
      <c r="C16344" s="9">
        <v>9.5</v>
      </c>
      <c r="D16344" s="10">
        <v>10025</v>
      </c>
    </row>
    <row r="16345" spans="1:4" x14ac:dyDescent="0.35">
      <c r="A16345" s="7" t="s">
        <v>1945</v>
      </c>
      <c r="B16345" s="8">
        <v>41390</v>
      </c>
      <c r="C16345" s="9">
        <v>21.25</v>
      </c>
      <c r="D16345" s="10">
        <v>40070</v>
      </c>
    </row>
    <row r="16346" spans="1:4" x14ac:dyDescent="0.35">
      <c r="A16346" s="7" t="s">
        <v>1946</v>
      </c>
      <c r="B16346" s="8">
        <v>41348</v>
      </c>
      <c r="C16346" s="9">
        <v>9.5</v>
      </c>
      <c r="D16346" s="10">
        <v>10038</v>
      </c>
    </row>
    <row r="16347" spans="1:4" x14ac:dyDescent="0.35">
      <c r="A16347" s="7" t="s">
        <v>1946</v>
      </c>
      <c r="B16347" s="8">
        <v>41348</v>
      </c>
      <c r="C16347" s="9">
        <v>0</v>
      </c>
      <c r="D16347" s="10">
        <v>10038</v>
      </c>
    </row>
    <row r="16348" spans="1:4" x14ac:dyDescent="0.35">
      <c r="A16348" s="7" t="s">
        <v>1946</v>
      </c>
      <c r="B16348" s="8">
        <v>41390</v>
      </c>
      <c r="C16348" s="9">
        <v>11.25</v>
      </c>
      <c r="D16348" s="10">
        <v>40069</v>
      </c>
    </row>
    <row r="16349" spans="1:4" x14ac:dyDescent="0.35">
      <c r="A16349" s="7" t="s">
        <v>1946</v>
      </c>
      <c r="B16349" s="8">
        <v>41398</v>
      </c>
      <c r="C16349" s="9">
        <v>78.75</v>
      </c>
      <c r="D16349" s="10">
        <v>50005</v>
      </c>
    </row>
    <row r="16350" spans="1:4" x14ac:dyDescent="0.35">
      <c r="A16350" s="7" t="s">
        <v>1947</v>
      </c>
      <c r="B16350" s="8">
        <v>41327</v>
      </c>
      <c r="C16350" s="9">
        <v>44.26</v>
      </c>
      <c r="D16350" s="10">
        <v>60028</v>
      </c>
    </row>
    <row r="16351" spans="1:4" x14ac:dyDescent="0.35">
      <c r="A16351" s="7" t="s">
        <v>1947</v>
      </c>
      <c r="B16351" s="8">
        <v>41367</v>
      </c>
      <c r="C16351" s="9">
        <v>40.5</v>
      </c>
      <c r="D16351" s="10">
        <v>70032</v>
      </c>
    </row>
    <row r="16352" spans="1:4" x14ac:dyDescent="0.35">
      <c r="A16352" s="7" t="s">
        <v>1947</v>
      </c>
      <c r="B16352" s="8">
        <v>41367</v>
      </c>
      <c r="C16352" s="9">
        <v>30</v>
      </c>
      <c r="D16352" s="10">
        <v>70032</v>
      </c>
    </row>
    <row r="16353" spans="1:4" x14ac:dyDescent="0.35">
      <c r="A16353" s="7" t="s">
        <v>1947</v>
      </c>
      <c r="B16353" s="8">
        <v>41413</v>
      </c>
      <c r="C16353" s="9">
        <v>42.15</v>
      </c>
      <c r="D16353" s="10">
        <v>10008</v>
      </c>
    </row>
    <row r="16354" spans="1:4" x14ac:dyDescent="0.35">
      <c r="A16354" s="7" t="s">
        <v>1947</v>
      </c>
      <c r="B16354" s="8">
        <v>41467</v>
      </c>
      <c r="C16354" s="9">
        <v>45.95</v>
      </c>
      <c r="D16354" s="10">
        <v>70023</v>
      </c>
    </row>
    <row r="16355" spans="1:4" x14ac:dyDescent="0.35">
      <c r="A16355" s="7" t="s">
        <v>1947</v>
      </c>
      <c r="B16355" s="8">
        <v>41544</v>
      </c>
      <c r="C16355" s="9">
        <v>40.5</v>
      </c>
      <c r="D16355" s="10">
        <v>70032</v>
      </c>
    </row>
    <row r="16356" spans="1:4" x14ac:dyDescent="0.35">
      <c r="A16356" s="7" t="s">
        <v>1947</v>
      </c>
      <c r="B16356" s="8">
        <v>41544</v>
      </c>
      <c r="C16356" s="9">
        <v>30</v>
      </c>
      <c r="D16356" s="10">
        <v>70032</v>
      </c>
    </row>
    <row r="16357" spans="1:4" x14ac:dyDescent="0.35">
      <c r="A16357" s="7" t="s">
        <v>1948</v>
      </c>
      <c r="B16357" s="8">
        <v>41298</v>
      </c>
      <c r="C16357" s="9">
        <v>65.650000000000006</v>
      </c>
      <c r="D16357" s="10">
        <v>10016</v>
      </c>
    </row>
    <row r="16358" spans="1:4" x14ac:dyDescent="0.35">
      <c r="A16358" s="7" t="s">
        <v>1948</v>
      </c>
      <c r="B16358" s="8">
        <v>41372</v>
      </c>
      <c r="C16358" s="9">
        <v>85.35</v>
      </c>
      <c r="D16358" s="10">
        <v>40046</v>
      </c>
    </row>
    <row r="16359" spans="1:4" x14ac:dyDescent="0.35">
      <c r="A16359" s="7" t="s">
        <v>1949</v>
      </c>
      <c r="B16359" s="8">
        <v>41313</v>
      </c>
      <c r="C16359" s="9">
        <v>14</v>
      </c>
      <c r="D16359" s="10">
        <v>40051</v>
      </c>
    </row>
    <row r="16360" spans="1:4" x14ac:dyDescent="0.35">
      <c r="A16360" s="7" t="s">
        <v>1950</v>
      </c>
      <c r="B16360" s="8">
        <v>41299</v>
      </c>
      <c r="C16360" s="9">
        <v>59.85</v>
      </c>
      <c r="D16360" s="10">
        <v>40061</v>
      </c>
    </row>
    <row r="16361" spans="1:4" x14ac:dyDescent="0.35">
      <c r="A16361" s="7" t="s">
        <v>1950</v>
      </c>
      <c r="B16361" s="8">
        <v>41350</v>
      </c>
      <c r="C16361" s="9">
        <v>45.9</v>
      </c>
      <c r="D16361" s="10">
        <v>70024</v>
      </c>
    </row>
    <row r="16362" spans="1:4" x14ac:dyDescent="0.35">
      <c r="A16362" s="7" t="s">
        <v>1950</v>
      </c>
      <c r="B16362" s="8">
        <v>41461</v>
      </c>
      <c r="C16362" s="9">
        <v>48.15</v>
      </c>
      <c r="D16362" s="10">
        <v>40036</v>
      </c>
    </row>
    <row r="16363" spans="1:4" x14ac:dyDescent="0.35">
      <c r="A16363" s="7" t="s">
        <v>1950</v>
      </c>
      <c r="B16363" s="8">
        <v>41578</v>
      </c>
      <c r="C16363" s="9">
        <v>38.85</v>
      </c>
      <c r="D16363" s="10">
        <v>40037</v>
      </c>
    </row>
    <row r="16364" spans="1:4" x14ac:dyDescent="0.35">
      <c r="A16364" s="7" t="s">
        <v>1951</v>
      </c>
      <c r="B16364" s="8">
        <v>41299</v>
      </c>
      <c r="C16364" s="9">
        <v>36.200000000000003</v>
      </c>
      <c r="D16364" s="10">
        <v>40063</v>
      </c>
    </row>
    <row r="16365" spans="1:4" x14ac:dyDescent="0.35">
      <c r="A16365" s="7" t="s">
        <v>1952</v>
      </c>
      <c r="B16365" s="8">
        <v>41299</v>
      </c>
      <c r="C16365" s="9">
        <v>69.95</v>
      </c>
      <c r="D16365" s="10">
        <v>50054</v>
      </c>
    </row>
    <row r="16366" spans="1:4" x14ac:dyDescent="0.35">
      <c r="A16366" s="7" t="s">
        <v>1952</v>
      </c>
      <c r="B16366" s="8">
        <v>41382</v>
      </c>
      <c r="C16366" s="9">
        <v>23.6</v>
      </c>
      <c r="D16366" s="10">
        <v>60068</v>
      </c>
    </row>
    <row r="16367" spans="1:4" x14ac:dyDescent="0.35">
      <c r="A16367" s="7" t="s">
        <v>1952</v>
      </c>
      <c r="B16367" s="8">
        <v>41411</v>
      </c>
      <c r="C16367" s="9">
        <v>35.950000000000003</v>
      </c>
      <c r="D16367" s="10">
        <v>60066</v>
      </c>
    </row>
    <row r="16368" spans="1:4" x14ac:dyDescent="0.35">
      <c r="A16368" s="7" t="s">
        <v>1952</v>
      </c>
      <c r="B16368" s="8">
        <v>41516</v>
      </c>
      <c r="C16368" s="9">
        <v>27.6</v>
      </c>
      <c r="D16368" s="10">
        <v>70036</v>
      </c>
    </row>
    <row r="16369" spans="1:4" x14ac:dyDescent="0.35">
      <c r="A16369" s="7" t="s">
        <v>1952</v>
      </c>
      <c r="B16369" s="8">
        <v>41534</v>
      </c>
      <c r="C16369" s="9">
        <v>23.9</v>
      </c>
      <c r="D16369" s="10">
        <v>60056</v>
      </c>
    </row>
    <row r="16370" spans="1:4" x14ac:dyDescent="0.35">
      <c r="A16370" s="7" t="s">
        <v>1952</v>
      </c>
      <c r="B16370" s="8">
        <v>41544</v>
      </c>
      <c r="C16370" s="9">
        <v>25.2</v>
      </c>
      <c r="D16370" s="10">
        <v>60021</v>
      </c>
    </row>
    <row r="16371" spans="1:4" x14ac:dyDescent="0.35">
      <c r="A16371" s="7" t="s">
        <v>1952</v>
      </c>
      <c r="B16371" s="8">
        <v>41577</v>
      </c>
      <c r="C16371" s="9">
        <v>18.649999999999999</v>
      </c>
      <c r="D16371" s="10">
        <v>70061</v>
      </c>
    </row>
    <row r="16372" spans="1:4" x14ac:dyDescent="0.35">
      <c r="A16372" s="7" t="s">
        <v>1953</v>
      </c>
      <c r="B16372" s="8">
        <v>41299</v>
      </c>
      <c r="C16372" s="9">
        <v>41.65</v>
      </c>
      <c r="D16372" s="10">
        <v>10039</v>
      </c>
    </row>
    <row r="16373" spans="1:4" x14ac:dyDescent="0.35">
      <c r="A16373" s="7" t="s">
        <v>1954</v>
      </c>
      <c r="B16373" s="8">
        <v>41298</v>
      </c>
      <c r="C16373" s="9">
        <v>27.45</v>
      </c>
      <c r="D16373" s="10">
        <v>40028</v>
      </c>
    </row>
    <row r="16374" spans="1:4" x14ac:dyDescent="0.35">
      <c r="A16374" s="7" t="s">
        <v>1954</v>
      </c>
      <c r="B16374" s="8">
        <v>41352</v>
      </c>
      <c r="C16374" s="9">
        <v>18.45</v>
      </c>
      <c r="D16374" s="10">
        <v>10013</v>
      </c>
    </row>
    <row r="16375" spans="1:4" x14ac:dyDescent="0.35">
      <c r="A16375" s="7" t="s">
        <v>1954</v>
      </c>
      <c r="B16375" s="8">
        <v>41382</v>
      </c>
      <c r="C16375" s="9">
        <v>16.5</v>
      </c>
      <c r="D16375" s="10">
        <v>40049</v>
      </c>
    </row>
    <row r="16376" spans="1:4" x14ac:dyDescent="0.35">
      <c r="A16376" s="7" t="s">
        <v>1954</v>
      </c>
      <c r="B16376" s="8">
        <v>41472</v>
      </c>
      <c r="C16376" s="9">
        <v>29.7</v>
      </c>
      <c r="D16376" s="10">
        <v>10048</v>
      </c>
    </row>
    <row r="16377" spans="1:4" x14ac:dyDescent="0.35">
      <c r="A16377" s="7" t="s">
        <v>1955</v>
      </c>
      <c r="B16377" s="8">
        <v>41298</v>
      </c>
      <c r="C16377" s="9">
        <v>12.6</v>
      </c>
      <c r="D16377" s="10">
        <v>30147</v>
      </c>
    </row>
    <row r="16378" spans="1:4" x14ac:dyDescent="0.35">
      <c r="A16378" s="7" t="s">
        <v>1956</v>
      </c>
      <c r="B16378" s="8">
        <v>41298</v>
      </c>
      <c r="C16378" s="9">
        <v>30.2</v>
      </c>
      <c r="D16378" s="10">
        <v>40031</v>
      </c>
    </row>
    <row r="16379" spans="1:4" x14ac:dyDescent="0.35">
      <c r="A16379" s="7" t="s">
        <v>1956</v>
      </c>
      <c r="B16379" s="8">
        <v>41305</v>
      </c>
      <c r="C16379" s="9">
        <v>18.45</v>
      </c>
      <c r="D16379" s="10">
        <v>10026</v>
      </c>
    </row>
    <row r="16380" spans="1:4" x14ac:dyDescent="0.35">
      <c r="A16380" s="7" t="s">
        <v>1956</v>
      </c>
      <c r="B16380" s="8">
        <v>41340</v>
      </c>
      <c r="C16380" s="9">
        <v>49.5</v>
      </c>
      <c r="D16380" s="10">
        <v>30131</v>
      </c>
    </row>
    <row r="16381" spans="1:4" x14ac:dyDescent="0.35">
      <c r="A16381" s="7" t="s">
        <v>1956</v>
      </c>
      <c r="B16381" s="8">
        <v>41347</v>
      </c>
      <c r="C16381" s="9">
        <v>16.25</v>
      </c>
      <c r="D16381" s="10">
        <v>30224</v>
      </c>
    </row>
    <row r="16382" spans="1:4" x14ac:dyDescent="0.35">
      <c r="A16382" s="7" t="s">
        <v>1956</v>
      </c>
      <c r="B16382" s="8">
        <v>41354</v>
      </c>
      <c r="C16382" s="9">
        <v>28.5</v>
      </c>
      <c r="D16382" s="10">
        <v>30094</v>
      </c>
    </row>
    <row r="16383" spans="1:4" x14ac:dyDescent="0.35">
      <c r="A16383" s="7" t="s">
        <v>1956</v>
      </c>
      <c r="B16383" s="8">
        <v>41368</v>
      </c>
      <c r="C16383" s="9">
        <v>13.75</v>
      </c>
      <c r="D16383" s="10">
        <v>40049</v>
      </c>
    </row>
    <row r="16384" spans="1:4" x14ac:dyDescent="0.35">
      <c r="A16384" s="7" t="s">
        <v>1956</v>
      </c>
      <c r="B16384" s="8">
        <v>41382</v>
      </c>
      <c r="C16384" s="9">
        <v>4.87</v>
      </c>
      <c r="D16384" s="10">
        <v>40041</v>
      </c>
    </row>
    <row r="16385" spans="1:4" x14ac:dyDescent="0.35">
      <c r="A16385" s="7" t="s">
        <v>1956</v>
      </c>
      <c r="B16385" s="8">
        <v>41396</v>
      </c>
      <c r="C16385" s="9">
        <v>16.75</v>
      </c>
      <c r="D16385" s="10">
        <v>40032</v>
      </c>
    </row>
    <row r="16386" spans="1:4" x14ac:dyDescent="0.35">
      <c r="A16386" s="7" t="s">
        <v>1956</v>
      </c>
      <c r="B16386" s="8">
        <v>41410</v>
      </c>
      <c r="C16386" s="9">
        <v>3.5</v>
      </c>
      <c r="D16386" s="10">
        <v>30056</v>
      </c>
    </row>
    <row r="16387" spans="1:4" x14ac:dyDescent="0.35">
      <c r="A16387" s="7" t="s">
        <v>1956</v>
      </c>
      <c r="B16387" s="8">
        <v>41445</v>
      </c>
      <c r="C16387" s="9">
        <v>17.899999999999999</v>
      </c>
      <c r="D16387" s="10">
        <v>20019</v>
      </c>
    </row>
    <row r="16388" spans="1:4" x14ac:dyDescent="0.35">
      <c r="A16388" s="7" t="s">
        <v>1956</v>
      </c>
      <c r="B16388" s="8">
        <v>41467</v>
      </c>
      <c r="C16388" s="9">
        <v>13.95</v>
      </c>
      <c r="D16388" s="10">
        <v>30004</v>
      </c>
    </row>
    <row r="16389" spans="1:4" x14ac:dyDescent="0.35">
      <c r="A16389" s="7" t="s">
        <v>1957</v>
      </c>
      <c r="B16389" s="8">
        <v>41298</v>
      </c>
      <c r="C16389" s="9">
        <v>69.7</v>
      </c>
      <c r="D16389" s="10">
        <v>20058</v>
      </c>
    </row>
    <row r="16390" spans="1:4" x14ac:dyDescent="0.35">
      <c r="A16390" s="7" t="s">
        <v>1957</v>
      </c>
      <c r="B16390" s="8">
        <v>41301</v>
      </c>
      <c r="C16390" s="9">
        <v>45.4</v>
      </c>
      <c r="D16390" s="10">
        <v>10006</v>
      </c>
    </row>
    <row r="16391" spans="1:4" x14ac:dyDescent="0.35">
      <c r="A16391" s="7" t="s">
        <v>1957</v>
      </c>
      <c r="B16391" s="8">
        <v>41309</v>
      </c>
      <c r="C16391" s="9">
        <v>41.93</v>
      </c>
      <c r="D16391" s="10">
        <v>40031</v>
      </c>
    </row>
    <row r="16392" spans="1:4" x14ac:dyDescent="0.35">
      <c r="A16392" s="7" t="s">
        <v>1957</v>
      </c>
      <c r="B16392" s="8">
        <v>41323</v>
      </c>
      <c r="C16392" s="9">
        <v>20.94</v>
      </c>
      <c r="D16392" s="10">
        <v>30030</v>
      </c>
    </row>
    <row r="16393" spans="1:4" x14ac:dyDescent="0.35">
      <c r="A16393" s="7" t="s">
        <v>1957</v>
      </c>
      <c r="B16393" s="8">
        <v>41330</v>
      </c>
      <c r="C16393" s="9">
        <v>23.2</v>
      </c>
      <c r="D16393" s="10">
        <v>30007</v>
      </c>
    </row>
    <row r="16394" spans="1:4" x14ac:dyDescent="0.35">
      <c r="A16394" s="7" t="s">
        <v>1957</v>
      </c>
      <c r="B16394" s="8">
        <v>41344</v>
      </c>
      <c r="C16394" s="9">
        <v>14.95</v>
      </c>
      <c r="D16394" s="10">
        <v>30019</v>
      </c>
    </row>
    <row r="16395" spans="1:4" x14ac:dyDescent="0.35">
      <c r="A16395" s="7" t="s">
        <v>1957</v>
      </c>
      <c r="B16395" s="8">
        <v>41344</v>
      </c>
      <c r="C16395" s="9">
        <v>17.18</v>
      </c>
      <c r="D16395" s="10">
        <v>30019</v>
      </c>
    </row>
    <row r="16396" spans="1:4" x14ac:dyDescent="0.35">
      <c r="A16396" s="7" t="s">
        <v>1957</v>
      </c>
      <c r="B16396" s="8">
        <v>41351</v>
      </c>
      <c r="C16396" s="9">
        <v>32.9</v>
      </c>
      <c r="D16396" s="10">
        <v>30041</v>
      </c>
    </row>
    <row r="16397" spans="1:4" x14ac:dyDescent="0.35">
      <c r="A16397" s="7" t="s">
        <v>1957</v>
      </c>
      <c r="B16397" s="8">
        <v>41358</v>
      </c>
      <c r="C16397" s="9">
        <v>21.45</v>
      </c>
      <c r="D16397" s="10">
        <v>20005</v>
      </c>
    </row>
    <row r="16398" spans="1:4" x14ac:dyDescent="0.35">
      <c r="A16398" s="7" t="s">
        <v>1957</v>
      </c>
      <c r="B16398" s="8">
        <v>41358</v>
      </c>
      <c r="C16398" s="9">
        <v>11.65</v>
      </c>
      <c r="D16398" s="10">
        <v>20006</v>
      </c>
    </row>
    <row r="16399" spans="1:4" x14ac:dyDescent="0.35">
      <c r="A16399" s="7" t="s">
        <v>1957</v>
      </c>
      <c r="B16399" s="8">
        <v>41358</v>
      </c>
      <c r="C16399" s="9">
        <v>20</v>
      </c>
      <c r="D16399" s="10">
        <v>30011</v>
      </c>
    </row>
    <row r="16400" spans="1:4" x14ac:dyDescent="0.35">
      <c r="A16400" s="7" t="s">
        <v>1957</v>
      </c>
      <c r="B16400" s="8">
        <v>41379</v>
      </c>
      <c r="C16400" s="9">
        <v>14.95</v>
      </c>
      <c r="D16400" s="10">
        <v>30019</v>
      </c>
    </row>
    <row r="16401" spans="1:4" x14ac:dyDescent="0.35">
      <c r="A16401" s="7" t="s">
        <v>1957</v>
      </c>
      <c r="B16401" s="8">
        <v>41379</v>
      </c>
      <c r="C16401" s="9">
        <v>17.18</v>
      </c>
      <c r="D16401" s="10">
        <v>30019</v>
      </c>
    </row>
    <row r="16402" spans="1:4" x14ac:dyDescent="0.35">
      <c r="A16402" s="7" t="s">
        <v>1957</v>
      </c>
      <c r="B16402" s="8">
        <v>41435</v>
      </c>
      <c r="C16402" s="9">
        <v>55.78</v>
      </c>
      <c r="D16402" s="10">
        <v>30044</v>
      </c>
    </row>
    <row r="16403" spans="1:4" x14ac:dyDescent="0.35">
      <c r="A16403" s="7" t="s">
        <v>1957</v>
      </c>
      <c r="B16403" s="8">
        <v>41435</v>
      </c>
      <c r="C16403" s="9">
        <v>63.97</v>
      </c>
      <c r="D16403" s="10">
        <v>30031</v>
      </c>
    </row>
    <row r="16404" spans="1:4" x14ac:dyDescent="0.35">
      <c r="A16404" s="7" t="s">
        <v>1957</v>
      </c>
      <c r="B16404" s="8">
        <v>41442</v>
      </c>
      <c r="C16404" s="9">
        <v>62.85</v>
      </c>
      <c r="D16404" s="10">
        <v>10035</v>
      </c>
    </row>
    <row r="16405" spans="1:4" x14ac:dyDescent="0.35">
      <c r="A16405" s="7" t="s">
        <v>1957</v>
      </c>
      <c r="B16405" s="8">
        <v>41470</v>
      </c>
      <c r="C16405" s="9">
        <v>37.4</v>
      </c>
      <c r="D16405" s="10">
        <v>20003</v>
      </c>
    </row>
    <row r="16406" spans="1:4" x14ac:dyDescent="0.35">
      <c r="A16406" s="7" t="s">
        <v>1957</v>
      </c>
      <c r="B16406" s="8">
        <v>41488</v>
      </c>
      <c r="C16406" s="9">
        <v>33.4</v>
      </c>
      <c r="D16406" s="10">
        <v>30013</v>
      </c>
    </row>
    <row r="16407" spans="1:4" x14ac:dyDescent="0.35">
      <c r="A16407" s="7" t="s">
        <v>1957</v>
      </c>
      <c r="B16407" s="8">
        <v>41561</v>
      </c>
      <c r="C16407" s="9">
        <v>37.9</v>
      </c>
      <c r="D16407" s="10">
        <v>30010</v>
      </c>
    </row>
    <row r="16408" spans="1:4" x14ac:dyDescent="0.35">
      <c r="A16408" s="7" t="s">
        <v>1958</v>
      </c>
      <c r="B16408" s="8">
        <v>41323</v>
      </c>
      <c r="C16408" s="9">
        <v>15.46</v>
      </c>
      <c r="D16408" s="10">
        <v>30007</v>
      </c>
    </row>
    <row r="16409" spans="1:4" x14ac:dyDescent="0.35">
      <c r="A16409" s="7" t="s">
        <v>1958</v>
      </c>
      <c r="B16409" s="8">
        <v>41344</v>
      </c>
      <c r="C16409" s="9">
        <v>17.170000000000002</v>
      </c>
      <c r="D16409" s="10">
        <v>30028</v>
      </c>
    </row>
    <row r="16410" spans="1:4" x14ac:dyDescent="0.35">
      <c r="A16410" s="7" t="s">
        <v>1958</v>
      </c>
      <c r="B16410" s="8">
        <v>41348</v>
      </c>
      <c r="C16410" s="9">
        <v>38.450000000000003</v>
      </c>
      <c r="D16410" s="10">
        <v>30182</v>
      </c>
    </row>
    <row r="16411" spans="1:4" x14ac:dyDescent="0.35">
      <c r="A16411" s="7" t="s">
        <v>1958</v>
      </c>
      <c r="B16411" s="8">
        <v>41351</v>
      </c>
      <c r="C16411" s="9">
        <v>22.9</v>
      </c>
      <c r="D16411" s="10">
        <v>20009</v>
      </c>
    </row>
    <row r="16412" spans="1:4" x14ac:dyDescent="0.35">
      <c r="A16412" s="7" t="s">
        <v>1958</v>
      </c>
      <c r="B16412" s="8">
        <v>41379</v>
      </c>
      <c r="C16412" s="9">
        <v>14.95</v>
      </c>
      <c r="D16412" s="10">
        <v>30018</v>
      </c>
    </row>
    <row r="16413" spans="1:4" x14ac:dyDescent="0.35">
      <c r="A16413" s="7" t="s">
        <v>1959</v>
      </c>
      <c r="B16413" s="8">
        <v>41301</v>
      </c>
      <c r="C16413" s="9">
        <v>11</v>
      </c>
      <c r="D16413" s="10">
        <v>40042</v>
      </c>
    </row>
    <row r="16414" spans="1:4" x14ac:dyDescent="0.35">
      <c r="A16414" s="7" t="s">
        <v>1959</v>
      </c>
      <c r="B16414" s="8">
        <v>41577</v>
      </c>
      <c r="C16414" s="9">
        <v>21.47</v>
      </c>
      <c r="D16414" s="10">
        <v>40046</v>
      </c>
    </row>
    <row r="16415" spans="1:4" x14ac:dyDescent="0.35">
      <c r="A16415" s="7" t="s">
        <v>1959</v>
      </c>
      <c r="B16415" s="8">
        <v>41579</v>
      </c>
      <c r="C16415" s="9">
        <v>38</v>
      </c>
      <c r="D16415" s="10">
        <v>30205</v>
      </c>
    </row>
    <row r="16416" spans="1:4" x14ac:dyDescent="0.35">
      <c r="A16416" s="7" t="s">
        <v>1960</v>
      </c>
      <c r="B16416" s="8">
        <v>41299</v>
      </c>
      <c r="C16416" s="9">
        <v>30.75</v>
      </c>
      <c r="D16416" s="10">
        <v>10024</v>
      </c>
    </row>
    <row r="16417" spans="1:4" x14ac:dyDescent="0.35">
      <c r="A16417" s="7" t="s">
        <v>1960</v>
      </c>
      <c r="B16417" s="8">
        <v>41313</v>
      </c>
      <c r="C16417" s="9">
        <v>15</v>
      </c>
      <c r="D16417" s="10">
        <v>40079</v>
      </c>
    </row>
    <row r="16418" spans="1:4" x14ac:dyDescent="0.35">
      <c r="A16418" s="7" t="s">
        <v>1960</v>
      </c>
      <c r="B16418" s="8">
        <v>41369</v>
      </c>
      <c r="C16418" s="9">
        <v>20.5</v>
      </c>
      <c r="D16418" s="10">
        <v>10036</v>
      </c>
    </row>
    <row r="16419" spans="1:4" x14ac:dyDescent="0.35">
      <c r="A16419" s="7" t="s">
        <v>1960</v>
      </c>
      <c r="B16419" s="8">
        <v>41432</v>
      </c>
      <c r="C16419" s="9">
        <v>28.75</v>
      </c>
      <c r="D16419" s="10">
        <v>10065</v>
      </c>
    </row>
    <row r="16420" spans="1:4" x14ac:dyDescent="0.35">
      <c r="A16420" s="7" t="s">
        <v>1960</v>
      </c>
      <c r="B16420" s="8">
        <v>41538</v>
      </c>
      <c r="C16420" s="9">
        <v>22</v>
      </c>
      <c r="D16420" s="10">
        <v>20118</v>
      </c>
    </row>
    <row r="16421" spans="1:4" x14ac:dyDescent="0.35">
      <c r="A16421" s="7" t="s">
        <v>1961</v>
      </c>
      <c r="B16421" s="8">
        <v>41298</v>
      </c>
      <c r="C16421" s="9">
        <v>40.450000000000003</v>
      </c>
      <c r="D16421" s="10">
        <v>40058</v>
      </c>
    </row>
    <row r="16422" spans="1:4" x14ac:dyDescent="0.35">
      <c r="A16422" s="7" t="s">
        <v>1961</v>
      </c>
      <c r="B16422" s="8">
        <v>41301</v>
      </c>
      <c r="C16422" s="9">
        <v>43</v>
      </c>
      <c r="D16422" s="10">
        <v>40028</v>
      </c>
    </row>
    <row r="16423" spans="1:4" x14ac:dyDescent="0.35">
      <c r="A16423" s="7" t="s">
        <v>1961</v>
      </c>
      <c r="B16423" s="8">
        <v>41322</v>
      </c>
      <c r="C16423" s="9">
        <v>20.5</v>
      </c>
      <c r="D16423" s="10">
        <v>40037</v>
      </c>
    </row>
    <row r="16424" spans="1:4" x14ac:dyDescent="0.35">
      <c r="A16424" s="7" t="s">
        <v>1961</v>
      </c>
      <c r="B16424" s="8">
        <v>41371</v>
      </c>
      <c r="C16424" s="9">
        <v>10.25</v>
      </c>
      <c r="D16424" s="10">
        <v>40016</v>
      </c>
    </row>
    <row r="16425" spans="1:4" x14ac:dyDescent="0.35">
      <c r="A16425" s="7" t="s">
        <v>1961</v>
      </c>
      <c r="B16425" s="8">
        <v>41386</v>
      </c>
      <c r="C16425" s="9">
        <v>25</v>
      </c>
      <c r="D16425" s="10">
        <v>40009</v>
      </c>
    </row>
    <row r="16426" spans="1:4" x14ac:dyDescent="0.35">
      <c r="A16426" s="7" t="s">
        <v>1961</v>
      </c>
      <c r="B16426" s="8">
        <v>41395</v>
      </c>
      <c r="C16426" s="9">
        <v>42.67</v>
      </c>
      <c r="D16426" s="10">
        <v>10067</v>
      </c>
    </row>
    <row r="16427" spans="1:4" x14ac:dyDescent="0.35">
      <c r="A16427" s="7" t="s">
        <v>1961</v>
      </c>
      <c r="B16427" s="8">
        <v>41563</v>
      </c>
      <c r="C16427" s="9">
        <v>15</v>
      </c>
      <c r="D16427" s="10">
        <v>10037</v>
      </c>
    </row>
    <row r="16428" spans="1:4" x14ac:dyDescent="0.35">
      <c r="A16428" s="7" t="s">
        <v>1961</v>
      </c>
      <c r="B16428" s="8">
        <v>41577</v>
      </c>
      <c r="C16428" s="9">
        <v>21.48</v>
      </c>
      <c r="D16428" s="10">
        <v>40045</v>
      </c>
    </row>
    <row r="16429" spans="1:4" x14ac:dyDescent="0.35">
      <c r="A16429" s="7" t="s">
        <v>1962</v>
      </c>
      <c r="B16429" s="8">
        <v>41301</v>
      </c>
      <c r="C16429" s="9">
        <v>53.9</v>
      </c>
      <c r="D16429" s="10">
        <v>10021</v>
      </c>
    </row>
    <row r="16430" spans="1:4" x14ac:dyDescent="0.35">
      <c r="A16430" s="7" t="s">
        <v>1962</v>
      </c>
      <c r="B16430" s="8">
        <v>41441</v>
      </c>
      <c r="C16430" s="9">
        <v>49.8</v>
      </c>
      <c r="D16430" s="10">
        <v>60053</v>
      </c>
    </row>
    <row r="16431" spans="1:4" x14ac:dyDescent="0.35">
      <c r="A16431" s="7" t="s">
        <v>1963</v>
      </c>
      <c r="B16431" s="8">
        <v>41301</v>
      </c>
      <c r="C16431" s="9">
        <v>24.25</v>
      </c>
      <c r="D16431" s="10">
        <v>80029</v>
      </c>
    </row>
    <row r="16432" spans="1:4" x14ac:dyDescent="0.35">
      <c r="A16432" s="7" t="s">
        <v>1963</v>
      </c>
      <c r="B16432" s="8">
        <v>41421</v>
      </c>
      <c r="C16432" s="9">
        <v>37.549999999999997</v>
      </c>
      <c r="D16432" s="10">
        <v>50046</v>
      </c>
    </row>
    <row r="16433" spans="1:4" x14ac:dyDescent="0.35">
      <c r="A16433" s="7" t="s">
        <v>1963</v>
      </c>
      <c r="B16433" s="8">
        <v>41441</v>
      </c>
      <c r="C16433" s="9">
        <v>77.05</v>
      </c>
      <c r="D16433" s="10">
        <v>90047</v>
      </c>
    </row>
    <row r="16434" spans="1:4" x14ac:dyDescent="0.35">
      <c r="A16434" s="7" t="s">
        <v>1964</v>
      </c>
      <c r="B16434" s="8">
        <v>41301</v>
      </c>
      <c r="C16434" s="9">
        <v>52.4</v>
      </c>
      <c r="D16434" s="10">
        <v>10006</v>
      </c>
    </row>
    <row r="16435" spans="1:4" x14ac:dyDescent="0.35">
      <c r="A16435" s="7" t="s">
        <v>1964</v>
      </c>
      <c r="B16435" s="8">
        <v>41361</v>
      </c>
      <c r="C16435" s="9">
        <v>18.25</v>
      </c>
      <c r="D16435" s="10">
        <v>30118</v>
      </c>
    </row>
    <row r="16436" spans="1:4" x14ac:dyDescent="0.35">
      <c r="A16436" s="7" t="s">
        <v>1964</v>
      </c>
      <c r="B16436" s="8">
        <v>41430</v>
      </c>
      <c r="C16436" s="9">
        <v>24.7</v>
      </c>
      <c r="D16436" s="10">
        <v>80041</v>
      </c>
    </row>
    <row r="16437" spans="1:4" x14ac:dyDescent="0.35">
      <c r="A16437" s="7" t="s">
        <v>1964</v>
      </c>
      <c r="B16437" s="8">
        <v>41466</v>
      </c>
      <c r="C16437" s="9">
        <v>59.4</v>
      </c>
      <c r="D16437" s="10">
        <v>80030</v>
      </c>
    </row>
    <row r="16438" spans="1:4" x14ac:dyDescent="0.35">
      <c r="A16438" s="7" t="s">
        <v>1964</v>
      </c>
      <c r="B16438" s="8">
        <v>41553</v>
      </c>
      <c r="C16438" s="9">
        <v>106.5</v>
      </c>
      <c r="D16438" s="10">
        <v>80019</v>
      </c>
    </row>
    <row r="16439" spans="1:4" x14ac:dyDescent="0.35">
      <c r="A16439" s="7" t="s">
        <v>1964</v>
      </c>
      <c r="B16439" s="8">
        <v>41560</v>
      </c>
      <c r="C16439" s="9">
        <v>69.099999999999994</v>
      </c>
      <c r="D16439" s="10">
        <v>80010</v>
      </c>
    </row>
    <row r="16440" spans="1:4" x14ac:dyDescent="0.35">
      <c r="A16440" s="7" t="s">
        <v>1965</v>
      </c>
      <c r="B16440" s="8">
        <v>41301</v>
      </c>
      <c r="C16440" s="9">
        <v>16.399999999999999</v>
      </c>
      <c r="D16440" s="10">
        <v>50009</v>
      </c>
    </row>
    <row r="16441" spans="1:4" x14ac:dyDescent="0.35">
      <c r="A16441" s="7" t="s">
        <v>1966</v>
      </c>
      <c r="B16441" s="8">
        <v>41299</v>
      </c>
      <c r="C16441" s="9">
        <v>11.25</v>
      </c>
      <c r="D16441" s="10">
        <v>40147</v>
      </c>
    </row>
    <row r="16442" spans="1:4" x14ac:dyDescent="0.35">
      <c r="A16442" s="7" t="s">
        <v>1966</v>
      </c>
      <c r="B16442" s="8">
        <v>41390</v>
      </c>
      <c r="C16442" s="9">
        <v>27</v>
      </c>
      <c r="D16442" s="10">
        <v>50037</v>
      </c>
    </row>
    <row r="16443" spans="1:4" x14ac:dyDescent="0.35">
      <c r="A16443" s="7" t="s">
        <v>1966</v>
      </c>
      <c r="B16443" s="8">
        <v>41524</v>
      </c>
      <c r="C16443" s="9">
        <v>93.8</v>
      </c>
      <c r="D16443" s="10">
        <v>70059</v>
      </c>
    </row>
    <row r="16444" spans="1:4" x14ac:dyDescent="0.35">
      <c r="A16444" s="7" t="s">
        <v>1967</v>
      </c>
      <c r="B16444" s="8">
        <v>41298</v>
      </c>
      <c r="C16444" s="9">
        <v>3.25</v>
      </c>
      <c r="D16444" s="10">
        <v>30131</v>
      </c>
    </row>
    <row r="16445" spans="1:4" x14ac:dyDescent="0.35">
      <c r="A16445" s="7" t="s">
        <v>1967</v>
      </c>
      <c r="B16445" s="8">
        <v>41328</v>
      </c>
      <c r="C16445" s="9">
        <v>65.599999999999994</v>
      </c>
      <c r="D16445" s="10">
        <v>60024</v>
      </c>
    </row>
    <row r="16446" spans="1:4" x14ac:dyDescent="0.35">
      <c r="A16446" s="7" t="s">
        <v>1968</v>
      </c>
      <c r="B16446" s="8">
        <v>41301</v>
      </c>
      <c r="C16446" s="9">
        <v>48.7</v>
      </c>
      <c r="D16446" s="10">
        <v>70014</v>
      </c>
    </row>
    <row r="16447" spans="1:4" x14ac:dyDescent="0.35">
      <c r="A16447" s="7" t="s">
        <v>1969</v>
      </c>
      <c r="B16447" s="8">
        <v>41301</v>
      </c>
      <c r="C16447" s="9">
        <v>14.2</v>
      </c>
      <c r="D16447" s="10">
        <v>60062</v>
      </c>
    </row>
    <row r="16448" spans="1:4" x14ac:dyDescent="0.35">
      <c r="A16448" s="7" t="s">
        <v>1969</v>
      </c>
      <c r="B16448" s="8">
        <v>41323</v>
      </c>
      <c r="C16448" s="9">
        <v>25.4</v>
      </c>
      <c r="D16448" s="10">
        <v>60045</v>
      </c>
    </row>
    <row r="16449" spans="1:4" x14ac:dyDescent="0.35">
      <c r="A16449" s="7" t="s">
        <v>1969</v>
      </c>
      <c r="B16449" s="8">
        <v>41478</v>
      </c>
      <c r="C16449" s="9">
        <v>117.3</v>
      </c>
      <c r="D16449" s="10">
        <v>60033</v>
      </c>
    </row>
    <row r="16450" spans="1:4" x14ac:dyDescent="0.35">
      <c r="A16450" s="7" t="s">
        <v>1969</v>
      </c>
      <c r="B16450" s="8">
        <v>41487</v>
      </c>
      <c r="C16450" s="9">
        <v>124.55</v>
      </c>
      <c r="D16450" s="10">
        <v>20023</v>
      </c>
    </row>
    <row r="16451" spans="1:4" x14ac:dyDescent="0.35">
      <c r="A16451" s="7" t="s">
        <v>1969</v>
      </c>
      <c r="B16451" s="8">
        <v>41529</v>
      </c>
      <c r="C16451" s="9">
        <v>28.15</v>
      </c>
      <c r="D16451" s="10">
        <v>80026</v>
      </c>
    </row>
    <row r="16452" spans="1:4" x14ac:dyDescent="0.35">
      <c r="A16452" s="7" t="s">
        <v>1970</v>
      </c>
      <c r="B16452" s="8">
        <v>41302</v>
      </c>
      <c r="C16452" s="9">
        <v>50.8</v>
      </c>
      <c r="D16452" s="10">
        <v>30007</v>
      </c>
    </row>
    <row r="16453" spans="1:4" x14ac:dyDescent="0.35">
      <c r="A16453" s="7" t="s">
        <v>1970</v>
      </c>
      <c r="B16453" s="8">
        <v>41316</v>
      </c>
      <c r="C16453" s="9">
        <v>34.4</v>
      </c>
      <c r="D16453" s="10">
        <v>60018</v>
      </c>
    </row>
    <row r="16454" spans="1:4" x14ac:dyDescent="0.35">
      <c r="A16454" s="7" t="s">
        <v>1970</v>
      </c>
      <c r="B16454" s="8">
        <v>41327</v>
      </c>
      <c r="C16454" s="9">
        <v>19.5</v>
      </c>
      <c r="D16454" s="10">
        <v>30008</v>
      </c>
    </row>
    <row r="16455" spans="1:4" x14ac:dyDescent="0.35">
      <c r="A16455" s="7" t="s">
        <v>1970</v>
      </c>
      <c r="B16455" s="8">
        <v>41365</v>
      </c>
      <c r="C16455" s="9">
        <v>31.4</v>
      </c>
      <c r="D16455" s="10">
        <v>80068</v>
      </c>
    </row>
    <row r="16456" spans="1:4" x14ac:dyDescent="0.35">
      <c r="A16456" s="7" t="s">
        <v>1970</v>
      </c>
      <c r="B16456" s="8">
        <v>41395</v>
      </c>
      <c r="C16456" s="9">
        <v>8.25</v>
      </c>
      <c r="D16456" s="10">
        <v>50008</v>
      </c>
    </row>
    <row r="16457" spans="1:4" x14ac:dyDescent="0.35">
      <c r="A16457" s="7" t="s">
        <v>1970</v>
      </c>
      <c r="B16457" s="8">
        <v>41404</v>
      </c>
      <c r="C16457" s="9">
        <v>29.2</v>
      </c>
      <c r="D16457" s="10">
        <v>10028</v>
      </c>
    </row>
    <row r="16458" spans="1:4" x14ac:dyDescent="0.35">
      <c r="A16458" s="7" t="s">
        <v>1970</v>
      </c>
      <c r="B16458" s="8">
        <v>41408</v>
      </c>
      <c r="C16458" s="9">
        <v>17.95</v>
      </c>
      <c r="D16458" s="10">
        <v>80017</v>
      </c>
    </row>
    <row r="16459" spans="1:4" x14ac:dyDescent="0.35">
      <c r="A16459" s="7" t="s">
        <v>1970</v>
      </c>
      <c r="B16459" s="8">
        <v>41419</v>
      </c>
      <c r="C16459" s="9">
        <v>48.65</v>
      </c>
      <c r="D16459" s="10">
        <v>50043</v>
      </c>
    </row>
    <row r="16460" spans="1:4" x14ac:dyDescent="0.35">
      <c r="A16460" s="7" t="s">
        <v>1970</v>
      </c>
      <c r="B16460" s="8">
        <v>41423</v>
      </c>
      <c r="C16460" s="9">
        <v>15.95</v>
      </c>
      <c r="D16460" s="10">
        <v>50017</v>
      </c>
    </row>
    <row r="16461" spans="1:4" x14ac:dyDescent="0.35">
      <c r="A16461" s="7" t="s">
        <v>1970</v>
      </c>
      <c r="B16461" s="8">
        <v>41465</v>
      </c>
      <c r="C16461" s="9">
        <v>13.75</v>
      </c>
      <c r="D16461" s="10">
        <v>60012</v>
      </c>
    </row>
    <row r="16462" spans="1:4" x14ac:dyDescent="0.35">
      <c r="A16462" s="7" t="s">
        <v>1970</v>
      </c>
      <c r="B16462" s="8">
        <v>41577</v>
      </c>
      <c r="C16462" s="9">
        <v>16.21</v>
      </c>
      <c r="D16462" s="10">
        <v>20007</v>
      </c>
    </row>
    <row r="16463" spans="1:4" x14ac:dyDescent="0.35">
      <c r="A16463" s="7" t="s">
        <v>1971</v>
      </c>
      <c r="B16463" s="8">
        <v>41298</v>
      </c>
      <c r="C16463" s="9">
        <v>124.6</v>
      </c>
      <c r="D16463" s="10">
        <v>70030</v>
      </c>
    </row>
    <row r="16464" spans="1:4" x14ac:dyDescent="0.35">
      <c r="A16464" s="7" t="s">
        <v>1972</v>
      </c>
      <c r="B16464" s="8">
        <v>41298</v>
      </c>
      <c r="C16464" s="9">
        <v>56.5</v>
      </c>
      <c r="D16464" s="10">
        <v>80058</v>
      </c>
    </row>
    <row r="16465" spans="1:4" x14ac:dyDescent="0.35">
      <c r="A16465" s="7" t="s">
        <v>1973</v>
      </c>
      <c r="B16465" s="8">
        <v>41320</v>
      </c>
      <c r="C16465" s="9">
        <v>27.7</v>
      </c>
      <c r="D16465" s="10">
        <v>20034</v>
      </c>
    </row>
    <row r="16466" spans="1:4" x14ac:dyDescent="0.35">
      <c r="A16466" s="7" t="s">
        <v>1973</v>
      </c>
      <c r="B16466" s="8">
        <v>41335</v>
      </c>
      <c r="C16466" s="9">
        <v>48.15</v>
      </c>
      <c r="D16466" s="10">
        <v>10125</v>
      </c>
    </row>
    <row r="16467" spans="1:4" x14ac:dyDescent="0.35">
      <c r="A16467" s="7" t="s">
        <v>1973</v>
      </c>
      <c r="B16467" s="8">
        <v>41352</v>
      </c>
      <c r="C16467" s="9">
        <v>20.83</v>
      </c>
      <c r="D16467" s="10">
        <v>20011</v>
      </c>
    </row>
    <row r="16468" spans="1:4" x14ac:dyDescent="0.35">
      <c r="A16468" s="7" t="s">
        <v>1973</v>
      </c>
      <c r="B16468" s="8">
        <v>41371</v>
      </c>
      <c r="C16468" s="9">
        <v>22.68</v>
      </c>
      <c r="D16468" s="10">
        <v>20006</v>
      </c>
    </row>
    <row r="16469" spans="1:4" x14ac:dyDescent="0.35">
      <c r="A16469" s="7" t="s">
        <v>1974</v>
      </c>
      <c r="B16469" s="8">
        <v>41296</v>
      </c>
      <c r="C16469" s="9">
        <v>70.45</v>
      </c>
      <c r="D16469" s="10">
        <v>80006</v>
      </c>
    </row>
    <row r="16470" spans="1:4" x14ac:dyDescent="0.35">
      <c r="A16470" s="7" t="s">
        <v>1974</v>
      </c>
      <c r="B16470" s="8">
        <v>41370</v>
      </c>
      <c r="C16470" s="9">
        <v>100.1</v>
      </c>
      <c r="D16470" s="10">
        <v>80123</v>
      </c>
    </row>
    <row r="16471" spans="1:4" x14ac:dyDescent="0.35">
      <c r="A16471" s="7" t="s">
        <v>1974</v>
      </c>
      <c r="B16471" s="8">
        <v>41415</v>
      </c>
      <c r="C16471" s="9">
        <v>84.5</v>
      </c>
      <c r="D16471" s="10">
        <v>70017</v>
      </c>
    </row>
    <row r="16472" spans="1:4" x14ac:dyDescent="0.35">
      <c r="A16472" s="7" t="s">
        <v>1974</v>
      </c>
      <c r="B16472" s="8">
        <v>41431</v>
      </c>
      <c r="C16472" s="9">
        <v>112.15</v>
      </c>
      <c r="D16472" s="10">
        <v>30027</v>
      </c>
    </row>
    <row r="16473" spans="1:4" x14ac:dyDescent="0.35">
      <c r="A16473" s="7" t="s">
        <v>1974</v>
      </c>
      <c r="B16473" s="8">
        <v>41451</v>
      </c>
      <c r="C16473" s="9">
        <v>36.700000000000003</v>
      </c>
      <c r="D16473" s="10">
        <v>80022</v>
      </c>
    </row>
    <row r="16474" spans="1:4" x14ac:dyDescent="0.35">
      <c r="A16474" s="7" t="s">
        <v>1975</v>
      </c>
      <c r="B16474" s="8">
        <v>41300</v>
      </c>
      <c r="C16474" s="9">
        <v>22.45</v>
      </c>
      <c r="D16474" s="10">
        <v>80007</v>
      </c>
    </row>
    <row r="16475" spans="1:4" x14ac:dyDescent="0.35">
      <c r="A16475" s="7" t="s">
        <v>1976</v>
      </c>
      <c r="B16475" s="8">
        <v>41299</v>
      </c>
      <c r="C16475" s="9">
        <v>16.95</v>
      </c>
      <c r="D16475" s="10">
        <v>60078</v>
      </c>
    </row>
    <row r="16476" spans="1:4" x14ac:dyDescent="0.35">
      <c r="A16476" s="7" t="s">
        <v>1976</v>
      </c>
      <c r="B16476" s="8">
        <v>41323</v>
      </c>
      <c r="C16476" s="9">
        <v>8.5</v>
      </c>
      <c r="D16476" s="10">
        <v>60047</v>
      </c>
    </row>
    <row r="16477" spans="1:4" x14ac:dyDescent="0.35">
      <c r="A16477" s="7" t="s">
        <v>1976</v>
      </c>
      <c r="B16477" s="8">
        <v>41365</v>
      </c>
      <c r="C16477" s="9">
        <v>62.3</v>
      </c>
      <c r="D16477" s="10">
        <v>70057</v>
      </c>
    </row>
    <row r="16478" spans="1:4" x14ac:dyDescent="0.35">
      <c r="A16478" s="7" t="s">
        <v>1976</v>
      </c>
      <c r="B16478" s="8">
        <v>41378</v>
      </c>
      <c r="C16478" s="9">
        <v>23.25</v>
      </c>
      <c r="D16478" s="10">
        <v>50050</v>
      </c>
    </row>
    <row r="16479" spans="1:4" x14ac:dyDescent="0.35">
      <c r="A16479" s="7" t="s">
        <v>1976</v>
      </c>
      <c r="B16479" s="8">
        <v>41438</v>
      </c>
      <c r="C16479" s="9">
        <v>32.14</v>
      </c>
      <c r="D16479" s="10">
        <v>10008</v>
      </c>
    </row>
    <row r="16480" spans="1:4" x14ac:dyDescent="0.35">
      <c r="A16480" s="7" t="s">
        <v>1976</v>
      </c>
      <c r="B16480" s="8">
        <v>41452</v>
      </c>
      <c r="C16480" s="9">
        <v>23.15</v>
      </c>
      <c r="D16480" s="10">
        <v>20047</v>
      </c>
    </row>
    <row r="16481" spans="1:4" x14ac:dyDescent="0.35">
      <c r="A16481" s="7" t="s">
        <v>1976</v>
      </c>
      <c r="B16481" s="8">
        <v>41464</v>
      </c>
      <c r="C16481" s="9">
        <v>33.35</v>
      </c>
      <c r="D16481" s="10">
        <v>70042</v>
      </c>
    </row>
    <row r="16482" spans="1:4" x14ac:dyDescent="0.35">
      <c r="A16482" s="7" t="s">
        <v>1976</v>
      </c>
      <c r="B16482" s="8">
        <v>41472</v>
      </c>
      <c r="C16482" s="9">
        <v>14.9</v>
      </c>
      <c r="D16482" s="10">
        <v>10043</v>
      </c>
    </row>
    <row r="16483" spans="1:4" x14ac:dyDescent="0.35">
      <c r="A16483" s="7" t="s">
        <v>1976</v>
      </c>
      <c r="B16483" s="8">
        <v>41483</v>
      </c>
      <c r="C16483" s="9">
        <v>63.5</v>
      </c>
      <c r="D16483" s="10">
        <v>60050</v>
      </c>
    </row>
    <row r="16484" spans="1:4" x14ac:dyDescent="0.35">
      <c r="A16484" s="7" t="s">
        <v>1976</v>
      </c>
      <c r="B16484" s="8">
        <v>41489</v>
      </c>
      <c r="C16484" s="9">
        <v>23.15</v>
      </c>
      <c r="D16484" s="10">
        <v>50059</v>
      </c>
    </row>
    <row r="16485" spans="1:4" x14ac:dyDescent="0.35">
      <c r="A16485" s="7" t="s">
        <v>1976</v>
      </c>
      <c r="B16485" s="8">
        <v>41533</v>
      </c>
      <c r="C16485" s="9">
        <v>40.85</v>
      </c>
      <c r="D16485" s="10">
        <v>60023</v>
      </c>
    </row>
    <row r="16486" spans="1:4" x14ac:dyDescent="0.35">
      <c r="A16486" s="7" t="s">
        <v>1976</v>
      </c>
      <c r="B16486" s="8">
        <v>41571</v>
      </c>
      <c r="C16486" s="9">
        <v>27.4</v>
      </c>
      <c r="D16486" s="10">
        <v>10047</v>
      </c>
    </row>
    <row r="16487" spans="1:4" x14ac:dyDescent="0.35">
      <c r="A16487" s="7" t="s">
        <v>1977</v>
      </c>
      <c r="B16487" s="8">
        <v>41300</v>
      </c>
      <c r="C16487" s="9">
        <v>36.4</v>
      </c>
      <c r="D16487" s="10">
        <v>20032</v>
      </c>
    </row>
    <row r="16488" spans="1:4" x14ac:dyDescent="0.35">
      <c r="A16488" s="7" t="s">
        <v>1978</v>
      </c>
      <c r="B16488" s="8">
        <v>41335</v>
      </c>
      <c r="C16488" s="9">
        <v>38.65</v>
      </c>
      <c r="D16488" s="10">
        <v>20056</v>
      </c>
    </row>
    <row r="16489" spans="1:4" x14ac:dyDescent="0.35">
      <c r="A16489" s="7" t="s">
        <v>1979</v>
      </c>
      <c r="B16489" s="8">
        <v>41299</v>
      </c>
      <c r="C16489" s="9">
        <v>37.65</v>
      </c>
      <c r="D16489" s="10">
        <v>20038</v>
      </c>
    </row>
    <row r="16490" spans="1:4" x14ac:dyDescent="0.35">
      <c r="A16490" s="7" t="s">
        <v>1979</v>
      </c>
      <c r="B16490" s="8">
        <v>41467</v>
      </c>
      <c r="C16490" s="9">
        <v>76.099999999999994</v>
      </c>
      <c r="D16490" s="10">
        <v>70053</v>
      </c>
    </row>
    <row r="16491" spans="1:4" x14ac:dyDescent="0.35">
      <c r="A16491" s="7" t="s">
        <v>1979</v>
      </c>
      <c r="B16491" s="8">
        <v>41509</v>
      </c>
      <c r="C16491" s="9">
        <v>68.349999999999994</v>
      </c>
      <c r="D16491" s="10">
        <v>60052</v>
      </c>
    </row>
    <row r="16492" spans="1:4" x14ac:dyDescent="0.35">
      <c r="A16492" s="7" t="s">
        <v>1980</v>
      </c>
      <c r="B16492" s="8">
        <v>41300</v>
      </c>
      <c r="C16492" s="9">
        <v>72.900000000000006</v>
      </c>
      <c r="D16492" s="10">
        <v>20014</v>
      </c>
    </row>
    <row r="16493" spans="1:4" x14ac:dyDescent="0.35">
      <c r="A16493" s="7" t="s">
        <v>1980</v>
      </c>
      <c r="B16493" s="8">
        <v>41336</v>
      </c>
      <c r="C16493" s="9">
        <v>88.9</v>
      </c>
      <c r="D16493" s="10">
        <v>50022</v>
      </c>
    </row>
    <row r="16494" spans="1:4" x14ac:dyDescent="0.35">
      <c r="A16494" s="7" t="s">
        <v>1980</v>
      </c>
      <c r="B16494" s="8">
        <v>41360</v>
      </c>
      <c r="C16494" s="9">
        <v>24.15</v>
      </c>
      <c r="D16494" s="10">
        <v>60016</v>
      </c>
    </row>
    <row r="16495" spans="1:4" x14ac:dyDescent="0.35">
      <c r="A16495" s="7" t="s">
        <v>1980</v>
      </c>
      <c r="B16495" s="8">
        <v>41390</v>
      </c>
      <c r="C16495" s="9">
        <v>53.4</v>
      </c>
      <c r="D16495" s="10">
        <v>50034</v>
      </c>
    </row>
    <row r="16496" spans="1:4" x14ac:dyDescent="0.35">
      <c r="A16496" s="7" t="s">
        <v>1980</v>
      </c>
      <c r="B16496" s="8">
        <v>41419</v>
      </c>
      <c r="C16496" s="9">
        <v>67.150000000000006</v>
      </c>
      <c r="D16496" s="10">
        <v>70025</v>
      </c>
    </row>
    <row r="16497" spans="1:4" x14ac:dyDescent="0.35">
      <c r="A16497" s="7" t="s">
        <v>1980</v>
      </c>
      <c r="B16497" s="8">
        <v>41466</v>
      </c>
      <c r="C16497" s="9">
        <v>29.15</v>
      </c>
      <c r="D16497" s="10">
        <v>40045</v>
      </c>
    </row>
    <row r="16498" spans="1:4" x14ac:dyDescent="0.35">
      <c r="A16498" s="7" t="s">
        <v>1980</v>
      </c>
      <c r="B16498" s="8">
        <v>41552</v>
      </c>
      <c r="C16498" s="9">
        <v>37.25</v>
      </c>
      <c r="D16498" s="10">
        <v>50023</v>
      </c>
    </row>
    <row r="16499" spans="1:4" x14ac:dyDescent="0.35">
      <c r="A16499" s="7" t="s">
        <v>1981</v>
      </c>
      <c r="B16499" s="8">
        <v>41295</v>
      </c>
      <c r="C16499" s="9">
        <v>33.4</v>
      </c>
      <c r="D16499" s="10">
        <v>80039</v>
      </c>
    </row>
    <row r="16500" spans="1:4" x14ac:dyDescent="0.35">
      <c r="A16500" s="7" t="s">
        <v>1981</v>
      </c>
      <c r="B16500" s="8">
        <v>41365</v>
      </c>
      <c r="C16500" s="9">
        <v>52.35</v>
      </c>
      <c r="D16500" s="10">
        <v>80048</v>
      </c>
    </row>
    <row r="16501" spans="1:4" x14ac:dyDescent="0.35">
      <c r="A16501" s="7" t="s">
        <v>1981</v>
      </c>
      <c r="B16501" s="8">
        <v>41402</v>
      </c>
      <c r="C16501" s="9">
        <v>10.75</v>
      </c>
      <c r="D16501" s="10">
        <v>40025</v>
      </c>
    </row>
    <row r="16502" spans="1:4" x14ac:dyDescent="0.35">
      <c r="A16502" s="7" t="s">
        <v>1981</v>
      </c>
      <c r="B16502" s="8">
        <v>41404</v>
      </c>
      <c r="C16502" s="9">
        <v>22.15</v>
      </c>
      <c r="D16502" s="10">
        <v>40020</v>
      </c>
    </row>
    <row r="16503" spans="1:4" x14ac:dyDescent="0.35">
      <c r="A16503" s="7" t="s">
        <v>1981</v>
      </c>
      <c r="B16503" s="8">
        <v>41419</v>
      </c>
      <c r="C16503" s="9">
        <v>23.85</v>
      </c>
      <c r="D16503" s="10">
        <v>50014</v>
      </c>
    </row>
    <row r="16504" spans="1:4" x14ac:dyDescent="0.35">
      <c r="A16504" s="7" t="s">
        <v>1981</v>
      </c>
      <c r="B16504" s="8">
        <v>41435</v>
      </c>
      <c r="C16504" s="9">
        <v>23.95</v>
      </c>
      <c r="D16504" s="10">
        <v>20005</v>
      </c>
    </row>
    <row r="16505" spans="1:4" x14ac:dyDescent="0.35">
      <c r="A16505" s="7" t="s">
        <v>1981</v>
      </c>
      <c r="B16505" s="8">
        <v>41441</v>
      </c>
      <c r="C16505" s="9">
        <v>43.45</v>
      </c>
      <c r="D16505" s="10">
        <v>50001</v>
      </c>
    </row>
    <row r="16506" spans="1:4" x14ac:dyDescent="0.35">
      <c r="A16506" s="7" t="s">
        <v>1981</v>
      </c>
      <c r="B16506" s="8">
        <v>41482</v>
      </c>
      <c r="C16506" s="9">
        <v>15.45</v>
      </c>
      <c r="D16506" s="10">
        <v>50010</v>
      </c>
    </row>
    <row r="16507" spans="1:4" x14ac:dyDescent="0.35">
      <c r="A16507" s="7" t="s">
        <v>1981</v>
      </c>
      <c r="B16507" s="8">
        <v>41523</v>
      </c>
      <c r="C16507" s="9">
        <v>10.7</v>
      </c>
      <c r="D16507" s="10">
        <v>50038</v>
      </c>
    </row>
    <row r="16508" spans="1:4" x14ac:dyDescent="0.35">
      <c r="A16508" s="7" t="s">
        <v>1981</v>
      </c>
      <c r="B16508" s="8">
        <v>41533</v>
      </c>
      <c r="C16508" s="9">
        <v>35</v>
      </c>
      <c r="D16508" s="10">
        <v>30035</v>
      </c>
    </row>
    <row r="16509" spans="1:4" x14ac:dyDescent="0.35">
      <c r="A16509" s="7" t="s">
        <v>1981</v>
      </c>
      <c r="B16509" s="8">
        <v>41547</v>
      </c>
      <c r="C16509" s="9">
        <v>39.15</v>
      </c>
      <c r="D16509" s="10">
        <v>50021</v>
      </c>
    </row>
    <row r="16510" spans="1:4" x14ac:dyDescent="0.35">
      <c r="A16510" s="7" t="s">
        <v>1981</v>
      </c>
      <c r="B16510" s="8">
        <v>41568</v>
      </c>
      <c r="C16510" s="9">
        <v>24.9</v>
      </c>
      <c r="D16510" s="10">
        <v>80033</v>
      </c>
    </row>
    <row r="16511" spans="1:4" x14ac:dyDescent="0.35">
      <c r="A16511" s="7" t="s">
        <v>1982</v>
      </c>
      <c r="B16511" s="8">
        <v>41301</v>
      </c>
      <c r="C16511" s="9">
        <v>31.65</v>
      </c>
      <c r="D16511" s="10">
        <v>40018</v>
      </c>
    </row>
    <row r="16512" spans="1:4" x14ac:dyDescent="0.35">
      <c r="A16512" s="7" t="s">
        <v>1982</v>
      </c>
      <c r="B16512" s="8">
        <v>41382</v>
      </c>
      <c r="C16512" s="9">
        <v>43.9</v>
      </c>
      <c r="D16512" s="10">
        <v>40087</v>
      </c>
    </row>
    <row r="16513" spans="1:4" x14ac:dyDescent="0.35">
      <c r="A16513" s="7" t="s">
        <v>1982</v>
      </c>
      <c r="B16513" s="8">
        <v>41564</v>
      </c>
      <c r="C16513" s="9">
        <v>43.15</v>
      </c>
      <c r="D16513" s="10">
        <v>40125</v>
      </c>
    </row>
    <row r="16514" spans="1:4" x14ac:dyDescent="0.35">
      <c r="A16514" s="7" t="s">
        <v>1983</v>
      </c>
      <c r="B16514" s="8">
        <v>41300</v>
      </c>
      <c r="C16514" s="9">
        <v>14.5</v>
      </c>
      <c r="D16514" s="10">
        <v>30220</v>
      </c>
    </row>
    <row r="16515" spans="1:4" x14ac:dyDescent="0.35">
      <c r="A16515" s="7" t="s">
        <v>1983</v>
      </c>
      <c r="B16515" s="8">
        <v>41331</v>
      </c>
      <c r="C16515" s="9">
        <v>39.5</v>
      </c>
      <c r="D16515" s="10">
        <v>20012</v>
      </c>
    </row>
    <row r="16516" spans="1:4" x14ac:dyDescent="0.35">
      <c r="A16516" s="7" t="s">
        <v>1984</v>
      </c>
      <c r="B16516" s="8">
        <v>41298</v>
      </c>
      <c r="C16516" s="9">
        <v>39.4</v>
      </c>
      <c r="D16516" s="10">
        <v>60016</v>
      </c>
    </row>
    <row r="16517" spans="1:4" x14ac:dyDescent="0.35">
      <c r="A16517" s="7" t="s">
        <v>1984</v>
      </c>
      <c r="B16517" s="8">
        <v>41299</v>
      </c>
      <c r="C16517" s="9">
        <v>80.099999999999994</v>
      </c>
      <c r="D16517" s="10">
        <v>50017</v>
      </c>
    </row>
    <row r="16518" spans="1:4" x14ac:dyDescent="0.35">
      <c r="A16518" s="7" t="s">
        <v>1984</v>
      </c>
      <c r="B16518" s="8">
        <v>41488</v>
      </c>
      <c r="C16518" s="9">
        <v>141.55000000000001</v>
      </c>
      <c r="D16518" s="10">
        <v>60033</v>
      </c>
    </row>
    <row r="16519" spans="1:4" x14ac:dyDescent="0.35">
      <c r="A16519" s="7" t="s">
        <v>1985</v>
      </c>
      <c r="B16519" s="8">
        <v>41299</v>
      </c>
      <c r="C16519" s="9">
        <v>57.05</v>
      </c>
      <c r="D16519" s="10">
        <v>60051</v>
      </c>
    </row>
    <row r="16520" spans="1:4" x14ac:dyDescent="0.35">
      <c r="A16520" s="7" t="s">
        <v>1986</v>
      </c>
      <c r="B16520" s="8">
        <v>41299</v>
      </c>
      <c r="C16520" s="9">
        <v>28.05</v>
      </c>
      <c r="D16520" s="10">
        <v>10051</v>
      </c>
    </row>
    <row r="16521" spans="1:4" x14ac:dyDescent="0.35">
      <c r="A16521" s="7" t="s">
        <v>1986</v>
      </c>
      <c r="B16521" s="8">
        <v>41314</v>
      </c>
      <c r="C16521" s="9">
        <v>43.55</v>
      </c>
      <c r="D16521" s="10">
        <v>90061</v>
      </c>
    </row>
    <row r="16522" spans="1:4" x14ac:dyDescent="0.35">
      <c r="A16522" s="7" t="s">
        <v>1986</v>
      </c>
      <c r="B16522" s="8">
        <v>41342</v>
      </c>
      <c r="C16522" s="9">
        <v>54.9</v>
      </c>
      <c r="D16522" s="10">
        <v>90074</v>
      </c>
    </row>
    <row r="16523" spans="1:4" x14ac:dyDescent="0.35">
      <c r="A16523" s="11" t="s">
        <v>1986</v>
      </c>
      <c r="B16523" s="12">
        <v>41398</v>
      </c>
      <c r="C16523" s="13">
        <v>61.9</v>
      </c>
      <c r="D16523" s="13">
        <v>30013</v>
      </c>
    </row>
    <row r="16524" spans="1:4" x14ac:dyDescent="0.35">
      <c r="A16524" s="11" t="s">
        <v>1986</v>
      </c>
      <c r="B16524" s="12">
        <v>41425</v>
      </c>
      <c r="C16524" s="13">
        <v>46.900000000000006</v>
      </c>
      <c r="D16524" s="13">
        <v>20033</v>
      </c>
    </row>
    <row r="16525" spans="1:4" x14ac:dyDescent="0.35">
      <c r="A16525" s="11" t="s">
        <v>1986</v>
      </c>
      <c r="B16525" s="12">
        <v>41481</v>
      </c>
      <c r="C16525" s="13">
        <v>30.849999999999998</v>
      </c>
      <c r="D16525" s="13">
        <v>90015</v>
      </c>
    </row>
    <row r="16526" spans="1:4" x14ac:dyDescent="0.35">
      <c r="A16526" s="11" t="s">
        <v>1986</v>
      </c>
      <c r="B16526" s="12">
        <v>41513</v>
      </c>
      <c r="C16526" s="13">
        <v>27.299999999999997</v>
      </c>
      <c r="D16526" s="13">
        <v>60005</v>
      </c>
    </row>
    <row r="16527" spans="1:4" x14ac:dyDescent="0.35">
      <c r="A16527" s="11" t="s">
        <v>1986</v>
      </c>
      <c r="B16527" s="12">
        <v>41523</v>
      </c>
      <c r="C16527" s="13">
        <v>44.85</v>
      </c>
      <c r="D16527" s="13">
        <v>60067</v>
      </c>
    </row>
    <row r="16528" spans="1:4" x14ac:dyDescent="0.35">
      <c r="A16528" s="11" t="s">
        <v>1986</v>
      </c>
      <c r="B16528" s="12">
        <v>41544</v>
      </c>
      <c r="C16528" s="13">
        <v>39.4</v>
      </c>
      <c r="D16528" s="13">
        <v>20045</v>
      </c>
    </row>
    <row r="16529" spans="1:4" x14ac:dyDescent="0.35">
      <c r="A16529" s="11" t="s">
        <v>1986</v>
      </c>
      <c r="B16529" s="12">
        <v>41580</v>
      </c>
      <c r="C16529" s="13">
        <v>43.400000000000006</v>
      </c>
      <c r="D16529" s="13">
        <v>10083</v>
      </c>
    </row>
    <row r="16530" spans="1:4" x14ac:dyDescent="0.35">
      <c r="A16530" s="11" t="s">
        <v>1987</v>
      </c>
      <c r="B16530" s="12">
        <v>41299</v>
      </c>
      <c r="C16530" s="13">
        <v>47.099999999999994</v>
      </c>
      <c r="D16530" s="13">
        <v>10045</v>
      </c>
    </row>
    <row r="16531" spans="1:4" x14ac:dyDescent="0.35">
      <c r="A16531" s="11" t="s">
        <v>1988</v>
      </c>
      <c r="B16531" s="12">
        <v>41299</v>
      </c>
      <c r="C16531" s="13">
        <v>33.400000000000006</v>
      </c>
      <c r="D16531" s="13">
        <v>70029</v>
      </c>
    </row>
    <row r="16532" spans="1:4" x14ac:dyDescent="0.35">
      <c r="A16532" s="11" t="s">
        <v>1988</v>
      </c>
      <c r="B16532" s="12">
        <v>41414</v>
      </c>
      <c r="C16532" s="13">
        <v>36.4</v>
      </c>
      <c r="D16532" s="13">
        <v>30092</v>
      </c>
    </row>
    <row r="16533" spans="1:4" x14ac:dyDescent="0.35">
      <c r="A16533" s="11" t="s">
        <v>1989</v>
      </c>
      <c r="B16533" s="12">
        <v>41299</v>
      </c>
      <c r="C16533" s="13">
        <v>112.09000000000002</v>
      </c>
      <c r="D16533" s="13">
        <v>80056</v>
      </c>
    </row>
    <row r="16534" spans="1:4" x14ac:dyDescent="0.35">
      <c r="A16534" s="11" t="s">
        <v>1990</v>
      </c>
      <c r="B16534" s="12">
        <v>41299</v>
      </c>
      <c r="C16534" s="13">
        <v>25.65</v>
      </c>
      <c r="D16534" s="13">
        <v>70012</v>
      </c>
    </row>
    <row r="16535" spans="1:4" x14ac:dyDescent="0.35">
      <c r="A16535" s="11" t="s">
        <v>1990</v>
      </c>
      <c r="B16535" s="12">
        <v>41450</v>
      </c>
      <c r="C16535" s="13">
        <v>18.849999999999998</v>
      </c>
      <c r="D16535" s="13">
        <v>60012</v>
      </c>
    </row>
    <row r="16536" spans="1:4" x14ac:dyDescent="0.35">
      <c r="A16536" s="11" t="s">
        <v>1990</v>
      </c>
      <c r="B16536" s="12">
        <v>41507</v>
      </c>
      <c r="C16536" s="13">
        <v>19.399999999999999</v>
      </c>
      <c r="D16536" s="13">
        <v>50004</v>
      </c>
    </row>
    <row r="16537" spans="1:4" x14ac:dyDescent="0.35">
      <c r="A16537" s="11" t="s">
        <v>1991</v>
      </c>
      <c r="B16537" s="12">
        <v>41299</v>
      </c>
      <c r="C16537" s="13">
        <v>78.100000000000009</v>
      </c>
      <c r="D16537" s="13">
        <v>70026</v>
      </c>
    </row>
    <row r="16538" spans="1:4" x14ac:dyDescent="0.35">
      <c r="A16538" s="11" t="s">
        <v>1992</v>
      </c>
      <c r="B16538" s="12">
        <v>41301</v>
      </c>
      <c r="C16538" s="13">
        <v>32.9</v>
      </c>
      <c r="D16538" s="13">
        <v>80016</v>
      </c>
    </row>
    <row r="16539" spans="1:4" x14ac:dyDescent="0.35">
      <c r="A16539" s="11" t="s">
        <v>1993</v>
      </c>
      <c r="B16539" s="12">
        <v>41288</v>
      </c>
      <c r="C16539" s="13">
        <v>13.75</v>
      </c>
      <c r="D16539" s="13">
        <v>50005</v>
      </c>
    </row>
    <row r="16540" spans="1:4" x14ac:dyDescent="0.35">
      <c r="A16540" s="11" t="s">
        <v>1993</v>
      </c>
      <c r="B16540" s="12">
        <v>41362</v>
      </c>
      <c r="C16540" s="13">
        <v>103.45000000000002</v>
      </c>
      <c r="D16540" s="13">
        <v>50023</v>
      </c>
    </row>
    <row r="16541" spans="1:4" x14ac:dyDescent="0.35">
      <c r="A16541" s="11" t="s">
        <v>1993</v>
      </c>
      <c r="B16541" s="12">
        <v>41380</v>
      </c>
      <c r="C16541" s="13">
        <v>41.25</v>
      </c>
      <c r="D16541" s="13">
        <v>20006</v>
      </c>
    </row>
    <row r="16542" spans="1:4" x14ac:dyDescent="0.35">
      <c r="A16542" s="11" t="s">
        <v>1993</v>
      </c>
      <c r="B16542" s="12">
        <v>41396</v>
      </c>
      <c r="C16542" s="13">
        <v>11.75</v>
      </c>
      <c r="D16542" s="13">
        <v>60052</v>
      </c>
    </row>
    <row r="16543" spans="1:4" x14ac:dyDescent="0.35">
      <c r="A16543" s="11" t="s">
        <v>1993</v>
      </c>
      <c r="B16543" s="12">
        <v>41522</v>
      </c>
      <c r="C16543" s="13">
        <v>35.650000000000006</v>
      </c>
      <c r="D16543" s="13">
        <v>60047</v>
      </c>
    </row>
    <row r="16544" spans="1:4" x14ac:dyDescent="0.35">
      <c r="A16544" s="11" t="s">
        <v>1994</v>
      </c>
      <c r="B16544" s="12">
        <v>41288</v>
      </c>
      <c r="C16544" s="13">
        <v>50.050000000000004</v>
      </c>
      <c r="D16544" s="13">
        <v>50014</v>
      </c>
    </row>
    <row r="16545" spans="1:4" x14ac:dyDescent="0.35">
      <c r="A16545" s="11" t="s">
        <v>1994</v>
      </c>
      <c r="B16545" s="12">
        <v>41296</v>
      </c>
      <c r="C16545" s="13">
        <v>68.850000000000009</v>
      </c>
      <c r="D16545" s="13">
        <v>70012</v>
      </c>
    </row>
    <row r="16546" spans="1:4" x14ac:dyDescent="0.35">
      <c r="A16546" s="11" t="s">
        <v>1994</v>
      </c>
      <c r="B16546" s="12">
        <v>41336</v>
      </c>
      <c r="C16546" s="13">
        <v>50.45</v>
      </c>
      <c r="D16546" s="13">
        <v>20029</v>
      </c>
    </row>
    <row r="16547" spans="1:4" x14ac:dyDescent="0.35">
      <c r="A16547" s="11" t="s">
        <v>1994</v>
      </c>
      <c r="B16547" s="12">
        <v>41370</v>
      </c>
      <c r="C16547" s="13">
        <v>72.550000000000011</v>
      </c>
      <c r="D16547" s="13">
        <v>20038</v>
      </c>
    </row>
    <row r="16548" spans="1:4" x14ac:dyDescent="0.35">
      <c r="A16548" s="11" t="s">
        <v>1994</v>
      </c>
      <c r="B16548" s="12">
        <v>41431</v>
      </c>
      <c r="C16548" s="13">
        <v>6.5</v>
      </c>
      <c r="D16548" s="13">
        <v>30137</v>
      </c>
    </row>
    <row r="16549" spans="1:4" x14ac:dyDescent="0.35">
      <c r="A16549" s="11" t="s">
        <v>1994</v>
      </c>
      <c r="B16549" s="12">
        <v>41431</v>
      </c>
      <c r="C16549" s="13">
        <v>32.200000000000003</v>
      </c>
      <c r="D16549" s="13">
        <v>50055</v>
      </c>
    </row>
    <row r="16550" spans="1:4" x14ac:dyDescent="0.35">
      <c r="A16550" s="11" t="s">
        <v>1994</v>
      </c>
      <c r="B16550" s="12">
        <v>41492</v>
      </c>
      <c r="C16550" s="13">
        <v>56.849999999999994</v>
      </c>
      <c r="D16550" s="13">
        <v>50034</v>
      </c>
    </row>
    <row r="16551" spans="1:4" x14ac:dyDescent="0.35">
      <c r="A16551" s="11" t="s">
        <v>1994</v>
      </c>
      <c r="B16551" s="12">
        <v>41508</v>
      </c>
      <c r="C16551" s="13">
        <v>56.31</v>
      </c>
      <c r="D16551" s="13">
        <v>80047</v>
      </c>
    </row>
    <row r="16552" spans="1:4" x14ac:dyDescent="0.35">
      <c r="A16552" s="11" t="s">
        <v>1994</v>
      </c>
      <c r="B16552" s="12">
        <v>41582</v>
      </c>
      <c r="C16552" s="13">
        <v>55.900000000000006</v>
      </c>
      <c r="D16552" s="13">
        <v>60008</v>
      </c>
    </row>
    <row r="16553" spans="1:4" x14ac:dyDescent="0.35">
      <c r="A16553" s="11" t="s">
        <v>1995</v>
      </c>
      <c r="B16553" s="12">
        <v>41289</v>
      </c>
      <c r="C16553" s="13">
        <v>36.950000000000003</v>
      </c>
      <c r="D16553" s="13">
        <v>50002</v>
      </c>
    </row>
    <row r="16554" spans="1:4" x14ac:dyDescent="0.35">
      <c r="A16554" s="11" t="s">
        <v>1995</v>
      </c>
      <c r="B16554" s="12">
        <v>41306</v>
      </c>
      <c r="C16554" s="13">
        <v>21.45</v>
      </c>
      <c r="D16554" s="13">
        <v>30004</v>
      </c>
    </row>
    <row r="16555" spans="1:4" x14ac:dyDescent="0.35">
      <c r="A16555" s="11" t="s">
        <v>1995</v>
      </c>
      <c r="B16555" s="12">
        <v>41430</v>
      </c>
      <c r="C16555" s="13">
        <v>15.899999999999999</v>
      </c>
      <c r="D16555" s="13">
        <v>50008</v>
      </c>
    </row>
    <row r="16556" spans="1:4" x14ac:dyDescent="0.35">
      <c r="A16556" s="11" t="s">
        <v>1995</v>
      </c>
      <c r="B16556" s="12">
        <v>41488</v>
      </c>
      <c r="C16556" s="13">
        <v>36.400000000000006</v>
      </c>
      <c r="D16556" s="13">
        <v>30006</v>
      </c>
    </row>
    <row r="16557" spans="1:4" x14ac:dyDescent="0.35">
      <c r="A16557" s="11" t="s">
        <v>1995</v>
      </c>
      <c r="B16557" s="12">
        <v>41547</v>
      </c>
      <c r="C16557" s="13">
        <v>118.35000000000001</v>
      </c>
      <c r="D16557" s="13">
        <v>60006</v>
      </c>
    </row>
    <row r="16558" spans="1:4" x14ac:dyDescent="0.35">
      <c r="A16558" s="11" t="s">
        <v>1996</v>
      </c>
      <c r="B16558" s="12">
        <v>41322</v>
      </c>
      <c r="C16558" s="13">
        <v>62.05</v>
      </c>
      <c r="D16558" s="13">
        <v>10039</v>
      </c>
    </row>
    <row r="16559" spans="1:4" x14ac:dyDescent="0.35">
      <c r="A16559" s="11" t="s">
        <v>1996</v>
      </c>
      <c r="B16559" s="12">
        <v>41409</v>
      </c>
      <c r="C16559" s="13">
        <v>62.95</v>
      </c>
      <c r="D16559" s="13">
        <v>10026</v>
      </c>
    </row>
    <row r="16560" spans="1:4" x14ac:dyDescent="0.35">
      <c r="A16560" s="11" t="s">
        <v>1997</v>
      </c>
      <c r="B16560" s="12">
        <v>41294</v>
      </c>
      <c r="C16560" s="13">
        <v>32.160000000000004</v>
      </c>
      <c r="D16560" s="13">
        <v>10034</v>
      </c>
    </row>
    <row r="16561" spans="1:4" x14ac:dyDescent="0.35">
      <c r="A16561" s="11" t="s">
        <v>1998</v>
      </c>
      <c r="B16561" s="12">
        <v>41299</v>
      </c>
      <c r="C16561" s="13">
        <v>3.25</v>
      </c>
      <c r="D16561" s="13">
        <v>40114</v>
      </c>
    </row>
    <row r="16562" spans="1:4" x14ac:dyDescent="0.35">
      <c r="A16562" s="11" t="s">
        <v>1998</v>
      </c>
      <c r="B16562" s="12">
        <v>41299</v>
      </c>
      <c r="C16562" s="13">
        <v>42.599999999999994</v>
      </c>
      <c r="D16562" s="13">
        <v>70027</v>
      </c>
    </row>
    <row r="16563" spans="1:4" x14ac:dyDescent="0.35">
      <c r="A16563" s="11" t="s">
        <v>1998</v>
      </c>
      <c r="B16563" s="12">
        <v>41309</v>
      </c>
      <c r="C16563" s="13">
        <v>7.78</v>
      </c>
      <c r="D16563" s="13">
        <v>20022</v>
      </c>
    </row>
    <row r="16564" spans="1:4" x14ac:dyDescent="0.35">
      <c r="A16564" s="11" t="s">
        <v>1999</v>
      </c>
      <c r="B16564" s="12">
        <v>41300</v>
      </c>
      <c r="C16564" s="13">
        <v>24.65</v>
      </c>
      <c r="D16564" s="13">
        <v>60034</v>
      </c>
    </row>
    <row r="16565" spans="1:4" x14ac:dyDescent="0.35">
      <c r="A16565" s="11" t="s">
        <v>1999</v>
      </c>
      <c r="B16565" s="12">
        <v>41363</v>
      </c>
      <c r="C16565" s="13">
        <v>30.05</v>
      </c>
      <c r="D16565" s="13">
        <v>80061</v>
      </c>
    </row>
    <row r="16566" spans="1:4" x14ac:dyDescent="0.35">
      <c r="A16566" s="11" t="s">
        <v>1999</v>
      </c>
      <c r="B16566" s="12">
        <v>41384</v>
      </c>
      <c r="C16566" s="13">
        <v>26.849999999999998</v>
      </c>
      <c r="D16566" s="13">
        <v>10009</v>
      </c>
    </row>
    <row r="16567" spans="1:4" x14ac:dyDescent="0.35">
      <c r="A16567" s="11" t="s">
        <v>1999</v>
      </c>
      <c r="B16567" s="12">
        <v>41447</v>
      </c>
      <c r="C16567" s="13">
        <v>32.599999999999994</v>
      </c>
      <c r="D16567" s="13">
        <v>10001</v>
      </c>
    </row>
    <row r="16568" spans="1:4" x14ac:dyDescent="0.35">
      <c r="A16568" s="11" t="s">
        <v>1999</v>
      </c>
      <c r="B16568" s="12">
        <v>41447</v>
      </c>
      <c r="C16568" s="13">
        <v>40.65</v>
      </c>
      <c r="D16568" s="13">
        <v>10001</v>
      </c>
    </row>
    <row r="16569" spans="1:4" x14ac:dyDescent="0.35">
      <c r="A16569" s="11" t="s">
        <v>1999</v>
      </c>
      <c r="B16569" s="12">
        <v>41538</v>
      </c>
      <c r="C16569" s="13">
        <v>32.599999999999994</v>
      </c>
      <c r="D16569" s="13">
        <v>10001</v>
      </c>
    </row>
    <row r="16570" spans="1:4" x14ac:dyDescent="0.35">
      <c r="A16570" s="11" t="s">
        <v>1999</v>
      </c>
      <c r="B16570" s="12">
        <v>41538</v>
      </c>
      <c r="C16570" s="13">
        <v>40.65</v>
      </c>
      <c r="D16570" s="13">
        <v>10001</v>
      </c>
    </row>
    <row r="16571" spans="1:4" x14ac:dyDescent="0.35">
      <c r="A16571" s="11" t="s">
        <v>1999</v>
      </c>
      <c r="B16571" s="12">
        <v>41565</v>
      </c>
      <c r="C16571" s="13">
        <v>30.15</v>
      </c>
      <c r="D16571" s="13">
        <v>10034</v>
      </c>
    </row>
    <row r="16572" spans="1:4" x14ac:dyDescent="0.35">
      <c r="A16572" s="11" t="s">
        <v>2000</v>
      </c>
      <c r="B16572" s="12">
        <v>41298</v>
      </c>
      <c r="C16572" s="13">
        <v>3.25</v>
      </c>
      <c r="D16572" s="13">
        <v>40046</v>
      </c>
    </row>
    <row r="16573" spans="1:4" x14ac:dyDescent="0.35">
      <c r="A16573" s="11" t="s">
        <v>2000</v>
      </c>
      <c r="B16573" s="12">
        <v>41385</v>
      </c>
      <c r="C16573" s="13">
        <v>28.7</v>
      </c>
      <c r="D16573" s="13">
        <v>40111</v>
      </c>
    </row>
    <row r="16574" spans="1:4" x14ac:dyDescent="0.35">
      <c r="A16574" s="11" t="s">
        <v>2000</v>
      </c>
      <c r="B16574" s="12">
        <v>41404</v>
      </c>
      <c r="C16574" s="13">
        <v>26.95</v>
      </c>
      <c r="D16574" s="13">
        <v>20022</v>
      </c>
    </row>
    <row r="16575" spans="1:4" x14ac:dyDescent="0.35">
      <c r="A16575" s="11" t="s">
        <v>2000</v>
      </c>
      <c r="B16575" s="12">
        <v>41430</v>
      </c>
      <c r="C16575" s="13">
        <v>18.2</v>
      </c>
      <c r="D16575" s="13">
        <v>40059</v>
      </c>
    </row>
    <row r="16576" spans="1:4" x14ac:dyDescent="0.35">
      <c r="A16576" s="11" t="s">
        <v>2000</v>
      </c>
      <c r="B16576" s="12">
        <v>41460</v>
      </c>
      <c r="C16576" s="13">
        <v>31.21</v>
      </c>
      <c r="D16576" s="13">
        <v>50051</v>
      </c>
    </row>
    <row r="16577" spans="1:4" x14ac:dyDescent="0.35">
      <c r="A16577" s="11" t="s">
        <v>2000</v>
      </c>
      <c r="B16577" s="12">
        <v>41504</v>
      </c>
      <c r="C16577" s="13">
        <v>29.259999999999998</v>
      </c>
      <c r="D16577" s="13">
        <v>30117</v>
      </c>
    </row>
    <row r="16578" spans="1:4" x14ac:dyDescent="0.35">
      <c r="A16578" s="11" t="s">
        <v>2001</v>
      </c>
      <c r="B16578" s="12">
        <v>41352</v>
      </c>
      <c r="C16578" s="13">
        <v>59.4</v>
      </c>
      <c r="D16578" s="13">
        <v>70019</v>
      </c>
    </row>
    <row r="16579" spans="1:4" x14ac:dyDescent="0.35">
      <c r="A16579" s="11" t="s">
        <v>2001</v>
      </c>
      <c r="B16579" s="12">
        <v>41360</v>
      </c>
      <c r="C16579" s="13">
        <v>28.45</v>
      </c>
      <c r="D16579" s="13">
        <v>70006</v>
      </c>
    </row>
    <row r="16580" spans="1:4" x14ac:dyDescent="0.35">
      <c r="A16580" s="11" t="s">
        <v>2001</v>
      </c>
      <c r="B16580" s="12">
        <v>41480</v>
      </c>
      <c r="C16580" s="13">
        <v>20.149999999999999</v>
      </c>
      <c r="D16580" s="13">
        <v>60002</v>
      </c>
    </row>
    <row r="16581" spans="1:4" x14ac:dyDescent="0.35">
      <c r="A16581" s="11" t="s">
        <v>2002</v>
      </c>
      <c r="B16581" s="12">
        <v>41301</v>
      </c>
      <c r="C16581" s="13">
        <v>42.25</v>
      </c>
      <c r="D16581" s="13">
        <v>40033</v>
      </c>
    </row>
    <row r="16582" spans="1:4" x14ac:dyDescent="0.35">
      <c r="A16582" s="11" t="s">
        <v>2002</v>
      </c>
      <c r="B16582" s="12">
        <v>41308</v>
      </c>
      <c r="C16582" s="13">
        <v>41.400000000000006</v>
      </c>
      <c r="D16582" s="13">
        <v>30018</v>
      </c>
    </row>
    <row r="16583" spans="1:4" x14ac:dyDescent="0.35">
      <c r="A16583" s="11" t="s">
        <v>2002</v>
      </c>
      <c r="B16583" s="12">
        <v>41339</v>
      </c>
      <c r="C16583" s="13">
        <v>40.75</v>
      </c>
      <c r="D16583" s="13">
        <v>30066</v>
      </c>
    </row>
    <row r="16584" spans="1:4" x14ac:dyDescent="0.35">
      <c r="A16584" s="11" t="s">
        <v>2002</v>
      </c>
      <c r="B16584" s="12">
        <v>41350</v>
      </c>
      <c r="C16584" s="13">
        <v>59.35</v>
      </c>
      <c r="D16584" s="13">
        <v>30003</v>
      </c>
    </row>
    <row r="16585" spans="1:4" x14ac:dyDescent="0.35">
      <c r="A16585" s="11" t="s">
        <v>2002</v>
      </c>
      <c r="B16585" s="12">
        <v>41365</v>
      </c>
      <c r="C16585" s="13">
        <v>50.65</v>
      </c>
      <c r="D16585" s="13">
        <v>30075</v>
      </c>
    </row>
    <row r="16586" spans="1:4" x14ac:dyDescent="0.35">
      <c r="A16586" s="11" t="s">
        <v>2002</v>
      </c>
      <c r="B16586" s="12">
        <v>41386</v>
      </c>
      <c r="C16586" s="13">
        <v>40.75</v>
      </c>
      <c r="D16586" s="13">
        <v>30045</v>
      </c>
    </row>
    <row r="16587" spans="1:4" x14ac:dyDescent="0.35">
      <c r="A16587" s="11" t="s">
        <v>2002</v>
      </c>
      <c r="B16587" s="12">
        <v>41399</v>
      </c>
      <c r="C16587" s="13">
        <v>63.599999999999994</v>
      </c>
      <c r="D16587" s="13">
        <v>40012</v>
      </c>
    </row>
    <row r="16588" spans="1:4" x14ac:dyDescent="0.35">
      <c r="A16588" s="11" t="s">
        <v>2002</v>
      </c>
      <c r="B16588" s="12">
        <v>41405</v>
      </c>
      <c r="C16588" s="13">
        <v>11.25</v>
      </c>
      <c r="D16588" s="13">
        <v>40034</v>
      </c>
    </row>
    <row r="16589" spans="1:4" x14ac:dyDescent="0.35">
      <c r="A16589" s="11" t="s">
        <v>2002</v>
      </c>
      <c r="B16589" s="12">
        <v>41405</v>
      </c>
      <c r="C16589" s="13">
        <v>36.700000000000003</v>
      </c>
      <c r="D16589" s="13">
        <v>40034</v>
      </c>
    </row>
    <row r="16590" spans="1:4" x14ac:dyDescent="0.35">
      <c r="A16590" s="11" t="s">
        <v>2002</v>
      </c>
      <c r="B16590" s="12">
        <v>41411</v>
      </c>
      <c r="C16590" s="13">
        <v>57.4</v>
      </c>
      <c r="D16590" s="13">
        <v>60117</v>
      </c>
    </row>
    <row r="16591" spans="1:4" x14ac:dyDescent="0.35">
      <c r="A16591" s="11" t="s">
        <v>2002</v>
      </c>
      <c r="B16591" s="12">
        <v>41419</v>
      </c>
      <c r="C16591" s="13">
        <v>11.25</v>
      </c>
      <c r="D16591" s="13">
        <v>40034</v>
      </c>
    </row>
    <row r="16592" spans="1:4" x14ac:dyDescent="0.35">
      <c r="A16592" s="11" t="s">
        <v>2002</v>
      </c>
      <c r="B16592" s="12">
        <v>41419</v>
      </c>
      <c r="C16592" s="13">
        <v>36.700000000000003</v>
      </c>
      <c r="D16592" s="13">
        <v>40034</v>
      </c>
    </row>
    <row r="16593" spans="1:4" x14ac:dyDescent="0.35">
      <c r="A16593" s="11" t="s">
        <v>2002</v>
      </c>
      <c r="B16593" s="12">
        <v>41419</v>
      </c>
      <c r="C16593" s="13">
        <v>31.45</v>
      </c>
      <c r="D16593" s="13">
        <v>60016</v>
      </c>
    </row>
    <row r="16594" spans="1:4" x14ac:dyDescent="0.35">
      <c r="A16594" s="11" t="s">
        <v>2002</v>
      </c>
      <c r="B16594" s="12">
        <v>41425</v>
      </c>
      <c r="C16594" s="13">
        <v>41.95</v>
      </c>
      <c r="D16594" s="13">
        <v>40009</v>
      </c>
    </row>
    <row r="16595" spans="1:4" x14ac:dyDescent="0.35">
      <c r="A16595" s="11" t="s">
        <v>2002</v>
      </c>
      <c r="B16595" s="12">
        <v>41490</v>
      </c>
      <c r="C16595" s="13">
        <v>34.450000000000003</v>
      </c>
      <c r="D16595" s="13">
        <v>30065</v>
      </c>
    </row>
    <row r="16596" spans="1:4" x14ac:dyDescent="0.35">
      <c r="A16596" s="11" t="s">
        <v>2002</v>
      </c>
      <c r="B16596" s="12">
        <v>41511</v>
      </c>
      <c r="C16596" s="13">
        <v>57.599999999999994</v>
      </c>
      <c r="D16596" s="13">
        <v>40018</v>
      </c>
    </row>
    <row r="16597" spans="1:4" x14ac:dyDescent="0.35">
      <c r="A16597" s="11" t="s">
        <v>2002</v>
      </c>
      <c r="B16597" s="12">
        <v>41525</v>
      </c>
      <c r="C16597" s="13">
        <v>15</v>
      </c>
      <c r="D16597" s="13">
        <v>30100</v>
      </c>
    </row>
    <row r="16598" spans="1:4" x14ac:dyDescent="0.35">
      <c r="A16598" s="11" t="s">
        <v>2002</v>
      </c>
      <c r="B16598" s="12">
        <v>41531</v>
      </c>
      <c r="C16598" s="13">
        <v>47.25</v>
      </c>
      <c r="D16598" s="13">
        <v>30106</v>
      </c>
    </row>
    <row r="16599" spans="1:4" x14ac:dyDescent="0.35">
      <c r="A16599" s="11" t="s">
        <v>2003</v>
      </c>
      <c r="B16599" s="12">
        <v>41300</v>
      </c>
      <c r="C16599" s="13">
        <v>39.950000000000003</v>
      </c>
      <c r="D16599" s="13">
        <v>80101</v>
      </c>
    </row>
    <row r="16600" spans="1:4" x14ac:dyDescent="0.35">
      <c r="A16600" s="11" t="s">
        <v>2004</v>
      </c>
      <c r="B16600" s="12">
        <v>41300</v>
      </c>
      <c r="C16600" s="13">
        <v>41.1</v>
      </c>
      <c r="D16600" s="13">
        <v>70091</v>
      </c>
    </row>
    <row r="16601" spans="1:4" x14ac:dyDescent="0.35">
      <c r="A16601" s="11" t="s">
        <v>2005</v>
      </c>
      <c r="B16601" s="12">
        <v>41294</v>
      </c>
      <c r="C16601" s="13">
        <v>30.25</v>
      </c>
      <c r="D16601" s="13">
        <v>60046</v>
      </c>
    </row>
    <row r="16602" spans="1:4" x14ac:dyDescent="0.35">
      <c r="A16602" s="11" t="s">
        <v>2006</v>
      </c>
      <c r="B16602" s="12">
        <v>41301</v>
      </c>
      <c r="C16602" s="13">
        <v>11</v>
      </c>
      <c r="D16602" s="13">
        <v>30109</v>
      </c>
    </row>
    <row r="16603" spans="1:4" x14ac:dyDescent="0.35">
      <c r="A16603" s="11" t="s">
        <v>2007</v>
      </c>
      <c r="B16603" s="12">
        <v>41298</v>
      </c>
      <c r="C16603" s="13">
        <v>36.4</v>
      </c>
      <c r="D16603" s="13">
        <v>60028</v>
      </c>
    </row>
    <row r="16604" spans="1:4" x14ac:dyDescent="0.35">
      <c r="A16604" s="11" t="s">
        <v>2007</v>
      </c>
      <c r="B16604" s="12">
        <v>41305</v>
      </c>
      <c r="C16604" s="13">
        <v>67.55</v>
      </c>
      <c r="D16604" s="13">
        <v>70027</v>
      </c>
    </row>
    <row r="16605" spans="1:4" x14ac:dyDescent="0.35">
      <c r="A16605" s="11" t="s">
        <v>2007</v>
      </c>
      <c r="B16605" s="12">
        <v>41338</v>
      </c>
      <c r="C16605" s="13">
        <v>30.15</v>
      </c>
      <c r="D16605" s="13">
        <v>40073</v>
      </c>
    </row>
    <row r="16606" spans="1:4" x14ac:dyDescent="0.35">
      <c r="A16606" s="11" t="s">
        <v>2007</v>
      </c>
      <c r="B16606" s="12">
        <v>41356</v>
      </c>
      <c r="C16606" s="13">
        <v>13</v>
      </c>
      <c r="D16606" s="13">
        <v>30216</v>
      </c>
    </row>
    <row r="16607" spans="1:4" x14ac:dyDescent="0.35">
      <c r="A16607" s="11" t="s">
        <v>2007</v>
      </c>
      <c r="B16607" s="12">
        <v>41366</v>
      </c>
      <c r="C16607" s="13">
        <v>58.349999999999994</v>
      </c>
      <c r="D16607" s="13">
        <v>20014</v>
      </c>
    </row>
    <row r="16608" spans="1:4" x14ac:dyDescent="0.35">
      <c r="A16608" s="11" t="s">
        <v>2007</v>
      </c>
      <c r="B16608" s="12">
        <v>41418</v>
      </c>
      <c r="C16608" s="13">
        <v>79.2</v>
      </c>
      <c r="D16608" s="13">
        <v>20084</v>
      </c>
    </row>
    <row r="16609" spans="1:4" x14ac:dyDescent="0.35">
      <c r="A16609" s="11" t="s">
        <v>2007</v>
      </c>
      <c r="B16609" s="12">
        <v>41480</v>
      </c>
      <c r="C16609" s="13">
        <v>79.02000000000001</v>
      </c>
      <c r="D16609" s="13">
        <v>20047</v>
      </c>
    </row>
    <row r="16610" spans="1:4" x14ac:dyDescent="0.35">
      <c r="A16610" s="11" t="s">
        <v>2007</v>
      </c>
      <c r="B16610" s="12">
        <v>41483</v>
      </c>
      <c r="C16610" s="13">
        <v>55.17</v>
      </c>
      <c r="D16610" s="13">
        <v>50055</v>
      </c>
    </row>
    <row r="16611" spans="1:4" x14ac:dyDescent="0.35">
      <c r="A16611" s="11" t="s">
        <v>2007</v>
      </c>
      <c r="B16611" s="12">
        <v>41492</v>
      </c>
      <c r="C16611" s="13">
        <v>39.75</v>
      </c>
      <c r="D16611" s="13">
        <v>50018</v>
      </c>
    </row>
    <row r="16612" spans="1:4" x14ac:dyDescent="0.35">
      <c r="A16612" s="11" t="s">
        <v>2007</v>
      </c>
      <c r="B16612" s="12">
        <v>41505</v>
      </c>
      <c r="C16612" s="13">
        <v>30.3</v>
      </c>
      <c r="D16612" s="13">
        <v>60013</v>
      </c>
    </row>
    <row r="16613" spans="1:4" x14ac:dyDescent="0.35">
      <c r="A16613" s="11" t="s">
        <v>2007</v>
      </c>
      <c r="B16613" s="12">
        <v>41534</v>
      </c>
      <c r="C16613" s="13">
        <v>48.099999999999994</v>
      </c>
      <c r="D16613" s="13">
        <v>50024</v>
      </c>
    </row>
    <row r="16614" spans="1:4" x14ac:dyDescent="0.35">
      <c r="A16614" s="11" t="s">
        <v>2007</v>
      </c>
      <c r="B16614" s="12">
        <v>41562</v>
      </c>
      <c r="C16614" s="13">
        <v>52.080000000000005</v>
      </c>
      <c r="D16614" s="13">
        <v>20017</v>
      </c>
    </row>
    <row r="16615" spans="1:4" x14ac:dyDescent="0.35">
      <c r="A16615" s="11" t="s">
        <v>2008</v>
      </c>
      <c r="B16615" s="12">
        <v>41293</v>
      </c>
      <c r="C16615" s="13">
        <v>41.9</v>
      </c>
      <c r="D16615" s="13">
        <v>50051</v>
      </c>
    </row>
    <row r="16616" spans="1:4" x14ac:dyDescent="0.35">
      <c r="A16616" s="11" t="s">
        <v>2008</v>
      </c>
      <c r="B16616" s="12">
        <v>41293</v>
      </c>
      <c r="C16616" s="13">
        <v>31.4</v>
      </c>
      <c r="D16616" s="13">
        <v>50051</v>
      </c>
    </row>
    <row r="16617" spans="1:4" x14ac:dyDescent="0.35">
      <c r="A16617" s="11" t="s">
        <v>2008</v>
      </c>
      <c r="B16617" s="12">
        <v>41321</v>
      </c>
      <c r="C16617" s="13">
        <v>41.9</v>
      </c>
      <c r="D16617" s="13">
        <v>50051</v>
      </c>
    </row>
    <row r="16618" spans="1:4" x14ac:dyDescent="0.35">
      <c r="A16618" s="11" t="s">
        <v>2008</v>
      </c>
      <c r="B16618" s="12">
        <v>41321</v>
      </c>
      <c r="C16618" s="13">
        <v>31.4</v>
      </c>
      <c r="D16618" s="13">
        <v>50051</v>
      </c>
    </row>
    <row r="16619" spans="1:4" x14ac:dyDescent="0.35">
      <c r="A16619" s="11" t="s">
        <v>2008</v>
      </c>
      <c r="B16619" s="12">
        <v>41332</v>
      </c>
      <c r="C16619" s="13">
        <v>46.7</v>
      </c>
      <c r="D16619" s="13">
        <v>50013</v>
      </c>
    </row>
    <row r="16620" spans="1:4" x14ac:dyDescent="0.35">
      <c r="A16620" s="11" t="s">
        <v>2008</v>
      </c>
      <c r="B16620" s="12">
        <v>41346</v>
      </c>
      <c r="C16620" s="13">
        <v>32.4</v>
      </c>
      <c r="D16620" s="13">
        <v>30169</v>
      </c>
    </row>
    <row r="16621" spans="1:4" x14ac:dyDescent="0.35">
      <c r="A16621" s="11" t="s">
        <v>2008</v>
      </c>
      <c r="B16621" s="12">
        <v>41361</v>
      </c>
      <c r="C16621" s="13">
        <v>33.4</v>
      </c>
      <c r="D16621" s="13">
        <v>50037</v>
      </c>
    </row>
    <row r="16622" spans="1:4" x14ac:dyDescent="0.35">
      <c r="A16622" s="11" t="s">
        <v>2008</v>
      </c>
      <c r="B16622" s="12">
        <v>41431</v>
      </c>
      <c r="C16622" s="13">
        <v>35.450000000000003</v>
      </c>
      <c r="D16622" s="13">
        <v>20031</v>
      </c>
    </row>
    <row r="16623" spans="1:4" x14ac:dyDescent="0.35">
      <c r="A16623" s="11" t="s">
        <v>2008</v>
      </c>
      <c r="B16623" s="12">
        <v>41466</v>
      </c>
      <c r="C16623" s="13">
        <v>41.9</v>
      </c>
      <c r="D16623" s="13">
        <v>20038</v>
      </c>
    </row>
    <row r="16624" spans="1:4" x14ac:dyDescent="0.35">
      <c r="A16624" s="11" t="s">
        <v>2008</v>
      </c>
      <c r="B16624" s="12">
        <v>41582</v>
      </c>
      <c r="C16624" s="13">
        <v>28.45</v>
      </c>
      <c r="D16624" s="13">
        <v>50006</v>
      </c>
    </row>
    <row r="16625" spans="1:4" x14ac:dyDescent="0.35">
      <c r="A16625" s="11" t="s">
        <v>2009</v>
      </c>
      <c r="B16625" s="12">
        <v>41292</v>
      </c>
      <c r="C16625" s="13">
        <v>40</v>
      </c>
      <c r="D16625" s="13">
        <v>50018</v>
      </c>
    </row>
    <row r="16626" spans="1:4" x14ac:dyDescent="0.35">
      <c r="A16626" s="11" t="s">
        <v>2010</v>
      </c>
      <c r="B16626" s="12">
        <v>41291</v>
      </c>
      <c r="C16626" s="13">
        <v>28.4</v>
      </c>
      <c r="D16626" s="13">
        <v>50018</v>
      </c>
    </row>
    <row r="16627" spans="1:4" x14ac:dyDescent="0.35">
      <c r="A16627" s="11" t="s">
        <v>2011</v>
      </c>
      <c r="B16627" s="12">
        <v>41335</v>
      </c>
      <c r="C16627" s="13">
        <v>34.4</v>
      </c>
      <c r="D16627" s="13">
        <v>50044</v>
      </c>
    </row>
    <row r="16628" spans="1:4" x14ac:dyDescent="0.35">
      <c r="A16628" s="11" t="s">
        <v>2011</v>
      </c>
      <c r="B16628" s="12">
        <v>41383</v>
      </c>
      <c r="C16628" s="13">
        <v>15.2</v>
      </c>
      <c r="D16628" s="13">
        <v>50070</v>
      </c>
    </row>
    <row r="16629" spans="1:4" x14ac:dyDescent="0.35">
      <c r="A16629" s="11" t="s">
        <v>2011</v>
      </c>
      <c r="B16629" s="12">
        <v>41382</v>
      </c>
      <c r="C16629" s="13">
        <v>41.4</v>
      </c>
      <c r="D16629" s="13">
        <v>50025</v>
      </c>
    </row>
    <row r="16630" spans="1:4" x14ac:dyDescent="0.35">
      <c r="A16630" s="11" t="s">
        <v>2011</v>
      </c>
      <c r="B16630" s="12">
        <v>41566</v>
      </c>
      <c r="C16630" s="13">
        <v>30.7</v>
      </c>
      <c r="D16630" s="13">
        <v>50083</v>
      </c>
    </row>
    <row r="16631" spans="1:4" x14ac:dyDescent="0.35">
      <c r="A16631" s="11" t="s">
        <v>2012</v>
      </c>
      <c r="B16631" s="12">
        <v>41348</v>
      </c>
      <c r="C16631" s="13">
        <v>20.25</v>
      </c>
      <c r="D16631" s="13">
        <v>40213</v>
      </c>
    </row>
    <row r="16632" spans="1:4" x14ac:dyDescent="0.35">
      <c r="A16632" s="11" t="s">
        <v>2012</v>
      </c>
      <c r="B16632" s="12">
        <v>41356</v>
      </c>
      <c r="C16632" s="13">
        <v>34.700000000000003</v>
      </c>
      <c r="D16632" s="13">
        <v>50014</v>
      </c>
    </row>
    <row r="16633" spans="1:4" x14ac:dyDescent="0.35">
      <c r="A16633" s="11" t="s">
        <v>2013</v>
      </c>
      <c r="B16633" s="12">
        <v>41300</v>
      </c>
      <c r="C16633" s="13">
        <v>10.5</v>
      </c>
      <c r="D16633" s="13">
        <v>20022</v>
      </c>
    </row>
    <row r="16634" spans="1:4" x14ac:dyDescent="0.35">
      <c r="A16634" s="11" t="s">
        <v>2014</v>
      </c>
      <c r="B16634" s="12">
        <v>41300</v>
      </c>
      <c r="C16634" s="13">
        <v>16.45</v>
      </c>
      <c r="D16634" s="13">
        <v>30120</v>
      </c>
    </row>
    <row r="16635" spans="1:4" x14ac:dyDescent="0.35">
      <c r="A16635" s="11" t="s">
        <v>2014</v>
      </c>
      <c r="B16635" s="12">
        <v>41359</v>
      </c>
      <c r="C16635" s="13">
        <v>19.75</v>
      </c>
      <c r="D16635" s="13">
        <v>30103</v>
      </c>
    </row>
    <row r="16636" spans="1:4" x14ac:dyDescent="0.35">
      <c r="A16636" s="11" t="s">
        <v>2015</v>
      </c>
      <c r="B16636" s="12">
        <v>41297</v>
      </c>
      <c r="C16636" s="13">
        <v>32</v>
      </c>
      <c r="D16636" s="13">
        <v>10015</v>
      </c>
    </row>
    <row r="16637" spans="1:4" x14ac:dyDescent="0.35">
      <c r="A16637" s="11" t="s">
        <v>2015</v>
      </c>
      <c r="B16637" s="12">
        <v>41314</v>
      </c>
      <c r="C16637" s="13">
        <v>10.71</v>
      </c>
      <c r="D16637" s="13">
        <v>70033</v>
      </c>
    </row>
    <row r="16638" spans="1:4" x14ac:dyDescent="0.35">
      <c r="A16638" s="11" t="s">
        <v>2015</v>
      </c>
      <c r="B16638" s="12">
        <v>41319</v>
      </c>
      <c r="C16638" s="13">
        <v>16.149999999999999</v>
      </c>
      <c r="D16638" s="13">
        <v>80078</v>
      </c>
    </row>
    <row r="16639" spans="1:4" x14ac:dyDescent="0.35">
      <c r="A16639" s="11" t="s">
        <v>2015</v>
      </c>
      <c r="B16639" s="12">
        <v>41381</v>
      </c>
      <c r="C16639" s="13">
        <v>22.65</v>
      </c>
      <c r="D16639" s="13">
        <v>30006</v>
      </c>
    </row>
    <row r="16640" spans="1:4" x14ac:dyDescent="0.35">
      <c r="A16640" s="11" t="s">
        <v>2015</v>
      </c>
      <c r="B16640" s="12">
        <v>41409</v>
      </c>
      <c r="C16640" s="13">
        <v>23.5</v>
      </c>
      <c r="D16640" s="13">
        <v>20020</v>
      </c>
    </row>
    <row r="16641" spans="1:4" x14ac:dyDescent="0.35">
      <c r="A16641" s="11" t="s">
        <v>2015</v>
      </c>
      <c r="B16641" s="12">
        <v>41462</v>
      </c>
      <c r="C16641" s="13">
        <v>35.35</v>
      </c>
      <c r="D16641" s="13">
        <v>70012</v>
      </c>
    </row>
    <row r="16642" spans="1:4" x14ac:dyDescent="0.35">
      <c r="A16642" s="11" t="s">
        <v>2015</v>
      </c>
      <c r="B16642" s="12">
        <v>41498</v>
      </c>
      <c r="C16642" s="13">
        <v>63</v>
      </c>
      <c r="D16642" s="13">
        <v>50005</v>
      </c>
    </row>
    <row r="16643" spans="1:4" x14ac:dyDescent="0.35">
      <c r="A16643" s="11" t="s">
        <v>2015</v>
      </c>
      <c r="B16643" s="12">
        <v>41569</v>
      </c>
      <c r="C16643" s="13">
        <v>36.35</v>
      </c>
      <c r="D16643" s="13">
        <v>70047</v>
      </c>
    </row>
    <row r="16644" spans="1:4" x14ac:dyDescent="0.35">
      <c r="A16644" s="11" t="s">
        <v>2016</v>
      </c>
      <c r="B16644" s="12">
        <v>41294</v>
      </c>
      <c r="C16644" s="13">
        <v>32</v>
      </c>
      <c r="D16644" s="13">
        <v>20013</v>
      </c>
    </row>
    <row r="16645" spans="1:4" x14ac:dyDescent="0.35">
      <c r="A16645" s="11" t="s">
        <v>2017</v>
      </c>
      <c r="B16645" s="12">
        <v>41298</v>
      </c>
      <c r="C16645" s="13">
        <v>34.65</v>
      </c>
      <c r="D16645" s="13">
        <v>70023</v>
      </c>
    </row>
    <row r="16646" spans="1:4" x14ac:dyDescent="0.35">
      <c r="A16646" s="11" t="s">
        <v>2018</v>
      </c>
      <c r="B16646" s="12">
        <v>41294</v>
      </c>
      <c r="C16646" s="13">
        <v>32.4</v>
      </c>
      <c r="D16646" s="13">
        <v>80038</v>
      </c>
    </row>
    <row r="16647" spans="1:4" x14ac:dyDescent="0.35">
      <c r="A16647" s="11" t="s">
        <v>2019</v>
      </c>
      <c r="B16647" s="12">
        <v>41294</v>
      </c>
      <c r="C16647" s="13">
        <v>103.5</v>
      </c>
      <c r="D16647" s="13">
        <v>80084</v>
      </c>
    </row>
    <row r="16648" spans="1:4" x14ac:dyDescent="0.35">
      <c r="A16648" s="11" t="s">
        <v>2019</v>
      </c>
      <c r="B16648" s="12">
        <v>41354</v>
      </c>
      <c r="C16648" s="13">
        <v>62.8</v>
      </c>
      <c r="D16648" s="13">
        <v>60030</v>
      </c>
    </row>
    <row r="16649" spans="1:4" x14ac:dyDescent="0.35">
      <c r="A16649" s="11" t="s">
        <v>2019</v>
      </c>
      <c r="B16649" s="12">
        <v>41432</v>
      </c>
      <c r="C16649" s="13">
        <v>53.900000000000006</v>
      </c>
      <c r="D16649" s="13">
        <v>20048</v>
      </c>
    </row>
    <row r="16650" spans="1:4" x14ac:dyDescent="0.35">
      <c r="A16650" s="11" t="s">
        <v>2020</v>
      </c>
      <c r="B16650" s="12">
        <v>41293</v>
      </c>
      <c r="C16650" s="13">
        <v>61.349999999999994</v>
      </c>
      <c r="D16650" s="13">
        <v>10079</v>
      </c>
    </row>
    <row r="16651" spans="1:4" x14ac:dyDescent="0.35">
      <c r="A16651" s="11" t="s">
        <v>2021</v>
      </c>
      <c r="B16651" s="12">
        <v>41294</v>
      </c>
      <c r="C16651" s="13">
        <v>30.95</v>
      </c>
      <c r="D16651" s="13">
        <v>80037</v>
      </c>
    </row>
    <row r="16652" spans="1:4" x14ac:dyDescent="0.35">
      <c r="A16652" s="11" t="s">
        <v>2021</v>
      </c>
      <c r="B16652" s="12">
        <v>41495</v>
      </c>
      <c r="C16652" s="13">
        <v>27.9</v>
      </c>
      <c r="D16652" s="13">
        <v>100053</v>
      </c>
    </row>
    <row r="16653" spans="1:4" x14ac:dyDescent="0.35">
      <c r="A16653" s="11" t="s">
        <v>2021</v>
      </c>
      <c r="B16653" s="12">
        <v>41527</v>
      </c>
      <c r="C16653" s="13">
        <v>15.75</v>
      </c>
      <c r="D16653" s="13">
        <v>60009</v>
      </c>
    </row>
    <row r="16654" spans="1:4" x14ac:dyDescent="0.35">
      <c r="A16654" s="11" t="s">
        <v>2022</v>
      </c>
      <c r="B16654" s="12">
        <v>41293</v>
      </c>
      <c r="C16654" s="13">
        <v>68.900000000000006</v>
      </c>
      <c r="D16654" s="13">
        <v>50040</v>
      </c>
    </row>
    <row r="16655" spans="1:4" x14ac:dyDescent="0.35">
      <c r="A16655" s="11" t="s">
        <v>2022</v>
      </c>
      <c r="B16655" s="12">
        <v>41334</v>
      </c>
      <c r="C16655" s="13">
        <v>49.2</v>
      </c>
      <c r="D16655" s="13">
        <v>20022</v>
      </c>
    </row>
    <row r="16656" spans="1:4" x14ac:dyDescent="0.35">
      <c r="A16656" s="11" t="s">
        <v>2023</v>
      </c>
      <c r="B16656" s="12">
        <v>41316</v>
      </c>
      <c r="C16656" s="13">
        <v>21.75</v>
      </c>
      <c r="D16656" s="13">
        <v>80021</v>
      </c>
    </row>
    <row r="16657" spans="1:4" x14ac:dyDescent="0.35">
      <c r="A16657" s="11" t="s">
        <v>2023</v>
      </c>
      <c r="B16657" s="12">
        <v>41322</v>
      </c>
      <c r="C16657" s="13">
        <v>70.349999999999994</v>
      </c>
      <c r="D16657" s="13">
        <v>60063</v>
      </c>
    </row>
    <row r="16658" spans="1:4" x14ac:dyDescent="0.35">
      <c r="A16658" s="11" t="s">
        <v>2023</v>
      </c>
      <c r="B16658" s="12">
        <v>41370</v>
      </c>
      <c r="C16658" s="13">
        <v>28.95</v>
      </c>
      <c r="D16658" s="13">
        <v>50025</v>
      </c>
    </row>
    <row r="16659" spans="1:4" x14ac:dyDescent="0.35">
      <c r="A16659" s="11" t="s">
        <v>2023</v>
      </c>
      <c r="B16659" s="12">
        <v>41494</v>
      </c>
      <c r="C16659" s="13">
        <v>24.2</v>
      </c>
      <c r="D16659" s="13">
        <v>60072</v>
      </c>
    </row>
    <row r="16660" spans="1:4" x14ac:dyDescent="0.35">
      <c r="A16660" s="11" t="s">
        <v>2023</v>
      </c>
      <c r="B16660" s="12">
        <v>41506</v>
      </c>
      <c r="C16660" s="13">
        <v>14.45</v>
      </c>
      <c r="D16660" s="13">
        <v>50005</v>
      </c>
    </row>
    <row r="16661" spans="1:4" x14ac:dyDescent="0.35">
      <c r="A16661" s="11" t="s">
        <v>2023</v>
      </c>
      <c r="B16661" s="12">
        <v>41526</v>
      </c>
      <c r="C16661" s="13">
        <v>21.45</v>
      </c>
      <c r="D16661" s="13">
        <v>50014</v>
      </c>
    </row>
    <row r="16662" spans="1:4" x14ac:dyDescent="0.35">
      <c r="A16662" s="11" t="s">
        <v>2024</v>
      </c>
      <c r="B16662" s="12">
        <v>41294</v>
      </c>
      <c r="C16662" s="13">
        <v>17</v>
      </c>
      <c r="D16662" s="13">
        <v>30033</v>
      </c>
    </row>
    <row r="16663" spans="1:4" x14ac:dyDescent="0.35">
      <c r="A16663" s="11" t="s">
        <v>2024</v>
      </c>
      <c r="B16663" s="12">
        <v>41398</v>
      </c>
      <c r="C16663" s="13">
        <v>31.9</v>
      </c>
      <c r="D16663" s="13">
        <v>50041</v>
      </c>
    </row>
    <row r="16664" spans="1:4" x14ac:dyDescent="0.35">
      <c r="A16664" s="11" t="s">
        <v>2024</v>
      </c>
      <c r="B16664" s="12">
        <v>41404</v>
      </c>
      <c r="C16664" s="13">
        <v>33.15</v>
      </c>
      <c r="D16664" s="13">
        <v>60156</v>
      </c>
    </row>
    <row r="16665" spans="1:4" x14ac:dyDescent="0.35">
      <c r="A16665" s="11" t="s">
        <v>2024</v>
      </c>
      <c r="B16665" s="12">
        <v>41447</v>
      </c>
      <c r="C16665" s="13">
        <v>23.849999999999998</v>
      </c>
      <c r="D16665" s="13">
        <v>50021</v>
      </c>
    </row>
    <row r="16666" spans="1:4" x14ac:dyDescent="0.35">
      <c r="A16666" s="11" t="s">
        <v>2024</v>
      </c>
      <c r="B16666" s="12">
        <v>41490</v>
      </c>
      <c r="C16666" s="13">
        <v>29.83</v>
      </c>
      <c r="D16666" s="13">
        <v>50006</v>
      </c>
    </row>
    <row r="16667" spans="1:4" x14ac:dyDescent="0.35">
      <c r="A16667" s="11" t="s">
        <v>2024</v>
      </c>
      <c r="B16667" s="12">
        <v>41556</v>
      </c>
      <c r="C16667" s="13">
        <v>33.03</v>
      </c>
      <c r="D16667" s="13">
        <v>80032</v>
      </c>
    </row>
    <row r="16668" spans="1:4" x14ac:dyDescent="0.35">
      <c r="A16668" s="11" t="s">
        <v>2025</v>
      </c>
      <c r="B16668" s="12">
        <v>41295</v>
      </c>
      <c r="C16668" s="13">
        <v>9.15</v>
      </c>
      <c r="D16668" s="13">
        <v>30095</v>
      </c>
    </row>
    <row r="16669" spans="1:4" x14ac:dyDescent="0.35">
      <c r="A16669" s="11" t="s">
        <v>2026</v>
      </c>
      <c r="B16669" s="12">
        <v>41295</v>
      </c>
      <c r="C16669" s="13">
        <v>5.25</v>
      </c>
      <c r="D16669" s="13">
        <v>30155</v>
      </c>
    </row>
    <row r="16670" spans="1:4" x14ac:dyDescent="0.35">
      <c r="A16670" s="11" t="s">
        <v>2027</v>
      </c>
      <c r="B16670" s="12">
        <v>41299</v>
      </c>
      <c r="C16670" s="13">
        <v>19.5</v>
      </c>
      <c r="D16670" s="13">
        <v>30314</v>
      </c>
    </row>
    <row r="16671" spans="1:4" x14ac:dyDescent="0.35">
      <c r="A16671" s="11" t="s">
        <v>2027</v>
      </c>
      <c r="B16671" s="12">
        <v>41374</v>
      </c>
      <c r="C16671" s="13">
        <v>11</v>
      </c>
      <c r="D16671" s="13">
        <v>40090</v>
      </c>
    </row>
    <row r="16672" spans="1:4" x14ac:dyDescent="0.35">
      <c r="A16672" s="11" t="s">
        <v>2027</v>
      </c>
      <c r="B16672" s="12">
        <v>41427</v>
      </c>
      <c r="C16672" s="13">
        <v>11</v>
      </c>
      <c r="D16672" s="13">
        <v>30185</v>
      </c>
    </row>
    <row r="16673" spans="1:4" x14ac:dyDescent="0.35">
      <c r="A16673" s="11" t="s">
        <v>2027</v>
      </c>
      <c r="B16673" s="12">
        <v>41444</v>
      </c>
      <c r="C16673" s="13">
        <v>8.75</v>
      </c>
      <c r="D16673" s="13">
        <v>40045</v>
      </c>
    </row>
    <row r="16674" spans="1:4" x14ac:dyDescent="0.35">
      <c r="A16674" s="11" t="s">
        <v>2027</v>
      </c>
      <c r="B16674" s="12">
        <v>41543</v>
      </c>
      <c r="C16674" s="13">
        <v>34.450000000000003</v>
      </c>
      <c r="D16674" s="13">
        <v>10021</v>
      </c>
    </row>
    <row r="16675" spans="1:4" x14ac:dyDescent="0.35">
      <c r="A16675" s="11" t="s">
        <v>2027</v>
      </c>
      <c r="B16675" s="12">
        <v>41580</v>
      </c>
      <c r="C16675" s="13">
        <v>23.95</v>
      </c>
      <c r="D16675" s="13">
        <v>60077</v>
      </c>
    </row>
    <row r="16676" spans="1:4" x14ac:dyDescent="0.35">
      <c r="A16676" s="11" t="s">
        <v>2028</v>
      </c>
      <c r="B16676" s="12">
        <v>41293</v>
      </c>
      <c r="C16676" s="13">
        <v>33.549999999999997</v>
      </c>
      <c r="D16676" s="13">
        <v>80093</v>
      </c>
    </row>
    <row r="16677" spans="1:4" x14ac:dyDescent="0.35">
      <c r="A16677" s="11" t="s">
        <v>2029</v>
      </c>
      <c r="B16677" s="12">
        <v>41293</v>
      </c>
      <c r="C16677" s="13">
        <v>30.5</v>
      </c>
      <c r="D16677" s="13">
        <v>80054</v>
      </c>
    </row>
    <row r="16678" spans="1:4" x14ac:dyDescent="0.35">
      <c r="A16678" s="11" t="s">
        <v>2029</v>
      </c>
      <c r="B16678" s="12">
        <v>41301</v>
      </c>
      <c r="C16678" s="13">
        <v>20.9</v>
      </c>
      <c r="D16678" s="13">
        <v>40005</v>
      </c>
    </row>
    <row r="16679" spans="1:4" x14ac:dyDescent="0.35">
      <c r="A16679" s="11" t="s">
        <v>2029</v>
      </c>
      <c r="B16679" s="12">
        <v>41396</v>
      </c>
      <c r="C16679" s="13">
        <v>92.500000000000014</v>
      </c>
      <c r="D16679" s="13">
        <v>20051</v>
      </c>
    </row>
    <row r="16680" spans="1:4" x14ac:dyDescent="0.35">
      <c r="A16680" s="11" t="s">
        <v>2029</v>
      </c>
      <c r="B16680" s="12">
        <v>41415</v>
      </c>
      <c r="C16680" s="13">
        <v>28.95</v>
      </c>
      <c r="D16680" s="13">
        <v>50042</v>
      </c>
    </row>
    <row r="16681" spans="1:4" x14ac:dyDescent="0.35">
      <c r="A16681" s="11" t="s">
        <v>2029</v>
      </c>
      <c r="B16681" s="12">
        <v>41448</v>
      </c>
      <c r="C16681" s="13">
        <v>24.25</v>
      </c>
      <c r="D16681" s="13">
        <v>30016</v>
      </c>
    </row>
    <row r="16682" spans="1:4" x14ac:dyDescent="0.35">
      <c r="A16682" s="11" t="s">
        <v>2029</v>
      </c>
      <c r="B16682" s="12">
        <v>41553</v>
      </c>
      <c r="C16682" s="13">
        <v>21.95</v>
      </c>
      <c r="D16682" s="13">
        <v>20011</v>
      </c>
    </row>
    <row r="16683" spans="1:4" x14ac:dyDescent="0.35">
      <c r="A16683" s="11" t="s">
        <v>2030</v>
      </c>
      <c r="B16683" s="12">
        <v>41303</v>
      </c>
      <c r="C16683" s="13">
        <v>9.75</v>
      </c>
      <c r="D16683" s="13">
        <v>30080</v>
      </c>
    </row>
    <row r="16684" spans="1:4" x14ac:dyDescent="0.35">
      <c r="A16684" s="11" t="s">
        <v>2031</v>
      </c>
      <c r="B16684" s="12">
        <v>41303</v>
      </c>
      <c r="C16684" s="13">
        <v>9.75</v>
      </c>
      <c r="D16684" s="13">
        <v>30081</v>
      </c>
    </row>
    <row r="16685" spans="1:4" x14ac:dyDescent="0.35">
      <c r="A16685" s="11" t="s">
        <v>2032</v>
      </c>
      <c r="B16685" s="12">
        <v>41288</v>
      </c>
      <c r="C16685" s="13">
        <v>13.5</v>
      </c>
      <c r="D16685" s="13">
        <v>50004</v>
      </c>
    </row>
    <row r="16686" spans="1:4" x14ac:dyDescent="0.35">
      <c r="A16686" s="11" t="s">
        <v>2033</v>
      </c>
      <c r="B16686" s="12">
        <v>41294</v>
      </c>
      <c r="C16686" s="13">
        <v>30.599999999999998</v>
      </c>
      <c r="D16686" s="13">
        <v>50032</v>
      </c>
    </row>
    <row r="16687" spans="1:4" x14ac:dyDescent="0.35">
      <c r="A16687" s="11" t="s">
        <v>2033</v>
      </c>
      <c r="B16687" s="12">
        <v>41314</v>
      </c>
      <c r="C16687" s="13">
        <v>80.010000000000005</v>
      </c>
      <c r="D16687" s="13">
        <v>20028</v>
      </c>
    </row>
    <row r="16688" spans="1:4" x14ac:dyDescent="0.35">
      <c r="A16688" s="11" t="s">
        <v>2033</v>
      </c>
      <c r="B16688" s="12">
        <v>41322</v>
      </c>
      <c r="C16688" s="13">
        <v>10.5</v>
      </c>
      <c r="D16688" s="13">
        <v>40097</v>
      </c>
    </row>
    <row r="16689" spans="1:4" x14ac:dyDescent="0.35">
      <c r="A16689" s="11" t="s">
        <v>2033</v>
      </c>
      <c r="B16689" s="12">
        <v>41370</v>
      </c>
      <c r="C16689" s="13">
        <v>27.5</v>
      </c>
      <c r="D16689" s="13">
        <v>40157</v>
      </c>
    </row>
    <row r="16690" spans="1:4" x14ac:dyDescent="0.35">
      <c r="A16690" s="11" t="s">
        <v>2033</v>
      </c>
      <c r="B16690" s="12">
        <v>41396</v>
      </c>
      <c r="C16690" s="13">
        <v>29.95</v>
      </c>
      <c r="D16690" s="13">
        <v>30100</v>
      </c>
    </row>
    <row r="16691" spans="1:4" x14ac:dyDescent="0.35">
      <c r="A16691" s="11" t="s">
        <v>2033</v>
      </c>
      <c r="B16691" s="12">
        <v>41412</v>
      </c>
      <c r="C16691" s="13">
        <v>43.15</v>
      </c>
      <c r="D16691" s="13">
        <v>20016</v>
      </c>
    </row>
    <row r="16692" spans="1:4" x14ac:dyDescent="0.35">
      <c r="A16692" s="11" t="s">
        <v>2033</v>
      </c>
      <c r="B16692" s="12">
        <v>41450</v>
      </c>
      <c r="C16692" s="13">
        <v>32</v>
      </c>
      <c r="D16692" s="13">
        <v>20041</v>
      </c>
    </row>
    <row r="16693" spans="1:4" x14ac:dyDescent="0.35">
      <c r="A16693" s="11" t="s">
        <v>2033</v>
      </c>
      <c r="B16693" s="12">
        <v>41463</v>
      </c>
      <c r="C16693" s="13">
        <v>13</v>
      </c>
      <c r="D16693" s="13">
        <v>40039</v>
      </c>
    </row>
    <row r="16694" spans="1:4" x14ac:dyDescent="0.35">
      <c r="A16694" s="11" t="s">
        <v>2033</v>
      </c>
      <c r="B16694" s="12">
        <v>41467</v>
      </c>
      <c r="C16694" s="13">
        <v>38.9</v>
      </c>
      <c r="D16694" s="13">
        <v>20064</v>
      </c>
    </row>
    <row r="16695" spans="1:4" x14ac:dyDescent="0.35">
      <c r="A16695" s="11" t="s">
        <v>2033</v>
      </c>
      <c r="B16695" s="12">
        <v>41472</v>
      </c>
      <c r="C16695" s="13">
        <v>25</v>
      </c>
      <c r="D16695" s="13">
        <v>50007</v>
      </c>
    </row>
    <row r="16696" spans="1:4" x14ac:dyDescent="0.35">
      <c r="A16696" s="11" t="s">
        <v>2033</v>
      </c>
      <c r="B16696" s="12">
        <v>41472</v>
      </c>
      <c r="C16696" s="13">
        <v>18</v>
      </c>
      <c r="D16696" s="13">
        <v>30044</v>
      </c>
    </row>
    <row r="16697" spans="1:4" x14ac:dyDescent="0.35">
      <c r="A16697" s="11" t="s">
        <v>2034</v>
      </c>
      <c r="B16697" s="12">
        <v>41536</v>
      </c>
      <c r="C16697" s="13">
        <v>24</v>
      </c>
      <c r="D16697" s="13">
        <v>40114</v>
      </c>
    </row>
    <row r="16698" spans="1:4" x14ac:dyDescent="0.35">
      <c r="A16698" s="11" t="s">
        <v>2035</v>
      </c>
      <c r="B16698" s="12">
        <v>41293</v>
      </c>
      <c r="C16698" s="13">
        <v>11.75</v>
      </c>
      <c r="D16698" s="13">
        <v>50086</v>
      </c>
    </row>
    <row r="16699" spans="1:4" x14ac:dyDescent="0.35">
      <c r="A16699" s="11" t="s">
        <v>2035</v>
      </c>
      <c r="B16699" s="12">
        <v>41537</v>
      </c>
      <c r="C16699" s="13">
        <v>21.25</v>
      </c>
      <c r="D16699" s="13">
        <v>30193</v>
      </c>
    </row>
    <row r="16700" spans="1:4" x14ac:dyDescent="0.35">
      <c r="A16700" s="11" t="s">
        <v>2036</v>
      </c>
      <c r="B16700" s="12">
        <v>41294</v>
      </c>
      <c r="C16700" s="13">
        <v>38.700000000000003</v>
      </c>
      <c r="D16700" s="13">
        <v>50024</v>
      </c>
    </row>
    <row r="16701" spans="1:4" x14ac:dyDescent="0.35">
      <c r="A16701" s="11" t="s">
        <v>2037</v>
      </c>
      <c r="B16701" s="12">
        <v>41295</v>
      </c>
      <c r="C16701" s="13">
        <v>41.45</v>
      </c>
      <c r="D16701" s="13">
        <v>80077</v>
      </c>
    </row>
    <row r="16702" spans="1:4" x14ac:dyDescent="0.35">
      <c r="A16702" s="11" t="s">
        <v>2037</v>
      </c>
      <c r="B16702" s="12">
        <v>41349</v>
      </c>
      <c r="C16702" s="13">
        <v>24.7</v>
      </c>
      <c r="D16702" s="13">
        <v>80123</v>
      </c>
    </row>
    <row r="16703" spans="1:4" x14ac:dyDescent="0.35">
      <c r="A16703" s="11" t="s">
        <v>2037</v>
      </c>
      <c r="B16703" s="12">
        <v>41364</v>
      </c>
      <c r="C16703" s="13">
        <v>53.650000000000006</v>
      </c>
      <c r="D16703" s="13">
        <v>80034</v>
      </c>
    </row>
    <row r="16704" spans="1:4" x14ac:dyDescent="0.35">
      <c r="A16704" s="11" t="s">
        <v>2037</v>
      </c>
      <c r="B16704" s="12">
        <v>41439</v>
      </c>
      <c r="C16704" s="13">
        <v>53.3</v>
      </c>
      <c r="D16704" s="13">
        <v>70070</v>
      </c>
    </row>
    <row r="16705" spans="1:4" x14ac:dyDescent="0.35">
      <c r="A16705" s="11" t="s">
        <v>2037</v>
      </c>
      <c r="B16705" s="12">
        <v>41505</v>
      </c>
      <c r="C16705" s="13">
        <v>51.15</v>
      </c>
      <c r="D16705" s="13">
        <v>50056</v>
      </c>
    </row>
    <row r="16706" spans="1:4" x14ac:dyDescent="0.35">
      <c r="A16706" s="11" t="s">
        <v>2038</v>
      </c>
      <c r="B16706" s="12">
        <v>41295</v>
      </c>
      <c r="C16706" s="13">
        <v>60.15</v>
      </c>
      <c r="D16706" s="13">
        <v>50014</v>
      </c>
    </row>
    <row r="16707" spans="1:4" x14ac:dyDescent="0.35">
      <c r="A16707" s="11" t="s">
        <v>2038</v>
      </c>
      <c r="B16707" s="12">
        <v>41372</v>
      </c>
      <c r="C16707" s="13">
        <v>92.350000000000009</v>
      </c>
      <c r="D16707" s="13">
        <v>50023</v>
      </c>
    </row>
    <row r="16708" spans="1:4" x14ac:dyDescent="0.35">
      <c r="A16708" s="11" t="s">
        <v>2039</v>
      </c>
      <c r="B16708" s="12">
        <v>41299</v>
      </c>
      <c r="C16708" s="13">
        <v>38.75</v>
      </c>
      <c r="D16708" s="13">
        <v>50027</v>
      </c>
    </row>
    <row r="16709" spans="1:4" x14ac:dyDescent="0.35">
      <c r="A16709" s="11" t="s">
        <v>2040</v>
      </c>
      <c r="B16709" s="12">
        <v>41292</v>
      </c>
      <c r="C16709" s="13">
        <v>15.2</v>
      </c>
      <c r="D16709" s="13">
        <v>50011</v>
      </c>
    </row>
    <row r="16710" spans="1:4" x14ac:dyDescent="0.35">
      <c r="A16710" s="11" t="s">
        <v>2041</v>
      </c>
      <c r="B16710" s="12">
        <v>41303</v>
      </c>
      <c r="C16710" s="13">
        <v>43.25</v>
      </c>
      <c r="D16710" s="13">
        <v>80029</v>
      </c>
    </row>
    <row r="16711" spans="1:4" x14ac:dyDescent="0.35">
      <c r="A16711" s="11" t="s">
        <v>2042</v>
      </c>
      <c r="B16711" s="12">
        <v>41303</v>
      </c>
      <c r="C16711" s="13">
        <v>37.889999999999993</v>
      </c>
      <c r="D16711" s="13">
        <v>70012</v>
      </c>
    </row>
    <row r="16712" spans="1:4" x14ac:dyDescent="0.35">
      <c r="A16712" s="11" t="s">
        <v>2043</v>
      </c>
      <c r="B16712" s="12">
        <v>41307</v>
      </c>
      <c r="C16712" s="13">
        <v>21.25</v>
      </c>
      <c r="D16712" s="13">
        <v>60011</v>
      </c>
    </row>
    <row r="16713" spans="1:4" x14ac:dyDescent="0.35">
      <c r="A16713" s="11" t="s">
        <v>2043</v>
      </c>
      <c r="B16713" s="12">
        <v>41321</v>
      </c>
      <c r="C16713" s="13">
        <v>87.7</v>
      </c>
      <c r="D16713" s="13">
        <v>30058</v>
      </c>
    </row>
    <row r="16714" spans="1:4" x14ac:dyDescent="0.35">
      <c r="A16714" s="11" t="s">
        <v>2043</v>
      </c>
      <c r="B16714" s="12">
        <v>41391</v>
      </c>
      <c r="C16714" s="13">
        <v>65.25</v>
      </c>
      <c r="D16714" s="13">
        <v>20012</v>
      </c>
    </row>
    <row r="16715" spans="1:4" x14ac:dyDescent="0.35">
      <c r="A16715" s="11" t="s">
        <v>2044</v>
      </c>
      <c r="B16715" s="12">
        <v>41317</v>
      </c>
      <c r="C16715" s="13">
        <v>17.399999999999999</v>
      </c>
      <c r="D16715" s="13">
        <v>20004</v>
      </c>
    </row>
    <row r="16716" spans="1:4" x14ac:dyDescent="0.35">
      <c r="A16716" s="11" t="s">
        <v>2044</v>
      </c>
      <c r="B16716" s="12">
        <v>41488</v>
      </c>
      <c r="C16716" s="13">
        <v>15.75</v>
      </c>
      <c r="D16716" s="13">
        <v>70136</v>
      </c>
    </row>
    <row r="16717" spans="1:4" x14ac:dyDescent="0.35">
      <c r="A16717" s="11" t="s">
        <v>2045</v>
      </c>
      <c r="B16717" s="12">
        <v>41304</v>
      </c>
      <c r="C16717" s="13">
        <v>76.55</v>
      </c>
      <c r="D16717" s="13">
        <v>80037</v>
      </c>
    </row>
    <row r="16718" spans="1:4" x14ac:dyDescent="0.35">
      <c r="A16718" s="11" t="s">
        <v>2045</v>
      </c>
      <c r="B16718" s="12">
        <v>41366</v>
      </c>
      <c r="C16718" s="13">
        <v>101.95</v>
      </c>
      <c r="D16718" s="13">
        <v>50003</v>
      </c>
    </row>
    <row r="16719" spans="1:4" x14ac:dyDescent="0.35">
      <c r="A16719" s="11" t="s">
        <v>2046</v>
      </c>
      <c r="B16719" s="12">
        <v>41303</v>
      </c>
      <c r="C16719" s="13">
        <v>51.15</v>
      </c>
      <c r="D16719" s="13">
        <v>50011</v>
      </c>
    </row>
    <row r="16720" spans="1:4" x14ac:dyDescent="0.35">
      <c r="A16720" s="11" t="s">
        <v>2047</v>
      </c>
      <c r="B16720" s="12">
        <v>41304</v>
      </c>
      <c r="C16720" s="13">
        <v>58.23</v>
      </c>
      <c r="D16720" s="13">
        <v>70032</v>
      </c>
    </row>
    <row r="16721" spans="1:4" x14ac:dyDescent="0.35">
      <c r="A16721" s="11" t="s">
        <v>2048</v>
      </c>
      <c r="B16721" s="12">
        <v>41305</v>
      </c>
      <c r="C16721" s="13">
        <v>52.45</v>
      </c>
      <c r="D16721" s="13">
        <v>50019</v>
      </c>
    </row>
    <row r="16722" spans="1:4" x14ac:dyDescent="0.35">
      <c r="A16722" s="11" t="s">
        <v>2048</v>
      </c>
      <c r="B16722" s="12">
        <v>41318</v>
      </c>
      <c r="C16722" s="13">
        <v>51.4</v>
      </c>
      <c r="D16722" s="13">
        <v>50018</v>
      </c>
    </row>
    <row r="16723" spans="1:4" x14ac:dyDescent="0.35">
      <c r="A16723" s="11" t="s">
        <v>2048</v>
      </c>
      <c r="B16723" s="12">
        <v>41378</v>
      </c>
      <c r="C16723" s="13">
        <v>12.75</v>
      </c>
      <c r="D16723" s="13">
        <v>40052</v>
      </c>
    </row>
    <row r="16724" spans="1:4" x14ac:dyDescent="0.35">
      <c r="A16724" s="11" t="s">
        <v>2048</v>
      </c>
      <c r="B16724" s="12">
        <v>41430</v>
      </c>
      <c r="C16724" s="13">
        <v>48.2</v>
      </c>
      <c r="D16724" s="13">
        <v>20017</v>
      </c>
    </row>
    <row r="16725" spans="1:4" x14ac:dyDescent="0.35">
      <c r="A16725" s="11" t="s">
        <v>2048</v>
      </c>
      <c r="B16725" s="12">
        <v>41457</v>
      </c>
      <c r="C16725" s="13">
        <v>53.65</v>
      </c>
      <c r="D16725" s="13">
        <v>60052</v>
      </c>
    </row>
    <row r="16726" spans="1:4" x14ac:dyDescent="0.35">
      <c r="A16726" s="11" t="s">
        <v>2048</v>
      </c>
      <c r="B16726" s="12">
        <v>41515</v>
      </c>
      <c r="C16726" s="13">
        <v>26.95</v>
      </c>
      <c r="D16726" s="13">
        <v>50056</v>
      </c>
    </row>
    <row r="16727" spans="1:4" x14ac:dyDescent="0.35">
      <c r="A16727" s="11" t="s">
        <v>2048</v>
      </c>
      <c r="B16727" s="12">
        <v>41521</v>
      </c>
      <c r="C16727" s="13">
        <v>39.4</v>
      </c>
      <c r="D16727" s="13">
        <v>30176</v>
      </c>
    </row>
    <row r="16728" spans="1:4" x14ac:dyDescent="0.35">
      <c r="A16728" s="11" t="s">
        <v>2048</v>
      </c>
      <c r="B16728" s="12">
        <v>41536</v>
      </c>
      <c r="C16728" s="13">
        <v>51.25</v>
      </c>
      <c r="D16728" s="13">
        <v>60054</v>
      </c>
    </row>
    <row r="16729" spans="1:4" x14ac:dyDescent="0.35">
      <c r="A16729" s="11" t="s">
        <v>2048</v>
      </c>
      <c r="B16729" s="12">
        <v>41544</v>
      </c>
      <c r="C16729" s="13">
        <v>44.4</v>
      </c>
      <c r="D16729" s="13">
        <v>30266</v>
      </c>
    </row>
    <row r="16730" spans="1:4" x14ac:dyDescent="0.35">
      <c r="A16730" s="11" t="s">
        <v>2048</v>
      </c>
      <c r="B16730" s="12">
        <v>41551</v>
      </c>
      <c r="C16730" s="13">
        <v>47.7</v>
      </c>
      <c r="D16730" s="13">
        <v>50057</v>
      </c>
    </row>
    <row r="16731" spans="1:4" x14ac:dyDescent="0.35">
      <c r="A16731" s="11" t="s">
        <v>2049</v>
      </c>
      <c r="B16731" s="12">
        <v>41317</v>
      </c>
      <c r="C16731" s="13">
        <v>59.2</v>
      </c>
      <c r="D16731" s="13">
        <v>50011</v>
      </c>
    </row>
    <row r="16732" spans="1:4" x14ac:dyDescent="0.35">
      <c r="A16732" s="11" t="s">
        <v>2049</v>
      </c>
      <c r="B16732" s="12">
        <v>41369</v>
      </c>
      <c r="C16732" s="13">
        <v>79.650000000000006</v>
      </c>
      <c r="D16732" s="13">
        <v>80039</v>
      </c>
    </row>
    <row r="16733" spans="1:4" x14ac:dyDescent="0.35">
      <c r="A16733" s="11" t="s">
        <v>2049</v>
      </c>
      <c r="B16733" s="12">
        <v>41416</v>
      </c>
      <c r="C16733" s="13">
        <v>44.15</v>
      </c>
      <c r="D16733" s="13">
        <v>60011</v>
      </c>
    </row>
    <row r="16734" spans="1:4" x14ac:dyDescent="0.35">
      <c r="A16734" s="11" t="s">
        <v>2049</v>
      </c>
      <c r="B16734" s="12">
        <v>41549</v>
      </c>
      <c r="C16734" s="13">
        <v>38.25</v>
      </c>
      <c r="D16734" s="13">
        <v>20025</v>
      </c>
    </row>
    <row r="16735" spans="1:4" x14ac:dyDescent="0.35">
      <c r="A16735" s="11" t="s">
        <v>2050</v>
      </c>
      <c r="B16735" s="12">
        <v>41315</v>
      </c>
      <c r="C16735" s="13">
        <v>30.4</v>
      </c>
      <c r="D16735" s="13">
        <v>20008</v>
      </c>
    </row>
    <row r="16736" spans="1:4" x14ac:dyDescent="0.35">
      <c r="A16736" s="11" t="s">
        <v>2050</v>
      </c>
      <c r="B16736" s="12">
        <v>41356</v>
      </c>
      <c r="C16736" s="13">
        <v>21.2</v>
      </c>
      <c r="D16736" s="13">
        <v>50011</v>
      </c>
    </row>
    <row r="16737" spans="1:4" x14ac:dyDescent="0.35">
      <c r="A16737" s="11" t="s">
        <v>2050</v>
      </c>
      <c r="B16737" s="12">
        <v>41453</v>
      </c>
      <c r="C16737" s="13">
        <v>31.9</v>
      </c>
      <c r="D16737" s="13">
        <v>70022</v>
      </c>
    </row>
    <row r="16738" spans="1:4" x14ac:dyDescent="0.35">
      <c r="A16738" s="11" t="s">
        <v>2050</v>
      </c>
      <c r="B16738" s="12">
        <v>41474</v>
      </c>
      <c r="C16738" s="13">
        <v>30.2</v>
      </c>
      <c r="D16738" s="13">
        <v>60030</v>
      </c>
    </row>
    <row r="16739" spans="1:4" x14ac:dyDescent="0.35">
      <c r="A16739" s="11" t="s">
        <v>2051</v>
      </c>
      <c r="B16739" s="12">
        <v>41315</v>
      </c>
      <c r="C16739" s="13">
        <v>24.4</v>
      </c>
      <c r="D16739" s="13">
        <v>20014</v>
      </c>
    </row>
    <row r="16740" spans="1:4" x14ac:dyDescent="0.35">
      <c r="A16740" s="11" t="s">
        <v>2052</v>
      </c>
      <c r="B16740" s="12">
        <v>41303</v>
      </c>
      <c r="C16740" s="13">
        <v>25.7</v>
      </c>
      <c r="D16740" s="13">
        <v>30013</v>
      </c>
    </row>
    <row r="16741" spans="1:4" x14ac:dyDescent="0.35">
      <c r="A16741" s="11" t="s">
        <v>2052</v>
      </c>
      <c r="B16741" s="12">
        <v>41330</v>
      </c>
      <c r="C16741" s="13">
        <v>24.7</v>
      </c>
      <c r="D16741" s="13">
        <v>30016</v>
      </c>
    </row>
    <row r="16742" spans="1:4" x14ac:dyDescent="0.35">
      <c r="A16742" s="11" t="s">
        <v>2052</v>
      </c>
      <c r="B16742" s="12">
        <v>41330</v>
      </c>
      <c r="C16742" s="13">
        <v>25.25</v>
      </c>
      <c r="D16742" s="13">
        <v>30016</v>
      </c>
    </row>
    <row r="16743" spans="1:4" x14ac:dyDescent="0.35">
      <c r="A16743" s="11" t="s">
        <v>2052</v>
      </c>
      <c r="B16743" s="12">
        <v>41367</v>
      </c>
      <c r="C16743" s="13">
        <v>26.75</v>
      </c>
      <c r="D16743" s="13">
        <v>30002</v>
      </c>
    </row>
    <row r="16744" spans="1:4" x14ac:dyDescent="0.35">
      <c r="A16744" s="11" t="s">
        <v>2052</v>
      </c>
      <c r="B16744" s="12">
        <v>41374</v>
      </c>
      <c r="C16744" s="13">
        <v>29.5</v>
      </c>
      <c r="D16744" s="13">
        <v>30015</v>
      </c>
    </row>
    <row r="16745" spans="1:4" x14ac:dyDescent="0.35">
      <c r="A16745" s="11" t="s">
        <v>2052</v>
      </c>
      <c r="B16745" s="12">
        <v>41397</v>
      </c>
      <c r="C16745" s="13">
        <v>29.5</v>
      </c>
      <c r="D16745" s="13">
        <v>30006</v>
      </c>
    </row>
    <row r="16746" spans="1:4" x14ac:dyDescent="0.35">
      <c r="A16746" s="11" t="s">
        <v>2052</v>
      </c>
      <c r="B16746" s="12">
        <v>41419</v>
      </c>
      <c r="C16746" s="13">
        <v>30.25</v>
      </c>
      <c r="D16746" s="13">
        <v>40069</v>
      </c>
    </row>
    <row r="16747" spans="1:4" x14ac:dyDescent="0.35">
      <c r="A16747" s="11" t="s">
        <v>2052</v>
      </c>
      <c r="B16747" s="12">
        <v>41449</v>
      </c>
      <c r="C16747" s="13">
        <v>25.7</v>
      </c>
      <c r="D16747" s="13">
        <v>30003</v>
      </c>
    </row>
    <row r="16748" spans="1:4" x14ac:dyDescent="0.35">
      <c r="A16748" s="11" t="s">
        <v>2052</v>
      </c>
      <c r="B16748" s="12">
        <v>41458</v>
      </c>
      <c r="C16748" s="13">
        <v>21.65</v>
      </c>
      <c r="D16748" s="13">
        <v>40001</v>
      </c>
    </row>
    <row r="16749" spans="1:4" x14ac:dyDescent="0.35">
      <c r="A16749" s="11" t="s">
        <v>2052</v>
      </c>
      <c r="B16749" s="12">
        <v>41563</v>
      </c>
      <c r="C16749" s="13">
        <v>24.7</v>
      </c>
      <c r="D16749" s="13">
        <v>30016</v>
      </c>
    </row>
    <row r="16750" spans="1:4" x14ac:dyDescent="0.35">
      <c r="A16750" s="11" t="s">
        <v>2052</v>
      </c>
      <c r="B16750" s="12">
        <v>41563</v>
      </c>
      <c r="C16750" s="13">
        <v>25.25</v>
      </c>
      <c r="D16750" s="13">
        <v>30016</v>
      </c>
    </row>
    <row r="16751" spans="1:4" x14ac:dyDescent="0.35">
      <c r="A16751" s="11" t="s">
        <v>2053</v>
      </c>
      <c r="B16751" s="12">
        <v>41303</v>
      </c>
      <c r="C16751" s="13">
        <v>9.25</v>
      </c>
      <c r="D16751" s="13">
        <v>30065</v>
      </c>
    </row>
    <row r="16752" spans="1:4" x14ac:dyDescent="0.35">
      <c r="A16752" s="11" t="s">
        <v>2053</v>
      </c>
      <c r="B16752" s="12">
        <v>41317</v>
      </c>
      <c r="C16752" s="13">
        <v>32.5</v>
      </c>
      <c r="D16752" s="13">
        <v>30092</v>
      </c>
    </row>
    <row r="16753" spans="1:4" x14ac:dyDescent="0.35">
      <c r="A16753" s="11" t="s">
        <v>2053</v>
      </c>
      <c r="B16753" s="12">
        <v>41324</v>
      </c>
      <c r="C16753" s="13">
        <v>5.25</v>
      </c>
      <c r="D16753" s="13">
        <v>40055</v>
      </c>
    </row>
    <row r="16754" spans="1:4" x14ac:dyDescent="0.35">
      <c r="A16754" s="11" t="s">
        <v>2053</v>
      </c>
      <c r="B16754" s="12">
        <v>41419</v>
      </c>
      <c r="C16754" s="13">
        <v>5.25</v>
      </c>
      <c r="D16754" s="13">
        <v>40190</v>
      </c>
    </row>
    <row r="16755" spans="1:4" x14ac:dyDescent="0.35">
      <c r="A16755" s="11" t="s">
        <v>2053</v>
      </c>
      <c r="B16755" s="12">
        <v>41553</v>
      </c>
      <c r="C16755" s="13">
        <v>14.25</v>
      </c>
      <c r="D16755" s="13">
        <v>50052</v>
      </c>
    </row>
    <row r="16756" spans="1:4" x14ac:dyDescent="0.35">
      <c r="A16756" s="11" t="s">
        <v>2053</v>
      </c>
      <c r="B16756" s="12">
        <v>41582</v>
      </c>
      <c r="C16756" s="13">
        <v>3.25</v>
      </c>
      <c r="D16756" s="13">
        <v>40043</v>
      </c>
    </row>
    <row r="16757" spans="1:4" x14ac:dyDescent="0.35">
      <c r="A16757" s="11" t="s">
        <v>2054</v>
      </c>
      <c r="B16757" s="12">
        <v>41317</v>
      </c>
      <c r="C16757" s="13">
        <v>44.65</v>
      </c>
      <c r="D16757" s="13">
        <v>20017</v>
      </c>
    </row>
    <row r="16758" spans="1:4" x14ac:dyDescent="0.35">
      <c r="A16758" s="11" t="s">
        <v>2054</v>
      </c>
      <c r="B16758" s="12">
        <v>41371</v>
      </c>
      <c r="C16758" s="13">
        <v>53.95</v>
      </c>
      <c r="D16758" s="13">
        <v>20018</v>
      </c>
    </row>
    <row r="16759" spans="1:4" x14ac:dyDescent="0.35">
      <c r="A16759" s="11" t="s">
        <v>2054</v>
      </c>
      <c r="B16759" s="12">
        <v>41389</v>
      </c>
      <c r="C16759" s="13">
        <v>80.849999999999994</v>
      </c>
      <c r="D16759" s="13">
        <v>50021</v>
      </c>
    </row>
    <row r="16760" spans="1:4" x14ac:dyDescent="0.35">
      <c r="A16760" s="11" t="s">
        <v>2054</v>
      </c>
      <c r="B16760" s="12">
        <v>41387</v>
      </c>
      <c r="C16760" s="13">
        <v>37.950000000000003</v>
      </c>
      <c r="D16760" s="13">
        <v>30114</v>
      </c>
    </row>
    <row r="16761" spans="1:4" x14ac:dyDescent="0.35">
      <c r="A16761" s="11" t="s">
        <v>2054</v>
      </c>
      <c r="B16761" s="12">
        <v>41404</v>
      </c>
      <c r="C16761" s="13">
        <v>44.65</v>
      </c>
      <c r="D16761" s="13">
        <v>20063</v>
      </c>
    </row>
    <row r="16762" spans="1:4" x14ac:dyDescent="0.35">
      <c r="A16762" s="11" t="s">
        <v>2054</v>
      </c>
      <c r="B16762" s="12">
        <v>41411</v>
      </c>
      <c r="C16762" s="13">
        <v>50.15</v>
      </c>
      <c r="D16762" s="13">
        <v>20084</v>
      </c>
    </row>
    <row r="16763" spans="1:4" x14ac:dyDescent="0.35">
      <c r="A16763" s="11" t="s">
        <v>2054</v>
      </c>
      <c r="B16763" s="12">
        <v>41414</v>
      </c>
      <c r="C16763" s="13">
        <v>41.150000000000006</v>
      </c>
      <c r="D16763" s="13">
        <v>50030</v>
      </c>
    </row>
    <row r="16764" spans="1:4" x14ac:dyDescent="0.35">
      <c r="A16764" s="11" t="s">
        <v>2054</v>
      </c>
      <c r="B16764" s="12">
        <v>41440</v>
      </c>
      <c r="C16764" s="13">
        <v>12.2</v>
      </c>
      <c r="D16764" s="13">
        <v>20012</v>
      </c>
    </row>
    <row r="16765" spans="1:4" x14ac:dyDescent="0.35">
      <c r="A16765" s="11" t="s">
        <v>2054</v>
      </c>
      <c r="B16765" s="12">
        <v>41467</v>
      </c>
      <c r="C16765" s="13">
        <v>39.5</v>
      </c>
      <c r="D16765" s="13">
        <v>60060</v>
      </c>
    </row>
    <row r="16766" spans="1:4" x14ac:dyDescent="0.35">
      <c r="A16766" s="11" t="s">
        <v>2054</v>
      </c>
      <c r="B16766" s="12">
        <v>41502</v>
      </c>
      <c r="C16766" s="13">
        <v>33.75</v>
      </c>
      <c r="D16766" s="13">
        <v>30230</v>
      </c>
    </row>
    <row r="16767" spans="1:4" x14ac:dyDescent="0.35">
      <c r="A16767" s="11" t="s">
        <v>2054</v>
      </c>
      <c r="B16767" s="12">
        <v>41509</v>
      </c>
      <c r="C16767" s="13">
        <v>58.75</v>
      </c>
      <c r="D16767" s="13">
        <v>60058</v>
      </c>
    </row>
    <row r="16768" spans="1:4" x14ac:dyDescent="0.35">
      <c r="A16768" s="11" t="s">
        <v>2054</v>
      </c>
      <c r="B16768" s="12">
        <v>41557</v>
      </c>
      <c r="C16768" s="13">
        <v>53.15</v>
      </c>
      <c r="D16768" s="13">
        <v>50003</v>
      </c>
    </row>
    <row r="16769" spans="1:4" x14ac:dyDescent="0.35">
      <c r="A16769" s="11" t="s">
        <v>2055</v>
      </c>
      <c r="B16769" s="12">
        <v>41293</v>
      </c>
      <c r="C16769" s="13">
        <v>10.5</v>
      </c>
      <c r="D16769" s="13">
        <v>30194</v>
      </c>
    </row>
    <row r="16770" spans="1:4" x14ac:dyDescent="0.35">
      <c r="A16770" s="11" t="s">
        <v>2055</v>
      </c>
      <c r="B16770" s="12">
        <v>41293</v>
      </c>
      <c r="C16770" s="13">
        <v>50.35</v>
      </c>
      <c r="D16770" s="13">
        <v>60086</v>
      </c>
    </row>
    <row r="16771" spans="1:4" x14ac:dyDescent="0.35">
      <c r="A16771" s="11" t="s">
        <v>2055</v>
      </c>
      <c r="B16771" s="12">
        <v>41401</v>
      </c>
      <c r="C16771" s="13">
        <v>36.200000000000003</v>
      </c>
      <c r="D16771" s="13">
        <v>50013</v>
      </c>
    </row>
    <row r="16772" spans="1:4" x14ac:dyDescent="0.35">
      <c r="A16772" s="11" t="s">
        <v>2056</v>
      </c>
      <c r="B16772" s="12">
        <v>41293</v>
      </c>
      <c r="C16772" s="13">
        <v>31.45</v>
      </c>
      <c r="D16772" s="13">
        <v>40285</v>
      </c>
    </row>
    <row r="16773" spans="1:4" x14ac:dyDescent="0.35">
      <c r="A16773" s="11" t="s">
        <v>2056</v>
      </c>
      <c r="B16773" s="12">
        <v>41300</v>
      </c>
      <c r="C16773" s="13">
        <v>36.900000000000006</v>
      </c>
      <c r="D16773" s="13">
        <v>20052</v>
      </c>
    </row>
    <row r="16774" spans="1:4" x14ac:dyDescent="0.35">
      <c r="A16774" s="11" t="s">
        <v>2056</v>
      </c>
      <c r="B16774" s="12">
        <v>41363</v>
      </c>
      <c r="C16774" s="13">
        <v>8.9499999999999993</v>
      </c>
      <c r="D16774" s="13">
        <v>50026</v>
      </c>
    </row>
    <row r="16775" spans="1:4" x14ac:dyDescent="0.35">
      <c r="A16775" s="11" t="s">
        <v>2056</v>
      </c>
      <c r="B16775" s="12">
        <v>41443</v>
      </c>
      <c r="C16775" s="13">
        <v>33.25</v>
      </c>
      <c r="D16775" s="13">
        <v>30166</v>
      </c>
    </row>
    <row r="16776" spans="1:4" x14ac:dyDescent="0.35">
      <c r="A16776" s="11" t="s">
        <v>2056</v>
      </c>
      <c r="B16776" s="12">
        <v>41498</v>
      </c>
      <c r="C16776" s="13">
        <v>18.2</v>
      </c>
      <c r="D16776" s="13">
        <v>10007</v>
      </c>
    </row>
    <row r="16777" spans="1:4" x14ac:dyDescent="0.35">
      <c r="A16777" s="11" t="s">
        <v>2056</v>
      </c>
      <c r="B16777" s="12">
        <v>41501</v>
      </c>
      <c r="C16777" s="13">
        <v>25.5</v>
      </c>
      <c r="D16777" s="13">
        <v>40123</v>
      </c>
    </row>
    <row r="16778" spans="1:4" x14ac:dyDescent="0.35">
      <c r="A16778" s="11" t="s">
        <v>2056</v>
      </c>
      <c r="B16778" s="12">
        <v>41502</v>
      </c>
      <c r="C16778" s="13">
        <v>21.01</v>
      </c>
      <c r="D16778" s="13">
        <v>60074</v>
      </c>
    </row>
    <row r="16779" spans="1:4" x14ac:dyDescent="0.35">
      <c r="A16779" s="11" t="s">
        <v>2057</v>
      </c>
      <c r="B16779" s="12">
        <v>41293</v>
      </c>
      <c r="C16779" s="13">
        <v>10.5</v>
      </c>
      <c r="D16779" s="13">
        <v>30299</v>
      </c>
    </row>
    <row r="16780" spans="1:4" x14ac:dyDescent="0.35">
      <c r="A16780" s="11" t="s">
        <v>2058</v>
      </c>
      <c r="B16780" s="12">
        <v>41304</v>
      </c>
      <c r="C16780" s="13">
        <v>11.75</v>
      </c>
      <c r="D16780" s="13">
        <v>30061</v>
      </c>
    </row>
    <row r="16781" spans="1:4" x14ac:dyDescent="0.35">
      <c r="A16781" s="11" t="s">
        <v>2059</v>
      </c>
      <c r="B16781" s="12">
        <v>41304</v>
      </c>
      <c r="C16781" s="13">
        <v>30</v>
      </c>
      <c r="D16781" s="13">
        <v>10005</v>
      </c>
    </row>
    <row r="16782" spans="1:4" x14ac:dyDescent="0.35">
      <c r="A16782" s="11" t="s">
        <v>2059</v>
      </c>
      <c r="B16782" s="12">
        <v>41328</v>
      </c>
      <c r="C16782" s="13">
        <v>38.65</v>
      </c>
      <c r="D16782" s="13">
        <v>40040</v>
      </c>
    </row>
    <row r="16783" spans="1:4" x14ac:dyDescent="0.35">
      <c r="A16783" s="11" t="s">
        <v>2059</v>
      </c>
      <c r="B16783" s="12">
        <v>41375</v>
      </c>
      <c r="C16783" s="13">
        <v>73.350000000000009</v>
      </c>
      <c r="D16783" s="13">
        <v>50018</v>
      </c>
    </row>
    <row r="16784" spans="1:4" x14ac:dyDescent="0.35">
      <c r="A16784" s="11" t="s">
        <v>2060</v>
      </c>
      <c r="B16784" s="12">
        <v>41298</v>
      </c>
      <c r="C16784" s="13">
        <v>55.050000000000011</v>
      </c>
      <c r="D16784" s="13">
        <v>80067</v>
      </c>
    </row>
    <row r="16785" spans="1:4" x14ac:dyDescent="0.35">
      <c r="A16785" s="11" t="s">
        <v>2060</v>
      </c>
      <c r="B16785" s="12">
        <v>41360</v>
      </c>
      <c r="C16785" s="13">
        <v>31.099999999999998</v>
      </c>
      <c r="D16785" s="13">
        <v>80065</v>
      </c>
    </row>
    <row r="16786" spans="1:4" x14ac:dyDescent="0.35">
      <c r="A16786" s="11" t="s">
        <v>2060</v>
      </c>
      <c r="B16786" s="12">
        <v>41388</v>
      </c>
      <c r="C16786" s="13">
        <v>31.299999999999997</v>
      </c>
      <c r="D16786" s="13">
        <v>60025</v>
      </c>
    </row>
    <row r="16787" spans="1:4" x14ac:dyDescent="0.35">
      <c r="A16787" s="11" t="s">
        <v>2060</v>
      </c>
      <c r="B16787" s="12">
        <v>41424</v>
      </c>
      <c r="C16787" s="13">
        <v>51.7</v>
      </c>
      <c r="D16787" s="13">
        <v>10033</v>
      </c>
    </row>
    <row r="16788" spans="1:4" x14ac:dyDescent="0.35">
      <c r="A16788" s="11" t="s">
        <v>2061</v>
      </c>
      <c r="B16788" s="12">
        <v>41285</v>
      </c>
      <c r="C16788" s="13">
        <v>24.95</v>
      </c>
      <c r="D16788" s="13">
        <v>60052</v>
      </c>
    </row>
    <row r="16789" spans="1:4" x14ac:dyDescent="0.35">
      <c r="A16789" s="11" t="s">
        <v>2061</v>
      </c>
      <c r="B16789" s="12">
        <v>41292</v>
      </c>
      <c r="C16789" s="13">
        <v>25.5</v>
      </c>
      <c r="D16789" s="13">
        <v>20040</v>
      </c>
    </row>
    <row r="16790" spans="1:4" x14ac:dyDescent="0.35">
      <c r="A16790" s="11" t="s">
        <v>2061</v>
      </c>
      <c r="B16790" s="12">
        <v>41334</v>
      </c>
      <c r="C16790" s="13">
        <v>23.25</v>
      </c>
      <c r="D16790" s="13">
        <v>60039</v>
      </c>
    </row>
    <row r="16791" spans="1:4" x14ac:dyDescent="0.35">
      <c r="A16791" s="11" t="s">
        <v>2062</v>
      </c>
      <c r="B16791" s="12">
        <v>41293</v>
      </c>
      <c r="C16791" s="13">
        <v>31.799999999999997</v>
      </c>
      <c r="D16791" s="13">
        <v>60052</v>
      </c>
    </row>
    <row r="16792" spans="1:4" x14ac:dyDescent="0.35">
      <c r="A16792" s="11" t="s">
        <v>2063</v>
      </c>
      <c r="B16792" s="12">
        <v>41304</v>
      </c>
      <c r="C16792" s="13">
        <v>10.199999999999999</v>
      </c>
      <c r="D16792" s="13">
        <v>60001</v>
      </c>
    </row>
    <row r="16793" spans="1:4" x14ac:dyDescent="0.35">
      <c r="A16793" s="11" t="s">
        <v>2063</v>
      </c>
      <c r="B16793" s="12">
        <v>41322</v>
      </c>
      <c r="C16793" s="13">
        <v>5.25</v>
      </c>
      <c r="D16793" s="13">
        <v>50016</v>
      </c>
    </row>
    <row r="16794" spans="1:4" x14ac:dyDescent="0.35">
      <c r="A16794" s="11" t="s">
        <v>2063</v>
      </c>
      <c r="B16794" s="12">
        <v>41354</v>
      </c>
      <c r="C16794" s="13">
        <v>31.5</v>
      </c>
      <c r="D16794" s="13">
        <v>50017</v>
      </c>
    </row>
    <row r="16795" spans="1:4" x14ac:dyDescent="0.35">
      <c r="A16795" s="11" t="s">
        <v>2063</v>
      </c>
      <c r="B16795" s="12">
        <v>41361</v>
      </c>
      <c r="C16795" s="13">
        <v>3.75</v>
      </c>
      <c r="D16795" s="13">
        <v>50021</v>
      </c>
    </row>
    <row r="16796" spans="1:4" x14ac:dyDescent="0.35">
      <c r="A16796" s="11" t="s">
        <v>2063</v>
      </c>
      <c r="B16796" s="12">
        <v>41380</v>
      </c>
      <c r="C16796" s="13">
        <v>3.75</v>
      </c>
      <c r="D16796" s="13">
        <v>30006</v>
      </c>
    </row>
    <row r="16797" spans="1:4" x14ac:dyDescent="0.35">
      <c r="A16797" s="11" t="s">
        <v>2064</v>
      </c>
      <c r="B16797" s="12">
        <v>41440</v>
      </c>
      <c r="C16797" s="13">
        <v>64.599999999999994</v>
      </c>
      <c r="D16797" s="13">
        <v>80066</v>
      </c>
    </row>
    <row r="16798" spans="1:4" x14ac:dyDescent="0.35">
      <c r="A16798" s="11" t="s">
        <v>2065</v>
      </c>
      <c r="B16798" s="12">
        <v>41288</v>
      </c>
      <c r="C16798" s="13">
        <v>19.649999999999999</v>
      </c>
      <c r="D16798" s="13">
        <v>80007</v>
      </c>
    </row>
    <row r="16799" spans="1:4" x14ac:dyDescent="0.35">
      <c r="A16799" s="11" t="s">
        <v>2066</v>
      </c>
      <c r="B16799" s="12">
        <v>41288</v>
      </c>
      <c r="C16799" s="13">
        <v>17.399999999999999</v>
      </c>
      <c r="D16799" s="13">
        <v>80004</v>
      </c>
    </row>
    <row r="16800" spans="1:4" x14ac:dyDescent="0.35">
      <c r="A16800" s="11" t="s">
        <v>2066</v>
      </c>
      <c r="B16800" s="12">
        <v>41342</v>
      </c>
      <c r="C16800" s="13">
        <v>67.099999999999994</v>
      </c>
      <c r="D16800" s="13">
        <v>50017</v>
      </c>
    </row>
    <row r="16801" spans="1:4" x14ac:dyDescent="0.35">
      <c r="A16801" s="11" t="s">
        <v>2066</v>
      </c>
      <c r="B16801" s="12">
        <v>41370</v>
      </c>
      <c r="C16801" s="13">
        <v>68.550000000000011</v>
      </c>
      <c r="D16801" s="13">
        <v>40210</v>
      </c>
    </row>
    <row r="16802" spans="1:4" x14ac:dyDescent="0.35">
      <c r="A16802" s="11" t="s">
        <v>2066</v>
      </c>
      <c r="B16802" s="12">
        <v>41391</v>
      </c>
      <c r="C16802" s="13">
        <v>72.930000000000007</v>
      </c>
      <c r="D16802" s="13">
        <v>50089</v>
      </c>
    </row>
    <row r="16803" spans="1:4" x14ac:dyDescent="0.35">
      <c r="A16803" s="11" t="s">
        <v>2066</v>
      </c>
      <c r="B16803" s="12">
        <v>41553</v>
      </c>
      <c r="C16803" s="13">
        <v>44.4</v>
      </c>
      <c r="D16803" s="13">
        <v>50056</v>
      </c>
    </row>
    <row r="16804" spans="1:4" x14ac:dyDescent="0.35">
      <c r="A16804" s="11" t="s">
        <v>2066</v>
      </c>
      <c r="B16804" s="12">
        <v>41574</v>
      </c>
      <c r="C16804" s="13">
        <v>34.9</v>
      </c>
      <c r="D16804" s="13">
        <v>50062</v>
      </c>
    </row>
    <row r="16805" spans="1:4" x14ac:dyDescent="0.35">
      <c r="A16805" s="11" t="s">
        <v>2067</v>
      </c>
      <c r="B16805" s="12">
        <v>41403</v>
      </c>
      <c r="C16805" s="13">
        <v>30.299999999999997</v>
      </c>
      <c r="D16805" s="13">
        <v>10016</v>
      </c>
    </row>
    <row r="16806" spans="1:4" x14ac:dyDescent="0.35">
      <c r="A16806" s="11" t="s">
        <v>2067</v>
      </c>
      <c r="B16806" s="12">
        <v>41413</v>
      </c>
      <c r="C16806" s="13">
        <v>36.059999999999995</v>
      </c>
      <c r="D16806" s="13">
        <v>10037</v>
      </c>
    </row>
    <row r="16807" spans="1:4" x14ac:dyDescent="0.35">
      <c r="A16807" s="11" t="s">
        <v>2067</v>
      </c>
      <c r="B16807" s="12">
        <v>41461</v>
      </c>
      <c r="C16807" s="13">
        <v>42</v>
      </c>
      <c r="D16807" s="13">
        <v>10035</v>
      </c>
    </row>
    <row r="16808" spans="1:4" x14ac:dyDescent="0.35">
      <c r="A16808" s="11" t="s">
        <v>2068</v>
      </c>
      <c r="B16808" s="12">
        <v>41290</v>
      </c>
      <c r="C16808" s="13">
        <v>68.95</v>
      </c>
      <c r="D16808" s="13">
        <v>60021</v>
      </c>
    </row>
    <row r="16809" spans="1:4" x14ac:dyDescent="0.35">
      <c r="A16809" s="11" t="s">
        <v>2068</v>
      </c>
      <c r="B16809" s="12">
        <v>41299</v>
      </c>
      <c r="C16809" s="13">
        <v>62.25</v>
      </c>
      <c r="D16809" s="13">
        <v>20035</v>
      </c>
    </row>
    <row r="16810" spans="1:4" x14ac:dyDescent="0.35">
      <c r="A16810" s="11" t="s">
        <v>2068</v>
      </c>
      <c r="B16810" s="12">
        <v>41338</v>
      </c>
      <c r="C16810" s="13">
        <v>29.95</v>
      </c>
      <c r="D16810" s="13">
        <v>20010</v>
      </c>
    </row>
    <row r="16811" spans="1:4" x14ac:dyDescent="0.35">
      <c r="A16811" s="11" t="s">
        <v>2068</v>
      </c>
      <c r="B16811" s="12">
        <v>41359</v>
      </c>
      <c r="C16811" s="13">
        <v>39.200000000000003</v>
      </c>
      <c r="D16811" s="13">
        <v>60011</v>
      </c>
    </row>
    <row r="16812" spans="1:4" x14ac:dyDescent="0.35">
      <c r="A16812" s="11" t="s">
        <v>2068</v>
      </c>
      <c r="B16812" s="12">
        <v>41397</v>
      </c>
      <c r="C16812" s="13">
        <v>30.25</v>
      </c>
      <c r="D16812" s="13">
        <v>60052</v>
      </c>
    </row>
    <row r="16813" spans="1:4" x14ac:dyDescent="0.35">
      <c r="A16813" s="11" t="s">
        <v>2068</v>
      </c>
      <c r="B16813" s="12">
        <v>41448</v>
      </c>
      <c r="C16813" s="13">
        <v>43</v>
      </c>
      <c r="D16813" s="13">
        <v>20040</v>
      </c>
    </row>
    <row r="16814" spans="1:4" x14ac:dyDescent="0.35">
      <c r="A16814" s="11" t="s">
        <v>2068</v>
      </c>
      <c r="B16814" s="12">
        <v>41457</v>
      </c>
      <c r="C16814" s="13">
        <v>30</v>
      </c>
      <c r="D16814" s="13">
        <v>50018</v>
      </c>
    </row>
    <row r="16815" spans="1:4" x14ac:dyDescent="0.35">
      <c r="A16815" s="11" t="s">
        <v>2068</v>
      </c>
      <c r="B16815" s="12">
        <v>41467</v>
      </c>
      <c r="C16815" s="13">
        <v>36.75</v>
      </c>
      <c r="D16815" s="13">
        <v>80062</v>
      </c>
    </row>
    <row r="16816" spans="1:4" x14ac:dyDescent="0.35">
      <c r="A16816" s="11" t="s">
        <v>2068</v>
      </c>
      <c r="B16816" s="12">
        <v>41517</v>
      </c>
      <c r="C16816" s="13">
        <v>65.050000000000011</v>
      </c>
      <c r="D16816" s="13">
        <v>60028</v>
      </c>
    </row>
    <row r="16817" spans="1:4" x14ac:dyDescent="0.35">
      <c r="A16817" s="11" t="s">
        <v>2069</v>
      </c>
      <c r="B16817" s="12">
        <v>41296</v>
      </c>
      <c r="C16817" s="13">
        <v>14.7</v>
      </c>
      <c r="D16817" s="13">
        <v>80022</v>
      </c>
    </row>
    <row r="16818" spans="1:4" x14ac:dyDescent="0.35">
      <c r="A16818" s="11" t="s">
        <v>2069</v>
      </c>
      <c r="B16818" s="12">
        <v>41354</v>
      </c>
      <c r="C16818" s="13">
        <v>27.08</v>
      </c>
      <c r="D16818" s="13">
        <v>80047</v>
      </c>
    </row>
    <row r="16819" spans="1:4" x14ac:dyDescent="0.35">
      <c r="A16819" s="11" t="s">
        <v>2070</v>
      </c>
      <c r="B16819" s="12">
        <v>41293</v>
      </c>
      <c r="C16819" s="13">
        <v>52.95</v>
      </c>
      <c r="D16819" s="13">
        <v>40052</v>
      </c>
    </row>
    <row r="16820" spans="1:4" x14ac:dyDescent="0.35">
      <c r="A16820" s="11" t="s">
        <v>2070</v>
      </c>
      <c r="B16820" s="12">
        <v>41322</v>
      </c>
      <c r="C16820" s="13">
        <v>24.95</v>
      </c>
      <c r="D16820" s="13">
        <v>30109</v>
      </c>
    </row>
    <row r="16821" spans="1:4" x14ac:dyDescent="0.35">
      <c r="A16821" s="11" t="s">
        <v>2070</v>
      </c>
      <c r="B16821" s="12">
        <v>41378</v>
      </c>
      <c r="C16821" s="13">
        <v>11.5</v>
      </c>
      <c r="D16821" s="13">
        <v>30033</v>
      </c>
    </row>
    <row r="16822" spans="1:4" x14ac:dyDescent="0.35">
      <c r="A16822" s="11" t="s">
        <v>2070</v>
      </c>
      <c r="B16822" s="12">
        <v>41378</v>
      </c>
      <c r="C16822" s="13">
        <v>26.95</v>
      </c>
      <c r="D16822" s="13">
        <v>30093</v>
      </c>
    </row>
    <row r="16823" spans="1:4" x14ac:dyDescent="0.35">
      <c r="A16823" s="11" t="s">
        <v>2070</v>
      </c>
      <c r="B16823" s="12">
        <v>41504</v>
      </c>
      <c r="C16823" s="13">
        <v>40.4</v>
      </c>
      <c r="D16823" s="13">
        <v>30128</v>
      </c>
    </row>
    <row r="16824" spans="1:4" x14ac:dyDescent="0.35">
      <c r="A16824" s="11" t="s">
        <v>2071</v>
      </c>
      <c r="B16824" s="12">
        <v>41279</v>
      </c>
      <c r="C16824" s="13">
        <v>96.350000000000009</v>
      </c>
      <c r="D16824" s="13">
        <v>20019</v>
      </c>
    </row>
    <row r="16825" spans="1:4" x14ac:dyDescent="0.35">
      <c r="A16825" s="11" t="s">
        <v>2071</v>
      </c>
      <c r="B16825" s="12">
        <v>41307</v>
      </c>
      <c r="C16825" s="13">
        <v>135.10000000000002</v>
      </c>
      <c r="D16825" s="13">
        <v>20008</v>
      </c>
    </row>
    <row r="16826" spans="1:4" x14ac:dyDescent="0.35">
      <c r="A16826" s="11" t="s">
        <v>2072</v>
      </c>
      <c r="B16826" s="12">
        <v>41322</v>
      </c>
      <c r="C16826" s="13">
        <v>53.599999999999994</v>
      </c>
      <c r="D16826" s="13">
        <v>70036</v>
      </c>
    </row>
    <row r="16827" spans="1:4" x14ac:dyDescent="0.35">
      <c r="A16827" s="11" t="s">
        <v>2073</v>
      </c>
      <c r="B16827" s="12">
        <v>41322</v>
      </c>
      <c r="C16827" s="13">
        <v>31.15</v>
      </c>
      <c r="D16827" s="13">
        <v>60023</v>
      </c>
    </row>
    <row r="16828" spans="1:4" x14ac:dyDescent="0.35">
      <c r="A16828" s="11" t="s">
        <v>2074</v>
      </c>
      <c r="B16828" s="12">
        <v>41320</v>
      </c>
      <c r="C16828" s="13">
        <v>54.2</v>
      </c>
      <c r="D16828" s="13">
        <v>30259</v>
      </c>
    </row>
    <row r="16829" spans="1:4" x14ac:dyDescent="0.35">
      <c r="A16829" s="11" t="s">
        <v>2075</v>
      </c>
      <c r="B16829" s="12">
        <v>41292</v>
      </c>
      <c r="C16829" s="13">
        <v>19</v>
      </c>
      <c r="D16829" s="13">
        <v>30329</v>
      </c>
    </row>
    <row r="16830" spans="1:4" x14ac:dyDescent="0.35">
      <c r="A16830" s="11" t="s">
        <v>2076</v>
      </c>
      <c r="B16830" s="12">
        <v>41292</v>
      </c>
      <c r="C16830" s="13">
        <v>19.7</v>
      </c>
      <c r="D16830" s="13">
        <v>80025</v>
      </c>
    </row>
    <row r="16831" spans="1:4" x14ac:dyDescent="0.35">
      <c r="A16831" s="11" t="s">
        <v>2077</v>
      </c>
      <c r="B16831" s="12">
        <v>41292</v>
      </c>
      <c r="C16831" s="13">
        <v>6.75</v>
      </c>
      <c r="D16831" s="13">
        <v>40026</v>
      </c>
    </row>
    <row r="16832" spans="1:4" x14ac:dyDescent="0.35">
      <c r="A16832" s="11" t="s">
        <v>2077</v>
      </c>
      <c r="B16832" s="12">
        <v>41307</v>
      </c>
      <c r="C16832" s="13">
        <v>43.65</v>
      </c>
      <c r="D16832" s="13">
        <v>110026</v>
      </c>
    </row>
    <row r="16833" spans="1:4" x14ac:dyDescent="0.35">
      <c r="A16833" s="11" t="s">
        <v>2077</v>
      </c>
      <c r="B16833" s="12">
        <v>41425</v>
      </c>
      <c r="C16833" s="13">
        <v>18.75</v>
      </c>
      <c r="D16833" s="13">
        <v>30203</v>
      </c>
    </row>
    <row r="16834" spans="1:4" x14ac:dyDescent="0.35">
      <c r="A16834" s="11" t="s">
        <v>2078</v>
      </c>
      <c r="B16834" s="12">
        <v>41292</v>
      </c>
      <c r="C16834" s="13">
        <v>32</v>
      </c>
      <c r="D16834" s="13">
        <v>30120</v>
      </c>
    </row>
    <row r="16835" spans="1:4" x14ac:dyDescent="0.35">
      <c r="A16835" s="11" t="s">
        <v>2078</v>
      </c>
      <c r="B16835" s="12">
        <v>41327</v>
      </c>
      <c r="C16835" s="13">
        <v>36.200000000000003</v>
      </c>
      <c r="D16835" s="13">
        <v>30087</v>
      </c>
    </row>
    <row r="16836" spans="1:4" x14ac:dyDescent="0.35">
      <c r="A16836" s="11" t="s">
        <v>2079</v>
      </c>
      <c r="B16836" s="12">
        <v>41292</v>
      </c>
      <c r="C16836" s="13">
        <v>13</v>
      </c>
      <c r="D16836" s="13">
        <v>40011</v>
      </c>
    </row>
    <row r="16837" spans="1:4" x14ac:dyDescent="0.35">
      <c r="A16837" s="11" t="s">
        <v>2079</v>
      </c>
      <c r="B16837" s="12">
        <v>41299</v>
      </c>
      <c r="C16837" s="13">
        <v>11</v>
      </c>
      <c r="D16837" s="13">
        <v>40204</v>
      </c>
    </row>
    <row r="16838" spans="1:4" x14ac:dyDescent="0.35">
      <c r="A16838" s="11" t="s">
        <v>2079</v>
      </c>
      <c r="B16838" s="12">
        <v>41327</v>
      </c>
      <c r="C16838" s="13">
        <v>71.150000000000006</v>
      </c>
      <c r="D16838" s="13">
        <v>40179</v>
      </c>
    </row>
    <row r="16839" spans="1:4" x14ac:dyDescent="0.35">
      <c r="A16839" s="11" t="s">
        <v>2079</v>
      </c>
      <c r="B16839" s="12">
        <v>41341</v>
      </c>
      <c r="C16839" s="13">
        <v>42.45</v>
      </c>
      <c r="D16839" s="13">
        <v>50027</v>
      </c>
    </row>
    <row r="16840" spans="1:4" x14ac:dyDescent="0.35">
      <c r="A16840" s="11" t="s">
        <v>2079</v>
      </c>
      <c r="B16840" s="12">
        <v>41355</v>
      </c>
      <c r="C16840" s="13">
        <v>32.29</v>
      </c>
      <c r="D16840" s="13">
        <v>40190</v>
      </c>
    </row>
    <row r="16841" spans="1:4" x14ac:dyDescent="0.35">
      <c r="A16841" s="11" t="s">
        <v>2079</v>
      </c>
      <c r="B16841" s="12">
        <v>41355</v>
      </c>
      <c r="C16841" s="13">
        <v>34.25</v>
      </c>
      <c r="D16841" s="13">
        <v>40212</v>
      </c>
    </row>
    <row r="16842" spans="1:4" x14ac:dyDescent="0.35">
      <c r="A16842" s="11" t="s">
        <v>2079</v>
      </c>
      <c r="B16842" s="12">
        <v>41362</v>
      </c>
      <c r="C16842" s="13">
        <v>35.79</v>
      </c>
      <c r="D16842" s="13">
        <v>40095</v>
      </c>
    </row>
    <row r="16843" spans="1:4" x14ac:dyDescent="0.35">
      <c r="A16843" s="11" t="s">
        <v>2079</v>
      </c>
      <c r="B16843" s="12">
        <v>41376</v>
      </c>
      <c r="C16843" s="13">
        <v>20.7</v>
      </c>
      <c r="D16843" s="13">
        <v>40182</v>
      </c>
    </row>
    <row r="16844" spans="1:4" x14ac:dyDescent="0.35">
      <c r="A16844" s="11" t="s">
        <v>2079</v>
      </c>
      <c r="B16844" s="12">
        <v>41516</v>
      </c>
      <c r="C16844" s="13">
        <v>40.24</v>
      </c>
      <c r="D16844" s="13">
        <v>30148</v>
      </c>
    </row>
    <row r="16845" spans="1:4" x14ac:dyDescent="0.35">
      <c r="A16845" s="11" t="s">
        <v>2079</v>
      </c>
      <c r="B16845" s="12">
        <v>41530</v>
      </c>
      <c r="C16845" s="13">
        <v>35.75</v>
      </c>
      <c r="D16845" s="13">
        <v>40143</v>
      </c>
    </row>
    <row r="16846" spans="1:4" x14ac:dyDescent="0.35">
      <c r="A16846" s="11" t="s">
        <v>2079</v>
      </c>
      <c r="B16846" s="12">
        <v>41545</v>
      </c>
      <c r="C16846" s="13">
        <v>39.450000000000003</v>
      </c>
      <c r="D16846" s="13">
        <v>40198</v>
      </c>
    </row>
    <row r="16847" spans="1:4" x14ac:dyDescent="0.35">
      <c r="A16847" s="11" t="s">
        <v>2079</v>
      </c>
      <c r="B16847" s="12">
        <v>41565</v>
      </c>
      <c r="C16847" s="13">
        <v>52</v>
      </c>
      <c r="D16847" s="13">
        <v>40191</v>
      </c>
    </row>
    <row r="16848" spans="1:4" x14ac:dyDescent="0.35">
      <c r="A16848" s="11" t="s">
        <v>2080</v>
      </c>
      <c r="B16848" s="12">
        <v>41397</v>
      </c>
      <c r="C16848" s="13">
        <v>41.7</v>
      </c>
      <c r="D16848" s="13">
        <v>30055</v>
      </c>
    </row>
    <row r="16849" spans="1:4" x14ac:dyDescent="0.35">
      <c r="A16849" s="11" t="s">
        <v>2081</v>
      </c>
      <c r="B16849" s="12">
        <v>41292</v>
      </c>
      <c r="C16849" s="13">
        <v>9.75</v>
      </c>
      <c r="D16849" s="13">
        <v>40072</v>
      </c>
    </row>
    <row r="16850" spans="1:4" x14ac:dyDescent="0.35">
      <c r="A16850" s="11" t="s">
        <v>2081</v>
      </c>
      <c r="B16850" s="12">
        <v>41312</v>
      </c>
      <c r="C16850" s="13">
        <v>22</v>
      </c>
      <c r="D16850" s="13">
        <v>20011</v>
      </c>
    </row>
    <row r="16851" spans="1:4" x14ac:dyDescent="0.35">
      <c r="A16851" s="11" t="s">
        <v>2081</v>
      </c>
      <c r="B16851" s="12">
        <v>41319</v>
      </c>
      <c r="C16851" s="13">
        <v>60.2</v>
      </c>
      <c r="D16851" s="13">
        <v>40098</v>
      </c>
    </row>
    <row r="16852" spans="1:4" x14ac:dyDescent="0.35">
      <c r="A16852" s="11" t="s">
        <v>2081</v>
      </c>
      <c r="B16852" s="12">
        <v>41362</v>
      </c>
      <c r="C16852" s="13">
        <v>20.75</v>
      </c>
      <c r="D16852" s="13">
        <v>50028</v>
      </c>
    </row>
    <row r="16853" spans="1:4" x14ac:dyDescent="0.35">
      <c r="A16853" s="11" t="s">
        <v>2081</v>
      </c>
      <c r="B16853" s="12">
        <v>41368</v>
      </c>
      <c r="C16853" s="13">
        <v>6.5</v>
      </c>
      <c r="D16853" s="13">
        <v>40048</v>
      </c>
    </row>
    <row r="16854" spans="1:4" x14ac:dyDescent="0.35">
      <c r="A16854" s="11" t="s">
        <v>2081</v>
      </c>
      <c r="B16854" s="12">
        <v>41368</v>
      </c>
      <c r="C16854" s="13">
        <v>18.950000000000003</v>
      </c>
      <c r="D16854" s="13">
        <v>40048</v>
      </c>
    </row>
    <row r="16855" spans="1:4" x14ac:dyDescent="0.35">
      <c r="A16855" s="11" t="s">
        <v>2081</v>
      </c>
      <c r="B16855" s="12">
        <v>41381</v>
      </c>
      <c r="C16855" s="13">
        <v>7.5</v>
      </c>
      <c r="D16855" s="13">
        <v>50009</v>
      </c>
    </row>
    <row r="16856" spans="1:4" x14ac:dyDescent="0.35">
      <c r="A16856" s="11" t="s">
        <v>2081</v>
      </c>
      <c r="B16856" s="12">
        <v>41381</v>
      </c>
      <c r="C16856" s="13">
        <v>14</v>
      </c>
      <c r="D16856" s="13">
        <v>50009</v>
      </c>
    </row>
    <row r="16857" spans="1:4" x14ac:dyDescent="0.35">
      <c r="A16857" s="11" t="s">
        <v>2081</v>
      </c>
      <c r="B16857" s="12">
        <v>41383</v>
      </c>
      <c r="C16857" s="13">
        <v>40.700000000000003</v>
      </c>
      <c r="D16857" s="13">
        <v>50051</v>
      </c>
    </row>
    <row r="16858" spans="1:4" x14ac:dyDescent="0.35">
      <c r="A16858" s="11" t="s">
        <v>2081</v>
      </c>
      <c r="B16858" s="12">
        <v>41382</v>
      </c>
      <c r="C16858" s="13">
        <v>6.5</v>
      </c>
      <c r="D16858" s="13">
        <v>40048</v>
      </c>
    </row>
    <row r="16859" spans="1:4" x14ac:dyDescent="0.35">
      <c r="A16859" s="11" t="s">
        <v>2081</v>
      </c>
      <c r="B16859" s="12">
        <v>41382</v>
      </c>
      <c r="C16859" s="13">
        <v>18.950000000000003</v>
      </c>
      <c r="D16859" s="13">
        <v>40048</v>
      </c>
    </row>
    <row r="16860" spans="1:4" x14ac:dyDescent="0.35">
      <c r="A16860" s="11" t="s">
        <v>2081</v>
      </c>
      <c r="B16860" s="12">
        <v>41387</v>
      </c>
      <c r="C16860" s="13">
        <v>14.25</v>
      </c>
      <c r="D16860" s="13">
        <v>60021</v>
      </c>
    </row>
    <row r="16861" spans="1:4" x14ac:dyDescent="0.35">
      <c r="A16861" s="11" t="s">
        <v>2081</v>
      </c>
      <c r="B16861" s="12">
        <v>41421</v>
      </c>
      <c r="C16861" s="13">
        <v>49.1</v>
      </c>
      <c r="D16861" s="13">
        <v>60064</v>
      </c>
    </row>
    <row r="16862" spans="1:4" x14ac:dyDescent="0.35">
      <c r="A16862" s="11" t="s">
        <v>2081</v>
      </c>
      <c r="B16862" s="12">
        <v>41458</v>
      </c>
      <c r="C16862" s="13">
        <v>30.5</v>
      </c>
      <c r="D16862" s="13">
        <v>50038</v>
      </c>
    </row>
    <row r="16863" spans="1:4" x14ac:dyDescent="0.35">
      <c r="A16863" s="11" t="s">
        <v>2081</v>
      </c>
      <c r="B16863" s="12">
        <v>41471</v>
      </c>
      <c r="C16863" s="13">
        <v>40.700000000000003</v>
      </c>
      <c r="D16863" s="13">
        <v>20027</v>
      </c>
    </row>
    <row r="16864" spans="1:4" x14ac:dyDescent="0.35">
      <c r="A16864" s="11" t="s">
        <v>2081</v>
      </c>
      <c r="B16864" s="12">
        <v>41495</v>
      </c>
      <c r="C16864" s="13">
        <v>15.75</v>
      </c>
      <c r="D16864" s="13">
        <v>20063</v>
      </c>
    </row>
    <row r="16865" spans="1:4" x14ac:dyDescent="0.35">
      <c r="A16865" s="11" t="s">
        <v>2081</v>
      </c>
      <c r="B16865" s="12">
        <v>41500</v>
      </c>
      <c r="C16865" s="13">
        <v>7.5</v>
      </c>
      <c r="D16865" s="13">
        <v>50009</v>
      </c>
    </row>
    <row r="16866" spans="1:4" x14ac:dyDescent="0.35">
      <c r="A16866" s="11" t="s">
        <v>2081</v>
      </c>
      <c r="B16866" s="12">
        <v>41500</v>
      </c>
      <c r="C16866" s="13">
        <v>14</v>
      </c>
      <c r="D16866" s="13">
        <v>50009</v>
      </c>
    </row>
    <row r="16867" spans="1:4" x14ac:dyDescent="0.35">
      <c r="A16867" s="11" t="s">
        <v>2081</v>
      </c>
      <c r="B16867" s="12">
        <v>41530</v>
      </c>
      <c r="C16867" s="13">
        <v>19</v>
      </c>
      <c r="D16867" s="13">
        <v>50049</v>
      </c>
    </row>
    <row r="16868" spans="1:4" x14ac:dyDescent="0.35">
      <c r="A16868" s="11" t="s">
        <v>2082</v>
      </c>
      <c r="B16868" s="12">
        <v>41292</v>
      </c>
      <c r="C16868" s="13">
        <v>50.92</v>
      </c>
      <c r="D16868" s="13">
        <v>40090</v>
      </c>
    </row>
    <row r="16869" spans="1:4" x14ac:dyDescent="0.35">
      <c r="A16869" s="11" t="s">
        <v>2082</v>
      </c>
      <c r="B16869" s="12">
        <v>41387</v>
      </c>
      <c r="C16869" s="13">
        <v>47.65</v>
      </c>
      <c r="D16869" s="13">
        <v>50014</v>
      </c>
    </row>
    <row r="16870" spans="1:4" x14ac:dyDescent="0.35">
      <c r="A16870" s="11" t="s">
        <v>2083</v>
      </c>
      <c r="B16870" s="12">
        <v>41292</v>
      </c>
      <c r="C16870" s="13">
        <v>13.649999999999999</v>
      </c>
      <c r="D16870" s="13">
        <v>60010</v>
      </c>
    </row>
    <row r="16871" spans="1:4" x14ac:dyDescent="0.35">
      <c r="A16871" s="11" t="s">
        <v>2083</v>
      </c>
      <c r="B16871" s="12">
        <v>41457</v>
      </c>
      <c r="C16871" s="13">
        <v>22.599999999999998</v>
      </c>
      <c r="D16871" s="13">
        <v>80016</v>
      </c>
    </row>
    <row r="16872" spans="1:4" x14ac:dyDescent="0.35">
      <c r="A16872" s="11" t="s">
        <v>2083</v>
      </c>
      <c r="B16872" s="12">
        <v>41529</v>
      </c>
      <c r="C16872" s="13">
        <v>42.45</v>
      </c>
      <c r="D16872" s="13">
        <v>50004</v>
      </c>
    </row>
    <row r="16873" spans="1:4" x14ac:dyDescent="0.35">
      <c r="A16873" s="11" t="s">
        <v>2084</v>
      </c>
      <c r="B16873" s="12">
        <v>41291</v>
      </c>
      <c r="C16873" s="13">
        <v>63.099999999999994</v>
      </c>
      <c r="D16873" s="13">
        <v>80045</v>
      </c>
    </row>
    <row r="16874" spans="1:4" x14ac:dyDescent="0.35">
      <c r="A16874" s="11" t="s">
        <v>2084</v>
      </c>
      <c r="B16874" s="12">
        <v>41307</v>
      </c>
      <c r="C16874" s="13">
        <v>44.400000000000006</v>
      </c>
      <c r="D16874" s="13">
        <v>70049</v>
      </c>
    </row>
    <row r="16875" spans="1:4" x14ac:dyDescent="0.35">
      <c r="A16875" s="11" t="s">
        <v>2084</v>
      </c>
      <c r="B16875" s="12">
        <v>41357</v>
      </c>
      <c r="C16875" s="13">
        <v>60.100000000000009</v>
      </c>
      <c r="D16875" s="13">
        <v>70050</v>
      </c>
    </row>
    <row r="16876" spans="1:4" x14ac:dyDescent="0.35">
      <c r="A16876" s="11" t="s">
        <v>2084</v>
      </c>
      <c r="B16876" s="12">
        <v>41405</v>
      </c>
      <c r="C16876" s="13">
        <v>49.81</v>
      </c>
      <c r="D16876" s="13">
        <v>70065</v>
      </c>
    </row>
    <row r="16877" spans="1:4" x14ac:dyDescent="0.35">
      <c r="A16877" s="11" t="s">
        <v>2084</v>
      </c>
      <c r="B16877" s="12">
        <v>41454</v>
      </c>
      <c r="C16877" s="13">
        <v>39.65</v>
      </c>
      <c r="D16877" s="13">
        <v>70060</v>
      </c>
    </row>
    <row r="16878" spans="1:4" x14ac:dyDescent="0.35">
      <c r="A16878" s="11" t="s">
        <v>2085</v>
      </c>
      <c r="B16878" s="12">
        <v>41292</v>
      </c>
      <c r="C16878" s="13">
        <v>10.199999999999999</v>
      </c>
      <c r="D16878" s="13">
        <v>10004</v>
      </c>
    </row>
    <row r="16879" spans="1:4" x14ac:dyDescent="0.35">
      <c r="A16879" s="11" t="s">
        <v>2086</v>
      </c>
      <c r="B16879" s="12">
        <v>41290</v>
      </c>
      <c r="C16879" s="13">
        <v>15.2</v>
      </c>
      <c r="D16879" s="13">
        <v>50022</v>
      </c>
    </row>
    <row r="16880" spans="1:4" x14ac:dyDescent="0.35">
      <c r="A16880" s="11" t="s">
        <v>2086</v>
      </c>
      <c r="B16880" s="12">
        <v>41367</v>
      </c>
      <c r="C16880" s="13">
        <v>11.5</v>
      </c>
      <c r="D16880" s="13">
        <v>80029</v>
      </c>
    </row>
    <row r="16881" spans="1:4" x14ac:dyDescent="0.35">
      <c r="A16881" s="11" t="s">
        <v>2087</v>
      </c>
      <c r="B16881" s="12">
        <v>41339</v>
      </c>
      <c r="C16881" s="13">
        <v>42.4</v>
      </c>
      <c r="D16881" s="13">
        <v>70020</v>
      </c>
    </row>
    <row r="16882" spans="1:4" x14ac:dyDescent="0.35">
      <c r="A16882" s="11" t="s">
        <v>2087</v>
      </c>
      <c r="B16882" s="12">
        <v>41388</v>
      </c>
      <c r="C16882" s="13">
        <v>0</v>
      </c>
      <c r="D16882" s="13">
        <v>70025</v>
      </c>
    </row>
    <row r="16883" spans="1:4" x14ac:dyDescent="0.35">
      <c r="A16883" s="11" t="s">
        <v>2087</v>
      </c>
      <c r="B16883" s="12">
        <v>41388</v>
      </c>
      <c r="C16883" s="13">
        <v>26.95</v>
      </c>
      <c r="D16883" s="13">
        <v>70025</v>
      </c>
    </row>
    <row r="16884" spans="1:4" x14ac:dyDescent="0.35">
      <c r="A16884" s="11" t="s">
        <v>2087</v>
      </c>
      <c r="B16884" s="12">
        <v>41546</v>
      </c>
      <c r="C16884" s="13">
        <v>48.45</v>
      </c>
      <c r="D16884" s="13">
        <v>50006</v>
      </c>
    </row>
    <row r="16885" spans="1:4" x14ac:dyDescent="0.35">
      <c r="A16885" s="11" t="s">
        <v>2088</v>
      </c>
      <c r="B16885" s="12">
        <v>41317</v>
      </c>
      <c r="C16885" s="13">
        <v>11</v>
      </c>
      <c r="D16885" s="13">
        <v>50037</v>
      </c>
    </row>
    <row r="16886" spans="1:4" x14ac:dyDescent="0.35">
      <c r="A16886" s="11" t="s">
        <v>2088</v>
      </c>
      <c r="B16886" s="12">
        <v>41333</v>
      </c>
      <c r="C16886" s="13">
        <v>26.5</v>
      </c>
      <c r="D16886" s="13">
        <v>30176</v>
      </c>
    </row>
    <row r="16887" spans="1:4" x14ac:dyDescent="0.35">
      <c r="A16887" s="11" t="s">
        <v>2088</v>
      </c>
      <c r="B16887" s="12">
        <v>41407</v>
      </c>
      <c r="C16887" s="13">
        <v>66.400000000000006</v>
      </c>
      <c r="D16887" s="13">
        <v>50046</v>
      </c>
    </row>
    <row r="16888" spans="1:4" x14ac:dyDescent="0.35">
      <c r="A16888" s="11" t="s">
        <v>2088</v>
      </c>
      <c r="B16888" s="12">
        <v>41436</v>
      </c>
      <c r="C16888" s="13">
        <v>37.65</v>
      </c>
      <c r="D16888" s="13">
        <v>70047</v>
      </c>
    </row>
    <row r="16889" spans="1:4" x14ac:dyDescent="0.35">
      <c r="A16889" s="11" t="s">
        <v>2088</v>
      </c>
      <c r="B16889" s="12">
        <v>41446</v>
      </c>
      <c r="C16889" s="13">
        <v>46.45</v>
      </c>
      <c r="D16889" s="13">
        <v>60102</v>
      </c>
    </row>
    <row r="16890" spans="1:4" x14ac:dyDescent="0.35">
      <c r="A16890" s="11" t="s">
        <v>2088</v>
      </c>
      <c r="B16890" s="12">
        <v>41471</v>
      </c>
      <c r="C16890" s="13">
        <v>18.95</v>
      </c>
      <c r="D16890" s="13">
        <v>20037</v>
      </c>
    </row>
    <row r="16891" spans="1:4" x14ac:dyDescent="0.35">
      <c r="A16891" s="11" t="s">
        <v>2089</v>
      </c>
      <c r="B16891" s="12">
        <v>41293</v>
      </c>
      <c r="C16891" s="13">
        <v>16.399999999999999</v>
      </c>
      <c r="D16891" s="13">
        <v>10032</v>
      </c>
    </row>
    <row r="16892" spans="1:4" x14ac:dyDescent="0.35">
      <c r="A16892" s="11" t="s">
        <v>2089</v>
      </c>
      <c r="B16892" s="12">
        <v>41296</v>
      </c>
      <c r="C16892" s="13">
        <v>13.7</v>
      </c>
      <c r="D16892" s="13">
        <v>10010</v>
      </c>
    </row>
    <row r="16893" spans="1:4" x14ac:dyDescent="0.35">
      <c r="A16893" s="11" t="s">
        <v>2089</v>
      </c>
      <c r="B16893" s="12">
        <v>41316</v>
      </c>
      <c r="C16893" s="13">
        <v>9.9499999999999993</v>
      </c>
      <c r="D16893" s="13">
        <v>10014</v>
      </c>
    </row>
    <row r="16894" spans="1:4" x14ac:dyDescent="0.35">
      <c r="A16894" s="11" t="s">
        <v>2089</v>
      </c>
      <c r="B16894" s="12">
        <v>41317</v>
      </c>
      <c r="C16894" s="13">
        <v>11.45</v>
      </c>
      <c r="D16894" s="13">
        <v>70013</v>
      </c>
    </row>
    <row r="16895" spans="1:4" x14ac:dyDescent="0.35">
      <c r="A16895" s="11" t="s">
        <v>2089</v>
      </c>
      <c r="B16895" s="12">
        <v>41317</v>
      </c>
      <c r="C16895" s="13">
        <v>9.9499999999999993</v>
      </c>
      <c r="D16895" s="13">
        <v>60012</v>
      </c>
    </row>
    <row r="16896" spans="1:4" x14ac:dyDescent="0.35">
      <c r="A16896" s="11" t="s">
        <v>2089</v>
      </c>
      <c r="B16896" s="12">
        <v>41332</v>
      </c>
      <c r="C16896" s="13">
        <v>9.25</v>
      </c>
      <c r="D16896" s="13">
        <v>80014</v>
      </c>
    </row>
    <row r="16897" spans="1:4" x14ac:dyDescent="0.35">
      <c r="A16897" s="11" t="s">
        <v>2089</v>
      </c>
      <c r="B16897" s="12">
        <v>41342</v>
      </c>
      <c r="C16897" s="13">
        <v>13.7</v>
      </c>
      <c r="D16897" s="13">
        <v>10003</v>
      </c>
    </row>
    <row r="16898" spans="1:4" x14ac:dyDescent="0.35">
      <c r="A16898" s="11" t="s">
        <v>2089</v>
      </c>
      <c r="B16898" s="12">
        <v>41342</v>
      </c>
      <c r="C16898" s="13">
        <v>21.2</v>
      </c>
      <c r="D16898" s="13">
        <v>10003</v>
      </c>
    </row>
    <row r="16899" spans="1:4" x14ac:dyDescent="0.35">
      <c r="A16899" s="11" t="s">
        <v>2089</v>
      </c>
      <c r="B16899" s="12">
        <v>41339</v>
      </c>
      <c r="C16899" s="13">
        <v>9.9499999999999993</v>
      </c>
      <c r="D16899" s="13">
        <v>10011</v>
      </c>
    </row>
    <row r="16900" spans="1:4" x14ac:dyDescent="0.35">
      <c r="A16900" s="11" t="s">
        <v>2089</v>
      </c>
      <c r="B16900" s="12">
        <v>41339</v>
      </c>
      <c r="C16900" s="13">
        <v>15.7</v>
      </c>
      <c r="D16900" s="13">
        <v>10011</v>
      </c>
    </row>
    <row r="16901" spans="1:4" x14ac:dyDescent="0.35">
      <c r="A16901" s="11" t="s">
        <v>2089</v>
      </c>
      <c r="B16901" s="12">
        <v>41346</v>
      </c>
      <c r="C16901" s="13">
        <v>15.899999999999999</v>
      </c>
      <c r="D16901" s="13">
        <v>10002</v>
      </c>
    </row>
    <row r="16902" spans="1:4" x14ac:dyDescent="0.35">
      <c r="A16902" s="11" t="s">
        <v>2089</v>
      </c>
      <c r="B16902" s="12">
        <v>41366</v>
      </c>
      <c r="C16902" s="13">
        <v>13.7</v>
      </c>
      <c r="D16902" s="13">
        <v>10013</v>
      </c>
    </row>
    <row r="16903" spans="1:4" x14ac:dyDescent="0.35">
      <c r="A16903" s="11" t="s">
        <v>2089</v>
      </c>
      <c r="B16903" s="12">
        <v>41374</v>
      </c>
      <c r="C16903" s="13">
        <v>9.9499999999999993</v>
      </c>
      <c r="D16903" s="13">
        <v>10012</v>
      </c>
    </row>
    <row r="16904" spans="1:4" x14ac:dyDescent="0.35">
      <c r="A16904" s="11" t="s">
        <v>2089</v>
      </c>
      <c r="B16904" s="12">
        <v>41395</v>
      </c>
      <c r="C16904" s="13">
        <v>13.7</v>
      </c>
      <c r="D16904" s="13">
        <v>10009</v>
      </c>
    </row>
    <row r="16905" spans="1:4" x14ac:dyDescent="0.35">
      <c r="A16905" s="11" t="s">
        <v>2089</v>
      </c>
      <c r="B16905" s="12">
        <v>41405</v>
      </c>
      <c r="C16905" s="13">
        <v>12.91</v>
      </c>
      <c r="D16905" s="13">
        <v>10024</v>
      </c>
    </row>
    <row r="16906" spans="1:4" x14ac:dyDescent="0.35">
      <c r="A16906" s="11" t="s">
        <v>2089</v>
      </c>
      <c r="B16906" s="12">
        <v>41416</v>
      </c>
      <c r="C16906" s="13">
        <v>13.7</v>
      </c>
      <c r="D16906" s="13">
        <v>10003</v>
      </c>
    </row>
    <row r="16907" spans="1:4" x14ac:dyDescent="0.35">
      <c r="A16907" s="11" t="s">
        <v>2089</v>
      </c>
      <c r="B16907" s="12">
        <v>41416</v>
      </c>
      <c r="C16907" s="13">
        <v>21.2</v>
      </c>
      <c r="D16907" s="13">
        <v>10003</v>
      </c>
    </row>
    <row r="16908" spans="1:4" x14ac:dyDescent="0.35">
      <c r="A16908" s="11" t="s">
        <v>2089</v>
      </c>
      <c r="B16908" s="12">
        <v>41423</v>
      </c>
      <c r="C16908" s="13">
        <v>9.9499999999999993</v>
      </c>
      <c r="D16908" s="13">
        <v>10011</v>
      </c>
    </row>
    <row r="16909" spans="1:4" x14ac:dyDescent="0.35">
      <c r="A16909" s="11" t="s">
        <v>2089</v>
      </c>
      <c r="B16909" s="12">
        <v>41423</v>
      </c>
      <c r="C16909" s="13">
        <v>15.7</v>
      </c>
      <c r="D16909" s="13">
        <v>10011</v>
      </c>
    </row>
    <row r="16910" spans="1:4" x14ac:dyDescent="0.35">
      <c r="A16910" s="11" t="s">
        <v>2090</v>
      </c>
      <c r="B16910" s="12">
        <v>41300</v>
      </c>
      <c r="C16910" s="13">
        <v>45</v>
      </c>
      <c r="D16910" s="13">
        <v>30250</v>
      </c>
    </row>
    <row r="16911" spans="1:4" x14ac:dyDescent="0.35">
      <c r="A16911" s="11" t="s">
        <v>2090</v>
      </c>
      <c r="B16911" s="12">
        <v>41414</v>
      </c>
      <c r="C16911" s="13">
        <v>22.25</v>
      </c>
      <c r="D16911" s="13">
        <v>60017</v>
      </c>
    </row>
    <row r="16912" spans="1:4" x14ac:dyDescent="0.35">
      <c r="A16912" s="11" t="s">
        <v>2090</v>
      </c>
      <c r="B16912" s="12">
        <v>41444</v>
      </c>
      <c r="C16912" s="13">
        <v>28.15</v>
      </c>
      <c r="D16912" s="13">
        <v>50048</v>
      </c>
    </row>
    <row r="16913" spans="1:4" x14ac:dyDescent="0.35">
      <c r="A16913" s="11" t="s">
        <v>2090</v>
      </c>
      <c r="B16913" s="12">
        <v>41452</v>
      </c>
      <c r="C16913" s="13">
        <v>34.4</v>
      </c>
      <c r="D16913" s="13">
        <v>50026</v>
      </c>
    </row>
    <row r="16914" spans="1:4" x14ac:dyDescent="0.35">
      <c r="A16914" s="11" t="s">
        <v>2090</v>
      </c>
      <c r="B16914" s="12">
        <v>41472</v>
      </c>
      <c r="C16914" s="13">
        <v>32.599999999999994</v>
      </c>
      <c r="D16914" s="13">
        <v>80026</v>
      </c>
    </row>
    <row r="16915" spans="1:4" x14ac:dyDescent="0.35">
      <c r="A16915" s="11" t="s">
        <v>2090</v>
      </c>
      <c r="B16915" s="12">
        <v>41487</v>
      </c>
      <c r="C16915" s="13">
        <v>45.650000000000006</v>
      </c>
      <c r="D16915" s="13">
        <v>50034</v>
      </c>
    </row>
    <row r="16916" spans="1:4" x14ac:dyDescent="0.35">
      <c r="A16916" s="11" t="s">
        <v>2090</v>
      </c>
      <c r="B16916" s="12">
        <v>41538</v>
      </c>
      <c r="C16916" s="13">
        <v>60.100000000000009</v>
      </c>
      <c r="D16916" s="13">
        <v>70056</v>
      </c>
    </row>
    <row r="16917" spans="1:4" x14ac:dyDescent="0.35">
      <c r="A16917" s="11" t="s">
        <v>2091</v>
      </c>
      <c r="B16917" s="12">
        <v>41301</v>
      </c>
      <c r="C16917" s="13">
        <v>13</v>
      </c>
      <c r="D16917" s="13">
        <v>50045</v>
      </c>
    </row>
    <row r="16918" spans="1:4" x14ac:dyDescent="0.35">
      <c r="A16918" s="11" t="s">
        <v>2091</v>
      </c>
      <c r="B16918" s="12">
        <v>41301</v>
      </c>
      <c r="C16918" s="13">
        <v>59.099999999999994</v>
      </c>
      <c r="D16918" s="13">
        <v>70049</v>
      </c>
    </row>
    <row r="16919" spans="1:4" x14ac:dyDescent="0.35">
      <c r="A16919" s="11" t="s">
        <v>2092</v>
      </c>
      <c r="B16919" s="12">
        <v>41299</v>
      </c>
      <c r="C16919" s="13">
        <v>49.099999999999994</v>
      </c>
      <c r="D16919" s="13">
        <v>80007</v>
      </c>
    </row>
    <row r="16920" spans="1:4" x14ac:dyDescent="0.35">
      <c r="A16920" s="11" t="s">
        <v>2092</v>
      </c>
      <c r="B16920" s="12">
        <v>41299</v>
      </c>
      <c r="C16920" s="13">
        <v>12.5</v>
      </c>
      <c r="D16920" s="13">
        <v>80007</v>
      </c>
    </row>
    <row r="16921" spans="1:4" x14ac:dyDescent="0.35">
      <c r="A16921" s="11" t="s">
        <v>2092</v>
      </c>
      <c r="B16921" s="12">
        <v>41343</v>
      </c>
      <c r="C16921" s="13">
        <v>49.099999999999994</v>
      </c>
      <c r="D16921" s="13">
        <v>80007</v>
      </c>
    </row>
    <row r="16922" spans="1:4" x14ac:dyDescent="0.35">
      <c r="A16922" s="11" t="s">
        <v>2092</v>
      </c>
      <c r="B16922" s="12">
        <v>41343</v>
      </c>
      <c r="C16922" s="13">
        <v>12.5</v>
      </c>
      <c r="D16922" s="13">
        <v>80007</v>
      </c>
    </row>
    <row r="16923" spans="1:4" x14ac:dyDescent="0.35">
      <c r="A16923" s="11" t="s">
        <v>2092</v>
      </c>
      <c r="B16923" s="12">
        <v>41340</v>
      </c>
      <c r="C16923" s="13">
        <v>39.450000000000003</v>
      </c>
      <c r="D16923" s="13">
        <v>70026</v>
      </c>
    </row>
    <row r="16924" spans="1:4" x14ac:dyDescent="0.35">
      <c r="A16924" s="11" t="s">
        <v>2092</v>
      </c>
      <c r="B16924" s="12">
        <v>41384</v>
      </c>
      <c r="C16924" s="13">
        <v>12.2</v>
      </c>
      <c r="D16924" s="13">
        <v>80010</v>
      </c>
    </row>
    <row r="16925" spans="1:4" x14ac:dyDescent="0.35">
      <c r="A16925" s="11" t="s">
        <v>2092</v>
      </c>
      <c r="B16925" s="12">
        <v>41427</v>
      </c>
      <c r="C16925" s="13">
        <v>13.95</v>
      </c>
      <c r="D16925" s="13">
        <v>10012</v>
      </c>
    </row>
    <row r="16926" spans="1:4" x14ac:dyDescent="0.35">
      <c r="A16926" s="11" t="s">
        <v>2092</v>
      </c>
      <c r="B16926" s="12">
        <v>41433</v>
      </c>
      <c r="C16926" s="13">
        <v>16.45</v>
      </c>
      <c r="D16926" s="13">
        <v>80006</v>
      </c>
    </row>
    <row r="16927" spans="1:4" x14ac:dyDescent="0.35">
      <c r="A16927" s="11" t="s">
        <v>2092</v>
      </c>
      <c r="B16927" s="12">
        <v>41445</v>
      </c>
      <c r="C16927" s="13">
        <v>24.5</v>
      </c>
      <c r="D16927" s="13">
        <v>20044</v>
      </c>
    </row>
    <row r="16928" spans="1:4" x14ac:dyDescent="0.35">
      <c r="A16928" s="11" t="s">
        <v>2092</v>
      </c>
      <c r="B16928" s="12">
        <v>41452</v>
      </c>
      <c r="C16928" s="13">
        <v>29.25</v>
      </c>
      <c r="D16928" s="13">
        <v>20018</v>
      </c>
    </row>
    <row r="16929" spans="1:4" x14ac:dyDescent="0.35">
      <c r="A16929" s="11" t="s">
        <v>2092</v>
      </c>
      <c r="B16929" s="12">
        <v>41469</v>
      </c>
      <c r="C16929" s="13">
        <v>43.95</v>
      </c>
      <c r="D16929" s="13">
        <v>50047</v>
      </c>
    </row>
    <row r="16930" spans="1:4" x14ac:dyDescent="0.35">
      <c r="A16930" s="11" t="s">
        <v>2092</v>
      </c>
      <c r="B16930" s="12">
        <v>41484</v>
      </c>
      <c r="C16930" s="13">
        <v>24.5</v>
      </c>
      <c r="D16930" s="13">
        <v>20022</v>
      </c>
    </row>
    <row r="16931" spans="1:4" x14ac:dyDescent="0.35">
      <c r="A16931" s="11" t="s">
        <v>2092</v>
      </c>
      <c r="B16931" s="12">
        <v>41513</v>
      </c>
      <c r="C16931" s="13">
        <v>15.5</v>
      </c>
      <c r="D16931" s="13">
        <v>50012</v>
      </c>
    </row>
    <row r="16932" spans="1:4" x14ac:dyDescent="0.35">
      <c r="A16932" s="11" t="s">
        <v>2092</v>
      </c>
      <c r="B16932" s="12">
        <v>41538</v>
      </c>
      <c r="C16932" s="13">
        <v>18.2</v>
      </c>
      <c r="D16932" s="13">
        <v>50005</v>
      </c>
    </row>
    <row r="16933" spans="1:4" x14ac:dyDescent="0.35">
      <c r="A16933" s="11" t="s">
        <v>2092</v>
      </c>
      <c r="B16933" s="12">
        <v>41573</v>
      </c>
      <c r="C16933" s="13">
        <v>12.7</v>
      </c>
      <c r="D16933" s="13">
        <v>70013</v>
      </c>
    </row>
    <row r="16934" spans="1:4" x14ac:dyDescent="0.35">
      <c r="A16934" s="11" t="s">
        <v>2093</v>
      </c>
      <c r="B16934" s="12">
        <v>41301</v>
      </c>
      <c r="C16934" s="13">
        <v>30.4</v>
      </c>
      <c r="D16934" s="13">
        <v>70016</v>
      </c>
    </row>
    <row r="16935" spans="1:4" x14ac:dyDescent="0.35">
      <c r="A16935" s="11" t="s">
        <v>2093</v>
      </c>
      <c r="B16935" s="12">
        <v>41335</v>
      </c>
      <c r="C16935" s="13">
        <v>29.15</v>
      </c>
      <c r="D16935" s="13">
        <v>50026</v>
      </c>
    </row>
    <row r="16936" spans="1:4" x14ac:dyDescent="0.35">
      <c r="A16936" s="11" t="s">
        <v>2093</v>
      </c>
      <c r="B16936" s="12">
        <v>41493</v>
      </c>
      <c r="C16936" s="13">
        <v>52.15</v>
      </c>
      <c r="D16936" s="13">
        <v>60011</v>
      </c>
    </row>
    <row r="16937" spans="1:4" x14ac:dyDescent="0.35">
      <c r="A16937" s="11" t="s">
        <v>2094</v>
      </c>
      <c r="B16937" s="12">
        <v>41300</v>
      </c>
      <c r="C16937" s="13">
        <v>54.2</v>
      </c>
      <c r="D16937" s="13">
        <v>50033</v>
      </c>
    </row>
    <row r="16938" spans="1:4" x14ac:dyDescent="0.35">
      <c r="A16938" s="11" t="s">
        <v>2095</v>
      </c>
      <c r="B16938" s="12">
        <v>41300</v>
      </c>
      <c r="C16938" s="13">
        <v>51.4</v>
      </c>
      <c r="D16938" s="13">
        <v>80037</v>
      </c>
    </row>
    <row r="16939" spans="1:4" x14ac:dyDescent="0.35">
      <c r="A16939" s="11" t="s">
        <v>2096</v>
      </c>
      <c r="B16939" s="12">
        <v>41299</v>
      </c>
      <c r="C16939" s="13">
        <v>27.08</v>
      </c>
      <c r="D16939" s="13">
        <v>10077</v>
      </c>
    </row>
    <row r="16940" spans="1:4" x14ac:dyDescent="0.35">
      <c r="A16940" s="11" t="s">
        <v>2096</v>
      </c>
      <c r="B16940" s="12">
        <v>41370</v>
      </c>
      <c r="C16940" s="13">
        <v>29.349999999999998</v>
      </c>
      <c r="D16940" s="13">
        <v>80074</v>
      </c>
    </row>
    <row r="16941" spans="1:4" x14ac:dyDescent="0.35">
      <c r="A16941" s="11" t="s">
        <v>2096</v>
      </c>
      <c r="B16941" s="12">
        <v>41411</v>
      </c>
      <c r="C16941" s="13">
        <v>18</v>
      </c>
      <c r="D16941" s="13">
        <v>60052</v>
      </c>
    </row>
    <row r="16942" spans="1:4" x14ac:dyDescent="0.35">
      <c r="A16942" s="11" t="s">
        <v>2096</v>
      </c>
      <c r="B16942" s="12">
        <v>41496</v>
      </c>
      <c r="C16942" s="13">
        <v>20.270000000000003</v>
      </c>
      <c r="D16942" s="13">
        <v>70022</v>
      </c>
    </row>
    <row r="16943" spans="1:4" x14ac:dyDescent="0.35">
      <c r="A16943" s="11" t="s">
        <v>2097</v>
      </c>
      <c r="B16943" s="12">
        <v>41350</v>
      </c>
      <c r="C16943" s="13">
        <v>69.400000000000006</v>
      </c>
      <c r="D16943" s="13">
        <v>80056</v>
      </c>
    </row>
    <row r="16944" spans="1:4" x14ac:dyDescent="0.35">
      <c r="A16944" s="11" t="s">
        <v>2097</v>
      </c>
      <c r="B16944" s="12">
        <v>41397</v>
      </c>
      <c r="C16944" s="13">
        <v>6.5</v>
      </c>
      <c r="D16944" s="13">
        <v>30175</v>
      </c>
    </row>
    <row r="16945" spans="1:4" x14ac:dyDescent="0.35">
      <c r="A16945" s="11" t="s">
        <v>2098</v>
      </c>
      <c r="B16945" s="12">
        <v>41299</v>
      </c>
      <c r="C16945" s="13">
        <v>76.25</v>
      </c>
      <c r="D16945" s="13">
        <v>20039</v>
      </c>
    </row>
    <row r="16946" spans="1:4" x14ac:dyDescent="0.35">
      <c r="A16946" s="11" t="s">
        <v>2098</v>
      </c>
      <c r="B16946" s="12">
        <v>41338</v>
      </c>
      <c r="C16946" s="13">
        <v>32</v>
      </c>
      <c r="D16946" s="13">
        <v>20013</v>
      </c>
    </row>
    <row r="16947" spans="1:4" x14ac:dyDescent="0.35">
      <c r="A16947" s="11" t="s">
        <v>2099</v>
      </c>
      <c r="B16947" s="12">
        <v>41297</v>
      </c>
      <c r="C16947" s="13">
        <v>41.65</v>
      </c>
      <c r="D16947" s="13">
        <v>60017</v>
      </c>
    </row>
    <row r="16948" spans="1:4" x14ac:dyDescent="0.35">
      <c r="A16948" s="11" t="s">
        <v>2100</v>
      </c>
      <c r="B16948" s="12">
        <v>41300</v>
      </c>
      <c r="C16948" s="13">
        <v>33.75</v>
      </c>
      <c r="D16948" s="13">
        <v>60007</v>
      </c>
    </row>
    <row r="16949" spans="1:4" x14ac:dyDescent="0.35">
      <c r="A16949" s="11" t="s">
        <v>2100</v>
      </c>
      <c r="B16949" s="12">
        <v>41369</v>
      </c>
      <c r="C16949" s="13">
        <v>41.45</v>
      </c>
      <c r="D16949" s="13">
        <v>60023</v>
      </c>
    </row>
    <row r="16950" spans="1:4" x14ac:dyDescent="0.35">
      <c r="A16950" s="11" t="s">
        <v>2100</v>
      </c>
      <c r="B16950" s="12">
        <v>41378</v>
      </c>
      <c r="C16950" s="13">
        <v>39.700000000000003</v>
      </c>
      <c r="D16950" s="13">
        <v>60008</v>
      </c>
    </row>
    <row r="16951" spans="1:4" x14ac:dyDescent="0.35">
      <c r="A16951" s="11" t="s">
        <v>2100</v>
      </c>
      <c r="B16951" s="12">
        <v>41441</v>
      </c>
      <c r="C16951" s="13">
        <v>57.099999999999994</v>
      </c>
      <c r="D16951" s="13">
        <v>50017</v>
      </c>
    </row>
    <row r="16952" spans="1:4" x14ac:dyDescent="0.35">
      <c r="A16952" s="11" t="s">
        <v>2101</v>
      </c>
      <c r="B16952" s="12">
        <v>41299</v>
      </c>
      <c r="C16952" s="13">
        <v>12.69</v>
      </c>
      <c r="D16952" s="13">
        <v>10010</v>
      </c>
    </row>
    <row r="16953" spans="1:4" x14ac:dyDescent="0.35">
      <c r="A16953" s="11" t="s">
        <v>2101</v>
      </c>
      <c r="B16953" s="12">
        <v>41328</v>
      </c>
      <c r="C16953" s="13">
        <v>18</v>
      </c>
      <c r="D16953" s="13">
        <v>20021</v>
      </c>
    </row>
    <row r="16954" spans="1:4" x14ac:dyDescent="0.35">
      <c r="A16954" s="11" t="s">
        <v>2102</v>
      </c>
      <c r="B16954" s="12">
        <v>41293</v>
      </c>
      <c r="C16954" s="13">
        <v>19.899999999999999</v>
      </c>
      <c r="D16954" s="13">
        <v>80005</v>
      </c>
    </row>
    <row r="16955" spans="1:4" x14ac:dyDescent="0.35">
      <c r="A16955" s="11" t="s">
        <v>2102</v>
      </c>
      <c r="B16955" s="12">
        <v>41432</v>
      </c>
      <c r="C16955" s="13">
        <v>38.849999999999994</v>
      </c>
      <c r="D16955" s="13">
        <v>10027</v>
      </c>
    </row>
    <row r="16956" spans="1:4" x14ac:dyDescent="0.35">
      <c r="A16956" s="11" t="s">
        <v>2102</v>
      </c>
      <c r="B16956" s="12">
        <v>41506</v>
      </c>
      <c r="C16956" s="13">
        <v>26.5</v>
      </c>
      <c r="D16956" s="13">
        <v>70004</v>
      </c>
    </row>
    <row r="16957" spans="1:4" x14ac:dyDescent="0.35">
      <c r="A16957" s="11" t="s">
        <v>2102</v>
      </c>
      <c r="B16957" s="12">
        <v>41540</v>
      </c>
      <c r="C16957" s="13">
        <v>53.2</v>
      </c>
      <c r="D16957" s="13">
        <v>80028</v>
      </c>
    </row>
    <row r="16958" spans="1:4" x14ac:dyDescent="0.35">
      <c r="A16958" s="11" t="s">
        <v>2103</v>
      </c>
      <c r="B16958" s="12">
        <v>41292</v>
      </c>
      <c r="C16958" s="13">
        <v>30.95</v>
      </c>
      <c r="D16958" s="13">
        <v>10054</v>
      </c>
    </row>
    <row r="16959" spans="1:4" x14ac:dyDescent="0.35">
      <c r="A16959" s="11" t="s">
        <v>2104</v>
      </c>
      <c r="B16959" s="12">
        <v>41292</v>
      </c>
      <c r="C16959" s="13">
        <v>35.950000000000003</v>
      </c>
      <c r="D16959" s="13">
        <v>80126</v>
      </c>
    </row>
    <row r="16960" spans="1:4" x14ac:dyDescent="0.35">
      <c r="A16960" s="11" t="s">
        <v>2104</v>
      </c>
      <c r="B16960" s="12">
        <v>41312</v>
      </c>
      <c r="C16960" s="13">
        <v>24.45</v>
      </c>
      <c r="D16960" s="13">
        <v>80012</v>
      </c>
    </row>
    <row r="16961" spans="1:4" x14ac:dyDescent="0.35">
      <c r="A16961" s="11" t="s">
        <v>2104</v>
      </c>
      <c r="B16961" s="12">
        <v>41417</v>
      </c>
      <c r="C16961" s="13">
        <v>19.7</v>
      </c>
      <c r="D16961" s="13">
        <v>50022</v>
      </c>
    </row>
    <row r="16962" spans="1:4" x14ac:dyDescent="0.35">
      <c r="A16962" s="11" t="s">
        <v>2105</v>
      </c>
      <c r="B16962" s="12">
        <v>41299</v>
      </c>
      <c r="C16962" s="13">
        <v>78</v>
      </c>
      <c r="D16962" s="13">
        <v>10064</v>
      </c>
    </row>
    <row r="16963" spans="1:4" x14ac:dyDescent="0.35">
      <c r="A16963" s="11" t="s">
        <v>2105</v>
      </c>
      <c r="B16963" s="12">
        <v>41370</v>
      </c>
      <c r="C16963" s="13">
        <v>26.95</v>
      </c>
      <c r="D16963" s="13">
        <v>40048</v>
      </c>
    </row>
    <row r="16964" spans="1:4" x14ac:dyDescent="0.35">
      <c r="A16964" s="11" t="s">
        <v>2105</v>
      </c>
      <c r="B16964" s="12">
        <v>41426</v>
      </c>
      <c r="C16964" s="13">
        <v>71.8</v>
      </c>
      <c r="D16964" s="13">
        <v>10040</v>
      </c>
    </row>
    <row r="16965" spans="1:4" x14ac:dyDescent="0.35">
      <c r="A16965" s="11" t="s">
        <v>2105</v>
      </c>
      <c r="B16965" s="12">
        <v>41456</v>
      </c>
      <c r="C16965" s="13">
        <v>39.9</v>
      </c>
      <c r="D16965" s="13">
        <v>20044</v>
      </c>
    </row>
    <row r="16966" spans="1:4" x14ac:dyDescent="0.35">
      <c r="A16966" s="11" t="s">
        <v>2105</v>
      </c>
      <c r="B16966" s="12">
        <v>41482</v>
      </c>
      <c r="C16966" s="13">
        <v>16</v>
      </c>
      <c r="D16966" s="13">
        <v>50035</v>
      </c>
    </row>
    <row r="16967" spans="1:4" x14ac:dyDescent="0.35">
      <c r="A16967" s="11" t="s">
        <v>2105</v>
      </c>
      <c r="B16967" s="12">
        <v>41531</v>
      </c>
      <c r="C16967" s="13">
        <v>89.85</v>
      </c>
      <c r="D16967" s="13">
        <v>80073</v>
      </c>
    </row>
    <row r="16968" spans="1:4" x14ac:dyDescent="0.35">
      <c r="A16968" s="11" t="s">
        <v>2106</v>
      </c>
      <c r="B16968" s="12">
        <v>41292</v>
      </c>
      <c r="C16968" s="13">
        <v>38.9</v>
      </c>
      <c r="D16968" s="13">
        <v>70025</v>
      </c>
    </row>
    <row r="16969" spans="1:4" x14ac:dyDescent="0.35">
      <c r="A16969" s="11" t="s">
        <v>2106</v>
      </c>
      <c r="B16969" s="12">
        <v>41314</v>
      </c>
      <c r="C16969" s="13">
        <v>30.9</v>
      </c>
      <c r="D16969" s="13">
        <v>80031</v>
      </c>
    </row>
    <row r="16970" spans="1:4" x14ac:dyDescent="0.35">
      <c r="A16970" s="11" t="s">
        <v>2106</v>
      </c>
      <c r="B16970" s="12">
        <v>41391</v>
      </c>
      <c r="C16970" s="13">
        <v>30.9</v>
      </c>
      <c r="D16970" s="13">
        <v>80067</v>
      </c>
    </row>
    <row r="16971" spans="1:4" x14ac:dyDescent="0.35">
      <c r="A16971" s="11" t="s">
        <v>2106</v>
      </c>
      <c r="B16971" s="12">
        <v>41399</v>
      </c>
      <c r="C16971" s="13">
        <v>28.9</v>
      </c>
      <c r="D16971" s="13">
        <v>70005</v>
      </c>
    </row>
    <row r="16972" spans="1:4" x14ac:dyDescent="0.35">
      <c r="A16972" s="11" t="s">
        <v>2106</v>
      </c>
      <c r="B16972" s="12">
        <v>41427</v>
      </c>
      <c r="C16972" s="13">
        <v>49</v>
      </c>
      <c r="D16972" s="13">
        <v>60007</v>
      </c>
    </row>
    <row r="16973" spans="1:4" x14ac:dyDescent="0.35">
      <c r="A16973" s="11" t="s">
        <v>2106</v>
      </c>
      <c r="B16973" s="12">
        <v>41443</v>
      </c>
      <c r="C16973" s="13">
        <v>33.9</v>
      </c>
      <c r="D16973" s="13">
        <v>50029</v>
      </c>
    </row>
    <row r="16974" spans="1:4" x14ac:dyDescent="0.35">
      <c r="A16974" s="11" t="s">
        <v>2106</v>
      </c>
      <c r="B16974" s="12">
        <v>41523</v>
      </c>
      <c r="C16974" s="13">
        <v>33.450000000000003</v>
      </c>
      <c r="D16974" s="13">
        <v>80050</v>
      </c>
    </row>
    <row r="16975" spans="1:4" x14ac:dyDescent="0.35">
      <c r="A16975" s="11" t="s">
        <v>2106</v>
      </c>
      <c r="B16975" s="12">
        <v>41561</v>
      </c>
      <c r="C16975" s="13">
        <v>23.15</v>
      </c>
      <c r="D16975" s="13">
        <v>50001</v>
      </c>
    </row>
    <row r="16976" spans="1:4" x14ac:dyDescent="0.35">
      <c r="A16976" s="11" t="s">
        <v>2106</v>
      </c>
      <c r="B16976" s="12">
        <v>41561</v>
      </c>
      <c r="C16976" s="13">
        <v>12.9</v>
      </c>
      <c r="D16976" s="13">
        <v>50001</v>
      </c>
    </row>
    <row r="16977" spans="1:4" x14ac:dyDescent="0.35">
      <c r="A16977" s="11" t="s">
        <v>2106</v>
      </c>
      <c r="B16977" s="12">
        <v>41568</v>
      </c>
      <c r="C16977" s="13">
        <v>23.15</v>
      </c>
      <c r="D16977" s="13">
        <v>50001</v>
      </c>
    </row>
    <row r="16978" spans="1:4" x14ac:dyDescent="0.35">
      <c r="A16978" s="11" t="s">
        <v>2106</v>
      </c>
      <c r="B16978" s="12">
        <v>41568</v>
      </c>
      <c r="C16978" s="13">
        <v>12.9</v>
      </c>
      <c r="D16978" s="13">
        <v>50001</v>
      </c>
    </row>
    <row r="16979" spans="1:4" x14ac:dyDescent="0.35">
      <c r="A16979" s="11" t="s">
        <v>2106</v>
      </c>
      <c r="B16979" s="12">
        <v>41579</v>
      </c>
      <c r="C16979" s="13">
        <v>84.559999999999988</v>
      </c>
      <c r="D16979" s="13">
        <v>60052</v>
      </c>
    </row>
    <row r="16980" spans="1:4" x14ac:dyDescent="0.35">
      <c r="A16980" s="11" t="s">
        <v>2107</v>
      </c>
      <c r="B16980" s="12">
        <v>41297</v>
      </c>
      <c r="C16980" s="13">
        <v>35.700000000000003</v>
      </c>
      <c r="D16980" s="13">
        <v>10016</v>
      </c>
    </row>
    <row r="16981" spans="1:4" x14ac:dyDescent="0.35">
      <c r="A16981" s="11" t="s">
        <v>2107</v>
      </c>
      <c r="B16981" s="12">
        <v>41319</v>
      </c>
      <c r="C16981" s="13">
        <v>16.149999999999999</v>
      </c>
      <c r="D16981" s="13">
        <v>80079</v>
      </c>
    </row>
    <row r="16982" spans="1:4" x14ac:dyDescent="0.35">
      <c r="A16982" s="11" t="s">
        <v>2107</v>
      </c>
      <c r="B16982" s="12">
        <v>41375</v>
      </c>
      <c r="C16982" s="13">
        <v>16.149999999999999</v>
      </c>
      <c r="D16982" s="13">
        <v>80054</v>
      </c>
    </row>
    <row r="16983" spans="1:4" x14ac:dyDescent="0.35">
      <c r="A16983" s="11" t="s">
        <v>2107</v>
      </c>
      <c r="B16983" s="12">
        <v>41409</v>
      </c>
      <c r="C16983" s="13">
        <v>26.75</v>
      </c>
      <c r="D16983" s="13">
        <v>50028</v>
      </c>
    </row>
    <row r="16984" spans="1:4" x14ac:dyDescent="0.35">
      <c r="A16984" s="11" t="s">
        <v>2107</v>
      </c>
      <c r="B16984" s="12">
        <v>41517</v>
      </c>
      <c r="C16984" s="13">
        <v>32.450000000000003</v>
      </c>
      <c r="D16984" s="13">
        <v>90064</v>
      </c>
    </row>
    <row r="16985" spans="1:4" x14ac:dyDescent="0.35">
      <c r="A16985" s="11" t="s">
        <v>2108</v>
      </c>
      <c r="B16985" s="12">
        <v>41297</v>
      </c>
      <c r="C16985" s="13">
        <v>20</v>
      </c>
      <c r="D16985" s="13">
        <v>80064</v>
      </c>
    </row>
    <row r="16986" spans="1:4" x14ac:dyDescent="0.35">
      <c r="A16986" s="11" t="s">
        <v>2108</v>
      </c>
      <c r="B16986" s="12">
        <v>41452</v>
      </c>
      <c r="C16986" s="13">
        <v>51</v>
      </c>
      <c r="D16986" s="13">
        <v>110013</v>
      </c>
    </row>
    <row r="16987" spans="1:4" x14ac:dyDescent="0.35">
      <c r="A16987" s="11" t="s">
        <v>2109</v>
      </c>
      <c r="B16987" s="12">
        <v>41290</v>
      </c>
      <c r="C16987" s="13">
        <v>35.950000000000003</v>
      </c>
      <c r="D16987" s="13">
        <v>80030</v>
      </c>
    </row>
    <row r="16988" spans="1:4" x14ac:dyDescent="0.35">
      <c r="A16988" s="11" t="s">
        <v>2110</v>
      </c>
      <c r="B16988" s="12">
        <v>41292</v>
      </c>
      <c r="C16988" s="13">
        <v>13.75</v>
      </c>
      <c r="D16988" s="13">
        <v>10006</v>
      </c>
    </row>
    <row r="16989" spans="1:4" x14ac:dyDescent="0.35">
      <c r="A16989" s="11" t="s">
        <v>2110</v>
      </c>
      <c r="B16989" s="12">
        <v>41325</v>
      </c>
      <c r="C16989" s="13">
        <v>46.65</v>
      </c>
      <c r="D16989" s="13">
        <v>60026</v>
      </c>
    </row>
    <row r="16990" spans="1:4" x14ac:dyDescent="0.35">
      <c r="A16990" s="11" t="s">
        <v>2110</v>
      </c>
      <c r="B16990" s="12">
        <v>41402</v>
      </c>
      <c r="C16990" s="13">
        <v>78.150000000000006</v>
      </c>
      <c r="D16990" s="13">
        <v>80049</v>
      </c>
    </row>
    <row r="16991" spans="1:4" x14ac:dyDescent="0.35">
      <c r="A16991" s="11" t="s">
        <v>2111</v>
      </c>
      <c r="B16991" s="12">
        <v>41294</v>
      </c>
      <c r="C16991" s="13">
        <v>55.150000000000006</v>
      </c>
      <c r="D16991" s="13">
        <v>10001</v>
      </c>
    </row>
    <row r="16992" spans="1:4" x14ac:dyDescent="0.35">
      <c r="A16992" s="11" t="s">
        <v>2111</v>
      </c>
      <c r="B16992" s="12">
        <v>41362</v>
      </c>
      <c r="C16992" s="13">
        <v>13.5</v>
      </c>
      <c r="D16992" s="13">
        <v>30150</v>
      </c>
    </row>
    <row r="16993" spans="1:4" x14ac:dyDescent="0.35">
      <c r="A16993" s="11" t="s">
        <v>2111</v>
      </c>
      <c r="B16993" s="12">
        <v>41446</v>
      </c>
      <c r="C16993" s="13">
        <v>62.5</v>
      </c>
      <c r="D16993" s="13">
        <v>20034</v>
      </c>
    </row>
    <row r="16994" spans="1:4" x14ac:dyDescent="0.35">
      <c r="A16994" s="11" t="s">
        <v>2112</v>
      </c>
      <c r="B16994" s="12">
        <v>41299</v>
      </c>
      <c r="C16994" s="13">
        <v>42.15</v>
      </c>
      <c r="D16994" s="13">
        <v>40141</v>
      </c>
    </row>
    <row r="16995" spans="1:4" x14ac:dyDescent="0.35">
      <c r="A16995" s="11" t="s">
        <v>2112</v>
      </c>
      <c r="B16995" s="12">
        <v>41306</v>
      </c>
      <c r="C16995" s="13">
        <v>11.25</v>
      </c>
      <c r="D16995" s="13">
        <v>40174</v>
      </c>
    </row>
    <row r="16996" spans="1:4" x14ac:dyDescent="0.35">
      <c r="A16996" s="11" t="s">
        <v>2112</v>
      </c>
      <c r="B16996" s="12">
        <v>41440</v>
      </c>
      <c r="C16996" s="13">
        <v>17</v>
      </c>
      <c r="D16996" s="13">
        <v>30169</v>
      </c>
    </row>
    <row r="16997" spans="1:4" x14ac:dyDescent="0.35">
      <c r="A16997" s="11" t="s">
        <v>2112</v>
      </c>
      <c r="B16997" s="12">
        <v>41478</v>
      </c>
      <c r="C16997" s="13">
        <v>34.4</v>
      </c>
      <c r="D16997" s="13">
        <v>40044</v>
      </c>
    </row>
    <row r="16998" spans="1:4" x14ac:dyDescent="0.35">
      <c r="A16998" s="11" t="s">
        <v>2113</v>
      </c>
      <c r="B16998" s="12">
        <v>41298</v>
      </c>
      <c r="C16998" s="13">
        <v>42.55</v>
      </c>
      <c r="D16998" s="13">
        <v>80046</v>
      </c>
    </row>
    <row r="16999" spans="1:4" x14ac:dyDescent="0.35">
      <c r="A16999" s="11" t="s">
        <v>2114</v>
      </c>
      <c r="B16999" s="12">
        <v>41293</v>
      </c>
      <c r="C16999" s="13">
        <v>41.400000000000006</v>
      </c>
      <c r="D16999" s="13">
        <v>10024</v>
      </c>
    </row>
    <row r="17000" spans="1:4" x14ac:dyDescent="0.35">
      <c r="A17000" s="11" t="s">
        <v>2115</v>
      </c>
      <c r="B17000" s="12">
        <v>41292</v>
      </c>
      <c r="C17000" s="13">
        <v>35.4</v>
      </c>
      <c r="D17000" s="13">
        <v>10037</v>
      </c>
    </row>
    <row r="17001" spans="1:4" x14ac:dyDescent="0.35">
      <c r="A17001" s="11" t="s">
        <v>2115</v>
      </c>
      <c r="B17001" s="12">
        <v>41300</v>
      </c>
      <c r="C17001" s="13">
        <v>42.15</v>
      </c>
      <c r="D17001" s="13">
        <v>70067</v>
      </c>
    </row>
    <row r="17002" spans="1:4" x14ac:dyDescent="0.35">
      <c r="A17002" s="11" t="s">
        <v>2115</v>
      </c>
      <c r="B17002" s="12">
        <v>41384</v>
      </c>
      <c r="C17002" s="13">
        <v>35.4</v>
      </c>
      <c r="D17002" s="13">
        <v>80072</v>
      </c>
    </row>
    <row r="17003" spans="1:4" x14ac:dyDescent="0.35">
      <c r="A17003" s="11" t="s">
        <v>2115</v>
      </c>
      <c r="B17003" s="12">
        <v>41405</v>
      </c>
      <c r="C17003" s="13">
        <v>33.4</v>
      </c>
      <c r="D17003" s="13">
        <v>70062</v>
      </c>
    </row>
    <row r="17004" spans="1:4" x14ac:dyDescent="0.35">
      <c r="A17004" s="11" t="s">
        <v>2115</v>
      </c>
      <c r="B17004" s="12">
        <v>41469</v>
      </c>
      <c r="C17004" s="13">
        <v>35.4</v>
      </c>
      <c r="D17004" s="13">
        <v>80056</v>
      </c>
    </row>
    <row r="17005" spans="1:4" x14ac:dyDescent="0.35">
      <c r="A17005" s="11" t="s">
        <v>2115</v>
      </c>
      <c r="B17005" s="12">
        <v>41557</v>
      </c>
      <c r="C17005" s="13">
        <v>46.349999999999994</v>
      </c>
      <c r="D17005" s="13">
        <v>80034</v>
      </c>
    </row>
    <row r="17006" spans="1:4" x14ac:dyDescent="0.35">
      <c r="A17006" s="11" t="s">
        <v>2116</v>
      </c>
      <c r="B17006" s="12">
        <v>41582</v>
      </c>
      <c r="C17006" s="13">
        <v>66.8</v>
      </c>
      <c r="D17006" s="13">
        <v>40010</v>
      </c>
    </row>
    <row r="17007" spans="1:4" x14ac:dyDescent="0.35">
      <c r="A17007" s="11" t="s">
        <v>2117</v>
      </c>
      <c r="B17007" s="12">
        <v>41297</v>
      </c>
      <c r="C17007" s="13">
        <v>35.950000000000003</v>
      </c>
      <c r="D17007" s="13">
        <v>60023</v>
      </c>
    </row>
    <row r="17008" spans="1:4" x14ac:dyDescent="0.35">
      <c r="A17008" s="11" t="s">
        <v>2117</v>
      </c>
      <c r="B17008" s="12">
        <v>41346</v>
      </c>
      <c r="C17008" s="13">
        <v>42.4</v>
      </c>
      <c r="D17008" s="13">
        <v>80036</v>
      </c>
    </row>
    <row r="17009" spans="1:4" x14ac:dyDescent="0.35">
      <c r="A17009" s="11" t="s">
        <v>2117</v>
      </c>
      <c r="B17009" s="12">
        <v>41498</v>
      </c>
      <c r="C17009" s="13">
        <v>21.2</v>
      </c>
      <c r="D17009" s="13">
        <v>50005</v>
      </c>
    </row>
    <row r="17010" spans="1:4" x14ac:dyDescent="0.35">
      <c r="A17010" s="11" t="s">
        <v>2118</v>
      </c>
      <c r="B17010" s="12">
        <v>41300</v>
      </c>
      <c r="C17010" s="13">
        <v>43.89</v>
      </c>
      <c r="D17010" s="13">
        <v>70068</v>
      </c>
    </row>
    <row r="17011" spans="1:4" x14ac:dyDescent="0.35">
      <c r="A17011" s="11" t="s">
        <v>2118</v>
      </c>
      <c r="B17011" s="12">
        <v>41307</v>
      </c>
      <c r="C17011" s="13">
        <v>26.240000000000002</v>
      </c>
      <c r="D17011" s="13">
        <v>60015</v>
      </c>
    </row>
    <row r="17012" spans="1:4" x14ac:dyDescent="0.35">
      <c r="A17012" s="11" t="s">
        <v>2118</v>
      </c>
      <c r="B17012" s="12">
        <v>41440</v>
      </c>
      <c r="C17012" s="13">
        <v>49.690000000000005</v>
      </c>
      <c r="D17012" s="13">
        <v>40081</v>
      </c>
    </row>
    <row r="17013" spans="1:4" x14ac:dyDescent="0.35">
      <c r="A17013" s="11" t="s">
        <v>2118</v>
      </c>
      <c r="B17013" s="12">
        <v>41451</v>
      </c>
      <c r="C17013" s="13">
        <v>10</v>
      </c>
      <c r="D17013" s="13">
        <v>30044</v>
      </c>
    </row>
    <row r="17014" spans="1:4" x14ac:dyDescent="0.35">
      <c r="A17014" s="11" t="s">
        <v>2118</v>
      </c>
      <c r="B17014" s="12">
        <v>41500</v>
      </c>
      <c r="C17014" s="13">
        <v>48.4</v>
      </c>
      <c r="D17014" s="13">
        <v>40026</v>
      </c>
    </row>
    <row r="17015" spans="1:4" x14ac:dyDescent="0.35">
      <c r="A17015" s="11" t="s">
        <v>2118</v>
      </c>
      <c r="B17015" s="12">
        <v>41559</v>
      </c>
      <c r="C17015" s="13">
        <v>52.36</v>
      </c>
      <c r="D17015" s="13">
        <v>20024</v>
      </c>
    </row>
    <row r="17016" spans="1:4" x14ac:dyDescent="0.35">
      <c r="A17016" s="11" t="s">
        <v>2118</v>
      </c>
      <c r="B17016" s="12">
        <v>41573</v>
      </c>
      <c r="C17016" s="13">
        <v>48.070000000000007</v>
      </c>
      <c r="D17016" s="13">
        <v>20054</v>
      </c>
    </row>
    <row r="17017" spans="1:4" x14ac:dyDescent="0.35">
      <c r="A17017" s="11" t="s">
        <v>2119</v>
      </c>
      <c r="B17017" s="12">
        <v>41388</v>
      </c>
      <c r="C17017" s="13">
        <v>36.099999999999994</v>
      </c>
      <c r="D17017" s="13">
        <v>10018</v>
      </c>
    </row>
    <row r="17018" spans="1:4" x14ac:dyDescent="0.35">
      <c r="A17018" s="11" t="s">
        <v>2120</v>
      </c>
      <c r="B17018" s="12">
        <v>41300</v>
      </c>
      <c r="C17018" s="13">
        <v>64.150000000000006</v>
      </c>
      <c r="D17018" s="13">
        <v>10045</v>
      </c>
    </row>
    <row r="17019" spans="1:4" x14ac:dyDescent="0.35">
      <c r="A17019" s="11" t="s">
        <v>2120</v>
      </c>
      <c r="B17019" s="12">
        <v>41313</v>
      </c>
      <c r="C17019" s="13">
        <v>42.55</v>
      </c>
      <c r="D17019" s="13">
        <v>60050</v>
      </c>
    </row>
    <row r="17020" spans="1:4" x14ac:dyDescent="0.35">
      <c r="A17020" s="11" t="s">
        <v>2121</v>
      </c>
      <c r="B17020" s="12">
        <v>41301</v>
      </c>
      <c r="C17020" s="13">
        <v>39.700000000000003</v>
      </c>
      <c r="D17020" s="13">
        <v>80013</v>
      </c>
    </row>
    <row r="17021" spans="1:4" x14ac:dyDescent="0.35">
      <c r="A17021" s="11" t="s">
        <v>2122</v>
      </c>
      <c r="B17021" s="12">
        <v>41290</v>
      </c>
      <c r="C17021" s="13">
        <v>53.2</v>
      </c>
      <c r="D17021" s="13">
        <v>10030</v>
      </c>
    </row>
    <row r="17022" spans="1:4" x14ac:dyDescent="0.35">
      <c r="A17022" s="11" t="s">
        <v>2122</v>
      </c>
      <c r="B17022" s="12">
        <v>41332</v>
      </c>
      <c r="C17022" s="13">
        <v>49.4</v>
      </c>
      <c r="D17022" s="13">
        <v>60030</v>
      </c>
    </row>
    <row r="17023" spans="1:4" x14ac:dyDescent="0.35">
      <c r="A17023" s="11" t="s">
        <v>2122</v>
      </c>
      <c r="B17023" s="12">
        <v>41362</v>
      </c>
      <c r="C17023" s="13">
        <v>46.95</v>
      </c>
      <c r="D17023" s="13">
        <v>50031</v>
      </c>
    </row>
    <row r="17024" spans="1:4" x14ac:dyDescent="0.35">
      <c r="A17024" s="11" t="s">
        <v>2123</v>
      </c>
      <c r="B17024" s="12">
        <v>41289</v>
      </c>
      <c r="C17024" s="13">
        <v>46.45</v>
      </c>
      <c r="D17024" s="13">
        <v>70022</v>
      </c>
    </row>
    <row r="17025" spans="1:4" x14ac:dyDescent="0.35">
      <c r="A17025" s="11" t="s">
        <v>2124</v>
      </c>
      <c r="B17025" s="12">
        <v>41285</v>
      </c>
      <c r="C17025" s="13">
        <v>55.45</v>
      </c>
      <c r="D17025" s="13">
        <v>60027</v>
      </c>
    </row>
    <row r="17026" spans="1:4" x14ac:dyDescent="0.35">
      <c r="A17026" s="11" t="s">
        <v>2124</v>
      </c>
      <c r="B17026" s="12">
        <v>41328</v>
      </c>
      <c r="C17026" s="13">
        <v>17</v>
      </c>
      <c r="D17026" s="13">
        <v>70041</v>
      </c>
    </row>
    <row r="17027" spans="1:4" x14ac:dyDescent="0.35">
      <c r="A17027" s="11" t="s">
        <v>2124</v>
      </c>
      <c r="B17027" s="12">
        <v>41359</v>
      </c>
      <c r="C17027" s="13">
        <v>73.350000000000009</v>
      </c>
      <c r="D17027" s="13">
        <v>60036</v>
      </c>
    </row>
    <row r="17028" spans="1:4" x14ac:dyDescent="0.35">
      <c r="A17028" s="11" t="s">
        <v>2124</v>
      </c>
      <c r="B17028" s="12">
        <v>41472</v>
      </c>
      <c r="C17028" s="13">
        <v>22.7</v>
      </c>
      <c r="D17028" s="13">
        <v>40060</v>
      </c>
    </row>
    <row r="17029" spans="1:4" x14ac:dyDescent="0.35">
      <c r="A17029" s="11" t="s">
        <v>2124</v>
      </c>
      <c r="B17029" s="12">
        <v>41501</v>
      </c>
      <c r="C17029" s="13">
        <v>60.05</v>
      </c>
      <c r="D17029" s="13">
        <v>50038</v>
      </c>
    </row>
    <row r="17030" spans="1:4" x14ac:dyDescent="0.35">
      <c r="A17030" s="11" t="s">
        <v>2124</v>
      </c>
      <c r="B17030" s="12">
        <v>41550</v>
      </c>
      <c r="C17030" s="13">
        <v>29.75</v>
      </c>
      <c r="D17030" s="13">
        <v>50010</v>
      </c>
    </row>
    <row r="17031" spans="1:4" x14ac:dyDescent="0.35">
      <c r="A17031" s="11" t="s">
        <v>2125</v>
      </c>
      <c r="B17031" s="12">
        <v>41285</v>
      </c>
      <c r="C17031" s="13">
        <v>52.15</v>
      </c>
      <c r="D17031" s="13">
        <v>50020</v>
      </c>
    </row>
    <row r="17032" spans="1:4" x14ac:dyDescent="0.35">
      <c r="A17032" s="11" t="s">
        <v>2126</v>
      </c>
      <c r="B17032" s="12">
        <v>41287</v>
      </c>
      <c r="C17032" s="13">
        <v>42.95</v>
      </c>
      <c r="D17032" s="13">
        <v>60051</v>
      </c>
    </row>
    <row r="17033" spans="1:4" x14ac:dyDescent="0.35">
      <c r="A17033" s="11" t="s">
        <v>2126</v>
      </c>
      <c r="B17033" s="12">
        <v>41306</v>
      </c>
      <c r="C17033" s="13">
        <v>55.4</v>
      </c>
      <c r="D17033" s="13">
        <v>80045</v>
      </c>
    </row>
    <row r="17034" spans="1:4" x14ac:dyDescent="0.35">
      <c r="A17034" s="11" t="s">
        <v>2126</v>
      </c>
      <c r="B17034" s="12">
        <v>41348</v>
      </c>
      <c r="C17034" s="13">
        <v>57.65</v>
      </c>
      <c r="D17034" s="13">
        <v>60035</v>
      </c>
    </row>
    <row r="17035" spans="1:4" x14ac:dyDescent="0.35">
      <c r="A17035" s="11" t="s">
        <v>2126</v>
      </c>
      <c r="B17035" s="12">
        <v>41368</v>
      </c>
      <c r="C17035" s="13">
        <v>43.85</v>
      </c>
      <c r="D17035" s="13">
        <v>80028</v>
      </c>
    </row>
    <row r="17036" spans="1:4" x14ac:dyDescent="0.35">
      <c r="A17036" s="11" t="s">
        <v>2126</v>
      </c>
      <c r="B17036" s="12">
        <v>41397</v>
      </c>
      <c r="C17036" s="13">
        <v>55.099999999999994</v>
      </c>
      <c r="D17036" s="13">
        <v>80037</v>
      </c>
    </row>
    <row r="17037" spans="1:4" x14ac:dyDescent="0.35">
      <c r="A17037" s="11" t="s">
        <v>2126</v>
      </c>
      <c r="B17037" s="12">
        <v>41411</v>
      </c>
      <c r="C17037" s="13">
        <v>56.2</v>
      </c>
      <c r="D17037" s="13">
        <v>80043</v>
      </c>
    </row>
    <row r="17038" spans="1:4" x14ac:dyDescent="0.35">
      <c r="A17038" s="11" t="s">
        <v>2126</v>
      </c>
      <c r="B17038" s="12">
        <v>41569</v>
      </c>
      <c r="C17038" s="13">
        <v>48.45</v>
      </c>
      <c r="D17038" s="13">
        <v>20009</v>
      </c>
    </row>
    <row r="17039" spans="1:4" x14ac:dyDescent="0.35">
      <c r="A17039" s="11" t="s">
        <v>2127</v>
      </c>
      <c r="B17039" s="12">
        <v>41285</v>
      </c>
      <c r="C17039" s="13">
        <v>27.15</v>
      </c>
      <c r="D17039" s="13">
        <v>60044</v>
      </c>
    </row>
    <row r="17040" spans="1:4" x14ac:dyDescent="0.35">
      <c r="A17040" s="11" t="s">
        <v>2127</v>
      </c>
      <c r="B17040" s="12">
        <v>41321</v>
      </c>
      <c r="C17040" s="13">
        <v>16.45</v>
      </c>
      <c r="D17040" s="13">
        <v>80097</v>
      </c>
    </row>
    <row r="17041" spans="1:4" x14ac:dyDescent="0.35">
      <c r="A17041" s="11" t="s">
        <v>2128</v>
      </c>
      <c r="B17041" s="12">
        <v>41289</v>
      </c>
      <c r="C17041" s="13">
        <v>42.95</v>
      </c>
      <c r="D17041" s="13">
        <v>10015</v>
      </c>
    </row>
    <row r="17042" spans="1:4" x14ac:dyDescent="0.35">
      <c r="A17042" s="11" t="s">
        <v>2129</v>
      </c>
      <c r="B17042" s="12">
        <v>41345</v>
      </c>
      <c r="C17042" s="13">
        <v>28.8</v>
      </c>
      <c r="D17042" s="13">
        <v>20016</v>
      </c>
    </row>
    <row r="17043" spans="1:4" x14ac:dyDescent="0.35">
      <c r="A17043" s="11" t="s">
        <v>2129</v>
      </c>
      <c r="B17043" s="12">
        <v>41365</v>
      </c>
      <c r="C17043" s="13">
        <v>10.5</v>
      </c>
      <c r="D17043" s="13">
        <v>40095</v>
      </c>
    </row>
    <row r="17044" spans="1:4" x14ac:dyDescent="0.35">
      <c r="A17044" s="11" t="s">
        <v>2129</v>
      </c>
      <c r="B17044" s="12">
        <v>41365</v>
      </c>
      <c r="C17044" s="13">
        <v>18.149999999999999</v>
      </c>
      <c r="D17044" s="13">
        <v>70064</v>
      </c>
    </row>
    <row r="17045" spans="1:4" x14ac:dyDescent="0.35">
      <c r="A17045" s="11" t="s">
        <v>2129</v>
      </c>
      <c r="B17045" s="12">
        <v>41375</v>
      </c>
      <c r="C17045" s="13">
        <v>19.95</v>
      </c>
      <c r="D17045" s="13">
        <v>60043</v>
      </c>
    </row>
    <row r="17046" spans="1:4" x14ac:dyDescent="0.35">
      <c r="A17046" s="11" t="s">
        <v>2129</v>
      </c>
      <c r="B17046" s="12">
        <v>41398</v>
      </c>
      <c r="C17046" s="13">
        <v>22.189999999999998</v>
      </c>
      <c r="D17046" s="13">
        <v>60001</v>
      </c>
    </row>
    <row r="17047" spans="1:4" x14ac:dyDescent="0.35">
      <c r="A17047" s="11" t="s">
        <v>2129</v>
      </c>
      <c r="B17047" s="12">
        <v>41430</v>
      </c>
      <c r="C17047" s="13">
        <v>42.430000000000007</v>
      </c>
      <c r="D17047" s="13">
        <v>70033</v>
      </c>
    </row>
    <row r="17048" spans="1:4" x14ac:dyDescent="0.35">
      <c r="A17048" s="11" t="s">
        <v>2129</v>
      </c>
      <c r="B17048" s="12">
        <v>41452</v>
      </c>
      <c r="C17048" s="13">
        <v>17.55</v>
      </c>
      <c r="D17048" s="13">
        <v>20044</v>
      </c>
    </row>
    <row r="17049" spans="1:4" x14ac:dyDescent="0.35">
      <c r="A17049" s="11" t="s">
        <v>2129</v>
      </c>
      <c r="B17049" s="12">
        <v>41475</v>
      </c>
      <c r="C17049" s="13">
        <v>22</v>
      </c>
      <c r="D17049" s="13">
        <v>20003</v>
      </c>
    </row>
    <row r="17050" spans="1:4" x14ac:dyDescent="0.35">
      <c r="A17050" s="11" t="s">
        <v>2129</v>
      </c>
      <c r="B17050" s="12">
        <v>41498</v>
      </c>
      <c r="C17050" s="13">
        <v>91.27</v>
      </c>
      <c r="D17050" s="13">
        <v>130136</v>
      </c>
    </row>
    <row r="17051" spans="1:4" x14ac:dyDescent="0.35">
      <c r="A17051" s="11" t="s">
        <v>2130</v>
      </c>
      <c r="B17051" s="12">
        <v>41290</v>
      </c>
      <c r="C17051" s="13">
        <v>32.4</v>
      </c>
      <c r="D17051" s="13">
        <v>70032</v>
      </c>
    </row>
    <row r="17052" spans="1:4" x14ac:dyDescent="0.35">
      <c r="A17052" s="11" t="s">
        <v>2130</v>
      </c>
      <c r="B17052" s="12">
        <v>41313</v>
      </c>
      <c r="C17052" s="13">
        <v>19.2</v>
      </c>
      <c r="D17052" s="13">
        <v>80070</v>
      </c>
    </row>
    <row r="17053" spans="1:4" x14ac:dyDescent="0.35">
      <c r="A17053" s="11" t="s">
        <v>2130</v>
      </c>
      <c r="B17053" s="12">
        <v>41416</v>
      </c>
      <c r="C17053" s="13">
        <v>37.450000000000003</v>
      </c>
      <c r="D17053" s="13">
        <v>20036</v>
      </c>
    </row>
    <row r="17054" spans="1:4" x14ac:dyDescent="0.35">
      <c r="A17054" s="11" t="s">
        <v>2130</v>
      </c>
      <c r="B17054" s="12">
        <v>41501</v>
      </c>
      <c r="C17054" s="13">
        <v>10.750000000000002</v>
      </c>
      <c r="D17054" s="13">
        <v>20044</v>
      </c>
    </row>
    <row r="17055" spans="1:4" x14ac:dyDescent="0.35">
      <c r="A17055" s="11" t="s">
        <v>2130</v>
      </c>
      <c r="B17055" s="12">
        <v>41520</v>
      </c>
      <c r="C17055" s="13">
        <v>14.25</v>
      </c>
      <c r="D17055" s="13">
        <v>80031</v>
      </c>
    </row>
    <row r="17056" spans="1:4" x14ac:dyDescent="0.35">
      <c r="A17056" s="11" t="s">
        <v>2130</v>
      </c>
      <c r="B17056" s="12">
        <v>41561</v>
      </c>
      <c r="C17056" s="13">
        <v>10.5</v>
      </c>
      <c r="D17056" s="13">
        <v>20017</v>
      </c>
    </row>
    <row r="17057" spans="1:4" x14ac:dyDescent="0.35">
      <c r="A17057" s="11" t="s">
        <v>2130</v>
      </c>
      <c r="B17057" s="12">
        <v>41569</v>
      </c>
      <c r="C17057" s="13">
        <v>16.7</v>
      </c>
      <c r="D17057" s="13">
        <v>60025</v>
      </c>
    </row>
    <row r="17058" spans="1:4" x14ac:dyDescent="0.35">
      <c r="A17058" s="11" t="s">
        <v>2131</v>
      </c>
      <c r="B17058" s="12">
        <v>41291</v>
      </c>
      <c r="C17058" s="13">
        <v>45.9</v>
      </c>
      <c r="D17058" s="13">
        <v>10023</v>
      </c>
    </row>
    <row r="17059" spans="1:4" x14ac:dyDescent="0.35">
      <c r="A17059" s="11" t="s">
        <v>2131</v>
      </c>
      <c r="B17059" s="12">
        <v>41398</v>
      </c>
      <c r="C17059" s="13">
        <v>55.900000000000006</v>
      </c>
      <c r="D17059" s="13">
        <v>70070</v>
      </c>
    </row>
    <row r="17060" spans="1:4" x14ac:dyDescent="0.35">
      <c r="A17060" s="11" t="s">
        <v>2132</v>
      </c>
      <c r="B17060" s="12">
        <v>41290</v>
      </c>
      <c r="C17060" s="13">
        <v>10.95</v>
      </c>
      <c r="D17060" s="13">
        <v>80031</v>
      </c>
    </row>
    <row r="17061" spans="1:4" x14ac:dyDescent="0.35">
      <c r="A17061" s="11" t="s">
        <v>2133</v>
      </c>
      <c r="B17061" s="12">
        <v>41293</v>
      </c>
      <c r="C17061" s="13">
        <v>59.599999999999994</v>
      </c>
      <c r="D17061" s="13">
        <v>80098</v>
      </c>
    </row>
    <row r="17062" spans="1:4" x14ac:dyDescent="0.35">
      <c r="A17062" s="11" t="s">
        <v>2133</v>
      </c>
      <c r="B17062" s="12">
        <v>41365</v>
      </c>
      <c r="C17062" s="13">
        <v>58.9</v>
      </c>
      <c r="D17062" s="13">
        <v>50005</v>
      </c>
    </row>
    <row r="17063" spans="1:4" x14ac:dyDescent="0.35">
      <c r="A17063" s="11" t="s">
        <v>2133</v>
      </c>
      <c r="B17063" s="12">
        <v>41441</v>
      </c>
      <c r="C17063" s="13">
        <v>59.400000000000006</v>
      </c>
      <c r="D17063" s="13">
        <v>60050</v>
      </c>
    </row>
    <row r="17064" spans="1:4" x14ac:dyDescent="0.35">
      <c r="A17064" s="11" t="s">
        <v>2133</v>
      </c>
      <c r="B17064" s="12">
        <v>41524</v>
      </c>
      <c r="C17064" s="13">
        <v>62.900000000000006</v>
      </c>
      <c r="D17064" s="13">
        <v>10037</v>
      </c>
    </row>
    <row r="17065" spans="1:4" x14ac:dyDescent="0.35">
      <c r="A17065" s="11" t="s">
        <v>2133</v>
      </c>
      <c r="B17065" s="12">
        <v>41552</v>
      </c>
      <c r="C17065" s="13">
        <v>59.9</v>
      </c>
      <c r="D17065" s="13">
        <v>70073</v>
      </c>
    </row>
    <row r="17066" spans="1:4" x14ac:dyDescent="0.35">
      <c r="A17066" s="11" t="s">
        <v>2134</v>
      </c>
      <c r="B17066" s="12">
        <v>41301</v>
      </c>
      <c r="C17066" s="13">
        <v>29.65</v>
      </c>
      <c r="D17066" s="13">
        <v>70028</v>
      </c>
    </row>
    <row r="17067" spans="1:4" x14ac:dyDescent="0.35">
      <c r="A17067" s="11" t="s">
        <v>2134</v>
      </c>
      <c r="B17067" s="12">
        <v>41306</v>
      </c>
      <c r="C17067" s="13">
        <v>78.5</v>
      </c>
      <c r="D17067" s="13">
        <v>70022</v>
      </c>
    </row>
    <row r="17068" spans="1:4" x14ac:dyDescent="0.35">
      <c r="A17068" s="11" t="s">
        <v>2135</v>
      </c>
      <c r="B17068" s="12">
        <v>41276</v>
      </c>
      <c r="C17068" s="13">
        <v>35.4</v>
      </c>
      <c r="D17068" s="13">
        <v>10022</v>
      </c>
    </row>
    <row r="17069" spans="1:4" x14ac:dyDescent="0.35">
      <c r="A17069" s="11" t="s">
        <v>2136</v>
      </c>
      <c r="B17069" s="12">
        <v>41290</v>
      </c>
      <c r="C17069" s="13">
        <v>76.650000000000006</v>
      </c>
      <c r="D17069" s="13">
        <v>60054</v>
      </c>
    </row>
    <row r="17070" spans="1:4" x14ac:dyDescent="0.35">
      <c r="A17070" s="11" t="s">
        <v>2136</v>
      </c>
      <c r="B17070" s="12">
        <v>41297</v>
      </c>
      <c r="C17070" s="13">
        <v>21.75</v>
      </c>
      <c r="D17070" s="13">
        <v>80028</v>
      </c>
    </row>
    <row r="17071" spans="1:4" x14ac:dyDescent="0.35">
      <c r="A17071" s="11" t="s">
        <v>2136</v>
      </c>
      <c r="B17071" s="12">
        <v>41347</v>
      </c>
      <c r="C17071" s="13">
        <v>42.15</v>
      </c>
      <c r="D17071" s="13">
        <v>60057</v>
      </c>
    </row>
    <row r="17072" spans="1:4" x14ac:dyDescent="0.35">
      <c r="A17072" s="11" t="s">
        <v>2136</v>
      </c>
      <c r="B17072" s="12">
        <v>41442</v>
      </c>
      <c r="C17072" s="13">
        <v>40.450000000000003</v>
      </c>
      <c r="D17072" s="13">
        <v>80030</v>
      </c>
    </row>
    <row r="17073" spans="1:4" x14ac:dyDescent="0.35">
      <c r="A17073" s="11" t="s">
        <v>2137</v>
      </c>
      <c r="B17073" s="12">
        <v>41279</v>
      </c>
      <c r="C17073" s="13">
        <v>26.75</v>
      </c>
      <c r="D17073" s="13">
        <v>40342</v>
      </c>
    </row>
    <row r="17074" spans="1:4" x14ac:dyDescent="0.35">
      <c r="A17074" s="11" t="s">
        <v>2138</v>
      </c>
      <c r="B17074" s="12">
        <v>41280</v>
      </c>
      <c r="C17074" s="13">
        <v>31.75</v>
      </c>
      <c r="D17074" s="13">
        <v>40010</v>
      </c>
    </row>
    <row r="17075" spans="1:4" x14ac:dyDescent="0.35">
      <c r="A17075" s="11" t="s">
        <v>2138</v>
      </c>
      <c r="B17075" s="12">
        <v>41294</v>
      </c>
      <c r="C17075" s="13">
        <v>69.099999999999994</v>
      </c>
      <c r="D17075" s="13">
        <v>20005</v>
      </c>
    </row>
    <row r="17076" spans="1:4" x14ac:dyDescent="0.35">
      <c r="A17076" s="11" t="s">
        <v>2138</v>
      </c>
      <c r="B17076" s="12">
        <v>41349</v>
      </c>
      <c r="C17076" s="13">
        <v>48.15</v>
      </c>
      <c r="D17076" s="13">
        <v>70017</v>
      </c>
    </row>
    <row r="17077" spans="1:4" x14ac:dyDescent="0.35">
      <c r="A17077" s="11" t="s">
        <v>2138</v>
      </c>
      <c r="B17077" s="12">
        <v>41370</v>
      </c>
      <c r="C17077" s="13">
        <v>77.7</v>
      </c>
      <c r="D17077" s="13">
        <v>80083</v>
      </c>
    </row>
    <row r="17078" spans="1:4" x14ac:dyDescent="0.35">
      <c r="A17078" s="11" t="s">
        <v>2138</v>
      </c>
      <c r="B17078" s="12">
        <v>41368</v>
      </c>
      <c r="C17078" s="13">
        <v>14.7</v>
      </c>
      <c r="D17078" s="13">
        <v>10030</v>
      </c>
    </row>
    <row r="17079" spans="1:4" x14ac:dyDescent="0.35">
      <c r="A17079" s="11" t="s">
        <v>2138</v>
      </c>
      <c r="B17079" s="12">
        <v>41532</v>
      </c>
      <c r="C17079" s="13">
        <v>42.95</v>
      </c>
      <c r="D17079" s="13">
        <v>20007</v>
      </c>
    </row>
    <row r="17080" spans="1:4" x14ac:dyDescent="0.35">
      <c r="A17080" s="11" t="s">
        <v>2139</v>
      </c>
      <c r="B17080" s="12">
        <v>41280</v>
      </c>
      <c r="C17080" s="13">
        <v>19.2</v>
      </c>
      <c r="D17080" s="13">
        <v>30185</v>
      </c>
    </row>
    <row r="17081" spans="1:4" x14ac:dyDescent="0.35">
      <c r="A17081" s="11" t="s">
        <v>2139</v>
      </c>
      <c r="B17081" s="12">
        <v>41286</v>
      </c>
      <c r="C17081" s="13">
        <v>24.25</v>
      </c>
      <c r="D17081" s="13">
        <v>40005</v>
      </c>
    </row>
    <row r="17082" spans="1:4" x14ac:dyDescent="0.35">
      <c r="A17082" s="11" t="s">
        <v>2139</v>
      </c>
      <c r="B17082" s="12">
        <v>41285</v>
      </c>
      <c r="C17082" s="13">
        <v>46.9</v>
      </c>
      <c r="D17082" s="13">
        <v>60005</v>
      </c>
    </row>
    <row r="17083" spans="1:4" x14ac:dyDescent="0.35">
      <c r="A17083" s="11" t="s">
        <v>2139</v>
      </c>
      <c r="B17083" s="12">
        <v>41293</v>
      </c>
      <c r="C17083" s="13">
        <v>28.95</v>
      </c>
      <c r="D17083" s="13">
        <v>40031</v>
      </c>
    </row>
    <row r="17084" spans="1:4" x14ac:dyDescent="0.35">
      <c r="A17084" s="11" t="s">
        <v>2139</v>
      </c>
      <c r="B17084" s="12">
        <v>41363</v>
      </c>
      <c r="C17084" s="13">
        <v>16.75</v>
      </c>
      <c r="D17084" s="13">
        <v>30060</v>
      </c>
    </row>
    <row r="17085" spans="1:4" x14ac:dyDescent="0.35">
      <c r="A17085" s="11" t="s">
        <v>2139</v>
      </c>
      <c r="B17085" s="12">
        <v>41378</v>
      </c>
      <c r="C17085" s="13">
        <v>44.25</v>
      </c>
      <c r="D17085" s="13">
        <v>60002</v>
      </c>
    </row>
    <row r="17086" spans="1:4" x14ac:dyDescent="0.35">
      <c r="A17086" s="11" t="s">
        <v>2139</v>
      </c>
      <c r="B17086" s="12">
        <v>41389</v>
      </c>
      <c r="C17086" s="13">
        <v>13.95</v>
      </c>
      <c r="D17086" s="13">
        <v>30056</v>
      </c>
    </row>
    <row r="17087" spans="1:4" x14ac:dyDescent="0.35">
      <c r="A17087" s="11" t="s">
        <v>2139</v>
      </c>
      <c r="B17087" s="12">
        <v>41394</v>
      </c>
      <c r="C17087" s="13">
        <v>7</v>
      </c>
      <c r="D17087" s="13">
        <v>30058</v>
      </c>
    </row>
    <row r="17088" spans="1:4" x14ac:dyDescent="0.35">
      <c r="A17088" s="11" t="s">
        <v>2139</v>
      </c>
      <c r="B17088" s="12">
        <v>41399</v>
      </c>
      <c r="C17088" s="13">
        <v>10.5</v>
      </c>
      <c r="D17088" s="13">
        <v>60050</v>
      </c>
    </row>
    <row r="17089" spans="1:4" x14ac:dyDescent="0.35">
      <c r="A17089" s="11" t="s">
        <v>2139</v>
      </c>
      <c r="B17089" s="12">
        <v>41405</v>
      </c>
      <c r="C17089" s="13">
        <v>21.25</v>
      </c>
      <c r="D17089" s="13">
        <v>30046</v>
      </c>
    </row>
    <row r="17090" spans="1:4" x14ac:dyDescent="0.35">
      <c r="A17090" s="11" t="s">
        <v>2139</v>
      </c>
      <c r="B17090" s="12">
        <v>41408</v>
      </c>
      <c r="C17090" s="13">
        <v>72.000000000000014</v>
      </c>
      <c r="D17090" s="13">
        <v>20039</v>
      </c>
    </row>
    <row r="17091" spans="1:4" x14ac:dyDescent="0.35">
      <c r="A17091" s="11" t="s">
        <v>2139</v>
      </c>
      <c r="B17091" s="12">
        <v>41416</v>
      </c>
      <c r="C17091" s="13">
        <v>56.45</v>
      </c>
      <c r="D17091" s="13">
        <v>20020</v>
      </c>
    </row>
    <row r="17092" spans="1:4" x14ac:dyDescent="0.35">
      <c r="A17092" s="11" t="s">
        <v>2139</v>
      </c>
      <c r="B17092" s="12">
        <v>41496</v>
      </c>
      <c r="C17092" s="13">
        <v>15.349999999999998</v>
      </c>
      <c r="D17092" s="13">
        <v>50021</v>
      </c>
    </row>
    <row r="17093" spans="1:4" x14ac:dyDescent="0.35">
      <c r="A17093" s="11" t="s">
        <v>2140</v>
      </c>
      <c r="B17093" s="12">
        <v>41280</v>
      </c>
      <c r="C17093" s="13">
        <v>31.95</v>
      </c>
      <c r="D17093" s="13">
        <v>40174</v>
      </c>
    </row>
    <row r="17094" spans="1:4" x14ac:dyDescent="0.35">
      <c r="A17094" s="11" t="s">
        <v>2140</v>
      </c>
      <c r="B17094" s="12">
        <v>41393</v>
      </c>
      <c r="C17094" s="13">
        <v>36.4</v>
      </c>
      <c r="D17094" s="13">
        <v>30018</v>
      </c>
    </row>
    <row r="17095" spans="1:4" x14ac:dyDescent="0.35">
      <c r="A17095" s="11" t="s">
        <v>2140</v>
      </c>
      <c r="B17095" s="12">
        <v>41421</v>
      </c>
      <c r="C17095" s="13">
        <v>61.7</v>
      </c>
      <c r="D17095" s="13">
        <v>50071</v>
      </c>
    </row>
    <row r="17096" spans="1:4" x14ac:dyDescent="0.35">
      <c r="A17096" s="11" t="s">
        <v>2141</v>
      </c>
      <c r="B17096" s="12">
        <v>41442</v>
      </c>
      <c r="C17096" s="13">
        <v>23.95</v>
      </c>
      <c r="D17096" s="13">
        <v>60127</v>
      </c>
    </row>
    <row r="17097" spans="1:4" x14ac:dyDescent="0.35">
      <c r="A17097" s="11" t="s">
        <v>2141</v>
      </c>
      <c r="B17097" s="12">
        <v>41446</v>
      </c>
      <c r="C17097" s="13">
        <v>5.5</v>
      </c>
      <c r="D17097" s="13">
        <v>120070</v>
      </c>
    </row>
    <row r="17098" spans="1:4" x14ac:dyDescent="0.35">
      <c r="A17098" s="11" t="s">
        <v>2141</v>
      </c>
      <c r="B17098" s="12">
        <v>41454</v>
      </c>
      <c r="C17098" s="13">
        <v>11</v>
      </c>
      <c r="D17098" s="13">
        <v>110098</v>
      </c>
    </row>
    <row r="17099" spans="1:4" x14ac:dyDescent="0.35">
      <c r="A17099" s="11" t="s">
        <v>2141</v>
      </c>
      <c r="B17099" s="12">
        <v>41543</v>
      </c>
      <c r="C17099" s="13">
        <v>5.75</v>
      </c>
      <c r="D17099" s="13">
        <v>60227</v>
      </c>
    </row>
    <row r="17100" spans="1:4" x14ac:dyDescent="0.35">
      <c r="A17100" s="11" t="s">
        <v>2141</v>
      </c>
      <c r="B17100" s="12">
        <v>41544</v>
      </c>
      <c r="C17100" s="13">
        <v>40.9</v>
      </c>
      <c r="D17100" s="13">
        <v>50021</v>
      </c>
    </row>
    <row r="17101" spans="1:4" x14ac:dyDescent="0.35">
      <c r="A17101" s="11" t="s">
        <v>2141</v>
      </c>
      <c r="B17101" s="12">
        <v>41563</v>
      </c>
      <c r="C17101" s="13">
        <v>38.450000000000003</v>
      </c>
      <c r="D17101" s="13">
        <v>120019</v>
      </c>
    </row>
    <row r="17102" spans="1:4" x14ac:dyDescent="0.35">
      <c r="A17102" s="11" t="s">
        <v>2142</v>
      </c>
      <c r="B17102" s="12">
        <v>41282</v>
      </c>
      <c r="C17102" s="13">
        <v>41.45</v>
      </c>
      <c r="D17102" s="13">
        <v>30108</v>
      </c>
    </row>
    <row r="17103" spans="1:4" x14ac:dyDescent="0.35">
      <c r="A17103" s="11" t="s">
        <v>2142</v>
      </c>
      <c r="B17103" s="12">
        <v>41299</v>
      </c>
      <c r="C17103" s="13">
        <v>67.75</v>
      </c>
      <c r="D17103" s="13">
        <v>40118</v>
      </c>
    </row>
    <row r="17104" spans="1:4" x14ac:dyDescent="0.35">
      <c r="A17104" s="11" t="s">
        <v>2142</v>
      </c>
      <c r="B17104" s="12">
        <v>41327</v>
      </c>
      <c r="C17104" s="13">
        <v>34.950000000000003</v>
      </c>
      <c r="D17104" s="13">
        <v>30168</v>
      </c>
    </row>
    <row r="17105" spans="1:4" x14ac:dyDescent="0.35">
      <c r="A17105" s="11" t="s">
        <v>2143</v>
      </c>
      <c r="B17105" s="12">
        <v>41282</v>
      </c>
      <c r="C17105" s="13">
        <v>24.5</v>
      </c>
      <c r="D17105" s="13">
        <v>30134</v>
      </c>
    </row>
    <row r="17106" spans="1:4" x14ac:dyDescent="0.35">
      <c r="A17106" s="11" t="s">
        <v>2144</v>
      </c>
      <c r="B17106" s="12">
        <v>41282</v>
      </c>
      <c r="C17106" s="13">
        <v>13.5</v>
      </c>
      <c r="D17106" s="13">
        <v>30116</v>
      </c>
    </row>
    <row r="17107" spans="1:4" x14ac:dyDescent="0.35">
      <c r="A17107" s="11" t="s">
        <v>2144</v>
      </c>
      <c r="B17107" s="12">
        <v>41289</v>
      </c>
      <c r="C17107" s="13">
        <v>11.5</v>
      </c>
      <c r="D17107" s="13">
        <v>30107</v>
      </c>
    </row>
    <row r="17108" spans="1:4" x14ac:dyDescent="0.35">
      <c r="A17108" s="11" t="s">
        <v>2144</v>
      </c>
      <c r="B17108" s="12">
        <v>41300</v>
      </c>
      <c r="C17108" s="13">
        <v>15.45</v>
      </c>
      <c r="D17108" s="13">
        <v>40052</v>
      </c>
    </row>
    <row r="17109" spans="1:4" x14ac:dyDescent="0.35">
      <c r="A17109" s="11" t="s">
        <v>2144</v>
      </c>
      <c r="B17109" s="12">
        <v>41303</v>
      </c>
      <c r="C17109" s="13">
        <v>21.099999999999998</v>
      </c>
      <c r="D17109" s="13">
        <v>30131</v>
      </c>
    </row>
    <row r="17110" spans="1:4" x14ac:dyDescent="0.35">
      <c r="A17110" s="11" t="s">
        <v>2144</v>
      </c>
      <c r="B17110" s="12">
        <v>41317</v>
      </c>
      <c r="C17110" s="13">
        <v>10.25</v>
      </c>
      <c r="D17110" s="13">
        <v>30142</v>
      </c>
    </row>
    <row r="17111" spans="1:4" x14ac:dyDescent="0.35">
      <c r="A17111" s="11" t="s">
        <v>2144</v>
      </c>
      <c r="B17111" s="12">
        <v>41321</v>
      </c>
      <c r="C17111" s="13">
        <v>10.199999999999999</v>
      </c>
      <c r="D17111" s="13">
        <v>30104</v>
      </c>
    </row>
    <row r="17112" spans="1:4" x14ac:dyDescent="0.35">
      <c r="A17112" s="11" t="s">
        <v>2144</v>
      </c>
      <c r="B17112" s="12">
        <v>41357</v>
      </c>
      <c r="C17112" s="13">
        <v>5.25</v>
      </c>
      <c r="D17112" s="13">
        <v>30065</v>
      </c>
    </row>
    <row r="17113" spans="1:4" x14ac:dyDescent="0.35">
      <c r="A17113" s="11" t="s">
        <v>2144</v>
      </c>
      <c r="B17113" s="12">
        <v>41420</v>
      </c>
      <c r="C17113" s="13">
        <v>10.5</v>
      </c>
      <c r="D17113" s="13">
        <v>40033</v>
      </c>
    </row>
    <row r="17114" spans="1:4" x14ac:dyDescent="0.35">
      <c r="A17114" s="11" t="s">
        <v>2144</v>
      </c>
      <c r="B17114" s="12">
        <v>41487</v>
      </c>
      <c r="C17114" s="13">
        <v>5.5</v>
      </c>
      <c r="D17114" s="13">
        <v>40191</v>
      </c>
    </row>
    <row r="17115" spans="1:4" x14ac:dyDescent="0.35">
      <c r="A17115" s="11" t="s">
        <v>2144</v>
      </c>
      <c r="B17115" s="12">
        <v>41498</v>
      </c>
      <c r="C17115" s="13">
        <v>13.75</v>
      </c>
      <c r="D17115" s="13">
        <v>40017</v>
      </c>
    </row>
    <row r="17116" spans="1:4" x14ac:dyDescent="0.35">
      <c r="A17116" s="11" t="s">
        <v>2145</v>
      </c>
      <c r="B17116" s="12">
        <v>41277</v>
      </c>
      <c r="C17116" s="13">
        <v>19</v>
      </c>
      <c r="D17116" s="13">
        <v>30059</v>
      </c>
    </row>
    <row r="17117" spans="1:4" x14ac:dyDescent="0.35">
      <c r="A17117" s="11" t="s">
        <v>2146</v>
      </c>
      <c r="B17117" s="12">
        <v>41277</v>
      </c>
      <c r="C17117" s="13">
        <v>6.75</v>
      </c>
      <c r="D17117" s="13">
        <v>40012</v>
      </c>
    </row>
    <row r="17118" spans="1:4" x14ac:dyDescent="0.35">
      <c r="A17118" s="11" t="s">
        <v>2147</v>
      </c>
      <c r="B17118" s="12">
        <v>41302</v>
      </c>
      <c r="C17118" s="13">
        <v>24.5</v>
      </c>
      <c r="D17118" s="13">
        <v>30048</v>
      </c>
    </row>
    <row r="17119" spans="1:4" x14ac:dyDescent="0.35">
      <c r="A17119" s="11" t="s">
        <v>2147</v>
      </c>
      <c r="B17119" s="12">
        <v>41302</v>
      </c>
      <c r="C17119" s="13">
        <v>6.5</v>
      </c>
      <c r="D17119" s="13">
        <v>30048</v>
      </c>
    </row>
    <row r="17120" spans="1:4" x14ac:dyDescent="0.35">
      <c r="A17120" s="11" t="s">
        <v>2147</v>
      </c>
      <c r="B17120" s="12">
        <v>41309</v>
      </c>
      <c r="C17120" s="13">
        <v>7</v>
      </c>
      <c r="D17120" s="13">
        <v>40012</v>
      </c>
    </row>
    <row r="17121" spans="1:4" x14ac:dyDescent="0.35">
      <c r="A17121" s="11" t="s">
        <v>2147</v>
      </c>
      <c r="B17121" s="12">
        <v>41309</v>
      </c>
      <c r="C17121" s="13">
        <v>16.45</v>
      </c>
      <c r="D17121" s="13">
        <v>40012</v>
      </c>
    </row>
    <row r="17122" spans="1:4" x14ac:dyDescent="0.35">
      <c r="A17122" s="11" t="s">
        <v>2147</v>
      </c>
      <c r="B17122" s="12">
        <v>41326</v>
      </c>
      <c r="C17122" s="13">
        <v>6.5</v>
      </c>
      <c r="D17122" s="13">
        <v>30049</v>
      </c>
    </row>
    <row r="17123" spans="1:4" x14ac:dyDescent="0.35">
      <c r="A17123" s="11" t="s">
        <v>2147</v>
      </c>
      <c r="B17123" s="12">
        <v>41326</v>
      </c>
      <c r="C17123" s="13">
        <v>3.25</v>
      </c>
      <c r="D17123" s="13">
        <v>30049</v>
      </c>
    </row>
    <row r="17124" spans="1:4" x14ac:dyDescent="0.35">
      <c r="A17124" s="11" t="s">
        <v>2147</v>
      </c>
      <c r="B17124" s="12">
        <v>41334</v>
      </c>
      <c r="C17124" s="13">
        <v>7.5</v>
      </c>
      <c r="D17124" s="13">
        <v>40006</v>
      </c>
    </row>
    <row r="17125" spans="1:4" x14ac:dyDescent="0.35">
      <c r="A17125" s="11" t="s">
        <v>2147</v>
      </c>
      <c r="B17125" s="12">
        <v>41337</v>
      </c>
      <c r="C17125" s="13">
        <v>17</v>
      </c>
      <c r="D17125" s="13">
        <v>30051</v>
      </c>
    </row>
    <row r="17126" spans="1:4" x14ac:dyDescent="0.35">
      <c r="A17126" s="11" t="s">
        <v>2147</v>
      </c>
      <c r="B17126" s="12">
        <v>41337</v>
      </c>
      <c r="C17126" s="13">
        <v>3.75</v>
      </c>
      <c r="D17126" s="13">
        <v>30051</v>
      </c>
    </row>
    <row r="17127" spans="1:4" x14ac:dyDescent="0.35">
      <c r="A17127" s="11" t="s">
        <v>2147</v>
      </c>
      <c r="B17127" s="12">
        <v>41344</v>
      </c>
      <c r="C17127" s="13">
        <v>13.25</v>
      </c>
      <c r="D17127" s="13">
        <v>30070</v>
      </c>
    </row>
    <row r="17128" spans="1:4" x14ac:dyDescent="0.35">
      <c r="A17128" s="11" t="s">
        <v>2147</v>
      </c>
      <c r="B17128" s="12">
        <v>41344</v>
      </c>
      <c r="C17128" s="13">
        <v>3.25</v>
      </c>
      <c r="D17128" s="13">
        <v>30070</v>
      </c>
    </row>
    <row r="17129" spans="1:4" x14ac:dyDescent="0.35">
      <c r="A17129" s="11" t="s">
        <v>2147</v>
      </c>
      <c r="B17129" s="12">
        <v>41344</v>
      </c>
      <c r="C17129" s="13">
        <v>16.45</v>
      </c>
      <c r="D17129" s="13">
        <v>30070</v>
      </c>
    </row>
    <row r="17130" spans="1:4" x14ac:dyDescent="0.35">
      <c r="A17130" s="11" t="s">
        <v>2147</v>
      </c>
      <c r="B17130" s="12">
        <v>41344</v>
      </c>
      <c r="C17130" s="13">
        <v>7.5</v>
      </c>
      <c r="D17130" s="13">
        <v>30070</v>
      </c>
    </row>
    <row r="17131" spans="1:4" x14ac:dyDescent="0.35">
      <c r="A17131" s="11" t="s">
        <v>2147</v>
      </c>
      <c r="B17131" s="12">
        <v>41344</v>
      </c>
      <c r="C17131" s="13">
        <v>7</v>
      </c>
      <c r="D17131" s="13">
        <v>30070</v>
      </c>
    </row>
    <row r="17132" spans="1:4" x14ac:dyDescent="0.35">
      <c r="A17132" s="11" t="s">
        <v>2147</v>
      </c>
      <c r="B17132" s="12">
        <v>41345</v>
      </c>
      <c r="C17132" s="13">
        <v>7.5</v>
      </c>
      <c r="D17132" s="13">
        <v>40010</v>
      </c>
    </row>
    <row r="17133" spans="1:4" x14ac:dyDescent="0.35">
      <c r="A17133" s="11" t="s">
        <v>2147</v>
      </c>
      <c r="B17133" s="12">
        <v>41369</v>
      </c>
      <c r="C17133" s="13">
        <v>26.4</v>
      </c>
      <c r="D17133" s="13">
        <v>50030</v>
      </c>
    </row>
    <row r="17134" spans="1:4" x14ac:dyDescent="0.35">
      <c r="A17134" s="11" t="s">
        <v>2147</v>
      </c>
      <c r="B17134" s="12">
        <v>41375</v>
      </c>
      <c r="C17134" s="13">
        <v>7.5</v>
      </c>
      <c r="D17134" s="13">
        <v>30093</v>
      </c>
    </row>
    <row r="17135" spans="1:4" x14ac:dyDescent="0.35">
      <c r="A17135" s="11" t="s">
        <v>2147</v>
      </c>
      <c r="B17135" s="12">
        <v>41376</v>
      </c>
      <c r="C17135" s="13">
        <v>13.25</v>
      </c>
      <c r="D17135" s="13">
        <v>30070</v>
      </c>
    </row>
    <row r="17136" spans="1:4" x14ac:dyDescent="0.35">
      <c r="A17136" s="11" t="s">
        <v>2147</v>
      </c>
      <c r="B17136" s="12">
        <v>41376</v>
      </c>
      <c r="C17136" s="13">
        <v>3.25</v>
      </c>
      <c r="D17136" s="13">
        <v>30070</v>
      </c>
    </row>
    <row r="17137" spans="1:4" x14ac:dyDescent="0.35">
      <c r="A17137" s="11" t="s">
        <v>2147</v>
      </c>
      <c r="B17137" s="12">
        <v>41376</v>
      </c>
      <c r="C17137" s="13">
        <v>16.45</v>
      </c>
      <c r="D17137" s="13">
        <v>30070</v>
      </c>
    </row>
    <row r="17138" spans="1:4" x14ac:dyDescent="0.35">
      <c r="A17138" s="11" t="s">
        <v>2147</v>
      </c>
      <c r="B17138" s="12">
        <v>41376</v>
      </c>
      <c r="C17138" s="13">
        <v>7.5</v>
      </c>
      <c r="D17138" s="13">
        <v>30070</v>
      </c>
    </row>
    <row r="17139" spans="1:4" x14ac:dyDescent="0.35">
      <c r="A17139" s="11" t="s">
        <v>2147</v>
      </c>
      <c r="B17139" s="12">
        <v>41376</v>
      </c>
      <c r="C17139" s="13">
        <v>7</v>
      </c>
      <c r="D17139" s="13">
        <v>30070</v>
      </c>
    </row>
    <row r="17140" spans="1:4" x14ac:dyDescent="0.35">
      <c r="A17140" s="11" t="s">
        <v>2147</v>
      </c>
      <c r="B17140" s="12">
        <v>41383</v>
      </c>
      <c r="C17140" s="13">
        <v>40.1</v>
      </c>
      <c r="D17140" s="13">
        <v>70038</v>
      </c>
    </row>
    <row r="17141" spans="1:4" x14ac:dyDescent="0.35">
      <c r="A17141" s="11" t="s">
        <v>2147</v>
      </c>
      <c r="B17141" s="12">
        <v>41382</v>
      </c>
      <c r="C17141" s="13">
        <v>7.5</v>
      </c>
      <c r="D17141" s="13">
        <v>30098</v>
      </c>
    </row>
    <row r="17142" spans="1:4" x14ac:dyDescent="0.35">
      <c r="A17142" s="11" t="s">
        <v>2147</v>
      </c>
      <c r="B17142" s="12">
        <v>41390</v>
      </c>
      <c r="C17142" s="13">
        <v>7</v>
      </c>
      <c r="D17142" s="13">
        <v>40032</v>
      </c>
    </row>
    <row r="17143" spans="1:4" x14ac:dyDescent="0.35">
      <c r="A17143" s="11" t="s">
        <v>2147</v>
      </c>
      <c r="B17143" s="12">
        <v>41386</v>
      </c>
      <c r="C17143" s="13">
        <v>12</v>
      </c>
      <c r="D17143" s="13">
        <v>40040</v>
      </c>
    </row>
    <row r="17144" spans="1:4" x14ac:dyDescent="0.35">
      <c r="A17144" s="11" t="s">
        <v>2147</v>
      </c>
      <c r="B17144" s="12">
        <v>41394</v>
      </c>
      <c r="C17144" s="13">
        <v>13.25</v>
      </c>
      <c r="D17144" s="13">
        <v>30070</v>
      </c>
    </row>
    <row r="17145" spans="1:4" x14ac:dyDescent="0.35">
      <c r="A17145" s="11" t="s">
        <v>2147</v>
      </c>
      <c r="B17145" s="12">
        <v>41394</v>
      </c>
      <c r="C17145" s="13">
        <v>3.25</v>
      </c>
      <c r="D17145" s="13">
        <v>30070</v>
      </c>
    </row>
    <row r="17146" spans="1:4" x14ac:dyDescent="0.35">
      <c r="A17146" s="11" t="s">
        <v>2147</v>
      </c>
      <c r="B17146" s="12">
        <v>41394</v>
      </c>
      <c r="C17146" s="13">
        <v>16.45</v>
      </c>
      <c r="D17146" s="13">
        <v>30070</v>
      </c>
    </row>
    <row r="17147" spans="1:4" x14ac:dyDescent="0.35">
      <c r="A17147" s="11" t="s">
        <v>2147</v>
      </c>
      <c r="B17147" s="12">
        <v>41394</v>
      </c>
      <c r="C17147" s="13">
        <v>7.5</v>
      </c>
      <c r="D17147" s="13">
        <v>30070</v>
      </c>
    </row>
    <row r="17148" spans="1:4" x14ac:dyDescent="0.35">
      <c r="A17148" s="11" t="s">
        <v>2147</v>
      </c>
      <c r="B17148" s="12">
        <v>41394</v>
      </c>
      <c r="C17148" s="13">
        <v>7</v>
      </c>
      <c r="D17148" s="13">
        <v>30070</v>
      </c>
    </row>
    <row r="17149" spans="1:4" x14ac:dyDescent="0.35">
      <c r="A17149" s="11" t="s">
        <v>2147</v>
      </c>
      <c r="B17149" s="12">
        <v>41401</v>
      </c>
      <c r="C17149" s="13">
        <v>27.95</v>
      </c>
      <c r="D17149" s="13">
        <v>50022</v>
      </c>
    </row>
    <row r="17150" spans="1:4" x14ac:dyDescent="0.35">
      <c r="A17150" s="11" t="s">
        <v>2147</v>
      </c>
      <c r="B17150" s="12">
        <v>41403</v>
      </c>
      <c r="C17150" s="13">
        <v>6.5</v>
      </c>
      <c r="D17150" s="13">
        <v>30064</v>
      </c>
    </row>
    <row r="17151" spans="1:4" x14ac:dyDescent="0.35">
      <c r="A17151" s="11" t="s">
        <v>2147</v>
      </c>
      <c r="B17151" s="12">
        <v>41403</v>
      </c>
      <c r="C17151" s="13">
        <v>3.5</v>
      </c>
      <c r="D17151" s="13">
        <v>30064</v>
      </c>
    </row>
    <row r="17152" spans="1:4" x14ac:dyDescent="0.35">
      <c r="A17152" s="11" t="s">
        <v>2147</v>
      </c>
      <c r="B17152" s="12">
        <v>41402</v>
      </c>
      <c r="C17152" s="13">
        <v>8</v>
      </c>
      <c r="D17152" s="13">
        <v>30072</v>
      </c>
    </row>
    <row r="17153" spans="1:4" x14ac:dyDescent="0.35">
      <c r="A17153" s="11" t="s">
        <v>2147</v>
      </c>
      <c r="B17153" s="12">
        <v>41402</v>
      </c>
      <c r="C17153" s="13">
        <v>18.25</v>
      </c>
      <c r="D17153" s="13">
        <v>30072</v>
      </c>
    </row>
    <row r="17154" spans="1:4" x14ac:dyDescent="0.35">
      <c r="A17154" s="11" t="s">
        <v>2147</v>
      </c>
      <c r="B17154" s="12">
        <v>41402</v>
      </c>
      <c r="C17154" s="13">
        <v>7</v>
      </c>
      <c r="D17154" s="13">
        <v>30072</v>
      </c>
    </row>
    <row r="17155" spans="1:4" x14ac:dyDescent="0.35">
      <c r="A17155" s="11" t="s">
        <v>2147</v>
      </c>
      <c r="B17155" s="12">
        <v>41404</v>
      </c>
      <c r="C17155" s="13">
        <v>26</v>
      </c>
      <c r="D17155" s="13">
        <v>20043</v>
      </c>
    </row>
    <row r="17156" spans="1:4" x14ac:dyDescent="0.35">
      <c r="A17156" s="11" t="s">
        <v>2147</v>
      </c>
      <c r="B17156" s="12">
        <v>41411</v>
      </c>
      <c r="C17156" s="13">
        <v>6.5</v>
      </c>
      <c r="D17156" s="13">
        <v>40003</v>
      </c>
    </row>
    <row r="17157" spans="1:4" x14ac:dyDescent="0.35">
      <c r="A17157" s="11" t="s">
        <v>2147</v>
      </c>
      <c r="B17157" s="12">
        <v>41407</v>
      </c>
      <c r="C17157" s="13">
        <v>6.5</v>
      </c>
      <c r="D17157" s="13">
        <v>30061</v>
      </c>
    </row>
    <row r="17158" spans="1:4" x14ac:dyDescent="0.35">
      <c r="A17158" s="11" t="s">
        <v>2147</v>
      </c>
      <c r="B17158" s="12">
        <v>41407</v>
      </c>
      <c r="C17158" s="13">
        <v>16.5</v>
      </c>
      <c r="D17158" s="13">
        <v>30061</v>
      </c>
    </row>
    <row r="17159" spans="1:4" x14ac:dyDescent="0.35">
      <c r="A17159" s="11" t="s">
        <v>2147</v>
      </c>
      <c r="B17159" s="12">
        <v>41407</v>
      </c>
      <c r="C17159" s="13">
        <v>13.25</v>
      </c>
      <c r="D17159" s="13">
        <v>30061</v>
      </c>
    </row>
    <row r="17160" spans="1:4" x14ac:dyDescent="0.35">
      <c r="A17160" s="11" t="s">
        <v>2147</v>
      </c>
      <c r="B17160" s="12">
        <v>41415</v>
      </c>
      <c r="C17160" s="13">
        <v>7</v>
      </c>
      <c r="D17160" s="13">
        <v>30058</v>
      </c>
    </row>
    <row r="17161" spans="1:4" x14ac:dyDescent="0.35">
      <c r="A17161" s="11" t="s">
        <v>2147</v>
      </c>
      <c r="B17161" s="12">
        <v>41415</v>
      </c>
      <c r="C17161" s="13">
        <v>6.5</v>
      </c>
      <c r="D17161" s="13">
        <v>30058</v>
      </c>
    </row>
    <row r="17162" spans="1:4" x14ac:dyDescent="0.35">
      <c r="A17162" s="11" t="s">
        <v>2147</v>
      </c>
      <c r="B17162" s="12">
        <v>41418</v>
      </c>
      <c r="C17162" s="13">
        <v>7</v>
      </c>
      <c r="D17162" s="13">
        <v>40043</v>
      </c>
    </row>
    <row r="17163" spans="1:4" x14ac:dyDescent="0.35">
      <c r="A17163" s="11" t="s">
        <v>2147</v>
      </c>
      <c r="B17163" s="12">
        <v>41428</v>
      </c>
      <c r="C17163" s="13">
        <v>13.25</v>
      </c>
      <c r="D17163" s="13">
        <v>30055</v>
      </c>
    </row>
    <row r="17164" spans="1:4" x14ac:dyDescent="0.35">
      <c r="A17164" s="11" t="s">
        <v>2147</v>
      </c>
      <c r="B17164" s="12">
        <v>41428</v>
      </c>
      <c r="C17164" s="13">
        <v>7.25</v>
      </c>
      <c r="D17164" s="13">
        <v>30055</v>
      </c>
    </row>
    <row r="17165" spans="1:4" x14ac:dyDescent="0.35">
      <c r="A17165" s="11" t="s">
        <v>2147</v>
      </c>
      <c r="B17165" s="12">
        <v>41438</v>
      </c>
      <c r="C17165" s="13">
        <v>3.5</v>
      </c>
      <c r="D17165" s="13">
        <v>30057</v>
      </c>
    </row>
    <row r="17166" spans="1:4" x14ac:dyDescent="0.35">
      <c r="A17166" s="11" t="s">
        <v>2147</v>
      </c>
      <c r="B17166" s="12">
        <v>41435</v>
      </c>
      <c r="C17166" s="13">
        <v>6.75</v>
      </c>
      <c r="D17166" s="13">
        <v>30047</v>
      </c>
    </row>
    <row r="17167" spans="1:4" x14ac:dyDescent="0.35">
      <c r="A17167" s="11" t="s">
        <v>2147</v>
      </c>
      <c r="B17167" s="12">
        <v>41443</v>
      </c>
      <c r="C17167" s="13">
        <v>7</v>
      </c>
      <c r="D17167" s="13">
        <v>40012</v>
      </c>
    </row>
    <row r="17168" spans="1:4" x14ac:dyDescent="0.35">
      <c r="A17168" s="11" t="s">
        <v>2147</v>
      </c>
      <c r="B17168" s="12">
        <v>41443</v>
      </c>
      <c r="C17168" s="13">
        <v>16.45</v>
      </c>
      <c r="D17168" s="13">
        <v>40012</v>
      </c>
    </row>
    <row r="17169" spans="1:4" x14ac:dyDescent="0.35">
      <c r="A17169" s="11" t="s">
        <v>2147</v>
      </c>
      <c r="B17169" s="12">
        <v>41446</v>
      </c>
      <c r="C17169" s="13">
        <v>6.5</v>
      </c>
      <c r="D17169" s="13">
        <v>40011</v>
      </c>
    </row>
    <row r="17170" spans="1:4" x14ac:dyDescent="0.35">
      <c r="A17170" s="11" t="s">
        <v>2147</v>
      </c>
      <c r="B17170" s="12">
        <v>41446</v>
      </c>
      <c r="C17170" s="13">
        <v>21.65</v>
      </c>
      <c r="D17170" s="13">
        <v>40011</v>
      </c>
    </row>
    <row r="17171" spans="1:4" x14ac:dyDescent="0.35">
      <c r="A17171" s="11" t="s">
        <v>2147</v>
      </c>
      <c r="B17171" s="12">
        <v>41445</v>
      </c>
      <c r="C17171" s="13">
        <v>6.5</v>
      </c>
      <c r="D17171" s="13">
        <v>40002</v>
      </c>
    </row>
    <row r="17172" spans="1:4" x14ac:dyDescent="0.35">
      <c r="A17172" s="11" t="s">
        <v>2147</v>
      </c>
      <c r="B17172" s="12">
        <v>41450</v>
      </c>
      <c r="C17172" s="13">
        <v>7</v>
      </c>
      <c r="D17172" s="13">
        <v>30078</v>
      </c>
    </row>
    <row r="17173" spans="1:4" x14ac:dyDescent="0.35">
      <c r="A17173" s="11" t="s">
        <v>2147</v>
      </c>
      <c r="B17173" s="12">
        <v>41450</v>
      </c>
      <c r="C17173" s="13">
        <v>6.5</v>
      </c>
      <c r="D17173" s="13">
        <v>30078</v>
      </c>
    </row>
    <row r="17174" spans="1:4" x14ac:dyDescent="0.35">
      <c r="A17174" s="11" t="s">
        <v>2147</v>
      </c>
      <c r="B17174" s="12">
        <v>41458</v>
      </c>
      <c r="C17174" s="13">
        <v>6.5</v>
      </c>
      <c r="D17174" s="13">
        <v>30061</v>
      </c>
    </row>
    <row r="17175" spans="1:4" x14ac:dyDescent="0.35">
      <c r="A17175" s="11" t="s">
        <v>2147</v>
      </c>
      <c r="B17175" s="12">
        <v>41458</v>
      </c>
      <c r="C17175" s="13">
        <v>16.5</v>
      </c>
      <c r="D17175" s="13">
        <v>30061</v>
      </c>
    </row>
    <row r="17176" spans="1:4" x14ac:dyDescent="0.35">
      <c r="A17176" s="11" t="s">
        <v>2147</v>
      </c>
      <c r="B17176" s="12">
        <v>41458</v>
      </c>
      <c r="C17176" s="13">
        <v>13.25</v>
      </c>
      <c r="D17176" s="13">
        <v>30061</v>
      </c>
    </row>
    <row r="17177" spans="1:4" x14ac:dyDescent="0.35">
      <c r="A17177" s="11" t="s">
        <v>2147</v>
      </c>
      <c r="B17177" s="12">
        <v>41466</v>
      </c>
      <c r="C17177" s="13">
        <v>17.7</v>
      </c>
      <c r="D17177" s="13">
        <v>40017</v>
      </c>
    </row>
    <row r="17178" spans="1:4" x14ac:dyDescent="0.35">
      <c r="A17178" s="11" t="s">
        <v>2147</v>
      </c>
      <c r="B17178" s="12">
        <v>41467</v>
      </c>
      <c r="C17178" s="13">
        <v>6.5</v>
      </c>
      <c r="D17178" s="13">
        <v>40011</v>
      </c>
    </row>
    <row r="17179" spans="1:4" x14ac:dyDescent="0.35">
      <c r="A17179" s="11" t="s">
        <v>2147</v>
      </c>
      <c r="B17179" s="12">
        <v>41467</v>
      </c>
      <c r="C17179" s="13">
        <v>21.65</v>
      </c>
      <c r="D17179" s="13">
        <v>40011</v>
      </c>
    </row>
    <row r="17180" spans="1:4" x14ac:dyDescent="0.35">
      <c r="A17180" s="11" t="s">
        <v>2147</v>
      </c>
      <c r="B17180" s="12">
        <v>41470</v>
      </c>
      <c r="C17180" s="13">
        <v>6.5</v>
      </c>
      <c r="D17180" s="13">
        <v>30065</v>
      </c>
    </row>
    <row r="17181" spans="1:4" x14ac:dyDescent="0.35">
      <c r="A17181" s="11" t="s">
        <v>2147</v>
      </c>
      <c r="B17181" s="12">
        <v>41477</v>
      </c>
      <c r="C17181" s="13">
        <v>6.5</v>
      </c>
      <c r="D17181" s="13">
        <v>30067</v>
      </c>
    </row>
    <row r="17182" spans="1:4" x14ac:dyDescent="0.35">
      <c r="A17182" s="11" t="s">
        <v>2147</v>
      </c>
      <c r="B17182" s="12">
        <v>41479</v>
      </c>
      <c r="C17182" s="13">
        <v>17</v>
      </c>
      <c r="D17182" s="13">
        <v>30051</v>
      </c>
    </row>
    <row r="17183" spans="1:4" x14ac:dyDescent="0.35">
      <c r="A17183" s="11" t="s">
        <v>2147</v>
      </c>
      <c r="B17183" s="12">
        <v>41479</v>
      </c>
      <c r="C17183" s="13">
        <v>3.75</v>
      </c>
      <c r="D17183" s="13">
        <v>30051</v>
      </c>
    </row>
    <row r="17184" spans="1:4" x14ac:dyDescent="0.35">
      <c r="A17184" s="11" t="s">
        <v>2147</v>
      </c>
      <c r="B17184" s="12">
        <v>41481</v>
      </c>
      <c r="C17184" s="13">
        <v>6.5</v>
      </c>
      <c r="D17184" s="13">
        <v>40014</v>
      </c>
    </row>
    <row r="17185" spans="1:4" x14ac:dyDescent="0.35">
      <c r="A17185" s="11" t="s">
        <v>2147</v>
      </c>
      <c r="B17185" s="12">
        <v>41486</v>
      </c>
      <c r="C17185" s="13">
        <v>13.25</v>
      </c>
      <c r="D17185" s="13">
        <v>30086</v>
      </c>
    </row>
    <row r="17186" spans="1:4" x14ac:dyDescent="0.35">
      <c r="A17186" s="11" t="s">
        <v>2147</v>
      </c>
      <c r="B17186" s="12">
        <v>41485</v>
      </c>
      <c r="C17186" s="13">
        <v>3.25</v>
      </c>
      <c r="D17186" s="13">
        <v>30076</v>
      </c>
    </row>
    <row r="17187" spans="1:4" x14ac:dyDescent="0.35">
      <c r="A17187" s="11" t="s">
        <v>2147</v>
      </c>
      <c r="B17187" s="12">
        <v>41485</v>
      </c>
      <c r="C17187" s="13">
        <v>6.5</v>
      </c>
      <c r="D17187" s="13">
        <v>30076</v>
      </c>
    </row>
    <row r="17188" spans="1:4" x14ac:dyDescent="0.35">
      <c r="A17188" s="11" t="s">
        <v>2147</v>
      </c>
      <c r="B17188" s="12">
        <v>41484</v>
      </c>
      <c r="C17188" s="13">
        <v>6.5</v>
      </c>
      <c r="D17188" s="13">
        <v>30054</v>
      </c>
    </row>
    <row r="17189" spans="1:4" x14ac:dyDescent="0.35">
      <c r="A17189" s="11" t="s">
        <v>2147</v>
      </c>
      <c r="B17189" s="12">
        <v>41488</v>
      </c>
      <c r="C17189" s="13">
        <v>6.5</v>
      </c>
      <c r="D17189" s="13">
        <v>30060</v>
      </c>
    </row>
    <row r="17190" spans="1:4" x14ac:dyDescent="0.35">
      <c r="A17190" s="11" t="s">
        <v>2147</v>
      </c>
      <c r="B17190" s="12">
        <v>41487</v>
      </c>
      <c r="C17190" s="13">
        <v>6.5</v>
      </c>
      <c r="D17190" s="13">
        <v>40023</v>
      </c>
    </row>
    <row r="17191" spans="1:4" x14ac:dyDescent="0.35">
      <c r="A17191" s="11" t="s">
        <v>2147</v>
      </c>
      <c r="B17191" s="12">
        <v>41493</v>
      </c>
      <c r="C17191" s="13">
        <v>13.25</v>
      </c>
      <c r="D17191" s="13">
        <v>40005</v>
      </c>
    </row>
    <row r="17192" spans="1:4" x14ac:dyDescent="0.35">
      <c r="A17192" s="11" t="s">
        <v>2147</v>
      </c>
      <c r="B17192" s="12">
        <v>41495</v>
      </c>
      <c r="C17192" s="13">
        <v>6.5</v>
      </c>
      <c r="D17192" s="13">
        <v>40016</v>
      </c>
    </row>
    <row r="17193" spans="1:4" x14ac:dyDescent="0.35">
      <c r="A17193" s="11" t="s">
        <v>2147</v>
      </c>
      <c r="B17193" s="12">
        <v>41500</v>
      </c>
      <c r="C17193" s="13">
        <v>13.25</v>
      </c>
      <c r="D17193" s="13">
        <v>30070</v>
      </c>
    </row>
    <row r="17194" spans="1:4" x14ac:dyDescent="0.35">
      <c r="A17194" s="11" t="s">
        <v>2147</v>
      </c>
      <c r="B17194" s="12">
        <v>41500</v>
      </c>
      <c r="C17194" s="13">
        <v>3.25</v>
      </c>
      <c r="D17194" s="13">
        <v>30070</v>
      </c>
    </row>
    <row r="17195" spans="1:4" x14ac:dyDescent="0.35">
      <c r="A17195" s="11" t="s">
        <v>2147</v>
      </c>
      <c r="B17195" s="12">
        <v>41500</v>
      </c>
      <c r="C17195" s="13">
        <v>16.45</v>
      </c>
      <c r="D17195" s="13">
        <v>30070</v>
      </c>
    </row>
    <row r="17196" spans="1:4" x14ac:dyDescent="0.35">
      <c r="A17196" s="11" t="s">
        <v>2147</v>
      </c>
      <c r="B17196" s="12">
        <v>41500</v>
      </c>
      <c r="C17196" s="13">
        <v>7.5</v>
      </c>
      <c r="D17196" s="13">
        <v>30070</v>
      </c>
    </row>
    <row r="17197" spans="1:4" x14ac:dyDescent="0.35">
      <c r="A17197" s="11" t="s">
        <v>2147</v>
      </c>
      <c r="B17197" s="12">
        <v>41500</v>
      </c>
      <c r="C17197" s="13">
        <v>7</v>
      </c>
      <c r="D17197" s="13">
        <v>30070</v>
      </c>
    </row>
    <row r="17198" spans="1:4" x14ac:dyDescent="0.35">
      <c r="A17198" s="11" t="s">
        <v>2147</v>
      </c>
      <c r="B17198" s="12">
        <v>41498</v>
      </c>
      <c r="C17198" s="13">
        <v>6.5</v>
      </c>
      <c r="D17198" s="13">
        <v>30049</v>
      </c>
    </row>
    <row r="17199" spans="1:4" x14ac:dyDescent="0.35">
      <c r="A17199" s="11" t="s">
        <v>2147</v>
      </c>
      <c r="B17199" s="12">
        <v>41498</v>
      </c>
      <c r="C17199" s="13">
        <v>3.25</v>
      </c>
      <c r="D17199" s="13">
        <v>30049</v>
      </c>
    </row>
    <row r="17200" spans="1:4" x14ac:dyDescent="0.35">
      <c r="A17200" s="11" t="s">
        <v>2147</v>
      </c>
      <c r="B17200" s="12">
        <v>41514</v>
      </c>
      <c r="C17200" s="13">
        <v>13.25</v>
      </c>
      <c r="D17200" s="13">
        <v>30055</v>
      </c>
    </row>
    <row r="17201" spans="1:4" x14ac:dyDescent="0.35">
      <c r="A17201" s="11" t="s">
        <v>2147</v>
      </c>
      <c r="B17201" s="12">
        <v>41514</v>
      </c>
      <c r="C17201" s="13">
        <v>7.25</v>
      </c>
      <c r="D17201" s="13">
        <v>30055</v>
      </c>
    </row>
    <row r="17202" spans="1:4" x14ac:dyDescent="0.35">
      <c r="A17202" s="11" t="s">
        <v>2147</v>
      </c>
      <c r="B17202" s="12">
        <v>41513</v>
      </c>
      <c r="C17202" s="13">
        <v>6.5</v>
      </c>
      <c r="D17202" s="13">
        <v>30061</v>
      </c>
    </row>
    <row r="17203" spans="1:4" x14ac:dyDescent="0.35">
      <c r="A17203" s="11" t="s">
        <v>2147</v>
      </c>
      <c r="B17203" s="12">
        <v>41513</v>
      </c>
      <c r="C17203" s="13">
        <v>16.5</v>
      </c>
      <c r="D17203" s="13">
        <v>30061</v>
      </c>
    </row>
    <row r="17204" spans="1:4" x14ac:dyDescent="0.35">
      <c r="A17204" s="11" t="s">
        <v>2147</v>
      </c>
      <c r="B17204" s="12">
        <v>41513</v>
      </c>
      <c r="C17204" s="13">
        <v>13.25</v>
      </c>
      <c r="D17204" s="13">
        <v>30061</v>
      </c>
    </row>
    <row r="17205" spans="1:4" x14ac:dyDescent="0.35">
      <c r="A17205" s="11" t="s">
        <v>2147</v>
      </c>
      <c r="B17205" s="12">
        <v>41522</v>
      </c>
      <c r="C17205" s="13">
        <v>48.400000000000006</v>
      </c>
      <c r="D17205" s="13">
        <v>60021</v>
      </c>
    </row>
    <row r="17206" spans="1:4" x14ac:dyDescent="0.35">
      <c r="A17206" s="11" t="s">
        <v>2147</v>
      </c>
      <c r="B17206" s="12">
        <v>41523</v>
      </c>
      <c r="C17206" s="13">
        <v>6.5</v>
      </c>
      <c r="D17206" s="13">
        <v>30064</v>
      </c>
    </row>
    <row r="17207" spans="1:4" x14ac:dyDescent="0.35">
      <c r="A17207" s="11" t="s">
        <v>2147</v>
      </c>
      <c r="B17207" s="12">
        <v>41523</v>
      </c>
      <c r="C17207" s="13">
        <v>3.5</v>
      </c>
      <c r="D17207" s="13">
        <v>30064</v>
      </c>
    </row>
    <row r="17208" spans="1:4" x14ac:dyDescent="0.35">
      <c r="A17208" s="11" t="s">
        <v>2147</v>
      </c>
      <c r="B17208" s="12">
        <v>41528</v>
      </c>
      <c r="C17208" s="13">
        <v>13.25</v>
      </c>
      <c r="D17208" s="13">
        <v>30042</v>
      </c>
    </row>
    <row r="17209" spans="1:4" x14ac:dyDescent="0.35">
      <c r="A17209" s="11" t="s">
        <v>2147</v>
      </c>
      <c r="B17209" s="12">
        <v>41533</v>
      </c>
      <c r="C17209" s="13">
        <v>6.5</v>
      </c>
      <c r="D17209" s="13">
        <v>30062</v>
      </c>
    </row>
    <row r="17210" spans="1:4" x14ac:dyDescent="0.35">
      <c r="A17210" s="11" t="s">
        <v>2147</v>
      </c>
      <c r="B17210" s="12">
        <v>41535</v>
      </c>
      <c r="C17210" s="13">
        <v>13.25</v>
      </c>
      <c r="D17210" s="13">
        <v>30063</v>
      </c>
    </row>
    <row r="17211" spans="1:4" x14ac:dyDescent="0.35">
      <c r="A17211" s="11" t="s">
        <v>2147</v>
      </c>
      <c r="B17211" s="12">
        <v>41540</v>
      </c>
      <c r="C17211" s="13">
        <v>13.25</v>
      </c>
      <c r="D17211" s="13">
        <v>30070</v>
      </c>
    </row>
    <row r="17212" spans="1:4" x14ac:dyDescent="0.35">
      <c r="A17212" s="11" t="s">
        <v>2147</v>
      </c>
      <c r="B17212" s="12">
        <v>41540</v>
      </c>
      <c r="C17212" s="13">
        <v>3.25</v>
      </c>
      <c r="D17212" s="13">
        <v>30070</v>
      </c>
    </row>
    <row r="17213" spans="1:4" x14ac:dyDescent="0.35">
      <c r="A17213" s="11" t="s">
        <v>2147</v>
      </c>
      <c r="B17213" s="12">
        <v>41540</v>
      </c>
      <c r="C17213" s="13">
        <v>16.45</v>
      </c>
      <c r="D17213" s="13">
        <v>30070</v>
      </c>
    </row>
    <row r="17214" spans="1:4" x14ac:dyDescent="0.35">
      <c r="A17214" s="11" t="s">
        <v>2147</v>
      </c>
      <c r="B17214" s="12">
        <v>41540</v>
      </c>
      <c r="C17214" s="13">
        <v>7.5</v>
      </c>
      <c r="D17214" s="13">
        <v>30070</v>
      </c>
    </row>
    <row r="17215" spans="1:4" x14ac:dyDescent="0.35">
      <c r="A17215" s="11" t="s">
        <v>2147</v>
      </c>
      <c r="B17215" s="12">
        <v>41540</v>
      </c>
      <c r="C17215" s="13">
        <v>7</v>
      </c>
      <c r="D17215" s="13">
        <v>30070</v>
      </c>
    </row>
    <row r="17216" spans="1:4" x14ac:dyDescent="0.35">
      <c r="A17216" s="11" t="s">
        <v>2147</v>
      </c>
      <c r="B17216" s="12">
        <v>41544</v>
      </c>
      <c r="C17216" s="13">
        <v>6.5</v>
      </c>
      <c r="D17216" s="13">
        <v>40035</v>
      </c>
    </row>
    <row r="17217" spans="1:4" x14ac:dyDescent="0.35">
      <c r="A17217" s="11" t="s">
        <v>2147</v>
      </c>
      <c r="B17217" s="12">
        <v>41543</v>
      </c>
      <c r="C17217" s="13">
        <v>6.5</v>
      </c>
      <c r="D17217" s="13">
        <v>30060</v>
      </c>
    </row>
    <row r="17218" spans="1:4" x14ac:dyDescent="0.35">
      <c r="A17218" s="11" t="s">
        <v>2147</v>
      </c>
      <c r="B17218" s="12">
        <v>41542</v>
      </c>
      <c r="C17218" s="13">
        <v>8</v>
      </c>
      <c r="D17218" s="13">
        <v>30072</v>
      </c>
    </row>
    <row r="17219" spans="1:4" x14ac:dyDescent="0.35">
      <c r="A17219" s="11" t="s">
        <v>2147</v>
      </c>
      <c r="B17219" s="12">
        <v>41542</v>
      </c>
      <c r="C17219" s="13">
        <v>18.25</v>
      </c>
      <c r="D17219" s="13">
        <v>30072</v>
      </c>
    </row>
    <row r="17220" spans="1:4" x14ac:dyDescent="0.35">
      <c r="A17220" s="11" t="s">
        <v>2147</v>
      </c>
      <c r="B17220" s="12">
        <v>41542</v>
      </c>
      <c r="C17220" s="13">
        <v>7</v>
      </c>
      <c r="D17220" s="13">
        <v>30072</v>
      </c>
    </row>
    <row r="17221" spans="1:4" x14ac:dyDescent="0.35">
      <c r="A17221" s="11" t="s">
        <v>2147</v>
      </c>
      <c r="B17221" s="12">
        <v>41542</v>
      </c>
      <c r="C17221" s="13">
        <v>13.25</v>
      </c>
      <c r="D17221" s="13">
        <v>30066</v>
      </c>
    </row>
    <row r="17222" spans="1:4" x14ac:dyDescent="0.35">
      <c r="A17222" s="11" t="s">
        <v>2147</v>
      </c>
      <c r="B17222" s="12">
        <v>41549</v>
      </c>
      <c r="C17222" s="13">
        <v>8</v>
      </c>
      <c r="D17222" s="13">
        <v>30072</v>
      </c>
    </row>
    <row r="17223" spans="1:4" x14ac:dyDescent="0.35">
      <c r="A17223" s="11" t="s">
        <v>2147</v>
      </c>
      <c r="B17223" s="12">
        <v>41549</v>
      </c>
      <c r="C17223" s="13">
        <v>18.25</v>
      </c>
      <c r="D17223" s="13">
        <v>30072</v>
      </c>
    </row>
    <row r="17224" spans="1:4" x14ac:dyDescent="0.35">
      <c r="A17224" s="11" t="s">
        <v>2147</v>
      </c>
      <c r="B17224" s="12">
        <v>41549</v>
      </c>
      <c r="C17224" s="13">
        <v>7</v>
      </c>
      <c r="D17224" s="13">
        <v>30072</v>
      </c>
    </row>
    <row r="17225" spans="1:4" x14ac:dyDescent="0.35">
      <c r="A17225" s="11" t="s">
        <v>2147</v>
      </c>
      <c r="B17225" s="12">
        <v>41547</v>
      </c>
      <c r="C17225" s="13">
        <v>6.5</v>
      </c>
      <c r="D17225" s="13">
        <v>30064</v>
      </c>
    </row>
    <row r="17226" spans="1:4" x14ac:dyDescent="0.35">
      <c r="A17226" s="11" t="s">
        <v>2147</v>
      </c>
      <c r="B17226" s="12">
        <v>41547</v>
      </c>
      <c r="C17226" s="13">
        <v>3.5</v>
      </c>
      <c r="D17226" s="13">
        <v>30064</v>
      </c>
    </row>
    <row r="17227" spans="1:4" x14ac:dyDescent="0.35">
      <c r="A17227" s="11" t="s">
        <v>2147</v>
      </c>
      <c r="B17227" s="12">
        <v>41550</v>
      </c>
      <c r="C17227" s="13">
        <v>35.450000000000003</v>
      </c>
      <c r="D17227" s="13">
        <v>50007</v>
      </c>
    </row>
    <row r="17228" spans="1:4" x14ac:dyDescent="0.35">
      <c r="A17228" s="11" t="s">
        <v>2147</v>
      </c>
      <c r="B17228" s="12">
        <v>41556</v>
      </c>
      <c r="C17228" s="13">
        <v>18.25</v>
      </c>
      <c r="D17228" s="13">
        <v>30085</v>
      </c>
    </row>
    <row r="17229" spans="1:4" x14ac:dyDescent="0.35">
      <c r="A17229" s="11" t="s">
        <v>2147</v>
      </c>
      <c r="B17229" s="12">
        <v>41554</v>
      </c>
      <c r="C17229" s="13">
        <v>7</v>
      </c>
      <c r="D17229" s="13">
        <v>30058</v>
      </c>
    </row>
    <row r="17230" spans="1:4" x14ac:dyDescent="0.35">
      <c r="A17230" s="11" t="s">
        <v>2147</v>
      </c>
      <c r="B17230" s="12">
        <v>41554</v>
      </c>
      <c r="C17230" s="13">
        <v>6.5</v>
      </c>
      <c r="D17230" s="13">
        <v>30058</v>
      </c>
    </row>
    <row r="17231" spans="1:4" x14ac:dyDescent="0.35">
      <c r="A17231" s="11" t="s">
        <v>2147</v>
      </c>
      <c r="B17231" s="12">
        <v>41557</v>
      </c>
      <c r="C17231" s="13">
        <v>6.5</v>
      </c>
      <c r="D17231" s="13">
        <v>30074</v>
      </c>
    </row>
    <row r="17232" spans="1:4" x14ac:dyDescent="0.35">
      <c r="A17232" s="11" t="s">
        <v>2147</v>
      </c>
      <c r="B17232" s="12">
        <v>41558</v>
      </c>
      <c r="C17232" s="13">
        <v>7</v>
      </c>
      <c r="D17232" s="13">
        <v>30078</v>
      </c>
    </row>
    <row r="17233" spans="1:4" x14ac:dyDescent="0.35">
      <c r="A17233" s="11" t="s">
        <v>2147</v>
      </c>
      <c r="B17233" s="12">
        <v>41558</v>
      </c>
      <c r="C17233" s="13">
        <v>6.5</v>
      </c>
      <c r="D17233" s="13">
        <v>30078</v>
      </c>
    </row>
    <row r="17234" spans="1:4" x14ac:dyDescent="0.35">
      <c r="A17234" s="11" t="s">
        <v>2147</v>
      </c>
      <c r="B17234" s="12">
        <v>41561</v>
      </c>
      <c r="C17234" s="13">
        <v>6.5</v>
      </c>
      <c r="D17234" s="13">
        <v>30068</v>
      </c>
    </row>
    <row r="17235" spans="1:4" x14ac:dyDescent="0.35">
      <c r="A17235" s="11" t="s">
        <v>2147</v>
      </c>
      <c r="B17235" s="12">
        <v>41563</v>
      </c>
      <c r="C17235" s="13">
        <v>18.25</v>
      </c>
      <c r="D17235" s="13">
        <v>30050</v>
      </c>
    </row>
    <row r="17236" spans="1:4" x14ac:dyDescent="0.35">
      <c r="A17236" s="11" t="s">
        <v>2147</v>
      </c>
      <c r="B17236" s="12">
        <v>41562</v>
      </c>
      <c r="C17236" s="13">
        <v>3.25</v>
      </c>
      <c r="D17236" s="13">
        <v>30076</v>
      </c>
    </row>
    <row r="17237" spans="1:4" x14ac:dyDescent="0.35">
      <c r="A17237" s="11" t="s">
        <v>2147</v>
      </c>
      <c r="B17237" s="12">
        <v>41562</v>
      </c>
      <c r="C17237" s="13">
        <v>6.5</v>
      </c>
      <c r="D17237" s="13">
        <v>30076</v>
      </c>
    </row>
    <row r="17238" spans="1:4" x14ac:dyDescent="0.35">
      <c r="A17238" s="11" t="s">
        <v>2147</v>
      </c>
      <c r="B17238" s="12">
        <v>41567</v>
      </c>
      <c r="C17238" s="13">
        <v>3.25</v>
      </c>
      <c r="D17238" s="13">
        <v>40066</v>
      </c>
    </row>
    <row r="17239" spans="1:4" x14ac:dyDescent="0.35">
      <c r="A17239" s="11" t="s">
        <v>2147</v>
      </c>
      <c r="B17239" s="12">
        <v>41572</v>
      </c>
      <c r="C17239" s="13">
        <v>6.5</v>
      </c>
      <c r="D17239" s="13">
        <v>30091</v>
      </c>
    </row>
    <row r="17240" spans="1:4" x14ac:dyDescent="0.35">
      <c r="A17240" s="11" t="s">
        <v>2147</v>
      </c>
      <c r="B17240" s="12">
        <v>41577</v>
      </c>
      <c r="C17240" s="13">
        <v>24.5</v>
      </c>
      <c r="D17240" s="13">
        <v>30048</v>
      </c>
    </row>
    <row r="17241" spans="1:4" x14ac:dyDescent="0.35">
      <c r="A17241" s="11" t="s">
        <v>2147</v>
      </c>
      <c r="B17241" s="12">
        <v>41577</v>
      </c>
      <c r="C17241" s="13">
        <v>6.5</v>
      </c>
      <c r="D17241" s="13">
        <v>30048</v>
      </c>
    </row>
    <row r="17242" spans="1:4" x14ac:dyDescent="0.35">
      <c r="A17242" s="11" t="s">
        <v>2147</v>
      </c>
      <c r="B17242" s="12">
        <v>41579</v>
      </c>
      <c r="C17242" s="13">
        <v>13.25</v>
      </c>
      <c r="D17242" s="13">
        <v>30070</v>
      </c>
    </row>
    <row r="17243" spans="1:4" x14ac:dyDescent="0.35">
      <c r="A17243" s="11" t="s">
        <v>2147</v>
      </c>
      <c r="B17243" s="12">
        <v>41579</v>
      </c>
      <c r="C17243" s="13">
        <v>3.25</v>
      </c>
      <c r="D17243" s="13">
        <v>30070</v>
      </c>
    </row>
    <row r="17244" spans="1:4" x14ac:dyDescent="0.35">
      <c r="A17244" s="11" t="s">
        <v>2147</v>
      </c>
      <c r="B17244" s="12">
        <v>41579</v>
      </c>
      <c r="C17244" s="13">
        <v>16.45</v>
      </c>
      <c r="D17244" s="13">
        <v>30070</v>
      </c>
    </row>
    <row r="17245" spans="1:4" x14ac:dyDescent="0.35">
      <c r="A17245" s="11" t="s">
        <v>2147</v>
      </c>
      <c r="B17245" s="12">
        <v>41579</v>
      </c>
      <c r="C17245" s="13">
        <v>7.5</v>
      </c>
      <c r="D17245" s="13">
        <v>30070</v>
      </c>
    </row>
    <row r="17246" spans="1:4" x14ac:dyDescent="0.35">
      <c r="A17246" s="11" t="s">
        <v>2147</v>
      </c>
      <c r="B17246" s="12">
        <v>41579</v>
      </c>
      <c r="C17246" s="13">
        <v>7</v>
      </c>
      <c r="D17246" s="13">
        <v>30070</v>
      </c>
    </row>
    <row r="17247" spans="1:4" x14ac:dyDescent="0.35">
      <c r="A17247" s="11" t="s">
        <v>2147</v>
      </c>
      <c r="B17247" s="12">
        <v>41575</v>
      </c>
      <c r="C17247" s="13">
        <v>6.5</v>
      </c>
      <c r="D17247" s="13">
        <v>30069</v>
      </c>
    </row>
    <row r="17248" spans="1:4" x14ac:dyDescent="0.35">
      <c r="A17248" s="11" t="s">
        <v>2147</v>
      </c>
      <c r="B17248" s="12">
        <v>41582</v>
      </c>
      <c r="C17248" s="13">
        <v>6.5</v>
      </c>
      <c r="D17248" s="13">
        <v>30062</v>
      </c>
    </row>
    <row r="17249" spans="1:4" x14ac:dyDescent="0.35">
      <c r="A17249" s="11" t="s">
        <v>2148</v>
      </c>
      <c r="B17249" s="12">
        <v>41302</v>
      </c>
      <c r="C17249" s="13">
        <v>24</v>
      </c>
      <c r="D17249" s="13">
        <v>30088</v>
      </c>
    </row>
    <row r="17250" spans="1:4" x14ac:dyDescent="0.35">
      <c r="A17250" s="11" t="s">
        <v>2148</v>
      </c>
      <c r="B17250" s="12">
        <v>41318</v>
      </c>
      <c r="C17250" s="13">
        <v>14.5</v>
      </c>
      <c r="D17250" s="13">
        <v>40057</v>
      </c>
    </row>
    <row r="17251" spans="1:4" x14ac:dyDescent="0.35">
      <c r="A17251" s="11" t="s">
        <v>2148</v>
      </c>
      <c r="B17251" s="12">
        <v>41337</v>
      </c>
      <c r="C17251" s="13">
        <v>33.5</v>
      </c>
      <c r="D17251" s="13">
        <v>40008</v>
      </c>
    </row>
    <row r="17252" spans="1:4" x14ac:dyDescent="0.35">
      <c r="A17252" s="11" t="s">
        <v>2148</v>
      </c>
      <c r="B17252" s="12">
        <v>41344</v>
      </c>
      <c r="C17252" s="13">
        <v>68.7</v>
      </c>
      <c r="D17252" s="13">
        <v>50008</v>
      </c>
    </row>
    <row r="17253" spans="1:4" x14ac:dyDescent="0.35">
      <c r="A17253" s="11" t="s">
        <v>2149</v>
      </c>
      <c r="B17253" s="12">
        <v>41303</v>
      </c>
      <c r="C17253" s="13">
        <v>28.5</v>
      </c>
      <c r="D17253" s="13">
        <v>60013</v>
      </c>
    </row>
    <row r="17254" spans="1:4" x14ac:dyDescent="0.35">
      <c r="A17254" s="11" t="s">
        <v>2150</v>
      </c>
      <c r="B17254" s="12">
        <v>41288</v>
      </c>
      <c r="C17254" s="13">
        <v>46.2</v>
      </c>
      <c r="D17254" s="13">
        <v>60013</v>
      </c>
    </row>
    <row r="17255" spans="1:4" x14ac:dyDescent="0.35">
      <c r="A17255" s="11" t="s">
        <v>2151</v>
      </c>
      <c r="B17255" s="12">
        <v>41289</v>
      </c>
      <c r="C17255" s="13">
        <v>37.200000000000003</v>
      </c>
      <c r="D17255" s="13">
        <v>70008</v>
      </c>
    </row>
    <row r="17256" spans="1:4" x14ac:dyDescent="0.35">
      <c r="A17256" s="11" t="s">
        <v>2152</v>
      </c>
      <c r="B17256" s="12">
        <v>41348</v>
      </c>
      <c r="C17256" s="13">
        <v>68.599999999999994</v>
      </c>
      <c r="D17256" s="13">
        <v>30286</v>
      </c>
    </row>
    <row r="17257" spans="1:4" x14ac:dyDescent="0.35">
      <c r="A17257" s="11" t="s">
        <v>2152</v>
      </c>
      <c r="B17257" s="12">
        <v>41380</v>
      </c>
      <c r="C17257" s="13">
        <v>34.450000000000003</v>
      </c>
      <c r="D17257" s="13">
        <v>90012</v>
      </c>
    </row>
    <row r="17258" spans="1:4" x14ac:dyDescent="0.35">
      <c r="A17258" s="11" t="s">
        <v>2153</v>
      </c>
      <c r="B17258" s="12">
        <v>41292</v>
      </c>
      <c r="C17258" s="13">
        <v>70.599999999999994</v>
      </c>
      <c r="D17258" s="13">
        <v>10046</v>
      </c>
    </row>
    <row r="17259" spans="1:4" x14ac:dyDescent="0.35">
      <c r="A17259" s="11" t="s">
        <v>2153</v>
      </c>
      <c r="B17259" s="12">
        <v>41312</v>
      </c>
      <c r="C17259" s="13">
        <v>112.55000000000001</v>
      </c>
      <c r="D17259" s="13">
        <v>20022</v>
      </c>
    </row>
    <row r="17260" spans="1:4" x14ac:dyDescent="0.35">
      <c r="A17260" s="11" t="s">
        <v>2153</v>
      </c>
      <c r="B17260" s="12">
        <v>41335</v>
      </c>
      <c r="C17260" s="13">
        <v>153.20000000000002</v>
      </c>
      <c r="D17260" s="13">
        <v>80051</v>
      </c>
    </row>
    <row r="17261" spans="1:4" x14ac:dyDescent="0.35">
      <c r="A17261" s="11" t="s">
        <v>2153</v>
      </c>
      <c r="B17261" s="12">
        <v>41411</v>
      </c>
      <c r="C17261" s="13">
        <v>110.35000000000001</v>
      </c>
      <c r="D17261" s="13">
        <v>20065</v>
      </c>
    </row>
    <row r="17262" spans="1:4" x14ac:dyDescent="0.35">
      <c r="A17262" s="11" t="s">
        <v>2153</v>
      </c>
      <c r="B17262" s="12">
        <v>41425</v>
      </c>
      <c r="C17262" s="13">
        <v>155.80000000000001</v>
      </c>
      <c r="D17262" s="13">
        <v>70032</v>
      </c>
    </row>
    <row r="17263" spans="1:4" x14ac:dyDescent="0.35">
      <c r="A17263" s="11" t="s">
        <v>2154</v>
      </c>
      <c r="B17263" s="12">
        <v>41293</v>
      </c>
      <c r="C17263" s="13">
        <v>25.299999999999997</v>
      </c>
      <c r="D17263" s="13">
        <v>40067</v>
      </c>
    </row>
    <row r="17264" spans="1:4" x14ac:dyDescent="0.35">
      <c r="A17264" s="11" t="s">
        <v>2154</v>
      </c>
      <c r="B17264" s="12">
        <v>41320</v>
      </c>
      <c r="C17264" s="13">
        <v>37.200000000000003</v>
      </c>
      <c r="D17264" s="13">
        <v>20003</v>
      </c>
    </row>
    <row r="17265" spans="1:4" x14ac:dyDescent="0.35">
      <c r="A17265" s="11" t="s">
        <v>2155</v>
      </c>
      <c r="B17265" s="12">
        <v>41300</v>
      </c>
      <c r="C17265" s="13">
        <v>53.15</v>
      </c>
      <c r="D17265" s="13">
        <v>100065</v>
      </c>
    </row>
    <row r="17266" spans="1:4" x14ac:dyDescent="0.35">
      <c r="A17266" s="11" t="s">
        <v>2155</v>
      </c>
      <c r="B17266" s="12">
        <v>41384</v>
      </c>
      <c r="C17266" s="13">
        <v>25.95</v>
      </c>
      <c r="D17266" s="13">
        <v>90089</v>
      </c>
    </row>
    <row r="17267" spans="1:4" x14ac:dyDescent="0.35">
      <c r="A17267" s="11" t="s">
        <v>2155</v>
      </c>
      <c r="B17267" s="12">
        <v>41496</v>
      </c>
      <c r="C17267" s="13">
        <v>52.099999999999994</v>
      </c>
      <c r="D17267" s="13">
        <v>70042</v>
      </c>
    </row>
    <row r="17268" spans="1:4" x14ac:dyDescent="0.35">
      <c r="A17268" s="11" t="s">
        <v>2156</v>
      </c>
      <c r="B17268" s="12">
        <v>41290</v>
      </c>
      <c r="C17268" s="13">
        <v>9.9499999999999993</v>
      </c>
      <c r="D17268" s="13">
        <v>80032</v>
      </c>
    </row>
    <row r="17269" spans="1:4" x14ac:dyDescent="0.35">
      <c r="A17269" s="11" t="s">
        <v>2156</v>
      </c>
      <c r="B17269" s="12">
        <v>41355</v>
      </c>
      <c r="C17269" s="13">
        <v>38.100000000000009</v>
      </c>
      <c r="D17269" s="13">
        <v>80026</v>
      </c>
    </row>
    <row r="17270" spans="1:4" x14ac:dyDescent="0.35">
      <c r="A17270" s="11" t="s">
        <v>2157</v>
      </c>
      <c r="B17270" s="12">
        <v>41377</v>
      </c>
      <c r="C17270" s="13">
        <v>56.349999999999994</v>
      </c>
      <c r="D17270" s="13">
        <v>60041</v>
      </c>
    </row>
    <row r="17271" spans="1:4" x14ac:dyDescent="0.35">
      <c r="A17271" s="11" t="s">
        <v>2157</v>
      </c>
      <c r="B17271" s="12">
        <v>41396</v>
      </c>
      <c r="C17271" s="13">
        <v>49.95</v>
      </c>
      <c r="D17271" s="13">
        <v>40083</v>
      </c>
    </row>
    <row r="17272" spans="1:4" x14ac:dyDescent="0.35">
      <c r="A17272" s="11" t="s">
        <v>2157</v>
      </c>
      <c r="B17272" s="12">
        <v>41435</v>
      </c>
      <c r="C17272" s="13">
        <v>32.9</v>
      </c>
      <c r="D17272" s="13">
        <v>50030</v>
      </c>
    </row>
    <row r="17273" spans="1:4" x14ac:dyDescent="0.35">
      <c r="A17273" s="11" t="s">
        <v>2157</v>
      </c>
      <c r="B17273" s="12">
        <v>41440</v>
      </c>
      <c r="C17273" s="13">
        <v>64.5</v>
      </c>
      <c r="D17273" s="13">
        <v>60064</v>
      </c>
    </row>
    <row r="17274" spans="1:4" x14ac:dyDescent="0.35">
      <c r="A17274" s="11" t="s">
        <v>2157</v>
      </c>
      <c r="B17274" s="12">
        <v>41475</v>
      </c>
      <c r="C17274" s="13">
        <v>48.31</v>
      </c>
      <c r="D17274" s="13">
        <v>50053</v>
      </c>
    </row>
    <row r="17275" spans="1:4" x14ac:dyDescent="0.35">
      <c r="A17275" s="11" t="s">
        <v>2157</v>
      </c>
      <c r="B17275" s="12">
        <v>41501</v>
      </c>
      <c r="C17275" s="13">
        <v>34.4</v>
      </c>
      <c r="D17275" s="13">
        <v>50068</v>
      </c>
    </row>
    <row r="17276" spans="1:4" x14ac:dyDescent="0.35">
      <c r="A17276" s="11" t="s">
        <v>2157</v>
      </c>
      <c r="B17276" s="12">
        <v>41525</v>
      </c>
      <c r="C17276" s="13">
        <v>5</v>
      </c>
      <c r="D17276" s="13">
        <v>20048</v>
      </c>
    </row>
    <row r="17277" spans="1:4" x14ac:dyDescent="0.35">
      <c r="A17277" s="11" t="s">
        <v>2157</v>
      </c>
      <c r="B17277" s="12">
        <v>41530</v>
      </c>
      <c r="C17277" s="13">
        <v>44.2</v>
      </c>
      <c r="D17277" s="13">
        <v>50072</v>
      </c>
    </row>
    <row r="17278" spans="1:4" x14ac:dyDescent="0.35">
      <c r="A17278" s="11" t="s">
        <v>2157</v>
      </c>
      <c r="B17278" s="12">
        <v>41545</v>
      </c>
      <c r="C17278" s="13">
        <v>20.5</v>
      </c>
      <c r="D17278" s="13">
        <v>50090</v>
      </c>
    </row>
    <row r="17279" spans="1:4" x14ac:dyDescent="0.35">
      <c r="A17279" s="11" t="s">
        <v>2157</v>
      </c>
      <c r="B17279" s="12">
        <v>41569</v>
      </c>
      <c r="C17279" s="13">
        <v>47.500000000000007</v>
      </c>
      <c r="D17279" s="13">
        <v>20036</v>
      </c>
    </row>
    <row r="17280" spans="1:4" x14ac:dyDescent="0.35">
      <c r="A17280" s="11" t="s">
        <v>2157</v>
      </c>
      <c r="B17280" s="12">
        <v>41573</v>
      </c>
      <c r="C17280" s="13">
        <v>43.7</v>
      </c>
      <c r="D17280" s="13">
        <v>20059</v>
      </c>
    </row>
    <row r="17281" spans="1:4" x14ac:dyDescent="0.35">
      <c r="A17281" s="11" t="s">
        <v>2158</v>
      </c>
      <c r="B17281" s="12">
        <v>41278</v>
      </c>
      <c r="C17281" s="13">
        <v>15.75</v>
      </c>
      <c r="D17281" s="13">
        <v>40005</v>
      </c>
    </row>
    <row r="17282" spans="1:4" x14ac:dyDescent="0.35">
      <c r="A17282" s="11" t="s">
        <v>2158</v>
      </c>
      <c r="B17282" s="12">
        <v>41292</v>
      </c>
      <c r="C17282" s="13">
        <v>27.5</v>
      </c>
      <c r="D17282" s="13">
        <v>40241</v>
      </c>
    </row>
    <row r="17283" spans="1:4" x14ac:dyDescent="0.35">
      <c r="A17283" s="11" t="s">
        <v>2158</v>
      </c>
      <c r="B17283" s="12">
        <v>41297</v>
      </c>
      <c r="C17283" s="13">
        <v>11</v>
      </c>
      <c r="D17283" s="13">
        <v>40077</v>
      </c>
    </row>
    <row r="17284" spans="1:4" x14ac:dyDescent="0.35">
      <c r="A17284" s="11" t="s">
        <v>2158</v>
      </c>
      <c r="B17284" s="12">
        <v>41294</v>
      </c>
      <c r="C17284" s="13">
        <v>3.25</v>
      </c>
      <c r="D17284" s="13">
        <v>30031</v>
      </c>
    </row>
    <row r="17285" spans="1:4" x14ac:dyDescent="0.35">
      <c r="A17285" s="11" t="s">
        <v>2158</v>
      </c>
      <c r="B17285" s="12">
        <v>41299</v>
      </c>
      <c r="C17285" s="13">
        <v>36</v>
      </c>
      <c r="D17285" s="13">
        <v>50017</v>
      </c>
    </row>
    <row r="17286" spans="1:4" x14ac:dyDescent="0.35">
      <c r="A17286" s="11" t="s">
        <v>2158</v>
      </c>
      <c r="B17286" s="12">
        <v>41322</v>
      </c>
      <c r="C17286" s="13">
        <v>51.2</v>
      </c>
      <c r="D17286" s="13">
        <v>60010</v>
      </c>
    </row>
    <row r="17287" spans="1:4" x14ac:dyDescent="0.35">
      <c r="A17287" s="11" t="s">
        <v>2158</v>
      </c>
      <c r="B17287" s="12">
        <v>41356</v>
      </c>
      <c r="C17287" s="13">
        <v>60.850000000000009</v>
      </c>
      <c r="D17287" s="13">
        <v>60065</v>
      </c>
    </row>
    <row r="17288" spans="1:4" x14ac:dyDescent="0.35">
      <c r="A17288" s="11" t="s">
        <v>2158</v>
      </c>
      <c r="B17288" s="12">
        <v>41356</v>
      </c>
      <c r="C17288" s="13">
        <v>74.099999999999994</v>
      </c>
      <c r="D17288" s="13">
        <v>60065</v>
      </c>
    </row>
    <row r="17289" spans="1:4" x14ac:dyDescent="0.35">
      <c r="A17289" s="11" t="s">
        <v>2158</v>
      </c>
      <c r="B17289" s="12">
        <v>41367</v>
      </c>
      <c r="C17289" s="13">
        <v>44.15</v>
      </c>
      <c r="D17289" s="13">
        <v>40133</v>
      </c>
    </row>
    <row r="17290" spans="1:4" x14ac:dyDescent="0.35">
      <c r="A17290" s="11" t="s">
        <v>2158</v>
      </c>
      <c r="B17290" s="12">
        <v>41390</v>
      </c>
      <c r="C17290" s="13">
        <v>13.75</v>
      </c>
      <c r="D17290" s="13">
        <v>30194</v>
      </c>
    </row>
    <row r="17291" spans="1:4" x14ac:dyDescent="0.35">
      <c r="A17291" s="11" t="s">
        <v>2158</v>
      </c>
      <c r="B17291" s="12">
        <v>41403</v>
      </c>
      <c r="C17291" s="13">
        <v>46.65</v>
      </c>
      <c r="D17291" s="13">
        <v>30195</v>
      </c>
    </row>
    <row r="17292" spans="1:4" x14ac:dyDescent="0.35">
      <c r="A17292" s="11" t="s">
        <v>2158</v>
      </c>
      <c r="B17292" s="12">
        <v>41419</v>
      </c>
      <c r="C17292" s="13">
        <v>60.850000000000009</v>
      </c>
      <c r="D17292" s="13">
        <v>60065</v>
      </c>
    </row>
    <row r="17293" spans="1:4" x14ac:dyDescent="0.35">
      <c r="A17293" s="11" t="s">
        <v>2158</v>
      </c>
      <c r="B17293" s="12">
        <v>41419</v>
      </c>
      <c r="C17293" s="13">
        <v>74.099999999999994</v>
      </c>
      <c r="D17293" s="13">
        <v>60065</v>
      </c>
    </row>
    <row r="17294" spans="1:4" x14ac:dyDescent="0.35">
      <c r="A17294" s="11" t="s">
        <v>2158</v>
      </c>
      <c r="B17294" s="12">
        <v>41425</v>
      </c>
      <c r="C17294" s="13">
        <v>30.75</v>
      </c>
      <c r="D17294" s="13">
        <v>40229</v>
      </c>
    </row>
    <row r="17295" spans="1:4" x14ac:dyDescent="0.35">
      <c r="A17295" s="11" t="s">
        <v>2158</v>
      </c>
      <c r="B17295" s="12">
        <v>41524</v>
      </c>
      <c r="C17295" s="13">
        <v>64.5</v>
      </c>
      <c r="D17295" s="13">
        <v>50064</v>
      </c>
    </row>
    <row r="17296" spans="1:4" x14ac:dyDescent="0.35">
      <c r="A17296" s="11" t="s">
        <v>2159</v>
      </c>
      <c r="B17296" s="12">
        <v>41278</v>
      </c>
      <c r="C17296" s="13">
        <v>27.2</v>
      </c>
      <c r="D17296" s="13">
        <v>30062</v>
      </c>
    </row>
    <row r="17297" spans="1:4" x14ac:dyDescent="0.35">
      <c r="A17297" s="11" t="s">
        <v>2159</v>
      </c>
      <c r="B17297" s="12">
        <v>41286</v>
      </c>
      <c r="C17297" s="13">
        <v>61.9</v>
      </c>
      <c r="D17297" s="13">
        <v>40025</v>
      </c>
    </row>
    <row r="17298" spans="1:4" x14ac:dyDescent="0.35">
      <c r="A17298" s="11" t="s">
        <v>2159</v>
      </c>
      <c r="B17298" s="12">
        <v>41386</v>
      </c>
      <c r="C17298" s="13">
        <v>17.149999999999999</v>
      </c>
      <c r="D17298" s="13">
        <v>60023</v>
      </c>
    </row>
    <row r="17299" spans="1:4" x14ac:dyDescent="0.35">
      <c r="A17299" s="11" t="s">
        <v>2159</v>
      </c>
      <c r="B17299" s="12">
        <v>41530</v>
      </c>
      <c r="C17299" s="13">
        <v>41.4</v>
      </c>
      <c r="D17299" s="13">
        <v>40110</v>
      </c>
    </row>
    <row r="17300" spans="1:4" x14ac:dyDescent="0.35">
      <c r="A17300" s="11" t="s">
        <v>2160</v>
      </c>
      <c r="B17300" s="12">
        <v>41278</v>
      </c>
      <c r="C17300" s="13">
        <v>24</v>
      </c>
      <c r="D17300" s="13">
        <v>30171</v>
      </c>
    </row>
    <row r="17301" spans="1:4" x14ac:dyDescent="0.35">
      <c r="A17301" s="11" t="s">
        <v>2161</v>
      </c>
      <c r="B17301" s="12">
        <v>41279</v>
      </c>
      <c r="C17301" s="13">
        <v>40.9</v>
      </c>
      <c r="D17301" s="13">
        <v>30023</v>
      </c>
    </row>
    <row r="17302" spans="1:4" x14ac:dyDescent="0.35">
      <c r="A17302" s="11" t="s">
        <v>2161</v>
      </c>
      <c r="B17302" s="12">
        <v>41286</v>
      </c>
      <c r="C17302" s="13">
        <v>53.41</v>
      </c>
      <c r="D17302" s="13">
        <v>40017</v>
      </c>
    </row>
    <row r="17303" spans="1:4" x14ac:dyDescent="0.35">
      <c r="A17303" s="11" t="s">
        <v>2161</v>
      </c>
      <c r="B17303" s="12">
        <v>41483</v>
      </c>
      <c r="C17303" s="13">
        <v>31.95</v>
      </c>
      <c r="D17303" s="13">
        <v>60009</v>
      </c>
    </row>
    <row r="17304" spans="1:4" x14ac:dyDescent="0.35">
      <c r="A17304" s="11" t="s">
        <v>2161</v>
      </c>
      <c r="B17304" s="12">
        <v>41573</v>
      </c>
      <c r="C17304" s="13">
        <v>43.4</v>
      </c>
      <c r="D17304" s="13">
        <v>60130</v>
      </c>
    </row>
    <row r="17305" spans="1:4" x14ac:dyDescent="0.35">
      <c r="A17305" s="11" t="s">
        <v>2162</v>
      </c>
      <c r="B17305" s="12">
        <v>41283</v>
      </c>
      <c r="C17305" s="13">
        <v>46.95</v>
      </c>
      <c r="D17305" s="13">
        <v>30001</v>
      </c>
    </row>
    <row r="17306" spans="1:4" x14ac:dyDescent="0.35">
      <c r="A17306" s="11" t="s">
        <v>2162</v>
      </c>
      <c r="B17306" s="12">
        <v>41346</v>
      </c>
      <c r="C17306" s="13">
        <v>53.4</v>
      </c>
      <c r="D17306" s="13">
        <v>30003</v>
      </c>
    </row>
    <row r="17307" spans="1:4" x14ac:dyDescent="0.35">
      <c r="A17307" s="11" t="s">
        <v>2163</v>
      </c>
      <c r="B17307" s="12">
        <v>41279</v>
      </c>
      <c r="C17307" s="13">
        <v>32.5</v>
      </c>
      <c r="D17307" s="13">
        <v>40065</v>
      </c>
    </row>
    <row r="17308" spans="1:4" x14ac:dyDescent="0.35">
      <c r="A17308" s="11" t="s">
        <v>2164</v>
      </c>
      <c r="B17308" s="12">
        <v>41279</v>
      </c>
      <c r="C17308" s="13">
        <v>20.45</v>
      </c>
      <c r="D17308" s="13">
        <v>30090</v>
      </c>
    </row>
    <row r="17309" spans="1:4" x14ac:dyDescent="0.35">
      <c r="A17309" s="11" t="s">
        <v>2165</v>
      </c>
      <c r="B17309" s="12">
        <v>41279</v>
      </c>
      <c r="C17309" s="13">
        <v>41.45</v>
      </c>
      <c r="D17309" s="13">
        <v>30064</v>
      </c>
    </row>
    <row r="17310" spans="1:4" x14ac:dyDescent="0.35">
      <c r="A17310" s="11" t="s">
        <v>2165</v>
      </c>
      <c r="B17310" s="12">
        <v>41370</v>
      </c>
      <c r="C17310" s="13">
        <v>19.2</v>
      </c>
      <c r="D17310" s="13">
        <v>30035</v>
      </c>
    </row>
    <row r="17311" spans="1:4" x14ac:dyDescent="0.35">
      <c r="A17311" s="11" t="s">
        <v>2165</v>
      </c>
      <c r="B17311" s="12">
        <v>41378</v>
      </c>
      <c r="C17311" s="13">
        <v>47.45</v>
      </c>
      <c r="D17311" s="13">
        <v>40011</v>
      </c>
    </row>
    <row r="17312" spans="1:4" x14ac:dyDescent="0.35">
      <c r="A17312" s="11" t="s">
        <v>2165</v>
      </c>
      <c r="B17312" s="12">
        <v>41385</v>
      </c>
      <c r="C17312" s="13">
        <v>63.300000000000004</v>
      </c>
      <c r="D17312" s="13">
        <v>50037</v>
      </c>
    </row>
    <row r="17313" spans="1:4" x14ac:dyDescent="0.35">
      <c r="A17313" s="11" t="s">
        <v>2165</v>
      </c>
      <c r="B17313" s="12">
        <v>41552</v>
      </c>
      <c r="C17313" s="13">
        <v>24.95</v>
      </c>
      <c r="D17313" s="13">
        <v>40004</v>
      </c>
    </row>
    <row r="17314" spans="1:4" x14ac:dyDescent="0.35">
      <c r="A17314" s="11" t="s">
        <v>2166</v>
      </c>
      <c r="B17314" s="12">
        <v>41475</v>
      </c>
      <c r="C17314" s="13">
        <v>16.5</v>
      </c>
      <c r="D17314" s="13">
        <v>50002</v>
      </c>
    </row>
    <row r="17315" spans="1:4" x14ac:dyDescent="0.35">
      <c r="A17315" s="11" t="s">
        <v>2167</v>
      </c>
      <c r="B17315" s="12">
        <v>41279</v>
      </c>
      <c r="C17315" s="13">
        <v>47.2</v>
      </c>
      <c r="D17315" s="13">
        <v>30068</v>
      </c>
    </row>
    <row r="17316" spans="1:4" x14ac:dyDescent="0.35">
      <c r="A17316" s="11" t="s">
        <v>2168</v>
      </c>
      <c r="B17316" s="12">
        <v>41279</v>
      </c>
      <c r="C17316" s="13">
        <v>21</v>
      </c>
      <c r="D17316" s="13">
        <v>30161</v>
      </c>
    </row>
    <row r="17317" spans="1:4" x14ac:dyDescent="0.35">
      <c r="A17317" s="11" t="s">
        <v>2168</v>
      </c>
      <c r="B17317" s="12">
        <v>41279</v>
      </c>
      <c r="C17317" s="13">
        <v>70.55</v>
      </c>
      <c r="D17317" s="13">
        <v>10064</v>
      </c>
    </row>
    <row r="17318" spans="1:4" x14ac:dyDescent="0.35">
      <c r="A17318" s="11" t="s">
        <v>2168</v>
      </c>
      <c r="B17318" s="12">
        <v>41307</v>
      </c>
      <c r="C17318" s="13">
        <v>36.65</v>
      </c>
      <c r="D17318" s="13">
        <v>20040</v>
      </c>
    </row>
    <row r="17319" spans="1:4" x14ac:dyDescent="0.35">
      <c r="A17319" s="11" t="s">
        <v>2168</v>
      </c>
      <c r="B17319" s="12">
        <v>41341</v>
      </c>
      <c r="C17319" s="13">
        <v>56.4</v>
      </c>
      <c r="D17319" s="13">
        <v>80074</v>
      </c>
    </row>
    <row r="17320" spans="1:4" x14ac:dyDescent="0.35">
      <c r="A17320" s="11" t="s">
        <v>2168</v>
      </c>
      <c r="B17320" s="12">
        <v>41398</v>
      </c>
      <c r="C17320" s="13">
        <v>10.5</v>
      </c>
      <c r="D17320" s="13">
        <v>40261</v>
      </c>
    </row>
    <row r="17321" spans="1:4" x14ac:dyDescent="0.35">
      <c r="A17321" s="11" t="s">
        <v>2168</v>
      </c>
      <c r="B17321" s="12">
        <v>41398</v>
      </c>
      <c r="C17321" s="13">
        <v>47.8</v>
      </c>
      <c r="D17321" s="13">
        <v>80127</v>
      </c>
    </row>
    <row r="17322" spans="1:4" x14ac:dyDescent="0.35">
      <c r="A17322" s="11" t="s">
        <v>2168</v>
      </c>
      <c r="B17322" s="12">
        <v>41442</v>
      </c>
      <c r="C17322" s="13">
        <v>49.65</v>
      </c>
      <c r="D17322" s="13">
        <v>30008</v>
      </c>
    </row>
    <row r="17323" spans="1:4" x14ac:dyDescent="0.35">
      <c r="A17323" s="11" t="s">
        <v>2168</v>
      </c>
      <c r="B17323" s="12">
        <v>41490</v>
      </c>
      <c r="C17323" s="13">
        <v>39.4</v>
      </c>
      <c r="D17323" s="13">
        <v>80036</v>
      </c>
    </row>
    <row r="17324" spans="1:4" x14ac:dyDescent="0.35">
      <c r="A17324" s="11" t="s">
        <v>2169</v>
      </c>
      <c r="B17324" s="12">
        <v>41282</v>
      </c>
      <c r="C17324" s="13">
        <v>21.2</v>
      </c>
      <c r="D17324" s="13">
        <v>40059</v>
      </c>
    </row>
    <row r="17325" spans="1:4" x14ac:dyDescent="0.35">
      <c r="A17325" s="11" t="s">
        <v>2170</v>
      </c>
      <c r="B17325" s="12">
        <v>41282</v>
      </c>
      <c r="C17325" s="13">
        <v>23.7</v>
      </c>
      <c r="D17325" s="13">
        <v>30091</v>
      </c>
    </row>
    <row r="17326" spans="1:4" x14ac:dyDescent="0.35">
      <c r="A17326" s="11" t="s">
        <v>2170</v>
      </c>
      <c r="B17326" s="12">
        <v>41326</v>
      </c>
      <c r="C17326" s="13">
        <v>18.2</v>
      </c>
      <c r="D17326" s="13">
        <v>30012</v>
      </c>
    </row>
    <row r="17327" spans="1:4" x14ac:dyDescent="0.35">
      <c r="A17327" s="11" t="s">
        <v>2170</v>
      </c>
      <c r="B17327" s="12">
        <v>41355</v>
      </c>
      <c r="C17327" s="13">
        <v>16.45</v>
      </c>
      <c r="D17327" s="13">
        <v>60012</v>
      </c>
    </row>
    <row r="17328" spans="1:4" x14ac:dyDescent="0.35">
      <c r="A17328" s="11" t="s">
        <v>2170</v>
      </c>
      <c r="B17328" s="12">
        <v>41359</v>
      </c>
      <c r="C17328" s="13">
        <v>15</v>
      </c>
      <c r="D17328" s="13">
        <v>30066</v>
      </c>
    </row>
    <row r="17329" spans="1:4" x14ac:dyDescent="0.35">
      <c r="A17329" s="11" t="s">
        <v>2170</v>
      </c>
      <c r="B17329" s="12">
        <v>41381</v>
      </c>
      <c r="C17329" s="13">
        <v>5</v>
      </c>
      <c r="D17329" s="13">
        <v>40044</v>
      </c>
    </row>
    <row r="17330" spans="1:4" x14ac:dyDescent="0.35">
      <c r="A17330" s="11" t="s">
        <v>2170</v>
      </c>
      <c r="B17330" s="12">
        <v>41380</v>
      </c>
      <c r="C17330" s="13">
        <v>13.7</v>
      </c>
      <c r="D17330" s="13">
        <v>30038</v>
      </c>
    </row>
    <row r="17331" spans="1:4" x14ac:dyDescent="0.35">
      <c r="A17331" s="11" t="s">
        <v>2170</v>
      </c>
      <c r="B17331" s="12">
        <v>41416</v>
      </c>
      <c r="C17331" s="13">
        <v>52.65</v>
      </c>
      <c r="D17331" s="13">
        <v>30019</v>
      </c>
    </row>
    <row r="17332" spans="1:4" x14ac:dyDescent="0.35">
      <c r="A17332" s="11" t="s">
        <v>2170</v>
      </c>
      <c r="B17332" s="12">
        <v>41477</v>
      </c>
      <c r="C17332" s="13">
        <v>16.75</v>
      </c>
      <c r="D17332" s="13">
        <v>40052</v>
      </c>
    </row>
    <row r="17333" spans="1:4" x14ac:dyDescent="0.35">
      <c r="A17333" s="11" t="s">
        <v>2170</v>
      </c>
      <c r="B17333" s="12">
        <v>41491</v>
      </c>
      <c r="C17333" s="13">
        <v>11.2</v>
      </c>
      <c r="D17333" s="13">
        <v>40001</v>
      </c>
    </row>
    <row r="17334" spans="1:4" x14ac:dyDescent="0.35">
      <c r="A17334" s="11" t="s">
        <v>2170</v>
      </c>
      <c r="B17334" s="12">
        <v>41502</v>
      </c>
      <c r="C17334" s="13">
        <v>20</v>
      </c>
      <c r="D17334" s="13">
        <v>30048</v>
      </c>
    </row>
    <row r="17335" spans="1:4" x14ac:dyDescent="0.35">
      <c r="A17335" s="11" t="s">
        <v>2170</v>
      </c>
      <c r="B17335" s="12">
        <v>41534</v>
      </c>
      <c r="C17335" s="13">
        <v>11.5</v>
      </c>
      <c r="D17335" s="13">
        <v>60039</v>
      </c>
    </row>
    <row r="17336" spans="1:4" x14ac:dyDescent="0.35">
      <c r="A17336" s="11" t="s">
        <v>2171</v>
      </c>
      <c r="B17336" s="12">
        <v>41279</v>
      </c>
      <c r="C17336" s="13">
        <v>5.5</v>
      </c>
      <c r="D17336" s="13">
        <v>40195</v>
      </c>
    </row>
    <row r="17337" spans="1:4" x14ac:dyDescent="0.35">
      <c r="A17337" s="11" t="s">
        <v>2171</v>
      </c>
      <c r="B17337" s="12">
        <v>41279</v>
      </c>
      <c r="C17337" s="13">
        <v>40.099999999999994</v>
      </c>
      <c r="D17337" s="13">
        <v>60081</v>
      </c>
    </row>
    <row r="17338" spans="1:4" x14ac:dyDescent="0.35">
      <c r="A17338" s="11" t="s">
        <v>2172</v>
      </c>
      <c r="B17338" s="12">
        <v>41281</v>
      </c>
      <c r="C17338" s="13">
        <v>10.75</v>
      </c>
      <c r="D17338" s="13">
        <v>30033</v>
      </c>
    </row>
    <row r="17339" spans="1:4" x14ac:dyDescent="0.35">
      <c r="A17339" s="11" t="s">
        <v>2172</v>
      </c>
      <c r="B17339" s="12">
        <v>41349</v>
      </c>
      <c r="C17339" s="13">
        <v>14.5</v>
      </c>
      <c r="D17339" s="13">
        <v>10010</v>
      </c>
    </row>
    <row r="17340" spans="1:4" x14ac:dyDescent="0.35">
      <c r="A17340" s="11" t="s">
        <v>2173</v>
      </c>
      <c r="B17340" s="12">
        <v>41279</v>
      </c>
      <c r="C17340" s="13">
        <v>60.599999999999994</v>
      </c>
      <c r="D17340" s="13">
        <v>80013</v>
      </c>
    </row>
    <row r="17341" spans="1:4" x14ac:dyDescent="0.35">
      <c r="A17341" s="11" t="s">
        <v>2174</v>
      </c>
      <c r="B17341" s="12">
        <v>41278</v>
      </c>
      <c r="C17341" s="13">
        <v>105.5</v>
      </c>
      <c r="D17341" s="13">
        <v>10051</v>
      </c>
    </row>
    <row r="17342" spans="1:4" x14ac:dyDescent="0.35">
      <c r="A17342" s="11" t="s">
        <v>2174</v>
      </c>
      <c r="B17342" s="12">
        <v>41314</v>
      </c>
      <c r="C17342" s="13">
        <v>83.95</v>
      </c>
      <c r="D17342" s="13">
        <v>70099</v>
      </c>
    </row>
    <row r="17343" spans="1:4" x14ac:dyDescent="0.35">
      <c r="A17343" s="11" t="s">
        <v>2174</v>
      </c>
      <c r="B17343" s="12">
        <v>41440</v>
      </c>
      <c r="C17343" s="13">
        <v>113.35</v>
      </c>
      <c r="D17343" s="13">
        <v>80104</v>
      </c>
    </row>
    <row r="17344" spans="1:4" x14ac:dyDescent="0.35">
      <c r="A17344" s="11" t="s">
        <v>2174</v>
      </c>
      <c r="B17344" s="12">
        <v>41481</v>
      </c>
      <c r="C17344" s="13">
        <v>92.55</v>
      </c>
      <c r="D17344" s="13">
        <v>10046</v>
      </c>
    </row>
    <row r="17345" spans="1:4" x14ac:dyDescent="0.35">
      <c r="A17345" s="11" t="s">
        <v>2174</v>
      </c>
      <c r="B17345" s="12">
        <v>41549</v>
      </c>
      <c r="C17345" s="13">
        <v>80.150000000000006</v>
      </c>
      <c r="D17345" s="13">
        <v>80135</v>
      </c>
    </row>
    <row r="17346" spans="1:4" x14ac:dyDescent="0.35">
      <c r="A17346" s="11" t="s">
        <v>2175</v>
      </c>
      <c r="B17346" s="12">
        <v>41279</v>
      </c>
      <c r="C17346" s="13">
        <v>133.35</v>
      </c>
      <c r="D17346" s="13">
        <v>60075</v>
      </c>
    </row>
    <row r="17347" spans="1:4" x14ac:dyDescent="0.35">
      <c r="A17347" s="11" t="s">
        <v>2175</v>
      </c>
      <c r="B17347" s="12">
        <v>41297</v>
      </c>
      <c r="C17347" s="13">
        <v>14.450000000000003</v>
      </c>
      <c r="D17347" s="13">
        <v>50023</v>
      </c>
    </row>
    <row r="17348" spans="1:4" x14ac:dyDescent="0.35">
      <c r="A17348" s="11" t="s">
        <v>2175</v>
      </c>
      <c r="B17348" s="12">
        <v>41313</v>
      </c>
      <c r="C17348" s="13">
        <v>35.700000000000003</v>
      </c>
      <c r="D17348" s="13">
        <v>50017</v>
      </c>
    </row>
    <row r="17349" spans="1:4" x14ac:dyDescent="0.35">
      <c r="A17349" s="11" t="s">
        <v>2175</v>
      </c>
      <c r="B17349" s="12">
        <v>41319</v>
      </c>
      <c r="C17349" s="13">
        <v>40.950000000000003</v>
      </c>
      <c r="D17349" s="13">
        <v>30024</v>
      </c>
    </row>
    <row r="17350" spans="1:4" x14ac:dyDescent="0.35">
      <c r="A17350" s="11" t="s">
        <v>2175</v>
      </c>
      <c r="B17350" s="12">
        <v>41323</v>
      </c>
      <c r="C17350" s="13">
        <v>48.4</v>
      </c>
      <c r="D17350" s="13">
        <v>20011</v>
      </c>
    </row>
    <row r="17351" spans="1:4" x14ac:dyDescent="0.35">
      <c r="A17351" s="11" t="s">
        <v>2175</v>
      </c>
      <c r="B17351" s="12">
        <v>41355</v>
      </c>
      <c r="C17351" s="13">
        <v>29.5</v>
      </c>
      <c r="D17351" s="13">
        <v>30041</v>
      </c>
    </row>
    <row r="17352" spans="1:4" x14ac:dyDescent="0.35">
      <c r="A17352" s="11" t="s">
        <v>2175</v>
      </c>
      <c r="B17352" s="12">
        <v>41356</v>
      </c>
      <c r="C17352" s="13">
        <v>130.70000000000002</v>
      </c>
      <c r="D17352" s="13">
        <v>60032</v>
      </c>
    </row>
    <row r="17353" spans="1:4" x14ac:dyDescent="0.35">
      <c r="A17353" s="11" t="s">
        <v>2175</v>
      </c>
      <c r="B17353" s="12">
        <v>41375</v>
      </c>
      <c r="C17353" s="13">
        <v>36.200000000000003</v>
      </c>
      <c r="D17353" s="13">
        <v>30001</v>
      </c>
    </row>
    <row r="17354" spans="1:4" x14ac:dyDescent="0.35">
      <c r="A17354" s="11" t="s">
        <v>2175</v>
      </c>
      <c r="B17354" s="12">
        <v>41375</v>
      </c>
      <c r="C17354" s="13">
        <v>5.25</v>
      </c>
      <c r="D17354" s="13">
        <v>30072</v>
      </c>
    </row>
    <row r="17355" spans="1:4" x14ac:dyDescent="0.35">
      <c r="A17355" s="11" t="s">
        <v>2175</v>
      </c>
      <c r="B17355" s="12">
        <v>41387</v>
      </c>
      <c r="C17355" s="13">
        <v>46.7</v>
      </c>
      <c r="D17355" s="13">
        <v>30031</v>
      </c>
    </row>
    <row r="17356" spans="1:4" x14ac:dyDescent="0.35">
      <c r="A17356" s="11" t="s">
        <v>2175</v>
      </c>
      <c r="B17356" s="12">
        <v>41387</v>
      </c>
      <c r="C17356" s="13">
        <v>15.2</v>
      </c>
      <c r="D17356" s="13">
        <v>30031</v>
      </c>
    </row>
    <row r="17357" spans="1:4" x14ac:dyDescent="0.35">
      <c r="A17357" s="11" t="s">
        <v>2175</v>
      </c>
      <c r="B17357" s="12">
        <v>41400</v>
      </c>
      <c r="C17357" s="13">
        <v>31.5</v>
      </c>
      <c r="D17357" s="13">
        <v>30038</v>
      </c>
    </row>
    <row r="17358" spans="1:4" x14ac:dyDescent="0.35">
      <c r="A17358" s="11" t="s">
        <v>2175</v>
      </c>
      <c r="B17358" s="12">
        <v>41410</v>
      </c>
      <c r="C17358" s="13">
        <v>46.7</v>
      </c>
      <c r="D17358" s="13">
        <v>30031</v>
      </c>
    </row>
    <row r="17359" spans="1:4" x14ac:dyDescent="0.35">
      <c r="A17359" s="11" t="s">
        <v>2175</v>
      </c>
      <c r="B17359" s="12">
        <v>41410</v>
      </c>
      <c r="C17359" s="13">
        <v>15.2</v>
      </c>
      <c r="D17359" s="13">
        <v>30031</v>
      </c>
    </row>
    <row r="17360" spans="1:4" x14ac:dyDescent="0.35">
      <c r="A17360" s="11" t="s">
        <v>2175</v>
      </c>
      <c r="B17360" s="12">
        <v>41489</v>
      </c>
      <c r="C17360" s="13">
        <v>54.050000000000011</v>
      </c>
      <c r="D17360" s="13">
        <v>10037</v>
      </c>
    </row>
    <row r="17361" spans="1:4" x14ac:dyDescent="0.35">
      <c r="A17361" s="11" t="s">
        <v>2175</v>
      </c>
      <c r="B17361" s="12">
        <v>41508</v>
      </c>
      <c r="C17361" s="13">
        <v>26.25</v>
      </c>
      <c r="D17361" s="13">
        <v>30026</v>
      </c>
    </row>
    <row r="17362" spans="1:4" x14ac:dyDescent="0.35">
      <c r="A17362" s="11" t="s">
        <v>2175</v>
      </c>
      <c r="B17362" s="12">
        <v>41526</v>
      </c>
      <c r="C17362" s="13">
        <v>3.25</v>
      </c>
      <c r="D17362" s="13">
        <v>30050</v>
      </c>
    </row>
    <row r="17363" spans="1:4" x14ac:dyDescent="0.35">
      <c r="A17363" s="11" t="s">
        <v>2175</v>
      </c>
      <c r="B17363" s="12">
        <v>41529</v>
      </c>
      <c r="C17363" s="13">
        <v>38.450000000000003</v>
      </c>
      <c r="D17363" s="13">
        <v>50001</v>
      </c>
    </row>
    <row r="17364" spans="1:4" x14ac:dyDescent="0.35">
      <c r="A17364" s="11" t="s">
        <v>2176</v>
      </c>
      <c r="B17364" s="12">
        <v>41280</v>
      </c>
      <c r="C17364" s="13">
        <v>67.100000000000009</v>
      </c>
      <c r="D17364" s="13">
        <v>80067</v>
      </c>
    </row>
    <row r="17365" spans="1:4" x14ac:dyDescent="0.35">
      <c r="A17365" s="11" t="s">
        <v>2177</v>
      </c>
      <c r="B17365" s="12">
        <v>41292</v>
      </c>
      <c r="C17365" s="13">
        <v>35.65</v>
      </c>
      <c r="D17365" s="13">
        <v>20046</v>
      </c>
    </row>
    <row r="17366" spans="1:4" x14ac:dyDescent="0.35">
      <c r="A17366" s="11" t="s">
        <v>2178</v>
      </c>
      <c r="B17366" s="12">
        <v>41293</v>
      </c>
      <c r="C17366" s="13">
        <v>45.96</v>
      </c>
      <c r="D17366" s="13">
        <v>20054</v>
      </c>
    </row>
    <row r="17367" spans="1:4" x14ac:dyDescent="0.35">
      <c r="A17367" s="11" t="s">
        <v>2178</v>
      </c>
      <c r="B17367" s="12">
        <v>41419</v>
      </c>
      <c r="C17367" s="13">
        <v>113.35000000000001</v>
      </c>
      <c r="D17367" s="13">
        <v>20032</v>
      </c>
    </row>
    <row r="17368" spans="1:4" x14ac:dyDescent="0.35">
      <c r="A17368" s="11" t="s">
        <v>2179</v>
      </c>
      <c r="B17368" s="12">
        <v>41295</v>
      </c>
      <c r="C17368" s="13">
        <v>45</v>
      </c>
      <c r="D17368" s="13">
        <v>60036</v>
      </c>
    </row>
    <row r="17369" spans="1:4" x14ac:dyDescent="0.35">
      <c r="A17369" s="11" t="s">
        <v>2179</v>
      </c>
      <c r="B17369" s="12">
        <v>41305</v>
      </c>
      <c r="C17369" s="13">
        <v>32.700000000000003</v>
      </c>
      <c r="D17369" s="13">
        <v>20006</v>
      </c>
    </row>
    <row r="17370" spans="1:4" x14ac:dyDescent="0.35">
      <c r="A17370" s="11" t="s">
        <v>2179</v>
      </c>
      <c r="B17370" s="12">
        <v>41362</v>
      </c>
      <c r="C17370" s="13">
        <v>47.650000000000006</v>
      </c>
      <c r="D17370" s="13">
        <v>60035</v>
      </c>
    </row>
    <row r="17371" spans="1:4" x14ac:dyDescent="0.35">
      <c r="A17371" s="11" t="s">
        <v>2179</v>
      </c>
      <c r="B17371" s="12">
        <v>41397</v>
      </c>
      <c r="C17371" s="13">
        <v>65.150000000000006</v>
      </c>
      <c r="D17371" s="13">
        <v>80036</v>
      </c>
    </row>
    <row r="17372" spans="1:4" x14ac:dyDescent="0.35">
      <c r="A17372" s="11" t="s">
        <v>2179</v>
      </c>
      <c r="B17372" s="12">
        <v>41433</v>
      </c>
      <c r="C17372" s="13">
        <v>44.6</v>
      </c>
      <c r="D17372" s="13">
        <v>70033</v>
      </c>
    </row>
    <row r="17373" spans="1:4" x14ac:dyDescent="0.35">
      <c r="A17373" s="11" t="s">
        <v>2179</v>
      </c>
      <c r="B17373" s="12">
        <v>41468</v>
      </c>
      <c r="C17373" s="13">
        <v>52.15</v>
      </c>
      <c r="D17373" s="13">
        <v>60058</v>
      </c>
    </row>
    <row r="17374" spans="1:4" x14ac:dyDescent="0.35">
      <c r="A17374" s="11" t="s">
        <v>2179</v>
      </c>
      <c r="B17374" s="12">
        <v>41481</v>
      </c>
      <c r="C17374" s="13">
        <v>56.65</v>
      </c>
      <c r="D17374" s="13">
        <v>20027</v>
      </c>
    </row>
    <row r="17375" spans="1:4" x14ac:dyDescent="0.35">
      <c r="A17375" s="11" t="s">
        <v>2179</v>
      </c>
      <c r="B17375" s="12">
        <v>41558</v>
      </c>
      <c r="C17375" s="13">
        <v>46.95</v>
      </c>
      <c r="D17375" s="13">
        <v>60039</v>
      </c>
    </row>
    <row r="17376" spans="1:4" x14ac:dyDescent="0.35">
      <c r="A17376" s="11" t="s">
        <v>2179</v>
      </c>
      <c r="B17376" s="12">
        <v>41569</v>
      </c>
      <c r="C17376" s="13">
        <v>62.650000000000006</v>
      </c>
      <c r="D17376" s="13">
        <v>60022</v>
      </c>
    </row>
    <row r="17377" spans="1:4" x14ac:dyDescent="0.35">
      <c r="A17377" s="11" t="s">
        <v>2180</v>
      </c>
      <c r="B17377" s="12">
        <v>41323</v>
      </c>
      <c r="C17377" s="13">
        <v>7</v>
      </c>
      <c r="D17377" s="13">
        <v>60077</v>
      </c>
    </row>
    <row r="17378" spans="1:4" x14ac:dyDescent="0.35">
      <c r="A17378" s="11" t="s">
        <v>2181</v>
      </c>
      <c r="B17378" s="12">
        <v>41298</v>
      </c>
      <c r="C17378" s="13">
        <v>24</v>
      </c>
      <c r="D17378" s="13">
        <v>20014</v>
      </c>
    </row>
    <row r="17379" spans="1:4" x14ac:dyDescent="0.35">
      <c r="A17379" s="11" t="s">
        <v>2181</v>
      </c>
      <c r="B17379" s="12">
        <v>41312</v>
      </c>
      <c r="C17379" s="13">
        <v>19</v>
      </c>
      <c r="D17379" s="13">
        <v>20015</v>
      </c>
    </row>
    <row r="17380" spans="1:4" x14ac:dyDescent="0.35">
      <c r="A17380" s="11" t="s">
        <v>2181</v>
      </c>
      <c r="B17380" s="12">
        <v>41326</v>
      </c>
      <c r="C17380" s="13">
        <v>24.95</v>
      </c>
      <c r="D17380" s="13">
        <v>50007</v>
      </c>
    </row>
    <row r="17381" spans="1:4" x14ac:dyDescent="0.35">
      <c r="A17381" s="11" t="s">
        <v>2181</v>
      </c>
      <c r="B17381" s="12">
        <v>41365</v>
      </c>
      <c r="C17381" s="13">
        <v>25.25</v>
      </c>
      <c r="D17381" s="13">
        <v>30168</v>
      </c>
    </row>
    <row r="17382" spans="1:4" x14ac:dyDescent="0.35">
      <c r="A17382" s="11" t="s">
        <v>2181</v>
      </c>
      <c r="B17382" s="12">
        <v>41368</v>
      </c>
      <c r="C17382" s="13">
        <v>19.45</v>
      </c>
      <c r="D17382" s="13">
        <v>60037</v>
      </c>
    </row>
    <row r="17383" spans="1:4" x14ac:dyDescent="0.35">
      <c r="A17383" s="11" t="s">
        <v>2181</v>
      </c>
      <c r="B17383" s="12">
        <v>41375</v>
      </c>
      <c r="C17383" s="13">
        <v>24.75</v>
      </c>
      <c r="D17383" s="13">
        <v>20012</v>
      </c>
    </row>
    <row r="17384" spans="1:4" x14ac:dyDescent="0.35">
      <c r="A17384" s="11" t="s">
        <v>2181</v>
      </c>
      <c r="B17384" s="12">
        <v>41385</v>
      </c>
      <c r="C17384" s="13">
        <v>24.45</v>
      </c>
      <c r="D17384" s="13">
        <v>60044</v>
      </c>
    </row>
    <row r="17385" spans="1:4" x14ac:dyDescent="0.35">
      <c r="A17385" s="11" t="s">
        <v>2181</v>
      </c>
      <c r="B17385" s="12">
        <v>41396</v>
      </c>
      <c r="C17385" s="13">
        <v>25.95</v>
      </c>
      <c r="D17385" s="13">
        <v>80039</v>
      </c>
    </row>
    <row r="17386" spans="1:4" x14ac:dyDescent="0.35">
      <c r="A17386" s="11" t="s">
        <v>2181</v>
      </c>
      <c r="B17386" s="12">
        <v>41410</v>
      </c>
      <c r="C17386" s="13">
        <v>23.25</v>
      </c>
      <c r="D17386" s="13">
        <v>50034</v>
      </c>
    </row>
    <row r="17387" spans="1:4" x14ac:dyDescent="0.35">
      <c r="A17387" s="11" t="s">
        <v>2181</v>
      </c>
      <c r="B17387" s="12">
        <v>41417</v>
      </c>
      <c r="C17387" s="13">
        <v>17.75</v>
      </c>
      <c r="D17387" s="13">
        <v>50018</v>
      </c>
    </row>
    <row r="17388" spans="1:4" x14ac:dyDescent="0.35">
      <c r="A17388" s="11" t="s">
        <v>2181</v>
      </c>
      <c r="B17388" s="12">
        <v>41424</v>
      </c>
      <c r="C17388" s="13">
        <v>18</v>
      </c>
      <c r="D17388" s="13">
        <v>50008</v>
      </c>
    </row>
    <row r="17389" spans="1:4" x14ac:dyDescent="0.35">
      <c r="A17389" s="11" t="s">
        <v>2181</v>
      </c>
      <c r="B17389" s="12">
        <v>41431</v>
      </c>
      <c r="C17389" s="13">
        <v>21.2</v>
      </c>
      <c r="D17389" s="13">
        <v>20024</v>
      </c>
    </row>
    <row r="17390" spans="1:4" x14ac:dyDescent="0.35">
      <c r="A17390" s="11" t="s">
        <v>2181</v>
      </c>
      <c r="B17390" s="12">
        <v>41431</v>
      </c>
      <c r="C17390" s="13">
        <v>21</v>
      </c>
      <c r="D17390" s="13">
        <v>20024</v>
      </c>
    </row>
    <row r="17391" spans="1:4" x14ac:dyDescent="0.35">
      <c r="A17391" s="11" t="s">
        <v>2181</v>
      </c>
      <c r="B17391" s="12">
        <v>41438</v>
      </c>
      <c r="C17391" s="13">
        <v>21</v>
      </c>
      <c r="D17391" s="13">
        <v>50028</v>
      </c>
    </row>
    <row r="17392" spans="1:4" x14ac:dyDescent="0.35">
      <c r="A17392" s="11" t="s">
        <v>2181</v>
      </c>
      <c r="B17392" s="12">
        <v>41441</v>
      </c>
      <c r="C17392" s="13">
        <v>40</v>
      </c>
      <c r="D17392" s="13">
        <v>80071</v>
      </c>
    </row>
    <row r="17393" spans="1:4" x14ac:dyDescent="0.35">
      <c r="A17393" s="11" t="s">
        <v>2181</v>
      </c>
      <c r="B17393" s="12">
        <v>41445</v>
      </c>
      <c r="C17393" s="13">
        <v>28.2</v>
      </c>
      <c r="D17393" s="13">
        <v>50021</v>
      </c>
    </row>
    <row r="17394" spans="1:4" x14ac:dyDescent="0.35">
      <c r="A17394" s="11" t="s">
        <v>2181</v>
      </c>
      <c r="B17394" s="12">
        <v>41466</v>
      </c>
      <c r="C17394" s="13">
        <v>6.75</v>
      </c>
      <c r="D17394" s="13">
        <v>20019</v>
      </c>
    </row>
    <row r="17395" spans="1:4" x14ac:dyDescent="0.35">
      <c r="A17395" s="11" t="s">
        <v>2181</v>
      </c>
      <c r="B17395" s="12">
        <v>41466</v>
      </c>
      <c r="C17395" s="13">
        <v>21.9</v>
      </c>
      <c r="D17395" s="13">
        <v>20019</v>
      </c>
    </row>
    <row r="17396" spans="1:4" x14ac:dyDescent="0.35">
      <c r="A17396" s="11" t="s">
        <v>2181</v>
      </c>
      <c r="B17396" s="12">
        <v>41466</v>
      </c>
      <c r="C17396" s="13">
        <v>7.25</v>
      </c>
      <c r="D17396" s="13">
        <v>20019</v>
      </c>
    </row>
    <row r="17397" spans="1:4" x14ac:dyDescent="0.35">
      <c r="A17397" s="11" t="s">
        <v>2181</v>
      </c>
      <c r="B17397" s="12">
        <v>41480</v>
      </c>
      <c r="C17397" s="13">
        <v>17.75</v>
      </c>
      <c r="D17397" s="13">
        <v>20029</v>
      </c>
    </row>
    <row r="17398" spans="1:4" x14ac:dyDescent="0.35">
      <c r="A17398" s="11" t="s">
        <v>2181</v>
      </c>
      <c r="B17398" s="12">
        <v>41487</v>
      </c>
      <c r="C17398" s="13">
        <v>21</v>
      </c>
      <c r="D17398" s="13">
        <v>20018</v>
      </c>
    </row>
    <row r="17399" spans="1:4" x14ac:dyDescent="0.35">
      <c r="A17399" s="11" t="s">
        <v>2181</v>
      </c>
      <c r="B17399" s="12">
        <v>41494</v>
      </c>
      <c r="C17399" s="13">
        <v>28.2</v>
      </c>
      <c r="D17399" s="13">
        <v>50023</v>
      </c>
    </row>
    <row r="17400" spans="1:4" x14ac:dyDescent="0.35">
      <c r="A17400" s="11" t="s">
        <v>2181</v>
      </c>
      <c r="B17400" s="12">
        <v>41508</v>
      </c>
      <c r="C17400" s="13">
        <v>21.7</v>
      </c>
      <c r="D17400" s="13">
        <v>50012</v>
      </c>
    </row>
    <row r="17401" spans="1:4" x14ac:dyDescent="0.35">
      <c r="A17401" s="11" t="s">
        <v>2181</v>
      </c>
      <c r="B17401" s="12">
        <v>41515</v>
      </c>
      <c r="C17401" s="13">
        <v>21.2</v>
      </c>
      <c r="D17401" s="13">
        <v>20024</v>
      </c>
    </row>
    <row r="17402" spans="1:4" x14ac:dyDescent="0.35">
      <c r="A17402" s="11" t="s">
        <v>2181</v>
      </c>
      <c r="B17402" s="12">
        <v>41515</v>
      </c>
      <c r="C17402" s="13">
        <v>21</v>
      </c>
      <c r="D17402" s="13">
        <v>20024</v>
      </c>
    </row>
    <row r="17403" spans="1:4" x14ac:dyDescent="0.35">
      <c r="A17403" s="11" t="s">
        <v>2181</v>
      </c>
      <c r="B17403" s="12">
        <v>41536</v>
      </c>
      <c r="C17403" s="13">
        <v>15.4</v>
      </c>
      <c r="D17403" s="13">
        <v>60019</v>
      </c>
    </row>
    <row r="17404" spans="1:4" x14ac:dyDescent="0.35">
      <c r="A17404" s="11" t="s">
        <v>2181</v>
      </c>
      <c r="B17404" s="12">
        <v>41543</v>
      </c>
      <c r="C17404" s="13">
        <v>25.15</v>
      </c>
      <c r="D17404" s="13">
        <v>50030</v>
      </c>
    </row>
    <row r="17405" spans="1:4" x14ac:dyDescent="0.35">
      <c r="A17405" s="11" t="s">
        <v>2181</v>
      </c>
      <c r="B17405" s="12">
        <v>41550</v>
      </c>
      <c r="C17405" s="13">
        <v>27.599999999999998</v>
      </c>
      <c r="D17405" s="13">
        <v>80023</v>
      </c>
    </row>
    <row r="17406" spans="1:4" x14ac:dyDescent="0.35">
      <c r="A17406" s="11" t="s">
        <v>2181</v>
      </c>
      <c r="B17406" s="12">
        <v>41557</v>
      </c>
      <c r="C17406" s="13">
        <v>21</v>
      </c>
      <c r="D17406" s="13">
        <v>20026</v>
      </c>
    </row>
    <row r="17407" spans="1:4" x14ac:dyDescent="0.35">
      <c r="A17407" s="11" t="s">
        <v>2181</v>
      </c>
      <c r="B17407" s="12">
        <v>41564</v>
      </c>
      <c r="C17407" s="13">
        <v>6.75</v>
      </c>
      <c r="D17407" s="13">
        <v>20019</v>
      </c>
    </row>
    <row r="17408" spans="1:4" x14ac:dyDescent="0.35">
      <c r="A17408" s="11" t="s">
        <v>2181</v>
      </c>
      <c r="B17408" s="12">
        <v>41564</v>
      </c>
      <c r="C17408" s="13">
        <v>21.9</v>
      </c>
      <c r="D17408" s="13">
        <v>20019</v>
      </c>
    </row>
    <row r="17409" spans="1:4" x14ac:dyDescent="0.35">
      <c r="A17409" s="11" t="s">
        <v>2181</v>
      </c>
      <c r="B17409" s="12">
        <v>41564</v>
      </c>
      <c r="C17409" s="13">
        <v>7.25</v>
      </c>
      <c r="D17409" s="13">
        <v>20019</v>
      </c>
    </row>
    <row r="17410" spans="1:4" x14ac:dyDescent="0.35">
      <c r="A17410" s="11" t="s">
        <v>2181</v>
      </c>
      <c r="B17410" s="12">
        <v>41578</v>
      </c>
      <c r="C17410" s="13">
        <v>6.75</v>
      </c>
      <c r="D17410" s="13">
        <v>20019</v>
      </c>
    </row>
    <row r="17411" spans="1:4" x14ac:dyDescent="0.35">
      <c r="A17411" s="11" t="s">
        <v>2181</v>
      </c>
      <c r="B17411" s="12">
        <v>41578</v>
      </c>
      <c r="C17411" s="13">
        <v>21.9</v>
      </c>
      <c r="D17411" s="13">
        <v>20019</v>
      </c>
    </row>
    <row r="17412" spans="1:4" x14ac:dyDescent="0.35">
      <c r="A17412" s="11" t="s">
        <v>2181</v>
      </c>
      <c r="B17412" s="12">
        <v>41578</v>
      </c>
      <c r="C17412" s="13">
        <v>7.25</v>
      </c>
      <c r="D17412" s="13">
        <v>20019</v>
      </c>
    </row>
    <row r="17413" spans="1:4" x14ac:dyDescent="0.35">
      <c r="A17413" s="11" t="s">
        <v>2182</v>
      </c>
      <c r="B17413" s="12">
        <v>41283</v>
      </c>
      <c r="C17413" s="13">
        <v>22.25</v>
      </c>
      <c r="D17413" s="13">
        <v>80022</v>
      </c>
    </row>
    <row r="17414" spans="1:4" x14ac:dyDescent="0.35">
      <c r="A17414" s="11" t="s">
        <v>2182</v>
      </c>
      <c r="B17414" s="12">
        <v>41297</v>
      </c>
      <c r="C17414" s="13">
        <v>7.65</v>
      </c>
      <c r="D17414" s="13">
        <v>10006</v>
      </c>
    </row>
    <row r="17415" spans="1:4" x14ac:dyDescent="0.35">
      <c r="A17415" s="11" t="s">
        <v>2183</v>
      </c>
      <c r="B17415" s="12">
        <v>41277</v>
      </c>
      <c r="C17415" s="13">
        <v>6.5</v>
      </c>
      <c r="D17415" s="13">
        <v>30027</v>
      </c>
    </row>
    <row r="17416" spans="1:4" x14ac:dyDescent="0.35">
      <c r="A17416" s="11" t="s">
        <v>2184</v>
      </c>
      <c r="B17416" s="12">
        <v>41277</v>
      </c>
      <c r="C17416" s="13">
        <v>44.9</v>
      </c>
      <c r="D17416" s="13">
        <v>30168</v>
      </c>
    </row>
    <row r="17417" spans="1:4" x14ac:dyDescent="0.35">
      <c r="A17417" s="11" t="s">
        <v>2184</v>
      </c>
      <c r="B17417" s="12">
        <v>41279</v>
      </c>
      <c r="C17417" s="13">
        <v>51.65</v>
      </c>
      <c r="D17417" s="13">
        <v>40018</v>
      </c>
    </row>
    <row r="17418" spans="1:4" x14ac:dyDescent="0.35">
      <c r="A17418" s="11" t="s">
        <v>2184</v>
      </c>
      <c r="B17418" s="12">
        <v>41467</v>
      </c>
      <c r="C17418" s="13">
        <v>101.65</v>
      </c>
      <c r="D17418" s="13">
        <v>70070</v>
      </c>
    </row>
    <row r="17419" spans="1:4" x14ac:dyDescent="0.35">
      <c r="A17419" s="11" t="s">
        <v>2184</v>
      </c>
      <c r="B17419" s="12">
        <v>41489</v>
      </c>
      <c r="C17419" s="13">
        <v>24.599999999999998</v>
      </c>
      <c r="D17419" s="13">
        <v>100002</v>
      </c>
    </row>
    <row r="17420" spans="1:4" x14ac:dyDescent="0.35">
      <c r="A17420" s="11" t="s">
        <v>2184</v>
      </c>
      <c r="B17420" s="12">
        <v>41510</v>
      </c>
      <c r="C17420" s="13">
        <v>30.4</v>
      </c>
      <c r="D17420" s="13">
        <v>40012</v>
      </c>
    </row>
    <row r="17421" spans="1:4" x14ac:dyDescent="0.35">
      <c r="A17421" s="11" t="s">
        <v>2185</v>
      </c>
      <c r="B17421" s="12">
        <v>41281</v>
      </c>
      <c r="C17421" s="13">
        <v>14.25</v>
      </c>
      <c r="D17421" s="13">
        <v>60016</v>
      </c>
    </row>
    <row r="17422" spans="1:4" x14ac:dyDescent="0.35">
      <c r="A17422" s="11" t="s">
        <v>2185</v>
      </c>
      <c r="B17422" s="12">
        <v>41297</v>
      </c>
      <c r="C17422" s="13">
        <v>14.25</v>
      </c>
      <c r="D17422" s="13">
        <v>60006</v>
      </c>
    </row>
    <row r="17423" spans="1:4" x14ac:dyDescent="0.35">
      <c r="A17423" s="11" t="s">
        <v>2185</v>
      </c>
      <c r="B17423" s="12">
        <v>41318</v>
      </c>
      <c r="C17423" s="13">
        <v>9</v>
      </c>
      <c r="D17423" s="13">
        <v>60017</v>
      </c>
    </row>
    <row r="17424" spans="1:4" x14ac:dyDescent="0.35">
      <c r="A17424" s="11" t="s">
        <v>2185</v>
      </c>
      <c r="B17424" s="12">
        <v>41358</v>
      </c>
      <c r="C17424" s="13">
        <v>40.15</v>
      </c>
      <c r="D17424" s="13">
        <v>20017</v>
      </c>
    </row>
    <row r="17425" spans="1:4" x14ac:dyDescent="0.35">
      <c r="A17425" s="11" t="s">
        <v>2185</v>
      </c>
      <c r="B17425" s="12">
        <v>41421</v>
      </c>
      <c r="C17425" s="13">
        <v>17.399999999999999</v>
      </c>
      <c r="D17425" s="13">
        <v>80059</v>
      </c>
    </row>
    <row r="17426" spans="1:4" x14ac:dyDescent="0.35">
      <c r="A17426" s="11" t="s">
        <v>2186</v>
      </c>
      <c r="B17426" s="12">
        <v>41279</v>
      </c>
      <c r="C17426" s="13">
        <v>26.85</v>
      </c>
      <c r="D17426" s="13">
        <v>20006</v>
      </c>
    </row>
    <row r="17427" spans="1:4" x14ac:dyDescent="0.35">
      <c r="A17427" s="11" t="s">
        <v>2186</v>
      </c>
      <c r="B17427" s="12">
        <v>41293</v>
      </c>
      <c r="C17427" s="13">
        <v>37.25</v>
      </c>
      <c r="D17427" s="13">
        <v>10030</v>
      </c>
    </row>
    <row r="17428" spans="1:4" x14ac:dyDescent="0.35">
      <c r="A17428" s="11" t="s">
        <v>2186</v>
      </c>
      <c r="B17428" s="12">
        <v>41321</v>
      </c>
      <c r="C17428" s="13">
        <v>23.15</v>
      </c>
      <c r="D17428" s="13">
        <v>60038</v>
      </c>
    </row>
    <row r="17429" spans="1:4" x14ac:dyDescent="0.35">
      <c r="A17429" s="11" t="s">
        <v>2186</v>
      </c>
      <c r="B17429" s="12">
        <v>41330</v>
      </c>
      <c r="C17429" s="13">
        <v>24.15</v>
      </c>
      <c r="D17429" s="13">
        <v>80019</v>
      </c>
    </row>
    <row r="17430" spans="1:4" x14ac:dyDescent="0.35">
      <c r="A17430" s="11" t="s">
        <v>2186</v>
      </c>
      <c r="B17430" s="12">
        <v>41335</v>
      </c>
      <c r="C17430" s="13">
        <v>27.299999999999997</v>
      </c>
      <c r="D17430" s="13">
        <v>60030</v>
      </c>
    </row>
    <row r="17431" spans="1:4" x14ac:dyDescent="0.35">
      <c r="A17431" s="11" t="s">
        <v>2186</v>
      </c>
      <c r="B17431" s="12">
        <v>41342</v>
      </c>
      <c r="C17431" s="13">
        <v>57.400000000000006</v>
      </c>
      <c r="D17431" s="13">
        <v>60020</v>
      </c>
    </row>
    <row r="17432" spans="1:4" x14ac:dyDescent="0.35">
      <c r="A17432" s="11" t="s">
        <v>2186</v>
      </c>
      <c r="B17432" s="12">
        <v>41351</v>
      </c>
      <c r="C17432" s="13">
        <v>18.899999999999999</v>
      </c>
      <c r="D17432" s="13">
        <v>10014</v>
      </c>
    </row>
    <row r="17433" spans="1:4" x14ac:dyDescent="0.35">
      <c r="A17433" s="11" t="s">
        <v>2186</v>
      </c>
      <c r="B17433" s="12">
        <v>41356</v>
      </c>
      <c r="C17433" s="13">
        <v>33.299999999999997</v>
      </c>
      <c r="D17433" s="13">
        <v>80044</v>
      </c>
    </row>
    <row r="17434" spans="1:4" x14ac:dyDescent="0.35">
      <c r="A17434" s="11" t="s">
        <v>2186</v>
      </c>
      <c r="B17434" s="12">
        <v>41363</v>
      </c>
      <c r="C17434" s="13">
        <v>38.75</v>
      </c>
      <c r="D17434" s="13">
        <v>20054</v>
      </c>
    </row>
    <row r="17435" spans="1:4" x14ac:dyDescent="0.35">
      <c r="A17435" s="11" t="s">
        <v>2186</v>
      </c>
      <c r="B17435" s="12">
        <v>41377</v>
      </c>
      <c r="C17435" s="13">
        <v>34.700000000000003</v>
      </c>
      <c r="D17435" s="13">
        <v>30187</v>
      </c>
    </row>
    <row r="17436" spans="1:4" x14ac:dyDescent="0.35">
      <c r="A17436" s="11" t="s">
        <v>2186</v>
      </c>
      <c r="B17436" s="12">
        <v>41398</v>
      </c>
      <c r="C17436" s="13">
        <v>26.85</v>
      </c>
      <c r="D17436" s="13">
        <v>20032</v>
      </c>
    </row>
    <row r="17437" spans="1:4" x14ac:dyDescent="0.35">
      <c r="A17437" s="11" t="s">
        <v>2186</v>
      </c>
      <c r="B17437" s="12">
        <v>41454</v>
      </c>
      <c r="C17437" s="13">
        <v>23.85</v>
      </c>
      <c r="D17437" s="13">
        <v>60040</v>
      </c>
    </row>
    <row r="17438" spans="1:4" x14ac:dyDescent="0.35">
      <c r="A17438" s="11" t="s">
        <v>2186</v>
      </c>
      <c r="B17438" s="12">
        <v>41473</v>
      </c>
      <c r="C17438" s="13">
        <v>30.599999999999998</v>
      </c>
      <c r="D17438" s="13">
        <v>60043</v>
      </c>
    </row>
    <row r="17439" spans="1:4" x14ac:dyDescent="0.35">
      <c r="A17439" s="11" t="s">
        <v>2186</v>
      </c>
      <c r="B17439" s="12">
        <v>41496</v>
      </c>
      <c r="C17439" s="13">
        <v>27.85</v>
      </c>
      <c r="D17439" s="13">
        <v>50040</v>
      </c>
    </row>
    <row r="17440" spans="1:4" x14ac:dyDescent="0.35">
      <c r="A17440" s="11" t="s">
        <v>2186</v>
      </c>
      <c r="B17440" s="12">
        <v>41510</v>
      </c>
      <c r="C17440" s="13">
        <v>30.3</v>
      </c>
      <c r="D17440" s="13">
        <v>20036</v>
      </c>
    </row>
    <row r="17441" spans="1:4" x14ac:dyDescent="0.35">
      <c r="A17441" s="11" t="s">
        <v>2186</v>
      </c>
      <c r="B17441" s="12">
        <v>41515</v>
      </c>
      <c r="C17441" s="13">
        <v>20.399999999999999</v>
      </c>
      <c r="D17441" s="13">
        <v>80033</v>
      </c>
    </row>
    <row r="17442" spans="1:4" x14ac:dyDescent="0.35">
      <c r="A17442" s="11" t="s">
        <v>2186</v>
      </c>
      <c r="B17442" s="12">
        <v>41531</v>
      </c>
      <c r="C17442" s="13">
        <v>24.95</v>
      </c>
      <c r="D17442" s="13">
        <v>60072</v>
      </c>
    </row>
    <row r="17443" spans="1:4" x14ac:dyDescent="0.35">
      <c r="A17443" s="11" t="s">
        <v>2186</v>
      </c>
      <c r="B17443" s="12">
        <v>41570</v>
      </c>
      <c r="C17443" s="13">
        <v>30.4</v>
      </c>
      <c r="D17443" s="13">
        <v>30202</v>
      </c>
    </row>
    <row r="17444" spans="1:4" x14ac:dyDescent="0.35">
      <c r="A17444" s="11" t="s">
        <v>2187</v>
      </c>
      <c r="B17444" s="12">
        <v>41279</v>
      </c>
      <c r="C17444" s="13">
        <v>66.349999999999994</v>
      </c>
      <c r="D17444" s="13">
        <v>60076</v>
      </c>
    </row>
    <row r="17445" spans="1:4" x14ac:dyDescent="0.35">
      <c r="A17445" s="11" t="s">
        <v>2187</v>
      </c>
      <c r="B17445" s="12">
        <v>41332</v>
      </c>
      <c r="C17445" s="13">
        <v>45.15</v>
      </c>
      <c r="D17445" s="13">
        <v>60044</v>
      </c>
    </row>
    <row r="17446" spans="1:4" x14ac:dyDescent="0.35">
      <c r="A17446" s="11" t="s">
        <v>2187</v>
      </c>
      <c r="B17446" s="12">
        <v>41343</v>
      </c>
      <c r="C17446" s="13">
        <v>102.75000000000001</v>
      </c>
      <c r="D17446" s="13">
        <v>80005</v>
      </c>
    </row>
    <row r="17447" spans="1:4" x14ac:dyDescent="0.35">
      <c r="A17447" s="11" t="s">
        <v>2187</v>
      </c>
      <c r="B17447" s="12">
        <v>41355</v>
      </c>
      <c r="C17447" s="13">
        <v>7</v>
      </c>
      <c r="D17447" s="13">
        <v>30132</v>
      </c>
    </row>
    <row r="17448" spans="1:4" x14ac:dyDescent="0.35">
      <c r="A17448" s="11" t="s">
        <v>2187</v>
      </c>
      <c r="B17448" s="12">
        <v>41398</v>
      </c>
      <c r="C17448" s="13">
        <v>95.100000000000009</v>
      </c>
      <c r="D17448" s="13">
        <v>60078</v>
      </c>
    </row>
    <row r="17449" spans="1:4" x14ac:dyDescent="0.35">
      <c r="A17449" s="11" t="s">
        <v>2187</v>
      </c>
      <c r="B17449" s="12">
        <v>41474</v>
      </c>
      <c r="C17449" s="13">
        <v>42.349999999999994</v>
      </c>
      <c r="D17449" s="13">
        <v>60066</v>
      </c>
    </row>
    <row r="17450" spans="1:4" x14ac:dyDescent="0.35">
      <c r="A17450" s="11" t="s">
        <v>2187</v>
      </c>
      <c r="B17450" s="12">
        <v>41580</v>
      </c>
      <c r="C17450" s="13">
        <v>45.15</v>
      </c>
      <c r="D17450" s="13">
        <v>80026</v>
      </c>
    </row>
    <row r="17451" spans="1:4" x14ac:dyDescent="0.35">
      <c r="A17451" s="11" t="s">
        <v>2188</v>
      </c>
      <c r="B17451" s="12">
        <v>41282</v>
      </c>
      <c r="C17451" s="13">
        <v>61.5</v>
      </c>
      <c r="D17451" s="13">
        <v>60030</v>
      </c>
    </row>
    <row r="17452" spans="1:4" x14ac:dyDescent="0.35">
      <c r="A17452" s="11" t="s">
        <v>2189</v>
      </c>
      <c r="B17452" s="12">
        <v>41283</v>
      </c>
      <c r="C17452" s="13">
        <v>36.21</v>
      </c>
      <c r="D17452" s="13">
        <v>60014</v>
      </c>
    </row>
    <row r="17453" spans="1:4" x14ac:dyDescent="0.35">
      <c r="A17453" s="11" t="s">
        <v>2190</v>
      </c>
      <c r="B17453" s="12">
        <v>41284</v>
      </c>
      <c r="C17453" s="13">
        <v>50.8</v>
      </c>
      <c r="D17453" s="13">
        <v>20027</v>
      </c>
    </row>
    <row r="17454" spans="1:4" x14ac:dyDescent="0.35">
      <c r="A17454" s="11" t="s">
        <v>2190</v>
      </c>
      <c r="B17454" s="12">
        <v>41320</v>
      </c>
      <c r="C17454" s="13">
        <v>22.65</v>
      </c>
      <c r="D17454" s="13">
        <v>50020</v>
      </c>
    </row>
    <row r="17455" spans="1:4" x14ac:dyDescent="0.35">
      <c r="A17455" s="11" t="s">
        <v>2190</v>
      </c>
      <c r="B17455" s="12">
        <v>41396</v>
      </c>
      <c r="C17455" s="13">
        <v>24.45</v>
      </c>
      <c r="D17455" s="13">
        <v>80069</v>
      </c>
    </row>
    <row r="17456" spans="1:4" x14ac:dyDescent="0.35">
      <c r="A17456" s="11" t="s">
        <v>2190</v>
      </c>
      <c r="B17456" s="12">
        <v>41410</v>
      </c>
      <c r="C17456" s="13">
        <v>40.950000000000003</v>
      </c>
      <c r="D17456" s="13">
        <v>80060</v>
      </c>
    </row>
    <row r="17457" spans="1:4" x14ac:dyDescent="0.35">
      <c r="A17457" s="11" t="s">
        <v>2191</v>
      </c>
      <c r="B17457" s="12">
        <v>41285</v>
      </c>
      <c r="C17457" s="13">
        <v>40.15</v>
      </c>
      <c r="D17457" s="13">
        <v>20009</v>
      </c>
    </row>
    <row r="17458" spans="1:4" x14ac:dyDescent="0.35">
      <c r="A17458" s="11" t="s">
        <v>2191</v>
      </c>
      <c r="B17458" s="12">
        <v>41423</v>
      </c>
      <c r="C17458" s="13">
        <v>15.25</v>
      </c>
      <c r="D17458" s="13">
        <v>30125</v>
      </c>
    </row>
    <row r="17459" spans="1:4" x14ac:dyDescent="0.35">
      <c r="A17459" s="11" t="s">
        <v>2192</v>
      </c>
      <c r="B17459" s="12">
        <v>41285</v>
      </c>
      <c r="C17459" s="13">
        <v>33.25</v>
      </c>
      <c r="D17459" s="13">
        <v>20012</v>
      </c>
    </row>
    <row r="17460" spans="1:4" x14ac:dyDescent="0.35">
      <c r="A17460" s="11" t="s">
        <v>2192</v>
      </c>
      <c r="B17460" s="12">
        <v>41504</v>
      </c>
      <c r="C17460" s="13">
        <v>39.4</v>
      </c>
      <c r="D17460" s="13">
        <v>50046</v>
      </c>
    </row>
    <row r="17461" spans="1:4" x14ac:dyDescent="0.35">
      <c r="A17461" s="11" t="s">
        <v>2193</v>
      </c>
      <c r="B17461" s="12">
        <v>41285</v>
      </c>
      <c r="C17461" s="13">
        <v>29</v>
      </c>
      <c r="D17461" s="13">
        <v>20001</v>
      </c>
    </row>
    <row r="17462" spans="1:4" x14ac:dyDescent="0.35">
      <c r="A17462" s="11" t="s">
        <v>2194</v>
      </c>
      <c r="B17462" s="12">
        <v>41277</v>
      </c>
      <c r="C17462" s="13">
        <v>13.5</v>
      </c>
      <c r="D17462" s="13">
        <v>60023</v>
      </c>
    </row>
    <row r="17463" spans="1:4" x14ac:dyDescent="0.35">
      <c r="A17463" s="11" t="s">
        <v>2195</v>
      </c>
      <c r="B17463" s="12">
        <v>41277</v>
      </c>
      <c r="C17463" s="13">
        <v>33.65</v>
      </c>
      <c r="D17463" s="13">
        <v>50019</v>
      </c>
    </row>
    <row r="17464" spans="1:4" x14ac:dyDescent="0.35">
      <c r="A17464" s="11" t="s">
        <v>2195</v>
      </c>
      <c r="B17464" s="12">
        <v>41290</v>
      </c>
      <c r="C17464" s="13">
        <v>27.2</v>
      </c>
      <c r="D17464" s="13">
        <v>50015</v>
      </c>
    </row>
    <row r="17465" spans="1:4" x14ac:dyDescent="0.35">
      <c r="A17465" s="11" t="s">
        <v>2195</v>
      </c>
      <c r="B17465" s="12">
        <v>41367</v>
      </c>
      <c r="C17465" s="13">
        <v>28.65</v>
      </c>
      <c r="D17465" s="13">
        <v>50017</v>
      </c>
    </row>
    <row r="17466" spans="1:4" x14ac:dyDescent="0.35">
      <c r="A17466" s="11" t="s">
        <v>2195</v>
      </c>
      <c r="B17466" s="12">
        <v>41382</v>
      </c>
      <c r="C17466" s="13">
        <v>22.199999999999996</v>
      </c>
      <c r="D17466" s="13">
        <v>20014</v>
      </c>
    </row>
    <row r="17467" spans="1:4" x14ac:dyDescent="0.35">
      <c r="A17467" s="11" t="s">
        <v>2195</v>
      </c>
      <c r="B17467" s="12">
        <v>41396</v>
      </c>
      <c r="C17467" s="13">
        <v>22.66</v>
      </c>
      <c r="D17467" s="13">
        <v>50008</v>
      </c>
    </row>
    <row r="17468" spans="1:4" x14ac:dyDescent="0.35">
      <c r="A17468" s="11" t="s">
        <v>2195</v>
      </c>
      <c r="B17468" s="12">
        <v>41426</v>
      </c>
      <c r="C17468" s="13">
        <v>28.2</v>
      </c>
      <c r="D17468" s="13">
        <v>80083</v>
      </c>
    </row>
    <row r="17469" spans="1:4" x14ac:dyDescent="0.35">
      <c r="A17469" s="11" t="s">
        <v>2195</v>
      </c>
      <c r="B17469" s="12">
        <v>41501</v>
      </c>
      <c r="C17469" s="13">
        <v>33.65</v>
      </c>
      <c r="D17469" s="13">
        <v>60034</v>
      </c>
    </row>
    <row r="17470" spans="1:4" x14ac:dyDescent="0.35">
      <c r="A17470" s="11" t="s">
        <v>2195</v>
      </c>
      <c r="B17470" s="12">
        <v>41514</v>
      </c>
      <c r="C17470" s="13">
        <v>32.65</v>
      </c>
      <c r="D17470" s="13">
        <v>50005</v>
      </c>
    </row>
    <row r="17471" spans="1:4" x14ac:dyDescent="0.35">
      <c r="A17471" s="11" t="s">
        <v>2196</v>
      </c>
      <c r="B17471" s="12">
        <v>41280</v>
      </c>
      <c r="C17471" s="13">
        <v>36.9</v>
      </c>
      <c r="D17471" s="13">
        <v>60055</v>
      </c>
    </row>
    <row r="17472" spans="1:4" x14ac:dyDescent="0.35">
      <c r="A17472" s="11" t="s">
        <v>2196</v>
      </c>
      <c r="B17472" s="12">
        <v>41374</v>
      </c>
      <c r="C17472" s="13">
        <v>50.900000000000006</v>
      </c>
      <c r="D17472" s="13">
        <v>60010</v>
      </c>
    </row>
    <row r="17473" spans="1:4" x14ac:dyDescent="0.35">
      <c r="A17473" s="11" t="s">
        <v>2196</v>
      </c>
      <c r="B17473" s="12">
        <v>41381</v>
      </c>
      <c r="C17473" s="13">
        <v>38.099999999999994</v>
      </c>
      <c r="D17473" s="13">
        <v>30155</v>
      </c>
    </row>
    <row r="17474" spans="1:4" x14ac:dyDescent="0.35">
      <c r="A17474" s="11" t="s">
        <v>2196</v>
      </c>
      <c r="B17474" s="12">
        <v>41395</v>
      </c>
      <c r="C17474" s="13">
        <v>72.55</v>
      </c>
      <c r="D17474" s="13">
        <v>60016</v>
      </c>
    </row>
    <row r="17475" spans="1:4" x14ac:dyDescent="0.35">
      <c r="A17475" s="11" t="s">
        <v>2196</v>
      </c>
      <c r="B17475" s="12">
        <v>41417</v>
      </c>
      <c r="C17475" s="13">
        <v>54.9</v>
      </c>
      <c r="D17475" s="13">
        <v>60047</v>
      </c>
    </row>
    <row r="17476" spans="1:4" x14ac:dyDescent="0.35">
      <c r="A17476" s="11" t="s">
        <v>2197</v>
      </c>
      <c r="B17476" s="12">
        <v>41279</v>
      </c>
      <c r="C17476" s="13">
        <v>127.25</v>
      </c>
      <c r="D17476" s="13">
        <v>70077</v>
      </c>
    </row>
    <row r="17477" spans="1:4" x14ac:dyDescent="0.35">
      <c r="A17477" s="11" t="s">
        <v>2198</v>
      </c>
      <c r="B17477" s="12">
        <v>41306</v>
      </c>
      <c r="C17477" s="13">
        <v>43.599999999999994</v>
      </c>
      <c r="D17477" s="13">
        <v>10019</v>
      </c>
    </row>
    <row r="17478" spans="1:4" x14ac:dyDescent="0.35">
      <c r="A17478" s="11" t="s">
        <v>2198</v>
      </c>
      <c r="B17478" s="12">
        <v>41428</v>
      </c>
      <c r="C17478" s="13">
        <v>0</v>
      </c>
      <c r="D17478" s="13">
        <v>20015</v>
      </c>
    </row>
    <row r="17479" spans="1:4" x14ac:dyDescent="0.35">
      <c r="A17479" s="11" t="s">
        <v>2199</v>
      </c>
      <c r="B17479" s="12">
        <v>41285</v>
      </c>
      <c r="C17479" s="13">
        <v>45.85</v>
      </c>
      <c r="D17479" s="13">
        <v>80059</v>
      </c>
    </row>
    <row r="17480" spans="1:4" x14ac:dyDescent="0.35">
      <c r="A17480" s="11" t="s">
        <v>2199</v>
      </c>
      <c r="B17480" s="12">
        <v>41429</v>
      </c>
      <c r="C17480" s="13">
        <v>29.45</v>
      </c>
      <c r="D17480" s="13">
        <v>60028</v>
      </c>
    </row>
    <row r="17481" spans="1:4" x14ac:dyDescent="0.35">
      <c r="A17481" s="11" t="s">
        <v>2199</v>
      </c>
      <c r="B17481" s="12">
        <v>41441</v>
      </c>
      <c r="C17481" s="13">
        <v>35.15</v>
      </c>
      <c r="D17481" s="13">
        <v>70001</v>
      </c>
    </row>
    <row r="17482" spans="1:4" x14ac:dyDescent="0.35">
      <c r="A17482" s="11" t="s">
        <v>2199</v>
      </c>
      <c r="B17482" s="12">
        <v>41506</v>
      </c>
      <c r="C17482" s="13">
        <v>16.45</v>
      </c>
      <c r="D17482" s="13">
        <v>60057</v>
      </c>
    </row>
    <row r="17483" spans="1:4" x14ac:dyDescent="0.35">
      <c r="A17483" s="11" t="s">
        <v>2199</v>
      </c>
      <c r="B17483" s="12">
        <v>41521</v>
      </c>
      <c r="C17483" s="13">
        <v>81.100000000000009</v>
      </c>
      <c r="D17483" s="13">
        <v>80026</v>
      </c>
    </row>
    <row r="17484" spans="1:4" x14ac:dyDescent="0.35">
      <c r="A17484" s="11" t="s">
        <v>2200</v>
      </c>
      <c r="B17484" s="12">
        <v>41279</v>
      </c>
      <c r="C17484" s="13">
        <v>38.099999999999994</v>
      </c>
      <c r="D17484" s="13">
        <v>80077</v>
      </c>
    </row>
    <row r="17485" spans="1:4" x14ac:dyDescent="0.35">
      <c r="A17485" s="11" t="s">
        <v>2200</v>
      </c>
      <c r="B17485" s="12">
        <v>41405</v>
      </c>
      <c r="C17485" s="13">
        <v>46.599999999999994</v>
      </c>
      <c r="D17485" s="13">
        <v>50001</v>
      </c>
    </row>
    <row r="17486" spans="1:4" x14ac:dyDescent="0.35">
      <c r="A17486" s="11" t="s">
        <v>2201</v>
      </c>
      <c r="B17486" s="12">
        <v>41279</v>
      </c>
      <c r="C17486" s="13">
        <v>123.30000000000001</v>
      </c>
      <c r="D17486" s="13">
        <v>70049</v>
      </c>
    </row>
    <row r="17487" spans="1:4" x14ac:dyDescent="0.35">
      <c r="A17487" s="11" t="s">
        <v>2201</v>
      </c>
      <c r="B17487" s="12">
        <v>41531</v>
      </c>
      <c r="C17487" s="13">
        <v>39.650000000000006</v>
      </c>
      <c r="D17487" s="13">
        <v>80051</v>
      </c>
    </row>
    <row r="17488" spans="1:4" x14ac:dyDescent="0.35">
      <c r="A17488" s="11" t="s">
        <v>2201</v>
      </c>
      <c r="B17488" s="12">
        <v>41544</v>
      </c>
      <c r="C17488" s="13">
        <v>34.199999999999996</v>
      </c>
      <c r="D17488" s="13">
        <v>80038</v>
      </c>
    </row>
    <row r="17489" spans="1:4" x14ac:dyDescent="0.35">
      <c r="A17489" s="11" t="s">
        <v>2202</v>
      </c>
      <c r="B17489" s="12">
        <v>41279</v>
      </c>
      <c r="C17489" s="13">
        <v>27.85</v>
      </c>
      <c r="D17489" s="13">
        <v>10039</v>
      </c>
    </row>
    <row r="17490" spans="1:4" x14ac:dyDescent="0.35">
      <c r="A17490" s="11" t="s">
        <v>2202</v>
      </c>
      <c r="B17490" s="12">
        <v>41524</v>
      </c>
      <c r="C17490" s="13">
        <v>20.2</v>
      </c>
      <c r="D17490" s="13">
        <v>70053</v>
      </c>
    </row>
    <row r="17491" spans="1:4" x14ac:dyDescent="0.35">
      <c r="A17491" s="11" t="s">
        <v>2202</v>
      </c>
      <c r="B17491" s="12">
        <v>41565</v>
      </c>
      <c r="C17491" s="13">
        <v>18.2</v>
      </c>
      <c r="D17491" s="13">
        <v>60063</v>
      </c>
    </row>
    <row r="17492" spans="1:4" x14ac:dyDescent="0.35">
      <c r="A17492" s="11" t="s">
        <v>2203</v>
      </c>
      <c r="B17492" s="12">
        <v>41292</v>
      </c>
      <c r="C17492" s="13">
        <v>70.2</v>
      </c>
      <c r="D17492" s="13">
        <v>50025</v>
      </c>
    </row>
    <row r="17493" spans="1:4" x14ac:dyDescent="0.35">
      <c r="A17493" s="11" t="s">
        <v>2203</v>
      </c>
      <c r="B17493" s="12">
        <v>41299</v>
      </c>
      <c r="C17493" s="13">
        <v>96.95</v>
      </c>
      <c r="D17493" s="13">
        <v>60036</v>
      </c>
    </row>
    <row r="17494" spans="1:4" x14ac:dyDescent="0.35">
      <c r="A17494" s="11" t="s">
        <v>2203</v>
      </c>
      <c r="B17494" s="12">
        <v>41326</v>
      </c>
      <c r="C17494" s="13">
        <v>86.75</v>
      </c>
      <c r="D17494" s="13">
        <v>50003</v>
      </c>
    </row>
    <row r="17495" spans="1:4" x14ac:dyDescent="0.35">
      <c r="A17495" s="11" t="s">
        <v>2203</v>
      </c>
      <c r="B17495" s="12">
        <v>41382</v>
      </c>
      <c r="C17495" s="13">
        <v>71.2</v>
      </c>
      <c r="D17495" s="13">
        <v>40006</v>
      </c>
    </row>
    <row r="17496" spans="1:4" x14ac:dyDescent="0.35">
      <c r="A17496" s="11" t="s">
        <v>2203</v>
      </c>
      <c r="B17496" s="12">
        <v>41417</v>
      </c>
      <c r="C17496" s="13">
        <v>92.6</v>
      </c>
      <c r="D17496" s="13">
        <v>20054</v>
      </c>
    </row>
    <row r="17497" spans="1:4" x14ac:dyDescent="0.35">
      <c r="A17497" s="11" t="s">
        <v>2203</v>
      </c>
      <c r="B17497" s="12">
        <v>41424</v>
      </c>
      <c r="C17497" s="13">
        <v>28.75</v>
      </c>
      <c r="D17497" s="13">
        <v>40102</v>
      </c>
    </row>
    <row r="17498" spans="1:4" x14ac:dyDescent="0.35">
      <c r="A17498" s="11" t="s">
        <v>2203</v>
      </c>
      <c r="B17498" s="12">
        <v>41474</v>
      </c>
      <c r="C17498" s="13">
        <v>61</v>
      </c>
      <c r="D17498" s="13">
        <v>20021</v>
      </c>
    </row>
    <row r="17499" spans="1:4" x14ac:dyDescent="0.35">
      <c r="A17499" s="11" t="s">
        <v>2203</v>
      </c>
      <c r="B17499" s="12">
        <v>41545</v>
      </c>
      <c r="C17499" s="13">
        <v>28.95</v>
      </c>
      <c r="D17499" s="13">
        <v>30140</v>
      </c>
    </row>
    <row r="17500" spans="1:4" x14ac:dyDescent="0.35">
      <c r="A17500" s="11" t="s">
        <v>2203</v>
      </c>
      <c r="B17500" s="12">
        <v>41545</v>
      </c>
      <c r="C17500" s="13">
        <v>108</v>
      </c>
      <c r="D17500" s="13">
        <v>20061</v>
      </c>
    </row>
    <row r="17501" spans="1:4" x14ac:dyDescent="0.35">
      <c r="A17501" s="11" t="s">
        <v>2203</v>
      </c>
      <c r="B17501" s="12">
        <v>41558</v>
      </c>
      <c r="C17501" s="13">
        <v>69.2</v>
      </c>
      <c r="D17501" s="13">
        <v>60050</v>
      </c>
    </row>
    <row r="17502" spans="1:4" x14ac:dyDescent="0.35">
      <c r="A17502" s="11" t="s">
        <v>2204</v>
      </c>
      <c r="B17502" s="12">
        <v>41290</v>
      </c>
      <c r="C17502" s="13">
        <v>29.95</v>
      </c>
      <c r="D17502" s="13">
        <v>10040</v>
      </c>
    </row>
    <row r="17503" spans="1:4" x14ac:dyDescent="0.35">
      <c r="A17503" s="11" t="s">
        <v>2204</v>
      </c>
      <c r="B17503" s="12">
        <v>41331</v>
      </c>
      <c r="C17503" s="13">
        <v>30.95</v>
      </c>
      <c r="D17503" s="13">
        <v>50025</v>
      </c>
    </row>
    <row r="17504" spans="1:4" x14ac:dyDescent="0.35">
      <c r="A17504" s="11" t="s">
        <v>2204</v>
      </c>
      <c r="B17504" s="12">
        <v>41331</v>
      </c>
      <c r="C17504" s="13">
        <v>32.43</v>
      </c>
      <c r="D17504" s="13">
        <v>50025</v>
      </c>
    </row>
    <row r="17505" spans="1:4" x14ac:dyDescent="0.35">
      <c r="A17505" s="11" t="s">
        <v>2204</v>
      </c>
      <c r="B17505" s="12">
        <v>41348</v>
      </c>
      <c r="C17505" s="13">
        <v>28.75</v>
      </c>
      <c r="D17505" s="13">
        <v>60041</v>
      </c>
    </row>
    <row r="17506" spans="1:4" x14ac:dyDescent="0.35">
      <c r="A17506" s="11" t="s">
        <v>2204</v>
      </c>
      <c r="B17506" s="12">
        <v>41408</v>
      </c>
      <c r="C17506" s="13">
        <v>30.95</v>
      </c>
      <c r="D17506" s="13">
        <v>50025</v>
      </c>
    </row>
    <row r="17507" spans="1:4" x14ac:dyDescent="0.35">
      <c r="A17507" s="11" t="s">
        <v>2204</v>
      </c>
      <c r="B17507" s="12">
        <v>41408</v>
      </c>
      <c r="C17507" s="13">
        <v>32.43</v>
      </c>
      <c r="D17507" s="13">
        <v>50025</v>
      </c>
    </row>
    <row r="17508" spans="1:4" x14ac:dyDescent="0.35">
      <c r="A17508" s="11" t="s">
        <v>2204</v>
      </c>
      <c r="B17508" s="12">
        <v>41562</v>
      </c>
      <c r="C17508" s="13">
        <v>54.46</v>
      </c>
      <c r="D17508" s="13">
        <v>30151</v>
      </c>
    </row>
    <row r="17509" spans="1:4" x14ac:dyDescent="0.35">
      <c r="A17509" s="11" t="s">
        <v>2205</v>
      </c>
      <c r="B17509" s="12">
        <v>41285</v>
      </c>
      <c r="C17509" s="13">
        <v>49.7</v>
      </c>
      <c r="D17509" s="13">
        <v>50027</v>
      </c>
    </row>
    <row r="17510" spans="1:4" x14ac:dyDescent="0.35">
      <c r="A17510" s="11" t="s">
        <v>2205</v>
      </c>
      <c r="B17510" s="12">
        <v>41354</v>
      </c>
      <c r="C17510" s="13">
        <v>63.2</v>
      </c>
      <c r="D17510" s="13">
        <v>30160</v>
      </c>
    </row>
    <row r="17511" spans="1:4" x14ac:dyDescent="0.35">
      <c r="A17511" s="11" t="s">
        <v>2205</v>
      </c>
      <c r="B17511" s="12">
        <v>41437</v>
      </c>
      <c r="C17511" s="13">
        <v>23.3</v>
      </c>
      <c r="D17511" s="13">
        <v>20023</v>
      </c>
    </row>
    <row r="17512" spans="1:4" x14ac:dyDescent="0.35">
      <c r="A17512" s="11" t="s">
        <v>2206</v>
      </c>
      <c r="B17512" s="12">
        <v>41290</v>
      </c>
      <c r="C17512" s="13">
        <v>3.25</v>
      </c>
      <c r="D17512" s="13">
        <v>40069</v>
      </c>
    </row>
    <row r="17513" spans="1:4" x14ac:dyDescent="0.35">
      <c r="A17513" s="11" t="s">
        <v>2206</v>
      </c>
      <c r="B17513" s="12">
        <v>41297</v>
      </c>
      <c r="C17513" s="13">
        <v>10</v>
      </c>
      <c r="D17513" s="13">
        <v>30071</v>
      </c>
    </row>
    <row r="17514" spans="1:4" x14ac:dyDescent="0.35">
      <c r="A17514" s="11" t="s">
        <v>2206</v>
      </c>
      <c r="B17514" s="12">
        <v>41325</v>
      </c>
      <c r="C17514" s="13">
        <v>23.5</v>
      </c>
      <c r="D17514" s="13">
        <v>30067</v>
      </c>
    </row>
    <row r="17515" spans="1:4" x14ac:dyDescent="0.35">
      <c r="A17515" s="11" t="s">
        <v>2206</v>
      </c>
      <c r="B17515" s="12">
        <v>41332</v>
      </c>
      <c r="C17515" s="13">
        <v>29.75</v>
      </c>
      <c r="D17515" s="13">
        <v>40025</v>
      </c>
    </row>
    <row r="17516" spans="1:4" x14ac:dyDescent="0.35">
      <c r="A17516" s="11" t="s">
        <v>2206</v>
      </c>
      <c r="B17516" s="12">
        <v>41362</v>
      </c>
      <c r="C17516" s="13">
        <v>14.5</v>
      </c>
      <c r="D17516" s="13">
        <v>30112</v>
      </c>
    </row>
    <row r="17517" spans="1:4" x14ac:dyDescent="0.35">
      <c r="A17517" s="11" t="s">
        <v>2206</v>
      </c>
      <c r="B17517" s="12">
        <v>41365</v>
      </c>
      <c r="C17517" s="13">
        <v>0</v>
      </c>
      <c r="D17517" s="13">
        <v>30111</v>
      </c>
    </row>
    <row r="17518" spans="1:4" x14ac:dyDescent="0.35">
      <c r="A17518" s="11" t="s">
        <v>2206</v>
      </c>
      <c r="B17518" s="12">
        <v>41383</v>
      </c>
      <c r="C17518" s="13">
        <v>12</v>
      </c>
      <c r="D17518" s="13">
        <v>30133</v>
      </c>
    </row>
    <row r="17519" spans="1:4" x14ac:dyDescent="0.35">
      <c r="A17519" s="11" t="s">
        <v>2206</v>
      </c>
      <c r="B17519" s="12">
        <v>41381</v>
      </c>
      <c r="C17519" s="13">
        <v>21.5</v>
      </c>
      <c r="D17519" s="13">
        <v>40017</v>
      </c>
    </row>
    <row r="17520" spans="1:4" x14ac:dyDescent="0.35">
      <c r="A17520" s="11" t="s">
        <v>2206</v>
      </c>
      <c r="B17520" s="12">
        <v>41388</v>
      </c>
      <c r="C17520" s="13">
        <v>13.25</v>
      </c>
      <c r="D17520" s="13">
        <v>40018</v>
      </c>
    </row>
    <row r="17521" spans="1:4" x14ac:dyDescent="0.35">
      <c r="A17521" s="11" t="s">
        <v>2206</v>
      </c>
      <c r="B17521" s="12">
        <v>41395</v>
      </c>
      <c r="C17521" s="13">
        <v>11.75</v>
      </c>
      <c r="D17521" s="13">
        <v>40002</v>
      </c>
    </row>
    <row r="17522" spans="1:4" x14ac:dyDescent="0.35">
      <c r="A17522" s="11" t="s">
        <v>2206</v>
      </c>
      <c r="B17522" s="12">
        <v>41395</v>
      </c>
      <c r="C17522" s="13">
        <v>25.25</v>
      </c>
      <c r="D17522" s="13">
        <v>40002</v>
      </c>
    </row>
    <row r="17523" spans="1:4" x14ac:dyDescent="0.35">
      <c r="A17523" s="11" t="s">
        <v>2206</v>
      </c>
      <c r="B17523" s="12">
        <v>41398</v>
      </c>
      <c r="C17523" s="13">
        <v>20</v>
      </c>
      <c r="D17523" s="13">
        <v>40035</v>
      </c>
    </row>
    <row r="17524" spans="1:4" x14ac:dyDescent="0.35">
      <c r="A17524" s="11" t="s">
        <v>2206</v>
      </c>
      <c r="B17524" s="12">
        <v>41426</v>
      </c>
      <c r="C17524" s="13">
        <v>20.45</v>
      </c>
      <c r="D17524" s="13">
        <v>30024</v>
      </c>
    </row>
    <row r="17525" spans="1:4" x14ac:dyDescent="0.35">
      <c r="A17525" s="11" t="s">
        <v>2206</v>
      </c>
      <c r="B17525" s="12">
        <v>41447</v>
      </c>
      <c r="C17525" s="13">
        <v>22.7</v>
      </c>
      <c r="D17525" s="13">
        <v>30042</v>
      </c>
    </row>
    <row r="17526" spans="1:4" x14ac:dyDescent="0.35">
      <c r="A17526" s="11" t="s">
        <v>2206</v>
      </c>
      <c r="B17526" s="12">
        <v>41447</v>
      </c>
      <c r="C17526" s="13">
        <v>33.5</v>
      </c>
      <c r="D17526" s="13">
        <v>30042</v>
      </c>
    </row>
    <row r="17527" spans="1:4" x14ac:dyDescent="0.35">
      <c r="A17527" s="11" t="s">
        <v>2206</v>
      </c>
      <c r="B17527" s="12">
        <v>41454</v>
      </c>
      <c r="C17527" s="13">
        <v>20.95</v>
      </c>
      <c r="D17527" s="13">
        <v>60021</v>
      </c>
    </row>
    <row r="17528" spans="1:4" x14ac:dyDescent="0.35">
      <c r="A17528" s="11" t="s">
        <v>2206</v>
      </c>
      <c r="B17528" s="12">
        <v>41468</v>
      </c>
      <c r="C17528" s="13">
        <v>19.7</v>
      </c>
      <c r="D17528" s="13">
        <v>40027</v>
      </c>
    </row>
    <row r="17529" spans="1:4" x14ac:dyDescent="0.35">
      <c r="A17529" s="11" t="s">
        <v>2206</v>
      </c>
      <c r="B17529" s="12">
        <v>41472</v>
      </c>
      <c r="C17529" s="13">
        <v>22.5</v>
      </c>
      <c r="D17529" s="13">
        <v>30136</v>
      </c>
    </row>
    <row r="17530" spans="1:4" x14ac:dyDescent="0.35">
      <c r="A17530" s="11" t="s">
        <v>2206</v>
      </c>
      <c r="B17530" s="12">
        <v>41482</v>
      </c>
      <c r="C17530" s="13">
        <v>8.25</v>
      </c>
      <c r="D17530" s="13">
        <v>60027</v>
      </c>
    </row>
    <row r="17531" spans="1:4" x14ac:dyDescent="0.35">
      <c r="A17531" s="11" t="s">
        <v>2206</v>
      </c>
      <c r="B17531" s="12">
        <v>41481</v>
      </c>
      <c r="C17531" s="13">
        <v>7</v>
      </c>
      <c r="D17531" s="13">
        <v>30124</v>
      </c>
    </row>
    <row r="17532" spans="1:4" x14ac:dyDescent="0.35">
      <c r="A17532" s="11" t="s">
        <v>2206</v>
      </c>
      <c r="B17532" s="12">
        <v>41488</v>
      </c>
      <c r="C17532" s="13">
        <v>16.5</v>
      </c>
      <c r="D17532" s="13">
        <v>30082</v>
      </c>
    </row>
    <row r="17533" spans="1:4" x14ac:dyDescent="0.35">
      <c r="A17533" s="11" t="s">
        <v>2206</v>
      </c>
      <c r="B17533" s="12">
        <v>41493</v>
      </c>
      <c r="C17533" s="13">
        <v>23.5</v>
      </c>
      <c r="D17533" s="13">
        <v>30087</v>
      </c>
    </row>
    <row r="17534" spans="1:4" x14ac:dyDescent="0.35">
      <c r="A17534" s="11" t="s">
        <v>2206</v>
      </c>
      <c r="B17534" s="12">
        <v>41500</v>
      </c>
      <c r="C17534" s="13">
        <v>15.25</v>
      </c>
      <c r="D17534" s="13">
        <v>30110</v>
      </c>
    </row>
    <row r="17535" spans="1:4" x14ac:dyDescent="0.35">
      <c r="A17535" s="11" t="s">
        <v>2206</v>
      </c>
      <c r="B17535" s="12">
        <v>41507</v>
      </c>
      <c r="C17535" s="13">
        <v>22.7</v>
      </c>
      <c r="D17535" s="13">
        <v>30042</v>
      </c>
    </row>
    <row r="17536" spans="1:4" x14ac:dyDescent="0.35">
      <c r="A17536" s="11" t="s">
        <v>2206</v>
      </c>
      <c r="B17536" s="12">
        <v>41507</v>
      </c>
      <c r="C17536" s="13">
        <v>33.5</v>
      </c>
      <c r="D17536" s="13">
        <v>30042</v>
      </c>
    </row>
    <row r="17537" spans="1:4" x14ac:dyDescent="0.35">
      <c r="A17537" s="11" t="s">
        <v>2206</v>
      </c>
      <c r="B17537" s="12">
        <v>41514</v>
      </c>
      <c r="C17537" s="13">
        <v>25.25</v>
      </c>
      <c r="D17537" s="13">
        <v>40010</v>
      </c>
    </row>
    <row r="17538" spans="1:4" x14ac:dyDescent="0.35">
      <c r="A17538" s="11" t="s">
        <v>2206</v>
      </c>
      <c r="B17538" s="12">
        <v>41521</v>
      </c>
      <c r="C17538" s="13">
        <v>22.5</v>
      </c>
      <c r="D17538" s="13">
        <v>30072</v>
      </c>
    </row>
    <row r="17539" spans="1:4" x14ac:dyDescent="0.35">
      <c r="A17539" s="11" t="s">
        <v>2206</v>
      </c>
      <c r="B17539" s="12">
        <v>41531</v>
      </c>
      <c r="C17539" s="13">
        <v>5.5</v>
      </c>
      <c r="D17539" s="13">
        <v>30033</v>
      </c>
    </row>
    <row r="17540" spans="1:4" x14ac:dyDescent="0.35">
      <c r="A17540" s="11" t="s">
        <v>2206</v>
      </c>
      <c r="B17540" s="12">
        <v>41535</v>
      </c>
      <c r="C17540" s="13">
        <v>30.95</v>
      </c>
      <c r="D17540" s="13">
        <v>50013</v>
      </c>
    </row>
    <row r="17541" spans="1:4" x14ac:dyDescent="0.35">
      <c r="A17541" s="11" t="s">
        <v>2206</v>
      </c>
      <c r="B17541" s="12">
        <v>41550</v>
      </c>
      <c r="C17541" s="13">
        <v>11.75</v>
      </c>
      <c r="D17541" s="13">
        <v>40002</v>
      </c>
    </row>
    <row r="17542" spans="1:4" x14ac:dyDescent="0.35">
      <c r="A17542" s="11" t="s">
        <v>2206</v>
      </c>
      <c r="B17542" s="12">
        <v>41550</v>
      </c>
      <c r="C17542" s="13">
        <v>25.25</v>
      </c>
      <c r="D17542" s="13">
        <v>40002</v>
      </c>
    </row>
    <row r="17543" spans="1:4" x14ac:dyDescent="0.35">
      <c r="A17543" s="11" t="s">
        <v>2207</v>
      </c>
      <c r="B17543" s="12">
        <v>41290</v>
      </c>
      <c r="C17543" s="13">
        <v>29.2</v>
      </c>
      <c r="D17543" s="13">
        <v>40110</v>
      </c>
    </row>
    <row r="17544" spans="1:4" x14ac:dyDescent="0.35">
      <c r="A17544" s="11" t="s">
        <v>2207</v>
      </c>
      <c r="B17544" s="12">
        <v>41419</v>
      </c>
      <c r="C17544" s="13">
        <v>69.900000000000006</v>
      </c>
      <c r="D17544" s="13">
        <v>20010</v>
      </c>
    </row>
    <row r="17545" spans="1:4" x14ac:dyDescent="0.35">
      <c r="A17545" s="11" t="s">
        <v>2207</v>
      </c>
      <c r="B17545" s="12">
        <v>41441</v>
      </c>
      <c r="C17545" s="13">
        <v>51.05</v>
      </c>
      <c r="D17545" s="13">
        <v>60033</v>
      </c>
    </row>
    <row r="17546" spans="1:4" x14ac:dyDescent="0.35">
      <c r="A17546" s="11" t="s">
        <v>2208</v>
      </c>
      <c r="B17546" s="12">
        <v>41349</v>
      </c>
      <c r="C17546" s="13">
        <v>37.6</v>
      </c>
      <c r="D17546" s="13">
        <v>20037</v>
      </c>
    </row>
    <row r="17547" spans="1:4" x14ac:dyDescent="0.35">
      <c r="A17547" s="11" t="s">
        <v>2209</v>
      </c>
      <c r="B17547" s="12">
        <v>41284</v>
      </c>
      <c r="C17547" s="13">
        <v>43.25</v>
      </c>
      <c r="D17547" s="13">
        <v>40032</v>
      </c>
    </row>
    <row r="17548" spans="1:4" x14ac:dyDescent="0.35">
      <c r="A17548" s="11" t="s">
        <v>2209</v>
      </c>
      <c r="B17548" s="12">
        <v>41284</v>
      </c>
      <c r="C17548" s="13">
        <v>31.75</v>
      </c>
      <c r="D17548" s="13">
        <v>40032</v>
      </c>
    </row>
    <row r="17549" spans="1:4" x14ac:dyDescent="0.35">
      <c r="A17549" s="11" t="s">
        <v>2209</v>
      </c>
      <c r="B17549" s="12">
        <v>41339</v>
      </c>
      <c r="C17549" s="13">
        <v>43.25</v>
      </c>
      <c r="D17549" s="13">
        <v>40032</v>
      </c>
    </row>
    <row r="17550" spans="1:4" x14ac:dyDescent="0.35">
      <c r="A17550" s="11" t="s">
        <v>2209</v>
      </c>
      <c r="B17550" s="12">
        <v>41339</v>
      </c>
      <c r="C17550" s="13">
        <v>31.75</v>
      </c>
      <c r="D17550" s="13">
        <v>40032</v>
      </c>
    </row>
    <row r="17551" spans="1:4" x14ac:dyDescent="0.35">
      <c r="A17551" s="11" t="s">
        <v>2209</v>
      </c>
      <c r="B17551" s="12">
        <v>41372</v>
      </c>
      <c r="C17551" s="13">
        <v>38.75</v>
      </c>
      <c r="D17551" s="13">
        <v>40023</v>
      </c>
    </row>
    <row r="17552" spans="1:4" x14ac:dyDescent="0.35">
      <c r="A17552" s="11" t="s">
        <v>2209</v>
      </c>
      <c r="B17552" s="12">
        <v>41379</v>
      </c>
      <c r="C17552" s="13">
        <v>37.5</v>
      </c>
      <c r="D17552" s="13">
        <v>40009</v>
      </c>
    </row>
    <row r="17553" spans="1:4" x14ac:dyDescent="0.35">
      <c r="A17553" s="11" t="s">
        <v>2209</v>
      </c>
      <c r="B17553" s="12">
        <v>41389</v>
      </c>
      <c r="C17553" s="13">
        <v>31.75</v>
      </c>
      <c r="D17553" s="13">
        <v>40054</v>
      </c>
    </row>
    <row r="17554" spans="1:4" x14ac:dyDescent="0.35">
      <c r="A17554" s="11" t="s">
        <v>2209</v>
      </c>
      <c r="B17554" s="12">
        <v>41414</v>
      </c>
      <c r="C17554" s="13">
        <v>38</v>
      </c>
      <c r="D17554" s="13">
        <v>40016</v>
      </c>
    </row>
    <row r="17555" spans="1:4" x14ac:dyDescent="0.35">
      <c r="A17555" s="11" t="s">
        <v>2209</v>
      </c>
      <c r="B17555" s="12">
        <v>41437</v>
      </c>
      <c r="C17555" s="13">
        <v>40.5</v>
      </c>
      <c r="D17555" s="13">
        <v>40041</v>
      </c>
    </row>
    <row r="17556" spans="1:4" x14ac:dyDescent="0.35">
      <c r="A17556" s="11" t="s">
        <v>2209</v>
      </c>
      <c r="B17556" s="12">
        <v>41479</v>
      </c>
      <c r="C17556" s="13">
        <v>48.5</v>
      </c>
      <c r="D17556" s="13">
        <v>40052</v>
      </c>
    </row>
    <row r="17557" spans="1:4" x14ac:dyDescent="0.35">
      <c r="A17557" s="11" t="s">
        <v>2209</v>
      </c>
      <c r="B17557" s="12">
        <v>41501</v>
      </c>
      <c r="C17557" s="13">
        <v>30.5</v>
      </c>
      <c r="D17557" s="13">
        <v>30150</v>
      </c>
    </row>
    <row r="17558" spans="1:4" x14ac:dyDescent="0.35">
      <c r="A17558" s="11" t="s">
        <v>2209</v>
      </c>
      <c r="B17558" s="12">
        <v>41515</v>
      </c>
      <c r="C17558" s="13">
        <v>19</v>
      </c>
      <c r="D17558" s="13">
        <v>30122</v>
      </c>
    </row>
    <row r="17559" spans="1:4" x14ac:dyDescent="0.35">
      <c r="A17559" s="11" t="s">
        <v>2209</v>
      </c>
      <c r="B17559" s="12">
        <v>41529</v>
      </c>
      <c r="C17559" s="13">
        <v>37.700000000000003</v>
      </c>
      <c r="D17559" s="13">
        <v>40015</v>
      </c>
    </row>
    <row r="17560" spans="1:4" x14ac:dyDescent="0.35">
      <c r="A17560" s="11" t="s">
        <v>2210</v>
      </c>
      <c r="B17560" s="12">
        <v>41285</v>
      </c>
      <c r="C17560" s="13">
        <v>30.5</v>
      </c>
      <c r="D17560" s="13">
        <v>60015</v>
      </c>
    </row>
    <row r="17561" spans="1:4" x14ac:dyDescent="0.35">
      <c r="A17561" s="11" t="s">
        <v>2210</v>
      </c>
      <c r="B17561" s="12">
        <v>41303</v>
      </c>
      <c r="C17561" s="13">
        <v>16.5</v>
      </c>
      <c r="D17561" s="13">
        <v>50009</v>
      </c>
    </row>
    <row r="17562" spans="1:4" x14ac:dyDescent="0.35">
      <c r="A17562" s="11" t="s">
        <v>2210</v>
      </c>
      <c r="B17562" s="12">
        <v>41310</v>
      </c>
      <c r="C17562" s="13">
        <v>25</v>
      </c>
      <c r="D17562" s="13">
        <v>60009</v>
      </c>
    </row>
    <row r="17563" spans="1:4" x14ac:dyDescent="0.35">
      <c r="A17563" s="11" t="s">
        <v>2210</v>
      </c>
      <c r="B17563" s="12">
        <v>41352</v>
      </c>
      <c r="C17563" s="13">
        <v>30</v>
      </c>
      <c r="D17563" s="13">
        <v>50018</v>
      </c>
    </row>
    <row r="17564" spans="1:4" x14ac:dyDescent="0.35">
      <c r="A17564" s="11" t="s">
        <v>2210</v>
      </c>
      <c r="B17564" s="12">
        <v>41362</v>
      </c>
      <c r="C17564" s="13">
        <v>17.25</v>
      </c>
      <c r="D17564" s="13">
        <v>50038</v>
      </c>
    </row>
    <row r="17565" spans="1:4" x14ac:dyDescent="0.35">
      <c r="A17565" s="11" t="s">
        <v>2210</v>
      </c>
      <c r="B17565" s="12">
        <v>41357</v>
      </c>
      <c r="C17565" s="13">
        <v>32.9</v>
      </c>
      <c r="D17565" s="13">
        <v>20004</v>
      </c>
    </row>
    <row r="17566" spans="1:4" x14ac:dyDescent="0.35">
      <c r="A17566" s="11" t="s">
        <v>2210</v>
      </c>
      <c r="B17566" s="12">
        <v>41468</v>
      </c>
      <c r="C17566" s="13">
        <v>31.95</v>
      </c>
      <c r="D17566" s="13">
        <v>80061</v>
      </c>
    </row>
    <row r="17567" spans="1:4" x14ac:dyDescent="0.35">
      <c r="A17567" s="11" t="s">
        <v>2210</v>
      </c>
      <c r="B17567" s="12">
        <v>41492</v>
      </c>
      <c r="C17567" s="13">
        <v>19.5</v>
      </c>
      <c r="D17567" s="13">
        <v>40038</v>
      </c>
    </row>
    <row r="17568" spans="1:4" x14ac:dyDescent="0.35">
      <c r="A17568" s="11" t="s">
        <v>2210</v>
      </c>
      <c r="B17568" s="12">
        <v>41522</v>
      </c>
      <c r="C17568" s="13">
        <v>38.5</v>
      </c>
      <c r="D17568" s="13">
        <v>80017</v>
      </c>
    </row>
    <row r="17569" spans="1:4" x14ac:dyDescent="0.35">
      <c r="A17569" s="11" t="s">
        <v>2210</v>
      </c>
      <c r="B17569" s="12">
        <v>41527</v>
      </c>
      <c r="C17569" s="13">
        <v>22.5</v>
      </c>
      <c r="D17569" s="13">
        <v>40018</v>
      </c>
    </row>
    <row r="17570" spans="1:4" x14ac:dyDescent="0.35">
      <c r="A17570" s="11" t="s">
        <v>2210</v>
      </c>
      <c r="B17570" s="12">
        <v>41555</v>
      </c>
      <c r="C17570" s="13">
        <v>22.5</v>
      </c>
      <c r="D17570" s="13">
        <v>50020</v>
      </c>
    </row>
    <row r="17571" spans="1:4" x14ac:dyDescent="0.35">
      <c r="A17571" s="11" t="s">
        <v>2210</v>
      </c>
      <c r="B17571" s="12">
        <v>41562</v>
      </c>
      <c r="C17571" s="13">
        <v>20.5</v>
      </c>
      <c r="D17571" s="13">
        <v>50025</v>
      </c>
    </row>
    <row r="17572" spans="1:4" x14ac:dyDescent="0.35">
      <c r="A17572" s="11" t="s">
        <v>2210</v>
      </c>
      <c r="B17572" s="12">
        <v>41574</v>
      </c>
      <c r="C17572" s="13">
        <v>37.25</v>
      </c>
      <c r="D17572" s="13">
        <v>50011</v>
      </c>
    </row>
    <row r="17573" spans="1:4" x14ac:dyDescent="0.35">
      <c r="A17573" s="11" t="s">
        <v>2211</v>
      </c>
      <c r="B17573" s="12">
        <v>41287</v>
      </c>
      <c r="C17573" s="13">
        <v>47.7</v>
      </c>
      <c r="D17573" s="13">
        <v>60070</v>
      </c>
    </row>
    <row r="17574" spans="1:4" x14ac:dyDescent="0.35">
      <c r="A17574" s="11" t="s">
        <v>2212</v>
      </c>
      <c r="B17574" s="12">
        <v>41287</v>
      </c>
      <c r="C17574" s="13">
        <v>6.5</v>
      </c>
      <c r="D17574" s="13">
        <v>30052</v>
      </c>
    </row>
    <row r="17575" spans="1:4" x14ac:dyDescent="0.35">
      <c r="A17575" s="11" t="s">
        <v>2212</v>
      </c>
      <c r="B17575" s="12">
        <v>41306</v>
      </c>
      <c r="C17575" s="13">
        <v>44.25</v>
      </c>
      <c r="D17575" s="13">
        <v>30258</v>
      </c>
    </row>
    <row r="17576" spans="1:4" x14ac:dyDescent="0.35">
      <c r="A17576" s="11" t="s">
        <v>2213</v>
      </c>
      <c r="B17576" s="12">
        <v>41292</v>
      </c>
      <c r="C17576" s="13">
        <v>30.2</v>
      </c>
      <c r="D17576" s="13">
        <v>70027</v>
      </c>
    </row>
    <row r="17577" spans="1:4" x14ac:dyDescent="0.35">
      <c r="A17577" s="11" t="s">
        <v>2214</v>
      </c>
      <c r="B17577" s="12">
        <v>41293</v>
      </c>
      <c r="C17577" s="13">
        <v>45.349999999999994</v>
      </c>
      <c r="D17577" s="13">
        <v>80022</v>
      </c>
    </row>
    <row r="17578" spans="1:4" x14ac:dyDescent="0.35">
      <c r="A17578" s="11" t="s">
        <v>2215</v>
      </c>
      <c r="B17578" s="12">
        <v>41277</v>
      </c>
      <c r="C17578" s="13">
        <v>13.2</v>
      </c>
      <c r="D17578" s="13">
        <v>20024</v>
      </c>
    </row>
    <row r="17579" spans="1:4" x14ac:dyDescent="0.35">
      <c r="A17579" s="11" t="s">
        <v>2215</v>
      </c>
      <c r="B17579" s="12">
        <v>41284</v>
      </c>
      <c r="C17579" s="13">
        <v>27.7</v>
      </c>
      <c r="D17579" s="13">
        <v>80024</v>
      </c>
    </row>
    <row r="17580" spans="1:4" x14ac:dyDescent="0.35">
      <c r="A17580" s="11" t="s">
        <v>2215</v>
      </c>
      <c r="B17580" s="12">
        <v>41305</v>
      </c>
      <c r="C17580" s="13">
        <v>12.75</v>
      </c>
      <c r="D17580" s="13">
        <v>70008</v>
      </c>
    </row>
    <row r="17581" spans="1:4" x14ac:dyDescent="0.35">
      <c r="A17581" s="11" t="s">
        <v>2215</v>
      </c>
      <c r="B17581" s="12">
        <v>41312</v>
      </c>
      <c r="C17581" s="13">
        <v>25.7</v>
      </c>
      <c r="D17581" s="13">
        <v>20010</v>
      </c>
    </row>
    <row r="17582" spans="1:4" x14ac:dyDescent="0.35">
      <c r="A17582" s="11" t="s">
        <v>2215</v>
      </c>
      <c r="B17582" s="12">
        <v>41340</v>
      </c>
      <c r="C17582" s="13">
        <v>9.25</v>
      </c>
      <c r="D17582" s="13">
        <v>50013</v>
      </c>
    </row>
    <row r="17583" spans="1:4" x14ac:dyDescent="0.35">
      <c r="A17583" s="11" t="s">
        <v>2215</v>
      </c>
      <c r="B17583" s="12">
        <v>41354</v>
      </c>
      <c r="C17583" s="13">
        <v>22.25</v>
      </c>
      <c r="D17583" s="13">
        <v>20012</v>
      </c>
    </row>
    <row r="17584" spans="1:4" x14ac:dyDescent="0.35">
      <c r="A17584" s="11" t="s">
        <v>2215</v>
      </c>
      <c r="B17584" s="12">
        <v>41375</v>
      </c>
      <c r="C17584" s="13">
        <v>20.75</v>
      </c>
      <c r="D17584" s="13">
        <v>20011</v>
      </c>
    </row>
    <row r="17585" spans="1:4" x14ac:dyDescent="0.35">
      <c r="A17585" s="11" t="s">
        <v>2215</v>
      </c>
      <c r="B17585" s="12">
        <v>41383</v>
      </c>
      <c r="C17585" s="13">
        <v>39</v>
      </c>
      <c r="D17585" s="13">
        <v>30158</v>
      </c>
    </row>
    <row r="17586" spans="1:4" x14ac:dyDescent="0.35">
      <c r="A17586" s="11" t="s">
        <v>2215</v>
      </c>
      <c r="B17586" s="12">
        <v>41389</v>
      </c>
      <c r="C17586" s="13">
        <v>21</v>
      </c>
      <c r="D17586" s="13">
        <v>20026</v>
      </c>
    </row>
    <row r="17587" spans="1:4" x14ac:dyDescent="0.35">
      <c r="A17587" s="11" t="s">
        <v>2215</v>
      </c>
      <c r="B17587" s="12">
        <v>41389</v>
      </c>
      <c r="C17587" s="13">
        <v>8</v>
      </c>
      <c r="D17587" s="13">
        <v>20026</v>
      </c>
    </row>
    <row r="17588" spans="1:4" x14ac:dyDescent="0.35">
      <c r="A17588" s="11" t="s">
        <v>2215</v>
      </c>
      <c r="B17588" s="12">
        <v>41403</v>
      </c>
      <c r="C17588" s="13">
        <v>24.25</v>
      </c>
      <c r="D17588" s="13">
        <v>20007</v>
      </c>
    </row>
    <row r="17589" spans="1:4" x14ac:dyDescent="0.35">
      <c r="A17589" s="11" t="s">
        <v>2215</v>
      </c>
      <c r="B17589" s="12">
        <v>41410</v>
      </c>
      <c r="C17589" s="13">
        <v>21</v>
      </c>
      <c r="D17589" s="13">
        <v>20026</v>
      </c>
    </row>
    <row r="17590" spans="1:4" x14ac:dyDescent="0.35">
      <c r="A17590" s="11" t="s">
        <v>2215</v>
      </c>
      <c r="B17590" s="12">
        <v>41410</v>
      </c>
      <c r="C17590" s="13">
        <v>8</v>
      </c>
      <c r="D17590" s="13">
        <v>20026</v>
      </c>
    </row>
    <row r="17591" spans="1:4" x14ac:dyDescent="0.35">
      <c r="A17591" s="11" t="s">
        <v>2215</v>
      </c>
      <c r="B17591" s="12">
        <v>41431</v>
      </c>
      <c r="C17591" s="13">
        <v>21.25</v>
      </c>
      <c r="D17591" s="13">
        <v>20025</v>
      </c>
    </row>
    <row r="17592" spans="1:4" x14ac:dyDescent="0.35">
      <c r="A17592" s="11" t="s">
        <v>2215</v>
      </c>
      <c r="B17592" s="12">
        <v>41438</v>
      </c>
      <c r="C17592" s="13">
        <v>23.75</v>
      </c>
      <c r="D17592" s="13">
        <v>50038</v>
      </c>
    </row>
    <row r="17593" spans="1:4" x14ac:dyDescent="0.35">
      <c r="A17593" s="11" t="s">
        <v>2215</v>
      </c>
      <c r="B17593" s="12">
        <v>41473</v>
      </c>
      <c r="C17593" s="13">
        <v>14.65</v>
      </c>
      <c r="D17593" s="13">
        <v>20015</v>
      </c>
    </row>
    <row r="17594" spans="1:4" x14ac:dyDescent="0.35">
      <c r="A17594" s="11" t="s">
        <v>2215</v>
      </c>
      <c r="B17594" s="12">
        <v>41494</v>
      </c>
      <c r="C17594" s="13">
        <v>30</v>
      </c>
      <c r="D17594" s="13">
        <v>50026</v>
      </c>
    </row>
    <row r="17595" spans="1:4" x14ac:dyDescent="0.35">
      <c r="A17595" s="11" t="s">
        <v>2215</v>
      </c>
      <c r="B17595" s="12">
        <v>41536</v>
      </c>
      <c r="C17595" s="13">
        <v>9</v>
      </c>
      <c r="D17595" s="13">
        <v>50029</v>
      </c>
    </row>
    <row r="17596" spans="1:4" x14ac:dyDescent="0.35">
      <c r="A17596" s="11" t="s">
        <v>2215</v>
      </c>
      <c r="B17596" s="12">
        <v>41550</v>
      </c>
      <c r="C17596" s="13">
        <v>12.5</v>
      </c>
      <c r="D17596" s="13">
        <v>70017</v>
      </c>
    </row>
    <row r="17597" spans="1:4" x14ac:dyDescent="0.35">
      <c r="A17597" s="11" t="s">
        <v>2215</v>
      </c>
      <c r="B17597" s="12">
        <v>41557</v>
      </c>
      <c r="C17597" s="13">
        <v>12.5</v>
      </c>
      <c r="D17597" s="13">
        <v>20027</v>
      </c>
    </row>
    <row r="17598" spans="1:4" x14ac:dyDescent="0.35">
      <c r="A17598" s="11" t="s">
        <v>2215</v>
      </c>
      <c r="B17598" s="12">
        <v>41564</v>
      </c>
      <c r="C17598" s="13">
        <v>25.45</v>
      </c>
      <c r="D17598" s="13">
        <v>20017</v>
      </c>
    </row>
    <row r="17599" spans="1:4" x14ac:dyDescent="0.35">
      <c r="A17599" s="11" t="s">
        <v>2216</v>
      </c>
      <c r="B17599" s="12">
        <v>41278</v>
      </c>
      <c r="C17599" s="13">
        <v>76.39</v>
      </c>
      <c r="D17599" s="13">
        <v>20007</v>
      </c>
    </row>
    <row r="17600" spans="1:4" x14ac:dyDescent="0.35">
      <c r="A17600" s="11" t="s">
        <v>2216</v>
      </c>
      <c r="B17600" s="12">
        <v>41385</v>
      </c>
      <c r="C17600" s="13">
        <v>42.15</v>
      </c>
      <c r="D17600" s="13">
        <v>30140</v>
      </c>
    </row>
    <row r="17601" spans="1:4" x14ac:dyDescent="0.35">
      <c r="A17601" s="11" t="s">
        <v>2217</v>
      </c>
      <c r="B17601" s="12">
        <v>41278</v>
      </c>
      <c r="C17601" s="13">
        <v>34.200000000000003</v>
      </c>
      <c r="D17601" s="13">
        <v>80046</v>
      </c>
    </row>
    <row r="17602" spans="1:4" x14ac:dyDescent="0.35">
      <c r="A17602" s="11" t="s">
        <v>2217</v>
      </c>
      <c r="B17602" s="12">
        <v>41313</v>
      </c>
      <c r="C17602" s="13">
        <v>37.450000000000003</v>
      </c>
      <c r="D17602" s="13">
        <v>70033</v>
      </c>
    </row>
    <row r="17603" spans="1:4" x14ac:dyDescent="0.35">
      <c r="A17603" s="11" t="s">
        <v>2217</v>
      </c>
      <c r="B17603" s="12">
        <v>41406</v>
      </c>
      <c r="C17603" s="13">
        <v>27.95</v>
      </c>
      <c r="D17603" s="13">
        <v>60009</v>
      </c>
    </row>
    <row r="17604" spans="1:4" x14ac:dyDescent="0.35">
      <c r="A17604" s="11" t="s">
        <v>2218</v>
      </c>
      <c r="B17604" s="12">
        <v>41278</v>
      </c>
      <c r="C17604" s="13">
        <v>47.5</v>
      </c>
      <c r="D17604" s="13">
        <v>20015</v>
      </c>
    </row>
    <row r="17605" spans="1:4" x14ac:dyDescent="0.35">
      <c r="A17605" s="11" t="s">
        <v>2219</v>
      </c>
      <c r="B17605" s="12">
        <v>41278</v>
      </c>
      <c r="C17605" s="13">
        <v>32.349999999999994</v>
      </c>
      <c r="D17605" s="13">
        <v>20019</v>
      </c>
    </row>
    <row r="17606" spans="1:4" x14ac:dyDescent="0.35">
      <c r="A17606" s="11" t="s">
        <v>2219</v>
      </c>
      <c r="B17606" s="12">
        <v>41411</v>
      </c>
      <c r="C17606" s="13">
        <v>29.9</v>
      </c>
      <c r="D17606" s="13">
        <v>70038</v>
      </c>
    </row>
    <row r="17607" spans="1:4" x14ac:dyDescent="0.35">
      <c r="A17607" s="11" t="s">
        <v>2219</v>
      </c>
      <c r="B17607" s="12">
        <v>41501</v>
      </c>
      <c r="C17607" s="13">
        <v>24.45</v>
      </c>
      <c r="D17607" s="13">
        <v>40070</v>
      </c>
    </row>
    <row r="17608" spans="1:4" x14ac:dyDescent="0.35">
      <c r="A17608" s="11" t="s">
        <v>2219</v>
      </c>
      <c r="B17608" s="12">
        <v>41521</v>
      </c>
      <c r="C17608" s="13">
        <v>40.5</v>
      </c>
      <c r="D17608" s="13">
        <v>50032</v>
      </c>
    </row>
    <row r="17609" spans="1:4" x14ac:dyDescent="0.35">
      <c r="A17609" s="11" t="s">
        <v>2220</v>
      </c>
      <c r="B17609" s="12">
        <v>41279</v>
      </c>
      <c r="C17609" s="13">
        <v>45.15</v>
      </c>
      <c r="D17609" s="13">
        <v>20038</v>
      </c>
    </row>
    <row r="17610" spans="1:4" x14ac:dyDescent="0.35">
      <c r="A17610" s="11" t="s">
        <v>2221</v>
      </c>
      <c r="B17610" s="12">
        <v>41281</v>
      </c>
      <c r="C17610" s="13">
        <v>27.9</v>
      </c>
      <c r="D17610" s="13">
        <v>60010</v>
      </c>
    </row>
    <row r="17611" spans="1:4" x14ac:dyDescent="0.35">
      <c r="A17611" s="11" t="s">
        <v>2221</v>
      </c>
      <c r="B17611" s="12">
        <v>41358</v>
      </c>
      <c r="C17611" s="13">
        <v>39.599999999999994</v>
      </c>
      <c r="D17611" s="13">
        <v>80013</v>
      </c>
    </row>
    <row r="17612" spans="1:4" x14ac:dyDescent="0.35">
      <c r="A17612" s="11" t="s">
        <v>2221</v>
      </c>
      <c r="B17612" s="12">
        <v>41430</v>
      </c>
      <c r="C17612" s="13">
        <v>42.95</v>
      </c>
      <c r="D17612" s="13">
        <v>80059</v>
      </c>
    </row>
    <row r="17613" spans="1:4" x14ac:dyDescent="0.35">
      <c r="A17613" s="11" t="s">
        <v>2222</v>
      </c>
      <c r="B17613" s="12">
        <v>41287</v>
      </c>
      <c r="C17613" s="13">
        <v>29.349999999999998</v>
      </c>
      <c r="D17613" s="13">
        <v>70028</v>
      </c>
    </row>
    <row r="17614" spans="1:4" x14ac:dyDescent="0.35">
      <c r="A17614" s="11" t="s">
        <v>2223</v>
      </c>
      <c r="B17614" s="12">
        <v>41287</v>
      </c>
      <c r="C17614" s="13">
        <v>30.1</v>
      </c>
      <c r="D17614" s="13">
        <v>70012</v>
      </c>
    </row>
    <row r="17615" spans="1:4" x14ac:dyDescent="0.35">
      <c r="A17615" s="11" t="s">
        <v>2223</v>
      </c>
      <c r="B17615" s="12">
        <v>41339</v>
      </c>
      <c r="C17615" s="13">
        <v>46.900000000000006</v>
      </c>
      <c r="D17615" s="13">
        <v>30018</v>
      </c>
    </row>
    <row r="17616" spans="1:4" x14ac:dyDescent="0.35">
      <c r="A17616" s="11" t="s">
        <v>2223</v>
      </c>
      <c r="B17616" s="12">
        <v>41378</v>
      </c>
      <c r="C17616" s="13">
        <v>46.4</v>
      </c>
      <c r="D17616" s="13">
        <v>80006</v>
      </c>
    </row>
    <row r="17617" spans="1:4" x14ac:dyDescent="0.35">
      <c r="A17617" s="11" t="s">
        <v>2224</v>
      </c>
      <c r="B17617" s="12">
        <v>41285</v>
      </c>
      <c r="C17617" s="13">
        <v>49.05</v>
      </c>
      <c r="D17617" s="13">
        <v>80045</v>
      </c>
    </row>
    <row r="17618" spans="1:4" x14ac:dyDescent="0.35">
      <c r="A17618" s="11" t="s">
        <v>2224</v>
      </c>
      <c r="B17618" s="12">
        <v>41348</v>
      </c>
      <c r="C17618" s="13">
        <v>28.2</v>
      </c>
      <c r="D17618" s="13">
        <v>80048</v>
      </c>
    </row>
    <row r="17619" spans="1:4" x14ac:dyDescent="0.35">
      <c r="A17619" s="11" t="s">
        <v>2224</v>
      </c>
      <c r="B17619" s="12">
        <v>41380</v>
      </c>
      <c r="C17619" s="13">
        <v>25</v>
      </c>
      <c r="D17619" s="13">
        <v>40030</v>
      </c>
    </row>
    <row r="17620" spans="1:4" x14ac:dyDescent="0.35">
      <c r="A17620" s="11" t="s">
        <v>2224</v>
      </c>
      <c r="B17620" s="12">
        <v>41404</v>
      </c>
      <c r="C17620" s="13">
        <v>45.05</v>
      </c>
      <c r="D17620" s="13">
        <v>70030</v>
      </c>
    </row>
    <row r="17621" spans="1:4" x14ac:dyDescent="0.35">
      <c r="A17621" s="11" t="s">
        <v>2224</v>
      </c>
      <c r="B17621" s="12">
        <v>41486</v>
      </c>
      <c r="C17621" s="13">
        <v>3.75</v>
      </c>
      <c r="D17621" s="13">
        <v>40017</v>
      </c>
    </row>
    <row r="17622" spans="1:4" x14ac:dyDescent="0.35">
      <c r="A17622" s="11" t="s">
        <v>2224</v>
      </c>
      <c r="B17622" s="12">
        <v>41520</v>
      </c>
      <c r="C17622" s="13">
        <v>12.5</v>
      </c>
      <c r="D17622" s="13">
        <v>50039</v>
      </c>
    </row>
    <row r="17623" spans="1:4" x14ac:dyDescent="0.35">
      <c r="A17623" s="11" t="s">
        <v>2224</v>
      </c>
      <c r="B17623" s="12">
        <v>41567</v>
      </c>
      <c r="C17623" s="13">
        <v>37.65</v>
      </c>
      <c r="D17623" s="13">
        <v>90030</v>
      </c>
    </row>
    <row r="17624" spans="1:4" x14ac:dyDescent="0.35">
      <c r="A17624" s="11" t="s">
        <v>2225</v>
      </c>
      <c r="B17624" s="12">
        <v>41285</v>
      </c>
      <c r="C17624" s="13">
        <v>39.1</v>
      </c>
      <c r="D17624" s="13">
        <v>70023</v>
      </c>
    </row>
    <row r="17625" spans="1:4" x14ac:dyDescent="0.35">
      <c r="A17625" s="11" t="s">
        <v>2226</v>
      </c>
      <c r="B17625" s="12">
        <v>41290</v>
      </c>
      <c r="C17625" s="13">
        <v>21.2</v>
      </c>
      <c r="D17625" s="13">
        <v>40044</v>
      </c>
    </row>
    <row r="17626" spans="1:4" x14ac:dyDescent="0.35">
      <c r="A17626" s="11" t="s">
        <v>2226</v>
      </c>
      <c r="B17626" s="12">
        <v>41306</v>
      </c>
      <c r="C17626" s="13">
        <v>50.65</v>
      </c>
      <c r="D17626" s="13">
        <v>80042</v>
      </c>
    </row>
    <row r="17627" spans="1:4" x14ac:dyDescent="0.35">
      <c r="A17627" s="11" t="s">
        <v>2226</v>
      </c>
      <c r="B17627" s="12">
        <v>41392</v>
      </c>
      <c r="C17627" s="13">
        <v>33.099999999999994</v>
      </c>
      <c r="D17627" s="13">
        <v>20038</v>
      </c>
    </row>
    <row r="17628" spans="1:4" x14ac:dyDescent="0.35">
      <c r="A17628" s="11" t="s">
        <v>2227</v>
      </c>
      <c r="B17628" s="12">
        <v>41291</v>
      </c>
      <c r="C17628" s="13">
        <v>34.700000000000003</v>
      </c>
      <c r="D17628" s="13">
        <v>30174</v>
      </c>
    </row>
    <row r="17629" spans="1:4" x14ac:dyDescent="0.35">
      <c r="A17629" s="11" t="s">
        <v>2227</v>
      </c>
      <c r="B17629" s="12">
        <v>41313</v>
      </c>
      <c r="C17629" s="13">
        <v>6.5</v>
      </c>
      <c r="D17629" s="13">
        <v>40098</v>
      </c>
    </row>
    <row r="17630" spans="1:4" x14ac:dyDescent="0.35">
      <c r="A17630" s="11" t="s">
        <v>2227</v>
      </c>
      <c r="B17630" s="12">
        <v>41320</v>
      </c>
      <c r="C17630" s="13">
        <v>6.5</v>
      </c>
      <c r="D17630" s="13">
        <v>40049</v>
      </c>
    </row>
    <row r="17631" spans="1:4" x14ac:dyDescent="0.35">
      <c r="A17631" s="11" t="s">
        <v>2227</v>
      </c>
      <c r="B17631" s="12">
        <v>41325</v>
      </c>
      <c r="C17631" s="13">
        <v>9.1999999999999993</v>
      </c>
      <c r="D17631" s="13">
        <v>40009</v>
      </c>
    </row>
    <row r="17632" spans="1:4" x14ac:dyDescent="0.35">
      <c r="A17632" s="11" t="s">
        <v>2227</v>
      </c>
      <c r="B17632" s="12">
        <v>41376</v>
      </c>
      <c r="C17632" s="13">
        <v>19.95</v>
      </c>
      <c r="D17632" s="13">
        <v>30237</v>
      </c>
    </row>
    <row r="17633" spans="1:4" x14ac:dyDescent="0.35">
      <c r="A17633" s="11" t="s">
        <v>2228</v>
      </c>
      <c r="B17633" s="12">
        <v>41290</v>
      </c>
      <c r="C17633" s="13">
        <v>21.2</v>
      </c>
      <c r="D17633" s="13">
        <v>40079</v>
      </c>
    </row>
    <row r="17634" spans="1:4" x14ac:dyDescent="0.35">
      <c r="A17634" s="11" t="s">
        <v>2228</v>
      </c>
      <c r="B17634" s="12">
        <v>41317</v>
      </c>
      <c r="C17634" s="13">
        <v>27.2</v>
      </c>
      <c r="D17634" s="13">
        <v>40103</v>
      </c>
    </row>
    <row r="17635" spans="1:4" x14ac:dyDescent="0.35">
      <c r="A17635" s="11" t="s">
        <v>2228</v>
      </c>
      <c r="B17635" s="12">
        <v>41359</v>
      </c>
      <c r="C17635" s="13">
        <v>30</v>
      </c>
      <c r="D17635" s="13">
        <v>60051</v>
      </c>
    </row>
    <row r="17636" spans="1:4" x14ac:dyDescent="0.35">
      <c r="A17636" s="11" t="s">
        <v>2228</v>
      </c>
      <c r="B17636" s="12">
        <v>41369</v>
      </c>
      <c r="C17636" s="13">
        <v>24.7</v>
      </c>
      <c r="D17636" s="13">
        <v>50039</v>
      </c>
    </row>
    <row r="17637" spans="1:4" x14ac:dyDescent="0.35">
      <c r="A17637" s="11" t="s">
        <v>2228</v>
      </c>
      <c r="B17637" s="12">
        <v>41409</v>
      </c>
      <c r="C17637" s="13">
        <v>21.45</v>
      </c>
      <c r="D17637" s="13">
        <v>50021</v>
      </c>
    </row>
    <row r="17638" spans="1:4" x14ac:dyDescent="0.35">
      <c r="A17638" s="11" t="s">
        <v>2228</v>
      </c>
      <c r="B17638" s="12">
        <v>41447</v>
      </c>
      <c r="C17638" s="13">
        <v>37.200000000000003</v>
      </c>
      <c r="D17638" s="13">
        <v>50088</v>
      </c>
    </row>
    <row r="17639" spans="1:4" x14ac:dyDescent="0.35">
      <c r="A17639" s="11" t="s">
        <v>2228</v>
      </c>
      <c r="B17639" s="12">
        <v>41481</v>
      </c>
      <c r="C17639" s="13">
        <v>57.099999999999994</v>
      </c>
      <c r="D17639" s="13">
        <v>60048</v>
      </c>
    </row>
    <row r="17640" spans="1:4" x14ac:dyDescent="0.35">
      <c r="A17640" s="11" t="s">
        <v>2228</v>
      </c>
      <c r="B17640" s="12">
        <v>41520</v>
      </c>
      <c r="C17640" s="13">
        <v>16.95</v>
      </c>
      <c r="D17640" s="13">
        <v>30091</v>
      </c>
    </row>
    <row r="17641" spans="1:4" x14ac:dyDescent="0.35">
      <c r="A17641" s="11" t="s">
        <v>2228</v>
      </c>
      <c r="B17641" s="12">
        <v>41563</v>
      </c>
      <c r="C17641" s="13">
        <v>36.65</v>
      </c>
      <c r="D17641" s="13">
        <v>50012</v>
      </c>
    </row>
    <row r="17642" spans="1:4" x14ac:dyDescent="0.35">
      <c r="A17642" s="11" t="s">
        <v>2229</v>
      </c>
      <c r="B17642" s="12">
        <v>41293</v>
      </c>
      <c r="C17642" s="13">
        <v>32.9</v>
      </c>
      <c r="D17642" s="13">
        <v>30004</v>
      </c>
    </row>
    <row r="17643" spans="1:4" x14ac:dyDescent="0.35">
      <c r="A17643" s="11" t="s">
        <v>2229</v>
      </c>
      <c r="B17643" s="12">
        <v>41306</v>
      </c>
      <c r="C17643" s="13">
        <v>157</v>
      </c>
      <c r="D17643" s="13">
        <v>10043</v>
      </c>
    </row>
    <row r="17644" spans="1:4" x14ac:dyDescent="0.35">
      <c r="A17644" s="11" t="s">
        <v>2229</v>
      </c>
      <c r="B17644" s="12">
        <v>41310</v>
      </c>
      <c r="C17644" s="13">
        <v>32.9</v>
      </c>
      <c r="D17644" s="13">
        <v>30018</v>
      </c>
    </row>
    <row r="17645" spans="1:4" x14ac:dyDescent="0.35">
      <c r="A17645" s="11" t="s">
        <v>2229</v>
      </c>
      <c r="B17645" s="12">
        <v>41333</v>
      </c>
      <c r="C17645" s="13">
        <v>39.9</v>
      </c>
      <c r="D17645" s="13">
        <v>30011</v>
      </c>
    </row>
    <row r="17646" spans="1:4" x14ac:dyDescent="0.35">
      <c r="A17646" s="11" t="s">
        <v>2229</v>
      </c>
      <c r="B17646" s="12">
        <v>41336</v>
      </c>
      <c r="C17646" s="13">
        <v>36.5</v>
      </c>
      <c r="D17646" s="13">
        <v>50020</v>
      </c>
    </row>
    <row r="17647" spans="1:4" x14ac:dyDescent="0.35">
      <c r="A17647" s="11" t="s">
        <v>2229</v>
      </c>
      <c r="B17647" s="12">
        <v>41346</v>
      </c>
      <c r="C17647" s="13">
        <v>37.75</v>
      </c>
      <c r="D17647" s="13">
        <v>50006</v>
      </c>
    </row>
    <row r="17648" spans="1:4" x14ac:dyDescent="0.35">
      <c r="A17648" s="11" t="s">
        <v>2229</v>
      </c>
      <c r="B17648" s="12">
        <v>41354</v>
      </c>
      <c r="C17648" s="13">
        <v>66.100000000000009</v>
      </c>
      <c r="D17648" s="13">
        <v>20001</v>
      </c>
    </row>
    <row r="17649" spans="1:4" x14ac:dyDescent="0.35">
      <c r="A17649" s="11" t="s">
        <v>2229</v>
      </c>
      <c r="B17649" s="12">
        <v>41373</v>
      </c>
      <c r="C17649" s="13">
        <v>35.9</v>
      </c>
      <c r="D17649" s="13">
        <v>30005</v>
      </c>
    </row>
    <row r="17650" spans="1:4" x14ac:dyDescent="0.35">
      <c r="A17650" s="11" t="s">
        <v>2229</v>
      </c>
      <c r="B17650" s="12">
        <v>41377</v>
      </c>
      <c r="C17650" s="13">
        <v>22.95</v>
      </c>
      <c r="D17650" s="13">
        <v>30033</v>
      </c>
    </row>
    <row r="17651" spans="1:4" x14ac:dyDescent="0.35">
      <c r="A17651" s="11" t="s">
        <v>2229</v>
      </c>
      <c r="B17651" s="12">
        <v>41383</v>
      </c>
      <c r="C17651" s="13">
        <v>47.400000000000006</v>
      </c>
      <c r="D17651" s="13">
        <v>80030</v>
      </c>
    </row>
    <row r="17652" spans="1:4" x14ac:dyDescent="0.35">
      <c r="A17652" s="11" t="s">
        <v>2229</v>
      </c>
      <c r="B17652" s="12">
        <v>41380</v>
      </c>
      <c r="C17652" s="13">
        <v>27.900000000000002</v>
      </c>
      <c r="D17652" s="13">
        <v>30015</v>
      </c>
    </row>
    <row r="17653" spans="1:4" x14ac:dyDescent="0.35">
      <c r="A17653" s="11" t="s">
        <v>2229</v>
      </c>
      <c r="B17653" s="12">
        <v>41390</v>
      </c>
      <c r="C17653" s="13">
        <v>28.15</v>
      </c>
      <c r="D17653" s="13">
        <v>30009</v>
      </c>
    </row>
    <row r="17654" spans="1:4" x14ac:dyDescent="0.35">
      <c r="A17654" s="11" t="s">
        <v>2229</v>
      </c>
      <c r="B17654" s="12">
        <v>41390</v>
      </c>
      <c r="C17654" s="13">
        <v>22.95</v>
      </c>
      <c r="D17654" s="13">
        <v>30009</v>
      </c>
    </row>
    <row r="17655" spans="1:4" x14ac:dyDescent="0.35">
      <c r="A17655" s="11" t="s">
        <v>2229</v>
      </c>
      <c r="B17655" s="12">
        <v>41394</v>
      </c>
      <c r="C17655" s="13">
        <v>32.9</v>
      </c>
      <c r="D17655" s="13">
        <v>30017</v>
      </c>
    </row>
    <row r="17656" spans="1:4" x14ac:dyDescent="0.35">
      <c r="A17656" s="11" t="s">
        <v>2229</v>
      </c>
      <c r="B17656" s="12">
        <v>41398</v>
      </c>
      <c r="C17656" s="13">
        <v>54.15</v>
      </c>
      <c r="D17656" s="13">
        <v>80025</v>
      </c>
    </row>
    <row r="17657" spans="1:4" x14ac:dyDescent="0.35">
      <c r="A17657" s="11" t="s">
        <v>2229</v>
      </c>
      <c r="B17657" s="12">
        <v>41408</v>
      </c>
      <c r="C17657" s="13">
        <v>36.4</v>
      </c>
      <c r="D17657" s="13">
        <v>100008</v>
      </c>
    </row>
    <row r="17658" spans="1:4" x14ac:dyDescent="0.35">
      <c r="A17658" s="11" t="s">
        <v>2229</v>
      </c>
      <c r="B17658" s="12">
        <v>41434</v>
      </c>
      <c r="C17658" s="13">
        <v>21.25</v>
      </c>
      <c r="D17658" s="13">
        <v>50003</v>
      </c>
    </row>
    <row r="17659" spans="1:4" x14ac:dyDescent="0.35">
      <c r="A17659" s="11" t="s">
        <v>2229</v>
      </c>
      <c r="B17659" s="12">
        <v>41434</v>
      </c>
      <c r="C17659" s="13">
        <v>43.4</v>
      </c>
      <c r="D17659" s="13">
        <v>50003</v>
      </c>
    </row>
    <row r="17660" spans="1:4" x14ac:dyDescent="0.35">
      <c r="A17660" s="11" t="s">
        <v>2229</v>
      </c>
      <c r="B17660" s="12">
        <v>41456</v>
      </c>
      <c r="C17660" s="13">
        <v>62.2</v>
      </c>
      <c r="D17660" s="13">
        <v>50005</v>
      </c>
    </row>
    <row r="17661" spans="1:4" x14ac:dyDescent="0.35">
      <c r="A17661" s="11" t="s">
        <v>2229</v>
      </c>
      <c r="B17661" s="12">
        <v>41463</v>
      </c>
      <c r="C17661" s="13">
        <v>39.9</v>
      </c>
      <c r="D17661" s="13">
        <v>90017</v>
      </c>
    </row>
    <row r="17662" spans="1:4" x14ac:dyDescent="0.35">
      <c r="A17662" s="11" t="s">
        <v>2229</v>
      </c>
      <c r="B17662" s="12">
        <v>41472</v>
      </c>
      <c r="C17662" s="13">
        <v>36.15</v>
      </c>
      <c r="D17662" s="13">
        <v>50017</v>
      </c>
    </row>
    <row r="17663" spans="1:4" x14ac:dyDescent="0.35">
      <c r="A17663" s="11" t="s">
        <v>2229</v>
      </c>
      <c r="B17663" s="12">
        <v>41489</v>
      </c>
      <c r="C17663" s="13">
        <v>39.4</v>
      </c>
      <c r="D17663" s="13">
        <v>40001</v>
      </c>
    </row>
    <row r="17664" spans="1:4" x14ac:dyDescent="0.35">
      <c r="A17664" s="11" t="s">
        <v>2229</v>
      </c>
      <c r="B17664" s="12">
        <v>41531</v>
      </c>
      <c r="C17664" s="13">
        <v>21.25</v>
      </c>
      <c r="D17664" s="13">
        <v>50003</v>
      </c>
    </row>
    <row r="17665" spans="1:4" x14ac:dyDescent="0.35">
      <c r="A17665" s="11" t="s">
        <v>2229</v>
      </c>
      <c r="B17665" s="12">
        <v>41531</v>
      </c>
      <c r="C17665" s="13">
        <v>43.4</v>
      </c>
      <c r="D17665" s="13">
        <v>50003</v>
      </c>
    </row>
    <row r="17666" spans="1:4" x14ac:dyDescent="0.35">
      <c r="A17666" s="11" t="s">
        <v>2229</v>
      </c>
      <c r="B17666" s="12">
        <v>41556</v>
      </c>
      <c r="C17666" s="13">
        <v>28.15</v>
      </c>
      <c r="D17666" s="13">
        <v>30009</v>
      </c>
    </row>
    <row r="17667" spans="1:4" x14ac:dyDescent="0.35">
      <c r="A17667" s="11" t="s">
        <v>2229</v>
      </c>
      <c r="B17667" s="12">
        <v>41556</v>
      </c>
      <c r="C17667" s="13">
        <v>22.95</v>
      </c>
      <c r="D17667" s="13">
        <v>30009</v>
      </c>
    </row>
    <row r="17668" spans="1:4" x14ac:dyDescent="0.35">
      <c r="A17668" s="11" t="s">
        <v>2230</v>
      </c>
      <c r="B17668" s="12">
        <v>41290</v>
      </c>
      <c r="C17668" s="13">
        <v>15</v>
      </c>
      <c r="D17668" s="13">
        <v>30079</v>
      </c>
    </row>
    <row r="17669" spans="1:4" x14ac:dyDescent="0.35">
      <c r="A17669" s="11" t="s">
        <v>2230</v>
      </c>
      <c r="B17669" s="12">
        <v>41304</v>
      </c>
      <c r="C17669" s="13">
        <v>15</v>
      </c>
      <c r="D17669" s="13">
        <v>30073</v>
      </c>
    </row>
    <row r="17670" spans="1:4" x14ac:dyDescent="0.35">
      <c r="A17670" s="11" t="s">
        <v>2230</v>
      </c>
      <c r="B17670" s="12">
        <v>41570</v>
      </c>
      <c r="C17670" s="13">
        <v>15</v>
      </c>
      <c r="D17670" s="13">
        <v>30042</v>
      </c>
    </row>
    <row r="17671" spans="1:4" x14ac:dyDescent="0.35">
      <c r="A17671" s="11" t="s">
        <v>2231</v>
      </c>
      <c r="B17671" s="12">
        <v>41284</v>
      </c>
      <c r="C17671" s="13">
        <v>41.010000000000005</v>
      </c>
      <c r="D17671" s="13">
        <v>40088</v>
      </c>
    </row>
    <row r="17672" spans="1:4" x14ac:dyDescent="0.35">
      <c r="A17672" s="11" t="s">
        <v>2231</v>
      </c>
      <c r="B17672" s="12">
        <v>41314</v>
      </c>
      <c r="C17672" s="13">
        <v>27.45</v>
      </c>
      <c r="D17672" s="13">
        <v>40009</v>
      </c>
    </row>
    <row r="17673" spans="1:4" x14ac:dyDescent="0.35">
      <c r="A17673" s="11" t="s">
        <v>2231</v>
      </c>
      <c r="B17673" s="12">
        <v>41321</v>
      </c>
      <c r="C17673" s="13">
        <v>24.5</v>
      </c>
      <c r="D17673" s="13">
        <v>40010</v>
      </c>
    </row>
    <row r="17674" spans="1:4" x14ac:dyDescent="0.35">
      <c r="A17674" s="11" t="s">
        <v>2231</v>
      </c>
      <c r="B17674" s="12">
        <v>41321</v>
      </c>
      <c r="C17674" s="13">
        <v>20.04</v>
      </c>
      <c r="D17674" s="13">
        <v>40010</v>
      </c>
    </row>
    <row r="17675" spans="1:4" x14ac:dyDescent="0.35">
      <c r="A17675" s="11" t="s">
        <v>2231</v>
      </c>
      <c r="B17675" s="12">
        <v>41391</v>
      </c>
      <c r="C17675" s="13">
        <v>105.67999999999999</v>
      </c>
      <c r="D17675" s="13">
        <v>20015</v>
      </c>
    </row>
    <row r="17676" spans="1:4" x14ac:dyDescent="0.35">
      <c r="A17676" s="11" t="s">
        <v>2231</v>
      </c>
      <c r="B17676" s="12">
        <v>41414</v>
      </c>
      <c r="C17676" s="13">
        <v>52.89</v>
      </c>
      <c r="D17676" s="13">
        <v>40075</v>
      </c>
    </row>
    <row r="17677" spans="1:4" x14ac:dyDescent="0.35">
      <c r="A17677" s="11" t="s">
        <v>2231</v>
      </c>
      <c r="B17677" s="12">
        <v>41440</v>
      </c>
      <c r="C17677" s="13">
        <v>30</v>
      </c>
      <c r="D17677" s="13">
        <v>40117</v>
      </c>
    </row>
    <row r="17678" spans="1:4" x14ac:dyDescent="0.35">
      <c r="A17678" s="11" t="s">
        <v>2231</v>
      </c>
      <c r="B17678" s="12">
        <v>41480</v>
      </c>
      <c r="C17678" s="13">
        <v>50</v>
      </c>
      <c r="D17678" s="13">
        <v>60004</v>
      </c>
    </row>
    <row r="17679" spans="1:4" x14ac:dyDescent="0.35">
      <c r="A17679" s="11" t="s">
        <v>2231</v>
      </c>
      <c r="B17679" s="12">
        <v>41503</v>
      </c>
      <c r="C17679" s="13">
        <v>24.5</v>
      </c>
      <c r="D17679" s="13">
        <v>40010</v>
      </c>
    </row>
    <row r="17680" spans="1:4" x14ac:dyDescent="0.35">
      <c r="A17680" s="11" t="s">
        <v>2231</v>
      </c>
      <c r="B17680" s="12">
        <v>41503</v>
      </c>
      <c r="C17680" s="13">
        <v>20.04</v>
      </c>
      <c r="D17680" s="13">
        <v>40010</v>
      </c>
    </row>
    <row r="17681" spans="1:4" x14ac:dyDescent="0.35">
      <c r="A17681" s="11" t="s">
        <v>2231</v>
      </c>
      <c r="B17681" s="12">
        <v>41555</v>
      </c>
      <c r="C17681" s="13">
        <v>46.21</v>
      </c>
      <c r="D17681" s="13">
        <v>40043</v>
      </c>
    </row>
    <row r="17682" spans="1:4" x14ac:dyDescent="0.35">
      <c r="A17682" s="11" t="s">
        <v>2232</v>
      </c>
      <c r="B17682" s="12">
        <v>41284</v>
      </c>
      <c r="C17682" s="13">
        <v>40.139999999999993</v>
      </c>
      <c r="D17682" s="13">
        <v>60017</v>
      </c>
    </row>
    <row r="17683" spans="1:4" x14ac:dyDescent="0.35">
      <c r="A17683" s="11" t="s">
        <v>2232</v>
      </c>
      <c r="B17683" s="12">
        <v>41301</v>
      </c>
      <c r="C17683" s="13">
        <v>33.200000000000003</v>
      </c>
      <c r="D17683" s="13">
        <v>20029</v>
      </c>
    </row>
    <row r="17684" spans="1:4" x14ac:dyDescent="0.35">
      <c r="A17684" s="11" t="s">
        <v>2232</v>
      </c>
      <c r="B17684" s="12">
        <v>41312</v>
      </c>
      <c r="C17684" s="13">
        <v>24.9</v>
      </c>
      <c r="D17684" s="13">
        <v>60003</v>
      </c>
    </row>
    <row r="17685" spans="1:4" x14ac:dyDescent="0.35">
      <c r="A17685" s="11" t="s">
        <v>2232</v>
      </c>
      <c r="B17685" s="12">
        <v>41341</v>
      </c>
      <c r="C17685" s="13">
        <v>17.7</v>
      </c>
      <c r="D17685" s="13">
        <v>20003</v>
      </c>
    </row>
    <row r="17686" spans="1:4" x14ac:dyDescent="0.35">
      <c r="A17686" s="11" t="s">
        <v>2232</v>
      </c>
      <c r="B17686" s="12">
        <v>41390</v>
      </c>
      <c r="C17686" s="13">
        <v>16.899999999999999</v>
      </c>
      <c r="D17686" s="13">
        <v>40205</v>
      </c>
    </row>
    <row r="17687" spans="1:4" x14ac:dyDescent="0.35">
      <c r="A17687" s="11" t="s">
        <v>2232</v>
      </c>
      <c r="B17687" s="12">
        <v>41417</v>
      </c>
      <c r="C17687" s="13">
        <v>25.95</v>
      </c>
      <c r="D17687" s="13">
        <v>80057</v>
      </c>
    </row>
    <row r="17688" spans="1:4" x14ac:dyDescent="0.35">
      <c r="A17688" s="11" t="s">
        <v>2232</v>
      </c>
      <c r="B17688" s="12">
        <v>41459</v>
      </c>
      <c r="C17688" s="13">
        <v>31.65</v>
      </c>
      <c r="D17688" s="13">
        <v>20035</v>
      </c>
    </row>
    <row r="17689" spans="1:4" x14ac:dyDescent="0.35">
      <c r="A17689" s="11" t="s">
        <v>2232</v>
      </c>
      <c r="B17689" s="12">
        <v>41527</v>
      </c>
      <c r="C17689" s="13">
        <v>28.75</v>
      </c>
      <c r="D17689" s="13">
        <v>50006</v>
      </c>
    </row>
    <row r="17690" spans="1:4" x14ac:dyDescent="0.35">
      <c r="A17690" s="11" t="s">
        <v>2233</v>
      </c>
      <c r="B17690" s="12">
        <v>41281</v>
      </c>
      <c r="C17690" s="13">
        <v>43.93</v>
      </c>
      <c r="D17690" s="13">
        <v>60021</v>
      </c>
    </row>
    <row r="17691" spans="1:4" x14ac:dyDescent="0.35">
      <c r="A17691" s="11" t="s">
        <v>2234</v>
      </c>
      <c r="B17691" s="12">
        <v>41280</v>
      </c>
      <c r="C17691" s="13">
        <v>61.400000000000006</v>
      </c>
      <c r="D17691" s="13">
        <v>10007</v>
      </c>
    </row>
    <row r="17692" spans="1:4" x14ac:dyDescent="0.35">
      <c r="A17692" s="11" t="s">
        <v>2234</v>
      </c>
      <c r="B17692" s="12">
        <v>41335</v>
      </c>
      <c r="C17692" s="13">
        <v>10.75</v>
      </c>
      <c r="D17692" s="13">
        <v>70033</v>
      </c>
    </row>
    <row r="17693" spans="1:4" x14ac:dyDescent="0.35">
      <c r="A17693" s="11" t="s">
        <v>2234</v>
      </c>
      <c r="B17693" s="12">
        <v>41336</v>
      </c>
      <c r="C17693" s="13">
        <v>81.400000000000006</v>
      </c>
      <c r="D17693" s="13">
        <v>40023</v>
      </c>
    </row>
    <row r="17694" spans="1:4" x14ac:dyDescent="0.35">
      <c r="A17694" s="11" t="s">
        <v>2234</v>
      </c>
      <c r="B17694" s="12">
        <v>41566</v>
      </c>
      <c r="C17694" s="13">
        <v>61.7</v>
      </c>
      <c r="D17694" s="13">
        <v>20031</v>
      </c>
    </row>
    <row r="17695" spans="1:4" x14ac:dyDescent="0.35">
      <c r="A17695" s="11" t="s">
        <v>2235</v>
      </c>
      <c r="B17695" s="12">
        <v>41291</v>
      </c>
      <c r="C17695" s="13">
        <v>29.5</v>
      </c>
      <c r="D17695" s="13">
        <v>30013</v>
      </c>
    </row>
    <row r="17696" spans="1:4" x14ac:dyDescent="0.35">
      <c r="A17696" s="11" t="s">
        <v>2236</v>
      </c>
      <c r="B17696" s="12">
        <v>41280</v>
      </c>
      <c r="C17696" s="13">
        <v>63.100000000000009</v>
      </c>
      <c r="D17696" s="13">
        <v>60006</v>
      </c>
    </row>
    <row r="17697" spans="1:4" x14ac:dyDescent="0.35">
      <c r="A17697" s="11" t="s">
        <v>2236</v>
      </c>
      <c r="B17697" s="12">
        <v>41300</v>
      </c>
      <c r="C17697" s="13">
        <v>10</v>
      </c>
      <c r="D17697" s="13">
        <v>40099</v>
      </c>
    </row>
    <row r="17698" spans="1:4" x14ac:dyDescent="0.35">
      <c r="A17698" s="11" t="s">
        <v>2236</v>
      </c>
      <c r="B17698" s="12">
        <v>41322</v>
      </c>
      <c r="C17698" s="13">
        <v>24.2</v>
      </c>
      <c r="D17698" s="13">
        <v>50033</v>
      </c>
    </row>
    <row r="17699" spans="1:4" x14ac:dyDescent="0.35">
      <c r="A17699" s="11" t="s">
        <v>2236</v>
      </c>
      <c r="B17699" s="12">
        <v>41430</v>
      </c>
      <c r="C17699" s="13">
        <v>56.8</v>
      </c>
      <c r="D17699" s="13">
        <v>10028</v>
      </c>
    </row>
    <row r="17700" spans="1:4" x14ac:dyDescent="0.35">
      <c r="A17700" s="11" t="s">
        <v>2236</v>
      </c>
      <c r="B17700" s="12">
        <v>41430</v>
      </c>
      <c r="C17700" s="13">
        <v>31.5</v>
      </c>
      <c r="D17700" s="13">
        <v>10038</v>
      </c>
    </row>
    <row r="17701" spans="1:4" x14ac:dyDescent="0.35">
      <c r="A17701" s="11" t="s">
        <v>2236</v>
      </c>
      <c r="B17701" s="12">
        <v>41452</v>
      </c>
      <c r="C17701" s="13">
        <v>40.35</v>
      </c>
      <c r="D17701" s="13">
        <v>20033</v>
      </c>
    </row>
    <row r="17702" spans="1:4" x14ac:dyDescent="0.35">
      <c r="A17702" s="11" t="s">
        <v>2236</v>
      </c>
      <c r="B17702" s="12">
        <v>41460</v>
      </c>
      <c r="C17702" s="13">
        <v>48.75</v>
      </c>
      <c r="D17702" s="13">
        <v>50028</v>
      </c>
    </row>
    <row r="17703" spans="1:4" x14ac:dyDescent="0.35">
      <c r="A17703" s="11" t="s">
        <v>2237</v>
      </c>
      <c r="B17703" s="12">
        <v>41279</v>
      </c>
      <c r="C17703" s="13">
        <v>45.45</v>
      </c>
      <c r="D17703" s="13">
        <v>60053</v>
      </c>
    </row>
    <row r="17704" spans="1:4" x14ac:dyDescent="0.35">
      <c r="A17704" s="11" t="s">
        <v>2237</v>
      </c>
      <c r="B17704" s="12">
        <v>41314</v>
      </c>
      <c r="C17704" s="13">
        <v>39.700000000000003</v>
      </c>
      <c r="D17704" s="13">
        <v>60091</v>
      </c>
    </row>
    <row r="17705" spans="1:4" x14ac:dyDescent="0.35">
      <c r="A17705" s="11" t="s">
        <v>2238</v>
      </c>
      <c r="B17705" s="12">
        <v>41279</v>
      </c>
      <c r="C17705" s="13">
        <v>28.95</v>
      </c>
      <c r="D17705" s="13">
        <v>80033</v>
      </c>
    </row>
    <row r="17706" spans="1:4" x14ac:dyDescent="0.35">
      <c r="A17706" s="11" t="s">
        <v>2239</v>
      </c>
      <c r="B17706" s="12">
        <v>41292</v>
      </c>
      <c r="C17706" s="13">
        <v>32.25</v>
      </c>
      <c r="D17706" s="13">
        <v>70021</v>
      </c>
    </row>
    <row r="17707" spans="1:4" x14ac:dyDescent="0.35">
      <c r="A17707" s="11" t="s">
        <v>2240</v>
      </c>
      <c r="B17707" s="12">
        <v>41290</v>
      </c>
      <c r="C17707" s="13">
        <v>94.15</v>
      </c>
      <c r="D17707" s="13">
        <v>50001</v>
      </c>
    </row>
    <row r="17708" spans="1:4" x14ac:dyDescent="0.35">
      <c r="A17708" s="11" t="s">
        <v>2240</v>
      </c>
      <c r="B17708" s="12">
        <v>41335</v>
      </c>
      <c r="C17708" s="13">
        <v>79.350000000000009</v>
      </c>
      <c r="D17708" s="13">
        <v>90086</v>
      </c>
    </row>
    <row r="17709" spans="1:4" x14ac:dyDescent="0.35">
      <c r="A17709" s="11" t="s">
        <v>2240</v>
      </c>
      <c r="B17709" s="12">
        <v>41433</v>
      </c>
      <c r="C17709" s="13">
        <v>54.099999999999994</v>
      </c>
      <c r="D17709" s="13">
        <v>30079</v>
      </c>
    </row>
    <row r="17710" spans="1:4" x14ac:dyDescent="0.35">
      <c r="A17710" s="11" t="s">
        <v>2241</v>
      </c>
      <c r="B17710" s="12">
        <v>41300</v>
      </c>
      <c r="C17710" s="13">
        <v>17.809999999999999</v>
      </c>
      <c r="D17710" s="13">
        <v>80016</v>
      </c>
    </row>
    <row r="17711" spans="1:4" x14ac:dyDescent="0.35">
      <c r="A17711" s="11" t="s">
        <v>2241</v>
      </c>
      <c r="B17711" s="12">
        <v>41335</v>
      </c>
      <c r="C17711" s="13">
        <v>31.8</v>
      </c>
      <c r="D17711" s="13">
        <v>40011</v>
      </c>
    </row>
    <row r="17712" spans="1:4" x14ac:dyDescent="0.35">
      <c r="A17712" s="11" t="s">
        <v>2242</v>
      </c>
      <c r="B17712" s="12">
        <v>41300</v>
      </c>
      <c r="C17712" s="13">
        <v>40.43</v>
      </c>
      <c r="D17712" s="13">
        <v>80022</v>
      </c>
    </row>
    <row r="17713" spans="1:4" x14ac:dyDescent="0.35">
      <c r="A17713" s="11" t="s">
        <v>2242</v>
      </c>
      <c r="B17713" s="12">
        <v>41322</v>
      </c>
      <c r="C17713" s="13">
        <v>85.759999999999991</v>
      </c>
      <c r="D17713" s="13">
        <v>110009</v>
      </c>
    </row>
    <row r="17714" spans="1:4" x14ac:dyDescent="0.35">
      <c r="A17714" s="11" t="s">
        <v>2242</v>
      </c>
      <c r="B17714" s="12">
        <v>41365</v>
      </c>
      <c r="C17714" s="13">
        <v>27.75</v>
      </c>
      <c r="D17714" s="13">
        <v>90008</v>
      </c>
    </row>
    <row r="17715" spans="1:4" x14ac:dyDescent="0.35">
      <c r="A17715" s="11" t="s">
        <v>2242</v>
      </c>
      <c r="B17715" s="12">
        <v>41404</v>
      </c>
      <c r="C17715" s="13">
        <v>35.86</v>
      </c>
      <c r="D17715" s="13">
        <v>60018</v>
      </c>
    </row>
    <row r="17716" spans="1:4" x14ac:dyDescent="0.35">
      <c r="A17716" s="11" t="s">
        <v>2242</v>
      </c>
      <c r="B17716" s="12">
        <v>41411</v>
      </c>
      <c r="C17716" s="13">
        <v>43.53</v>
      </c>
      <c r="D17716" s="13">
        <v>30001</v>
      </c>
    </row>
    <row r="17717" spans="1:4" x14ac:dyDescent="0.35">
      <c r="A17717" s="11" t="s">
        <v>2242</v>
      </c>
      <c r="B17717" s="12">
        <v>41418</v>
      </c>
      <c r="C17717" s="13">
        <v>53.760000000000005</v>
      </c>
      <c r="D17717" s="13">
        <v>70030</v>
      </c>
    </row>
    <row r="17718" spans="1:4" x14ac:dyDescent="0.35">
      <c r="A17718" s="11" t="s">
        <v>2242</v>
      </c>
      <c r="B17718" s="12">
        <v>41434</v>
      </c>
      <c r="C17718" s="13">
        <v>34.739999999999995</v>
      </c>
      <c r="D17718" s="13">
        <v>80008</v>
      </c>
    </row>
    <row r="17719" spans="1:4" x14ac:dyDescent="0.35">
      <c r="A17719" s="11" t="s">
        <v>2242</v>
      </c>
      <c r="B17719" s="12">
        <v>41496</v>
      </c>
      <c r="C17719" s="13">
        <v>37.64</v>
      </c>
      <c r="D17719" s="13">
        <v>80016</v>
      </c>
    </row>
    <row r="17720" spans="1:4" x14ac:dyDescent="0.35">
      <c r="A17720" s="11" t="s">
        <v>2242</v>
      </c>
      <c r="B17720" s="12">
        <v>41509</v>
      </c>
      <c r="C17720" s="13">
        <v>77.960000000000008</v>
      </c>
      <c r="D17720" s="13">
        <v>50008</v>
      </c>
    </row>
    <row r="17721" spans="1:4" x14ac:dyDescent="0.35">
      <c r="A17721" s="11" t="s">
        <v>2242</v>
      </c>
      <c r="B17721" s="12">
        <v>41574</v>
      </c>
      <c r="C17721" s="13">
        <v>33.65</v>
      </c>
      <c r="D17721" s="13">
        <v>50010</v>
      </c>
    </row>
    <row r="17722" spans="1:4" x14ac:dyDescent="0.35">
      <c r="A17722" s="11" t="s">
        <v>2243</v>
      </c>
      <c r="B17722" s="12">
        <v>41297</v>
      </c>
      <c r="C17722" s="13">
        <v>16.2</v>
      </c>
      <c r="D17722" s="13">
        <v>60052</v>
      </c>
    </row>
    <row r="17723" spans="1:4" x14ac:dyDescent="0.35">
      <c r="A17723" s="11" t="s">
        <v>2244</v>
      </c>
      <c r="B17723" s="12">
        <v>41293</v>
      </c>
      <c r="C17723" s="13">
        <v>38.9</v>
      </c>
      <c r="D17723" s="13">
        <v>40029</v>
      </c>
    </row>
    <row r="17724" spans="1:4" x14ac:dyDescent="0.35">
      <c r="A17724" s="11" t="s">
        <v>2244</v>
      </c>
      <c r="B17724" s="12">
        <v>41299</v>
      </c>
      <c r="C17724" s="13">
        <v>35.4</v>
      </c>
      <c r="D17724" s="13">
        <v>20033</v>
      </c>
    </row>
    <row r="17725" spans="1:4" x14ac:dyDescent="0.35">
      <c r="A17725" s="11" t="s">
        <v>2244</v>
      </c>
      <c r="B17725" s="12">
        <v>41328</v>
      </c>
      <c r="C17725" s="13">
        <v>42.9</v>
      </c>
      <c r="D17725" s="13">
        <v>30017</v>
      </c>
    </row>
    <row r="17726" spans="1:4" x14ac:dyDescent="0.35">
      <c r="A17726" s="11" t="s">
        <v>2244</v>
      </c>
      <c r="B17726" s="12">
        <v>41432</v>
      </c>
      <c r="C17726" s="13">
        <v>42.349999999999994</v>
      </c>
      <c r="D17726" s="13">
        <v>20061</v>
      </c>
    </row>
    <row r="17727" spans="1:4" x14ac:dyDescent="0.35">
      <c r="A17727" s="11" t="s">
        <v>2244</v>
      </c>
      <c r="B17727" s="12">
        <v>41441</v>
      </c>
      <c r="C17727" s="13">
        <v>65.650000000000006</v>
      </c>
      <c r="D17727" s="13">
        <v>20035</v>
      </c>
    </row>
    <row r="17728" spans="1:4" x14ac:dyDescent="0.35">
      <c r="A17728" s="11" t="s">
        <v>2244</v>
      </c>
      <c r="B17728" s="12">
        <v>41447</v>
      </c>
      <c r="C17728" s="13">
        <v>62.5</v>
      </c>
      <c r="D17728" s="13">
        <v>60016</v>
      </c>
    </row>
    <row r="17729" spans="1:4" x14ac:dyDescent="0.35">
      <c r="A17729" s="11" t="s">
        <v>2245</v>
      </c>
      <c r="B17729" s="12">
        <v>41292</v>
      </c>
      <c r="C17729" s="13">
        <v>21</v>
      </c>
      <c r="D17729" s="13">
        <v>30361</v>
      </c>
    </row>
    <row r="17730" spans="1:4" x14ac:dyDescent="0.35">
      <c r="A17730" s="11" t="s">
        <v>2246</v>
      </c>
      <c r="B17730" s="12">
        <v>41290</v>
      </c>
      <c r="C17730" s="13">
        <v>50.9</v>
      </c>
      <c r="D17730" s="13">
        <v>20010</v>
      </c>
    </row>
    <row r="17731" spans="1:4" x14ac:dyDescent="0.35">
      <c r="A17731" s="11" t="s">
        <v>2246</v>
      </c>
      <c r="B17731" s="12">
        <v>41322</v>
      </c>
      <c r="C17731" s="13">
        <v>35.200000000000003</v>
      </c>
      <c r="D17731" s="13">
        <v>40016</v>
      </c>
    </row>
    <row r="17732" spans="1:4" x14ac:dyDescent="0.35">
      <c r="A17732" s="11" t="s">
        <v>2247</v>
      </c>
      <c r="B17732" s="12">
        <v>41288</v>
      </c>
      <c r="C17732" s="13">
        <v>73.100000000000009</v>
      </c>
      <c r="D17732" s="13">
        <v>50012</v>
      </c>
    </row>
    <row r="17733" spans="1:4" x14ac:dyDescent="0.35">
      <c r="A17733" s="11" t="s">
        <v>2248</v>
      </c>
      <c r="B17733" s="12">
        <v>41306</v>
      </c>
      <c r="C17733" s="13">
        <v>37.450000000000003</v>
      </c>
      <c r="D17733" s="13">
        <v>50003</v>
      </c>
    </row>
    <row r="17734" spans="1:4" x14ac:dyDescent="0.35">
      <c r="A17734" s="11" t="s">
        <v>2248</v>
      </c>
      <c r="B17734" s="12">
        <v>41581</v>
      </c>
      <c r="C17734" s="13">
        <v>31.9</v>
      </c>
      <c r="D17734" s="13">
        <v>10004</v>
      </c>
    </row>
    <row r="17735" spans="1:4" x14ac:dyDescent="0.35">
      <c r="A17735" s="11" t="s">
        <v>2249</v>
      </c>
      <c r="B17735" s="12">
        <v>41306</v>
      </c>
      <c r="C17735" s="13">
        <v>71.300000000000011</v>
      </c>
      <c r="D17735" s="13">
        <v>50047</v>
      </c>
    </row>
    <row r="17736" spans="1:4" x14ac:dyDescent="0.35">
      <c r="A17736" s="11" t="s">
        <v>2250</v>
      </c>
      <c r="B17736" s="12">
        <v>41295</v>
      </c>
      <c r="C17736" s="13">
        <v>80.75</v>
      </c>
      <c r="D17736" s="13">
        <v>20013</v>
      </c>
    </row>
    <row r="17737" spans="1:4" x14ac:dyDescent="0.35">
      <c r="A17737" s="11" t="s">
        <v>2250</v>
      </c>
      <c r="B17737" s="12">
        <v>41336</v>
      </c>
      <c r="C17737" s="13">
        <v>22.95</v>
      </c>
      <c r="D17737" s="13">
        <v>40077</v>
      </c>
    </row>
    <row r="17738" spans="1:4" x14ac:dyDescent="0.35">
      <c r="A17738" s="11" t="s">
        <v>2250</v>
      </c>
      <c r="B17738" s="12">
        <v>41362</v>
      </c>
      <c r="C17738" s="13">
        <v>44.5</v>
      </c>
      <c r="D17738" s="13">
        <v>30099</v>
      </c>
    </row>
    <row r="17739" spans="1:4" x14ac:dyDescent="0.35">
      <c r="A17739" s="11" t="s">
        <v>2250</v>
      </c>
      <c r="B17739" s="12">
        <v>41391</v>
      </c>
      <c r="C17739" s="13">
        <v>72.95</v>
      </c>
      <c r="D17739" s="13">
        <v>80036</v>
      </c>
    </row>
    <row r="17740" spans="1:4" x14ac:dyDescent="0.35">
      <c r="A17740" s="11" t="s">
        <v>2250</v>
      </c>
      <c r="B17740" s="12">
        <v>41391</v>
      </c>
      <c r="C17740" s="13">
        <v>19</v>
      </c>
      <c r="D17740" s="13">
        <v>30147</v>
      </c>
    </row>
    <row r="17741" spans="1:4" x14ac:dyDescent="0.35">
      <c r="A17741" s="11" t="s">
        <v>2250</v>
      </c>
      <c r="B17741" s="12">
        <v>41403</v>
      </c>
      <c r="C17741" s="13">
        <v>9.75</v>
      </c>
      <c r="D17741" s="13">
        <v>40023</v>
      </c>
    </row>
    <row r="17742" spans="1:4" x14ac:dyDescent="0.35">
      <c r="A17742" s="11" t="s">
        <v>2250</v>
      </c>
      <c r="B17742" s="12">
        <v>41405</v>
      </c>
      <c r="C17742" s="13">
        <v>5.25</v>
      </c>
      <c r="D17742" s="13">
        <v>40132</v>
      </c>
    </row>
    <row r="17743" spans="1:4" x14ac:dyDescent="0.35">
      <c r="A17743" s="11" t="s">
        <v>2250</v>
      </c>
      <c r="B17743" s="12">
        <v>41417</v>
      </c>
      <c r="C17743" s="13">
        <v>3.25</v>
      </c>
      <c r="D17743" s="13">
        <v>40003</v>
      </c>
    </row>
    <row r="17744" spans="1:4" x14ac:dyDescent="0.35">
      <c r="A17744" s="11" t="s">
        <v>2250</v>
      </c>
      <c r="B17744" s="12">
        <v>41416</v>
      </c>
      <c r="C17744" s="13">
        <v>16.75</v>
      </c>
      <c r="D17744" s="13">
        <v>40024</v>
      </c>
    </row>
    <row r="17745" spans="1:4" x14ac:dyDescent="0.35">
      <c r="A17745" s="11" t="s">
        <v>2250</v>
      </c>
      <c r="B17745" s="12">
        <v>41439</v>
      </c>
      <c r="C17745" s="13">
        <v>3.25</v>
      </c>
      <c r="D17745" s="13">
        <v>30163</v>
      </c>
    </row>
    <row r="17746" spans="1:4" x14ac:dyDescent="0.35">
      <c r="A17746" s="11" t="s">
        <v>2250</v>
      </c>
      <c r="B17746" s="12">
        <v>41441</v>
      </c>
      <c r="C17746" s="13">
        <v>8.5</v>
      </c>
      <c r="D17746" s="13">
        <v>30128</v>
      </c>
    </row>
    <row r="17747" spans="1:4" x14ac:dyDescent="0.35">
      <c r="A17747" s="11" t="s">
        <v>2250</v>
      </c>
      <c r="B17747" s="12">
        <v>41441</v>
      </c>
      <c r="C17747" s="13">
        <v>77.099999999999994</v>
      </c>
      <c r="D17747" s="13">
        <v>50050</v>
      </c>
    </row>
    <row r="17748" spans="1:4" x14ac:dyDescent="0.35">
      <c r="A17748" s="11" t="s">
        <v>2250</v>
      </c>
      <c r="B17748" s="12">
        <v>41488</v>
      </c>
      <c r="C17748" s="13">
        <v>51.9</v>
      </c>
      <c r="D17748" s="13">
        <v>20011</v>
      </c>
    </row>
    <row r="17749" spans="1:4" x14ac:dyDescent="0.35">
      <c r="A17749" s="11" t="s">
        <v>2250</v>
      </c>
      <c r="B17749" s="12">
        <v>41496</v>
      </c>
      <c r="C17749" s="13">
        <v>24.45</v>
      </c>
      <c r="D17749" s="13">
        <v>20044</v>
      </c>
    </row>
    <row r="17750" spans="1:4" x14ac:dyDescent="0.35">
      <c r="A17750" s="11" t="s">
        <v>2250</v>
      </c>
      <c r="B17750" s="12">
        <v>41522</v>
      </c>
      <c r="C17750" s="13">
        <v>3.25</v>
      </c>
      <c r="D17750" s="13">
        <v>40008</v>
      </c>
    </row>
    <row r="17751" spans="1:4" x14ac:dyDescent="0.35">
      <c r="A17751" s="11" t="s">
        <v>2250</v>
      </c>
      <c r="B17751" s="12">
        <v>41530</v>
      </c>
      <c r="C17751" s="13">
        <v>44.1</v>
      </c>
      <c r="D17751" s="13">
        <v>20023</v>
      </c>
    </row>
    <row r="17752" spans="1:4" x14ac:dyDescent="0.35">
      <c r="A17752" s="11" t="s">
        <v>2250</v>
      </c>
      <c r="B17752" s="12">
        <v>41539</v>
      </c>
      <c r="C17752" s="13">
        <v>82.15</v>
      </c>
      <c r="D17752" s="13">
        <v>80101</v>
      </c>
    </row>
    <row r="17753" spans="1:4" x14ac:dyDescent="0.35">
      <c r="A17753" s="11" t="s">
        <v>2250</v>
      </c>
      <c r="B17753" s="12">
        <v>41544</v>
      </c>
      <c r="C17753" s="13">
        <v>62.65</v>
      </c>
      <c r="D17753" s="13">
        <v>50034</v>
      </c>
    </row>
    <row r="17754" spans="1:4" x14ac:dyDescent="0.35">
      <c r="A17754" s="11" t="s">
        <v>2251</v>
      </c>
      <c r="B17754" s="12">
        <v>41293</v>
      </c>
      <c r="C17754" s="13">
        <v>38.299999999999997</v>
      </c>
      <c r="D17754" s="13">
        <v>60027</v>
      </c>
    </row>
    <row r="17755" spans="1:4" x14ac:dyDescent="0.35">
      <c r="A17755" s="11" t="s">
        <v>2251</v>
      </c>
      <c r="B17755" s="12">
        <v>41403</v>
      </c>
      <c r="C17755" s="13">
        <v>21</v>
      </c>
      <c r="D17755" s="13">
        <v>40110</v>
      </c>
    </row>
    <row r="17756" spans="1:4" x14ac:dyDescent="0.35">
      <c r="A17756" s="11" t="s">
        <v>2251</v>
      </c>
      <c r="B17756" s="12">
        <v>41421</v>
      </c>
      <c r="C17756" s="13">
        <v>37.9</v>
      </c>
      <c r="D17756" s="13">
        <v>50093</v>
      </c>
    </row>
    <row r="17757" spans="1:4" x14ac:dyDescent="0.35">
      <c r="A17757" s="11" t="s">
        <v>2251</v>
      </c>
      <c r="B17757" s="12">
        <v>41441</v>
      </c>
      <c r="C17757" s="13">
        <v>57.69</v>
      </c>
      <c r="D17757" s="13">
        <v>30022</v>
      </c>
    </row>
    <row r="17758" spans="1:4" x14ac:dyDescent="0.35">
      <c r="A17758" s="11" t="s">
        <v>2252</v>
      </c>
      <c r="B17758" s="12">
        <v>41293</v>
      </c>
      <c r="C17758" s="13">
        <v>11.239999999999998</v>
      </c>
      <c r="D17758" s="13">
        <v>60031</v>
      </c>
    </row>
    <row r="17759" spans="1:4" x14ac:dyDescent="0.35">
      <c r="A17759" s="11" t="s">
        <v>2252</v>
      </c>
      <c r="B17759" s="12">
        <v>41328</v>
      </c>
      <c r="C17759" s="13">
        <v>12.649999999999999</v>
      </c>
      <c r="D17759" s="13">
        <v>20010</v>
      </c>
    </row>
    <row r="17760" spans="1:4" x14ac:dyDescent="0.35">
      <c r="A17760" s="11" t="s">
        <v>2252</v>
      </c>
      <c r="B17760" s="12">
        <v>41357</v>
      </c>
      <c r="C17760" s="13">
        <v>12.239999999999998</v>
      </c>
      <c r="D17760" s="13">
        <v>20009</v>
      </c>
    </row>
    <row r="17761" spans="1:4" x14ac:dyDescent="0.35">
      <c r="A17761" s="11" t="s">
        <v>2252</v>
      </c>
      <c r="B17761" s="12">
        <v>41399</v>
      </c>
      <c r="C17761" s="13">
        <v>13.189999999999998</v>
      </c>
      <c r="D17761" s="13">
        <v>20004</v>
      </c>
    </row>
    <row r="17762" spans="1:4" x14ac:dyDescent="0.35">
      <c r="A17762" s="11" t="s">
        <v>2253</v>
      </c>
      <c r="B17762" s="12">
        <v>41305</v>
      </c>
      <c r="C17762" s="13">
        <v>25</v>
      </c>
      <c r="D17762" s="13">
        <v>40044</v>
      </c>
    </row>
    <row r="17763" spans="1:4" x14ac:dyDescent="0.35">
      <c r="A17763" s="11" t="s">
        <v>2254</v>
      </c>
      <c r="B17763" s="12">
        <v>41292</v>
      </c>
      <c r="C17763" s="13">
        <v>129.65</v>
      </c>
      <c r="D17763" s="13">
        <v>20033</v>
      </c>
    </row>
    <row r="17764" spans="1:4" x14ac:dyDescent="0.35">
      <c r="A17764" s="11" t="s">
        <v>2255</v>
      </c>
      <c r="B17764" s="12">
        <v>41302</v>
      </c>
      <c r="C17764" s="13">
        <v>13.2</v>
      </c>
      <c r="D17764" s="13">
        <v>20025</v>
      </c>
    </row>
    <row r="17765" spans="1:4" x14ac:dyDescent="0.35">
      <c r="A17765" s="11" t="s">
        <v>2255</v>
      </c>
      <c r="B17765" s="12">
        <v>41330</v>
      </c>
      <c r="C17765" s="13">
        <v>19.45</v>
      </c>
      <c r="D17765" s="13">
        <v>130027</v>
      </c>
    </row>
    <row r="17766" spans="1:4" x14ac:dyDescent="0.35">
      <c r="A17766" s="11" t="s">
        <v>2255</v>
      </c>
      <c r="B17766" s="12">
        <v>41331</v>
      </c>
      <c r="C17766" s="13">
        <v>10.75</v>
      </c>
      <c r="D17766" s="13">
        <v>40061</v>
      </c>
    </row>
    <row r="17767" spans="1:4" x14ac:dyDescent="0.35">
      <c r="A17767" s="11" t="s">
        <v>2255</v>
      </c>
      <c r="B17767" s="12">
        <v>41399</v>
      </c>
      <c r="C17767" s="13">
        <v>51.349999999999994</v>
      </c>
      <c r="D17767" s="13">
        <v>130009</v>
      </c>
    </row>
    <row r="17768" spans="1:4" x14ac:dyDescent="0.35">
      <c r="A17768" s="11" t="s">
        <v>2255</v>
      </c>
      <c r="B17768" s="12">
        <v>41417</v>
      </c>
      <c r="C17768" s="13">
        <v>22.5</v>
      </c>
      <c r="D17768" s="13">
        <v>50003</v>
      </c>
    </row>
    <row r="17769" spans="1:4" x14ac:dyDescent="0.35">
      <c r="A17769" s="11" t="s">
        <v>2256</v>
      </c>
      <c r="B17769" s="12">
        <v>41294</v>
      </c>
      <c r="C17769" s="13">
        <v>9.5</v>
      </c>
      <c r="D17769" s="13">
        <v>40035</v>
      </c>
    </row>
    <row r="17770" spans="1:4" x14ac:dyDescent="0.35">
      <c r="A17770" s="11" t="s">
        <v>2256</v>
      </c>
      <c r="B17770" s="12">
        <v>41289</v>
      </c>
      <c r="C17770" s="13">
        <v>18.5</v>
      </c>
      <c r="D17770" s="13">
        <v>40046</v>
      </c>
    </row>
    <row r="17771" spans="1:4" x14ac:dyDescent="0.35">
      <c r="A17771" s="11" t="s">
        <v>2256</v>
      </c>
      <c r="B17771" s="12">
        <v>41293</v>
      </c>
      <c r="C17771" s="13">
        <v>20.25</v>
      </c>
      <c r="D17771" s="13">
        <v>30137</v>
      </c>
    </row>
    <row r="17772" spans="1:4" x14ac:dyDescent="0.35">
      <c r="A17772" s="11" t="s">
        <v>2256</v>
      </c>
      <c r="B17772" s="12">
        <v>41460</v>
      </c>
      <c r="C17772" s="13">
        <v>27.9</v>
      </c>
      <c r="D17772" s="13">
        <v>30061</v>
      </c>
    </row>
    <row r="17773" spans="1:4" x14ac:dyDescent="0.35">
      <c r="A17773" s="11" t="s">
        <v>2256</v>
      </c>
      <c r="B17773" s="12">
        <v>41566</v>
      </c>
      <c r="C17773" s="13">
        <v>49.9</v>
      </c>
      <c r="D17773" s="13">
        <v>60100</v>
      </c>
    </row>
    <row r="17774" spans="1:4" x14ac:dyDescent="0.35">
      <c r="A17774" s="11" t="s">
        <v>2257</v>
      </c>
      <c r="B17774" s="12">
        <v>41309</v>
      </c>
      <c r="C17774" s="13">
        <v>30.9</v>
      </c>
      <c r="D17774" s="13">
        <v>80033</v>
      </c>
    </row>
    <row r="17775" spans="1:4" x14ac:dyDescent="0.35">
      <c r="A17775" s="11" t="s">
        <v>2257</v>
      </c>
      <c r="B17775" s="12">
        <v>41316</v>
      </c>
      <c r="C17775" s="13">
        <v>28.95</v>
      </c>
      <c r="D17775" s="13">
        <v>50050</v>
      </c>
    </row>
    <row r="17776" spans="1:4" x14ac:dyDescent="0.35">
      <c r="A17776" s="11" t="s">
        <v>2257</v>
      </c>
      <c r="B17776" s="12">
        <v>41343</v>
      </c>
      <c r="C17776" s="13">
        <v>5.25</v>
      </c>
      <c r="D17776" s="13">
        <v>30227</v>
      </c>
    </row>
    <row r="17777" spans="1:4" x14ac:dyDescent="0.35">
      <c r="A17777" s="11" t="s">
        <v>2257</v>
      </c>
      <c r="B17777" s="12">
        <v>41437</v>
      </c>
      <c r="C17777" s="13">
        <v>34.65</v>
      </c>
      <c r="D17777" s="13">
        <v>20041</v>
      </c>
    </row>
    <row r="17778" spans="1:4" x14ac:dyDescent="0.35">
      <c r="A17778" s="11" t="s">
        <v>2257</v>
      </c>
      <c r="B17778" s="12">
        <v>41500</v>
      </c>
      <c r="C17778" s="13">
        <v>23.25</v>
      </c>
      <c r="D17778" s="13">
        <v>50078</v>
      </c>
    </row>
    <row r="17779" spans="1:4" x14ac:dyDescent="0.35">
      <c r="A17779" s="11" t="s">
        <v>2258</v>
      </c>
      <c r="B17779" s="12">
        <v>41285</v>
      </c>
      <c r="C17779" s="13">
        <v>74.75</v>
      </c>
      <c r="D17779" s="13">
        <v>50023</v>
      </c>
    </row>
    <row r="17780" spans="1:4" x14ac:dyDescent="0.35">
      <c r="A17780" s="11" t="s">
        <v>2258</v>
      </c>
      <c r="B17780" s="12">
        <v>41447</v>
      </c>
      <c r="C17780" s="13">
        <v>102.30000000000001</v>
      </c>
      <c r="D17780" s="13">
        <v>10039</v>
      </c>
    </row>
    <row r="17781" spans="1:4" x14ac:dyDescent="0.35">
      <c r="A17781" s="11" t="s">
        <v>2259</v>
      </c>
      <c r="B17781" s="12">
        <v>41285</v>
      </c>
      <c r="C17781" s="13">
        <v>47.150000000000006</v>
      </c>
      <c r="D17781" s="13">
        <v>50031</v>
      </c>
    </row>
    <row r="17782" spans="1:4" x14ac:dyDescent="0.35">
      <c r="A17782" s="11" t="s">
        <v>2260</v>
      </c>
      <c r="B17782" s="12">
        <v>41286</v>
      </c>
      <c r="C17782" s="13">
        <v>72.7</v>
      </c>
      <c r="D17782" s="13">
        <v>50018</v>
      </c>
    </row>
    <row r="17783" spans="1:4" x14ac:dyDescent="0.35">
      <c r="A17783" s="11" t="s">
        <v>2260</v>
      </c>
      <c r="B17783" s="12">
        <v>41286</v>
      </c>
      <c r="C17783" s="13">
        <v>19.45</v>
      </c>
      <c r="D17783" s="13">
        <v>50011</v>
      </c>
    </row>
    <row r="17784" spans="1:4" x14ac:dyDescent="0.35">
      <c r="A17784" s="11" t="s">
        <v>2260</v>
      </c>
      <c r="B17784" s="12">
        <v>41320</v>
      </c>
      <c r="C17784" s="13">
        <v>35.75</v>
      </c>
      <c r="D17784" s="13">
        <v>60051</v>
      </c>
    </row>
    <row r="17785" spans="1:4" x14ac:dyDescent="0.35">
      <c r="A17785" s="11" t="s">
        <v>2260</v>
      </c>
      <c r="B17785" s="12">
        <v>41461</v>
      </c>
      <c r="C17785" s="13">
        <v>37.700000000000003</v>
      </c>
      <c r="D17785" s="13">
        <v>80075</v>
      </c>
    </row>
    <row r="17786" spans="1:4" x14ac:dyDescent="0.35">
      <c r="A17786" s="11" t="s">
        <v>2261</v>
      </c>
      <c r="B17786" s="12">
        <v>41287</v>
      </c>
      <c r="C17786" s="13">
        <v>72.45</v>
      </c>
      <c r="D17786" s="13">
        <v>20027</v>
      </c>
    </row>
    <row r="17787" spans="1:4" x14ac:dyDescent="0.35">
      <c r="A17787" s="11" t="s">
        <v>2261</v>
      </c>
      <c r="B17787" s="12">
        <v>41353</v>
      </c>
      <c r="C17787" s="13">
        <v>32.5</v>
      </c>
      <c r="D17787" s="13">
        <v>40035</v>
      </c>
    </row>
    <row r="17788" spans="1:4" x14ac:dyDescent="0.35">
      <c r="A17788" s="11" t="s">
        <v>2262</v>
      </c>
      <c r="B17788" s="12">
        <v>41328</v>
      </c>
      <c r="C17788" s="13">
        <v>161.5</v>
      </c>
      <c r="D17788" s="13">
        <v>20011</v>
      </c>
    </row>
    <row r="17789" spans="1:4" x14ac:dyDescent="0.35">
      <c r="A17789" s="11" t="s">
        <v>2262</v>
      </c>
      <c r="B17789" s="12">
        <v>41370</v>
      </c>
      <c r="C17789" s="13">
        <v>51.2</v>
      </c>
      <c r="D17789" s="13">
        <v>20007</v>
      </c>
    </row>
    <row r="17790" spans="1:4" x14ac:dyDescent="0.35">
      <c r="A17790" s="11" t="s">
        <v>2262</v>
      </c>
      <c r="B17790" s="12">
        <v>41432</v>
      </c>
      <c r="C17790" s="13">
        <v>35</v>
      </c>
      <c r="D17790" s="13">
        <v>50043</v>
      </c>
    </row>
    <row r="17791" spans="1:4" x14ac:dyDescent="0.35">
      <c r="A17791" s="11" t="s">
        <v>2262</v>
      </c>
      <c r="B17791" s="12">
        <v>41481</v>
      </c>
      <c r="C17791" s="13">
        <v>57.95</v>
      </c>
      <c r="D17791" s="13">
        <v>50021</v>
      </c>
    </row>
    <row r="17792" spans="1:4" x14ac:dyDescent="0.35">
      <c r="A17792" s="11" t="s">
        <v>2263</v>
      </c>
      <c r="B17792" s="12">
        <v>41297</v>
      </c>
      <c r="C17792" s="13">
        <v>25.5</v>
      </c>
      <c r="D17792" s="13">
        <v>50010</v>
      </c>
    </row>
    <row r="17793" spans="1:4" x14ac:dyDescent="0.35">
      <c r="A17793" s="11" t="s">
        <v>2263</v>
      </c>
      <c r="B17793" s="12">
        <v>41410</v>
      </c>
      <c r="C17793" s="13">
        <v>19.25</v>
      </c>
      <c r="D17793" s="13">
        <v>20056</v>
      </c>
    </row>
    <row r="17794" spans="1:4" x14ac:dyDescent="0.35">
      <c r="A17794" s="11" t="s">
        <v>2263</v>
      </c>
      <c r="B17794" s="12">
        <v>41568</v>
      </c>
      <c r="C17794" s="13">
        <v>9.75</v>
      </c>
      <c r="D17794" s="13">
        <v>30153</v>
      </c>
    </row>
    <row r="17795" spans="1:4" x14ac:dyDescent="0.35">
      <c r="A17795" s="11" t="s">
        <v>2264</v>
      </c>
      <c r="B17795" s="12">
        <v>41287</v>
      </c>
      <c r="C17795" s="13">
        <v>11.95</v>
      </c>
      <c r="D17795" s="13">
        <v>60028</v>
      </c>
    </row>
    <row r="17796" spans="1:4" x14ac:dyDescent="0.35">
      <c r="A17796" s="11" t="s">
        <v>2264</v>
      </c>
      <c r="B17796" s="12">
        <v>41363</v>
      </c>
      <c r="C17796" s="13">
        <v>32.35</v>
      </c>
      <c r="D17796" s="13">
        <v>80013</v>
      </c>
    </row>
    <row r="17797" spans="1:4" x14ac:dyDescent="0.35">
      <c r="A17797" s="11" t="s">
        <v>2264</v>
      </c>
      <c r="B17797" s="12">
        <v>41405</v>
      </c>
      <c r="C17797" s="13">
        <v>42.2</v>
      </c>
      <c r="D17797" s="13">
        <v>50019</v>
      </c>
    </row>
    <row r="17798" spans="1:4" x14ac:dyDescent="0.35">
      <c r="A17798" s="11" t="s">
        <v>2264</v>
      </c>
      <c r="B17798" s="12">
        <v>41447</v>
      </c>
      <c r="C17798" s="13">
        <v>33.599999999999994</v>
      </c>
      <c r="D17798" s="13">
        <v>80015</v>
      </c>
    </row>
    <row r="17799" spans="1:4" x14ac:dyDescent="0.35">
      <c r="A17799" s="11" t="s">
        <v>2264</v>
      </c>
      <c r="B17799" s="12">
        <v>41510</v>
      </c>
      <c r="C17799" s="13">
        <v>31.45</v>
      </c>
      <c r="D17799" s="13">
        <v>70012</v>
      </c>
    </row>
    <row r="17800" spans="1:4" x14ac:dyDescent="0.35">
      <c r="A17800" s="11" t="s">
        <v>2264</v>
      </c>
      <c r="B17800" s="12">
        <v>41517</v>
      </c>
      <c r="C17800" s="13">
        <v>15.45</v>
      </c>
      <c r="D17800" s="13">
        <v>50049</v>
      </c>
    </row>
    <row r="17801" spans="1:4" x14ac:dyDescent="0.35">
      <c r="A17801" s="11" t="s">
        <v>2265</v>
      </c>
      <c r="B17801" s="12">
        <v>41291</v>
      </c>
      <c r="C17801" s="13">
        <v>87.55</v>
      </c>
      <c r="D17801" s="13">
        <v>80040</v>
      </c>
    </row>
    <row r="17802" spans="1:4" x14ac:dyDescent="0.35">
      <c r="A17802" s="11" t="s">
        <v>2265</v>
      </c>
      <c r="B17802" s="12">
        <v>41296</v>
      </c>
      <c r="C17802" s="13">
        <v>31.349999999999998</v>
      </c>
      <c r="D17802" s="13">
        <v>20017</v>
      </c>
    </row>
    <row r="17803" spans="1:4" x14ac:dyDescent="0.35">
      <c r="A17803" s="11" t="s">
        <v>2265</v>
      </c>
      <c r="B17803" s="12">
        <v>41299</v>
      </c>
      <c r="C17803" s="13">
        <v>106.11</v>
      </c>
      <c r="D17803" s="13">
        <v>60065</v>
      </c>
    </row>
    <row r="17804" spans="1:4" x14ac:dyDescent="0.35">
      <c r="A17804" s="11" t="s">
        <v>2265</v>
      </c>
      <c r="B17804" s="12">
        <v>41369</v>
      </c>
      <c r="C17804" s="13">
        <v>80.910000000000011</v>
      </c>
      <c r="D17804" s="13">
        <v>80061</v>
      </c>
    </row>
    <row r="17805" spans="1:4" x14ac:dyDescent="0.35">
      <c r="A17805" s="11" t="s">
        <v>2265</v>
      </c>
      <c r="B17805" s="12">
        <v>41396</v>
      </c>
      <c r="C17805" s="13">
        <v>35.78</v>
      </c>
      <c r="D17805" s="13">
        <v>20030</v>
      </c>
    </row>
    <row r="17806" spans="1:4" x14ac:dyDescent="0.35">
      <c r="A17806" s="11" t="s">
        <v>2265</v>
      </c>
      <c r="B17806" s="12">
        <v>41410</v>
      </c>
      <c r="C17806" s="13">
        <v>54.5</v>
      </c>
      <c r="D17806" s="13">
        <v>50047</v>
      </c>
    </row>
    <row r="17807" spans="1:4" x14ac:dyDescent="0.35">
      <c r="A17807" s="11" t="s">
        <v>2265</v>
      </c>
      <c r="B17807" s="12">
        <v>41455</v>
      </c>
      <c r="C17807" s="13">
        <v>22.15</v>
      </c>
      <c r="D17807" s="13">
        <v>60070</v>
      </c>
    </row>
    <row r="17808" spans="1:4" x14ac:dyDescent="0.35">
      <c r="A17808" s="11" t="s">
        <v>2265</v>
      </c>
      <c r="B17808" s="12">
        <v>41507</v>
      </c>
      <c r="C17808" s="13">
        <v>50.92</v>
      </c>
      <c r="D17808" s="13">
        <v>20045</v>
      </c>
    </row>
    <row r="17809" spans="1:4" x14ac:dyDescent="0.35">
      <c r="A17809" s="11" t="s">
        <v>2265</v>
      </c>
      <c r="B17809" s="12">
        <v>41515</v>
      </c>
      <c r="C17809" s="13">
        <v>19.309999999999999</v>
      </c>
      <c r="D17809" s="13">
        <v>50020</v>
      </c>
    </row>
    <row r="17810" spans="1:4" x14ac:dyDescent="0.35">
      <c r="A17810" s="11" t="s">
        <v>2265</v>
      </c>
      <c r="B17810" s="12">
        <v>41581</v>
      </c>
      <c r="C17810" s="13">
        <v>28.57</v>
      </c>
      <c r="D17810" s="13">
        <v>50007</v>
      </c>
    </row>
    <row r="17811" spans="1:4" x14ac:dyDescent="0.35">
      <c r="A17811" s="11" t="s">
        <v>2265</v>
      </c>
      <c r="B17811" s="12">
        <v>41578</v>
      </c>
      <c r="C17811" s="13">
        <v>36.5</v>
      </c>
      <c r="D17811" s="13">
        <v>60020</v>
      </c>
    </row>
    <row r="17812" spans="1:4" x14ac:dyDescent="0.35">
      <c r="A17812" s="11" t="s">
        <v>2266</v>
      </c>
      <c r="B17812" s="12">
        <v>41291</v>
      </c>
      <c r="C17812" s="13">
        <v>56.1</v>
      </c>
      <c r="D17812" s="13">
        <v>10029</v>
      </c>
    </row>
    <row r="17813" spans="1:4" x14ac:dyDescent="0.35">
      <c r="A17813" s="11" t="s">
        <v>2267</v>
      </c>
      <c r="B17813" s="12">
        <v>41300</v>
      </c>
      <c r="C17813" s="13">
        <v>39.31</v>
      </c>
      <c r="D17813" s="13">
        <v>10077</v>
      </c>
    </row>
    <row r="17814" spans="1:4" x14ac:dyDescent="0.35">
      <c r="A17814" s="11" t="s">
        <v>2267</v>
      </c>
      <c r="B17814" s="12">
        <v>41321</v>
      </c>
      <c r="C17814" s="13">
        <v>35.6</v>
      </c>
      <c r="D17814" s="13">
        <v>80132</v>
      </c>
    </row>
    <row r="17815" spans="1:4" x14ac:dyDescent="0.35">
      <c r="A17815" s="11" t="s">
        <v>2267</v>
      </c>
      <c r="B17815" s="12">
        <v>41335</v>
      </c>
      <c r="C17815" s="13">
        <v>34.099999999999994</v>
      </c>
      <c r="D17815" s="13">
        <v>60082</v>
      </c>
    </row>
    <row r="17816" spans="1:4" x14ac:dyDescent="0.35">
      <c r="A17816" s="11" t="s">
        <v>2267</v>
      </c>
      <c r="B17816" s="12">
        <v>41370</v>
      </c>
      <c r="C17816" s="13">
        <v>41.099999999999994</v>
      </c>
      <c r="D17816" s="13">
        <v>50064</v>
      </c>
    </row>
    <row r="17817" spans="1:4" x14ac:dyDescent="0.35">
      <c r="A17817" s="11" t="s">
        <v>2267</v>
      </c>
      <c r="B17817" s="12">
        <v>41391</v>
      </c>
      <c r="C17817" s="13">
        <v>42.05</v>
      </c>
      <c r="D17817" s="13">
        <v>60098</v>
      </c>
    </row>
    <row r="17818" spans="1:4" x14ac:dyDescent="0.35">
      <c r="A17818" s="11" t="s">
        <v>2267</v>
      </c>
      <c r="B17818" s="12">
        <v>41412</v>
      </c>
      <c r="C17818" s="13">
        <v>41.9</v>
      </c>
      <c r="D17818" s="13">
        <v>80096</v>
      </c>
    </row>
    <row r="17819" spans="1:4" x14ac:dyDescent="0.35">
      <c r="A17819" s="11" t="s">
        <v>2267</v>
      </c>
      <c r="B17819" s="12">
        <v>41439</v>
      </c>
      <c r="C17819" s="13">
        <v>32.349999999999994</v>
      </c>
      <c r="D17819" s="13">
        <v>20059</v>
      </c>
    </row>
    <row r="17820" spans="1:4" x14ac:dyDescent="0.35">
      <c r="A17820" s="11" t="s">
        <v>2267</v>
      </c>
      <c r="B17820" s="12">
        <v>41447</v>
      </c>
      <c r="C17820" s="13">
        <v>34.099999999999994</v>
      </c>
      <c r="D17820" s="13">
        <v>20098</v>
      </c>
    </row>
    <row r="17821" spans="1:4" x14ac:dyDescent="0.35">
      <c r="A17821" s="11" t="s">
        <v>2267</v>
      </c>
      <c r="B17821" s="12">
        <v>41479</v>
      </c>
      <c r="C17821" s="13">
        <v>34.6</v>
      </c>
      <c r="D17821" s="13">
        <v>60031</v>
      </c>
    </row>
    <row r="17822" spans="1:4" x14ac:dyDescent="0.35">
      <c r="A17822" s="11" t="s">
        <v>2267</v>
      </c>
      <c r="B17822" s="12">
        <v>41495</v>
      </c>
      <c r="C17822" s="13">
        <v>44.9</v>
      </c>
      <c r="D17822" s="13">
        <v>60067</v>
      </c>
    </row>
    <row r="17823" spans="1:4" x14ac:dyDescent="0.35">
      <c r="A17823" s="11" t="s">
        <v>2267</v>
      </c>
      <c r="B17823" s="12">
        <v>41510</v>
      </c>
      <c r="C17823" s="13">
        <v>58.349999999999994</v>
      </c>
      <c r="D17823" s="13">
        <v>80068</v>
      </c>
    </row>
    <row r="17824" spans="1:4" x14ac:dyDescent="0.35">
      <c r="A17824" s="11" t="s">
        <v>2267</v>
      </c>
      <c r="B17824" s="12">
        <v>41517</v>
      </c>
      <c r="C17824" s="13">
        <v>35.299999999999997</v>
      </c>
      <c r="D17824" s="13">
        <v>70065</v>
      </c>
    </row>
    <row r="17825" spans="1:4" x14ac:dyDescent="0.35">
      <c r="A17825" s="11" t="s">
        <v>2267</v>
      </c>
      <c r="B17825" s="12">
        <v>41535</v>
      </c>
      <c r="C17825" s="13">
        <v>40.849999999999994</v>
      </c>
      <c r="D17825" s="13">
        <v>60027</v>
      </c>
    </row>
    <row r="17826" spans="1:4" x14ac:dyDescent="0.35">
      <c r="A17826" s="11" t="s">
        <v>2268</v>
      </c>
      <c r="B17826" s="12">
        <v>41292</v>
      </c>
      <c r="C17826" s="13">
        <v>37.5</v>
      </c>
      <c r="D17826" s="13">
        <v>20032</v>
      </c>
    </row>
    <row r="17827" spans="1:4" x14ac:dyDescent="0.35">
      <c r="A17827" s="11" t="s">
        <v>2268</v>
      </c>
      <c r="B17827" s="12">
        <v>41299</v>
      </c>
      <c r="C17827" s="13">
        <v>30.75</v>
      </c>
      <c r="D17827" s="13">
        <v>50033</v>
      </c>
    </row>
    <row r="17828" spans="1:4" x14ac:dyDescent="0.35">
      <c r="A17828" s="11" t="s">
        <v>2268</v>
      </c>
      <c r="B17828" s="12">
        <v>41341</v>
      </c>
      <c r="C17828" s="13">
        <v>36.700000000000003</v>
      </c>
      <c r="D17828" s="13">
        <v>40074</v>
      </c>
    </row>
    <row r="17829" spans="1:4" x14ac:dyDescent="0.35">
      <c r="A17829" s="11" t="s">
        <v>2268</v>
      </c>
      <c r="B17829" s="12">
        <v>41383</v>
      </c>
      <c r="C17829" s="13">
        <v>25</v>
      </c>
      <c r="D17829" s="13">
        <v>40050</v>
      </c>
    </row>
    <row r="17830" spans="1:4" x14ac:dyDescent="0.35">
      <c r="A17830" s="11" t="s">
        <v>2268</v>
      </c>
      <c r="B17830" s="12">
        <v>41429</v>
      </c>
      <c r="C17830" s="13">
        <v>27.75</v>
      </c>
      <c r="D17830" s="13">
        <v>20005</v>
      </c>
    </row>
    <row r="17831" spans="1:4" x14ac:dyDescent="0.35">
      <c r="A17831" s="11" t="s">
        <v>2268</v>
      </c>
      <c r="B17831" s="12">
        <v>41474</v>
      </c>
      <c r="C17831" s="13">
        <v>40</v>
      </c>
      <c r="D17831" s="13">
        <v>20025</v>
      </c>
    </row>
    <row r="17832" spans="1:4" x14ac:dyDescent="0.35">
      <c r="A17832" s="11" t="s">
        <v>2268</v>
      </c>
      <c r="B17832" s="12">
        <v>41523</v>
      </c>
      <c r="C17832" s="13">
        <v>31.95</v>
      </c>
      <c r="D17832" s="13">
        <v>50128</v>
      </c>
    </row>
    <row r="17833" spans="1:4" x14ac:dyDescent="0.35">
      <c r="A17833" s="11" t="s">
        <v>2269</v>
      </c>
      <c r="B17833" s="12">
        <v>41281</v>
      </c>
      <c r="C17833" s="13">
        <v>49</v>
      </c>
      <c r="D17833" s="13">
        <v>80017</v>
      </c>
    </row>
    <row r="17834" spans="1:4" x14ac:dyDescent="0.35">
      <c r="A17834" s="11" t="s">
        <v>2269</v>
      </c>
      <c r="B17834" s="12">
        <v>41351</v>
      </c>
      <c r="C17834" s="13">
        <v>36.450000000000003</v>
      </c>
      <c r="D17834" s="13">
        <v>10008</v>
      </c>
    </row>
    <row r="17835" spans="1:4" x14ac:dyDescent="0.35">
      <c r="A17835" s="11" t="s">
        <v>2270</v>
      </c>
      <c r="B17835" s="12">
        <v>41286</v>
      </c>
      <c r="C17835" s="13">
        <v>8.9499999999999993</v>
      </c>
      <c r="D17835" s="13">
        <v>130033</v>
      </c>
    </row>
    <row r="17836" spans="1:4" x14ac:dyDescent="0.35">
      <c r="A17836" s="11" t="s">
        <v>2271</v>
      </c>
      <c r="B17836" s="12">
        <v>41285</v>
      </c>
      <c r="C17836" s="13">
        <v>37.9</v>
      </c>
      <c r="D17836" s="13">
        <v>40019</v>
      </c>
    </row>
    <row r="17837" spans="1:4" x14ac:dyDescent="0.35">
      <c r="A17837" s="11" t="s">
        <v>2272</v>
      </c>
      <c r="B17837" s="12">
        <v>41285</v>
      </c>
      <c r="C17837" s="13">
        <v>10.25</v>
      </c>
      <c r="D17837" s="13">
        <v>40040</v>
      </c>
    </row>
    <row r="17838" spans="1:4" x14ac:dyDescent="0.35">
      <c r="A17838" s="11" t="s">
        <v>2272</v>
      </c>
      <c r="B17838" s="12">
        <v>41307</v>
      </c>
      <c r="C17838" s="13">
        <v>11</v>
      </c>
      <c r="D17838" s="13">
        <v>60091</v>
      </c>
    </row>
    <row r="17839" spans="1:4" x14ac:dyDescent="0.35">
      <c r="A17839" s="11" t="s">
        <v>2273</v>
      </c>
      <c r="B17839" s="12">
        <v>41285</v>
      </c>
      <c r="C17839" s="13">
        <v>10.25</v>
      </c>
      <c r="D17839" s="13">
        <v>40039</v>
      </c>
    </row>
    <row r="17840" spans="1:4" x14ac:dyDescent="0.35">
      <c r="A17840" s="11" t="s">
        <v>2273</v>
      </c>
      <c r="B17840" s="12">
        <v>41341</v>
      </c>
      <c r="C17840" s="13">
        <v>18.25</v>
      </c>
      <c r="D17840" s="13">
        <v>50018</v>
      </c>
    </row>
    <row r="17841" spans="1:4" x14ac:dyDescent="0.35">
      <c r="A17841" s="11" t="s">
        <v>2273</v>
      </c>
      <c r="B17841" s="12">
        <v>41356</v>
      </c>
      <c r="C17841" s="13">
        <v>11.7</v>
      </c>
      <c r="D17841" s="13">
        <v>10003</v>
      </c>
    </row>
    <row r="17842" spans="1:4" x14ac:dyDescent="0.35">
      <c r="A17842" s="11" t="s">
        <v>2273</v>
      </c>
      <c r="B17842" s="12">
        <v>41364</v>
      </c>
      <c r="C17842" s="13">
        <v>5.25</v>
      </c>
      <c r="D17842" s="13">
        <v>50038</v>
      </c>
    </row>
    <row r="17843" spans="1:4" x14ac:dyDescent="0.35">
      <c r="A17843" s="11" t="s">
        <v>2273</v>
      </c>
      <c r="B17843" s="12">
        <v>41370</v>
      </c>
      <c r="C17843" s="13">
        <v>22.5</v>
      </c>
      <c r="D17843" s="13">
        <v>60096</v>
      </c>
    </row>
    <row r="17844" spans="1:4" x14ac:dyDescent="0.35">
      <c r="A17844" s="11" t="s">
        <v>2273</v>
      </c>
      <c r="B17844" s="12">
        <v>41399</v>
      </c>
      <c r="C17844" s="13">
        <v>14.599999999999998</v>
      </c>
      <c r="D17844" s="13">
        <v>40057</v>
      </c>
    </row>
    <row r="17845" spans="1:4" x14ac:dyDescent="0.35">
      <c r="A17845" s="11" t="s">
        <v>2273</v>
      </c>
      <c r="B17845" s="12">
        <v>41420</v>
      </c>
      <c r="C17845" s="13">
        <v>5.5</v>
      </c>
      <c r="D17845" s="13">
        <v>40125</v>
      </c>
    </row>
    <row r="17846" spans="1:4" x14ac:dyDescent="0.35">
      <c r="A17846" s="11" t="s">
        <v>2273</v>
      </c>
      <c r="B17846" s="12">
        <v>41421</v>
      </c>
      <c r="C17846" s="13">
        <v>5.25</v>
      </c>
      <c r="D17846" s="13">
        <v>30189</v>
      </c>
    </row>
    <row r="17847" spans="1:4" x14ac:dyDescent="0.35">
      <c r="A17847" s="11" t="s">
        <v>2273</v>
      </c>
      <c r="B17847" s="12">
        <v>41428</v>
      </c>
      <c r="C17847" s="13">
        <v>21.9</v>
      </c>
      <c r="D17847" s="13">
        <v>30028</v>
      </c>
    </row>
    <row r="17848" spans="1:4" x14ac:dyDescent="0.35">
      <c r="A17848" s="11" t="s">
        <v>2273</v>
      </c>
      <c r="B17848" s="12">
        <v>41465</v>
      </c>
      <c r="C17848" s="13">
        <v>21.5</v>
      </c>
      <c r="D17848" s="13">
        <v>20051</v>
      </c>
    </row>
    <row r="17849" spans="1:4" x14ac:dyDescent="0.35">
      <c r="A17849" s="11" t="s">
        <v>2273</v>
      </c>
      <c r="B17849" s="12">
        <v>41494</v>
      </c>
      <c r="C17849" s="13">
        <v>35.4</v>
      </c>
      <c r="D17849" s="13">
        <v>30093</v>
      </c>
    </row>
    <row r="17850" spans="1:4" x14ac:dyDescent="0.35">
      <c r="A17850" s="11" t="s">
        <v>2273</v>
      </c>
      <c r="B17850" s="12">
        <v>41553</v>
      </c>
      <c r="C17850" s="13">
        <v>6.5</v>
      </c>
      <c r="D17850" s="13">
        <v>30210</v>
      </c>
    </row>
    <row r="17851" spans="1:4" x14ac:dyDescent="0.35">
      <c r="A17851" s="11" t="s">
        <v>2273</v>
      </c>
      <c r="B17851" s="12">
        <v>41553</v>
      </c>
      <c r="C17851" s="13">
        <v>3.5</v>
      </c>
      <c r="D17851" s="13">
        <v>30219</v>
      </c>
    </row>
    <row r="17852" spans="1:4" x14ac:dyDescent="0.35">
      <c r="A17852" s="11" t="s">
        <v>2273</v>
      </c>
      <c r="B17852" s="12">
        <v>41553</v>
      </c>
      <c r="C17852" s="13">
        <v>12</v>
      </c>
      <c r="D17852" s="13">
        <v>30220</v>
      </c>
    </row>
    <row r="17853" spans="1:4" x14ac:dyDescent="0.35">
      <c r="A17853" s="11" t="s">
        <v>2273</v>
      </c>
      <c r="B17853" s="12">
        <v>41576</v>
      </c>
      <c r="C17853" s="13">
        <v>5.5</v>
      </c>
      <c r="D17853" s="13">
        <v>20019</v>
      </c>
    </row>
    <row r="17854" spans="1:4" x14ac:dyDescent="0.35">
      <c r="A17854" s="11" t="s">
        <v>2274</v>
      </c>
      <c r="B17854" s="12">
        <v>41285</v>
      </c>
      <c r="C17854" s="13">
        <v>22</v>
      </c>
      <c r="D17854" s="13">
        <v>40030</v>
      </c>
    </row>
    <row r="17855" spans="1:4" x14ac:dyDescent="0.35">
      <c r="A17855" s="11" t="s">
        <v>2274</v>
      </c>
      <c r="B17855" s="12">
        <v>41285</v>
      </c>
      <c r="C17855" s="13">
        <v>26</v>
      </c>
      <c r="D17855" s="13">
        <v>40030</v>
      </c>
    </row>
    <row r="17856" spans="1:4" x14ac:dyDescent="0.35">
      <c r="A17856" s="11" t="s">
        <v>2274</v>
      </c>
      <c r="B17856" s="12">
        <v>41292</v>
      </c>
      <c r="C17856" s="13">
        <v>26.25</v>
      </c>
      <c r="D17856" s="13">
        <v>30150</v>
      </c>
    </row>
    <row r="17857" spans="1:4" x14ac:dyDescent="0.35">
      <c r="A17857" s="11" t="s">
        <v>2274</v>
      </c>
      <c r="B17857" s="12">
        <v>41306</v>
      </c>
      <c r="C17857" s="13">
        <v>33</v>
      </c>
      <c r="D17857" s="13">
        <v>40048</v>
      </c>
    </row>
    <row r="17858" spans="1:4" x14ac:dyDescent="0.35">
      <c r="A17858" s="11" t="s">
        <v>2274</v>
      </c>
      <c r="B17858" s="12">
        <v>41313</v>
      </c>
      <c r="C17858" s="13">
        <v>27</v>
      </c>
      <c r="D17858" s="13">
        <v>30155</v>
      </c>
    </row>
    <row r="17859" spans="1:4" x14ac:dyDescent="0.35">
      <c r="A17859" s="11" t="s">
        <v>2274</v>
      </c>
      <c r="B17859" s="12">
        <v>41362</v>
      </c>
      <c r="C17859" s="13">
        <v>25.5</v>
      </c>
      <c r="D17859" s="13">
        <v>40031</v>
      </c>
    </row>
    <row r="17860" spans="1:4" x14ac:dyDescent="0.35">
      <c r="A17860" s="11" t="s">
        <v>2274</v>
      </c>
      <c r="B17860" s="12">
        <v>41362</v>
      </c>
      <c r="C17860" s="13">
        <v>31.21</v>
      </c>
      <c r="D17860" s="13">
        <v>40031</v>
      </c>
    </row>
    <row r="17861" spans="1:4" x14ac:dyDescent="0.35">
      <c r="A17861" s="11" t="s">
        <v>2274</v>
      </c>
      <c r="B17861" s="12">
        <v>41371</v>
      </c>
      <c r="C17861" s="13">
        <v>39.57</v>
      </c>
      <c r="D17861" s="13">
        <v>30074</v>
      </c>
    </row>
    <row r="17862" spans="1:4" x14ac:dyDescent="0.35">
      <c r="A17862" s="11" t="s">
        <v>2274</v>
      </c>
      <c r="B17862" s="12">
        <v>41397</v>
      </c>
      <c r="C17862" s="13">
        <v>31.16</v>
      </c>
      <c r="D17862" s="13">
        <v>40040</v>
      </c>
    </row>
    <row r="17863" spans="1:4" x14ac:dyDescent="0.35">
      <c r="A17863" s="11" t="s">
        <v>2274</v>
      </c>
      <c r="B17863" s="12">
        <v>41404</v>
      </c>
      <c r="C17863" s="13">
        <v>42.15</v>
      </c>
      <c r="D17863" s="13">
        <v>60034</v>
      </c>
    </row>
    <row r="17864" spans="1:4" x14ac:dyDescent="0.35">
      <c r="A17864" s="11" t="s">
        <v>2274</v>
      </c>
      <c r="B17864" s="12">
        <v>41411</v>
      </c>
      <c r="C17864" s="13">
        <v>25.67</v>
      </c>
      <c r="D17864" s="13">
        <v>40037</v>
      </c>
    </row>
    <row r="17865" spans="1:4" x14ac:dyDescent="0.35">
      <c r="A17865" s="11" t="s">
        <v>2274</v>
      </c>
      <c r="B17865" s="12">
        <v>41418</v>
      </c>
      <c r="C17865" s="13">
        <v>26.17</v>
      </c>
      <c r="D17865" s="13">
        <v>30136</v>
      </c>
    </row>
    <row r="17866" spans="1:4" x14ac:dyDescent="0.35">
      <c r="A17866" s="11" t="s">
        <v>2274</v>
      </c>
      <c r="B17866" s="12">
        <v>41418</v>
      </c>
      <c r="C17866" s="13">
        <v>30.92</v>
      </c>
      <c r="D17866" s="13">
        <v>30136</v>
      </c>
    </row>
    <row r="17867" spans="1:4" x14ac:dyDescent="0.35">
      <c r="A17867" s="11" t="s">
        <v>2274</v>
      </c>
      <c r="B17867" s="12">
        <v>41432</v>
      </c>
      <c r="C17867" s="13">
        <v>21.92</v>
      </c>
      <c r="D17867" s="13">
        <v>30120</v>
      </c>
    </row>
    <row r="17868" spans="1:4" x14ac:dyDescent="0.35">
      <c r="A17868" s="11" t="s">
        <v>2274</v>
      </c>
      <c r="B17868" s="12">
        <v>41432</v>
      </c>
      <c r="C17868" s="13">
        <v>25.17</v>
      </c>
      <c r="D17868" s="13">
        <v>30120</v>
      </c>
    </row>
    <row r="17869" spans="1:4" x14ac:dyDescent="0.35">
      <c r="A17869" s="11" t="s">
        <v>2274</v>
      </c>
      <c r="B17869" s="12">
        <v>41467</v>
      </c>
      <c r="C17869" s="13">
        <v>26.17</v>
      </c>
      <c r="D17869" s="13">
        <v>30136</v>
      </c>
    </row>
    <row r="17870" spans="1:4" x14ac:dyDescent="0.35">
      <c r="A17870" s="11" t="s">
        <v>2274</v>
      </c>
      <c r="B17870" s="12">
        <v>41467</v>
      </c>
      <c r="C17870" s="13">
        <v>30.92</v>
      </c>
      <c r="D17870" s="13">
        <v>30136</v>
      </c>
    </row>
    <row r="17871" spans="1:4" x14ac:dyDescent="0.35">
      <c r="A17871" s="11" t="s">
        <v>2274</v>
      </c>
      <c r="B17871" s="12">
        <v>41479</v>
      </c>
      <c r="C17871" s="13">
        <v>49.41</v>
      </c>
      <c r="D17871" s="13">
        <v>40102</v>
      </c>
    </row>
    <row r="17872" spans="1:4" x14ac:dyDescent="0.35">
      <c r="A17872" s="11" t="s">
        <v>2274</v>
      </c>
      <c r="B17872" s="12">
        <v>41488</v>
      </c>
      <c r="C17872" s="13">
        <v>21.92</v>
      </c>
      <c r="D17872" s="13">
        <v>30120</v>
      </c>
    </row>
    <row r="17873" spans="1:4" x14ac:dyDescent="0.35">
      <c r="A17873" s="11" t="s">
        <v>2274</v>
      </c>
      <c r="B17873" s="12">
        <v>41488</v>
      </c>
      <c r="C17873" s="13">
        <v>25.17</v>
      </c>
      <c r="D17873" s="13">
        <v>30120</v>
      </c>
    </row>
    <row r="17874" spans="1:4" x14ac:dyDescent="0.35">
      <c r="A17874" s="11" t="s">
        <v>2274</v>
      </c>
      <c r="B17874" s="12">
        <v>41518</v>
      </c>
      <c r="C17874" s="13">
        <v>42.65</v>
      </c>
      <c r="D17874" s="13">
        <v>50055</v>
      </c>
    </row>
    <row r="17875" spans="1:4" x14ac:dyDescent="0.35">
      <c r="A17875" s="11" t="s">
        <v>2274</v>
      </c>
      <c r="B17875" s="12">
        <v>41523</v>
      </c>
      <c r="C17875" s="13">
        <v>27.71</v>
      </c>
      <c r="D17875" s="13">
        <v>40059</v>
      </c>
    </row>
    <row r="17876" spans="1:4" x14ac:dyDescent="0.35">
      <c r="A17876" s="11" t="s">
        <v>2274</v>
      </c>
      <c r="B17876" s="12">
        <v>41537</v>
      </c>
      <c r="C17876" s="13">
        <v>10</v>
      </c>
      <c r="D17876" s="13">
        <v>40032</v>
      </c>
    </row>
    <row r="17877" spans="1:4" x14ac:dyDescent="0.35">
      <c r="A17877" s="11" t="s">
        <v>2274</v>
      </c>
      <c r="B17877" s="12">
        <v>41551</v>
      </c>
      <c r="C17877" s="13">
        <v>25.5</v>
      </c>
      <c r="D17877" s="13">
        <v>40031</v>
      </c>
    </row>
    <row r="17878" spans="1:4" x14ac:dyDescent="0.35">
      <c r="A17878" s="11" t="s">
        <v>2274</v>
      </c>
      <c r="B17878" s="12">
        <v>41551</v>
      </c>
      <c r="C17878" s="13">
        <v>31.21</v>
      </c>
      <c r="D17878" s="13">
        <v>40031</v>
      </c>
    </row>
    <row r="17879" spans="1:4" x14ac:dyDescent="0.35">
      <c r="A17879" s="11" t="s">
        <v>2274</v>
      </c>
      <c r="B17879" s="12">
        <v>41558</v>
      </c>
      <c r="C17879" s="13">
        <v>22.2</v>
      </c>
      <c r="D17879" s="13">
        <v>40106</v>
      </c>
    </row>
    <row r="17880" spans="1:4" x14ac:dyDescent="0.35">
      <c r="A17880" s="11" t="s">
        <v>2274</v>
      </c>
      <c r="B17880" s="12">
        <v>41565</v>
      </c>
      <c r="C17880" s="13">
        <v>22</v>
      </c>
      <c r="D17880" s="13">
        <v>40030</v>
      </c>
    </row>
    <row r="17881" spans="1:4" x14ac:dyDescent="0.35">
      <c r="A17881" s="11" t="s">
        <v>2274</v>
      </c>
      <c r="B17881" s="12">
        <v>41565</v>
      </c>
      <c r="C17881" s="13">
        <v>26</v>
      </c>
      <c r="D17881" s="13">
        <v>40030</v>
      </c>
    </row>
    <row r="17882" spans="1:4" x14ac:dyDescent="0.35">
      <c r="A17882" s="11" t="s">
        <v>2274</v>
      </c>
      <c r="B17882" s="12">
        <v>41571</v>
      </c>
      <c r="C17882" s="13">
        <v>52.849999999999994</v>
      </c>
      <c r="D17882" s="13">
        <v>80007</v>
      </c>
    </row>
    <row r="17883" spans="1:4" x14ac:dyDescent="0.35">
      <c r="A17883" s="11" t="s">
        <v>2274</v>
      </c>
      <c r="B17883" s="12">
        <v>41572</v>
      </c>
      <c r="C17883" s="13">
        <v>20.75</v>
      </c>
      <c r="D17883" s="13">
        <v>40058</v>
      </c>
    </row>
    <row r="17884" spans="1:4" x14ac:dyDescent="0.35">
      <c r="A17884" s="11" t="s">
        <v>2275</v>
      </c>
      <c r="B17884" s="12">
        <v>41286</v>
      </c>
      <c r="C17884" s="13">
        <v>13.75</v>
      </c>
      <c r="D17884" s="13">
        <v>30137</v>
      </c>
    </row>
    <row r="17885" spans="1:4" x14ac:dyDescent="0.35">
      <c r="A17885" s="11" t="s">
        <v>2276</v>
      </c>
      <c r="B17885" s="12">
        <v>41348</v>
      </c>
      <c r="C17885" s="13">
        <v>36.349999999999994</v>
      </c>
      <c r="D17885" s="13">
        <v>10031</v>
      </c>
    </row>
    <row r="17886" spans="1:4" x14ac:dyDescent="0.35">
      <c r="A17886" s="11" t="s">
        <v>2276</v>
      </c>
      <c r="B17886" s="12">
        <v>41369</v>
      </c>
      <c r="C17886" s="13">
        <v>39.4</v>
      </c>
      <c r="D17886" s="13">
        <v>80064</v>
      </c>
    </row>
    <row r="17887" spans="1:4" x14ac:dyDescent="0.35">
      <c r="A17887" s="11" t="s">
        <v>2276</v>
      </c>
      <c r="B17887" s="12">
        <v>41425</v>
      </c>
      <c r="C17887" s="13">
        <v>43.150000000000006</v>
      </c>
      <c r="D17887" s="13">
        <v>70019</v>
      </c>
    </row>
    <row r="17888" spans="1:4" x14ac:dyDescent="0.35">
      <c r="A17888" s="11" t="s">
        <v>2276</v>
      </c>
      <c r="B17888" s="12">
        <v>41453</v>
      </c>
      <c r="C17888" s="13">
        <v>36.9</v>
      </c>
      <c r="D17888" s="13">
        <v>70039</v>
      </c>
    </row>
    <row r="17889" spans="1:4" x14ac:dyDescent="0.35">
      <c r="A17889" s="11" t="s">
        <v>2276</v>
      </c>
      <c r="B17889" s="12">
        <v>41481</v>
      </c>
      <c r="C17889" s="13">
        <v>39.85</v>
      </c>
      <c r="D17889" s="13">
        <v>80047</v>
      </c>
    </row>
    <row r="17890" spans="1:4" x14ac:dyDescent="0.35">
      <c r="A17890" s="11" t="s">
        <v>2276</v>
      </c>
      <c r="B17890" s="12">
        <v>41530</v>
      </c>
      <c r="C17890" s="13">
        <v>32.15</v>
      </c>
      <c r="D17890" s="13">
        <v>60039</v>
      </c>
    </row>
    <row r="17891" spans="1:4" x14ac:dyDescent="0.35">
      <c r="A17891" s="11" t="s">
        <v>2277</v>
      </c>
      <c r="B17891" s="12">
        <v>41278</v>
      </c>
      <c r="C17891" s="13">
        <v>49.9</v>
      </c>
      <c r="D17891" s="13">
        <v>10074</v>
      </c>
    </row>
    <row r="17892" spans="1:4" x14ac:dyDescent="0.35">
      <c r="A17892" s="11" t="s">
        <v>2277</v>
      </c>
      <c r="B17892" s="12">
        <v>41293</v>
      </c>
      <c r="C17892" s="13">
        <v>152.85000000000002</v>
      </c>
      <c r="D17892" s="13">
        <v>50027</v>
      </c>
    </row>
    <row r="17893" spans="1:4" x14ac:dyDescent="0.35">
      <c r="A17893" s="11" t="s">
        <v>2277</v>
      </c>
      <c r="B17893" s="12">
        <v>41315</v>
      </c>
      <c r="C17893" s="13">
        <v>30.95</v>
      </c>
      <c r="D17893" s="13">
        <v>70062</v>
      </c>
    </row>
    <row r="17894" spans="1:4" x14ac:dyDescent="0.35">
      <c r="A17894" s="11" t="s">
        <v>2277</v>
      </c>
      <c r="B17894" s="12">
        <v>41334</v>
      </c>
      <c r="C17894" s="13">
        <v>54.75</v>
      </c>
      <c r="D17894" s="13">
        <v>80065</v>
      </c>
    </row>
    <row r="17895" spans="1:4" x14ac:dyDescent="0.35">
      <c r="A17895" s="11" t="s">
        <v>2277</v>
      </c>
      <c r="B17895" s="12">
        <v>41406</v>
      </c>
      <c r="C17895" s="13">
        <v>52</v>
      </c>
      <c r="D17895" s="13">
        <v>50056</v>
      </c>
    </row>
    <row r="17896" spans="1:4" x14ac:dyDescent="0.35">
      <c r="A17896" s="11" t="s">
        <v>2277</v>
      </c>
      <c r="B17896" s="12">
        <v>41424</v>
      </c>
      <c r="C17896" s="13">
        <v>26.15</v>
      </c>
      <c r="D17896" s="13">
        <v>20002</v>
      </c>
    </row>
    <row r="17897" spans="1:4" x14ac:dyDescent="0.35">
      <c r="A17897" s="11" t="s">
        <v>2277</v>
      </c>
      <c r="B17897" s="12">
        <v>41439</v>
      </c>
      <c r="C17897" s="13">
        <v>14.16</v>
      </c>
      <c r="D17897" s="13">
        <v>80058</v>
      </c>
    </row>
    <row r="17898" spans="1:4" x14ac:dyDescent="0.35">
      <c r="A17898" s="11" t="s">
        <v>2278</v>
      </c>
      <c r="B17898" s="12">
        <v>41278</v>
      </c>
      <c r="C17898" s="13">
        <v>59.850000000000009</v>
      </c>
      <c r="D17898" s="13">
        <v>80054</v>
      </c>
    </row>
    <row r="17899" spans="1:4" x14ac:dyDescent="0.35">
      <c r="A17899" s="11" t="s">
        <v>2279</v>
      </c>
      <c r="B17899" s="12">
        <v>41279</v>
      </c>
      <c r="C17899" s="13">
        <v>36.65</v>
      </c>
      <c r="D17899" s="13">
        <v>10016</v>
      </c>
    </row>
    <row r="17900" spans="1:4" x14ac:dyDescent="0.35">
      <c r="A17900" s="11" t="s">
        <v>2280</v>
      </c>
      <c r="B17900" s="12">
        <v>41280</v>
      </c>
      <c r="C17900" s="13">
        <v>31.8</v>
      </c>
      <c r="D17900" s="13">
        <v>80043</v>
      </c>
    </row>
    <row r="17901" spans="1:4" x14ac:dyDescent="0.35">
      <c r="A17901" s="11" t="s">
        <v>2281</v>
      </c>
      <c r="B17901" s="12">
        <v>41282</v>
      </c>
      <c r="C17901" s="13">
        <v>35.75</v>
      </c>
      <c r="D17901" s="13">
        <v>60013</v>
      </c>
    </row>
    <row r="17902" spans="1:4" x14ac:dyDescent="0.35">
      <c r="A17902" s="11" t="s">
        <v>2282</v>
      </c>
      <c r="B17902" s="12">
        <v>41282</v>
      </c>
      <c r="C17902" s="13">
        <v>31.95</v>
      </c>
      <c r="D17902" s="13">
        <v>80037</v>
      </c>
    </row>
    <row r="17903" spans="1:4" x14ac:dyDescent="0.35">
      <c r="A17903" s="11" t="s">
        <v>2283</v>
      </c>
      <c r="B17903" s="12">
        <v>41289</v>
      </c>
      <c r="C17903" s="13">
        <v>16.45</v>
      </c>
      <c r="D17903" s="13">
        <v>30142</v>
      </c>
    </row>
    <row r="17904" spans="1:4" x14ac:dyDescent="0.35">
      <c r="A17904" s="11" t="s">
        <v>2283</v>
      </c>
      <c r="B17904" s="12">
        <v>41331</v>
      </c>
      <c r="C17904" s="13">
        <v>17</v>
      </c>
      <c r="D17904" s="13">
        <v>80039</v>
      </c>
    </row>
    <row r="17905" spans="1:4" x14ac:dyDescent="0.35">
      <c r="A17905" s="11" t="s">
        <v>2283</v>
      </c>
      <c r="B17905" s="12">
        <v>41401</v>
      </c>
      <c r="C17905" s="13">
        <v>35.950000000000003</v>
      </c>
      <c r="D17905" s="13">
        <v>80036</v>
      </c>
    </row>
    <row r="17906" spans="1:4" x14ac:dyDescent="0.35">
      <c r="A17906" s="11" t="s">
        <v>2284</v>
      </c>
      <c r="B17906" s="12">
        <v>41277</v>
      </c>
      <c r="C17906" s="13">
        <v>54.5</v>
      </c>
      <c r="D17906" s="13">
        <v>60027</v>
      </c>
    </row>
    <row r="17907" spans="1:4" x14ac:dyDescent="0.35">
      <c r="A17907" s="11" t="s">
        <v>2284</v>
      </c>
      <c r="B17907" s="12">
        <v>41284</v>
      </c>
      <c r="C17907" s="13">
        <v>94.300000000000011</v>
      </c>
      <c r="D17907" s="13">
        <v>10027</v>
      </c>
    </row>
    <row r="17908" spans="1:4" x14ac:dyDescent="0.35">
      <c r="A17908" s="11" t="s">
        <v>2284</v>
      </c>
      <c r="B17908" s="12">
        <v>41327</v>
      </c>
      <c r="C17908" s="13">
        <v>32.450000000000003</v>
      </c>
      <c r="D17908" s="13">
        <v>70043</v>
      </c>
    </row>
    <row r="17909" spans="1:4" x14ac:dyDescent="0.35">
      <c r="A17909" s="11" t="s">
        <v>2285</v>
      </c>
      <c r="B17909" s="12">
        <v>41284</v>
      </c>
      <c r="C17909" s="13">
        <v>64.650000000000006</v>
      </c>
      <c r="D17909" s="13">
        <v>50022</v>
      </c>
    </row>
    <row r="17910" spans="1:4" x14ac:dyDescent="0.35">
      <c r="A17910" s="11" t="s">
        <v>2285</v>
      </c>
      <c r="B17910" s="12">
        <v>41537</v>
      </c>
      <c r="C17910" s="13">
        <v>55.350000000000009</v>
      </c>
      <c r="D17910" s="13">
        <v>70034</v>
      </c>
    </row>
    <row r="17911" spans="1:4" x14ac:dyDescent="0.35">
      <c r="A17911" s="11" t="s">
        <v>2286</v>
      </c>
      <c r="B17911" s="12">
        <v>41276</v>
      </c>
      <c r="C17911" s="13">
        <v>41.65</v>
      </c>
      <c r="D17911" s="13">
        <v>50009</v>
      </c>
    </row>
    <row r="17912" spans="1:4" x14ac:dyDescent="0.35">
      <c r="A17912" s="11" t="s">
        <v>2287</v>
      </c>
      <c r="B17912" s="12">
        <v>41287</v>
      </c>
      <c r="C17912" s="13">
        <v>74.650000000000006</v>
      </c>
      <c r="D17912" s="13">
        <v>60072</v>
      </c>
    </row>
    <row r="17913" spans="1:4" x14ac:dyDescent="0.35">
      <c r="A17913" s="11" t="s">
        <v>2287</v>
      </c>
      <c r="B17913" s="12">
        <v>41296</v>
      </c>
      <c r="C17913" s="13">
        <v>26.299999999999997</v>
      </c>
      <c r="D17913" s="13">
        <v>80005</v>
      </c>
    </row>
    <row r="17914" spans="1:4" x14ac:dyDescent="0.35">
      <c r="A17914" s="11" t="s">
        <v>2288</v>
      </c>
      <c r="B17914" s="12">
        <v>41300</v>
      </c>
      <c r="C17914" s="13">
        <v>14.74</v>
      </c>
      <c r="D17914" s="13">
        <v>50021</v>
      </c>
    </row>
    <row r="17915" spans="1:4" x14ac:dyDescent="0.35">
      <c r="A17915" s="11" t="s">
        <v>2288</v>
      </c>
      <c r="B17915" s="12">
        <v>41321</v>
      </c>
      <c r="C17915" s="13">
        <v>14.07</v>
      </c>
      <c r="D17915" s="13">
        <v>60028</v>
      </c>
    </row>
    <row r="17916" spans="1:4" x14ac:dyDescent="0.35">
      <c r="A17916" s="11" t="s">
        <v>2288</v>
      </c>
      <c r="B17916" s="12">
        <v>41335</v>
      </c>
      <c r="C17916" s="13">
        <v>17.07</v>
      </c>
      <c r="D17916" s="13">
        <v>20037</v>
      </c>
    </row>
    <row r="17917" spans="1:4" x14ac:dyDescent="0.35">
      <c r="A17917" s="11" t="s">
        <v>2288</v>
      </c>
      <c r="B17917" s="12">
        <v>41363</v>
      </c>
      <c r="C17917" s="13">
        <v>12.64</v>
      </c>
      <c r="D17917" s="13">
        <v>60033</v>
      </c>
    </row>
    <row r="17918" spans="1:4" x14ac:dyDescent="0.35">
      <c r="A17918" s="11" t="s">
        <v>2288</v>
      </c>
      <c r="B17918" s="12">
        <v>41391</v>
      </c>
      <c r="C17918" s="13">
        <v>14.219999999999999</v>
      </c>
      <c r="D17918" s="13">
        <v>20021</v>
      </c>
    </row>
    <row r="17919" spans="1:4" x14ac:dyDescent="0.35">
      <c r="A17919" s="11" t="s">
        <v>2288</v>
      </c>
      <c r="B17919" s="12">
        <v>41503</v>
      </c>
      <c r="C17919" s="13">
        <v>13.469999999999999</v>
      </c>
      <c r="D17919" s="13">
        <v>40025</v>
      </c>
    </row>
    <row r="17920" spans="1:4" x14ac:dyDescent="0.35">
      <c r="A17920" s="11" t="s">
        <v>2288</v>
      </c>
      <c r="B17920" s="12">
        <v>41517</v>
      </c>
      <c r="C17920" s="13">
        <v>23.22</v>
      </c>
      <c r="D17920" s="13">
        <v>20016</v>
      </c>
    </row>
    <row r="17921" spans="1:4" x14ac:dyDescent="0.35">
      <c r="A17921" s="11" t="s">
        <v>2288</v>
      </c>
      <c r="B17921" s="12">
        <v>41580</v>
      </c>
      <c r="C17921" s="13">
        <v>11.29</v>
      </c>
      <c r="D17921" s="13">
        <v>30032</v>
      </c>
    </row>
    <row r="17922" spans="1:4" x14ac:dyDescent="0.35">
      <c r="A17922" s="11" t="s">
        <v>2289</v>
      </c>
      <c r="B17922" s="12">
        <v>41275</v>
      </c>
      <c r="C17922" s="13">
        <v>35.4</v>
      </c>
      <c r="D17922" s="13">
        <v>50032</v>
      </c>
    </row>
    <row r="17923" spans="1:4" x14ac:dyDescent="0.35">
      <c r="A17923" s="11" t="s">
        <v>2290</v>
      </c>
      <c r="B17923" s="12">
        <v>41276</v>
      </c>
      <c r="C17923" s="13">
        <v>39.599999999999994</v>
      </c>
      <c r="D17923" s="13">
        <v>70038</v>
      </c>
    </row>
    <row r="17924" spans="1:4" x14ac:dyDescent="0.35">
      <c r="A17924" s="11" t="s">
        <v>2291</v>
      </c>
      <c r="B17924" s="12">
        <v>41276</v>
      </c>
      <c r="C17924" s="13">
        <v>43.2</v>
      </c>
      <c r="D17924" s="13">
        <v>80010</v>
      </c>
    </row>
    <row r="17925" spans="1:4" x14ac:dyDescent="0.35">
      <c r="A17925" s="11" t="s">
        <v>2292</v>
      </c>
      <c r="B17925" s="12">
        <v>41276</v>
      </c>
      <c r="C17925" s="13">
        <v>98.100000000000009</v>
      </c>
      <c r="D17925" s="13">
        <v>70013</v>
      </c>
    </row>
    <row r="17926" spans="1:4" x14ac:dyDescent="0.35">
      <c r="A17926" s="11" t="s">
        <v>2293</v>
      </c>
      <c r="B17926" s="12">
        <v>41277</v>
      </c>
      <c r="C17926" s="13">
        <v>32.950000000000003</v>
      </c>
      <c r="D17926" s="13">
        <v>10018</v>
      </c>
    </row>
    <row r="17927" spans="1:4" x14ac:dyDescent="0.35">
      <c r="A17927" s="11" t="s">
        <v>2293</v>
      </c>
      <c r="B17927" s="12">
        <v>41341</v>
      </c>
      <c r="C17927" s="13">
        <v>13.2</v>
      </c>
      <c r="D17927" s="13">
        <v>70007</v>
      </c>
    </row>
    <row r="17928" spans="1:4" x14ac:dyDescent="0.35">
      <c r="A17928" s="11" t="s">
        <v>2293</v>
      </c>
      <c r="B17928" s="12">
        <v>41489</v>
      </c>
      <c r="C17928" s="13">
        <v>22.95</v>
      </c>
      <c r="D17928" s="13">
        <v>20020</v>
      </c>
    </row>
    <row r="17929" spans="1:4" x14ac:dyDescent="0.35">
      <c r="A17929" s="11" t="s">
        <v>2294</v>
      </c>
      <c r="B17929" s="12">
        <v>41277</v>
      </c>
      <c r="C17929" s="13">
        <v>24.2</v>
      </c>
      <c r="D17929" s="13">
        <v>80021</v>
      </c>
    </row>
    <row r="17930" spans="1:4" x14ac:dyDescent="0.35">
      <c r="A17930" s="11" t="s">
        <v>2294</v>
      </c>
      <c r="B17930" s="12">
        <v>41327</v>
      </c>
      <c r="C17930" s="13">
        <v>31.3</v>
      </c>
      <c r="D17930" s="13">
        <v>50003</v>
      </c>
    </row>
    <row r="17931" spans="1:4" x14ac:dyDescent="0.35">
      <c r="A17931" s="11" t="s">
        <v>2294</v>
      </c>
      <c r="B17931" s="12">
        <v>41446</v>
      </c>
      <c r="C17931" s="13">
        <v>65.55</v>
      </c>
      <c r="D17931" s="13">
        <v>50013</v>
      </c>
    </row>
    <row r="17932" spans="1:4" x14ac:dyDescent="0.35">
      <c r="A17932" s="11" t="s">
        <v>2294</v>
      </c>
      <c r="B17932" s="12">
        <v>41517</v>
      </c>
      <c r="C17932" s="13">
        <v>23.65</v>
      </c>
      <c r="D17932" s="13">
        <v>80067</v>
      </c>
    </row>
    <row r="17933" spans="1:4" x14ac:dyDescent="0.35">
      <c r="A17933" s="11" t="s">
        <v>2295</v>
      </c>
      <c r="B17933" s="12">
        <v>41348</v>
      </c>
      <c r="C17933" s="13">
        <v>31.95</v>
      </c>
      <c r="D17933" s="13">
        <v>80010</v>
      </c>
    </row>
    <row r="17934" spans="1:4" x14ac:dyDescent="0.35">
      <c r="A17934" s="11" t="s">
        <v>2295</v>
      </c>
      <c r="B17934" s="12">
        <v>41374</v>
      </c>
      <c r="C17934" s="13">
        <v>19.999999999999996</v>
      </c>
      <c r="D17934" s="13">
        <v>50001</v>
      </c>
    </row>
    <row r="17935" spans="1:4" x14ac:dyDescent="0.35">
      <c r="A17935" s="11" t="s">
        <v>2295</v>
      </c>
      <c r="B17935" s="12">
        <v>41374</v>
      </c>
      <c r="C17935" s="13">
        <v>28.95</v>
      </c>
      <c r="D17935" s="13">
        <v>50001</v>
      </c>
    </row>
    <row r="17936" spans="1:4" x14ac:dyDescent="0.35">
      <c r="A17936" s="11" t="s">
        <v>2295</v>
      </c>
      <c r="B17936" s="12">
        <v>41430</v>
      </c>
      <c r="C17936" s="13">
        <v>83.350000000000009</v>
      </c>
      <c r="D17936" s="13">
        <v>80052</v>
      </c>
    </row>
    <row r="17937" spans="1:4" x14ac:dyDescent="0.35">
      <c r="A17937" s="11" t="s">
        <v>2295</v>
      </c>
      <c r="B17937" s="12">
        <v>41475</v>
      </c>
      <c r="C17937" s="13">
        <v>29.95</v>
      </c>
      <c r="D17937" s="13">
        <v>80062</v>
      </c>
    </row>
    <row r="17938" spans="1:4" x14ac:dyDescent="0.35">
      <c r="A17938" s="11" t="s">
        <v>2295</v>
      </c>
      <c r="B17938" s="12">
        <v>41501</v>
      </c>
      <c r="C17938" s="13">
        <v>19.999999999999996</v>
      </c>
      <c r="D17938" s="13">
        <v>50001</v>
      </c>
    </row>
    <row r="17939" spans="1:4" x14ac:dyDescent="0.35">
      <c r="A17939" s="11" t="s">
        <v>2295</v>
      </c>
      <c r="B17939" s="12">
        <v>41501</v>
      </c>
      <c r="C17939" s="13">
        <v>28.95</v>
      </c>
      <c r="D17939" s="13">
        <v>50001</v>
      </c>
    </row>
    <row r="17940" spans="1:4" x14ac:dyDescent="0.35">
      <c r="A17940" s="11" t="s">
        <v>2295</v>
      </c>
      <c r="B17940" s="12">
        <v>41522</v>
      </c>
      <c r="C17940" s="13">
        <v>32.450000000000003</v>
      </c>
      <c r="D17940" s="13">
        <v>60024</v>
      </c>
    </row>
    <row r="17941" spans="1:4" x14ac:dyDescent="0.35">
      <c r="A17941" s="11" t="s">
        <v>2296</v>
      </c>
      <c r="B17941" s="12">
        <v>41284</v>
      </c>
      <c r="C17941" s="13">
        <v>29.7</v>
      </c>
      <c r="D17941" s="13">
        <v>30007</v>
      </c>
    </row>
    <row r="17942" spans="1:4" x14ac:dyDescent="0.35">
      <c r="A17942" s="11" t="s">
        <v>2296</v>
      </c>
      <c r="B17942" s="12">
        <v>41297</v>
      </c>
      <c r="C17942" s="13">
        <v>43.400000000000006</v>
      </c>
      <c r="D17942" s="13">
        <v>90031</v>
      </c>
    </row>
    <row r="17943" spans="1:4" x14ac:dyDescent="0.35">
      <c r="A17943" s="11" t="s">
        <v>2296</v>
      </c>
      <c r="B17943" s="12">
        <v>41298</v>
      </c>
      <c r="C17943" s="13">
        <v>41.95</v>
      </c>
      <c r="D17943" s="13">
        <v>40004</v>
      </c>
    </row>
    <row r="17944" spans="1:4" x14ac:dyDescent="0.35">
      <c r="A17944" s="11" t="s">
        <v>2296</v>
      </c>
      <c r="B17944" s="12">
        <v>41305</v>
      </c>
      <c r="C17944" s="13">
        <v>28.5</v>
      </c>
      <c r="D17944" s="13">
        <v>30013</v>
      </c>
    </row>
    <row r="17945" spans="1:4" x14ac:dyDescent="0.35">
      <c r="A17945" s="11" t="s">
        <v>2296</v>
      </c>
      <c r="B17945" s="12">
        <v>41318</v>
      </c>
      <c r="C17945" s="13">
        <v>29.45</v>
      </c>
      <c r="D17945" s="13">
        <v>60004</v>
      </c>
    </row>
    <row r="17946" spans="1:4" x14ac:dyDescent="0.35">
      <c r="A17946" s="11" t="s">
        <v>2296</v>
      </c>
      <c r="B17946" s="12">
        <v>41328</v>
      </c>
      <c r="C17946" s="13">
        <v>56.95</v>
      </c>
      <c r="D17946" s="13">
        <v>110031</v>
      </c>
    </row>
    <row r="17947" spans="1:4" x14ac:dyDescent="0.35">
      <c r="A17947" s="11" t="s">
        <v>2296</v>
      </c>
      <c r="B17947" s="12">
        <v>41333</v>
      </c>
      <c r="C17947" s="13">
        <v>40.4</v>
      </c>
      <c r="D17947" s="13">
        <v>60032</v>
      </c>
    </row>
    <row r="17948" spans="1:4" x14ac:dyDescent="0.35">
      <c r="A17948" s="11" t="s">
        <v>2296</v>
      </c>
      <c r="B17948" s="12">
        <v>41340</v>
      </c>
      <c r="C17948" s="13">
        <v>37.25</v>
      </c>
      <c r="D17948" s="13">
        <v>60005</v>
      </c>
    </row>
    <row r="17949" spans="1:4" x14ac:dyDescent="0.35">
      <c r="A17949" s="11" t="s">
        <v>2296</v>
      </c>
      <c r="B17949" s="12">
        <v>41354</v>
      </c>
      <c r="C17949" s="13">
        <v>28.95</v>
      </c>
      <c r="D17949" s="13">
        <v>20002</v>
      </c>
    </row>
    <row r="17950" spans="1:4" x14ac:dyDescent="0.35">
      <c r="A17950" s="11" t="s">
        <v>2296</v>
      </c>
      <c r="B17950" s="12">
        <v>41389</v>
      </c>
      <c r="C17950" s="13">
        <v>26.75</v>
      </c>
      <c r="D17950" s="13">
        <v>40012</v>
      </c>
    </row>
    <row r="17951" spans="1:4" x14ac:dyDescent="0.35">
      <c r="A17951" s="11" t="s">
        <v>2296</v>
      </c>
      <c r="B17951" s="12">
        <v>41403</v>
      </c>
      <c r="C17951" s="13">
        <v>30.2</v>
      </c>
      <c r="D17951" s="13">
        <v>40011</v>
      </c>
    </row>
    <row r="17952" spans="1:4" x14ac:dyDescent="0.35">
      <c r="A17952" s="11" t="s">
        <v>2296</v>
      </c>
      <c r="B17952" s="12">
        <v>41406</v>
      </c>
      <c r="C17952" s="13">
        <v>46.85</v>
      </c>
      <c r="D17952" s="13">
        <v>80016</v>
      </c>
    </row>
    <row r="17953" spans="1:4" x14ac:dyDescent="0.35">
      <c r="A17953" s="11" t="s">
        <v>2296</v>
      </c>
      <c r="B17953" s="12">
        <v>41417</v>
      </c>
      <c r="C17953" s="13">
        <v>43.15</v>
      </c>
      <c r="D17953" s="13">
        <v>100036</v>
      </c>
    </row>
    <row r="17954" spans="1:4" x14ac:dyDescent="0.35">
      <c r="A17954" s="11" t="s">
        <v>2296</v>
      </c>
      <c r="B17954" s="12">
        <v>41443</v>
      </c>
      <c r="C17954" s="13">
        <v>50.849999999999994</v>
      </c>
      <c r="D17954" s="13">
        <v>10020</v>
      </c>
    </row>
    <row r="17955" spans="1:4" x14ac:dyDescent="0.35">
      <c r="A17955" s="11" t="s">
        <v>2296</v>
      </c>
      <c r="B17955" s="12">
        <v>41450</v>
      </c>
      <c r="C17955" s="13">
        <v>40.950000000000003</v>
      </c>
      <c r="D17955" s="13">
        <v>30004</v>
      </c>
    </row>
    <row r="17956" spans="1:4" x14ac:dyDescent="0.35">
      <c r="A17956" s="11" t="s">
        <v>2296</v>
      </c>
      <c r="B17956" s="12">
        <v>41508</v>
      </c>
      <c r="C17956" s="13">
        <v>21.5</v>
      </c>
      <c r="D17956" s="13">
        <v>20012</v>
      </c>
    </row>
    <row r="17957" spans="1:4" x14ac:dyDescent="0.35">
      <c r="A17957" s="11" t="s">
        <v>2296</v>
      </c>
      <c r="B17957" s="12">
        <v>41529</v>
      </c>
      <c r="C17957" s="13">
        <v>39.15</v>
      </c>
      <c r="D17957" s="13">
        <v>50028</v>
      </c>
    </row>
    <row r="17958" spans="1:4" x14ac:dyDescent="0.35">
      <c r="A17958" s="11" t="s">
        <v>2296</v>
      </c>
      <c r="B17958" s="12">
        <v>41534</v>
      </c>
      <c r="C17958" s="13">
        <v>68.600000000000009</v>
      </c>
      <c r="D17958" s="13">
        <v>100022</v>
      </c>
    </row>
    <row r="17959" spans="1:4" x14ac:dyDescent="0.35">
      <c r="A17959" s="11" t="s">
        <v>2296</v>
      </c>
      <c r="B17959" s="12">
        <v>41568</v>
      </c>
      <c r="C17959" s="13">
        <v>23</v>
      </c>
      <c r="D17959" s="13">
        <v>60009</v>
      </c>
    </row>
    <row r="17960" spans="1:4" x14ac:dyDescent="0.35">
      <c r="A17960" s="11" t="s">
        <v>2296</v>
      </c>
      <c r="B17960" s="12">
        <v>41572</v>
      </c>
      <c r="C17960" s="13">
        <v>63.900000000000006</v>
      </c>
      <c r="D17960" s="13">
        <v>110021</v>
      </c>
    </row>
    <row r="17961" spans="1:4" x14ac:dyDescent="0.35">
      <c r="A17961" s="11" t="s">
        <v>2297</v>
      </c>
      <c r="B17961" s="12">
        <v>41279</v>
      </c>
      <c r="C17961" s="13">
        <v>62.45</v>
      </c>
      <c r="D17961" s="13">
        <v>50036</v>
      </c>
    </row>
    <row r="17962" spans="1:4" x14ac:dyDescent="0.35">
      <c r="A17962" s="11" t="s">
        <v>2298</v>
      </c>
      <c r="B17962" s="12">
        <v>41280</v>
      </c>
      <c r="C17962" s="13">
        <v>39.5</v>
      </c>
      <c r="D17962" s="13">
        <v>60005</v>
      </c>
    </row>
    <row r="17963" spans="1:4" x14ac:dyDescent="0.35">
      <c r="A17963" s="11" t="s">
        <v>2298</v>
      </c>
      <c r="B17963" s="12">
        <v>41350</v>
      </c>
      <c r="C17963" s="13">
        <v>37.9</v>
      </c>
      <c r="D17963" s="13">
        <v>60016</v>
      </c>
    </row>
    <row r="17964" spans="1:4" x14ac:dyDescent="0.35">
      <c r="A17964" s="11" t="s">
        <v>2299</v>
      </c>
      <c r="B17964" s="12">
        <v>41282</v>
      </c>
      <c r="C17964" s="13">
        <v>48.099999999999994</v>
      </c>
      <c r="D17964" s="13">
        <v>50010</v>
      </c>
    </row>
    <row r="17965" spans="1:4" x14ac:dyDescent="0.35">
      <c r="A17965" s="11" t="s">
        <v>2300</v>
      </c>
      <c r="B17965" s="12">
        <v>41283</v>
      </c>
      <c r="C17965" s="13">
        <v>56.45</v>
      </c>
      <c r="D17965" s="13">
        <v>50014</v>
      </c>
    </row>
    <row r="17966" spans="1:4" x14ac:dyDescent="0.35">
      <c r="A17966" s="11" t="s">
        <v>2300</v>
      </c>
      <c r="B17966" s="12">
        <v>41314</v>
      </c>
      <c r="C17966" s="13">
        <v>32.049999999999997</v>
      </c>
      <c r="D17966" s="13">
        <v>50008</v>
      </c>
    </row>
    <row r="17967" spans="1:4" x14ac:dyDescent="0.35">
      <c r="A17967" s="11" t="s">
        <v>2300</v>
      </c>
      <c r="B17967" s="12">
        <v>41353</v>
      </c>
      <c r="C17967" s="13">
        <v>31.25</v>
      </c>
      <c r="D17967" s="13">
        <v>50047</v>
      </c>
    </row>
    <row r="17968" spans="1:4" x14ac:dyDescent="0.35">
      <c r="A17968" s="11" t="s">
        <v>2300</v>
      </c>
      <c r="B17968" s="12">
        <v>41416</v>
      </c>
      <c r="C17968" s="13">
        <v>40</v>
      </c>
      <c r="D17968" s="13">
        <v>50025</v>
      </c>
    </row>
    <row r="17969" spans="1:4" x14ac:dyDescent="0.35">
      <c r="A17969" s="11" t="s">
        <v>2300</v>
      </c>
      <c r="B17969" s="12">
        <v>41454</v>
      </c>
      <c r="C17969" s="13">
        <v>34.449999999999996</v>
      </c>
      <c r="D17969" s="13">
        <v>80023</v>
      </c>
    </row>
    <row r="17970" spans="1:4" x14ac:dyDescent="0.35">
      <c r="A17970" s="11" t="s">
        <v>2300</v>
      </c>
      <c r="B17970" s="12">
        <v>41531</v>
      </c>
      <c r="C17970" s="13">
        <v>43.25</v>
      </c>
      <c r="D17970" s="13">
        <v>50042</v>
      </c>
    </row>
    <row r="17971" spans="1:4" x14ac:dyDescent="0.35">
      <c r="A17971" s="11" t="s">
        <v>2300</v>
      </c>
      <c r="B17971" s="12">
        <v>41567</v>
      </c>
      <c r="C17971" s="13">
        <v>27.25</v>
      </c>
      <c r="D17971" s="13">
        <v>50011</v>
      </c>
    </row>
    <row r="17972" spans="1:4" x14ac:dyDescent="0.35">
      <c r="A17972" s="11" t="s">
        <v>2301</v>
      </c>
      <c r="B17972" s="12">
        <v>41283</v>
      </c>
      <c r="C17972" s="13">
        <v>19.2</v>
      </c>
      <c r="D17972" s="13">
        <v>60012</v>
      </c>
    </row>
    <row r="17973" spans="1:4" x14ac:dyDescent="0.35">
      <c r="A17973" s="11" t="s">
        <v>2301</v>
      </c>
      <c r="B17973" s="12">
        <v>41311</v>
      </c>
      <c r="C17973" s="13">
        <v>17.25</v>
      </c>
      <c r="D17973" s="13">
        <v>50012</v>
      </c>
    </row>
    <row r="17974" spans="1:4" x14ac:dyDescent="0.35">
      <c r="A17974" s="11" t="s">
        <v>2301</v>
      </c>
      <c r="B17974" s="12">
        <v>41365</v>
      </c>
      <c r="C17974" s="13">
        <v>6</v>
      </c>
      <c r="D17974" s="13">
        <v>60175</v>
      </c>
    </row>
    <row r="17975" spans="1:4" x14ac:dyDescent="0.35">
      <c r="A17975" s="11" t="s">
        <v>2301</v>
      </c>
      <c r="B17975" s="12">
        <v>41451</v>
      </c>
      <c r="C17975" s="13">
        <v>26.45</v>
      </c>
      <c r="D17975" s="13">
        <v>20022</v>
      </c>
    </row>
    <row r="17976" spans="1:4" x14ac:dyDescent="0.35">
      <c r="A17976" s="11" t="s">
        <v>2301</v>
      </c>
      <c r="B17976" s="12">
        <v>41479</v>
      </c>
      <c r="C17976" s="13">
        <v>40.65</v>
      </c>
      <c r="D17976" s="13">
        <v>50014</v>
      </c>
    </row>
    <row r="17977" spans="1:4" x14ac:dyDescent="0.35">
      <c r="A17977" s="11" t="s">
        <v>2301</v>
      </c>
      <c r="B17977" s="12">
        <v>41498</v>
      </c>
      <c r="C17977" s="13">
        <v>21.95</v>
      </c>
      <c r="D17977" s="13">
        <v>50009</v>
      </c>
    </row>
    <row r="17978" spans="1:4" x14ac:dyDescent="0.35">
      <c r="A17978" s="11" t="s">
        <v>2301</v>
      </c>
      <c r="B17978" s="12">
        <v>41526</v>
      </c>
      <c r="C17978" s="13">
        <v>22.91</v>
      </c>
      <c r="D17978" s="13">
        <v>50007</v>
      </c>
    </row>
    <row r="17979" spans="1:4" x14ac:dyDescent="0.35">
      <c r="A17979" s="11" t="s">
        <v>2302</v>
      </c>
      <c r="B17979" s="12">
        <v>41311</v>
      </c>
      <c r="C17979" s="13">
        <v>13.2</v>
      </c>
      <c r="D17979" s="13">
        <v>60015</v>
      </c>
    </row>
    <row r="17980" spans="1:4" x14ac:dyDescent="0.35">
      <c r="A17980" s="11" t="s">
        <v>2302</v>
      </c>
      <c r="B17980" s="12">
        <v>41331</v>
      </c>
      <c r="C17980" s="13">
        <v>22.95</v>
      </c>
      <c r="D17980" s="13">
        <v>50005</v>
      </c>
    </row>
    <row r="17981" spans="1:4" x14ac:dyDescent="0.35">
      <c r="A17981" s="11" t="s">
        <v>2302</v>
      </c>
      <c r="B17981" s="12">
        <v>41365</v>
      </c>
      <c r="C17981" s="13">
        <v>12.950000000000001</v>
      </c>
      <c r="D17981" s="13">
        <v>60138</v>
      </c>
    </row>
    <row r="17982" spans="1:4" x14ac:dyDescent="0.35">
      <c r="A17982" s="11" t="s">
        <v>2302</v>
      </c>
      <c r="B17982" s="12">
        <v>41368</v>
      </c>
      <c r="C17982" s="13">
        <v>19.7</v>
      </c>
      <c r="D17982" s="13">
        <v>30069</v>
      </c>
    </row>
    <row r="17983" spans="1:4" x14ac:dyDescent="0.35">
      <c r="A17983" s="11" t="s">
        <v>2302</v>
      </c>
      <c r="B17983" s="12">
        <v>41515</v>
      </c>
      <c r="C17983" s="13">
        <v>17.96</v>
      </c>
      <c r="D17983" s="13">
        <v>60016</v>
      </c>
    </row>
    <row r="17984" spans="1:4" x14ac:dyDescent="0.35">
      <c r="A17984" s="11" t="s">
        <v>2302</v>
      </c>
      <c r="B17984" s="12">
        <v>41517</v>
      </c>
      <c r="C17984" s="13">
        <v>46.95</v>
      </c>
      <c r="D17984" s="13">
        <v>30178</v>
      </c>
    </row>
    <row r="17985" spans="1:4" x14ac:dyDescent="0.35">
      <c r="A17985" s="11" t="s">
        <v>2302</v>
      </c>
      <c r="B17985" s="12">
        <v>41541</v>
      </c>
      <c r="C17985" s="13">
        <v>0</v>
      </c>
      <c r="D17985" s="13">
        <v>50009</v>
      </c>
    </row>
    <row r="17986" spans="1:4" x14ac:dyDescent="0.35">
      <c r="A17986" s="11" t="s">
        <v>2302</v>
      </c>
      <c r="B17986" s="12">
        <v>41541</v>
      </c>
      <c r="C17986" s="13">
        <v>25.45</v>
      </c>
      <c r="D17986" s="13">
        <v>50009</v>
      </c>
    </row>
    <row r="17987" spans="1:4" x14ac:dyDescent="0.35">
      <c r="A17987" s="11" t="s">
        <v>2302</v>
      </c>
      <c r="B17987" s="12">
        <v>41563</v>
      </c>
      <c r="C17987" s="13">
        <v>36.700000000000003</v>
      </c>
      <c r="D17987" s="13">
        <v>40052</v>
      </c>
    </row>
    <row r="17988" spans="1:4" x14ac:dyDescent="0.35">
      <c r="A17988" s="11" t="s">
        <v>2303</v>
      </c>
      <c r="B17988" s="12">
        <v>41284</v>
      </c>
      <c r="C17988" s="13">
        <v>47.45</v>
      </c>
      <c r="D17988" s="13">
        <v>50001</v>
      </c>
    </row>
    <row r="17989" spans="1:4" x14ac:dyDescent="0.35">
      <c r="A17989" s="11" t="s">
        <v>2304</v>
      </c>
      <c r="B17989" s="12">
        <v>41284</v>
      </c>
      <c r="C17989" s="13">
        <v>52.2</v>
      </c>
      <c r="D17989" s="13">
        <v>10011</v>
      </c>
    </row>
    <row r="17990" spans="1:4" x14ac:dyDescent="0.35">
      <c r="A17990" s="11" t="s">
        <v>2304</v>
      </c>
      <c r="B17990" s="12">
        <v>41321</v>
      </c>
      <c r="C17990" s="13">
        <v>46.650000000000006</v>
      </c>
      <c r="D17990" s="13">
        <v>110024</v>
      </c>
    </row>
    <row r="17991" spans="1:4" x14ac:dyDescent="0.35">
      <c r="A17991" s="11" t="s">
        <v>2304</v>
      </c>
      <c r="B17991" s="12">
        <v>41375</v>
      </c>
      <c r="C17991" s="13">
        <v>34</v>
      </c>
      <c r="D17991" s="13">
        <v>90019</v>
      </c>
    </row>
    <row r="17992" spans="1:4" x14ac:dyDescent="0.35">
      <c r="A17992" s="11" t="s">
        <v>2304</v>
      </c>
      <c r="B17992" s="12">
        <v>41404</v>
      </c>
      <c r="C17992" s="13">
        <v>29.25</v>
      </c>
      <c r="D17992" s="13">
        <v>50038</v>
      </c>
    </row>
    <row r="17993" spans="1:4" x14ac:dyDescent="0.35">
      <c r="A17993" s="11" t="s">
        <v>2305</v>
      </c>
      <c r="B17993" s="12">
        <v>41284</v>
      </c>
      <c r="C17993" s="13">
        <v>26.5</v>
      </c>
      <c r="D17993" s="13">
        <v>20009</v>
      </c>
    </row>
    <row r="17994" spans="1:4" x14ac:dyDescent="0.35">
      <c r="A17994" s="11" t="s">
        <v>2305</v>
      </c>
      <c r="B17994" s="12">
        <v>41348</v>
      </c>
      <c r="C17994" s="13">
        <v>22</v>
      </c>
      <c r="D17994" s="13">
        <v>50021</v>
      </c>
    </row>
    <row r="17995" spans="1:4" x14ac:dyDescent="0.35">
      <c r="A17995" s="11" t="s">
        <v>2305</v>
      </c>
      <c r="B17995" s="12">
        <v>41348</v>
      </c>
      <c r="C17995" s="13">
        <v>18.25</v>
      </c>
      <c r="D17995" s="13">
        <v>20024</v>
      </c>
    </row>
    <row r="17996" spans="1:4" x14ac:dyDescent="0.35">
      <c r="A17996" s="11" t="s">
        <v>2305</v>
      </c>
      <c r="B17996" s="12">
        <v>41383</v>
      </c>
      <c r="C17996" s="13">
        <v>21.25</v>
      </c>
      <c r="D17996" s="13">
        <v>80040</v>
      </c>
    </row>
    <row r="17997" spans="1:4" x14ac:dyDescent="0.35">
      <c r="A17997" s="11" t="s">
        <v>2305</v>
      </c>
      <c r="B17997" s="12">
        <v>41411</v>
      </c>
      <c r="C17997" s="13">
        <v>21.75</v>
      </c>
      <c r="D17997" s="13">
        <v>20031</v>
      </c>
    </row>
    <row r="17998" spans="1:4" x14ac:dyDescent="0.35">
      <c r="A17998" s="11" t="s">
        <v>2305</v>
      </c>
      <c r="B17998" s="12">
        <v>41446</v>
      </c>
      <c r="C17998" s="13">
        <v>24.5</v>
      </c>
      <c r="D17998" s="13">
        <v>30076</v>
      </c>
    </row>
    <row r="17999" spans="1:4" x14ac:dyDescent="0.35">
      <c r="A17999" s="11" t="s">
        <v>2305</v>
      </c>
      <c r="B17999" s="12">
        <v>41475</v>
      </c>
      <c r="C17999" s="13">
        <v>25.7</v>
      </c>
      <c r="D17999" s="13">
        <v>60016</v>
      </c>
    </row>
    <row r="18000" spans="1:4" x14ac:dyDescent="0.35">
      <c r="A18000" s="11" t="s">
        <v>2305</v>
      </c>
      <c r="B18000" s="12">
        <v>41488</v>
      </c>
      <c r="C18000" s="13">
        <v>29.5</v>
      </c>
      <c r="D18000" s="13">
        <v>50025</v>
      </c>
    </row>
    <row r="18001" spans="1:4" x14ac:dyDescent="0.35">
      <c r="A18001" s="11" t="s">
        <v>2305</v>
      </c>
      <c r="B18001" s="12">
        <v>41488</v>
      </c>
      <c r="C18001" s="13">
        <v>42.5</v>
      </c>
      <c r="D18001" s="13">
        <v>20014</v>
      </c>
    </row>
    <row r="18002" spans="1:4" x14ac:dyDescent="0.35">
      <c r="A18002" s="11" t="s">
        <v>2305</v>
      </c>
      <c r="B18002" s="12">
        <v>41488</v>
      </c>
      <c r="C18002" s="13">
        <v>15.5</v>
      </c>
      <c r="D18002" s="13">
        <v>20014</v>
      </c>
    </row>
    <row r="18003" spans="1:4" x14ac:dyDescent="0.35">
      <c r="A18003" s="11" t="s">
        <v>2305</v>
      </c>
      <c r="B18003" s="12">
        <v>41516</v>
      </c>
      <c r="C18003" s="13">
        <v>42.5</v>
      </c>
      <c r="D18003" s="13">
        <v>20014</v>
      </c>
    </row>
    <row r="18004" spans="1:4" x14ac:dyDescent="0.35">
      <c r="A18004" s="11" t="s">
        <v>2305</v>
      </c>
      <c r="B18004" s="12">
        <v>41516</v>
      </c>
      <c r="C18004" s="13">
        <v>15.5</v>
      </c>
      <c r="D18004" s="13">
        <v>20014</v>
      </c>
    </row>
    <row r="18005" spans="1:4" x14ac:dyDescent="0.35">
      <c r="A18005" s="11" t="s">
        <v>2305</v>
      </c>
      <c r="B18005" s="12">
        <v>41524</v>
      </c>
      <c r="C18005" s="13">
        <v>41.95</v>
      </c>
      <c r="D18005" s="13">
        <v>50046</v>
      </c>
    </row>
    <row r="18006" spans="1:4" x14ac:dyDescent="0.35">
      <c r="A18006" s="11" t="s">
        <v>2305</v>
      </c>
      <c r="B18006" s="12">
        <v>41537</v>
      </c>
      <c r="C18006" s="13">
        <v>31.95</v>
      </c>
      <c r="D18006" s="13">
        <v>20022</v>
      </c>
    </row>
    <row r="18007" spans="1:4" x14ac:dyDescent="0.35">
      <c r="A18007" s="11" t="s">
        <v>2305</v>
      </c>
      <c r="B18007" s="12">
        <v>41551</v>
      </c>
      <c r="C18007" s="13">
        <v>21.2</v>
      </c>
      <c r="D18007" s="13">
        <v>20023</v>
      </c>
    </row>
    <row r="18008" spans="1:4" x14ac:dyDescent="0.35">
      <c r="A18008" s="11" t="s">
        <v>2306</v>
      </c>
      <c r="B18008" s="12">
        <v>41284</v>
      </c>
      <c r="C18008" s="13">
        <v>21.75</v>
      </c>
      <c r="D18008" s="13">
        <v>50009</v>
      </c>
    </row>
    <row r="18009" spans="1:4" x14ac:dyDescent="0.35">
      <c r="A18009" s="11" t="s">
        <v>2306</v>
      </c>
      <c r="B18009" s="12">
        <v>41284</v>
      </c>
      <c r="C18009" s="13">
        <v>62.150000000000006</v>
      </c>
      <c r="D18009" s="13">
        <v>50009</v>
      </c>
    </row>
    <row r="18010" spans="1:4" x14ac:dyDescent="0.35">
      <c r="A18010" s="11" t="s">
        <v>2306</v>
      </c>
      <c r="B18010" s="12">
        <v>41323</v>
      </c>
      <c r="C18010" s="13">
        <v>21.75</v>
      </c>
      <c r="D18010" s="13">
        <v>50009</v>
      </c>
    </row>
    <row r="18011" spans="1:4" x14ac:dyDescent="0.35">
      <c r="A18011" s="11" t="s">
        <v>2306</v>
      </c>
      <c r="B18011" s="12">
        <v>41323</v>
      </c>
      <c r="C18011" s="13">
        <v>62.150000000000006</v>
      </c>
      <c r="D18011" s="13">
        <v>50009</v>
      </c>
    </row>
    <row r="18012" spans="1:4" x14ac:dyDescent="0.35">
      <c r="A18012" s="11" t="s">
        <v>2307</v>
      </c>
      <c r="B18012" s="12">
        <v>41278</v>
      </c>
      <c r="C18012" s="13">
        <v>54.599999999999994</v>
      </c>
      <c r="D18012" s="13">
        <v>50039</v>
      </c>
    </row>
    <row r="18013" spans="1:4" x14ac:dyDescent="0.35">
      <c r="A18013" s="11" t="s">
        <v>2307</v>
      </c>
      <c r="B18013" s="12">
        <v>41381</v>
      </c>
      <c r="C18013" s="13">
        <v>15.45</v>
      </c>
      <c r="D18013" s="13">
        <v>50062</v>
      </c>
    </row>
    <row r="18014" spans="1:4" x14ac:dyDescent="0.35">
      <c r="A18014" s="11" t="s">
        <v>2307</v>
      </c>
      <c r="B18014" s="12">
        <v>41516</v>
      </c>
      <c r="C18014" s="13">
        <v>29.95</v>
      </c>
      <c r="D18014" s="13">
        <v>110062</v>
      </c>
    </row>
    <row r="18015" spans="1:4" x14ac:dyDescent="0.35">
      <c r="A18015" s="11" t="s">
        <v>2308</v>
      </c>
      <c r="B18015" s="12">
        <v>41278</v>
      </c>
      <c r="C18015" s="13">
        <v>49.900000000000006</v>
      </c>
      <c r="D18015" s="13">
        <v>50015</v>
      </c>
    </row>
    <row r="18016" spans="1:4" x14ac:dyDescent="0.35">
      <c r="A18016" s="11" t="s">
        <v>2308</v>
      </c>
      <c r="B18016" s="12">
        <v>41335</v>
      </c>
      <c r="C18016" s="13">
        <v>54.45</v>
      </c>
      <c r="D18016" s="13">
        <v>60001</v>
      </c>
    </row>
    <row r="18017" spans="1:6" x14ac:dyDescent="0.35">
      <c r="A18017" s="11" t="s">
        <v>2308</v>
      </c>
      <c r="B18017" s="12">
        <v>41349</v>
      </c>
      <c r="C18017" s="13">
        <v>38.150000000000006</v>
      </c>
      <c r="D18017" s="13">
        <v>80021</v>
      </c>
    </row>
    <row r="18018" spans="1:6" x14ac:dyDescent="0.35">
      <c r="A18018" s="11" t="s">
        <v>2308</v>
      </c>
      <c r="B18018" s="12">
        <v>41377</v>
      </c>
      <c r="C18018" s="13">
        <v>58.4</v>
      </c>
      <c r="D18018" s="13">
        <v>50017</v>
      </c>
    </row>
    <row r="18019" spans="1:6" x14ac:dyDescent="0.35">
      <c r="A18019" s="11" t="s">
        <v>2308</v>
      </c>
      <c r="B18019" s="12">
        <v>41398</v>
      </c>
      <c r="C18019" s="13">
        <v>53.9</v>
      </c>
      <c r="D18019" s="13">
        <v>60010</v>
      </c>
    </row>
    <row r="18020" spans="1:6" x14ac:dyDescent="0.35">
      <c r="A18020" s="11" t="s">
        <v>2308</v>
      </c>
      <c r="B18020" s="12">
        <v>41455</v>
      </c>
      <c r="C18020" s="13">
        <v>56.849999999999994</v>
      </c>
      <c r="D18020" s="13">
        <v>50043</v>
      </c>
    </row>
    <row r="18021" spans="1:6" x14ac:dyDescent="0.35">
      <c r="A18021" s="11" t="s">
        <v>2308</v>
      </c>
      <c r="B18021" s="12">
        <v>41468</v>
      </c>
      <c r="C18021" s="13">
        <v>51.15</v>
      </c>
      <c r="D18021" s="13">
        <v>50002</v>
      </c>
    </row>
    <row r="18022" spans="1:6" x14ac:dyDescent="0.35">
      <c r="A18022" s="11" t="s">
        <v>2308</v>
      </c>
      <c r="B18022" s="12">
        <v>41502</v>
      </c>
      <c r="C18022" s="13">
        <v>45.65</v>
      </c>
      <c r="D18022" s="13">
        <v>70044</v>
      </c>
    </row>
    <row r="18023" spans="1:6" x14ac:dyDescent="0.35">
      <c r="A18023" s="11" t="s">
        <v>2308</v>
      </c>
      <c r="B18023" s="12">
        <v>41536</v>
      </c>
      <c r="C18023" s="13">
        <v>65.75</v>
      </c>
      <c r="D18023" s="13">
        <v>20012</v>
      </c>
    </row>
    <row r="18024" spans="1:6" x14ac:dyDescent="0.35">
      <c r="A18024" s="11" t="s">
        <v>2308</v>
      </c>
      <c r="B18024" s="12">
        <v>41551</v>
      </c>
      <c r="C18024" s="13">
        <v>53.95</v>
      </c>
      <c r="D18024" s="13">
        <v>50026</v>
      </c>
    </row>
    <row r="18025" spans="1:6" x14ac:dyDescent="0.35">
      <c r="A18025" s="11" t="s">
        <v>2308</v>
      </c>
      <c r="B18025" s="12">
        <v>41559</v>
      </c>
      <c r="C18025" s="13">
        <v>56.900000000000006</v>
      </c>
      <c r="D18025" s="13">
        <v>50004</v>
      </c>
    </row>
    <row r="18026" spans="1:6" x14ac:dyDescent="0.35">
      <c r="A18026" s="11" t="s">
        <v>2309</v>
      </c>
      <c r="B18026" s="12">
        <v>41278</v>
      </c>
      <c r="C18026" s="13">
        <v>60.25</v>
      </c>
      <c r="D18026" s="13">
        <v>20005</v>
      </c>
    </row>
    <row r="18027" spans="1:6" x14ac:dyDescent="0.35">
      <c r="A18027" s="11" t="s">
        <v>2309</v>
      </c>
      <c r="B18027" s="12">
        <v>41282</v>
      </c>
      <c r="C18027" s="13">
        <v>21.5</v>
      </c>
      <c r="D18027" s="13">
        <v>30176</v>
      </c>
    </row>
    <row r="18028" spans="1:6" x14ac:dyDescent="0.35">
      <c r="A18028" s="11" t="s">
        <v>2309</v>
      </c>
      <c r="B18028" s="12">
        <v>41307</v>
      </c>
      <c r="C18028" s="13">
        <v>21.95</v>
      </c>
      <c r="D18028" s="13">
        <v>30318</v>
      </c>
      <c r="F18028" s="88">
        <f>MIN(B:B)</f>
        <v>41171</v>
      </c>
    </row>
    <row r="18029" spans="1:6" x14ac:dyDescent="0.35">
      <c r="A18029" s="11" t="s">
        <v>2310</v>
      </c>
      <c r="B18029" s="12">
        <v>41278</v>
      </c>
      <c r="C18029" s="13">
        <v>63.650000000000006</v>
      </c>
      <c r="D18029" s="13">
        <v>60006</v>
      </c>
    </row>
    <row r="18030" spans="1:6" x14ac:dyDescent="0.35">
      <c r="A18030" s="11" t="s">
        <v>2310</v>
      </c>
      <c r="B18030" s="12">
        <v>41317</v>
      </c>
      <c r="C18030" s="13">
        <v>51.4</v>
      </c>
      <c r="D18030" s="13">
        <v>50002</v>
      </c>
    </row>
    <row r="18031" spans="1:6" x14ac:dyDescent="0.35">
      <c r="A18031" s="11" t="s">
        <v>2310</v>
      </c>
      <c r="B18031" s="12">
        <v>41361</v>
      </c>
      <c r="C18031" s="13">
        <v>21.5</v>
      </c>
      <c r="D18031" s="13">
        <v>30061</v>
      </c>
    </row>
    <row r="18032" spans="1:6" x14ac:dyDescent="0.35">
      <c r="A18032" s="11" t="s">
        <v>2310</v>
      </c>
      <c r="B18032" s="12">
        <v>41462</v>
      </c>
      <c r="C18032" s="13">
        <v>35.200000000000003</v>
      </c>
      <c r="D18032" s="13">
        <v>30002</v>
      </c>
    </row>
    <row r="18033" spans="1:4" x14ac:dyDescent="0.35">
      <c r="A18033" s="11" t="s">
        <v>2310</v>
      </c>
      <c r="B18033" s="12">
        <v>41483</v>
      </c>
      <c r="C18033" s="13">
        <v>45.4</v>
      </c>
      <c r="D18033" s="13">
        <v>30020</v>
      </c>
    </row>
    <row r="18034" spans="1:4" x14ac:dyDescent="0.35">
      <c r="A18034" s="11" t="s">
        <v>2311</v>
      </c>
      <c r="B18034" s="12">
        <v>41284</v>
      </c>
      <c r="C18034" s="13">
        <v>54.650000000000006</v>
      </c>
      <c r="D18034" s="13">
        <v>50006</v>
      </c>
    </row>
    <row r="18035" spans="1:4" x14ac:dyDescent="0.35">
      <c r="A18035" s="11" t="s">
        <v>2311</v>
      </c>
      <c r="B18035" s="12">
        <v>41383</v>
      </c>
      <c r="C18035" s="13">
        <v>60.650000000000006</v>
      </c>
      <c r="D18035" s="13">
        <v>50022</v>
      </c>
    </row>
    <row r="18036" spans="1:4" x14ac:dyDescent="0.35">
      <c r="A18036" s="11" t="s">
        <v>2311</v>
      </c>
      <c r="B18036" s="12">
        <v>41383</v>
      </c>
      <c r="C18036" s="13">
        <v>48.4</v>
      </c>
      <c r="D18036" s="13">
        <v>50022</v>
      </c>
    </row>
    <row r="18037" spans="1:4" x14ac:dyDescent="0.35">
      <c r="A18037" s="11" t="s">
        <v>2311</v>
      </c>
      <c r="B18037" s="12">
        <v>41439</v>
      </c>
      <c r="C18037" s="13">
        <v>47.25</v>
      </c>
      <c r="D18037" s="13">
        <v>50015</v>
      </c>
    </row>
    <row r="18038" spans="1:4" x14ac:dyDescent="0.35">
      <c r="A18038" s="11" t="s">
        <v>2311</v>
      </c>
      <c r="B18038" s="12">
        <v>41458</v>
      </c>
      <c r="C18038" s="13">
        <v>42.9</v>
      </c>
      <c r="D18038" s="13">
        <v>50028</v>
      </c>
    </row>
    <row r="18039" spans="1:4" x14ac:dyDescent="0.35">
      <c r="A18039" s="11" t="s">
        <v>2311</v>
      </c>
      <c r="B18039" s="12">
        <v>41530</v>
      </c>
      <c r="C18039" s="13">
        <v>60.650000000000006</v>
      </c>
      <c r="D18039" s="13">
        <v>50022</v>
      </c>
    </row>
    <row r="18040" spans="1:4" x14ac:dyDescent="0.35">
      <c r="A18040" s="11" t="s">
        <v>2311</v>
      </c>
      <c r="B18040" s="12">
        <v>41530</v>
      </c>
      <c r="C18040" s="13">
        <v>48.4</v>
      </c>
      <c r="D18040" s="13">
        <v>50022</v>
      </c>
    </row>
    <row r="18041" spans="1:4" x14ac:dyDescent="0.35">
      <c r="A18041" s="11" t="s">
        <v>2311</v>
      </c>
      <c r="B18041" s="12">
        <v>41550</v>
      </c>
      <c r="C18041" s="13">
        <v>58.4</v>
      </c>
      <c r="D18041" s="13">
        <v>30032</v>
      </c>
    </row>
    <row r="18042" spans="1:4" x14ac:dyDescent="0.35">
      <c r="A18042" s="11" t="s">
        <v>2311</v>
      </c>
      <c r="B18042" s="12">
        <v>41565</v>
      </c>
      <c r="C18042" s="13">
        <v>73.400000000000006</v>
      </c>
      <c r="D18042" s="13">
        <v>50023</v>
      </c>
    </row>
    <row r="18043" spans="1:4" x14ac:dyDescent="0.35">
      <c r="A18043" s="11" t="s">
        <v>2311</v>
      </c>
      <c r="B18043" s="12">
        <v>41579</v>
      </c>
      <c r="C18043" s="13">
        <v>55.45</v>
      </c>
      <c r="D18043" s="13">
        <v>60030</v>
      </c>
    </row>
    <row r="18044" spans="1:4" x14ac:dyDescent="0.35">
      <c r="A18044" s="11" t="s">
        <v>2312</v>
      </c>
      <c r="B18044" s="12">
        <v>41579</v>
      </c>
      <c r="C18044" s="13">
        <v>54.65</v>
      </c>
      <c r="D18044" s="13">
        <v>50062</v>
      </c>
    </row>
    <row r="18045" spans="1:4" x14ac:dyDescent="0.35">
      <c r="A18045" s="11" t="s">
        <v>2313</v>
      </c>
      <c r="B18045" s="12">
        <v>41300</v>
      </c>
      <c r="C18045" s="13">
        <v>36.400000000000006</v>
      </c>
      <c r="D18045" s="13">
        <v>50016</v>
      </c>
    </row>
    <row r="18046" spans="1:4" x14ac:dyDescent="0.35">
      <c r="A18046" s="11" t="s">
        <v>2313</v>
      </c>
      <c r="B18046" s="12">
        <v>41300</v>
      </c>
      <c r="C18046" s="13">
        <v>8</v>
      </c>
      <c r="D18046" s="13">
        <v>50016</v>
      </c>
    </row>
    <row r="18047" spans="1:4" x14ac:dyDescent="0.35">
      <c r="A18047" s="11" t="s">
        <v>2313</v>
      </c>
      <c r="B18047" s="12">
        <v>41366</v>
      </c>
      <c r="C18047" s="13">
        <v>17.45</v>
      </c>
      <c r="D18047" s="13">
        <v>80047</v>
      </c>
    </row>
    <row r="18048" spans="1:4" x14ac:dyDescent="0.35">
      <c r="A18048" s="11" t="s">
        <v>2313</v>
      </c>
      <c r="B18048" s="12">
        <v>41385</v>
      </c>
      <c r="C18048" s="13">
        <v>36.400000000000006</v>
      </c>
      <c r="D18048" s="13">
        <v>50016</v>
      </c>
    </row>
    <row r="18049" spans="1:4" x14ac:dyDescent="0.35">
      <c r="A18049" s="11" t="s">
        <v>2313</v>
      </c>
      <c r="B18049" s="12">
        <v>41385</v>
      </c>
      <c r="C18049" s="13">
        <v>8</v>
      </c>
      <c r="D18049" s="13">
        <v>50016</v>
      </c>
    </row>
    <row r="18050" spans="1:4" x14ac:dyDescent="0.35">
      <c r="A18050" s="11" t="s">
        <v>2313</v>
      </c>
      <c r="B18050" s="12">
        <v>41389</v>
      </c>
      <c r="C18050" s="13">
        <v>81.349999999999994</v>
      </c>
      <c r="D18050" s="13">
        <v>80034</v>
      </c>
    </row>
    <row r="18051" spans="1:4" x14ac:dyDescent="0.35">
      <c r="A18051" s="11" t="s">
        <v>2313</v>
      </c>
      <c r="B18051" s="12">
        <v>41443</v>
      </c>
      <c r="C18051" s="13">
        <v>10.9</v>
      </c>
      <c r="D18051" s="13">
        <v>30017</v>
      </c>
    </row>
    <row r="18052" spans="1:4" x14ac:dyDescent="0.35">
      <c r="A18052" s="11" t="s">
        <v>2313</v>
      </c>
      <c r="B18052" s="12">
        <v>41486</v>
      </c>
      <c r="C18052" s="13">
        <v>25.95</v>
      </c>
      <c r="D18052" s="13">
        <v>70045</v>
      </c>
    </row>
    <row r="18053" spans="1:4" x14ac:dyDescent="0.35">
      <c r="A18053" s="11" t="s">
        <v>2313</v>
      </c>
      <c r="B18053" s="12">
        <v>41572</v>
      </c>
      <c r="C18053" s="13">
        <v>26.2</v>
      </c>
      <c r="D18053" s="13">
        <v>10042</v>
      </c>
    </row>
    <row r="18054" spans="1:4" x14ac:dyDescent="0.35">
      <c r="A18054" s="11" t="s">
        <v>2314</v>
      </c>
      <c r="B18054" s="12">
        <v>41298</v>
      </c>
      <c r="C18054" s="13">
        <v>31.75</v>
      </c>
      <c r="D18054" s="13">
        <v>20012</v>
      </c>
    </row>
    <row r="18055" spans="1:4" x14ac:dyDescent="0.35">
      <c r="A18055" s="11" t="s">
        <v>2314</v>
      </c>
      <c r="B18055" s="12">
        <v>41298</v>
      </c>
      <c r="C18055" s="13">
        <v>88.350000000000009</v>
      </c>
      <c r="D18055" s="13">
        <v>20012</v>
      </c>
    </row>
    <row r="18056" spans="1:4" x14ac:dyDescent="0.35">
      <c r="A18056" s="11" t="s">
        <v>2314</v>
      </c>
      <c r="B18056" s="12">
        <v>41365</v>
      </c>
      <c r="C18056" s="13">
        <v>43.51</v>
      </c>
      <c r="D18056" s="13">
        <v>20023</v>
      </c>
    </row>
    <row r="18057" spans="1:4" x14ac:dyDescent="0.35">
      <c r="A18057" s="11" t="s">
        <v>2314</v>
      </c>
      <c r="B18057" s="12">
        <v>41427</v>
      </c>
      <c r="C18057" s="13">
        <v>38.25</v>
      </c>
      <c r="D18057" s="13">
        <v>50042</v>
      </c>
    </row>
    <row r="18058" spans="1:4" x14ac:dyDescent="0.35">
      <c r="A18058" s="11" t="s">
        <v>2314</v>
      </c>
      <c r="B18058" s="12">
        <v>41448</v>
      </c>
      <c r="C18058" s="13">
        <v>42.7</v>
      </c>
      <c r="D18058" s="13">
        <v>20075</v>
      </c>
    </row>
    <row r="18059" spans="1:4" x14ac:dyDescent="0.35">
      <c r="A18059" s="11" t="s">
        <v>2314</v>
      </c>
      <c r="B18059" s="12">
        <v>41455</v>
      </c>
      <c r="C18059" s="13">
        <v>34.700000000000003</v>
      </c>
      <c r="D18059" s="13">
        <v>20036</v>
      </c>
    </row>
    <row r="18060" spans="1:4" x14ac:dyDescent="0.35">
      <c r="A18060" s="11" t="s">
        <v>2314</v>
      </c>
      <c r="B18060" s="12">
        <v>41464</v>
      </c>
      <c r="C18060" s="13">
        <v>31.75</v>
      </c>
      <c r="D18060" s="13">
        <v>20012</v>
      </c>
    </row>
    <row r="18061" spans="1:4" x14ac:dyDescent="0.35">
      <c r="A18061" s="11" t="s">
        <v>2314</v>
      </c>
      <c r="B18061" s="12">
        <v>41464</v>
      </c>
      <c r="C18061" s="13">
        <v>88.350000000000009</v>
      </c>
      <c r="D18061" s="13">
        <v>20012</v>
      </c>
    </row>
    <row r="18062" spans="1:4" x14ac:dyDescent="0.35">
      <c r="A18062" s="11" t="s">
        <v>2314</v>
      </c>
      <c r="B18062" s="12">
        <v>41503</v>
      </c>
      <c r="C18062" s="13">
        <v>45.15</v>
      </c>
      <c r="D18062" s="13">
        <v>20041</v>
      </c>
    </row>
    <row r="18063" spans="1:4" x14ac:dyDescent="0.35">
      <c r="A18063" s="11" t="s">
        <v>2314</v>
      </c>
      <c r="B18063" s="12">
        <v>41572</v>
      </c>
      <c r="C18063" s="13">
        <v>36.65</v>
      </c>
      <c r="D18063" s="13">
        <v>50034</v>
      </c>
    </row>
    <row r="18064" spans="1:4" x14ac:dyDescent="0.35">
      <c r="A18064" s="11" t="s">
        <v>2315</v>
      </c>
      <c r="B18064" s="12">
        <v>41359</v>
      </c>
      <c r="C18064" s="13">
        <v>27.2</v>
      </c>
      <c r="D18064" s="13">
        <v>80045</v>
      </c>
    </row>
    <row r="18065" spans="1:4" x14ac:dyDescent="0.35">
      <c r="A18065" s="11" t="s">
        <v>2315</v>
      </c>
      <c r="B18065" s="12">
        <v>41519</v>
      </c>
      <c r="C18065" s="13">
        <v>39.300000000000004</v>
      </c>
      <c r="D18065" s="13">
        <v>10025</v>
      </c>
    </row>
    <row r="18066" spans="1:4" x14ac:dyDescent="0.35">
      <c r="A18066" s="11" t="s">
        <v>2316</v>
      </c>
      <c r="B18066" s="12">
        <v>41278</v>
      </c>
      <c r="C18066" s="13">
        <v>33.9</v>
      </c>
      <c r="D18066" s="13">
        <v>10028</v>
      </c>
    </row>
    <row r="18067" spans="1:4" x14ac:dyDescent="0.35">
      <c r="A18067" s="11" t="s">
        <v>2316</v>
      </c>
      <c r="B18067" s="12">
        <v>41428</v>
      </c>
      <c r="C18067" s="13">
        <v>41.9</v>
      </c>
      <c r="D18067" s="13">
        <v>80022</v>
      </c>
    </row>
    <row r="18068" spans="1:4" x14ac:dyDescent="0.35">
      <c r="A18068" s="11" t="s">
        <v>2316</v>
      </c>
      <c r="B18068" s="12">
        <v>41498</v>
      </c>
      <c r="C18068" s="13">
        <v>3.5</v>
      </c>
      <c r="D18068" s="13">
        <v>20043</v>
      </c>
    </row>
    <row r="18069" spans="1:4" x14ac:dyDescent="0.35">
      <c r="A18069" s="11" t="s">
        <v>2316</v>
      </c>
      <c r="B18069" s="12">
        <v>41505</v>
      </c>
      <c r="C18069" s="13">
        <v>28.35</v>
      </c>
      <c r="D18069" s="13">
        <v>80031</v>
      </c>
    </row>
    <row r="18070" spans="1:4" x14ac:dyDescent="0.35">
      <c r="A18070" s="11" t="s">
        <v>2316</v>
      </c>
      <c r="B18070" s="12">
        <v>41521</v>
      </c>
      <c r="C18070" s="13">
        <v>46.15</v>
      </c>
      <c r="D18070" s="13">
        <v>80040</v>
      </c>
    </row>
    <row r="18071" spans="1:4" x14ac:dyDescent="0.35">
      <c r="A18071" s="11" t="s">
        <v>2316</v>
      </c>
      <c r="B18071" s="12">
        <v>41574</v>
      </c>
      <c r="C18071" s="13">
        <v>35.15</v>
      </c>
      <c r="D18071" s="13">
        <v>80012</v>
      </c>
    </row>
    <row r="18072" spans="1:4" x14ac:dyDescent="0.35">
      <c r="A18072" s="11" t="s">
        <v>2317</v>
      </c>
      <c r="B18072" s="12">
        <v>41277</v>
      </c>
      <c r="C18072" s="13">
        <v>48.2</v>
      </c>
      <c r="D18072" s="13">
        <v>50025</v>
      </c>
    </row>
    <row r="18073" spans="1:4" x14ac:dyDescent="0.35">
      <c r="A18073" s="11" t="s">
        <v>2317</v>
      </c>
      <c r="B18073" s="12">
        <v>41294</v>
      </c>
      <c r="C18073" s="13">
        <v>16.25</v>
      </c>
      <c r="D18073" s="13">
        <v>40048</v>
      </c>
    </row>
    <row r="18074" spans="1:4" x14ac:dyDescent="0.35">
      <c r="A18074" s="11" t="s">
        <v>2317</v>
      </c>
      <c r="B18074" s="12">
        <v>41316</v>
      </c>
      <c r="C18074" s="13">
        <v>25.7</v>
      </c>
      <c r="D18074" s="13">
        <v>40056</v>
      </c>
    </row>
    <row r="18075" spans="1:4" x14ac:dyDescent="0.35">
      <c r="A18075" s="11" t="s">
        <v>2317</v>
      </c>
      <c r="B18075" s="12">
        <v>41365</v>
      </c>
      <c r="C18075" s="13">
        <v>18.850000000000001</v>
      </c>
      <c r="D18075" s="13">
        <v>50023</v>
      </c>
    </row>
    <row r="18076" spans="1:4" x14ac:dyDescent="0.35">
      <c r="A18076" s="11" t="s">
        <v>2317</v>
      </c>
      <c r="B18076" s="12">
        <v>41386</v>
      </c>
      <c r="C18076" s="13">
        <v>15.2</v>
      </c>
      <c r="D18076" s="13">
        <v>50017</v>
      </c>
    </row>
    <row r="18077" spans="1:4" x14ac:dyDescent="0.35">
      <c r="A18077" s="11" t="s">
        <v>2318</v>
      </c>
      <c r="B18077" s="12">
        <v>41277</v>
      </c>
      <c r="C18077" s="13">
        <v>40</v>
      </c>
      <c r="D18077" s="13">
        <v>70033</v>
      </c>
    </row>
    <row r="18078" spans="1:4" x14ac:dyDescent="0.35">
      <c r="A18078" s="11" t="s">
        <v>2318</v>
      </c>
      <c r="B18078" s="12">
        <v>41299</v>
      </c>
      <c r="C18078" s="13">
        <v>59.9</v>
      </c>
      <c r="D18078" s="13">
        <v>30009</v>
      </c>
    </row>
    <row r="18079" spans="1:4" x14ac:dyDescent="0.35">
      <c r="A18079" s="11" t="s">
        <v>2318</v>
      </c>
      <c r="B18079" s="12">
        <v>41366</v>
      </c>
      <c r="C18079" s="13">
        <v>32.449999999999996</v>
      </c>
      <c r="D18079" s="13">
        <v>80042</v>
      </c>
    </row>
    <row r="18080" spans="1:4" x14ac:dyDescent="0.35">
      <c r="A18080" s="11" t="s">
        <v>2318</v>
      </c>
      <c r="B18080" s="12">
        <v>41426</v>
      </c>
      <c r="C18080" s="13">
        <v>31.099999999999998</v>
      </c>
      <c r="D18080" s="13">
        <v>100038</v>
      </c>
    </row>
    <row r="18081" spans="1:4" x14ac:dyDescent="0.35">
      <c r="A18081" s="11" t="s">
        <v>2318</v>
      </c>
      <c r="B18081" s="12">
        <v>41504</v>
      </c>
      <c r="C18081" s="13">
        <v>39.6</v>
      </c>
      <c r="D18081" s="13">
        <v>60048</v>
      </c>
    </row>
    <row r="18082" spans="1:4" x14ac:dyDescent="0.35">
      <c r="A18082" s="11" t="s">
        <v>2319</v>
      </c>
      <c r="B18082" s="12">
        <v>41293</v>
      </c>
      <c r="C18082" s="13">
        <v>21.25</v>
      </c>
      <c r="D18082" s="13">
        <v>30186</v>
      </c>
    </row>
    <row r="18083" spans="1:4" x14ac:dyDescent="0.35">
      <c r="A18083" s="11" t="s">
        <v>2319</v>
      </c>
      <c r="B18083" s="12">
        <v>41457</v>
      </c>
      <c r="C18083" s="13">
        <v>96.050000000000011</v>
      </c>
      <c r="D18083" s="13">
        <v>50031</v>
      </c>
    </row>
    <row r="18084" spans="1:4" x14ac:dyDescent="0.35">
      <c r="A18084" s="11" t="s">
        <v>2320</v>
      </c>
      <c r="B18084" s="12">
        <v>41276</v>
      </c>
      <c r="C18084" s="13">
        <v>27.849999999999998</v>
      </c>
      <c r="D18084" s="13">
        <v>20024</v>
      </c>
    </row>
    <row r="18085" spans="1:4" x14ac:dyDescent="0.35">
      <c r="A18085" s="11" t="s">
        <v>2320</v>
      </c>
      <c r="B18085" s="12">
        <v>41332</v>
      </c>
      <c r="C18085" s="13">
        <v>25.2</v>
      </c>
      <c r="D18085" s="13">
        <v>60064</v>
      </c>
    </row>
    <row r="18086" spans="1:4" x14ac:dyDescent="0.35">
      <c r="A18086" s="11" t="s">
        <v>2320</v>
      </c>
      <c r="B18086" s="12">
        <v>41363</v>
      </c>
      <c r="C18086" s="13">
        <v>16.649999999999999</v>
      </c>
      <c r="D18086" s="13">
        <v>40016</v>
      </c>
    </row>
    <row r="18087" spans="1:4" x14ac:dyDescent="0.35">
      <c r="A18087" s="11" t="s">
        <v>2320</v>
      </c>
      <c r="B18087" s="12">
        <v>41388</v>
      </c>
      <c r="C18087" s="13">
        <v>45.599999999999994</v>
      </c>
      <c r="D18087" s="13">
        <v>40074</v>
      </c>
    </row>
    <row r="18088" spans="1:4" x14ac:dyDescent="0.35">
      <c r="A18088" s="11" t="s">
        <v>2320</v>
      </c>
      <c r="B18088" s="12">
        <v>41399</v>
      </c>
      <c r="C18088" s="13">
        <v>22.2</v>
      </c>
      <c r="D18088" s="13">
        <v>20037</v>
      </c>
    </row>
    <row r="18089" spans="1:4" x14ac:dyDescent="0.35">
      <c r="A18089" s="11" t="s">
        <v>2320</v>
      </c>
      <c r="B18089" s="12">
        <v>41409</v>
      </c>
      <c r="C18089" s="13">
        <v>13.649999999999999</v>
      </c>
      <c r="D18089" s="13">
        <v>40048</v>
      </c>
    </row>
    <row r="18090" spans="1:4" x14ac:dyDescent="0.35">
      <c r="A18090" s="11" t="s">
        <v>2320</v>
      </c>
      <c r="B18090" s="12">
        <v>41406</v>
      </c>
      <c r="C18090" s="13">
        <v>22.2</v>
      </c>
      <c r="D18090" s="13">
        <v>60089</v>
      </c>
    </row>
    <row r="18091" spans="1:4" x14ac:dyDescent="0.35">
      <c r="A18091" s="11" t="s">
        <v>2320</v>
      </c>
      <c r="B18091" s="12">
        <v>41423</v>
      </c>
      <c r="C18091" s="13">
        <v>14.95</v>
      </c>
      <c r="D18091" s="13">
        <v>40062</v>
      </c>
    </row>
    <row r="18092" spans="1:4" x14ac:dyDescent="0.35">
      <c r="A18092" s="11" t="s">
        <v>2320</v>
      </c>
      <c r="B18092" s="12">
        <v>41427</v>
      </c>
      <c r="C18092" s="13">
        <v>19.649999999999999</v>
      </c>
      <c r="D18092" s="13">
        <v>40089</v>
      </c>
    </row>
    <row r="18093" spans="1:4" x14ac:dyDescent="0.35">
      <c r="A18093" s="11" t="s">
        <v>2320</v>
      </c>
      <c r="B18093" s="12">
        <v>41434</v>
      </c>
      <c r="C18093" s="13">
        <v>22.2</v>
      </c>
      <c r="D18093" s="13">
        <v>20057</v>
      </c>
    </row>
    <row r="18094" spans="1:4" x14ac:dyDescent="0.35">
      <c r="A18094" s="11" t="s">
        <v>2320</v>
      </c>
      <c r="B18094" s="12">
        <v>41497</v>
      </c>
      <c r="C18094" s="13">
        <v>15.95</v>
      </c>
      <c r="D18094" s="13">
        <v>20029</v>
      </c>
    </row>
    <row r="18095" spans="1:4" x14ac:dyDescent="0.35">
      <c r="A18095" s="11" t="s">
        <v>2320</v>
      </c>
      <c r="B18095" s="12">
        <v>41500</v>
      </c>
      <c r="C18095" s="13">
        <v>5.95</v>
      </c>
      <c r="D18095" s="13">
        <v>50075</v>
      </c>
    </row>
    <row r="18096" spans="1:4" x14ac:dyDescent="0.35">
      <c r="A18096" s="11" t="s">
        <v>2320</v>
      </c>
      <c r="B18096" s="12">
        <v>41528</v>
      </c>
      <c r="C18096" s="13">
        <v>19.5</v>
      </c>
      <c r="D18096" s="13">
        <v>50038</v>
      </c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  <row r="50634" spans="1:4" x14ac:dyDescent="0.35">
      <c r="A50634"/>
      <c r="B50634"/>
      <c r="C50634"/>
      <c r="D50634"/>
    </row>
    <row r="50635" spans="1:4" x14ac:dyDescent="0.35">
      <c r="A50635"/>
      <c r="B50635"/>
      <c r="C50635"/>
      <c r="D50635"/>
    </row>
    <row r="50636" spans="1:4" x14ac:dyDescent="0.35">
      <c r="A50636"/>
      <c r="B50636"/>
      <c r="C50636"/>
      <c r="D50636"/>
    </row>
    <row r="50637" spans="1:4" x14ac:dyDescent="0.35">
      <c r="A50637"/>
      <c r="B50637"/>
      <c r="C50637"/>
      <c r="D50637"/>
    </row>
    <row r="50638" spans="1:4" x14ac:dyDescent="0.35">
      <c r="A50638"/>
      <c r="B50638"/>
      <c r="C50638"/>
      <c r="D50638"/>
    </row>
    <row r="50639" spans="1:4" x14ac:dyDescent="0.35">
      <c r="A50639"/>
      <c r="B50639"/>
      <c r="C50639"/>
      <c r="D50639"/>
    </row>
    <row r="50640" spans="1:4" x14ac:dyDescent="0.35">
      <c r="A50640"/>
      <c r="B50640"/>
      <c r="C50640"/>
      <c r="D50640"/>
    </row>
    <row r="50641" spans="1:4" x14ac:dyDescent="0.35">
      <c r="A50641"/>
      <c r="B50641"/>
      <c r="C50641"/>
      <c r="D50641"/>
    </row>
    <row r="50642" spans="1:4" x14ac:dyDescent="0.35">
      <c r="A50642"/>
      <c r="B50642"/>
      <c r="C50642"/>
      <c r="D50642"/>
    </row>
    <row r="50643" spans="1:4" x14ac:dyDescent="0.35">
      <c r="A50643"/>
      <c r="B50643"/>
      <c r="C50643"/>
      <c r="D50643"/>
    </row>
    <row r="50644" spans="1:4" x14ac:dyDescent="0.35">
      <c r="A50644"/>
      <c r="B50644"/>
      <c r="C50644"/>
      <c r="D50644"/>
    </row>
    <row r="50645" spans="1:4" x14ac:dyDescent="0.35">
      <c r="A50645"/>
      <c r="B50645"/>
      <c r="C50645"/>
      <c r="D50645"/>
    </row>
    <row r="50646" spans="1:4" x14ac:dyDescent="0.35">
      <c r="A50646"/>
      <c r="B50646"/>
      <c r="C50646"/>
      <c r="D50646"/>
    </row>
    <row r="50647" spans="1:4" x14ac:dyDescent="0.35">
      <c r="A50647"/>
      <c r="B50647"/>
      <c r="C50647"/>
      <c r="D50647"/>
    </row>
    <row r="50648" spans="1:4" x14ac:dyDescent="0.35">
      <c r="A50648"/>
      <c r="B50648"/>
      <c r="C50648"/>
      <c r="D50648"/>
    </row>
    <row r="50649" spans="1:4" x14ac:dyDescent="0.35">
      <c r="A50649"/>
      <c r="B50649"/>
      <c r="C50649"/>
      <c r="D50649"/>
    </row>
    <row r="50650" spans="1:4" x14ac:dyDescent="0.35">
      <c r="A50650"/>
      <c r="B50650"/>
      <c r="C50650"/>
      <c r="D50650"/>
    </row>
    <row r="50651" spans="1:4" x14ac:dyDescent="0.35">
      <c r="A50651"/>
      <c r="B50651"/>
      <c r="C50651"/>
      <c r="D50651"/>
    </row>
    <row r="50652" spans="1:4" x14ac:dyDescent="0.35">
      <c r="A50652"/>
      <c r="B50652"/>
      <c r="C50652"/>
      <c r="D50652"/>
    </row>
    <row r="50653" spans="1:4" x14ac:dyDescent="0.35">
      <c r="A50653"/>
      <c r="B50653"/>
      <c r="C50653"/>
      <c r="D50653"/>
    </row>
    <row r="50654" spans="1:4" x14ac:dyDescent="0.35">
      <c r="A50654"/>
      <c r="B50654"/>
      <c r="C50654"/>
      <c r="D50654"/>
    </row>
    <row r="50655" spans="1:4" x14ac:dyDescent="0.35">
      <c r="A50655"/>
      <c r="B50655"/>
      <c r="C50655"/>
      <c r="D50655"/>
    </row>
    <row r="50656" spans="1:4" x14ac:dyDescent="0.35">
      <c r="A50656"/>
      <c r="B50656"/>
      <c r="C50656"/>
      <c r="D50656"/>
    </row>
    <row r="50657" spans="1:4" x14ac:dyDescent="0.35">
      <c r="A50657"/>
      <c r="B50657"/>
      <c r="C50657"/>
      <c r="D50657"/>
    </row>
    <row r="50658" spans="1:4" x14ac:dyDescent="0.35">
      <c r="A50658"/>
      <c r="B50658"/>
      <c r="C50658"/>
      <c r="D50658"/>
    </row>
    <row r="50659" spans="1:4" x14ac:dyDescent="0.35">
      <c r="A50659"/>
      <c r="B50659"/>
      <c r="C50659"/>
      <c r="D50659"/>
    </row>
    <row r="50660" spans="1:4" x14ac:dyDescent="0.35">
      <c r="A50660"/>
      <c r="B50660"/>
      <c r="C50660"/>
      <c r="D50660"/>
    </row>
    <row r="50661" spans="1:4" x14ac:dyDescent="0.35">
      <c r="A50661"/>
      <c r="B50661"/>
      <c r="C50661"/>
      <c r="D50661"/>
    </row>
    <row r="50662" spans="1:4" x14ac:dyDescent="0.35">
      <c r="A50662"/>
      <c r="B50662"/>
      <c r="C50662"/>
      <c r="D50662"/>
    </row>
    <row r="50663" spans="1:4" x14ac:dyDescent="0.35">
      <c r="A50663"/>
      <c r="B50663"/>
      <c r="C50663"/>
      <c r="D50663"/>
    </row>
    <row r="50664" spans="1:4" x14ac:dyDescent="0.35">
      <c r="A50664"/>
      <c r="B50664"/>
      <c r="C50664"/>
      <c r="D50664"/>
    </row>
    <row r="50665" spans="1:4" x14ac:dyDescent="0.35">
      <c r="A50665"/>
      <c r="B50665"/>
      <c r="C50665"/>
      <c r="D50665"/>
    </row>
    <row r="50666" spans="1:4" x14ac:dyDescent="0.35">
      <c r="A50666"/>
      <c r="B50666"/>
      <c r="C50666"/>
      <c r="D50666"/>
    </row>
    <row r="50667" spans="1:4" x14ac:dyDescent="0.35">
      <c r="A50667"/>
      <c r="B50667"/>
      <c r="C50667"/>
      <c r="D50667"/>
    </row>
    <row r="50668" spans="1:4" x14ac:dyDescent="0.35">
      <c r="A50668"/>
      <c r="B50668"/>
      <c r="C50668"/>
      <c r="D50668"/>
    </row>
    <row r="50669" spans="1:4" x14ac:dyDescent="0.35">
      <c r="A50669"/>
      <c r="B50669"/>
      <c r="C50669"/>
      <c r="D50669"/>
    </row>
    <row r="50670" spans="1:4" x14ac:dyDescent="0.35">
      <c r="A50670"/>
      <c r="B50670"/>
      <c r="C50670"/>
      <c r="D50670"/>
    </row>
    <row r="50671" spans="1:4" x14ac:dyDescent="0.35">
      <c r="A50671"/>
      <c r="B50671"/>
      <c r="C50671"/>
      <c r="D50671"/>
    </row>
    <row r="50672" spans="1:4" x14ac:dyDescent="0.35">
      <c r="A50672"/>
      <c r="B50672"/>
      <c r="C50672"/>
      <c r="D50672"/>
    </row>
    <row r="50673" spans="1:4" x14ac:dyDescent="0.35">
      <c r="A50673"/>
      <c r="B50673"/>
      <c r="C50673"/>
      <c r="D50673"/>
    </row>
    <row r="50674" spans="1:4" x14ac:dyDescent="0.35">
      <c r="A50674"/>
      <c r="B50674"/>
      <c r="C50674"/>
      <c r="D50674"/>
    </row>
    <row r="50675" spans="1:4" x14ac:dyDescent="0.35">
      <c r="A50675"/>
      <c r="B50675"/>
      <c r="C50675"/>
      <c r="D50675"/>
    </row>
    <row r="50676" spans="1:4" x14ac:dyDescent="0.35">
      <c r="A50676"/>
      <c r="B50676"/>
      <c r="C50676"/>
      <c r="D50676"/>
    </row>
    <row r="50677" spans="1:4" x14ac:dyDescent="0.35">
      <c r="A50677"/>
      <c r="B50677"/>
      <c r="C50677"/>
      <c r="D50677"/>
    </row>
    <row r="50678" spans="1:4" x14ac:dyDescent="0.35">
      <c r="A50678"/>
      <c r="B50678"/>
      <c r="C50678"/>
      <c r="D50678"/>
    </row>
    <row r="50679" spans="1:4" x14ac:dyDescent="0.35">
      <c r="A50679"/>
      <c r="B50679"/>
      <c r="C50679"/>
      <c r="D50679"/>
    </row>
    <row r="50680" spans="1:4" x14ac:dyDescent="0.35">
      <c r="A50680"/>
      <c r="B50680"/>
      <c r="C50680"/>
      <c r="D50680"/>
    </row>
    <row r="50681" spans="1:4" x14ac:dyDescent="0.35">
      <c r="A50681"/>
      <c r="B50681"/>
      <c r="C50681"/>
      <c r="D50681"/>
    </row>
    <row r="50682" spans="1:4" x14ac:dyDescent="0.35">
      <c r="A50682"/>
      <c r="B50682"/>
      <c r="C50682"/>
      <c r="D50682"/>
    </row>
    <row r="50683" spans="1:4" x14ac:dyDescent="0.35">
      <c r="A50683"/>
      <c r="B50683"/>
      <c r="C50683"/>
      <c r="D50683"/>
    </row>
    <row r="50684" spans="1:4" x14ac:dyDescent="0.35">
      <c r="A50684"/>
      <c r="B50684"/>
      <c r="C50684"/>
      <c r="D50684"/>
    </row>
    <row r="50685" spans="1:4" x14ac:dyDescent="0.35">
      <c r="A50685"/>
      <c r="B50685"/>
      <c r="C50685"/>
      <c r="D50685"/>
    </row>
    <row r="50686" spans="1:4" x14ac:dyDescent="0.35">
      <c r="A50686"/>
      <c r="B50686"/>
      <c r="C50686"/>
      <c r="D50686"/>
    </row>
    <row r="50687" spans="1:4" x14ac:dyDescent="0.35">
      <c r="A50687"/>
      <c r="B50687"/>
      <c r="C50687"/>
      <c r="D50687"/>
    </row>
    <row r="50688" spans="1:4" x14ac:dyDescent="0.35">
      <c r="A50688"/>
      <c r="B50688"/>
      <c r="C50688"/>
      <c r="D50688"/>
    </row>
    <row r="50689" spans="1:4" x14ac:dyDescent="0.35">
      <c r="A50689"/>
      <c r="B50689"/>
      <c r="C50689"/>
      <c r="D50689"/>
    </row>
    <row r="50690" spans="1:4" x14ac:dyDescent="0.35">
      <c r="A50690"/>
      <c r="B50690"/>
      <c r="C50690"/>
      <c r="D50690"/>
    </row>
    <row r="50691" spans="1:4" x14ac:dyDescent="0.35">
      <c r="A50691"/>
      <c r="B50691"/>
      <c r="C50691"/>
      <c r="D50691"/>
    </row>
    <row r="50692" spans="1:4" x14ac:dyDescent="0.35">
      <c r="A50692"/>
      <c r="B50692"/>
      <c r="C50692"/>
      <c r="D50692"/>
    </row>
    <row r="50693" spans="1:4" x14ac:dyDescent="0.35">
      <c r="A50693"/>
      <c r="B50693"/>
      <c r="C50693"/>
      <c r="D50693"/>
    </row>
    <row r="50694" spans="1:4" x14ac:dyDescent="0.35">
      <c r="A50694"/>
      <c r="B50694"/>
      <c r="C50694"/>
      <c r="D50694"/>
    </row>
    <row r="50695" spans="1:4" x14ac:dyDescent="0.35">
      <c r="A50695"/>
      <c r="B50695"/>
      <c r="C50695"/>
      <c r="D50695"/>
    </row>
    <row r="50696" spans="1:4" x14ac:dyDescent="0.35">
      <c r="A50696"/>
      <c r="B50696"/>
      <c r="C50696"/>
      <c r="D50696"/>
    </row>
    <row r="50697" spans="1:4" x14ac:dyDescent="0.35">
      <c r="A50697"/>
      <c r="B50697"/>
      <c r="C50697"/>
      <c r="D50697"/>
    </row>
    <row r="50698" spans="1:4" x14ac:dyDescent="0.35">
      <c r="A50698"/>
      <c r="B50698"/>
      <c r="C50698"/>
      <c r="D50698"/>
    </row>
    <row r="50699" spans="1:4" x14ac:dyDescent="0.35">
      <c r="A50699"/>
      <c r="B50699"/>
      <c r="C50699"/>
      <c r="D50699"/>
    </row>
    <row r="50700" spans="1:4" x14ac:dyDescent="0.35">
      <c r="A50700"/>
      <c r="B50700"/>
      <c r="C50700"/>
      <c r="D50700"/>
    </row>
    <row r="50701" spans="1:4" x14ac:dyDescent="0.35">
      <c r="A50701"/>
      <c r="B50701"/>
      <c r="C50701"/>
      <c r="D50701"/>
    </row>
    <row r="50702" spans="1:4" x14ac:dyDescent="0.35">
      <c r="A50702"/>
      <c r="B50702"/>
      <c r="C50702"/>
      <c r="D50702"/>
    </row>
    <row r="50703" spans="1:4" x14ac:dyDescent="0.35">
      <c r="A50703"/>
      <c r="B50703"/>
      <c r="C50703"/>
      <c r="D50703"/>
    </row>
    <row r="50704" spans="1:4" x14ac:dyDescent="0.35">
      <c r="A50704"/>
      <c r="B50704"/>
      <c r="C50704"/>
      <c r="D50704"/>
    </row>
    <row r="50705" spans="1:4" x14ac:dyDescent="0.35">
      <c r="A50705"/>
      <c r="B50705"/>
      <c r="C50705"/>
      <c r="D50705"/>
    </row>
    <row r="50706" spans="1:4" x14ac:dyDescent="0.35">
      <c r="A50706"/>
      <c r="B50706"/>
      <c r="C50706"/>
      <c r="D50706"/>
    </row>
    <row r="50707" spans="1:4" x14ac:dyDescent="0.35">
      <c r="A50707"/>
      <c r="B50707"/>
      <c r="C50707"/>
      <c r="D50707"/>
    </row>
    <row r="50708" spans="1:4" x14ac:dyDescent="0.35">
      <c r="A50708"/>
      <c r="B50708"/>
      <c r="C50708"/>
      <c r="D50708"/>
    </row>
    <row r="50709" spans="1:4" x14ac:dyDescent="0.35">
      <c r="A50709"/>
      <c r="B50709"/>
      <c r="C50709"/>
      <c r="D50709"/>
    </row>
    <row r="50710" spans="1:4" x14ac:dyDescent="0.35">
      <c r="A50710"/>
      <c r="B50710"/>
      <c r="C50710"/>
      <c r="D50710"/>
    </row>
    <row r="50711" spans="1:4" x14ac:dyDescent="0.35">
      <c r="A50711"/>
      <c r="B50711"/>
      <c r="C50711"/>
      <c r="D50711"/>
    </row>
    <row r="50712" spans="1:4" x14ac:dyDescent="0.35">
      <c r="A50712"/>
      <c r="B50712"/>
      <c r="C50712"/>
      <c r="D50712"/>
    </row>
    <row r="50713" spans="1:4" x14ac:dyDescent="0.35">
      <c r="A50713"/>
      <c r="B50713"/>
      <c r="C50713"/>
      <c r="D50713"/>
    </row>
    <row r="50714" spans="1:4" x14ac:dyDescent="0.35">
      <c r="A50714"/>
      <c r="B50714"/>
      <c r="C50714"/>
      <c r="D50714"/>
    </row>
    <row r="50715" spans="1:4" x14ac:dyDescent="0.35">
      <c r="A50715"/>
      <c r="B50715"/>
      <c r="C50715"/>
      <c r="D50715"/>
    </row>
    <row r="50716" spans="1:4" x14ac:dyDescent="0.35">
      <c r="A50716"/>
      <c r="B50716"/>
      <c r="C50716"/>
      <c r="D50716"/>
    </row>
    <row r="50717" spans="1:4" x14ac:dyDescent="0.35">
      <c r="A50717"/>
      <c r="B50717"/>
      <c r="C50717"/>
      <c r="D50717"/>
    </row>
    <row r="50718" spans="1:4" x14ac:dyDescent="0.35">
      <c r="A50718"/>
      <c r="B50718"/>
      <c r="C50718"/>
      <c r="D50718"/>
    </row>
    <row r="50719" spans="1:4" x14ac:dyDescent="0.35">
      <c r="A50719"/>
      <c r="B50719"/>
      <c r="C50719"/>
      <c r="D50719"/>
    </row>
    <row r="50720" spans="1:4" x14ac:dyDescent="0.35">
      <c r="A50720"/>
      <c r="B50720"/>
      <c r="C50720"/>
      <c r="D50720"/>
    </row>
    <row r="50721" spans="1:4" x14ac:dyDescent="0.35">
      <c r="A50721"/>
      <c r="B50721"/>
      <c r="C50721"/>
      <c r="D50721"/>
    </row>
    <row r="50722" spans="1:4" x14ac:dyDescent="0.35">
      <c r="A50722"/>
      <c r="B50722"/>
      <c r="C50722"/>
      <c r="D50722"/>
    </row>
    <row r="50723" spans="1:4" x14ac:dyDescent="0.35">
      <c r="A50723"/>
      <c r="B50723"/>
      <c r="C50723"/>
      <c r="D50723"/>
    </row>
    <row r="50724" spans="1:4" x14ac:dyDescent="0.35">
      <c r="A50724"/>
      <c r="B50724"/>
      <c r="C50724"/>
      <c r="D50724"/>
    </row>
    <row r="50725" spans="1:4" x14ac:dyDescent="0.35">
      <c r="A50725"/>
      <c r="B50725"/>
      <c r="C50725"/>
      <c r="D50725"/>
    </row>
    <row r="50726" spans="1:4" x14ac:dyDescent="0.35">
      <c r="A50726"/>
      <c r="B50726"/>
      <c r="C50726"/>
      <c r="D50726"/>
    </row>
    <row r="50727" spans="1:4" x14ac:dyDescent="0.35">
      <c r="A50727"/>
      <c r="B50727"/>
      <c r="C50727"/>
      <c r="D50727"/>
    </row>
    <row r="50728" spans="1:4" x14ac:dyDescent="0.35">
      <c r="A50728"/>
      <c r="B50728"/>
      <c r="C50728"/>
      <c r="D50728"/>
    </row>
    <row r="50729" spans="1:4" x14ac:dyDescent="0.35">
      <c r="A50729"/>
      <c r="B50729"/>
      <c r="C50729"/>
      <c r="D50729"/>
    </row>
    <row r="50730" spans="1:4" x14ac:dyDescent="0.35">
      <c r="A50730"/>
      <c r="B50730"/>
      <c r="C50730"/>
      <c r="D50730"/>
    </row>
    <row r="50731" spans="1:4" x14ac:dyDescent="0.35">
      <c r="A50731"/>
      <c r="B50731"/>
      <c r="C50731"/>
      <c r="D50731"/>
    </row>
    <row r="50732" spans="1:4" x14ac:dyDescent="0.35">
      <c r="A50732"/>
      <c r="B50732"/>
      <c r="C50732"/>
      <c r="D50732"/>
    </row>
    <row r="50733" spans="1:4" x14ac:dyDescent="0.35">
      <c r="A50733"/>
      <c r="B50733"/>
      <c r="C50733"/>
      <c r="D50733"/>
    </row>
    <row r="50734" spans="1:4" x14ac:dyDescent="0.35">
      <c r="A50734"/>
      <c r="B50734"/>
      <c r="C50734"/>
      <c r="D50734"/>
    </row>
    <row r="50735" spans="1:4" x14ac:dyDescent="0.35">
      <c r="A50735"/>
      <c r="B50735"/>
      <c r="C50735"/>
      <c r="D50735"/>
    </row>
    <row r="50736" spans="1:4" x14ac:dyDescent="0.35">
      <c r="A50736"/>
      <c r="B50736"/>
      <c r="C50736"/>
      <c r="D50736"/>
    </row>
    <row r="50737" spans="1:4" x14ac:dyDescent="0.35">
      <c r="A50737"/>
      <c r="B50737"/>
      <c r="C50737"/>
      <c r="D50737"/>
    </row>
    <row r="50738" spans="1:4" x14ac:dyDescent="0.35">
      <c r="A50738"/>
      <c r="B50738"/>
      <c r="C50738"/>
      <c r="D50738"/>
    </row>
    <row r="50739" spans="1:4" x14ac:dyDescent="0.35">
      <c r="A50739"/>
      <c r="B50739"/>
      <c r="C50739"/>
      <c r="D50739"/>
    </row>
    <row r="50740" spans="1:4" x14ac:dyDescent="0.35">
      <c r="A50740"/>
      <c r="B50740"/>
      <c r="C50740"/>
      <c r="D50740"/>
    </row>
    <row r="50741" spans="1:4" x14ac:dyDescent="0.35">
      <c r="A50741"/>
      <c r="B50741"/>
      <c r="C50741"/>
      <c r="D50741"/>
    </row>
    <row r="50742" spans="1:4" x14ac:dyDescent="0.35">
      <c r="A50742"/>
      <c r="B50742"/>
      <c r="C50742"/>
      <c r="D50742"/>
    </row>
    <row r="50743" spans="1:4" x14ac:dyDescent="0.35">
      <c r="A50743"/>
      <c r="B50743"/>
      <c r="C50743"/>
      <c r="D50743"/>
    </row>
    <row r="50744" spans="1:4" x14ac:dyDescent="0.35">
      <c r="A50744"/>
      <c r="B50744"/>
      <c r="C50744"/>
      <c r="D50744"/>
    </row>
    <row r="50745" spans="1:4" x14ac:dyDescent="0.35">
      <c r="A50745"/>
      <c r="B50745"/>
      <c r="C50745"/>
      <c r="D50745"/>
    </row>
    <row r="50746" spans="1:4" x14ac:dyDescent="0.35">
      <c r="A50746"/>
      <c r="B50746"/>
      <c r="C50746"/>
      <c r="D50746"/>
    </row>
    <row r="50747" spans="1:4" x14ac:dyDescent="0.35">
      <c r="A50747"/>
      <c r="B50747"/>
      <c r="C50747"/>
      <c r="D50747"/>
    </row>
    <row r="50748" spans="1:4" x14ac:dyDescent="0.35">
      <c r="A50748"/>
      <c r="B50748"/>
      <c r="C50748"/>
      <c r="D50748"/>
    </row>
    <row r="50749" spans="1:4" x14ac:dyDescent="0.35">
      <c r="A50749"/>
      <c r="B50749"/>
      <c r="C50749"/>
      <c r="D50749"/>
    </row>
    <row r="50750" spans="1:4" x14ac:dyDescent="0.35">
      <c r="A50750"/>
      <c r="B50750"/>
      <c r="C50750"/>
      <c r="D50750"/>
    </row>
    <row r="50751" spans="1:4" x14ac:dyDescent="0.35">
      <c r="A50751"/>
      <c r="B50751"/>
      <c r="C50751"/>
      <c r="D50751"/>
    </row>
    <row r="50752" spans="1:4" x14ac:dyDescent="0.35">
      <c r="A50752"/>
      <c r="B50752"/>
      <c r="C50752"/>
      <c r="D50752"/>
    </row>
    <row r="50753" spans="1:4" x14ac:dyDescent="0.35">
      <c r="A50753"/>
      <c r="B50753"/>
      <c r="C50753"/>
      <c r="D50753"/>
    </row>
    <row r="50754" spans="1:4" x14ac:dyDescent="0.35">
      <c r="A50754"/>
      <c r="B50754"/>
      <c r="C50754"/>
      <c r="D50754"/>
    </row>
    <row r="50755" spans="1:4" x14ac:dyDescent="0.35">
      <c r="A50755"/>
      <c r="B50755"/>
      <c r="C50755"/>
      <c r="D50755"/>
    </row>
    <row r="50756" spans="1:4" x14ac:dyDescent="0.35">
      <c r="A50756"/>
      <c r="B50756"/>
      <c r="C50756"/>
      <c r="D50756"/>
    </row>
    <row r="50757" spans="1:4" x14ac:dyDescent="0.35">
      <c r="A50757"/>
      <c r="B50757"/>
      <c r="C50757"/>
      <c r="D50757"/>
    </row>
    <row r="50758" spans="1:4" x14ac:dyDescent="0.35">
      <c r="A50758"/>
      <c r="B50758"/>
      <c r="C50758"/>
      <c r="D50758"/>
    </row>
    <row r="50759" spans="1:4" x14ac:dyDescent="0.35">
      <c r="A50759"/>
      <c r="B50759"/>
      <c r="C50759"/>
      <c r="D50759"/>
    </row>
    <row r="50760" spans="1:4" x14ac:dyDescent="0.35">
      <c r="A50760"/>
      <c r="B50760"/>
      <c r="C50760"/>
      <c r="D50760"/>
    </row>
    <row r="50761" spans="1:4" x14ac:dyDescent="0.35">
      <c r="A50761"/>
      <c r="B50761"/>
      <c r="C50761"/>
      <c r="D50761"/>
    </row>
    <row r="50762" spans="1:4" x14ac:dyDescent="0.35">
      <c r="A50762"/>
      <c r="B50762"/>
      <c r="C50762"/>
      <c r="D50762"/>
    </row>
    <row r="50763" spans="1:4" x14ac:dyDescent="0.35">
      <c r="A50763"/>
      <c r="B50763"/>
      <c r="C50763"/>
      <c r="D50763"/>
    </row>
    <row r="50764" spans="1:4" x14ac:dyDescent="0.35">
      <c r="A50764"/>
      <c r="B50764"/>
      <c r="C50764"/>
      <c r="D50764"/>
    </row>
    <row r="50765" spans="1:4" x14ac:dyDescent="0.35">
      <c r="A50765"/>
      <c r="B50765"/>
      <c r="C50765"/>
      <c r="D50765"/>
    </row>
    <row r="50766" spans="1:4" x14ac:dyDescent="0.35">
      <c r="A50766"/>
      <c r="B50766"/>
      <c r="C50766"/>
      <c r="D50766"/>
    </row>
    <row r="50767" spans="1:4" x14ac:dyDescent="0.35">
      <c r="A50767"/>
      <c r="B50767"/>
      <c r="C50767"/>
      <c r="D50767"/>
    </row>
    <row r="50768" spans="1:4" x14ac:dyDescent="0.35">
      <c r="A50768"/>
      <c r="B50768"/>
      <c r="C50768"/>
      <c r="D50768"/>
    </row>
    <row r="50769" spans="1:4" x14ac:dyDescent="0.35">
      <c r="A50769"/>
      <c r="B50769"/>
      <c r="C50769"/>
      <c r="D50769"/>
    </row>
    <row r="50770" spans="1:4" x14ac:dyDescent="0.35">
      <c r="A50770"/>
      <c r="B50770"/>
      <c r="C50770"/>
      <c r="D50770"/>
    </row>
    <row r="50771" spans="1:4" x14ac:dyDescent="0.35">
      <c r="A50771"/>
      <c r="B50771"/>
      <c r="C50771"/>
      <c r="D50771"/>
    </row>
    <row r="50772" spans="1:4" x14ac:dyDescent="0.35">
      <c r="A50772"/>
      <c r="B50772"/>
      <c r="C50772"/>
      <c r="D50772"/>
    </row>
    <row r="50773" spans="1:4" x14ac:dyDescent="0.35">
      <c r="A50773"/>
      <c r="B50773"/>
      <c r="C50773"/>
      <c r="D50773"/>
    </row>
    <row r="50774" spans="1:4" x14ac:dyDescent="0.35">
      <c r="A50774"/>
      <c r="B50774"/>
      <c r="C50774"/>
      <c r="D50774"/>
    </row>
    <row r="50775" spans="1:4" x14ac:dyDescent="0.35">
      <c r="A50775"/>
      <c r="B50775"/>
      <c r="C50775"/>
      <c r="D50775"/>
    </row>
    <row r="50776" spans="1:4" x14ac:dyDescent="0.35">
      <c r="A50776"/>
      <c r="B50776"/>
      <c r="C50776"/>
      <c r="D50776"/>
    </row>
    <row r="50777" spans="1:4" x14ac:dyDescent="0.35">
      <c r="A50777"/>
      <c r="B50777"/>
      <c r="C50777"/>
      <c r="D50777"/>
    </row>
    <row r="50778" spans="1:4" x14ac:dyDescent="0.35">
      <c r="A50778"/>
      <c r="B50778"/>
      <c r="C50778"/>
      <c r="D50778"/>
    </row>
    <row r="50779" spans="1:4" x14ac:dyDescent="0.35">
      <c r="A50779"/>
      <c r="B50779"/>
      <c r="C50779"/>
      <c r="D50779"/>
    </row>
    <row r="50780" spans="1:4" x14ac:dyDescent="0.35">
      <c r="A50780"/>
      <c r="B50780"/>
      <c r="C50780"/>
      <c r="D50780"/>
    </row>
    <row r="50781" spans="1:4" x14ac:dyDescent="0.35">
      <c r="A50781"/>
      <c r="B50781"/>
      <c r="C50781"/>
      <c r="D50781"/>
    </row>
    <row r="50782" spans="1:4" x14ac:dyDescent="0.35">
      <c r="A50782"/>
      <c r="B50782"/>
      <c r="C50782"/>
      <c r="D50782"/>
    </row>
    <row r="50783" spans="1:4" x14ac:dyDescent="0.35">
      <c r="A50783"/>
      <c r="B50783"/>
      <c r="C50783"/>
      <c r="D50783"/>
    </row>
    <row r="50784" spans="1:4" x14ac:dyDescent="0.35">
      <c r="A50784"/>
      <c r="B50784"/>
      <c r="C50784"/>
      <c r="D50784"/>
    </row>
    <row r="50785" spans="1:4" x14ac:dyDescent="0.35">
      <c r="A50785"/>
      <c r="B50785"/>
      <c r="C50785"/>
      <c r="D50785"/>
    </row>
    <row r="50786" spans="1:4" x14ac:dyDescent="0.35">
      <c r="A50786"/>
      <c r="B50786"/>
      <c r="C50786"/>
      <c r="D50786"/>
    </row>
    <row r="50787" spans="1:4" x14ac:dyDescent="0.35">
      <c r="A50787"/>
      <c r="B50787"/>
      <c r="C50787"/>
      <c r="D50787"/>
    </row>
    <row r="50788" spans="1:4" x14ac:dyDescent="0.35">
      <c r="A50788"/>
      <c r="B50788"/>
      <c r="C50788"/>
      <c r="D50788"/>
    </row>
    <row r="50789" spans="1:4" x14ac:dyDescent="0.35">
      <c r="A50789"/>
      <c r="B50789"/>
      <c r="C50789"/>
      <c r="D50789"/>
    </row>
    <row r="50790" spans="1:4" x14ac:dyDescent="0.35">
      <c r="A50790"/>
      <c r="B50790"/>
      <c r="C50790"/>
      <c r="D50790"/>
    </row>
    <row r="50791" spans="1:4" x14ac:dyDescent="0.35">
      <c r="A50791"/>
      <c r="B50791"/>
      <c r="C50791"/>
      <c r="D50791"/>
    </row>
    <row r="50792" spans="1:4" x14ac:dyDescent="0.35">
      <c r="A50792"/>
      <c r="B50792"/>
      <c r="C50792"/>
      <c r="D50792"/>
    </row>
    <row r="50793" spans="1:4" x14ac:dyDescent="0.35">
      <c r="A50793"/>
      <c r="B50793"/>
      <c r="C50793"/>
      <c r="D50793"/>
    </row>
    <row r="50794" spans="1:4" x14ac:dyDescent="0.35">
      <c r="A50794"/>
      <c r="B50794"/>
      <c r="C50794"/>
      <c r="D50794"/>
    </row>
    <row r="50795" spans="1:4" x14ac:dyDescent="0.35">
      <c r="A50795"/>
      <c r="B50795"/>
      <c r="C50795"/>
      <c r="D50795"/>
    </row>
    <row r="50796" spans="1:4" x14ac:dyDescent="0.35">
      <c r="A50796"/>
      <c r="B50796"/>
      <c r="C50796"/>
      <c r="D50796"/>
    </row>
    <row r="50797" spans="1:4" x14ac:dyDescent="0.35">
      <c r="A50797"/>
      <c r="B50797"/>
      <c r="C50797"/>
      <c r="D50797"/>
    </row>
    <row r="50798" spans="1:4" x14ac:dyDescent="0.35">
      <c r="A50798"/>
      <c r="B50798"/>
      <c r="C50798"/>
      <c r="D50798"/>
    </row>
    <row r="50799" spans="1:4" x14ac:dyDescent="0.35">
      <c r="A50799"/>
      <c r="B50799"/>
      <c r="C50799"/>
      <c r="D50799"/>
    </row>
    <row r="50800" spans="1:4" x14ac:dyDescent="0.35">
      <c r="A50800"/>
      <c r="B50800"/>
      <c r="C50800"/>
      <c r="D50800"/>
    </row>
    <row r="50801" spans="1:4" x14ac:dyDescent="0.35">
      <c r="A50801"/>
      <c r="B50801"/>
      <c r="C50801"/>
      <c r="D50801"/>
    </row>
    <row r="50802" spans="1:4" x14ac:dyDescent="0.35">
      <c r="A50802"/>
      <c r="B50802"/>
      <c r="C50802"/>
      <c r="D50802"/>
    </row>
    <row r="50803" spans="1:4" x14ac:dyDescent="0.35">
      <c r="A50803"/>
      <c r="B50803"/>
      <c r="C50803"/>
      <c r="D50803"/>
    </row>
    <row r="50804" spans="1:4" x14ac:dyDescent="0.35">
      <c r="A50804"/>
      <c r="B50804"/>
      <c r="C50804"/>
      <c r="D50804"/>
    </row>
    <row r="50805" spans="1:4" x14ac:dyDescent="0.35">
      <c r="A50805"/>
      <c r="B50805"/>
      <c r="C50805"/>
      <c r="D50805"/>
    </row>
    <row r="50806" spans="1:4" x14ac:dyDescent="0.35">
      <c r="A50806"/>
      <c r="B50806"/>
      <c r="C50806"/>
      <c r="D50806"/>
    </row>
    <row r="50807" spans="1:4" x14ac:dyDescent="0.35">
      <c r="A50807"/>
      <c r="B50807"/>
      <c r="C50807"/>
      <c r="D50807"/>
    </row>
    <row r="50808" spans="1:4" x14ac:dyDescent="0.35">
      <c r="A50808"/>
      <c r="B50808"/>
      <c r="C50808"/>
      <c r="D50808"/>
    </row>
    <row r="50809" spans="1:4" x14ac:dyDescent="0.35">
      <c r="A50809"/>
      <c r="B50809"/>
      <c r="C50809"/>
      <c r="D50809"/>
    </row>
    <row r="50810" spans="1:4" x14ac:dyDescent="0.35">
      <c r="A50810"/>
      <c r="B50810"/>
      <c r="C50810"/>
      <c r="D50810"/>
    </row>
    <row r="50811" spans="1:4" x14ac:dyDescent="0.35">
      <c r="A50811"/>
      <c r="B50811"/>
      <c r="C50811"/>
      <c r="D50811"/>
    </row>
    <row r="50812" spans="1:4" x14ac:dyDescent="0.35">
      <c r="A50812"/>
      <c r="B50812"/>
      <c r="C50812"/>
      <c r="D50812"/>
    </row>
    <row r="50813" spans="1:4" x14ac:dyDescent="0.35">
      <c r="A50813"/>
      <c r="B50813"/>
      <c r="C50813"/>
      <c r="D50813"/>
    </row>
    <row r="50814" spans="1:4" x14ac:dyDescent="0.35">
      <c r="A50814"/>
      <c r="B50814"/>
      <c r="C50814"/>
      <c r="D50814"/>
    </row>
    <row r="50815" spans="1:4" x14ac:dyDescent="0.35">
      <c r="A50815"/>
      <c r="B50815"/>
      <c r="C50815"/>
      <c r="D50815"/>
    </row>
    <row r="50816" spans="1:4" x14ac:dyDescent="0.35">
      <c r="A50816"/>
      <c r="B50816"/>
      <c r="C50816"/>
      <c r="D50816"/>
    </row>
    <row r="50817" spans="1:4" x14ac:dyDescent="0.35">
      <c r="A50817"/>
      <c r="B50817"/>
      <c r="C50817"/>
      <c r="D50817"/>
    </row>
    <row r="50818" spans="1:4" x14ac:dyDescent="0.35">
      <c r="A50818"/>
      <c r="B50818"/>
      <c r="C50818"/>
      <c r="D50818"/>
    </row>
    <row r="50819" spans="1:4" x14ac:dyDescent="0.35">
      <c r="A50819"/>
      <c r="B50819"/>
      <c r="C50819"/>
      <c r="D50819"/>
    </row>
    <row r="50820" spans="1:4" x14ac:dyDescent="0.35">
      <c r="A50820"/>
      <c r="B50820"/>
      <c r="C50820"/>
      <c r="D50820"/>
    </row>
    <row r="50821" spans="1:4" x14ac:dyDescent="0.35">
      <c r="A50821"/>
      <c r="B50821"/>
      <c r="C50821"/>
      <c r="D50821"/>
    </row>
    <row r="50822" spans="1:4" x14ac:dyDescent="0.35">
      <c r="A50822"/>
      <c r="B50822"/>
      <c r="C50822"/>
      <c r="D50822"/>
    </row>
    <row r="50823" spans="1:4" x14ac:dyDescent="0.35">
      <c r="A50823"/>
      <c r="B50823"/>
      <c r="C50823"/>
      <c r="D50823"/>
    </row>
    <row r="50824" spans="1:4" x14ac:dyDescent="0.35">
      <c r="A50824"/>
      <c r="B50824"/>
      <c r="C50824"/>
      <c r="D50824"/>
    </row>
    <row r="50825" spans="1:4" x14ac:dyDescent="0.35">
      <c r="A50825"/>
      <c r="B50825"/>
      <c r="C50825"/>
      <c r="D50825"/>
    </row>
    <row r="50826" spans="1:4" x14ac:dyDescent="0.35">
      <c r="A50826"/>
      <c r="B50826"/>
      <c r="C50826"/>
      <c r="D50826"/>
    </row>
    <row r="50827" spans="1:4" x14ac:dyDescent="0.35">
      <c r="A50827"/>
      <c r="B50827"/>
      <c r="C50827"/>
      <c r="D50827"/>
    </row>
    <row r="50828" spans="1:4" x14ac:dyDescent="0.35">
      <c r="A50828"/>
      <c r="B50828"/>
      <c r="C50828"/>
      <c r="D50828"/>
    </row>
    <row r="50829" spans="1:4" x14ac:dyDescent="0.35">
      <c r="A50829"/>
      <c r="B50829"/>
      <c r="C50829"/>
      <c r="D50829"/>
    </row>
    <row r="50830" spans="1:4" x14ac:dyDescent="0.35">
      <c r="A50830"/>
      <c r="B50830"/>
      <c r="C50830"/>
      <c r="D50830"/>
    </row>
    <row r="50831" spans="1:4" x14ac:dyDescent="0.35">
      <c r="A50831"/>
      <c r="B50831"/>
      <c r="C50831"/>
      <c r="D50831"/>
    </row>
    <row r="50832" spans="1:4" x14ac:dyDescent="0.35">
      <c r="A50832"/>
      <c r="B50832"/>
      <c r="C50832"/>
      <c r="D50832"/>
    </row>
    <row r="50833" spans="1:4" x14ac:dyDescent="0.35">
      <c r="A50833"/>
      <c r="B50833"/>
      <c r="C50833"/>
      <c r="D50833"/>
    </row>
    <row r="50834" spans="1:4" x14ac:dyDescent="0.35">
      <c r="A50834"/>
      <c r="B50834"/>
      <c r="C50834"/>
      <c r="D50834"/>
    </row>
    <row r="50835" spans="1:4" x14ac:dyDescent="0.35">
      <c r="A50835"/>
      <c r="B50835"/>
      <c r="C50835"/>
      <c r="D50835"/>
    </row>
    <row r="50836" spans="1:4" x14ac:dyDescent="0.35">
      <c r="A50836"/>
      <c r="B50836"/>
      <c r="C50836"/>
      <c r="D50836"/>
    </row>
    <row r="50837" spans="1:4" x14ac:dyDescent="0.35">
      <c r="A50837"/>
      <c r="B50837"/>
      <c r="C50837"/>
      <c r="D50837"/>
    </row>
    <row r="50838" spans="1:4" x14ac:dyDescent="0.35">
      <c r="A50838"/>
      <c r="B50838"/>
      <c r="C50838"/>
      <c r="D50838"/>
    </row>
    <row r="50839" spans="1:4" x14ac:dyDescent="0.35">
      <c r="A50839"/>
      <c r="B50839"/>
      <c r="C50839"/>
      <c r="D50839"/>
    </row>
    <row r="50840" spans="1:4" x14ac:dyDescent="0.35">
      <c r="A50840"/>
      <c r="B50840"/>
      <c r="C50840"/>
      <c r="D50840"/>
    </row>
    <row r="50841" spans="1:4" x14ac:dyDescent="0.35">
      <c r="A50841"/>
      <c r="B50841"/>
      <c r="C50841"/>
      <c r="D50841"/>
    </row>
    <row r="50842" spans="1:4" x14ac:dyDescent="0.35">
      <c r="A50842"/>
      <c r="B50842"/>
      <c r="C50842"/>
      <c r="D50842"/>
    </row>
    <row r="50843" spans="1:4" x14ac:dyDescent="0.35">
      <c r="A50843"/>
      <c r="B50843"/>
      <c r="C50843"/>
      <c r="D50843"/>
    </row>
    <row r="50844" spans="1:4" x14ac:dyDescent="0.35">
      <c r="A50844"/>
      <c r="B50844"/>
      <c r="C50844"/>
      <c r="D50844"/>
    </row>
    <row r="50845" spans="1:4" x14ac:dyDescent="0.35">
      <c r="A50845"/>
      <c r="B50845"/>
      <c r="C50845"/>
      <c r="D50845"/>
    </row>
    <row r="50846" spans="1:4" x14ac:dyDescent="0.35">
      <c r="A50846"/>
      <c r="B50846"/>
      <c r="C50846"/>
      <c r="D50846"/>
    </row>
    <row r="50847" spans="1:4" x14ac:dyDescent="0.35">
      <c r="A50847"/>
      <c r="B50847"/>
      <c r="C50847"/>
      <c r="D50847"/>
    </row>
    <row r="50848" spans="1:4" x14ac:dyDescent="0.35">
      <c r="A50848"/>
      <c r="B50848"/>
      <c r="C50848"/>
      <c r="D50848"/>
    </row>
    <row r="50849" spans="1:4" x14ac:dyDescent="0.35">
      <c r="A50849"/>
      <c r="B50849"/>
      <c r="C50849"/>
      <c r="D50849"/>
    </row>
    <row r="50850" spans="1:4" x14ac:dyDescent="0.35">
      <c r="A50850"/>
      <c r="B50850"/>
      <c r="C50850"/>
      <c r="D50850"/>
    </row>
    <row r="50851" spans="1:4" x14ac:dyDescent="0.35">
      <c r="A50851"/>
      <c r="B50851"/>
      <c r="C50851"/>
      <c r="D50851"/>
    </row>
    <row r="50852" spans="1:4" x14ac:dyDescent="0.35">
      <c r="A50852"/>
      <c r="B50852"/>
      <c r="C50852"/>
      <c r="D50852"/>
    </row>
    <row r="50853" spans="1:4" x14ac:dyDescent="0.35">
      <c r="A50853"/>
      <c r="B50853"/>
      <c r="C50853"/>
      <c r="D50853"/>
    </row>
    <row r="50854" spans="1:4" x14ac:dyDescent="0.35">
      <c r="A50854"/>
      <c r="B50854"/>
      <c r="C50854"/>
      <c r="D50854"/>
    </row>
    <row r="50855" spans="1:4" x14ac:dyDescent="0.35">
      <c r="A50855"/>
      <c r="B50855"/>
      <c r="C50855"/>
      <c r="D50855"/>
    </row>
    <row r="50856" spans="1:4" x14ac:dyDescent="0.35">
      <c r="A50856"/>
      <c r="B50856"/>
      <c r="C50856"/>
      <c r="D50856"/>
    </row>
    <row r="50857" spans="1:4" x14ac:dyDescent="0.35">
      <c r="A50857"/>
      <c r="B50857"/>
      <c r="C50857"/>
      <c r="D50857"/>
    </row>
    <row r="50858" spans="1:4" x14ac:dyDescent="0.35">
      <c r="A50858"/>
      <c r="B50858"/>
      <c r="C50858"/>
      <c r="D50858"/>
    </row>
    <row r="50859" spans="1:4" x14ac:dyDescent="0.35">
      <c r="A50859"/>
      <c r="B50859"/>
      <c r="C50859"/>
      <c r="D50859"/>
    </row>
    <row r="50860" spans="1:4" x14ac:dyDescent="0.35">
      <c r="A50860"/>
      <c r="B50860"/>
      <c r="C50860"/>
      <c r="D50860"/>
    </row>
    <row r="50861" spans="1:4" x14ac:dyDescent="0.35">
      <c r="A50861"/>
      <c r="B50861"/>
      <c r="C50861"/>
      <c r="D50861"/>
    </row>
    <row r="50862" spans="1:4" x14ac:dyDescent="0.35">
      <c r="A50862"/>
      <c r="B50862"/>
      <c r="C50862"/>
      <c r="D50862"/>
    </row>
    <row r="50863" spans="1:4" x14ac:dyDescent="0.35">
      <c r="A50863"/>
      <c r="B50863"/>
      <c r="C50863"/>
      <c r="D50863"/>
    </row>
    <row r="50864" spans="1:4" x14ac:dyDescent="0.35">
      <c r="A50864"/>
      <c r="B50864"/>
      <c r="C50864"/>
      <c r="D50864"/>
    </row>
    <row r="50865" spans="1:4" x14ac:dyDescent="0.35">
      <c r="A50865"/>
      <c r="B50865"/>
      <c r="C50865"/>
      <c r="D50865"/>
    </row>
    <row r="50866" spans="1:4" x14ac:dyDescent="0.35">
      <c r="A50866"/>
      <c r="B50866"/>
      <c r="C50866"/>
      <c r="D50866"/>
    </row>
    <row r="50867" spans="1:4" x14ac:dyDescent="0.35">
      <c r="A50867"/>
      <c r="B50867"/>
      <c r="C50867"/>
      <c r="D50867"/>
    </row>
    <row r="50868" spans="1:4" x14ac:dyDescent="0.35">
      <c r="A50868"/>
      <c r="B50868"/>
      <c r="C50868"/>
      <c r="D50868"/>
    </row>
    <row r="50869" spans="1:4" x14ac:dyDescent="0.35">
      <c r="A50869"/>
      <c r="B50869"/>
      <c r="C50869"/>
      <c r="D50869"/>
    </row>
    <row r="50870" spans="1:4" x14ac:dyDescent="0.35">
      <c r="A50870"/>
      <c r="B50870"/>
      <c r="C50870"/>
      <c r="D50870"/>
    </row>
    <row r="50871" spans="1:4" x14ac:dyDescent="0.35">
      <c r="A50871"/>
      <c r="B50871"/>
      <c r="C50871"/>
      <c r="D50871"/>
    </row>
    <row r="50872" spans="1:4" x14ac:dyDescent="0.35">
      <c r="A50872"/>
      <c r="B50872"/>
      <c r="C50872"/>
      <c r="D50872"/>
    </row>
    <row r="50873" spans="1:4" x14ac:dyDescent="0.35">
      <c r="A50873"/>
      <c r="B50873"/>
      <c r="C50873"/>
      <c r="D50873"/>
    </row>
    <row r="50874" spans="1:4" x14ac:dyDescent="0.35">
      <c r="A50874"/>
      <c r="B50874"/>
      <c r="C50874"/>
      <c r="D50874"/>
    </row>
    <row r="50875" spans="1:4" x14ac:dyDescent="0.35">
      <c r="A50875"/>
      <c r="B50875"/>
      <c r="C50875"/>
      <c r="D50875"/>
    </row>
    <row r="50876" spans="1:4" x14ac:dyDescent="0.35">
      <c r="A50876"/>
      <c r="B50876"/>
      <c r="C50876"/>
      <c r="D50876"/>
    </row>
    <row r="50877" spans="1:4" x14ac:dyDescent="0.35">
      <c r="A50877"/>
      <c r="B50877"/>
      <c r="C50877"/>
      <c r="D50877"/>
    </row>
    <row r="50878" spans="1:4" x14ac:dyDescent="0.35">
      <c r="A50878"/>
      <c r="B50878"/>
      <c r="C50878"/>
      <c r="D50878"/>
    </row>
    <row r="50879" spans="1:4" x14ac:dyDescent="0.35">
      <c r="A50879"/>
      <c r="B50879"/>
      <c r="C50879"/>
      <c r="D50879"/>
    </row>
    <row r="50880" spans="1:4" x14ac:dyDescent="0.35">
      <c r="A50880"/>
      <c r="B50880"/>
      <c r="C50880"/>
      <c r="D50880"/>
    </row>
    <row r="50881" spans="1:4" x14ac:dyDescent="0.35">
      <c r="A50881"/>
      <c r="B50881"/>
      <c r="C50881"/>
      <c r="D50881"/>
    </row>
    <row r="50882" spans="1:4" x14ac:dyDescent="0.35">
      <c r="A50882"/>
      <c r="B50882"/>
      <c r="C50882"/>
      <c r="D50882"/>
    </row>
    <row r="50883" spans="1:4" x14ac:dyDescent="0.35">
      <c r="A50883"/>
      <c r="B50883"/>
      <c r="C50883"/>
      <c r="D50883"/>
    </row>
    <row r="50884" spans="1:4" x14ac:dyDescent="0.35">
      <c r="A50884"/>
      <c r="B50884"/>
      <c r="C50884"/>
      <c r="D50884"/>
    </row>
    <row r="50885" spans="1:4" x14ac:dyDescent="0.35">
      <c r="A50885"/>
      <c r="B50885"/>
      <c r="C50885"/>
      <c r="D50885"/>
    </row>
    <row r="50886" spans="1:4" x14ac:dyDescent="0.35">
      <c r="A50886"/>
      <c r="B50886"/>
      <c r="C50886"/>
      <c r="D50886"/>
    </row>
    <row r="50887" spans="1:4" x14ac:dyDescent="0.35">
      <c r="A50887"/>
      <c r="B50887"/>
      <c r="C50887"/>
      <c r="D50887"/>
    </row>
    <row r="50888" spans="1:4" x14ac:dyDescent="0.35">
      <c r="A50888"/>
      <c r="B50888"/>
      <c r="C50888"/>
      <c r="D50888"/>
    </row>
    <row r="50889" spans="1:4" x14ac:dyDescent="0.35">
      <c r="A50889"/>
      <c r="B50889"/>
      <c r="C50889"/>
      <c r="D50889"/>
    </row>
    <row r="50890" spans="1:4" x14ac:dyDescent="0.35">
      <c r="A50890"/>
      <c r="B50890"/>
      <c r="C50890"/>
      <c r="D50890"/>
    </row>
    <row r="50891" spans="1:4" x14ac:dyDescent="0.35">
      <c r="A50891"/>
      <c r="B50891"/>
      <c r="C50891"/>
      <c r="D50891"/>
    </row>
    <row r="50892" spans="1:4" x14ac:dyDescent="0.35">
      <c r="A50892"/>
      <c r="B50892"/>
      <c r="C50892"/>
      <c r="D50892"/>
    </row>
    <row r="50893" spans="1:4" x14ac:dyDescent="0.35">
      <c r="A50893"/>
      <c r="B50893"/>
      <c r="C50893"/>
      <c r="D50893"/>
    </row>
    <row r="50894" spans="1:4" x14ac:dyDescent="0.35">
      <c r="A50894"/>
      <c r="B50894"/>
      <c r="C50894"/>
      <c r="D50894"/>
    </row>
    <row r="50895" spans="1:4" x14ac:dyDescent="0.35">
      <c r="A50895"/>
      <c r="B50895"/>
      <c r="C50895"/>
      <c r="D50895"/>
    </row>
    <row r="50896" spans="1:4" x14ac:dyDescent="0.35">
      <c r="A50896"/>
      <c r="B50896"/>
      <c r="C50896"/>
      <c r="D50896"/>
    </row>
    <row r="50897" spans="1:4" x14ac:dyDescent="0.35">
      <c r="A50897"/>
      <c r="B50897"/>
      <c r="C50897"/>
      <c r="D50897"/>
    </row>
    <row r="50898" spans="1:4" x14ac:dyDescent="0.35">
      <c r="A50898"/>
      <c r="B50898"/>
      <c r="C50898"/>
      <c r="D50898"/>
    </row>
    <row r="50899" spans="1:4" x14ac:dyDescent="0.35">
      <c r="A50899"/>
      <c r="B50899"/>
      <c r="C50899"/>
      <c r="D50899"/>
    </row>
    <row r="50900" spans="1:4" x14ac:dyDescent="0.35">
      <c r="A50900"/>
      <c r="B50900"/>
      <c r="C50900"/>
      <c r="D50900"/>
    </row>
    <row r="50901" spans="1:4" x14ac:dyDescent="0.35">
      <c r="A50901"/>
      <c r="B50901"/>
      <c r="C50901"/>
      <c r="D50901"/>
    </row>
    <row r="50902" spans="1:4" x14ac:dyDescent="0.35">
      <c r="A50902"/>
      <c r="B50902"/>
      <c r="C50902"/>
      <c r="D50902"/>
    </row>
    <row r="50903" spans="1:4" x14ac:dyDescent="0.35">
      <c r="A50903"/>
      <c r="B50903"/>
      <c r="C50903"/>
      <c r="D50903"/>
    </row>
    <row r="50904" spans="1:4" x14ac:dyDescent="0.35">
      <c r="A50904"/>
      <c r="B50904"/>
      <c r="C50904"/>
      <c r="D50904"/>
    </row>
    <row r="50905" spans="1:4" x14ac:dyDescent="0.35">
      <c r="A50905"/>
      <c r="B50905"/>
      <c r="C50905"/>
      <c r="D50905"/>
    </row>
    <row r="50906" spans="1:4" x14ac:dyDescent="0.35">
      <c r="A50906"/>
      <c r="B50906"/>
      <c r="C50906"/>
      <c r="D50906"/>
    </row>
    <row r="50907" spans="1:4" x14ac:dyDescent="0.35">
      <c r="A50907"/>
      <c r="B50907"/>
      <c r="C50907"/>
      <c r="D50907"/>
    </row>
    <row r="50908" spans="1:4" x14ac:dyDescent="0.35">
      <c r="A50908"/>
      <c r="B50908"/>
      <c r="C50908"/>
      <c r="D50908"/>
    </row>
    <row r="50909" spans="1:4" x14ac:dyDescent="0.35">
      <c r="A50909"/>
      <c r="B50909"/>
      <c r="C50909"/>
      <c r="D50909"/>
    </row>
    <row r="50910" spans="1:4" x14ac:dyDescent="0.35">
      <c r="A50910"/>
      <c r="B50910"/>
      <c r="C50910"/>
      <c r="D50910"/>
    </row>
    <row r="50911" spans="1:4" x14ac:dyDescent="0.35">
      <c r="A50911"/>
      <c r="B50911"/>
      <c r="C50911"/>
      <c r="D50911"/>
    </row>
    <row r="50912" spans="1:4" x14ac:dyDescent="0.35">
      <c r="A50912"/>
      <c r="B50912"/>
      <c r="C50912"/>
      <c r="D50912"/>
    </row>
    <row r="50913" spans="1:4" x14ac:dyDescent="0.35">
      <c r="A50913"/>
      <c r="B50913"/>
      <c r="C50913"/>
      <c r="D50913"/>
    </row>
    <row r="50914" spans="1:4" x14ac:dyDescent="0.35">
      <c r="A50914"/>
      <c r="B50914"/>
      <c r="C50914"/>
      <c r="D50914"/>
    </row>
    <row r="50915" spans="1:4" x14ac:dyDescent="0.35">
      <c r="A50915"/>
      <c r="B50915"/>
      <c r="C50915"/>
      <c r="D50915"/>
    </row>
    <row r="50916" spans="1:4" x14ac:dyDescent="0.35">
      <c r="A50916"/>
      <c r="B50916"/>
      <c r="C50916"/>
      <c r="D50916"/>
    </row>
    <row r="50917" spans="1:4" x14ac:dyDescent="0.35">
      <c r="A50917"/>
      <c r="B50917"/>
      <c r="C50917"/>
      <c r="D50917"/>
    </row>
    <row r="50918" spans="1:4" x14ac:dyDescent="0.35">
      <c r="A50918"/>
      <c r="B50918"/>
      <c r="C50918"/>
      <c r="D50918"/>
    </row>
    <row r="50919" spans="1:4" x14ac:dyDescent="0.35">
      <c r="A50919"/>
      <c r="B50919"/>
      <c r="C50919"/>
      <c r="D50919"/>
    </row>
    <row r="50920" spans="1:4" x14ac:dyDescent="0.35">
      <c r="A50920"/>
      <c r="B50920"/>
      <c r="C50920"/>
      <c r="D50920"/>
    </row>
    <row r="50921" spans="1:4" x14ac:dyDescent="0.35">
      <c r="A50921"/>
      <c r="B50921"/>
      <c r="C50921"/>
      <c r="D50921"/>
    </row>
    <row r="50922" spans="1:4" x14ac:dyDescent="0.35">
      <c r="A50922"/>
      <c r="B50922"/>
      <c r="C50922"/>
      <c r="D50922"/>
    </row>
    <row r="50923" spans="1:4" x14ac:dyDescent="0.35">
      <c r="A50923"/>
      <c r="B50923"/>
      <c r="C50923"/>
      <c r="D50923"/>
    </row>
    <row r="50924" spans="1:4" x14ac:dyDescent="0.35">
      <c r="A50924"/>
      <c r="B50924"/>
      <c r="C50924"/>
      <c r="D50924"/>
    </row>
    <row r="50925" spans="1:4" x14ac:dyDescent="0.35">
      <c r="A50925"/>
      <c r="B50925"/>
      <c r="C50925"/>
      <c r="D50925"/>
    </row>
    <row r="50926" spans="1:4" x14ac:dyDescent="0.35">
      <c r="A50926"/>
      <c r="B50926"/>
      <c r="C50926"/>
      <c r="D50926"/>
    </row>
    <row r="50927" spans="1:4" x14ac:dyDescent="0.35">
      <c r="A50927"/>
      <c r="B50927"/>
      <c r="C50927"/>
      <c r="D50927"/>
    </row>
    <row r="50928" spans="1:4" x14ac:dyDescent="0.35">
      <c r="A50928"/>
      <c r="B50928"/>
      <c r="C50928"/>
      <c r="D50928"/>
    </row>
    <row r="50929" spans="1:4" x14ac:dyDescent="0.35">
      <c r="A50929"/>
      <c r="B50929"/>
      <c r="C50929"/>
      <c r="D50929"/>
    </row>
    <row r="50930" spans="1:4" x14ac:dyDescent="0.35">
      <c r="A50930"/>
      <c r="B50930"/>
      <c r="C50930"/>
      <c r="D50930"/>
    </row>
    <row r="50931" spans="1:4" x14ac:dyDescent="0.35">
      <c r="A50931"/>
      <c r="B50931"/>
      <c r="C50931"/>
      <c r="D50931"/>
    </row>
    <row r="50932" spans="1:4" x14ac:dyDescent="0.35">
      <c r="A50932"/>
      <c r="B50932"/>
      <c r="C50932"/>
      <c r="D50932"/>
    </row>
    <row r="50933" spans="1:4" x14ac:dyDescent="0.35">
      <c r="A50933"/>
      <c r="B50933"/>
      <c r="C50933"/>
      <c r="D50933"/>
    </row>
    <row r="50934" spans="1:4" x14ac:dyDescent="0.35">
      <c r="A50934"/>
      <c r="B50934"/>
      <c r="C50934"/>
      <c r="D50934"/>
    </row>
    <row r="50935" spans="1:4" x14ac:dyDescent="0.35">
      <c r="A50935"/>
      <c r="B50935"/>
      <c r="C50935"/>
      <c r="D50935"/>
    </row>
    <row r="50936" spans="1:4" x14ac:dyDescent="0.35">
      <c r="A50936"/>
      <c r="B50936"/>
      <c r="C50936"/>
      <c r="D50936"/>
    </row>
    <row r="50937" spans="1:4" x14ac:dyDescent="0.35">
      <c r="A50937"/>
      <c r="B50937"/>
      <c r="C50937"/>
      <c r="D50937"/>
    </row>
    <row r="50938" spans="1:4" x14ac:dyDescent="0.35">
      <c r="A50938"/>
      <c r="B50938"/>
      <c r="C50938"/>
      <c r="D50938"/>
    </row>
    <row r="50939" spans="1:4" x14ac:dyDescent="0.35">
      <c r="A50939"/>
      <c r="B50939"/>
      <c r="C50939"/>
      <c r="D50939"/>
    </row>
    <row r="50940" spans="1:4" x14ac:dyDescent="0.35">
      <c r="A50940"/>
      <c r="B50940"/>
      <c r="C50940"/>
      <c r="D50940"/>
    </row>
    <row r="50941" spans="1:4" x14ac:dyDescent="0.35">
      <c r="A50941"/>
      <c r="B50941"/>
      <c r="C50941"/>
      <c r="D50941"/>
    </row>
    <row r="50942" spans="1:4" x14ac:dyDescent="0.35">
      <c r="A50942"/>
      <c r="B50942"/>
      <c r="C50942"/>
      <c r="D50942"/>
    </row>
    <row r="50943" spans="1:4" x14ac:dyDescent="0.35">
      <c r="A50943"/>
      <c r="B50943"/>
      <c r="C50943"/>
      <c r="D50943"/>
    </row>
    <row r="50944" spans="1:4" x14ac:dyDescent="0.35">
      <c r="A50944"/>
      <c r="B50944"/>
      <c r="C50944"/>
      <c r="D50944"/>
    </row>
    <row r="50945" spans="1:4" x14ac:dyDescent="0.35">
      <c r="A50945"/>
      <c r="B50945"/>
      <c r="C50945"/>
      <c r="D50945"/>
    </row>
    <row r="50946" spans="1:4" x14ac:dyDescent="0.35">
      <c r="A50946"/>
      <c r="B50946"/>
      <c r="C50946"/>
      <c r="D50946"/>
    </row>
    <row r="50947" spans="1:4" x14ac:dyDescent="0.35">
      <c r="A50947"/>
      <c r="B50947"/>
      <c r="C50947"/>
      <c r="D50947"/>
    </row>
    <row r="50948" spans="1:4" x14ac:dyDescent="0.35">
      <c r="A50948"/>
      <c r="B50948"/>
      <c r="C50948"/>
      <c r="D50948"/>
    </row>
    <row r="50949" spans="1:4" x14ac:dyDescent="0.35">
      <c r="A50949"/>
      <c r="B50949"/>
      <c r="C50949"/>
      <c r="D50949"/>
    </row>
    <row r="50950" spans="1:4" x14ac:dyDescent="0.35">
      <c r="A50950"/>
      <c r="B50950"/>
      <c r="C50950"/>
      <c r="D50950"/>
    </row>
    <row r="50951" spans="1:4" x14ac:dyDescent="0.35">
      <c r="A50951"/>
      <c r="B50951"/>
      <c r="C50951"/>
      <c r="D50951"/>
    </row>
    <row r="50952" spans="1:4" x14ac:dyDescent="0.35">
      <c r="A50952"/>
      <c r="B50952"/>
      <c r="C50952"/>
      <c r="D50952"/>
    </row>
    <row r="50953" spans="1:4" x14ac:dyDescent="0.35">
      <c r="A50953"/>
      <c r="B50953"/>
      <c r="C50953"/>
      <c r="D50953"/>
    </row>
    <row r="50954" spans="1:4" x14ac:dyDescent="0.35">
      <c r="A50954"/>
      <c r="B50954"/>
      <c r="C50954"/>
      <c r="D50954"/>
    </row>
    <row r="50955" spans="1:4" x14ac:dyDescent="0.35">
      <c r="A50955"/>
      <c r="B50955"/>
      <c r="C50955"/>
      <c r="D50955"/>
    </row>
    <row r="50956" spans="1:4" x14ac:dyDescent="0.35">
      <c r="A50956"/>
      <c r="B50956"/>
      <c r="C50956"/>
      <c r="D50956"/>
    </row>
    <row r="50957" spans="1:4" x14ac:dyDescent="0.35">
      <c r="A50957"/>
      <c r="B50957"/>
      <c r="C50957"/>
      <c r="D50957"/>
    </row>
    <row r="50958" spans="1:4" x14ac:dyDescent="0.35">
      <c r="A50958"/>
      <c r="B50958"/>
      <c r="C50958"/>
      <c r="D50958"/>
    </row>
    <row r="50959" spans="1:4" x14ac:dyDescent="0.35">
      <c r="A50959"/>
      <c r="B50959"/>
      <c r="C50959"/>
      <c r="D50959"/>
    </row>
    <row r="50960" spans="1:4" x14ac:dyDescent="0.35">
      <c r="A50960"/>
      <c r="B50960"/>
      <c r="C50960"/>
      <c r="D50960"/>
    </row>
    <row r="50961" spans="1:4" x14ac:dyDescent="0.35">
      <c r="A50961"/>
      <c r="B50961"/>
      <c r="C50961"/>
      <c r="D50961"/>
    </row>
    <row r="50962" spans="1:4" x14ac:dyDescent="0.35">
      <c r="A50962"/>
      <c r="B50962"/>
      <c r="C50962"/>
      <c r="D50962"/>
    </row>
    <row r="50963" spans="1:4" x14ac:dyDescent="0.35">
      <c r="A50963"/>
      <c r="B50963"/>
      <c r="C50963"/>
      <c r="D50963"/>
    </row>
    <row r="50964" spans="1:4" x14ac:dyDescent="0.35">
      <c r="A50964"/>
      <c r="B50964"/>
      <c r="C50964"/>
      <c r="D50964"/>
    </row>
    <row r="50965" spans="1:4" x14ac:dyDescent="0.35">
      <c r="A50965"/>
      <c r="B50965"/>
      <c r="C50965"/>
      <c r="D50965"/>
    </row>
    <row r="50966" spans="1:4" x14ac:dyDescent="0.35">
      <c r="A50966"/>
      <c r="B50966"/>
      <c r="C50966"/>
      <c r="D50966"/>
    </row>
    <row r="50967" spans="1:4" x14ac:dyDescent="0.35">
      <c r="A50967"/>
      <c r="B50967"/>
      <c r="C50967"/>
      <c r="D50967"/>
    </row>
    <row r="50968" spans="1:4" x14ac:dyDescent="0.35">
      <c r="A50968"/>
      <c r="B50968"/>
      <c r="C50968"/>
      <c r="D50968"/>
    </row>
    <row r="50969" spans="1:4" x14ac:dyDescent="0.35">
      <c r="A50969"/>
      <c r="B50969"/>
      <c r="C50969"/>
      <c r="D50969"/>
    </row>
    <row r="50970" spans="1:4" x14ac:dyDescent="0.35">
      <c r="A50970"/>
      <c r="B50970"/>
      <c r="C50970"/>
      <c r="D50970"/>
    </row>
    <row r="50971" spans="1:4" x14ac:dyDescent="0.35">
      <c r="A50971"/>
      <c r="B50971"/>
      <c r="C50971"/>
      <c r="D50971"/>
    </row>
    <row r="50972" spans="1:4" x14ac:dyDescent="0.35">
      <c r="A50972"/>
      <c r="B50972"/>
      <c r="C50972"/>
      <c r="D50972"/>
    </row>
    <row r="50973" spans="1:4" x14ac:dyDescent="0.35">
      <c r="A50973"/>
      <c r="B50973"/>
      <c r="C50973"/>
      <c r="D50973"/>
    </row>
    <row r="50974" spans="1:4" x14ac:dyDescent="0.35">
      <c r="A50974"/>
      <c r="B50974"/>
      <c r="C50974"/>
      <c r="D50974"/>
    </row>
    <row r="50975" spans="1:4" x14ac:dyDescent="0.35">
      <c r="A50975"/>
      <c r="B50975"/>
      <c r="C50975"/>
      <c r="D50975"/>
    </row>
    <row r="50976" spans="1:4" x14ac:dyDescent="0.35">
      <c r="A50976"/>
      <c r="B50976"/>
      <c r="C50976"/>
      <c r="D50976"/>
    </row>
    <row r="50977" spans="1:4" x14ac:dyDescent="0.35">
      <c r="A50977"/>
      <c r="B50977"/>
      <c r="C50977"/>
      <c r="D50977"/>
    </row>
    <row r="50978" spans="1:4" x14ac:dyDescent="0.35">
      <c r="A50978"/>
      <c r="B50978"/>
      <c r="C50978"/>
      <c r="D50978"/>
    </row>
    <row r="50979" spans="1:4" x14ac:dyDescent="0.35">
      <c r="A50979"/>
      <c r="B50979"/>
      <c r="C50979"/>
      <c r="D50979"/>
    </row>
    <row r="50980" spans="1:4" x14ac:dyDescent="0.35">
      <c r="A50980"/>
      <c r="B50980"/>
      <c r="C50980"/>
      <c r="D50980"/>
    </row>
    <row r="50981" spans="1:4" x14ac:dyDescent="0.35">
      <c r="A50981"/>
      <c r="B50981"/>
      <c r="C50981"/>
      <c r="D50981"/>
    </row>
    <row r="50982" spans="1:4" x14ac:dyDescent="0.35">
      <c r="A50982"/>
      <c r="B50982"/>
      <c r="C50982"/>
      <c r="D50982"/>
    </row>
    <row r="50983" spans="1:4" x14ac:dyDescent="0.35">
      <c r="A50983"/>
      <c r="B50983"/>
      <c r="C50983"/>
      <c r="D50983"/>
    </row>
    <row r="50984" spans="1:4" x14ac:dyDescent="0.35">
      <c r="A50984"/>
      <c r="B50984"/>
      <c r="C50984"/>
      <c r="D50984"/>
    </row>
    <row r="50985" spans="1:4" x14ac:dyDescent="0.35">
      <c r="A50985"/>
      <c r="B50985"/>
      <c r="C50985"/>
      <c r="D50985"/>
    </row>
    <row r="50986" spans="1:4" x14ac:dyDescent="0.35">
      <c r="A50986"/>
      <c r="B50986"/>
      <c r="C50986"/>
      <c r="D50986"/>
    </row>
    <row r="50987" spans="1:4" x14ac:dyDescent="0.35">
      <c r="A50987"/>
      <c r="B50987"/>
      <c r="C50987"/>
      <c r="D50987"/>
    </row>
    <row r="50988" spans="1:4" x14ac:dyDescent="0.35">
      <c r="A50988"/>
      <c r="B50988"/>
      <c r="C50988"/>
      <c r="D50988"/>
    </row>
    <row r="50989" spans="1:4" x14ac:dyDescent="0.35">
      <c r="A50989"/>
      <c r="B50989"/>
      <c r="C50989"/>
      <c r="D50989"/>
    </row>
    <row r="50990" spans="1:4" x14ac:dyDescent="0.35">
      <c r="A50990"/>
      <c r="B50990"/>
      <c r="C50990"/>
      <c r="D50990"/>
    </row>
    <row r="50991" spans="1:4" x14ac:dyDescent="0.35">
      <c r="A50991"/>
      <c r="B50991"/>
      <c r="C50991"/>
      <c r="D50991"/>
    </row>
    <row r="50992" spans="1:4" x14ac:dyDescent="0.35">
      <c r="A50992"/>
      <c r="B50992"/>
      <c r="C50992"/>
      <c r="D50992"/>
    </row>
    <row r="50993" spans="1:4" x14ac:dyDescent="0.35">
      <c r="A50993"/>
      <c r="B50993"/>
      <c r="C50993"/>
      <c r="D50993"/>
    </row>
    <row r="50994" spans="1:4" x14ac:dyDescent="0.35">
      <c r="A50994"/>
      <c r="B50994"/>
      <c r="C50994"/>
      <c r="D50994"/>
    </row>
    <row r="50995" spans="1:4" x14ac:dyDescent="0.35">
      <c r="A50995"/>
      <c r="B50995"/>
      <c r="C50995"/>
      <c r="D50995"/>
    </row>
    <row r="50996" spans="1:4" x14ac:dyDescent="0.35">
      <c r="A50996"/>
      <c r="B50996"/>
      <c r="C50996"/>
      <c r="D50996"/>
    </row>
    <row r="50997" spans="1:4" x14ac:dyDescent="0.35">
      <c r="A50997"/>
      <c r="B50997"/>
      <c r="C50997"/>
      <c r="D50997"/>
    </row>
    <row r="50998" spans="1:4" x14ac:dyDescent="0.35">
      <c r="A50998"/>
      <c r="B50998"/>
      <c r="C50998"/>
      <c r="D50998"/>
    </row>
    <row r="50999" spans="1:4" x14ac:dyDescent="0.35">
      <c r="A50999"/>
      <c r="B50999"/>
      <c r="C50999"/>
      <c r="D50999"/>
    </row>
    <row r="51000" spans="1:4" x14ac:dyDescent="0.35">
      <c r="A51000"/>
      <c r="B51000"/>
      <c r="C51000"/>
      <c r="D51000"/>
    </row>
    <row r="51001" spans="1:4" x14ac:dyDescent="0.35">
      <c r="A51001"/>
      <c r="B51001"/>
      <c r="C51001"/>
      <c r="D51001"/>
    </row>
    <row r="51002" spans="1:4" x14ac:dyDescent="0.35">
      <c r="A51002"/>
      <c r="B51002"/>
      <c r="C51002"/>
      <c r="D51002"/>
    </row>
    <row r="51003" spans="1:4" x14ac:dyDescent="0.35">
      <c r="A51003"/>
      <c r="B51003"/>
      <c r="C51003"/>
      <c r="D51003"/>
    </row>
    <row r="51004" spans="1:4" x14ac:dyDescent="0.35">
      <c r="A51004"/>
      <c r="B51004"/>
      <c r="C51004"/>
      <c r="D51004"/>
    </row>
    <row r="51005" spans="1:4" x14ac:dyDescent="0.35">
      <c r="A51005"/>
      <c r="B51005"/>
      <c r="C51005"/>
      <c r="D51005"/>
    </row>
    <row r="51006" spans="1:4" x14ac:dyDescent="0.35">
      <c r="A51006"/>
      <c r="B51006"/>
      <c r="C51006"/>
      <c r="D51006"/>
    </row>
    <row r="51007" spans="1:4" x14ac:dyDescent="0.35">
      <c r="A51007"/>
      <c r="B51007"/>
      <c r="C51007"/>
      <c r="D51007"/>
    </row>
    <row r="51008" spans="1:4" x14ac:dyDescent="0.35">
      <c r="A51008"/>
      <c r="B51008"/>
      <c r="C51008"/>
      <c r="D51008"/>
    </row>
    <row r="51009" spans="1:4" x14ac:dyDescent="0.35">
      <c r="A51009"/>
      <c r="B51009"/>
      <c r="C51009"/>
      <c r="D51009"/>
    </row>
    <row r="51010" spans="1:4" x14ac:dyDescent="0.35">
      <c r="A51010"/>
      <c r="B51010"/>
      <c r="C51010"/>
      <c r="D51010"/>
    </row>
    <row r="51011" spans="1:4" x14ac:dyDescent="0.35">
      <c r="A51011"/>
      <c r="B51011"/>
      <c r="C51011"/>
      <c r="D51011"/>
    </row>
    <row r="51012" spans="1:4" x14ac:dyDescent="0.35">
      <c r="A51012"/>
      <c r="B51012"/>
      <c r="C51012"/>
      <c r="D51012"/>
    </row>
    <row r="51013" spans="1:4" x14ac:dyDescent="0.35">
      <c r="A51013"/>
      <c r="B51013"/>
      <c r="C51013"/>
      <c r="D51013"/>
    </row>
    <row r="51014" spans="1:4" x14ac:dyDescent="0.35">
      <c r="A51014"/>
      <c r="B51014"/>
      <c r="C51014"/>
      <c r="D51014"/>
    </row>
    <row r="51015" spans="1:4" x14ac:dyDescent="0.35">
      <c r="A51015"/>
      <c r="B51015"/>
      <c r="C51015"/>
      <c r="D51015"/>
    </row>
    <row r="51016" spans="1:4" x14ac:dyDescent="0.35">
      <c r="A51016"/>
      <c r="B51016"/>
      <c r="C51016"/>
      <c r="D51016"/>
    </row>
    <row r="51017" spans="1:4" x14ac:dyDescent="0.35">
      <c r="A51017"/>
      <c r="B51017"/>
      <c r="C51017"/>
      <c r="D51017"/>
    </row>
    <row r="51018" spans="1:4" x14ac:dyDescent="0.35">
      <c r="A51018"/>
      <c r="B51018"/>
      <c r="C51018"/>
      <c r="D51018"/>
    </row>
    <row r="51019" spans="1:4" x14ac:dyDescent="0.35">
      <c r="A51019"/>
      <c r="B51019"/>
      <c r="C51019"/>
      <c r="D51019"/>
    </row>
    <row r="51020" spans="1:4" x14ac:dyDescent="0.35">
      <c r="A51020"/>
      <c r="B51020"/>
      <c r="C51020"/>
      <c r="D51020"/>
    </row>
    <row r="51021" spans="1:4" x14ac:dyDescent="0.35">
      <c r="A51021"/>
      <c r="B51021"/>
      <c r="C51021"/>
      <c r="D51021"/>
    </row>
    <row r="51022" spans="1:4" x14ac:dyDescent="0.35">
      <c r="A51022"/>
      <c r="B51022"/>
      <c r="C51022"/>
      <c r="D51022"/>
    </row>
    <row r="51023" spans="1:4" x14ac:dyDescent="0.35">
      <c r="A51023"/>
      <c r="B51023"/>
      <c r="C51023"/>
      <c r="D51023"/>
    </row>
    <row r="51024" spans="1:4" x14ac:dyDescent="0.35">
      <c r="A51024"/>
      <c r="B51024"/>
      <c r="C51024"/>
      <c r="D51024"/>
    </row>
    <row r="51025" spans="1:4" x14ac:dyDescent="0.35">
      <c r="A51025"/>
      <c r="B51025"/>
      <c r="C51025"/>
      <c r="D51025"/>
    </row>
    <row r="51026" spans="1:4" x14ac:dyDescent="0.35">
      <c r="A51026"/>
      <c r="B51026"/>
      <c r="C51026"/>
      <c r="D51026"/>
    </row>
    <row r="51027" spans="1:4" x14ac:dyDescent="0.35">
      <c r="A51027"/>
      <c r="B51027"/>
      <c r="C51027"/>
      <c r="D51027"/>
    </row>
    <row r="51028" spans="1:4" x14ac:dyDescent="0.35">
      <c r="A51028"/>
      <c r="B51028"/>
      <c r="C51028"/>
      <c r="D51028"/>
    </row>
    <row r="51029" spans="1:4" x14ac:dyDescent="0.35">
      <c r="A51029"/>
      <c r="B51029"/>
      <c r="C51029"/>
      <c r="D51029"/>
    </row>
    <row r="51030" spans="1:4" x14ac:dyDescent="0.35">
      <c r="A51030"/>
      <c r="B51030"/>
      <c r="C51030"/>
      <c r="D51030"/>
    </row>
    <row r="51031" spans="1:4" x14ac:dyDescent="0.35">
      <c r="A51031"/>
      <c r="B51031"/>
      <c r="C51031"/>
      <c r="D51031"/>
    </row>
    <row r="51032" spans="1:4" x14ac:dyDescent="0.35">
      <c r="A51032"/>
      <c r="B51032"/>
      <c r="C51032"/>
      <c r="D51032"/>
    </row>
    <row r="51033" spans="1:4" x14ac:dyDescent="0.35">
      <c r="A51033"/>
      <c r="B51033"/>
      <c r="C51033"/>
      <c r="D51033"/>
    </row>
    <row r="51034" spans="1:4" x14ac:dyDescent="0.35">
      <c r="A51034"/>
      <c r="B51034"/>
      <c r="C51034"/>
      <c r="D51034"/>
    </row>
    <row r="51035" spans="1:4" x14ac:dyDescent="0.35">
      <c r="A51035"/>
      <c r="B51035"/>
      <c r="C51035"/>
      <c r="D51035"/>
    </row>
    <row r="51036" spans="1:4" x14ac:dyDescent="0.35">
      <c r="A51036"/>
      <c r="B51036"/>
      <c r="C51036"/>
      <c r="D51036"/>
    </row>
    <row r="51037" spans="1:4" x14ac:dyDescent="0.35">
      <c r="A51037"/>
      <c r="B51037"/>
      <c r="C51037"/>
      <c r="D51037"/>
    </row>
    <row r="51038" spans="1:4" x14ac:dyDescent="0.35">
      <c r="A51038"/>
      <c r="B51038"/>
      <c r="C51038"/>
      <c r="D51038"/>
    </row>
    <row r="51039" spans="1:4" x14ac:dyDescent="0.35">
      <c r="A51039"/>
      <c r="B51039"/>
      <c r="C51039"/>
      <c r="D51039"/>
    </row>
    <row r="51040" spans="1:4" x14ac:dyDescent="0.35">
      <c r="A51040"/>
      <c r="B51040"/>
      <c r="C51040"/>
      <c r="D51040"/>
    </row>
    <row r="51041" spans="1:4" x14ac:dyDescent="0.35">
      <c r="A51041"/>
      <c r="B51041"/>
      <c r="C51041"/>
      <c r="D51041"/>
    </row>
    <row r="51042" spans="1:4" x14ac:dyDescent="0.35">
      <c r="A51042"/>
      <c r="B51042"/>
      <c r="C51042"/>
      <c r="D51042"/>
    </row>
    <row r="51043" spans="1:4" x14ac:dyDescent="0.35">
      <c r="A51043"/>
      <c r="B51043"/>
      <c r="C51043"/>
      <c r="D51043"/>
    </row>
    <row r="51044" spans="1:4" x14ac:dyDescent="0.35">
      <c r="A51044"/>
      <c r="B51044"/>
      <c r="C51044"/>
      <c r="D51044"/>
    </row>
    <row r="51045" spans="1:4" x14ac:dyDescent="0.35">
      <c r="A51045"/>
      <c r="B51045"/>
      <c r="C51045"/>
      <c r="D51045"/>
    </row>
    <row r="51046" spans="1:4" x14ac:dyDescent="0.35">
      <c r="A51046"/>
      <c r="B51046"/>
      <c r="C51046"/>
      <c r="D51046"/>
    </row>
    <row r="51047" spans="1:4" x14ac:dyDescent="0.35">
      <c r="A51047"/>
      <c r="B51047"/>
      <c r="C51047"/>
      <c r="D51047"/>
    </row>
    <row r="51048" spans="1:4" x14ac:dyDescent="0.35">
      <c r="A51048"/>
      <c r="B51048"/>
      <c r="C51048"/>
      <c r="D51048"/>
    </row>
    <row r="51049" spans="1:4" x14ac:dyDescent="0.35">
      <c r="A51049"/>
      <c r="B51049"/>
      <c r="C51049"/>
      <c r="D51049"/>
    </row>
    <row r="51050" spans="1:4" x14ac:dyDescent="0.35">
      <c r="A51050"/>
      <c r="B51050"/>
      <c r="C51050"/>
      <c r="D51050"/>
    </row>
    <row r="51051" spans="1:4" x14ac:dyDescent="0.35">
      <c r="A51051"/>
      <c r="B51051"/>
      <c r="C51051"/>
      <c r="D51051"/>
    </row>
    <row r="51052" spans="1:4" x14ac:dyDescent="0.35">
      <c r="A51052"/>
      <c r="B51052"/>
      <c r="C51052"/>
      <c r="D51052"/>
    </row>
    <row r="51053" spans="1:4" x14ac:dyDescent="0.35">
      <c r="A51053"/>
      <c r="B51053"/>
      <c r="C51053"/>
      <c r="D51053"/>
    </row>
    <row r="51054" spans="1:4" x14ac:dyDescent="0.35">
      <c r="A51054"/>
      <c r="B51054"/>
      <c r="C51054"/>
      <c r="D51054"/>
    </row>
    <row r="51055" spans="1:4" x14ac:dyDescent="0.35">
      <c r="A51055"/>
      <c r="B51055"/>
      <c r="C51055"/>
      <c r="D51055"/>
    </row>
    <row r="51056" spans="1:4" x14ac:dyDescent="0.35">
      <c r="A51056"/>
      <c r="B51056"/>
      <c r="C51056"/>
      <c r="D51056"/>
    </row>
    <row r="51057" spans="1:4" x14ac:dyDescent="0.35">
      <c r="A51057"/>
      <c r="B51057"/>
      <c r="C51057"/>
      <c r="D51057"/>
    </row>
    <row r="51058" spans="1:4" x14ac:dyDescent="0.35">
      <c r="A51058"/>
      <c r="B51058"/>
      <c r="C51058"/>
      <c r="D51058"/>
    </row>
    <row r="51059" spans="1:4" x14ac:dyDescent="0.35">
      <c r="A51059"/>
      <c r="B51059"/>
      <c r="C51059"/>
      <c r="D51059"/>
    </row>
    <row r="51060" spans="1:4" x14ac:dyDescent="0.35">
      <c r="A51060"/>
      <c r="B51060"/>
      <c r="C51060"/>
      <c r="D51060"/>
    </row>
    <row r="51061" spans="1:4" x14ac:dyDescent="0.35">
      <c r="A51061"/>
      <c r="B51061"/>
      <c r="C51061"/>
      <c r="D51061"/>
    </row>
    <row r="51062" spans="1:4" x14ac:dyDescent="0.35">
      <c r="A51062"/>
      <c r="B51062"/>
      <c r="C51062"/>
      <c r="D51062"/>
    </row>
    <row r="51063" spans="1:4" x14ac:dyDescent="0.35">
      <c r="A51063"/>
      <c r="B51063"/>
      <c r="C51063"/>
      <c r="D51063"/>
    </row>
    <row r="51064" spans="1:4" x14ac:dyDescent="0.35">
      <c r="A51064"/>
      <c r="B51064"/>
      <c r="C51064"/>
      <c r="D51064"/>
    </row>
    <row r="51065" spans="1:4" x14ac:dyDescent="0.35">
      <c r="A51065"/>
      <c r="B51065"/>
      <c r="C51065"/>
      <c r="D51065"/>
    </row>
    <row r="51066" spans="1:4" x14ac:dyDescent="0.35">
      <c r="A51066"/>
      <c r="B51066"/>
      <c r="C51066"/>
      <c r="D51066"/>
    </row>
    <row r="51067" spans="1:4" x14ac:dyDescent="0.35">
      <c r="A51067"/>
      <c r="B51067"/>
      <c r="C51067"/>
      <c r="D51067"/>
    </row>
    <row r="51068" spans="1:4" x14ac:dyDescent="0.35">
      <c r="A51068"/>
      <c r="B51068"/>
      <c r="C51068"/>
      <c r="D51068"/>
    </row>
    <row r="51069" spans="1:4" x14ac:dyDescent="0.35">
      <c r="A51069"/>
      <c r="B51069"/>
      <c r="C51069"/>
      <c r="D51069"/>
    </row>
    <row r="51070" spans="1:4" x14ac:dyDescent="0.35">
      <c r="A51070"/>
      <c r="B51070"/>
      <c r="C51070"/>
      <c r="D51070"/>
    </row>
    <row r="51071" spans="1:4" x14ac:dyDescent="0.35">
      <c r="A51071"/>
      <c r="B51071"/>
      <c r="C51071"/>
      <c r="D51071"/>
    </row>
    <row r="51072" spans="1:4" x14ac:dyDescent="0.35">
      <c r="A51072"/>
      <c r="B51072"/>
      <c r="C51072"/>
      <c r="D51072"/>
    </row>
    <row r="51073" spans="1:4" x14ac:dyDescent="0.35">
      <c r="A51073"/>
      <c r="B51073"/>
      <c r="C51073"/>
      <c r="D51073"/>
    </row>
    <row r="51074" spans="1:4" x14ac:dyDescent="0.35">
      <c r="A51074"/>
      <c r="B51074"/>
      <c r="C51074"/>
      <c r="D51074"/>
    </row>
    <row r="51075" spans="1:4" x14ac:dyDescent="0.35">
      <c r="A51075"/>
      <c r="B51075"/>
      <c r="C51075"/>
      <c r="D51075"/>
    </row>
    <row r="51076" spans="1:4" x14ac:dyDescent="0.35">
      <c r="A51076"/>
      <c r="B51076"/>
      <c r="C51076"/>
      <c r="D51076"/>
    </row>
    <row r="51077" spans="1:4" x14ac:dyDescent="0.35">
      <c r="A51077"/>
      <c r="B51077"/>
      <c r="C51077"/>
      <c r="D51077"/>
    </row>
    <row r="51078" spans="1:4" x14ac:dyDescent="0.35">
      <c r="A51078"/>
      <c r="B51078"/>
      <c r="C51078"/>
      <c r="D51078"/>
    </row>
    <row r="51079" spans="1:4" x14ac:dyDescent="0.35">
      <c r="A51079"/>
      <c r="B51079"/>
      <c r="C51079"/>
      <c r="D51079"/>
    </row>
    <row r="51080" spans="1:4" x14ac:dyDescent="0.35">
      <c r="A51080"/>
      <c r="B51080"/>
      <c r="C51080"/>
      <c r="D51080"/>
    </row>
    <row r="51081" spans="1:4" x14ac:dyDescent="0.35">
      <c r="A51081"/>
      <c r="B51081"/>
      <c r="C51081"/>
      <c r="D51081"/>
    </row>
    <row r="51082" spans="1:4" x14ac:dyDescent="0.35">
      <c r="A51082"/>
      <c r="B51082"/>
      <c r="C51082"/>
      <c r="D51082"/>
    </row>
    <row r="51083" spans="1:4" x14ac:dyDescent="0.35">
      <c r="A51083"/>
      <c r="B51083"/>
      <c r="C51083"/>
      <c r="D51083"/>
    </row>
    <row r="51084" spans="1:4" x14ac:dyDescent="0.35">
      <c r="A51084"/>
      <c r="B51084"/>
      <c r="C51084"/>
      <c r="D51084"/>
    </row>
    <row r="51085" spans="1:4" x14ac:dyDescent="0.35">
      <c r="A51085"/>
      <c r="B51085"/>
      <c r="C51085"/>
      <c r="D51085"/>
    </row>
    <row r="51086" spans="1:4" x14ac:dyDescent="0.35">
      <c r="A51086"/>
      <c r="B51086"/>
      <c r="C51086"/>
      <c r="D51086"/>
    </row>
    <row r="51087" spans="1:4" x14ac:dyDescent="0.35">
      <c r="A51087"/>
      <c r="B51087"/>
      <c r="C51087"/>
      <c r="D51087"/>
    </row>
    <row r="51088" spans="1:4" x14ac:dyDescent="0.35">
      <c r="A51088"/>
      <c r="B51088"/>
      <c r="C51088"/>
      <c r="D51088"/>
    </row>
    <row r="51089" spans="1:4" x14ac:dyDescent="0.35">
      <c r="A51089"/>
      <c r="B51089"/>
      <c r="C51089"/>
      <c r="D51089"/>
    </row>
    <row r="51090" spans="1:4" x14ac:dyDescent="0.35">
      <c r="A51090"/>
      <c r="B51090"/>
      <c r="C51090"/>
      <c r="D51090"/>
    </row>
    <row r="51091" spans="1:4" x14ac:dyDescent="0.35">
      <c r="A51091"/>
      <c r="B51091"/>
      <c r="C51091"/>
      <c r="D51091"/>
    </row>
    <row r="51092" spans="1:4" x14ac:dyDescent="0.35">
      <c r="A51092"/>
      <c r="B51092"/>
      <c r="C51092"/>
      <c r="D51092"/>
    </row>
    <row r="51093" spans="1:4" x14ac:dyDescent="0.35">
      <c r="A51093"/>
      <c r="B51093"/>
      <c r="C51093"/>
      <c r="D51093"/>
    </row>
    <row r="51094" spans="1:4" x14ac:dyDescent="0.35">
      <c r="A51094"/>
      <c r="B51094"/>
      <c r="C51094"/>
      <c r="D51094"/>
    </row>
    <row r="51095" spans="1:4" x14ac:dyDescent="0.35">
      <c r="A51095"/>
      <c r="B51095"/>
      <c r="C51095"/>
      <c r="D51095"/>
    </row>
    <row r="51096" spans="1:4" x14ac:dyDescent="0.35">
      <c r="A51096"/>
      <c r="B51096"/>
      <c r="C51096"/>
      <c r="D51096"/>
    </row>
    <row r="51097" spans="1:4" x14ac:dyDescent="0.35">
      <c r="A51097"/>
      <c r="B51097"/>
      <c r="C51097"/>
      <c r="D51097"/>
    </row>
    <row r="51098" spans="1:4" x14ac:dyDescent="0.35">
      <c r="A51098"/>
      <c r="B51098"/>
      <c r="C51098"/>
      <c r="D51098"/>
    </row>
    <row r="51099" spans="1:4" x14ac:dyDescent="0.35">
      <c r="A51099"/>
      <c r="B51099"/>
      <c r="C51099"/>
      <c r="D51099"/>
    </row>
    <row r="51100" spans="1:4" x14ac:dyDescent="0.35">
      <c r="A51100"/>
      <c r="B51100"/>
      <c r="C51100"/>
      <c r="D51100"/>
    </row>
    <row r="51101" spans="1:4" x14ac:dyDescent="0.35">
      <c r="A51101"/>
      <c r="B51101"/>
      <c r="C51101"/>
      <c r="D51101"/>
    </row>
    <row r="51102" spans="1:4" x14ac:dyDescent="0.35">
      <c r="A51102"/>
      <c r="B51102"/>
      <c r="C51102"/>
      <c r="D51102"/>
    </row>
    <row r="51103" spans="1:4" x14ac:dyDescent="0.35">
      <c r="A51103"/>
      <c r="B51103"/>
      <c r="C51103"/>
      <c r="D51103"/>
    </row>
    <row r="51104" spans="1:4" x14ac:dyDescent="0.35">
      <c r="A51104"/>
      <c r="B51104"/>
      <c r="C51104"/>
      <c r="D51104"/>
    </row>
    <row r="51105" spans="1:4" x14ac:dyDescent="0.35">
      <c r="A51105"/>
      <c r="B51105"/>
      <c r="C51105"/>
      <c r="D51105"/>
    </row>
    <row r="51106" spans="1:4" x14ac:dyDescent="0.35">
      <c r="A51106"/>
      <c r="B51106"/>
      <c r="C51106"/>
      <c r="D51106"/>
    </row>
    <row r="51107" spans="1:4" x14ac:dyDescent="0.35">
      <c r="A51107"/>
      <c r="B51107"/>
      <c r="C51107"/>
      <c r="D51107"/>
    </row>
    <row r="51108" spans="1:4" x14ac:dyDescent="0.35">
      <c r="A51108"/>
      <c r="B51108"/>
      <c r="C51108"/>
      <c r="D51108"/>
    </row>
    <row r="51109" spans="1:4" x14ac:dyDescent="0.35">
      <c r="A51109"/>
      <c r="B51109"/>
      <c r="C51109"/>
      <c r="D51109"/>
    </row>
    <row r="51110" spans="1:4" x14ac:dyDescent="0.35">
      <c r="A51110"/>
      <c r="B51110"/>
      <c r="C51110"/>
      <c r="D51110"/>
    </row>
    <row r="51111" spans="1:4" x14ac:dyDescent="0.35">
      <c r="A51111"/>
      <c r="B51111"/>
      <c r="C51111"/>
      <c r="D51111"/>
    </row>
    <row r="51112" spans="1:4" x14ac:dyDescent="0.35">
      <c r="A51112"/>
      <c r="B51112"/>
      <c r="C51112"/>
      <c r="D51112"/>
    </row>
    <row r="51113" spans="1:4" x14ac:dyDescent="0.35">
      <c r="A51113"/>
      <c r="B51113"/>
      <c r="C51113"/>
      <c r="D51113"/>
    </row>
    <row r="51114" spans="1:4" x14ac:dyDescent="0.35">
      <c r="A51114"/>
      <c r="B51114"/>
      <c r="C51114"/>
      <c r="D51114"/>
    </row>
    <row r="51115" spans="1:4" x14ac:dyDescent="0.35">
      <c r="A51115"/>
      <c r="B51115"/>
      <c r="C51115"/>
      <c r="D51115"/>
    </row>
    <row r="51116" spans="1:4" x14ac:dyDescent="0.35">
      <c r="A51116"/>
      <c r="B51116"/>
      <c r="C51116"/>
      <c r="D51116"/>
    </row>
    <row r="51117" spans="1:4" x14ac:dyDescent="0.35">
      <c r="A51117"/>
      <c r="B51117"/>
      <c r="C51117"/>
      <c r="D51117"/>
    </row>
    <row r="51118" spans="1:4" x14ac:dyDescent="0.35">
      <c r="A51118"/>
      <c r="B51118"/>
      <c r="C51118"/>
      <c r="D51118"/>
    </row>
    <row r="51119" spans="1:4" x14ac:dyDescent="0.35">
      <c r="A51119"/>
      <c r="B51119"/>
      <c r="C51119"/>
      <c r="D51119"/>
    </row>
    <row r="51120" spans="1:4" x14ac:dyDescent="0.35">
      <c r="A51120"/>
      <c r="B51120"/>
      <c r="C51120"/>
      <c r="D51120"/>
    </row>
    <row r="51121" spans="1:4" x14ac:dyDescent="0.35">
      <c r="A51121"/>
      <c r="B51121"/>
      <c r="C51121"/>
      <c r="D51121"/>
    </row>
    <row r="51122" spans="1:4" x14ac:dyDescent="0.35">
      <c r="A51122"/>
      <c r="B51122"/>
      <c r="C51122"/>
      <c r="D51122"/>
    </row>
    <row r="51123" spans="1:4" x14ac:dyDescent="0.35">
      <c r="A51123"/>
      <c r="B51123"/>
      <c r="C51123"/>
      <c r="D51123"/>
    </row>
    <row r="51124" spans="1:4" x14ac:dyDescent="0.35">
      <c r="A51124"/>
      <c r="B51124"/>
      <c r="C51124"/>
      <c r="D51124"/>
    </row>
    <row r="51125" spans="1:4" x14ac:dyDescent="0.35">
      <c r="A51125"/>
      <c r="B51125"/>
      <c r="C51125"/>
      <c r="D51125"/>
    </row>
    <row r="51126" spans="1:4" x14ac:dyDescent="0.35">
      <c r="A51126"/>
      <c r="B51126"/>
      <c r="C51126"/>
      <c r="D51126"/>
    </row>
    <row r="51127" spans="1:4" x14ac:dyDescent="0.35">
      <c r="A51127"/>
      <c r="B51127"/>
      <c r="C51127"/>
      <c r="D51127"/>
    </row>
    <row r="51128" spans="1:4" x14ac:dyDescent="0.35">
      <c r="A51128"/>
      <c r="B51128"/>
      <c r="C51128"/>
      <c r="D51128"/>
    </row>
    <row r="51129" spans="1:4" x14ac:dyDescent="0.35">
      <c r="A51129"/>
      <c r="B51129"/>
      <c r="C51129"/>
      <c r="D51129"/>
    </row>
    <row r="51130" spans="1:4" x14ac:dyDescent="0.35">
      <c r="A51130"/>
      <c r="B51130"/>
      <c r="C51130"/>
      <c r="D51130"/>
    </row>
    <row r="51131" spans="1:4" x14ac:dyDescent="0.35">
      <c r="A51131"/>
      <c r="B51131"/>
      <c r="C51131"/>
      <c r="D51131"/>
    </row>
    <row r="51132" spans="1:4" x14ac:dyDescent="0.35">
      <c r="A51132"/>
      <c r="B51132"/>
      <c r="C51132"/>
      <c r="D51132"/>
    </row>
    <row r="51133" spans="1:4" x14ac:dyDescent="0.35">
      <c r="A51133"/>
      <c r="B51133"/>
      <c r="C51133"/>
      <c r="D51133"/>
    </row>
    <row r="51134" spans="1:4" x14ac:dyDescent="0.35">
      <c r="A51134"/>
      <c r="B51134"/>
      <c r="C51134"/>
      <c r="D51134"/>
    </row>
    <row r="51135" spans="1:4" x14ac:dyDescent="0.35">
      <c r="A51135"/>
      <c r="B51135"/>
      <c r="C51135"/>
      <c r="D51135"/>
    </row>
    <row r="51136" spans="1:4" x14ac:dyDescent="0.35">
      <c r="A51136"/>
      <c r="B51136"/>
      <c r="C51136"/>
      <c r="D51136"/>
    </row>
    <row r="51137" spans="1:4" x14ac:dyDescent="0.35">
      <c r="A51137"/>
      <c r="B51137"/>
      <c r="C51137"/>
      <c r="D51137"/>
    </row>
    <row r="51138" spans="1:4" x14ac:dyDescent="0.35">
      <c r="A51138"/>
      <c r="B51138"/>
      <c r="C51138"/>
      <c r="D51138"/>
    </row>
    <row r="51139" spans="1:4" x14ac:dyDescent="0.35">
      <c r="A51139"/>
      <c r="B51139"/>
      <c r="C51139"/>
      <c r="D51139"/>
    </row>
    <row r="51140" spans="1:4" x14ac:dyDescent="0.35">
      <c r="A51140"/>
      <c r="B51140"/>
      <c r="C51140"/>
      <c r="D51140"/>
    </row>
    <row r="51141" spans="1:4" x14ac:dyDescent="0.35">
      <c r="A51141"/>
      <c r="B51141"/>
      <c r="C51141"/>
      <c r="D51141"/>
    </row>
    <row r="51142" spans="1:4" x14ac:dyDescent="0.35">
      <c r="A51142"/>
      <c r="B51142"/>
      <c r="C51142"/>
      <c r="D51142"/>
    </row>
    <row r="51143" spans="1:4" x14ac:dyDescent="0.35">
      <c r="A51143"/>
      <c r="B51143"/>
      <c r="C51143"/>
      <c r="D51143"/>
    </row>
    <row r="51144" spans="1:4" x14ac:dyDescent="0.35">
      <c r="A51144"/>
      <c r="B51144"/>
      <c r="C51144"/>
      <c r="D51144"/>
    </row>
    <row r="51145" spans="1:4" x14ac:dyDescent="0.35">
      <c r="A51145"/>
      <c r="B51145"/>
      <c r="C51145"/>
      <c r="D51145"/>
    </row>
    <row r="51146" spans="1:4" x14ac:dyDescent="0.35">
      <c r="A51146"/>
      <c r="B51146"/>
      <c r="C51146"/>
      <c r="D51146"/>
    </row>
    <row r="51147" spans="1:4" x14ac:dyDescent="0.35">
      <c r="A51147"/>
      <c r="B51147"/>
      <c r="C51147"/>
      <c r="D51147"/>
    </row>
    <row r="51148" spans="1:4" x14ac:dyDescent="0.35">
      <c r="A51148"/>
      <c r="B51148"/>
      <c r="C51148"/>
      <c r="D51148"/>
    </row>
    <row r="51149" spans="1:4" x14ac:dyDescent="0.35">
      <c r="A51149"/>
      <c r="B51149"/>
      <c r="C51149"/>
      <c r="D51149"/>
    </row>
    <row r="51150" spans="1:4" x14ac:dyDescent="0.35">
      <c r="A51150"/>
      <c r="B51150"/>
      <c r="C51150"/>
      <c r="D51150"/>
    </row>
    <row r="51151" spans="1:4" x14ac:dyDescent="0.35">
      <c r="A51151"/>
      <c r="B51151"/>
      <c r="C51151"/>
      <c r="D51151"/>
    </row>
    <row r="51152" spans="1:4" x14ac:dyDescent="0.35">
      <c r="A51152"/>
      <c r="B51152"/>
      <c r="C51152"/>
      <c r="D51152"/>
    </row>
    <row r="51153" spans="1:4" x14ac:dyDescent="0.35">
      <c r="A51153"/>
      <c r="B51153"/>
      <c r="C51153"/>
      <c r="D51153"/>
    </row>
    <row r="51154" spans="1:4" x14ac:dyDescent="0.35">
      <c r="A51154"/>
      <c r="B51154"/>
      <c r="C51154"/>
      <c r="D51154"/>
    </row>
    <row r="51155" spans="1:4" x14ac:dyDescent="0.35">
      <c r="A51155"/>
      <c r="B51155"/>
      <c r="C51155"/>
      <c r="D51155"/>
    </row>
    <row r="51156" spans="1:4" x14ac:dyDescent="0.35">
      <c r="A51156"/>
      <c r="B51156"/>
      <c r="C51156"/>
      <c r="D51156"/>
    </row>
    <row r="51157" spans="1:4" x14ac:dyDescent="0.35">
      <c r="A51157"/>
      <c r="B51157"/>
      <c r="C51157"/>
      <c r="D51157"/>
    </row>
    <row r="51158" spans="1:4" x14ac:dyDescent="0.35">
      <c r="A51158"/>
      <c r="B51158"/>
      <c r="C51158"/>
      <c r="D51158"/>
    </row>
    <row r="51159" spans="1:4" x14ac:dyDescent="0.35">
      <c r="A51159"/>
      <c r="B51159"/>
      <c r="C51159"/>
      <c r="D51159"/>
    </row>
    <row r="51160" spans="1:4" x14ac:dyDescent="0.35">
      <c r="A51160"/>
      <c r="B51160"/>
      <c r="C51160"/>
      <c r="D51160"/>
    </row>
    <row r="51161" spans="1:4" x14ac:dyDescent="0.35">
      <c r="A51161"/>
      <c r="B51161"/>
      <c r="C51161"/>
      <c r="D51161"/>
    </row>
    <row r="51162" spans="1:4" x14ac:dyDescent="0.35">
      <c r="A51162"/>
      <c r="B51162"/>
      <c r="C51162"/>
      <c r="D51162"/>
    </row>
    <row r="51163" spans="1:4" x14ac:dyDescent="0.35">
      <c r="A51163"/>
      <c r="B51163"/>
      <c r="C51163"/>
      <c r="D51163"/>
    </row>
    <row r="51164" spans="1:4" x14ac:dyDescent="0.35">
      <c r="A51164"/>
      <c r="B51164"/>
      <c r="C51164"/>
      <c r="D51164"/>
    </row>
    <row r="51165" spans="1:4" x14ac:dyDescent="0.35">
      <c r="A51165"/>
      <c r="B51165"/>
      <c r="C51165"/>
      <c r="D51165"/>
    </row>
    <row r="51166" spans="1:4" x14ac:dyDescent="0.35">
      <c r="A51166"/>
      <c r="B51166"/>
      <c r="C51166"/>
      <c r="D51166"/>
    </row>
    <row r="51167" spans="1:4" x14ac:dyDescent="0.35">
      <c r="A51167"/>
      <c r="B51167"/>
      <c r="C51167"/>
      <c r="D51167"/>
    </row>
    <row r="51168" spans="1:4" x14ac:dyDescent="0.35">
      <c r="A51168"/>
      <c r="B51168"/>
      <c r="C51168"/>
      <c r="D51168"/>
    </row>
    <row r="51169" spans="1:4" x14ac:dyDescent="0.35">
      <c r="A51169"/>
      <c r="B51169"/>
      <c r="C51169"/>
      <c r="D51169"/>
    </row>
    <row r="51170" spans="1:4" x14ac:dyDescent="0.35">
      <c r="A51170"/>
      <c r="B51170"/>
      <c r="C51170"/>
      <c r="D51170"/>
    </row>
    <row r="51171" spans="1:4" x14ac:dyDescent="0.35">
      <c r="A51171"/>
      <c r="B51171"/>
      <c r="C51171"/>
      <c r="D51171"/>
    </row>
    <row r="51172" spans="1:4" x14ac:dyDescent="0.35">
      <c r="A51172"/>
      <c r="B51172"/>
      <c r="C51172"/>
      <c r="D51172"/>
    </row>
    <row r="51173" spans="1:4" x14ac:dyDescent="0.35">
      <c r="A51173"/>
      <c r="B51173"/>
      <c r="C51173"/>
      <c r="D51173"/>
    </row>
    <row r="51174" spans="1:4" x14ac:dyDescent="0.35">
      <c r="A51174"/>
      <c r="B51174"/>
      <c r="C51174"/>
      <c r="D51174"/>
    </row>
    <row r="51175" spans="1:4" x14ac:dyDescent="0.35">
      <c r="A51175"/>
      <c r="B51175"/>
      <c r="C51175"/>
      <c r="D51175"/>
    </row>
    <row r="51176" spans="1:4" x14ac:dyDescent="0.35">
      <c r="A51176"/>
      <c r="B51176"/>
      <c r="C51176"/>
      <c r="D51176"/>
    </row>
    <row r="51177" spans="1:4" x14ac:dyDescent="0.35">
      <c r="A51177"/>
      <c r="B51177"/>
      <c r="C51177"/>
      <c r="D51177"/>
    </row>
    <row r="51178" spans="1:4" x14ac:dyDescent="0.35">
      <c r="A51178"/>
      <c r="B51178"/>
      <c r="C51178"/>
      <c r="D51178"/>
    </row>
    <row r="51179" spans="1:4" x14ac:dyDescent="0.35">
      <c r="A51179"/>
      <c r="B51179"/>
      <c r="C51179"/>
      <c r="D51179"/>
    </row>
    <row r="51180" spans="1:4" x14ac:dyDescent="0.35">
      <c r="A51180"/>
      <c r="B51180"/>
      <c r="C51180"/>
      <c r="D51180"/>
    </row>
    <row r="51181" spans="1:4" x14ac:dyDescent="0.35">
      <c r="A51181"/>
      <c r="B51181"/>
      <c r="C51181"/>
      <c r="D51181"/>
    </row>
    <row r="51182" spans="1:4" x14ac:dyDescent="0.35">
      <c r="A51182"/>
      <c r="B51182"/>
      <c r="C51182"/>
      <c r="D51182"/>
    </row>
    <row r="51183" spans="1:4" x14ac:dyDescent="0.35">
      <c r="A51183"/>
      <c r="B51183"/>
      <c r="C51183"/>
      <c r="D51183"/>
    </row>
    <row r="51184" spans="1:4" x14ac:dyDescent="0.35">
      <c r="A51184"/>
      <c r="B51184"/>
      <c r="C51184"/>
      <c r="D51184"/>
    </row>
    <row r="51185" spans="1:4" x14ac:dyDescent="0.35">
      <c r="A51185"/>
      <c r="B51185"/>
      <c r="C51185"/>
      <c r="D51185"/>
    </row>
    <row r="51186" spans="1:4" x14ac:dyDescent="0.35">
      <c r="A51186"/>
      <c r="B51186"/>
      <c r="C51186"/>
      <c r="D51186"/>
    </row>
    <row r="51187" spans="1:4" x14ac:dyDescent="0.35">
      <c r="A51187"/>
      <c r="B51187"/>
      <c r="C51187"/>
      <c r="D51187"/>
    </row>
    <row r="51188" spans="1:4" x14ac:dyDescent="0.35">
      <c r="A51188"/>
      <c r="B51188"/>
      <c r="C51188"/>
      <c r="D51188"/>
    </row>
    <row r="51189" spans="1:4" x14ac:dyDescent="0.35">
      <c r="A51189"/>
      <c r="B51189"/>
      <c r="C51189"/>
      <c r="D51189"/>
    </row>
    <row r="51190" spans="1:4" x14ac:dyDescent="0.35">
      <c r="A51190"/>
      <c r="B51190"/>
      <c r="C51190"/>
      <c r="D51190"/>
    </row>
    <row r="51191" spans="1:4" x14ac:dyDescent="0.35">
      <c r="A51191"/>
      <c r="B51191"/>
      <c r="C51191"/>
      <c r="D51191"/>
    </row>
    <row r="51192" spans="1:4" x14ac:dyDescent="0.35">
      <c r="A51192"/>
      <c r="B51192"/>
      <c r="C51192"/>
      <c r="D51192"/>
    </row>
    <row r="51193" spans="1:4" x14ac:dyDescent="0.35">
      <c r="A51193"/>
      <c r="B51193"/>
      <c r="C51193"/>
      <c r="D51193"/>
    </row>
    <row r="51194" spans="1:4" x14ac:dyDescent="0.35">
      <c r="A51194"/>
      <c r="B51194"/>
      <c r="C51194"/>
      <c r="D51194"/>
    </row>
    <row r="51195" spans="1:4" x14ac:dyDescent="0.35">
      <c r="A51195"/>
      <c r="B51195"/>
      <c r="C51195"/>
      <c r="D51195"/>
    </row>
    <row r="51196" spans="1:4" x14ac:dyDescent="0.35">
      <c r="A51196"/>
      <c r="B51196"/>
      <c r="C51196"/>
      <c r="D51196"/>
    </row>
    <row r="51197" spans="1:4" x14ac:dyDescent="0.35">
      <c r="A51197"/>
      <c r="B51197"/>
      <c r="C51197"/>
      <c r="D51197"/>
    </row>
    <row r="51198" spans="1:4" x14ac:dyDescent="0.35">
      <c r="A51198"/>
      <c r="B51198"/>
      <c r="C51198"/>
      <c r="D51198"/>
    </row>
    <row r="51199" spans="1:4" x14ac:dyDescent="0.35">
      <c r="A51199"/>
      <c r="B51199"/>
      <c r="C51199"/>
      <c r="D51199"/>
    </row>
    <row r="51200" spans="1:4" x14ac:dyDescent="0.35">
      <c r="A51200"/>
      <c r="B51200"/>
      <c r="C51200"/>
      <c r="D51200"/>
    </row>
    <row r="51201" spans="1:4" x14ac:dyDescent="0.35">
      <c r="A51201"/>
      <c r="B51201"/>
      <c r="C51201"/>
      <c r="D51201"/>
    </row>
    <row r="51202" spans="1:4" x14ac:dyDescent="0.35">
      <c r="A51202"/>
      <c r="B51202"/>
      <c r="C51202"/>
      <c r="D51202"/>
    </row>
    <row r="51203" spans="1:4" x14ac:dyDescent="0.35">
      <c r="A51203"/>
      <c r="B51203"/>
      <c r="C51203"/>
      <c r="D51203"/>
    </row>
    <row r="51204" spans="1:4" x14ac:dyDescent="0.35">
      <c r="A51204"/>
      <c r="B51204"/>
      <c r="C51204"/>
      <c r="D51204"/>
    </row>
    <row r="51205" spans="1:4" x14ac:dyDescent="0.35">
      <c r="A51205"/>
      <c r="B51205"/>
      <c r="C51205"/>
      <c r="D51205"/>
    </row>
    <row r="51206" spans="1:4" x14ac:dyDescent="0.35">
      <c r="A51206"/>
      <c r="B51206"/>
      <c r="C51206"/>
      <c r="D51206"/>
    </row>
    <row r="51207" spans="1:4" x14ac:dyDescent="0.35">
      <c r="A51207"/>
      <c r="B51207"/>
      <c r="C51207"/>
      <c r="D51207"/>
    </row>
    <row r="51208" spans="1:4" x14ac:dyDescent="0.35">
      <c r="A51208"/>
      <c r="B51208"/>
      <c r="C51208"/>
      <c r="D51208"/>
    </row>
    <row r="51209" spans="1:4" x14ac:dyDescent="0.35">
      <c r="A51209"/>
      <c r="B51209"/>
      <c r="C51209"/>
      <c r="D51209"/>
    </row>
    <row r="51210" spans="1:4" x14ac:dyDescent="0.35">
      <c r="A51210"/>
      <c r="B51210"/>
      <c r="C51210"/>
      <c r="D51210"/>
    </row>
    <row r="51211" spans="1:4" x14ac:dyDescent="0.35">
      <c r="A51211"/>
      <c r="B51211"/>
      <c r="C51211"/>
      <c r="D51211"/>
    </row>
    <row r="51212" spans="1:4" x14ac:dyDescent="0.35">
      <c r="A51212"/>
      <c r="B51212"/>
      <c r="C51212"/>
      <c r="D51212"/>
    </row>
    <row r="51213" spans="1:4" x14ac:dyDescent="0.35">
      <c r="A51213"/>
      <c r="B51213"/>
      <c r="C51213"/>
      <c r="D51213"/>
    </row>
    <row r="51214" spans="1:4" x14ac:dyDescent="0.35">
      <c r="A51214"/>
      <c r="B51214"/>
      <c r="C51214"/>
      <c r="D51214"/>
    </row>
    <row r="51215" spans="1:4" x14ac:dyDescent="0.35">
      <c r="A51215"/>
      <c r="B51215"/>
      <c r="C51215"/>
      <c r="D51215"/>
    </row>
    <row r="51216" spans="1:4" x14ac:dyDescent="0.35">
      <c r="A51216"/>
      <c r="B51216"/>
      <c r="C51216"/>
      <c r="D51216"/>
    </row>
    <row r="51217" spans="1:4" x14ac:dyDescent="0.35">
      <c r="A51217"/>
      <c r="B51217"/>
      <c r="C51217"/>
      <c r="D51217"/>
    </row>
    <row r="51218" spans="1:4" x14ac:dyDescent="0.35">
      <c r="A51218"/>
      <c r="B51218"/>
      <c r="C51218"/>
      <c r="D51218"/>
    </row>
    <row r="51219" spans="1:4" x14ac:dyDescent="0.35">
      <c r="A51219"/>
      <c r="B51219"/>
      <c r="C51219"/>
      <c r="D51219"/>
    </row>
    <row r="51220" spans="1:4" x14ac:dyDescent="0.35">
      <c r="A51220"/>
      <c r="B51220"/>
      <c r="C51220"/>
      <c r="D51220"/>
    </row>
    <row r="51221" spans="1:4" x14ac:dyDescent="0.35">
      <c r="A51221"/>
      <c r="B51221"/>
      <c r="C51221"/>
      <c r="D51221"/>
    </row>
    <row r="51222" spans="1:4" x14ac:dyDescent="0.35">
      <c r="A51222"/>
      <c r="B51222"/>
      <c r="C51222"/>
      <c r="D51222"/>
    </row>
    <row r="51223" spans="1:4" x14ac:dyDescent="0.35">
      <c r="A51223"/>
      <c r="B51223"/>
      <c r="C51223"/>
      <c r="D51223"/>
    </row>
    <row r="51224" spans="1:4" x14ac:dyDescent="0.35">
      <c r="A51224"/>
      <c r="B51224"/>
      <c r="C51224"/>
      <c r="D51224"/>
    </row>
    <row r="51225" spans="1:4" x14ac:dyDescent="0.35">
      <c r="A51225"/>
      <c r="B51225"/>
      <c r="C51225"/>
      <c r="D51225"/>
    </row>
    <row r="51226" spans="1:4" x14ac:dyDescent="0.35">
      <c r="A51226"/>
      <c r="B51226"/>
      <c r="C51226"/>
      <c r="D51226"/>
    </row>
    <row r="51227" spans="1:4" x14ac:dyDescent="0.35">
      <c r="A51227"/>
      <c r="B51227"/>
      <c r="C51227"/>
      <c r="D51227"/>
    </row>
    <row r="51228" spans="1:4" x14ac:dyDescent="0.35">
      <c r="A51228"/>
      <c r="B51228"/>
      <c r="C51228"/>
      <c r="D51228"/>
    </row>
    <row r="51229" spans="1:4" x14ac:dyDescent="0.35">
      <c r="A51229"/>
      <c r="B51229"/>
      <c r="C51229"/>
      <c r="D51229"/>
    </row>
    <row r="51230" spans="1:4" x14ac:dyDescent="0.35">
      <c r="A51230"/>
      <c r="B51230"/>
      <c r="C51230"/>
      <c r="D51230"/>
    </row>
    <row r="51231" spans="1:4" x14ac:dyDescent="0.35">
      <c r="A51231"/>
      <c r="B51231"/>
      <c r="C51231"/>
      <c r="D51231"/>
    </row>
    <row r="51232" spans="1:4" x14ac:dyDescent="0.35">
      <c r="A51232"/>
      <c r="B51232"/>
      <c r="C51232"/>
      <c r="D51232"/>
    </row>
    <row r="51233" spans="1:4" x14ac:dyDescent="0.35">
      <c r="A51233"/>
      <c r="B51233"/>
      <c r="C51233"/>
      <c r="D51233"/>
    </row>
    <row r="51234" spans="1:4" x14ac:dyDescent="0.35">
      <c r="A51234"/>
      <c r="B51234"/>
      <c r="C51234"/>
      <c r="D51234"/>
    </row>
    <row r="51235" spans="1:4" x14ac:dyDescent="0.35">
      <c r="A51235"/>
      <c r="B51235"/>
      <c r="C51235"/>
      <c r="D51235"/>
    </row>
    <row r="51236" spans="1:4" x14ac:dyDescent="0.35">
      <c r="A51236"/>
      <c r="B51236"/>
      <c r="C51236"/>
      <c r="D51236"/>
    </row>
    <row r="51237" spans="1:4" x14ac:dyDescent="0.35">
      <c r="A51237"/>
      <c r="B51237"/>
      <c r="C51237"/>
      <c r="D51237"/>
    </row>
    <row r="51238" spans="1:4" x14ac:dyDescent="0.35">
      <c r="A51238"/>
      <c r="B51238"/>
      <c r="C51238"/>
      <c r="D51238"/>
    </row>
    <row r="51239" spans="1:4" x14ac:dyDescent="0.35">
      <c r="A51239"/>
      <c r="B51239"/>
      <c r="C51239"/>
      <c r="D51239"/>
    </row>
    <row r="51240" spans="1:4" x14ac:dyDescent="0.35">
      <c r="A51240"/>
      <c r="B51240"/>
      <c r="C51240"/>
      <c r="D51240"/>
    </row>
    <row r="51241" spans="1:4" x14ac:dyDescent="0.35">
      <c r="A51241"/>
      <c r="B51241"/>
      <c r="C51241"/>
      <c r="D51241"/>
    </row>
    <row r="51242" spans="1:4" x14ac:dyDescent="0.35">
      <c r="A51242"/>
      <c r="B51242"/>
      <c r="C51242"/>
      <c r="D51242"/>
    </row>
    <row r="51243" spans="1:4" x14ac:dyDescent="0.35">
      <c r="A51243"/>
      <c r="B51243"/>
      <c r="C51243"/>
      <c r="D51243"/>
    </row>
    <row r="51244" spans="1:4" x14ac:dyDescent="0.35">
      <c r="A51244"/>
      <c r="B51244"/>
      <c r="C51244"/>
      <c r="D51244"/>
    </row>
    <row r="51245" spans="1:4" x14ac:dyDescent="0.35">
      <c r="A51245"/>
      <c r="B51245"/>
      <c r="C51245"/>
      <c r="D51245"/>
    </row>
    <row r="51246" spans="1:4" x14ac:dyDescent="0.35">
      <c r="A51246"/>
      <c r="B51246"/>
      <c r="C51246"/>
      <c r="D51246"/>
    </row>
    <row r="51247" spans="1:4" x14ac:dyDescent="0.35">
      <c r="A51247"/>
      <c r="B51247"/>
      <c r="C51247"/>
      <c r="D51247"/>
    </row>
    <row r="51248" spans="1:4" x14ac:dyDescent="0.35">
      <c r="A51248"/>
      <c r="B51248"/>
      <c r="C51248"/>
      <c r="D51248"/>
    </row>
    <row r="51249" spans="1:4" x14ac:dyDescent="0.35">
      <c r="A51249"/>
      <c r="B51249"/>
      <c r="C51249"/>
      <c r="D51249"/>
    </row>
    <row r="51250" spans="1:4" x14ac:dyDescent="0.35">
      <c r="A51250"/>
      <c r="B51250"/>
      <c r="C51250"/>
      <c r="D51250"/>
    </row>
    <row r="51251" spans="1:4" x14ac:dyDescent="0.35">
      <c r="A51251"/>
      <c r="B51251"/>
      <c r="C51251"/>
      <c r="D51251"/>
    </row>
    <row r="51252" spans="1:4" x14ac:dyDescent="0.35">
      <c r="A51252"/>
      <c r="B51252"/>
      <c r="C51252"/>
      <c r="D51252"/>
    </row>
    <row r="51253" spans="1:4" x14ac:dyDescent="0.35">
      <c r="A51253"/>
      <c r="B51253"/>
      <c r="C51253"/>
      <c r="D51253"/>
    </row>
    <row r="51254" spans="1:4" x14ac:dyDescent="0.35">
      <c r="A51254"/>
      <c r="B51254"/>
      <c r="C51254"/>
      <c r="D51254"/>
    </row>
    <row r="51255" spans="1:4" x14ac:dyDescent="0.35">
      <c r="A51255"/>
      <c r="B51255"/>
      <c r="C51255"/>
      <c r="D51255"/>
    </row>
    <row r="51256" spans="1:4" x14ac:dyDescent="0.35">
      <c r="A51256"/>
      <c r="B51256"/>
      <c r="C51256"/>
      <c r="D51256"/>
    </row>
    <row r="51257" spans="1:4" x14ac:dyDescent="0.35">
      <c r="A51257"/>
      <c r="B51257"/>
      <c r="C51257"/>
      <c r="D51257"/>
    </row>
    <row r="51258" spans="1:4" x14ac:dyDescent="0.35">
      <c r="A51258"/>
      <c r="B51258"/>
      <c r="C51258"/>
      <c r="D51258"/>
    </row>
    <row r="51259" spans="1:4" x14ac:dyDescent="0.35">
      <c r="A51259"/>
      <c r="B51259"/>
      <c r="C51259"/>
      <c r="D51259"/>
    </row>
    <row r="51260" spans="1:4" x14ac:dyDescent="0.35">
      <c r="A51260"/>
      <c r="B51260"/>
      <c r="C51260"/>
      <c r="D51260"/>
    </row>
    <row r="51261" spans="1:4" x14ac:dyDescent="0.35">
      <c r="A51261"/>
      <c r="B51261"/>
      <c r="C51261"/>
      <c r="D51261"/>
    </row>
    <row r="51262" spans="1:4" x14ac:dyDescent="0.35">
      <c r="A51262"/>
      <c r="B51262"/>
      <c r="C51262"/>
      <c r="D51262"/>
    </row>
    <row r="51263" spans="1:4" x14ac:dyDescent="0.35">
      <c r="A51263"/>
      <c r="B51263"/>
      <c r="C51263"/>
      <c r="D51263"/>
    </row>
    <row r="51264" spans="1:4" x14ac:dyDescent="0.35">
      <c r="A51264"/>
      <c r="B51264"/>
      <c r="C51264"/>
      <c r="D51264"/>
    </row>
    <row r="51265" spans="1:4" x14ac:dyDescent="0.35">
      <c r="A51265"/>
      <c r="B51265"/>
      <c r="C51265"/>
      <c r="D51265"/>
    </row>
    <row r="51266" spans="1:4" x14ac:dyDescent="0.35">
      <c r="A51266"/>
      <c r="B51266"/>
      <c r="C51266"/>
      <c r="D51266"/>
    </row>
    <row r="51267" spans="1:4" x14ac:dyDescent="0.35">
      <c r="A51267"/>
      <c r="B51267"/>
      <c r="C51267"/>
      <c r="D51267"/>
    </row>
    <row r="51268" spans="1:4" x14ac:dyDescent="0.35">
      <c r="A51268"/>
      <c r="B51268"/>
      <c r="C51268"/>
      <c r="D51268"/>
    </row>
    <row r="51269" spans="1:4" x14ac:dyDescent="0.35">
      <c r="A51269"/>
      <c r="B51269"/>
      <c r="C51269"/>
      <c r="D51269"/>
    </row>
    <row r="51270" spans="1:4" x14ac:dyDescent="0.35">
      <c r="A51270"/>
      <c r="B51270"/>
      <c r="C51270"/>
      <c r="D51270"/>
    </row>
    <row r="51271" spans="1:4" x14ac:dyDescent="0.35">
      <c r="A51271"/>
      <c r="B51271"/>
      <c r="C51271"/>
      <c r="D51271"/>
    </row>
    <row r="51272" spans="1:4" x14ac:dyDescent="0.35">
      <c r="A51272"/>
      <c r="B51272"/>
      <c r="C51272"/>
      <c r="D51272"/>
    </row>
    <row r="51273" spans="1:4" x14ac:dyDescent="0.35">
      <c r="A51273"/>
      <c r="B51273"/>
      <c r="C51273"/>
      <c r="D51273"/>
    </row>
    <row r="51274" spans="1:4" x14ac:dyDescent="0.35">
      <c r="A51274"/>
      <c r="B51274"/>
      <c r="C51274"/>
      <c r="D51274"/>
    </row>
    <row r="51275" spans="1:4" x14ac:dyDescent="0.35">
      <c r="A51275"/>
      <c r="B51275"/>
      <c r="C51275"/>
      <c r="D51275"/>
    </row>
    <row r="51276" spans="1:4" x14ac:dyDescent="0.35">
      <c r="A51276"/>
      <c r="B51276"/>
      <c r="C51276"/>
      <c r="D51276"/>
    </row>
    <row r="51277" spans="1:4" x14ac:dyDescent="0.35">
      <c r="A51277"/>
      <c r="B51277"/>
      <c r="C51277"/>
      <c r="D51277"/>
    </row>
    <row r="51278" spans="1:4" x14ac:dyDescent="0.35">
      <c r="A51278"/>
      <c r="B51278"/>
      <c r="C51278"/>
      <c r="D51278"/>
    </row>
    <row r="51279" spans="1:4" x14ac:dyDescent="0.35">
      <c r="A51279"/>
      <c r="B51279"/>
      <c r="C51279"/>
      <c r="D51279"/>
    </row>
    <row r="51280" spans="1:4" x14ac:dyDescent="0.35">
      <c r="A51280"/>
      <c r="B51280"/>
      <c r="C51280"/>
      <c r="D51280"/>
    </row>
    <row r="51281" spans="1:4" x14ac:dyDescent="0.35">
      <c r="A51281"/>
      <c r="B51281"/>
      <c r="C51281"/>
      <c r="D51281"/>
    </row>
    <row r="51282" spans="1:4" x14ac:dyDescent="0.35">
      <c r="A51282"/>
      <c r="B51282"/>
      <c r="C51282"/>
      <c r="D51282"/>
    </row>
    <row r="51283" spans="1:4" x14ac:dyDescent="0.35">
      <c r="A51283"/>
      <c r="B51283"/>
      <c r="C51283"/>
      <c r="D51283"/>
    </row>
    <row r="51284" spans="1:4" x14ac:dyDescent="0.35">
      <c r="A51284"/>
      <c r="B51284"/>
      <c r="C51284"/>
      <c r="D51284"/>
    </row>
    <row r="51285" spans="1:4" x14ac:dyDescent="0.35">
      <c r="A51285"/>
      <c r="B51285"/>
      <c r="C51285"/>
      <c r="D51285"/>
    </row>
    <row r="51286" spans="1:4" x14ac:dyDescent="0.35">
      <c r="A51286"/>
      <c r="B51286"/>
      <c r="C51286"/>
      <c r="D51286"/>
    </row>
    <row r="51287" spans="1:4" x14ac:dyDescent="0.35">
      <c r="A51287"/>
      <c r="B51287"/>
      <c r="C51287"/>
      <c r="D51287"/>
    </row>
    <row r="51288" spans="1:4" x14ac:dyDescent="0.35">
      <c r="A51288"/>
      <c r="B51288"/>
      <c r="C51288"/>
      <c r="D51288"/>
    </row>
    <row r="51289" spans="1:4" x14ac:dyDescent="0.35">
      <c r="A51289"/>
      <c r="B51289"/>
      <c r="C51289"/>
      <c r="D51289"/>
    </row>
    <row r="51290" spans="1:4" x14ac:dyDescent="0.35">
      <c r="A51290"/>
      <c r="B51290"/>
      <c r="C51290"/>
      <c r="D51290"/>
    </row>
    <row r="51291" spans="1:4" x14ac:dyDescent="0.35">
      <c r="A51291"/>
      <c r="B51291"/>
      <c r="C51291"/>
      <c r="D51291"/>
    </row>
    <row r="51292" spans="1:4" x14ac:dyDescent="0.35">
      <c r="A51292"/>
      <c r="B51292"/>
      <c r="C51292"/>
      <c r="D51292"/>
    </row>
    <row r="51293" spans="1:4" x14ac:dyDescent="0.35">
      <c r="A51293"/>
      <c r="B51293"/>
      <c r="C51293"/>
      <c r="D51293"/>
    </row>
    <row r="51294" spans="1:4" x14ac:dyDescent="0.35">
      <c r="A51294"/>
      <c r="B51294"/>
      <c r="C51294"/>
      <c r="D51294"/>
    </row>
    <row r="51295" spans="1:4" x14ac:dyDescent="0.35">
      <c r="A51295"/>
      <c r="B51295"/>
      <c r="C51295"/>
      <c r="D51295"/>
    </row>
    <row r="51296" spans="1:4" x14ac:dyDescent="0.35">
      <c r="A51296"/>
      <c r="B51296"/>
      <c r="C51296"/>
      <c r="D51296"/>
    </row>
    <row r="51297" spans="1:4" x14ac:dyDescent="0.35">
      <c r="A51297"/>
      <c r="B51297"/>
      <c r="C51297"/>
      <c r="D51297"/>
    </row>
    <row r="51298" spans="1:4" x14ac:dyDescent="0.35">
      <c r="A51298"/>
      <c r="B51298"/>
      <c r="C51298"/>
      <c r="D51298"/>
    </row>
    <row r="51299" spans="1:4" x14ac:dyDescent="0.35">
      <c r="A51299"/>
      <c r="B51299"/>
      <c r="C51299"/>
      <c r="D51299"/>
    </row>
    <row r="51300" spans="1:4" x14ac:dyDescent="0.35">
      <c r="A51300"/>
      <c r="B51300"/>
      <c r="C51300"/>
      <c r="D51300"/>
    </row>
    <row r="51301" spans="1:4" x14ac:dyDescent="0.35">
      <c r="A51301"/>
      <c r="B51301"/>
      <c r="C51301"/>
      <c r="D51301"/>
    </row>
    <row r="51302" spans="1:4" x14ac:dyDescent="0.35">
      <c r="A51302"/>
      <c r="B51302"/>
      <c r="C51302"/>
      <c r="D51302"/>
    </row>
    <row r="51303" spans="1:4" x14ac:dyDescent="0.35">
      <c r="A51303"/>
      <c r="B51303"/>
      <c r="C51303"/>
      <c r="D51303"/>
    </row>
    <row r="51304" spans="1:4" x14ac:dyDescent="0.35">
      <c r="A51304"/>
      <c r="B51304"/>
      <c r="C51304"/>
      <c r="D51304"/>
    </row>
    <row r="51305" spans="1:4" x14ac:dyDescent="0.35">
      <c r="A51305"/>
      <c r="B51305"/>
      <c r="C51305"/>
      <c r="D51305"/>
    </row>
    <row r="51306" spans="1:4" x14ac:dyDescent="0.35">
      <c r="A51306"/>
      <c r="B51306"/>
      <c r="C51306"/>
      <c r="D51306"/>
    </row>
    <row r="51307" spans="1:4" x14ac:dyDescent="0.35">
      <c r="A51307"/>
      <c r="B51307"/>
      <c r="C51307"/>
      <c r="D51307"/>
    </row>
    <row r="51308" spans="1:4" x14ac:dyDescent="0.35">
      <c r="A51308"/>
      <c r="B51308"/>
      <c r="C51308"/>
      <c r="D51308"/>
    </row>
    <row r="51309" spans="1:4" x14ac:dyDescent="0.35">
      <c r="A51309"/>
      <c r="B51309"/>
      <c r="C51309"/>
      <c r="D51309"/>
    </row>
    <row r="51310" spans="1:4" x14ac:dyDescent="0.35">
      <c r="A51310"/>
      <c r="B51310"/>
      <c r="C51310"/>
      <c r="D51310"/>
    </row>
    <row r="51311" spans="1:4" x14ac:dyDescent="0.35">
      <c r="A51311"/>
      <c r="B51311"/>
      <c r="C51311"/>
      <c r="D51311"/>
    </row>
    <row r="51312" spans="1:4" x14ac:dyDescent="0.35">
      <c r="A51312"/>
      <c r="B51312"/>
      <c r="C51312"/>
      <c r="D51312"/>
    </row>
    <row r="51313" spans="1:4" x14ac:dyDescent="0.35">
      <c r="A51313"/>
      <c r="B51313"/>
      <c r="C51313"/>
      <c r="D51313"/>
    </row>
    <row r="51314" spans="1:4" x14ac:dyDescent="0.35">
      <c r="A51314"/>
      <c r="B51314"/>
      <c r="C51314"/>
      <c r="D51314"/>
    </row>
    <row r="51315" spans="1:4" x14ac:dyDescent="0.35">
      <c r="A51315"/>
      <c r="B51315"/>
      <c r="C51315"/>
      <c r="D51315"/>
    </row>
    <row r="51316" spans="1:4" x14ac:dyDescent="0.35">
      <c r="A51316"/>
      <c r="B51316"/>
      <c r="C51316"/>
      <c r="D51316"/>
    </row>
    <row r="51317" spans="1:4" x14ac:dyDescent="0.35">
      <c r="A51317"/>
      <c r="B51317"/>
      <c r="C51317"/>
      <c r="D51317"/>
    </row>
    <row r="51318" spans="1:4" x14ac:dyDescent="0.35">
      <c r="A51318"/>
      <c r="B51318"/>
      <c r="C51318"/>
      <c r="D51318"/>
    </row>
    <row r="51319" spans="1:4" x14ac:dyDescent="0.35">
      <c r="A51319"/>
      <c r="B51319"/>
      <c r="C51319"/>
      <c r="D51319"/>
    </row>
    <row r="51320" spans="1:4" x14ac:dyDescent="0.35">
      <c r="A51320"/>
      <c r="B51320"/>
      <c r="C51320"/>
      <c r="D51320"/>
    </row>
    <row r="51321" spans="1:4" x14ac:dyDescent="0.35">
      <c r="A51321"/>
      <c r="B51321"/>
      <c r="C51321"/>
      <c r="D51321"/>
    </row>
    <row r="51322" spans="1:4" x14ac:dyDescent="0.35">
      <c r="A51322"/>
      <c r="B51322"/>
      <c r="C51322"/>
      <c r="D51322"/>
    </row>
    <row r="51323" spans="1:4" x14ac:dyDescent="0.35">
      <c r="A51323"/>
      <c r="B51323"/>
      <c r="C51323"/>
      <c r="D51323"/>
    </row>
    <row r="51324" spans="1:4" x14ac:dyDescent="0.35">
      <c r="A51324"/>
      <c r="B51324"/>
      <c r="C51324"/>
      <c r="D51324"/>
    </row>
    <row r="51325" spans="1:4" x14ac:dyDescent="0.35">
      <c r="A51325"/>
      <c r="B51325"/>
      <c r="C51325"/>
      <c r="D51325"/>
    </row>
    <row r="51326" spans="1:4" x14ac:dyDescent="0.35">
      <c r="A51326"/>
      <c r="B51326"/>
      <c r="C51326"/>
      <c r="D51326"/>
    </row>
    <row r="51327" spans="1:4" x14ac:dyDescent="0.35">
      <c r="A51327"/>
      <c r="B51327"/>
      <c r="C51327"/>
      <c r="D51327"/>
    </row>
    <row r="51328" spans="1:4" x14ac:dyDescent="0.35">
      <c r="A51328"/>
      <c r="B51328"/>
      <c r="C51328"/>
      <c r="D51328"/>
    </row>
    <row r="51329" spans="1:4" x14ac:dyDescent="0.35">
      <c r="A51329"/>
      <c r="B51329"/>
      <c r="C51329"/>
      <c r="D51329"/>
    </row>
    <row r="51330" spans="1:4" x14ac:dyDescent="0.35">
      <c r="A51330"/>
      <c r="B51330"/>
      <c r="C51330"/>
      <c r="D51330"/>
    </row>
    <row r="51331" spans="1:4" x14ac:dyDescent="0.35">
      <c r="A51331"/>
      <c r="B51331"/>
      <c r="C51331"/>
      <c r="D51331"/>
    </row>
    <row r="51332" spans="1:4" x14ac:dyDescent="0.35">
      <c r="A51332"/>
      <c r="B51332"/>
      <c r="C51332"/>
      <c r="D51332"/>
    </row>
    <row r="51333" spans="1:4" x14ac:dyDescent="0.35">
      <c r="A51333"/>
      <c r="B51333"/>
      <c r="C51333"/>
      <c r="D51333"/>
    </row>
    <row r="51334" spans="1:4" x14ac:dyDescent="0.35">
      <c r="A51334"/>
      <c r="B51334"/>
      <c r="C51334"/>
      <c r="D51334"/>
    </row>
    <row r="51335" spans="1:4" x14ac:dyDescent="0.35">
      <c r="A51335"/>
      <c r="B51335"/>
      <c r="C51335"/>
      <c r="D51335"/>
    </row>
    <row r="51336" spans="1:4" x14ac:dyDescent="0.35">
      <c r="A51336"/>
      <c r="B51336"/>
      <c r="C51336"/>
      <c r="D51336"/>
    </row>
    <row r="51337" spans="1:4" x14ac:dyDescent="0.35">
      <c r="A51337"/>
      <c r="B51337"/>
      <c r="C51337"/>
      <c r="D51337"/>
    </row>
    <row r="51338" spans="1:4" x14ac:dyDescent="0.35">
      <c r="A51338"/>
      <c r="B51338"/>
      <c r="C51338"/>
      <c r="D51338"/>
    </row>
    <row r="51339" spans="1:4" x14ac:dyDescent="0.35">
      <c r="A51339"/>
      <c r="B51339"/>
      <c r="C51339"/>
      <c r="D51339"/>
    </row>
    <row r="51340" spans="1:4" x14ac:dyDescent="0.35">
      <c r="A51340"/>
      <c r="B51340"/>
      <c r="C51340"/>
      <c r="D51340"/>
    </row>
    <row r="51341" spans="1:4" x14ac:dyDescent="0.35">
      <c r="A51341"/>
      <c r="B51341"/>
      <c r="C51341"/>
      <c r="D51341"/>
    </row>
    <row r="51342" spans="1:4" x14ac:dyDescent="0.35">
      <c r="A51342"/>
      <c r="B51342"/>
      <c r="C51342"/>
      <c r="D51342"/>
    </row>
    <row r="51343" spans="1:4" x14ac:dyDescent="0.35">
      <c r="A51343"/>
      <c r="B51343"/>
      <c r="C51343"/>
      <c r="D51343"/>
    </row>
    <row r="51344" spans="1:4" x14ac:dyDescent="0.35">
      <c r="A51344"/>
      <c r="B51344"/>
      <c r="C51344"/>
      <c r="D51344"/>
    </row>
    <row r="51345" spans="1:4" x14ac:dyDescent="0.35">
      <c r="A51345"/>
      <c r="B51345"/>
      <c r="C51345"/>
      <c r="D51345"/>
    </row>
    <row r="51346" spans="1:4" x14ac:dyDescent="0.35">
      <c r="A51346"/>
      <c r="B51346"/>
      <c r="C51346"/>
      <c r="D51346"/>
    </row>
    <row r="51347" spans="1:4" x14ac:dyDescent="0.35">
      <c r="A51347"/>
      <c r="B51347"/>
      <c r="C51347"/>
      <c r="D51347"/>
    </row>
    <row r="51348" spans="1:4" x14ac:dyDescent="0.35">
      <c r="A51348"/>
      <c r="B51348"/>
      <c r="C51348"/>
      <c r="D51348"/>
    </row>
    <row r="51349" spans="1:4" x14ac:dyDescent="0.35">
      <c r="A51349"/>
      <c r="B51349"/>
      <c r="C51349"/>
      <c r="D51349"/>
    </row>
    <row r="51350" spans="1:4" x14ac:dyDescent="0.35">
      <c r="A51350"/>
      <c r="B51350"/>
      <c r="C51350"/>
      <c r="D51350"/>
    </row>
    <row r="51351" spans="1:4" x14ac:dyDescent="0.35">
      <c r="A51351"/>
      <c r="B51351"/>
      <c r="C51351"/>
      <c r="D51351"/>
    </row>
    <row r="51352" spans="1:4" x14ac:dyDescent="0.35">
      <c r="A51352"/>
      <c r="B51352"/>
      <c r="C51352"/>
      <c r="D51352"/>
    </row>
    <row r="51353" spans="1:4" x14ac:dyDescent="0.35">
      <c r="A51353"/>
      <c r="B51353"/>
      <c r="C51353"/>
      <c r="D51353"/>
    </row>
    <row r="51354" spans="1:4" x14ac:dyDescent="0.35">
      <c r="A51354"/>
      <c r="B51354"/>
      <c r="C51354"/>
      <c r="D51354"/>
    </row>
    <row r="51355" spans="1:4" x14ac:dyDescent="0.35">
      <c r="A51355"/>
      <c r="B51355"/>
      <c r="C51355"/>
      <c r="D51355"/>
    </row>
    <row r="51356" spans="1:4" x14ac:dyDescent="0.35">
      <c r="A51356"/>
      <c r="B51356"/>
      <c r="C51356"/>
      <c r="D51356"/>
    </row>
    <row r="51357" spans="1:4" x14ac:dyDescent="0.35">
      <c r="A51357"/>
      <c r="B51357"/>
      <c r="C51357"/>
      <c r="D51357"/>
    </row>
    <row r="51358" spans="1:4" x14ac:dyDescent="0.35">
      <c r="A51358"/>
      <c r="B51358"/>
      <c r="C51358"/>
      <c r="D51358"/>
    </row>
    <row r="51359" spans="1:4" x14ac:dyDescent="0.35">
      <c r="A51359"/>
      <c r="B51359"/>
      <c r="C51359"/>
      <c r="D51359"/>
    </row>
    <row r="51360" spans="1:4" x14ac:dyDescent="0.35">
      <c r="A51360"/>
      <c r="B51360"/>
      <c r="C51360"/>
      <c r="D51360"/>
    </row>
    <row r="51361" spans="1:4" x14ac:dyDescent="0.35">
      <c r="A51361"/>
      <c r="B51361"/>
      <c r="C51361"/>
      <c r="D51361"/>
    </row>
    <row r="51362" spans="1:4" x14ac:dyDescent="0.35">
      <c r="A51362"/>
      <c r="B51362"/>
      <c r="C51362"/>
      <c r="D51362"/>
    </row>
    <row r="51363" spans="1:4" x14ac:dyDescent="0.35">
      <c r="A51363"/>
      <c r="B51363"/>
      <c r="C51363"/>
      <c r="D51363"/>
    </row>
    <row r="51364" spans="1:4" x14ac:dyDescent="0.35">
      <c r="A51364"/>
      <c r="B51364"/>
      <c r="C51364"/>
      <c r="D51364"/>
    </row>
    <row r="51365" spans="1:4" x14ac:dyDescent="0.35">
      <c r="A51365"/>
      <c r="B51365"/>
      <c r="C51365"/>
      <c r="D51365"/>
    </row>
    <row r="51366" spans="1:4" x14ac:dyDescent="0.35">
      <c r="A51366"/>
      <c r="B51366"/>
      <c r="C51366"/>
      <c r="D51366"/>
    </row>
    <row r="51367" spans="1:4" x14ac:dyDescent="0.35">
      <c r="A51367"/>
      <c r="B51367"/>
      <c r="C51367"/>
      <c r="D51367"/>
    </row>
    <row r="51368" spans="1:4" x14ac:dyDescent="0.35">
      <c r="A51368"/>
      <c r="B51368"/>
      <c r="C51368"/>
      <c r="D51368"/>
    </row>
    <row r="51369" spans="1:4" x14ac:dyDescent="0.35">
      <c r="A51369"/>
      <c r="B51369"/>
      <c r="C51369"/>
      <c r="D51369"/>
    </row>
    <row r="51370" spans="1:4" x14ac:dyDescent="0.35">
      <c r="A51370"/>
      <c r="B51370"/>
      <c r="C51370"/>
      <c r="D51370"/>
    </row>
    <row r="51371" spans="1:4" x14ac:dyDescent="0.35">
      <c r="A51371"/>
      <c r="B51371"/>
      <c r="C51371"/>
      <c r="D51371"/>
    </row>
    <row r="51372" spans="1:4" x14ac:dyDescent="0.35">
      <c r="A51372"/>
      <c r="B51372"/>
      <c r="C51372"/>
      <c r="D51372"/>
    </row>
    <row r="51373" spans="1:4" x14ac:dyDescent="0.35">
      <c r="A51373"/>
      <c r="B51373"/>
      <c r="C51373"/>
      <c r="D51373"/>
    </row>
    <row r="51374" spans="1:4" x14ac:dyDescent="0.35">
      <c r="A51374"/>
      <c r="B51374"/>
      <c r="C51374"/>
      <c r="D51374"/>
    </row>
    <row r="51375" spans="1:4" x14ac:dyDescent="0.35">
      <c r="A51375"/>
      <c r="B51375"/>
      <c r="C51375"/>
      <c r="D51375"/>
    </row>
    <row r="51376" spans="1:4" x14ac:dyDescent="0.35">
      <c r="A51376"/>
      <c r="B51376"/>
      <c r="C51376"/>
      <c r="D51376"/>
    </row>
    <row r="51377" spans="1:4" x14ac:dyDescent="0.35">
      <c r="A51377"/>
      <c r="B51377"/>
      <c r="C51377"/>
      <c r="D51377"/>
    </row>
    <row r="51378" spans="1:4" x14ac:dyDescent="0.35">
      <c r="A51378"/>
      <c r="B51378"/>
      <c r="C51378"/>
      <c r="D51378"/>
    </row>
    <row r="51379" spans="1:4" x14ac:dyDescent="0.35">
      <c r="A51379"/>
      <c r="B51379"/>
      <c r="C51379"/>
      <c r="D51379"/>
    </row>
    <row r="51380" spans="1:4" x14ac:dyDescent="0.35">
      <c r="A51380"/>
      <c r="B51380"/>
      <c r="C51380"/>
      <c r="D51380"/>
    </row>
    <row r="51381" spans="1:4" x14ac:dyDescent="0.35">
      <c r="A51381"/>
      <c r="B51381"/>
      <c r="C51381"/>
      <c r="D51381"/>
    </row>
    <row r="51382" spans="1:4" x14ac:dyDescent="0.35">
      <c r="A51382"/>
      <c r="B51382"/>
      <c r="C51382"/>
      <c r="D51382"/>
    </row>
    <row r="51383" spans="1:4" x14ac:dyDescent="0.35">
      <c r="A51383"/>
      <c r="B51383"/>
      <c r="C51383"/>
      <c r="D51383"/>
    </row>
    <row r="51384" spans="1:4" x14ac:dyDescent="0.35">
      <c r="A51384"/>
      <c r="B51384"/>
      <c r="C51384"/>
      <c r="D51384"/>
    </row>
    <row r="51385" spans="1:4" x14ac:dyDescent="0.35">
      <c r="A51385"/>
      <c r="B51385"/>
      <c r="C51385"/>
      <c r="D51385"/>
    </row>
    <row r="51386" spans="1:4" x14ac:dyDescent="0.35">
      <c r="A51386"/>
      <c r="B51386"/>
      <c r="C51386"/>
      <c r="D51386"/>
    </row>
    <row r="51387" spans="1:4" x14ac:dyDescent="0.35">
      <c r="A51387"/>
      <c r="B51387"/>
      <c r="C51387"/>
      <c r="D51387"/>
    </row>
    <row r="51388" spans="1:4" x14ac:dyDescent="0.35">
      <c r="A51388"/>
      <c r="B51388"/>
      <c r="C51388"/>
      <c r="D51388"/>
    </row>
    <row r="51389" spans="1:4" x14ac:dyDescent="0.35">
      <c r="A51389"/>
      <c r="B51389"/>
      <c r="C51389"/>
      <c r="D51389"/>
    </row>
    <row r="51390" spans="1:4" x14ac:dyDescent="0.35">
      <c r="A51390"/>
      <c r="B51390"/>
      <c r="C51390"/>
      <c r="D51390"/>
    </row>
    <row r="51391" spans="1:4" x14ac:dyDescent="0.35">
      <c r="A51391"/>
      <c r="B51391"/>
      <c r="C51391"/>
      <c r="D51391"/>
    </row>
    <row r="51392" spans="1:4" x14ac:dyDescent="0.35">
      <c r="A51392"/>
      <c r="B51392"/>
      <c r="C51392"/>
      <c r="D51392"/>
    </row>
    <row r="51393" spans="1:4" x14ac:dyDescent="0.35">
      <c r="A51393"/>
      <c r="B51393"/>
      <c r="C51393"/>
      <c r="D51393"/>
    </row>
    <row r="51394" spans="1:4" x14ac:dyDescent="0.35">
      <c r="A51394"/>
      <c r="B51394"/>
      <c r="C51394"/>
      <c r="D51394"/>
    </row>
    <row r="51395" spans="1:4" x14ac:dyDescent="0.35">
      <c r="A51395"/>
      <c r="B51395"/>
      <c r="C51395"/>
      <c r="D51395"/>
    </row>
    <row r="51396" spans="1:4" x14ac:dyDescent="0.35">
      <c r="A51396"/>
      <c r="B51396"/>
      <c r="C51396"/>
      <c r="D51396"/>
    </row>
    <row r="51397" spans="1:4" x14ac:dyDescent="0.35">
      <c r="A51397"/>
      <c r="B51397"/>
      <c r="C51397"/>
      <c r="D51397"/>
    </row>
    <row r="51398" spans="1:4" x14ac:dyDescent="0.35">
      <c r="A51398"/>
      <c r="B51398"/>
      <c r="C51398"/>
      <c r="D51398"/>
    </row>
    <row r="51399" spans="1:4" x14ac:dyDescent="0.35">
      <c r="A51399"/>
      <c r="B51399"/>
      <c r="C51399"/>
      <c r="D51399"/>
    </row>
    <row r="51400" spans="1:4" x14ac:dyDescent="0.35">
      <c r="A51400"/>
      <c r="B51400"/>
      <c r="C51400"/>
      <c r="D51400"/>
    </row>
    <row r="51401" spans="1:4" x14ac:dyDescent="0.35">
      <c r="A51401"/>
      <c r="B51401"/>
      <c r="C51401"/>
      <c r="D51401"/>
    </row>
    <row r="51402" spans="1:4" x14ac:dyDescent="0.35">
      <c r="A51402"/>
      <c r="B51402"/>
      <c r="C51402"/>
      <c r="D51402"/>
    </row>
    <row r="51403" spans="1:4" x14ac:dyDescent="0.35">
      <c r="A51403"/>
      <c r="B51403"/>
      <c r="C51403"/>
      <c r="D51403"/>
    </row>
    <row r="51404" spans="1:4" x14ac:dyDescent="0.35">
      <c r="A51404"/>
      <c r="B51404"/>
      <c r="C51404"/>
      <c r="D51404"/>
    </row>
    <row r="51405" spans="1:4" x14ac:dyDescent="0.35">
      <c r="A51405"/>
      <c r="B51405"/>
      <c r="C51405"/>
      <c r="D51405"/>
    </row>
    <row r="51406" spans="1:4" x14ac:dyDescent="0.35">
      <c r="A51406"/>
      <c r="B51406"/>
      <c r="C51406"/>
      <c r="D51406"/>
    </row>
    <row r="51407" spans="1:4" x14ac:dyDescent="0.35">
      <c r="A51407"/>
      <c r="B51407"/>
      <c r="C51407"/>
      <c r="D51407"/>
    </row>
    <row r="51408" spans="1:4" x14ac:dyDescent="0.35">
      <c r="A51408"/>
      <c r="B51408"/>
      <c r="C51408"/>
      <c r="D51408"/>
    </row>
    <row r="51409" spans="1:4" x14ac:dyDescent="0.35">
      <c r="A51409"/>
      <c r="B51409"/>
      <c r="C51409"/>
      <c r="D51409"/>
    </row>
    <row r="51410" spans="1:4" x14ac:dyDescent="0.35">
      <c r="A51410"/>
      <c r="B51410"/>
      <c r="C51410"/>
      <c r="D51410"/>
    </row>
    <row r="51411" spans="1:4" x14ac:dyDescent="0.35">
      <c r="A51411"/>
      <c r="B51411"/>
      <c r="C51411"/>
      <c r="D51411"/>
    </row>
    <row r="51412" spans="1:4" x14ac:dyDescent="0.35">
      <c r="A51412"/>
      <c r="B51412"/>
      <c r="C51412"/>
      <c r="D51412"/>
    </row>
    <row r="51413" spans="1:4" x14ac:dyDescent="0.35">
      <c r="A51413"/>
      <c r="B51413"/>
      <c r="C51413"/>
      <c r="D51413"/>
    </row>
    <row r="51414" spans="1:4" x14ac:dyDescent="0.35">
      <c r="A51414"/>
      <c r="B51414"/>
      <c r="C51414"/>
      <c r="D51414"/>
    </row>
    <row r="51415" spans="1:4" x14ac:dyDescent="0.35">
      <c r="A51415"/>
      <c r="B51415"/>
      <c r="C51415"/>
      <c r="D51415"/>
    </row>
    <row r="51416" spans="1:4" x14ac:dyDescent="0.35">
      <c r="A51416"/>
      <c r="B51416"/>
      <c r="C51416"/>
      <c r="D51416"/>
    </row>
    <row r="51417" spans="1:4" x14ac:dyDescent="0.35">
      <c r="A51417"/>
      <c r="B51417"/>
      <c r="C51417"/>
      <c r="D51417"/>
    </row>
    <row r="51418" spans="1:4" x14ac:dyDescent="0.35">
      <c r="A51418"/>
      <c r="B51418"/>
      <c r="C51418"/>
      <c r="D51418"/>
    </row>
    <row r="51419" spans="1:4" x14ac:dyDescent="0.35">
      <c r="A51419"/>
      <c r="B51419"/>
      <c r="C51419"/>
      <c r="D51419"/>
    </row>
    <row r="51420" spans="1:4" x14ac:dyDescent="0.35">
      <c r="A51420"/>
      <c r="B51420"/>
      <c r="C51420"/>
      <c r="D51420"/>
    </row>
    <row r="51421" spans="1:4" x14ac:dyDescent="0.35">
      <c r="A51421"/>
      <c r="B51421"/>
      <c r="C51421"/>
      <c r="D51421"/>
    </row>
    <row r="51422" spans="1:4" x14ac:dyDescent="0.35">
      <c r="A51422"/>
      <c r="B51422"/>
      <c r="C51422"/>
      <c r="D51422"/>
    </row>
    <row r="51423" spans="1:4" x14ac:dyDescent="0.35">
      <c r="A51423"/>
      <c r="B51423"/>
      <c r="C51423"/>
      <c r="D51423"/>
    </row>
    <row r="51424" spans="1:4" x14ac:dyDescent="0.35">
      <c r="A51424"/>
      <c r="B51424"/>
      <c r="C51424"/>
      <c r="D51424"/>
    </row>
    <row r="51425" spans="1:4" x14ac:dyDescent="0.35">
      <c r="A51425"/>
      <c r="B51425"/>
      <c r="C51425"/>
      <c r="D51425"/>
    </row>
    <row r="51426" spans="1:4" x14ac:dyDescent="0.35">
      <c r="A51426"/>
      <c r="B51426"/>
      <c r="C51426"/>
      <c r="D51426"/>
    </row>
    <row r="51427" spans="1:4" x14ac:dyDescent="0.35">
      <c r="A51427"/>
      <c r="B51427"/>
      <c r="C51427"/>
      <c r="D51427"/>
    </row>
    <row r="51428" spans="1:4" x14ac:dyDescent="0.35">
      <c r="A51428"/>
      <c r="B51428"/>
      <c r="C51428"/>
      <c r="D51428"/>
    </row>
    <row r="51429" spans="1:4" x14ac:dyDescent="0.35">
      <c r="A51429"/>
      <c r="B51429"/>
      <c r="C51429"/>
      <c r="D51429"/>
    </row>
    <row r="51430" spans="1:4" x14ac:dyDescent="0.35">
      <c r="A51430"/>
      <c r="B51430"/>
      <c r="C51430"/>
      <c r="D51430"/>
    </row>
    <row r="51431" spans="1:4" x14ac:dyDescent="0.35">
      <c r="A51431"/>
      <c r="B51431"/>
      <c r="C51431"/>
      <c r="D51431"/>
    </row>
    <row r="51432" spans="1:4" x14ac:dyDescent="0.35">
      <c r="A51432"/>
      <c r="B51432"/>
      <c r="C51432"/>
      <c r="D51432"/>
    </row>
    <row r="51433" spans="1:4" x14ac:dyDescent="0.35">
      <c r="A51433"/>
      <c r="B51433"/>
      <c r="C51433"/>
      <c r="D51433"/>
    </row>
    <row r="51434" spans="1:4" x14ac:dyDescent="0.35">
      <c r="A51434"/>
      <c r="B51434"/>
      <c r="C51434"/>
      <c r="D51434"/>
    </row>
    <row r="51435" spans="1:4" x14ac:dyDescent="0.35">
      <c r="A51435"/>
      <c r="B51435"/>
      <c r="C51435"/>
      <c r="D51435"/>
    </row>
    <row r="51436" spans="1:4" x14ac:dyDescent="0.35">
      <c r="A51436"/>
      <c r="B51436"/>
      <c r="C51436"/>
      <c r="D51436"/>
    </row>
    <row r="51437" spans="1:4" x14ac:dyDescent="0.35">
      <c r="A51437"/>
      <c r="B51437"/>
      <c r="C51437"/>
      <c r="D51437"/>
    </row>
    <row r="51438" spans="1:4" x14ac:dyDescent="0.35">
      <c r="A51438"/>
      <c r="B51438"/>
      <c r="C51438"/>
      <c r="D51438"/>
    </row>
    <row r="51439" spans="1:4" x14ac:dyDescent="0.35">
      <c r="A51439"/>
      <c r="B51439"/>
      <c r="C51439"/>
      <c r="D51439"/>
    </row>
    <row r="51440" spans="1:4" x14ac:dyDescent="0.35">
      <c r="A51440"/>
      <c r="B51440"/>
      <c r="C51440"/>
      <c r="D51440"/>
    </row>
    <row r="51441" spans="1:4" x14ac:dyDescent="0.35">
      <c r="A51441"/>
      <c r="B51441"/>
      <c r="C51441"/>
      <c r="D51441"/>
    </row>
    <row r="51442" spans="1:4" x14ac:dyDescent="0.35">
      <c r="A51442"/>
      <c r="B51442"/>
      <c r="C51442"/>
      <c r="D51442"/>
    </row>
    <row r="51443" spans="1:4" x14ac:dyDescent="0.35">
      <c r="A51443"/>
      <c r="B51443"/>
      <c r="C51443"/>
      <c r="D51443"/>
    </row>
    <row r="51444" spans="1:4" x14ac:dyDescent="0.35">
      <c r="A51444"/>
      <c r="B51444"/>
      <c r="C51444"/>
      <c r="D51444"/>
    </row>
    <row r="51445" spans="1:4" x14ac:dyDescent="0.35">
      <c r="A51445"/>
      <c r="B51445"/>
      <c r="C51445"/>
      <c r="D51445"/>
    </row>
    <row r="51446" spans="1:4" x14ac:dyDescent="0.35">
      <c r="A51446"/>
      <c r="B51446"/>
      <c r="C51446"/>
      <c r="D51446"/>
    </row>
    <row r="51447" spans="1:4" x14ac:dyDescent="0.35">
      <c r="A51447"/>
      <c r="B51447"/>
      <c r="C51447"/>
      <c r="D51447"/>
    </row>
    <row r="51448" spans="1:4" x14ac:dyDescent="0.35">
      <c r="A51448"/>
      <c r="B51448"/>
      <c r="C51448"/>
      <c r="D51448"/>
    </row>
    <row r="51449" spans="1:4" x14ac:dyDescent="0.35">
      <c r="A51449"/>
      <c r="B51449"/>
      <c r="C51449"/>
      <c r="D51449"/>
    </row>
    <row r="51450" spans="1:4" x14ac:dyDescent="0.35">
      <c r="A51450"/>
      <c r="B51450"/>
      <c r="C51450"/>
      <c r="D51450"/>
    </row>
    <row r="51451" spans="1:4" x14ac:dyDescent="0.35">
      <c r="A51451"/>
      <c r="B51451"/>
      <c r="C51451"/>
      <c r="D51451"/>
    </row>
    <row r="51452" spans="1:4" x14ac:dyDescent="0.35">
      <c r="A51452"/>
      <c r="B51452"/>
      <c r="C51452"/>
      <c r="D51452"/>
    </row>
    <row r="51453" spans="1:4" x14ac:dyDescent="0.35">
      <c r="A51453"/>
      <c r="B51453"/>
      <c r="C51453"/>
      <c r="D51453"/>
    </row>
    <row r="51454" spans="1:4" x14ac:dyDescent="0.35">
      <c r="A51454"/>
      <c r="B51454"/>
      <c r="C51454"/>
      <c r="D51454"/>
    </row>
    <row r="51455" spans="1:4" x14ac:dyDescent="0.35">
      <c r="A51455"/>
      <c r="B51455"/>
      <c r="C51455"/>
      <c r="D51455"/>
    </row>
    <row r="51456" spans="1:4" x14ac:dyDescent="0.35">
      <c r="A51456"/>
      <c r="B51456"/>
      <c r="C51456"/>
      <c r="D51456"/>
    </row>
    <row r="51457" spans="1:4" x14ac:dyDescent="0.35">
      <c r="A51457"/>
      <c r="B51457"/>
      <c r="C51457"/>
      <c r="D51457"/>
    </row>
    <row r="51458" spans="1:4" x14ac:dyDescent="0.35">
      <c r="A51458"/>
      <c r="B51458"/>
      <c r="C51458"/>
      <c r="D51458"/>
    </row>
    <row r="51459" spans="1:4" x14ac:dyDescent="0.35">
      <c r="A51459"/>
      <c r="B51459"/>
      <c r="C51459"/>
      <c r="D51459"/>
    </row>
    <row r="51460" spans="1:4" x14ac:dyDescent="0.35">
      <c r="A51460"/>
      <c r="B51460"/>
      <c r="C51460"/>
      <c r="D51460"/>
    </row>
    <row r="51461" spans="1:4" x14ac:dyDescent="0.35">
      <c r="A51461"/>
      <c r="B51461"/>
      <c r="C51461"/>
      <c r="D51461"/>
    </row>
    <row r="51462" spans="1:4" x14ac:dyDescent="0.35">
      <c r="A51462"/>
      <c r="B51462"/>
      <c r="C51462"/>
      <c r="D51462"/>
    </row>
    <row r="51463" spans="1:4" x14ac:dyDescent="0.35">
      <c r="A51463"/>
      <c r="B51463"/>
      <c r="C51463"/>
      <c r="D51463"/>
    </row>
    <row r="51464" spans="1:4" x14ac:dyDescent="0.35">
      <c r="A51464"/>
      <c r="B51464"/>
      <c r="C51464"/>
      <c r="D51464"/>
    </row>
    <row r="51465" spans="1:4" x14ac:dyDescent="0.35">
      <c r="A51465"/>
      <c r="B51465"/>
      <c r="C51465"/>
      <c r="D51465"/>
    </row>
    <row r="51466" spans="1:4" x14ac:dyDescent="0.35">
      <c r="A51466"/>
      <c r="B51466"/>
      <c r="C51466"/>
      <c r="D51466"/>
    </row>
    <row r="51467" spans="1:4" x14ac:dyDescent="0.35">
      <c r="A51467"/>
      <c r="B51467"/>
      <c r="C51467"/>
      <c r="D51467"/>
    </row>
    <row r="51468" spans="1:4" x14ac:dyDescent="0.35">
      <c r="A51468"/>
      <c r="B51468"/>
      <c r="C51468"/>
      <c r="D51468"/>
    </row>
    <row r="51469" spans="1:4" x14ac:dyDescent="0.35">
      <c r="A51469"/>
      <c r="B51469"/>
      <c r="C51469"/>
      <c r="D51469"/>
    </row>
    <row r="51470" spans="1:4" x14ac:dyDescent="0.35">
      <c r="A51470"/>
      <c r="B51470"/>
      <c r="C51470"/>
      <c r="D51470"/>
    </row>
    <row r="51471" spans="1:4" x14ac:dyDescent="0.35">
      <c r="A51471"/>
      <c r="B51471"/>
      <c r="C51471"/>
      <c r="D51471"/>
    </row>
    <row r="51472" spans="1:4" x14ac:dyDescent="0.35">
      <c r="A51472"/>
      <c r="B51472"/>
      <c r="C51472"/>
      <c r="D51472"/>
    </row>
    <row r="51473" spans="1:4" x14ac:dyDescent="0.35">
      <c r="A51473"/>
      <c r="B51473"/>
      <c r="C51473"/>
      <c r="D51473"/>
    </row>
    <row r="51474" spans="1:4" x14ac:dyDescent="0.35">
      <c r="A51474"/>
      <c r="B51474"/>
      <c r="C51474"/>
      <c r="D51474"/>
    </row>
    <row r="51475" spans="1:4" x14ac:dyDescent="0.35">
      <c r="A51475"/>
      <c r="B51475"/>
      <c r="C51475"/>
      <c r="D51475"/>
    </row>
    <row r="51476" spans="1:4" x14ac:dyDescent="0.35">
      <c r="A51476"/>
      <c r="B51476"/>
      <c r="C51476"/>
      <c r="D51476"/>
    </row>
    <row r="51477" spans="1:4" x14ac:dyDescent="0.35">
      <c r="A51477"/>
      <c r="B51477"/>
      <c r="C51477"/>
      <c r="D51477"/>
    </row>
    <row r="51478" spans="1:4" x14ac:dyDescent="0.35">
      <c r="A51478"/>
      <c r="B51478"/>
      <c r="C51478"/>
      <c r="D51478"/>
    </row>
    <row r="51479" spans="1:4" x14ac:dyDescent="0.35">
      <c r="A51479"/>
      <c r="B51479"/>
      <c r="C51479"/>
      <c r="D51479"/>
    </row>
    <row r="51480" spans="1:4" x14ac:dyDescent="0.35">
      <c r="A51480"/>
      <c r="B51480"/>
      <c r="C51480"/>
      <c r="D51480"/>
    </row>
    <row r="51481" spans="1:4" x14ac:dyDescent="0.35">
      <c r="A51481"/>
      <c r="B51481"/>
      <c r="C51481"/>
      <c r="D51481"/>
    </row>
    <row r="51482" spans="1:4" x14ac:dyDescent="0.35">
      <c r="A51482"/>
      <c r="B51482"/>
      <c r="C51482"/>
      <c r="D51482"/>
    </row>
    <row r="51483" spans="1:4" x14ac:dyDescent="0.35">
      <c r="A51483"/>
      <c r="B51483"/>
      <c r="C51483"/>
      <c r="D51483"/>
    </row>
    <row r="51484" spans="1:4" x14ac:dyDescent="0.35">
      <c r="A51484"/>
      <c r="B51484"/>
      <c r="C51484"/>
      <c r="D51484"/>
    </row>
    <row r="51485" spans="1:4" x14ac:dyDescent="0.35">
      <c r="A51485"/>
      <c r="B51485"/>
      <c r="C51485"/>
      <c r="D51485"/>
    </row>
    <row r="51486" spans="1:4" x14ac:dyDescent="0.35">
      <c r="A51486"/>
      <c r="B51486"/>
      <c r="C51486"/>
      <c r="D51486"/>
    </row>
    <row r="51487" spans="1:4" x14ac:dyDescent="0.35">
      <c r="A51487"/>
      <c r="B51487"/>
      <c r="C51487"/>
      <c r="D51487"/>
    </row>
    <row r="51488" spans="1:4" x14ac:dyDescent="0.35">
      <c r="A51488"/>
      <c r="B51488"/>
      <c r="C51488"/>
      <c r="D51488"/>
    </row>
    <row r="51489" spans="1:4" x14ac:dyDescent="0.35">
      <c r="A51489"/>
      <c r="B51489"/>
      <c r="C51489"/>
      <c r="D51489"/>
    </row>
    <row r="51490" spans="1:4" x14ac:dyDescent="0.35">
      <c r="A51490"/>
      <c r="B51490"/>
      <c r="C51490"/>
      <c r="D51490"/>
    </row>
    <row r="51491" spans="1:4" x14ac:dyDescent="0.35">
      <c r="A51491"/>
      <c r="B51491"/>
      <c r="C51491"/>
      <c r="D51491"/>
    </row>
    <row r="51492" spans="1:4" x14ac:dyDescent="0.35">
      <c r="A51492"/>
      <c r="B51492"/>
      <c r="C51492"/>
      <c r="D51492"/>
    </row>
    <row r="51493" spans="1:4" x14ac:dyDescent="0.35">
      <c r="A51493"/>
      <c r="B51493"/>
      <c r="C51493"/>
      <c r="D51493"/>
    </row>
    <row r="51494" spans="1:4" x14ac:dyDescent="0.35">
      <c r="A51494"/>
      <c r="B51494"/>
      <c r="C51494"/>
      <c r="D51494"/>
    </row>
    <row r="51495" spans="1:4" x14ac:dyDescent="0.35">
      <c r="A51495"/>
      <c r="B51495"/>
      <c r="C51495"/>
      <c r="D51495"/>
    </row>
    <row r="51496" spans="1:4" x14ac:dyDescent="0.35">
      <c r="A51496"/>
      <c r="B51496"/>
      <c r="C51496"/>
      <c r="D51496"/>
    </row>
    <row r="51497" spans="1:4" x14ac:dyDescent="0.35">
      <c r="A51497"/>
      <c r="B51497"/>
      <c r="C51497"/>
      <c r="D51497"/>
    </row>
    <row r="51498" spans="1:4" x14ac:dyDescent="0.35">
      <c r="A51498"/>
      <c r="B51498"/>
      <c r="C51498"/>
      <c r="D51498"/>
    </row>
    <row r="51499" spans="1:4" x14ac:dyDescent="0.35">
      <c r="A51499"/>
      <c r="B51499"/>
      <c r="C51499"/>
      <c r="D51499"/>
    </row>
    <row r="51500" spans="1:4" x14ac:dyDescent="0.35">
      <c r="A51500"/>
      <c r="B51500"/>
      <c r="C51500"/>
      <c r="D51500"/>
    </row>
    <row r="51501" spans="1:4" x14ac:dyDescent="0.35">
      <c r="A51501"/>
      <c r="B51501"/>
      <c r="C51501"/>
      <c r="D51501"/>
    </row>
    <row r="51502" spans="1:4" x14ac:dyDescent="0.35">
      <c r="A51502"/>
      <c r="B51502"/>
      <c r="C51502"/>
      <c r="D51502"/>
    </row>
    <row r="51503" spans="1:4" x14ac:dyDescent="0.35">
      <c r="A51503"/>
      <c r="B51503"/>
      <c r="C51503"/>
      <c r="D51503"/>
    </row>
    <row r="51504" spans="1:4" x14ac:dyDescent="0.35">
      <c r="A51504"/>
      <c r="B51504"/>
      <c r="C51504"/>
      <c r="D51504"/>
    </row>
    <row r="51505" spans="1:4" x14ac:dyDescent="0.35">
      <c r="A51505"/>
      <c r="B51505"/>
      <c r="C51505"/>
      <c r="D51505"/>
    </row>
    <row r="51506" spans="1:4" x14ac:dyDescent="0.35">
      <c r="A51506"/>
      <c r="B51506"/>
      <c r="C51506"/>
      <c r="D51506"/>
    </row>
    <row r="51507" spans="1:4" x14ac:dyDescent="0.35">
      <c r="A51507"/>
      <c r="B51507"/>
      <c r="C51507"/>
      <c r="D51507"/>
    </row>
    <row r="51508" spans="1:4" x14ac:dyDescent="0.35">
      <c r="A51508"/>
      <c r="B51508"/>
      <c r="C51508"/>
      <c r="D51508"/>
    </row>
    <row r="51509" spans="1:4" x14ac:dyDescent="0.35">
      <c r="A51509"/>
      <c r="B51509"/>
      <c r="C51509"/>
      <c r="D51509"/>
    </row>
    <row r="51510" spans="1:4" x14ac:dyDescent="0.35">
      <c r="A51510"/>
      <c r="B51510"/>
      <c r="C51510"/>
      <c r="D51510"/>
    </row>
    <row r="51511" spans="1:4" x14ac:dyDescent="0.35">
      <c r="A51511"/>
      <c r="B51511"/>
      <c r="C51511"/>
      <c r="D51511"/>
    </row>
    <row r="51512" spans="1:4" x14ac:dyDescent="0.35">
      <c r="A51512"/>
      <c r="B51512"/>
      <c r="C51512"/>
      <c r="D51512"/>
    </row>
    <row r="51513" spans="1:4" x14ac:dyDescent="0.35">
      <c r="A51513"/>
      <c r="B51513"/>
      <c r="C51513"/>
      <c r="D51513"/>
    </row>
    <row r="51514" spans="1:4" x14ac:dyDescent="0.35">
      <c r="A51514"/>
      <c r="B51514"/>
      <c r="C51514"/>
      <c r="D51514"/>
    </row>
    <row r="51515" spans="1:4" x14ac:dyDescent="0.35">
      <c r="A51515"/>
      <c r="B51515"/>
      <c r="C51515"/>
      <c r="D51515"/>
    </row>
    <row r="51516" spans="1:4" x14ac:dyDescent="0.35">
      <c r="A51516"/>
      <c r="B51516"/>
      <c r="C51516"/>
      <c r="D51516"/>
    </row>
    <row r="51517" spans="1:4" x14ac:dyDescent="0.35">
      <c r="A51517"/>
      <c r="B51517"/>
      <c r="C51517"/>
      <c r="D51517"/>
    </row>
    <row r="51518" spans="1:4" x14ac:dyDescent="0.35">
      <c r="A51518"/>
      <c r="B51518"/>
      <c r="C51518"/>
      <c r="D51518"/>
    </row>
    <row r="51519" spans="1:4" x14ac:dyDescent="0.35">
      <c r="A51519"/>
      <c r="B51519"/>
      <c r="C51519"/>
      <c r="D51519"/>
    </row>
    <row r="51520" spans="1:4" x14ac:dyDescent="0.35">
      <c r="A51520"/>
      <c r="B51520"/>
      <c r="C51520"/>
      <c r="D51520"/>
    </row>
    <row r="51521" spans="1:4" x14ac:dyDescent="0.35">
      <c r="A51521"/>
      <c r="B51521"/>
      <c r="C51521"/>
      <c r="D51521"/>
    </row>
    <row r="51522" spans="1:4" x14ac:dyDescent="0.35">
      <c r="A51522"/>
      <c r="B51522"/>
      <c r="C51522"/>
      <c r="D51522"/>
    </row>
    <row r="51523" spans="1:4" x14ac:dyDescent="0.35">
      <c r="A51523"/>
      <c r="B51523"/>
      <c r="C51523"/>
      <c r="D51523"/>
    </row>
    <row r="51524" spans="1:4" x14ac:dyDescent="0.35">
      <c r="A51524"/>
      <c r="B51524"/>
      <c r="C51524"/>
      <c r="D51524"/>
    </row>
    <row r="51525" spans="1:4" x14ac:dyDescent="0.35">
      <c r="A51525"/>
      <c r="B51525"/>
      <c r="C51525"/>
      <c r="D51525"/>
    </row>
    <row r="51526" spans="1:4" x14ac:dyDescent="0.35">
      <c r="A51526"/>
      <c r="B51526"/>
      <c r="C51526"/>
      <c r="D51526"/>
    </row>
    <row r="51527" spans="1:4" x14ac:dyDescent="0.35">
      <c r="A51527"/>
      <c r="B51527"/>
      <c r="C51527"/>
      <c r="D51527"/>
    </row>
    <row r="51528" spans="1:4" x14ac:dyDescent="0.35">
      <c r="A51528"/>
      <c r="B51528"/>
      <c r="C51528"/>
      <c r="D51528"/>
    </row>
    <row r="51529" spans="1:4" x14ac:dyDescent="0.35">
      <c r="A51529"/>
      <c r="B51529"/>
      <c r="C51529"/>
      <c r="D51529"/>
    </row>
    <row r="51530" spans="1:4" x14ac:dyDescent="0.35">
      <c r="A51530"/>
      <c r="B51530"/>
      <c r="C51530"/>
      <c r="D51530"/>
    </row>
    <row r="51531" spans="1:4" x14ac:dyDescent="0.35">
      <c r="A51531"/>
      <c r="B51531"/>
      <c r="C51531"/>
      <c r="D51531"/>
    </row>
    <row r="51532" spans="1:4" x14ac:dyDescent="0.35">
      <c r="A51532"/>
      <c r="B51532"/>
      <c r="C51532"/>
      <c r="D51532"/>
    </row>
    <row r="51533" spans="1:4" x14ac:dyDescent="0.35">
      <c r="A51533"/>
      <c r="B51533"/>
      <c r="C51533"/>
      <c r="D51533"/>
    </row>
    <row r="51534" spans="1:4" x14ac:dyDescent="0.35">
      <c r="A51534"/>
      <c r="B51534"/>
      <c r="C51534"/>
      <c r="D51534"/>
    </row>
    <row r="51535" spans="1:4" x14ac:dyDescent="0.35">
      <c r="A51535"/>
      <c r="B51535"/>
      <c r="C51535"/>
      <c r="D51535"/>
    </row>
    <row r="51536" spans="1:4" x14ac:dyDescent="0.35">
      <c r="A51536"/>
      <c r="B51536"/>
      <c r="C51536"/>
      <c r="D51536"/>
    </row>
    <row r="51537" spans="1:4" x14ac:dyDescent="0.35">
      <c r="A51537"/>
      <c r="B51537"/>
      <c r="C51537"/>
      <c r="D51537"/>
    </row>
    <row r="51538" spans="1:4" x14ac:dyDescent="0.35">
      <c r="A51538"/>
      <c r="B51538"/>
      <c r="C51538"/>
      <c r="D51538"/>
    </row>
    <row r="51539" spans="1:4" x14ac:dyDescent="0.35">
      <c r="A51539"/>
      <c r="B51539"/>
      <c r="C51539"/>
      <c r="D51539"/>
    </row>
    <row r="51540" spans="1:4" x14ac:dyDescent="0.35">
      <c r="A51540"/>
      <c r="B51540"/>
      <c r="C51540"/>
      <c r="D51540"/>
    </row>
    <row r="51541" spans="1:4" x14ac:dyDescent="0.35">
      <c r="A51541"/>
      <c r="B51541"/>
      <c r="C51541"/>
      <c r="D51541"/>
    </row>
    <row r="51542" spans="1:4" x14ac:dyDescent="0.35">
      <c r="A51542"/>
      <c r="B51542"/>
      <c r="C51542"/>
      <c r="D51542"/>
    </row>
    <row r="51543" spans="1:4" x14ac:dyDescent="0.35">
      <c r="A51543"/>
      <c r="B51543"/>
      <c r="C51543"/>
      <c r="D51543"/>
    </row>
    <row r="51544" spans="1:4" x14ac:dyDescent="0.35">
      <c r="A51544"/>
      <c r="B51544"/>
      <c r="C51544"/>
      <c r="D51544"/>
    </row>
    <row r="51545" spans="1:4" x14ac:dyDescent="0.35">
      <c r="A51545"/>
      <c r="B51545"/>
      <c r="C51545"/>
      <c r="D51545"/>
    </row>
    <row r="51546" spans="1:4" x14ac:dyDescent="0.35">
      <c r="A51546"/>
      <c r="B51546"/>
      <c r="C51546"/>
      <c r="D51546"/>
    </row>
    <row r="51547" spans="1:4" x14ac:dyDescent="0.35">
      <c r="A51547"/>
      <c r="B51547"/>
      <c r="C51547"/>
      <c r="D51547"/>
    </row>
    <row r="51548" spans="1:4" x14ac:dyDescent="0.35">
      <c r="A51548"/>
      <c r="B51548"/>
      <c r="C51548"/>
      <c r="D51548"/>
    </row>
    <row r="51549" spans="1:4" x14ac:dyDescent="0.35">
      <c r="A51549"/>
      <c r="B51549"/>
      <c r="C51549"/>
      <c r="D51549"/>
    </row>
    <row r="51550" spans="1:4" x14ac:dyDescent="0.35">
      <c r="A51550"/>
      <c r="B51550"/>
      <c r="C51550"/>
      <c r="D51550"/>
    </row>
    <row r="51551" spans="1:4" x14ac:dyDescent="0.35">
      <c r="A51551"/>
      <c r="B51551"/>
      <c r="C51551"/>
      <c r="D51551"/>
    </row>
    <row r="51552" spans="1:4" x14ac:dyDescent="0.35">
      <c r="A51552"/>
      <c r="B51552"/>
      <c r="C51552"/>
      <c r="D51552"/>
    </row>
    <row r="51553" spans="1:4" x14ac:dyDescent="0.35">
      <c r="A51553"/>
      <c r="B51553"/>
      <c r="C51553"/>
      <c r="D51553"/>
    </row>
    <row r="51554" spans="1:4" x14ac:dyDescent="0.35">
      <c r="A51554"/>
      <c r="B51554"/>
      <c r="C51554"/>
      <c r="D51554"/>
    </row>
    <row r="51555" spans="1:4" x14ac:dyDescent="0.35">
      <c r="A51555"/>
      <c r="B51555"/>
      <c r="C51555"/>
      <c r="D51555"/>
    </row>
    <row r="51556" spans="1:4" x14ac:dyDescent="0.35">
      <c r="A51556"/>
      <c r="B51556"/>
      <c r="C51556"/>
      <c r="D51556"/>
    </row>
    <row r="51557" spans="1:4" x14ac:dyDescent="0.35">
      <c r="A51557"/>
      <c r="B51557"/>
      <c r="C51557"/>
      <c r="D51557"/>
    </row>
    <row r="51558" spans="1:4" x14ac:dyDescent="0.35">
      <c r="A51558"/>
      <c r="B51558"/>
      <c r="C51558"/>
      <c r="D51558"/>
    </row>
    <row r="51559" spans="1:4" x14ac:dyDescent="0.35">
      <c r="A51559"/>
      <c r="B51559"/>
      <c r="C51559"/>
      <c r="D51559"/>
    </row>
    <row r="51560" spans="1:4" x14ac:dyDescent="0.35">
      <c r="A51560"/>
      <c r="B51560"/>
      <c r="C51560"/>
      <c r="D51560"/>
    </row>
    <row r="51561" spans="1:4" x14ac:dyDescent="0.35">
      <c r="A51561"/>
      <c r="B51561"/>
      <c r="C51561"/>
      <c r="D51561"/>
    </row>
    <row r="51562" spans="1:4" x14ac:dyDescent="0.35">
      <c r="A51562"/>
      <c r="B51562"/>
      <c r="C51562"/>
      <c r="D51562"/>
    </row>
    <row r="51563" spans="1:4" x14ac:dyDescent="0.35">
      <c r="A51563"/>
      <c r="B51563"/>
      <c r="C51563"/>
      <c r="D51563"/>
    </row>
    <row r="51564" spans="1:4" x14ac:dyDescent="0.35">
      <c r="A51564"/>
      <c r="B51564"/>
      <c r="C51564"/>
      <c r="D51564"/>
    </row>
    <row r="51565" spans="1:4" x14ac:dyDescent="0.35">
      <c r="A51565"/>
      <c r="B51565"/>
      <c r="C51565"/>
      <c r="D51565"/>
    </row>
    <row r="51566" spans="1:4" x14ac:dyDescent="0.35">
      <c r="A51566"/>
      <c r="B51566"/>
      <c r="C51566"/>
      <c r="D51566"/>
    </row>
    <row r="51567" spans="1:4" x14ac:dyDescent="0.35">
      <c r="A51567"/>
      <c r="B51567"/>
      <c r="C51567"/>
      <c r="D51567"/>
    </row>
    <row r="51568" spans="1:4" x14ac:dyDescent="0.35">
      <c r="A51568"/>
      <c r="B51568"/>
      <c r="C51568"/>
      <c r="D51568"/>
    </row>
    <row r="51569" spans="1:4" x14ac:dyDescent="0.35">
      <c r="A51569"/>
      <c r="B51569"/>
      <c r="C51569"/>
      <c r="D51569"/>
    </row>
    <row r="51570" spans="1:4" x14ac:dyDescent="0.35">
      <c r="A51570"/>
      <c r="B51570"/>
      <c r="C51570"/>
      <c r="D51570"/>
    </row>
    <row r="51571" spans="1:4" x14ac:dyDescent="0.35">
      <c r="A51571"/>
      <c r="B51571"/>
      <c r="C51571"/>
      <c r="D51571"/>
    </row>
    <row r="51572" spans="1:4" x14ac:dyDescent="0.35">
      <c r="A51572"/>
      <c r="B51572"/>
      <c r="C51572"/>
      <c r="D51572"/>
    </row>
    <row r="51573" spans="1:4" x14ac:dyDescent="0.35">
      <c r="A51573"/>
      <c r="B51573"/>
      <c r="C51573"/>
      <c r="D51573"/>
    </row>
    <row r="51574" spans="1:4" x14ac:dyDescent="0.35">
      <c r="A51574"/>
      <c r="B51574"/>
      <c r="C51574"/>
      <c r="D51574"/>
    </row>
    <row r="51575" spans="1:4" x14ac:dyDescent="0.35">
      <c r="A51575"/>
      <c r="B51575"/>
      <c r="C51575"/>
      <c r="D51575"/>
    </row>
    <row r="51576" spans="1:4" x14ac:dyDescent="0.35">
      <c r="A51576"/>
      <c r="B51576"/>
      <c r="C51576"/>
      <c r="D51576"/>
    </row>
    <row r="51577" spans="1:4" x14ac:dyDescent="0.35">
      <c r="A51577"/>
      <c r="B51577"/>
      <c r="C51577"/>
      <c r="D51577"/>
    </row>
    <row r="51578" spans="1:4" x14ac:dyDescent="0.35">
      <c r="A51578"/>
      <c r="B51578"/>
      <c r="C51578"/>
      <c r="D51578"/>
    </row>
    <row r="51579" spans="1:4" x14ac:dyDescent="0.35">
      <c r="A51579"/>
      <c r="B51579"/>
      <c r="C51579"/>
      <c r="D51579"/>
    </row>
    <row r="51580" spans="1:4" x14ac:dyDescent="0.35">
      <c r="A51580"/>
      <c r="B51580"/>
      <c r="C51580"/>
      <c r="D51580"/>
    </row>
    <row r="51581" spans="1:4" x14ac:dyDescent="0.35">
      <c r="A51581"/>
      <c r="B51581"/>
      <c r="C51581"/>
      <c r="D51581"/>
    </row>
    <row r="51582" spans="1:4" x14ac:dyDescent="0.35">
      <c r="A51582"/>
      <c r="B51582"/>
      <c r="C51582"/>
      <c r="D51582"/>
    </row>
    <row r="51583" spans="1:4" x14ac:dyDescent="0.35">
      <c r="A51583"/>
      <c r="B51583"/>
      <c r="C51583"/>
      <c r="D51583"/>
    </row>
    <row r="51584" spans="1:4" x14ac:dyDescent="0.35">
      <c r="A51584"/>
      <c r="B51584"/>
      <c r="C51584"/>
      <c r="D51584"/>
    </row>
    <row r="51585" spans="1:4" x14ac:dyDescent="0.35">
      <c r="A51585"/>
      <c r="B51585"/>
      <c r="C51585"/>
      <c r="D51585"/>
    </row>
    <row r="51586" spans="1:4" x14ac:dyDescent="0.35">
      <c r="A51586"/>
      <c r="B51586"/>
      <c r="C51586"/>
      <c r="D51586"/>
    </row>
    <row r="51587" spans="1:4" x14ac:dyDescent="0.35">
      <c r="A51587"/>
      <c r="B51587"/>
      <c r="C51587"/>
      <c r="D51587"/>
    </row>
    <row r="51588" spans="1:4" x14ac:dyDescent="0.35">
      <c r="A51588"/>
      <c r="B51588"/>
      <c r="C51588"/>
      <c r="D51588"/>
    </row>
    <row r="51589" spans="1:4" x14ac:dyDescent="0.35">
      <c r="A51589"/>
      <c r="B51589"/>
      <c r="C51589"/>
      <c r="D51589"/>
    </row>
    <row r="51590" spans="1:4" x14ac:dyDescent="0.35">
      <c r="A51590"/>
      <c r="B51590"/>
      <c r="C51590"/>
      <c r="D51590"/>
    </row>
    <row r="51591" spans="1:4" x14ac:dyDescent="0.35">
      <c r="A51591"/>
      <c r="B51591"/>
      <c r="C51591"/>
      <c r="D51591"/>
    </row>
    <row r="51592" spans="1:4" x14ac:dyDescent="0.35">
      <c r="A51592"/>
      <c r="B51592"/>
      <c r="C51592"/>
      <c r="D51592"/>
    </row>
    <row r="51593" spans="1:4" x14ac:dyDescent="0.35">
      <c r="A51593"/>
      <c r="B51593"/>
      <c r="C51593"/>
      <c r="D51593"/>
    </row>
    <row r="51594" spans="1:4" x14ac:dyDescent="0.35">
      <c r="A51594"/>
      <c r="B51594"/>
      <c r="C51594"/>
      <c r="D51594"/>
    </row>
    <row r="51595" spans="1:4" x14ac:dyDescent="0.35">
      <c r="A51595"/>
      <c r="B51595"/>
      <c r="C51595"/>
      <c r="D51595"/>
    </row>
    <row r="51596" spans="1:4" x14ac:dyDescent="0.35">
      <c r="A51596"/>
      <c r="B51596"/>
      <c r="C51596"/>
      <c r="D51596"/>
    </row>
    <row r="51597" spans="1:4" x14ac:dyDescent="0.35">
      <c r="A51597"/>
      <c r="B51597"/>
      <c r="C51597"/>
      <c r="D51597"/>
    </row>
    <row r="51598" spans="1:4" x14ac:dyDescent="0.35">
      <c r="A51598"/>
      <c r="B51598"/>
      <c r="C51598"/>
      <c r="D51598"/>
    </row>
    <row r="51599" spans="1:4" x14ac:dyDescent="0.35">
      <c r="A51599"/>
      <c r="B51599"/>
      <c r="C51599"/>
      <c r="D51599"/>
    </row>
    <row r="51600" spans="1:4" x14ac:dyDescent="0.35">
      <c r="A51600"/>
      <c r="B51600"/>
      <c r="C51600"/>
      <c r="D51600"/>
    </row>
    <row r="51601" spans="1:4" x14ac:dyDescent="0.35">
      <c r="A51601"/>
      <c r="B51601"/>
      <c r="C51601"/>
      <c r="D51601"/>
    </row>
    <row r="51602" spans="1:4" x14ac:dyDescent="0.35">
      <c r="A51602"/>
      <c r="B51602"/>
      <c r="C51602"/>
      <c r="D51602"/>
    </row>
    <row r="51603" spans="1:4" x14ac:dyDescent="0.35">
      <c r="A51603"/>
      <c r="B51603"/>
      <c r="C51603"/>
      <c r="D51603"/>
    </row>
    <row r="51604" spans="1:4" x14ac:dyDescent="0.35">
      <c r="A51604"/>
      <c r="B51604"/>
      <c r="C51604"/>
      <c r="D51604"/>
    </row>
    <row r="51605" spans="1:4" x14ac:dyDescent="0.35">
      <c r="A51605"/>
      <c r="B51605"/>
      <c r="C51605"/>
      <c r="D51605"/>
    </row>
    <row r="51606" spans="1:4" x14ac:dyDescent="0.35">
      <c r="A51606"/>
      <c r="B51606"/>
      <c r="C51606"/>
      <c r="D51606"/>
    </row>
    <row r="51607" spans="1:4" x14ac:dyDescent="0.35">
      <c r="A51607"/>
      <c r="B51607"/>
      <c r="C51607"/>
      <c r="D51607"/>
    </row>
    <row r="51608" spans="1:4" x14ac:dyDescent="0.35">
      <c r="A51608"/>
      <c r="B51608"/>
      <c r="C51608"/>
      <c r="D51608"/>
    </row>
    <row r="51609" spans="1:4" x14ac:dyDescent="0.35">
      <c r="A51609"/>
      <c r="B51609"/>
      <c r="C51609"/>
      <c r="D51609"/>
    </row>
    <row r="51610" spans="1:4" x14ac:dyDescent="0.35">
      <c r="A51610"/>
      <c r="B51610"/>
      <c r="C51610"/>
      <c r="D51610"/>
    </row>
    <row r="51611" spans="1:4" x14ac:dyDescent="0.35">
      <c r="A51611"/>
      <c r="B51611"/>
      <c r="C51611"/>
      <c r="D51611"/>
    </row>
    <row r="51612" spans="1:4" x14ac:dyDescent="0.35">
      <c r="A51612"/>
      <c r="B51612"/>
      <c r="C51612"/>
      <c r="D51612"/>
    </row>
    <row r="51613" spans="1:4" x14ac:dyDescent="0.35">
      <c r="A51613"/>
      <c r="B51613"/>
      <c r="C51613"/>
      <c r="D51613"/>
    </row>
    <row r="51614" spans="1:4" x14ac:dyDescent="0.35">
      <c r="A51614"/>
      <c r="B51614"/>
      <c r="C51614"/>
      <c r="D51614"/>
    </row>
    <row r="51615" spans="1:4" x14ac:dyDescent="0.35">
      <c r="A51615"/>
      <c r="B51615"/>
      <c r="C51615"/>
      <c r="D51615"/>
    </row>
    <row r="51616" spans="1:4" x14ac:dyDescent="0.35">
      <c r="A51616"/>
      <c r="B51616"/>
      <c r="C51616"/>
      <c r="D51616"/>
    </row>
    <row r="51617" spans="1:4" x14ac:dyDescent="0.35">
      <c r="A51617"/>
      <c r="B51617"/>
      <c r="C51617"/>
      <c r="D51617"/>
    </row>
    <row r="51618" spans="1:4" x14ac:dyDescent="0.35">
      <c r="A51618"/>
      <c r="B51618"/>
      <c r="C51618"/>
      <c r="D51618"/>
    </row>
    <row r="51619" spans="1:4" x14ac:dyDescent="0.35">
      <c r="A51619"/>
      <c r="B51619"/>
      <c r="C51619"/>
      <c r="D51619"/>
    </row>
    <row r="51620" spans="1:4" x14ac:dyDescent="0.35">
      <c r="A51620"/>
      <c r="B51620"/>
      <c r="C51620"/>
      <c r="D51620"/>
    </row>
    <row r="51621" spans="1:4" x14ac:dyDescent="0.35">
      <c r="A51621"/>
      <c r="B51621"/>
      <c r="C51621"/>
      <c r="D51621"/>
    </row>
    <row r="51622" spans="1:4" x14ac:dyDescent="0.35">
      <c r="A51622"/>
      <c r="B51622"/>
      <c r="C51622"/>
      <c r="D51622"/>
    </row>
    <row r="51623" spans="1:4" x14ac:dyDescent="0.35">
      <c r="A51623"/>
      <c r="B51623"/>
      <c r="C51623"/>
      <c r="D51623"/>
    </row>
    <row r="51624" spans="1:4" x14ac:dyDescent="0.35">
      <c r="A51624"/>
      <c r="B51624"/>
      <c r="C51624"/>
      <c r="D51624"/>
    </row>
    <row r="51625" spans="1:4" x14ac:dyDescent="0.35">
      <c r="A51625"/>
      <c r="B51625"/>
      <c r="C51625"/>
      <c r="D51625"/>
    </row>
    <row r="51626" spans="1:4" x14ac:dyDescent="0.35">
      <c r="A51626"/>
      <c r="B51626"/>
      <c r="C51626"/>
      <c r="D51626"/>
    </row>
    <row r="51627" spans="1:4" x14ac:dyDescent="0.35">
      <c r="A51627"/>
      <c r="B51627"/>
      <c r="C51627"/>
      <c r="D51627"/>
    </row>
    <row r="51628" spans="1:4" x14ac:dyDescent="0.35">
      <c r="A51628"/>
      <c r="B51628"/>
      <c r="C51628"/>
      <c r="D51628"/>
    </row>
    <row r="51629" spans="1:4" x14ac:dyDescent="0.35">
      <c r="A51629"/>
      <c r="B51629"/>
      <c r="C51629"/>
      <c r="D51629"/>
    </row>
    <row r="51630" spans="1:4" x14ac:dyDescent="0.35">
      <c r="A51630"/>
      <c r="B51630"/>
      <c r="C51630"/>
      <c r="D51630"/>
    </row>
    <row r="51631" spans="1:4" x14ac:dyDescent="0.35">
      <c r="A51631"/>
      <c r="B51631"/>
      <c r="C51631"/>
      <c r="D51631"/>
    </row>
    <row r="51632" spans="1:4" x14ac:dyDescent="0.35">
      <c r="A51632"/>
      <c r="B51632"/>
      <c r="C51632"/>
      <c r="D51632"/>
    </row>
    <row r="51633" spans="1:4" x14ac:dyDescent="0.35">
      <c r="A51633"/>
      <c r="B51633"/>
      <c r="C51633"/>
      <c r="D51633"/>
    </row>
    <row r="51634" spans="1:4" x14ac:dyDescent="0.35">
      <c r="A51634"/>
      <c r="B51634"/>
      <c r="C51634"/>
      <c r="D51634"/>
    </row>
    <row r="51635" spans="1:4" x14ac:dyDescent="0.35">
      <c r="A51635"/>
      <c r="B51635"/>
      <c r="C51635"/>
      <c r="D51635"/>
    </row>
    <row r="51636" spans="1:4" x14ac:dyDescent="0.35">
      <c r="A51636"/>
      <c r="B51636"/>
      <c r="C51636"/>
      <c r="D51636"/>
    </row>
    <row r="51637" spans="1:4" x14ac:dyDescent="0.35">
      <c r="A51637"/>
      <c r="B51637"/>
      <c r="C51637"/>
      <c r="D51637"/>
    </row>
    <row r="51638" spans="1:4" x14ac:dyDescent="0.35">
      <c r="A51638"/>
      <c r="B51638"/>
      <c r="C51638"/>
      <c r="D51638"/>
    </row>
    <row r="51639" spans="1:4" x14ac:dyDescent="0.35">
      <c r="A51639"/>
      <c r="B51639"/>
      <c r="C51639"/>
      <c r="D51639"/>
    </row>
    <row r="51640" spans="1:4" x14ac:dyDescent="0.35">
      <c r="A51640"/>
      <c r="B51640"/>
      <c r="C51640"/>
      <c r="D51640"/>
    </row>
    <row r="51641" spans="1:4" x14ac:dyDescent="0.35">
      <c r="A51641"/>
      <c r="B51641"/>
      <c r="C51641"/>
      <c r="D51641"/>
    </row>
    <row r="51642" spans="1:4" x14ac:dyDescent="0.35">
      <c r="A51642"/>
      <c r="B51642"/>
      <c r="C51642"/>
      <c r="D51642"/>
    </row>
    <row r="51643" spans="1:4" x14ac:dyDescent="0.35">
      <c r="A51643"/>
      <c r="B51643"/>
      <c r="C51643"/>
      <c r="D51643"/>
    </row>
    <row r="51644" spans="1:4" x14ac:dyDescent="0.35">
      <c r="A51644"/>
      <c r="B51644"/>
      <c r="C51644"/>
      <c r="D51644"/>
    </row>
    <row r="51645" spans="1:4" x14ac:dyDescent="0.35">
      <c r="A51645"/>
      <c r="B51645"/>
      <c r="C51645"/>
      <c r="D51645"/>
    </row>
    <row r="51646" spans="1:4" x14ac:dyDescent="0.35">
      <c r="A51646"/>
      <c r="B51646"/>
      <c r="C51646"/>
      <c r="D51646"/>
    </row>
    <row r="51647" spans="1:4" x14ac:dyDescent="0.35">
      <c r="A51647"/>
      <c r="B51647"/>
      <c r="C51647"/>
      <c r="D51647"/>
    </row>
    <row r="51648" spans="1:4" x14ac:dyDescent="0.35">
      <c r="A51648"/>
      <c r="B51648"/>
      <c r="C51648"/>
      <c r="D51648"/>
    </row>
    <row r="51649" spans="1:4" x14ac:dyDescent="0.35">
      <c r="A51649"/>
      <c r="B51649"/>
      <c r="C51649"/>
      <c r="D51649"/>
    </row>
    <row r="51650" spans="1:4" x14ac:dyDescent="0.35">
      <c r="A51650"/>
      <c r="B51650"/>
      <c r="C51650"/>
      <c r="D51650"/>
    </row>
    <row r="51651" spans="1:4" x14ac:dyDescent="0.35">
      <c r="A51651"/>
      <c r="B51651"/>
      <c r="C51651"/>
      <c r="D51651"/>
    </row>
    <row r="51652" spans="1:4" x14ac:dyDescent="0.35">
      <c r="A51652"/>
      <c r="B51652"/>
      <c r="C51652"/>
      <c r="D51652"/>
    </row>
    <row r="51653" spans="1:4" x14ac:dyDescent="0.35">
      <c r="A51653"/>
      <c r="B51653"/>
      <c r="C51653"/>
      <c r="D51653"/>
    </row>
    <row r="51654" spans="1:4" x14ac:dyDescent="0.35">
      <c r="A51654"/>
      <c r="B51654"/>
      <c r="C51654"/>
      <c r="D51654"/>
    </row>
    <row r="51655" spans="1:4" x14ac:dyDescent="0.35">
      <c r="A51655"/>
      <c r="B51655"/>
      <c r="C51655"/>
      <c r="D51655"/>
    </row>
    <row r="51656" spans="1:4" x14ac:dyDescent="0.35">
      <c r="A51656"/>
      <c r="B51656"/>
      <c r="C51656"/>
      <c r="D51656"/>
    </row>
    <row r="51657" spans="1:4" x14ac:dyDescent="0.35">
      <c r="A51657"/>
      <c r="B51657"/>
      <c r="C51657"/>
      <c r="D51657"/>
    </row>
    <row r="51658" spans="1:4" x14ac:dyDescent="0.35">
      <c r="A51658"/>
      <c r="B51658"/>
      <c r="C51658"/>
      <c r="D51658"/>
    </row>
    <row r="51659" spans="1:4" x14ac:dyDescent="0.35">
      <c r="A51659"/>
      <c r="B51659"/>
      <c r="C51659"/>
      <c r="D51659"/>
    </row>
    <row r="51660" spans="1:4" x14ac:dyDescent="0.35">
      <c r="A51660"/>
      <c r="B51660"/>
      <c r="C51660"/>
      <c r="D51660"/>
    </row>
    <row r="51661" spans="1:4" x14ac:dyDescent="0.35">
      <c r="A51661"/>
      <c r="B51661"/>
      <c r="C51661"/>
      <c r="D51661"/>
    </row>
    <row r="51662" spans="1:4" x14ac:dyDescent="0.35">
      <c r="A51662"/>
      <c r="B51662"/>
      <c r="C51662"/>
      <c r="D51662"/>
    </row>
    <row r="51663" spans="1:4" x14ac:dyDescent="0.35">
      <c r="A51663"/>
      <c r="B51663"/>
      <c r="C51663"/>
      <c r="D51663"/>
    </row>
    <row r="51664" spans="1:4" x14ac:dyDescent="0.35">
      <c r="A51664"/>
      <c r="B51664"/>
      <c r="C51664"/>
      <c r="D51664"/>
    </row>
    <row r="51665" spans="1:4" x14ac:dyDescent="0.35">
      <c r="A51665"/>
      <c r="B51665"/>
      <c r="C51665"/>
      <c r="D51665"/>
    </row>
    <row r="51666" spans="1:4" x14ac:dyDescent="0.35">
      <c r="A51666"/>
      <c r="B51666"/>
      <c r="C51666"/>
      <c r="D51666"/>
    </row>
    <row r="51667" spans="1:4" x14ac:dyDescent="0.35">
      <c r="A51667"/>
      <c r="B51667"/>
      <c r="C51667"/>
      <c r="D51667"/>
    </row>
    <row r="51668" spans="1:4" x14ac:dyDescent="0.35">
      <c r="A51668"/>
      <c r="B51668"/>
      <c r="C51668"/>
      <c r="D51668"/>
    </row>
    <row r="51669" spans="1:4" x14ac:dyDescent="0.35">
      <c r="A51669"/>
      <c r="B51669"/>
      <c r="C51669"/>
      <c r="D51669"/>
    </row>
    <row r="51670" spans="1:4" x14ac:dyDescent="0.35">
      <c r="A51670"/>
      <c r="B51670"/>
      <c r="C51670"/>
      <c r="D51670"/>
    </row>
    <row r="51671" spans="1:4" x14ac:dyDescent="0.35">
      <c r="A51671"/>
      <c r="B51671"/>
      <c r="C51671"/>
      <c r="D51671"/>
    </row>
    <row r="51672" spans="1:4" x14ac:dyDescent="0.35">
      <c r="A51672"/>
      <c r="B51672"/>
      <c r="C51672"/>
      <c r="D51672"/>
    </row>
    <row r="51673" spans="1:4" x14ac:dyDescent="0.35">
      <c r="A51673"/>
      <c r="B51673"/>
      <c r="C51673"/>
      <c r="D51673"/>
    </row>
    <row r="51674" spans="1:4" x14ac:dyDescent="0.35">
      <c r="A51674"/>
      <c r="B51674"/>
      <c r="C51674"/>
      <c r="D51674"/>
    </row>
    <row r="51675" spans="1:4" x14ac:dyDescent="0.35">
      <c r="A51675"/>
      <c r="B51675"/>
      <c r="C51675"/>
      <c r="D51675"/>
    </row>
    <row r="51676" spans="1:4" x14ac:dyDescent="0.35">
      <c r="A51676"/>
      <c r="B51676"/>
      <c r="C51676"/>
      <c r="D51676"/>
    </row>
    <row r="51677" spans="1:4" x14ac:dyDescent="0.35">
      <c r="A51677"/>
      <c r="B51677"/>
      <c r="C51677"/>
      <c r="D51677"/>
    </row>
    <row r="51678" spans="1:4" x14ac:dyDescent="0.35">
      <c r="A51678"/>
      <c r="B51678"/>
      <c r="C51678"/>
      <c r="D51678"/>
    </row>
    <row r="51679" spans="1:4" x14ac:dyDescent="0.35">
      <c r="A51679"/>
      <c r="B51679"/>
      <c r="C51679"/>
      <c r="D51679"/>
    </row>
    <row r="51680" spans="1:4" x14ac:dyDescent="0.35">
      <c r="A51680"/>
      <c r="B51680"/>
      <c r="C51680"/>
      <c r="D51680"/>
    </row>
    <row r="51681" spans="1:4" x14ac:dyDescent="0.35">
      <c r="A51681"/>
      <c r="B51681"/>
      <c r="C51681"/>
      <c r="D51681"/>
    </row>
    <row r="51682" spans="1:4" x14ac:dyDescent="0.35">
      <c r="A51682"/>
      <c r="B51682"/>
      <c r="C51682"/>
      <c r="D51682"/>
    </row>
    <row r="51683" spans="1:4" x14ac:dyDescent="0.35">
      <c r="A51683"/>
      <c r="B51683"/>
      <c r="C51683"/>
      <c r="D51683"/>
    </row>
    <row r="51684" spans="1:4" x14ac:dyDescent="0.35">
      <c r="A51684"/>
      <c r="B51684"/>
      <c r="C51684"/>
      <c r="D51684"/>
    </row>
    <row r="51685" spans="1:4" x14ac:dyDescent="0.35">
      <c r="A51685"/>
      <c r="B51685"/>
      <c r="C51685"/>
      <c r="D51685"/>
    </row>
    <row r="51686" spans="1:4" x14ac:dyDescent="0.35">
      <c r="A51686"/>
      <c r="B51686"/>
      <c r="C51686"/>
      <c r="D51686"/>
    </row>
    <row r="51687" spans="1:4" x14ac:dyDescent="0.35">
      <c r="A51687"/>
      <c r="B51687"/>
      <c r="C51687"/>
      <c r="D51687"/>
    </row>
    <row r="51688" spans="1:4" x14ac:dyDescent="0.35">
      <c r="A51688"/>
      <c r="B51688"/>
      <c r="C51688"/>
      <c r="D51688"/>
    </row>
    <row r="51689" spans="1:4" x14ac:dyDescent="0.35">
      <c r="A51689"/>
      <c r="B51689"/>
      <c r="C51689"/>
      <c r="D51689"/>
    </row>
    <row r="51690" spans="1:4" x14ac:dyDescent="0.35">
      <c r="A51690"/>
      <c r="B51690"/>
      <c r="C51690"/>
      <c r="D51690"/>
    </row>
    <row r="51691" spans="1:4" x14ac:dyDescent="0.35">
      <c r="A51691"/>
      <c r="B51691"/>
      <c r="C51691"/>
      <c r="D51691"/>
    </row>
    <row r="51692" spans="1:4" x14ac:dyDescent="0.35">
      <c r="A51692"/>
      <c r="B51692"/>
      <c r="C51692"/>
      <c r="D51692"/>
    </row>
    <row r="51693" spans="1:4" x14ac:dyDescent="0.35">
      <c r="A51693"/>
      <c r="B51693"/>
      <c r="C51693"/>
      <c r="D51693"/>
    </row>
    <row r="51694" spans="1:4" x14ac:dyDescent="0.35">
      <c r="A51694"/>
      <c r="B51694"/>
      <c r="C51694"/>
      <c r="D51694"/>
    </row>
    <row r="51695" spans="1:4" x14ac:dyDescent="0.35">
      <c r="A51695"/>
      <c r="B51695"/>
      <c r="C51695"/>
      <c r="D51695"/>
    </row>
    <row r="51696" spans="1:4" x14ac:dyDescent="0.35">
      <c r="A51696"/>
      <c r="B51696"/>
      <c r="C51696"/>
      <c r="D51696"/>
    </row>
    <row r="51697" spans="1:4" x14ac:dyDescent="0.35">
      <c r="A51697"/>
      <c r="B51697"/>
      <c r="C51697"/>
      <c r="D51697"/>
    </row>
    <row r="51698" spans="1:4" x14ac:dyDescent="0.35">
      <c r="A51698"/>
      <c r="B51698"/>
      <c r="C51698"/>
      <c r="D51698"/>
    </row>
    <row r="51699" spans="1:4" x14ac:dyDescent="0.35">
      <c r="A51699"/>
      <c r="B51699"/>
      <c r="C51699"/>
      <c r="D51699"/>
    </row>
    <row r="51700" spans="1:4" x14ac:dyDescent="0.35">
      <c r="A51700"/>
      <c r="B51700"/>
      <c r="C51700"/>
      <c r="D51700"/>
    </row>
    <row r="51701" spans="1:4" x14ac:dyDescent="0.35">
      <c r="A51701"/>
      <c r="B51701"/>
      <c r="C51701"/>
      <c r="D51701"/>
    </row>
    <row r="51702" spans="1:4" x14ac:dyDescent="0.35">
      <c r="A51702"/>
      <c r="B51702"/>
      <c r="C51702"/>
      <c r="D51702"/>
    </row>
    <row r="51703" spans="1:4" x14ac:dyDescent="0.35">
      <c r="A51703"/>
      <c r="B51703"/>
      <c r="C51703"/>
      <c r="D51703"/>
    </row>
    <row r="51704" spans="1:4" x14ac:dyDescent="0.35">
      <c r="A51704"/>
      <c r="B51704"/>
      <c r="C51704"/>
      <c r="D51704"/>
    </row>
    <row r="51705" spans="1:4" x14ac:dyDescent="0.35">
      <c r="A51705"/>
      <c r="B51705"/>
      <c r="C51705"/>
      <c r="D51705"/>
    </row>
    <row r="51706" spans="1:4" x14ac:dyDescent="0.35">
      <c r="A51706"/>
      <c r="B51706"/>
      <c r="C51706"/>
      <c r="D51706"/>
    </row>
    <row r="51707" spans="1:4" x14ac:dyDescent="0.35">
      <c r="A51707"/>
      <c r="B51707"/>
      <c r="C51707"/>
      <c r="D51707"/>
    </row>
    <row r="51708" spans="1:4" x14ac:dyDescent="0.35">
      <c r="A51708"/>
      <c r="B51708"/>
      <c r="C51708"/>
      <c r="D51708"/>
    </row>
    <row r="51709" spans="1:4" x14ac:dyDescent="0.35">
      <c r="A51709"/>
      <c r="B51709"/>
      <c r="C51709"/>
      <c r="D51709"/>
    </row>
    <row r="51710" spans="1:4" x14ac:dyDescent="0.35">
      <c r="A51710"/>
      <c r="B51710"/>
      <c r="C51710"/>
      <c r="D51710"/>
    </row>
    <row r="51711" spans="1:4" x14ac:dyDescent="0.35">
      <c r="A51711"/>
      <c r="B51711"/>
      <c r="C51711"/>
      <c r="D51711"/>
    </row>
    <row r="51712" spans="1:4" x14ac:dyDescent="0.35">
      <c r="A51712"/>
      <c r="B51712"/>
      <c r="C51712"/>
      <c r="D51712"/>
    </row>
    <row r="51713" spans="1:4" x14ac:dyDescent="0.35">
      <c r="A51713"/>
      <c r="B51713"/>
      <c r="C51713"/>
      <c r="D51713"/>
    </row>
    <row r="51714" spans="1:4" x14ac:dyDescent="0.35">
      <c r="A51714"/>
      <c r="B51714"/>
      <c r="C51714"/>
      <c r="D51714"/>
    </row>
    <row r="51715" spans="1:4" x14ac:dyDescent="0.35">
      <c r="A51715"/>
      <c r="B51715"/>
      <c r="C51715"/>
      <c r="D51715"/>
    </row>
    <row r="51716" spans="1:4" x14ac:dyDescent="0.35">
      <c r="A51716"/>
      <c r="B51716"/>
      <c r="C51716"/>
      <c r="D51716"/>
    </row>
    <row r="51717" spans="1:4" x14ac:dyDescent="0.35">
      <c r="A51717"/>
      <c r="B51717"/>
      <c r="C51717"/>
      <c r="D51717"/>
    </row>
    <row r="51718" spans="1:4" x14ac:dyDescent="0.35">
      <c r="A51718"/>
      <c r="B51718"/>
      <c r="C51718"/>
      <c r="D51718"/>
    </row>
    <row r="51719" spans="1:4" x14ac:dyDescent="0.35">
      <c r="A51719"/>
      <c r="B51719"/>
      <c r="C51719"/>
      <c r="D51719"/>
    </row>
    <row r="51720" spans="1:4" x14ac:dyDescent="0.35">
      <c r="A51720"/>
      <c r="B51720"/>
      <c r="C51720"/>
      <c r="D51720"/>
    </row>
    <row r="51721" spans="1:4" x14ac:dyDescent="0.35">
      <c r="A51721"/>
      <c r="B51721"/>
      <c r="C51721"/>
      <c r="D51721"/>
    </row>
    <row r="51722" spans="1:4" x14ac:dyDescent="0.35">
      <c r="A51722"/>
      <c r="B51722"/>
      <c r="C51722"/>
      <c r="D51722"/>
    </row>
    <row r="51723" spans="1:4" x14ac:dyDescent="0.35">
      <c r="A51723"/>
      <c r="B51723"/>
      <c r="C51723"/>
      <c r="D51723"/>
    </row>
    <row r="51724" spans="1:4" x14ac:dyDescent="0.35">
      <c r="A51724"/>
      <c r="B51724"/>
      <c r="C51724"/>
      <c r="D51724"/>
    </row>
    <row r="51725" spans="1:4" x14ac:dyDescent="0.35">
      <c r="A51725"/>
      <c r="B51725"/>
      <c r="C51725"/>
      <c r="D51725"/>
    </row>
    <row r="51726" spans="1:4" x14ac:dyDescent="0.35">
      <c r="A51726"/>
      <c r="B51726"/>
      <c r="C51726"/>
      <c r="D51726"/>
    </row>
    <row r="51727" spans="1:4" x14ac:dyDescent="0.35">
      <c r="A51727"/>
      <c r="B51727"/>
      <c r="C51727"/>
      <c r="D51727"/>
    </row>
    <row r="51728" spans="1:4" x14ac:dyDescent="0.35">
      <c r="A51728"/>
      <c r="B51728"/>
      <c r="C51728"/>
      <c r="D51728"/>
    </row>
    <row r="51729" spans="1:4" x14ac:dyDescent="0.35">
      <c r="A51729"/>
      <c r="B51729"/>
      <c r="C51729"/>
      <c r="D51729"/>
    </row>
    <row r="51730" spans="1:4" x14ac:dyDescent="0.35">
      <c r="A51730"/>
      <c r="B51730"/>
      <c r="C51730"/>
      <c r="D51730"/>
    </row>
    <row r="51731" spans="1:4" x14ac:dyDescent="0.35">
      <c r="A51731"/>
      <c r="B51731"/>
      <c r="C51731"/>
      <c r="D51731"/>
    </row>
    <row r="51732" spans="1:4" x14ac:dyDescent="0.35">
      <c r="A51732"/>
      <c r="B51732"/>
      <c r="C51732"/>
      <c r="D51732"/>
    </row>
    <row r="51733" spans="1:4" x14ac:dyDescent="0.35">
      <c r="A51733"/>
      <c r="B51733"/>
      <c r="C51733"/>
      <c r="D51733"/>
    </row>
    <row r="51734" spans="1:4" x14ac:dyDescent="0.35">
      <c r="A51734"/>
      <c r="B51734"/>
      <c r="C51734"/>
      <c r="D51734"/>
    </row>
    <row r="51735" spans="1:4" x14ac:dyDescent="0.35">
      <c r="A51735"/>
      <c r="B51735"/>
      <c r="C51735"/>
      <c r="D51735"/>
    </row>
    <row r="51736" spans="1:4" x14ac:dyDescent="0.35">
      <c r="A51736"/>
      <c r="B51736"/>
      <c r="C51736"/>
      <c r="D51736"/>
    </row>
    <row r="51737" spans="1:4" x14ac:dyDescent="0.35">
      <c r="A51737"/>
      <c r="B51737"/>
      <c r="C51737"/>
      <c r="D51737"/>
    </row>
    <row r="51738" spans="1:4" x14ac:dyDescent="0.35">
      <c r="A51738"/>
      <c r="B51738"/>
      <c r="C51738"/>
      <c r="D51738"/>
    </row>
    <row r="51739" spans="1:4" x14ac:dyDescent="0.35">
      <c r="A51739"/>
      <c r="B51739"/>
      <c r="C51739"/>
      <c r="D51739"/>
    </row>
    <row r="51740" spans="1:4" x14ac:dyDescent="0.35">
      <c r="A51740"/>
      <c r="B51740"/>
      <c r="C51740"/>
      <c r="D51740"/>
    </row>
    <row r="51741" spans="1:4" x14ac:dyDescent="0.35">
      <c r="A51741"/>
      <c r="B51741"/>
      <c r="C51741"/>
      <c r="D51741"/>
    </row>
    <row r="51742" spans="1:4" x14ac:dyDescent="0.35">
      <c r="A51742"/>
      <c r="B51742"/>
      <c r="C51742"/>
      <c r="D51742"/>
    </row>
    <row r="51743" spans="1:4" x14ac:dyDescent="0.35">
      <c r="A51743"/>
      <c r="B51743"/>
      <c r="C51743"/>
      <c r="D51743"/>
    </row>
    <row r="51744" spans="1:4" x14ac:dyDescent="0.35">
      <c r="A51744"/>
      <c r="B51744"/>
      <c r="C51744"/>
      <c r="D51744"/>
    </row>
    <row r="51745" spans="1:4" x14ac:dyDescent="0.35">
      <c r="A51745"/>
      <c r="B51745"/>
      <c r="C51745"/>
      <c r="D51745"/>
    </row>
    <row r="51746" spans="1:4" x14ac:dyDescent="0.35">
      <c r="A51746"/>
      <c r="B51746"/>
      <c r="C51746"/>
      <c r="D51746"/>
    </row>
    <row r="51747" spans="1:4" x14ac:dyDescent="0.35">
      <c r="A51747"/>
      <c r="B51747"/>
      <c r="C51747"/>
      <c r="D51747"/>
    </row>
    <row r="51748" spans="1:4" x14ac:dyDescent="0.35">
      <c r="A51748"/>
      <c r="B51748"/>
      <c r="C51748"/>
      <c r="D51748"/>
    </row>
    <row r="51749" spans="1:4" x14ac:dyDescent="0.35">
      <c r="A51749"/>
      <c r="B51749"/>
      <c r="C51749"/>
      <c r="D51749"/>
    </row>
    <row r="51750" spans="1:4" x14ac:dyDescent="0.35">
      <c r="A51750"/>
      <c r="B51750"/>
      <c r="C51750"/>
      <c r="D51750"/>
    </row>
    <row r="51751" spans="1:4" x14ac:dyDescent="0.35">
      <c r="A51751"/>
      <c r="B51751"/>
      <c r="C51751"/>
      <c r="D51751"/>
    </row>
    <row r="51752" spans="1:4" x14ac:dyDescent="0.35">
      <c r="A51752"/>
      <c r="B51752"/>
      <c r="C51752"/>
      <c r="D51752"/>
    </row>
    <row r="51753" spans="1:4" x14ac:dyDescent="0.35">
      <c r="A51753"/>
      <c r="B51753"/>
      <c r="C51753"/>
      <c r="D51753"/>
    </row>
    <row r="51754" spans="1:4" x14ac:dyDescent="0.35">
      <c r="A51754"/>
      <c r="B51754"/>
      <c r="C51754"/>
      <c r="D51754"/>
    </row>
    <row r="51755" spans="1:4" x14ac:dyDescent="0.35">
      <c r="A51755"/>
      <c r="B51755"/>
      <c r="C51755"/>
      <c r="D51755"/>
    </row>
    <row r="51756" spans="1:4" x14ac:dyDescent="0.35">
      <c r="A51756"/>
      <c r="B51756"/>
      <c r="C51756"/>
      <c r="D51756"/>
    </row>
    <row r="51757" spans="1:4" x14ac:dyDescent="0.35">
      <c r="A51757"/>
      <c r="B51757"/>
      <c r="C51757"/>
      <c r="D51757"/>
    </row>
    <row r="51758" spans="1:4" x14ac:dyDescent="0.35">
      <c r="A51758"/>
      <c r="B51758"/>
      <c r="C51758"/>
      <c r="D51758"/>
    </row>
    <row r="51759" spans="1:4" x14ac:dyDescent="0.35">
      <c r="A51759"/>
      <c r="B51759"/>
      <c r="C51759"/>
      <c r="D51759"/>
    </row>
    <row r="51760" spans="1:4" x14ac:dyDescent="0.35">
      <c r="A51760"/>
      <c r="B51760"/>
      <c r="C51760"/>
      <c r="D51760"/>
    </row>
    <row r="51761" spans="1:4" x14ac:dyDescent="0.35">
      <c r="A51761"/>
      <c r="B51761"/>
      <c r="C51761"/>
      <c r="D51761"/>
    </row>
    <row r="51762" spans="1:4" x14ac:dyDescent="0.35">
      <c r="A51762"/>
      <c r="B51762"/>
      <c r="C51762"/>
      <c r="D51762"/>
    </row>
    <row r="51763" spans="1:4" x14ac:dyDescent="0.35">
      <c r="A51763"/>
      <c r="B51763"/>
      <c r="C51763"/>
      <c r="D51763"/>
    </row>
    <row r="51764" spans="1:4" x14ac:dyDescent="0.35">
      <c r="A51764"/>
      <c r="B51764"/>
      <c r="C51764"/>
      <c r="D51764"/>
    </row>
    <row r="51765" spans="1:4" x14ac:dyDescent="0.35">
      <c r="A51765"/>
      <c r="B51765"/>
      <c r="C51765"/>
      <c r="D51765"/>
    </row>
    <row r="51766" spans="1:4" x14ac:dyDescent="0.35">
      <c r="A51766"/>
      <c r="B51766"/>
      <c r="C51766"/>
      <c r="D51766"/>
    </row>
    <row r="51767" spans="1:4" x14ac:dyDescent="0.35">
      <c r="A51767"/>
      <c r="B51767"/>
      <c r="C51767"/>
      <c r="D51767"/>
    </row>
    <row r="51768" spans="1:4" x14ac:dyDescent="0.35">
      <c r="A51768"/>
      <c r="B51768"/>
      <c r="C51768"/>
      <c r="D51768"/>
    </row>
    <row r="51769" spans="1:4" x14ac:dyDescent="0.35">
      <c r="A51769"/>
      <c r="B51769"/>
      <c r="C51769"/>
      <c r="D51769"/>
    </row>
    <row r="51770" spans="1:4" x14ac:dyDescent="0.35">
      <c r="A51770"/>
      <c r="B51770"/>
      <c r="C51770"/>
      <c r="D51770"/>
    </row>
    <row r="51771" spans="1:4" x14ac:dyDescent="0.35">
      <c r="A51771"/>
      <c r="B51771"/>
      <c r="C51771"/>
      <c r="D51771"/>
    </row>
    <row r="51772" spans="1:4" x14ac:dyDescent="0.35">
      <c r="A51772"/>
      <c r="B51772"/>
      <c r="C51772"/>
      <c r="D51772"/>
    </row>
    <row r="51773" spans="1:4" x14ac:dyDescent="0.35">
      <c r="A51773"/>
      <c r="B51773"/>
      <c r="C51773"/>
      <c r="D51773"/>
    </row>
    <row r="51774" spans="1:4" x14ac:dyDescent="0.35">
      <c r="A51774"/>
      <c r="B51774"/>
      <c r="C51774"/>
      <c r="D51774"/>
    </row>
    <row r="51775" spans="1:4" x14ac:dyDescent="0.35">
      <c r="A51775"/>
      <c r="B51775"/>
      <c r="C51775"/>
      <c r="D51775"/>
    </row>
    <row r="51776" spans="1:4" x14ac:dyDescent="0.35">
      <c r="A51776"/>
      <c r="B51776"/>
      <c r="C51776"/>
      <c r="D51776"/>
    </row>
    <row r="51777" spans="1:4" x14ac:dyDescent="0.35">
      <c r="A51777"/>
      <c r="B51777"/>
      <c r="C51777"/>
      <c r="D51777"/>
    </row>
    <row r="51778" spans="1:4" x14ac:dyDescent="0.35">
      <c r="A51778"/>
      <c r="B51778"/>
      <c r="C51778"/>
      <c r="D51778"/>
    </row>
    <row r="51779" spans="1:4" x14ac:dyDescent="0.35">
      <c r="A51779"/>
      <c r="B51779"/>
      <c r="C51779"/>
      <c r="D51779"/>
    </row>
    <row r="51780" spans="1:4" x14ac:dyDescent="0.35">
      <c r="A51780"/>
      <c r="B51780"/>
      <c r="C51780"/>
      <c r="D51780"/>
    </row>
    <row r="51781" spans="1:4" x14ac:dyDescent="0.35">
      <c r="A51781"/>
      <c r="B51781"/>
      <c r="C51781"/>
      <c r="D51781"/>
    </row>
    <row r="51782" spans="1:4" x14ac:dyDescent="0.35">
      <c r="A51782"/>
      <c r="B51782"/>
      <c r="C51782"/>
      <c r="D51782"/>
    </row>
    <row r="51783" spans="1:4" x14ac:dyDescent="0.35">
      <c r="A51783"/>
      <c r="B51783"/>
      <c r="C51783"/>
      <c r="D51783"/>
    </row>
    <row r="51784" spans="1:4" x14ac:dyDescent="0.35">
      <c r="A51784"/>
      <c r="B51784"/>
      <c r="C51784"/>
      <c r="D51784"/>
    </row>
    <row r="51785" spans="1:4" x14ac:dyDescent="0.35">
      <c r="A51785"/>
      <c r="B51785"/>
      <c r="C51785"/>
      <c r="D51785"/>
    </row>
    <row r="51786" spans="1:4" x14ac:dyDescent="0.35">
      <c r="A51786"/>
      <c r="B51786"/>
      <c r="C51786"/>
      <c r="D51786"/>
    </row>
    <row r="51787" spans="1:4" x14ac:dyDescent="0.35">
      <c r="A51787"/>
      <c r="B51787"/>
      <c r="C51787"/>
      <c r="D51787"/>
    </row>
    <row r="51788" spans="1:4" x14ac:dyDescent="0.35">
      <c r="A51788"/>
      <c r="B51788"/>
      <c r="C51788"/>
      <c r="D51788"/>
    </row>
    <row r="51789" spans="1:4" x14ac:dyDescent="0.35">
      <c r="A51789"/>
      <c r="B51789"/>
      <c r="C51789"/>
      <c r="D51789"/>
    </row>
    <row r="51790" spans="1:4" x14ac:dyDescent="0.35">
      <c r="A51790"/>
      <c r="B51790"/>
      <c r="C51790"/>
      <c r="D51790"/>
    </row>
    <row r="51791" spans="1:4" x14ac:dyDescent="0.35">
      <c r="A51791"/>
      <c r="B51791"/>
      <c r="C51791"/>
      <c r="D51791"/>
    </row>
    <row r="51792" spans="1:4" x14ac:dyDescent="0.35">
      <c r="A51792"/>
      <c r="B51792"/>
      <c r="C51792"/>
      <c r="D51792"/>
    </row>
    <row r="51793" spans="1:4" x14ac:dyDescent="0.35">
      <c r="A51793"/>
      <c r="B51793"/>
      <c r="C51793"/>
      <c r="D51793"/>
    </row>
    <row r="51794" spans="1:4" x14ac:dyDescent="0.35">
      <c r="A51794"/>
      <c r="B51794"/>
      <c r="C51794"/>
      <c r="D51794"/>
    </row>
    <row r="51795" spans="1:4" x14ac:dyDescent="0.35">
      <c r="A51795"/>
      <c r="B51795"/>
      <c r="C51795"/>
      <c r="D51795"/>
    </row>
    <row r="51796" spans="1:4" x14ac:dyDescent="0.35">
      <c r="A51796"/>
      <c r="B51796"/>
      <c r="C51796"/>
      <c r="D51796"/>
    </row>
    <row r="51797" spans="1:4" x14ac:dyDescent="0.35">
      <c r="A51797"/>
      <c r="B51797"/>
      <c r="C51797"/>
      <c r="D51797"/>
    </row>
    <row r="51798" spans="1:4" x14ac:dyDescent="0.35">
      <c r="A51798"/>
      <c r="B51798"/>
      <c r="C51798"/>
      <c r="D51798"/>
    </row>
    <row r="51799" spans="1:4" x14ac:dyDescent="0.35">
      <c r="A51799"/>
      <c r="B51799"/>
      <c r="C51799"/>
      <c r="D51799"/>
    </row>
    <row r="51800" spans="1:4" x14ac:dyDescent="0.35">
      <c r="A51800"/>
      <c r="B51800"/>
      <c r="C51800"/>
      <c r="D51800"/>
    </row>
    <row r="51801" spans="1:4" x14ac:dyDescent="0.35">
      <c r="A51801"/>
      <c r="B51801"/>
      <c r="C51801"/>
      <c r="D51801"/>
    </row>
    <row r="51802" spans="1:4" x14ac:dyDescent="0.35">
      <c r="A51802"/>
      <c r="B51802"/>
      <c r="C51802"/>
      <c r="D51802"/>
    </row>
    <row r="51803" spans="1:4" x14ac:dyDescent="0.35">
      <c r="A51803"/>
      <c r="B51803"/>
      <c r="C51803"/>
      <c r="D51803"/>
    </row>
    <row r="51804" spans="1:4" x14ac:dyDescent="0.35">
      <c r="A51804"/>
      <c r="B51804"/>
      <c r="C51804"/>
      <c r="D51804"/>
    </row>
    <row r="51805" spans="1:4" x14ac:dyDescent="0.35">
      <c r="A51805"/>
      <c r="B51805"/>
      <c r="C51805"/>
      <c r="D51805"/>
    </row>
    <row r="51806" spans="1:4" x14ac:dyDescent="0.35">
      <c r="A51806"/>
      <c r="B51806"/>
      <c r="C51806"/>
      <c r="D51806"/>
    </row>
    <row r="51807" spans="1:4" x14ac:dyDescent="0.35">
      <c r="A51807"/>
      <c r="B51807"/>
      <c r="C51807"/>
      <c r="D51807"/>
    </row>
    <row r="51808" spans="1:4" x14ac:dyDescent="0.35">
      <c r="A51808"/>
      <c r="B51808"/>
      <c r="C51808"/>
      <c r="D51808"/>
    </row>
    <row r="51809" spans="1:4" x14ac:dyDescent="0.35">
      <c r="A51809"/>
      <c r="B51809"/>
      <c r="C51809"/>
      <c r="D51809"/>
    </row>
    <row r="51810" spans="1:4" x14ac:dyDescent="0.35">
      <c r="A51810"/>
      <c r="B51810"/>
      <c r="C51810"/>
      <c r="D51810"/>
    </row>
    <row r="51811" spans="1:4" x14ac:dyDescent="0.35">
      <c r="A51811"/>
      <c r="B51811"/>
      <c r="C51811"/>
      <c r="D51811"/>
    </row>
    <row r="51812" spans="1:4" x14ac:dyDescent="0.35">
      <c r="A51812"/>
      <c r="B51812"/>
      <c r="C51812"/>
      <c r="D51812"/>
    </row>
    <row r="51813" spans="1:4" x14ac:dyDescent="0.35">
      <c r="A51813"/>
      <c r="B51813"/>
      <c r="C51813"/>
      <c r="D51813"/>
    </row>
    <row r="51814" spans="1:4" x14ac:dyDescent="0.35">
      <c r="A51814"/>
      <c r="B51814"/>
      <c r="C51814"/>
      <c r="D51814"/>
    </row>
    <row r="51815" spans="1:4" x14ac:dyDescent="0.35">
      <c r="A51815"/>
      <c r="B51815"/>
      <c r="C51815"/>
      <c r="D51815"/>
    </row>
    <row r="51816" spans="1:4" x14ac:dyDescent="0.35">
      <c r="A51816"/>
      <c r="B51816"/>
      <c r="C51816"/>
      <c r="D51816"/>
    </row>
    <row r="51817" spans="1:4" x14ac:dyDescent="0.35">
      <c r="A51817"/>
      <c r="B51817"/>
      <c r="C51817"/>
      <c r="D51817"/>
    </row>
    <row r="51818" spans="1:4" x14ac:dyDescent="0.35">
      <c r="A51818"/>
      <c r="B51818"/>
      <c r="C51818"/>
      <c r="D51818"/>
    </row>
    <row r="51819" spans="1:4" x14ac:dyDescent="0.35">
      <c r="A51819"/>
      <c r="B51819"/>
      <c r="C51819"/>
      <c r="D51819"/>
    </row>
    <row r="51820" spans="1:4" x14ac:dyDescent="0.35">
      <c r="A51820"/>
      <c r="B51820"/>
      <c r="C51820"/>
      <c r="D51820"/>
    </row>
    <row r="51821" spans="1:4" x14ac:dyDescent="0.35">
      <c r="A51821"/>
      <c r="B51821"/>
      <c r="C51821"/>
      <c r="D51821"/>
    </row>
    <row r="51822" spans="1:4" x14ac:dyDescent="0.35">
      <c r="A51822"/>
      <c r="B51822"/>
      <c r="C51822"/>
      <c r="D51822"/>
    </row>
    <row r="51823" spans="1:4" x14ac:dyDescent="0.35">
      <c r="A51823"/>
      <c r="B51823"/>
      <c r="C51823"/>
      <c r="D51823"/>
    </row>
    <row r="51824" spans="1:4" x14ac:dyDescent="0.35">
      <c r="A51824"/>
      <c r="B51824"/>
      <c r="C51824"/>
      <c r="D51824"/>
    </row>
    <row r="51825" spans="1:4" x14ac:dyDescent="0.35">
      <c r="A51825"/>
      <c r="B51825"/>
      <c r="C51825"/>
      <c r="D51825"/>
    </row>
    <row r="51826" spans="1:4" x14ac:dyDescent="0.35">
      <c r="A51826"/>
      <c r="B51826"/>
      <c r="C51826"/>
      <c r="D51826"/>
    </row>
    <row r="51827" spans="1:4" x14ac:dyDescent="0.35">
      <c r="A51827"/>
      <c r="B51827"/>
      <c r="C51827"/>
      <c r="D51827"/>
    </row>
    <row r="51828" spans="1:4" x14ac:dyDescent="0.35">
      <c r="A51828"/>
      <c r="B51828"/>
      <c r="C51828"/>
      <c r="D51828"/>
    </row>
    <row r="51829" spans="1:4" x14ac:dyDescent="0.35">
      <c r="A51829"/>
      <c r="B51829"/>
      <c r="C51829"/>
      <c r="D51829"/>
    </row>
    <row r="51830" spans="1:4" x14ac:dyDescent="0.35">
      <c r="A51830"/>
      <c r="B51830"/>
      <c r="C51830"/>
      <c r="D51830"/>
    </row>
    <row r="51831" spans="1:4" x14ac:dyDescent="0.35">
      <c r="A51831"/>
      <c r="B51831"/>
      <c r="C51831"/>
      <c r="D51831"/>
    </row>
    <row r="51832" spans="1:4" x14ac:dyDescent="0.35">
      <c r="A51832"/>
      <c r="B51832"/>
      <c r="C51832"/>
      <c r="D51832"/>
    </row>
    <row r="51833" spans="1:4" x14ac:dyDescent="0.35">
      <c r="A51833"/>
      <c r="B51833"/>
      <c r="C51833"/>
      <c r="D51833"/>
    </row>
    <row r="51834" spans="1:4" x14ac:dyDescent="0.35">
      <c r="A51834"/>
      <c r="B51834"/>
      <c r="C51834"/>
      <c r="D51834"/>
    </row>
    <row r="51835" spans="1:4" x14ac:dyDescent="0.35">
      <c r="A51835"/>
      <c r="B51835"/>
      <c r="C51835"/>
      <c r="D51835"/>
    </row>
    <row r="51836" spans="1:4" x14ac:dyDescent="0.35">
      <c r="A51836"/>
      <c r="B51836"/>
      <c r="C51836"/>
      <c r="D51836"/>
    </row>
    <row r="51837" spans="1:4" x14ac:dyDescent="0.35">
      <c r="A51837"/>
      <c r="B51837"/>
      <c r="C51837"/>
      <c r="D51837"/>
    </row>
    <row r="51838" spans="1:4" x14ac:dyDescent="0.35">
      <c r="A51838"/>
      <c r="B51838"/>
      <c r="C51838"/>
      <c r="D51838"/>
    </row>
    <row r="51839" spans="1:4" x14ac:dyDescent="0.35">
      <c r="A51839"/>
      <c r="B51839"/>
      <c r="C51839"/>
      <c r="D51839"/>
    </row>
    <row r="51840" spans="1:4" x14ac:dyDescent="0.35">
      <c r="A51840"/>
      <c r="B51840"/>
      <c r="C51840"/>
      <c r="D51840"/>
    </row>
    <row r="51841" spans="1:4" x14ac:dyDescent="0.35">
      <c r="A51841"/>
      <c r="B51841"/>
      <c r="C51841"/>
      <c r="D51841"/>
    </row>
    <row r="51842" spans="1:4" x14ac:dyDescent="0.35">
      <c r="A51842"/>
      <c r="B51842"/>
      <c r="C51842"/>
      <c r="D51842"/>
    </row>
    <row r="51843" spans="1:4" x14ac:dyDescent="0.35">
      <c r="A51843"/>
      <c r="B51843"/>
      <c r="C51843"/>
      <c r="D51843"/>
    </row>
    <row r="51844" spans="1:4" x14ac:dyDescent="0.35">
      <c r="A51844"/>
      <c r="B51844"/>
      <c r="C51844"/>
      <c r="D51844"/>
    </row>
    <row r="51845" spans="1:4" x14ac:dyDescent="0.35">
      <c r="A51845"/>
      <c r="B51845"/>
      <c r="C51845"/>
      <c r="D51845"/>
    </row>
    <row r="51846" spans="1:4" x14ac:dyDescent="0.35">
      <c r="A51846"/>
      <c r="B51846"/>
      <c r="C51846"/>
      <c r="D51846"/>
    </row>
    <row r="51847" spans="1:4" x14ac:dyDescent="0.35">
      <c r="A51847"/>
      <c r="B51847"/>
      <c r="C51847"/>
      <c r="D51847"/>
    </row>
    <row r="51848" spans="1:4" x14ac:dyDescent="0.35">
      <c r="A51848"/>
      <c r="B51848"/>
      <c r="C51848"/>
      <c r="D51848"/>
    </row>
    <row r="51849" spans="1:4" x14ac:dyDescent="0.35">
      <c r="A51849"/>
      <c r="B51849"/>
      <c r="C51849"/>
      <c r="D51849"/>
    </row>
    <row r="51850" spans="1:4" x14ac:dyDescent="0.35">
      <c r="A51850"/>
      <c r="B51850"/>
      <c r="C51850"/>
      <c r="D51850"/>
    </row>
    <row r="51851" spans="1:4" x14ac:dyDescent="0.35">
      <c r="A51851"/>
      <c r="B51851"/>
      <c r="C51851"/>
      <c r="D51851"/>
    </row>
    <row r="51852" spans="1:4" x14ac:dyDescent="0.35">
      <c r="A51852"/>
      <c r="B51852"/>
      <c r="C51852"/>
      <c r="D51852"/>
    </row>
    <row r="51853" spans="1:4" x14ac:dyDescent="0.35">
      <c r="A51853"/>
      <c r="B51853"/>
      <c r="C51853"/>
      <c r="D51853"/>
    </row>
    <row r="51854" spans="1:4" x14ac:dyDescent="0.35">
      <c r="A51854"/>
      <c r="B51854"/>
      <c r="C51854"/>
      <c r="D51854"/>
    </row>
    <row r="51855" spans="1:4" x14ac:dyDescent="0.35">
      <c r="A51855"/>
      <c r="B51855"/>
      <c r="C51855"/>
      <c r="D51855"/>
    </row>
    <row r="51856" spans="1:4" x14ac:dyDescent="0.35">
      <c r="A51856"/>
      <c r="B51856"/>
      <c r="C51856"/>
      <c r="D51856"/>
    </row>
    <row r="51857" spans="1:4" x14ac:dyDescent="0.35">
      <c r="A51857"/>
      <c r="B51857"/>
      <c r="C51857"/>
      <c r="D51857"/>
    </row>
    <row r="51858" spans="1:4" x14ac:dyDescent="0.35">
      <c r="A51858"/>
      <c r="B51858"/>
      <c r="C51858"/>
      <c r="D51858"/>
    </row>
    <row r="51859" spans="1:4" x14ac:dyDescent="0.35">
      <c r="A51859"/>
      <c r="B51859"/>
      <c r="C51859"/>
      <c r="D51859"/>
    </row>
    <row r="51860" spans="1:4" x14ac:dyDescent="0.35">
      <c r="A51860"/>
      <c r="B51860"/>
      <c r="C51860"/>
      <c r="D51860"/>
    </row>
    <row r="51861" spans="1:4" x14ac:dyDescent="0.35">
      <c r="A51861"/>
      <c r="B51861"/>
      <c r="C51861"/>
      <c r="D51861"/>
    </row>
    <row r="51862" spans="1:4" x14ac:dyDescent="0.35">
      <c r="A51862"/>
      <c r="B51862"/>
      <c r="C51862"/>
      <c r="D51862"/>
    </row>
    <row r="51863" spans="1:4" x14ac:dyDescent="0.35">
      <c r="A51863"/>
      <c r="B51863"/>
      <c r="C51863"/>
      <c r="D51863"/>
    </row>
    <row r="51864" spans="1:4" x14ac:dyDescent="0.35">
      <c r="A51864"/>
      <c r="B51864"/>
      <c r="C51864"/>
      <c r="D51864"/>
    </row>
    <row r="51865" spans="1:4" x14ac:dyDescent="0.35">
      <c r="A51865"/>
      <c r="B51865"/>
      <c r="C51865"/>
      <c r="D51865"/>
    </row>
    <row r="51866" spans="1:4" x14ac:dyDescent="0.35">
      <c r="A51866"/>
      <c r="B51866"/>
      <c r="C51866"/>
      <c r="D51866"/>
    </row>
    <row r="51867" spans="1:4" x14ac:dyDescent="0.35">
      <c r="A51867"/>
      <c r="B51867"/>
      <c r="C51867"/>
      <c r="D51867"/>
    </row>
    <row r="51868" spans="1:4" x14ac:dyDescent="0.35">
      <c r="A51868"/>
      <c r="B51868"/>
      <c r="C51868"/>
      <c r="D51868"/>
    </row>
    <row r="51869" spans="1:4" x14ac:dyDescent="0.35">
      <c r="A51869"/>
      <c r="B51869"/>
      <c r="C51869"/>
      <c r="D51869"/>
    </row>
    <row r="51870" spans="1:4" x14ac:dyDescent="0.35">
      <c r="A51870"/>
      <c r="B51870"/>
      <c r="C51870"/>
      <c r="D51870"/>
    </row>
    <row r="51871" spans="1:4" x14ac:dyDescent="0.35">
      <c r="A51871"/>
      <c r="B51871"/>
      <c r="C51871"/>
      <c r="D51871"/>
    </row>
    <row r="51872" spans="1:4" x14ac:dyDescent="0.35">
      <c r="A51872"/>
      <c r="B51872"/>
      <c r="C51872"/>
      <c r="D51872"/>
    </row>
    <row r="51873" spans="1:4" x14ac:dyDescent="0.35">
      <c r="A51873"/>
      <c r="B51873"/>
      <c r="C51873"/>
      <c r="D51873"/>
    </row>
    <row r="51874" spans="1:4" x14ac:dyDescent="0.35">
      <c r="A51874"/>
      <c r="B51874"/>
      <c r="C51874"/>
      <c r="D51874"/>
    </row>
    <row r="51875" spans="1:4" x14ac:dyDescent="0.35">
      <c r="A51875"/>
      <c r="B51875"/>
      <c r="C51875"/>
      <c r="D51875"/>
    </row>
    <row r="51876" spans="1:4" x14ac:dyDescent="0.35">
      <c r="A51876"/>
      <c r="B51876"/>
      <c r="C51876"/>
      <c r="D51876"/>
    </row>
    <row r="51877" spans="1:4" x14ac:dyDescent="0.35">
      <c r="A51877"/>
      <c r="B51877"/>
      <c r="C51877"/>
      <c r="D51877"/>
    </row>
    <row r="51878" spans="1:4" x14ac:dyDescent="0.35">
      <c r="A51878"/>
      <c r="B51878"/>
      <c r="C51878"/>
      <c r="D51878"/>
    </row>
    <row r="51879" spans="1:4" x14ac:dyDescent="0.35">
      <c r="A51879"/>
      <c r="B51879"/>
      <c r="C51879"/>
      <c r="D51879"/>
    </row>
    <row r="51880" spans="1:4" x14ac:dyDescent="0.35">
      <c r="A51880"/>
      <c r="B51880"/>
      <c r="C51880"/>
      <c r="D51880"/>
    </row>
    <row r="51881" spans="1:4" x14ac:dyDescent="0.35">
      <c r="A51881"/>
      <c r="B51881"/>
      <c r="C51881"/>
      <c r="D51881"/>
    </row>
    <row r="51882" spans="1:4" x14ac:dyDescent="0.35">
      <c r="A51882"/>
      <c r="B51882"/>
      <c r="C51882"/>
      <c r="D51882"/>
    </row>
    <row r="51883" spans="1:4" x14ac:dyDescent="0.35">
      <c r="A51883"/>
      <c r="B51883"/>
      <c r="C51883"/>
      <c r="D51883"/>
    </row>
    <row r="51884" spans="1:4" x14ac:dyDescent="0.35">
      <c r="A51884"/>
      <c r="B51884"/>
      <c r="C51884"/>
      <c r="D51884"/>
    </row>
    <row r="51885" spans="1:4" x14ac:dyDescent="0.35">
      <c r="A51885"/>
      <c r="B51885"/>
      <c r="C51885"/>
      <c r="D51885"/>
    </row>
    <row r="51886" spans="1:4" x14ac:dyDescent="0.35">
      <c r="A51886"/>
      <c r="B51886"/>
      <c r="C51886"/>
      <c r="D51886"/>
    </row>
    <row r="51887" spans="1:4" x14ac:dyDescent="0.35">
      <c r="A51887"/>
      <c r="B51887"/>
      <c r="C51887"/>
      <c r="D51887"/>
    </row>
    <row r="51888" spans="1:4" x14ac:dyDescent="0.35">
      <c r="A51888"/>
      <c r="B51888"/>
      <c r="C51888"/>
      <c r="D51888"/>
    </row>
    <row r="51889" spans="1:4" x14ac:dyDescent="0.35">
      <c r="A51889"/>
      <c r="B51889"/>
      <c r="C51889"/>
      <c r="D51889"/>
    </row>
    <row r="51890" spans="1:4" x14ac:dyDescent="0.35">
      <c r="A51890"/>
      <c r="B51890"/>
      <c r="C51890"/>
      <c r="D51890"/>
    </row>
    <row r="51891" spans="1:4" x14ac:dyDescent="0.35">
      <c r="A51891"/>
      <c r="B51891"/>
      <c r="C51891"/>
      <c r="D51891"/>
    </row>
    <row r="51892" spans="1:4" x14ac:dyDescent="0.35">
      <c r="A51892"/>
      <c r="B51892"/>
      <c r="C51892"/>
      <c r="D51892"/>
    </row>
    <row r="51893" spans="1:4" x14ac:dyDescent="0.35">
      <c r="A51893"/>
      <c r="B51893"/>
      <c r="C51893"/>
      <c r="D51893"/>
    </row>
    <row r="51894" spans="1:4" x14ac:dyDescent="0.35">
      <c r="A51894"/>
      <c r="B51894"/>
      <c r="C51894"/>
      <c r="D51894"/>
    </row>
    <row r="51895" spans="1:4" x14ac:dyDescent="0.35">
      <c r="A51895"/>
      <c r="B51895"/>
      <c r="C51895"/>
      <c r="D51895"/>
    </row>
    <row r="51896" spans="1:4" x14ac:dyDescent="0.35">
      <c r="A51896"/>
      <c r="B51896"/>
      <c r="C51896"/>
      <c r="D51896"/>
    </row>
    <row r="51897" spans="1:4" x14ac:dyDescent="0.35">
      <c r="A51897"/>
      <c r="B51897"/>
      <c r="C51897"/>
      <c r="D51897"/>
    </row>
    <row r="51898" spans="1:4" x14ac:dyDescent="0.35">
      <c r="A51898"/>
      <c r="B51898"/>
      <c r="C51898"/>
      <c r="D51898"/>
    </row>
    <row r="51899" spans="1:4" x14ac:dyDescent="0.35">
      <c r="A51899"/>
      <c r="B51899"/>
      <c r="C51899"/>
      <c r="D51899"/>
    </row>
    <row r="51900" spans="1:4" x14ac:dyDescent="0.35">
      <c r="A51900"/>
      <c r="B51900"/>
      <c r="C51900"/>
      <c r="D51900"/>
    </row>
    <row r="51901" spans="1:4" x14ac:dyDescent="0.35">
      <c r="A51901"/>
      <c r="B51901"/>
      <c r="C51901"/>
      <c r="D51901"/>
    </row>
    <row r="51902" spans="1:4" x14ac:dyDescent="0.35">
      <c r="A51902"/>
      <c r="B51902"/>
      <c r="C51902"/>
      <c r="D51902"/>
    </row>
    <row r="51903" spans="1:4" x14ac:dyDescent="0.35">
      <c r="A51903"/>
      <c r="B51903"/>
      <c r="C51903"/>
      <c r="D51903"/>
    </row>
    <row r="51904" spans="1:4" x14ac:dyDescent="0.35">
      <c r="A51904"/>
      <c r="B51904"/>
      <c r="C51904"/>
      <c r="D51904"/>
    </row>
    <row r="51905" spans="1:4" x14ac:dyDescent="0.35">
      <c r="A51905"/>
      <c r="B51905"/>
      <c r="C51905"/>
      <c r="D51905"/>
    </row>
    <row r="51906" spans="1:4" x14ac:dyDescent="0.35">
      <c r="A51906"/>
      <c r="B51906"/>
      <c r="C51906"/>
      <c r="D51906"/>
    </row>
    <row r="51907" spans="1:4" x14ac:dyDescent="0.35">
      <c r="A51907"/>
      <c r="B51907"/>
      <c r="C51907"/>
      <c r="D51907"/>
    </row>
    <row r="51908" spans="1:4" x14ac:dyDescent="0.35">
      <c r="A51908"/>
      <c r="B51908"/>
      <c r="C51908"/>
      <c r="D51908"/>
    </row>
    <row r="51909" spans="1:4" x14ac:dyDescent="0.35">
      <c r="A51909"/>
      <c r="B51909"/>
      <c r="C51909"/>
      <c r="D51909"/>
    </row>
    <row r="51910" spans="1:4" x14ac:dyDescent="0.35">
      <c r="A51910"/>
      <c r="B51910"/>
      <c r="C51910"/>
      <c r="D51910"/>
    </row>
    <row r="51911" spans="1:4" x14ac:dyDescent="0.35">
      <c r="A51911"/>
      <c r="B51911"/>
      <c r="C51911"/>
      <c r="D51911"/>
    </row>
    <row r="51912" spans="1:4" x14ac:dyDescent="0.35">
      <c r="A51912"/>
      <c r="B51912"/>
      <c r="C51912"/>
      <c r="D51912"/>
    </row>
    <row r="51913" spans="1:4" x14ac:dyDescent="0.35">
      <c r="A51913"/>
      <c r="B51913"/>
      <c r="C51913"/>
      <c r="D51913"/>
    </row>
    <row r="51914" spans="1:4" x14ac:dyDescent="0.35">
      <c r="A51914"/>
      <c r="B51914"/>
      <c r="C51914"/>
      <c r="D51914"/>
    </row>
    <row r="51915" spans="1:4" x14ac:dyDescent="0.35">
      <c r="A51915"/>
      <c r="B51915"/>
      <c r="C51915"/>
      <c r="D51915"/>
    </row>
    <row r="51916" spans="1:4" x14ac:dyDescent="0.35">
      <c r="A51916"/>
      <c r="B51916"/>
      <c r="C51916"/>
      <c r="D51916"/>
    </row>
    <row r="51917" spans="1:4" x14ac:dyDescent="0.35">
      <c r="A51917"/>
      <c r="B51917"/>
      <c r="C51917"/>
      <c r="D51917"/>
    </row>
    <row r="51918" spans="1:4" x14ac:dyDescent="0.35">
      <c r="A51918"/>
      <c r="B51918"/>
      <c r="C51918"/>
      <c r="D51918"/>
    </row>
    <row r="51919" spans="1:4" x14ac:dyDescent="0.35">
      <c r="A51919"/>
      <c r="B51919"/>
      <c r="C51919"/>
      <c r="D51919"/>
    </row>
    <row r="51920" spans="1:4" x14ac:dyDescent="0.35">
      <c r="A51920"/>
      <c r="B51920"/>
      <c r="C51920"/>
      <c r="D51920"/>
    </row>
    <row r="51921" spans="1:4" x14ac:dyDescent="0.35">
      <c r="A51921"/>
      <c r="B51921"/>
      <c r="C51921"/>
      <c r="D51921"/>
    </row>
    <row r="51922" spans="1:4" x14ac:dyDescent="0.35">
      <c r="A51922"/>
      <c r="B51922"/>
      <c r="C51922"/>
      <c r="D51922"/>
    </row>
    <row r="51923" spans="1:4" x14ac:dyDescent="0.35">
      <c r="A51923"/>
      <c r="B51923"/>
      <c r="C51923"/>
      <c r="D51923"/>
    </row>
    <row r="51924" spans="1:4" x14ac:dyDescent="0.35">
      <c r="A51924"/>
      <c r="B51924"/>
      <c r="C51924"/>
      <c r="D51924"/>
    </row>
    <row r="51925" spans="1:4" x14ac:dyDescent="0.35">
      <c r="A51925"/>
      <c r="B51925"/>
      <c r="C51925"/>
      <c r="D51925"/>
    </row>
    <row r="51926" spans="1:4" x14ac:dyDescent="0.35">
      <c r="A51926"/>
      <c r="B51926"/>
      <c r="C51926"/>
      <c r="D51926"/>
    </row>
    <row r="51927" spans="1:4" x14ac:dyDescent="0.35">
      <c r="A51927"/>
      <c r="B51927"/>
      <c r="C51927"/>
      <c r="D51927"/>
    </row>
    <row r="51928" spans="1:4" x14ac:dyDescent="0.35">
      <c r="A51928"/>
      <c r="B51928"/>
      <c r="C51928"/>
      <c r="D51928"/>
    </row>
    <row r="51929" spans="1:4" x14ac:dyDescent="0.35">
      <c r="A51929"/>
      <c r="B51929"/>
      <c r="C51929"/>
      <c r="D51929"/>
    </row>
    <row r="51930" spans="1:4" x14ac:dyDescent="0.35">
      <c r="A51930"/>
      <c r="B51930"/>
      <c r="C51930"/>
      <c r="D51930"/>
    </row>
    <row r="51931" spans="1:4" x14ac:dyDescent="0.35">
      <c r="A51931"/>
      <c r="B51931"/>
      <c r="C51931"/>
      <c r="D51931"/>
    </row>
    <row r="51932" spans="1:4" x14ac:dyDescent="0.35">
      <c r="A51932"/>
      <c r="B51932"/>
      <c r="C51932"/>
      <c r="D51932"/>
    </row>
    <row r="51933" spans="1:4" x14ac:dyDescent="0.35">
      <c r="A51933"/>
      <c r="B51933"/>
      <c r="C51933"/>
      <c r="D51933"/>
    </row>
    <row r="51934" spans="1:4" x14ac:dyDescent="0.35">
      <c r="A51934"/>
      <c r="B51934"/>
      <c r="C51934"/>
      <c r="D51934"/>
    </row>
    <row r="51935" spans="1:4" x14ac:dyDescent="0.35">
      <c r="A51935"/>
      <c r="B51935"/>
      <c r="C51935"/>
      <c r="D51935"/>
    </row>
    <row r="51936" spans="1:4" x14ac:dyDescent="0.35">
      <c r="A51936"/>
      <c r="B51936"/>
      <c r="C51936"/>
      <c r="D51936"/>
    </row>
    <row r="51937" spans="1:4" x14ac:dyDescent="0.35">
      <c r="A51937"/>
      <c r="B51937"/>
      <c r="C51937"/>
      <c r="D51937"/>
    </row>
    <row r="51938" spans="1:4" x14ac:dyDescent="0.35">
      <c r="A51938"/>
      <c r="B51938"/>
      <c r="C51938"/>
      <c r="D51938"/>
    </row>
    <row r="51939" spans="1:4" x14ac:dyDescent="0.35">
      <c r="A51939"/>
      <c r="B51939"/>
      <c r="C51939"/>
      <c r="D51939"/>
    </row>
    <row r="51940" spans="1:4" x14ac:dyDescent="0.35">
      <c r="A51940"/>
      <c r="B51940"/>
      <c r="C51940"/>
      <c r="D51940"/>
    </row>
    <row r="51941" spans="1:4" x14ac:dyDescent="0.35">
      <c r="A51941"/>
      <c r="B51941"/>
      <c r="C51941"/>
      <c r="D51941"/>
    </row>
    <row r="51942" spans="1:4" x14ac:dyDescent="0.35">
      <c r="A51942"/>
      <c r="B51942"/>
      <c r="C51942"/>
      <c r="D51942"/>
    </row>
    <row r="51943" spans="1:4" x14ac:dyDescent="0.35">
      <c r="A51943"/>
      <c r="B51943"/>
      <c r="C51943"/>
      <c r="D51943"/>
    </row>
    <row r="51944" spans="1:4" x14ac:dyDescent="0.35">
      <c r="A51944"/>
      <c r="B51944"/>
      <c r="C51944"/>
      <c r="D51944"/>
    </row>
    <row r="51945" spans="1:4" x14ac:dyDescent="0.35">
      <c r="A51945"/>
      <c r="B51945"/>
      <c r="C51945"/>
      <c r="D51945"/>
    </row>
    <row r="51946" spans="1:4" x14ac:dyDescent="0.35">
      <c r="A51946"/>
      <c r="B51946"/>
      <c r="C51946"/>
      <c r="D51946"/>
    </row>
    <row r="51947" spans="1:4" x14ac:dyDescent="0.35">
      <c r="A51947"/>
      <c r="B51947"/>
      <c r="C51947"/>
      <c r="D51947"/>
    </row>
    <row r="51948" spans="1:4" x14ac:dyDescent="0.35">
      <c r="A51948"/>
      <c r="B51948"/>
      <c r="C51948"/>
      <c r="D51948"/>
    </row>
    <row r="51949" spans="1:4" x14ac:dyDescent="0.35">
      <c r="A51949"/>
      <c r="B51949"/>
      <c r="C51949"/>
      <c r="D51949"/>
    </row>
    <row r="51950" spans="1:4" x14ac:dyDescent="0.35">
      <c r="A51950"/>
      <c r="B51950"/>
      <c r="C51950"/>
      <c r="D51950"/>
    </row>
    <row r="51951" spans="1:4" x14ac:dyDescent="0.35">
      <c r="A51951"/>
      <c r="B51951"/>
      <c r="C51951"/>
      <c r="D51951"/>
    </row>
    <row r="51952" spans="1:4" x14ac:dyDescent="0.35">
      <c r="A51952"/>
      <c r="B51952"/>
      <c r="C51952"/>
      <c r="D51952"/>
    </row>
    <row r="51953" spans="1:4" x14ac:dyDescent="0.35">
      <c r="A51953"/>
      <c r="B51953"/>
      <c r="C51953"/>
      <c r="D51953"/>
    </row>
    <row r="51954" spans="1:4" x14ac:dyDescent="0.35">
      <c r="A51954"/>
      <c r="B51954"/>
      <c r="C51954"/>
      <c r="D51954"/>
    </row>
    <row r="51955" spans="1:4" x14ac:dyDescent="0.35">
      <c r="A51955"/>
      <c r="B51955"/>
      <c r="C51955"/>
      <c r="D51955"/>
    </row>
    <row r="51956" spans="1:4" x14ac:dyDescent="0.35">
      <c r="A51956"/>
      <c r="B51956"/>
      <c r="C51956"/>
      <c r="D51956"/>
    </row>
    <row r="51957" spans="1:4" x14ac:dyDescent="0.35">
      <c r="A51957"/>
      <c r="B51957"/>
      <c r="C51957"/>
      <c r="D51957"/>
    </row>
    <row r="51958" spans="1:4" x14ac:dyDescent="0.35">
      <c r="A51958"/>
      <c r="B51958"/>
      <c r="C51958"/>
      <c r="D51958"/>
    </row>
    <row r="51959" spans="1:4" x14ac:dyDescent="0.35">
      <c r="A51959"/>
      <c r="B51959"/>
      <c r="C51959"/>
      <c r="D51959"/>
    </row>
    <row r="51960" spans="1:4" x14ac:dyDescent="0.35">
      <c r="A51960"/>
      <c r="B51960"/>
      <c r="C51960"/>
      <c r="D51960"/>
    </row>
    <row r="51961" spans="1:4" x14ac:dyDescent="0.35">
      <c r="A51961"/>
      <c r="B51961"/>
      <c r="C51961"/>
      <c r="D51961"/>
    </row>
    <row r="51962" spans="1:4" x14ac:dyDescent="0.35">
      <c r="A51962"/>
      <c r="B51962"/>
      <c r="C51962"/>
      <c r="D51962"/>
    </row>
    <row r="51963" spans="1:4" x14ac:dyDescent="0.35">
      <c r="A51963"/>
      <c r="B51963"/>
      <c r="C51963"/>
      <c r="D51963"/>
    </row>
    <row r="51964" spans="1:4" x14ac:dyDescent="0.35">
      <c r="A51964"/>
      <c r="B51964"/>
      <c r="C51964"/>
      <c r="D51964"/>
    </row>
    <row r="51965" spans="1:4" x14ac:dyDescent="0.35">
      <c r="A51965"/>
      <c r="B51965"/>
      <c r="C51965"/>
      <c r="D51965"/>
    </row>
    <row r="51966" spans="1:4" x14ac:dyDescent="0.35">
      <c r="A51966"/>
      <c r="B51966"/>
      <c r="C51966"/>
      <c r="D51966"/>
    </row>
    <row r="51967" spans="1:4" x14ac:dyDescent="0.35">
      <c r="A51967"/>
      <c r="B51967"/>
      <c r="C51967"/>
      <c r="D51967"/>
    </row>
    <row r="51968" spans="1:4" x14ac:dyDescent="0.35">
      <c r="A51968"/>
      <c r="B51968"/>
      <c r="C51968"/>
      <c r="D51968"/>
    </row>
    <row r="51969" spans="1:4" x14ac:dyDescent="0.35">
      <c r="A51969"/>
      <c r="B51969"/>
      <c r="C51969"/>
      <c r="D51969"/>
    </row>
    <row r="51970" spans="1:4" x14ac:dyDescent="0.35">
      <c r="A51970"/>
      <c r="B51970"/>
      <c r="C51970"/>
      <c r="D51970"/>
    </row>
    <row r="51971" spans="1:4" x14ac:dyDescent="0.35">
      <c r="A51971"/>
      <c r="B51971"/>
      <c r="C51971"/>
      <c r="D51971"/>
    </row>
    <row r="51972" spans="1:4" x14ac:dyDescent="0.35">
      <c r="A51972"/>
      <c r="B51972"/>
      <c r="C51972"/>
      <c r="D51972"/>
    </row>
    <row r="51973" spans="1:4" x14ac:dyDescent="0.35">
      <c r="A51973"/>
      <c r="B51973"/>
      <c r="C51973"/>
      <c r="D51973"/>
    </row>
    <row r="51974" spans="1:4" x14ac:dyDescent="0.35">
      <c r="A51974"/>
      <c r="B51974"/>
      <c r="C51974"/>
      <c r="D51974"/>
    </row>
    <row r="51975" spans="1:4" x14ac:dyDescent="0.35">
      <c r="A51975"/>
      <c r="B51975"/>
      <c r="C51975"/>
      <c r="D51975"/>
    </row>
    <row r="51976" spans="1:4" x14ac:dyDescent="0.35">
      <c r="A51976"/>
      <c r="B51976"/>
      <c r="C51976"/>
      <c r="D51976"/>
    </row>
    <row r="51977" spans="1:4" x14ac:dyDescent="0.35">
      <c r="A51977"/>
      <c r="B51977"/>
      <c r="C51977"/>
      <c r="D51977"/>
    </row>
    <row r="51978" spans="1:4" x14ac:dyDescent="0.35">
      <c r="A51978"/>
      <c r="B51978"/>
      <c r="C51978"/>
      <c r="D51978"/>
    </row>
    <row r="51979" spans="1:4" x14ac:dyDescent="0.35">
      <c r="A51979"/>
      <c r="B51979"/>
      <c r="C51979"/>
      <c r="D51979"/>
    </row>
    <row r="51980" spans="1:4" x14ac:dyDescent="0.35">
      <c r="A51980"/>
      <c r="B51980"/>
      <c r="C51980"/>
      <c r="D51980"/>
    </row>
    <row r="51981" spans="1:4" x14ac:dyDescent="0.35">
      <c r="A51981"/>
      <c r="B51981"/>
      <c r="C51981"/>
      <c r="D51981"/>
    </row>
    <row r="51982" spans="1:4" x14ac:dyDescent="0.35">
      <c r="A51982"/>
      <c r="B51982"/>
      <c r="C51982"/>
      <c r="D51982"/>
    </row>
    <row r="51983" spans="1:4" x14ac:dyDescent="0.35">
      <c r="A51983"/>
      <c r="B51983"/>
      <c r="C51983"/>
      <c r="D51983"/>
    </row>
    <row r="51984" spans="1:4" x14ac:dyDescent="0.35">
      <c r="A51984"/>
      <c r="B51984"/>
      <c r="C51984"/>
      <c r="D51984"/>
    </row>
    <row r="51985" spans="1:4" x14ac:dyDescent="0.35">
      <c r="A51985"/>
      <c r="B51985"/>
      <c r="C51985"/>
      <c r="D51985"/>
    </row>
    <row r="51986" spans="1:4" x14ac:dyDescent="0.35">
      <c r="A51986"/>
      <c r="B51986"/>
      <c r="C51986"/>
      <c r="D51986"/>
    </row>
    <row r="51987" spans="1:4" x14ac:dyDescent="0.35">
      <c r="A51987"/>
      <c r="B51987"/>
      <c r="C51987"/>
      <c r="D51987"/>
    </row>
    <row r="51988" spans="1:4" x14ac:dyDescent="0.35">
      <c r="A51988"/>
      <c r="B51988"/>
      <c r="C51988"/>
      <c r="D51988"/>
    </row>
    <row r="51989" spans="1:4" x14ac:dyDescent="0.35">
      <c r="A51989"/>
      <c r="B51989"/>
      <c r="C51989"/>
      <c r="D51989"/>
    </row>
    <row r="51990" spans="1:4" x14ac:dyDescent="0.35">
      <c r="A51990"/>
      <c r="B51990"/>
      <c r="C51990"/>
      <c r="D51990"/>
    </row>
    <row r="51991" spans="1:4" x14ac:dyDescent="0.35">
      <c r="A51991"/>
      <c r="B51991"/>
      <c r="C51991"/>
      <c r="D51991"/>
    </row>
    <row r="51992" spans="1:4" x14ac:dyDescent="0.35">
      <c r="A51992"/>
      <c r="B51992"/>
      <c r="C51992"/>
      <c r="D51992"/>
    </row>
    <row r="51993" spans="1:4" x14ac:dyDescent="0.35">
      <c r="A51993"/>
      <c r="B51993"/>
      <c r="C51993"/>
      <c r="D51993"/>
    </row>
    <row r="51994" spans="1:4" x14ac:dyDescent="0.35">
      <c r="A51994"/>
      <c r="B51994"/>
      <c r="C51994"/>
      <c r="D51994"/>
    </row>
    <row r="51995" spans="1:4" x14ac:dyDescent="0.35">
      <c r="A51995"/>
      <c r="B51995"/>
      <c r="C51995"/>
      <c r="D51995"/>
    </row>
    <row r="51996" spans="1:4" x14ac:dyDescent="0.35">
      <c r="A51996"/>
      <c r="B51996"/>
      <c r="C51996"/>
      <c r="D51996"/>
    </row>
    <row r="51997" spans="1:4" x14ac:dyDescent="0.35">
      <c r="A51997"/>
      <c r="B51997"/>
      <c r="C51997"/>
      <c r="D51997"/>
    </row>
    <row r="51998" spans="1:4" x14ac:dyDescent="0.35">
      <c r="A51998"/>
      <c r="B51998"/>
      <c r="C51998"/>
      <c r="D51998"/>
    </row>
    <row r="51999" spans="1:4" x14ac:dyDescent="0.35">
      <c r="A51999"/>
      <c r="B51999"/>
      <c r="C51999"/>
      <c r="D51999"/>
    </row>
    <row r="52000" spans="1:4" x14ac:dyDescent="0.35">
      <c r="A52000"/>
      <c r="B52000"/>
      <c r="C52000"/>
      <c r="D52000"/>
    </row>
    <row r="52001" spans="1:4" x14ac:dyDescent="0.35">
      <c r="A52001"/>
      <c r="B52001"/>
      <c r="C52001"/>
      <c r="D52001"/>
    </row>
    <row r="52002" spans="1:4" x14ac:dyDescent="0.35">
      <c r="A52002"/>
      <c r="B52002"/>
      <c r="C52002"/>
      <c r="D52002"/>
    </row>
    <row r="52003" spans="1:4" x14ac:dyDescent="0.35">
      <c r="A52003"/>
      <c r="B52003"/>
      <c r="C52003"/>
      <c r="D52003"/>
    </row>
    <row r="52004" spans="1:4" x14ac:dyDescent="0.35">
      <c r="A52004"/>
      <c r="B52004"/>
      <c r="C52004"/>
      <c r="D52004"/>
    </row>
    <row r="52005" spans="1:4" x14ac:dyDescent="0.35">
      <c r="A52005"/>
      <c r="B52005"/>
      <c r="C52005"/>
      <c r="D52005"/>
    </row>
    <row r="52006" spans="1:4" x14ac:dyDescent="0.35">
      <c r="A52006"/>
      <c r="B52006"/>
      <c r="C52006"/>
      <c r="D52006"/>
    </row>
    <row r="52007" spans="1:4" x14ac:dyDescent="0.35">
      <c r="A52007"/>
      <c r="B52007"/>
      <c r="C52007"/>
      <c r="D52007"/>
    </row>
    <row r="52008" spans="1:4" x14ac:dyDescent="0.35">
      <c r="A52008"/>
      <c r="B52008"/>
      <c r="C52008"/>
      <c r="D52008"/>
    </row>
    <row r="52009" spans="1:4" x14ac:dyDescent="0.35">
      <c r="A52009"/>
      <c r="B52009"/>
      <c r="C52009"/>
      <c r="D52009"/>
    </row>
    <row r="52010" spans="1:4" x14ac:dyDescent="0.35">
      <c r="A52010"/>
      <c r="B52010"/>
      <c r="C52010"/>
      <c r="D52010"/>
    </row>
    <row r="52011" spans="1:4" x14ac:dyDescent="0.35">
      <c r="A52011"/>
      <c r="B52011"/>
      <c r="C52011"/>
      <c r="D52011"/>
    </row>
    <row r="52012" spans="1:4" x14ac:dyDescent="0.35">
      <c r="A52012"/>
      <c r="B52012"/>
      <c r="C52012"/>
      <c r="D52012"/>
    </row>
    <row r="52013" spans="1:4" x14ac:dyDescent="0.35">
      <c r="A52013"/>
      <c r="B52013"/>
      <c r="C52013"/>
      <c r="D52013"/>
    </row>
    <row r="52014" spans="1:4" x14ac:dyDescent="0.35">
      <c r="A52014"/>
      <c r="B52014"/>
      <c r="C52014"/>
      <c r="D52014"/>
    </row>
    <row r="52015" spans="1:4" x14ac:dyDescent="0.35">
      <c r="A52015"/>
      <c r="B52015"/>
      <c r="C52015"/>
      <c r="D52015"/>
    </row>
    <row r="52016" spans="1:4" x14ac:dyDescent="0.35">
      <c r="A52016"/>
      <c r="B52016"/>
      <c r="C52016"/>
      <c r="D52016"/>
    </row>
    <row r="52017" spans="1:4" x14ac:dyDescent="0.35">
      <c r="A52017"/>
      <c r="B52017"/>
      <c r="C52017"/>
      <c r="D52017"/>
    </row>
    <row r="52018" spans="1:4" x14ac:dyDescent="0.35">
      <c r="A52018"/>
      <c r="B52018"/>
      <c r="C52018"/>
      <c r="D52018"/>
    </row>
    <row r="52019" spans="1:4" x14ac:dyDescent="0.35">
      <c r="A52019"/>
      <c r="B52019"/>
      <c r="C52019"/>
      <c r="D52019"/>
    </row>
    <row r="52020" spans="1:4" x14ac:dyDescent="0.35">
      <c r="A52020"/>
      <c r="B52020"/>
      <c r="C52020"/>
      <c r="D52020"/>
    </row>
    <row r="52021" spans="1:4" x14ac:dyDescent="0.35">
      <c r="A52021"/>
      <c r="B52021"/>
      <c r="C52021"/>
      <c r="D52021"/>
    </row>
    <row r="52022" spans="1:4" x14ac:dyDescent="0.35">
      <c r="A52022"/>
      <c r="B52022"/>
      <c r="C52022"/>
      <c r="D52022"/>
    </row>
    <row r="52023" spans="1:4" x14ac:dyDescent="0.35">
      <c r="A52023"/>
      <c r="B52023"/>
      <c r="C52023"/>
      <c r="D52023"/>
    </row>
    <row r="52024" spans="1:4" x14ac:dyDescent="0.35">
      <c r="A52024"/>
      <c r="B52024"/>
      <c r="C52024"/>
      <c r="D52024"/>
    </row>
    <row r="52025" spans="1:4" x14ac:dyDescent="0.35">
      <c r="A52025"/>
      <c r="B52025"/>
      <c r="C52025"/>
      <c r="D52025"/>
    </row>
    <row r="52026" spans="1:4" x14ac:dyDescent="0.35">
      <c r="A52026"/>
      <c r="B52026"/>
      <c r="C52026"/>
      <c r="D52026"/>
    </row>
    <row r="52027" spans="1:4" x14ac:dyDescent="0.35">
      <c r="A52027"/>
      <c r="B52027"/>
      <c r="C52027"/>
      <c r="D52027"/>
    </row>
    <row r="52028" spans="1:4" x14ac:dyDescent="0.35">
      <c r="A52028"/>
      <c r="B52028"/>
      <c r="C52028"/>
      <c r="D52028"/>
    </row>
    <row r="52029" spans="1:4" x14ac:dyDescent="0.35">
      <c r="A52029"/>
      <c r="B52029"/>
      <c r="C52029"/>
      <c r="D52029"/>
    </row>
    <row r="52030" spans="1:4" x14ac:dyDescent="0.35">
      <c r="A52030"/>
      <c r="B52030"/>
      <c r="C52030"/>
      <c r="D52030"/>
    </row>
    <row r="52031" spans="1:4" x14ac:dyDescent="0.35">
      <c r="A52031"/>
      <c r="B52031"/>
      <c r="C52031"/>
      <c r="D52031"/>
    </row>
    <row r="52032" spans="1:4" x14ac:dyDescent="0.35">
      <c r="A52032"/>
      <c r="B52032"/>
      <c r="C52032"/>
      <c r="D52032"/>
    </row>
    <row r="52033" spans="1:4" x14ac:dyDescent="0.35">
      <c r="A52033"/>
      <c r="B52033"/>
      <c r="C52033"/>
      <c r="D52033"/>
    </row>
    <row r="52034" spans="1:4" x14ac:dyDescent="0.35">
      <c r="A52034"/>
      <c r="B52034"/>
      <c r="C52034"/>
      <c r="D52034"/>
    </row>
    <row r="52035" spans="1:4" x14ac:dyDescent="0.35">
      <c r="A52035"/>
      <c r="B52035"/>
      <c r="C52035"/>
      <c r="D52035"/>
    </row>
    <row r="52036" spans="1:4" x14ac:dyDescent="0.35">
      <c r="A52036"/>
      <c r="B52036"/>
      <c r="C52036"/>
      <c r="D52036"/>
    </row>
    <row r="52037" spans="1:4" x14ac:dyDescent="0.35">
      <c r="A52037"/>
      <c r="B52037"/>
      <c r="C52037"/>
      <c r="D52037"/>
    </row>
    <row r="52038" spans="1:4" x14ac:dyDescent="0.35">
      <c r="A52038"/>
      <c r="B52038"/>
      <c r="C52038"/>
      <c r="D52038"/>
    </row>
    <row r="52039" spans="1:4" x14ac:dyDescent="0.35">
      <c r="A52039"/>
      <c r="B52039"/>
      <c r="C52039"/>
      <c r="D52039"/>
    </row>
    <row r="52040" spans="1:4" x14ac:dyDescent="0.35">
      <c r="A52040"/>
      <c r="B52040"/>
      <c r="C52040"/>
      <c r="D52040"/>
    </row>
    <row r="52041" spans="1:4" x14ac:dyDescent="0.35">
      <c r="A52041"/>
      <c r="B52041"/>
      <c r="C52041"/>
      <c r="D52041"/>
    </row>
    <row r="52042" spans="1:4" x14ac:dyDescent="0.35">
      <c r="A52042"/>
      <c r="B52042"/>
      <c r="C52042"/>
      <c r="D52042"/>
    </row>
    <row r="52043" spans="1:4" x14ac:dyDescent="0.35">
      <c r="A52043"/>
      <c r="B52043"/>
      <c r="C52043"/>
      <c r="D52043"/>
    </row>
    <row r="52044" spans="1:4" x14ac:dyDescent="0.35">
      <c r="A52044"/>
      <c r="B52044"/>
      <c r="C52044"/>
      <c r="D52044"/>
    </row>
    <row r="52045" spans="1:4" x14ac:dyDescent="0.35">
      <c r="A52045"/>
      <c r="B52045"/>
      <c r="C52045"/>
      <c r="D52045"/>
    </row>
    <row r="52046" spans="1:4" x14ac:dyDescent="0.35">
      <c r="A52046"/>
      <c r="B52046"/>
      <c r="C52046"/>
      <c r="D52046"/>
    </row>
    <row r="52047" spans="1:4" x14ac:dyDescent="0.35">
      <c r="A52047"/>
      <c r="B52047"/>
      <c r="C52047"/>
      <c r="D52047"/>
    </row>
    <row r="52048" spans="1:4" x14ac:dyDescent="0.35">
      <c r="A52048"/>
      <c r="B52048"/>
      <c r="C52048"/>
      <c r="D52048"/>
    </row>
    <row r="52049" spans="1:4" x14ac:dyDescent="0.35">
      <c r="A52049"/>
      <c r="B52049"/>
      <c r="C52049"/>
      <c r="D52049"/>
    </row>
    <row r="52050" spans="1:4" x14ac:dyDescent="0.35">
      <c r="A52050"/>
      <c r="B52050"/>
      <c r="C52050"/>
      <c r="D52050"/>
    </row>
    <row r="52051" spans="1:4" x14ac:dyDescent="0.35">
      <c r="A52051"/>
      <c r="B52051"/>
      <c r="C52051"/>
      <c r="D52051"/>
    </row>
    <row r="52052" spans="1:4" x14ac:dyDescent="0.35">
      <c r="A52052"/>
      <c r="B52052"/>
      <c r="C52052"/>
      <c r="D52052"/>
    </row>
    <row r="52053" spans="1:4" x14ac:dyDescent="0.35">
      <c r="A52053"/>
      <c r="B52053"/>
      <c r="C52053"/>
      <c r="D52053"/>
    </row>
    <row r="52054" spans="1:4" x14ac:dyDescent="0.35">
      <c r="A52054"/>
      <c r="B52054"/>
      <c r="C52054"/>
      <c r="D52054"/>
    </row>
    <row r="52055" spans="1:4" x14ac:dyDescent="0.35">
      <c r="A52055"/>
      <c r="B52055"/>
      <c r="C52055"/>
      <c r="D52055"/>
    </row>
    <row r="52056" spans="1:4" x14ac:dyDescent="0.35">
      <c r="A52056"/>
      <c r="B52056"/>
      <c r="C52056"/>
      <c r="D52056"/>
    </row>
    <row r="52057" spans="1:4" x14ac:dyDescent="0.35">
      <c r="A52057"/>
      <c r="B52057"/>
      <c r="C52057"/>
      <c r="D52057"/>
    </row>
    <row r="52058" spans="1:4" x14ac:dyDescent="0.35">
      <c r="A52058"/>
      <c r="B52058"/>
      <c r="C52058"/>
      <c r="D52058"/>
    </row>
    <row r="52059" spans="1:4" x14ac:dyDescent="0.35">
      <c r="A52059"/>
      <c r="B52059"/>
      <c r="C52059"/>
      <c r="D52059"/>
    </row>
    <row r="52060" spans="1:4" x14ac:dyDescent="0.35">
      <c r="A52060"/>
      <c r="B52060"/>
      <c r="C52060"/>
      <c r="D52060"/>
    </row>
    <row r="52061" spans="1:4" x14ac:dyDescent="0.35">
      <c r="A52061"/>
      <c r="B52061"/>
      <c r="C52061"/>
      <c r="D52061"/>
    </row>
    <row r="52062" spans="1:4" x14ac:dyDescent="0.35">
      <c r="A52062"/>
      <c r="B52062"/>
      <c r="C52062"/>
      <c r="D52062"/>
    </row>
    <row r="52063" spans="1:4" x14ac:dyDescent="0.35">
      <c r="A52063"/>
      <c r="B52063"/>
      <c r="C52063"/>
      <c r="D52063"/>
    </row>
    <row r="52064" spans="1:4" x14ac:dyDescent="0.35">
      <c r="A52064"/>
      <c r="B52064"/>
      <c r="C52064"/>
      <c r="D52064"/>
    </row>
    <row r="52065" spans="1:4" x14ac:dyDescent="0.35">
      <c r="A52065"/>
      <c r="B52065"/>
      <c r="C52065"/>
      <c r="D52065"/>
    </row>
    <row r="52066" spans="1:4" x14ac:dyDescent="0.35">
      <c r="A52066"/>
      <c r="B52066"/>
      <c r="C52066"/>
      <c r="D52066"/>
    </row>
    <row r="52067" spans="1:4" x14ac:dyDescent="0.35">
      <c r="A52067"/>
      <c r="B52067"/>
      <c r="C52067"/>
      <c r="D52067"/>
    </row>
    <row r="52068" spans="1:4" x14ac:dyDescent="0.35">
      <c r="A52068"/>
      <c r="B52068"/>
      <c r="C52068"/>
      <c r="D52068"/>
    </row>
    <row r="52069" spans="1:4" x14ac:dyDescent="0.35">
      <c r="A52069"/>
      <c r="B52069"/>
      <c r="C52069"/>
      <c r="D52069"/>
    </row>
    <row r="52070" spans="1:4" x14ac:dyDescent="0.35">
      <c r="A52070"/>
      <c r="B52070"/>
      <c r="C52070"/>
      <c r="D52070"/>
    </row>
    <row r="52071" spans="1:4" x14ac:dyDescent="0.35">
      <c r="A52071"/>
      <c r="B52071"/>
      <c r="C52071"/>
      <c r="D52071"/>
    </row>
    <row r="52072" spans="1:4" x14ac:dyDescent="0.35">
      <c r="A52072"/>
      <c r="B52072"/>
      <c r="C52072"/>
      <c r="D52072"/>
    </row>
    <row r="52073" spans="1:4" x14ac:dyDescent="0.35">
      <c r="A52073"/>
      <c r="B52073"/>
      <c r="C52073"/>
      <c r="D52073"/>
    </row>
    <row r="52074" spans="1:4" x14ac:dyDescent="0.35">
      <c r="A52074"/>
      <c r="B52074"/>
      <c r="C52074"/>
      <c r="D52074"/>
    </row>
    <row r="52075" spans="1:4" x14ac:dyDescent="0.35">
      <c r="A52075"/>
      <c r="B52075"/>
      <c r="C52075"/>
      <c r="D52075"/>
    </row>
    <row r="52076" spans="1:4" x14ac:dyDescent="0.35">
      <c r="A52076"/>
      <c r="B52076"/>
      <c r="C52076"/>
      <c r="D52076"/>
    </row>
    <row r="52077" spans="1:4" x14ac:dyDescent="0.35">
      <c r="A52077"/>
      <c r="B52077"/>
      <c r="C52077"/>
      <c r="D52077"/>
    </row>
    <row r="52078" spans="1:4" x14ac:dyDescent="0.35">
      <c r="A52078"/>
      <c r="B52078"/>
      <c r="C52078"/>
      <c r="D52078"/>
    </row>
    <row r="52079" spans="1:4" x14ac:dyDescent="0.35">
      <c r="A52079"/>
      <c r="B52079"/>
      <c r="C52079"/>
      <c r="D52079"/>
    </row>
    <row r="52080" spans="1:4" x14ac:dyDescent="0.35">
      <c r="A52080"/>
      <c r="B52080"/>
      <c r="C52080"/>
      <c r="D52080"/>
    </row>
    <row r="52081" spans="1:4" x14ac:dyDescent="0.35">
      <c r="A52081"/>
      <c r="B52081"/>
      <c r="C52081"/>
      <c r="D52081"/>
    </row>
    <row r="52082" spans="1:4" x14ac:dyDescent="0.35">
      <c r="A52082"/>
      <c r="B52082"/>
      <c r="C52082"/>
      <c r="D52082"/>
    </row>
    <row r="52083" spans="1:4" x14ac:dyDescent="0.35">
      <c r="A52083"/>
      <c r="B52083"/>
      <c r="C52083"/>
      <c r="D52083"/>
    </row>
    <row r="52084" spans="1:4" x14ac:dyDescent="0.35">
      <c r="A52084"/>
      <c r="B52084"/>
      <c r="C52084"/>
      <c r="D52084"/>
    </row>
    <row r="52085" spans="1:4" x14ac:dyDescent="0.35">
      <c r="A52085"/>
      <c r="B52085"/>
      <c r="C52085"/>
      <c r="D52085"/>
    </row>
    <row r="52086" spans="1:4" x14ac:dyDescent="0.35">
      <c r="A52086"/>
      <c r="B52086"/>
      <c r="C52086"/>
      <c r="D52086"/>
    </row>
    <row r="52087" spans="1:4" x14ac:dyDescent="0.35">
      <c r="A52087"/>
      <c r="B52087"/>
      <c r="C52087"/>
      <c r="D52087"/>
    </row>
    <row r="52088" spans="1:4" x14ac:dyDescent="0.35">
      <c r="A52088"/>
      <c r="B52088"/>
      <c r="C52088"/>
      <c r="D52088"/>
    </row>
    <row r="52089" spans="1:4" x14ac:dyDescent="0.35">
      <c r="A52089"/>
      <c r="B52089"/>
      <c r="C52089"/>
      <c r="D52089"/>
    </row>
    <row r="52090" spans="1:4" x14ac:dyDescent="0.35">
      <c r="A52090"/>
      <c r="B52090"/>
      <c r="C52090"/>
      <c r="D52090"/>
    </row>
    <row r="52091" spans="1:4" x14ac:dyDescent="0.35">
      <c r="A52091"/>
      <c r="B52091"/>
      <c r="C52091"/>
      <c r="D52091"/>
    </row>
    <row r="52092" spans="1:4" x14ac:dyDescent="0.35">
      <c r="A52092"/>
      <c r="B52092"/>
      <c r="C52092"/>
      <c r="D52092"/>
    </row>
    <row r="52093" spans="1:4" x14ac:dyDescent="0.35">
      <c r="A52093"/>
      <c r="B52093"/>
      <c r="C52093"/>
      <c r="D52093"/>
    </row>
    <row r="52094" spans="1:4" x14ac:dyDescent="0.35">
      <c r="A52094"/>
      <c r="B52094"/>
      <c r="C52094"/>
      <c r="D52094"/>
    </row>
    <row r="52095" spans="1:4" x14ac:dyDescent="0.35">
      <c r="A52095"/>
      <c r="B52095"/>
      <c r="C52095"/>
      <c r="D52095"/>
    </row>
    <row r="52096" spans="1:4" x14ac:dyDescent="0.35">
      <c r="A52096"/>
      <c r="B52096"/>
      <c r="C52096"/>
      <c r="D52096"/>
    </row>
    <row r="52097" spans="1:4" x14ac:dyDescent="0.35">
      <c r="A52097"/>
      <c r="B52097"/>
      <c r="C52097"/>
      <c r="D52097"/>
    </row>
    <row r="52098" spans="1:4" x14ac:dyDescent="0.35">
      <c r="A52098"/>
      <c r="B52098"/>
      <c r="C52098"/>
      <c r="D52098"/>
    </row>
    <row r="52099" spans="1:4" x14ac:dyDescent="0.35">
      <c r="A52099"/>
      <c r="B52099"/>
      <c r="C52099"/>
      <c r="D52099"/>
    </row>
    <row r="52100" spans="1:4" x14ac:dyDescent="0.35">
      <c r="A52100"/>
      <c r="B52100"/>
      <c r="C52100"/>
      <c r="D52100"/>
    </row>
    <row r="52101" spans="1:4" x14ac:dyDescent="0.35">
      <c r="A52101"/>
      <c r="B52101"/>
      <c r="C52101"/>
      <c r="D52101"/>
    </row>
    <row r="52102" spans="1:4" x14ac:dyDescent="0.35">
      <c r="A52102"/>
      <c r="B52102"/>
      <c r="C52102"/>
      <c r="D52102"/>
    </row>
    <row r="52103" spans="1:4" x14ac:dyDescent="0.35">
      <c r="A52103"/>
      <c r="B52103"/>
      <c r="C52103"/>
      <c r="D52103"/>
    </row>
    <row r="52104" spans="1:4" x14ac:dyDescent="0.35">
      <c r="A52104"/>
      <c r="B52104"/>
      <c r="C52104"/>
      <c r="D52104"/>
    </row>
    <row r="52105" spans="1:4" x14ac:dyDescent="0.35">
      <c r="A52105"/>
      <c r="B52105"/>
      <c r="C52105"/>
      <c r="D52105"/>
    </row>
    <row r="52106" spans="1:4" x14ac:dyDescent="0.35">
      <c r="A52106"/>
      <c r="B52106"/>
      <c r="C52106"/>
      <c r="D52106"/>
    </row>
    <row r="52107" spans="1:4" x14ac:dyDescent="0.35">
      <c r="A52107"/>
      <c r="B52107"/>
      <c r="C52107"/>
      <c r="D52107"/>
    </row>
    <row r="52108" spans="1:4" x14ac:dyDescent="0.35">
      <c r="A52108"/>
      <c r="B52108"/>
      <c r="C52108"/>
      <c r="D52108"/>
    </row>
    <row r="52109" spans="1:4" x14ac:dyDescent="0.35">
      <c r="A52109"/>
      <c r="B52109"/>
      <c r="C52109"/>
      <c r="D52109"/>
    </row>
    <row r="52110" spans="1:4" x14ac:dyDescent="0.35">
      <c r="A52110"/>
      <c r="B52110"/>
      <c r="C52110"/>
      <c r="D52110"/>
    </row>
    <row r="52111" spans="1:4" x14ac:dyDescent="0.35">
      <c r="A52111"/>
      <c r="B52111"/>
      <c r="C52111"/>
      <c r="D52111"/>
    </row>
    <row r="52112" spans="1:4" x14ac:dyDescent="0.35">
      <c r="A52112"/>
      <c r="B52112"/>
      <c r="C52112"/>
      <c r="D52112"/>
    </row>
    <row r="52113" spans="1:4" x14ac:dyDescent="0.35">
      <c r="A52113"/>
      <c r="B52113"/>
      <c r="C52113"/>
      <c r="D52113"/>
    </row>
    <row r="52114" spans="1:4" x14ac:dyDescent="0.35">
      <c r="A52114"/>
      <c r="B52114"/>
      <c r="C52114"/>
      <c r="D52114"/>
    </row>
    <row r="52115" spans="1:4" x14ac:dyDescent="0.35">
      <c r="A52115"/>
      <c r="B52115"/>
      <c r="C52115"/>
      <c r="D52115"/>
    </row>
    <row r="52116" spans="1:4" x14ac:dyDescent="0.35">
      <c r="A52116"/>
      <c r="B52116"/>
      <c r="C52116"/>
      <c r="D52116"/>
    </row>
    <row r="52117" spans="1:4" x14ac:dyDescent="0.35">
      <c r="A52117"/>
      <c r="B52117"/>
      <c r="C52117"/>
      <c r="D52117"/>
    </row>
    <row r="52118" spans="1:4" x14ac:dyDescent="0.35">
      <c r="A52118"/>
      <c r="B52118"/>
      <c r="C52118"/>
      <c r="D52118"/>
    </row>
    <row r="52119" spans="1:4" x14ac:dyDescent="0.35">
      <c r="A52119"/>
      <c r="B52119"/>
      <c r="C52119"/>
      <c r="D52119"/>
    </row>
    <row r="52120" spans="1:4" x14ac:dyDescent="0.35">
      <c r="A52120"/>
      <c r="B52120"/>
      <c r="C52120"/>
      <c r="D52120"/>
    </row>
    <row r="52121" spans="1:4" x14ac:dyDescent="0.35">
      <c r="A52121"/>
      <c r="B52121"/>
      <c r="C52121"/>
      <c r="D52121"/>
    </row>
    <row r="52122" spans="1:4" x14ac:dyDescent="0.35">
      <c r="A52122"/>
      <c r="B52122"/>
      <c r="C52122"/>
      <c r="D52122"/>
    </row>
    <row r="52123" spans="1:4" x14ac:dyDescent="0.35">
      <c r="A52123"/>
      <c r="B52123"/>
      <c r="C52123"/>
      <c r="D52123"/>
    </row>
    <row r="52124" spans="1:4" x14ac:dyDescent="0.35">
      <c r="A52124"/>
      <c r="B52124"/>
      <c r="C52124"/>
      <c r="D52124"/>
    </row>
    <row r="52125" spans="1:4" x14ac:dyDescent="0.35">
      <c r="A52125"/>
      <c r="B52125"/>
      <c r="C52125"/>
      <c r="D52125"/>
    </row>
    <row r="52126" spans="1:4" x14ac:dyDescent="0.35">
      <c r="A52126"/>
      <c r="B52126"/>
      <c r="C52126"/>
      <c r="D52126"/>
    </row>
    <row r="52127" spans="1:4" x14ac:dyDescent="0.35">
      <c r="A52127"/>
      <c r="B52127"/>
      <c r="C52127"/>
      <c r="D52127"/>
    </row>
    <row r="52128" spans="1:4" x14ac:dyDescent="0.35">
      <c r="A52128"/>
      <c r="B52128"/>
      <c r="C52128"/>
      <c r="D52128"/>
    </row>
    <row r="52129" spans="1:4" x14ac:dyDescent="0.35">
      <c r="A52129"/>
      <c r="B52129"/>
      <c r="C52129"/>
      <c r="D52129"/>
    </row>
    <row r="52130" spans="1:4" x14ac:dyDescent="0.35">
      <c r="A52130"/>
      <c r="B52130"/>
      <c r="C52130"/>
      <c r="D52130"/>
    </row>
    <row r="52131" spans="1:4" x14ac:dyDescent="0.35">
      <c r="A52131"/>
      <c r="B52131"/>
      <c r="C52131"/>
      <c r="D52131"/>
    </row>
    <row r="52132" spans="1:4" x14ac:dyDescent="0.35">
      <c r="A52132"/>
      <c r="B52132"/>
      <c r="C52132"/>
      <c r="D52132"/>
    </row>
    <row r="52133" spans="1:4" x14ac:dyDescent="0.35">
      <c r="A52133"/>
      <c r="B52133"/>
      <c r="C52133"/>
      <c r="D52133"/>
    </row>
    <row r="52134" spans="1:4" x14ac:dyDescent="0.35">
      <c r="A52134"/>
      <c r="B52134"/>
      <c r="C52134"/>
      <c r="D52134"/>
    </row>
    <row r="52135" spans="1:4" x14ac:dyDescent="0.35">
      <c r="A52135"/>
      <c r="B52135"/>
      <c r="C52135"/>
      <c r="D52135"/>
    </row>
    <row r="52136" spans="1:4" x14ac:dyDescent="0.35">
      <c r="A52136"/>
      <c r="B52136"/>
      <c r="C52136"/>
      <c r="D52136"/>
    </row>
    <row r="52137" spans="1:4" x14ac:dyDescent="0.35">
      <c r="A52137"/>
      <c r="B52137"/>
      <c r="C52137"/>
      <c r="D52137"/>
    </row>
    <row r="52138" spans="1:4" x14ac:dyDescent="0.35">
      <c r="A52138"/>
      <c r="B52138"/>
      <c r="C52138"/>
      <c r="D52138"/>
    </row>
    <row r="52139" spans="1:4" x14ac:dyDescent="0.35">
      <c r="A52139"/>
      <c r="B52139"/>
      <c r="C52139"/>
      <c r="D52139"/>
    </row>
    <row r="52140" spans="1:4" x14ac:dyDescent="0.35">
      <c r="A52140"/>
      <c r="B52140"/>
      <c r="C52140"/>
      <c r="D52140"/>
    </row>
    <row r="52141" spans="1:4" x14ac:dyDescent="0.35">
      <c r="A52141"/>
      <c r="B52141"/>
      <c r="C52141"/>
      <c r="D52141"/>
    </row>
    <row r="52142" spans="1:4" x14ac:dyDescent="0.35">
      <c r="A52142"/>
      <c r="B52142"/>
      <c r="C52142"/>
      <c r="D52142"/>
    </row>
    <row r="52143" spans="1:4" x14ac:dyDescent="0.35">
      <c r="A52143"/>
      <c r="B52143"/>
      <c r="C52143"/>
      <c r="D52143"/>
    </row>
    <row r="52144" spans="1:4" x14ac:dyDescent="0.35">
      <c r="A52144"/>
      <c r="B52144"/>
      <c r="C52144"/>
      <c r="D52144"/>
    </row>
    <row r="52145" spans="1:4" x14ac:dyDescent="0.35">
      <c r="A52145"/>
      <c r="B52145"/>
      <c r="C52145"/>
      <c r="D52145"/>
    </row>
    <row r="52146" spans="1:4" x14ac:dyDescent="0.35">
      <c r="A52146"/>
      <c r="B52146"/>
      <c r="C52146"/>
      <c r="D52146"/>
    </row>
    <row r="52147" spans="1:4" x14ac:dyDescent="0.35">
      <c r="A52147"/>
      <c r="B52147"/>
      <c r="C52147"/>
      <c r="D52147"/>
    </row>
    <row r="52148" spans="1:4" x14ac:dyDescent="0.35">
      <c r="A52148"/>
      <c r="B52148"/>
      <c r="C52148"/>
      <c r="D52148"/>
    </row>
    <row r="52149" spans="1:4" x14ac:dyDescent="0.35">
      <c r="A52149"/>
      <c r="B52149"/>
      <c r="C52149"/>
      <c r="D52149"/>
    </row>
    <row r="52150" spans="1:4" x14ac:dyDescent="0.35">
      <c r="A52150"/>
      <c r="B52150"/>
      <c r="C52150"/>
      <c r="D52150"/>
    </row>
    <row r="52151" spans="1:4" x14ac:dyDescent="0.35">
      <c r="A52151"/>
      <c r="B52151"/>
      <c r="C52151"/>
      <c r="D52151"/>
    </row>
    <row r="52152" spans="1:4" x14ac:dyDescent="0.35">
      <c r="A52152"/>
      <c r="B52152"/>
      <c r="C52152"/>
      <c r="D52152"/>
    </row>
    <row r="52153" spans="1:4" x14ac:dyDescent="0.35">
      <c r="A52153"/>
      <c r="B52153"/>
      <c r="C52153"/>
      <c r="D52153"/>
    </row>
    <row r="52154" spans="1:4" x14ac:dyDescent="0.35">
      <c r="A52154"/>
      <c r="B52154"/>
      <c r="C52154"/>
      <c r="D52154"/>
    </row>
    <row r="52155" spans="1:4" x14ac:dyDescent="0.35">
      <c r="A52155"/>
      <c r="B52155"/>
      <c r="C52155"/>
      <c r="D52155"/>
    </row>
    <row r="52156" spans="1:4" x14ac:dyDescent="0.35">
      <c r="A52156"/>
      <c r="B52156"/>
      <c r="C52156"/>
      <c r="D52156"/>
    </row>
    <row r="52157" spans="1:4" x14ac:dyDescent="0.35">
      <c r="A52157"/>
      <c r="B52157"/>
      <c r="C52157"/>
      <c r="D52157"/>
    </row>
    <row r="52158" spans="1:4" x14ac:dyDescent="0.35">
      <c r="A52158"/>
      <c r="B52158"/>
      <c r="C52158"/>
      <c r="D52158"/>
    </row>
    <row r="52159" spans="1:4" x14ac:dyDescent="0.35">
      <c r="A52159"/>
      <c r="B52159"/>
      <c r="C52159"/>
      <c r="D52159"/>
    </row>
    <row r="52160" spans="1:4" x14ac:dyDescent="0.35">
      <c r="A52160"/>
      <c r="B52160"/>
      <c r="C52160"/>
      <c r="D52160"/>
    </row>
    <row r="52161" spans="1:4" x14ac:dyDescent="0.35">
      <c r="A52161"/>
      <c r="B52161"/>
      <c r="C52161"/>
      <c r="D52161"/>
    </row>
    <row r="52162" spans="1:4" x14ac:dyDescent="0.35">
      <c r="A52162"/>
      <c r="B52162"/>
      <c r="C52162"/>
      <c r="D52162"/>
    </row>
    <row r="52163" spans="1:4" x14ac:dyDescent="0.35">
      <c r="A52163"/>
      <c r="B52163"/>
      <c r="C52163"/>
      <c r="D52163"/>
    </row>
    <row r="52164" spans="1:4" x14ac:dyDescent="0.35">
      <c r="A52164"/>
      <c r="B52164"/>
      <c r="C52164"/>
      <c r="D52164"/>
    </row>
    <row r="52165" spans="1:4" x14ac:dyDescent="0.35">
      <c r="A52165"/>
      <c r="B52165"/>
      <c r="C52165"/>
      <c r="D52165"/>
    </row>
    <row r="52166" spans="1:4" x14ac:dyDescent="0.35">
      <c r="A52166"/>
      <c r="B52166"/>
      <c r="C52166"/>
      <c r="D52166"/>
    </row>
    <row r="52167" spans="1:4" x14ac:dyDescent="0.35">
      <c r="A52167"/>
      <c r="B52167"/>
      <c r="C52167"/>
      <c r="D52167"/>
    </row>
    <row r="52168" spans="1:4" x14ac:dyDescent="0.35">
      <c r="A52168"/>
      <c r="B52168"/>
      <c r="C52168"/>
      <c r="D52168"/>
    </row>
    <row r="52169" spans="1:4" x14ac:dyDescent="0.35">
      <c r="A52169"/>
      <c r="B52169"/>
      <c r="C52169"/>
      <c r="D52169"/>
    </row>
    <row r="52170" spans="1:4" x14ac:dyDescent="0.35">
      <c r="A52170"/>
      <c r="B52170"/>
      <c r="C52170"/>
      <c r="D52170"/>
    </row>
    <row r="52171" spans="1:4" x14ac:dyDescent="0.35">
      <c r="A52171"/>
      <c r="B52171"/>
      <c r="C52171"/>
      <c r="D52171"/>
    </row>
    <row r="52172" spans="1:4" x14ac:dyDescent="0.35">
      <c r="A52172"/>
      <c r="B52172"/>
      <c r="C52172"/>
      <c r="D52172"/>
    </row>
    <row r="52173" spans="1:4" x14ac:dyDescent="0.35">
      <c r="A52173"/>
      <c r="B52173"/>
      <c r="C52173"/>
      <c r="D52173"/>
    </row>
    <row r="52174" spans="1:4" x14ac:dyDescent="0.35">
      <c r="A52174"/>
      <c r="B52174"/>
      <c r="C52174"/>
      <c r="D52174"/>
    </row>
    <row r="52175" spans="1:4" x14ac:dyDescent="0.35">
      <c r="A52175"/>
      <c r="B52175"/>
      <c r="C52175"/>
      <c r="D52175"/>
    </row>
    <row r="52176" spans="1:4" x14ac:dyDescent="0.35">
      <c r="A52176"/>
      <c r="B52176"/>
      <c r="C52176"/>
      <c r="D52176"/>
    </row>
    <row r="52177" spans="1:4" x14ac:dyDescent="0.35">
      <c r="A52177"/>
      <c r="B52177"/>
      <c r="C52177"/>
      <c r="D52177"/>
    </row>
    <row r="52178" spans="1:4" x14ac:dyDescent="0.35">
      <c r="A52178"/>
      <c r="B52178"/>
      <c r="C52178"/>
      <c r="D52178"/>
    </row>
    <row r="52179" spans="1:4" x14ac:dyDescent="0.35">
      <c r="A52179"/>
      <c r="B52179"/>
      <c r="C52179"/>
      <c r="D52179"/>
    </row>
    <row r="52180" spans="1:4" x14ac:dyDescent="0.35">
      <c r="A52180"/>
      <c r="B52180"/>
      <c r="C52180"/>
      <c r="D52180"/>
    </row>
    <row r="52181" spans="1:4" x14ac:dyDescent="0.35">
      <c r="A52181"/>
      <c r="B52181"/>
      <c r="C52181"/>
      <c r="D52181"/>
    </row>
    <row r="52182" spans="1:4" x14ac:dyDescent="0.35">
      <c r="A52182"/>
      <c r="B52182"/>
      <c r="C52182"/>
      <c r="D52182"/>
    </row>
    <row r="52183" spans="1:4" x14ac:dyDescent="0.35">
      <c r="A52183"/>
      <c r="B52183"/>
      <c r="C52183"/>
      <c r="D52183"/>
    </row>
    <row r="52184" spans="1:4" x14ac:dyDescent="0.35">
      <c r="A52184"/>
      <c r="B52184"/>
      <c r="C52184"/>
      <c r="D52184"/>
    </row>
    <row r="52185" spans="1:4" x14ac:dyDescent="0.35">
      <c r="A52185"/>
      <c r="B52185"/>
      <c r="C52185"/>
      <c r="D52185"/>
    </row>
    <row r="52186" spans="1:4" x14ac:dyDescent="0.35">
      <c r="A52186"/>
      <c r="B52186"/>
      <c r="C52186"/>
      <c r="D52186"/>
    </row>
    <row r="52187" spans="1:4" x14ac:dyDescent="0.35">
      <c r="A52187"/>
      <c r="B52187"/>
      <c r="C52187"/>
      <c r="D52187"/>
    </row>
    <row r="52188" spans="1:4" x14ac:dyDescent="0.35">
      <c r="A52188"/>
      <c r="B52188"/>
      <c r="C52188"/>
      <c r="D52188"/>
    </row>
    <row r="52189" spans="1:4" x14ac:dyDescent="0.35">
      <c r="A52189"/>
      <c r="B52189"/>
      <c r="C52189"/>
      <c r="D52189"/>
    </row>
    <row r="52190" spans="1:4" x14ac:dyDescent="0.35">
      <c r="A52190"/>
      <c r="B52190"/>
      <c r="C52190"/>
      <c r="D52190"/>
    </row>
    <row r="52191" spans="1:4" x14ac:dyDescent="0.35">
      <c r="A52191"/>
      <c r="B52191"/>
      <c r="C52191"/>
      <c r="D52191"/>
    </row>
    <row r="52192" spans="1:4" x14ac:dyDescent="0.35">
      <c r="A52192"/>
      <c r="B52192"/>
      <c r="C52192"/>
      <c r="D52192"/>
    </row>
    <row r="52193" spans="1:4" x14ac:dyDescent="0.35">
      <c r="A52193"/>
      <c r="B52193"/>
      <c r="C52193"/>
      <c r="D52193"/>
    </row>
    <row r="52194" spans="1:4" x14ac:dyDescent="0.35">
      <c r="A52194"/>
      <c r="B52194"/>
      <c r="C52194"/>
      <c r="D52194"/>
    </row>
    <row r="52195" spans="1:4" x14ac:dyDescent="0.35">
      <c r="A52195"/>
      <c r="B52195"/>
      <c r="C52195"/>
      <c r="D52195"/>
    </row>
    <row r="52196" spans="1:4" x14ac:dyDescent="0.35">
      <c r="A52196"/>
      <c r="B52196"/>
      <c r="C52196"/>
      <c r="D52196"/>
    </row>
    <row r="52197" spans="1:4" x14ac:dyDescent="0.35">
      <c r="A52197"/>
      <c r="B52197"/>
      <c r="C52197"/>
      <c r="D52197"/>
    </row>
    <row r="52198" spans="1:4" x14ac:dyDescent="0.35">
      <c r="A52198"/>
      <c r="B52198"/>
      <c r="C52198"/>
      <c r="D52198"/>
    </row>
    <row r="52199" spans="1:4" x14ac:dyDescent="0.35">
      <c r="A52199"/>
      <c r="B52199"/>
      <c r="C52199"/>
      <c r="D52199"/>
    </row>
    <row r="52200" spans="1:4" x14ac:dyDescent="0.35">
      <c r="A52200"/>
      <c r="B52200"/>
      <c r="C52200"/>
      <c r="D52200"/>
    </row>
    <row r="52201" spans="1:4" x14ac:dyDescent="0.35">
      <c r="A52201"/>
      <c r="B52201"/>
      <c r="C52201"/>
      <c r="D52201"/>
    </row>
    <row r="52202" spans="1:4" x14ac:dyDescent="0.35">
      <c r="A52202"/>
      <c r="B52202"/>
      <c r="C52202"/>
      <c r="D52202"/>
    </row>
    <row r="52203" spans="1:4" x14ac:dyDescent="0.35">
      <c r="A52203"/>
      <c r="B52203"/>
      <c r="C52203"/>
      <c r="D52203"/>
    </row>
    <row r="52204" spans="1:4" x14ac:dyDescent="0.35">
      <c r="A52204"/>
      <c r="B52204"/>
      <c r="C52204"/>
      <c r="D52204"/>
    </row>
    <row r="52205" spans="1:4" x14ac:dyDescent="0.35">
      <c r="A52205"/>
      <c r="B52205"/>
      <c r="C52205"/>
      <c r="D52205"/>
    </row>
    <row r="52206" spans="1:4" x14ac:dyDescent="0.35">
      <c r="A52206"/>
      <c r="B52206"/>
      <c r="C52206"/>
      <c r="D52206"/>
    </row>
    <row r="52207" spans="1:4" x14ac:dyDescent="0.35">
      <c r="A52207"/>
      <c r="B52207"/>
      <c r="C52207"/>
      <c r="D52207"/>
    </row>
    <row r="52208" spans="1:4" x14ac:dyDescent="0.35">
      <c r="A52208"/>
      <c r="B52208"/>
      <c r="C52208"/>
      <c r="D52208"/>
    </row>
    <row r="52209" spans="1:4" x14ac:dyDescent="0.35">
      <c r="A52209"/>
      <c r="B52209"/>
      <c r="C52209"/>
      <c r="D52209"/>
    </row>
    <row r="52210" spans="1:4" x14ac:dyDescent="0.35">
      <c r="A52210"/>
      <c r="B52210"/>
      <c r="C52210"/>
      <c r="D52210"/>
    </row>
    <row r="52211" spans="1:4" x14ac:dyDescent="0.35">
      <c r="A52211"/>
      <c r="B52211"/>
      <c r="C52211"/>
      <c r="D52211"/>
    </row>
    <row r="52212" spans="1:4" x14ac:dyDescent="0.35">
      <c r="A52212"/>
      <c r="B52212"/>
      <c r="C52212"/>
      <c r="D52212"/>
    </row>
    <row r="52213" spans="1:4" x14ac:dyDescent="0.35">
      <c r="A52213"/>
      <c r="B52213"/>
      <c r="C52213"/>
      <c r="D52213"/>
    </row>
    <row r="52214" spans="1:4" x14ac:dyDescent="0.35">
      <c r="A52214"/>
      <c r="B52214"/>
      <c r="C52214"/>
      <c r="D52214"/>
    </row>
    <row r="52215" spans="1:4" x14ac:dyDescent="0.35">
      <c r="A52215"/>
      <c r="B52215"/>
      <c r="C52215"/>
      <c r="D52215"/>
    </row>
    <row r="52216" spans="1:4" x14ac:dyDescent="0.35">
      <c r="A52216"/>
      <c r="B52216"/>
      <c r="C52216"/>
      <c r="D52216"/>
    </row>
    <row r="52217" spans="1:4" x14ac:dyDescent="0.35">
      <c r="A52217"/>
      <c r="B52217"/>
      <c r="C52217"/>
      <c r="D52217"/>
    </row>
    <row r="52218" spans="1:4" x14ac:dyDescent="0.35">
      <c r="A52218"/>
      <c r="B52218"/>
      <c r="C52218"/>
      <c r="D52218"/>
    </row>
    <row r="52219" spans="1:4" x14ac:dyDescent="0.35">
      <c r="A52219"/>
      <c r="B52219"/>
      <c r="C52219"/>
      <c r="D52219"/>
    </row>
    <row r="52220" spans="1:4" x14ac:dyDescent="0.35">
      <c r="A52220"/>
      <c r="B52220"/>
      <c r="C52220"/>
      <c r="D52220"/>
    </row>
    <row r="52221" spans="1:4" x14ac:dyDescent="0.35">
      <c r="A52221"/>
      <c r="B52221"/>
      <c r="C52221"/>
      <c r="D52221"/>
    </row>
    <row r="52222" spans="1:4" x14ac:dyDescent="0.35">
      <c r="A52222"/>
      <c r="B52222"/>
      <c r="C52222"/>
      <c r="D52222"/>
    </row>
    <row r="52223" spans="1:4" x14ac:dyDescent="0.35">
      <c r="A52223"/>
      <c r="B52223"/>
      <c r="C52223"/>
      <c r="D52223"/>
    </row>
    <row r="52224" spans="1:4" x14ac:dyDescent="0.35">
      <c r="A52224"/>
      <c r="B52224"/>
      <c r="C52224"/>
      <c r="D52224"/>
    </row>
    <row r="52225" spans="1:4" x14ac:dyDescent="0.35">
      <c r="A52225"/>
      <c r="B52225"/>
      <c r="C52225"/>
      <c r="D52225"/>
    </row>
    <row r="52226" spans="1:4" x14ac:dyDescent="0.35">
      <c r="A52226"/>
      <c r="B52226"/>
      <c r="C52226"/>
      <c r="D52226"/>
    </row>
    <row r="52227" spans="1:4" x14ac:dyDescent="0.35">
      <c r="A52227"/>
      <c r="B52227"/>
      <c r="C52227"/>
      <c r="D52227"/>
    </row>
    <row r="52228" spans="1:4" x14ac:dyDescent="0.35">
      <c r="A52228"/>
      <c r="B52228"/>
      <c r="C52228"/>
      <c r="D52228"/>
    </row>
    <row r="52229" spans="1:4" x14ac:dyDescent="0.35">
      <c r="A52229"/>
      <c r="B52229"/>
      <c r="C52229"/>
      <c r="D52229"/>
    </row>
    <row r="52230" spans="1:4" x14ac:dyDescent="0.35">
      <c r="A52230"/>
      <c r="B52230"/>
      <c r="C52230"/>
      <c r="D52230"/>
    </row>
    <row r="52231" spans="1:4" x14ac:dyDescent="0.35">
      <c r="A52231"/>
      <c r="B52231"/>
      <c r="C52231"/>
      <c r="D52231"/>
    </row>
    <row r="52232" spans="1:4" x14ac:dyDescent="0.35">
      <c r="A52232"/>
      <c r="B52232"/>
      <c r="C52232"/>
      <c r="D52232"/>
    </row>
    <row r="52233" spans="1:4" x14ac:dyDescent="0.35">
      <c r="A52233"/>
      <c r="B52233"/>
      <c r="C52233"/>
      <c r="D52233"/>
    </row>
    <row r="52234" spans="1:4" x14ac:dyDescent="0.35">
      <c r="A52234"/>
      <c r="B52234"/>
      <c r="C52234"/>
      <c r="D52234"/>
    </row>
    <row r="52235" spans="1:4" x14ac:dyDescent="0.35">
      <c r="A52235"/>
      <c r="B52235"/>
      <c r="C52235"/>
      <c r="D52235"/>
    </row>
    <row r="52236" spans="1:4" x14ac:dyDescent="0.35">
      <c r="A52236"/>
      <c r="B52236"/>
      <c r="C52236"/>
      <c r="D52236"/>
    </row>
    <row r="52237" spans="1:4" x14ac:dyDescent="0.35">
      <c r="A52237"/>
      <c r="B52237"/>
      <c r="C52237"/>
      <c r="D52237"/>
    </row>
    <row r="52238" spans="1:4" x14ac:dyDescent="0.35">
      <c r="A52238"/>
      <c r="B52238"/>
      <c r="C52238"/>
      <c r="D52238"/>
    </row>
    <row r="52239" spans="1:4" x14ac:dyDescent="0.35">
      <c r="A52239"/>
      <c r="B52239"/>
      <c r="C52239"/>
      <c r="D52239"/>
    </row>
    <row r="52240" spans="1:4" x14ac:dyDescent="0.35">
      <c r="A52240"/>
      <c r="B52240"/>
      <c r="C52240"/>
      <c r="D52240"/>
    </row>
    <row r="52241" spans="1:4" x14ac:dyDescent="0.35">
      <c r="A52241"/>
      <c r="B52241"/>
      <c r="C52241"/>
      <c r="D52241"/>
    </row>
    <row r="52242" spans="1:4" x14ac:dyDescent="0.35">
      <c r="A52242"/>
      <c r="B52242"/>
      <c r="C52242"/>
      <c r="D52242"/>
    </row>
    <row r="52243" spans="1:4" x14ac:dyDescent="0.35">
      <c r="A52243"/>
      <c r="B52243"/>
      <c r="C52243"/>
      <c r="D52243"/>
    </row>
    <row r="52244" spans="1:4" x14ac:dyDescent="0.35">
      <c r="A52244"/>
      <c r="B52244"/>
      <c r="C52244"/>
      <c r="D52244"/>
    </row>
    <row r="52245" spans="1:4" x14ac:dyDescent="0.35">
      <c r="A52245"/>
      <c r="B52245"/>
      <c r="C52245"/>
      <c r="D52245"/>
    </row>
    <row r="52246" spans="1:4" x14ac:dyDescent="0.35">
      <c r="A52246"/>
      <c r="B52246"/>
      <c r="C52246"/>
      <c r="D52246"/>
    </row>
    <row r="52247" spans="1:4" x14ac:dyDescent="0.35">
      <c r="A52247"/>
      <c r="B52247"/>
      <c r="C52247"/>
      <c r="D52247"/>
    </row>
    <row r="52248" spans="1:4" x14ac:dyDescent="0.35">
      <c r="A52248"/>
      <c r="B52248"/>
      <c r="C52248"/>
      <c r="D52248"/>
    </row>
    <row r="52249" spans="1:4" x14ac:dyDescent="0.35">
      <c r="A52249"/>
      <c r="B52249"/>
      <c r="C52249"/>
      <c r="D52249"/>
    </row>
    <row r="52250" spans="1:4" x14ac:dyDescent="0.35">
      <c r="A52250"/>
      <c r="B52250"/>
      <c r="C52250"/>
      <c r="D52250"/>
    </row>
    <row r="52251" spans="1:4" x14ac:dyDescent="0.35">
      <c r="A52251"/>
      <c r="B52251"/>
      <c r="C52251"/>
      <c r="D52251"/>
    </row>
    <row r="52252" spans="1:4" x14ac:dyDescent="0.35">
      <c r="A52252"/>
      <c r="B52252"/>
      <c r="C52252"/>
      <c r="D52252"/>
    </row>
    <row r="52253" spans="1:4" x14ac:dyDescent="0.35">
      <c r="A52253"/>
      <c r="B52253"/>
      <c r="C52253"/>
      <c r="D52253"/>
    </row>
    <row r="52254" spans="1:4" x14ac:dyDescent="0.35">
      <c r="A52254"/>
      <c r="B52254"/>
      <c r="C52254"/>
      <c r="D52254"/>
    </row>
    <row r="52255" spans="1:4" x14ac:dyDescent="0.35">
      <c r="A52255"/>
      <c r="B52255"/>
      <c r="C52255"/>
      <c r="D52255"/>
    </row>
    <row r="52256" spans="1:4" x14ac:dyDescent="0.35">
      <c r="A52256"/>
      <c r="B52256"/>
      <c r="C52256"/>
      <c r="D52256"/>
    </row>
    <row r="52257" spans="1:4" x14ac:dyDescent="0.35">
      <c r="A52257"/>
      <c r="B52257"/>
      <c r="C52257"/>
      <c r="D52257"/>
    </row>
    <row r="52258" spans="1:4" x14ac:dyDescent="0.35">
      <c r="A52258"/>
      <c r="B52258"/>
      <c r="C52258"/>
      <c r="D52258"/>
    </row>
    <row r="52259" spans="1:4" x14ac:dyDescent="0.35">
      <c r="A52259"/>
      <c r="B52259"/>
      <c r="C52259"/>
      <c r="D52259"/>
    </row>
    <row r="52260" spans="1:4" x14ac:dyDescent="0.35">
      <c r="A52260"/>
      <c r="B52260"/>
      <c r="C52260"/>
      <c r="D52260"/>
    </row>
    <row r="52261" spans="1:4" x14ac:dyDescent="0.35">
      <c r="A52261"/>
      <c r="B52261"/>
      <c r="C52261"/>
      <c r="D52261"/>
    </row>
    <row r="52262" spans="1:4" x14ac:dyDescent="0.35">
      <c r="A52262"/>
      <c r="B52262"/>
      <c r="C52262"/>
      <c r="D52262"/>
    </row>
    <row r="52263" spans="1:4" x14ac:dyDescent="0.35">
      <c r="A52263"/>
      <c r="B52263"/>
      <c r="C52263"/>
      <c r="D52263"/>
    </row>
    <row r="52264" spans="1:4" x14ac:dyDescent="0.35">
      <c r="A52264"/>
      <c r="B52264"/>
      <c r="C52264"/>
      <c r="D52264"/>
    </row>
    <row r="52265" spans="1:4" x14ac:dyDescent="0.35">
      <c r="A52265"/>
      <c r="B52265"/>
      <c r="C52265"/>
      <c r="D52265"/>
    </row>
    <row r="52266" spans="1:4" x14ac:dyDescent="0.35">
      <c r="A52266"/>
      <c r="B52266"/>
      <c r="C52266"/>
      <c r="D52266"/>
    </row>
    <row r="52267" spans="1:4" x14ac:dyDescent="0.35">
      <c r="A52267"/>
      <c r="B52267"/>
      <c r="C52267"/>
      <c r="D52267"/>
    </row>
    <row r="52268" spans="1:4" x14ac:dyDescent="0.35">
      <c r="A52268"/>
      <c r="B52268"/>
      <c r="C52268"/>
      <c r="D52268"/>
    </row>
    <row r="52269" spans="1:4" x14ac:dyDescent="0.35">
      <c r="A52269"/>
      <c r="B52269"/>
      <c r="C52269"/>
      <c r="D52269"/>
    </row>
    <row r="52270" spans="1:4" x14ac:dyDescent="0.35">
      <c r="A52270"/>
      <c r="B52270"/>
      <c r="C52270"/>
      <c r="D52270"/>
    </row>
    <row r="52271" spans="1:4" x14ac:dyDescent="0.35">
      <c r="A52271"/>
      <c r="B52271"/>
      <c r="C52271"/>
      <c r="D52271"/>
    </row>
    <row r="52272" spans="1:4" x14ac:dyDescent="0.35">
      <c r="A52272"/>
      <c r="B52272"/>
      <c r="C52272"/>
      <c r="D52272"/>
    </row>
    <row r="52273" spans="1:4" x14ac:dyDescent="0.35">
      <c r="A52273"/>
      <c r="B52273"/>
      <c r="C52273"/>
      <c r="D52273"/>
    </row>
    <row r="52274" spans="1:4" x14ac:dyDescent="0.35">
      <c r="A52274"/>
      <c r="B52274"/>
      <c r="C52274"/>
      <c r="D52274"/>
    </row>
    <row r="52275" spans="1:4" x14ac:dyDescent="0.35">
      <c r="A52275"/>
      <c r="B52275"/>
      <c r="C52275"/>
      <c r="D52275"/>
    </row>
    <row r="52276" spans="1:4" x14ac:dyDescent="0.35">
      <c r="A52276"/>
      <c r="B52276"/>
      <c r="C52276"/>
      <c r="D52276"/>
    </row>
    <row r="52277" spans="1:4" x14ac:dyDescent="0.35">
      <c r="A52277"/>
      <c r="B52277"/>
      <c r="C52277"/>
      <c r="D52277"/>
    </row>
    <row r="52278" spans="1:4" x14ac:dyDescent="0.35">
      <c r="A52278"/>
      <c r="B52278"/>
      <c r="C52278"/>
      <c r="D52278"/>
    </row>
    <row r="52279" spans="1:4" x14ac:dyDescent="0.35">
      <c r="A52279"/>
      <c r="B52279"/>
      <c r="C52279"/>
      <c r="D52279"/>
    </row>
    <row r="52280" spans="1:4" x14ac:dyDescent="0.35">
      <c r="A52280"/>
      <c r="B52280"/>
      <c r="C52280"/>
      <c r="D52280"/>
    </row>
    <row r="52281" spans="1:4" x14ac:dyDescent="0.35">
      <c r="A52281"/>
      <c r="B52281"/>
      <c r="C52281"/>
      <c r="D52281"/>
    </row>
    <row r="52282" spans="1:4" x14ac:dyDescent="0.35">
      <c r="A52282"/>
      <c r="B52282"/>
      <c r="C52282"/>
      <c r="D52282"/>
    </row>
    <row r="52283" spans="1:4" x14ac:dyDescent="0.35">
      <c r="A52283"/>
      <c r="B52283"/>
      <c r="C52283"/>
      <c r="D52283"/>
    </row>
    <row r="52284" spans="1:4" x14ac:dyDescent="0.35">
      <c r="A52284"/>
      <c r="B52284"/>
      <c r="C52284"/>
      <c r="D52284"/>
    </row>
    <row r="52285" spans="1:4" x14ac:dyDescent="0.35">
      <c r="A52285"/>
      <c r="B52285"/>
      <c r="C52285"/>
      <c r="D52285"/>
    </row>
    <row r="52286" spans="1:4" x14ac:dyDescent="0.35">
      <c r="A52286"/>
      <c r="B52286"/>
      <c r="C52286"/>
      <c r="D52286"/>
    </row>
    <row r="52287" spans="1:4" x14ac:dyDescent="0.35">
      <c r="A52287"/>
      <c r="B52287"/>
      <c r="C52287"/>
      <c r="D52287"/>
    </row>
    <row r="52288" spans="1:4" x14ac:dyDescent="0.35">
      <c r="A52288"/>
      <c r="B52288"/>
      <c r="C52288"/>
      <c r="D52288"/>
    </row>
    <row r="52289" spans="1:4" x14ac:dyDescent="0.35">
      <c r="A52289"/>
      <c r="B52289"/>
      <c r="C52289"/>
      <c r="D52289"/>
    </row>
    <row r="52290" spans="1:4" x14ac:dyDescent="0.35">
      <c r="A52290"/>
      <c r="B52290"/>
      <c r="C52290"/>
      <c r="D52290"/>
    </row>
    <row r="52291" spans="1:4" x14ac:dyDescent="0.35">
      <c r="A52291"/>
      <c r="B52291"/>
      <c r="C52291"/>
      <c r="D52291"/>
    </row>
    <row r="52292" spans="1:4" x14ac:dyDescent="0.35">
      <c r="A52292"/>
      <c r="B52292"/>
      <c r="C52292"/>
      <c r="D52292"/>
    </row>
    <row r="52293" spans="1:4" x14ac:dyDescent="0.35">
      <c r="A52293"/>
      <c r="B52293"/>
      <c r="C52293"/>
      <c r="D52293"/>
    </row>
    <row r="52294" spans="1:4" x14ac:dyDescent="0.35">
      <c r="A52294"/>
      <c r="B52294"/>
      <c r="C52294"/>
      <c r="D52294"/>
    </row>
    <row r="52295" spans="1:4" x14ac:dyDescent="0.35">
      <c r="A52295"/>
      <c r="B52295"/>
      <c r="C52295"/>
      <c r="D52295"/>
    </row>
    <row r="52296" spans="1:4" x14ac:dyDescent="0.35">
      <c r="A52296"/>
      <c r="B52296"/>
      <c r="C52296"/>
      <c r="D52296"/>
    </row>
    <row r="52297" spans="1:4" x14ac:dyDescent="0.35">
      <c r="A52297"/>
      <c r="B52297"/>
      <c r="C52297"/>
      <c r="D52297"/>
    </row>
    <row r="52298" spans="1:4" x14ac:dyDescent="0.35">
      <c r="A52298"/>
      <c r="B52298"/>
      <c r="C52298"/>
      <c r="D52298"/>
    </row>
    <row r="52299" spans="1:4" x14ac:dyDescent="0.35">
      <c r="A52299"/>
      <c r="B52299"/>
      <c r="C52299"/>
      <c r="D52299"/>
    </row>
    <row r="52300" spans="1:4" x14ac:dyDescent="0.35">
      <c r="A52300"/>
      <c r="B52300"/>
      <c r="C52300"/>
      <c r="D52300"/>
    </row>
    <row r="52301" spans="1:4" x14ac:dyDescent="0.35">
      <c r="A52301"/>
      <c r="B52301"/>
      <c r="C52301"/>
      <c r="D52301"/>
    </row>
    <row r="52302" spans="1:4" x14ac:dyDescent="0.35">
      <c r="A52302"/>
      <c r="B52302"/>
      <c r="C52302"/>
      <c r="D52302"/>
    </row>
    <row r="52303" spans="1:4" x14ac:dyDescent="0.35">
      <c r="A52303"/>
      <c r="B52303"/>
      <c r="C52303"/>
      <c r="D52303"/>
    </row>
    <row r="52304" spans="1:4" x14ac:dyDescent="0.35">
      <c r="A52304"/>
      <c r="B52304"/>
      <c r="C52304"/>
      <c r="D52304"/>
    </row>
    <row r="52305" spans="1:4" x14ac:dyDescent="0.35">
      <c r="A52305"/>
      <c r="B52305"/>
      <c r="C52305"/>
      <c r="D52305"/>
    </row>
    <row r="52306" spans="1:4" x14ac:dyDescent="0.35">
      <c r="A52306"/>
      <c r="B52306"/>
      <c r="C52306"/>
      <c r="D52306"/>
    </row>
    <row r="52307" spans="1:4" x14ac:dyDescent="0.35">
      <c r="A52307"/>
      <c r="B52307"/>
      <c r="C52307"/>
      <c r="D52307"/>
    </row>
    <row r="52308" spans="1:4" x14ac:dyDescent="0.35">
      <c r="A52308"/>
      <c r="B52308"/>
      <c r="C52308"/>
      <c r="D52308"/>
    </row>
    <row r="52309" spans="1:4" x14ac:dyDescent="0.35">
      <c r="A52309"/>
      <c r="B52309"/>
      <c r="C52309"/>
      <c r="D52309"/>
    </row>
    <row r="52310" spans="1:4" x14ac:dyDescent="0.35">
      <c r="A52310"/>
      <c r="B52310"/>
      <c r="C52310"/>
      <c r="D52310"/>
    </row>
    <row r="52311" spans="1:4" x14ac:dyDescent="0.35">
      <c r="A52311"/>
      <c r="B52311"/>
      <c r="C52311"/>
      <c r="D52311"/>
    </row>
    <row r="52312" spans="1:4" x14ac:dyDescent="0.35">
      <c r="A52312"/>
      <c r="B52312"/>
      <c r="C52312"/>
      <c r="D52312"/>
    </row>
    <row r="52313" spans="1:4" x14ac:dyDescent="0.35">
      <c r="A52313"/>
      <c r="B52313"/>
      <c r="C52313"/>
      <c r="D52313"/>
    </row>
    <row r="52314" spans="1:4" x14ac:dyDescent="0.35">
      <c r="A52314"/>
      <c r="B52314"/>
      <c r="C52314"/>
      <c r="D52314"/>
    </row>
    <row r="52315" spans="1:4" x14ac:dyDescent="0.35">
      <c r="A52315"/>
      <c r="B52315"/>
      <c r="C52315"/>
      <c r="D52315"/>
    </row>
    <row r="52316" spans="1:4" x14ac:dyDescent="0.35">
      <c r="A52316"/>
      <c r="B52316"/>
      <c r="C52316"/>
      <c r="D52316"/>
    </row>
    <row r="52317" spans="1:4" x14ac:dyDescent="0.35">
      <c r="A52317"/>
      <c r="B52317"/>
      <c r="C52317"/>
      <c r="D52317"/>
    </row>
    <row r="52318" spans="1:4" x14ac:dyDescent="0.35">
      <c r="A52318"/>
      <c r="B52318"/>
      <c r="C52318"/>
      <c r="D52318"/>
    </row>
    <row r="52319" spans="1:4" x14ac:dyDescent="0.35">
      <c r="A52319"/>
      <c r="B52319"/>
      <c r="C52319"/>
      <c r="D52319"/>
    </row>
    <row r="52320" spans="1:4" x14ac:dyDescent="0.35">
      <c r="A52320"/>
      <c r="B52320"/>
      <c r="C52320"/>
      <c r="D52320"/>
    </row>
    <row r="52321" spans="1:4" x14ac:dyDescent="0.35">
      <c r="A52321"/>
      <c r="B52321"/>
      <c r="C52321"/>
      <c r="D52321"/>
    </row>
    <row r="52322" spans="1:4" x14ac:dyDescent="0.35">
      <c r="A52322"/>
      <c r="B52322"/>
      <c r="C52322"/>
      <c r="D52322"/>
    </row>
    <row r="52323" spans="1:4" x14ac:dyDescent="0.35">
      <c r="A52323"/>
      <c r="B52323"/>
      <c r="C52323"/>
      <c r="D52323"/>
    </row>
    <row r="52324" spans="1:4" x14ac:dyDescent="0.35">
      <c r="A52324"/>
      <c r="B52324"/>
      <c r="C52324"/>
      <c r="D52324"/>
    </row>
    <row r="52325" spans="1:4" x14ac:dyDescent="0.35">
      <c r="A52325"/>
      <c r="B52325"/>
      <c r="C52325"/>
      <c r="D52325"/>
    </row>
    <row r="52326" spans="1:4" x14ac:dyDescent="0.35">
      <c r="A52326"/>
      <c r="B52326"/>
      <c r="C52326"/>
      <c r="D52326"/>
    </row>
    <row r="52327" spans="1:4" x14ac:dyDescent="0.35">
      <c r="A52327"/>
      <c r="B52327"/>
      <c r="C52327"/>
      <c r="D52327"/>
    </row>
    <row r="52328" spans="1:4" x14ac:dyDescent="0.35">
      <c r="A52328"/>
      <c r="B52328"/>
      <c r="C52328"/>
      <c r="D52328"/>
    </row>
    <row r="52329" spans="1:4" x14ac:dyDescent="0.35">
      <c r="A52329"/>
      <c r="B52329"/>
      <c r="C52329"/>
      <c r="D52329"/>
    </row>
    <row r="52330" spans="1:4" x14ac:dyDescent="0.35">
      <c r="A52330"/>
      <c r="B52330"/>
      <c r="C52330"/>
      <c r="D52330"/>
    </row>
    <row r="52331" spans="1:4" x14ac:dyDescent="0.35">
      <c r="A52331"/>
      <c r="B52331"/>
      <c r="C52331"/>
      <c r="D52331"/>
    </row>
    <row r="52332" spans="1:4" x14ac:dyDescent="0.35">
      <c r="A52332"/>
      <c r="B52332"/>
      <c r="C52332"/>
      <c r="D52332"/>
    </row>
    <row r="52333" spans="1:4" x14ac:dyDescent="0.35">
      <c r="A52333"/>
      <c r="B52333"/>
      <c r="C52333"/>
      <c r="D52333"/>
    </row>
    <row r="52334" spans="1:4" x14ac:dyDescent="0.35">
      <c r="A52334"/>
      <c r="B52334"/>
      <c r="C52334"/>
      <c r="D52334"/>
    </row>
    <row r="52335" spans="1:4" x14ac:dyDescent="0.35">
      <c r="A52335"/>
      <c r="B52335"/>
      <c r="C52335"/>
      <c r="D52335"/>
    </row>
    <row r="52336" spans="1:4" x14ac:dyDescent="0.35">
      <c r="A52336"/>
      <c r="B52336"/>
      <c r="C52336"/>
      <c r="D52336"/>
    </row>
    <row r="52337" spans="1:4" x14ac:dyDescent="0.35">
      <c r="A52337"/>
      <c r="B52337"/>
      <c r="C52337"/>
      <c r="D52337"/>
    </row>
    <row r="52338" spans="1:4" x14ac:dyDescent="0.35">
      <c r="A52338"/>
      <c r="B52338"/>
      <c r="C52338"/>
      <c r="D52338"/>
    </row>
    <row r="52339" spans="1:4" x14ac:dyDescent="0.35">
      <c r="A52339"/>
      <c r="B52339"/>
      <c r="C52339"/>
      <c r="D52339"/>
    </row>
    <row r="52340" spans="1:4" x14ac:dyDescent="0.35">
      <c r="A52340"/>
      <c r="B52340"/>
      <c r="C52340"/>
      <c r="D52340"/>
    </row>
    <row r="52341" spans="1:4" x14ac:dyDescent="0.35">
      <c r="A52341"/>
      <c r="B52341"/>
      <c r="C52341"/>
      <c r="D52341"/>
    </row>
    <row r="52342" spans="1:4" x14ac:dyDescent="0.35">
      <c r="A52342"/>
      <c r="B52342"/>
      <c r="C52342"/>
      <c r="D52342"/>
    </row>
    <row r="52343" spans="1:4" x14ac:dyDescent="0.35">
      <c r="A52343"/>
      <c r="B52343"/>
      <c r="C52343"/>
      <c r="D52343"/>
    </row>
    <row r="52344" spans="1:4" x14ac:dyDescent="0.35">
      <c r="A52344"/>
      <c r="B52344"/>
      <c r="C52344"/>
      <c r="D52344"/>
    </row>
    <row r="52345" spans="1:4" x14ac:dyDescent="0.35">
      <c r="A52345"/>
      <c r="B52345"/>
      <c r="C52345"/>
      <c r="D52345"/>
    </row>
    <row r="52346" spans="1:4" x14ac:dyDescent="0.35">
      <c r="A52346"/>
      <c r="B52346"/>
      <c r="C52346"/>
      <c r="D52346"/>
    </row>
    <row r="52347" spans="1:4" x14ac:dyDescent="0.35">
      <c r="A52347"/>
      <c r="B52347"/>
      <c r="C52347"/>
      <c r="D52347"/>
    </row>
    <row r="52348" spans="1:4" x14ac:dyDescent="0.35">
      <c r="A52348"/>
      <c r="B52348"/>
      <c r="C52348"/>
      <c r="D52348"/>
    </row>
    <row r="52349" spans="1:4" x14ac:dyDescent="0.35">
      <c r="A52349"/>
      <c r="B52349"/>
      <c r="C52349"/>
      <c r="D52349"/>
    </row>
    <row r="52350" spans="1:4" x14ac:dyDescent="0.35">
      <c r="A52350"/>
      <c r="B52350"/>
      <c r="C52350"/>
      <c r="D52350"/>
    </row>
    <row r="52351" spans="1:4" x14ac:dyDescent="0.35">
      <c r="A52351"/>
      <c r="B52351"/>
      <c r="C52351"/>
      <c r="D52351"/>
    </row>
    <row r="52352" spans="1:4" x14ac:dyDescent="0.35">
      <c r="A52352"/>
      <c r="B52352"/>
      <c r="C52352"/>
      <c r="D52352"/>
    </row>
    <row r="52353" spans="1:4" x14ac:dyDescent="0.35">
      <c r="A52353"/>
      <c r="B52353"/>
      <c r="C52353"/>
      <c r="D52353"/>
    </row>
    <row r="52354" spans="1:4" x14ac:dyDescent="0.35">
      <c r="A52354"/>
      <c r="B52354"/>
      <c r="C52354"/>
      <c r="D52354"/>
    </row>
    <row r="52355" spans="1:4" x14ac:dyDescent="0.35">
      <c r="A52355"/>
      <c r="B52355"/>
      <c r="C52355"/>
      <c r="D52355"/>
    </row>
    <row r="52356" spans="1:4" x14ac:dyDescent="0.35">
      <c r="A52356"/>
      <c r="B52356"/>
      <c r="C52356"/>
      <c r="D52356"/>
    </row>
    <row r="52357" spans="1:4" x14ac:dyDescent="0.35">
      <c r="A52357"/>
      <c r="B52357"/>
      <c r="C52357"/>
      <c r="D52357"/>
    </row>
    <row r="52358" spans="1:4" x14ac:dyDescent="0.35">
      <c r="A52358"/>
      <c r="B52358"/>
      <c r="C52358"/>
      <c r="D52358"/>
    </row>
    <row r="52359" spans="1:4" x14ac:dyDescent="0.35">
      <c r="A52359"/>
      <c r="B52359"/>
      <c r="C52359"/>
      <c r="D52359"/>
    </row>
    <row r="52360" spans="1:4" x14ac:dyDescent="0.35">
      <c r="A52360"/>
      <c r="B52360"/>
      <c r="C52360"/>
      <c r="D52360"/>
    </row>
    <row r="52361" spans="1:4" x14ac:dyDescent="0.35">
      <c r="A52361"/>
      <c r="B52361"/>
      <c r="C52361"/>
      <c r="D52361"/>
    </row>
    <row r="52362" spans="1:4" x14ac:dyDescent="0.35">
      <c r="A52362"/>
      <c r="B52362"/>
      <c r="C52362"/>
      <c r="D52362"/>
    </row>
    <row r="52363" spans="1:4" x14ac:dyDescent="0.35">
      <c r="A52363"/>
      <c r="B52363"/>
      <c r="C52363"/>
      <c r="D52363"/>
    </row>
    <row r="52364" spans="1:4" x14ac:dyDescent="0.35">
      <c r="A52364"/>
      <c r="B52364"/>
      <c r="C52364"/>
      <c r="D52364"/>
    </row>
    <row r="52365" spans="1:4" x14ac:dyDescent="0.35">
      <c r="A52365"/>
      <c r="B52365"/>
      <c r="C52365"/>
      <c r="D52365"/>
    </row>
    <row r="52366" spans="1:4" x14ac:dyDescent="0.35">
      <c r="A52366"/>
      <c r="B52366"/>
      <c r="C52366"/>
      <c r="D52366"/>
    </row>
    <row r="52367" spans="1:4" x14ac:dyDescent="0.35">
      <c r="A52367"/>
      <c r="B52367"/>
      <c r="C52367"/>
      <c r="D52367"/>
    </row>
    <row r="52368" spans="1:4" x14ac:dyDescent="0.35">
      <c r="A52368"/>
      <c r="B52368"/>
      <c r="C52368"/>
      <c r="D52368"/>
    </row>
    <row r="52369" spans="1:4" x14ac:dyDescent="0.35">
      <c r="A52369"/>
      <c r="B52369"/>
      <c r="C52369"/>
      <c r="D52369"/>
    </row>
    <row r="52370" spans="1:4" x14ac:dyDescent="0.35">
      <c r="A52370"/>
      <c r="B52370"/>
      <c r="C52370"/>
      <c r="D52370"/>
    </row>
    <row r="52371" spans="1:4" x14ac:dyDescent="0.35">
      <c r="A52371"/>
      <c r="B52371"/>
      <c r="C52371"/>
      <c r="D52371"/>
    </row>
    <row r="52372" spans="1:4" x14ac:dyDescent="0.35">
      <c r="A52372"/>
      <c r="B52372"/>
      <c r="C52372"/>
      <c r="D52372"/>
    </row>
    <row r="52373" spans="1:4" x14ac:dyDescent="0.35">
      <c r="A52373"/>
      <c r="B52373"/>
      <c r="C52373"/>
      <c r="D52373"/>
    </row>
    <row r="52374" spans="1:4" x14ac:dyDescent="0.35">
      <c r="A52374"/>
      <c r="B52374"/>
      <c r="C52374"/>
      <c r="D52374"/>
    </row>
    <row r="52375" spans="1:4" x14ac:dyDescent="0.35">
      <c r="A52375"/>
      <c r="B52375"/>
      <c r="C52375"/>
      <c r="D52375"/>
    </row>
    <row r="52376" spans="1:4" x14ac:dyDescent="0.35">
      <c r="A52376"/>
      <c r="B52376"/>
      <c r="C52376"/>
      <c r="D52376"/>
    </row>
    <row r="52377" spans="1:4" x14ac:dyDescent="0.35">
      <c r="A52377"/>
      <c r="B52377"/>
      <c r="C52377"/>
      <c r="D52377"/>
    </row>
    <row r="52378" spans="1:4" x14ac:dyDescent="0.35">
      <c r="A52378"/>
      <c r="B52378"/>
      <c r="C52378"/>
      <c r="D52378"/>
    </row>
    <row r="52379" spans="1:4" x14ac:dyDescent="0.35">
      <c r="A52379"/>
      <c r="B52379"/>
      <c r="C52379"/>
      <c r="D52379"/>
    </row>
    <row r="52380" spans="1:4" x14ac:dyDescent="0.35">
      <c r="A52380"/>
      <c r="B52380"/>
      <c r="C52380"/>
      <c r="D52380"/>
    </row>
    <row r="52381" spans="1:4" x14ac:dyDescent="0.35">
      <c r="A52381"/>
      <c r="B52381"/>
      <c r="C52381"/>
      <c r="D52381"/>
    </row>
    <row r="52382" spans="1:4" x14ac:dyDescent="0.35">
      <c r="A52382"/>
      <c r="B52382"/>
      <c r="C52382"/>
      <c r="D52382"/>
    </row>
    <row r="52383" spans="1:4" x14ac:dyDescent="0.35">
      <c r="A52383"/>
      <c r="B52383"/>
      <c r="C52383"/>
      <c r="D52383"/>
    </row>
    <row r="52384" spans="1:4" x14ac:dyDescent="0.35">
      <c r="A52384"/>
      <c r="B52384"/>
      <c r="C52384"/>
      <c r="D52384"/>
    </row>
    <row r="52385" spans="1:4" x14ac:dyDescent="0.35">
      <c r="A52385"/>
      <c r="B52385"/>
      <c r="C52385"/>
      <c r="D52385"/>
    </row>
    <row r="52386" spans="1:4" x14ac:dyDescent="0.35">
      <c r="A52386"/>
      <c r="B52386"/>
      <c r="C52386"/>
      <c r="D52386"/>
    </row>
    <row r="52387" spans="1:4" x14ac:dyDescent="0.35">
      <c r="A52387"/>
      <c r="B52387"/>
      <c r="C52387"/>
      <c r="D52387"/>
    </row>
    <row r="52388" spans="1:4" x14ac:dyDescent="0.35">
      <c r="A52388"/>
      <c r="B52388"/>
      <c r="C52388"/>
      <c r="D52388"/>
    </row>
    <row r="52389" spans="1:4" x14ac:dyDescent="0.35">
      <c r="A52389"/>
      <c r="B52389"/>
      <c r="C52389"/>
      <c r="D52389"/>
    </row>
    <row r="52390" spans="1:4" x14ac:dyDescent="0.35">
      <c r="A52390"/>
      <c r="B52390"/>
      <c r="C52390"/>
      <c r="D52390"/>
    </row>
    <row r="52391" spans="1:4" x14ac:dyDescent="0.35">
      <c r="A52391"/>
      <c r="B52391"/>
      <c r="C52391"/>
      <c r="D52391"/>
    </row>
    <row r="52392" spans="1:4" x14ac:dyDescent="0.35">
      <c r="A52392"/>
      <c r="B52392"/>
      <c r="C52392"/>
      <c r="D52392"/>
    </row>
    <row r="52393" spans="1:4" x14ac:dyDescent="0.35">
      <c r="A52393"/>
      <c r="B52393"/>
      <c r="C52393"/>
      <c r="D52393"/>
    </row>
    <row r="52394" spans="1:4" x14ac:dyDescent="0.35">
      <c r="A52394"/>
      <c r="B52394"/>
      <c r="C52394"/>
      <c r="D52394"/>
    </row>
    <row r="52395" spans="1:4" x14ac:dyDescent="0.35">
      <c r="A52395"/>
      <c r="B52395"/>
      <c r="C52395"/>
      <c r="D52395"/>
    </row>
    <row r="52396" spans="1:4" x14ac:dyDescent="0.35">
      <c r="A52396"/>
      <c r="B52396"/>
      <c r="C52396"/>
      <c r="D52396"/>
    </row>
    <row r="52397" spans="1:4" x14ac:dyDescent="0.35">
      <c r="A52397"/>
      <c r="B52397"/>
      <c r="C52397"/>
      <c r="D52397"/>
    </row>
    <row r="52398" spans="1:4" x14ac:dyDescent="0.35">
      <c r="A52398"/>
      <c r="B52398"/>
      <c r="C52398"/>
      <c r="D52398"/>
    </row>
    <row r="52399" spans="1:4" x14ac:dyDescent="0.35">
      <c r="A52399"/>
      <c r="B52399"/>
      <c r="C52399"/>
      <c r="D52399"/>
    </row>
    <row r="52400" spans="1:4" x14ac:dyDescent="0.35">
      <c r="A52400"/>
      <c r="B52400"/>
      <c r="C52400"/>
      <c r="D52400"/>
    </row>
    <row r="52401" spans="1:4" x14ac:dyDescent="0.35">
      <c r="A52401"/>
      <c r="B52401"/>
      <c r="C52401"/>
      <c r="D52401"/>
    </row>
    <row r="52402" spans="1:4" x14ac:dyDescent="0.35">
      <c r="A52402"/>
      <c r="B52402"/>
      <c r="C52402"/>
      <c r="D52402"/>
    </row>
    <row r="52403" spans="1:4" x14ac:dyDescent="0.35">
      <c r="A52403"/>
      <c r="B52403"/>
      <c r="C52403"/>
      <c r="D52403"/>
    </row>
    <row r="52404" spans="1:4" x14ac:dyDescent="0.35">
      <c r="A52404"/>
      <c r="B52404"/>
      <c r="C52404"/>
      <c r="D52404"/>
    </row>
    <row r="52405" spans="1:4" x14ac:dyDescent="0.35">
      <c r="A52405"/>
      <c r="B52405"/>
      <c r="C52405"/>
      <c r="D52405"/>
    </row>
    <row r="52406" spans="1:4" x14ac:dyDescent="0.35">
      <c r="A52406"/>
      <c r="B52406"/>
      <c r="C52406"/>
      <c r="D52406"/>
    </row>
    <row r="52407" spans="1:4" x14ac:dyDescent="0.35">
      <c r="A52407"/>
      <c r="B52407"/>
      <c r="C52407"/>
      <c r="D52407"/>
    </row>
    <row r="52408" spans="1:4" x14ac:dyDescent="0.35">
      <c r="A52408"/>
      <c r="B52408"/>
      <c r="C52408"/>
      <c r="D52408"/>
    </row>
    <row r="52409" spans="1:4" x14ac:dyDescent="0.35">
      <c r="A52409"/>
      <c r="B52409"/>
      <c r="C52409"/>
      <c r="D52409"/>
    </row>
    <row r="52410" spans="1:4" x14ac:dyDescent="0.35">
      <c r="A52410"/>
      <c r="B52410"/>
      <c r="C52410"/>
      <c r="D52410"/>
    </row>
    <row r="52411" spans="1:4" x14ac:dyDescent="0.35">
      <c r="A52411"/>
      <c r="B52411"/>
      <c r="C52411"/>
      <c r="D52411"/>
    </row>
    <row r="52412" spans="1:4" x14ac:dyDescent="0.35">
      <c r="A52412"/>
      <c r="B52412"/>
      <c r="C52412"/>
      <c r="D52412"/>
    </row>
    <row r="52413" spans="1:4" x14ac:dyDescent="0.35">
      <c r="A52413"/>
      <c r="B52413"/>
      <c r="C52413"/>
      <c r="D52413"/>
    </row>
    <row r="52414" spans="1:4" x14ac:dyDescent="0.35">
      <c r="A52414"/>
      <c r="B52414"/>
      <c r="C52414"/>
      <c r="D52414"/>
    </row>
    <row r="52415" spans="1:4" x14ac:dyDescent="0.35">
      <c r="A52415"/>
      <c r="B52415"/>
      <c r="C52415"/>
      <c r="D52415"/>
    </row>
    <row r="52416" spans="1:4" x14ac:dyDescent="0.35">
      <c r="A52416"/>
      <c r="B52416"/>
      <c r="C52416"/>
      <c r="D52416"/>
    </row>
    <row r="52417" spans="1:4" x14ac:dyDescent="0.35">
      <c r="A52417"/>
      <c r="B52417"/>
      <c r="C52417"/>
      <c r="D52417"/>
    </row>
    <row r="52418" spans="1:4" x14ac:dyDescent="0.35">
      <c r="A52418"/>
      <c r="B52418"/>
      <c r="C52418"/>
      <c r="D52418"/>
    </row>
    <row r="52419" spans="1:4" x14ac:dyDescent="0.35">
      <c r="A52419"/>
      <c r="B52419"/>
      <c r="C52419"/>
      <c r="D52419"/>
    </row>
    <row r="52420" spans="1:4" x14ac:dyDescent="0.35">
      <c r="A52420"/>
      <c r="B52420"/>
      <c r="C52420"/>
      <c r="D52420"/>
    </row>
    <row r="52421" spans="1:4" x14ac:dyDescent="0.35">
      <c r="A52421"/>
      <c r="B52421"/>
      <c r="C52421"/>
      <c r="D52421"/>
    </row>
    <row r="52422" spans="1:4" x14ac:dyDescent="0.35">
      <c r="A52422"/>
      <c r="B52422"/>
      <c r="C52422"/>
      <c r="D52422"/>
    </row>
    <row r="52423" spans="1:4" x14ac:dyDescent="0.35">
      <c r="A52423"/>
      <c r="B52423"/>
      <c r="C52423"/>
      <c r="D52423"/>
    </row>
    <row r="52424" spans="1:4" x14ac:dyDescent="0.35">
      <c r="A52424"/>
      <c r="B52424"/>
      <c r="C52424"/>
      <c r="D52424"/>
    </row>
    <row r="52425" spans="1:4" x14ac:dyDescent="0.35">
      <c r="A52425"/>
      <c r="B52425"/>
      <c r="C52425"/>
      <c r="D52425"/>
    </row>
    <row r="52426" spans="1:4" x14ac:dyDescent="0.35">
      <c r="A52426"/>
      <c r="B52426"/>
      <c r="C52426"/>
      <c r="D52426"/>
    </row>
    <row r="52427" spans="1:4" x14ac:dyDescent="0.35">
      <c r="A52427"/>
      <c r="B52427"/>
      <c r="C52427"/>
      <c r="D52427"/>
    </row>
    <row r="52428" spans="1:4" x14ac:dyDescent="0.35">
      <c r="A52428"/>
      <c r="B52428"/>
      <c r="C52428"/>
      <c r="D52428"/>
    </row>
    <row r="52429" spans="1:4" x14ac:dyDescent="0.35">
      <c r="A52429"/>
      <c r="B52429"/>
      <c r="C52429"/>
      <c r="D52429"/>
    </row>
    <row r="52430" spans="1:4" x14ac:dyDescent="0.35">
      <c r="A52430"/>
      <c r="B52430"/>
      <c r="C52430"/>
      <c r="D52430"/>
    </row>
    <row r="52431" spans="1:4" x14ac:dyDescent="0.35">
      <c r="A52431"/>
      <c r="B52431"/>
      <c r="C52431"/>
      <c r="D52431"/>
    </row>
    <row r="52432" spans="1:4" x14ac:dyDescent="0.35">
      <c r="A52432"/>
      <c r="B52432"/>
      <c r="C52432"/>
      <c r="D52432"/>
    </row>
    <row r="52433" spans="1:4" x14ac:dyDescent="0.35">
      <c r="A52433"/>
      <c r="B52433"/>
      <c r="C52433"/>
      <c r="D52433"/>
    </row>
    <row r="52434" spans="1:4" x14ac:dyDescent="0.35">
      <c r="A52434"/>
      <c r="B52434"/>
      <c r="C52434"/>
      <c r="D52434"/>
    </row>
    <row r="52435" spans="1:4" x14ac:dyDescent="0.35">
      <c r="A52435"/>
      <c r="B52435"/>
      <c r="C52435"/>
      <c r="D52435"/>
    </row>
    <row r="52436" spans="1:4" x14ac:dyDescent="0.35">
      <c r="A52436"/>
      <c r="B52436"/>
      <c r="C52436"/>
      <c r="D52436"/>
    </row>
    <row r="52437" spans="1:4" x14ac:dyDescent="0.35">
      <c r="A52437"/>
      <c r="B52437"/>
      <c r="C52437"/>
      <c r="D52437"/>
    </row>
    <row r="52438" spans="1:4" x14ac:dyDescent="0.35">
      <c r="A52438"/>
      <c r="B52438"/>
      <c r="C52438"/>
      <c r="D52438"/>
    </row>
    <row r="52439" spans="1:4" x14ac:dyDescent="0.35">
      <c r="A52439"/>
      <c r="B52439"/>
      <c r="C52439"/>
      <c r="D52439"/>
    </row>
    <row r="52440" spans="1:4" x14ac:dyDescent="0.35">
      <c r="A52440"/>
      <c r="B52440"/>
      <c r="C52440"/>
      <c r="D52440"/>
    </row>
    <row r="52441" spans="1:4" x14ac:dyDescent="0.35">
      <c r="A52441"/>
      <c r="B52441"/>
      <c r="C52441"/>
      <c r="D52441"/>
    </row>
    <row r="52442" spans="1:4" x14ac:dyDescent="0.35">
      <c r="A52442"/>
      <c r="B52442"/>
      <c r="C52442"/>
      <c r="D52442"/>
    </row>
    <row r="52443" spans="1:4" x14ac:dyDescent="0.35">
      <c r="A52443"/>
      <c r="B52443"/>
      <c r="C52443"/>
      <c r="D52443"/>
    </row>
    <row r="52444" spans="1:4" x14ac:dyDescent="0.35">
      <c r="A52444"/>
      <c r="B52444"/>
      <c r="C52444"/>
      <c r="D52444"/>
    </row>
    <row r="52445" spans="1:4" x14ac:dyDescent="0.35">
      <c r="A52445"/>
      <c r="B52445"/>
      <c r="C52445"/>
      <c r="D52445"/>
    </row>
    <row r="52446" spans="1:4" x14ac:dyDescent="0.35">
      <c r="A52446"/>
      <c r="B52446"/>
      <c r="C52446"/>
      <c r="D52446"/>
    </row>
    <row r="52447" spans="1:4" x14ac:dyDescent="0.35">
      <c r="A52447"/>
      <c r="B52447"/>
      <c r="C52447"/>
      <c r="D52447"/>
    </row>
    <row r="52448" spans="1:4" x14ac:dyDescent="0.35">
      <c r="A52448"/>
      <c r="B52448"/>
      <c r="C52448"/>
      <c r="D52448"/>
    </row>
    <row r="52449" spans="1:4" x14ac:dyDescent="0.35">
      <c r="A52449"/>
      <c r="B52449"/>
      <c r="C52449"/>
      <c r="D52449"/>
    </row>
    <row r="52450" spans="1:4" x14ac:dyDescent="0.35">
      <c r="A52450"/>
      <c r="B52450"/>
      <c r="C52450"/>
      <c r="D52450"/>
    </row>
    <row r="52451" spans="1:4" x14ac:dyDescent="0.35">
      <c r="A52451"/>
      <c r="B52451"/>
      <c r="C52451"/>
      <c r="D52451"/>
    </row>
    <row r="52452" spans="1:4" x14ac:dyDescent="0.35">
      <c r="A52452"/>
      <c r="B52452"/>
      <c r="C52452"/>
      <c r="D52452"/>
    </row>
    <row r="52453" spans="1:4" x14ac:dyDescent="0.35">
      <c r="A52453"/>
      <c r="B52453"/>
      <c r="C52453"/>
      <c r="D52453"/>
    </row>
    <row r="52454" spans="1:4" x14ac:dyDescent="0.35">
      <c r="A52454"/>
      <c r="B52454"/>
      <c r="C52454"/>
      <c r="D52454"/>
    </row>
    <row r="52455" spans="1:4" x14ac:dyDescent="0.35">
      <c r="A52455"/>
      <c r="B52455"/>
      <c r="C52455"/>
      <c r="D52455"/>
    </row>
    <row r="52456" spans="1:4" x14ac:dyDescent="0.35">
      <c r="A52456"/>
      <c r="B52456"/>
      <c r="C52456"/>
      <c r="D52456"/>
    </row>
    <row r="52457" spans="1:4" x14ac:dyDescent="0.35">
      <c r="A52457"/>
      <c r="B52457"/>
      <c r="C52457"/>
      <c r="D52457"/>
    </row>
    <row r="52458" spans="1:4" x14ac:dyDescent="0.35">
      <c r="A52458"/>
      <c r="B52458"/>
      <c r="C52458"/>
      <c r="D52458"/>
    </row>
    <row r="52459" spans="1:4" x14ac:dyDescent="0.35">
      <c r="A52459"/>
      <c r="B52459"/>
      <c r="C52459"/>
      <c r="D52459"/>
    </row>
    <row r="52460" spans="1:4" x14ac:dyDescent="0.35">
      <c r="A52460"/>
      <c r="B52460"/>
      <c r="C52460"/>
      <c r="D52460"/>
    </row>
    <row r="52461" spans="1:4" x14ac:dyDescent="0.35">
      <c r="A52461"/>
      <c r="B52461"/>
      <c r="C52461"/>
      <c r="D52461"/>
    </row>
    <row r="52462" spans="1:4" x14ac:dyDescent="0.35">
      <c r="A52462"/>
      <c r="B52462"/>
      <c r="C52462"/>
      <c r="D52462"/>
    </row>
    <row r="52463" spans="1:4" x14ac:dyDescent="0.35">
      <c r="A52463"/>
      <c r="B52463"/>
      <c r="C52463"/>
      <c r="D52463"/>
    </row>
    <row r="52464" spans="1:4" x14ac:dyDescent="0.35">
      <c r="A52464"/>
      <c r="B52464"/>
      <c r="C52464"/>
      <c r="D52464"/>
    </row>
    <row r="52465" spans="1:4" x14ac:dyDescent="0.35">
      <c r="A52465"/>
      <c r="B52465"/>
      <c r="C52465"/>
      <c r="D52465"/>
    </row>
    <row r="52466" spans="1:4" x14ac:dyDescent="0.35">
      <c r="A52466"/>
      <c r="B52466"/>
      <c r="C52466"/>
      <c r="D52466"/>
    </row>
    <row r="52467" spans="1:4" x14ac:dyDescent="0.35">
      <c r="A52467"/>
      <c r="B52467"/>
      <c r="C52467"/>
      <c r="D52467"/>
    </row>
    <row r="52468" spans="1:4" x14ac:dyDescent="0.35">
      <c r="A52468"/>
      <c r="B52468"/>
      <c r="C52468"/>
      <c r="D52468"/>
    </row>
    <row r="52469" spans="1:4" x14ac:dyDescent="0.35">
      <c r="A52469"/>
      <c r="B52469"/>
      <c r="C52469"/>
      <c r="D52469"/>
    </row>
    <row r="52470" spans="1:4" x14ac:dyDescent="0.35">
      <c r="A52470"/>
      <c r="B52470"/>
      <c r="C52470"/>
      <c r="D52470"/>
    </row>
    <row r="52471" spans="1:4" x14ac:dyDescent="0.35">
      <c r="A52471"/>
      <c r="B52471"/>
      <c r="C52471"/>
      <c r="D52471"/>
    </row>
    <row r="52472" spans="1:4" x14ac:dyDescent="0.35">
      <c r="A52472"/>
      <c r="B52472"/>
      <c r="C52472"/>
      <c r="D52472"/>
    </row>
    <row r="52473" spans="1:4" x14ac:dyDescent="0.35">
      <c r="A52473"/>
      <c r="B52473"/>
      <c r="C52473"/>
      <c r="D52473"/>
    </row>
    <row r="52474" spans="1:4" x14ac:dyDescent="0.35">
      <c r="A52474"/>
      <c r="B52474"/>
      <c r="C52474"/>
      <c r="D52474"/>
    </row>
    <row r="52475" spans="1:4" x14ac:dyDescent="0.35">
      <c r="A52475"/>
      <c r="B52475"/>
      <c r="C52475"/>
      <c r="D52475"/>
    </row>
    <row r="52476" spans="1:4" x14ac:dyDescent="0.35">
      <c r="A52476"/>
      <c r="B52476"/>
      <c r="C52476"/>
      <c r="D52476"/>
    </row>
    <row r="52477" spans="1:4" x14ac:dyDescent="0.35">
      <c r="A52477"/>
      <c r="B52477"/>
      <c r="C52477"/>
      <c r="D52477"/>
    </row>
    <row r="52478" spans="1:4" x14ac:dyDescent="0.35">
      <c r="A52478"/>
      <c r="B52478"/>
      <c r="C52478"/>
      <c r="D52478"/>
    </row>
    <row r="52479" spans="1:4" x14ac:dyDescent="0.35">
      <c r="A52479"/>
      <c r="B52479"/>
      <c r="C52479"/>
      <c r="D52479"/>
    </row>
    <row r="52480" spans="1:4" x14ac:dyDescent="0.35">
      <c r="A52480"/>
      <c r="B52480"/>
      <c r="C52480"/>
      <c r="D52480"/>
    </row>
    <row r="52481" spans="1:4" x14ac:dyDescent="0.35">
      <c r="A52481"/>
      <c r="B52481"/>
      <c r="C52481"/>
      <c r="D52481"/>
    </row>
    <row r="52482" spans="1:4" x14ac:dyDescent="0.35">
      <c r="A52482"/>
      <c r="B52482"/>
      <c r="C52482"/>
      <c r="D52482"/>
    </row>
    <row r="52483" spans="1:4" x14ac:dyDescent="0.35">
      <c r="A52483"/>
      <c r="B52483"/>
      <c r="C52483"/>
      <c r="D52483"/>
    </row>
    <row r="52484" spans="1:4" x14ac:dyDescent="0.35">
      <c r="A52484"/>
      <c r="B52484"/>
      <c r="C52484"/>
      <c r="D52484"/>
    </row>
    <row r="52485" spans="1:4" x14ac:dyDescent="0.35">
      <c r="A52485"/>
      <c r="B52485"/>
      <c r="C52485"/>
      <c r="D52485"/>
    </row>
    <row r="52486" spans="1:4" x14ac:dyDescent="0.35">
      <c r="A52486"/>
      <c r="B52486"/>
      <c r="C52486"/>
      <c r="D52486"/>
    </row>
    <row r="52487" spans="1:4" x14ac:dyDescent="0.35">
      <c r="A52487"/>
      <c r="B52487"/>
      <c r="C52487"/>
      <c r="D52487"/>
    </row>
    <row r="52488" spans="1:4" x14ac:dyDescent="0.35">
      <c r="A52488"/>
      <c r="B52488"/>
      <c r="C52488"/>
      <c r="D52488"/>
    </row>
    <row r="52489" spans="1:4" x14ac:dyDescent="0.35">
      <c r="A52489"/>
      <c r="B52489"/>
      <c r="C52489"/>
      <c r="D52489"/>
    </row>
    <row r="52490" spans="1:4" x14ac:dyDescent="0.35">
      <c r="A52490"/>
      <c r="B52490"/>
      <c r="C52490"/>
      <c r="D52490"/>
    </row>
    <row r="52491" spans="1:4" x14ac:dyDescent="0.35">
      <c r="A52491"/>
      <c r="B52491"/>
      <c r="C52491"/>
      <c r="D52491"/>
    </row>
    <row r="52492" spans="1:4" x14ac:dyDescent="0.35">
      <c r="A52492"/>
      <c r="B52492"/>
      <c r="C52492"/>
      <c r="D52492"/>
    </row>
    <row r="52493" spans="1:4" x14ac:dyDescent="0.35">
      <c r="A52493"/>
      <c r="B52493"/>
      <c r="C52493"/>
      <c r="D52493"/>
    </row>
    <row r="52494" spans="1:4" x14ac:dyDescent="0.35">
      <c r="A52494"/>
      <c r="B52494"/>
      <c r="C52494"/>
      <c r="D52494"/>
    </row>
    <row r="52495" spans="1:4" x14ac:dyDescent="0.35">
      <c r="A52495"/>
      <c r="B52495"/>
      <c r="C52495"/>
      <c r="D52495"/>
    </row>
    <row r="52496" spans="1:4" x14ac:dyDescent="0.35">
      <c r="A52496"/>
      <c r="B52496"/>
      <c r="C52496"/>
      <c r="D52496"/>
    </row>
    <row r="52497" spans="1:4" x14ac:dyDescent="0.35">
      <c r="A52497"/>
      <c r="B52497"/>
      <c r="C52497"/>
      <c r="D52497"/>
    </row>
    <row r="52498" spans="1:4" x14ac:dyDescent="0.35">
      <c r="A52498"/>
      <c r="B52498"/>
      <c r="C52498"/>
      <c r="D52498"/>
    </row>
    <row r="52499" spans="1:4" x14ac:dyDescent="0.35">
      <c r="A52499"/>
      <c r="B52499"/>
      <c r="C52499"/>
      <c r="D52499"/>
    </row>
    <row r="52500" spans="1:4" x14ac:dyDescent="0.35">
      <c r="A52500"/>
      <c r="B52500"/>
      <c r="C52500"/>
      <c r="D52500"/>
    </row>
    <row r="52501" spans="1:4" x14ac:dyDescent="0.35">
      <c r="A52501"/>
      <c r="B52501"/>
      <c r="C52501"/>
      <c r="D52501"/>
    </row>
    <row r="52502" spans="1:4" x14ac:dyDescent="0.35">
      <c r="A52502"/>
      <c r="B52502"/>
      <c r="C52502"/>
      <c r="D52502"/>
    </row>
    <row r="52503" spans="1:4" x14ac:dyDescent="0.35">
      <c r="A52503"/>
      <c r="B52503"/>
      <c r="C52503"/>
      <c r="D52503"/>
    </row>
    <row r="52504" spans="1:4" x14ac:dyDescent="0.35">
      <c r="A52504"/>
      <c r="B52504"/>
      <c r="C52504"/>
      <c r="D52504"/>
    </row>
    <row r="52505" spans="1:4" x14ac:dyDescent="0.35">
      <c r="A52505"/>
      <c r="B52505"/>
      <c r="C52505"/>
      <c r="D52505"/>
    </row>
    <row r="52506" spans="1:4" x14ac:dyDescent="0.35">
      <c r="A52506"/>
      <c r="B52506"/>
      <c r="C52506"/>
      <c r="D52506"/>
    </row>
    <row r="52507" spans="1:4" x14ac:dyDescent="0.35">
      <c r="A52507"/>
      <c r="B52507"/>
      <c r="C52507"/>
      <c r="D52507"/>
    </row>
    <row r="52508" spans="1:4" x14ac:dyDescent="0.35">
      <c r="A52508"/>
      <c r="B52508"/>
      <c r="C52508"/>
      <c r="D52508"/>
    </row>
    <row r="52509" spans="1:4" x14ac:dyDescent="0.35">
      <c r="A52509"/>
      <c r="B52509"/>
      <c r="C52509"/>
      <c r="D52509"/>
    </row>
    <row r="52510" spans="1:4" x14ac:dyDescent="0.35">
      <c r="A52510"/>
      <c r="B52510"/>
      <c r="C52510"/>
      <c r="D52510"/>
    </row>
    <row r="52511" spans="1:4" x14ac:dyDescent="0.35">
      <c r="A52511"/>
      <c r="B52511"/>
      <c r="C52511"/>
      <c r="D52511"/>
    </row>
    <row r="52512" spans="1:4" x14ac:dyDescent="0.35">
      <c r="A52512"/>
      <c r="B52512"/>
      <c r="C52512"/>
      <c r="D52512"/>
    </row>
    <row r="52513" spans="1:4" x14ac:dyDescent="0.35">
      <c r="A52513"/>
      <c r="B52513"/>
      <c r="C52513"/>
      <c r="D52513"/>
    </row>
    <row r="52514" spans="1:4" x14ac:dyDescent="0.35">
      <c r="A52514"/>
      <c r="B52514"/>
      <c r="C52514"/>
      <c r="D52514"/>
    </row>
    <row r="52515" spans="1:4" x14ac:dyDescent="0.35">
      <c r="A52515"/>
      <c r="B52515"/>
      <c r="C52515"/>
      <c r="D52515"/>
    </row>
    <row r="52516" spans="1:4" x14ac:dyDescent="0.35">
      <c r="A52516"/>
      <c r="B52516"/>
      <c r="C52516"/>
      <c r="D52516"/>
    </row>
    <row r="52517" spans="1:4" x14ac:dyDescent="0.35">
      <c r="A52517"/>
      <c r="B52517"/>
      <c r="C52517"/>
      <c r="D52517"/>
    </row>
    <row r="52518" spans="1:4" x14ac:dyDescent="0.35">
      <c r="A52518"/>
      <c r="B52518"/>
      <c r="C52518"/>
      <c r="D52518"/>
    </row>
    <row r="52519" spans="1:4" x14ac:dyDescent="0.35">
      <c r="A52519"/>
      <c r="B52519"/>
      <c r="C52519"/>
      <c r="D52519"/>
    </row>
    <row r="52520" spans="1:4" x14ac:dyDescent="0.35">
      <c r="A52520"/>
      <c r="B52520"/>
      <c r="C52520"/>
      <c r="D52520"/>
    </row>
    <row r="52521" spans="1:4" x14ac:dyDescent="0.35">
      <c r="A52521"/>
      <c r="B52521"/>
      <c r="C52521"/>
      <c r="D52521"/>
    </row>
    <row r="52522" spans="1:4" x14ac:dyDescent="0.35">
      <c r="A52522"/>
      <c r="B52522"/>
      <c r="C52522"/>
      <c r="D52522"/>
    </row>
    <row r="52523" spans="1:4" x14ac:dyDescent="0.35">
      <c r="A52523"/>
      <c r="B52523"/>
      <c r="C52523"/>
      <c r="D52523"/>
    </row>
    <row r="52524" spans="1:4" x14ac:dyDescent="0.35">
      <c r="A52524"/>
      <c r="B52524"/>
      <c r="C52524"/>
      <c r="D52524"/>
    </row>
    <row r="52525" spans="1:4" x14ac:dyDescent="0.35">
      <c r="A52525"/>
      <c r="B52525"/>
      <c r="C52525"/>
      <c r="D52525"/>
    </row>
    <row r="52526" spans="1:4" x14ac:dyDescent="0.35">
      <c r="A52526"/>
      <c r="B52526"/>
      <c r="C52526"/>
      <c r="D52526"/>
    </row>
    <row r="52527" spans="1:4" x14ac:dyDescent="0.35">
      <c r="A52527"/>
      <c r="B52527"/>
      <c r="C52527"/>
      <c r="D52527"/>
    </row>
    <row r="52528" spans="1:4" x14ac:dyDescent="0.35">
      <c r="A52528"/>
      <c r="B52528"/>
      <c r="C52528"/>
      <c r="D52528"/>
    </row>
    <row r="52529" spans="1:4" x14ac:dyDescent="0.35">
      <c r="A52529"/>
      <c r="B52529"/>
      <c r="C52529"/>
      <c r="D52529"/>
    </row>
    <row r="52530" spans="1:4" x14ac:dyDescent="0.35">
      <c r="A52530"/>
      <c r="B52530"/>
      <c r="C52530"/>
      <c r="D52530"/>
    </row>
    <row r="52531" spans="1:4" x14ac:dyDescent="0.35">
      <c r="A52531"/>
      <c r="B52531"/>
      <c r="C52531"/>
      <c r="D52531"/>
    </row>
    <row r="52532" spans="1:4" x14ac:dyDescent="0.35">
      <c r="A52532"/>
      <c r="B52532"/>
      <c r="C52532"/>
      <c r="D52532"/>
    </row>
    <row r="52533" spans="1:4" x14ac:dyDescent="0.35">
      <c r="A52533"/>
      <c r="B52533"/>
      <c r="C52533"/>
      <c r="D52533"/>
    </row>
    <row r="52534" spans="1:4" x14ac:dyDescent="0.35">
      <c r="A52534"/>
      <c r="B52534"/>
      <c r="C52534"/>
      <c r="D52534"/>
    </row>
    <row r="52535" spans="1:4" x14ac:dyDescent="0.35">
      <c r="A52535"/>
      <c r="B52535"/>
      <c r="C52535"/>
      <c r="D52535"/>
    </row>
    <row r="52536" spans="1:4" x14ac:dyDescent="0.35">
      <c r="A52536"/>
      <c r="B52536"/>
      <c r="C52536"/>
      <c r="D52536"/>
    </row>
    <row r="52537" spans="1:4" x14ac:dyDescent="0.35">
      <c r="A52537"/>
      <c r="B52537"/>
      <c r="C52537"/>
      <c r="D52537"/>
    </row>
    <row r="52538" spans="1:4" x14ac:dyDescent="0.35">
      <c r="A52538"/>
      <c r="B52538"/>
      <c r="C52538"/>
      <c r="D52538"/>
    </row>
    <row r="52539" spans="1:4" x14ac:dyDescent="0.35">
      <c r="A52539"/>
      <c r="B52539"/>
      <c r="C52539"/>
      <c r="D52539"/>
    </row>
    <row r="52540" spans="1:4" x14ac:dyDescent="0.35">
      <c r="A52540"/>
      <c r="B52540"/>
      <c r="C52540"/>
      <c r="D52540"/>
    </row>
    <row r="52541" spans="1:4" x14ac:dyDescent="0.35">
      <c r="A52541"/>
      <c r="B52541"/>
      <c r="C52541"/>
      <c r="D52541"/>
    </row>
    <row r="52542" spans="1:4" x14ac:dyDescent="0.35">
      <c r="A52542"/>
      <c r="B52542"/>
      <c r="C52542"/>
      <c r="D52542"/>
    </row>
    <row r="52543" spans="1:4" x14ac:dyDescent="0.35">
      <c r="A52543"/>
      <c r="B52543"/>
      <c r="C52543"/>
      <c r="D52543"/>
    </row>
    <row r="52544" spans="1:4" x14ac:dyDescent="0.35">
      <c r="A52544"/>
      <c r="B52544"/>
      <c r="C52544"/>
      <c r="D52544"/>
    </row>
    <row r="52545" spans="1:4" x14ac:dyDescent="0.35">
      <c r="A52545"/>
      <c r="B52545"/>
      <c r="C52545"/>
      <c r="D52545"/>
    </row>
    <row r="52546" spans="1:4" x14ac:dyDescent="0.35">
      <c r="A52546"/>
      <c r="B52546"/>
      <c r="C52546"/>
      <c r="D52546"/>
    </row>
    <row r="52547" spans="1:4" x14ac:dyDescent="0.35">
      <c r="A52547"/>
      <c r="B52547"/>
      <c r="C52547"/>
      <c r="D52547"/>
    </row>
    <row r="52548" spans="1:4" x14ac:dyDescent="0.35">
      <c r="A52548"/>
      <c r="B52548"/>
      <c r="C52548"/>
      <c r="D52548"/>
    </row>
    <row r="52549" spans="1:4" x14ac:dyDescent="0.35">
      <c r="A52549"/>
      <c r="B52549"/>
      <c r="C52549"/>
      <c r="D52549"/>
    </row>
    <row r="52550" spans="1:4" x14ac:dyDescent="0.35">
      <c r="A52550"/>
      <c r="B52550"/>
      <c r="C52550"/>
      <c r="D52550"/>
    </row>
    <row r="52551" spans="1:4" x14ac:dyDescent="0.35">
      <c r="A52551"/>
      <c r="B52551"/>
      <c r="C52551"/>
      <c r="D52551"/>
    </row>
    <row r="52552" spans="1:4" x14ac:dyDescent="0.35">
      <c r="A52552"/>
      <c r="B52552"/>
      <c r="C52552"/>
      <c r="D52552"/>
    </row>
    <row r="52553" spans="1:4" x14ac:dyDescent="0.35">
      <c r="A52553"/>
      <c r="B52553"/>
      <c r="C52553"/>
      <c r="D52553"/>
    </row>
    <row r="52554" spans="1:4" x14ac:dyDescent="0.35">
      <c r="A52554"/>
      <c r="B52554"/>
      <c r="C52554"/>
      <c r="D52554"/>
    </row>
    <row r="52555" spans="1:4" x14ac:dyDescent="0.35">
      <c r="A52555"/>
      <c r="B52555"/>
      <c r="C52555"/>
      <c r="D52555"/>
    </row>
    <row r="52556" spans="1:4" x14ac:dyDescent="0.35">
      <c r="A52556"/>
      <c r="B52556"/>
      <c r="C52556"/>
      <c r="D52556"/>
    </row>
    <row r="52557" spans="1:4" x14ac:dyDescent="0.35">
      <c r="A52557"/>
      <c r="B52557"/>
      <c r="C52557"/>
      <c r="D52557"/>
    </row>
    <row r="52558" spans="1:4" x14ac:dyDescent="0.35">
      <c r="A52558"/>
      <c r="B52558"/>
      <c r="C52558"/>
      <c r="D52558"/>
    </row>
    <row r="52559" spans="1:4" x14ac:dyDescent="0.35">
      <c r="A52559"/>
      <c r="B52559"/>
      <c r="C52559"/>
      <c r="D52559"/>
    </row>
    <row r="52560" spans="1:4" x14ac:dyDescent="0.35">
      <c r="A52560"/>
      <c r="B52560"/>
      <c r="C52560"/>
      <c r="D52560"/>
    </row>
    <row r="52561" spans="1:4" x14ac:dyDescent="0.35">
      <c r="A52561"/>
      <c r="B52561"/>
      <c r="C52561"/>
      <c r="D52561"/>
    </row>
    <row r="52562" spans="1:4" x14ac:dyDescent="0.35">
      <c r="A52562"/>
      <c r="B52562"/>
      <c r="C52562"/>
      <c r="D52562"/>
    </row>
    <row r="52563" spans="1:4" x14ac:dyDescent="0.35">
      <c r="A52563"/>
      <c r="B52563"/>
      <c r="C52563"/>
      <c r="D52563"/>
    </row>
    <row r="52564" spans="1:4" x14ac:dyDescent="0.35">
      <c r="A52564"/>
      <c r="B52564"/>
      <c r="C52564"/>
      <c r="D52564"/>
    </row>
    <row r="52565" spans="1:4" x14ac:dyDescent="0.35">
      <c r="A52565"/>
      <c r="B52565"/>
      <c r="C52565"/>
      <c r="D52565"/>
    </row>
    <row r="52566" spans="1:4" x14ac:dyDescent="0.35">
      <c r="A52566"/>
      <c r="B52566"/>
      <c r="C52566"/>
      <c r="D52566"/>
    </row>
    <row r="52567" spans="1:4" x14ac:dyDescent="0.35">
      <c r="A52567"/>
      <c r="B52567"/>
      <c r="C52567"/>
      <c r="D52567"/>
    </row>
    <row r="52568" spans="1:4" x14ac:dyDescent="0.35">
      <c r="A52568"/>
      <c r="B52568"/>
      <c r="C52568"/>
      <c r="D52568"/>
    </row>
    <row r="52569" spans="1:4" x14ac:dyDescent="0.35">
      <c r="A52569"/>
      <c r="B52569"/>
      <c r="C52569"/>
      <c r="D52569"/>
    </row>
    <row r="52570" spans="1:4" x14ac:dyDescent="0.35">
      <c r="A52570"/>
      <c r="B52570"/>
      <c r="C52570"/>
      <c r="D52570"/>
    </row>
    <row r="52571" spans="1:4" x14ac:dyDescent="0.35">
      <c r="A52571"/>
      <c r="B52571"/>
      <c r="C52571"/>
      <c r="D52571"/>
    </row>
    <row r="52572" spans="1:4" x14ac:dyDescent="0.35">
      <c r="A52572"/>
      <c r="B52572"/>
      <c r="C52572"/>
      <c r="D52572"/>
    </row>
    <row r="52573" spans="1:4" x14ac:dyDescent="0.35">
      <c r="A52573"/>
      <c r="B52573"/>
      <c r="C52573"/>
      <c r="D52573"/>
    </row>
    <row r="52574" spans="1:4" x14ac:dyDescent="0.35">
      <c r="A52574"/>
      <c r="B52574"/>
      <c r="C52574"/>
      <c r="D52574"/>
    </row>
    <row r="52575" spans="1:4" x14ac:dyDescent="0.35">
      <c r="A52575"/>
      <c r="B52575"/>
      <c r="C52575"/>
      <c r="D52575"/>
    </row>
    <row r="52576" spans="1:4" x14ac:dyDescent="0.35">
      <c r="A52576"/>
      <c r="B52576"/>
      <c r="C52576"/>
      <c r="D52576"/>
    </row>
    <row r="52577" spans="1:4" x14ac:dyDescent="0.35">
      <c r="A52577"/>
      <c r="B52577"/>
      <c r="C52577"/>
      <c r="D52577"/>
    </row>
    <row r="52578" spans="1:4" x14ac:dyDescent="0.35">
      <c r="A52578"/>
      <c r="B52578"/>
      <c r="C52578"/>
      <c r="D52578"/>
    </row>
    <row r="52579" spans="1:4" x14ac:dyDescent="0.35">
      <c r="A52579"/>
      <c r="B52579"/>
      <c r="C52579"/>
      <c r="D52579"/>
    </row>
    <row r="52580" spans="1:4" x14ac:dyDescent="0.35">
      <c r="A52580"/>
      <c r="B52580"/>
      <c r="C52580"/>
      <c r="D52580"/>
    </row>
    <row r="52581" spans="1:4" x14ac:dyDescent="0.35">
      <c r="A52581"/>
      <c r="B52581"/>
      <c r="C52581"/>
      <c r="D52581"/>
    </row>
    <row r="52582" spans="1:4" x14ac:dyDescent="0.35">
      <c r="A52582"/>
      <c r="B52582"/>
      <c r="C52582"/>
      <c r="D52582"/>
    </row>
    <row r="52583" spans="1:4" x14ac:dyDescent="0.35">
      <c r="A52583"/>
      <c r="B52583"/>
      <c r="C52583"/>
      <c r="D52583"/>
    </row>
    <row r="52584" spans="1:4" x14ac:dyDescent="0.35">
      <c r="A52584"/>
      <c r="B52584"/>
      <c r="C52584"/>
      <c r="D52584"/>
    </row>
    <row r="52585" spans="1:4" x14ac:dyDescent="0.35">
      <c r="A52585"/>
      <c r="B52585"/>
      <c r="C52585"/>
      <c r="D52585"/>
    </row>
    <row r="52586" spans="1:4" x14ac:dyDescent="0.35">
      <c r="A52586"/>
      <c r="B52586"/>
      <c r="C52586"/>
      <c r="D52586"/>
    </row>
    <row r="52587" spans="1:4" x14ac:dyDescent="0.35">
      <c r="A52587"/>
      <c r="B52587"/>
      <c r="C52587"/>
      <c r="D52587"/>
    </row>
    <row r="52588" spans="1:4" x14ac:dyDescent="0.35">
      <c r="A52588"/>
      <c r="B52588"/>
      <c r="C52588"/>
      <c r="D52588"/>
    </row>
    <row r="52589" spans="1:4" x14ac:dyDescent="0.35">
      <c r="A52589"/>
      <c r="B52589"/>
      <c r="C52589"/>
      <c r="D52589"/>
    </row>
    <row r="52590" spans="1:4" x14ac:dyDescent="0.35">
      <c r="A52590"/>
      <c r="B52590"/>
      <c r="C52590"/>
      <c r="D52590"/>
    </row>
    <row r="52591" spans="1:4" x14ac:dyDescent="0.35">
      <c r="A52591"/>
      <c r="B52591"/>
      <c r="C52591"/>
      <c r="D52591"/>
    </row>
    <row r="52592" spans="1:4" x14ac:dyDescent="0.35">
      <c r="A52592"/>
      <c r="B52592"/>
      <c r="C52592"/>
      <c r="D52592"/>
    </row>
    <row r="52593" spans="1:4" x14ac:dyDescent="0.35">
      <c r="A52593"/>
      <c r="B52593"/>
      <c r="C52593"/>
      <c r="D52593"/>
    </row>
    <row r="52594" spans="1:4" x14ac:dyDescent="0.35">
      <c r="A52594"/>
      <c r="B52594"/>
      <c r="C52594"/>
      <c r="D52594"/>
    </row>
    <row r="52595" spans="1:4" x14ac:dyDescent="0.35">
      <c r="A52595"/>
      <c r="B52595"/>
      <c r="C52595"/>
      <c r="D52595"/>
    </row>
    <row r="52596" spans="1:4" x14ac:dyDescent="0.35">
      <c r="A52596"/>
      <c r="B52596"/>
      <c r="C52596"/>
      <c r="D52596"/>
    </row>
    <row r="52597" spans="1:4" x14ac:dyDescent="0.35">
      <c r="A52597"/>
      <c r="B52597"/>
      <c r="C52597"/>
      <c r="D52597"/>
    </row>
    <row r="52598" spans="1:4" x14ac:dyDescent="0.35">
      <c r="A52598"/>
      <c r="B52598"/>
      <c r="C52598"/>
      <c r="D52598"/>
    </row>
    <row r="52599" spans="1:4" x14ac:dyDescent="0.35">
      <c r="A52599"/>
      <c r="B52599"/>
      <c r="C52599"/>
      <c r="D52599"/>
    </row>
    <row r="52600" spans="1:4" x14ac:dyDescent="0.35">
      <c r="A52600"/>
      <c r="B52600"/>
      <c r="C52600"/>
      <c r="D52600"/>
    </row>
    <row r="52601" spans="1:4" x14ac:dyDescent="0.35">
      <c r="A52601"/>
      <c r="B52601"/>
      <c r="C52601"/>
      <c r="D52601"/>
    </row>
    <row r="52602" spans="1:4" x14ac:dyDescent="0.35">
      <c r="A52602"/>
      <c r="B52602"/>
      <c r="C52602"/>
      <c r="D52602"/>
    </row>
    <row r="52603" spans="1:4" x14ac:dyDescent="0.35">
      <c r="A52603"/>
      <c r="B52603"/>
      <c r="C52603"/>
      <c r="D52603"/>
    </row>
    <row r="52604" spans="1:4" x14ac:dyDescent="0.35">
      <c r="A52604"/>
      <c r="B52604"/>
      <c r="C52604"/>
      <c r="D52604"/>
    </row>
    <row r="52605" spans="1:4" x14ac:dyDescent="0.35">
      <c r="A52605"/>
      <c r="B52605"/>
      <c r="C52605"/>
      <c r="D52605"/>
    </row>
    <row r="52606" spans="1:4" x14ac:dyDescent="0.35">
      <c r="A52606"/>
      <c r="B52606"/>
      <c r="C52606"/>
      <c r="D52606"/>
    </row>
    <row r="52607" spans="1:4" x14ac:dyDescent="0.35">
      <c r="A52607"/>
      <c r="B52607"/>
      <c r="C52607"/>
      <c r="D52607"/>
    </row>
    <row r="52608" spans="1:4" x14ac:dyDescent="0.35">
      <c r="A52608"/>
      <c r="B52608"/>
      <c r="C52608"/>
      <c r="D52608"/>
    </row>
    <row r="52609" spans="1:4" x14ac:dyDescent="0.35">
      <c r="A52609"/>
      <c r="B52609"/>
      <c r="C52609"/>
      <c r="D52609"/>
    </row>
    <row r="52610" spans="1:4" x14ac:dyDescent="0.35">
      <c r="A52610"/>
      <c r="B52610"/>
      <c r="C52610"/>
      <c r="D52610"/>
    </row>
    <row r="52611" spans="1:4" x14ac:dyDescent="0.35">
      <c r="A52611"/>
      <c r="B52611"/>
      <c r="C52611"/>
      <c r="D52611"/>
    </row>
    <row r="52612" spans="1:4" x14ac:dyDescent="0.35">
      <c r="A52612"/>
      <c r="B52612"/>
      <c r="C52612"/>
      <c r="D52612"/>
    </row>
    <row r="52613" spans="1:4" x14ac:dyDescent="0.35">
      <c r="A52613"/>
      <c r="B52613"/>
      <c r="C52613"/>
      <c r="D52613"/>
    </row>
    <row r="52614" spans="1:4" x14ac:dyDescent="0.35">
      <c r="A52614"/>
      <c r="B52614"/>
      <c r="C52614"/>
      <c r="D52614"/>
    </row>
    <row r="52615" spans="1:4" x14ac:dyDescent="0.35">
      <c r="A52615"/>
      <c r="B52615"/>
      <c r="C52615"/>
      <c r="D52615"/>
    </row>
    <row r="52616" spans="1:4" x14ac:dyDescent="0.35">
      <c r="A52616"/>
      <c r="B52616"/>
      <c r="C52616"/>
      <c r="D52616"/>
    </row>
    <row r="52617" spans="1:4" x14ac:dyDescent="0.35">
      <c r="A52617"/>
      <c r="B52617"/>
      <c r="C52617"/>
      <c r="D52617"/>
    </row>
    <row r="52618" spans="1:4" x14ac:dyDescent="0.35">
      <c r="A52618"/>
      <c r="B52618"/>
      <c r="C52618"/>
      <c r="D52618"/>
    </row>
    <row r="52619" spans="1:4" x14ac:dyDescent="0.35">
      <c r="A52619"/>
      <c r="B52619"/>
      <c r="C52619"/>
      <c r="D52619"/>
    </row>
    <row r="52620" spans="1:4" x14ac:dyDescent="0.35">
      <c r="A52620"/>
      <c r="B52620"/>
      <c r="C52620"/>
      <c r="D52620"/>
    </row>
    <row r="52621" spans="1:4" x14ac:dyDescent="0.35">
      <c r="A52621"/>
      <c r="B52621"/>
      <c r="C52621"/>
      <c r="D52621"/>
    </row>
    <row r="52622" spans="1:4" x14ac:dyDescent="0.35">
      <c r="A52622"/>
      <c r="B52622"/>
      <c r="C52622"/>
      <c r="D52622"/>
    </row>
    <row r="52623" spans="1:4" x14ac:dyDescent="0.35">
      <c r="A52623"/>
      <c r="B52623"/>
      <c r="C52623"/>
      <c r="D52623"/>
    </row>
    <row r="52624" spans="1:4" x14ac:dyDescent="0.35">
      <c r="A52624"/>
      <c r="B52624"/>
      <c r="C52624"/>
      <c r="D52624"/>
    </row>
    <row r="52625" spans="1:4" x14ac:dyDescent="0.35">
      <c r="A52625"/>
      <c r="B52625"/>
      <c r="C52625"/>
      <c r="D52625"/>
    </row>
    <row r="52626" spans="1:4" x14ac:dyDescent="0.35">
      <c r="A52626"/>
      <c r="B52626"/>
      <c r="C52626"/>
      <c r="D52626"/>
    </row>
    <row r="52627" spans="1:4" x14ac:dyDescent="0.35">
      <c r="A52627"/>
      <c r="B52627"/>
      <c r="C52627"/>
      <c r="D52627"/>
    </row>
    <row r="52628" spans="1:4" x14ac:dyDescent="0.35">
      <c r="A52628"/>
      <c r="B52628"/>
      <c r="C52628"/>
      <c r="D52628"/>
    </row>
    <row r="52629" spans="1:4" x14ac:dyDescent="0.35">
      <c r="A52629"/>
      <c r="B52629"/>
      <c r="C52629"/>
      <c r="D52629"/>
    </row>
    <row r="52630" spans="1:4" x14ac:dyDescent="0.35">
      <c r="A52630"/>
      <c r="B52630"/>
      <c r="C52630"/>
      <c r="D52630"/>
    </row>
    <row r="52631" spans="1:4" x14ac:dyDescent="0.35">
      <c r="A52631"/>
      <c r="B52631"/>
      <c r="C52631"/>
      <c r="D52631"/>
    </row>
    <row r="52632" spans="1:4" x14ac:dyDescent="0.35">
      <c r="A52632"/>
      <c r="B52632"/>
      <c r="C52632"/>
      <c r="D52632"/>
    </row>
    <row r="52633" spans="1:4" x14ac:dyDescent="0.35">
      <c r="A52633"/>
      <c r="B52633"/>
      <c r="C52633"/>
      <c r="D52633"/>
    </row>
    <row r="52634" spans="1:4" x14ac:dyDescent="0.35">
      <c r="A52634"/>
      <c r="B52634"/>
      <c r="C52634"/>
      <c r="D52634"/>
    </row>
    <row r="52635" spans="1:4" x14ac:dyDescent="0.35">
      <c r="A52635"/>
      <c r="B52635"/>
      <c r="C52635"/>
      <c r="D52635"/>
    </row>
    <row r="52636" spans="1:4" x14ac:dyDescent="0.35">
      <c r="A52636"/>
      <c r="B52636"/>
      <c r="C52636"/>
      <c r="D52636"/>
    </row>
    <row r="52637" spans="1:4" x14ac:dyDescent="0.35">
      <c r="A52637"/>
      <c r="B52637"/>
      <c r="C52637"/>
      <c r="D52637"/>
    </row>
    <row r="52638" spans="1:4" x14ac:dyDescent="0.35">
      <c r="A52638"/>
      <c r="B52638"/>
      <c r="C52638"/>
      <c r="D52638"/>
    </row>
    <row r="52639" spans="1:4" x14ac:dyDescent="0.35">
      <c r="A52639"/>
      <c r="B52639"/>
      <c r="C52639"/>
      <c r="D52639"/>
    </row>
    <row r="52640" spans="1:4" x14ac:dyDescent="0.35">
      <c r="A52640"/>
      <c r="B52640"/>
      <c r="C52640"/>
      <c r="D52640"/>
    </row>
    <row r="52641" spans="1:4" x14ac:dyDescent="0.35">
      <c r="A52641"/>
      <c r="B52641"/>
      <c r="C52641"/>
      <c r="D52641"/>
    </row>
    <row r="52642" spans="1:4" x14ac:dyDescent="0.35">
      <c r="A52642"/>
      <c r="B52642"/>
      <c r="C52642"/>
      <c r="D52642"/>
    </row>
    <row r="52643" spans="1:4" x14ac:dyDescent="0.35">
      <c r="A52643"/>
      <c r="B52643"/>
      <c r="C52643"/>
      <c r="D52643"/>
    </row>
    <row r="52644" spans="1:4" x14ac:dyDescent="0.35">
      <c r="A52644"/>
      <c r="B52644"/>
      <c r="C52644"/>
      <c r="D52644"/>
    </row>
    <row r="52645" spans="1:4" x14ac:dyDescent="0.35">
      <c r="A52645"/>
      <c r="B52645"/>
      <c r="C52645"/>
      <c r="D52645"/>
    </row>
    <row r="52646" spans="1:4" x14ac:dyDescent="0.35">
      <c r="A52646"/>
      <c r="B52646"/>
      <c r="C52646"/>
      <c r="D52646"/>
    </row>
    <row r="52647" spans="1:4" x14ac:dyDescent="0.35">
      <c r="A52647"/>
      <c r="B52647"/>
      <c r="C52647"/>
      <c r="D52647"/>
    </row>
    <row r="52648" spans="1:4" x14ac:dyDescent="0.35">
      <c r="A52648"/>
      <c r="B52648"/>
      <c r="C52648"/>
      <c r="D52648"/>
    </row>
    <row r="52649" spans="1:4" x14ac:dyDescent="0.35">
      <c r="A52649"/>
      <c r="B52649"/>
      <c r="C52649"/>
      <c r="D52649"/>
    </row>
    <row r="52650" spans="1:4" x14ac:dyDescent="0.35">
      <c r="A52650"/>
      <c r="B52650"/>
      <c r="C52650"/>
      <c r="D52650"/>
    </row>
    <row r="52651" spans="1:4" x14ac:dyDescent="0.35">
      <c r="A52651"/>
      <c r="B52651"/>
      <c r="C52651"/>
      <c r="D52651"/>
    </row>
    <row r="52652" spans="1:4" x14ac:dyDescent="0.35">
      <c r="A52652"/>
      <c r="B52652"/>
      <c r="C52652"/>
      <c r="D52652"/>
    </row>
    <row r="52653" spans="1:4" x14ac:dyDescent="0.35">
      <c r="A52653"/>
      <c r="B52653"/>
      <c r="C52653"/>
      <c r="D52653"/>
    </row>
    <row r="52654" spans="1:4" x14ac:dyDescent="0.35">
      <c r="A52654"/>
      <c r="B52654"/>
      <c r="C52654"/>
      <c r="D52654"/>
    </row>
    <row r="52655" spans="1:4" x14ac:dyDescent="0.35">
      <c r="A52655"/>
      <c r="B52655"/>
      <c r="C52655"/>
      <c r="D52655"/>
    </row>
    <row r="52656" spans="1:4" x14ac:dyDescent="0.35">
      <c r="A52656"/>
      <c r="B52656"/>
      <c r="C52656"/>
      <c r="D52656"/>
    </row>
    <row r="52657" spans="1:4" x14ac:dyDescent="0.35">
      <c r="A52657"/>
      <c r="B52657"/>
      <c r="C52657"/>
      <c r="D52657"/>
    </row>
    <row r="52658" spans="1:4" x14ac:dyDescent="0.35">
      <c r="A52658"/>
      <c r="B52658"/>
      <c r="C52658"/>
      <c r="D52658"/>
    </row>
    <row r="52659" spans="1:4" x14ac:dyDescent="0.35">
      <c r="A52659"/>
      <c r="B52659"/>
      <c r="C52659"/>
      <c r="D52659"/>
    </row>
    <row r="52660" spans="1:4" x14ac:dyDescent="0.35">
      <c r="A52660"/>
      <c r="B52660"/>
      <c r="C52660"/>
      <c r="D52660"/>
    </row>
    <row r="52661" spans="1:4" x14ac:dyDescent="0.35">
      <c r="A52661"/>
      <c r="B52661"/>
      <c r="C52661"/>
      <c r="D52661"/>
    </row>
    <row r="52662" spans="1:4" x14ac:dyDescent="0.35">
      <c r="A52662"/>
      <c r="B52662"/>
      <c r="C52662"/>
      <c r="D52662"/>
    </row>
    <row r="52663" spans="1:4" x14ac:dyDescent="0.35">
      <c r="A52663"/>
      <c r="B52663"/>
      <c r="C52663"/>
      <c r="D52663"/>
    </row>
    <row r="52664" spans="1:4" x14ac:dyDescent="0.35">
      <c r="A52664"/>
      <c r="B52664"/>
      <c r="C52664"/>
      <c r="D52664"/>
    </row>
    <row r="52665" spans="1:4" x14ac:dyDescent="0.35">
      <c r="A52665"/>
      <c r="B52665"/>
      <c r="C52665"/>
      <c r="D52665"/>
    </row>
    <row r="52666" spans="1:4" x14ac:dyDescent="0.35">
      <c r="A52666"/>
      <c r="B52666"/>
      <c r="C52666"/>
      <c r="D52666"/>
    </row>
    <row r="52667" spans="1:4" x14ac:dyDescent="0.35">
      <c r="A52667"/>
      <c r="B52667"/>
      <c r="C52667"/>
      <c r="D52667"/>
    </row>
    <row r="52668" spans="1:4" x14ac:dyDescent="0.35">
      <c r="A52668"/>
      <c r="B52668"/>
      <c r="C52668"/>
      <c r="D52668"/>
    </row>
    <row r="52669" spans="1:4" x14ac:dyDescent="0.35">
      <c r="A52669"/>
      <c r="B52669"/>
      <c r="C52669"/>
      <c r="D52669"/>
    </row>
    <row r="52670" spans="1:4" x14ac:dyDescent="0.35">
      <c r="A52670"/>
      <c r="B52670"/>
      <c r="C52670"/>
      <c r="D52670"/>
    </row>
    <row r="52671" spans="1:4" x14ac:dyDescent="0.35">
      <c r="A52671"/>
      <c r="B52671"/>
      <c r="C52671"/>
      <c r="D52671"/>
    </row>
    <row r="52672" spans="1:4" x14ac:dyDescent="0.35">
      <c r="A52672"/>
      <c r="B52672"/>
      <c r="C52672"/>
      <c r="D52672"/>
    </row>
    <row r="52673" spans="1:4" x14ac:dyDescent="0.35">
      <c r="A52673"/>
      <c r="B52673"/>
      <c r="C52673"/>
      <c r="D52673"/>
    </row>
    <row r="52674" spans="1:4" x14ac:dyDescent="0.35">
      <c r="A52674"/>
      <c r="B52674"/>
      <c r="C52674"/>
      <c r="D52674"/>
    </row>
    <row r="52675" spans="1:4" x14ac:dyDescent="0.35">
      <c r="A52675"/>
      <c r="B52675"/>
      <c r="C52675"/>
      <c r="D52675"/>
    </row>
    <row r="52676" spans="1:4" x14ac:dyDescent="0.35">
      <c r="A52676"/>
      <c r="B52676"/>
      <c r="C52676"/>
      <c r="D52676"/>
    </row>
    <row r="52677" spans="1:4" x14ac:dyDescent="0.35">
      <c r="A52677"/>
      <c r="B52677"/>
      <c r="C52677"/>
      <c r="D52677"/>
    </row>
    <row r="52678" spans="1:4" x14ac:dyDescent="0.35">
      <c r="A52678"/>
      <c r="B52678"/>
      <c r="C52678"/>
      <c r="D52678"/>
    </row>
    <row r="52679" spans="1:4" x14ac:dyDescent="0.35">
      <c r="A52679"/>
      <c r="B52679"/>
      <c r="C52679"/>
      <c r="D52679"/>
    </row>
    <row r="52680" spans="1:4" x14ac:dyDescent="0.35">
      <c r="A52680"/>
      <c r="B52680"/>
      <c r="C52680"/>
      <c r="D52680"/>
    </row>
    <row r="52681" spans="1:4" x14ac:dyDescent="0.35">
      <c r="A52681"/>
      <c r="B52681"/>
      <c r="C52681"/>
      <c r="D52681"/>
    </row>
    <row r="52682" spans="1:4" x14ac:dyDescent="0.35">
      <c r="A52682"/>
      <c r="B52682"/>
      <c r="C52682"/>
      <c r="D52682"/>
    </row>
    <row r="52683" spans="1:4" x14ac:dyDescent="0.35">
      <c r="A52683"/>
      <c r="B52683"/>
      <c r="C52683"/>
      <c r="D52683"/>
    </row>
    <row r="52684" spans="1:4" x14ac:dyDescent="0.35">
      <c r="A52684"/>
      <c r="B52684"/>
      <c r="C52684"/>
      <c r="D52684"/>
    </row>
    <row r="52685" spans="1:4" x14ac:dyDescent="0.35">
      <c r="A52685"/>
      <c r="B52685"/>
      <c r="C52685"/>
      <c r="D52685"/>
    </row>
    <row r="52686" spans="1:4" x14ac:dyDescent="0.35">
      <c r="A52686"/>
      <c r="B52686"/>
      <c r="C52686"/>
      <c r="D52686"/>
    </row>
    <row r="52687" spans="1:4" x14ac:dyDescent="0.35">
      <c r="A52687"/>
      <c r="B52687"/>
      <c r="C52687"/>
      <c r="D52687"/>
    </row>
    <row r="52688" spans="1:4" x14ac:dyDescent="0.35">
      <c r="A52688"/>
      <c r="B52688"/>
      <c r="C52688"/>
      <c r="D52688"/>
    </row>
    <row r="52689" spans="1:4" x14ac:dyDescent="0.35">
      <c r="A52689"/>
      <c r="B52689"/>
      <c r="C52689"/>
      <c r="D52689"/>
    </row>
    <row r="52690" spans="1:4" x14ac:dyDescent="0.35">
      <c r="A52690"/>
      <c r="B52690"/>
      <c r="C52690"/>
      <c r="D52690"/>
    </row>
    <row r="52691" spans="1:4" x14ac:dyDescent="0.35">
      <c r="A52691"/>
      <c r="B52691"/>
      <c r="C52691"/>
      <c r="D52691"/>
    </row>
    <row r="52692" spans="1:4" x14ac:dyDescent="0.35">
      <c r="A52692"/>
      <c r="B52692"/>
      <c r="C52692"/>
      <c r="D52692"/>
    </row>
    <row r="52693" spans="1:4" x14ac:dyDescent="0.35">
      <c r="A52693"/>
      <c r="B52693"/>
      <c r="C52693"/>
      <c r="D52693"/>
    </row>
    <row r="52694" spans="1:4" x14ac:dyDescent="0.35">
      <c r="A52694"/>
      <c r="B52694"/>
      <c r="C52694"/>
      <c r="D52694"/>
    </row>
    <row r="52695" spans="1:4" x14ac:dyDescent="0.35">
      <c r="A52695"/>
      <c r="B52695"/>
      <c r="C52695"/>
      <c r="D52695"/>
    </row>
    <row r="52696" spans="1:4" x14ac:dyDescent="0.35">
      <c r="A52696"/>
      <c r="B52696"/>
      <c r="C52696"/>
      <c r="D52696"/>
    </row>
    <row r="52697" spans="1:4" x14ac:dyDescent="0.35">
      <c r="A52697"/>
      <c r="B52697"/>
      <c r="C52697"/>
      <c r="D52697"/>
    </row>
    <row r="52698" spans="1:4" x14ac:dyDescent="0.35">
      <c r="A52698"/>
      <c r="B52698"/>
      <c r="C52698"/>
      <c r="D52698"/>
    </row>
    <row r="52699" spans="1:4" x14ac:dyDescent="0.35">
      <c r="A52699"/>
      <c r="B52699"/>
      <c r="C52699"/>
      <c r="D52699"/>
    </row>
    <row r="52700" spans="1:4" x14ac:dyDescent="0.35">
      <c r="A52700"/>
      <c r="B52700"/>
      <c r="C52700"/>
      <c r="D52700"/>
    </row>
    <row r="52701" spans="1:4" x14ac:dyDescent="0.35">
      <c r="A52701"/>
      <c r="B52701"/>
      <c r="C52701"/>
      <c r="D52701"/>
    </row>
    <row r="52702" spans="1:4" x14ac:dyDescent="0.35">
      <c r="A52702"/>
      <c r="B52702"/>
      <c r="C52702"/>
      <c r="D52702"/>
    </row>
    <row r="52703" spans="1:4" x14ac:dyDescent="0.35">
      <c r="A52703"/>
      <c r="B52703"/>
      <c r="C52703"/>
      <c r="D52703"/>
    </row>
    <row r="52704" spans="1:4" x14ac:dyDescent="0.35">
      <c r="A52704"/>
      <c r="B52704"/>
      <c r="C52704"/>
      <c r="D52704"/>
    </row>
    <row r="52705" spans="1:4" x14ac:dyDescent="0.35">
      <c r="A52705"/>
      <c r="B52705"/>
      <c r="C52705"/>
      <c r="D52705"/>
    </row>
    <row r="52706" spans="1:4" x14ac:dyDescent="0.35">
      <c r="A52706"/>
      <c r="B52706"/>
      <c r="C52706"/>
      <c r="D52706"/>
    </row>
    <row r="52707" spans="1:4" x14ac:dyDescent="0.35">
      <c r="A52707"/>
      <c r="B52707"/>
      <c r="C52707"/>
      <c r="D52707"/>
    </row>
    <row r="52708" spans="1:4" x14ac:dyDescent="0.35">
      <c r="A52708"/>
      <c r="B52708"/>
      <c r="C52708"/>
      <c r="D52708"/>
    </row>
    <row r="52709" spans="1:4" x14ac:dyDescent="0.35">
      <c r="A52709"/>
      <c r="B52709"/>
      <c r="C52709"/>
      <c r="D52709"/>
    </row>
    <row r="52710" spans="1:4" x14ac:dyDescent="0.35">
      <c r="A52710"/>
      <c r="B52710"/>
      <c r="C52710"/>
      <c r="D52710"/>
    </row>
    <row r="52711" spans="1:4" x14ac:dyDescent="0.35">
      <c r="A52711"/>
      <c r="B52711"/>
      <c r="C52711"/>
      <c r="D52711"/>
    </row>
    <row r="52712" spans="1:4" x14ac:dyDescent="0.35">
      <c r="A52712"/>
      <c r="B52712"/>
      <c r="C52712"/>
      <c r="D52712"/>
    </row>
    <row r="52713" spans="1:4" x14ac:dyDescent="0.35">
      <c r="A52713"/>
      <c r="B52713"/>
      <c r="C52713"/>
      <c r="D52713"/>
    </row>
    <row r="52714" spans="1:4" x14ac:dyDescent="0.35">
      <c r="A52714"/>
      <c r="B52714"/>
      <c r="C52714"/>
      <c r="D52714"/>
    </row>
    <row r="52715" spans="1:4" x14ac:dyDescent="0.35">
      <c r="A52715"/>
      <c r="B52715"/>
      <c r="C52715"/>
      <c r="D52715"/>
    </row>
    <row r="52716" spans="1:4" x14ac:dyDescent="0.35">
      <c r="A52716"/>
      <c r="B52716"/>
      <c r="C52716"/>
      <c r="D52716"/>
    </row>
    <row r="52717" spans="1:4" x14ac:dyDescent="0.35">
      <c r="A52717"/>
      <c r="B52717"/>
      <c r="C52717"/>
      <c r="D52717"/>
    </row>
    <row r="52718" spans="1:4" x14ac:dyDescent="0.35">
      <c r="A52718"/>
      <c r="B52718"/>
      <c r="C52718"/>
      <c r="D52718"/>
    </row>
    <row r="52719" spans="1:4" x14ac:dyDescent="0.35">
      <c r="A52719"/>
      <c r="B52719"/>
      <c r="C52719"/>
      <c r="D52719"/>
    </row>
    <row r="52720" spans="1:4" x14ac:dyDescent="0.35">
      <c r="A52720"/>
      <c r="B52720"/>
      <c r="C52720"/>
      <c r="D52720"/>
    </row>
    <row r="52721" spans="1:4" x14ac:dyDescent="0.35">
      <c r="A52721"/>
      <c r="B52721"/>
      <c r="C52721"/>
      <c r="D52721"/>
    </row>
    <row r="52722" spans="1:4" x14ac:dyDescent="0.35">
      <c r="A52722"/>
      <c r="B52722"/>
      <c r="C52722"/>
      <c r="D52722"/>
    </row>
    <row r="52723" spans="1:4" x14ac:dyDescent="0.35">
      <c r="A52723"/>
      <c r="B52723"/>
      <c r="C52723"/>
      <c r="D52723"/>
    </row>
    <row r="52724" spans="1:4" x14ac:dyDescent="0.35">
      <c r="A52724"/>
      <c r="B52724"/>
      <c r="C52724"/>
      <c r="D52724"/>
    </row>
    <row r="52725" spans="1:4" x14ac:dyDescent="0.35">
      <c r="A52725"/>
      <c r="B52725"/>
      <c r="C52725"/>
      <c r="D52725"/>
    </row>
    <row r="52726" spans="1:4" x14ac:dyDescent="0.35">
      <c r="A52726"/>
      <c r="B52726"/>
      <c r="C52726"/>
      <c r="D52726"/>
    </row>
    <row r="52727" spans="1:4" x14ac:dyDescent="0.35">
      <c r="A52727"/>
      <c r="B52727"/>
      <c r="C52727"/>
      <c r="D52727"/>
    </row>
    <row r="52728" spans="1:4" x14ac:dyDescent="0.35">
      <c r="A52728"/>
      <c r="B52728"/>
      <c r="C52728"/>
      <c r="D52728"/>
    </row>
    <row r="52729" spans="1:4" x14ac:dyDescent="0.35">
      <c r="A52729"/>
      <c r="B52729"/>
      <c r="C52729"/>
      <c r="D52729"/>
    </row>
    <row r="52730" spans="1:4" x14ac:dyDescent="0.35">
      <c r="A52730"/>
      <c r="B52730"/>
      <c r="C52730"/>
      <c r="D52730"/>
    </row>
    <row r="52731" spans="1:4" x14ac:dyDescent="0.35">
      <c r="A52731"/>
      <c r="B52731"/>
      <c r="C52731"/>
      <c r="D52731"/>
    </row>
    <row r="52732" spans="1:4" x14ac:dyDescent="0.35">
      <c r="A52732"/>
      <c r="B52732"/>
      <c r="C52732"/>
      <c r="D52732"/>
    </row>
    <row r="52733" spans="1:4" x14ac:dyDescent="0.35">
      <c r="A52733"/>
      <c r="B52733"/>
      <c r="C52733"/>
      <c r="D52733"/>
    </row>
    <row r="52734" spans="1:4" x14ac:dyDescent="0.35">
      <c r="A52734"/>
      <c r="B52734"/>
      <c r="C52734"/>
      <c r="D52734"/>
    </row>
    <row r="52735" spans="1:4" x14ac:dyDescent="0.35">
      <c r="A52735"/>
      <c r="B52735"/>
      <c r="C52735"/>
      <c r="D52735"/>
    </row>
    <row r="52736" spans="1:4" x14ac:dyDescent="0.35">
      <c r="A52736"/>
      <c r="B52736"/>
      <c r="C52736"/>
      <c r="D52736"/>
    </row>
    <row r="52737" spans="1:4" x14ac:dyDescent="0.35">
      <c r="A52737"/>
      <c r="B52737"/>
      <c r="C52737"/>
      <c r="D52737"/>
    </row>
    <row r="52738" spans="1:4" x14ac:dyDescent="0.35">
      <c r="A52738"/>
      <c r="B52738"/>
      <c r="C52738"/>
      <c r="D52738"/>
    </row>
    <row r="52739" spans="1:4" x14ac:dyDescent="0.35">
      <c r="A52739"/>
      <c r="B52739"/>
      <c r="C52739"/>
      <c r="D52739"/>
    </row>
    <row r="52740" spans="1:4" x14ac:dyDescent="0.35">
      <c r="A52740"/>
      <c r="B52740"/>
      <c r="C52740"/>
      <c r="D52740"/>
    </row>
    <row r="52741" spans="1:4" x14ac:dyDescent="0.35">
      <c r="A52741"/>
      <c r="B52741"/>
      <c r="C52741"/>
      <c r="D52741"/>
    </row>
    <row r="52742" spans="1:4" x14ac:dyDescent="0.35">
      <c r="A52742"/>
      <c r="B52742"/>
      <c r="C52742"/>
      <c r="D52742"/>
    </row>
    <row r="52743" spans="1:4" x14ac:dyDescent="0.35">
      <c r="A52743"/>
      <c r="B52743"/>
      <c r="C52743"/>
      <c r="D52743"/>
    </row>
    <row r="52744" spans="1:4" x14ac:dyDescent="0.35">
      <c r="A52744"/>
      <c r="B52744"/>
      <c r="C52744"/>
      <c r="D52744"/>
    </row>
    <row r="52745" spans="1:4" x14ac:dyDescent="0.35">
      <c r="A52745"/>
      <c r="B52745"/>
      <c r="C52745"/>
      <c r="D52745"/>
    </row>
    <row r="52746" spans="1:4" x14ac:dyDescent="0.35">
      <c r="A52746"/>
      <c r="B52746"/>
      <c r="C52746"/>
      <c r="D52746"/>
    </row>
    <row r="52747" spans="1:4" x14ac:dyDescent="0.35">
      <c r="A52747"/>
      <c r="B52747"/>
      <c r="C52747"/>
      <c r="D52747"/>
    </row>
    <row r="52748" spans="1:4" x14ac:dyDescent="0.35">
      <c r="A52748"/>
      <c r="B52748"/>
      <c r="C52748"/>
      <c r="D52748"/>
    </row>
    <row r="52749" spans="1:4" x14ac:dyDescent="0.35">
      <c r="A52749"/>
      <c r="B52749"/>
      <c r="C52749"/>
      <c r="D52749"/>
    </row>
    <row r="52750" spans="1:4" x14ac:dyDescent="0.35">
      <c r="A52750"/>
      <c r="B52750"/>
      <c r="C52750"/>
      <c r="D52750"/>
    </row>
    <row r="52751" spans="1:4" x14ac:dyDescent="0.35">
      <c r="A52751"/>
      <c r="B52751"/>
      <c r="C52751"/>
      <c r="D52751"/>
    </row>
    <row r="52752" spans="1:4" x14ac:dyDescent="0.35">
      <c r="A52752"/>
      <c r="B52752"/>
      <c r="C52752"/>
      <c r="D52752"/>
    </row>
    <row r="52753" spans="1:4" x14ac:dyDescent="0.35">
      <c r="A52753"/>
      <c r="B52753"/>
      <c r="C52753"/>
      <c r="D52753"/>
    </row>
    <row r="52754" spans="1:4" x14ac:dyDescent="0.35">
      <c r="A52754"/>
      <c r="B52754"/>
      <c r="C52754"/>
      <c r="D52754"/>
    </row>
    <row r="52755" spans="1:4" x14ac:dyDescent="0.35">
      <c r="A52755"/>
      <c r="B52755"/>
      <c r="C52755"/>
      <c r="D52755"/>
    </row>
    <row r="52756" spans="1:4" x14ac:dyDescent="0.35">
      <c r="A52756"/>
      <c r="B52756"/>
      <c r="C52756"/>
      <c r="D52756"/>
    </row>
    <row r="52757" spans="1:4" x14ac:dyDescent="0.35">
      <c r="A52757"/>
      <c r="B52757"/>
      <c r="C52757"/>
      <c r="D52757"/>
    </row>
    <row r="52758" spans="1:4" x14ac:dyDescent="0.35">
      <c r="A52758"/>
      <c r="B52758"/>
      <c r="C52758"/>
      <c r="D52758"/>
    </row>
    <row r="52759" spans="1:4" x14ac:dyDescent="0.35">
      <c r="A52759"/>
      <c r="B52759"/>
      <c r="C52759"/>
      <c r="D52759"/>
    </row>
    <row r="52760" spans="1:4" x14ac:dyDescent="0.35">
      <c r="A52760"/>
      <c r="B52760"/>
      <c r="C52760"/>
      <c r="D52760"/>
    </row>
    <row r="52761" spans="1:4" x14ac:dyDescent="0.35">
      <c r="A52761"/>
      <c r="B52761"/>
      <c r="C52761"/>
      <c r="D52761"/>
    </row>
    <row r="52762" spans="1:4" x14ac:dyDescent="0.35">
      <c r="A52762"/>
      <c r="B52762"/>
      <c r="C52762"/>
      <c r="D52762"/>
    </row>
    <row r="52763" spans="1:4" x14ac:dyDescent="0.35">
      <c r="A52763"/>
      <c r="B52763"/>
      <c r="C52763"/>
      <c r="D52763"/>
    </row>
    <row r="52764" spans="1:4" x14ac:dyDescent="0.35">
      <c r="A52764"/>
      <c r="B52764"/>
      <c r="C52764"/>
      <c r="D52764"/>
    </row>
    <row r="52765" spans="1:4" x14ac:dyDescent="0.35">
      <c r="A52765"/>
      <c r="B52765"/>
      <c r="C52765"/>
      <c r="D52765"/>
    </row>
    <row r="52766" spans="1:4" x14ac:dyDescent="0.35">
      <c r="A52766"/>
      <c r="B52766"/>
      <c r="C52766"/>
      <c r="D52766"/>
    </row>
    <row r="52767" spans="1:4" x14ac:dyDescent="0.35">
      <c r="A52767"/>
      <c r="B52767"/>
      <c r="C52767"/>
      <c r="D52767"/>
    </row>
    <row r="52768" spans="1:4" x14ac:dyDescent="0.35">
      <c r="A52768"/>
      <c r="B52768"/>
      <c r="C52768"/>
      <c r="D52768"/>
    </row>
    <row r="52769" spans="1:4" x14ac:dyDescent="0.35">
      <c r="A52769"/>
      <c r="B52769"/>
      <c r="C52769"/>
      <c r="D52769"/>
    </row>
    <row r="52770" spans="1:4" x14ac:dyDescent="0.35">
      <c r="A52770"/>
      <c r="B52770"/>
      <c r="C52770"/>
      <c r="D52770"/>
    </row>
    <row r="52771" spans="1:4" x14ac:dyDescent="0.35">
      <c r="A52771"/>
      <c r="B52771"/>
      <c r="C52771"/>
      <c r="D52771"/>
    </row>
    <row r="52772" spans="1:4" x14ac:dyDescent="0.35">
      <c r="A52772"/>
      <c r="B52772"/>
      <c r="C52772"/>
      <c r="D52772"/>
    </row>
    <row r="52773" spans="1:4" x14ac:dyDescent="0.35">
      <c r="A52773"/>
      <c r="B52773"/>
      <c r="C52773"/>
      <c r="D52773"/>
    </row>
    <row r="52774" spans="1:4" x14ac:dyDescent="0.35">
      <c r="A52774"/>
      <c r="B52774"/>
      <c r="C52774"/>
      <c r="D52774"/>
    </row>
    <row r="52775" spans="1:4" x14ac:dyDescent="0.35">
      <c r="A52775"/>
      <c r="B52775"/>
      <c r="C52775"/>
      <c r="D52775"/>
    </row>
    <row r="52776" spans="1:4" x14ac:dyDescent="0.35">
      <c r="A52776"/>
      <c r="B52776"/>
      <c r="C52776"/>
      <c r="D52776"/>
    </row>
    <row r="52777" spans="1:4" x14ac:dyDescent="0.35">
      <c r="A52777"/>
      <c r="B52777"/>
      <c r="C52777"/>
      <c r="D52777"/>
    </row>
    <row r="52778" spans="1:4" x14ac:dyDescent="0.35">
      <c r="A52778"/>
      <c r="B52778"/>
      <c r="C52778"/>
      <c r="D52778"/>
    </row>
    <row r="52779" spans="1:4" x14ac:dyDescent="0.35">
      <c r="A52779"/>
      <c r="B52779"/>
      <c r="C52779"/>
      <c r="D52779"/>
    </row>
    <row r="52780" spans="1:4" x14ac:dyDescent="0.35">
      <c r="A52780"/>
      <c r="B52780"/>
      <c r="C52780"/>
      <c r="D52780"/>
    </row>
    <row r="52781" spans="1:4" x14ac:dyDescent="0.35">
      <c r="A52781"/>
      <c r="B52781"/>
      <c r="C52781"/>
      <c r="D52781"/>
    </row>
    <row r="52782" spans="1:4" x14ac:dyDescent="0.35">
      <c r="A52782"/>
      <c r="B52782"/>
      <c r="C52782"/>
      <c r="D52782"/>
    </row>
    <row r="52783" spans="1:4" x14ac:dyDescent="0.35">
      <c r="A52783"/>
      <c r="B52783"/>
      <c r="C52783"/>
      <c r="D52783"/>
    </row>
    <row r="52784" spans="1:4" x14ac:dyDescent="0.35">
      <c r="A52784"/>
      <c r="B52784"/>
      <c r="C52784"/>
      <c r="D52784"/>
    </row>
    <row r="52785" spans="1:4" x14ac:dyDescent="0.35">
      <c r="A52785"/>
      <c r="B52785"/>
      <c r="C52785"/>
      <c r="D52785"/>
    </row>
    <row r="52786" spans="1:4" x14ac:dyDescent="0.35">
      <c r="A52786"/>
      <c r="B52786"/>
      <c r="C52786"/>
      <c r="D52786"/>
    </row>
    <row r="52787" spans="1:4" x14ac:dyDescent="0.35">
      <c r="A52787"/>
      <c r="B52787"/>
      <c r="C52787"/>
      <c r="D52787"/>
    </row>
    <row r="52788" spans="1:4" x14ac:dyDescent="0.35">
      <c r="A52788"/>
      <c r="B52788"/>
      <c r="C52788"/>
      <c r="D52788"/>
    </row>
    <row r="52789" spans="1:4" x14ac:dyDescent="0.35">
      <c r="A52789"/>
      <c r="B52789"/>
      <c r="C52789"/>
      <c r="D52789"/>
    </row>
    <row r="52790" spans="1:4" x14ac:dyDescent="0.35">
      <c r="A52790"/>
      <c r="B52790"/>
      <c r="C52790"/>
      <c r="D52790"/>
    </row>
    <row r="52791" spans="1:4" x14ac:dyDescent="0.35">
      <c r="A52791"/>
      <c r="B52791"/>
      <c r="C52791"/>
      <c r="D52791"/>
    </row>
    <row r="52792" spans="1:4" x14ac:dyDescent="0.35">
      <c r="A52792"/>
      <c r="B52792"/>
      <c r="C52792"/>
      <c r="D52792"/>
    </row>
    <row r="52793" spans="1:4" x14ac:dyDescent="0.35">
      <c r="A52793"/>
      <c r="B52793"/>
      <c r="C52793"/>
      <c r="D52793"/>
    </row>
    <row r="52794" spans="1:4" x14ac:dyDescent="0.35">
      <c r="A52794"/>
      <c r="B52794"/>
      <c r="C52794"/>
      <c r="D52794"/>
    </row>
    <row r="52795" spans="1:4" x14ac:dyDescent="0.35">
      <c r="A52795"/>
      <c r="B52795"/>
      <c r="C52795"/>
      <c r="D52795"/>
    </row>
    <row r="52796" spans="1:4" x14ac:dyDescent="0.35">
      <c r="A52796"/>
      <c r="B52796"/>
      <c r="C52796"/>
      <c r="D52796"/>
    </row>
    <row r="52797" spans="1:4" x14ac:dyDescent="0.35">
      <c r="A52797"/>
      <c r="B52797"/>
      <c r="C52797"/>
      <c r="D52797"/>
    </row>
    <row r="52798" spans="1:4" x14ac:dyDescent="0.35">
      <c r="A52798"/>
      <c r="B52798"/>
      <c r="C52798"/>
      <c r="D52798"/>
    </row>
    <row r="52799" spans="1:4" x14ac:dyDescent="0.35">
      <c r="A52799"/>
      <c r="B52799"/>
      <c r="C52799"/>
      <c r="D52799"/>
    </row>
    <row r="52800" spans="1:4" x14ac:dyDescent="0.35">
      <c r="A52800"/>
      <c r="B52800"/>
      <c r="C52800"/>
      <c r="D52800"/>
    </row>
    <row r="52801" spans="1:4" x14ac:dyDescent="0.35">
      <c r="A52801"/>
      <c r="B52801"/>
      <c r="C52801"/>
      <c r="D52801"/>
    </row>
    <row r="52802" spans="1:4" x14ac:dyDescent="0.35">
      <c r="A52802"/>
      <c r="B52802"/>
      <c r="C52802"/>
      <c r="D52802"/>
    </row>
    <row r="52803" spans="1:4" x14ac:dyDescent="0.35">
      <c r="A52803"/>
      <c r="B52803"/>
      <c r="C52803"/>
      <c r="D52803"/>
    </row>
    <row r="52804" spans="1:4" x14ac:dyDescent="0.35">
      <c r="A52804"/>
      <c r="B52804"/>
      <c r="C52804"/>
      <c r="D52804"/>
    </row>
    <row r="52805" spans="1:4" x14ac:dyDescent="0.35">
      <c r="A52805"/>
      <c r="B52805"/>
      <c r="C52805"/>
      <c r="D52805"/>
    </row>
    <row r="52806" spans="1:4" x14ac:dyDescent="0.35">
      <c r="A52806"/>
      <c r="B52806"/>
      <c r="C52806"/>
      <c r="D52806"/>
    </row>
    <row r="52807" spans="1:4" x14ac:dyDescent="0.35">
      <c r="A52807"/>
      <c r="B52807"/>
      <c r="C52807"/>
      <c r="D52807"/>
    </row>
    <row r="52808" spans="1:4" x14ac:dyDescent="0.35">
      <c r="A52808"/>
      <c r="B52808"/>
      <c r="C52808"/>
      <c r="D52808"/>
    </row>
    <row r="52809" spans="1:4" x14ac:dyDescent="0.35">
      <c r="A52809"/>
      <c r="B52809"/>
      <c r="C52809"/>
      <c r="D52809"/>
    </row>
    <row r="52810" spans="1:4" x14ac:dyDescent="0.35">
      <c r="A52810"/>
      <c r="B52810"/>
      <c r="C52810"/>
      <c r="D52810"/>
    </row>
    <row r="52811" spans="1:4" x14ac:dyDescent="0.35">
      <c r="A52811"/>
      <c r="B52811"/>
      <c r="C52811"/>
      <c r="D52811"/>
    </row>
    <row r="52812" spans="1:4" x14ac:dyDescent="0.35">
      <c r="A52812"/>
      <c r="B52812"/>
      <c r="C52812"/>
      <c r="D52812"/>
    </row>
    <row r="52813" spans="1:4" x14ac:dyDescent="0.35">
      <c r="A52813"/>
      <c r="B52813"/>
      <c r="C52813"/>
      <c r="D52813"/>
    </row>
    <row r="52814" spans="1:4" x14ac:dyDescent="0.35">
      <c r="A52814"/>
      <c r="B52814"/>
      <c r="C52814"/>
      <c r="D52814"/>
    </row>
    <row r="52815" spans="1:4" x14ac:dyDescent="0.35">
      <c r="A52815"/>
      <c r="B52815"/>
      <c r="C52815"/>
      <c r="D52815"/>
    </row>
    <row r="52816" spans="1:4" x14ac:dyDescent="0.35">
      <c r="A52816"/>
      <c r="B52816"/>
      <c r="C52816"/>
      <c r="D52816"/>
    </row>
    <row r="52817" spans="1:4" x14ac:dyDescent="0.35">
      <c r="A52817"/>
      <c r="B52817"/>
      <c r="C52817"/>
      <c r="D52817"/>
    </row>
    <row r="52818" spans="1:4" x14ac:dyDescent="0.35">
      <c r="A52818"/>
      <c r="B52818"/>
      <c r="C52818"/>
      <c r="D52818"/>
    </row>
    <row r="52819" spans="1:4" x14ac:dyDescent="0.35">
      <c r="A52819"/>
      <c r="B52819"/>
      <c r="C52819"/>
      <c r="D52819"/>
    </row>
    <row r="52820" spans="1:4" x14ac:dyDescent="0.35">
      <c r="A52820"/>
      <c r="B52820"/>
      <c r="C52820"/>
      <c r="D52820"/>
    </row>
    <row r="52821" spans="1:4" x14ac:dyDescent="0.35">
      <c r="A52821"/>
      <c r="B52821"/>
      <c r="C52821"/>
      <c r="D52821"/>
    </row>
    <row r="52822" spans="1:4" x14ac:dyDescent="0.35">
      <c r="A52822"/>
      <c r="B52822"/>
      <c r="C52822"/>
      <c r="D52822"/>
    </row>
    <row r="52823" spans="1:4" x14ac:dyDescent="0.35">
      <c r="A52823"/>
      <c r="B52823"/>
      <c r="C52823"/>
      <c r="D52823"/>
    </row>
    <row r="52824" spans="1:4" x14ac:dyDescent="0.35">
      <c r="A52824"/>
      <c r="B52824"/>
      <c r="C52824"/>
      <c r="D52824"/>
    </row>
    <row r="52825" spans="1:4" x14ac:dyDescent="0.35">
      <c r="A52825"/>
      <c r="B52825"/>
      <c r="C52825"/>
      <c r="D52825"/>
    </row>
    <row r="52826" spans="1:4" x14ac:dyDescent="0.35">
      <c r="A52826"/>
      <c r="B52826"/>
      <c r="C52826"/>
      <c r="D52826"/>
    </row>
    <row r="52827" spans="1:4" x14ac:dyDescent="0.35">
      <c r="A52827"/>
      <c r="B52827"/>
      <c r="C52827"/>
      <c r="D52827"/>
    </row>
    <row r="52828" spans="1:4" x14ac:dyDescent="0.35">
      <c r="A52828"/>
      <c r="B52828"/>
      <c r="C52828"/>
      <c r="D52828"/>
    </row>
    <row r="52829" spans="1:4" x14ac:dyDescent="0.35">
      <c r="A52829"/>
      <c r="B52829"/>
      <c r="C52829"/>
      <c r="D52829"/>
    </row>
    <row r="52830" spans="1:4" x14ac:dyDescent="0.35">
      <c r="A52830"/>
      <c r="B52830"/>
      <c r="C52830"/>
      <c r="D52830"/>
    </row>
    <row r="52831" spans="1:4" x14ac:dyDescent="0.35">
      <c r="A52831"/>
      <c r="B52831"/>
      <c r="C52831"/>
      <c r="D52831"/>
    </row>
    <row r="52832" spans="1:4" x14ac:dyDescent="0.35">
      <c r="A52832"/>
      <c r="B52832"/>
      <c r="C52832"/>
      <c r="D52832"/>
    </row>
    <row r="52833" spans="1:4" x14ac:dyDescent="0.35">
      <c r="A52833"/>
      <c r="B52833"/>
      <c r="C52833"/>
      <c r="D52833"/>
    </row>
    <row r="52834" spans="1:4" x14ac:dyDescent="0.35">
      <c r="A52834"/>
      <c r="B52834"/>
      <c r="C52834"/>
      <c r="D52834"/>
    </row>
    <row r="52835" spans="1:4" x14ac:dyDescent="0.35">
      <c r="A52835"/>
      <c r="B52835"/>
      <c r="C52835"/>
      <c r="D52835"/>
    </row>
    <row r="52836" spans="1:4" x14ac:dyDescent="0.35">
      <c r="A52836"/>
      <c r="B52836"/>
      <c r="C52836"/>
      <c r="D52836"/>
    </row>
    <row r="52837" spans="1:4" x14ac:dyDescent="0.35">
      <c r="A52837"/>
      <c r="B52837"/>
      <c r="C52837"/>
      <c r="D52837"/>
    </row>
    <row r="52838" spans="1:4" x14ac:dyDescent="0.35">
      <c r="A52838"/>
      <c r="B52838"/>
      <c r="C52838"/>
      <c r="D52838"/>
    </row>
    <row r="52839" spans="1:4" x14ac:dyDescent="0.35">
      <c r="A52839"/>
      <c r="B52839"/>
      <c r="C52839"/>
      <c r="D52839"/>
    </row>
    <row r="52840" spans="1:4" x14ac:dyDescent="0.35">
      <c r="A52840"/>
      <c r="B52840"/>
      <c r="C52840"/>
      <c r="D52840"/>
    </row>
    <row r="52841" spans="1:4" x14ac:dyDescent="0.35">
      <c r="A52841"/>
      <c r="B52841"/>
      <c r="C52841"/>
      <c r="D52841"/>
    </row>
    <row r="52842" spans="1:4" x14ac:dyDescent="0.35">
      <c r="A52842"/>
      <c r="B52842"/>
      <c r="C52842"/>
      <c r="D52842"/>
    </row>
    <row r="52843" spans="1:4" x14ac:dyDescent="0.35">
      <c r="A52843"/>
      <c r="B52843"/>
      <c r="C52843"/>
      <c r="D52843"/>
    </row>
    <row r="52844" spans="1:4" x14ac:dyDescent="0.35">
      <c r="A52844"/>
      <c r="B52844"/>
      <c r="C52844"/>
      <c r="D52844"/>
    </row>
    <row r="52845" spans="1:4" x14ac:dyDescent="0.35">
      <c r="A52845"/>
      <c r="B52845"/>
      <c r="C52845"/>
      <c r="D52845"/>
    </row>
    <row r="52846" spans="1:4" x14ac:dyDescent="0.35">
      <c r="A52846"/>
      <c r="B52846"/>
      <c r="C52846"/>
      <c r="D52846"/>
    </row>
    <row r="52847" spans="1:4" x14ac:dyDescent="0.35">
      <c r="A52847"/>
      <c r="B52847"/>
      <c r="C52847"/>
      <c r="D52847"/>
    </row>
    <row r="52848" spans="1:4" x14ac:dyDescent="0.35">
      <c r="A52848"/>
      <c r="B52848"/>
      <c r="C52848"/>
      <c r="D52848"/>
    </row>
    <row r="52849" spans="1:4" x14ac:dyDescent="0.35">
      <c r="A52849"/>
      <c r="B52849"/>
      <c r="C52849"/>
      <c r="D52849"/>
    </row>
    <row r="52850" spans="1:4" x14ac:dyDescent="0.35">
      <c r="A52850"/>
      <c r="B52850"/>
      <c r="C52850"/>
      <c r="D52850"/>
    </row>
    <row r="52851" spans="1:4" x14ac:dyDescent="0.35">
      <c r="A52851"/>
      <c r="B52851"/>
      <c r="C52851"/>
      <c r="D52851"/>
    </row>
    <row r="52852" spans="1:4" x14ac:dyDescent="0.35">
      <c r="A52852"/>
      <c r="B52852"/>
      <c r="C52852"/>
      <c r="D52852"/>
    </row>
    <row r="52853" spans="1:4" x14ac:dyDescent="0.35">
      <c r="A52853"/>
      <c r="B52853"/>
      <c r="C52853"/>
      <c r="D52853"/>
    </row>
    <row r="52854" spans="1:4" x14ac:dyDescent="0.35">
      <c r="A52854"/>
      <c r="B52854"/>
      <c r="C52854"/>
      <c r="D52854"/>
    </row>
    <row r="52855" spans="1:4" x14ac:dyDescent="0.35">
      <c r="A52855"/>
      <c r="B52855"/>
      <c r="C52855"/>
      <c r="D52855"/>
    </row>
    <row r="52856" spans="1:4" x14ac:dyDescent="0.35">
      <c r="A52856"/>
      <c r="B52856"/>
      <c r="C52856"/>
      <c r="D52856"/>
    </row>
    <row r="52857" spans="1:4" x14ac:dyDescent="0.35">
      <c r="A52857"/>
      <c r="B52857"/>
      <c r="C52857"/>
      <c r="D52857"/>
    </row>
    <row r="52858" spans="1:4" x14ac:dyDescent="0.35">
      <c r="A52858"/>
      <c r="B52858"/>
      <c r="C52858"/>
      <c r="D52858"/>
    </row>
    <row r="52859" spans="1:4" x14ac:dyDescent="0.35">
      <c r="A52859"/>
      <c r="B52859"/>
      <c r="C52859"/>
      <c r="D52859"/>
    </row>
    <row r="52860" spans="1:4" x14ac:dyDescent="0.35">
      <c r="A52860"/>
      <c r="B52860"/>
      <c r="C52860"/>
      <c r="D52860"/>
    </row>
    <row r="52861" spans="1:4" x14ac:dyDescent="0.35">
      <c r="A52861"/>
      <c r="B52861"/>
      <c r="C52861"/>
      <c r="D52861"/>
    </row>
    <row r="52862" spans="1:4" x14ac:dyDescent="0.35">
      <c r="A52862"/>
      <c r="B52862"/>
      <c r="C52862"/>
      <c r="D52862"/>
    </row>
    <row r="52863" spans="1:4" x14ac:dyDescent="0.35">
      <c r="A52863"/>
      <c r="B52863"/>
      <c r="C52863"/>
      <c r="D52863"/>
    </row>
    <row r="52864" spans="1:4" x14ac:dyDescent="0.35">
      <c r="A52864"/>
      <c r="B52864"/>
      <c r="C52864"/>
      <c r="D52864"/>
    </row>
    <row r="52865" spans="1:4" x14ac:dyDescent="0.35">
      <c r="A52865"/>
      <c r="B52865"/>
      <c r="C52865"/>
      <c r="D52865"/>
    </row>
    <row r="52866" spans="1:4" x14ac:dyDescent="0.35">
      <c r="A52866"/>
      <c r="B52866"/>
      <c r="C52866"/>
      <c r="D52866"/>
    </row>
    <row r="52867" spans="1:4" x14ac:dyDescent="0.35">
      <c r="A52867"/>
      <c r="B52867"/>
      <c r="C52867"/>
      <c r="D52867"/>
    </row>
    <row r="52868" spans="1:4" x14ac:dyDescent="0.35">
      <c r="A52868"/>
      <c r="B52868"/>
      <c r="C52868"/>
      <c r="D52868"/>
    </row>
    <row r="52869" spans="1:4" x14ac:dyDescent="0.35">
      <c r="A52869"/>
      <c r="B52869"/>
      <c r="C52869"/>
      <c r="D52869"/>
    </row>
    <row r="52870" spans="1:4" x14ac:dyDescent="0.35">
      <c r="A52870"/>
      <c r="B52870"/>
      <c r="C52870"/>
      <c r="D52870"/>
    </row>
    <row r="52871" spans="1:4" x14ac:dyDescent="0.35">
      <c r="A52871"/>
      <c r="B52871"/>
      <c r="C52871"/>
      <c r="D52871"/>
    </row>
    <row r="52872" spans="1:4" x14ac:dyDescent="0.35">
      <c r="A52872"/>
      <c r="B52872"/>
      <c r="C52872"/>
      <c r="D52872"/>
    </row>
    <row r="52873" spans="1:4" x14ac:dyDescent="0.35">
      <c r="A52873"/>
      <c r="B52873"/>
      <c r="C52873"/>
      <c r="D52873"/>
    </row>
    <row r="52874" spans="1:4" x14ac:dyDescent="0.35">
      <c r="A52874"/>
      <c r="B52874"/>
      <c r="C52874"/>
      <c r="D52874"/>
    </row>
    <row r="52875" spans="1:4" x14ac:dyDescent="0.35">
      <c r="A52875"/>
      <c r="B52875"/>
      <c r="C52875"/>
      <c r="D52875"/>
    </row>
    <row r="52876" spans="1:4" x14ac:dyDescent="0.35">
      <c r="A52876"/>
      <c r="B52876"/>
      <c r="C52876"/>
      <c r="D52876"/>
    </row>
    <row r="52877" spans="1:4" x14ac:dyDescent="0.35">
      <c r="A52877"/>
      <c r="B52877"/>
      <c r="C52877"/>
      <c r="D52877"/>
    </row>
    <row r="52878" spans="1:4" x14ac:dyDescent="0.35">
      <c r="A52878"/>
      <c r="B52878"/>
      <c r="C52878"/>
      <c r="D52878"/>
    </row>
    <row r="52879" spans="1:4" x14ac:dyDescent="0.35">
      <c r="A52879"/>
      <c r="B52879"/>
      <c r="C52879"/>
      <c r="D52879"/>
    </row>
    <row r="52880" spans="1:4" x14ac:dyDescent="0.35">
      <c r="A52880"/>
      <c r="B52880"/>
      <c r="C52880"/>
      <c r="D52880"/>
    </row>
    <row r="52881" spans="1:4" x14ac:dyDescent="0.35">
      <c r="A52881"/>
      <c r="B52881"/>
      <c r="C52881"/>
      <c r="D52881"/>
    </row>
    <row r="52882" spans="1:4" x14ac:dyDescent="0.35">
      <c r="A52882"/>
      <c r="B52882"/>
      <c r="C52882"/>
      <c r="D52882"/>
    </row>
    <row r="52883" spans="1:4" x14ac:dyDescent="0.35">
      <c r="A52883"/>
      <c r="B52883"/>
      <c r="C52883"/>
      <c r="D52883"/>
    </row>
    <row r="52884" spans="1:4" x14ac:dyDescent="0.35">
      <c r="A52884"/>
      <c r="B52884"/>
      <c r="C52884"/>
      <c r="D52884"/>
    </row>
    <row r="52885" spans="1:4" x14ac:dyDescent="0.35">
      <c r="A52885"/>
      <c r="B52885"/>
      <c r="C52885"/>
      <c r="D52885"/>
    </row>
    <row r="52886" spans="1:4" x14ac:dyDescent="0.35">
      <c r="A52886"/>
      <c r="B52886"/>
      <c r="C52886"/>
      <c r="D52886"/>
    </row>
    <row r="52887" spans="1:4" x14ac:dyDescent="0.35">
      <c r="A52887"/>
      <c r="B52887"/>
      <c r="C52887"/>
      <c r="D52887"/>
    </row>
    <row r="52888" spans="1:4" x14ac:dyDescent="0.35">
      <c r="A52888"/>
      <c r="B52888"/>
      <c r="C52888"/>
      <c r="D52888"/>
    </row>
    <row r="52889" spans="1:4" x14ac:dyDescent="0.35">
      <c r="A52889"/>
      <c r="B52889"/>
      <c r="C52889"/>
      <c r="D52889"/>
    </row>
    <row r="52890" spans="1:4" x14ac:dyDescent="0.35">
      <c r="A52890"/>
      <c r="B52890"/>
      <c r="C52890"/>
      <c r="D52890"/>
    </row>
    <row r="52891" spans="1:4" x14ac:dyDescent="0.35">
      <c r="A52891"/>
      <c r="B52891"/>
      <c r="C52891"/>
      <c r="D52891"/>
    </row>
    <row r="52892" spans="1:4" x14ac:dyDescent="0.35">
      <c r="A52892"/>
      <c r="B52892"/>
      <c r="C52892"/>
      <c r="D52892"/>
    </row>
    <row r="52893" spans="1:4" x14ac:dyDescent="0.35">
      <c r="A52893"/>
      <c r="B52893"/>
      <c r="C52893"/>
      <c r="D52893"/>
    </row>
    <row r="52894" spans="1:4" x14ac:dyDescent="0.35">
      <c r="A52894"/>
      <c r="B52894"/>
      <c r="C52894"/>
      <c r="D52894"/>
    </row>
    <row r="52895" spans="1:4" x14ac:dyDescent="0.35">
      <c r="A52895"/>
      <c r="B52895"/>
      <c r="C52895"/>
      <c r="D52895"/>
    </row>
    <row r="52896" spans="1:4" x14ac:dyDescent="0.35">
      <c r="A52896"/>
      <c r="B52896"/>
      <c r="C52896"/>
      <c r="D52896"/>
    </row>
    <row r="52897" spans="1:4" x14ac:dyDescent="0.35">
      <c r="A52897"/>
      <c r="B52897"/>
      <c r="C52897"/>
      <c r="D52897"/>
    </row>
    <row r="52898" spans="1:4" x14ac:dyDescent="0.35">
      <c r="A52898"/>
      <c r="B52898"/>
      <c r="C52898"/>
      <c r="D52898"/>
    </row>
    <row r="52899" spans="1:4" x14ac:dyDescent="0.35">
      <c r="A52899"/>
      <c r="B52899"/>
      <c r="C52899"/>
      <c r="D52899"/>
    </row>
    <row r="52900" spans="1:4" x14ac:dyDescent="0.35">
      <c r="A52900"/>
      <c r="B52900"/>
      <c r="C52900"/>
      <c r="D52900"/>
    </row>
    <row r="52901" spans="1:4" x14ac:dyDescent="0.35">
      <c r="A52901"/>
      <c r="B52901"/>
      <c r="C52901"/>
      <c r="D52901"/>
    </row>
    <row r="52902" spans="1:4" x14ac:dyDescent="0.35">
      <c r="A52902"/>
      <c r="B52902"/>
      <c r="C52902"/>
      <c r="D52902"/>
    </row>
    <row r="52903" spans="1:4" x14ac:dyDescent="0.35">
      <c r="A52903"/>
      <c r="B52903"/>
      <c r="C52903"/>
      <c r="D52903"/>
    </row>
    <row r="52904" spans="1:4" x14ac:dyDescent="0.35">
      <c r="A52904"/>
      <c r="B52904"/>
      <c r="C52904"/>
      <c r="D52904"/>
    </row>
    <row r="52905" spans="1:4" x14ac:dyDescent="0.35">
      <c r="A52905"/>
      <c r="B52905"/>
      <c r="C52905"/>
      <c r="D52905"/>
    </row>
    <row r="52906" spans="1:4" x14ac:dyDescent="0.35">
      <c r="A52906"/>
      <c r="B52906"/>
      <c r="C52906"/>
      <c r="D52906"/>
    </row>
    <row r="52907" spans="1:4" x14ac:dyDescent="0.35">
      <c r="A52907"/>
      <c r="B52907"/>
      <c r="C52907"/>
      <c r="D52907"/>
    </row>
    <row r="52908" spans="1:4" x14ac:dyDescent="0.35">
      <c r="A52908"/>
      <c r="B52908"/>
      <c r="C52908"/>
      <c r="D52908"/>
    </row>
    <row r="52909" spans="1:4" x14ac:dyDescent="0.35">
      <c r="A52909"/>
      <c r="B52909"/>
      <c r="C52909"/>
      <c r="D52909"/>
    </row>
    <row r="52910" spans="1:4" x14ac:dyDescent="0.35">
      <c r="A52910"/>
      <c r="B52910"/>
      <c r="C52910"/>
      <c r="D52910"/>
    </row>
    <row r="52911" spans="1:4" x14ac:dyDescent="0.35">
      <c r="A52911"/>
      <c r="B52911"/>
      <c r="C52911"/>
      <c r="D52911"/>
    </row>
    <row r="52912" spans="1:4" x14ac:dyDescent="0.35">
      <c r="A52912"/>
      <c r="B52912"/>
      <c r="C52912"/>
      <c r="D52912"/>
    </row>
    <row r="52913" spans="1:4" x14ac:dyDescent="0.35">
      <c r="A52913"/>
      <c r="B52913"/>
      <c r="C52913"/>
      <c r="D52913"/>
    </row>
    <row r="52914" spans="1:4" x14ac:dyDescent="0.35">
      <c r="A52914"/>
      <c r="B52914"/>
      <c r="C52914"/>
      <c r="D52914"/>
    </row>
    <row r="52915" spans="1:4" x14ac:dyDescent="0.35">
      <c r="A52915"/>
      <c r="B52915"/>
      <c r="C52915"/>
      <c r="D52915"/>
    </row>
    <row r="52916" spans="1:4" x14ac:dyDescent="0.35">
      <c r="A52916"/>
      <c r="B52916"/>
      <c r="C52916"/>
      <c r="D52916"/>
    </row>
    <row r="52917" spans="1:4" x14ac:dyDescent="0.35">
      <c r="A52917"/>
      <c r="B52917"/>
      <c r="C52917"/>
      <c r="D52917"/>
    </row>
    <row r="52918" spans="1:4" x14ac:dyDescent="0.35">
      <c r="A52918"/>
      <c r="B52918"/>
      <c r="C52918"/>
      <c r="D52918"/>
    </row>
    <row r="52919" spans="1:4" x14ac:dyDescent="0.35">
      <c r="A52919"/>
      <c r="B52919"/>
      <c r="C52919"/>
      <c r="D52919"/>
    </row>
    <row r="52920" spans="1:4" x14ac:dyDescent="0.35">
      <c r="A52920"/>
      <c r="B52920"/>
      <c r="C52920"/>
      <c r="D52920"/>
    </row>
    <row r="52921" spans="1:4" x14ac:dyDescent="0.35">
      <c r="A52921"/>
      <c r="B52921"/>
      <c r="C52921"/>
      <c r="D52921"/>
    </row>
    <row r="52922" spans="1:4" x14ac:dyDescent="0.35">
      <c r="A52922"/>
      <c r="B52922"/>
      <c r="C52922"/>
      <c r="D52922"/>
    </row>
    <row r="52923" spans="1:4" x14ac:dyDescent="0.35">
      <c r="A52923"/>
      <c r="B52923"/>
      <c r="C52923"/>
      <c r="D52923"/>
    </row>
    <row r="52924" spans="1:4" x14ac:dyDescent="0.35">
      <c r="A52924"/>
      <c r="B52924"/>
      <c r="C52924"/>
      <c r="D52924"/>
    </row>
    <row r="52925" spans="1:4" x14ac:dyDescent="0.35">
      <c r="A52925"/>
      <c r="B52925"/>
      <c r="C52925"/>
      <c r="D52925"/>
    </row>
    <row r="52926" spans="1:4" x14ac:dyDescent="0.35">
      <c r="A52926"/>
      <c r="B52926"/>
      <c r="C52926"/>
      <c r="D52926"/>
    </row>
    <row r="52927" spans="1:4" x14ac:dyDescent="0.35">
      <c r="A52927"/>
      <c r="B52927"/>
      <c r="C52927"/>
      <c r="D52927"/>
    </row>
    <row r="52928" spans="1:4" x14ac:dyDescent="0.35">
      <c r="A52928"/>
      <c r="B52928"/>
      <c r="C52928"/>
      <c r="D52928"/>
    </row>
    <row r="52929" spans="1:4" x14ac:dyDescent="0.35">
      <c r="A52929"/>
      <c r="B52929"/>
      <c r="C52929"/>
      <c r="D52929"/>
    </row>
    <row r="52930" spans="1:4" x14ac:dyDescent="0.35">
      <c r="A52930"/>
      <c r="B52930"/>
      <c r="C52930"/>
      <c r="D52930"/>
    </row>
    <row r="52931" spans="1:4" x14ac:dyDescent="0.35">
      <c r="A52931"/>
      <c r="B52931"/>
      <c r="C52931"/>
      <c r="D52931"/>
    </row>
    <row r="52932" spans="1:4" x14ac:dyDescent="0.35">
      <c r="A52932"/>
      <c r="B52932"/>
      <c r="C52932"/>
      <c r="D52932"/>
    </row>
    <row r="52933" spans="1:4" x14ac:dyDescent="0.35">
      <c r="A52933"/>
      <c r="B52933"/>
      <c r="C52933"/>
      <c r="D52933"/>
    </row>
    <row r="52934" spans="1:4" x14ac:dyDescent="0.35">
      <c r="A52934"/>
      <c r="B52934"/>
      <c r="C52934"/>
      <c r="D52934"/>
    </row>
    <row r="52935" spans="1:4" x14ac:dyDescent="0.35">
      <c r="A52935"/>
      <c r="B52935"/>
      <c r="C52935"/>
      <c r="D52935"/>
    </row>
    <row r="52936" spans="1:4" x14ac:dyDescent="0.35">
      <c r="A52936"/>
      <c r="B52936"/>
      <c r="C52936"/>
      <c r="D52936"/>
    </row>
    <row r="52937" spans="1:4" x14ac:dyDescent="0.35">
      <c r="A52937"/>
      <c r="B52937"/>
      <c r="C52937"/>
      <c r="D52937"/>
    </row>
    <row r="52938" spans="1:4" x14ac:dyDescent="0.35">
      <c r="A52938"/>
      <c r="B52938"/>
      <c r="C52938"/>
      <c r="D52938"/>
    </row>
    <row r="52939" spans="1:4" x14ac:dyDescent="0.35">
      <c r="A52939"/>
      <c r="B52939"/>
      <c r="C52939"/>
      <c r="D52939"/>
    </row>
    <row r="52940" spans="1:4" x14ac:dyDescent="0.35">
      <c r="A52940"/>
      <c r="B52940"/>
      <c r="C52940"/>
      <c r="D52940"/>
    </row>
    <row r="52941" spans="1:4" x14ac:dyDescent="0.35">
      <c r="A52941"/>
      <c r="B52941"/>
      <c r="C52941"/>
      <c r="D52941"/>
    </row>
    <row r="52942" spans="1:4" x14ac:dyDescent="0.35">
      <c r="A52942"/>
      <c r="B52942"/>
      <c r="C52942"/>
      <c r="D52942"/>
    </row>
    <row r="52943" spans="1:4" x14ac:dyDescent="0.35">
      <c r="A52943"/>
      <c r="B52943"/>
      <c r="C52943"/>
      <c r="D52943"/>
    </row>
    <row r="52944" spans="1:4" x14ac:dyDescent="0.35">
      <c r="A52944"/>
      <c r="B52944"/>
      <c r="C52944"/>
      <c r="D52944"/>
    </row>
    <row r="52945" spans="1:4" x14ac:dyDescent="0.35">
      <c r="A52945"/>
      <c r="B52945"/>
      <c r="C52945"/>
      <c r="D52945"/>
    </row>
    <row r="52946" spans="1:4" x14ac:dyDescent="0.35">
      <c r="A52946"/>
      <c r="B52946"/>
      <c r="C52946"/>
      <c r="D52946"/>
    </row>
    <row r="52947" spans="1:4" x14ac:dyDescent="0.35">
      <c r="A52947"/>
      <c r="B52947"/>
      <c r="C52947"/>
      <c r="D52947"/>
    </row>
    <row r="52948" spans="1:4" x14ac:dyDescent="0.35">
      <c r="A52948"/>
      <c r="B52948"/>
      <c r="C52948"/>
      <c r="D52948"/>
    </row>
    <row r="52949" spans="1:4" x14ac:dyDescent="0.35">
      <c r="A52949"/>
      <c r="B52949"/>
      <c r="C52949"/>
      <c r="D52949"/>
    </row>
    <row r="52950" spans="1:4" x14ac:dyDescent="0.35">
      <c r="A52950"/>
      <c r="B52950"/>
      <c r="C52950"/>
      <c r="D52950"/>
    </row>
    <row r="52951" spans="1:4" x14ac:dyDescent="0.35">
      <c r="A52951"/>
      <c r="B52951"/>
      <c r="C52951"/>
      <c r="D52951"/>
    </row>
    <row r="52952" spans="1:4" x14ac:dyDescent="0.35">
      <c r="A52952"/>
      <c r="B52952"/>
      <c r="C52952"/>
      <c r="D52952"/>
    </row>
    <row r="52953" spans="1:4" x14ac:dyDescent="0.35">
      <c r="A52953"/>
      <c r="B52953"/>
      <c r="C52953"/>
      <c r="D52953"/>
    </row>
    <row r="52954" spans="1:4" x14ac:dyDescent="0.35">
      <c r="A52954"/>
      <c r="B52954"/>
      <c r="C52954"/>
      <c r="D52954"/>
    </row>
    <row r="52955" spans="1:4" x14ac:dyDescent="0.35">
      <c r="A52955"/>
      <c r="B52955"/>
      <c r="C52955"/>
      <c r="D52955"/>
    </row>
    <row r="52956" spans="1:4" x14ac:dyDescent="0.35">
      <c r="A52956"/>
      <c r="B52956"/>
      <c r="C52956"/>
      <c r="D52956"/>
    </row>
    <row r="52957" spans="1:4" x14ac:dyDescent="0.35">
      <c r="A52957"/>
      <c r="B52957"/>
      <c r="C52957"/>
      <c r="D52957"/>
    </row>
    <row r="52958" spans="1:4" x14ac:dyDescent="0.35">
      <c r="A52958"/>
      <c r="B52958"/>
      <c r="C52958"/>
      <c r="D52958"/>
    </row>
    <row r="52959" spans="1:4" x14ac:dyDescent="0.35">
      <c r="A52959"/>
      <c r="B52959"/>
      <c r="C52959"/>
      <c r="D52959"/>
    </row>
    <row r="52960" spans="1:4" x14ac:dyDescent="0.35">
      <c r="A52960"/>
      <c r="B52960"/>
      <c r="C52960"/>
      <c r="D52960"/>
    </row>
    <row r="52961" spans="1:4" x14ac:dyDescent="0.35">
      <c r="A52961"/>
      <c r="B52961"/>
      <c r="C52961"/>
      <c r="D52961"/>
    </row>
    <row r="52962" spans="1:4" x14ac:dyDescent="0.35">
      <c r="A52962"/>
      <c r="B52962"/>
      <c r="C52962"/>
      <c r="D52962"/>
    </row>
    <row r="52963" spans="1:4" x14ac:dyDescent="0.35">
      <c r="A52963"/>
      <c r="B52963"/>
      <c r="C52963"/>
      <c r="D52963"/>
    </row>
    <row r="52964" spans="1:4" x14ac:dyDescent="0.35">
      <c r="A52964"/>
      <c r="B52964"/>
      <c r="C52964"/>
      <c r="D52964"/>
    </row>
    <row r="52965" spans="1:4" x14ac:dyDescent="0.35">
      <c r="A52965"/>
      <c r="B52965"/>
      <c r="C52965"/>
      <c r="D52965"/>
    </row>
    <row r="52966" spans="1:4" x14ac:dyDescent="0.35">
      <c r="A52966"/>
      <c r="B52966"/>
      <c r="C52966"/>
      <c r="D52966"/>
    </row>
    <row r="52967" spans="1:4" x14ac:dyDescent="0.35">
      <c r="A52967"/>
      <c r="B52967"/>
      <c r="C52967"/>
      <c r="D52967"/>
    </row>
    <row r="52968" spans="1:4" x14ac:dyDescent="0.35">
      <c r="A52968"/>
      <c r="B52968"/>
      <c r="C52968"/>
      <c r="D52968"/>
    </row>
    <row r="52969" spans="1:4" x14ac:dyDescent="0.35">
      <c r="A52969"/>
      <c r="B52969"/>
      <c r="C52969"/>
      <c r="D52969"/>
    </row>
    <row r="52970" spans="1:4" x14ac:dyDescent="0.35">
      <c r="A52970"/>
      <c r="B52970"/>
      <c r="C52970"/>
      <c r="D52970"/>
    </row>
    <row r="52971" spans="1:4" x14ac:dyDescent="0.35">
      <c r="A52971"/>
      <c r="B52971"/>
      <c r="C52971"/>
      <c r="D52971"/>
    </row>
    <row r="52972" spans="1:4" x14ac:dyDescent="0.35">
      <c r="A52972"/>
      <c r="B52972"/>
      <c r="C52972"/>
      <c r="D52972"/>
    </row>
    <row r="52973" spans="1:4" x14ac:dyDescent="0.35">
      <c r="A52973"/>
      <c r="B52973"/>
      <c r="C52973"/>
      <c r="D52973"/>
    </row>
    <row r="52974" spans="1:4" x14ac:dyDescent="0.35">
      <c r="A52974"/>
      <c r="B52974"/>
      <c r="C52974"/>
      <c r="D52974"/>
    </row>
    <row r="52975" spans="1:4" x14ac:dyDescent="0.35">
      <c r="A52975"/>
      <c r="B52975"/>
      <c r="C52975"/>
      <c r="D52975"/>
    </row>
    <row r="52976" spans="1:4" x14ac:dyDescent="0.35">
      <c r="A52976"/>
      <c r="B52976"/>
      <c r="C52976"/>
      <c r="D52976"/>
    </row>
    <row r="52977" spans="1:4" x14ac:dyDescent="0.35">
      <c r="A52977"/>
      <c r="B52977"/>
      <c r="C52977"/>
      <c r="D52977"/>
    </row>
    <row r="52978" spans="1:4" x14ac:dyDescent="0.35">
      <c r="A52978"/>
      <c r="B52978"/>
      <c r="C52978"/>
      <c r="D52978"/>
    </row>
    <row r="52979" spans="1:4" x14ac:dyDescent="0.35">
      <c r="A52979"/>
      <c r="B52979"/>
      <c r="C52979"/>
      <c r="D52979"/>
    </row>
    <row r="52980" spans="1:4" x14ac:dyDescent="0.35">
      <c r="A52980"/>
      <c r="B52980"/>
      <c r="C52980"/>
      <c r="D52980"/>
    </row>
    <row r="52981" spans="1:4" x14ac:dyDescent="0.35">
      <c r="A52981"/>
      <c r="B52981"/>
      <c r="C52981"/>
      <c r="D52981"/>
    </row>
    <row r="52982" spans="1:4" x14ac:dyDescent="0.35">
      <c r="A52982"/>
      <c r="B52982"/>
      <c r="C52982"/>
      <c r="D52982"/>
    </row>
    <row r="52983" spans="1:4" x14ac:dyDescent="0.35">
      <c r="A52983"/>
      <c r="B52983"/>
      <c r="C52983"/>
      <c r="D52983"/>
    </row>
    <row r="52984" spans="1:4" x14ac:dyDescent="0.35">
      <c r="A52984"/>
      <c r="B52984"/>
      <c r="C52984"/>
      <c r="D52984"/>
    </row>
    <row r="52985" spans="1:4" x14ac:dyDescent="0.35">
      <c r="A52985"/>
      <c r="B52985"/>
      <c r="C52985"/>
      <c r="D52985"/>
    </row>
    <row r="52986" spans="1:4" x14ac:dyDescent="0.35">
      <c r="A52986"/>
      <c r="B52986"/>
      <c r="C52986"/>
      <c r="D52986"/>
    </row>
    <row r="52987" spans="1:4" x14ac:dyDescent="0.35">
      <c r="A52987"/>
      <c r="B52987"/>
      <c r="C52987"/>
      <c r="D52987"/>
    </row>
    <row r="52988" spans="1:4" x14ac:dyDescent="0.35">
      <c r="A52988"/>
      <c r="B52988"/>
      <c r="C52988"/>
      <c r="D52988"/>
    </row>
    <row r="52989" spans="1:4" x14ac:dyDescent="0.35">
      <c r="A52989"/>
      <c r="B52989"/>
      <c r="C52989"/>
      <c r="D52989"/>
    </row>
    <row r="52990" spans="1:4" x14ac:dyDescent="0.35">
      <c r="A52990"/>
      <c r="B52990"/>
      <c r="C52990"/>
      <c r="D52990"/>
    </row>
    <row r="52991" spans="1:4" x14ac:dyDescent="0.35">
      <c r="A52991"/>
      <c r="B52991"/>
      <c r="C52991"/>
      <c r="D52991"/>
    </row>
    <row r="52992" spans="1:4" x14ac:dyDescent="0.35">
      <c r="A52992"/>
      <c r="B52992"/>
      <c r="C52992"/>
      <c r="D52992"/>
    </row>
    <row r="52993" spans="1:4" x14ac:dyDescent="0.35">
      <c r="A52993"/>
      <c r="B52993"/>
      <c r="C52993"/>
      <c r="D52993"/>
    </row>
    <row r="52994" spans="1:4" x14ac:dyDescent="0.35">
      <c r="A52994"/>
      <c r="B52994"/>
      <c r="C52994"/>
      <c r="D52994"/>
    </row>
    <row r="52995" spans="1:4" x14ac:dyDescent="0.35">
      <c r="A52995"/>
      <c r="B52995"/>
      <c r="C52995"/>
      <c r="D52995"/>
    </row>
    <row r="52996" spans="1:4" x14ac:dyDescent="0.35">
      <c r="A52996"/>
      <c r="B52996"/>
      <c r="C52996"/>
      <c r="D52996"/>
    </row>
    <row r="52997" spans="1:4" x14ac:dyDescent="0.35">
      <c r="A52997"/>
      <c r="B52997"/>
      <c r="C52997"/>
      <c r="D52997"/>
    </row>
    <row r="52998" spans="1:4" x14ac:dyDescent="0.35">
      <c r="A52998"/>
      <c r="B52998"/>
      <c r="C52998"/>
      <c r="D52998"/>
    </row>
    <row r="52999" spans="1:4" x14ac:dyDescent="0.35">
      <c r="A52999"/>
      <c r="B52999"/>
      <c r="C52999"/>
      <c r="D52999"/>
    </row>
    <row r="53000" spans="1:4" x14ac:dyDescent="0.35">
      <c r="A53000"/>
      <c r="B53000"/>
      <c r="C53000"/>
      <c r="D53000"/>
    </row>
    <row r="53001" spans="1:4" x14ac:dyDescent="0.35">
      <c r="A53001"/>
      <c r="B53001"/>
      <c r="C53001"/>
      <c r="D53001"/>
    </row>
    <row r="53002" spans="1:4" x14ac:dyDescent="0.35">
      <c r="A53002"/>
      <c r="B53002"/>
      <c r="C53002"/>
      <c r="D53002"/>
    </row>
    <row r="53003" spans="1:4" x14ac:dyDescent="0.35">
      <c r="A53003"/>
      <c r="B53003"/>
      <c r="C53003"/>
      <c r="D53003"/>
    </row>
    <row r="53004" spans="1:4" x14ac:dyDescent="0.35">
      <c r="A53004"/>
      <c r="B53004"/>
      <c r="C53004"/>
      <c r="D53004"/>
    </row>
    <row r="53005" spans="1:4" x14ac:dyDescent="0.35">
      <c r="A53005"/>
      <c r="B53005"/>
      <c r="C53005"/>
      <c r="D53005"/>
    </row>
    <row r="53006" spans="1:4" x14ac:dyDescent="0.35">
      <c r="A53006"/>
      <c r="B53006"/>
      <c r="C53006"/>
      <c r="D53006"/>
    </row>
    <row r="53007" spans="1:4" x14ac:dyDescent="0.35">
      <c r="A53007"/>
      <c r="B53007"/>
      <c r="C53007"/>
      <c r="D53007"/>
    </row>
    <row r="53008" spans="1:4" x14ac:dyDescent="0.35">
      <c r="A53008"/>
      <c r="B53008"/>
      <c r="C53008"/>
      <c r="D53008"/>
    </row>
    <row r="53009" spans="1:4" x14ac:dyDescent="0.35">
      <c r="A53009"/>
      <c r="B53009"/>
      <c r="C53009"/>
      <c r="D53009"/>
    </row>
    <row r="53010" spans="1:4" x14ac:dyDescent="0.35">
      <c r="A53010"/>
      <c r="B53010"/>
      <c r="C53010"/>
      <c r="D53010"/>
    </row>
    <row r="53011" spans="1:4" x14ac:dyDescent="0.35">
      <c r="A53011"/>
      <c r="B53011"/>
      <c r="C53011"/>
      <c r="D53011"/>
    </row>
    <row r="53012" spans="1:4" x14ac:dyDescent="0.35">
      <c r="A53012"/>
      <c r="B53012"/>
      <c r="C53012"/>
      <c r="D53012"/>
    </row>
    <row r="53013" spans="1:4" x14ac:dyDescent="0.35">
      <c r="A53013"/>
      <c r="B53013"/>
      <c r="C53013"/>
      <c r="D53013"/>
    </row>
    <row r="53014" spans="1:4" x14ac:dyDescent="0.35">
      <c r="A53014"/>
      <c r="B53014"/>
      <c r="C53014"/>
      <c r="D53014"/>
    </row>
    <row r="53015" spans="1:4" x14ac:dyDescent="0.35">
      <c r="A53015"/>
      <c r="B53015"/>
      <c r="C53015"/>
      <c r="D53015"/>
    </row>
    <row r="53016" spans="1:4" x14ac:dyDescent="0.35">
      <c r="A53016"/>
      <c r="B53016"/>
      <c r="C53016"/>
      <c r="D53016"/>
    </row>
    <row r="53017" spans="1:4" x14ac:dyDescent="0.35">
      <c r="A53017"/>
      <c r="B53017"/>
      <c r="C53017"/>
      <c r="D53017"/>
    </row>
    <row r="53018" spans="1:4" x14ac:dyDescent="0.35">
      <c r="A53018"/>
      <c r="B53018"/>
      <c r="C53018"/>
      <c r="D53018"/>
    </row>
    <row r="53019" spans="1:4" x14ac:dyDescent="0.35">
      <c r="A53019"/>
      <c r="B53019"/>
      <c r="C53019"/>
      <c r="D53019"/>
    </row>
    <row r="53020" spans="1:4" x14ac:dyDescent="0.35">
      <c r="A53020"/>
      <c r="B53020"/>
      <c r="C53020"/>
      <c r="D53020"/>
    </row>
    <row r="53021" spans="1:4" x14ac:dyDescent="0.35">
      <c r="A53021"/>
      <c r="B53021"/>
      <c r="C53021"/>
      <c r="D53021"/>
    </row>
    <row r="53022" spans="1:4" x14ac:dyDescent="0.35">
      <c r="A53022"/>
      <c r="B53022"/>
      <c r="C53022"/>
      <c r="D53022"/>
    </row>
    <row r="53023" spans="1:4" x14ac:dyDescent="0.35">
      <c r="A53023"/>
      <c r="B53023"/>
      <c r="C53023"/>
      <c r="D53023"/>
    </row>
    <row r="53024" spans="1:4" x14ac:dyDescent="0.35">
      <c r="A53024"/>
      <c r="B53024"/>
      <c r="C53024"/>
      <c r="D53024"/>
    </row>
    <row r="53025" spans="1:4" x14ac:dyDescent="0.35">
      <c r="A53025"/>
      <c r="B53025"/>
      <c r="C53025"/>
      <c r="D53025"/>
    </row>
    <row r="53026" spans="1:4" x14ac:dyDescent="0.35">
      <c r="A53026"/>
      <c r="B53026"/>
      <c r="C53026"/>
      <c r="D53026"/>
    </row>
    <row r="53027" spans="1:4" x14ac:dyDescent="0.35">
      <c r="A53027"/>
      <c r="B53027"/>
      <c r="C53027"/>
      <c r="D53027"/>
    </row>
    <row r="53028" spans="1:4" x14ac:dyDescent="0.35">
      <c r="A53028"/>
      <c r="B53028"/>
      <c r="C53028"/>
      <c r="D53028"/>
    </row>
    <row r="53029" spans="1:4" x14ac:dyDescent="0.35">
      <c r="A53029"/>
      <c r="B53029"/>
      <c r="C53029"/>
      <c r="D53029"/>
    </row>
    <row r="53030" spans="1:4" x14ac:dyDescent="0.35">
      <c r="A53030"/>
      <c r="B53030"/>
      <c r="C53030"/>
      <c r="D53030"/>
    </row>
    <row r="53031" spans="1:4" x14ac:dyDescent="0.35">
      <c r="A53031"/>
      <c r="B53031"/>
      <c r="C53031"/>
      <c r="D53031"/>
    </row>
    <row r="53032" spans="1:4" x14ac:dyDescent="0.35">
      <c r="A53032"/>
      <c r="B53032"/>
      <c r="C53032"/>
      <c r="D53032"/>
    </row>
    <row r="53033" spans="1:4" x14ac:dyDescent="0.35">
      <c r="A53033"/>
      <c r="B53033"/>
      <c r="C53033"/>
      <c r="D53033"/>
    </row>
    <row r="53034" spans="1:4" x14ac:dyDescent="0.35">
      <c r="A53034"/>
      <c r="B53034"/>
      <c r="C53034"/>
      <c r="D53034"/>
    </row>
    <row r="53035" spans="1:4" x14ac:dyDescent="0.35">
      <c r="A53035"/>
      <c r="B53035"/>
      <c r="C53035"/>
      <c r="D53035"/>
    </row>
    <row r="53036" spans="1:4" x14ac:dyDescent="0.35">
      <c r="A53036"/>
      <c r="B53036"/>
      <c r="C53036"/>
      <c r="D53036"/>
    </row>
    <row r="53037" spans="1:4" x14ac:dyDescent="0.35">
      <c r="A53037"/>
      <c r="B53037"/>
      <c r="C53037"/>
      <c r="D53037"/>
    </row>
    <row r="53038" spans="1:4" x14ac:dyDescent="0.35">
      <c r="A53038"/>
      <c r="B53038"/>
      <c r="C53038"/>
      <c r="D53038"/>
    </row>
    <row r="53039" spans="1:4" x14ac:dyDescent="0.35">
      <c r="A53039"/>
      <c r="B53039"/>
      <c r="C53039"/>
      <c r="D53039"/>
    </row>
    <row r="53040" spans="1:4" x14ac:dyDescent="0.35">
      <c r="A53040"/>
      <c r="B53040"/>
      <c r="C53040"/>
      <c r="D53040"/>
    </row>
    <row r="53041" spans="1:4" x14ac:dyDescent="0.35">
      <c r="A53041"/>
      <c r="B53041"/>
      <c r="C53041"/>
      <c r="D53041"/>
    </row>
    <row r="53042" spans="1:4" x14ac:dyDescent="0.35">
      <c r="A53042"/>
      <c r="B53042"/>
      <c r="C53042"/>
      <c r="D53042"/>
    </row>
    <row r="53043" spans="1:4" x14ac:dyDescent="0.35">
      <c r="A53043"/>
      <c r="B53043"/>
      <c r="C53043"/>
      <c r="D53043"/>
    </row>
    <row r="53044" spans="1:4" x14ac:dyDescent="0.35">
      <c r="A53044"/>
      <c r="B53044"/>
      <c r="C53044"/>
      <c r="D53044"/>
    </row>
    <row r="53045" spans="1:4" x14ac:dyDescent="0.35">
      <c r="A53045"/>
      <c r="B53045"/>
      <c r="C53045"/>
      <c r="D53045"/>
    </row>
    <row r="53046" spans="1:4" x14ac:dyDescent="0.35">
      <c r="A53046"/>
      <c r="B53046"/>
      <c r="C53046"/>
      <c r="D53046"/>
    </row>
    <row r="53047" spans="1:4" x14ac:dyDescent="0.35">
      <c r="A53047"/>
      <c r="B53047"/>
      <c r="C53047"/>
      <c r="D53047"/>
    </row>
    <row r="53048" spans="1:4" x14ac:dyDescent="0.35">
      <c r="A53048"/>
      <c r="B53048"/>
      <c r="C53048"/>
      <c r="D53048"/>
    </row>
    <row r="53049" spans="1:4" x14ac:dyDescent="0.35">
      <c r="A53049"/>
      <c r="B53049"/>
      <c r="C53049"/>
      <c r="D53049"/>
    </row>
    <row r="53050" spans="1:4" x14ac:dyDescent="0.35">
      <c r="A53050"/>
      <c r="B53050"/>
      <c r="C53050"/>
      <c r="D53050"/>
    </row>
    <row r="53051" spans="1:4" x14ac:dyDescent="0.35">
      <c r="A53051"/>
      <c r="B53051"/>
      <c r="C53051"/>
      <c r="D53051"/>
    </row>
    <row r="53052" spans="1:4" x14ac:dyDescent="0.35">
      <c r="A53052"/>
      <c r="B53052"/>
      <c r="C53052"/>
      <c r="D53052"/>
    </row>
    <row r="53053" spans="1:4" x14ac:dyDescent="0.35">
      <c r="A53053"/>
      <c r="B53053"/>
      <c r="C53053"/>
      <c r="D53053"/>
    </row>
    <row r="53054" spans="1:4" x14ac:dyDescent="0.35">
      <c r="A53054"/>
      <c r="B53054"/>
      <c r="C53054"/>
      <c r="D53054"/>
    </row>
    <row r="53055" spans="1:4" x14ac:dyDescent="0.35">
      <c r="A53055"/>
      <c r="B53055"/>
      <c r="C53055"/>
      <c r="D53055"/>
    </row>
    <row r="53056" spans="1:4" x14ac:dyDescent="0.35">
      <c r="A53056"/>
      <c r="B53056"/>
      <c r="C53056"/>
      <c r="D53056"/>
    </row>
    <row r="53057" spans="1:4" x14ac:dyDescent="0.35">
      <c r="A53057"/>
      <c r="B53057"/>
      <c r="C53057"/>
      <c r="D53057"/>
    </row>
    <row r="53058" spans="1:4" x14ac:dyDescent="0.35">
      <c r="A53058"/>
      <c r="B53058"/>
      <c r="C53058"/>
      <c r="D53058"/>
    </row>
    <row r="53059" spans="1:4" x14ac:dyDescent="0.35">
      <c r="A53059"/>
      <c r="B53059"/>
      <c r="C53059"/>
      <c r="D53059"/>
    </row>
    <row r="53060" spans="1:4" x14ac:dyDescent="0.35">
      <c r="A53060"/>
      <c r="B53060"/>
      <c r="C53060"/>
      <c r="D53060"/>
    </row>
    <row r="53061" spans="1:4" x14ac:dyDescent="0.35">
      <c r="A53061"/>
      <c r="B53061"/>
      <c r="C53061"/>
      <c r="D53061"/>
    </row>
    <row r="53062" spans="1:4" x14ac:dyDescent="0.35">
      <c r="A53062"/>
      <c r="B53062"/>
      <c r="C53062"/>
      <c r="D53062"/>
    </row>
    <row r="53063" spans="1:4" x14ac:dyDescent="0.35">
      <c r="A53063"/>
      <c r="B53063"/>
      <c r="C53063"/>
      <c r="D53063"/>
    </row>
    <row r="53064" spans="1:4" x14ac:dyDescent="0.35">
      <c r="A53064"/>
      <c r="B53064"/>
      <c r="C53064"/>
      <c r="D53064"/>
    </row>
    <row r="53065" spans="1:4" x14ac:dyDescent="0.35">
      <c r="A53065"/>
      <c r="B53065"/>
      <c r="C53065"/>
      <c r="D53065"/>
    </row>
    <row r="53066" spans="1:4" x14ac:dyDescent="0.35">
      <c r="A53066"/>
      <c r="B53066"/>
      <c r="C53066"/>
      <c r="D53066"/>
    </row>
    <row r="53067" spans="1:4" x14ac:dyDescent="0.35">
      <c r="A53067"/>
      <c r="B53067"/>
      <c r="C53067"/>
      <c r="D53067"/>
    </row>
    <row r="53068" spans="1:4" x14ac:dyDescent="0.35">
      <c r="A53068"/>
      <c r="B53068"/>
      <c r="C53068"/>
      <c r="D53068"/>
    </row>
    <row r="53069" spans="1:4" x14ac:dyDescent="0.35">
      <c r="A53069"/>
      <c r="B53069"/>
      <c r="C53069"/>
      <c r="D53069"/>
    </row>
    <row r="53070" spans="1:4" x14ac:dyDescent="0.35">
      <c r="A53070"/>
      <c r="B53070"/>
      <c r="C53070"/>
      <c r="D53070"/>
    </row>
    <row r="53071" spans="1:4" x14ac:dyDescent="0.35">
      <c r="A53071"/>
      <c r="B53071"/>
      <c r="C53071"/>
      <c r="D53071"/>
    </row>
    <row r="53072" spans="1:4" x14ac:dyDescent="0.35">
      <c r="A53072"/>
      <c r="B53072"/>
      <c r="C53072"/>
      <c r="D53072"/>
    </row>
    <row r="53073" spans="1:4" x14ac:dyDescent="0.35">
      <c r="A53073"/>
      <c r="B53073"/>
      <c r="C53073"/>
      <c r="D53073"/>
    </row>
    <row r="53074" spans="1:4" x14ac:dyDescent="0.35">
      <c r="A53074"/>
      <c r="B53074"/>
      <c r="C53074"/>
      <c r="D53074"/>
    </row>
    <row r="53075" spans="1:4" x14ac:dyDescent="0.35">
      <c r="A53075"/>
      <c r="B53075"/>
      <c r="C53075"/>
      <c r="D53075"/>
    </row>
    <row r="53076" spans="1:4" x14ac:dyDescent="0.35">
      <c r="A53076"/>
      <c r="B53076"/>
      <c r="C53076"/>
      <c r="D53076"/>
    </row>
    <row r="53077" spans="1:4" x14ac:dyDescent="0.35">
      <c r="A53077"/>
      <c r="B53077"/>
      <c r="C53077"/>
      <c r="D53077"/>
    </row>
    <row r="53078" spans="1:4" x14ac:dyDescent="0.35">
      <c r="A53078"/>
      <c r="B53078"/>
      <c r="C53078"/>
      <c r="D53078"/>
    </row>
    <row r="53079" spans="1:4" x14ac:dyDescent="0.35">
      <c r="A53079"/>
      <c r="B53079"/>
      <c r="C53079"/>
      <c r="D53079"/>
    </row>
    <row r="53080" spans="1:4" x14ac:dyDescent="0.35">
      <c r="A53080"/>
      <c r="B53080"/>
      <c r="C53080"/>
      <c r="D53080"/>
    </row>
    <row r="53081" spans="1:4" x14ac:dyDescent="0.35">
      <c r="A53081"/>
      <c r="B53081"/>
      <c r="C53081"/>
      <c r="D53081"/>
    </row>
    <row r="53082" spans="1:4" x14ac:dyDescent="0.35">
      <c r="A53082"/>
      <c r="B53082"/>
      <c r="C53082"/>
      <c r="D53082"/>
    </row>
    <row r="53083" spans="1:4" x14ac:dyDescent="0.35">
      <c r="A53083"/>
      <c r="B53083"/>
      <c r="C53083"/>
      <c r="D53083"/>
    </row>
    <row r="53084" spans="1:4" x14ac:dyDescent="0.35">
      <c r="A53084"/>
      <c r="B53084"/>
      <c r="C53084"/>
      <c r="D53084"/>
    </row>
    <row r="53085" spans="1:4" x14ac:dyDescent="0.35">
      <c r="A53085"/>
      <c r="B53085"/>
      <c r="C53085"/>
      <c r="D53085"/>
    </row>
    <row r="53086" spans="1:4" x14ac:dyDescent="0.35">
      <c r="A53086"/>
      <c r="B53086"/>
      <c r="C53086"/>
      <c r="D53086"/>
    </row>
    <row r="53087" spans="1:4" x14ac:dyDescent="0.35">
      <c r="A53087"/>
      <c r="B53087"/>
      <c r="C53087"/>
      <c r="D53087"/>
    </row>
    <row r="53088" spans="1:4" x14ac:dyDescent="0.35">
      <c r="A53088"/>
      <c r="B53088"/>
      <c r="C53088"/>
      <c r="D53088"/>
    </row>
    <row r="53089" spans="1:4" x14ac:dyDescent="0.35">
      <c r="A53089"/>
      <c r="B53089"/>
      <c r="C53089"/>
      <c r="D53089"/>
    </row>
    <row r="53090" spans="1:4" x14ac:dyDescent="0.35">
      <c r="A53090"/>
      <c r="B53090"/>
      <c r="C53090"/>
      <c r="D53090"/>
    </row>
    <row r="53091" spans="1:4" x14ac:dyDescent="0.35">
      <c r="A53091"/>
      <c r="B53091"/>
      <c r="C53091"/>
      <c r="D53091"/>
    </row>
    <row r="53092" spans="1:4" x14ac:dyDescent="0.35">
      <c r="A53092"/>
      <c r="B53092"/>
      <c r="C53092"/>
      <c r="D53092"/>
    </row>
    <row r="53093" spans="1:4" x14ac:dyDescent="0.35">
      <c r="A53093"/>
      <c r="B53093"/>
      <c r="C53093"/>
      <c r="D53093"/>
    </row>
    <row r="53094" spans="1:4" x14ac:dyDescent="0.35">
      <c r="A53094"/>
      <c r="B53094"/>
      <c r="C53094"/>
      <c r="D53094"/>
    </row>
    <row r="53095" spans="1:4" x14ac:dyDescent="0.35">
      <c r="A53095"/>
      <c r="B53095"/>
      <c r="C53095"/>
      <c r="D53095"/>
    </row>
    <row r="53096" spans="1:4" x14ac:dyDescent="0.35">
      <c r="A53096"/>
      <c r="B53096"/>
      <c r="C53096"/>
      <c r="D53096"/>
    </row>
    <row r="53097" spans="1:4" x14ac:dyDescent="0.35">
      <c r="A53097"/>
      <c r="B53097"/>
      <c r="C53097"/>
      <c r="D53097"/>
    </row>
    <row r="53098" spans="1:4" x14ac:dyDescent="0.35">
      <c r="A53098"/>
      <c r="B53098"/>
      <c r="C53098"/>
      <c r="D53098"/>
    </row>
    <row r="53099" spans="1:4" x14ac:dyDescent="0.35">
      <c r="A53099"/>
      <c r="B53099"/>
      <c r="C53099"/>
      <c r="D53099"/>
    </row>
    <row r="53100" spans="1:4" x14ac:dyDescent="0.35">
      <c r="A53100"/>
      <c r="B53100"/>
      <c r="C53100"/>
      <c r="D53100"/>
    </row>
    <row r="53101" spans="1:4" x14ac:dyDescent="0.35">
      <c r="A53101"/>
      <c r="B53101"/>
      <c r="C53101"/>
      <c r="D53101"/>
    </row>
    <row r="53102" spans="1:4" x14ac:dyDescent="0.35">
      <c r="A53102"/>
      <c r="B53102"/>
      <c r="C53102"/>
      <c r="D53102"/>
    </row>
    <row r="53103" spans="1:4" x14ac:dyDescent="0.35">
      <c r="A53103"/>
      <c r="B53103"/>
      <c r="C53103"/>
      <c r="D53103"/>
    </row>
    <row r="53104" spans="1:4" x14ac:dyDescent="0.35">
      <c r="A53104"/>
      <c r="B53104"/>
      <c r="C53104"/>
      <c r="D53104"/>
    </row>
    <row r="53105" spans="1:4" x14ac:dyDescent="0.35">
      <c r="A53105"/>
      <c r="B53105"/>
      <c r="C53105"/>
      <c r="D53105"/>
    </row>
    <row r="53106" spans="1:4" x14ac:dyDescent="0.35">
      <c r="A53106"/>
      <c r="B53106"/>
      <c r="C53106"/>
      <c r="D53106"/>
    </row>
    <row r="53107" spans="1:4" x14ac:dyDescent="0.35">
      <c r="A53107"/>
      <c r="B53107"/>
      <c r="C53107"/>
      <c r="D53107"/>
    </row>
    <row r="53108" spans="1:4" x14ac:dyDescent="0.35">
      <c r="A53108"/>
      <c r="B53108"/>
      <c r="C53108"/>
      <c r="D53108"/>
    </row>
    <row r="53109" spans="1:4" x14ac:dyDescent="0.35">
      <c r="A53109"/>
      <c r="B53109"/>
      <c r="C53109"/>
      <c r="D53109"/>
    </row>
    <row r="53110" spans="1:4" x14ac:dyDescent="0.35">
      <c r="A53110"/>
      <c r="B53110"/>
      <c r="C53110"/>
      <c r="D53110"/>
    </row>
    <row r="53111" spans="1:4" x14ac:dyDescent="0.35">
      <c r="A53111"/>
      <c r="B53111"/>
      <c r="C53111"/>
      <c r="D53111"/>
    </row>
    <row r="53112" spans="1:4" x14ac:dyDescent="0.35">
      <c r="A53112"/>
      <c r="B53112"/>
      <c r="C53112"/>
      <c r="D53112"/>
    </row>
    <row r="53113" spans="1:4" x14ac:dyDescent="0.35">
      <c r="A53113"/>
      <c r="B53113"/>
      <c r="C53113"/>
      <c r="D53113"/>
    </row>
    <row r="53114" spans="1:4" x14ac:dyDescent="0.35">
      <c r="A53114"/>
      <c r="B53114"/>
      <c r="C53114"/>
      <c r="D53114"/>
    </row>
    <row r="53115" spans="1:4" x14ac:dyDescent="0.35">
      <c r="A53115"/>
      <c r="B53115"/>
      <c r="C53115"/>
      <c r="D53115"/>
    </row>
    <row r="53116" spans="1:4" x14ac:dyDescent="0.35">
      <c r="A53116"/>
      <c r="B53116"/>
      <c r="C53116"/>
      <c r="D53116"/>
    </row>
    <row r="53117" spans="1:4" x14ac:dyDescent="0.35">
      <c r="A53117"/>
      <c r="B53117"/>
      <c r="C53117"/>
      <c r="D53117"/>
    </row>
    <row r="53118" spans="1:4" x14ac:dyDescent="0.35">
      <c r="A53118"/>
      <c r="B53118"/>
      <c r="C53118"/>
      <c r="D53118"/>
    </row>
    <row r="53119" spans="1:4" x14ac:dyDescent="0.35">
      <c r="A53119"/>
      <c r="B53119"/>
      <c r="C53119"/>
      <c r="D53119"/>
    </row>
    <row r="53120" spans="1:4" x14ac:dyDescent="0.35">
      <c r="A53120"/>
      <c r="B53120"/>
      <c r="C53120"/>
      <c r="D53120"/>
    </row>
    <row r="53121" spans="1:4" x14ac:dyDescent="0.35">
      <c r="A53121"/>
      <c r="B53121"/>
      <c r="C53121"/>
      <c r="D53121"/>
    </row>
    <row r="53122" spans="1:4" x14ac:dyDescent="0.35">
      <c r="A53122"/>
      <c r="B53122"/>
      <c r="C53122"/>
      <c r="D53122"/>
    </row>
    <row r="53123" spans="1:4" x14ac:dyDescent="0.35">
      <c r="A53123"/>
      <c r="B53123"/>
      <c r="C53123"/>
      <c r="D53123"/>
    </row>
    <row r="53124" spans="1:4" x14ac:dyDescent="0.35">
      <c r="A53124"/>
      <c r="B53124"/>
      <c r="C53124"/>
      <c r="D53124"/>
    </row>
    <row r="53125" spans="1:4" x14ac:dyDescent="0.35">
      <c r="A53125"/>
      <c r="B53125"/>
      <c r="C53125"/>
      <c r="D53125"/>
    </row>
    <row r="53126" spans="1:4" x14ac:dyDescent="0.35">
      <c r="A53126"/>
      <c r="B53126"/>
      <c r="C53126"/>
      <c r="D53126"/>
    </row>
    <row r="53127" spans="1:4" x14ac:dyDescent="0.35">
      <c r="A53127"/>
      <c r="B53127"/>
      <c r="C53127"/>
      <c r="D53127"/>
    </row>
    <row r="53128" spans="1:4" x14ac:dyDescent="0.35">
      <c r="A53128"/>
      <c r="B53128"/>
      <c r="C53128"/>
      <c r="D53128"/>
    </row>
    <row r="53129" spans="1:4" x14ac:dyDescent="0.35">
      <c r="A53129"/>
      <c r="B53129"/>
      <c r="C53129"/>
      <c r="D53129"/>
    </row>
    <row r="53130" spans="1:4" x14ac:dyDescent="0.35">
      <c r="A53130"/>
      <c r="B53130"/>
      <c r="C53130"/>
      <c r="D53130"/>
    </row>
    <row r="53131" spans="1:4" x14ac:dyDescent="0.35">
      <c r="A53131"/>
      <c r="B53131"/>
      <c r="C53131"/>
      <c r="D53131"/>
    </row>
    <row r="53132" spans="1:4" x14ac:dyDescent="0.35">
      <c r="A53132"/>
      <c r="B53132"/>
      <c r="C53132"/>
      <c r="D53132"/>
    </row>
    <row r="53133" spans="1:4" x14ac:dyDescent="0.35">
      <c r="A53133"/>
      <c r="B53133"/>
      <c r="C53133"/>
      <c r="D53133"/>
    </row>
    <row r="53134" spans="1:4" x14ac:dyDescent="0.35">
      <c r="A53134"/>
      <c r="B53134"/>
      <c r="C53134"/>
      <c r="D53134"/>
    </row>
    <row r="53135" spans="1:4" x14ac:dyDescent="0.35">
      <c r="A53135"/>
      <c r="B53135"/>
      <c r="C53135"/>
      <c r="D53135"/>
    </row>
    <row r="53136" spans="1:4" x14ac:dyDescent="0.35">
      <c r="A53136"/>
      <c r="B53136"/>
      <c r="C53136"/>
      <c r="D53136"/>
    </row>
    <row r="53137" spans="1:4" x14ac:dyDescent="0.35">
      <c r="A53137"/>
      <c r="B53137"/>
      <c r="C53137"/>
      <c r="D53137"/>
    </row>
    <row r="53138" spans="1:4" x14ac:dyDescent="0.35">
      <c r="A53138"/>
      <c r="B53138"/>
      <c r="C53138"/>
      <c r="D53138"/>
    </row>
    <row r="53139" spans="1:4" x14ac:dyDescent="0.35">
      <c r="A53139"/>
      <c r="B53139"/>
      <c r="C53139"/>
      <c r="D53139"/>
    </row>
    <row r="53140" spans="1:4" x14ac:dyDescent="0.35">
      <c r="A53140"/>
      <c r="B53140"/>
      <c r="C53140"/>
      <c r="D53140"/>
    </row>
    <row r="53141" spans="1:4" x14ac:dyDescent="0.35">
      <c r="A53141"/>
      <c r="B53141"/>
      <c r="C53141"/>
      <c r="D53141"/>
    </row>
    <row r="53142" spans="1:4" x14ac:dyDescent="0.35">
      <c r="A53142"/>
      <c r="B53142"/>
      <c r="C53142"/>
      <c r="D53142"/>
    </row>
    <row r="53143" spans="1:4" x14ac:dyDescent="0.35">
      <c r="A53143"/>
      <c r="B53143"/>
      <c r="C53143"/>
      <c r="D53143"/>
    </row>
    <row r="53144" spans="1:4" x14ac:dyDescent="0.35">
      <c r="A53144"/>
      <c r="B53144"/>
      <c r="C53144"/>
      <c r="D53144"/>
    </row>
    <row r="53145" spans="1:4" x14ac:dyDescent="0.35">
      <c r="A53145"/>
      <c r="B53145"/>
      <c r="C53145"/>
      <c r="D53145"/>
    </row>
    <row r="53146" spans="1:4" x14ac:dyDescent="0.35">
      <c r="A53146"/>
      <c r="B53146"/>
      <c r="C53146"/>
      <c r="D53146"/>
    </row>
    <row r="53147" spans="1:4" x14ac:dyDescent="0.35">
      <c r="A53147"/>
      <c r="B53147"/>
      <c r="C53147"/>
      <c r="D53147"/>
    </row>
    <row r="53148" spans="1:4" x14ac:dyDescent="0.35">
      <c r="A53148"/>
      <c r="B53148"/>
      <c r="C53148"/>
      <c r="D53148"/>
    </row>
    <row r="53149" spans="1:4" x14ac:dyDescent="0.35">
      <c r="A53149"/>
      <c r="B53149"/>
      <c r="C53149"/>
      <c r="D53149"/>
    </row>
    <row r="53150" spans="1:4" x14ac:dyDescent="0.35">
      <c r="A53150"/>
      <c r="B53150"/>
      <c r="C53150"/>
      <c r="D53150"/>
    </row>
    <row r="53151" spans="1:4" x14ac:dyDescent="0.35">
      <c r="A53151"/>
      <c r="B53151"/>
      <c r="C53151"/>
      <c r="D53151"/>
    </row>
    <row r="53152" spans="1:4" x14ac:dyDescent="0.35">
      <c r="A53152"/>
      <c r="B53152"/>
      <c r="C53152"/>
      <c r="D53152"/>
    </row>
    <row r="53153" spans="1:4" x14ac:dyDescent="0.35">
      <c r="A53153"/>
      <c r="B53153"/>
      <c r="C53153"/>
      <c r="D53153"/>
    </row>
    <row r="53154" spans="1:4" x14ac:dyDescent="0.35">
      <c r="A53154"/>
      <c r="B53154"/>
      <c r="C53154"/>
      <c r="D53154"/>
    </row>
    <row r="53155" spans="1:4" x14ac:dyDescent="0.35">
      <c r="A53155"/>
      <c r="B53155"/>
      <c r="C53155"/>
      <c r="D53155"/>
    </row>
    <row r="53156" spans="1:4" x14ac:dyDescent="0.35">
      <c r="A53156"/>
      <c r="B53156"/>
      <c r="C53156"/>
      <c r="D53156"/>
    </row>
    <row r="53157" spans="1:4" x14ac:dyDescent="0.35">
      <c r="A53157"/>
      <c r="B53157"/>
      <c r="C53157"/>
      <c r="D53157"/>
    </row>
    <row r="53158" spans="1:4" x14ac:dyDescent="0.35">
      <c r="A53158"/>
      <c r="B53158"/>
      <c r="C53158"/>
      <c r="D53158"/>
    </row>
    <row r="53159" spans="1:4" x14ac:dyDescent="0.35">
      <c r="A53159"/>
      <c r="B53159"/>
      <c r="C53159"/>
      <c r="D53159"/>
    </row>
    <row r="53160" spans="1:4" x14ac:dyDescent="0.35">
      <c r="A53160"/>
      <c r="B53160"/>
      <c r="C53160"/>
      <c r="D53160"/>
    </row>
    <row r="53161" spans="1:4" x14ac:dyDescent="0.35">
      <c r="A53161"/>
      <c r="B53161"/>
      <c r="C53161"/>
      <c r="D53161"/>
    </row>
    <row r="53162" spans="1:4" x14ac:dyDescent="0.35">
      <c r="A53162"/>
      <c r="B53162"/>
      <c r="C53162"/>
      <c r="D53162"/>
    </row>
    <row r="53163" spans="1:4" x14ac:dyDescent="0.35">
      <c r="A53163"/>
      <c r="B53163"/>
      <c r="C53163"/>
      <c r="D53163"/>
    </row>
    <row r="53164" spans="1:4" x14ac:dyDescent="0.35">
      <c r="A53164"/>
      <c r="B53164"/>
      <c r="C53164"/>
      <c r="D53164"/>
    </row>
    <row r="53165" spans="1:4" x14ac:dyDescent="0.35">
      <c r="A53165"/>
      <c r="B53165"/>
      <c r="C53165"/>
      <c r="D53165"/>
    </row>
    <row r="53166" spans="1:4" x14ac:dyDescent="0.35">
      <c r="A53166"/>
      <c r="B53166"/>
      <c r="C53166"/>
      <c r="D53166"/>
    </row>
    <row r="53167" spans="1:4" x14ac:dyDescent="0.35">
      <c r="A53167"/>
      <c r="B53167"/>
      <c r="C53167"/>
      <c r="D53167"/>
    </row>
    <row r="53168" spans="1:4" x14ac:dyDescent="0.35">
      <c r="A53168"/>
      <c r="B53168"/>
      <c r="C53168"/>
      <c r="D53168"/>
    </row>
    <row r="53169" spans="1:4" x14ac:dyDescent="0.35">
      <c r="A53169"/>
      <c r="B53169"/>
      <c r="C53169"/>
      <c r="D53169"/>
    </row>
    <row r="53170" spans="1:4" x14ac:dyDescent="0.35">
      <c r="A53170"/>
      <c r="B53170"/>
      <c r="C53170"/>
      <c r="D53170"/>
    </row>
    <row r="53171" spans="1:4" x14ac:dyDescent="0.35">
      <c r="A53171"/>
      <c r="B53171"/>
      <c r="C53171"/>
      <c r="D53171"/>
    </row>
    <row r="53172" spans="1:4" x14ac:dyDescent="0.35">
      <c r="A53172"/>
      <c r="B53172"/>
      <c r="C53172"/>
      <c r="D53172"/>
    </row>
    <row r="53173" spans="1:4" x14ac:dyDescent="0.35">
      <c r="A53173"/>
      <c r="B53173"/>
      <c r="C53173"/>
      <c r="D53173"/>
    </row>
    <row r="53174" spans="1:4" x14ac:dyDescent="0.35">
      <c r="A53174"/>
      <c r="B53174"/>
      <c r="C53174"/>
      <c r="D53174"/>
    </row>
    <row r="53175" spans="1:4" x14ac:dyDescent="0.35">
      <c r="A53175"/>
      <c r="B53175"/>
      <c r="C53175"/>
      <c r="D53175"/>
    </row>
    <row r="53176" spans="1:4" x14ac:dyDescent="0.35">
      <c r="A53176"/>
      <c r="B53176"/>
      <c r="C53176"/>
      <c r="D53176"/>
    </row>
    <row r="53177" spans="1:4" x14ac:dyDescent="0.35">
      <c r="A53177"/>
      <c r="B53177"/>
      <c r="C53177"/>
      <c r="D53177"/>
    </row>
    <row r="53178" spans="1:4" x14ac:dyDescent="0.35">
      <c r="A53178"/>
      <c r="B53178"/>
      <c r="C53178"/>
      <c r="D53178"/>
    </row>
    <row r="53179" spans="1:4" x14ac:dyDescent="0.35">
      <c r="A53179"/>
      <c r="B53179"/>
      <c r="C53179"/>
      <c r="D53179"/>
    </row>
    <row r="53180" spans="1:4" x14ac:dyDescent="0.35">
      <c r="A53180"/>
      <c r="B53180"/>
      <c r="C53180"/>
      <c r="D53180"/>
    </row>
    <row r="53181" spans="1:4" x14ac:dyDescent="0.35">
      <c r="A53181"/>
      <c r="B53181"/>
      <c r="C53181"/>
      <c r="D53181"/>
    </row>
    <row r="53182" spans="1:4" x14ac:dyDescent="0.35">
      <c r="A53182"/>
      <c r="B53182"/>
      <c r="C53182"/>
      <c r="D53182"/>
    </row>
    <row r="53183" spans="1:4" x14ac:dyDescent="0.35">
      <c r="A53183"/>
      <c r="B53183"/>
      <c r="C53183"/>
      <c r="D53183"/>
    </row>
    <row r="53184" spans="1:4" x14ac:dyDescent="0.35">
      <c r="A53184"/>
      <c r="B53184"/>
      <c r="C53184"/>
      <c r="D53184"/>
    </row>
    <row r="53185" spans="1:4" x14ac:dyDescent="0.35">
      <c r="A53185"/>
      <c r="B53185"/>
      <c r="C53185"/>
      <c r="D53185"/>
    </row>
    <row r="53186" spans="1:4" x14ac:dyDescent="0.35">
      <c r="A53186"/>
      <c r="B53186"/>
      <c r="C53186"/>
      <c r="D53186"/>
    </row>
    <row r="53187" spans="1:4" x14ac:dyDescent="0.35">
      <c r="A53187"/>
      <c r="B53187"/>
      <c r="C53187"/>
      <c r="D53187"/>
    </row>
    <row r="53188" spans="1:4" x14ac:dyDescent="0.35">
      <c r="A53188"/>
      <c r="B53188"/>
      <c r="C53188"/>
      <c r="D53188"/>
    </row>
    <row r="53189" spans="1:4" x14ac:dyDescent="0.35">
      <c r="A53189"/>
      <c r="B53189"/>
      <c r="C53189"/>
      <c r="D53189"/>
    </row>
    <row r="53190" spans="1:4" x14ac:dyDescent="0.35">
      <c r="A53190"/>
      <c r="B53190"/>
      <c r="C53190"/>
      <c r="D53190"/>
    </row>
    <row r="53191" spans="1:4" x14ac:dyDescent="0.35">
      <c r="A53191"/>
      <c r="B53191"/>
      <c r="C53191"/>
      <c r="D53191"/>
    </row>
    <row r="53192" spans="1:4" x14ac:dyDescent="0.35">
      <c r="A53192"/>
      <c r="B53192"/>
      <c r="C53192"/>
      <c r="D53192"/>
    </row>
    <row r="53193" spans="1:4" x14ac:dyDescent="0.35">
      <c r="A53193"/>
      <c r="B53193"/>
      <c r="C53193"/>
      <c r="D53193"/>
    </row>
    <row r="53194" spans="1:4" x14ac:dyDescent="0.35">
      <c r="A53194"/>
      <c r="B53194"/>
      <c r="C53194"/>
      <c r="D53194"/>
    </row>
    <row r="53195" spans="1:4" x14ac:dyDescent="0.35">
      <c r="A53195"/>
      <c r="B53195"/>
      <c r="C53195"/>
      <c r="D53195"/>
    </row>
    <row r="53196" spans="1:4" x14ac:dyDescent="0.35">
      <c r="A53196"/>
      <c r="B53196"/>
      <c r="C53196"/>
      <c r="D53196"/>
    </row>
    <row r="53197" spans="1:4" x14ac:dyDescent="0.35">
      <c r="A53197"/>
      <c r="B53197"/>
      <c r="C53197"/>
      <c r="D53197"/>
    </row>
    <row r="53198" spans="1:4" x14ac:dyDescent="0.35">
      <c r="A53198"/>
      <c r="B53198"/>
      <c r="C53198"/>
      <c r="D53198"/>
    </row>
    <row r="53199" spans="1:4" x14ac:dyDescent="0.35">
      <c r="A53199"/>
      <c r="B53199"/>
      <c r="C53199"/>
      <c r="D53199"/>
    </row>
    <row r="53200" spans="1:4" x14ac:dyDescent="0.35">
      <c r="A53200"/>
      <c r="B53200"/>
      <c r="C53200"/>
      <c r="D53200"/>
    </row>
    <row r="53201" spans="1:4" x14ac:dyDescent="0.35">
      <c r="A53201"/>
      <c r="B53201"/>
      <c r="C53201"/>
      <c r="D53201"/>
    </row>
    <row r="53202" spans="1:4" x14ac:dyDescent="0.35">
      <c r="A53202"/>
      <c r="B53202"/>
      <c r="C53202"/>
      <c r="D53202"/>
    </row>
    <row r="53203" spans="1:4" x14ac:dyDescent="0.35">
      <c r="A53203"/>
      <c r="B53203"/>
      <c r="C53203"/>
      <c r="D53203"/>
    </row>
    <row r="53204" spans="1:4" x14ac:dyDescent="0.35">
      <c r="A53204"/>
      <c r="B53204"/>
      <c r="C53204"/>
      <c r="D53204"/>
    </row>
    <row r="53205" spans="1:4" x14ac:dyDescent="0.35">
      <c r="A53205"/>
      <c r="B53205"/>
      <c r="C53205"/>
      <c r="D53205"/>
    </row>
    <row r="53206" spans="1:4" x14ac:dyDescent="0.35">
      <c r="A53206"/>
      <c r="B53206"/>
      <c r="C53206"/>
      <c r="D53206"/>
    </row>
    <row r="53207" spans="1:4" x14ac:dyDescent="0.35">
      <c r="A53207"/>
      <c r="B53207"/>
      <c r="C53207"/>
      <c r="D53207"/>
    </row>
    <row r="53208" spans="1:4" x14ac:dyDescent="0.35">
      <c r="A53208"/>
      <c r="B53208"/>
      <c r="C53208"/>
      <c r="D53208"/>
    </row>
    <row r="53209" spans="1:4" x14ac:dyDescent="0.35">
      <c r="A53209"/>
      <c r="B53209"/>
      <c r="C53209"/>
      <c r="D53209"/>
    </row>
    <row r="53210" spans="1:4" x14ac:dyDescent="0.35">
      <c r="A53210"/>
      <c r="B53210"/>
      <c r="C53210"/>
      <c r="D53210"/>
    </row>
    <row r="53211" spans="1:4" x14ac:dyDescent="0.35">
      <c r="A53211"/>
      <c r="B53211"/>
      <c r="C53211"/>
      <c r="D53211"/>
    </row>
    <row r="53212" spans="1:4" x14ac:dyDescent="0.35">
      <c r="A53212"/>
      <c r="B53212"/>
      <c r="C53212"/>
      <c r="D53212"/>
    </row>
    <row r="53213" spans="1:4" x14ac:dyDescent="0.35">
      <c r="A53213"/>
      <c r="B53213"/>
      <c r="C53213"/>
      <c r="D53213"/>
    </row>
    <row r="53214" spans="1:4" x14ac:dyDescent="0.35">
      <c r="A53214"/>
      <c r="B53214"/>
      <c r="C53214"/>
      <c r="D53214"/>
    </row>
    <row r="53215" spans="1:4" x14ac:dyDescent="0.35">
      <c r="A53215"/>
      <c r="B53215"/>
      <c r="C53215"/>
      <c r="D53215"/>
    </row>
    <row r="53216" spans="1:4" x14ac:dyDescent="0.35">
      <c r="A53216"/>
      <c r="B53216"/>
      <c r="C53216"/>
      <c r="D53216"/>
    </row>
    <row r="53217" spans="1:4" x14ac:dyDescent="0.35">
      <c r="A53217"/>
      <c r="B53217"/>
      <c r="C53217"/>
      <c r="D53217"/>
    </row>
    <row r="53218" spans="1:4" x14ac:dyDescent="0.35">
      <c r="A53218"/>
      <c r="B53218"/>
      <c r="C53218"/>
      <c r="D53218"/>
    </row>
    <row r="53219" spans="1:4" x14ac:dyDescent="0.35">
      <c r="A53219"/>
      <c r="B53219"/>
      <c r="C53219"/>
      <c r="D53219"/>
    </row>
    <row r="53220" spans="1:4" x14ac:dyDescent="0.35">
      <c r="A53220"/>
      <c r="B53220"/>
      <c r="C53220"/>
      <c r="D53220"/>
    </row>
    <row r="53221" spans="1:4" x14ac:dyDescent="0.35">
      <c r="A53221"/>
      <c r="B53221"/>
      <c r="C53221"/>
      <c r="D53221"/>
    </row>
    <row r="53222" spans="1:4" x14ac:dyDescent="0.35">
      <c r="A53222"/>
      <c r="B53222"/>
      <c r="C53222"/>
      <c r="D53222"/>
    </row>
    <row r="53223" spans="1:4" x14ac:dyDescent="0.35">
      <c r="A53223"/>
      <c r="B53223"/>
      <c r="C53223"/>
      <c r="D53223"/>
    </row>
    <row r="53224" spans="1:4" x14ac:dyDescent="0.35">
      <c r="A53224"/>
      <c r="B53224"/>
      <c r="C53224"/>
      <c r="D53224"/>
    </row>
    <row r="53225" spans="1:4" x14ac:dyDescent="0.35">
      <c r="A53225"/>
      <c r="B53225"/>
      <c r="C53225"/>
      <c r="D53225"/>
    </row>
    <row r="53226" spans="1:4" x14ac:dyDescent="0.35">
      <c r="A53226"/>
      <c r="B53226"/>
      <c r="C53226"/>
      <c r="D53226"/>
    </row>
    <row r="53227" spans="1:4" x14ac:dyDescent="0.35">
      <c r="A53227"/>
      <c r="B53227"/>
      <c r="C53227"/>
      <c r="D53227"/>
    </row>
    <row r="53228" spans="1:4" x14ac:dyDescent="0.35">
      <c r="A53228"/>
      <c r="B53228"/>
      <c r="C53228"/>
      <c r="D53228"/>
    </row>
    <row r="53229" spans="1:4" x14ac:dyDescent="0.35">
      <c r="A53229"/>
      <c r="B53229"/>
      <c r="C53229"/>
      <c r="D53229"/>
    </row>
    <row r="53230" spans="1:4" x14ac:dyDescent="0.35">
      <c r="A53230"/>
      <c r="B53230"/>
      <c r="C53230"/>
      <c r="D53230"/>
    </row>
    <row r="53231" spans="1:4" x14ac:dyDescent="0.35">
      <c r="A53231"/>
      <c r="B53231"/>
      <c r="C53231"/>
      <c r="D53231"/>
    </row>
    <row r="53232" spans="1:4" x14ac:dyDescent="0.35">
      <c r="A53232"/>
      <c r="B53232"/>
      <c r="C53232"/>
      <c r="D53232"/>
    </row>
    <row r="53233" spans="1:4" x14ac:dyDescent="0.35">
      <c r="A53233"/>
      <c r="B53233"/>
      <c r="C53233"/>
      <c r="D53233"/>
    </row>
    <row r="53234" spans="1:4" x14ac:dyDescent="0.35">
      <c r="A53234"/>
      <c r="B53234"/>
      <c r="C53234"/>
      <c r="D53234"/>
    </row>
    <row r="53235" spans="1:4" x14ac:dyDescent="0.35">
      <c r="A53235"/>
      <c r="B53235"/>
      <c r="C53235"/>
      <c r="D53235"/>
    </row>
    <row r="53236" spans="1:4" x14ac:dyDescent="0.35">
      <c r="A53236"/>
      <c r="B53236"/>
      <c r="C53236"/>
      <c r="D53236"/>
    </row>
    <row r="53237" spans="1:4" x14ac:dyDescent="0.35">
      <c r="A53237"/>
      <c r="B53237"/>
      <c r="C53237"/>
      <c r="D53237"/>
    </row>
    <row r="53238" spans="1:4" x14ac:dyDescent="0.35">
      <c r="A53238"/>
      <c r="B53238"/>
      <c r="C53238"/>
      <c r="D53238"/>
    </row>
    <row r="53239" spans="1:4" x14ac:dyDescent="0.35">
      <c r="A53239"/>
      <c r="B53239"/>
      <c r="C53239"/>
      <c r="D53239"/>
    </row>
    <row r="53240" spans="1:4" x14ac:dyDescent="0.35">
      <c r="A53240"/>
      <c r="B53240"/>
      <c r="C53240"/>
      <c r="D53240"/>
    </row>
    <row r="53241" spans="1:4" x14ac:dyDescent="0.35">
      <c r="A53241"/>
      <c r="B53241"/>
      <c r="C53241"/>
      <c r="D53241"/>
    </row>
    <row r="53242" spans="1:4" x14ac:dyDescent="0.35">
      <c r="A53242"/>
      <c r="B53242"/>
      <c r="C53242"/>
      <c r="D53242"/>
    </row>
    <row r="53243" spans="1:4" x14ac:dyDescent="0.35">
      <c r="A53243"/>
      <c r="B53243"/>
      <c r="C53243"/>
      <c r="D53243"/>
    </row>
    <row r="53244" spans="1:4" x14ac:dyDescent="0.35">
      <c r="A53244"/>
      <c r="B53244"/>
      <c r="C53244"/>
      <c r="D53244"/>
    </row>
    <row r="53245" spans="1:4" x14ac:dyDescent="0.35">
      <c r="A53245"/>
      <c r="B53245"/>
      <c r="C53245"/>
      <c r="D53245"/>
    </row>
    <row r="53246" spans="1:4" x14ac:dyDescent="0.35">
      <c r="A53246"/>
      <c r="B53246"/>
      <c r="C53246"/>
      <c r="D53246"/>
    </row>
    <row r="53247" spans="1:4" x14ac:dyDescent="0.35">
      <c r="A53247"/>
      <c r="B53247"/>
      <c r="C53247"/>
      <c r="D53247"/>
    </row>
    <row r="53248" spans="1:4" x14ac:dyDescent="0.35">
      <c r="A53248"/>
      <c r="B53248"/>
      <c r="C53248"/>
      <c r="D53248"/>
    </row>
    <row r="53249" spans="1:4" x14ac:dyDescent="0.35">
      <c r="A53249"/>
      <c r="B53249"/>
      <c r="C53249"/>
      <c r="D53249"/>
    </row>
    <row r="53250" spans="1:4" x14ac:dyDescent="0.35">
      <c r="A53250"/>
      <c r="B53250"/>
      <c r="C53250"/>
      <c r="D53250"/>
    </row>
    <row r="53251" spans="1:4" x14ac:dyDescent="0.35">
      <c r="A53251"/>
      <c r="B53251"/>
      <c r="C53251"/>
      <c r="D53251"/>
    </row>
    <row r="53252" spans="1:4" x14ac:dyDescent="0.35">
      <c r="A53252"/>
      <c r="B53252"/>
      <c r="C53252"/>
      <c r="D53252"/>
    </row>
    <row r="53253" spans="1:4" x14ac:dyDescent="0.35">
      <c r="A53253"/>
      <c r="B53253"/>
      <c r="C53253"/>
      <c r="D53253"/>
    </row>
    <row r="53254" spans="1:4" x14ac:dyDescent="0.35">
      <c r="A53254"/>
      <c r="B53254"/>
      <c r="C53254"/>
      <c r="D53254"/>
    </row>
    <row r="53255" spans="1:4" x14ac:dyDescent="0.35">
      <c r="A53255"/>
      <c r="B53255"/>
      <c r="C53255"/>
      <c r="D53255"/>
    </row>
    <row r="53256" spans="1:4" x14ac:dyDescent="0.35">
      <c r="A53256"/>
      <c r="B53256"/>
      <c r="C53256"/>
      <c r="D53256"/>
    </row>
    <row r="53257" spans="1:4" x14ac:dyDescent="0.35">
      <c r="A53257"/>
      <c r="B53257"/>
      <c r="C53257"/>
      <c r="D53257"/>
    </row>
    <row r="53258" spans="1:4" x14ac:dyDescent="0.35">
      <c r="A53258"/>
      <c r="B53258"/>
      <c r="C53258"/>
      <c r="D53258"/>
    </row>
    <row r="53259" spans="1:4" x14ac:dyDescent="0.35">
      <c r="A53259"/>
      <c r="B53259"/>
      <c r="C53259"/>
      <c r="D53259"/>
    </row>
    <row r="53260" spans="1:4" x14ac:dyDescent="0.35">
      <c r="A53260"/>
      <c r="B53260"/>
      <c r="C53260"/>
      <c r="D53260"/>
    </row>
    <row r="53261" spans="1:4" x14ac:dyDescent="0.35">
      <c r="A53261"/>
      <c r="B53261"/>
      <c r="C53261"/>
      <c r="D53261"/>
    </row>
    <row r="53262" spans="1:4" x14ac:dyDescent="0.35">
      <c r="A53262"/>
      <c r="B53262"/>
      <c r="C53262"/>
      <c r="D53262"/>
    </row>
    <row r="53263" spans="1:4" x14ac:dyDescent="0.35">
      <c r="A53263"/>
      <c r="B53263"/>
      <c r="C53263"/>
      <c r="D53263"/>
    </row>
    <row r="53264" spans="1:4" x14ac:dyDescent="0.35">
      <c r="A53264"/>
      <c r="B53264"/>
      <c r="C53264"/>
      <c r="D53264"/>
    </row>
    <row r="53265" spans="1:4" x14ac:dyDescent="0.35">
      <c r="A53265"/>
      <c r="B53265"/>
      <c r="C53265"/>
      <c r="D53265"/>
    </row>
    <row r="53266" spans="1:4" x14ac:dyDescent="0.35">
      <c r="A53266"/>
      <c r="B53266"/>
      <c r="C53266"/>
      <c r="D53266"/>
    </row>
    <row r="53267" spans="1:4" x14ac:dyDescent="0.35">
      <c r="A53267"/>
      <c r="B53267"/>
      <c r="C53267"/>
      <c r="D53267"/>
    </row>
    <row r="53268" spans="1:4" x14ac:dyDescent="0.35">
      <c r="A53268"/>
      <c r="B53268"/>
      <c r="C53268"/>
      <c r="D53268"/>
    </row>
    <row r="53269" spans="1:4" x14ac:dyDescent="0.35">
      <c r="A53269"/>
      <c r="B53269"/>
      <c r="C53269"/>
      <c r="D53269"/>
    </row>
    <row r="53270" spans="1:4" x14ac:dyDescent="0.35">
      <c r="A53270"/>
      <c r="B53270"/>
      <c r="C53270"/>
      <c r="D53270"/>
    </row>
    <row r="53271" spans="1:4" x14ac:dyDescent="0.35">
      <c r="A53271"/>
      <c r="B53271"/>
      <c r="C53271"/>
      <c r="D53271"/>
    </row>
    <row r="53272" spans="1:4" x14ac:dyDescent="0.35">
      <c r="A53272"/>
      <c r="B53272"/>
      <c r="C53272"/>
      <c r="D53272"/>
    </row>
    <row r="53273" spans="1:4" x14ac:dyDescent="0.35">
      <c r="A53273"/>
      <c r="B53273"/>
      <c r="C53273"/>
      <c r="D53273"/>
    </row>
    <row r="53274" spans="1:4" x14ac:dyDescent="0.35">
      <c r="A53274"/>
      <c r="B53274"/>
      <c r="C53274"/>
      <c r="D53274"/>
    </row>
    <row r="53275" spans="1:4" x14ac:dyDescent="0.35">
      <c r="A53275"/>
      <c r="B53275"/>
      <c r="C53275"/>
      <c r="D53275"/>
    </row>
    <row r="53276" spans="1:4" x14ac:dyDescent="0.35">
      <c r="A53276"/>
      <c r="B53276"/>
      <c r="C53276"/>
      <c r="D53276"/>
    </row>
    <row r="53277" spans="1:4" x14ac:dyDescent="0.35">
      <c r="A53277"/>
      <c r="B53277"/>
      <c r="C53277"/>
      <c r="D53277"/>
    </row>
    <row r="53278" spans="1:4" x14ac:dyDescent="0.35">
      <c r="A53278"/>
      <c r="B53278"/>
      <c r="C53278"/>
      <c r="D53278"/>
    </row>
    <row r="53279" spans="1:4" x14ac:dyDescent="0.35">
      <c r="A53279"/>
      <c r="B53279"/>
      <c r="C53279"/>
      <c r="D53279"/>
    </row>
    <row r="53280" spans="1:4" x14ac:dyDescent="0.35">
      <c r="A53280"/>
      <c r="B53280"/>
      <c r="C53280"/>
      <c r="D53280"/>
    </row>
    <row r="53281" spans="1:4" x14ac:dyDescent="0.35">
      <c r="A53281"/>
      <c r="B53281"/>
      <c r="C53281"/>
      <c r="D53281"/>
    </row>
    <row r="53282" spans="1:4" x14ac:dyDescent="0.35">
      <c r="A53282"/>
      <c r="B53282"/>
      <c r="C53282"/>
      <c r="D53282"/>
    </row>
    <row r="53283" spans="1:4" x14ac:dyDescent="0.35">
      <c r="A53283"/>
      <c r="B53283"/>
      <c r="C53283"/>
      <c r="D53283"/>
    </row>
    <row r="53284" spans="1:4" x14ac:dyDescent="0.35">
      <c r="A53284"/>
      <c r="B53284"/>
      <c r="C53284"/>
      <c r="D53284"/>
    </row>
    <row r="53285" spans="1:4" x14ac:dyDescent="0.35">
      <c r="A53285"/>
      <c r="B53285"/>
      <c r="C53285"/>
      <c r="D53285"/>
    </row>
    <row r="53286" spans="1:4" x14ac:dyDescent="0.35">
      <c r="A53286"/>
      <c r="B53286"/>
      <c r="C53286"/>
      <c r="D53286"/>
    </row>
    <row r="53287" spans="1:4" x14ac:dyDescent="0.35">
      <c r="A53287"/>
      <c r="B53287"/>
      <c r="C53287"/>
      <c r="D53287"/>
    </row>
    <row r="53288" spans="1:4" x14ac:dyDescent="0.35">
      <c r="A53288"/>
      <c r="B53288"/>
      <c r="C53288"/>
      <c r="D53288"/>
    </row>
    <row r="53289" spans="1:4" x14ac:dyDescent="0.35">
      <c r="A53289"/>
      <c r="B53289"/>
      <c r="C53289"/>
      <c r="D53289"/>
    </row>
    <row r="53290" spans="1:4" x14ac:dyDescent="0.35">
      <c r="A53290"/>
      <c r="B53290"/>
      <c r="C53290"/>
      <c r="D53290"/>
    </row>
    <row r="53291" spans="1:4" x14ac:dyDescent="0.35">
      <c r="A53291"/>
      <c r="B53291"/>
      <c r="C53291"/>
      <c r="D53291"/>
    </row>
    <row r="53292" spans="1:4" x14ac:dyDescent="0.35">
      <c r="A53292"/>
      <c r="B53292"/>
      <c r="C53292"/>
      <c r="D53292"/>
    </row>
    <row r="53293" spans="1:4" x14ac:dyDescent="0.35">
      <c r="A53293"/>
      <c r="B53293"/>
      <c r="C53293"/>
      <c r="D53293"/>
    </row>
    <row r="53294" spans="1:4" x14ac:dyDescent="0.35">
      <c r="A53294"/>
      <c r="B53294"/>
      <c r="C53294"/>
      <c r="D53294"/>
    </row>
    <row r="53295" spans="1:4" x14ac:dyDescent="0.35">
      <c r="A53295"/>
      <c r="B53295"/>
      <c r="C53295"/>
      <c r="D53295"/>
    </row>
    <row r="53296" spans="1:4" x14ac:dyDescent="0.35">
      <c r="A53296"/>
      <c r="B53296"/>
      <c r="C53296"/>
      <c r="D53296"/>
    </row>
    <row r="53297" spans="1:4" x14ac:dyDescent="0.35">
      <c r="A53297"/>
      <c r="B53297"/>
      <c r="C53297"/>
      <c r="D53297"/>
    </row>
    <row r="53298" spans="1:4" x14ac:dyDescent="0.35">
      <c r="A53298"/>
      <c r="B53298"/>
      <c r="C53298"/>
      <c r="D53298"/>
    </row>
    <row r="53299" spans="1:4" x14ac:dyDescent="0.35">
      <c r="A53299"/>
      <c r="B53299"/>
      <c r="C53299"/>
      <c r="D53299"/>
    </row>
    <row r="53300" spans="1:4" x14ac:dyDescent="0.35">
      <c r="A53300"/>
      <c r="B53300"/>
      <c r="C53300"/>
      <c r="D53300"/>
    </row>
    <row r="53301" spans="1:4" x14ac:dyDescent="0.35">
      <c r="A53301"/>
      <c r="B53301"/>
      <c r="C53301"/>
      <c r="D53301"/>
    </row>
    <row r="53302" spans="1:4" x14ac:dyDescent="0.35">
      <c r="A53302"/>
      <c r="B53302"/>
      <c r="C53302"/>
      <c r="D53302"/>
    </row>
    <row r="53303" spans="1:4" x14ac:dyDescent="0.35">
      <c r="A53303"/>
      <c r="B53303"/>
      <c r="C53303"/>
      <c r="D53303"/>
    </row>
    <row r="53304" spans="1:4" x14ac:dyDescent="0.35">
      <c r="A53304"/>
      <c r="B53304"/>
      <c r="C53304"/>
      <c r="D53304"/>
    </row>
    <row r="53305" spans="1:4" x14ac:dyDescent="0.35">
      <c r="A53305"/>
      <c r="B53305"/>
      <c r="C53305"/>
      <c r="D53305"/>
    </row>
    <row r="53306" spans="1:4" x14ac:dyDescent="0.35">
      <c r="A53306"/>
      <c r="B53306"/>
      <c r="C53306"/>
      <c r="D53306"/>
    </row>
    <row r="53307" spans="1:4" x14ac:dyDescent="0.35">
      <c r="A53307"/>
      <c r="B53307"/>
      <c r="C53307"/>
      <c r="D53307"/>
    </row>
    <row r="53308" spans="1:4" x14ac:dyDescent="0.35">
      <c r="A53308"/>
      <c r="B53308"/>
      <c r="C53308"/>
      <c r="D53308"/>
    </row>
    <row r="53309" spans="1:4" x14ac:dyDescent="0.35">
      <c r="A53309"/>
      <c r="B53309"/>
      <c r="C53309"/>
      <c r="D53309"/>
    </row>
    <row r="53310" spans="1:4" x14ac:dyDescent="0.35">
      <c r="A53310"/>
      <c r="B53310"/>
      <c r="C53310"/>
      <c r="D53310"/>
    </row>
    <row r="53311" spans="1:4" x14ac:dyDescent="0.35">
      <c r="A53311"/>
      <c r="B53311"/>
      <c r="C53311"/>
      <c r="D53311"/>
    </row>
    <row r="53312" spans="1:4" x14ac:dyDescent="0.35">
      <c r="A53312"/>
      <c r="B53312"/>
      <c r="C53312"/>
      <c r="D53312"/>
    </row>
    <row r="53313" spans="1:4" x14ac:dyDescent="0.35">
      <c r="A53313"/>
      <c r="B53313"/>
      <c r="C53313"/>
      <c r="D53313"/>
    </row>
    <row r="53314" spans="1:4" x14ac:dyDescent="0.35">
      <c r="A53314"/>
      <c r="B53314"/>
      <c r="C53314"/>
      <c r="D53314"/>
    </row>
    <row r="53315" spans="1:4" x14ac:dyDescent="0.35">
      <c r="A53315"/>
      <c r="B53315"/>
      <c r="C53315"/>
      <c r="D53315"/>
    </row>
    <row r="53316" spans="1:4" x14ac:dyDescent="0.35">
      <c r="A53316"/>
      <c r="B53316"/>
      <c r="C53316"/>
      <c r="D53316"/>
    </row>
    <row r="53317" spans="1:4" x14ac:dyDescent="0.35">
      <c r="A53317"/>
      <c r="B53317"/>
      <c r="C53317"/>
      <c r="D53317"/>
    </row>
    <row r="53318" spans="1:4" x14ac:dyDescent="0.35">
      <c r="A53318"/>
      <c r="B53318"/>
      <c r="C53318"/>
      <c r="D53318"/>
    </row>
    <row r="53319" spans="1:4" x14ac:dyDescent="0.35">
      <c r="A53319"/>
      <c r="B53319"/>
      <c r="C53319"/>
      <c r="D53319"/>
    </row>
    <row r="53320" spans="1:4" x14ac:dyDescent="0.35">
      <c r="A53320"/>
      <c r="B53320"/>
      <c r="C53320"/>
      <c r="D53320"/>
    </row>
    <row r="53321" spans="1:4" x14ac:dyDescent="0.35">
      <c r="A53321"/>
      <c r="B53321"/>
      <c r="C53321"/>
      <c r="D53321"/>
    </row>
    <row r="53322" spans="1:4" x14ac:dyDescent="0.35">
      <c r="A53322"/>
      <c r="B53322"/>
      <c r="C53322"/>
      <c r="D53322"/>
    </row>
    <row r="53323" spans="1:4" x14ac:dyDescent="0.35">
      <c r="A53323"/>
      <c r="B53323"/>
      <c r="C53323"/>
      <c r="D53323"/>
    </row>
    <row r="53324" spans="1:4" x14ac:dyDescent="0.35">
      <c r="A53324"/>
      <c r="B53324"/>
      <c r="C53324"/>
      <c r="D53324"/>
    </row>
    <row r="53325" spans="1:4" x14ac:dyDescent="0.35">
      <c r="A53325"/>
      <c r="B53325"/>
      <c r="C53325"/>
      <c r="D53325"/>
    </row>
    <row r="53326" spans="1:4" x14ac:dyDescent="0.35">
      <c r="A53326"/>
      <c r="B53326"/>
      <c r="C53326"/>
      <c r="D53326"/>
    </row>
    <row r="53327" spans="1:4" x14ac:dyDescent="0.35">
      <c r="A53327"/>
      <c r="B53327"/>
      <c r="C53327"/>
      <c r="D53327"/>
    </row>
    <row r="53328" spans="1:4" x14ac:dyDescent="0.35">
      <c r="A53328"/>
      <c r="B53328"/>
      <c r="C53328"/>
      <c r="D53328"/>
    </row>
    <row r="53329" spans="1:4" x14ac:dyDescent="0.35">
      <c r="A53329"/>
      <c r="B53329"/>
      <c r="C53329"/>
      <c r="D53329"/>
    </row>
    <row r="53330" spans="1:4" x14ac:dyDescent="0.35">
      <c r="A53330"/>
      <c r="B53330"/>
      <c r="C53330"/>
      <c r="D53330"/>
    </row>
    <row r="53331" spans="1:4" x14ac:dyDescent="0.35">
      <c r="A53331"/>
      <c r="B53331"/>
      <c r="C53331"/>
      <c r="D53331"/>
    </row>
    <row r="53332" spans="1:4" x14ac:dyDescent="0.35">
      <c r="A53332"/>
      <c r="B53332"/>
      <c r="C53332"/>
      <c r="D53332"/>
    </row>
    <row r="53333" spans="1:4" x14ac:dyDescent="0.35">
      <c r="A53333"/>
      <c r="B53333"/>
      <c r="C53333"/>
      <c r="D53333"/>
    </row>
    <row r="53334" spans="1:4" x14ac:dyDescent="0.35">
      <c r="A53334"/>
      <c r="B53334"/>
      <c r="C53334"/>
      <c r="D53334"/>
    </row>
    <row r="53335" spans="1:4" x14ac:dyDescent="0.35">
      <c r="A53335"/>
      <c r="B53335"/>
      <c r="C53335"/>
      <c r="D53335"/>
    </row>
    <row r="53336" spans="1:4" x14ac:dyDescent="0.35">
      <c r="A53336"/>
      <c r="B53336"/>
      <c r="C53336"/>
      <c r="D53336"/>
    </row>
    <row r="53337" spans="1:4" x14ac:dyDescent="0.35">
      <c r="A53337"/>
      <c r="B53337"/>
      <c r="C53337"/>
      <c r="D53337"/>
    </row>
    <row r="53338" spans="1:4" x14ac:dyDescent="0.35">
      <c r="A53338"/>
      <c r="B53338"/>
      <c r="C53338"/>
      <c r="D53338"/>
    </row>
    <row r="53339" spans="1:4" x14ac:dyDescent="0.35">
      <c r="A53339"/>
      <c r="B53339"/>
      <c r="C53339"/>
      <c r="D53339"/>
    </row>
    <row r="53340" spans="1:4" x14ac:dyDescent="0.35">
      <c r="A53340"/>
      <c r="B53340"/>
      <c r="C53340"/>
      <c r="D53340"/>
    </row>
    <row r="53341" spans="1:4" x14ac:dyDescent="0.35">
      <c r="A53341"/>
      <c r="B53341"/>
      <c r="C53341"/>
      <c r="D53341"/>
    </row>
    <row r="53342" spans="1:4" x14ac:dyDescent="0.35">
      <c r="A53342"/>
      <c r="B53342"/>
      <c r="C53342"/>
      <c r="D53342"/>
    </row>
    <row r="53343" spans="1:4" x14ac:dyDescent="0.35">
      <c r="A53343"/>
      <c r="B53343"/>
      <c r="C53343"/>
      <c r="D53343"/>
    </row>
    <row r="53344" spans="1:4" x14ac:dyDescent="0.35">
      <c r="A53344"/>
      <c r="B53344"/>
      <c r="C53344"/>
      <c r="D53344"/>
    </row>
    <row r="53345" spans="1:4" x14ac:dyDescent="0.35">
      <c r="A53345"/>
      <c r="B53345"/>
      <c r="C53345"/>
      <c r="D53345"/>
    </row>
    <row r="53346" spans="1:4" x14ac:dyDescent="0.35">
      <c r="A53346"/>
      <c r="B53346"/>
      <c r="C53346"/>
      <c r="D53346"/>
    </row>
    <row r="53347" spans="1:4" x14ac:dyDescent="0.35">
      <c r="A53347"/>
      <c r="B53347"/>
      <c r="C53347"/>
      <c r="D53347"/>
    </row>
    <row r="53348" spans="1:4" x14ac:dyDescent="0.35">
      <c r="A53348"/>
      <c r="B53348"/>
      <c r="C53348"/>
      <c r="D53348"/>
    </row>
    <row r="53349" spans="1:4" x14ac:dyDescent="0.35">
      <c r="A53349"/>
      <c r="B53349"/>
      <c r="C53349"/>
      <c r="D53349"/>
    </row>
    <row r="53350" spans="1:4" x14ac:dyDescent="0.35">
      <c r="A53350"/>
      <c r="B53350"/>
      <c r="C53350"/>
      <c r="D53350"/>
    </row>
    <row r="53351" spans="1:4" x14ac:dyDescent="0.35">
      <c r="A53351"/>
      <c r="B53351"/>
      <c r="C53351"/>
      <c r="D53351"/>
    </row>
    <row r="53352" spans="1:4" x14ac:dyDescent="0.35">
      <c r="A53352"/>
      <c r="B53352"/>
      <c r="C53352"/>
      <c r="D53352"/>
    </row>
    <row r="53353" spans="1:4" x14ac:dyDescent="0.35">
      <c r="A53353"/>
      <c r="B53353"/>
      <c r="C53353"/>
      <c r="D53353"/>
    </row>
    <row r="53354" spans="1:4" x14ac:dyDescent="0.35">
      <c r="A53354"/>
      <c r="B53354"/>
      <c r="C53354"/>
      <c r="D53354"/>
    </row>
    <row r="53355" spans="1:4" x14ac:dyDescent="0.35">
      <c r="A53355"/>
      <c r="B53355"/>
      <c r="C53355"/>
      <c r="D53355"/>
    </row>
    <row r="53356" spans="1:4" x14ac:dyDescent="0.35">
      <c r="A53356"/>
      <c r="B53356"/>
      <c r="C53356"/>
      <c r="D53356"/>
    </row>
    <row r="53357" spans="1:4" x14ac:dyDescent="0.35">
      <c r="A53357"/>
      <c r="B53357"/>
      <c r="C53357"/>
      <c r="D53357"/>
    </row>
    <row r="53358" spans="1:4" x14ac:dyDescent="0.35">
      <c r="A53358"/>
      <c r="B53358"/>
      <c r="C53358"/>
      <c r="D53358"/>
    </row>
    <row r="53359" spans="1:4" x14ac:dyDescent="0.35">
      <c r="A53359"/>
      <c r="B53359"/>
      <c r="C53359"/>
      <c r="D53359"/>
    </row>
    <row r="53360" spans="1:4" x14ac:dyDescent="0.35">
      <c r="A53360"/>
      <c r="B53360"/>
      <c r="C53360"/>
      <c r="D53360"/>
    </row>
    <row r="53361" spans="1:4" x14ac:dyDescent="0.35">
      <c r="A53361"/>
      <c r="B53361"/>
      <c r="C53361"/>
      <c r="D53361"/>
    </row>
    <row r="53362" spans="1:4" x14ac:dyDescent="0.35">
      <c r="A53362"/>
      <c r="B53362"/>
      <c r="C53362"/>
      <c r="D53362"/>
    </row>
    <row r="53363" spans="1:4" x14ac:dyDescent="0.35">
      <c r="A53363"/>
      <c r="B53363"/>
      <c r="C53363"/>
      <c r="D53363"/>
    </row>
    <row r="53364" spans="1:4" x14ac:dyDescent="0.35">
      <c r="A53364"/>
      <c r="B53364"/>
      <c r="C53364"/>
      <c r="D53364"/>
    </row>
    <row r="53365" spans="1:4" x14ac:dyDescent="0.35">
      <c r="A53365"/>
      <c r="B53365"/>
      <c r="C53365"/>
      <c r="D53365"/>
    </row>
    <row r="53366" spans="1:4" x14ac:dyDescent="0.35">
      <c r="A53366"/>
      <c r="B53366"/>
      <c r="C53366"/>
      <c r="D53366"/>
    </row>
    <row r="53367" spans="1:4" x14ac:dyDescent="0.35">
      <c r="A53367"/>
      <c r="B53367"/>
      <c r="C53367"/>
      <c r="D53367"/>
    </row>
    <row r="53368" spans="1:4" x14ac:dyDescent="0.35">
      <c r="A53368"/>
      <c r="B53368"/>
      <c r="C53368"/>
      <c r="D53368"/>
    </row>
    <row r="53369" spans="1:4" x14ac:dyDescent="0.35">
      <c r="A53369"/>
      <c r="B53369"/>
      <c r="C53369"/>
      <c r="D53369"/>
    </row>
    <row r="53370" spans="1:4" x14ac:dyDescent="0.35">
      <c r="A53370"/>
      <c r="B53370"/>
      <c r="C53370"/>
      <c r="D53370"/>
    </row>
    <row r="53371" spans="1:4" x14ac:dyDescent="0.35">
      <c r="A53371"/>
      <c r="B53371"/>
      <c r="C53371"/>
      <c r="D53371"/>
    </row>
    <row r="53372" spans="1:4" x14ac:dyDescent="0.35">
      <c r="A53372"/>
      <c r="B53372"/>
      <c r="C53372"/>
      <c r="D53372"/>
    </row>
    <row r="53373" spans="1:4" x14ac:dyDescent="0.35">
      <c r="A53373"/>
      <c r="B53373"/>
      <c r="C53373"/>
      <c r="D53373"/>
    </row>
    <row r="53374" spans="1:4" x14ac:dyDescent="0.35">
      <c r="A53374"/>
      <c r="B53374"/>
      <c r="C53374"/>
      <c r="D53374"/>
    </row>
    <row r="53375" spans="1:4" x14ac:dyDescent="0.35">
      <c r="A53375"/>
      <c r="B53375"/>
      <c r="C53375"/>
      <c r="D53375"/>
    </row>
    <row r="53376" spans="1:4" x14ac:dyDescent="0.35">
      <c r="A53376"/>
      <c r="B53376"/>
      <c r="C53376"/>
      <c r="D53376"/>
    </row>
    <row r="53377" spans="1:4" x14ac:dyDescent="0.35">
      <c r="A53377"/>
      <c r="B53377"/>
      <c r="C53377"/>
      <c r="D53377"/>
    </row>
    <row r="53378" spans="1:4" x14ac:dyDescent="0.35">
      <c r="A53378"/>
      <c r="B53378"/>
      <c r="C53378"/>
      <c r="D53378"/>
    </row>
    <row r="53379" spans="1:4" x14ac:dyDescent="0.35">
      <c r="A53379"/>
      <c r="B53379"/>
      <c r="C53379"/>
      <c r="D53379"/>
    </row>
    <row r="53380" spans="1:4" x14ac:dyDescent="0.35">
      <c r="A53380"/>
      <c r="B53380"/>
      <c r="C53380"/>
      <c r="D53380"/>
    </row>
    <row r="53381" spans="1:4" x14ac:dyDescent="0.35">
      <c r="A53381"/>
      <c r="B53381"/>
      <c r="C53381"/>
      <c r="D53381"/>
    </row>
    <row r="53382" spans="1:4" x14ac:dyDescent="0.35">
      <c r="A53382"/>
      <c r="B53382"/>
      <c r="C53382"/>
      <c r="D53382"/>
    </row>
    <row r="53383" spans="1:4" x14ac:dyDescent="0.35">
      <c r="A53383"/>
      <c r="B53383"/>
      <c r="C53383"/>
      <c r="D53383"/>
    </row>
    <row r="53384" spans="1:4" x14ac:dyDescent="0.35">
      <c r="A53384"/>
      <c r="B53384"/>
      <c r="C53384"/>
      <c r="D53384"/>
    </row>
    <row r="53385" spans="1:4" x14ac:dyDescent="0.35">
      <c r="A53385"/>
      <c r="B53385"/>
      <c r="C53385"/>
      <c r="D53385"/>
    </row>
    <row r="53386" spans="1:4" x14ac:dyDescent="0.35">
      <c r="A53386"/>
      <c r="B53386"/>
      <c r="C53386"/>
      <c r="D53386"/>
    </row>
    <row r="53387" spans="1:4" x14ac:dyDescent="0.35">
      <c r="A53387"/>
      <c r="B53387"/>
      <c r="C53387"/>
      <c r="D53387"/>
    </row>
    <row r="53388" spans="1:4" x14ac:dyDescent="0.35">
      <c r="A53388"/>
      <c r="B53388"/>
      <c r="C53388"/>
      <c r="D53388"/>
    </row>
    <row r="53389" spans="1:4" x14ac:dyDescent="0.35">
      <c r="A53389"/>
      <c r="B53389"/>
      <c r="C53389"/>
      <c r="D53389"/>
    </row>
    <row r="53390" spans="1:4" x14ac:dyDescent="0.35">
      <c r="A53390"/>
      <c r="B53390"/>
      <c r="C53390"/>
      <c r="D53390"/>
    </row>
    <row r="53391" spans="1:4" x14ac:dyDescent="0.35">
      <c r="A53391"/>
      <c r="B53391"/>
      <c r="C53391"/>
      <c r="D53391"/>
    </row>
    <row r="53392" spans="1:4" x14ac:dyDescent="0.35">
      <c r="A53392"/>
      <c r="B53392"/>
      <c r="C53392"/>
      <c r="D53392"/>
    </row>
    <row r="53393" spans="1:4" x14ac:dyDescent="0.35">
      <c r="A53393"/>
      <c r="B53393"/>
      <c r="C53393"/>
      <c r="D53393"/>
    </row>
    <row r="53394" spans="1:4" x14ac:dyDescent="0.35">
      <c r="A53394"/>
      <c r="B53394"/>
      <c r="C53394"/>
      <c r="D53394"/>
    </row>
    <row r="53395" spans="1:4" x14ac:dyDescent="0.35">
      <c r="A53395"/>
      <c r="B53395"/>
      <c r="C53395"/>
      <c r="D53395"/>
    </row>
    <row r="53396" spans="1:4" x14ac:dyDescent="0.35">
      <c r="A53396"/>
      <c r="B53396"/>
      <c r="C53396"/>
      <c r="D53396"/>
    </row>
    <row r="53397" spans="1:4" x14ac:dyDescent="0.35">
      <c r="A53397"/>
      <c r="B53397"/>
      <c r="C53397"/>
      <c r="D53397"/>
    </row>
    <row r="53398" spans="1:4" x14ac:dyDescent="0.35">
      <c r="A53398"/>
      <c r="B53398"/>
      <c r="C53398"/>
      <c r="D53398"/>
    </row>
    <row r="53399" spans="1:4" x14ac:dyDescent="0.35">
      <c r="A53399"/>
      <c r="B53399"/>
      <c r="C53399"/>
      <c r="D53399"/>
    </row>
    <row r="53400" spans="1:4" x14ac:dyDescent="0.35">
      <c r="A53400"/>
      <c r="B53400"/>
      <c r="C53400"/>
      <c r="D53400"/>
    </row>
    <row r="53401" spans="1:4" x14ac:dyDescent="0.35">
      <c r="A53401"/>
      <c r="B53401"/>
      <c r="C53401"/>
      <c r="D53401"/>
    </row>
    <row r="53402" spans="1:4" x14ac:dyDescent="0.35">
      <c r="A53402"/>
      <c r="B53402"/>
      <c r="C53402"/>
      <c r="D53402"/>
    </row>
    <row r="53403" spans="1:4" x14ac:dyDescent="0.35">
      <c r="A53403"/>
      <c r="B53403"/>
      <c r="C53403"/>
      <c r="D53403"/>
    </row>
    <row r="53404" spans="1:4" x14ac:dyDescent="0.35">
      <c r="A53404"/>
      <c r="B53404"/>
      <c r="C53404"/>
      <c r="D53404"/>
    </row>
    <row r="53405" spans="1:4" x14ac:dyDescent="0.35">
      <c r="A53405"/>
      <c r="B53405"/>
      <c r="C53405"/>
      <c r="D53405"/>
    </row>
    <row r="53406" spans="1:4" x14ac:dyDescent="0.35">
      <c r="A53406"/>
      <c r="B53406"/>
      <c r="C53406"/>
      <c r="D53406"/>
    </row>
    <row r="53407" spans="1:4" x14ac:dyDescent="0.35">
      <c r="A53407"/>
      <c r="B53407"/>
      <c r="C53407"/>
      <c r="D53407"/>
    </row>
    <row r="53408" spans="1:4" x14ac:dyDescent="0.35">
      <c r="A53408"/>
      <c r="B53408"/>
      <c r="C53408"/>
      <c r="D53408"/>
    </row>
    <row r="53409" spans="1:4" x14ac:dyDescent="0.35">
      <c r="A53409"/>
      <c r="B53409"/>
      <c r="C53409"/>
      <c r="D53409"/>
    </row>
    <row r="53410" spans="1:4" x14ac:dyDescent="0.35">
      <c r="A53410"/>
      <c r="B53410"/>
      <c r="C53410"/>
      <c r="D53410"/>
    </row>
    <row r="53411" spans="1:4" x14ac:dyDescent="0.35">
      <c r="A53411"/>
      <c r="B53411"/>
      <c r="C53411"/>
      <c r="D53411"/>
    </row>
    <row r="53412" spans="1:4" x14ac:dyDescent="0.35">
      <c r="A53412"/>
      <c r="B53412"/>
      <c r="C53412"/>
      <c r="D53412"/>
    </row>
    <row r="53413" spans="1:4" x14ac:dyDescent="0.35">
      <c r="A53413"/>
      <c r="B53413"/>
      <c r="C53413"/>
      <c r="D53413"/>
    </row>
    <row r="53414" spans="1:4" x14ac:dyDescent="0.35">
      <c r="A53414"/>
      <c r="B53414"/>
      <c r="C53414"/>
      <c r="D53414"/>
    </row>
    <row r="53415" spans="1:4" x14ac:dyDescent="0.35">
      <c r="A53415"/>
      <c r="B53415"/>
      <c r="C53415"/>
      <c r="D53415"/>
    </row>
    <row r="53416" spans="1:4" x14ac:dyDescent="0.35">
      <c r="A53416"/>
      <c r="B53416"/>
      <c r="C53416"/>
      <c r="D53416"/>
    </row>
    <row r="53417" spans="1:4" x14ac:dyDescent="0.35">
      <c r="A53417"/>
      <c r="B53417"/>
      <c r="C53417"/>
      <c r="D53417"/>
    </row>
    <row r="53418" spans="1:4" x14ac:dyDescent="0.35">
      <c r="A53418"/>
      <c r="B53418"/>
      <c r="C53418"/>
      <c r="D53418"/>
    </row>
    <row r="53419" spans="1:4" x14ac:dyDescent="0.35">
      <c r="A53419"/>
      <c r="B53419"/>
      <c r="C53419"/>
      <c r="D53419"/>
    </row>
    <row r="53420" spans="1:4" x14ac:dyDescent="0.35">
      <c r="A53420"/>
      <c r="B53420"/>
      <c r="C53420"/>
      <c r="D53420"/>
    </row>
    <row r="53421" spans="1:4" x14ac:dyDescent="0.35">
      <c r="A53421"/>
      <c r="B53421"/>
      <c r="C53421"/>
      <c r="D53421"/>
    </row>
    <row r="53422" spans="1:4" x14ac:dyDescent="0.35">
      <c r="A53422"/>
      <c r="B53422"/>
      <c r="C53422"/>
      <c r="D53422"/>
    </row>
    <row r="53423" spans="1:4" x14ac:dyDescent="0.35">
      <c r="A53423"/>
      <c r="B53423"/>
      <c r="C53423"/>
      <c r="D53423"/>
    </row>
    <row r="53424" spans="1:4" x14ac:dyDescent="0.35">
      <c r="A53424"/>
      <c r="B53424"/>
      <c r="C53424"/>
      <c r="D53424"/>
    </row>
    <row r="53425" spans="1:4" x14ac:dyDescent="0.35">
      <c r="A53425"/>
      <c r="B53425"/>
      <c r="C53425"/>
      <c r="D53425"/>
    </row>
    <row r="53426" spans="1:4" x14ac:dyDescent="0.35">
      <c r="A53426"/>
      <c r="B53426"/>
      <c r="C53426"/>
      <c r="D53426"/>
    </row>
    <row r="53427" spans="1:4" x14ac:dyDescent="0.35">
      <c r="A53427"/>
      <c r="B53427"/>
      <c r="C53427"/>
      <c r="D53427"/>
    </row>
    <row r="53428" spans="1:4" x14ac:dyDescent="0.35">
      <c r="A53428"/>
      <c r="B53428"/>
      <c r="C53428"/>
      <c r="D53428"/>
    </row>
    <row r="53429" spans="1:4" x14ac:dyDescent="0.35">
      <c r="A53429"/>
      <c r="B53429"/>
      <c r="C53429"/>
      <c r="D53429"/>
    </row>
    <row r="53430" spans="1:4" x14ac:dyDescent="0.35">
      <c r="A53430"/>
      <c r="B53430"/>
      <c r="C53430"/>
      <c r="D53430"/>
    </row>
    <row r="53431" spans="1:4" x14ac:dyDescent="0.35">
      <c r="A53431"/>
      <c r="B53431"/>
      <c r="C53431"/>
      <c r="D53431"/>
    </row>
    <row r="53432" spans="1:4" x14ac:dyDescent="0.35">
      <c r="A53432"/>
      <c r="B53432"/>
      <c r="C53432"/>
      <c r="D53432"/>
    </row>
    <row r="53433" spans="1:4" x14ac:dyDescent="0.35">
      <c r="A53433"/>
      <c r="B53433"/>
      <c r="C53433"/>
      <c r="D53433"/>
    </row>
    <row r="53434" spans="1:4" x14ac:dyDescent="0.35">
      <c r="A53434"/>
      <c r="B53434"/>
      <c r="C53434"/>
      <c r="D53434"/>
    </row>
    <row r="53435" spans="1:4" x14ac:dyDescent="0.35">
      <c r="A53435"/>
      <c r="B53435"/>
      <c r="C53435"/>
      <c r="D53435"/>
    </row>
    <row r="53436" spans="1:4" x14ac:dyDescent="0.35">
      <c r="A53436"/>
      <c r="B53436"/>
      <c r="C53436"/>
      <c r="D53436"/>
    </row>
    <row r="53437" spans="1:4" x14ac:dyDescent="0.35">
      <c r="A53437"/>
      <c r="B53437"/>
      <c r="C53437"/>
      <c r="D53437"/>
    </row>
    <row r="53438" spans="1:4" x14ac:dyDescent="0.35">
      <c r="A53438"/>
      <c r="B53438"/>
      <c r="C53438"/>
      <c r="D53438"/>
    </row>
    <row r="53439" spans="1:4" x14ac:dyDescent="0.35">
      <c r="A53439"/>
      <c r="B53439"/>
      <c r="C53439"/>
      <c r="D53439"/>
    </row>
    <row r="53440" spans="1:4" x14ac:dyDescent="0.35">
      <c r="A53440"/>
      <c r="B53440"/>
      <c r="C53440"/>
      <c r="D53440"/>
    </row>
    <row r="53441" spans="1:4" x14ac:dyDescent="0.35">
      <c r="A53441"/>
      <c r="B53441"/>
      <c r="C53441"/>
      <c r="D53441"/>
    </row>
    <row r="53442" spans="1:4" x14ac:dyDescent="0.35">
      <c r="A53442"/>
      <c r="B53442"/>
      <c r="C53442"/>
      <c r="D53442"/>
    </row>
    <row r="53443" spans="1:4" x14ac:dyDescent="0.35">
      <c r="A53443"/>
      <c r="B53443"/>
      <c r="C53443"/>
      <c r="D53443"/>
    </row>
    <row r="53444" spans="1:4" x14ac:dyDescent="0.35">
      <c r="A53444"/>
      <c r="B53444"/>
      <c r="C53444"/>
      <c r="D53444"/>
    </row>
    <row r="53445" spans="1:4" x14ac:dyDescent="0.35">
      <c r="A53445"/>
      <c r="B53445"/>
      <c r="C53445"/>
      <c r="D53445"/>
    </row>
    <row r="53446" spans="1:4" x14ac:dyDescent="0.35">
      <c r="A53446"/>
      <c r="B53446"/>
      <c r="C53446"/>
      <c r="D53446"/>
    </row>
    <row r="53447" spans="1:4" x14ac:dyDescent="0.35">
      <c r="A53447"/>
      <c r="B53447"/>
      <c r="C53447"/>
      <c r="D53447"/>
    </row>
    <row r="53448" spans="1:4" x14ac:dyDescent="0.35">
      <c r="A53448"/>
      <c r="B53448"/>
      <c r="C53448"/>
      <c r="D53448"/>
    </row>
    <row r="53449" spans="1:4" x14ac:dyDescent="0.35">
      <c r="A53449"/>
      <c r="B53449"/>
      <c r="C53449"/>
      <c r="D53449"/>
    </row>
    <row r="53450" spans="1:4" x14ac:dyDescent="0.35">
      <c r="A53450"/>
      <c r="B53450"/>
      <c r="C53450"/>
      <c r="D53450"/>
    </row>
    <row r="53451" spans="1:4" x14ac:dyDescent="0.35">
      <c r="A53451"/>
      <c r="B53451"/>
      <c r="C53451"/>
      <c r="D53451"/>
    </row>
    <row r="53452" spans="1:4" x14ac:dyDescent="0.35">
      <c r="A53452"/>
      <c r="B53452"/>
      <c r="C53452"/>
      <c r="D53452"/>
    </row>
    <row r="53453" spans="1:4" x14ac:dyDescent="0.35">
      <c r="A53453"/>
      <c r="B53453"/>
      <c r="C53453"/>
      <c r="D53453"/>
    </row>
    <row r="53454" spans="1:4" x14ac:dyDescent="0.35">
      <c r="A53454"/>
      <c r="B53454"/>
      <c r="C53454"/>
      <c r="D53454"/>
    </row>
    <row r="53455" spans="1:4" x14ac:dyDescent="0.35">
      <c r="A53455"/>
      <c r="B53455"/>
      <c r="C53455"/>
      <c r="D53455"/>
    </row>
    <row r="53456" spans="1:4" x14ac:dyDescent="0.35">
      <c r="A53456"/>
      <c r="B53456"/>
      <c r="C53456"/>
      <c r="D53456"/>
    </row>
    <row r="53457" spans="1:4" x14ac:dyDescent="0.35">
      <c r="A53457"/>
      <c r="B53457"/>
      <c r="C53457"/>
      <c r="D53457"/>
    </row>
    <row r="53458" spans="1:4" x14ac:dyDescent="0.35">
      <c r="A53458"/>
      <c r="B53458"/>
      <c r="C53458"/>
      <c r="D53458"/>
    </row>
    <row r="53459" spans="1:4" x14ac:dyDescent="0.35">
      <c r="A53459"/>
      <c r="B53459"/>
      <c r="C53459"/>
      <c r="D53459"/>
    </row>
    <row r="53460" spans="1:4" x14ac:dyDescent="0.35">
      <c r="A53460"/>
      <c r="B53460"/>
      <c r="C53460"/>
      <c r="D53460"/>
    </row>
    <row r="53461" spans="1:4" x14ac:dyDescent="0.35">
      <c r="A53461"/>
      <c r="B53461"/>
      <c r="C53461"/>
      <c r="D53461"/>
    </row>
    <row r="53462" spans="1:4" x14ac:dyDescent="0.35">
      <c r="A53462"/>
      <c r="B53462"/>
      <c r="C53462"/>
      <c r="D53462"/>
    </row>
    <row r="53463" spans="1:4" x14ac:dyDescent="0.35">
      <c r="A53463"/>
      <c r="B53463"/>
      <c r="C53463"/>
      <c r="D53463"/>
    </row>
    <row r="53464" spans="1:4" x14ac:dyDescent="0.35">
      <c r="A53464"/>
      <c r="B53464"/>
      <c r="C53464"/>
      <c r="D53464"/>
    </row>
    <row r="53465" spans="1:4" x14ac:dyDescent="0.35">
      <c r="A53465"/>
      <c r="B53465"/>
      <c r="C53465"/>
      <c r="D53465"/>
    </row>
    <row r="53466" spans="1:4" x14ac:dyDescent="0.35">
      <c r="A53466"/>
      <c r="B53466"/>
      <c r="C53466"/>
      <c r="D53466"/>
    </row>
    <row r="53467" spans="1:4" x14ac:dyDescent="0.35">
      <c r="A53467"/>
      <c r="B53467"/>
      <c r="C53467"/>
      <c r="D53467"/>
    </row>
    <row r="53468" spans="1:4" x14ac:dyDescent="0.35">
      <c r="A53468"/>
      <c r="B53468"/>
      <c r="C53468"/>
      <c r="D53468"/>
    </row>
    <row r="53469" spans="1:4" x14ac:dyDescent="0.35">
      <c r="A53469"/>
      <c r="B53469"/>
      <c r="C53469"/>
      <c r="D53469"/>
    </row>
    <row r="53470" spans="1:4" x14ac:dyDescent="0.35">
      <c r="A53470"/>
      <c r="B53470"/>
      <c r="C53470"/>
      <c r="D53470"/>
    </row>
    <row r="53471" spans="1:4" x14ac:dyDescent="0.35">
      <c r="A53471"/>
      <c r="B53471"/>
      <c r="C53471"/>
      <c r="D53471"/>
    </row>
    <row r="53472" spans="1:4" x14ac:dyDescent="0.35">
      <c r="A53472"/>
      <c r="B53472"/>
      <c r="C53472"/>
      <c r="D53472"/>
    </row>
    <row r="53473" spans="1:4" x14ac:dyDescent="0.35">
      <c r="A53473"/>
      <c r="B53473"/>
      <c r="C53473"/>
      <c r="D53473"/>
    </row>
    <row r="53474" spans="1:4" x14ac:dyDescent="0.35">
      <c r="A53474"/>
      <c r="B53474"/>
      <c r="C53474"/>
      <c r="D53474"/>
    </row>
    <row r="53475" spans="1:4" x14ac:dyDescent="0.35">
      <c r="A53475"/>
      <c r="B53475"/>
      <c r="C53475"/>
      <c r="D53475"/>
    </row>
    <row r="53476" spans="1:4" x14ac:dyDescent="0.35">
      <c r="A53476"/>
      <c r="B53476"/>
      <c r="C53476"/>
      <c r="D53476"/>
    </row>
    <row r="53477" spans="1:4" x14ac:dyDescent="0.35">
      <c r="A53477"/>
      <c r="B53477"/>
      <c r="C53477"/>
      <c r="D53477"/>
    </row>
    <row r="53478" spans="1:4" x14ac:dyDescent="0.35">
      <c r="A53478"/>
      <c r="B53478"/>
      <c r="C53478"/>
      <c r="D53478"/>
    </row>
    <row r="53479" spans="1:4" x14ac:dyDescent="0.35">
      <c r="A53479"/>
      <c r="B53479"/>
      <c r="C53479"/>
      <c r="D53479"/>
    </row>
    <row r="53480" spans="1:4" x14ac:dyDescent="0.35">
      <c r="A53480"/>
      <c r="B53480"/>
      <c r="C53480"/>
      <c r="D53480"/>
    </row>
    <row r="53481" spans="1:4" x14ac:dyDescent="0.35">
      <c r="A53481"/>
      <c r="B53481"/>
      <c r="C53481"/>
      <c r="D53481"/>
    </row>
    <row r="53482" spans="1:4" x14ac:dyDescent="0.35">
      <c r="A53482"/>
      <c r="B53482"/>
      <c r="C53482"/>
      <c r="D53482"/>
    </row>
    <row r="53483" spans="1:4" x14ac:dyDescent="0.35">
      <c r="A53483"/>
      <c r="B53483"/>
      <c r="C53483"/>
      <c r="D53483"/>
    </row>
    <row r="53484" spans="1:4" x14ac:dyDescent="0.35">
      <c r="A53484"/>
      <c r="B53484"/>
      <c r="C53484"/>
      <c r="D53484"/>
    </row>
    <row r="53485" spans="1:4" x14ac:dyDescent="0.35">
      <c r="A53485"/>
      <c r="B53485"/>
      <c r="C53485"/>
      <c r="D53485"/>
    </row>
    <row r="53486" spans="1:4" x14ac:dyDescent="0.35">
      <c r="A53486"/>
      <c r="B53486"/>
      <c r="C53486"/>
      <c r="D53486"/>
    </row>
    <row r="53487" spans="1:4" x14ac:dyDescent="0.35">
      <c r="A53487"/>
      <c r="B53487"/>
      <c r="C53487"/>
      <c r="D53487"/>
    </row>
    <row r="53488" spans="1:4" x14ac:dyDescent="0.35">
      <c r="A53488"/>
      <c r="B53488"/>
      <c r="C53488"/>
      <c r="D53488"/>
    </row>
    <row r="53489" spans="1:4" x14ac:dyDescent="0.35">
      <c r="A53489"/>
      <c r="B53489"/>
      <c r="C53489"/>
      <c r="D53489"/>
    </row>
    <row r="53490" spans="1:4" x14ac:dyDescent="0.35">
      <c r="A53490"/>
      <c r="B53490"/>
      <c r="C53490"/>
      <c r="D53490"/>
    </row>
    <row r="53491" spans="1:4" x14ac:dyDescent="0.35">
      <c r="A53491"/>
      <c r="B53491"/>
      <c r="C53491"/>
      <c r="D53491"/>
    </row>
    <row r="53492" spans="1:4" x14ac:dyDescent="0.35">
      <c r="A53492"/>
      <c r="B53492"/>
      <c r="C53492"/>
      <c r="D53492"/>
    </row>
    <row r="53493" spans="1:4" x14ac:dyDescent="0.35">
      <c r="A53493"/>
      <c r="B53493"/>
      <c r="C53493"/>
      <c r="D53493"/>
    </row>
    <row r="53494" spans="1:4" x14ac:dyDescent="0.35">
      <c r="A53494"/>
      <c r="B53494"/>
      <c r="C53494"/>
      <c r="D53494"/>
    </row>
    <row r="53495" spans="1:4" x14ac:dyDescent="0.35">
      <c r="A53495"/>
      <c r="B53495"/>
      <c r="C53495"/>
      <c r="D53495"/>
    </row>
    <row r="53496" spans="1:4" x14ac:dyDescent="0.35">
      <c r="A53496"/>
      <c r="B53496"/>
      <c r="C53496"/>
      <c r="D53496"/>
    </row>
    <row r="53497" spans="1:4" x14ac:dyDescent="0.35">
      <c r="A53497"/>
      <c r="B53497"/>
      <c r="C53497"/>
      <c r="D53497"/>
    </row>
    <row r="53498" spans="1:4" x14ac:dyDescent="0.35">
      <c r="A53498"/>
      <c r="B53498"/>
      <c r="C53498"/>
      <c r="D53498"/>
    </row>
    <row r="53499" spans="1:4" x14ac:dyDescent="0.35">
      <c r="A53499"/>
      <c r="B53499"/>
      <c r="C53499"/>
      <c r="D53499"/>
    </row>
    <row r="53500" spans="1:4" x14ac:dyDescent="0.35">
      <c r="A53500"/>
      <c r="B53500"/>
      <c r="C53500"/>
      <c r="D53500"/>
    </row>
    <row r="53501" spans="1:4" x14ac:dyDescent="0.35">
      <c r="A53501"/>
      <c r="B53501"/>
      <c r="C53501"/>
      <c r="D53501"/>
    </row>
    <row r="53502" spans="1:4" x14ac:dyDescent="0.35">
      <c r="A53502"/>
      <c r="B53502"/>
      <c r="C53502"/>
      <c r="D53502"/>
    </row>
    <row r="53503" spans="1:4" x14ac:dyDescent="0.35">
      <c r="A53503"/>
      <c r="B53503"/>
      <c r="C53503"/>
      <c r="D53503"/>
    </row>
    <row r="53504" spans="1:4" x14ac:dyDescent="0.35">
      <c r="A53504"/>
      <c r="B53504"/>
      <c r="C53504"/>
      <c r="D53504"/>
    </row>
    <row r="53505" spans="1:4" x14ac:dyDescent="0.35">
      <c r="A53505"/>
      <c r="B53505"/>
      <c r="C53505"/>
      <c r="D53505"/>
    </row>
    <row r="53506" spans="1:4" x14ac:dyDescent="0.35">
      <c r="A53506"/>
      <c r="B53506"/>
      <c r="C53506"/>
      <c r="D53506"/>
    </row>
    <row r="53507" spans="1:4" x14ac:dyDescent="0.35">
      <c r="A53507"/>
      <c r="B53507"/>
      <c r="C53507"/>
      <c r="D53507"/>
    </row>
    <row r="53508" spans="1:4" x14ac:dyDescent="0.35">
      <c r="A53508"/>
      <c r="B53508"/>
      <c r="C53508"/>
      <c r="D53508"/>
    </row>
    <row r="53509" spans="1:4" x14ac:dyDescent="0.35">
      <c r="A53509"/>
      <c r="B53509"/>
      <c r="C53509"/>
      <c r="D53509"/>
    </row>
    <row r="53510" spans="1:4" x14ac:dyDescent="0.35">
      <c r="A53510"/>
      <c r="B53510"/>
      <c r="C53510"/>
      <c r="D53510"/>
    </row>
    <row r="53511" spans="1:4" x14ac:dyDescent="0.35">
      <c r="A53511"/>
      <c r="B53511"/>
      <c r="C53511"/>
      <c r="D53511"/>
    </row>
    <row r="53512" spans="1:4" x14ac:dyDescent="0.35">
      <c r="A53512"/>
      <c r="B53512"/>
      <c r="C53512"/>
      <c r="D53512"/>
    </row>
    <row r="53513" spans="1:4" x14ac:dyDescent="0.35">
      <c r="A53513"/>
      <c r="B53513"/>
      <c r="C53513"/>
      <c r="D53513"/>
    </row>
    <row r="53514" spans="1:4" x14ac:dyDescent="0.35">
      <c r="A53514"/>
      <c r="B53514"/>
      <c r="C53514"/>
      <c r="D53514"/>
    </row>
    <row r="53515" spans="1:4" x14ac:dyDescent="0.35">
      <c r="A53515"/>
      <c r="B53515"/>
      <c r="C53515"/>
      <c r="D53515"/>
    </row>
    <row r="53516" spans="1:4" x14ac:dyDescent="0.35">
      <c r="A53516"/>
      <c r="B53516"/>
      <c r="C53516"/>
      <c r="D53516"/>
    </row>
    <row r="53517" spans="1:4" x14ac:dyDescent="0.35">
      <c r="A53517"/>
      <c r="B53517"/>
      <c r="C53517"/>
      <c r="D53517"/>
    </row>
    <row r="53518" spans="1:4" x14ac:dyDescent="0.35">
      <c r="A53518"/>
      <c r="B53518"/>
      <c r="C53518"/>
      <c r="D53518"/>
    </row>
    <row r="53519" spans="1:4" x14ac:dyDescent="0.35">
      <c r="A53519"/>
      <c r="B53519"/>
      <c r="C53519"/>
      <c r="D53519"/>
    </row>
    <row r="53520" spans="1:4" x14ac:dyDescent="0.35">
      <c r="A53520"/>
      <c r="B53520"/>
      <c r="C53520"/>
      <c r="D53520"/>
    </row>
    <row r="53521" spans="1:4" x14ac:dyDescent="0.35">
      <c r="A53521"/>
      <c r="B53521"/>
      <c r="C53521"/>
      <c r="D53521"/>
    </row>
    <row r="53522" spans="1:4" x14ac:dyDescent="0.35">
      <c r="A53522"/>
      <c r="B53522"/>
      <c r="C53522"/>
      <c r="D53522"/>
    </row>
    <row r="53523" spans="1:4" x14ac:dyDescent="0.35">
      <c r="A53523"/>
      <c r="B53523"/>
      <c r="C53523"/>
      <c r="D53523"/>
    </row>
    <row r="53524" spans="1:4" x14ac:dyDescent="0.35">
      <c r="A53524"/>
      <c r="B53524"/>
      <c r="C53524"/>
      <c r="D53524"/>
    </row>
    <row r="53525" spans="1:4" x14ac:dyDescent="0.35">
      <c r="A53525"/>
      <c r="B53525"/>
      <c r="C53525"/>
      <c r="D53525"/>
    </row>
    <row r="53526" spans="1:4" x14ac:dyDescent="0.35">
      <c r="A53526"/>
      <c r="B53526"/>
      <c r="C53526"/>
      <c r="D53526"/>
    </row>
    <row r="53527" spans="1:4" x14ac:dyDescent="0.35">
      <c r="A53527"/>
      <c r="B53527"/>
      <c r="C53527"/>
      <c r="D53527"/>
    </row>
    <row r="53528" spans="1:4" x14ac:dyDescent="0.35">
      <c r="A53528"/>
      <c r="B53528"/>
      <c r="C53528"/>
      <c r="D53528"/>
    </row>
    <row r="53529" spans="1:4" x14ac:dyDescent="0.35">
      <c r="A53529"/>
      <c r="B53529"/>
      <c r="C53529"/>
      <c r="D53529"/>
    </row>
    <row r="53530" spans="1:4" x14ac:dyDescent="0.35">
      <c r="A53530"/>
      <c r="B53530"/>
      <c r="C53530"/>
      <c r="D53530"/>
    </row>
    <row r="53531" spans="1:4" x14ac:dyDescent="0.35">
      <c r="A53531"/>
      <c r="B53531"/>
      <c r="C53531"/>
      <c r="D53531"/>
    </row>
    <row r="53532" spans="1:4" x14ac:dyDescent="0.35">
      <c r="A53532"/>
      <c r="B53532"/>
      <c r="C53532"/>
      <c r="D53532"/>
    </row>
    <row r="53533" spans="1:4" x14ac:dyDescent="0.35">
      <c r="A53533"/>
      <c r="B53533"/>
      <c r="C53533"/>
      <c r="D53533"/>
    </row>
    <row r="53534" spans="1:4" x14ac:dyDescent="0.35">
      <c r="A53534"/>
      <c r="B53534"/>
      <c r="C53534"/>
      <c r="D53534"/>
    </row>
    <row r="53535" spans="1:4" x14ac:dyDescent="0.35">
      <c r="A53535"/>
      <c r="B53535"/>
      <c r="C53535"/>
      <c r="D53535"/>
    </row>
    <row r="53536" spans="1:4" x14ac:dyDescent="0.35">
      <c r="A53536"/>
      <c r="B53536"/>
      <c r="C53536"/>
      <c r="D53536"/>
    </row>
    <row r="53537" spans="1:4" x14ac:dyDescent="0.35">
      <c r="A53537"/>
      <c r="B53537"/>
      <c r="C53537"/>
      <c r="D53537"/>
    </row>
    <row r="53538" spans="1:4" x14ac:dyDescent="0.35">
      <c r="A53538"/>
      <c r="B53538"/>
      <c r="C53538"/>
      <c r="D53538"/>
    </row>
    <row r="53539" spans="1:4" x14ac:dyDescent="0.35">
      <c r="A53539"/>
      <c r="B53539"/>
      <c r="C53539"/>
      <c r="D53539"/>
    </row>
    <row r="53540" spans="1:4" x14ac:dyDescent="0.35">
      <c r="A53540"/>
      <c r="B53540"/>
      <c r="C53540"/>
      <c r="D53540"/>
    </row>
    <row r="53541" spans="1:4" x14ac:dyDescent="0.35">
      <c r="A53541"/>
      <c r="B53541"/>
      <c r="C53541"/>
      <c r="D53541"/>
    </row>
    <row r="53542" spans="1:4" x14ac:dyDescent="0.35">
      <c r="A53542"/>
      <c r="B53542"/>
      <c r="C53542"/>
      <c r="D53542"/>
    </row>
    <row r="53543" spans="1:4" x14ac:dyDescent="0.35">
      <c r="A53543"/>
      <c r="B53543"/>
      <c r="C53543"/>
      <c r="D53543"/>
    </row>
    <row r="53544" spans="1:4" x14ac:dyDescent="0.35">
      <c r="A53544"/>
      <c r="B53544"/>
      <c r="C53544"/>
      <c r="D53544"/>
    </row>
    <row r="53545" spans="1:4" x14ac:dyDescent="0.35">
      <c r="A53545"/>
      <c r="B53545"/>
      <c r="C53545"/>
      <c r="D53545"/>
    </row>
    <row r="53546" spans="1:4" x14ac:dyDescent="0.35">
      <c r="A53546"/>
      <c r="B53546"/>
      <c r="C53546"/>
      <c r="D53546"/>
    </row>
    <row r="53547" spans="1:4" x14ac:dyDescent="0.35">
      <c r="A53547"/>
      <c r="B53547"/>
      <c r="C53547"/>
      <c r="D53547"/>
    </row>
    <row r="53548" spans="1:4" x14ac:dyDescent="0.35">
      <c r="A53548"/>
      <c r="B53548"/>
      <c r="C53548"/>
      <c r="D53548"/>
    </row>
    <row r="53549" spans="1:4" x14ac:dyDescent="0.35">
      <c r="A53549"/>
      <c r="B53549"/>
      <c r="C53549"/>
      <c r="D53549"/>
    </row>
    <row r="53550" spans="1:4" x14ac:dyDescent="0.35">
      <c r="A53550"/>
      <c r="B53550"/>
      <c r="C53550"/>
      <c r="D53550"/>
    </row>
    <row r="53551" spans="1:4" x14ac:dyDescent="0.35">
      <c r="A53551"/>
      <c r="B53551"/>
      <c r="C53551"/>
      <c r="D53551"/>
    </row>
    <row r="53552" spans="1:4" x14ac:dyDescent="0.35">
      <c r="A53552"/>
      <c r="B53552"/>
      <c r="C53552"/>
      <c r="D53552"/>
    </row>
    <row r="53553" spans="1:4" x14ac:dyDescent="0.35">
      <c r="A53553"/>
      <c r="B53553"/>
      <c r="C53553"/>
      <c r="D53553"/>
    </row>
    <row r="53554" spans="1:4" x14ac:dyDescent="0.35">
      <c r="A53554"/>
      <c r="B53554"/>
      <c r="C53554"/>
      <c r="D53554"/>
    </row>
    <row r="53555" spans="1:4" x14ac:dyDescent="0.35">
      <c r="A53555"/>
      <c r="B53555"/>
      <c r="C53555"/>
      <c r="D53555"/>
    </row>
    <row r="53556" spans="1:4" x14ac:dyDescent="0.35">
      <c r="A53556"/>
      <c r="B53556"/>
      <c r="C53556"/>
      <c r="D53556"/>
    </row>
    <row r="53557" spans="1:4" x14ac:dyDescent="0.35">
      <c r="A53557"/>
      <c r="B53557"/>
      <c r="C53557"/>
      <c r="D53557"/>
    </row>
    <row r="53558" spans="1:4" x14ac:dyDescent="0.35">
      <c r="A53558"/>
      <c r="B53558"/>
      <c r="C53558"/>
      <c r="D53558"/>
    </row>
    <row r="53559" spans="1:4" x14ac:dyDescent="0.35">
      <c r="A53559"/>
      <c r="B53559"/>
      <c r="C53559"/>
      <c r="D53559"/>
    </row>
    <row r="53560" spans="1:4" x14ac:dyDescent="0.35">
      <c r="A53560"/>
      <c r="B53560"/>
      <c r="C53560"/>
      <c r="D53560"/>
    </row>
    <row r="53561" spans="1:4" x14ac:dyDescent="0.35">
      <c r="A53561"/>
      <c r="B53561"/>
      <c r="C53561"/>
      <c r="D53561"/>
    </row>
    <row r="53562" spans="1:4" x14ac:dyDescent="0.35">
      <c r="A53562"/>
      <c r="B53562"/>
      <c r="C53562"/>
      <c r="D53562"/>
    </row>
    <row r="53563" spans="1:4" x14ac:dyDescent="0.35">
      <c r="A53563"/>
      <c r="B53563"/>
      <c r="C53563"/>
      <c r="D53563"/>
    </row>
    <row r="53564" spans="1:4" x14ac:dyDescent="0.35">
      <c r="A53564"/>
      <c r="B53564"/>
      <c r="C53564"/>
      <c r="D53564"/>
    </row>
    <row r="53565" spans="1:4" x14ac:dyDescent="0.35">
      <c r="A53565"/>
      <c r="B53565"/>
      <c r="C53565"/>
      <c r="D53565"/>
    </row>
    <row r="53566" spans="1:4" x14ac:dyDescent="0.35">
      <c r="A53566"/>
      <c r="B53566"/>
      <c r="C53566"/>
      <c r="D53566"/>
    </row>
    <row r="53567" spans="1:4" x14ac:dyDescent="0.35">
      <c r="A53567"/>
      <c r="B53567"/>
      <c r="C53567"/>
      <c r="D53567"/>
    </row>
    <row r="53568" spans="1:4" x14ac:dyDescent="0.35">
      <c r="A53568"/>
      <c r="B53568"/>
      <c r="C53568"/>
      <c r="D53568"/>
    </row>
    <row r="53569" spans="1:4" x14ac:dyDescent="0.35">
      <c r="A53569"/>
      <c r="B53569"/>
      <c r="C53569"/>
      <c r="D53569"/>
    </row>
    <row r="53570" spans="1:4" x14ac:dyDescent="0.35">
      <c r="A53570"/>
      <c r="B53570"/>
      <c r="C53570"/>
      <c r="D53570"/>
    </row>
    <row r="53571" spans="1:4" x14ac:dyDescent="0.35">
      <c r="A53571"/>
      <c r="B53571"/>
      <c r="C53571"/>
      <c r="D53571"/>
    </row>
    <row r="53572" spans="1:4" x14ac:dyDescent="0.35">
      <c r="A53572"/>
      <c r="B53572"/>
      <c r="C53572"/>
      <c r="D53572"/>
    </row>
    <row r="53573" spans="1:4" x14ac:dyDescent="0.35">
      <c r="A53573"/>
      <c r="B53573"/>
      <c r="C53573"/>
      <c r="D53573"/>
    </row>
    <row r="53574" spans="1:4" x14ac:dyDescent="0.35">
      <c r="A53574"/>
      <c r="B53574"/>
      <c r="C53574"/>
      <c r="D53574"/>
    </row>
    <row r="53575" spans="1:4" x14ac:dyDescent="0.35">
      <c r="A53575"/>
      <c r="B53575"/>
      <c r="C53575"/>
      <c r="D53575"/>
    </row>
    <row r="53576" spans="1:4" x14ac:dyDescent="0.35">
      <c r="A53576"/>
      <c r="B53576"/>
      <c r="C53576"/>
      <c r="D53576"/>
    </row>
    <row r="53577" spans="1:4" x14ac:dyDescent="0.35">
      <c r="A53577"/>
      <c r="B53577"/>
      <c r="C53577"/>
      <c r="D53577"/>
    </row>
    <row r="53578" spans="1:4" x14ac:dyDescent="0.35">
      <c r="A53578"/>
      <c r="B53578"/>
      <c r="C53578"/>
      <c r="D53578"/>
    </row>
    <row r="53579" spans="1:4" x14ac:dyDescent="0.35">
      <c r="A53579"/>
      <c r="B53579"/>
      <c r="C53579"/>
      <c r="D53579"/>
    </row>
    <row r="53580" spans="1:4" x14ac:dyDescent="0.35">
      <c r="A53580"/>
      <c r="B53580"/>
      <c r="C53580"/>
      <c r="D53580"/>
    </row>
    <row r="53581" spans="1:4" x14ac:dyDescent="0.35">
      <c r="A53581"/>
      <c r="B53581"/>
      <c r="C53581"/>
      <c r="D53581"/>
    </row>
    <row r="53582" spans="1:4" x14ac:dyDescent="0.35">
      <c r="A53582"/>
      <c r="B53582"/>
      <c r="C53582"/>
      <c r="D53582"/>
    </row>
    <row r="53583" spans="1:4" x14ac:dyDescent="0.35">
      <c r="A53583"/>
      <c r="B53583"/>
      <c r="C53583"/>
      <c r="D53583"/>
    </row>
    <row r="53584" spans="1:4" x14ac:dyDescent="0.35">
      <c r="A53584"/>
      <c r="B53584"/>
      <c r="C53584"/>
      <c r="D53584"/>
    </row>
    <row r="53585" spans="1:4" x14ac:dyDescent="0.35">
      <c r="A53585"/>
      <c r="B53585"/>
      <c r="C53585"/>
      <c r="D53585"/>
    </row>
    <row r="53586" spans="1:4" x14ac:dyDescent="0.35">
      <c r="A53586"/>
      <c r="B53586"/>
      <c r="C53586"/>
      <c r="D53586"/>
    </row>
    <row r="53587" spans="1:4" x14ac:dyDescent="0.35">
      <c r="A53587"/>
      <c r="B53587"/>
      <c r="C53587"/>
      <c r="D53587"/>
    </row>
    <row r="53588" spans="1:4" x14ac:dyDescent="0.35">
      <c r="A53588"/>
      <c r="B53588"/>
      <c r="C53588"/>
      <c r="D53588"/>
    </row>
    <row r="53589" spans="1:4" x14ac:dyDescent="0.35">
      <c r="A53589"/>
      <c r="B53589"/>
      <c r="C53589"/>
      <c r="D53589"/>
    </row>
    <row r="53590" spans="1:4" x14ac:dyDescent="0.35">
      <c r="A53590"/>
      <c r="B53590"/>
      <c r="C53590"/>
      <c r="D53590"/>
    </row>
    <row r="53591" spans="1:4" x14ac:dyDescent="0.35">
      <c r="A53591"/>
      <c r="B53591"/>
      <c r="C53591"/>
      <c r="D53591"/>
    </row>
    <row r="53592" spans="1:4" x14ac:dyDescent="0.35">
      <c r="A53592"/>
      <c r="B53592"/>
      <c r="C53592"/>
      <c r="D53592"/>
    </row>
    <row r="53593" spans="1:4" x14ac:dyDescent="0.35">
      <c r="A53593"/>
      <c r="B53593"/>
      <c r="C53593"/>
      <c r="D53593"/>
    </row>
    <row r="53594" spans="1:4" x14ac:dyDescent="0.35">
      <c r="A53594"/>
      <c r="B53594"/>
      <c r="C53594"/>
      <c r="D53594"/>
    </row>
    <row r="53595" spans="1:4" x14ac:dyDescent="0.35">
      <c r="A53595"/>
      <c r="B53595"/>
      <c r="C53595"/>
      <c r="D53595"/>
    </row>
    <row r="53596" spans="1:4" x14ac:dyDescent="0.35">
      <c r="A53596"/>
      <c r="B53596"/>
      <c r="C53596"/>
      <c r="D53596"/>
    </row>
    <row r="53597" spans="1:4" x14ac:dyDescent="0.35">
      <c r="A53597"/>
      <c r="B53597"/>
      <c r="C53597"/>
      <c r="D53597"/>
    </row>
    <row r="53598" spans="1:4" x14ac:dyDescent="0.35">
      <c r="A53598"/>
      <c r="B53598"/>
      <c r="C53598"/>
      <c r="D53598"/>
    </row>
    <row r="53599" spans="1:4" x14ac:dyDescent="0.35">
      <c r="A53599"/>
      <c r="B53599"/>
      <c r="C53599"/>
      <c r="D53599"/>
    </row>
    <row r="53600" spans="1:4" x14ac:dyDescent="0.35">
      <c r="A53600"/>
      <c r="B53600"/>
      <c r="C53600"/>
      <c r="D53600"/>
    </row>
    <row r="53601" spans="1:4" x14ac:dyDescent="0.35">
      <c r="A53601"/>
      <c r="B53601"/>
      <c r="C53601"/>
      <c r="D53601"/>
    </row>
    <row r="53602" spans="1:4" x14ac:dyDescent="0.35">
      <c r="A53602"/>
      <c r="B53602"/>
      <c r="C53602"/>
      <c r="D53602"/>
    </row>
    <row r="53603" spans="1:4" x14ac:dyDescent="0.35">
      <c r="A53603"/>
      <c r="B53603"/>
      <c r="C53603"/>
      <c r="D53603"/>
    </row>
    <row r="53604" spans="1:4" x14ac:dyDescent="0.35">
      <c r="A53604"/>
      <c r="B53604"/>
      <c r="C53604"/>
      <c r="D53604"/>
    </row>
    <row r="53605" spans="1:4" x14ac:dyDescent="0.35">
      <c r="A53605"/>
      <c r="B53605"/>
      <c r="C53605"/>
      <c r="D53605"/>
    </row>
    <row r="53606" spans="1:4" x14ac:dyDescent="0.35">
      <c r="A53606"/>
      <c r="B53606"/>
      <c r="C53606"/>
      <c r="D53606"/>
    </row>
    <row r="53607" spans="1:4" x14ac:dyDescent="0.35">
      <c r="A53607"/>
      <c r="B53607"/>
      <c r="C53607"/>
      <c r="D53607"/>
    </row>
    <row r="53608" spans="1:4" x14ac:dyDescent="0.35">
      <c r="A53608"/>
      <c r="B53608"/>
      <c r="C53608"/>
      <c r="D53608"/>
    </row>
    <row r="53609" spans="1:4" x14ac:dyDescent="0.35">
      <c r="A53609"/>
      <c r="B53609"/>
      <c r="C53609"/>
      <c r="D53609"/>
    </row>
    <row r="53610" spans="1:4" x14ac:dyDescent="0.35">
      <c r="A53610"/>
      <c r="B53610"/>
      <c r="C53610"/>
      <c r="D53610"/>
    </row>
    <row r="53611" spans="1:4" x14ac:dyDescent="0.35">
      <c r="A53611"/>
      <c r="B53611"/>
      <c r="C53611"/>
      <c r="D53611"/>
    </row>
    <row r="53612" spans="1:4" x14ac:dyDescent="0.35">
      <c r="A53612"/>
      <c r="B53612"/>
      <c r="C53612"/>
      <c r="D53612"/>
    </row>
    <row r="53613" spans="1:4" x14ac:dyDescent="0.35">
      <c r="A53613"/>
      <c r="B53613"/>
      <c r="C53613"/>
      <c r="D53613"/>
    </row>
    <row r="53614" spans="1:4" x14ac:dyDescent="0.35">
      <c r="A53614"/>
      <c r="B53614"/>
      <c r="C53614"/>
      <c r="D53614"/>
    </row>
    <row r="53615" spans="1:4" x14ac:dyDescent="0.35">
      <c r="A53615"/>
      <c r="B53615"/>
      <c r="C53615"/>
      <c r="D53615"/>
    </row>
    <row r="53616" spans="1:4" x14ac:dyDescent="0.35">
      <c r="A53616"/>
      <c r="B53616"/>
      <c r="C53616"/>
      <c r="D53616"/>
    </row>
    <row r="53617" spans="1:4" x14ac:dyDescent="0.35">
      <c r="A53617"/>
      <c r="B53617"/>
      <c r="C53617"/>
      <c r="D53617"/>
    </row>
    <row r="53618" spans="1:4" x14ac:dyDescent="0.35">
      <c r="A53618"/>
      <c r="B53618"/>
      <c r="C53618"/>
      <c r="D53618"/>
    </row>
    <row r="53619" spans="1:4" x14ac:dyDescent="0.35">
      <c r="A53619"/>
      <c r="B53619"/>
      <c r="C53619"/>
      <c r="D53619"/>
    </row>
    <row r="53620" spans="1:4" x14ac:dyDescent="0.35">
      <c r="A53620"/>
      <c r="B53620"/>
      <c r="C53620"/>
      <c r="D53620"/>
    </row>
    <row r="53621" spans="1:4" x14ac:dyDescent="0.35">
      <c r="A53621"/>
      <c r="B53621"/>
      <c r="C53621"/>
      <c r="D53621"/>
    </row>
    <row r="53622" spans="1:4" x14ac:dyDescent="0.35">
      <c r="A53622"/>
      <c r="B53622"/>
      <c r="C53622"/>
      <c r="D53622"/>
    </row>
    <row r="53623" spans="1:4" x14ac:dyDescent="0.35">
      <c r="A53623"/>
      <c r="B53623"/>
      <c r="C53623"/>
      <c r="D53623"/>
    </row>
    <row r="53624" spans="1:4" x14ac:dyDescent="0.35">
      <c r="A53624"/>
      <c r="B53624"/>
      <c r="C53624"/>
      <c r="D53624"/>
    </row>
    <row r="53625" spans="1:4" x14ac:dyDescent="0.35">
      <c r="A53625"/>
      <c r="B53625"/>
      <c r="C53625"/>
      <c r="D53625"/>
    </row>
    <row r="53626" spans="1:4" x14ac:dyDescent="0.35">
      <c r="A53626"/>
      <c r="B53626"/>
      <c r="C53626"/>
      <c r="D53626"/>
    </row>
    <row r="53627" spans="1:4" x14ac:dyDescent="0.35">
      <c r="A53627"/>
      <c r="B53627"/>
      <c r="C53627"/>
      <c r="D53627"/>
    </row>
    <row r="53628" spans="1:4" x14ac:dyDescent="0.35">
      <c r="A53628"/>
      <c r="B53628"/>
      <c r="C53628"/>
      <c r="D53628"/>
    </row>
    <row r="53629" spans="1:4" x14ac:dyDescent="0.35">
      <c r="A53629"/>
      <c r="B53629"/>
      <c r="C53629"/>
      <c r="D53629"/>
    </row>
    <row r="53630" spans="1:4" x14ac:dyDescent="0.35">
      <c r="A53630"/>
      <c r="B53630"/>
      <c r="C53630"/>
      <c r="D53630"/>
    </row>
    <row r="53631" spans="1:4" x14ac:dyDescent="0.35">
      <c r="A53631"/>
      <c r="B53631"/>
      <c r="C53631"/>
      <c r="D53631"/>
    </row>
    <row r="53632" spans="1:4" x14ac:dyDescent="0.35">
      <c r="A53632"/>
      <c r="B53632"/>
      <c r="C53632"/>
      <c r="D53632"/>
    </row>
    <row r="53633" spans="1:4" x14ac:dyDescent="0.35">
      <c r="A53633"/>
      <c r="B53633"/>
      <c r="C53633"/>
      <c r="D53633"/>
    </row>
    <row r="53634" spans="1:4" x14ac:dyDescent="0.35">
      <c r="A53634"/>
      <c r="B53634"/>
      <c r="C53634"/>
      <c r="D53634"/>
    </row>
    <row r="53635" spans="1:4" x14ac:dyDescent="0.35">
      <c r="A53635"/>
      <c r="B53635"/>
      <c r="C53635"/>
      <c r="D53635"/>
    </row>
    <row r="53636" spans="1:4" x14ac:dyDescent="0.35">
      <c r="A53636"/>
      <c r="B53636"/>
      <c r="C53636"/>
      <c r="D53636"/>
    </row>
    <row r="53637" spans="1:4" x14ac:dyDescent="0.35">
      <c r="A53637"/>
      <c r="B53637"/>
      <c r="C53637"/>
      <c r="D53637"/>
    </row>
    <row r="53638" spans="1:4" x14ac:dyDescent="0.35">
      <c r="A53638"/>
      <c r="B53638"/>
      <c r="C53638"/>
      <c r="D53638"/>
    </row>
    <row r="53639" spans="1:4" x14ac:dyDescent="0.35">
      <c r="A53639"/>
      <c r="B53639"/>
      <c r="C53639"/>
      <c r="D53639"/>
    </row>
    <row r="53640" spans="1:4" x14ac:dyDescent="0.35">
      <c r="A53640"/>
      <c r="B53640"/>
      <c r="C53640"/>
      <c r="D53640"/>
    </row>
    <row r="53641" spans="1:4" x14ac:dyDescent="0.35">
      <c r="A53641"/>
      <c r="B53641"/>
      <c r="C53641"/>
      <c r="D53641"/>
    </row>
    <row r="53642" spans="1:4" x14ac:dyDescent="0.35">
      <c r="A53642"/>
      <c r="B53642"/>
      <c r="C53642"/>
      <c r="D53642"/>
    </row>
    <row r="53643" spans="1:4" x14ac:dyDescent="0.35">
      <c r="A53643"/>
      <c r="B53643"/>
      <c r="C53643"/>
      <c r="D53643"/>
    </row>
    <row r="53644" spans="1:4" x14ac:dyDescent="0.35">
      <c r="A53644"/>
      <c r="B53644"/>
      <c r="C53644"/>
      <c r="D53644"/>
    </row>
    <row r="53645" spans="1:4" x14ac:dyDescent="0.35">
      <c r="A53645"/>
      <c r="B53645"/>
      <c r="C53645"/>
      <c r="D53645"/>
    </row>
    <row r="53646" spans="1:4" x14ac:dyDescent="0.35">
      <c r="A53646"/>
      <c r="B53646"/>
      <c r="C53646"/>
      <c r="D53646"/>
    </row>
    <row r="53647" spans="1:4" x14ac:dyDescent="0.35">
      <c r="A53647"/>
      <c r="B53647"/>
      <c r="C53647"/>
      <c r="D53647"/>
    </row>
    <row r="53648" spans="1:4" x14ac:dyDescent="0.35">
      <c r="A53648"/>
      <c r="B53648"/>
      <c r="C53648"/>
      <c r="D53648"/>
    </row>
    <row r="53649" spans="1:4" x14ac:dyDescent="0.35">
      <c r="A53649"/>
      <c r="B53649"/>
      <c r="C53649"/>
      <c r="D53649"/>
    </row>
    <row r="53650" spans="1:4" x14ac:dyDescent="0.35">
      <c r="A53650"/>
      <c r="B53650"/>
      <c r="C53650"/>
      <c r="D53650"/>
    </row>
    <row r="53651" spans="1:4" x14ac:dyDescent="0.35">
      <c r="A53651"/>
      <c r="B53651"/>
      <c r="C53651"/>
      <c r="D53651"/>
    </row>
    <row r="53652" spans="1:4" x14ac:dyDescent="0.35">
      <c r="A53652"/>
      <c r="B53652"/>
      <c r="C53652"/>
      <c r="D53652"/>
    </row>
    <row r="53653" spans="1:4" x14ac:dyDescent="0.35">
      <c r="A53653"/>
      <c r="B53653"/>
      <c r="C53653"/>
      <c r="D53653"/>
    </row>
    <row r="53654" spans="1:4" x14ac:dyDescent="0.35">
      <c r="A53654"/>
      <c r="B53654"/>
      <c r="C53654"/>
      <c r="D53654"/>
    </row>
    <row r="53655" spans="1:4" x14ac:dyDescent="0.35">
      <c r="A53655"/>
      <c r="B53655"/>
      <c r="C53655"/>
      <c r="D53655"/>
    </row>
    <row r="53656" spans="1:4" x14ac:dyDescent="0.35">
      <c r="A53656"/>
      <c r="B53656"/>
      <c r="C53656"/>
      <c r="D53656"/>
    </row>
    <row r="53657" spans="1:4" x14ac:dyDescent="0.35">
      <c r="A53657"/>
      <c r="B53657"/>
      <c r="C53657"/>
      <c r="D53657"/>
    </row>
    <row r="53658" spans="1:4" x14ac:dyDescent="0.35">
      <c r="A53658"/>
      <c r="B53658"/>
      <c r="C53658"/>
      <c r="D53658"/>
    </row>
    <row r="53659" spans="1:4" x14ac:dyDescent="0.35">
      <c r="A53659"/>
      <c r="B53659"/>
      <c r="C53659"/>
      <c r="D53659"/>
    </row>
    <row r="53660" spans="1:4" x14ac:dyDescent="0.35">
      <c r="A53660"/>
      <c r="B53660"/>
      <c r="C53660"/>
      <c r="D53660"/>
    </row>
    <row r="53661" spans="1:4" x14ac:dyDescent="0.35">
      <c r="A53661"/>
      <c r="B53661"/>
      <c r="C53661"/>
      <c r="D53661"/>
    </row>
    <row r="53662" spans="1:4" x14ac:dyDescent="0.35">
      <c r="A53662"/>
      <c r="B53662"/>
      <c r="C53662"/>
      <c r="D53662"/>
    </row>
    <row r="53663" spans="1:4" x14ac:dyDescent="0.35">
      <c r="A53663"/>
      <c r="B53663"/>
      <c r="C53663"/>
      <c r="D53663"/>
    </row>
    <row r="53664" spans="1:4" x14ac:dyDescent="0.35">
      <c r="A53664"/>
      <c r="B53664"/>
      <c r="C53664"/>
      <c r="D53664"/>
    </row>
    <row r="53665" spans="1:4" x14ac:dyDescent="0.35">
      <c r="A53665"/>
      <c r="B53665"/>
      <c r="C53665"/>
      <c r="D53665"/>
    </row>
    <row r="53666" spans="1:4" x14ac:dyDescent="0.35">
      <c r="A53666"/>
      <c r="B53666"/>
      <c r="C53666"/>
      <c r="D53666"/>
    </row>
    <row r="53667" spans="1:4" x14ac:dyDescent="0.35">
      <c r="A53667"/>
      <c r="B53667"/>
      <c r="C53667"/>
      <c r="D53667"/>
    </row>
    <row r="53668" spans="1:4" x14ac:dyDescent="0.35">
      <c r="A53668"/>
      <c r="B53668"/>
      <c r="C53668"/>
      <c r="D53668"/>
    </row>
    <row r="53669" spans="1:4" x14ac:dyDescent="0.35">
      <c r="A53669"/>
      <c r="B53669"/>
      <c r="C53669"/>
      <c r="D53669"/>
    </row>
    <row r="53670" spans="1:4" x14ac:dyDescent="0.35">
      <c r="A53670"/>
      <c r="B53670"/>
      <c r="C53670"/>
      <c r="D53670"/>
    </row>
    <row r="53671" spans="1:4" x14ac:dyDescent="0.35">
      <c r="A53671"/>
      <c r="B53671"/>
      <c r="C53671"/>
      <c r="D53671"/>
    </row>
    <row r="53672" spans="1:4" x14ac:dyDescent="0.35">
      <c r="A53672"/>
      <c r="B53672"/>
      <c r="C53672"/>
      <c r="D53672"/>
    </row>
    <row r="53673" spans="1:4" x14ac:dyDescent="0.35">
      <c r="A53673"/>
      <c r="B53673"/>
      <c r="C53673"/>
      <c r="D53673"/>
    </row>
    <row r="53674" spans="1:4" x14ac:dyDescent="0.35">
      <c r="A53674"/>
      <c r="B53674"/>
      <c r="C53674"/>
      <c r="D53674"/>
    </row>
    <row r="53675" spans="1:4" x14ac:dyDescent="0.35">
      <c r="A53675"/>
      <c r="B53675"/>
      <c r="C53675"/>
      <c r="D53675"/>
    </row>
    <row r="53676" spans="1:4" x14ac:dyDescent="0.35">
      <c r="A53676"/>
      <c r="B53676"/>
      <c r="C53676"/>
      <c r="D53676"/>
    </row>
    <row r="53677" spans="1:4" x14ac:dyDescent="0.35">
      <c r="A53677"/>
      <c r="B53677"/>
      <c r="C53677"/>
      <c r="D53677"/>
    </row>
    <row r="53678" spans="1:4" x14ac:dyDescent="0.35">
      <c r="A53678"/>
      <c r="B53678"/>
      <c r="C53678"/>
      <c r="D53678"/>
    </row>
    <row r="53679" spans="1:4" x14ac:dyDescent="0.35">
      <c r="A53679"/>
      <c r="B53679"/>
      <c r="C53679"/>
      <c r="D53679"/>
    </row>
    <row r="53680" spans="1:4" x14ac:dyDescent="0.35">
      <c r="A53680"/>
      <c r="B53680"/>
      <c r="C53680"/>
      <c r="D53680"/>
    </row>
    <row r="53681" spans="1:4" x14ac:dyDescent="0.35">
      <c r="A53681"/>
      <c r="B53681"/>
      <c r="C53681"/>
      <c r="D53681"/>
    </row>
    <row r="53682" spans="1:4" x14ac:dyDescent="0.35">
      <c r="A53682"/>
      <c r="B53682"/>
      <c r="C53682"/>
      <c r="D53682"/>
    </row>
    <row r="53683" spans="1:4" x14ac:dyDescent="0.35">
      <c r="A53683"/>
      <c r="B53683"/>
      <c r="C53683"/>
      <c r="D53683"/>
    </row>
    <row r="53684" spans="1:4" x14ac:dyDescent="0.35">
      <c r="A53684"/>
      <c r="B53684"/>
      <c r="C53684"/>
      <c r="D53684"/>
    </row>
    <row r="53685" spans="1:4" x14ac:dyDescent="0.35">
      <c r="A53685"/>
      <c r="B53685"/>
      <c r="C53685"/>
      <c r="D53685"/>
    </row>
    <row r="53686" spans="1:4" x14ac:dyDescent="0.35">
      <c r="A53686"/>
      <c r="B53686"/>
      <c r="C53686"/>
      <c r="D53686"/>
    </row>
    <row r="53687" spans="1:4" x14ac:dyDescent="0.35">
      <c r="A53687"/>
      <c r="B53687"/>
      <c r="C53687"/>
      <c r="D53687"/>
    </row>
    <row r="53688" spans="1:4" x14ac:dyDescent="0.35">
      <c r="A53688"/>
      <c r="B53688"/>
      <c r="C53688"/>
      <c r="D53688"/>
    </row>
    <row r="53689" spans="1:4" x14ac:dyDescent="0.35">
      <c r="A53689"/>
      <c r="B53689"/>
      <c r="C53689"/>
      <c r="D53689"/>
    </row>
    <row r="53690" spans="1:4" x14ac:dyDescent="0.35">
      <c r="A53690"/>
      <c r="B53690"/>
      <c r="C53690"/>
      <c r="D53690"/>
    </row>
    <row r="53691" spans="1:4" x14ac:dyDescent="0.35">
      <c r="A53691"/>
      <c r="B53691"/>
      <c r="C53691"/>
      <c r="D53691"/>
    </row>
    <row r="53692" spans="1:4" x14ac:dyDescent="0.35">
      <c r="A53692"/>
      <c r="B53692"/>
      <c r="C53692"/>
      <c r="D53692"/>
    </row>
    <row r="53693" spans="1:4" x14ac:dyDescent="0.35">
      <c r="A53693"/>
      <c r="B53693"/>
      <c r="C53693"/>
      <c r="D53693"/>
    </row>
    <row r="53694" spans="1:4" x14ac:dyDescent="0.35">
      <c r="A53694"/>
      <c r="B53694"/>
      <c r="C53694"/>
      <c r="D53694"/>
    </row>
    <row r="53695" spans="1:4" x14ac:dyDescent="0.35">
      <c r="A53695"/>
      <c r="B53695"/>
      <c r="C53695"/>
      <c r="D53695"/>
    </row>
    <row r="53696" spans="1:4" x14ac:dyDescent="0.35">
      <c r="A53696"/>
      <c r="B53696"/>
      <c r="C53696"/>
      <c r="D53696"/>
    </row>
    <row r="53697" spans="1:4" x14ac:dyDescent="0.35">
      <c r="A53697"/>
      <c r="B53697"/>
      <c r="C53697"/>
      <c r="D53697"/>
    </row>
    <row r="53698" spans="1:4" x14ac:dyDescent="0.35">
      <c r="A53698"/>
      <c r="B53698"/>
      <c r="C53698"/>
      <c r="D53698"/>
    </row>
    <row r="53699" spans="1:4" x14ac:dyDescent="0.35">
      <c r="A53699"/>
      <c r="B53699"/>
      <c r="C53699"/>
      <c r="D53699"/>
    </row>
    <row r="53700" spans="1:4" x14ac:dyDescent="0.35">
      <c r="A53700"/>
      <c r="B53700"/>
      <c r="C53700"/>
      <c r="D53700"/>
    </row>
    <row r="53701" spans="1:4" x14ac:dyDescent="0.35">
      <c r="A53701"/>
      <c r="B53701"/>
      <c r="C53701"/>
      <c r="D53701"/>
    </row>
    <row r="53702" spans="1:4" x14ac:dyDescent="0.35">
      <c r="A53702"/>
      <c r="B53702"/>
      <c r="C53702"/>
      <c r="D53702"/>
    </row>
    <row r="53703" spans="1:4" x14ac:dyDescent="0.35">
      <c r="A53703"/>
      <c r="B53703"/>
      <c r="C53703"/>
      <c r="D53703"/>
    </row>
    <row r="53704" spans="1:4" x14ac:dyDescent="0.35">
      <c r="A53704"/>
      <c r="B53704"/>
      <c r="C53704"/>
      <c r="D53704"/>
    </row>
    <row r="53705" spans="1:4" x14ac:dyDescent="0.35">
      <c r="A53705"/>
      <c r="B53705"/>
      <c r="C53705"/>
      <c r="D53705"/>
    </row>
    <row r="53706" spans="1:4" x14ac:dyDescent="0.35">
      <c r="A53706"/>
      <c r="B53706"/>
      <c r="C53706"/>
      <c r="D53706"/>
    </row>
    <row r="53707" spans="1:4" x14ac:dyDescent="0.35">
      <c r="A53707"/>
      <c r="B53707"/>
      <c r="C53707"/>
      <c r="D53707"/>
    </row>
    <row r="53708" spans="1:4" x14ac:dyDescent="0.35">
      <c r="A53708"/>
      <c r="B53708"/>
      <c r="C53708"/>
      <c r="D53708"/>
    </row>
    <row r="53709" spans="1:4" x14ac:dyDescent="0.35">
      <c r="A53709"/>
      <c r="B53709"/>
      <c r="C53709"/>
      <c r="D53709"/>
    </row>
    <row r="53710" spans="1:4" x14ac:dyDescent="0.35">
      <c r="A53710"/>
      <c r="B53710"/>
      <c r="C53710"/>
      <c r="D53710"/>
    </row>
    <row r="53711" spans="1:4" x14ac:dyDescent="0.35">
      <c r="A53711"/>
      <c r="B53711"/>
      <c r="C53711"/>
      <c r="D53711"/>
    </row>
    <row r="53712" spans="1:4" x14ac:dyDescent="0.35">
      <c r="A53712"/>
      <c r="B53712"/>
      <c r="C53712"/>
      <c r="D53712"/>
    </row>
    <row r="53713" spans="1:4" x14ac:dyDescent="0.35">
      <c r="A53713"/>
      <c r="B53713"/>
      <c r="C53713"/>
      <c r="D53713"/>
    </row>
    <row r="53714" spans="1:4" x14ac:dyDescent="0.35">
      <c r="A53714"/>
      <c r="B53714"/>
      <c r="C53714"/>
      <c r="D53714"/>
    </row>
    <row r="53715" spans="1:4" x14ac:dyDescent="0.35">
      <c r="A53715"/>
      <c r="B53715"/>
      <c r="C53715"/>
      <c r="D53715"/>
    </row>
    <row r="53716" spans="1:4" x14ac:dyDescent="0.35">
      <c r="A53716"/>
      <c r="B53716"/>
      <c r="C53716"/>
      <c r="D53716"/>
    </row>
    <row r="53717" spans="1:4" x14ac:dyDescent="0.35">
      <c r="A53717"/>
      <c r="B53717"/>
      <c r="C53717"/>
      <c r="D53717"/>
    </row>
    <row r="53718" spans="1:4" x14ac:dyDescent="0.35">
      <c r="A53718"/>
      <c r="B53718"/>
      <c r="C53718"/>
      <c r="D53718"/>
    </row>
    <row r="53719" spans="1:4" x14ac:dyDescent="0.35">
      <c r="A53719"/>
      <c r="B53719"/>
      <c r="C53719"/>
      <c r="D53719"/>
    </row>
    <row r="53720" spans="1:4" x14ac:dyDescent="0.35">
      <c r="A53720"/>
      <c r="B53720"/>
      <c r="C53720"/>
      <c r="D53720"/>
    </row>
    <row r="53721" spans="1:4" x14ac:dyDescent="0.35">
      <c r="A53721"/>
      <c r="B53721"/>
      <c r="C53721"/>
      <c r="D53721"/>
    </row>
    <row r="53722" spans="1:4" x14ac:dyDescent="0.35">
      <c r="A53722"/>
      <c r="B53722"/>
      <c r="C53722"/>
      <c r="D53722"/>
    </row>
    <row r="53723" spans="1:4" x14ac:dyDescent="0.35">
      <c r="A53723"/>
      <c r="B53723"/>
      <c r="C53723"/>
      <c r="D53723"/>
    </row>
    <row r="53724" spans="1:4" x14ac:dyDescent="0.35">
      <c r="A53724"/>
      <c r="B53724"/>
      <c r="C53724"/>
      <c r="D53724"/>
    </row>
    <row r="53725" spans="1:4" x14ac:dyDescent="0.35">
      <c r="A53725"/>
      <c r="B53725"/>
      <c r="C53725"/>
      <c r="D53725"/>
    </row>
    <row r="53726" spans="1:4" x14ac:dyDescent="0.35">
      <c r="A53726"/>
      <c r="B53726"/>
      <c r="C53726"/>
      <c r="D53726"/>
    </row>
    <row r="53727" spans="1:4" x14ac:dyDescent="0.35">
      <c r="A53727"/>
      <c r="B53727"/>
      <c r="C53727"/>
      <c r="D53727"/>
    </row>
    <row r="53728" spans="1:4" x14ac:dyDescent="0.35">
      <c r="A53728"/>
      <c r="B53728"/>
      <c r="C53728"/>
      <c r="D53728"/>
    </row>
    <row r="53729" spans="1:4" x14ac:dyDescent="0.35">
      <c r="A53729"/>
      <c r="B53729"/>
      <c r="C53729"/>
      <c r="D53729"/>
    </row>
    <row r="53730" spans="1:4" x14ac:dyDescent="0.35">
      <c r="A53730"/>
      <c r="B53730"/>
      <c r="C53730"/>
      <c r="D53730"/>
    </row>
    <row r="53731" spans="1:4" x14ac:dyDescent="0.35">
      <c r="A53731"/>
      <c r="B53731"/>
      <c r="C53731"/>
      <c r="D53731"/>
    </row>
    <row r="53732" spans="1:4" x14ac:dyDescent="0.35">
      <c r="A53732"/>
      <c r="B53732"/>
      <c r="C53732"/>
      <c r="D53732"/>
    </row>
    <row r="53733" spans="1:4" x14ac:dyDescent="0.35">
      <c r="A53733"/>
      <c r="B53733"/>
      <c r="C53733"/>
      <c r="D53733"/>
    </row>
    <row r="53734" spans="1:4" x14ac:dyDescent="0.35">
      <c r="A53734"/>
      <c r="B53734"/>
      <c r="C53734"/>
      <c r="D53734"/>
    </row>
    <row r="53735" spans="1:4" x14ac:dyDescent="0.35">
      <c r="A53735"/>
      <c r="B53735"/>
      <c r="C53735"/>
      <c r="D53735"/>
    </row>
    <row r="53736" spans="1:4" x14ac:dyDescent="0.35">
      <c r="A53736"/>
      <c r="B53736"/>
      <c r="C53736"/>
      <c r="D53736"/>
    </row>
    <row r="53737" spans="1:4" x14ac:dyDescent="0.35">
      <c r="A53737"/>
      <c r="B53737"/>
      <c r="C53737"/>
      <c r="D53737"/>
    </row>
    <row r="53738" spans="1:4" x14ac:dyDescent="0.35">
      <c r="A53738"/>
      <c r="B53738"/>
      <c r="C53738"/>
      <c r="D53738"/>
    </row>
    <row r="53739" spans="1:4" x14ac:dyDescent="0.35">
      <c r="A53739"/>
      <c r="B53739"/>
      <c r="C53739"/>
      <c r="D53739"/>
    </row>
    <row r="53740" spans="1:4" x14ac:dyDescent="0.35">
      <c r="A53740"/>
      <c r="B53740"/>
      <c r="C53740"/>
      <c r="D53740"/>
    </row>
    <row r="53741" spans="1:4" x14ac:dyDescent="0.35">
      <c r="A53741"/>
      <c r="B53741"/>
      <c r="C53741"/>
      <c r="D53741"/>
    </row>
    <row r="53742" spans="1:4" x14ac:dyDescent="0.35">
      <c r="A53742"/>
      <c r="B53742"/>
      <c r="C53742"/>
      <c r="D53742"/>
    </row>
    <row r="53743" spans="1:4" x14ac:dyDescent="0.35">
      <c r="A53743"/>
      <c r="B53743"/>
      <c r="C53743"/>
      <c r="D53743"/>
    </row>
    <row r="53744" spans="1:4" x14ac:dyDescent="0.35">
      <c r="A53744"/>
      <c r="B53744"/>
      <c r="C53744"/>
      <c r="D53744"/>
    </row>
    <row r="53745" spans="1:4" x14ac:dyDescent="0.35">
      <c r="A53745"/>
      <c r="B53745"/>
      <c r="C53745"/>
      <c r="D53745"/>
    </row>
    <row r="53746" spans="1:4" x14ac:dyDescent="0.35">
      <c r="A53746"/>
      <c r="B53746"/>
      <c r="C53746"/>
      <c r="D53746"/>
    </row>
    <row r="53747" spans="1:4" x14ac:dyDescent="0.35">
      <c r="A53747"/>
      <c r="B53747"/>
      <c r="C53747"/>
      <c r="D53747"/>
    </row>
    <row r="53748" spans="1:4" x14ac:dyDescent="0.35">
      <c r="A53748"/>
      <c r="B53748"/>
      <c r="C53748"/>
      <c r="D53748"/>
    </row>
    <row r="53749" spans="1:4" x14ac:dyDescent="0.35">
      <c r="A53749"/>
      <c r="B53749"/>
      <c r="C53749"/>
      <c r="D53749"/>
    </row>
    <row r="53750" spans="1:4" x14ac:dyDescent="0.35">
      <c r="A53750"/>
      <c r="B53750"/>
      <c r="C53750"/>
      <c r="D53750"/>
    </row>
    <row r="53751" spans="1:4" x14ac:dyDescent="0.35">
      <c r="A53751"/>
      <c r="B53751"/>
      <c r="C53751"/>
      <c r="D53751"/>
    </row>
    <row r="53752" spans="1:4" x14ac:dyDescent="0.35">
      <c r="A53752"/>
      <c r="B53752"/>
      <c r="C53752"/>
      <c r="D53752"/>
    </row>
    <row r="53753" spans="1:4" x14ac:dyDescent="0.35">
      <c r="A53753"/>
      <c r="B53753"/>
      <c r="C53753"/>
      <c r="D53753"/>
    </row>
    <row r="53754" spans="1:4" x14ac:dyDescent="0.35">
      <c r="A53754"/>
      <c r="B53754"/>
      <c r="C53754"/>
      <c r="D53754"/>
    </row>
    <row r="53755" spans="1:4" x14ac:dyDescent="0.35">
      <c r="A53755"/>
      <c r="B53755"/>
      <c r="C53755"/>
      <c r="D53755"/>
    </row>
    <row r="53756" spans="1:4" x14ac:dyDescent="0.35">
      <c r="A53756"/>
      <c r="B53756"/>
      <c r="C53756"/>
      <c r="D53756"/>
    </row>
    <row r="53757" spans="1:4" x14ac:dyDescent="0.35">
      <c r="A53757"/>
      <c r="B53757"/>
      <c r="C53757"/>
      <c r="D53757"/>
    </row>
    <row r="53758" spans="1:4" x14ac:dyDescent="0.35">
      <c r="A53758"/>
      <c r="B53758"/>
      <c r="C53758"/>
      <c r="D53758"/>
    </row>
    <row r="53759" spans="1:4" x14ac:dyDescent="0.35">
      <c r="A53759"/>
      <c r="B53759"/>
      <c r="C53759"/>
      <c r="D53759"/>
    </row>
    <row r="53760" spans="1:4" x14ac:dyDescent="0.35">
      <c r="A53760"/>
      <c r="B53760"/>
      <c r="C53760"/>
      <c r="D53760"/>
    </row>
    <row r="53761" spans="1:4" x14ac:dyDescent="0.35">
      <c r="A53761"/>
      <c r="B53761"/>
      <c r="C53761"/>
      <c r="D53761"/>
    </row>
    <row r="53762" spans="1:4" x14ac:dyDescent="0.35">
      <c r="A53762"/>
      <c r="B53762"/>
      <c r="C53762"/>
      <c r="D53762"/>
    </row>
    <row r="53763" spans="1:4" x14ac:dyDescent="0.35">
      <c r="A53763"/>
      <c r="B53763"/>
      <c r="C53763"/>
      <c r="D53763"/>
    </row>
    <row r="53764" spans="1:4" x14ac:dyDescent="0.35">
      <c r="A53764"/>
      <c r="B53764"/>
      <c r="C53764"/>
      <c r="D53764"/>
    </row>
    <row r="53765" spans="1:4" x14ac:dyDescent="0.35">
      <c r="A53765"/>
      <c r="B53765"/>
      <c r="C53765"/>
      <c r="D53765"/>
    </row>
    <row r="53766" spans="1:4" x14ac:dyDescent="0.35">
      <c r="A53766"/>
      <c r="B53766"/>
      <c r="C53766"/>
      <c r="D53766"/>
    </row>
    <row r="53767" spans="1:4" x14ac:dyDescent="0.35">
      <c r="A53767"/>
      <c r="B53767"/>
      <c r="C53767"/>
      <c r="D53767"/>
    </row>
    <row r="53768" spans="1:4" x14ac:dyDescent="0.35">
      <c r="A53768"/>
      <c r="B53768"/>
      <c r="C53768"/>
      <c r="D53768"/>
    </row>
    <row r="53769" spans="1:4" x14ac:dyDescent="0.35">
      <c r="A53769"/>
      <c r="B53769"/>
      <c r="C53769"/>
      <c r="D53769"/>
    </row>
    <row r="53770" spans="1:4" x14ac:dyDescent="0.35">
      <c r="A53770"/>
      <c r="B53770"/>
      <c r="C53770"/>
      <c r="D53770"/>
    </row>
    <row r="53771" spans="1:4" x14ac:dyDescent="0.35">
      <c r="A53771"/>
      <c r="B53771"/>
      <c r="C53771"/>
      <c r="D53771"/>
    </row>
    <row r="53772" spans="1:4" x14ac:dyDescent="0.35">
      <c r="A53772"/>
      <c r="B53772"/>
      <c r="C53772"/>
      <c r="D53772"/>
    </row>
    <row r="53773" spans="1:4" x14ac:dyDescent="0.35">
      <c r="A53773"/>
      <c r="B53773"/>
      <c r="C53773"/>
      <c r="D53773"/>
    </row>
    <row r="53774" spans="1:4" x14ac:dyDescent="0.35">
      <c r="A53774"/>
      <c r="B53774"/>
      <c r="C53774"/>
      <c r="D53774"/>
    </row>
    <row r="53775" spans="1:4" x14ac:dyDescent="0.35">
      <c r="A53775"/>
      <c r="B53775"/>
      <c r="C53775"/>
      <c r="D53775"/>
    </row>
    <row r="53776" spans="1:4" x14ac:dyDescent="0.35">
      <c r="A53776"/>
      <c r="B53776"/>
      <c r="C53776"/>
      <c r="D53776"/>
    </row>
    <row r="53777" spans="1:4" x14ac:dyDescent="0.35">
      <c r="A53777"/>
      <c r="B53777"/>
      <c r="C53777"/>
      <c r="D53777"/>
    </row>
    <row r="53778" spans="1:4" x14ac:dyDescent="0.35">
      <c r="A53778"/>
      <c r="B53778"/>
      <c r="C53778"/>
      <c r="D53778"/>
    </row>
    <row r="53779" spans="1:4" x14ac:dyDescent="0.35">
      <c r="A53779"/>
      <c r="B53779"/>
      <c r="C53779"/>
      <c r="D53779"/>
    </row>
    <row r="53780" spans="1:4" x14ac:dyDescent="0.35">
      <c r="A53780"/>
      <c r="B53780"/>
      <c r="C53780"/>
      <c r="D53780"/>
    </row>
    <row r="53781" spans="1:4" x14ac:dyDescent="0.35">
      <c r="A53781"/>
      <c r="B53781"/>
      <c r="C53781"/>
      <c r="D53781"/>
    </row>
    <row r="53782" spans="1:4" x14ac:dyDescent="0.35">
      <c r="A53782"/>
      <c r="B53782"/>
      <c r="C53782"/>
      <c r="D53782"/>
    </row>
    <row r="53783" spans="1:4" x14ac:dyDescent="0.35">
      <c r="A53783"/>
      <c r="B53783"/>
      <c r="C53783"/>
      <c r="D53783"/>
    </row>
    <row r="53784" spans="1:4" x14ac:dyDescent="0.35">
      <c r="A53784"/>
      <c r="B53784"/>
      <c r="C53784"/>
      <c r="D53784"/>
    </row>
    <row r="53785" spans="1:4" x14ac:dyDescent="0.35">
      <c r="A53785"/>
      <c r="B53785"/>
      <c r="C53785"/>
      <c r="D53785"/>
    </row>
    <row r="53786" spans="1:4" x14ac:dyDescent="0.35">
      <c r="A53786"/>
      <c r="B53786"/>
      <c r="C53786"/>
      <c r="D53786"/>
    </row>
    <row r="53787" spans="1:4" x14ac:dyDescent="0.35">
      <c r="A53787"/>
      <c r="B53787"/>
      <c r="C53787"/>
      <c r="D53787"/>
    </row>
    <row r="53788" spans="1:4" x14ac:dyDescent="0.35">
      <c r="A53788"/>
      <c r="B53788"/>
      <c r="C53788"/>
      <c r="D53788"/>
    </row>
    <row r="53789" spans="1:4" x14ac:dyDescent="0.35">
      <c r="A53789"/>
      <c r="B53789"/>
      <c r="C53789"/>
      <c r="D53789"/>
    </row>
    <row r="53790" spans="1:4" x14ac:dyDescent="0.35">
      <c r="A53790"/>
      <c r="B53790"/>
      <c r="C53790"/>
      <c r="D53790"/>
    </row>
    <row r="53791" spans="1:4" x14ac:dyDescent="0.35">
      <c r="A53791"/>
      <c r="B53791"/>
      <c r="C53791"/>
      <c r="D53791"/>
    </row>
    <row r="53792" spans="1:4" x14ac:dyDescent="0.35">
      <c r="A53792"/>
      <c r="B53792"/>
      <c r="C53792"/>
      <c r="D53792"/>
    </row>
    <row r="53793" spans="1:4" x14ac:dyDescent="0.35">
      <c r="A53793"/>
      <c r="B53793"/>
      <c r="C53793"/>
      <c r="D53793"/>
    </row>
    <row r="53794" spans="1:4" x14ac:dyDescent="0.35">
      <c r="A53794"/>
      <c r="B53794"/>
      <c r="C53794"/>
      <c r="D53794"/>
    </row>
    <row r="53795" spans="1:4" x14ac:dyDescent="0.35">
      <c r="A53795"/>
      <c r="B53795"/>
      <c r="C53795"/>
      <c r="D53795"/>
    </row>
    <row r="53796" spans="1:4" x14ac:dyDescent="0.35">
      <c r="A53796"/>
      <c r="B53796"/>
      <c r="C53796"/>
      <c r="D53796"/>
    </row>
    <row r="53797" spans="1:4" x14ac:dyDescent="0.35">
      <c r="A53797"/>
      <c r="B53797"/>
      <c r="C53797"/>
      <c r="D53797"/>
    </row>
    <row r="53798" spans="1:4" x14ac:dyDescent="0.35">
      <c r="A53798"/>
      <c r="B53798"/>
      <c r="C53798"/>
      <c r="D53798"/>
    </row>
    <row r="53799" spans="1:4" x14ac:dyDescent="0.35">
      <c r="A53799"/>
      <c r="B53799"/>
      <c r="C53799"/>
      <c r="D53799"/>
    </row>
    <row r="53800" spans="1:4" x14ac:dyDescent="0.35">
      <c r="A53800"/>
      <c r="B53800"/>
      <c r="C53800"/>
      <c r="D53800"/>
    </row>
    <row r="53801" spans="1:4" x14ac:dyDescent="0.35">
      <c r="A53801"/>
      <c r="B53801"/>
      <c r="C53801"/>
      <c r="D53801"/>
    </row>
    <row r="53802" spans="1:4" x14ac:dyDescent="0.35">
      <c r="A53802"/>
      <c r="B53802"/>
      <c r="C53802"/>
      <c r="D53802"/>
    </row>
    <row r="53803" spans="1:4" x14ac:dyDescent="0.35">
      <c r="A53803"/>
      <c r="B53803"/>
      <c r="C53803"/>
      <c r="D53803"/>
    </row>
    <row r="53804" spans="1:4" x14ac:dyDescent="0.35">
      <c r="A53804"/>
      <c r="B53804"/>
      <c r="C53804"/>
      <c r="D53804"/>
    </row>
    <row r="53805" spans="1:4" x14ac:dyDescent="0.35">
      <c r="A53805"/>
      <c r="B53805"/>
      <c r="C53805"/>
      <c r="D53805"/>
    </row>
    <row r="53806" spans="1:4" x14ac:dyDescent="0.35">
      <c r="A53806"/>
      <c r="B53806"/>
      <c r="C53806"/>
      <c r="D53806"/>
    </row>
    <row r="53807" spans="1:4" x14ac:dyDescent="0.35">
      <c r="A53807"/>
      <c r="B53807"/>
      <c r="C53807"/>
      <c r="D53807"/>
    </row>
    <row r="53808" spans="1:4" x14ac:dyDescent="0.35">
      <c r="A53808"/>
      <c r="B53808"/>
      <c r="C53808"/>
      <c r="D53808"/>
    </row>
    <row r="53809" spans="1:4" x14ac:dyDescent="0.35">
      <c r="A53809"/>
      <c r="B53809"/>
      <c r="C53809"/>
      <c r="D53809"/>
    </row>
    <row r="53810" spans="1:4" x14ac:dyDescent="0.35">
      <c r="A53810"/>
      <c r="B53810"/>
      <c r="C53810"/>
      <c r="D53810"/>
    </row>
    <row r="53811" spans="1:4" x14ac:dyDescent="0.35">
      <c r="A53811"/>
      <c r="B53811"/>
      <c r="C53811"/>
      <c r="D53811"/>
    </row>
    <row r="53812" spans="1:4" x14ac:dyDescent="0.35">
      <c r="A53812"/>
      <c r="B53812"/>
      <c r="C53812"/>
      <c r="D53812"/>
    </row>
    <row r="53813" spans="1:4" x14ac:dyDescent="0.35">
      <c r="A53813"/>
      <c r="B53813"/>
      <c r="C53813"/>
      <c r="D53813"/>
    </row>
    <row r="53814" spans="1:4" x14ac:dyDescent="0.35">
      <c r="A53814"/>
      <c r="B53814"/>
      <c r="C53814"/>
      <c r="D53814"/>
    </row>
    <row r="53815" spans="1:4" x14ac:dyDescent="0.35">
      <c r="A53815"/>
      <c r="B53815"/>
      <c r="C53815"/>
      <c r="D53815"/>
    </row>
    <row r="53816" spans="1:4" x14ac:dyDescent="0.35">
      <c r="A53816"/>
      <c r="B53816"/>
      <c r="C53816"/>
      <c r="D53816"/>
    </row>
    <row r="53817" spans="1:4" x14ac:dyDescent="0.35">
      <c r="A53817"/>
      <c r="B53817"/>
      <c r="C53817"/>
      <c r="D53817"/>
    </row>
    <row r="53818" spans="1:4" x14ac:dyDescent="0.35">
      <c r="A53818"/>
      <c r="B53818"/>
      <c r="C53818"/>
      <c r="D53818"/>
    </row>
    <row r="53819" spans="1:4" x14ac:dyDescent="0.35">
      <c r="A53819"/>
      <c r="B53819"/>
      <c r="C53819"/>
      <c r="D53819"/>
    </row>
    <row r="53820" spans="1:4" x14ac:dyDescent="0.35">
      <c r="A53820"/>
      <c r="B53820"/>
      <c r="C53820"/>
      <c r="D53820"/>
    </row>
    <row r="53821" spans="1:4" x14ac:dyDescent="0.35">
      <c r="A53821"/>
      <c r="B53821"/>
      <c r="C53821"/>
      <c r="D53821"/>
    </row>
    <row r="53822" spans="1:4" x14ac:dyDescent="0.35">
      <c r="A53822"/>
      <c r="B53822"/>
      <c r="C53822"/>
      <c r="D53822"/>
    </row>
    <row r="53823" spans="1:4" x14ac:dyDescent="0.35">
      <c r="A53823"/>
      <c r="B53823"/>
      <c r="C53823"/>
      <c r="D53823"/>
    </row>
    <row r="53824" spans="1:4" x14ac:dyDescent="0.35">
      <c r="A53824"/>
      <c r="B53824"/>
      <c r="C53824"/>
      <c r="D53824"/>
    </row>
    <row r="53825" spans="1:4" x14ac:dyDescent="0.35">
      <c r="A53825"/>
      <c r="B53825"/>
      <c r="C53825"/>
      <c r="D53825"/>
    </row>
    <row r="53826" spans="1:4" x14ac:dyDescent="0.35">
      <c r="A53826"/>
      <c r="B53826"/>
      <c r="C53826"/>
      <c r="D53826"/>
    </row>
    <row r="53827" spans="1:4" x14ac:dyDescent="0.35">
      <c r="A53827"/>
      <c r="B53827"/>
      <c r="C53827"/>
      <c r="D53827"/>
    </row>
    <row r="53828" spans="1:4" x14ac:dyDescent="0.35">
      <c r="A53828"/>
      <c r="B53828"/>
      <c r="C53828"/>
      <c r="D53828"/>
    </row>
    <row r="53829" spans="1:4" x14ac:dyDescent="0.35">
      <c r="A53829"/>
      <c r="B53829"/>
      <c r="C53829"/>
      <c r="D53829"/>
    </row>
    <row r="53830" spans="1:4" x14ac:dyDescent="0.35">
      <c r="A53830"/>
      <c r="B53830"/>
      <c r="C53830"/>
      <c r="D53830"/>
    </row>
    <row r="53831" spans="1:4" x14ac:dyDescent="0.35">
      <c r="A53831"/>
      <c r="B53831"/>
      <c r="C53831"/>
      <c r="D53831"/>
    </row>
    <row r="53832" spans="1:4" x14ac:dyDescent="0.35">
      <c r="A53832"/>
      <c r="B53832"/>
      <c r="C53832"/>
      <c r="D53832"/>
    </row>
    <row r="53833" spans="1:4" x14ac:dyDescent="0.35">
      <c r="A53833"/>
      <c r="B53833"/>
      <c r="C53833"/>
      <c r="D53833"/>
    </row>
    <row r="53834" spans="1:4" x14ac:dyDescent="0.35">
      <c r="A53834"/>
      <c r="B53834"/>
      <c r="C53834"/>
      <c r="D53834"/>
    </row>
    <row r="53835" spans="1:4" x14ac:dyDescent="0.35">
      <c r="A53835"/>
      <c r="B53835"/>
      <c r="C53835"/>
      <c r="D53835"/>
    </row>
    <row r="53836" spans="1:4" x14ac:dyDescent="0.35">
      <c r="A53836"/>
      <c r="B53836"/>
      <c r="C53836"/>
      <c r="D53836"/>
    </row>
    <row r="53837" spans="1:4" x14ac:dyDescent="0.35">
      <c r="A53837"/>
      <c r="B53837"/>
      <c r="C53837"/>
      <c r="D53837"/>
    </row>
    <row r="53838" spans="1:4" x14ac:dyDescent="0.35">
      <c r="A53838"/>
      <c r="B53838"/>
      <c r="C53838"/>
      <c r="D53838"/>
    </row>
    <row r="53839" spans="1:4" x14ac:dyDescent="0.35">
      <c r="A53839"/>
      <c r="B53839"/>
      <c r="C53839"/>
      <c r="D53839"/>
    </row>
    <row r="53840" spans="1:4" x14ac:dyDescent="0.35">
      <c r="A53840"/>
      <c r="B53840"/>
      <c r="C53840"/>
      <c r="D53840"/>
    </row>
    <row r="53841" spans="1:4" x14ac:dyDescent="0.35">
      <c r="A53841"/>
      <c r="B53841"/>
      <c r="C53841"/>
      <c r="D53841"/>
    </row>
    <row r="53842" spans="1:4" x14ac:dyDescent="0.35">
      <c r="A53842"/>
      <c r="B53842"/>
      <c r="C53842"/>
      <c r="D53842"/>
    </row>
    <row r="53843" spans="1:4" x14ac:dyDescent="0.35">
      <c r="A53843"/>
      <c r="B53843"/>
      <c r="C53843"/>
      <c r="D53843"/>
    </row>
    <row r="53844" spans="1:4" x14ac:dyDescent="0.35">
      <c r="A53844"/>
      <c r="B53844"/>
      <c r="C53844"/>
      <c r="D53844"/>
    </row>
    <row r="53845" spans="1:4" x14ac:dyDescent="0.35">
      <c r="A53845"/>
      <c r="B53845"/>
      <c r="C53845"/>
      <c r="D53845"/>
    </row>
    <row r="53846" spans="1:4" x14ac:dyDescent="0.35">
      <c r="A53846"/>
      <c r="B53846"/>
      <c r="C53846"/>
      <c r="D53846"/>
    </row>
    <row r="53847" spans="1:4" x14ac:dyDescent="0.35">
      <c r="A53847"/>
      <c r="B53847"/>
      <c r="C53847"/>
      <c r="D53847"/>
    </row>
    <row r="53848" spans="1:4" x14ac:dyDescent="0.35">
      <c r="A53848"/>
      <c r="B53848"/>
      <c r="C53848"/>
      <c r="D53848"/>
    </row>
    <row r="53849" spans="1:4" x14ac:dyDescent="0.35">
      <c r="A53849"/>
      <c r="B53849"/>
      <c r="C53849"/>
      <c r="D53849"/>
    </row>
    <row r="53850" spans="1:4" x14ac:dyDescent="0.35">
      <c r="A53850"/>
      <c r="B53850"/>
      <c r="C53850"/>
      <c r="D53850"/>
    </row>
    <row r="53851" spans="1:4" x14ac:dyDescent="0.35">
      <c r="A53851"/>
      <c r="B53851"/>
      <c r="C53851"/>
      <c r="D53851"/>
    </row>
    <row r="53852" spans="1:4" x14ac:dyDescent="0.35">
      <c r="A53852"/>
      <c r="B53852"/>
      <c r="C53852"/>
      <c r="D53852"/>
    </row>
    <row r="53853" spans="1:4" x14ac:dyDescent="0.35">
      <c r="A53853"/>
      <c r="B53853"/>
      <c r="C53853"/>
      <c r="D53853"/>
    </row>
    <row r="53854" spans="1:4" x14ac:dyDescent="0.35">
      <c r="A53854"/>
      <c r="B53854"/>
      <c r="C53854"/>
      <c r="D53854"/>
    </row>
    <row r="53855" spans="1:4" x14ac:dyDescent="0.35">
      <c r="A53855"/>
      <c r="B53855"/>
      <c r="C53855"/>
      <c r="D53855"/>
    </row>
    <row r="53856" spans="1:4" x14ac:dyDescent="0.35">
      <c r="A53856"/>
      <c r="B53856"/>
      <c r="C53856"/>
      <c r="D53856"/>
    </row>
    <row r="53857" spans="1:4" x14ac:dyDescent="0.35">
      <c r="A53857"/>
      <c r="B53857"/>
      <c r="C53857"/>
      <c r="D53857"/>
    </row>
    <row r="53858" spans="1:4" x14ac:dyDescent="0.35">
      <c r="A53858"/>
      <c r="B53858"/>
      <c r="C53858"/>
      <c r="D53858"/>
    </row>
    <row r="53859" spans="1:4" x14ac:dyDescent="0.35">
      <c r="A53859"/>
      <c r="B53859"/>
      <c r="C53859"/>
      <c r="D53859"/>
    </row>
    <row r="53860" spans="1:4" x14ac:dyDescent="0.35">
      <c r="A53860"/>
      <c r="B53860"/>
      <c r="C53860"/>
      <c r="D53860"/>
    </row>
    <row r="53861" spans="1:4" x14ac:dyDescent="0.35">
      <c r="A53861"/>
      <c r="B53861"/>
      <c r="C53861"/>
      <c r="D53861"/>
    </row>
    <row r="53862" spans="1:4" x14ac:dyDescent="0.35">
      <c r="A53862"/>
      <c r="B53862"/>
      <c r="C53862"/>
      <c r="D53862"/>
    </row>
    <row r="53863" spans="1:4" x14ac:dyDescent="0.35">
      <c r="A53863"/>
      <c r="B53863"/>
      <c r="C53863"/>
      <c r="D53863"/>
    </row>
    <row r="53864" spans="1:4" x14ac:dyDescent="0.35">
      <c r="A53864"/>
      <c r="B53864"/>
      <c r="C53864"/>
      <c r="D53864"/>
    </row>
    <row r="53865" spans="1:4" x14ac:dyDescent="0.35">
      <c r="A53865"/>
      <c r="B53865"/>
      <c r="C53865"/>
      <c r="D53865"/>
    </row>
    <row r="53866" spans="1:4" x14ac:dyDescent="0.35">
      <c r="A53866"/>
      <c r="B53866"/>
      <c r="C53866"/>
      <c r="D53866"/>
    </row>
    <row r="53867" spans="1:4" x14ac:dyDescent="0.35">
      <c r="A53867"/>
      <c r="B53867"/>
      <c r="C53867"/>
      <c r="D53867"/>
    </row>
    <row r="53868" spans="1:4" x14ac:dyDescent="0.35">
      <c r="A53868"/>
      <c r="B53868"/>
      <c r="C53868"/>
      <c r="D53868"/>
    </row>
    <row r="53869" spans="1:4" x14ac:dyDescent="0.35">
      <c r="A53869"/>
      <c r="B53869"/>
      <c r="C53869"/>
      <c r="D53869"/>
    </row>
    <row r="53870" spans="1:4" x14ac:dyDescent="0.35">
      <c r="A53870"/>
      <c r="B53870"/>
      <c r="C53870"/>
      <c r="D53870"/>
    </row>
    <row r="53871" spans="1:4" x14ac:dyDescent="0.35">
      <c r="A53871"/>
      <c r="B53871"/>
      <c r="C53871"/>
      <c r="D53871"/>
    </row>
    <row r="53872" spans="1:4" x14ac:dyDescent="0.35">
      <c r="A53872"/>
      <c r="B53872"/>
      <c r="C53872"/>
      <c r="D53872"/>
    </row>
    <row r="53873" spans="1:4" x14ac:dyDescent="0.35">
      <c r="A53873"/>
      <c r="B53873"/>
      <c r="C53873"/>
      <c r="D53873"/>
    </row>
    <row r="53874" spans="1:4" x14ac:dyDescent="0.35">
      <c r="A53874"/>
      <c r="B53874"/>
      <c r="C53874"/>
      <c r="D53874"/>
    </row>
    <row r="53875" spans="1:4" x14ac:dyDescent="0.35">
      <c r="A53875"/>
      <c r="B53875"/>
      <c r="C53875"/>
      <c r="D53875"/>
    </row>
    <row r="53876" spans="1:4" x14ac:dyDescent="0.35">
      <c r="A53876"/>
      <c r="B53876"/>
      <c r="C53876"/>
      <c r="D53876"/>
    </row>
    <row r="53877" spans="1:4" x14ac:dyDescent="0.35">
      <c r="A53877"/>
      <c r="B53877"/>
      <c r="C53877"/>
      <c r="D53877"/>
    </row>
    <row r="53878" spans="1:4" x14ac:dyDescent="0.35">
      <c r="A53878"/>
      <c r="B53878"/>
      <c r="C53878"/>
      <c r="D53878"/>
    </row>
    <row r="53879" spans="1:4" x14ac:dyDescent="0.35">
      <c r="A53879"/>
      <c r="B53879"/>
      <c r="C53879"/>
      <c r="D53879"/>
    </row>
    <row r="53880" spans="1:4" x14ac:dyDescent="0.35">
      <c r="A53880"/>
      <c r="B53880"/>
      <c r="C53880"/>
      <c r="D53880"/>
    </row>
    <row r="53881" spans="1:4" x14ac:dyDescent="0.35">
      <c r="A53881"/>
      <c r="B53881"/>
      <c r="C53881"/>
      <c r="D53881"/>
    </row>
    <row r="53882" spans="1:4" x14ac:dyDescent="0.35">
      <c r="A53882"/>
      <c r="B53882"/>
      <c r="C53882"/>
      <c r="D53882"/>
    </row>
    <row r="53883" spans="1:4" x14ac:dyDescent="0.35">
      <c r="A53883"/>
      <c r="B53883"/>
      <c r="C53883"/>
      <c r="D53883"/>
    </row>
    <row r="53884" spans="1:4" x14ac:dyDescent="0.35">
      <c r="A53884"/>
      <c r="B53884"/>
      <c r="C53884"/>
      <c r="D53884"/>
    </row>
    <row r="53885" spans="1:4" x14ac:dyDescent="0.35">
      <c r="A53885"/>
      <c r="B53885"/>
      <c r="C53885"/>
      <c r="D53885"/>
    </row>
    <row r="53886" spans="1:4" x14ac:dyDescent="0.35">
      <c r="A53886"/>
      <c r="B53886"/>
      <c r="C53886"/>
      <c r="D53886"/>
    </row>
    <row r="53887" spans="1:4" x14ac:dyDescent="0.35">
      <c r="A53887"/>
      <c r="B53887"/>
      <c r="C53887"/>
      <c r="D53887"/>
    </row>
    <row r="53888" spans="1:4" x14ac:dyDescent="0.35">
      <c r="A53888"/>
      <c r="B53888"/>
      <c r="C53888"/>
      <c r="D53888"/>
    </row>
    <row r="53889" spans="1:4" x14ac:dyDescent="0.35">
      <c r="A53889"/>
      <c r="B53889"/>
      <c r="C53889"/>
      <c r="D53889"/>
    </row>
    <row r="53890" spans="1:4" x14ac:dyDescent="0.35">
      <c r="A53890"/>
      <c r="B53890"/>
      <c r="C53890"/>
      <c r="D53890"/>
    </row>
    <row r="53891" spans="1:4" x14ac:dyDescent="0.35">
      <c r="A53891"/>
      <c r="B53891"/>
      <c r="C53891"/>
      <c r="D53891"/>
    </row>
    <row r="53892" spans="1:4" x14ac:dyDescent="0.35">
      <c r="A53892"/>
      <c r="B53892"/>
      <c r="C53892"/>
      <c r="D53892"/>
    </row>
    <row r="53893" spans="1:4" x14ac:dyDescent="0.35">
      <c r="A53893"/>
      <c r="B53893"/>
      <c r="C53893"/>
      <c r="D53893"/>
    </row>
    <row r="53894" spans="1:4" x14ac:dyDescent="0.35">
      <c r="A53894"/>
      <c r="B53894"/>
      <c r="C53894"/>
      <c r="D53894"/>
    </row>
    <row r="53895" spans="1:4" x14ac:dyDescent="0.35">
      <c r="A53895"/>
      <c r="B53895"/>
      <c r="C53895"/>
      <c r="D53895"/>
    </row>
    <row r="53896" spans="1:4" x14ac:dyDescent="0.35">
      <c r="A53896"/>
      <c r="B53896"/>
      <c r="C53896"/>
      <c r="D53896"/>
    </row>
    <row r="53897" spans="1:4" x14ac:dyDescent="0.35">
      <c r="A53897"/>
      <c r="B53897"/>
      <c r="C53897"/>
      <c r="D53897"/>
    </row>
    <row r="53898" spans="1:4" x14ac:dyDescent="0.35">
      <c r="A53898"/>
      <c r="B53898"/>
      <c r="C53898"/>
      <c r="D53898"/>
    </row>
    <row r="53899" spans="1:4" x14ac:dyDescent="0.35">
      <c r="A53899"/>
      <c r="B53899"/>
      <c r="C53899"/>
      <c r="D53899"/>
    </row>
    <row r="53900" spans="1:4" x14ac:dyDescent="0.35">
      <c r="A53900"/>
      <c r="B53900"/>
      <c r="C53900"/>
      <c r="D53900"/>
    </row>
    <row r="53901" spans="1:4" x14ac:dyDescent="0.35">
      <c r="A53901"/>
      <c r="B53901"/>
      <c r="C53901"/>
      <c r="D53901"/>
    </row>
    <row r="53902" spans="1:4" x14ac:dyDescent="0.35">
      <c r="A53902"/>
      <c r="B53902"/>
      <c r="C53902"/>
      <c r="D53902"/>
    </row>
    <row r="53903" spans="1:4" x14ac:dyDescent="0.35">
      <c r="A53903"/>
      <c r="B53903"/>
      <c r="C53903"/>
      <c r="D53903"/>
    </row>
    <row r="53904" spans="1:4" x14ac:dyDescent="0.35">
      <c r="A53904"/>
      <c r="B53904"/>
      <c r="C53904"/>
      <c r="D53904"/>
    </row>
    <row r="53905" spans="1:4" x14ac:dyDescent="0.35">
      <c r="A53905"/>
      <c r="B53905"/>
      <c r="C53905"/>
      <c r="D53905"/>
    </row>
    <row r="53906" spans="1:4" x14ac:dyDescent="0.35">
      <c r="A53906"/>
      <c r="B53906"/>
      <c r="C53906"/>
      <c r="D53906"/>
    </row>
    <row r="53907" spans="1:4" x14ac:dyDescent="0.35">
      <c r="A53907"/>
      <c r="B53907"/>
      <c r="C53907"/>
      <c r="D53907"/>
    </row>
    <row r="53908" spans="1:4" x14ac:dyDescent="0.35">
      <c r="A53908"/>
      <c r="B53908"/>
      <c r="C53908"/>
      <c r="D53908"/>
    </row>
    <row r="53909" spans="1:4" x14ac:dyDescent="0.35">
      <c r="A53909"/>
      <c r="B53909"/>
      <c r="C53909"/>
      <c r="D53909"/>
    </row>
    <row r="53910" spans="1:4" x14ac:dyDescent="0.35">
      <c r="A53910"/>
      <c r="B53910"/>
      <c r="C53910"/>
      <c r="D53910"/>
    </row>
    <row r="53911" spans="1:4" x14ac:dyDescent="0.35">
      <c r="A53911"/>
      <c r="B53911"/>
      <c r="C53911"/>
      <c r="D53911"/>
    </row>
    <row r="53912" spans="1:4" x14ac:dyDescent="0.35">
      <c r="A53912"/>
      <c r="B53912"/>
      <c r="C53912"/>
      <c r="D53912"/>
    </row>
    <row r="53913" spans="1:4" x14ac:dyDescent="0.35">
      <c r="A53913"/>
      <c r="B53913"/>
      <c r="C53913"/>
      <c r="D53913"/>
    </row>
    <row r="53914" spans="1:4" x14ac:dyDescent="0.35">
      <c r="A53914"/>
      <c r="B53914"/>
      <c r="C53914"/>
      <c r="D53914"/>
    </row>
    <row r="53915" spans="1:4" x14ac:dyDescent="0.35">
      <c r="A53915"/>
      <c r="B53915"/>
      <c r="C53915"/>
      <c r="D53915"/>
    </row>
    <row r="53916" spans="1:4" x14ac:dyDescent="0.35">
      <c r="A53916"/>
      <c r="B53916"/>
      <c r="C53916"/>
      <c r="D53916"/>
    </row>
    <row r="53917" spans="1:4" x14ac:dyDescent="0.35">
      <c r="A53917"/>
      <c r="B53917"/>
      <c r="C53917"/>
      <c r="D53917"/>
    </row>
    <row r="53918" spans="1:4" x14ac:dyDescent="0.35">
      <c r="A53918"/>
      <c r="B53918"/>
      <c r="C53918"/>
      <c r="D53918"/>
    </row>
    <row r="53919" spans="1:4" x14ac:dyDescent="0.35">
      <c r="A53919"/>
      <c r="B53919"/>
      <c r="C53919"/>
      <c r="D53919"/>
    </row>
    <row r="53920" spans="1:4" x14ac:dyDescent="0.35">
      <c r="A53920"/>
      <c r="B53920"/>
      <c r="C53920"/>
      <c r="D53920"/>
    </row>
    <row r="53921" spans="1:4" x14ac:dyDescent="0.35">
      <c r="A53921"/>
      <c r="B53921"/>
      <c r="C53921"/>
      <c r="D53921"/>
    </row>
    <row r="53922" spans="1:4" x14ac:dyDescent="0.35">
      <c r="A53922"/>
      <c r="B53922"/>
      <c r="C53922"/>
      <c r="D53922"/>
    </row>
    <row r="53923" spans="1:4" x14ac:dyDescent="0.35">
      <c r="A53923"/>
      <c r="B53923"/>
      <c r="C53923"/>
      <c r="D53923"/>
    </row>
    <row r="53924" spans="1:4" x14ac:dyDescent="0.35">
      <c r="A53924"/>
      <c r="B53924"/>
      <c r="C53924"/>
      <c r="D53924"/>
    </row>
    <row r="53925" spans="1:4" x14ac:dyDescent="0.35">
      <c r="A53925"/>
      <c r="B53925"/>
      <c r="C53925"/>
      <c r="D53925"/>
    </row>
    <row r="53926" spans="1:4" x14ac:dyDescent="0.35">
      <c r="A53926"/>
      <c r="B53926"/>
      <c r="C53926"/>
      <c r="D53926"/>
    </row>
    <row r="53927" spans="1:4" x14ac:dyDescent="0.35">
      <c r="A53927"/>
      <c r="B53927"/>
      <c r="C53927"/>
      <c r="D53927"/>
    </row>
    <row r="53928" spans="1:4" x14ac:dyDescent="0.35">
      <c r="A53928"/>
      <c r="B53928"/>
      <c r="C53928"/>
      <c r="D53928"/>
    </row>
    <row r="53929" spans="1:4" x14ac:dyDescent="0.35">
      <c r="A53929"/>
      <c r="B53929"/>
      <c r="C53929"/>
      <c r="D53929"/>
    </row>
    <row r="53930" spans="1:4" x14ac:dyDescent="0.35">
      <c r="A53930"/>
      <c r="B53930"/>
      <c r="C53930"/>
      <c r="D53930"/>
    </row>
    <row r="53931" spans="1:4" x14ac:dyDescent="0.35">
      <c r="A53931"/>
      <c r="B53931"/>
      <c r="C53931"/>
      <c r="D53931"/>
    </row>
    <row r="53932" spans="1:4" x14ac:dyDescent="0.35">
      <c r="A53932"/>
      <c r="B53932"/>
      <c r="C53932"/>
      <c r="D53932"/>
    </row>
    <row r="53933" spans="1:4" x14ac:dyDescent="0.35">
      <c r="A53933"/>
      <c r="B53933"/>
      <c r="C53933"/>
      <c r="D53933"/>
    </row>
    <row r="53934" spans="1:4" x14ac:dyDescent="0.35">
      <c r="A53934"/>
      <c r="B53934"/>
      <c r="C53934"/>
      <c r="D53934"/>
    </row>
    <row r="53935" spans="1:4" x14ac:dyDescent="0.35">
      <c r="A53935"/>
      <c r="B53935"/>
      <c r="C53935"/>
      <c r="D53935"/>
    </row>
    <row r="53936" spans="1:4" x14ac:dyDescent="0.35">
      <c r="A53936"/>
      <c r="B53936"/>
      <c r="C53936"/>
      <c r="D53936"/>
    </row>
    <row r="53937" spans="1:4" x14ac:dyDescent="0.35">
      <c r="A53937"/>
      <c r="B53937"/>
      <c r="C53937"/>
      <c r="D53937"/>
    </row>
    <row r="53938" spans="1:4" x14ac:dyDescent="0.35">
      <c r="A53938"/>
      <c r="B53938"/>
      <c r="C53938"/>
      <c r="D53938"/>
    </row>
    <row r="53939" spans="1:4" x14ac:dyDescent="0.35">
      <c r="A53939"/>
      <c r="B53939"/>
      <c r="C53939"/>
      <c r="D53939"/>
    </row>
    <row r="53940" spans="1:4" x14ac:dyDescent="0.35">
      <c r="A53940"/>
      <c r="B53940"/>
      <c r="C53940"/>
      <c r="D53940"/>
    </row>
    <row r="53941" spans="1:4" x14ac:dyDescent="0.35">
      <c r="A53941"/>
      <c r="B53941"/>
      <c r="C53941"/>
      <c r="D53941"/>
    </row>
    <row r="53942" spans="1:4" x14ac:dyDescent="0.35">
      <c r="A53942"/>
      <c r="B53942"/>
      <c r="C53942"/>
      <c r="D53942"/>
    </row>
    <row r="53943" spans="1:4" x14ac:dyDescent="0.35">
      <c r="A53943"/>
      <c r="B53943"/>
      <c r="C53943"/>
      <c r="D53943"/>
    </row>
    <row r="53944" spans="1:4" x14ac:dyDescent="0.35">
      <c r="A53944"/>
      <c r="B53944"/>
      <c r="C53944"/>
      <c r="D53944"/>
    </row>
    <row r="53945" spans="1:4" x14ac:dyDescent="0.35">
      <c r="A53945"/>
      <c r="B53945"/>
      <c r="C53945"/>
      <c r="D53945"/>
    </row>
    <row r="53946" spans="1:4" x14ac:dyDescent="0.35">
      <c r="A53946"/>
      <c r="B53946"/>
      <c r="C53946"/>
      <c r="D53946"/>
    </row>
    <row r="53947" spans="1:4" x14ac:dyDescent="0.35">
      <c r="A53947"/>
      <c r="B53947"/>
      <c r="C53947"/>
      <c r="D53947"/>
    </row>
    <row r="53948" spans="1:4" x14ac:dyDescent="0.35">
      <c r="A53948"/>
      <c r="B53948"/>
      <c r="C53948"/>
      <c r="D53948"/>
    </row>
    <row r="53949" spans="1:4" x14ac:dyDescent="0.35">
      <c r="A53949"/>
      <c r="B53949"/>
      <c r="C53949"/>
      <c r="D53949"/>
    </row>
    <row r="53950" spans="1:4" x14ac:dyDescent="0.35">
      <c r="A53950"/>
      <c r="B53950"/>
      <c r="C53950"/>
      <c r="D53950"/>
    </row>
    <row r="53951" spans="1:4" x14ac:dyDescent="0.35">
      <c r="A53951"/>
      <c r="B53951"/>
      <c r="C53951"/>
      <c r="D53951"/>
    </row>
    <row r="53952" spans="1:4" x14ac:dyDescent="0.35">
      <c r="A53952"/>
      <c r="B53952"/>
      <c r="C53952"/>
      <c r="D53952"/>
    </row>
    <row r="53953" spans="1:4" x14ac:dyDescent="0.35">
      <c r="A53953"/>
      <c r="B53953"/>
      <c r="C53953"/>
      <c r="D53953"/>
    </row>
    <row r="53954" spans="1:4" x14ac:dyDescent="0.35">
      <c r="A53954"/>
      <c r="B53954"/>
      <c r="C53954"/>
      <c r="D53954"/>
    </row>
    <row r="53955" spans="1:4" x14ac:dyDescent="0.35">
      <c r="A53955"/>
      <c r="B53955"/>
      <c r="C53955"/>
      <c r="D53955"/>
    </row>
    <row r="53956" spans="1:4" x14ac:dyDescent="0.35">
      <c r="A53956"/>
      <c r="B53956"/>
      <c r="C53956"/>
      <c r="D53956"/>
    </row>
    <row r="53957" spans="1:4" x14ac:dyDescent="0.35">
      <c r="A53957"/>
      <c r="B53957"/>
      <c r="C53957"/>
      <c r="D53957"/>
    </row>
    <row r="53958" spans="1:4" x14ac:dyDescent="0.35">
      <c r="A53958"/>
      <c r="B53958"/>
      <c r="C53958"/>
      <c r="D53958"/>
    </row>
    <row r="53959" spans="1:4" x14ac:dyDescent="0.35">
      <c r="A53959"/>
      <c r="B53959"/>
      <c r="C53959"/>
      <c r="D53959"/>
    </row>
    <row r="53960" spans="1:4" x14ac:dyDescent="0.35">
      <c r="A53960"/>
      <c r="B53960"/>
      <c r="C53960"/>
      <c r="D53960"/>
    </row>
    <row r="53961" spans="1:4" x14ac:dyDescent="0.35">
      <c r="A53961"/>
      <c r="B53961"/>
      <c r="C53961"/>
      <c r="D53961"/>
    </row>
    <row r="53962" spans="1:4" x14ac:dyDescent="0.35">
      <c r="A53962"/>
      <c r="B53962"/>
      <c r="C53962"/>
      <c r="D53962"/>
    </row>
    <row r="53963" spans="1:4" x14ac:dyDescent="0.35">
      <c r="A53963"/>
      <c r="B53963"/>
      <c r="C53963"/>
      <c r="D53963"/>
    </row>
    <row r="53964" spans="1:4" x14ac:dyDescent="0.35">
      <c r="A53964"/>
      <c r="B53964"/>
      <c r="C53964"/>
      <c r="D53964"/>
    </row>
    <row r="53965" spans="1:4" x14ac:dyDescent="0.35">
      <c r="A53965"/>
      <c r="B53965"/>
      <c r="C53965"/>
      <c r="D53965"/>
    </row>
    <row r="53966" spans="1:4" x14ac:dyDescent="0.35">
      <c r="A53966"/>
      <c r="B53966"/>
      <c r="C53966"/>
      <c r="D53966"/>
    </row>
    <row r="53967" spans="1:4" x14ac:dyDescent="0.35">
      <c r="A53967"/>
      <c r="B53967"/>
      <c r="C53967"/>
      <c r="D53967"/>
    </row>
    <row r="53968" spans="1:4" x14ac:dyDescent="0.35">
      <c r="A53968"/>
      <c r="B53968"/>
      <c r="C53968"/>
      <c r="D53968"/>
    </row>
    <row r="53969" spans="1:4" x14ac:dyDescent="0.35">
      <c r="A53969"/>
      <c r="B53969"/>
      <c r="C53969"/>
      <c r="D53969"/>
    </row>
    <row r="53970" spans="1:4" x14ac:dyDescent="0.35">
      <c r="A53970"/>
      <c r="B53970"/>
      <c r="C53970"/>
      <c r="D53970"/>
    </row>
    <row r="53971" spans="1:4" x14ac:dyDescent="0.35">
      <c r="A53971"/>
      <c r="B53971"/>
      <c r="C53971"/>
      <c r="D53971"/>
    </row>
    <row r="53972" spans="1:4" x14ac:dyDescent="0.35">
      <c r="A53972"/>
      <c r="B53972"/>
      <c r="C53972"/>
      <c r="D53972"/>
    </row>
    <row r="53973" spans="1:4" x14ac:dyDescent="0.35">
      <c r="A53973"/>
      <c r="B53973"/>
      <c r="C53973"/>
      <c r="D53973"/>
    </row>
    <row r="53974" spans="1:4" x14ac:dyDescent="0.35">
      <c r="A53974"/>
      <c r="B53974"/>
      <c r="C53974"/>
      <c r="D53974"/>
    </row>
    <row r="53975" spans="1:4" x14ac:dyDescent="0.35">
      <c r="A53975"/>
      <c r="B53975"/>
      <c r="C53975"/>
      <c r="D53975"/>
    </row>
    <row r="53976" spans="1:4" x14ac:dyDescent="0.35">
      <c r="A53976"/>
      <c r="B53976"/>
      <c r="C53976"/>
      <c r="D53976"/>
    </row>
    <row r="53977" spans="1:4" x14ac:dyDescent="0.35">
      <c r="A53977"/>
      <c r="B53977"/>
      <c r="C53977"/>
      <c r="D53977"/>
    </row>
    <row r="53978" spans="1:4" x14ac:dyDescent="0.35">
      <c r="A53978"/>
      <c r="B53978"/>
      <c r="C53978"/>
      <c r="D53978"/>
    </row>
    <row r="53979" spans="1:4" x14ac:dyDescent="0.35">
      <c r="A53979"/>
      <c r="B53979"/>
      <c r="C53979"/>
      <c r="D53979"/>
    </row>
    <row r="53980" spans="1:4" x14ac:dyDescent="0.35">
      <c r="A53980"/>
      <c r="B53980"/>
      <c r="C53980"/>
      <c r="D53980"/>
    </row>
    <row r="53981" spans="1:4" x14ac:dyDescent="0.35">
      <c r="A53981"/>
      <c r="B53981"/>
      <c r="C53981"/>
      <c r="D53981"/>
    </row>
    <row r="53982" spans="1:4" x14ac:dyDescent="0.35">
      <c r="A53982"/>
      <c r="B53982"/>
      <c r="C53982"/>
      <c r="D53982"/>
    </row>
    <row r="53983" spans="1:4" x14ac:dyDescent="0.35">
      <c r="A53983"/>
      <c r="B53983"/>
      <c r="C53983"/>
      <c r="D53983"/>
    </row>
    <row r="53984" spans="1:4" x14ac:dyDescent="0.35">
      <c r="A53984"/>
      <c r="B53984"/>
      <c r="C53984"/>
      <c r="D53984"/>
    </row>
    <row r="53985" spans="1:4" x14ac:dyDescent="0.35">
      <c r="A53985"/>
      <c r="B53985"/>
      <c r="C53985"/>
      <c r="D53985"/>
    </row>
    <row r="53986" spans="1:4" x14ac:dyDescent="0.35">
      <c r="A53986"/>
      <c r="B53986"/>
      <c r="C53986"/>
      <c r="D53986"/>
    </row>
    <row r="53987" spans="1:4" x14ac:dyDescent="0.35">
      <c r="A53987"/>
      <c r="B53987"/>
      <c r="C53987"/>
      <c r="D53987"/>
    </row>
    <row r="53988" spans="1:4" x14ac:dyDescent="0.35">
      <c r="A53988"/>
      <c r="B53988"/>
      <c r="C53988"/>
      <c r="D53988"/>
    </row>
    <row r="53989" spans="1:4" x14ac:dyDescent="0.35">
      <c r="A53989"/>
      <c r="B53989"/>
      <c r="C53989"/>
      <c r="D53989"/>
    </row>
    <row r="53990" spans="1:4" x14ac:dyDescent="0.35">
      <c r="A53990"/>
      <c r="B53990"/>
      <c r="C53990"/>
      <c r="D53990"/>
    </row>
    <row r="53991" spans="1:4" x14ac:dyDescent="0.35">
      <c r="A53991"/>
      <c r="B53991"/>
      <c r="C53991"/>
      <c r="D53991"/>
    </row>
    <row r="53992" spans="1:4" x14ac:dyDescent="0.35">
      <c r="A53992"/>
      <c r="B53992"/>
      <c r="C53992"/>
      <c r="D53992"/>
    </row>
    <row r="53993" spans="1:4" x14ac:dyDescent="0.35">
      <c r="A53993"/>
      <c r="B53993"/>
      <c r="C53993"/>
      <c r="D53993"/>
    </row>
    <row r="53994" spans="1:4" x14ac:dyDescent="0.35">
      <c r="A53994"/>
      <c r="B53994"/>
      <c r="C53994"/>
      <c r="D53994"/>
    </row>
    <row r="53995" spans="1:4" x14ac:dyDescent="0.35">
      <c r="A53995"/>
      <c r="B53995"/>
      <c r="C53995"/>
      <c r="D53995"/>
    </row>
    <row r="53996" spans="1:4" x14ac:dyDescent="0.35">
      <c r="A53996"/>
      <c r="B53996"/>
      <c r="C53996"/>
      <c r="D53996"/>
    </row>
    <row r="53997" spans="1:4" x14ac:dyDescent="0.35">
      <c r="A53997"/>
      <c r="B53997"/>
      <c r="C53997"/>
      <c r="D53997"/>
    </row>
    <row r="53998" spans="1:4" x14ac:dyDescent="0.35">
      <c r="A53998"/>
      <c r="B53998"/>
      <c r="C53998"/>
      <c r="D53998"/>
    </row>
    <row r="53999" spans="1:4" x14ac:dyDescent="0.35">
      <c r="A53999"/>
      <c r="B53999"/>
      <c r="C53999"/>
      <c r="D53999"/>
    </row>
    <row r="54000" spans="1:4" x14ac:dyDescent="0.35">
      <c r="A54000"/>
      <c r="B54000"/>
      <c r="C54000"/>
      <c r="D54000"/>
    </row>
    <row r="54001" spans="1:4" x14ac:dyDescent="0.35">
      <c r="A54001"/>
      <c r="B54001"/>
      <c r="C54001"/>
      <c r="D54001"/>
    </row>
    <row r="54002" spans="1:4" x14ac:dyDescent="0.35">
      <c r="A54002"/>
      <c r="B54002"/>
      <c r="C54002"/>
      <c r="D54002"/>
    </row>
    <row r="54003" spans="1:4" x14ac:dyDescent="0.35">
      <c r="A54003"/>
      <c r="B54003"/>
      <c r="C54003"/>
      <c r="D54003"/>
    </row>
    <row r="54004" spans="1:4" x14ac:dyDescent="0.35">
      <c r="A54004"/>
      <c r="B54004"/>
      <c r="C54004"/>
      <c r="D54004"/>
    </row>
    <row r="54005" spans="1:4" x14ac:dyDescent="0.35">
      <c r="A54005"/>
      <c r="B54005"/>
      <c r="C54005"/>
      <c r="D54005"/>
    </row>
    <row r="54006" spans="1:4" x14ac:dyDescent="0.35">
      <c r="A54006"/>
      <c r="B54006"/>
      <c r="C54006"/>
      <c r="D54006"/>
    </row>
    <row r="54007" spans="1:4" x14ac:dyDescent="0.35">
      <c r="A54007"/>
      <c r="B54007"/>
      <c r="C54007"/>
      <c r="D54007"/>
    </row>
    <row r="54008" spans="1:4" x14ac:dyDescent="0.35">
      <c r="A54008"/>
      <c r="B54008"/>
      <c r="C54008"/>
      <c r="D54008"/>
    </row>
    <row r="54009" spans="1:4" x14ac:dyDescent="0.35">
      <c r="A54009"/>
      <c r="B54009"/>
      <c r="C54009"/>
      <c r="D54009"/>
    </row>
    <row r="54010" spans="1:4" x14ac:dyDescent="0.35">
      <c r="A54010"/>
      <c r="B54010"/>
      <c r="C54010"/>
      <c r="D54010"/>
    </row>
    <row r="54011" spans="1:4" x14ac:dyDescent="0.35">
      <c r="A54011"/>
      <c r="B54011"/>
      <c r="C54011"/>
      <c r="D54011"/>
    </row>
    <row r="54012" spans="1:4" x14ac:dyDescent="0.35">
      <c r="A54012"/>
      <c r="B54012"/>
      <c r="C54012"/>
      <c r="D54012"/>
    </row>
    <row r="54013" spans="1:4" x14ac:dyDescent="0.35">
      <c r="A54013"/>
      <c r="B54013"/>
      <c r="C54013"/>
      <c r="D54013"/>
    </row>
    <row r="54014" spans="1:4" x14ac:dyDescent="0.35">
      <c r="A54014"/>
      <c r="B54014"/>
      <c r="C54014"/>
      <c r="D54014"/>
    </row>
    <row r="54015" spans="1:4" x14ac:dyDescent="0.35">
      <c r="A54015"/>
      <c r="B54015"/>
      <c r="C54015"/>
      <c r="D54015"/>
    </row>
    <row r="54016" spans="1:4" x14ac:dyDescent="0.35">
      <c r="A54016"/>
      <c r="B54016"/>
      <c r="C54016"/>
      <c r="D54016"/>
    </row>
    <row r="54017" spans="1:4" x14ac:dyDescent="0.35">
      <c r="A54017"/>
      <c r="B54017"/>
      <c r="C54017"/>
      <c r="D54017"/>
    </row>
    <row r="54018" spans="1:4" x14ac:dyDescent="0.35">
      <c r="A54018"/>
      <c r="B54018"/>
      <c r="C54018"/>
      <c r="D54018"/>
    </row>
    <row r="54019" spans="1:4" x14ac:dyDescent="0.35">
      <c r="A54019"/>
      <c r="B54019"/>
      <c r="C54019"/>
      <c r="D54019"/>
    </row>
    <row r="54020" spans="1:4" x14ac:dyDescent="0.35">
      <c r="A54020"/>
      <c r="B54020"/>
      <c r="C54020"/>
      <c r="D54020"/>
    </row>
    <row r="54021" spans="1:4" x14ac:dyDescent="0.35">
      <c r="A54021"/>
      <c r="B54021"/>
      <c r="C54021"/>
      <c r="D54021"/>
    </row>
    <row r="54022" spans="1:4" x14ac:dyDescent="0.35">
      <c r="A54022"/>
      <c r="B54022"/>
      <c r="C54022"/>
      <c r="D54022"/>
    </row>
    <row r="54023" spans="1:4" x14ac:dyDescent="0.35">
      <c r="A54023"/>
      <c r="B54023"/>
      <c r="C54023"/>
      <c r="D54023"/>
    </row>
    <row r="54024" spans="1:4" x14ac:dyDescent="0.35">
      <c r="A54024"/>
      <c r="B54024"/>
      <c r="C54024"/>
      <c r="D54024"/>
    </row>
    <row r="54025" spans="1:4" x14ac:dyDescent="0.35">
      <c r="A54025"/>
      <c r="B54025"/>
      <c r="C54025"/>
      <c r="D54025"/>
    </row>
    <row r="54026" spans="1:4" x14ac:dyDescent="0.35">
      <c r="A54026"/>
      <c r="B54026"/>
      <c r="C54026"/>
      <c r="D54026"/>
    </row>
    <row r="54027" spans="1:4" x14ac:dyDescent="0.35">
      <c r="A54027"/>
      <c r="B54027"/>
      <c r="C54027"/>
      <c r="D54027"/>
    </row>
    <row r="54028" spans="1:4" x14ac:dyDescent="0.35">
      <c r="A54028"/>
      <c r="B54028"/>
      <c r="C54028"/>
      <c r="D54028"/>
    </row>
    <row r="54029" spans="1:4" x14ac:dyDescent="0.35">
      <c r="A54029"/>
      <c r="B54029"/>
      <c r="C54029"/>
      <c r="D54029"/>
    </row>
    <row r="54030" spans="1:4" x14ac:dyDescent="0.35">
      <c r="A54030"/>
      <c r="B54030"/>
      <c r="C54030"/>
      <c r="D54030"/>
    </row>
    <row r="54031" spans="1:4" x14ac:dyDescent="0.35">
      <c r="A54031"/>
      <c r="B54031"/>
      <c r="C54031"/>
      <c r="D54031"/>
    </row>
    <row r="54032" spans="1:4" x14ac:dyDescent="0.35">
      <c r="A54032"/>
      <c r="B54032"/>
      <c r="C54032"/>
      <c r="D54032"/>
    </row>
    <row r="54033" spans="1:4" x14ac:dyDescent="0.35">
      <c r="A54033"/>
      <c r="B54033"/>
      <c r="C54033"/>
      <c r="D54033"/>
    </row>
    <row r="54034" spans="1:4" x14ac:dyDescent="0.35">
      <c r="A54034"/>
      <c r="B54034"/>
      <c r="C54034"/>
      <c r="D54034"/>
    </row>
    <row r="54035" spans="1:4" x14ac:dyDescent="0.35">
      <c r="A54035"/>
      <c r="B54035"/>
      <c r="C54035"/>
      <c r="D54035"/>
    </row>
    <row r="54036" spans="1:4" x14ac:dyDescent="0.35">
      <c r="A54036"/>
      <c r="B54036"/>
      <c r="C54036"/>
      <c r="D54036"/>
    </row>
    <row r="54037" spans="1:4" x14ac:dyDescent="0.35">
      <c r="A54037"/>
      <c r="B54037"/>
      <c r="C54037"/>
      <c r="D54037"/>
    </row>
    <row r="54038" spans="1:4" x14ac:dyDescent="0.35">
      <c r="A54038"/>
      <c r="B54038"/>
      <c r="C54038"/>
      <c r="D54038"/>
    </row>
    <row r="54039" spans="1:4" x14ac:dyDescent="0.35">
      <c r="A54039"/>
      <c r="B54039"/>
      <c r="C54039"/>
      <c r="D54039"/>
    </row>
    <row r="54040" spans="1:4" x14ac:dyDescent="0.35">
      <c r="A54040"/>
      <c r="B54040"/>
      <c r="C54040"/>
      <c r="D54040"/>
    </row>
    <row r="54041" spans="1:4" x14ac:dyDescent="0.35">
      <c r="A54041"/>
      <c r="B54041"/>
      <c r="C54041"/>
      <c r="D54041"/>
    </row>
    <row r="54042" spans="1:4" x14ac:dyDescent="0.35">
      <c r="A54042"/>
      <c r="B54042"/>
      <c r="C54042"/>
      <c r="D54042"/>
    </row>
    <row r="54043" spans="1:4" x14ac:dyDescent="0.35">
      <c r="A54043"/>
      <c r="B54043"/>
      <c r="C54043"/>
      <c r="D54043"/>
    </row>
    <row r="54044" spans="1:4" x14ac:dyDescent="0.35">
      <c r="A54044"/>
      <c r="B54044"/>
      <c r="C54044"/>
      <c r="D54044"/>
    </row>
    <row r="54045" spans="1:4" x14ac:dyDescent="0.35">
      <c r="A54045"/>
      <c r="B54045"/>
      <c r="C54045"/>
      <c r="D54045"/>
    </row>
    <row r="54046" spans="1:4" x14ac:dyDescent="0.35">
      <c r="A54046"/>
      <c r="B54046"/>
      <c r="C54046"/>
      <c r="D54046"/>
    </row>
    <row r="54047" spans="1:4" x14ac:dyDescent="0.35">
      <c r="A54047"/>
      <c r="B54047"/>
      <c r="C54047"/>
      <c r="D54047"/>
    </row>
    <row r="54048" spans="1:4" x14ac:dyDescent="0.35">
      <c r="A54048"/>
      <c r="B54048"/>
      <c r="C54048"/>
      <c r="D54048"/>
    </row>
    <row r="54049" spans="1:4" x14ac:dyDescent="0.35">
      <c r="A54049"/>
      <c r="B54049"/>
      <c r="C54049"/>
      <c r="D54049"/>
    </row>
    <row r="54050" spans="1:4" x14ac:dyDescent="0.35">
      <c r="A54050"/>
      <c r="B54050"/>
      <c r="C54050"/>
      <c r="D54050"/>
    </row>
    <row r="54051" spans="1:4" x14ac:dyDescent="0.35">
      <c r="A54051"/>
      <c r="B54051"/>
      <c r="C54051"/>
      <c r="D54051"/>
    </row>
    <row r="54052" spans="1:4" x14ac:dyDescent="0.35">
      <c r="A54052"/>
      <c r="B54052"/>
      <c r="C54052"/>
      <c r="D54052"/>
    </row>
    <row r="54053" spans="1:4" x14ac:dyDescent="0.35">
      <c r="A54053"/>
      <c r="B54053"/>
      <c r="C54053"/>
      <c r="D54053"/>
    </row>
    <row r="54054" spans="1:4" x14ac:dyDescent="0.35">
      <c r="A54054"/>
      <c r="B54054"/>
      <c r="C54054"/>
      <c r="D54054"/>
    </row>
    <row r="54055" spans="1:4" x14ac:dyDescent="0.35">
      <c r="A54055"/>
      <c r="B54055"/>
      <c r="C54055"/>
      <c r="D54055"/>
    </row>
    <row r="54056" spans="1:4" x14ac:dyDescent="0.35">
      <c r="A54056"/>
      <c r="B54056"/>
      <c r="C54056"/>
      <c r="D54056"/>
    </row>
    <row r="54057" spans="1:4" x14ac:dyDescent="0.35">
      <c r="A54057"/>
      <c r="B54057"/>
      <c r="C54057"/>
      <c r="D54057"/>
    </row>
    <row r="54058" spans="1:4" x14ac:dyDescent="0.35">
      <c r="A54058"/>
      <c r="B54058"/>
      <c r="C54058"/>
      <c r="D54058"/>
    </row>
    <row r="54059" spans="1:4" x14ac:dyDescent="0.35">
      <c r="A54059"/>
      <c r="B54059"/>
      <c r="C54059"/>
      <c r="D54059"/>
    </row>
    <row r="54060" spans="1:4" x14ac:dyDescent="0.35">
      <c r="A54060"/>
      <c r="B54060"/>
      <c r="C54060"/>
      <c r="D54060"/>
    </row>
    <row r="54061" spans="1:4" x14ac:dyDescent="0.35">
      <c r="A54061"/>
      <c r="B54061"/>
      <c r="C54061"/>
      <c r="D54061"/>
    </row>
    <row r="54062" spans="1:4" x14ac:dyDescent="0.35">
      <c r="A54062"/>
      <c r="B54062"/>
      <c r="C54062"/>
      <c r="D54062"/>
    </row>
    <row r="54063" spans="1:4" x14ac:dyDescent="0.35">
      <c r="A54063"/>
      <c r="B54063"/>
      <c r="C54063"/>
      <c r="D54063"/>
    </row>
    <row r="54064" spans="1:4" x14ac:dyDescent="0.35">
      <c r="A54064"/>
      <c r="B54064"/>
      <c r="C54064"/>
      <c r="D54064"/>
    </row>
    <row r="54065" spans="1:4" x14ac:dyDescent="0.35">
      <c r="A54065"/>
      <c r="B54065"/>
      <c r="C54065"/>
      <c r="D54065"/>
    </row>
    <row r="54066" spans="1:4" x14ac:dyDescent="0.35">
      <c r="A54066"/>
      <c r="B54066"/>
      <c r="C54066"/>
      <c r="D54066"/>
    </row>
    <row r="54067" spans="1:4" x14ac:dyDescent="0.35">
      <c r="A54067"/>
      <c r="B54067"/>
      <c r="C54067"/>
      <c r="D54067"/>
    </row>
    <row r="54068" spans="1:4" x14ac:dyDescent="0.35">
      <c r="A54068"/>
      <c r="B54068"/>
      <c r="C54068"/>
      <c r="D54068"/>
    </row>
    <row r="54069" spans="1:4" x14ac:dyDescent="0.35">
      <c r="A54069"/>
      <c r="B54069"/>
      <c r="C54069"/>
      <c r="D54069"/>
    </row>
    <row r="54070" spans="1:4" x14ac:dyDescent="0.35">
      <c r="A54070"/>
      <c r="B54070"/>
      <c r="C54070"/>
      <c r="D54070"/>
    </row>
    <row r="54071" spans="1:4" x14ac:dyDescent="0.35">
      <c r="A54071"/>
      <c r="B54071"/>
      <c r="C54071"/>
      <c r="D54071"/>
    </row>
    <row r="54072" spans="1:4" x14ac:dyDescent="0.35">
      <c r="A54072"/>
      <c r="B54072"/>
      <c r="C54072"/>
      <c r="D54072"/>
    </row>
    <row r="54073" spans="1:4" x14ac:dyDescent="0.35">
      <c r="A54073"/>
      <c r="B54073"/>
      <c r="C54073"/>
      <c r="D54073"/>
    </row>
    <row r="54074" spans="1:4" x14ac:dyDescent="0.35">
      <c r="A54074"/>
      <c r="B54074"/>
      <c r="C54074"/>
      <c r="D54074"/>
    </row>
    <row r="54075" spans="1:4" x14ac:dyDescent="0.35">
      <c r="A54075"/>
      <c r="B54075"/>
      <c r="C54075"/>
      <c r="D54075"/>
    </row>
    <row r="54076" spans="1:4" x14ac:dyDescent="0.35">
      <c r="A54076"/>
      <c r="B54076"/>
      <c r="C54076"/>
      <c r="D54076"/>
    </row>
    <row r="54077" spans="1:4" x14ac:dyDescent="0.35">
      <c r="A54077"/>
      <c r="B54077"/>
      <c r="C54077"/>
      <c r="D54077"/>
    </row>
    <row r="54078" spans="1:4" x14ac:dyDescent="0.35">
      <c r="A54078"/>
      <c r="B54078"/>
      <c r="C54078"/>
      <c r="D54078"/>
    </row>
    <row r="54079" spans="1:4" x14ac:dyDescent="0.35">
      <c r="A54079"/>
      <c r="B54079"/>
      <c r="C54079"/>
      <c r="D54079"/>
    </row>
    <row r="54080" spans="1:4" x14ac:dyDescent="0.35">
      <c r="A54080"/>
      <c r="B54080"/>
      <c r="C54080"/>
      <c r="D54080"/>
    </row>
    <row r="54081" spans="1:4" x14ac:dyDescent="0.35">
      <c r="A54081"/>
      <c r="B54081"/>
      <c r="C54081"/>
      <c r="D54081"/>
    </row>
    <row r="54082" spans="1:4" x14ac:dyDescent="0.35">
      <c r="A54082"/>
      <c r="B54082"/>
      <c r="C54082"/>
      <c r="D54082"/>
    </row>
    <row r="54083" spans="1:4" x14ac:dyDescent="0.35">
      <c r="A54083"/>
      <c r="B54083"/>
      <c r="C54083"/>
      <c r="D54083"/>
    </row>
    <row r="54084" spans="1:4" x14ac:dyDescent="0.35">
      <c r="A54084"/>
      <c r="B54084"/>
      <c r="C54084"/>
      <c r="D54084"/>
    </row>
    <row r="54085" spans="1:4" x14ac:dyDescent="0.35">
      <c r="A54085"/>
      <c r="B54085"/>
      <c r="C54085"/>
      <c r="D54085"/>
    </row>
    <row r="54086" spans="1:4" x14ac:dyDescent="0.35">
      <c r="A54086"/>
      <c r="B54086"/>
      <c r="C54086"/>
      <c r="D54086"/>
    </row>
    <row r="54087" spans="1:4" x14ac:dyDescent="0.35">
      <c r="A54087"/>
      <c r="B54087"/>
      <c r="C54087"/>
      <c r="D54087"/>
    </row>
    <row r="54088" spans="1:4" x14ac:dyDescent="0.35">
      <c r="A54088"/>
      <c r="B54088"/>
      <c r="C54088"/>
      <c r="D54088"/>
    </row>
    <row r="54089" spans="1:4" x14ac:dyDescent="0.35">
      <c r="A54089"/>
      <c r="B54089"/>
      <c r="C54089"/>
      <c r="D54089"/>
    </row>
    <row r="54090" spans="1:4" x14ac:dyDescent="0.35">
      <c r="A54090"/>
      <c r="B54090"/>
      <c r="C54090"/>
      <c r="D54090"/>
    </row>
    <row r="54091" spans="1:4" x14ac:dyDescent="0.35">
      <c r="A54091"/>
      <c r="B54091"/>
      <c r="C54091"/>
      <c r="D54091"/>
    </row>
    <row r="54092" spans="1:4" x14ac:dyDescent="0.35">
      <c r="A54092"/>
      <c r="B54092"/>
      <c r="C54092"/>
      <c r="D54092"/>
    </row>
    <row r="54093" spans="1:4" x14ac:dyDescent="0.35">
      <c r="A54093"/>
      <c r="B54093"/>
      <c r="C54093"/>
      <c r="D54093"/>
    </row>
    <row r="54094" spans="1:4" x14ac:dyDescent="0.35">
      <c r="A54094"/>
      <c r="B54094"/>
      <c r="C54094"/>
      <c r="D54094"/>
    </row>
    <row r="54095" spans="1:4" x14ac:dyDescent="0.35">
      <c r="A54095"/>
      <c r="B54095"/>
      <c r="C54095"/>
      <c r="D54095"/>
    </row>
    <row r="54096" spans="1:4" x14ac:dyDescent="0.35">
      <c r="A54096"/>
      <c r="B54096"/>
      <c r="C54096"/>
      <c r="D54096"/>
    </row>
    <row r="54097" spans="1:4" x14ac:dyDescent="0.35">
      <c r="A54097"/>
      <c r="B54097"/>
      <c r="C54097"/>
      <c r="D54097"/>
    </row>
    <row r="54098" spans="1:4" x14ac:dyDescent="0.35">
      <c r="A54098"/>
      <c r="B54098"/>
      <c r="C54098"/>
      <c r="D54098"/>
    </row>
    <row r="54099" spans="1:4" x14ac:dyDescent="0.35">
      <c r="A54099"/>
      <c r="B54099"/>
      <c r="C54099"/>
      <c r="D54099"/>
    </row>
    <row r="54100" spans="1:4" x14ac:dyDescent="0.35">
      <c r="A54100"/>
      <c r="B54100"/>
      <c r="C54100"/>
      <c r="D54100"/>
    </row>
    <row r="54101" spans="1:4" x14ac:dyDescent="0.35">
      <c r="A54101"/>
      <c r="B54101"/>
      <c r="C54101"/>
      <c r="D54101"/>
    </row>
    <row r="54102" spans="1:4" x14ac:dyDescent="0.35">
      <c r="A54102"/>
      <c r="B54102"/>
      <c r="C54102"/>
      <c r="D54102"/>
    </row>
    <row r="54103" spans="1:4" x14ac:dyDescent="0.35">
      <c r="A54103"/>
      <c r="B54103"/>
      <c r="C54103"/>
      <c r="D54103"/>
    </row>
    <row r="54104" spans="1:4" x14ac:dyDescent="0.35">
      <c r="A54104"/>
      <c r="B54104"/>
      <c r="C54104"/>
      <c r="D54104"/>
    </row>
    <row r="54105" spans="1:4" x14ac:dyDescent="0.35">
      <c r="A54105"/>
      <c r="B54105"/>
      <c r="C54105"/>
      <c r="D54105"/>
    </row>
    <row r="54106" spans="1:4" x14ac:dyDescent="0.35">
      <c r="A54106"/>
      <c r="B54106"/>
      <c r="C54106"/>
      <c r="D54106"/>
    </row>
    <row r="54107" spans="1:4" x14ac:dyDescent="0.35">
      <c r="A54107"/>
      <c r="B54107"/>
      <c r="C54107"/>
      <c r="D54107"/>
    </row>
    <row r="54108" spans="1:4" x14ac:dyDescent="0.35">
      <c r="A54108"/>
      <c r="B54108"/>
      <c r="C54108"/>
      <c r="D54108"/>
    </row>
    <row r="54109" spans="1:4" x14ac:dyDescent="0.35">
      <c r="A54109"/>
      <c r="B54109"/>
      <c r="C54109"/>
      <c r="D54109"/>
    </row>
    <row r="54110" spans="1:4" x14ac:dyDescent="0.35">
      <c r="A54110"/>
      <c r="B54110"/>
      <c r="C54110"/>
      <c r="D54110"/>
    </row>
    <row r="54111" spans="1:4" x14ac:dyDescent="0.35">
      <c r="A54111"/>
      <c r="B54111"/>
      <c r="C54111"/>
      <c r="D54111"/>
    </row>
    <row r="54112" spans="1:4" x14ac:dyDescent="0.35">
      <c r="A54112"/>
      <c r="B54112"/>
      <c r="C54112"/>
      <c r="D54112"/>
    </row>
    <row r="54113" spans="1:4" x14ac:dyDescent="0.35">
      <c r="A54113"/>
      <c r="B54113"/>
      <c r="C54113"/>
      <c r="D54113"/>
    </row>
    <row r="54114" spans="1:4" x14ac:dyDescent="0.35">
      <c r="A54114"/>
      <c r="B54114"/>
      <c r="C54114"/>
      <c r="D54114"/>
    </row>
    <row r="54115" spans="1:4" x14ac:dyDescent="0.35">
      <c r="A54115"/>
      <c r="B54115"/>
      <c r="C54115"/>
      <c r="D54115"/>
    </row>
    <row r="54116" spans="1:4" x14ac:dyDescent="0.35">
      <c r="A54116"/>
      <c r="B54116"/>
      <c r="C54116"/>
      <c r="D54116"/>
    </row>
    <row r="54117" spans="1:4" x14ac:dyDescent="0.35">
      <c r="A54117"/>
      <c r="B54117"/>
      <c r="C54117"/>
      <c r="D54117"/>
    </row>
    <row r="54118" spans="1:4" x14ac:dyDescent="0.35">
      <c r="A54118"/>
      <c r="B54118"/>
      <c r="C54118"/>
      <c r="D54118"/>
    </row>
    <row r="54119" spans="1:4" x14ac:dyDescent="0.35">
      <c r="A54119"/>
      <c r="B54119"/>
      <c r="C54119"/>
      <c r="D54119"/>
    </row>
    <row r="54120" spans="1:4" x14ac:dyDescent="0.35">
      <c r="A54120"/>
      <c r="B54120"/>
      <c r="C54120"/>
      <c r="D54120"/>
    </row>
    <row r="54121" spans="1:4" x14ac:dyDescent="0.35">
      <c r="A54121"/>
      <c r="B54121"/>
      <c r="C54121"/>
      <c r="D54121"/>
    </row>
    <row r="54122" spans="1:4" x14ac:dyDescent="0.35">
      <c r="A54122"/>
      <c r="B54122"/>
      <c r="C54122"/>
      <c r="D54122"/>
    </row>
    <row r="54123" spans="1:4" x14ac:dyDescent="0.35">
      <c r="A54123"/>
      <c r="B54123"/>
      <c r="C54123"/>
      <c r="D54123"/>
    </row>
    <row r="54124" spans="1:4" x14ac:dyDescent="0.35">
      <c r="A54124"/>
      <c r="B54124"/>
      <c r="C54124"/>
      <c r="D54124"/>
    </row>
    <row r="54125" spans="1:4" x14ac:dyDescent="0.35">
      <c r="A54125"/>
      <c r="B54125"/>
      <c r="C54125"/>
      <c r="D54125"/>
    </row>
    <row r="54126" spans="1:4" x14ac:dyDescent="0.35">
      <c r="A54126"/>
      <c r="B54126"/>
      <c r="C54126"/>
      <c r="D54126"/>
    </row>
    <row r="54127" spans="1:4" x14ac:dyDescent="0.35">
      <c r="A54127"/>
      <c r="B54127"/>
      <c r="C54127"/>
      <c r="D54127"/>
    </row>
    <row r="54128" spans="1:4" x14ac:dyDescent="0.35">
      <c r="A54128"/>
      <c r="B54128"/>
      <c r="C54128"/>
      <c r="D54128"/>
    </row>
    <row r="54129" spans="1:4" x14ac:dyDescent="0.35">
      <c r="A54129"/>
      <c r="B54129"/>
      <c r="C54129"/>
      <c r="D54129"/>
    </row>
    <row r="54130" spans="1:4" x14ac:dyDescent="0.35">
      <c r="A54130"/>
      <c r="B54130"/>
      <c r="C54130"/>
      <c r="D54130"/>
    </row>
    <row r="54131" spans="1:4" x14ac:dyDescent="0.35">
      <c r="A54131"/>
      <c r="B54131"/>
      <c r="C54131"/>
      <c r="D54131"/>
    </row>
    <row r="54132" spans="1:4" x14ac:dyDescent="0.35">
      <c r="A54132"/>
      <c r="B54132"/>
      <c r="C54132"/>
      <c r="D54132"/>
    </row>
    <row r="54133" spans="1:4" x14ac:dyDescent="0.35">
      <c r="A54133"/>
      <c r="B54133"/>
      <c r="C54133"/>
      <c r="D54133"/>
    </row>
    <row r="54134" spans="1:4" x14ac:dyDescent="0.35">
      <c r="A54134"/>
      <c r="B54134"/>
      <c r="C54134"/>
      <c r="D54134"/>
    </row>
    <row r="54135" spans="1:4" x14ac:dyDescent="0.35">
      <c r="A54135"/>
      <c r="B54135"/>
      <c r="C54135"/>
      <c r="D54135"/>
    </row>
    <row r="54136" spans="1:4" x14ac:dyDescent="0.35">
      <c r="A54136"/>
      <c r="B54136"/>
      <c r="C54136"/>
      <c r="D54136"/>
    </row>
    <row r="54137" spans="1:4" x14ac:dyDescent="0.35">
      <c r="A54137"/>
      <c r="B54137"/>
      <c r="C54137"/>
      <c r="D54137"/>
    </row>
    <row r="54138" spans="1:4" x14ac:dyDescent="0.35">
      <c r="A54138"/>
      <c r="B54138"/>
      <c r="C54138"/>
      <c r="D54138"/>
    </row>
    <row r="54139" spans="1:4" x14ac:dyDescent="0.35">
      <c r="A54139"/>
      <c r="B54139"/>
      <c r="C54139"/>
      <c r="D54139"/>
    </row>
    <row r="54140" spans="1:4" x14ac:dyDescent="0.35">
      <c r="A54140"/>
      <c r="B54140"/>
      <c r="C54140"/>
      <c r="D54140"/>
    </row>
    <row r="54141" spans="1:4" x14ac:dyDescent="0.35">
      <c r="A54141"/>
      <c r="B54141"/>
      <c r="C54141"/>
      <c r="D54141"/>
    </row>
    <row r="54142" spans="1:4" x14ac:dyDescent="0.35">
      <c r="A54142"/>
      <c r="B54142"/>
      <c r="C54142"/>
      <c r="D54142"/>
    </row>
    <row r="54143" spans="1:4" x14ac:dyDescent="0.35">
      <c r="A54143"/>
      <c r="B54143"/>
      <c r="C54143"/>
      <c r="D54143"/>
    </row>
    <row r="54144" spans="1:4" x14ac:dyDescent="0.35">
      <c r="A54144"/>
      <c r="B54144"/>
      <c r="C54144"/>
      <c r="D54144"/>
    </row>
    <row r="54145" spans="1:4" x14ac:dyDescent="0.35">
      <c r="A54145"/>
      <c r="B54145"/>
      <c r="C54145"/>
      <c r="D54145"/>
    </row>
    <row r="54146" spans="1:4" x14ac:dyDescent="0.35">
      <c r="A54146"/>
      <c r="B54146"/>
      <c r="C54146"/>
      <c r="D54146"/>
    </row>
    <row r="54147" spans="1:4" x14ac:dyDescent="0.35">
      <c r="A54147"/>
      <c r="B54147"/>
      <c r="C54147"/>
      <c r="D54147"/>
    </row>
    <row r="54148" spans="1:4" x14ac:dyDescent="0.35">
      <c r="A54148"/>
      <c r="B54148"/>
      <c r="C54148"/>
      <c r="D54148"/>
    </row>
    <row r="54149" spans="1:4" x14ac:dyDescent="0.35">
      <c r="A54149"/>
      <c r="B54149"/>
      <c r="C54149"/>
      <c r="D54149"/>
    </row>
    <row r="54150" spans="1:4" x14ac:dyDescent="0.35">
      <c r="A54150"/>
      <c r="B54150"/>
      <c r="C54150"/>
      <c r="D54150"/>
    </row>
    <row r="54151" spans="1:4" x14ac:dyDescent="0.35">
      <c r="A54151"/>
      <c r="B54151"/>
      <c r="C54151"/>
      <c r="D54151"/>
    </row>
    <row r="54152" spans="1:4" x14ac:dyDescent="0.35">
      <c r="A54152"/>
      <c r="B54152"/>
      <c r="C54152"/>
      <c r="D54152"/>
    </row>
    <row r="54153" spans="1:4" x14ac:dyDescent="0.35">
      <c r="A54153"/>
      <c r="B54153"/>
      <c r="C54153"/>
      <c r="D54153"/>
    </row>
    <row r="54154" spans="1:4" x14ac:dyDescent="0.35">
      <c r="A54154"/>
      <c r="B54154"/>
      <c r="C54154"/>
      <c r="D54154"/>
    </row>
    <row r="54155" spans="1:4" x14ac:dyDescent="0.35">
      <c r="A54155"/>
      <c r="B54155"/>
      <c r="C54155"/>
      <c r="D54155"/>
    </row>
    <row r="54156" spans="1:4" x14ac:dyDescent="0.35">
      <c r="A54156"/>
      <c r="B54156"/>
      <c r="C54156"/>
      <c r="D54156"/>
    </row>
    <row r="54157" spans="1:4" x14ac:dyDescent="0.35">
      <c r="A54157"/>
      <c r="B54157"/>
      <c r="C54157"/>
      <c r="D54157"/>
    </row>
    <row r="54158" spans="1:4" x14ac:dyDescent="0.35">
      <c r="A54158"/>
      <c r="B54158"/>
      <c r="C54158"/>
      <c r="D54158"/>
    </row>
    <row r="54159" spans="1:4" x14ac:dyDescent="0.35">
      <c r="A54159"/>
      <c r="B54159"/>
      <c r="C54159"/>
      <c r="D54159"/>
    </row>
    <row r="54160" spans="1:4" x14ac:dyDescent="0.35">
      <c r="A54160"/>
      <c r="B54160"/>
      <c r="C54160"/>
      <c r="D54160"/>
    </row>
    <row r="54161" spans="1:4" x14ac:dyDescent="0.35">
      <c r="A54161"/>
      <c r="B54161"/>
      <c r="C54161"/>
      <c r="D54161"/>
    </row>
    <row r="54162" spans="1:4" x14ac:dyDescent="0.35">
      <c r="A54162"/>
      <c r="B54162"/>
      <c r="C54162"/>
      <c r="D54162"/>
    </row>
    <row r="54163" spans="1:4" x14ac:dyDescent="0.35">
      <c r="A54163"/>
      <c r="B54163"/>
      <c r="C54163"/>
      <c r="D54163"/>
    </row>
    <row r="54164" spans="1:4" x14ac:dyDescent="0.35">
      <c r="A54164"/>
      <c r="B54164"/>
      <c r="C54164"/>
      <c r="D54164"/>
    </row>
    <row r="54165" spans="1:4" x14ac:dyDescent="0.35">
      <c r="A54165"/>
      <c r="B54165"/>
      <c r="C54165"/>
      <c r="D54165"/>
    </row>
    <row r="54166" spans="1:4" x14ac:dyDescent="0.35">
      <c r="A54166"/>
      <c r="B54166"/>
      <c r="C54166"/>
      <c r="D54166"/>
    </row>
    <row r="54167" spans="1:4" x14ac:dyDescent="0.35">
      <c r="A54167"/>
      <c r="B54167"/>
      <c r="C54167"/>
      <c r="D54167"/>
    </row>
    <row r="54168" spans="1:4" x14ac:dyDescent="0.35">
      <c r="A54168"/>
      <c r="B54168"/>
      <c r="C54168"/>
      <c r="D54168"/>
    </row>
    <row r="54169" spans="1:4" x14ac:dyDescent="0.35">
      <c r="A54169"/>
      <c r="B54169"/>
      <c r="C54169"/>
      <c r="D54169"/>
    </row>
    <row r="54170" spans="1:4" x14ac:dyDescent="0.35">
      <c r="A54170"/>
      <c r="B54170"/>
      <c r="C54170"/>
      <c r="D54170"/>
    </row>
    <row r="54171" spans="1:4" x14ac:dyDescent="0.35">
      <c r="A54171"/>
      <c r="B54171"/>
      <c r="C54171"/>
      <c r="D54171"/>
    </row>
    <row r="54172" spans="1:4" x14ac:dyDescent="0.35">
      <c r="A54172"/>
      <c r="B54172"/>
      <c r="C54172"/>
      <c r="D54172"/>
    </row>
    <row r="54173" spans="1:4" x14ac:dyDescent="0.35">
      <c r="A54173"/>
      <c r="B54173"/>
      <c r="C54173"/>
      <c r="D54173"/>
    </row>
    <row r="54174" spans="1:4" x14ac:dyDescent="0.35">
      <c r="A54174"/>
      <c r="B54174"/>
      <c r="C54174"/>
      <c r="D54174"/>
    </row>
    <row r="54175" spans="1:4" x14ac:dyDescent="0.35">
      <c r="A54175"/>
      <c r="B54175"/>
      <c r="C54175"/>
      <c r="D54175"/>
    </row>
    <row r="54176" spans="1:4" x14ac:dyDescent="0.35">
      <c r="A54176"/>
      <c r="B54176"/>
      <c r="C54176"/>
      <c r="D54176"/>
    </row>
    <row r="54177" spans="1:4" x14ac:dyDescent="0.35">
      <c r="A54177"/>
      <c r="B54177"/>
      <c r="C54177"/>
      <c r="D54177"/>
    </row>
    <row r="54178" spans="1:4" x14ac:dyDescent="0.35">
      <c r="A54178"/>
      <c r="B54178"/>
      <c r="C54178"/>
      <c r="D54178"/>
    </row>
    <row r="54179" spans="1:4" x14ac:dyDescent="0.35">
      <c r="A54179"/>
      <c r="B54179"/>
      <c r="C54179"/>
      <c r="D54179"/>
    </row>
    <row r="54180" spans="1:4" x14ac:dyDescent="0.35">
      <c r="A54180"/>
      <c r="B54180"/>
      <c r="C54180"/>
      <c r="D54180"/>
    </row>
    <row r="54181" spans="1:4" x14ac:dyDescent="0.35">
      <c r="A54181"/>
      <c r="B54181"/>
      <c r="C54181"/>
      <c r="D54181"/>
    </row>
    <row r="54182" spans="1:4" x14ac:dyDescent="0.35">
      <c r="A54182"/>
      <c r="B54182"/>
      <c r="C54182"/>
      <c r="D54182"/>
    </row>
    <row r="54183" spans="1:4" x14ac:dyDescent="0.35">
      <c r="A54183"/>
      <c r="B54183"/>
      <c r="C54183"/>
      <c r="D54183"/>
    </row>
    <row r="54184" spans="1:4" x14ac:dyDescent="0.35">
      <c r="A54184"/>
      <c r="B54184"/>
      <c r="C54184"/>
      <c r="D54184"/>
    </row>
    <row r="54185" spans="1:4" x14ac:dyDescent="0.35">
      <c r="A54185"/>
      <c r="B54185"/>
      <c r="C54185"/>
      <c r="D54185"/>
    </row>
    <row r="54186" spans="1:4" x14ac:dyDescent="0.35">
      <c r="A54186"/>
      <c r="B54186"/>
      <c r="C54186"/>
      <c r="D54186"/>
    </row>
    <row r="54187" spans="1:4" x14ac:dyDescent="0.35">
      <c r="A54187"/>
      <c r="B54187"/>
      <c r="C54187"/>
      <c r="D54187"/>
    </row>
    <row r="54188" spans="1:4" x14ac:dyDescent="0.35">
      <c r="A54188"/>
      <c r="B54188"/>
      <c r="C54188"/>
      <c r="D54188"/>
    </row>
    <row r="54189" spans="1:4" x14ac:dyDescent="0.35">
      <c r="A54189"/>
      <c r="B54189"/>
      <c r="C54189"/>
      <c r="D54189"/>
    </row>
    <row r="54190" spans="1:4" x14ac:dyDescent="0.35">
      <c r="A54190"/>
      <c r="B54190"/>
      <c r="C54190"/>
      <c r="D54190"/>
    </row>
    <row r="54191" spans="1:4" x14ac:dyDescent="0.35">
      <c r="A54191"/>
      <c r="B54191"/>
      <c r="C54191"/>
      <c r="D54191"/>
    </row>
    <row r="54192" spans="1:4" x14ac:dyDescent="0.35">
      <c r="A54192"/>
      <c r="B54192"/>
      <c r="C54192"/>
      <c r="D54192"/>
    </row>
    <row r="54193" spans="1:4" x14ac:dyDescent="0.35">
      <c r="A54193"/>
      <c r="B54193"/>
      <c r="C54193"/>
      <c r="D54193"/>
    </row>
    <row r="54194" spans="1:4" x14ac:dyDescent="0.35">
      <c r="A54194"/>
      <c r="B54194"/>
      <c r="C54194"/>
      <c r="D54194"/>
    </row>
    <row r="54195" spans="1:4" x14ac:dyDescent="0.35">
      <c r="A54195"/>
      <c r="B54195"/>
      <c r="C54195"/>
      <c r="D54195"/>
    </row>
    <row r="54196" spans="1:4" x14ac:dyDescent="0.35">
      <c r="A54196"/>
      <c r="B54196"/>
      <c r="C54196"/>
      <c r="D54196"/>
    </row>
    <row r="54197" spans="1:4" x14ac:dyDescent="0.35">
      <c r="A54197"/>
      <c r="B54197"/>
      <c r="C54197"/>
      <c r="D54197"/>
    </row>
    <row r="54198" spans="1:4" x14ac:dyDescent="0.35">
      <c r="A54198"/>
      <c r="B54198"/>
      <c r="C54198"/>
      <c r="D54198"/>
    </row>
    <row r="54199" spans="1:4" x14ac:dyDescent="0.35">
      <c r="A54199"/>
      <c r="B54199"/>
      <c r="C54199"/>
      <c r="D54199"/>
    </row>
    <row r="54200" spans="1:4" x14ac:dyDescent="0.35">
      <c r="A54200"/>
      <c r="B54200"/>
      <c r="C54200"/>
      <c r="D54200"/>
    </row>
    <row r="54201" spans="1:4" x14ac:dyDescent="0.35">
      <c r="A54201"/>
      <c r="B54201"/>
      <c r="C54201"/>
      <c r="D54201"/>
    </row>
    <row r="54202" spans="1:4" x14ac:dyDescent="0.35">
      <c r="A54202"/>
      <c r="B54202"/>
      <c r="C54202"/>
      <c r="D54202"/>
    </row>
    <row r="54203" spans="1:4" x14ac:dyDescent="0.35">
      <c r="A54203"/>
      <c r="B54203"/>
      <c r="C54203"/>
      <c r="D54203"/>
    </row>
    <row r="54204" spans="1:4" x14ac:dyDescent="0.35">
      <c r="A54204"/>
      <c r="B54204"/>
      <c r="C54204"/>
      <c r="D54204"/>
    </row>
    <row r="54205" spans="1:4" x14ac:dyDescent="0.35">
      <c r="A54205"/>
      <c r="B54205"/>
      <c r="C54205"/>
      <c r="D54205"/>
    </row>
    <row r="54206" spans="1:4" x14ac:dyDescent="0.35">
      <c r="A54206"/>
      <c r="B54206"/>
      <c r="C54206"/>
      <c r="D54206"/>
    </row>
    <row r="54207" spans="1:4" x14ac:dyDescent="0.35">
      <c r="A54207"/>
      <c r="B54207"/>
      <c r="C54207"/>
      <c r="D54207"/>
    </row>
    <row r="54208" spans="1:4" x14ac:dyDescent="0.35">
      <c r="A54208"/>
      <c r="B54208"/>
      <c r="C54208"/>
      <c r="D54208"/>
    </row>
    <row r="54209" spans="1:4" x14ac:dyDescent="0.35">
      <c r="A54209"/>
      <c r="B54209"/>
      <c r="C54209"/>
      <c r="D54209"/>
    </row>
    <row r="54210" spans="1:4" x14ac:dyDescent="0.35">
      <c r="A54210"/>
      <c r="B54210"/>
      <c r="C54210"/>
      <c r="D54210"/>
    </row>
    <row r="54211" spans="1:4" x14ac:dyDescent="0.35">
      <c r="A54211"/>
      <c r="B54211"/>
      <c r="C54211"/>
      <c r="D54211"/>
    </row>
    <row r="54212" spans="1:4" x14ac:dyDescent="0.35">
      <c r="A54212"/>
      <c r="B54212"/>
      <c r="C54212"/>
      <c r="D54212"/>
    </row>
    <row r="54213" spans="1:4" x14ac:dyDescent="0.35">
      <c r="A54213"/>
      <c r="B54213"/>
      <c r="C54213"/>
      <c r="D54213"/>
    </row>
    <row r="54214" spans="1:4" x14ac:dyDescent="0.35">
      <c r="A54214"/>
      <c r="B54214"/>
      <c r="C54214"/>
      <c r="D54214"/>
    </row>
    <row r="54215" spans="1:4" x14ac:dyDescent="0.35">
      <c r="A54215"/>
      <c r="B54215"/>
      <c r="C54215"/>
      <c r="D54215"/>
    </row>
    <row r="54216" spans="1:4" x14ac:dyDescent="0.35">
      <c r="A54216"/>
      <c r="B54216"/>
      <c r="C54216"/>
      <c r="D54216"/>
    </row>
    <row r="54217" spans="1:4" x14ac:dyDescent="0.35">
      <c r="A54217"/>
      <c r="B54217"/>
      <c r="C54217"/>
      <c r="D54217"/>
    </row>
    <row r="54218" spans="1:4" x14ac:dyDescent="0.35">
      <c r="A54218"/>
      <c r="B54218"/>
      <c r="C54218"/>
      <c r="D54218"/>
    </row>
    <row r="54219" spans="1:4" x14ac:dyDescent="0.35">
      <c r="A54219"/>
      <c r="B54219"/>
      <c r="C54219"/>
      <c r="D54219"/>
    </row>
    <row r="54220" spans="1:4" x14ac:dyDescent="0.35">
      <c r="A54220"/>
      <c r="B54220"/>
      <c r="C54220"/>
      <c r="D54220"/>
    </row>
    <row r="54221" spans="1:4" x14ac:dyDescent="0.35">
      <c r="A54221"/>
      <c r="B54221"/>
      <c r="C54221"/>
      <c r="D54221"/>
    </row>
    <row r="54222" spans="1:4" x14ac:dyDescent="0.35">
      <c r="A54222"/>
      <c r="B54222"/>
      <c r="C54222"/>
      <c r="D54222"/>
    </row>
    <row r="54223" spans="1:4" x14ac:dyDescent="0.35">
      <c r="A54223"/>
      <c r="B54223"/>
      <c r="C54223"/>
      <c r="D54223"/>
    </row>
    <row r="54224" spans="1:4" x14ac:dyDescent="0.35">
      <c r="A54224"/>
      <c r="B54224"/>
      <c r="C54224"/>
      <c r="D54224"/>
    </row>
    <row r="54225" spans="1:4" x14ac:dyDescent="0.35">
      <c r="A54225"/>
      <c r="B54225"/>
      <c r="C54225"/>
      <c r="D54225"/>
    </row>
    <row r="54226" spans="1:4" x14ac:dyDescent="0.35">
      <c r="A54226"/>
      <c r="B54226"/>
      <c r="C54226"/>
      <c r="D54226"/>
    </row>
    <row r="54227" spans="1:4" x14ac:dyDescent="0.35">
      <c r="A54227"/>
      <c r="B54227"/>
      <c r="C54227"/>
      <c r="D54227"/>
    </row>
    <row r="54228" spans="1:4" x14ac:dyDescent="0.35">
      <c r="A54228"/>
      <c r="B54228"/>
      <c r="C54228"/>
      <c r="D54228"/>
    </row>
    <row r="54229" spans="1:4" x14ac:dyDescent="0.35">
      <c r="A54229"/>
      <c r="B54229"/>
      <c r="C54229"/>
      <c r="D54229"/>
    </row>
    <row r="54230" spans="1:4" x14ac:dyDescent="0.35">
      <c r="A54230"/>
      <c r="B54230"/>
      <c r="C54230"/>
      <c r="D54230"/>
    </row>
    <row r="54231" spans="1:4" x14ac:dyDescent="0.35">
      <c r="A54231"/>
      <c r="B54231"/>
      <c r="C54231"/>
      <c r="D54231"/>
    </row>
    <row r="54232" spans="1:4" x14ac:dyDescent="0.35">
      <c r="A54232"/>
      <c r="B54232"/>
      <c r="C54232"/>
      <c r="D54232"/>
    </row>
    <row r="54233" spans="1:4" x14ac:dyDescent="0.35">
      <c r="A54233"/>
      <c r="B54233"/>
      <c r="C54233"/>
      <c r="D54233"/>
    </row>
    <row r="54234" spans="1:4" x14ac:dyDescent="0.35">
      <c r="A54234"/>
      <c r="B54234"/>
      <c r="C54234"/>
      <c r="D54234"/>
    </row>
    <row r="54235" spans="1:4" x14ac:dyDescent="0.35">
      <c r="A54235"/>
      <c r="B54235"/>
      <c r="C54235"/>
      <c r="D54235"/>
    </row>
    <row r="54236" spans="1:4" x14ac:dyDescent="0.35">
      <c r="A54236"/>
      <c r="B54236"/>
      <c r="C54236"/>
      <c r="D54236"/>
    </row>
    <row r="54237" spans="1:4" x14ac:dyDescent="0.35">
      <c r="A54237"/>
      <c r="B54237"/>
      <c r="C54237"/>
      <c r="D54237"/>
    </row>
    <row r="54238" spans="1:4" x14ac:dyDescent="0.35">
      <c r="A54238"/>
      <c r="B54238"/>
      <c r="C54238"/>
      <c r="D54238"/>
    </row>
    <row r="54239" spans="1:4" x14ac:dyDescent="0.35">
      <c r="A54239"/>
      <c r="B54239"/>
      <c r="C54239"/>
      <c r="D54239"/>
    </row>
    <row r="54240" spans="1:4" x14ac:dyDescent="0.35">
      <c r="A54240"/>
      <c r="B54240"/>
      <c r="C54240"/>
      <c r="D54240"/>
    </row>
    <row r="54241" spans="1:4" x14ac:dyDescent="0.35">
      <c r="A54241"/>
      <c r="B54241"/>
      <c r="C54241"/>
      <c r="D54241"/>
    </row>
    <row r="54242" spans="1:4" x14ac:dyDescent="0.35">
      <c r="A54242"/>
      <c r="B54242"/>
      <c r="C54242"/>
      <c r="D54242"/>
    </row>
    <row r="54243" spans="1:4" x14ac:dyDescent="0.35">
      <c r="A54243"/>
      <c r="B54243"/>
      <c r="C54243"/>
      <c r="D54243"/>
    </row>
    <row r="54244" spans="1:4" x14ac:dyDescent="0.35">
      <c r="A54244"/>
      <c r="B54244"/>
      <c r="C54244"/>
      <c r="D54244"/>
    </row>
    <row r="54245" spans="1:4" x14ac:dyDescent="0.35">
      <c r="A54245"/>
      <c r="B54245"/>
      <c r="C54245"/>
      <c r="D54245"/>
    </row>
    <row r="54246" spans="1:4" x14ac:dyDescent="0.35">
      <c r="A54246"/>
      <c r="B54246"/>
      <c r="C54246"/>
      <c r="D54246"/>
    </row>
    <row r="54247" spans="1:4" x14ac:dyDescent="0.35">
      <c r="A54247"/>
      <c r="B54247"/>
      <c r="C54247"/>
      <c r="D54247"/>
    </row>
    <row r="54248" spans="1:4" x14ac:dyDescent="0.35">
      <c r="A54248"/>
      <c r="B54248"/>
      <c r="C54248"/>
      <c r="D54248"/>
    </row>
    <row r="54249" spans="1:4" x14ac:dyDescent="0.35">
      <c r="A54249"/>
      <c r="B54249"/>
      <c r="C54249"/>
      <c r="D54249"/>
    </row>
    <row r="54250" spans="1:4" x14ac:dyDescent="0.35">
      <c r="A54250"/>
      <c r="B54250"/>
      <c r="C54250"/>
      <c r="D54250"/>
    </row>
    <row r="54251" spans="1:4" x14ac:dyDescent="0.35">
      <c r="A54251"/>
      <c r="B54251"/>
      <c r="C54251"/>
      <c r="D54251"/>
    </row>
    <row r="54252" spans="1:4" x14ac:dyDescent="0.35">
      <c r="A54252"/>
      <c r="B54252"/>
      <c r="C54252"/>
      <c r="D54252"/>
    </row>
    <row r="54253" spans="1:4" x14ac:dyDescent="0.35">
      <c r="A54253"/>
      <c r="B54253"/>
      <c r="C54253"/>
      <c r="D54253"/>
    </row>
    <row r="54254" spans="1:4" x14ac:dyDescent="0.35">
      <c r="A54254"/>
      <c r="B54254"/>
      <c r="C54254"/>
      <c r="D54254"/>
    </row>
    <row r="54255" spans="1:4" x14ac:dyDescent="0.35">
      <c r="A54255"/>
      <c r="B54255"/>
      <c r="C54255"/>
      <c r="D54255"/>
    </row>
    <row r="54256" spans="1:4" x14ac:dyDescent="0.35">
      <c r="A54256"/>
      <c r="B54256"/>
      <c r="C54256"/>
      <c r="D54256"/>
    </row>
    <row r="54257" spans="1:4" x14ac:dyDescent="0.35">
      <c r="A54257"/>
      <c r="B54257"/>
      <c r="C54257"/>
      <c r="D54257"/>
    </row>
    <row r="54258" spans="1:4" x14ac:dyDescent="0.35">
      <c r="A54258"/>
      <c r="B54258"/>
      <c r="C54258"/>
      <c r="D54258"/>
    </row>
    <row r="54259" spans="1:4" x14ac:dyDescent="0.35">
      <c r="A54259"/>
      <c r="B54259"/>
      <c r="C54259"/>
      <c r="D54259"/>
    </row>
    <row r="54260" spans="1:4" x14ac:dyDescent="0.35">
      <c r="A54260"/>
      <c r="B54260"/>
      <c r="C54260"/>
      <c r="D54260"/>
    </row>
    <row r="54261" spans="1:4" x14ac:dyDescent="0.35">
      <c r="A54261"/>
      <c r="B54261"/>
      <c r="C54261"/>
      <c r="D54261"/>
    </row>
    <row r="54262" spans="1:4" x14ac:dyDescent="0.35">
      <c r="A54262"/>
      <c r="B54262"/>
      <c r="C54262"/>
      <c r="D54262"/>
    </row>
    <row r="54263" spans="1:4" x14ac:dyDescent="0.35">
      <c r="A54263"/>
      <c r="B54263"/>
      <c r="C54263"/>
      <c r="D54263"/>
    </row>
    <row r="54264" spans="1:4" x14ac:dyDescent="0.35">
      <c r="A54264"/>
      <c r="B54264"/>
      <c r="C54264"/>
      <c r="D54264"/>
    </row>
    <row r="54265" spans="1:4" x14ac:dyDescent="0.35">
      <c r="A54265"/>
      <c r="B54265"/>
      <c r="C54265"/>
      <c r="D54265"/>
    </row>
    <row r="54266" spans="1:4" x14ac:dyDescent="0.35">
      <c r="A54266"/>
      <c r="B54266"/>
      <c r="C54266"/>
      <c r="D54266"/>
    </row>
    <row r="54267" spans="1:4" x14ac:dyDescent="0.35">
      <c r="A54267"/>
      <c r="B54267"/>
      <c r="C54267"/>
      <c r="D54267"/>
    </row>
    <row r="54268" spans="1:4" x14ac:dyDescent="0.35">
      <c r="A54268"/>
      <c r="B54268"/>
      <c r="C54268"/>
      <c r="D54268"/>
    </row>
    <row r="54269" spans="1:4" x14ac:dyDescent="0.35">
      <c r="A54269"/>
      <c r="B54269"/>
      <c r="C54269"/>
      <c r="D54269"/>
    </row>
    <row r="54270" spans="1:4" x14ac:dyDescent="0.35">
      <c r="A54270"/>
      <c r="B54270"/>
      <c r="C54270"/>
      <c r="D54270"/>
    </row>
    <row r="54271" spans="1:4" x14ac:dyDescent="0.35">
      <c r="A54271"/>
      <c r="B54271"/>
      <c r="C54271"/>
      <c r="D54271"/>
    </row>
    <row r="54272" spans="1:4" x14ac:dyDescent="0.35">
      <c r="A54272"/>
      <c r="B54272"/>
      <c r="C54272"/>
      <c r="D54272"/>
    </row>
    <row r="54273" spans="1:4" x14ac:dyDescent="0.35">
      <c r="A54273"/>
      <c r="B54273"/>
      <c r="C54273"/>
      <c r="D54273"/>
    </row>
    <row r="54274" spans="1:4" x14ac:dyDescent="0.35">
      <c r="A54274"/>
      <c r="B54274"/>
      <c r="C54274"/>
      <c r="D54274"/>
    </row>
    <row r="54275" spans="1:4" x14ac:dyDescent="0.35">
      <c r="A54275"/>
      <c r="B54275"/>
      <c r="C54275"/>
      <c r="D54275"/>
    </row>
    <row r="54276" spans="1:4" x14ac:dyDescent="0.35">
      <c r="A54276"/>
      <c r="B54276"/>
      <c r="C54276"/>
      <c r="D54276"/>
    </row>
    <row r="54277" spans="1:4" x14ac:dyDescent="0.35">
      <c r="A54277"/>
      <c r="B54277"/>
      <c r="C54277"/>
      <c r="D54277"/>
    </row>
    <row r="54278" spans="1:4" x14ac:dyDescent="0.35">
      <c r="A54278"/>
      <c r="B54278"/>
      <c r="C54278"/>
      <c r="D54278"/>
    </row>
    <row r="54279" spans="1:4" x14ac:dyDescent="0.35">
      <c r="A54279"/>
      <c r="B54279"/>
      <c r="C54279"/>
      <c r="D54279"/>
    </row>
    <row r="54280" spans="1:4" x14ac:dyDescent="0.35">
      <c r="A54280"/>
      <c r="B54280"/>
      <c r="C54280"/>
      <c r="D54280"/>
    </row>
    <row r="54281" spans="1:4" x14ac:dyDescent="0.35">
      <c r="A54281"/>
      <c r="B54281"/>
      <c r="C54281"/>
      <c r="D54281"/>
    </row>
    <row r="54282" spans="1:4" x14ac:dyDescent="0.35">
      <c r="A54282"/>
      <c r="B54282"/>
      <c r="C54282"/>
      <c r="D54282"/>
    </row>
    <row r="54283" spans="1:4" x14ac:dyDescent="0.35">
      <c r="A54283"/>
      <c r="B54283"/>
      <c r="C54283"/>
      <c r="D54283"/>
    </row>
    <row r="54284" spans="1:4" x14ac:dyDescent="0.35">
      <c r="A54284"/>
      <c r="B54284"/>
      <c r="C54284"/>
      <c r="D54284"/>
    </row>
    <row r="54285" spans="1:4" x14ac:dyDescent="0.35">
      <c r="A54285"/>
      <c r="B54285"/>
      <c r="C54285"/>
      <c r="D54285"/>
    </row>
    <row r="54286" spans="1:4" x14ac:dyDescent="0.35">
      <c r="A54286"/>
      <c r="B54286"/>
      <c r="C54286"/>
      <c r="D54286"/>
    </row>
    <row r="54287" spans="1:4" x14ac:dyDescent="0.35">
      <c r="A54287"/>
      <c r="B54287"/>
      <c r="C54287"/>
      <c r="D54287"/>
    </row>
    <row r="54288" spans="1:4" x14ac:dyDescent="0.35">
      <c r="A54288"/>
      <c r="B54288"/>
      <c r="C54288"/>
      <c r="D54288"/>
    </row>
    <row r="54289" spans="1:4" x14ac:dyDescent="0.35">
      <c r="A54289"/>
      <c r="B54289"/>
      <c r="C54289"/>
      <c r="D54289"/>
    </row>
    <row r="54290" spans="1:4" x14ac:dyDescent="0.35">
      <c r="A54290"/>
      <c r="B54290"/>
      <c r="C54290"/>
      <c r="D54290"/>
    </row>
    <row r="54291" spans="1:4" x14ac:dyDescent="0.35">
      <c r="A54291"/>
      <c r="B54291"/>
      <c r="C54291"/>
      <c r="D54291"/>
    </row>
    <row r="54292" spans="1:4" x14ac:dyDescent="0.35">
      <c r="A54292"/>
      <c r="B54292"/>
      <c r="C54292"/>
      <c r="D54292"/>
    </row>
    <row r="54293" spans="1:4" x14ac:dyDescent="0.35">
      <c r="A54293"/>
      <c r="B54293"/>
      <c r="C54293"/>
      <c r="D54293"/>
    </row>
    <row r="54294" spans="1:4" x14ac:dyDescent="0.35">
      <c r="A54294"/>
      <c r="B54294"/>
      <c r="C54294"/>
      <c r="D54294"/>
    </row>
    <row r="54295" spans="1:4" x14ac:dyDescent="0.35">
      <c r="A54295"/>
      <c r="B54295"/>
      <c r="C54295"/>
      <c r="D54295"/>
    </row>
    <row r="54296" spans="1:4" x14ac:dyDescent="0.35">
      <c r="A54296"/>
      <c r="B54296"/>
      <c r="C54296"/>
      <c r="D54296"/>
    </row>
    <row r="54297" spans="1:4" x14ac:dyDescent="0.35">
      <c r="A54297"/>
      <c r="B54297"/>
      <c r="C54297"/>
      <c r="D54297"/>
    </row>
    <row r="54298" spans="1:4" x14ac:dyDescent="0.35">
      <c r="A54298"/>
      <c r="B54298"/>
      <c r="C54298"/>
      <c r="D54298"/>
    </row>
    <row r="54299" spans="1:4" x14ac:dyDescent="0.35">
      <c r="A54299"/>
      <c r="B54299"/>
      <c r="C54299"/>
      <c r="D54299"/>
    </row>
    <row r="54300" spans="1:4" x14ac:dyDescent="0.35">
      <c r="A54300"/>
      <c r="B54300"/>
      <c r="C54300"/>
      <c r="D54300"/>
    </row>
    <row r="54301" spans="1:4" x14ac:dyDescent="0.35">
      <c r="A54301"/>
      <c r="B54301"/>
      <c r="C54301"/>
      <c r="D54301"/>
    </row>
    <row r="54302" spans="1:4" x14ac:dyDescent="0.35">
      <c r="A54302"/>
      <c r="B54302"/>
      <c r="C54302"/>
      <c r="D54302"/>
    </row>
    <row r="54303" spans="1:4" x14ac:dyDescent="0.35">
      <c r="A54303"/>
      <c r="B54303"/>
      <c r="C54303"/>
      <c r="D54303"/>
    </row>
    <row r="54304" spans="1:4" x14ac:dyDescent="0.35">
      <c r="A54304"/>
      <c r="B54304"/>
      <c r="C54304"/>
      <c r="D54304"/>
    </row>
    <row r="54305" spans="1:4" x14ac:dyDescent="0.35">
      <c r="A54305"/>
      <c r="B54305"/>
      <c r="C54305"/>
      <c r="D54305"/>
    </row>
    <row r="54306" spans="1:4" x14ac:dyDescent="0.35">
      <c r="A54306"/>
      <c r="B54306"/>
      <c r="C54306"/>
      <c r="D54306"/>
    </row>
    <row r="54307" spans="1:4" x14ac:dyDescent="0.35">
      <c r="A54307"/>
      <c r="B54307"/>
      <c r="C54307"/>
      <c r="D54307"/>
    </row>
    <row r="54308" spans="1:4" x14ac:dyDescent="0.35">
      <c r="A54308"/>
      <c r="B54308"/>
      <c r="C54308"/>
      <c r="D54308"/>
    </row>
    <row r="54309" spans="1:4" x14ac:dyDescent="0.35">
      <c r="A54309"/>
      <c r="B54309"/>
      <c r="C54309"/>
      <c r="D54309"/>
    </row>
    <row r="54310" spans="1:4" x14ac:dyDescent="0.35">
      <c r="A54310"/>
      <c r="B54310"/>
      <c r="C54310"/>
      <c r="D54310"/>
    </row>
    <row r="54311" spans="1:4" x14ac:dyDescent="0.35">
      <c r="A54311"/>
      <c r="B54311"/>
      <c r="C54311"/>
      <c r="D54311"/>
    </row>
    <row r="54312" spans="1:4" x14ac:dyDescent="0.35">
      <c r="A54312"/>
      <c r="B54312"/>
      <c r="C54312"/>
      <c r="D54312"/>
    </row>
    <row r="54313" spans="1:4" x14ac:dyDescent="0.35">
      <c r="A54313"/>
      <c r="B54313"/>
      <c r="C54313"/>
      <c r="D54313"/>
    </row>
    <row r="54314" spans="1:4" x14ac:dyDescent="0.35">
      <c r="A54314"/>
      <c r="B54314"/>
      <c r="C54314"/>
      <c r="D54314"/>
    </row>
    <row r="54315" spans="1:4" x14ac:dyDescent="0.35">
      <c r="A54315"/>
      <c r="B54315"/>
      <c r="C54315"/>
      <c r="D54315"/>
    </row>
    <row r="54316" spans="1:4" x14ac:dyDescent="0.35">
      <c r="A54316"/>
      <c r="B54316"/>
      <c r="C54316"/>
      <c r="D54316"/>
    </row>
    <row r="54317" spans="1:4" x14ac:dyDescent="0.35">
      <c r="A54317"/>
      <c r="B54317"/>
      <c r="C54317"/>
      <c r="D54317"/>
    </row>
    <row r="54318" spans="1:4" x14ac:dyDescent="0.35">
      <c r="A54318"/>
      <c r="B54318"/>
      <c r="C54318"/>
      <c r="D54318"/>
    </row>
    <row r="54319" spans="1:4" x14ac:dyDescent="0.35">
      <c r="A54319"/>
      <c r="B54319"/>
      <c r="C54319"/>
      <c r="D54319"/>
    </row>
    <row r="54320" spans="1:4" x14ac:dyDescent="0.35">
      <c r="A54320"/>
      <c r="B54320"/>
      <c r="C54320"/>
      <c r="D54320"/>
    </row>
    <row r="54321" spans="1:4" x14ac:dyDescent="0.35">
      <c r="A54321"/>
      <c r="B54321"/>
      <c r="C54321"/>
      <c r="D54321"/>
    </row>
    <row r="54322" spans="1:4" x14ac:dyDescent="0.35">
      <c r="A54322"/>
      <c r="B54322"/>
      <c r="C54322"/>
      <c r="D54322"/>
    </row>
    <row r="54323" spans="1:4" x14ac:dyDescent="0.35">
      <c r="A54323"/>
      <c r="B54323"/>
      <c r="C54323"/>
      <c r="D54323"/>
    </row>
    <row r="54324" spans="1:4" x14ac:dyDescent="0.35">
      <c r="A54324"/>
      <c r="B54324"/>
      <c r="C54324"/>
      <c r="D54324"/>
    </row>
    <row r="54325" spans="1:4" x14ac:dyDescent="0.35">
      <c r="A54325"/>
      <c r="B54325"/>
      <c r="C54325"/>
      <c r="D54325"/>
    </row>
    <row r="54326" spans="1:4" x14ac:dyDescent="0.35">
      <c r="A54326"/>
      <c r="B54326"/>
      <c r="C54326"/>
      <c r="D54326"/>
    </row>
    <row r="54327" spans="1:4" x14ac:dyDescent="0.35">
      <c r="A54327"/>
      <c r="B54327"/>
      <c r="C54327"/>
      <c r="D54327"/>
    </row>
    <row r="54328" spans="1:4" x14ac:dyDescent="0.35">
      <c r="A54328"/>
      <c r="B54328"/>
      <c r="C54328"/>
      <c r="D54328"/>
    </row>
    <row r="54329" spans="1:4" x14ac:dyDescent="0.35">
      <c r="A54329"/>
      <c r="B54329"/>
      <c r="C54329"/>
      <c r="D54329"/>
    </row>
    <row r="54330" spans="1:4" x14ac:dyDescent="0.35">
      <c r="A54330"/>
      <c r="B54330"/>
      <c r="C54330"/>
      <c r="D54330"/>
    </row>
    <row r="54331" spans="1:4" x14ac:dyDescent="0.35">
      <c r="A54331"/>
      <c r="B54331"/>
      <c r="C54331"/>
      <c r="D54331"/>
    </row>
    <row r="54332" spans="1:4" x14ac:dyDescent="0.35">
      <c r="A54332"/>
      <c r="B54332"/>
      <c r="C54332"/>
      <c r="D54332"/>
    </row>
    <row r="54333" spans="1:4" x14ac:dyDescent="0.35">
      <c r="A54333"/>
      <c r="B54333"/>
      <c r="C54333"/>
      <c r="D54333"/>
    </row>
    <row r="54334" spans="1:4" x14ac:dyDescent="0.35">
      <c r="A54334"/>
      <c r="B54334"/>
      <c r="C54334"/>
      <c r="D54334"/>
    </row>
    <row r="54335" spans="1:4" x14ac:dyDescent="0.35">
      <c r="A54335"/>
      <c r="B54335"/>
      <c r="C54335"/>
      <c r="D54335"/>
    </row>
    <row r="54336" spans="1:4" x14ac:dyDescent="0.35">
      <c r="A54336"/>
      <c r="B54336"/>
      <c r="C54336"/>
      <c r="D54336"/>
    </row>
    <row r="54337" spans="1:4" x14ac:dyDescent="0.35">
      <c r="A54337"/>
      <c r="B54337"/>
      <c r="C54337"/>
      <c r="D54337"/>
    </row>
    <row r="54338" spans="1:4" x14ac:dyDescent="0.35">
      <c r="A54338"/>
      <c r="B54338"/>
      <c r="C54338"/>
      <c r="D54338"/>
    </row>
    <row r="54339" spans="1:4" x14ac:dyDescent="0.35">
      <c r="A54339"/>
      <c r="B54339"/>
      <c r="C54339"/>
      <c r="D54339"/>
    </row>
    <row r="54340" spans="1:4" x14ac:dyDescent="0.35">
      <c r="A54340"/>
      <c r="B54340"/>
      <c r="C54340"/>
      <c r="D54340"/>
    </row>
    <row r="54341" spans="1:4" x14ac:dyDescent="0.35">
      <c r="A54341"/>
      <c r="B54341"/>
      <c r="C54341"/>
      <c r="D54341"/>
    </row>
    <row r="54342" spans="1:4" x14ac:dyDescent="0.35">
      <c r="A54342"/>
      <c r="B54342"/>
      <c r="C54342"/>
      <c r="D54342"/>
    </row>
    <row r="54343" spans="1:4" x14ac:dyDescent="0.35">
      <c r="A54343"/>
      <c r="B54343"/>
      <c r="C54343"/>
      <c r="D54343"/>
    </row>
    <row r="54344" spans="1:4" x14ac:dyDescent="0.35">
      <c r="A54344"/>
      <c r="B54344"/>
      <c r="C54344"/>
      <c r="D54344"/>
    </row>
    <row r="54345" spans="1:4" x14ac:dyDescent="0.35">
      <c r="A54345"/>
      <c r="B54345"/>
      <c r="C54345"/>
      <c r="D54345"/>
    </row>
    <row r="54346" spans="1:4" x14ac:dyDescent="0.35">
      <c r="A54346"/>
      <c r="B54346"/>
      <c r="C54346"/>
      <c r="D54346"/>
    </row>
    <row r="54347" spans="1:4" x14ac:dyDescent="0.35">
      <c r="A54347"/>
      <c r="B54347"/>
      <c r="C54347"/>
      <c r="D54347"/>
    </row>
    <row r="54348" spans="1:4" x14ac:dyDescent="0.35">
      <c r="A54348"/>
      <c r="B54348"/>
      <c r="C54348"/>
      <c r="D54348"/>
    </row>
    <row r="54349" spans="1:4" x14ac:dyDescent="0.35">
      <c r="A54349"/>
      <c r="B54349"/>
      <c r="C54349"/>
      <c r="D54349"/>
    </row>
    <row r="54350" spans="1:4" x14ac:dyDescent="0.35">
      <c r="A54350"/>
      <c r="B54350"/>
      <c r="C54350"/>
      <c r="D54350"/>
    </row>
    <row r="54351" spans="1:4" x14ac:dyDescent="0.35">
      <c r="A54351"/>
      <c r="B54351"/>
      <c r="C54351"/>
      <c r="D54351"/>
    </row>
    <row r="54352" spans="1:4" x14ac:dyDescent="0.35">
      <c r="A54352"/>
      <c r="B54352"/>
      <c r="C54352"/>
      <c r="D54352"/>
    </row>
    <row r="54353" spans="1:4" x14ac:dyDescent="0.35">
      <c r="A54353"/>
      <c r="B54353"/>
      <c r="C54353"/>
      <c r="D54353"/>
    </row>
    <row r="54354" spans="1:4" x14ac:dyDescent="0.35">
      <c r="A54354"/>
      <c r="B54354"/>
      <c r="C54354"/>
      <c r="D54354"/>
    </row>
    <row r="54355" spans="1:4" x14ac:dyDescent="0.35">
      <c r="A54355"/>
      <c r="B54355"/>
      <c r="C54355"/>
      <c r="D54355"/>
    </row>
    <row r="54356" spans="1:4" x14ac:dyDescent="0.35">
      <c r="A54356"/>
      <c r="B54356"/>
      <c r="C54356"/>
      <c r="D54356"/>
    </row>
    <row r="54357" spans="1:4" x14ac:dyDescent="0.35">
      <c r="A54357"/>
      <c r="B54357"/>
      <c r="C54357"/>
      <c r="D54357"/>
    </row>
    <row r="54358" spans="1:4" x14ac:dyDescent="0.35">
      <c r="A54358"/>
      <c r="B54358"/>
      <c r="C54358"/>
      <c r="D54358"/>
    </row>
    <row r="54359" spans="1:4" x14ac:dyDescent="0.35">
      <c r="A54359"/>
      <c r="B54359"/>
      <c r="C54359"/>
      <c r="D54359"/>
    </row>
    <row r="54360" spans="1:4" x14ac:dyDescent="0.35">
      <c r="A54360"/>
      <c r="B54360"/>
      <c r="C54360"/>
      <c r="D54360"/>
    </row>
    <row r="54361" spans="1:4" x14ac:dyDescent="0.35">
      <c r="A54361"/>
      <c r="B54361"/>
      <c r="C54361"/>
      <c r="D54361"/>
    </row>
    <row r="54362" spans="1:4" x14ac:dyDescent="0.35">
      <c r="A54362"/>
      <c r="B54362"/>
      <c r="C54362"/>
      <c r="D54362"/>
    </row>
    <row r="54363" spans="1:4" x14ac:dyDescent="0.35">
      <c r="A54363"/>
      <c r="B54363"/>
      <c r="C54363"/>
      <c r="D54363"/>
    </row>
    <row r="54364" spans="1:4" x14ac:dyDescent="0.35">
      <c r="A54364"/>
      <c r="B54364"/>
      <c r="C54364"/>
      <c r="D54364"/>
    </row>
    <row r="54365" spans="1:4" x14ac:dyDescent="0.35">
      <c r="A54365"/>
      <c r="B54365"/>
      <c r="C54365"/>
      <c r="D54365"/>
    </row>
    <row r="54366" spans="1:4" x14ac:dyDescent="0.35">
      <c r="A54366"/>
      <c r="B54366"/>
      <c r="C54366"/>
      <c r="D54366"/>
    </row>
    <row r="54367" spans="1:4" x14ac:dyDescent="0.35">
      <c r="A54367"/>
      <c r="B54367"/>
      <c r="C54367"/>
      <c r="D54367"/>
    </row>
    <row r="54368" spans="1:4" x14ac:dyDescent="0.35">
      <c r="A54368"/>
      <c r="B54368"/>
      <c r="C54368"/>
      <c r="D54368"/>
    </row>
    <row r="54369" spans="1:4" x14ac:dyDescent="0.35">
      <c r="A54369"/>
      <c r="B54369"/>
      <c r="C54369"/>
      <c r="D54369"/>
    </row>
    <row r="54370" spans="1:4" x14ac:dyDescent="0.35">
      <c r="A54370"/>
      <c r="B54370"/>
      <c r="C54370"/>
      <c r="D54370"/>
    </row>
    <row r="54371" spans="1:4" x14ac:dyDescent="0.35">
      <c r="A54371"/>
      <c r="B54371"/>
      <c r="C54371"/>
      <c r="D54371"/>
    </row>
    <row r="54372" spans="1:4" x14ac:dyDescent="0.35">
      <c r="A54372"/>
      <c r="B54372"/>
      <c r="C54372"/>
      <c r="D54372"/>
    </row>
    <row r="54373" spans="1:4" x14ac:dyDescent="0.35">
      <c r="A54373"/>
      <c r="B54373"/>
      <c r="C54373"/>
      <c r="D54373"/>
    </row>
    <row r="54374" spans="1:4" x14ac:dyDescent="0.35">
      <c r="A54374"/>
      <c r="B54374"/>
      <c r="C54374"/>
      <c r="D54374"/>
    </row>
    <row r="54375" spans="1:4" x14ac:dyDescent="0.35">
      <c r="A54375"/>
      <c r="B54375"/>
      <c r="C54375"/>
      <c r="D54375"/>
    </row>
    <row r="54376" spans="1:4" x14ac:dyDescent="0.35">
      <c r="A54376"/>
      <c r="B54376"/>
      <c r="C54376"/>
      <c r="D54376"/>
    </row>
    <row r="54377" spans="1:4" x14ac:dyDescent="0.35">
      <c r="A54377"/>
      <c r="B54377"/>
      <c r="C54377"/>
      <c r="D54377"/>
    </row>
    <row r="54378" spans="1:4" x14ac:dyDescent="0.35">
      <c r="A54378"/>
      <c r="B54378"/>
      <c r="C54378"/>
      <c r="D54378"/>
    </row>
    <row r="54379" spans="1:4" x14ac:dyDescent="0.35">
      <c r="A54379"/>
      <c r="B54379"/>
      <c r="C54379"/>
      <c r="D54379"/>
    </row>
    <row r="54380" spans="1:4" x14ac:dyDescent="0.35">
      <c r="A54380"/>
      <c r="B54380"/>
      <c r="C54380"/>
      <c r="D54380"/>
    </row>
    <row r="54381" spans="1:4" x14ac:dyDescent="0.35">
      <c r="A54381"/>
      <c r="B54381"/>
      <c r="C54381"/>
      <c r="D54381"/>
    </row>
    <row r="54382" spans="1:4" x14ac:dyDescent="0.35">
      <c r="A54382"/>
      <c r="B54382"/>
      <c r="C54382"/>
      <c r="D54382"/>
    </row>
    <row r="54383" spans="1:4" x14ac:dyDescent="0.35">
      <c r="A54383"/>
      <c r="B54383"/>
      <c r="C54383"/>
      <c r="D54383"/>
    </row>
    <row r="54384" spans="1:4" x14ac:dyDescent="0.35">
      <c r="A54384"/>
      <c r="B54384"/>
      <c r="C54384"/>
      <c r="D54384"/>
    </row>
    <row r="54385" spans="1:4" x14ac:dyDescent="0.35">
      <c r="A54385"/>
      <c r="B54385"/>
      <c r="C54385"/>
      <c r="D54385"/>
    </row>
    <row r="54386" spans="1:4" x14ac:dyDescent="0.35">
      <c r="A54386"/>
      <c r="B54386"/>
      <c r="C54386"/>
      <c r="D54386"/>
    </row>
    <row r="54387" spans="1:4" x14ac:dyDescent="0.35">
      <c r="A54387"/>
      <c r="B54387"/>
      <c r="C54387"/>
      <c r="D54387"/>
    </row>
    <row r="54388" spans="1:4" x14ac:dyDescent="0.35">
      <c r="A54388"/>
      <c r="B54388"/>
      <c r="C54388"/>
      <c r="D54388"/>
    </row>
    <row r="54389" spans="1:4" x14ac:dyDescent="0.35">
      <c r="A54389"/>
      <c r="B54389"/>
      <c r="C54389"/>
      <c r="D54389"/>
    </row>
    <row r="54390" spans="1:4" x14ac:dyDescent="0.35">
      <c r="A54390"/>
      <c r="B54390"/>
      <c r="C54390"/>
      <c r="D54390"/>
    </row>
    <row r="54391" spans="1:4" x14ac:dyDescent="0.35">
      <c r="A54391"/>
      <c r="B54391"/>
      <c r="C54391"/>
      <c r="D54391"/>
    </row>
    <row r="54392" spans="1:4" x14ac:dyDescent="0.35">
      <c r="A54392"/>
      <c r="B54392"/>
      <c r="C54392"/>
      <c r="D54392"/>
    </row>
    <row r="54393" spans="1:4" x14ac:dyDescent="0.35">
      <c r="A54393"/>
      <c r="B54393"/>
      <c r="C54393"/>
      <c r="D54393"/>
    </row>
    <row r="54394" spans="1:4" x14ac:dyDescent="0.35">
      <c r="A54394"/>
      <c r="B54394"/>
      <c r="C54394"/>
      <c r="D54394"/>
    </row>
    <row r="54395" spans="1:4" x14ac:dyDescent="0.35">
      <c r="A54395"/>
      <c r="B54395"/>
      <c r="C54395"/>
      <c r="D54395"/>
    </row>
    <row r="54396" spans="1:4" x14ac:dyDescent="0.35">
      <c r="A54396"/>
      <c r="B54396"/>
      <c r="C54396"/>
      <c r="D54396"/>
    </row>
    <row r="54397" spans="1:4" x14ac:dyDescent="0.35">
      <c r="A54397"/>
      <c r="B54397"/>
      <c r="C54397"/>
      <c r="D54397"/>
    </row>
    <row r="54398" spans="1:4" x14ac:dyDescent="0.35">
      <c r="A54398"/>
      <c r="B54398"/>
      <c r="C54398"/>
      <c r="D54398"/>
    </row>
    <row r="54399" spans="1:4" x14ac:dyDescent="0.35">
      <c r="A54399"/>
      <c r="B54399"/>
      <c r="C54399"/>
      <c r="D54399"/>
    </row>
    <row r="54400" spans="1:4" x14ac:dyDescent="0.35">
      <c r="A54400"/>
      <c r="B54400"/>
      <c r="C54400"/>
      <c r="D54400"/>
    </row>
    <row r="54401" spans="1:4" x14ac:dyDescent="0.35">
      <c r="A54401"/>
      <c r="B54401"/>
      <c r="C54401"/>
      <c r="D54401"/>
    </row>
    <row r="54402" spans="1:4" x14ac:dyDescent="0.35">
      <c r="A54402"/>
      <c r="B54402"/>
      <c r="C54402"/>
      <c r="D54402"/>
    </row>
    <row r="54403" spans="1:4" x14ac:dyDescent="0.35">
      <c r="A54403"/>
      <c r="B54403"/>
      <c r="C54403"/>
      <c r="D54403"/>
    </row>
    <row r="54404" spans="1:4" x14ac:dyDescent="0.35">
      <c r="A54404"/>
      <c r="B54404"/>
      <c r="C54404"/>
      <c r="D54404"/>
    </row>
    <row r="54405" spans="1:4" x14ac:dyDescent="0.35">
      <c r="A54405"/>
      <c r="B54405"/>
      <c r="C54405"/>
      <c r="D54405"/>
    </row>
    <row r="54406" spans="1:4" x14ac:dyDescent="0.35">
      <c r="A54406"/>
      <c r="B54406"/>
      <c r="C54406"/>
      <c r="D54406"/>
    </row>
    <row r="54407" spans="1:4" x14ac:dyDescent="0.35">
      <c r="A54407"/>
      <c r="B54407"/>
      <c r="C54407"/>
      <c r="D54407"/>
    </row>
    <row r="54408" spans="1:4" x14ac:dyDescent="0.35">
      <c r="A54408"/>
      <c r="B54408"/>
      <c r="C54408"/>
      <c r="D54408"/>
    </row>
    <row r="54409" spans="1:4" x14ac:dyDescent="0.35">
      <c r="A54409"/>
      <c r="B54409"/>
      <c r="C54409"/>
      <c r="D54409"/>
    </row>
    <row r="54410" spans="1:4" x14ac:dyDescent="0.35">
      <c r="A54410"/>
      <c r="B54410"/>
      <c r="C54410"/>
      <c r="D54410"/>
    </row>
    <row r="54411" spans="1:4" x14ac:dyDescent="0.35">
      <c r="A54411"/>
      <c r="B54411"/>
      <c r="C54411"/>
      <c r="D54411"/>
    </row>
    <row r="54412" spans="1:4" x14ac:dyDescent="0.35">
      <c r="A54412"/>
      <c r="B54412"/>
      <c r="C54412"/>
      <c r="D54412"/>
    </row>
    <row r="54413" spans="1:4" x14ac:dyDescent="0.35">
      <c r="A54413"/>
      <c r="B54413"/>
      <c r="C54413"/>
      <c r="D54413"/>
    </row>
    <row r="54414" spans="1:4" x14ac:dyDescent="0.35">
      <c r="A54414"/>
      <c r="B54414"/>
      <c r="C54414"/>
      <c r="D54414"/>
    </row>
    <row r="54415" spans="1:4" x14ac:dyDescent="0.35">
      <c r="A54415"/>
      <c r="B54415"/>
      <c r="C54415"/>
      <c r="D54415"/>
    </row>
    <row r="54416" spans="1:4" x14ac:dyDescent="0.35">
      <c r="A54416"/>
      <c r="B54416"/>
      <c r="C54416"/>
      <c r="D54416"/>
    </row>
    <row r="54417" spans="1:4" x14ac:dyDescent="0.35">
      <c r="A54417"/>
      <c r="B54417"/>
      <c r="C54417"/>
      <c r="D54417"/>
    </row>
    <row r="54418" spans="1:4" x14ac:dyDescent="0.35">
      <c r="A54418"/>
      <c r="B54418"/>
      <c r="C54418"/>
      <c r="D54418"/>
    </row>
    <row r="54419" spans="1:4" x14ac:dyDescent="0.35">
      <c r="A54419"/>
      <c r="B54419"/>
      <c r="C54419"/>
      <c r="D54419"/>
    </row>
    <row r="54420" spans="1:4" x14ac:dyDescent="0.35">
      <c r="A54420"/>
      <c r="B54420"/>
      <c r="C54420"/>
      <c r="D54420"/>
    </row>
    <row r="54421" spans="1:4" x14ac:dyDescent="0.35">
      <c r="A54421"/>
      <c r="B54421"/>
      <c r="C54421"/>
      <c r="D54421"/>
    </row>
    <row r="54422" spans="1:4" x14ac:dyDescent="0.35">
      <c r="A54422"/>
      <c r="B54422"/>
      <c r="C54422"/>
      <c r="D54422"/>
    </row>
    <row r="54423" spans="1:4" x14ac:dyDescent="0.35">
      <c r="A54423"/>
      <c r="B54423"/>
      <c r="C54423"/>
      <c r="D54423"/>
    </row>
    <row r="54424" spans="1:4" x14ac:dyDescent="0.35">
      <c r="A54424"/>
      <c r="B54424"/>
      <c r="C54424"/>
      <c r="D54424"/>
    </row>
    <row r="54425" spans="1:4" x14ac:dyDescent="0.35">
      <c r="A54425"/>
      <c r="B54425"/>
      <c r="C54425"/>
      <c r="D54425"/>
    </row>
    <row r="54426" spans="1:4" x14ac:dyDescent="0.35">
      <c r="A54426"/>
      <c r="B54426"/>
      <c r="C54426"/>
      <c r="D54426"/>
    </row>
    <row r="54427" spans="1:4" x14ac:dyDescent="0.35">
      <c r="A54427"/>
      <c r="B54427"/>
      <c r="C54427"/>
      <c r="D54427"/>
    </row>
    <row r="54428" spans="1:4" x14ac:dyDescent="0.35">
      <c r="A54428"/>
      <c r="B54428"/>
      <c r="C54428"/>
      <c r="D54428"/>
    </row>
    <row r="54429" spans="1:4" x14ac:dyDescent="0.35">
      <c r="A54429"/>
      <c r="B54429"/>
      <c r="C54429"/>
      <c r="D54429"/>
    </row>
    <row r="54430" spans="1:4" x14ac:dyDescent="0.35">
      <c r="A54430"/>
      <c r="B54430"/>
      <c r="C54430"/>
      <c r="D54430"/>
    </row>
    <row r="54431" spans="1:4" x14ac:dyDescent="0.35">
      <c r="A54431"/>
      <c r="B54431"/>
      <c r="C54431"/>
      <c r="D54431"/>
    </row>
    <row r="54432" spans="1:4" x14ac:dyDescent="0.35">
      <c r="A54432"/>
      <c r="B54432"/>
      <c r="C54432"/>
      <c r="D54432"/>
    </row>
    <row r="54433" spans="1:4" x14ac:dyDescent="0.35">
      <c r="A54433"/>
      <c r="B54433"/>
      <c r="C54433"/>
      <c r="D54433"/>
    </row>
    <row r="54434" spans="1:4" x14ac:dyDescent="0.35">
      <c r="A54434"/>
      <c r="B54434"/>
      <c r="C54434"/>
      <c r="D54434"/>
    </row>
    <row r="54435" spans="1:4" x14ac:dyDescent="0.35">
      <c r="A54435"/>
      <c r="B54435"/>
      <c r="C54435"/>
      <c r="D54435"/>
    </row>
    <row r="54436" spans="1:4" x14ac:dyDescent="0.35">
      <c r="A54436"/>
      <c r="B54436"/>
      <c r="C54436"/>
      <c r="D54436"/>
    </row>
    <row r="54437" spans="1:4" x14ac:dyDescent="0.35">
      <c r="A54437"/>
      <c r="B54437"/>
      <c r="C54437"/>
      <c r="D54437"/>
    </row>
    <row r="54438" spans="1:4" x14ac:dyDescent="0.35">
      <c r="A54438"/>
      <c r="B54438"/>
      <c r="C54438"/>
      <c r="D54438"/>
    </row>
    <row r="54439" spans="1:4" x14ac:dyDescent="0.35">
      <c r="A54439"/>
      <c r="B54439"/>
      <c r="C54439"/>
      <c r="D54439"/>
    </row>
    <row r="54440" spans="1:4" x14ac:dyDescent="0.35">
      <c r="A54440"/>
      <c r="B54440"/>
      <c r="C54440"/>
      <c r="D54440"/>
    </row>
    <row r="54441" spans="1:4" x14ac:dyDescent="0.35">
      <c r="A54441"/>
      <c r="B54441"/>
      <c r="C54441"/>
      <c r="D54441"/>
    </row>
    <row r="54442" spans="1:4" x14ac:dyDescent="0.35">
      <c r="A54442"/>
      <c r="B54442"/>
      <c r="C54442"/>
      <c r="D54442"/>
    </row>
    <row r="54443" spans="1:4" x14ac:dyDescent="0.35">
      <c r="A54443"/>
      <c r="B54443"/>
      <c r="C54443"/>
      <c r="D54443"/>
    </row>
    <row r="54444" spans="1:4" x14ac:dyDescent="0.35">
      <c r="A54444"/>
      <c r="B54444"/>
      <c r="C54444"/>
      <c r="D54444"/>
    </row>
    <row r="54445" spans="1:4" x14ac:dyDescent="0.35">
      <c r="A54445"/>
      <c r="B54445"/>
      <c r="C54445"/>
      <c r="D54445"/>
    </row>
    <row r="54446" spans="1:4" x14ac:dyDescent="0.35">
      <c r="A54446"/>
      <c r="B54446"/>
      <c r="C54446"/>
      <c r="D54446"/>
    </row>
    <row r="54447" spans="1:4" x14ac:dyDescent="0.35">
      <c r="A54447"/>
      <c r="B54447"/>
      <c r="C54447"/>
      <c r="D54447"/>
    </row>
    <row r="54448" spans="1:4" x14ac:dyDescent="0.35">
      <c r="A54448"/>
      <c r="B54448"/>
      <c r="C54448"/>
      <c r="D54448"/>
    </row>
    <row r="54449" spans="1:4" x14ac:dyDescent="0.35">
      <c r="A54449"/>
      <c r="B54449"/>
      <c r="C54449"/>
      <c r="D54449"/>
    </row>
    <row r="54450" spans="1:4" x14ac:dyDescent="0.35">
      <c r="A54450"/>
      <c r="B54450"/>
      <c r="C54450"/>
      <c r="D54450"/>
    </row>
    <row r="54451" spans="1:4" x14ac:dyDescent="0.35">
      <c r="A54451"/>
      <c r="B54451"/>
      <c r="C54451"/>
      <c r="D54451"/>
    </row>
    <row r="54452" spans="1:4" x14ac:dyDescent="0.35">
      <c r="A54452"/>
      <c r="B54452"/>
      <c r="C54452"/>
      <c r="D54452"/>
    </row>
    <row r="54453" spans="1:4" x14ac:dyDescent="0.35">
      <c r="A54453"/>
      <c r="B54453"/>
      <c r="C54453"/>
      <c r="D54453"/>
    </row>
    <row r="54454" spans="1:4" x14ac:dyDescent="0.35">
      <c r="A54454"/>
      <c r="B54454"/>
      <c r="C54454"/>
      <c r="D54454"/>
    </row>
    <row r="54455" spans="1:4" x14ac:dyDescent="0.35">
      <c r="A54455"/>
      <c r="B54455"/>
      <c r="C54455"/>
      <c r="D54455"/>
    </row>
    <row r="54456" spans="1:4" x14ac:dyDescent="0.35">
      <c r="A54456"/>
      <c r="B54456"/>
      <c r="C54456"/>
      <c r="D54456"/>
    </row>
    <row r="54457" spans="1:4" x14ac:dyDescent="0.35">
      <c r="A54457"/>
      <c r="B54457"/>
      <c r="C54457"/>
      <c r="D54457"/>
    </row>
    <row r="54458" spans="1:4" x14ac:dyDescent="0.35">
      <c r="A54458"/>
      <c r="B54458"/>
      <c r="C54458"/>
      <c r="D54458"/>
    </row>
    <row r="54459" spans="1:4" x14ac:dyDescent="0.35">
      <c r="A54459"/>
      <c r="B54459"/>
      <c r="C54459"/>
      <c r="D54459"/>
    </row>
    <row r="54460" spans="1:4" x14ac:dyDescent="0.35">
      <c r="A54460"/>
      <c r="B54460"/>
      <c r="C54460"/>
      <c r="D54460"/>
    </row>
    <row r="54461" spans="1:4" x14ac:dyDescent="0.35">
      <c r="A54461"/>
      <c r="B54461"/>
      <c r="C54461"/>
      <c r="D54461"/>
    </row>
    <row r="54462" spans="1:4" x14ac:dyDescent="0.35">
      <c r="A54462"/>
      <c r="B54462"/>
      <c r="C54462"/>
      <c r="D54462"/>
    </row>
    <row r="54463" spans="1:4" x14ac:dyDescent="0.35">
      <c r="A54463"/>
      <c r="B54463"/>
      <c r="C54463"/>
      <c r="D54463"/>
    </row>
    <row r="54464" spans="1:4" x14ac:dyDescent="0.35">
      <c r="A54464"/>
      <c r="B54464"/>
      <c r="C54464"/>
      <c r="D54464"/>
    </row>
    <row r="54465" spans="1:4" x14ac:dyDescent="0.35">
      <c r="A54465"/>
      <c r="B54465"/>
      <c r="C54465"/>
      <c r="D54465"/>
    </row>
    <row r="54466" spans="1:4" x14ac:dyDescent="0.35">
      <c r="A54466"/>
      <c r="B54466"/>
      <c r="C54466"/>
      <c r="D54466"/>
    </row>
    <row r="54467" spans="1:4" x14ac:dyDescent="0.35">
      <c r="A54467"/>
      <c r="B54467"/>
      <c r="C54467"/>
      <c r="D54467"/>
    </row>
    <row r="54468" spans="1:4" x14ac:dyDescent="0.35">
      <c r="A54468"/>
      <c r="B54468"/>
      <c r="C54468"/>
      <c r="D54468"/>
    </row>
    <row r="54469" spans="1:4" x14ac:dyDescent="0.35">
      <c r="A54469"/>
      <c r="B54469"/>
      <c r="C54469"/>
      <c r="D54469"/>
    </row>
    <row r="54470" spans="1:4" x14ac:dyDescent="0.35">
      <c r="A54470"/>
      <c r="B54470"/>
      <c r="C54470"/>
      <c r="D54470"/>
    </row>
    <row r="54471" spans="1:4" x14ac:dyDescent="0.35">
      <c r="A54471"/>
      <c r="B54471"/>
      <c r="C54471"/>
      <c r="D54471"/>
    </row>
    <row r="54472" spans="1:4" x14ac:dyDescent="0.35">
      <c r="A54472"/>
      <c r="B54472"/>
      <c r="C54472"/>
      <c r="D54472"/>
    </row>
    <row r="54473" spans="1:4" x14ac:dyDescent="0.35">
      <c r="A54473"/>
      <c r="B54473"/>
      <c r="C54473"/>
      <c r="D54473"/>
    </row>
    <row r="54474" spans="1:4" x14ac:dyDescent="0.35">
      <c r="A54474"/>
      <c r="B54474"/>
      <c r="C54474"/>
      <c r="D54474"/>
    </row>
    <row r="54475" spans="1:4" x14ac:dyDescent="0.35">
      <c r="A54475"/>
      <c r="B54475"/>
      <c r="C54475"/>
      <c r="D54475"/>
    </row>
    <row r="54476" spans="1:4" x14ac:dyDescent="0.35">
      <c r="A54476"/>
      <c r="B54476"/>
      <c r="C54476"/>
      <c r="D54476"/>
    </row>
    <row r="54477" spans="1:4" x14ac:dyDescent="0.35">
      <c r="A54477"/>
      <c r="B54477"/>
      <c r="C54477"/>
      <c r="D54477"/>
    </row>
    <row r="54478" spans="1:4" x14ac:dyDescent="0.35">
      <c r="A54478"/>
      <c r="B54478"/>
      <c r="C54478"/>
      <c r="D54478"/>
    </row>
    <row r="54479" spans="1:4" x14ac:dyDescent="0.35">
      <c r="A54479"/>
      <c r="B54479"/>
      <c r="C54479"/>
      <c r="D54479"/>
    </row>
    <row r="54480" spans="1:4" x14ac:dyDescent="0.35">
      <c r="A54480"/>
      <c r="B54480"/>
      <c r="C54480"/>
      <c r="D54480"/>
    </row>
    <row r="54481" spans="1:4" x14ac:dyDescent="0.35">
      <c r="A54481"/>
      <c r="B54481"/>
      <c r="C54481"/>
      <c r="D54481"/>
    </row>
    <row r="54482" spans="1:4" x14ac:dyDescent="0.35">
      <c r="A54482"/>
      <c r="B54482"/>
      <c r="C54482"/>
      <c r="D54482"/>
    </row>
    <row r="54483" spans="1:4" x14ac:dyDescent="0.35">
      <c r="A54483"/>
      <c r="B54483"/>
      <c r="C54483"/>
      <c r="D54483"/>
    </row>
    <row r="54484" spans="1:4" x14ac:dyDescent="0.35">
      <c r="A54484"/>
      <c r="B54484"/>
      <c r="C54484"/>
      <c r="D54484"/>
    </row>
    <row r="54485" spans="1:4" x14ac:dyDescent="0.35">
      <c r="A54485"/>
      <c r="B54485"/>
      <c r="C54485"/>
      <c r="D54485"/>
    </row>
    <row r="54486" spans="1:4" x14ac:dyDescent="0.35">
      <c r="A54486"/>
      <c r="B54486"/>
      <c r="C54486"/>
      <c r="D54486"/>
    </row>
    <row r="54487" spans="1:4" x14ac:dyDescent="0.35">
      <c r="A54487"/>
      <c r="B54487"/>
      <c r="C54487"/>
      <c r="D54487"/>
    </row>
    <row r="54488" spans="1:4" x14ac:dyDescent="0.35">
      <c r="A54488"/>
      <c r="B54488"/>
      <c r="C54488"/>
      <c r="D54488"/>
    </row>
    <row r="54489" spans="1:4" x14ac:dyDescent="0.35">
      <c r="A54489"/>
      <c r="B54489"/>
      <c r="C54489"/>
      <c r="D54489"/>
    </row>
    <row r="54490" spans="1:4" x14ac:dyDescent="0.35">
      <c r="A54490"/>
      <c r="B54490"/>
      <c r="C54490"/>
      <c r="D54490"/>
    </row>
    <row r="54491" spans="1:4" x14ac:dyDescent="0.35">
      <c r="A54491"/>
      <c r="B54491"/>
      <c r="C54491"/>
      <c r="D54491"/>
    </row>
    <row r="54492" spans="1:4" x14ac:dyDescent="0.35">
      <c r="A54492"/>
      <c r="B54492"/>
      <c r="C54492"/>
      <c r="D54492"/>
    </row>
    <row r="54493" spans="1:4" x14ac:dyDescent="0.35">
      <c r="A54493"/>
      <c r="B54493"/>
      <c r="C54493"/>
      <c r="D54493"/>
    </row>
    <row r="54494" spans="1:4" x14ac:dyDescent="0.35">
      <c r="A54494"/>
      <c r="B54494"/>
      <c r="C54494"/>
      <c r="D54494"/>
    </row>
    <row r="54495" spans="1:4" x14ac:dyDescent="0.35">
      <c r="A54495"/>
      <c r="B54495"/>
      <c r="C54495"/>
      <c r="D54495"/>
    </row>
    <row r="54496" spans="1:4" x14ac:dyDescent="0.35">
      <c r="A54496"/>
      <c r="B54496"/>
      <c r="C54496"/>
      <c r="D54496"/>
    </row>
    <row r="54497" spans="1:4" x14ac:dyDescent="0.35">
      <c r="A54497"/>
      <c r="B54497"/>
      <c r="C54497"/>
      <c r="D54497"/>
    </row>
    <row r="54498" spans="1:4" x14ac:dyDescent="0.35">
      <c r="A54498"/>
      <c r="B54498"/>
      <c r="C54498"/>
      <c r="D54498"/>
    </row>
    <row r="54499" spans="1:4" x14ac:dyDescent="0.35">
      <c r="A54499"/>
      <c r="B54499"/>
      <c r="C54499"/>
      <c r="D54499"/>
    </row>
    <row r="54500" spans="1:4" x14ac:dyDescent="0.35">
      <c r="A54500"/>
      <c r="B54500"/>
      <c r="C54500"/>
      <c r="D54500"/>
    </row>
    <row r="54501" spans="1:4" x14ac:dyDescent="0.35">
      <c r="A54501"/>
      <c r="B54501"/>
      <c r="C54501"/>
      <c r="D54501"/>
    </row>
    <row r="54502" spans="1:4" x14ac:dyDescent="0.35">
      <c r="A54502"/>
      <c r="B54502"/>
      <c r="C54502"/>
      <c r="D54502"/>
    </row>
    <row r="54503" spans="1:4" x14ac:dyDescent="0.35">
      <c r="A54503"/>
      <c r="B54503"/>
      <c r="C54503"/>
      <c r="D54503"/>
    </row>
    <row r="54504" spans="1:4" x14ac:dyDescent="0.35">
      <c r="A54504"/>
      <c r="B54504"/>
      <c r="C54504"/>
      <c r="D54504"/>
    </row>
    <row r="54505" spans="1:4" x14ac:dyDescent="0.35">
      <c r="A54505"/>
      <c r="B54505"/>
      <c r="C54505"/>
      <c r="D54505"/>
    </row>
    <row r="54506" spans="1:4" x14ac:dyDescent="0.35">
      <c r="A54506"/>
      <c r="B54506"/>
      <c r="C54506"/>
      <c r="D54506"/>
    </row>
    <row r="54507" spans="1:4" x14ac:dyDescent="0.35">
      <c r="A54507"/>
      <c r="B54507"/>
      <c r="C54507"/>
      <c r="D54507"/>
    </row>
    <row r="54508" spans="1:4" x14ac:dyDescent="0.35">
      <c r="A54508"/>
      <c r="B54508"/>
      <c r="C54508"/>
      <c r="D54508"/>
    </row>
    <row r="54509" spans="1:4" x14ac:dyDescent="0.35">
      <c r="A54509"/>
      <c r="B54509"/>
      <c r="C54509"/>
      <c r="D54509"/>
    </row>
    <row r="54510" spans="1:4" x14ac:dyDescent="0.35">
      <c r="A54510"/>
      <c r="B54510"/>
      <c r="C54510"/>
      <c r="D54510"/>
    </row>
    <row r="54511" spans="1:4" x14ac:dyDescent="0.35">
      <c r="A54511"/>
      <c r="B54511"/>
      <c r="C54511"/>
      <c r="D54511"/>
    </row>
    <row r="54512" spans="1:4" x14ac:dyDescent="0.35">
      <c r="A54512"/>
      <c r="B54512"/>
      <c r="C54512"/>
      <c r="D54512"/>
    </row>
    <row r="54513" spans="1:4" x14ac:dyDescent="0.35">
      <c r="A54513"/>
      <c r="B54513"/>
      <c r="C54513"/>
      <c r="D54513"/>
    </row>
    <row r="54514" spans="1:4" x14ac:dyDescent="0.35">
      <c r="A54514"/>
      <c r="B54514"/>
      <c r="C54514"/>
      <c r="D54514"/>
    </row>
    <row r="54515" spans="1:4" x14ac:dyDescent="0.35">
      <c r="A54515"/>
      <c r="B54515"/>
      <c r="C54515"/>
      <c r="D54515"/>
    </row>
    <row r="54516" spans="1:4" x14ac:dyDescent="0.35">
      <c r="A54516"/>
      <c r="B54516"/>
      <c r="C54516"/>
      <c r="D54516"/>
    </row>
    <row r="54517" spans="1:4" x14ac:dyDescent="0.35">
      <c r="A54517"/>
      <c r="B54517"/>
      <c r="C54517"/>
      <c r="D54517"/>
    </row>
    <row r="54518" spans="1:4" x14ac:dyDescent="0.35">
      <c r="A54518"/>
      <c r="B54518"/>
      <c r="C54518"/>
      <c r="D54518"/>
    </row>
    <row r="54519" spans="1:4" x14ac:dyDescent="0.35">
      <c r="A54519"/>
      <c r="B54519"/>
      <c r="C54519"/>
      <c r="D54519"/>
    </row>
    <row r="54520" spans="1:4" x14ac:dyDescent="0.35">
      <c r="A54520"/>
      <c r="B54520"/>
      <c r="C54520"/>
      <c r="D54520"/>
    </row>
    <row r="54521" spans="1:4" x14ac:dyDescent="0.35">
      <c r="A54521"/>
      <c r="B54521"/>
      <c r="C54521"/>
      <c r="D54521"/>
    </row>
    <row r="54522" spans="1:4" x14ac:dyDescent="0.35">
      <c r="A54522"/>
      <c r="B54522"/>
      <c r="C54522"/>
      <c r="D54522"/>
    </row>
    <row r="54523" spans="1:4" x14ac:dyDescent="0.35">
      <c r="A54523"/>
      <c r="B54523"/>
      <c r="C54523"/>
      <c r="D54523"/>
    </row>
    <row r="54524" spans="1:4" x14ac:dyDescent="0.35">
      <c r="A54524"/>
      <c r="B54524"/>
      <c r="C54524"/>
      <c r="D54524"/>
    </row>
    <row r="54525" spans="1:4" x14ac:dyDescent="0.35">
      <c r="A54525"/>
      <c r="B54525"/>
      <c r="C54525"/>
      <c r="D54525"/>
    </row>
    <row r="54526" spans="1:4" x14ac:dyDescent="0.35">
      <c r="A54526"/>
      <c r="B54526"/>
      <c r="C54526"/>
      <c r="D54526"/>
    </row>
    <row r="54527" spans="1:4" x14ac:dyDescent="0.35">
      <c r="A54527"/>
      <c r="B54527"/>
      <c r="C54527"/>
      <c r="D54527"/>
    </row>
    <row r="54528" spans="1:4" x14ac:dyDescent="0.35">
      <c r="A54528"/>
      <c r="B54528"/>
      <c r="C54528"/>
      <c r="D54528"/>
    </row>
    <row r="54529" spans="1:4" x14ac:dyDescent="0.35">
      <c r="A54529"/>
      <c r="B54529"/>
      <c r="C54529"/>
      <c r="D54529"/>
    </row>
    <row r="54530" spans="1:4" x14ac:dyDescent="0.35">
      <c r="A54530"/>
      <c r="B54530"/>
      <c r="C54530"/>
      <c r="D54530"/>
    </row>
    <row r="54531" spans="1:4" x14ac:dyDescent="0.35">
      <c r="A54531"/>
      <c r="B54531"/>
      <c r="C54531"/>
      <c r="D54531"/>
    </row>
    <row r="54532" spans="1:4" x14ac:dyDescent="0.35">
      <c r="A54532"/>
      <c r="B54532"/>
      <c r="C54532"/>
      <c r="D54532"/>
    </row>
    <row r="54533" spans="1:4" x14ac:dyDescent="0.35">
      <c r="A54533"/>
      <c r="B54533"/>
      <c r="C54533"/>
      <c r="D54533"/>
    </row>
    <row r="54534" spans="1:4" x14ac:dyDescent="0.35">
      <c r="A54534"/>
      <c r="B54534"/>
      <c r="C54534"/>
      <c r="D54534"/>
    </row>
    <row r="54535" spans="1:4" x14ac:dyDescent="0.35">
      <c r="A54535"/>
      <c r="B54535"/>
      <c r="C54535"/>
      <c r="D54535"/>
    </row>
    <row r="54536" spans="1:4" x14ac:dyDescent="0.35">
      <c r="A54536"/>
      <c r="B54536"/>
      <c r="C54536"/>
      <c r="D54536"/>
    </row>
    <row r="54537" spans="1:4" x14ac:dyDescent="0.35">
      <c r="A54537"/>
      <c r="B54537"/>
      <c r="C54537"/>
      <c r="D54537"/>
    </row>
    <row r="54538" spans="1:4" x14ac:dyDescent="0.35">
      <c r="A54538"/>
      <c r="B54538"/>
      <c r="C54538"/>
      <c r="D54538"/>
    </row>
    <row r="54539" spans="1:4" x14ac:dyDescent="0.35">
      <c r="A54539"/>
      <c r="B54539"/>
      <c r="C54539"/>
      <c r="D54539"/>
    </row>
    <row r="54540" spans="1:4" x14ac:dyDescent="0.35">
      <c r="A54540"/>
      <c r="B54540"/>
      <c r="C54540"/>
      <c r="D54540"/>
    </row>
    <row r="54541" spans="1:4" x14ac:dyDescent="0.35">
      <c r="A54541"/>
      <c r="B54541"/>
      <c r="C54541"/>
      <c r="D54541"/>
    </row>
    <row r="54542" spans="1:4" x14ac:dyDescent="0.35">
      <c r="A54542"/>
      <c r="B54542"/>
      <c r="C54542"/>
      <c r="D54542"/>
    </row>
    <row r="54543" spans="1:4" x14ac:dyDescent="0.35">
      <c r="A54543"/>
      <c r="B54543"/>
      <c r="C54543"/>
      <c r="D54543"/>
    </row>
    <row r="54544" spans="1:4" x14ac:dyDescent="0.35">
      <c r="A54544"/>
      <c r="B54544"/>
      <c r="C54544"/>
      <c r="D54544"/>
    </row>
    <row r="54545" spans="1:4" x14ac:dyDescent="0.35">
      <c r="A54545"/>
      <c r="B54545"/>
      <c r="C54545"/>
      <c r="D54545"/>
    </row>
    <row r="54546" spans="1:4" x14ac:dyDescent="0.35">
      <c r="A54546"/>
      <c r="B54546"/>
      <c r="C54546"/>
      <c r="D54546"/>
    </row>
    <row r="54547" spans="1:4" x14ac:dyDescent="0.35">
      <c r="A54547"/>
      <c r="B54547"/>
      <c r="C54547"/>
      <c r="D54547"/>
    </row>
    <row r="54548" spans="1:4" x14ac:dyDescent="0.35">
      <c r="A54548"/>
      <c r="B54548"/>
      <c r="C54548"/>
      <c r="D54548"/>
    </row>
    <row r="54549" spans="1:4" x14ac:dyDescent="0.35">
      <c r="A54549"/>
      <c r="B54549"/>
      <c r="C54549"/>
      <c r="D54549"/>
    </row>
    <row r="54550" spans="1:4" x14ac:dyDescent="0.35">
      <c r="A54550"/>
      <c r="B54550"/>
      <c r="C54550"/>
      <c r="D54550"/>
    </row>
    <row r="54551" spans="1:4" x14ac:dyDescent="0.35">
      <c r="A54551"/>
      <c r="B54551"/>
      <c r="C54551"/>
      <c r="D54551"/>
    </row>
    <row r="54552" spans="1:4" x14ac:dyDescent="0.35">
      <c r="A54552"/>
      <c r="B54552"/>
      <c r="C54552"/>
      <c r="D54552"/>
    </row>
    <row r="54553" spans="1:4" x14ac:dyDescent="0.35">
      <c r="A54553"/>
      <c r="B54553"/>
      <c r="C54553"/>
      <c r="D54553"/>
    </row>
    <row r="54554" spans="1:4" x14ac:dyDescent="0.35">
      <c r="A54554"/>
      <c r="B54554"/>
      <c r="C54554"/>
      <c r="D54554"/>
    </row>
    <row r="54555" spans="1:4" x14ac:dyDescent="0.35">
      <c r="A54555"/>
      <c r="B54555"/>
      <c r="C54555"/>
      <c r="D54555"/>
    </row>
    <row r="54556" spans="1:4" x14ac:dyDescent="0.35">
      <c r="A54556"/>
      <c r="B54556"/>
      <c r="C54556"/>
      <c r="D54556"/>
    </row>
    <row r="54557" spans="1:4" x14ac:dyDescent="0.35">
      <c r="A54557"/>
      <c r="B54557"/>
      <c r="C54557"/>
      <c r="D54557"/>
    </row>
    <row r="54558" spans="1:4" x14ac:dyDescent="0.35">
      <c r="A54558"/>
      <c r="B54558"/>
      <c r="C54558"/>
      <c r="D54558"/>
    </row>
    <row r="54559" spans="1:4" x14ac:dyDescent="0.35">
      <c r="A54559"/>
      <c r="B54559"/>
      <c r="C54559"/>
      <c r="D54559"/>
    </row>
    <row r="54560" spans="1:4" x14ac:dyDescent="0.35">
      <c r="A54560"/>
      <c r="B54560"/>
      <c r="C54560"/>
      <c r="D54560"/>
    </row>
    <row r="54561" spans="1:4" x14ac:dyDescent="0.35">
      <c r="A54561"/>
      <c r="B54561"/>
      <c r="C54561"/>
      <c r="D54561"/>
    </row>
    <row r="54562" spans="1:4" x14ac:dyDescent="0.35">
      <c r="A54562"/>
      <c r="B54562"/>
      <c r="C54562"/>
      <c r="D54562"/>
    </row>
    <row r="54563" spans="1:4" x14ac:dyDescent="0.35">
      <c r="A54563"/>
      <c r="B54563"/>
      <c r="C54563"/>
      <c r="D54563"/>
    </row>
    <row r="54564" spans="1:4" x14ac:dyDescent="0.35">
      <c r="A54564"/>
      <c r="B54564"/>
      <c r="C54564"/>
      <c r="D54564"/>
    </row>
    <row r="54565" spans="1:4" x14ac:dyDescent="0.35">
      <c r="A54565"/>
      <c r="B54565"/>
      <c r="C54565"/>
      <c r="D54565"/>
    </row>
    <row r="54566" spans="1:4" x14ac:dyDescent="0.35">
      <c r="A54566"/>
      <c r="B54566"/>
      <c r="C54566"/>
      <c r="D54566"/>
    </row>
    <row r="54567" spans="1:4" x14ac:dyDescent="0.35">
      <c r="A54567"/>
      <c r="B54567"/>
      <c r="C54567"/>
      <c r="D54567"/>
    </row>
    <row r="54568" spans="1:4" x14ac:dyDescent="0.35">
      <c r="A54568"/>
      <c r="B54568"/>
      <c r="C54568"/>
      <c r="D54568"/>
    </row>
    <row r="54569" spans="1:4" x14ac:dyDescent="0.35">
      <c r="A54569"/>
      <c r="B54569"/>
      <c r="C54569"/>
      <c r="D54569"/>
    </row>
    <row r="54570" spans="1:4" x14ac:dyDescent="0.35">
      <c r="A54570"/>
      <c r="B54570"/>
      <c r="C54570"/>
      <c r="D54570"/>
    </row>
    <row r="54571" spans="1:4" x14ac:dyDescent="0.35">
      <c r="A54571"/>
      <c r="B54571"/>
      <c r="C54571"/>
      <c r="D54571"/>
    </row>
    <row r="54572" spans="1:4" x14ac:dyDescent="0.35">
      <c r="A54572"/>
      <c r="B54572"/>
      <c r="C54572"/>
      <c r="D54572"/>
    </row>
    <row r="54573" spans="1:4" x14ac:dyDescent="0.35">
      <c r="A54573"/>
      <c r="B54573"/>
      <c r="C54573"/>
      <c r="D54573"/>
    </row>
    <row r="54574" spans="1:4" x14ac:dyDescent="0.35">
      <c r="A54574"/>
      <c r="B54574"/>
      <c r="C54574"/>
      <c r="D54574"/>
    </row>
    <row r="54575" spans="1:4" x14ac:dyDescent="0.35">
      <c r="A54575"/>
      <c r="B54575"/>
      <c r="C54575"/>
      <c r="D54575"/>
    </row>
    <row r="54576" spans="1:4" x14ac:dyDescent="0.35">
      <c r="A54576"/>
      <c r="B54576"/>
      <c r="C54576"/>
      <c r="D54576"/>
    </row>
    <row r="54577" spans="1:4" x14ac:dyDescent="0.35">
      <c r="A54577"/>
      <c r="B54577"/>
      <c r="C54577"/>
      <c r="D54577"/>
    </row>
    <row r="54578" spans="1:4" x14ac:dyDescent="0.35">
      <c r="A54578"/>
      <c r="B54578"/>
      <c r="C54578"/>
      <c r="D54578"/>
    </row>
    <row r="54579" spans="1:4" x14ac:dyDescent="0.35">
      <c r="A54579"/>
      <c r="B54579"/>
      <c r="C54579"/>
      <c r="D54579"/>
    </row>
    <row r="54580" spans="1:4" x14ac:dyDescent="0.35">
      <c r="A54580"/>
      <c r="B54580"/>
      <c r="C54580"/>
      <c r="D54580"/>
    </row>
    <row r="54581" spans="1:4" x14ac:dyDescent="0.35">
      <c r="A54581"/>
      <c r="B54581"/>
      <c r="C54581"/>
      <c r="D54581"/>
    </row>
    <row r="54582" spans="1:4" x14ac:dyDescent="0.35">
      <c r="A54582"/>
      <c r="B54582"/>
      <c r="C54582"/>
      <c r="D54582"/>
    </row>
    <row r="54583" spans="1:4" x14ac:dyDescent="0.35">
      <c r="A54583"/>
      <c r="B54583"/>
      <c r="C54583"/>
      <c r="D54583"/>
    </row>
    <row r="54584" spans="1:4" x14ac:dyDescent="0.35">
      <c r="A54584"/>
      <c r="B54584"/>
      <c r="C54584"/>
      <c r="D54584"/>
    </row>
    <row r="54585" spans="1:4" x14ac:dyDescent="0.35">
      <c r="A54585"/>
      <c r="B54585"/>
      <c r="C54585"/>
      <c r="D54585"/>
    </row>
    <row r="54586" spans="1:4" x14ac:dyDescent="0.35">
      <c r="A54586"/>
      <c r="B54586"/>
      <c r="C54586"/>
      <c r="D54586"/>
    </row>
    <row r="54587" spans="1:4" x14ac:dyDescent="0.35">
      <c r="A54587"/>
      <c r="B54587"/>
      <c r="C54587"/>
      <c r="D54587"/>
    </row>
    <row r="54588" spans="1:4" x14ac:dyDescent="0.35">
      <c r="A54588"/>
      <c r="B54588"/>
      <c r="C54588"/>
      <c r="D54588"/>
    </row>
    <row r="54589" spans="1:4" x14ac:dyDescent="0.35">
      <c r="A54589"/>
      <c r="B54589"/>
      <c r="C54589"/>
      <c r="D54589"/>
    </row>
    <row r="54590" spans="1:4" x14ac:dyDescent="0.35">
      <c r="A54590"/>
      <c r="B54590"/>
      <c r="C54590"/>
      <c r="D54590"/>
    </row>
    <row r="54591" spans="1:4" x14ac:dyDescent="0.35">
      <c r="A54591"/>
      <c r="B54591"/>
      <c r="C54591"/>
      <c r="D54591"/>
    </row>
    <row r="54592" spans="1:4" x14ac:dyDescent="0.35">
      <c r="A54592"/>
      <c r="B54592"/>
      <c r="C54592"/>
      <c r="D54592"/>
    </row>
    <row r="54593" spans="1:4" x14ac:dyDescent="0.35">
      <c r="A54593"/>
      <c r="B54593"/>
      <c r="C54593"/>
      <c r="D54593"/>
    </row>
    <row r="54594" spans="1:4" x14ac:dyDescent="0.35">
      <c r="A54594"/>
      <c r="B54594"/>
      <c r="C54594"/>
      <c r="D54594"/>
    </row>
    <row r="54595" spans="1:4" x14ac:dyDescent="0.35">
      <c r="A54595"/>
      <c r="B54595"/>
      <c r="C54595"/>
      <c r="D54595"/>
    </row>
    <row r="54596" spans="1:4" x14ac:dyDescent="0.35">
      <c r="A54596"/>
      <c r="B54596"/>
      <c r="C54596"/>
      <c r="D54596"/>
    </row>
    <row r="54597" spans="1:4" x14ac:dyDescent="0.35">
      <c r="A54597"/>
      <c r="B54597"/>
      <c r="C54597"/>
      <c r="D54597"/>
    </row>
    <row r="54598" spans="1:4" x14ac:dyDescent="0.35">
      <c r="A54598"/>
      <c r="B54598"/>
      <c r="C54598"/>
      <c r="D54598"/>
    </row>
    <row r="54599" spans="1:4" x14ac:dyDescent="0.35">
      <c r="A54599"/>
      <c r="B54599"/>
      <c r="C54599"/>
      <c r="D54599"/>
    </row>
    <row r="54600" spans="1:4" x14ac:dyDescent="0.35">
      <c r="A54600"/>
      <c r="B54600"/>
      <c r="C54600"/>
      <c r="D54600"/>
    </row>
    <row r="54601" spans="1:4" x14ac:dyDescent="0.35">
      <c r="A54601"/>
      <c r="B54601"/>
      <c r="C54601"/>
      <c r="D54601"/>
    </row>
    <row r="54602" spans="1:4" x14ac:dyDescent="0.35">
      <c r="A54602"/>
      <c r="B54602"/>
      <c r="C54602"/>
      <c r="D54602"/>
    </row>
    <row r="54603" spans="1:4" x14ac:dyDescent="0.35">
      <c r="A54603"/>
      <c r="B54603"/>
      <c r="C54603"/>
      <c r="D54603"/>
    </row>
    <row r="54604" spans="1:4" x14ac:dyDescent="0.35">
      <c r="A54604"/>
      <c r="B54604"/>
      <c r="C54604"/>
      <c r="D54604"/>
    </row>
    <row r="54605" spans="1:4" x14ac:dyDescent="0.35">
      <c r="A54605"/>
      <c r="B54605"/>
      <c r="C54605"/>
      <c r="D54605"/>
    </row>
    <row r="54606" spans="1:4" x14ac:dyDescent="0.35">
      <c r="A54606"/>
      <c r="B54606"/>
      <c r="C54606"/>
      <c r="D54606"/>
    </row>
    <row r="54607" spans="1:4" x14ac:dyDescent="0.35">
      <c r="A54607"/>
      <c r="B54607"/>
      <c r="C54607"/>
      <c r="D54607"/>
    </row>
    <row r="54608" spans="1:4" x14ac:dyDescent="0.35">
      <c r="A54608"/>
      <c r="B54608"/>
      <c r="C54608"/>
      <c r="D54608"/>
    </row>
    <row r="54609" spans="1:4" x14ac:dyDescent="0.35">
      <c r="A54609"/>
      <c r="B54609"/>
      <c r="C54609"/>
      <c r="D54609"/>
    </row>
    <row r="54610" spans="1:4" x14ac:dyDescent="0.35">
      <c r="A54610"/>
      <c r="B54610"/>
      <c r="C54610"/>
      <c r="D54610"/>
    </row>
    <row r="54611" spans="1:4" x14ac:dyDescent="0.35">
      <c r="A54611"/>
      <c r="B54611"/>
      <c r="C54611"/>
      <c r="D54611"/>
    </row>
    <row r="54612" spans="1:4" x14ac:dyDescent="0.35">
      <c r="A54612"/>
      <c r="B54612"/>
      <c r="C54612"/>
      <c r="D54612"/>
    </row>
    <row r="54613" spans="1:4" x14ac:dyDescent="0.35">
      <c r="A54613"/>
      <c r="B54613"/>
      <c r="C54613"/>
      <c r="D54613"/>
    </row>
    <row r="54614" spans="1:4" x14ac:dyDescent="0.35">
      <c r="A54614"/>
      <c r="B54614"/>
      <c r="C54614"/>
      <c r="D54614"/>
    </row>
    <row r="54615" spans="1:4" x14ac:dyDescent="0.35">
      <c r="A54615"/>
      <c r="B54615"/>
      <c r="C54615"/>
      <c r="D54615"/>
    </row>
    <row r="54616" spans="1:4" x14ac:dyDescent="0.35">
      <c r="A54616"/>
      <c r="B54616"/>
      <c r="C54616"/>
      <c r="D54616"/>
    </row>
    <row r="54617" spans="1:4" x14ac:dyDescent="0.35">
      <c r="A54617"/>
      <c r="B54617"/>
      <c r="C54617"/>
      <c r="D54617"/>
    </row>
    <row r="54618" spans="1:4" x14ac:dyDescent="0.35">
      <c r="A54618"/>
      <c r="B54618"/>
      <c r="C54618"/>
      <c r="D54618"/>
    </row>
    <row r="54619" spans="1:4" x14ac:dyDescent="0.35">
      <c r="A54619"/>
      <c r="B54619"/>
      <c r="C54619"/>
      <c r="D54619"/>
    </row>
    <row r="54620" spans="1:4" x14ac:dyDescent="0.35">
      <c r="A54620"/>
      <c r="B54620"/>
      <c r="C54620"/>
      <c r="D54620"/>
    </row>
    <row r="54621" spans="1:4" x14ac:dyDescent="0.35">
      <c r="A54621"/>
      <c r="B54621"/>
      <c r="C54621"/>
      <c r="D54621"/>
    </row>
    <row r="54622" spans="1:4" x14ac:dyDescent="0.35">
      <c r="A54622"/>
      <c r="B54622"/>
      <c r="C54622"/>
      <c r="D54622"/>
    </row>
    <row r="54623" spans="1:4" x14ac:dyDescent="0.35">
      <c r="A54623"/>
      <c r="B54623"/>
      <c r="C54623"/>
      <c r="D54623"/>
    </row>
    <row r="54624" spans="1:4" x14ac:dyDescent="0.35">
      <c r="A54624"/>
      <c r="B54624"/>
      <c r="C54624"/>
      <c r="D54624"/>
    </row>
    <row r="54625" spans="1:4" x14ac:dyDescent="0.35">
      <c r="A54625"/>
      <c r="B54625"/>
      <c r="C54625"/>
      <c r="D54625"/>
    </row>
    <row r="54626" spans="1:4" x14ac:dyDescent="0.35">
      <c r="A54626"/>
      <c r="B54626"/>
      <c r="C54626"/>
      <c r="D54626"/>
    </row>
    <row r="54627" spans="1:4" x14ac:dyDescent="0.35">
      <c r="A54627"/>
      <c r="B54627"/>
      <c r="C54627"/>
      <c r="D54627"/>
    </row>
    <row r="54628" spans="1:4" x14ac:dyDescent="0.35">
      <c r="A54628"/>
      <c r="B54628"/>
      <c r="C54628"/>
      <c r="D54628"/>
    </row>
    <row r="54629" spans="1:4" x14ac:dyDescent="0.35">
      <c r="A54629"/>
      <c r="B54629"/>
      <c r="C54629"/>
      <c r="D54629"/>
    </row>
    <row r="54630" spans="1:4" x14ac:dyDescent="0.35">
      <c r="A54630"/>
      <c r="B54630"/>
      <c r="C54630"/>
      <c r="D54630"/>
    </row>
    <row r="54631" spans="1:4" x14ac:dyDescent="0.35">
      <c r="A54631"/>
      <c r="B54631"/>
      <c r="C54631"/>
      <c r="D54631"/>
    </row>
    <row r="54632" spans="1:4" x14ac:dyDescent="0.35">
      <c r="A54632"/>
      <c r="B54632"/>
      <c r="C54632"/>
      <c r="D54632"/>
    </row>
    <row r="54633" spans="1:4" x14ac:dyDescent="0.35">
      <c r="A54633"/>
      <c r="B54633"/>
      <c r="C54633"/>
      <c r="D54633"/>
    </row>
    <row r="54634" spans="1:4" x14ac:dyDescent="0.35">
      <c r="A54634"/>
      <c r="B54634"/>
      <c r="C54634"/>
      <c r="D54634"/>
    </row>
    <row r="54635" spans="1:4" x14ac:dyDescent="0.35">
      <c r="A54635"/>
      <c r="B54635"/>
      <c r="C54635"/>
      <c r="D54635"/>
    </row>
    <row r="54636" spans="1:4" x14ac:dyDescent="0.35">
      <c r="A54636"/>
      <c r="B54636"/>
      <c r="C54636"/>
      <c r="D54636"/>
    </row>
    <row r="54637" spans="1:4" x14ac:dyDescent="0.35">
      <c r="A54637"/>
      <c r="B54637"/>
      <c r="C54637"/>
      <c r="D54637"/>
    </row>
    <row r="54638" spans="1:4" x14ac:dyDescent="0.35">
      <c r="A54638"/>
      <c r="B54638"/>
      <c r="C54638"/>
      <c r="D54638"/>
    </row>
    <row r="54639" spans="1:4" x14ac:dyDescent="0.35">
      <c r="A54639"/>
      <c r="B54639"/>
      <c r="C54639"/>
      <c r="D54639"/>
    </row>
    <row r="54640" spans="1:4" x14ac:dyDescent="0.35">
      <c r="A54640"/>
      <c r="B54640"/>
      <c r="C54640"/>
      <c r="D54640"/>
    </row>
    <row r="54641" spans="1:4" x14ac:dyDescent="0.35">
      <c r="A54641"/>
      <c r="B54641"/>
      <c r="C54641"/>
      <c r="D54641"/>
    </row>
    <row r="54642" spans="1:4" x14ac:dyDescent="0.35">
      <c r="A54642"/>
      <c r="B54642"/>
      <c r="C54642"/>
      <c r="D54642"/>
    </row>
    <row r="54643" spans="1:4" x14ac:dyDescent="0.35">
      <c r="A54643"/>
      <c r="B54643"/>
      <c r="C54643"/>
      <c r="D54643"/>
    </row>
    <row r="54644" spans="1:4" x14ac:dyDescent="0.35">
      <c r="A54644"/>
      <c r="B54644"/>
      <c r="C54644"/>
      <c r="D54644"/>
    </row>
    <row r="54645" spans="1:4" x14ac:dyDescent="0.35">
      <c r="A54645"/>
      <c r="B54645"/>
      <c r="C54645"/>
      <c r="D54645"/>
    </row>
    <row r="54646" spans="1:4" x14ac:dyDescent="0.35">
      <c r="A54646"/>
      <c r="B54646"/>
      <c r="C54646"/>
      <c r="D54646"/>
    </row>
    <row r="54647" spans="1:4" x14ac:dyDescent="0.35">
      <c r="A54647"/>
      <c r="B54647"/>
      <c r="C54647"/>
      <c r="D54647"/>
    </row>
    <row r="54648" spans="1:4" x14ac:dyDescent="0.35">
      <c r="A54648"/>
      <c r="B54648"/>
      <c r="C54648"/>
      <c r="D54648"/>
    </row>
    <row r="54649" spans="1:4" x14ac:dyDescent="0.35">
      <c r="A54649"/>
      <c r="B54649"/>
      <c r="C54649"/>
      <c r="D54649"/>
    </row>
    <row r="54650" spans="1:4" x14ac:dyDescent="0.35">
      <c r="A54650"/>
      <c r="B54650"/>
      <c r="C54650"/>
      <c r="D54650"/>
    </row>
    <row r="54651" spans="1:4" x14ac:dyDescent="0.35">
      <c r="A54651"/>
      <c r="B54651"/>
      <c r="C54651"/>
      <c r="D54651"/>
    </row>
    <row r="54652" spans="1:4" x14ac:dyDescent="0.35">
      <c r="A54652"/>
      <c r="B54652"/>
      <c r="C54652"/>
      <c r="D54652"/>
    </row>
    <row r="54653" spans="1:4" x14ac:dyDescent="0.35">
      <c r="A54653"/>
      <c r="B54653"/>
      <c r="C54653"/>
      <c r="D54653"/>
    </row>
    <row r="54654" spans="1:4" x14ac:dyDescent="0.35">
      <c r="A54654"/>
      <c r="B54654"/>
      <c r="C54654"/>
      <c r="D54654"/>
    </row>
    <row r="54655" spans="1:4" x14ac:dyDescent="0.35">
      <c r="A54655"/>
      <c r="B54655"/>
      <c r="C54655"/>
      <c r="D54655"/>
    </row>
    <row r="54656" spans="1:4" x14ac:dyDescent="0.35">
      <c r="A54656"/>
      <c r="B54656"/>
      <c r="C54656"/>
      <c r="D54656"/>
    </row>
    <row r="54657" spans="1:4" x14ac:dyDescent="0.35">
      <c r="A54657"/>
      <c r="B54657"/>
      <c r="C54657"/>
      <c r="D54657"/>
    </row>
    <row r="54658" spans="1:4" x14ac:dyDescent="0.35">
      <c r="A54658"/>
      <c r="B54658"/>
      <c r="C54658"/>
      <c r="D54658"/>
    </row>
    <row r="54659" spans="1:4" x14ac:dyDescent="0.35">
      <c r="A54659"/>
      <c r="B54659"/>
      <c r="C54659"/>
      <c r="D54659"/>
    </row>
    <row r="54660" spans="1:4" x14ac:dyDescent="0.35">
      <c r="A54660"/>
      <c r="B54660"/>
      <c r="C54660"/>
      <c r="D54660"/>
    </row>
    <row r="54661" spans="1:4" x14ac:dyDescent="0.35">
      <c r="A54661"/>
      <c r="B54661"/>
      <c r="C54661"/>
      <c r="D54661"/>
    </row>
    <row r="54662" spans="1:4" x14ac:dyDescent="0.35">
      <c r="A54662"/>
      <c r="B54662"/>
      <c r="C54662"/>
      <c r="D54662"/>
    </row>
    <row r="54663" spans="1:4" x14ac:dyDescent="0.35">
      <c r="A54663"/>
      <c r="B54663"/>
      <c r="C54663"/>
      <c r="D54663"/>
    </row>
    <row r="54664" spans="1:4" x14ac:dyDescent="0.35">
      <c r="A54664"/>
      <c r="B54664"/>
      <c r="C54664"/>
      <c r="D54664"/>
    </row>
    <row r="54665" spans="1:4" x14ac:dyDescent="0.35">
      <c r="A54665"/>
      <c r="B54665"/>
      <c r="C54665"/>
      <c r="D54665"/>
    </row>
    <row r="54666" spans="1:4" x14ac:dyDescent="0.35">
      <c r="A54666"/>
      <c r="B54666"/>
      <c r="C54666"/>
      <c r="D54666"/>
    </row>
    <row r="54667" spans="1:4" x14ac:dyDescent="0.35">
      <c r="A54667"/>
      <c r="B54667"/>
      <c r="C54667"/>
      <c r="D54667"/>
    </row>
    <row r="54668" spans="1:4" x14ac:dyDescent="0.35">
      <c r="A54668"/>
      <c r="B54668"/>
      <c r="C54668"/>
      <c r="D54668"/>
    </row>
    <row r="54669" spans="1:4" x14ac:dyDescent="0.35">
      <c r="A54669"/>
      <c r="B54669"/>
      <c r="C54669"/>
      <c r="D54669"/>
    </row>
    <row r="54670" spans="1:4" x14ac:dyDescent="0.35">
      <c r="A54670"/>
      <c r="B54670"/>
      <c r="C54670"/>
      <c r="D54670"/>
    </row>
    <row r="54671" spans="1:4" x14ac:dyDescent="0.35">
      <c r="A54671"/>
      <c r="B54671"/>
      <c r="C54671"/>
      <c r="D54671"/>
    </row>
    <row r="54672" spans="1:4" x14ac:dyDescent="0.35">
      <c r="A54672"/>
      <c r="B54672"/>
      <c r="C54672"/>
      <c r="D54672"/>
    </row>
    <row r="54673" spans="1:4" x14ac:dyDescent="0.35">
      <c r="A54673"/>
      <c r="B54673"/>
      <c r="C54673"/>
      <c r="D54673"/>
    </row>
    <row r="54674" spans="1:4" x14ac:dyDescent="0.35">
      <c r="A54674"/>
      <c r="B54674"/>
      <c r="C54674"/>
      <c r="D54674"/>
    </row>
    <row r="54675" spans="1:4" x14ac:dyDescent="0.35">
      <c r="A54675"/>
      <c r="B54675"/>
      <c r="C54675"/>
      <c r="D54675"/>
    </row>
    <row r="54676" spans="1:4" x14ac:dyDescent="0.35">
      <c r="A54676"/>
      <c r="B54676"/>
      <c r="C54676"/>
      <c r="D54676"/>
    </row>
    <row r="54677" spans="1:4" x14ac:dyDescent="0.35">
      <c r="A54677"/>
      <c r="B54677"/>
      <c r="C54677"/>
      <c r="D54677"/>
    </row>
    <row r="54678" spans="1:4" x14ac:dyDescent="0.35">
      <c r="A54678"/>
      <c r="B54678"/>
      <c r="C54678"/>
      <c r="D54678"/>
    </row>
    <row r="54679" spans="1:4" x14ac:dyDescent="0.35">
      <c r="A54679"/>
      <c r="B54679"/>
      <c r="C54679"/>
      <c r="D54679"/>
    </row>
    <row r="54680" spans="1:4" x14ac:dyDescent="0.35">
      <c r="A54680"/>
      <c r="B54680"/>
      <c r="C54680"/>
      <c r="D54680"/>
    </row>
    <row r="54681" spans="1:4" x14ac:dyDescent="0.35">
      <c r="A54681"/>
      <c r="B54681"/>
      <c r="C54681"/>
      <c r="D54681"/>
    </row>
    <row r="54682" spans="1:4" x14ac:dyDescent="0.35">
      <c r="A54682"/>
      <c r="B54682"/>
      <c r="C54682"/>
      <c r="D54682"/>
    </row>
    <row r="54683" spans="1:4" x14ac:dyDescent="0.35">
      <c r="A54683"/>
      <c r="B54683"/>
      <c r="C54683"/>
      <c r="D54683"/>
    </row>
    <row r="54684" spans="1:4" x14ac:dyDescent="0.35">
      <c r="A54684"/>
      <c r="B54684"/>
      <c r="C54684"/>
      <c r="D54684"/>
    </row>
    <row r="54685" spans="1:4" x14ac:dyDescent="0.35">
      <c r="A54685"/>
      <c r="B54685"/>
      <c r="C54685"/>
      <c r="D54685"/>
    </row>
    <row r="54686" spans="1:4" x14ac:dyDescent="0.35">
      <c r="A54686"/>
      <c r="B54686"/>
      <c r="C54686"/>
      <c r="D54686"/>
    </row>
    <row r="54687" spans="1:4" x14ac:dyDescent="0.35">
      <c r="A54687"/>
      <c r="B54687"/>
      <c r="C54687"/>
      <c r="D54687"/>
    </row>
    <row r="54688" spans="1:4" x14ac:dyDescent="0.35">
      <c r="A54688"/>
      <c r="B54688"/>
      <c r="C54688"/>
      <c r="D54688"/>
    </row>
    <row r="54689" spans="1:4" x14ac:dyDescent="0.35">
      <c r="A54689"/>
      <c r="B54689"/>
      <c r="C54689"/>
      <c r="D54689"/>
    </row>
    <row r="54690" spans="1:4" x14ac:dyDescent="0.35">
      <c r="A54690"/>
      <c r="B54690"/>
      <c r="C54690"/>
      <c r="D54690"/>
    </row>
    <row r="54691" spans="1:4" x14ac:dyDescent="0.35">
      <c r="A54691"/>
      <c r="B54691"/>
      <c r="C54691"/>
      <c r="D54691"/>
    </row>
    <row r="54692" spans="1:4" x14ac:dyDescent="0.35">
      <c r="A54692"/>
      <c r="B54692"/>
      <c r="C54692"/>
      <c r="D54692"/>
    </row>
    <row r="54693" spans="1:4" x14ac:dyDescent="0.35">
      <c r="A54693"/>
      <c r="B54693"/>
      <c r="C54693"/>
      <c r="D54693"/>
    </row>
    <row r="54694" spans="1:4" x14ac:dyDescent="0.35">
      <c r="A54694"/>
      <c r="B54694"/>
      <c r="C54694"/>
      <c r="D54694"/>
    </row>
    <row r="54695" spans="1:4" x14ac:dyDescent="0.35">
      <c r="A54695"/>
      <c r="B54695"/>
      <c r="C54695"/>
      <c r="D54695"/>
    </row>
    <row r="54696" spans="1:4" x14ac:dyDescent="0.35">
      <c r="A54696"/>
      <c r="B54696"/>
      <c r="C54696"/>
      <c r="D54696"/>
    </row>
    <row r="54697" spans="1:4" x14ac:dyDescent="0.35">
      <c r="A54697"/>
      <c r="B54697"/>
      <c r="C54697"/>
      <c r="D54697"/>
    </row>
    <row r="54698" spans="1:4" x14ac:dyDescent="0.35">
      <c r="A54698"/>
      <c r="B54698"/>
      <c r="C54698"/>
      <c r="D54698"/>
    </row>
    <row r="54699" spans="1:4" x14ac:dyDescent="0.35">
      <c r="A54699"/>
      <c r="B54699"/>
      <c r="C54699"/>
      <c r="D54699"/>
    </row>
    <row r="54700" spans="1:4" x14ac:dyDescent="0.35">
      <c r="A54700"/>
      <c r="B54700"/>
      <c r="C54700"/>
      <c r="D54700"/>
    </row>
    <row r="54701" spans="1:4" x14ac:dyDescent="0.35">
      <c r="A54701"/>
      <c r="B54701"/>
      <c r="C54701"/>
      <c r="D54701"/>
    </row>
    <row r="54702" spans="1:4" x14ac:dyDescent="0.35">
      <c r="A54702"/>
      <c r="B54702"/>
      <c r="C54702"/>
      <c r="D54702"/>
    </row>
    <row r="54703" spans="1:4" x14ac:dyDescent="0.35">
      <c r="A54703"/>
      <c r="B54703"/>
      <c r="C54703"/>
      <c r="D54703"/>
    </row>
    <row r="54704" spans="1:4" x14ac:dyDescent="0.35">
      <c r="A54704"/>
      <c r="B54704"/>
      <c r="C54704"/>
      <c r="D54704"/>
    </row>
    <row r="54705" spans="1:4" x14ac:dyDescent="0.35">
      <c r="A54705"/>
      <c r="B54705"/>
      <c r="C54705"/>
      <c r="D54705"/>
    </row>
    <row r="54706" spans="1:4" x14ac:dyDescent="0.35">
      <c r="A54706"/>
      <c r="B54706"/>
      <c r="C54706"/>
      <c r="D54706"/>
    </row>
    <row r="54707" spans="1:4" x14ac:dyDescent="0.35">
      <c r="A54707"/>
      <c r="B54707"/>
      <c r="C54707"/>
      <c r="D54707"/>
    </row>
    <row r="54708" spans="1:4" x14ac:dyDescent="0.35">
      <c r="A54708"/>
      <c r="B54708"/>
      <c r="C54708"/>
      <c r="D54708"/>
    </row>
    <row r="54709" spans="1:4" x14ac:dyDescent="0.35">
      <c r="A54709"/>
      <c r="B54709"/>
      <c r="C54709"/>
      <c r="D54709"/>
    </row>
    <row r="54710" spans="1:4" x14ac:dyDescent="0.35">
      <c r="A54710"/>
      <c r="B54710"/>
      <c r="C54710"/>
      <c r="D54710"/>
    </row>
    <row r="54711" spans="1:4" x14ac:dyDescent="0.35">
      <c r="A54711"/>
      <c r="B54711"/>
      <c r="C54711"/>
      <c r="D54711"/>
    </row>
    <row r="54712" spans="1:4" x14ac:dyDescent="0.35">
      <c r="A54712"/>
      <c r="B54712"/>
      <c r="C54712"/>
      <c r="D54712"/>
    </row>
    <row r="54713" spans="1:4" x14ac:dyDescent="0.35">
      <c r="A54713"/>
      <c r="B54713"/>
      <c r="C54713"/>
      <c r="D54713"/>
    </row>
    <row r="54714" spans="1:4" x14ac:dyDescent="0.35">
      <c r="A54714"/>
      <c r="B54714"/>
      <c r="C54714"/>
      <c r="D54714"/>
    </row>
    <row r="54715" spans="1:4" x14ac:dyDescent="0.35">
      <c r="A54715"/>
      <c r="B54715"/>
      <c r="C54715"/>
      <c r="D54715"/>
    </row>
    <row r="54716" spans="1:4" x14ac:dyDescent="0.35">
      <c r="A54716"/>
      <c r="B54716"/>
      <c r="C54716"/>
      <c r="D54716"/>
    </row>
    <row r="54717" spans="1:4" x14ac:dyDescent="0.35">
      <c r="A54717"/>
      <c r="B54717"/>
      <c r="C54717"/>
      <c r="D54717"/>
    </row>
    <row r="54718" spans="1:4" x14ac:dyDescent="0.35">
      <c r="A54718"/>
      <c r="B54718"/>
      <c r="C54718"/>
      <c r="D54718"/>
    </row>
    <row r="54719" spans="1:4" x14ac:dyDescent="0.35">
      <c r="A54719"/>
      <c r="B54719"/>
      <c r="C54719"/>
      <c r="D54719"/>
    </row>
    <row r="54720" spans="1:4" x14ac:dyDescent="0.35">
      <c r="A54720"/>
      <c r="B54720"/>
      <c r="C54720"/>
      <c r="D54720"/>
    </row>
    <row r="54721" spans="1:4" x14ac:dyDescent="0.35">
      <c r="A54721"/>
      <c r="B54721"/>
      <c r="C54721"/>
      <c r="D54721"/>
    </row>
    <row r="54722" spans="1:4" x14ac:dyDescent="0.35">
      <c r="A54722"/>
      <c r="B54722"/>
      <c r="C54722"/>
      <c r="D54722"/>
    </row>
    <row r="54723" spans="1:4" x14ac:dyDescent="0.35">
      <c r="A54723"/>
      <c r="B54723"/>
      <c r="C54723"/>
      <c r="D54723"/>
    </row>
    <row r="54724" spans="1:4" x14ac:dyDescent="0.35">
      <c r="A54724"/>
      <c r="B54724"/>
      <c r="C54724"/>
      <c r="D54724"/>
    </row>
    <row r="54725" spans="1:4" x14ac:dyDescent="0.35">
      <c r="A54725"/>
      <c r="B54725"/>
      <c r="C54725"/>
      <c r="D54725"/>
    </row>
    <row r="54726" spans="1:4" x14ac:dyDescent="0.35">
      <c r="A54726"/>
      <c r="B54726"/>
      <c r="C54726"/>
      <c r="D54726"/>
    </row>
    <row r="54727" spans="1:4" x14ac:dyDescent="0.35">
      <c r="A54727"/>
      <c r="B54727"/>
      <c r="C54727"/>
      <c r="D54727"/>
    </row>
    <row r="54728" spans="1:4" x14ac:dyDescent="0.35">
      <c r="A54728"/>
      <c r="B54728"/>
      <c r="C54728"/>
      <c r="D54728"/>
    </row>
    <row r="54729" spans="1:4" x14ac:dyDescent="0.35">
      <c r="A54729"/>
      <c r="B54729"/>
      <c r="C54729"/>
      <c r="D54729"/>
    </row>
    <row r="54730" spans="1:4" x14ac:dyDescent="0.35">
      <c r="A54730"/>
      <c r="B54730"/>
      <c r="C54730"/>
      <c r="D54730"/>
    </row>
    <row r="54731" spans="1:4" x14ac:dyDescent="0.35">
      <c r="A54731"/>
      <c r="B54731"/>
      <c r="C54731"/>
      <c r="D54731"/>
    </row>
    <row r="54732" spans="1:4" x14ac:dyDescent="0.35">
      <c r="A54732"/>
      <c r="B54732"/>
      <c r="C54732"/>
      <c r="D54732"/>
    </row>
    <row r="54733" spans="1:4" x14ac:dyDescent="0.35">
      <c r="A54733"/>
      <c r="B54733"/>
      <c r="C54733"/>
      <c r="D54733"/>
    </row>
    <row r="54734" spans="1:4" x14ac:dyDescent="0.35">
      <c r="A54734"/>
      <c r="B54734"/>
      <c r="C54734"/>
      <c r="D54734"/>
    </row>
    <row r="54735" spans="1:4" x14ac:dyDescent="0.35">
      <c r="A54735"/>
      <c r="B54735"/>
      <c r="C54735"/>
      <c r="D54735"/>
    </row>
    <row r="54736" spans="1:4" x14ac:dyDescent="0.35">
      <c r="A54736"/>
      <c r="B54736"/>
      <c r="C54736"/>
      <c r="D54736"/>
    </row>
    <row r="54737" spans="1:4" x14ac:dyDescent="0.35">
      <c r="A54737"/>
      <c r="B54737"/>
      <c r="C54737"/>
      <c r="D54737"/>
    </row>
    <row r="54738" spans="1:4" x14ac:dyDescent="0.35">
      <c r="A54738"/>
      <c r="B54738"/>
      <c r="C54738"/>
      <c r="D54738"/>
    </row>
    <row r="54739" spans="1:4" x14ac:dyDescent="0.35">
      <c r="A54739"/>
      <c r="B54739"/>
      <c r="C54739"/>
      <c r="D54739"/>
    </row>
    <row r="54740" spans="1:4" x14ac:dyDescent="0.35">
      <c r="A54740"/>
      <c r="B54740"/>
      <c r="C54740"/>
      <c r="D54740"/>
    </row>
    <row r="54741" spans="1:4" x14ac:dyDescent="0.35">
      <c r="A54741"/>
      <c r="B54741"/>
      <c r="C54741"/>
      <c r="D54741"/>
    </row>
    <row r="54742" spans="1:4" x14ac:dyDescent="0.35">
      <c r="A54742"/>
      <c r="B54742"/>
      <c r="C54742"/>
      <c r="D54742"/>
    </row>
    <row r="54743" spans="1:4" x14ac:dyDescent="0.35">
      <c r="A54743"/>
      <c r="B54743"/>
      <c r="C54743"/>
      <c r="D54743"/>
    </row>
    <row r="54744" spans="1:4" x14ac:dyDescent="0.35">
      <c r="A54744"/>
      <c r="B54744"/>
      <c r="C54744"/>
      <c r="D54744"/>
    </row>
    <row r="54745" spans="1:4" x14ac:dyDescent="0.35">
      <c r="A54745"/>
      <c r="B54745"/>
      <c r="C54745"/>
      <c r="D54745"/>
    </row>
    <row r="54746" spans="1:4" x14ac:dyDescent="0.35">
      <c r="A54746"/>
      <c r="B54746"/>
      <c r="C54746"/>
      <c r="D54746"/>
    </row>
    <row r="54747" spans="1:4" x14ac:dyDescent="0.35">
      <c r="A54747"/>
      <c r="B54747"/>
      <c r="C54747"/>
      <c r="D54747"/>
    </row>
    <row r="54748" spans="1:4" x14ac:dyDescent="0.35">
      <c r="A54748"/>
      <c r="B54748"/>
      <c r="C54748"/>
      <c r="D54748"/>
    </row>
    <row r="54749" spans="1:4" x14ac:dyDescent="0.35">
      <c r="A54749"/>
      <c r="B54749"/>
      <c r="C54749"/>
      <c r="D54749"/>
    </row>
    <row r="54750" spans="1:4" x14ac:dyDescent="0.35">
      <c r="A54750"/>
      <c r="B54750"/>
      <c r="C54750"/>
      <c r="D54750"/>
    </row>
    <row r="54751" spans="1:4" x14ac:dyDescent="0.35">
      <c r="A54751"/>
      <c r="B54751"/>
      <c r="C54751"/>
      <c r="D54751"/>
    </row>
    <row r="54752" spans="1:4" x14ac:dyDescent="0.35">
      <c r="A54752"/>
      <c r="B54752"/>
      <c r="C54752"/>
      <c r="D54752"/>
    </row>
    <row r="54753" spans="1:4" x14ac:dyDescent="0.35">
      <c r="A54753"/>
      <c r="B54753"/>
      <c r="C54753"/>
      <c r="D54753"/>
    </row>
    <row r="54754" spans="1:4" x14ac:dyDescent="0.35">
      <c r="A54754"/>
      <c r="B54754"/>
      <c r="C54754"/>
      <c r="D54754"/>
    </row>
    <row r="54755" spans="1:4" x14ac:dyDescent="0.35">
      <c r="A54755"/>
      <c r="B54755"/>
      <c r="C54755"/>
      <c r="D54755"/>
    </row>
    <row r="54756" spans="1:4" x14ac:dyDescent="0.35">
      <c r="A54756"/>
      <c r="B54756"/>
      <c r="C54756"/>
      <c r="D54756"/>
    </row>
    <row r="54757" spans="1:4" x14ac:dyDescent="0.35">
      <c r="A54757"/>
      <c r="B54757"/>
      <c r="C54757"/>
      <c r="D54757"/>
    </row>
    <row r="54758" spans="1:4" x14ac:dyDescent="0.35">
      <c r="A54758"/>
      <c r="B54758"/>
      <c r="C54758"/>
      <c r="D54758"/>
    </row>
    <row r="54759" spans="1:4" x14ac:dyDescent="0.35">
      <c r="A54759"/>
      <c r="B54759"/>
      <c r="C54759"/>
      <c r="D54759"/>
    </row>
    <row r="54760" spans="1:4" x14ac:dyDescent="0.35">
      <c r="A54760"/>
      <c r="B54760"/>
      <c r="C54760"/>
      <c r="D54760"/>
    </row>
    <row r="54761" spans="1:4" x14ac:dyDescent="0.35">
      <c r="A54761"/>
      <c r="B54761"/>
      <c r="C54761"/>
      <c r="D54761"/>
    </row>
    <row r="54762" spans="1:4" x14ac:dyDescent="0.35">
      <c r="A54762"/>
      <c r="B54762"/>
      <c r="C54762"/>
      <c r="D54762"/>
    </row>
    <row r="54763" spans="1:4" x14ac:dyDescent="0.35">
      <c r="A54763"/>
      <c r="B54763"/>
      <c r="C54763"/>
      <c r="D54763"/>
    </row>
    <row r="54764" spans="1:4" x14ac:dyDescent="0.35">
      <c r="A54764"/>
      <c r="B54764"/>
      <c r="C54764"/>
      <c r="D54764"/>
    </row>
    <row r="54765" spans="1:4" x14ac:dyDescent="0.35">
      <c r="A54765"/>
      <c r="B54765"/>
      <c r="C54765"/>
      <c r="D54765"/>
    </row>
    <row r="54766" spans="1:4" x14ac:dyDescent="0.35">
      <c r="A54766"/>
      <c r="B54766"/>
      <c r="C54766"/>
      <c r="D54766"/>
    </row>
    <row r="54767" spans="1:4" x14ac:dyDescent="0.35">
      <c r="A54767"/>
      <c r="B54767"/>
      <c r="C54767"/>
      <c r="D54767"/>
    </row>
    <row r="54768" spans="1:4" x14ac:dyDescent="0.35">
      <c r="A54768"/>
      <c r="B54768"/>
      <c r="C54768"/>
      <c r="D54768"/>
    </row>
    <row r="54769" spans="1:4" x14ac:dyDescent="0.35">
      <c r="A54769"/>
      <c r="B54769"/>
      <c r="C54769"/>
      <c r="D54769"/>
    </row>
    <row r="54770" spans="1:4" x14ac:dyDescent="0.35">
      <c r="A54770"/>
      <c r="B54770"/>
      <c r="C54770"/>
      <c r="D54770"/>
    </row>
    <row r="54771" spans="1:4" x14ac:dyDescent="0.35">
      <c r="A54771"/>
      <c r="B54771"/>
      <c r="C54771"/>
      <c r="D54771"/>
    </row>
    <row r="54772" spans="1:4" x14ac:dyDescent="0.35">
      <c r="A54772"/>
      <c r="B54772"/>
      <c r="C54772"/>
      <c r="D54772"/>
    </row>
    <row r="54773" spans="1:4" x14ac:dyDescent="0.35">
      <c r="A54773"/>
      <c r="B54773"/>
      <c r="C54773"/>
      <c r="D54773"/>
    </row>
    <row r="54774" spans="1:4" x14ac:dyDescent="0.35">
      <c r="A54774"/>
      <c r="B54774"/>
      <c r="C54774"/>
      <c r="D54774"/>
    </row>
    <row r="54775" spans="1:4" x14ac:dyDescent="0.35">
      <c r="A54775"/>
      <c r="B54775"/>
      <c r="C54775"/>
      <c r="D54775"/>
    </row>
    <row r="54776" spans="1:4" x14ac:dyDescent="0.35">
      <c r="A54776"/>
      <c r="B54776"/>
      <c r="C54776"/>
      <c r="D54776"/>
    </row>
    <row r="54777" spans="1:4" x14ac:dyDescent="0.35">
      <c r="A54777"/>
      <c r="B54777"/>
      <c r="C54777"/>
      <c r="D54777"/>
    </row>
    <row r="54778" spans="1:4" x14ac:dyDescent="0.35">
      <c r="A54778"/>
      <c r="B54778"/>
      <c r="C54778"/>
      <c r="D54778"/>
    </row>
    <row r="54779" spans="1:4" x14ac:dyDescent="0.35">
      <c r="A54779"/>
      <c r="B54779"/>
      <c r="C54779"/>
      <c r="D54779"/>
    </row>
    <row r="54780" spans="1:4" x14ac:dyDescent="0.35">
      <c r="A54780"/>
      <c r="B54780"/>
      <c r="C54780"/>
      <c r="D54780"/>
    </row>
    <row r="54781" spans="1:4" x14ac:dyDescent="0.35">
      <c r="A54781"/>
      <c r="B54781"/>
      <c r="C54781"/>
      <c r="D54781"/>
    </row>
    <row r="54782" spans="1:4" x14ac:dyDescent="0.35">
      <c r="A54782"/>
      <c r="B54782"/>
      <c r="C54782"/>
      <c r="D54782"/>
    </row>
    <row r="54783" spans="1:4" x14ac:dyDescent="0.35">
      <c r="A54783"/>
      <c r="B54783"/>
      <c r="C54783"/>
      <c r="D54783"/>
    </row>
    <row r="54784" spans="1:4" x14ac:dyDescent="0.35">
      <c r="A54784"/>
      <c r="B54784"/>
      <c r="C54784"/>
      <c r="D54784"/>
    </row>
    <row r="54785" spans="1:4" x14ac:dyDescent="0.35">
      <c r="A54785"/>
      <c r="B54785"/>
      <c r="C54785"/>
      <c r="D54785"/>
    </row>
    <row r="54786" spans="1:4" x14ac:dyDescent="0.35">
      <c r="A54786"/>
      <c r="B54786"/>
      <c r="C54786"/>
      <c r="D54786"/>
    </row>
    <row r="54787" spans="1:4" x14ac:dyDescent="0.35">
      <c r="A54787"/>
      <c r="B54787"/>
      <c r="C54787"/>
      <c r="D54787"/>
    </row>
    <row r="54788" spans="1:4" x14ac:dyDescent="0.35">
      <c r="A54788"/>
      <c r="B54788"/>
      <c r="C54788"/>
      <c r="D54788"/>
    </row>
    <row r="54789" spans="1:4" x14ac:dyDescent="0.35">
      <c r="A54789"/>
      <c r="B54789"/>
      <c r="C54789"/>
      <c r="D54789"/>
    </row>
    <row r="54790" spans="1:4" x14ac:dyDescent="0.35">
      <c r="A54790"/>
      <c r="B54790"/>
      <c r="C54790"/>
      <c r="D54790"/>
    </row>
    <row r="54791" spans="1:4" x14ac:dyDescent="0.35">
      <c r="A54791"/>
      <c r="B54791"/>
      <c r="C54791"/>
      <c r="D54791"/>
    </row>
    <row r="54792" spans="1:4" x14ac:dyDescent="0.35">
      <c r="A54792"/>
      <c r="B54792"/>
      <c r="C54792"/>
      <c r="D54792"/>
    </row>
    <row r="54793" spans="1:4" x14ac:dyDescent="0.35">
      <c r="A54793"/>
      <c r="B54793"/>
      <c r="C54793"/>
      <c r="D54793"/>
    </row>
    <row r="54794" spans="1:4" x14ac:dyDescent="0.35">
      <c r="A54794"/>
      <c r="B54794"/>
      <c r="C54794"/>
      <c r="D54794"/>
    </row>
    <row r="54795" spans="1:4" x14ac:dyDescent="0.35">
      <c r="A54795"/>
      <c r="B54795"/>
      <c r="C54795"/>
      <c r="D54795"/>
    </row>
    <row r="54796" spans="1:4" x14ac:dyDescent="0.35">
      <c r="A54796"/>
      <c r="B54796"/>
      <c r="C54796"/>
      <c r="D54796"/>
    </row>
    <row r="54797" spans="1:4" x14ac:dyDescent="0.35">
      <c r="A54797"/>
      <c r="B54797"/>
      <c r="C54797"/>
      <c r="D54797"/>
    </row>
    <row r="54798" spans="1:4" x14ac:dyDescent="0.35">
      <c r="A54798"/>
      <c r="B54798"/>
      <c r="C54798"/>
      <c r="D54798"/>
    </row>
    <row r="54799" spans="1:4" x14ac:dyDescent="0.35">
      <c r="A54799"/>
      <c r="B54799"/>
      <c r="C54799"/>
      <c r="D54799"/>
    </row>
    <row r="54800" spans="1:4" x14ac:dyDescent="0.35">
      <c r="A54800"/>
      <c r="B54800"/>
      <c r="C54800"/>
      <c r="D54800"/>
    </row>
    <row r="54801" spans="1:4" x14ac:dyDescent="0.35">
      <c r="A54801"/>
      <c r="B54801"/>
      <c r="C54801"/>
      <c r="D54801"/>
    </row>
    <row r="54802" spans="1:4" x14ac:dyDescent="0.35">
      <c r="A54802"/>
      <c r="B54802"/>
      <c r="C54802"/>
      <c r="D54802"/>
    </row>
    <row r="54803" spans="1:4" x14ac:dyDescent="0.35">
      <c r="A54803"/>
      <c r="B54803"/>
      <c r="C54803"/>
      <c r="D54803"/>
    </row>
    <row r="54804" spans="1:4" x14ac:dyDescent="0.35">
      <c r="A54804"/>
      <c r="B54804"/>
      <c r="C54804"/>
      <c r="D54804"/>
    </row>
    <row r="54805" spans="1:4" x14ac:dyDescent="0.35">
      <c r="A54805"/>
      <c r="B54805"/>
      <c r="C54805"/>
      <c r="D54805"/>
    </row>
    <row r="54806" spans="1:4" x14ac:dyDescent="0.35">
      <c r="A54806"/>
      <c r="B54806"/>
      <c r="C54806"/>
      <c r="D54806"/>
    </row>
    <row r="54807" spans="1:4" x14ac:dyDescent="0.35">
      <c r="A54807"/>
      <c r="B54807"/>
      <c r="C54807"/>
      <c r="D54807"/>
    </row>
    <row r="54808" spans="1:4" x14ac:dyDescent="0.35">
      <c r="A54808"/>
      <c r="B54808"/>
      <c r="C54808"/>
      <c r="D54808"/>
    </row>
    <row r="54809" spans="1:4" x14ac:dyDescent="0.35">
      <c r="A54809"/>
      <c r="B54809"/>
      <c r="C54809"/>
      <c r="D54809"/>
    </row>
    <row r="54810" spans="1:4" x14ac:dyDescent="0.35">
      <c r="A54810"/>
      <c r="B54810"/>
      <c r="C54810"/>
      <c r="D54810"/>
    </row>
    <row r="54811" spans="1:4" x14ac:dyDescent="0.35">
      <c r="A54811"/>
      <c r="B54811"/>
      <c r="C54811"/>
      <c r="D54811"/>
    </row>
    <row r="54812" spans="1:4" x14ac:dyDescent="0.35">
      <c r="A54812"/>
      <c r="B54812"/>
      <c r="C54812"/>
      <c r="D54812"/>
    </row>
    <row r="54813" spans="1:4" x14ac:dyDescent="0.35">
      <c r="A54813"/>
      <c r="B54813"/>
      <c r="C54813"/>
      <c r="D54813"/>
    </row>
    <row r="54814" spans="1:4" x14ac:dyDescent="0.35">
      <c r="A54814"/>
      <c r="B54814"/>
      <c r="C54814"/>
      <c r="D54814"/>
    </row>
    <row r="54815" spans="1:4" x14ac:dyDescent="0.35">
      <c r="A54815"/>
      <c r="B54815"/>
      <c r="C54815"/>
      <c r="D54815"/>
    </row>
    <row r="54816" spans="1:4" x14ac:dyDescent="0.35">
      <c r="A54816"/>
      <c r="B54816"/>
      <c r="C54816"/>
      <c r="D54816"/>
    </row>
    <row r="54817" spans="1:4" x14ac:dyDescent="0.35">
      <c r="A54817"/>
      <c r="B54817"/>
      <c r="C54817"/>
      <c r="D54817"/>
    </row>
    <row r="54818" spans="1:4" x14ac:dyDescent="0.35">
      <c r="A54818"/>
      <c r="B54818"/>
      <c r="C54818"/>
      <c r="D54818"/>
    </row>
    <row r="54819" spans="1:4" x14ac:dyDescent="0.35">
      <c r="A54819"/>
      <c r="B54819"/>
      <c r="C54819"/>
      <c r="D54819"/>
    </row>
    <row r="54820" spans="1:4" x14ac:dyDescent="0.35">
      <c r="A54820"/>
      <c r="B54820"/>
      <c r="C54820"/>
      <c r="D54820"/>
    </row>
    <row r="54821" spans="1:4" x14ac:dyDescent="0.35">
      <c r="A54821"/>
      <c r="B54821"/>
      <c r="C54821"/>
      <c r="D54821"/>
    </row>
    <row r="54822" spans="1:4" x14ac:dyDescent="0.35">
      <c r="A54822"/>
      <c r="B54822"/>
      <c r="C54822"/>
      <c r="D54822"/>
    </row>
    <row r="54823" spans="1:4" x14ac:dyDescent="0.35">
      <c r="A54823"/>
      <c r="B54823"/>
      <c r="C54823"/>
      <c r="D54823"/>
    </row>
    <row r="54824" spans="1:4" x14ac:dyDescent="0.35">
      <c r="A54824"/>
      <c r="B54824"/>
      <c r="C54824"/>
      <c r="D54824"/>
    </row>
    <row r="54825" spans="1:4" x14ac:dyDescent="0.35">
      <c r="A54825"/>
      <c r="B54825"/>
      <c r="C54825"/>
      <c r="D54825"/>
    </row>
    <row r="54826" spans="1:4" x14ac:dyDescent="0.35">
      <c r="A54826"/>
      <c r="B54826"/>
      <c r="C54826"/>
      <c r="D54826"/>
    </row>
    <row r="54827" spans="1:4" x14ac:dyDescent="0.35">
      <c r="A54827"/>
      <c r="B54827"/>
      <c r="C54827"/>
      <c r="D54827"/>
    </row>
    <row r="54828" spans="1:4" x14ac:dyDescent="0.35">
      <c r="A54828"/>
      <c r="B54828"/>
      <c r="C54828"/>
      <c r="D54828"/>
    </row>
    <row r="54829" spans="1:4" x14ac:dyDescent="0.35">
      <c r="A54829"/>
      <c r="B54829"/>
      <c r="C54829"/>
      <c r="D54829"/>
    </row>
    <row r="54830" spans="1:4" x14ac:dyDescent="0.35">
      <c r="A54830"/>
      <c r="B54830"/>
      <c r="C54830"/>
      <c r="D54830"/>
    </row>
    <row r="54831" spans="1:4" x14ac:dyDescent="0.35">
      <c r="A54831"/>
      <c r="B54831"/>
      <c r="C54831"/>
      <c r="D54831"/>
    </row>
    <row r="54832" spans="1:4" x14ac:dyDescent="0.35">
      <c r="A54832"/>
      <c r="B54832"/>
      <c r="C54832"/>
      <c r="D54832"/>
    </row>
    <row r="54833" spans="1:4" x14ac:dyDescent="0.35">
      <c r="A54833"/>
      <c r="B54833"/>
      <c r="C54833"/>
      <c r="D54833"/>
    </row>
    <row r="54834" spans="1:4" x14ac:dyDescent="0.35">
      <c r="A54834"/>
      <c r="B54834"/>
      <c r="C54834"/>
      <c r="D54834"/>
    </row>
    <row r="54835" spans="1:4" x14ac:dyDescent="0.35">
      <c r="A54835"/>
      <c r="B54835"/>
      <c r="C54835"/>
      <c r="D54835"/>
    </row>
    <row r="54836" spans="1:4" x14ac:dyDescent="0.35">
      <c r="A54836"/>
      <c r="B54836"/>
      <c r="C54836"/>
      <c r="D54836"/>
    </row>
    <row r="54837" spans="1:4" x14ac:dyDescent="0.35">
      <c r="A54837"/>
      <c r="B54837"/>
      <c r="C54837"/>
      <c r="D54837"/>
    </row>
    <row r="54838" spans="1:4" x14ac:dyDescent="0.35">
      <c r="A54838"/>
      <c r="B54838"/>
      <c r="C54838"/>
      <c r="D54838"/>
    </row>
    <row r="54839" spans="1:4" x14ac:dyDescent="0.35">
      <c r="A54839"/>
      <c r="B54839"/>
      <c r="C54839"/>
      <c r="D54839"/>
    </row>
    <row r="54840" spans="1:4" x14ac:dyDescent="0.35">
      <c r="A54840"/>
      <c r="B54840"/>
      <c r="C54840"/>
      <c r="D54840"/>
    </row>
    <row r="54841" spans="1:4" x14ac:dyDescent="0.35">
      <c r="A54841"/>
      <c r="B54841"/>
      <c r="C54841"/>
      <c r="D54841"/>
    </row>
    <row r="54842" spans="1:4" x14ac:dyDescent="0.35">
      <c r="A54842"/>
      <c r="B54842"/>
      <c r="C54842"/>
      <c r="D54842"/>
    </row>
    <row r="54843" spans="1:4" x14ac:dyDescent="0.35">
      <c r="A54843"/>
      <c r="B54843"/>
      <c r="C54843"/>
      <c r="D54843"/>
    </row>
    <row r="54844" spans="1:4" x14ac:dyDescent="0.35">
      <c r="A54844"/>
      <c r="B54844"/>
      <c r="C54844"/>
      <c r="D54844"/>
    </row>
    <row r="54845" spans="1:4" x14ac:dyDescent="0.35">
      <c r="A54845"/>
      <c r="B54845"/>
      <c r="C54845"/>
      <c r="D54845"/>
    </row>
    <row r="54846" spans="1:4" x14ac:dyDescent="0.35">
      <c r="A54846"/>
      <c r="B54846"/>
      <c r="C54846"/>
      <c r="D54846"/>
    </row>
    <row r="54847" spans="1:4" x14ac:dyDescent="0.35">
      <c r="A54847"/>
      <c r="B54847"/>
      <c r="C54847"/>
      <c r="D54847"/>
    </row>
    <row r="54848" spans="1:4" x14ac:dyDescent="0.35">
      <c r="A54848"/>
      <c r="B54848"/>
      <c r="C54848"/>
      <c r="D54848"/>
    </row>
    <row r="54849" spans="1:4" x14ac:dyDescent="0.35">
      <c r="A54849"/>
      <c r="B54849"/>
      <c r="C54849"/>
      <c r="D54849"/>
    </row>
    <row r="54850" spans="1:4" x14ac:dyDescent="0.35">
      <c r="A54850"/>
      <c r="B54850"/>
      <c r="C54850"/>
      <c r="D54850"/>
    </row>
    <row r="54851" spans="1:4" x14ac:dyDescent="0.35">
      <c r="A54851"/>
      <c r="B54851"/>
      <c r="C54851"/>
      <c r="D54851"/>
    </row>
    <row r="54852" spans="1:4" x14ac:dyDescent="0.35">
      <c r="A54852"/>
      <c r="B54852"/>
      <c r="C54852"/>
      <c r="D54852"/>
    </row>
    <row r="54853" spans="1:4" x14ac:dyDescent="0.35">
      <c r="A54853"/>
      <c r="B54853"/>
      <c r="C54853"/>
      <c r="D54853"/>
    </row>
    <row r="54854" spans="1:4" x14ac:dyDescent="0.35">
      <c r="A54854"/>
      <c r="B54854"/>
      <c r="C54854"/>
      <c r="D54854"/>
    </row>
    <row r="54855" spans="1:4" x14ac:dyDescent="0.35">
      <c r="A54855"/>
      <c r="B54855"/>
      <c r="C54855"/>
      <c r="D54855"/>
    </row>
    <row r="54856" spans="1:4" x14ac:dyDescent="0.35">
      <c r="A54856"/>
      <c r="B54856"/>
      <c r="C54856"/>
      <c r="D54856"/>
    </row>
    <row r="54857" spans="1:4" x14ac:dyDescent="0.35">
      <c r="A54857"/>
      <c r="B54857"/>
      <c r="C54857"/>
      <c r="D54857"/>
    </row>
    <row r="54858" spans="1:4" x14ac:dyDescent="0.35">
      <c r="A54858"/>
      <c r="B54858"/>
      <c r="C54858"/>
      <c r="D54858"/>
    </row>
    <row r="54859" spans="1:4" x14ac:dyDescent="0.35">
      <c r="A54859"/>
      <c r="B54859"/>
      <c r="C54859"/>
      <c r="D54859"/>
    </row>
    <row r="54860" spans="1:4" x14ac:dyDescent="0.35">
      <c r="A54860"/>
      <c r="B54860"/>
      <c r="C54860"/>
      <c r="D54860"/>
    </row>
    <row r="54861" spans="1:4" x14ac:dyDescent="0.35">
      <c r="A54861"/>
      <c r="B54861"/>
      <c r="C54861"/>
      <c r="D54861"/>
    </row>
    <row r="54862" spans="1:4" x14ac:dyDescent="0.35">
      <c r="A54862"/>
      <c r="B54862"/>
      <c r="C54862"/>
      <c r="D54862"/>
    </row>
    <row r="54863" spans="1:4" x14ac:dyDescent="0.35">
      <c r="A54863"/>
      <c r="B54863"/>
      <c r="C54863"/>
      <c r="D54863"/>
    </row>
    <row r="54864" spans="1:4" x14ac:dyDescent="0.35">
      <c r="A54864"/>
      <c r="B54864"/>
      <c r="C54864"/>
      <c r="D54864"/>
    </row>
    <row r="54865" spans="1:4" x14ac:dyDescent="0.35">
      <c r="A54865"/>
      <c r="B54865"/>
      <c r="C54865"/>
      <c r="D54865"/>
    </row>
    <row r="54866" spans="1:4" x14ac:dyDescent="0.35">
      <c r="A54866"/>
      <c r="B54866"/>
      <c r="C54866"/>
      <c r="D54866"/>
    </row>
    <row r="54867" spans="1:4" x14ac:dyDescent="0.35">
      <c r="A54867"/>
      <c r="B54867"/>
      <c r="C54867"/>
      <c r="D54867"/>
    </row>
    <row r="54868" spans="1:4" x14ac:dyDescent="0.35">
      <c r="A54868"/>
      <c r="B54868"/>
      <c r="C54868"/>
      <c r="D54868"/>
    </row>
    <row r="54869" spans="1:4" x14ac:dyDescent="0.35">
      <c r="A54869"/>
      <c r="B54869"/>
      <c r="C54869"/>
      <c r="D54869"/>
    </row>
    <row r="54870" spans="1:4" x14ac:dyDescent="0.35">
      <c r="A54870"/>
      <c r="B54870"/>
      <c r="C54870"/>
      <c r="D54870"/>
    </row>
    <row r="54871" spans="1:4" x14ac:dyDescent="0.35">
      <c r="A54871"/>
      <c r="B54871"/>
      <c r="C54871"/>
      <c r="D54871"/>
    </row>
    <row r="54872" spans="1:4" x14ac:dyDescent="0.35">
      <c r="A54872"/>
      <c r="B54872"/>
      <c r="C54872"/>
      <c r="D54872"/>
    </row>
    <row r="54873" spans="1:4" x14ac:dyDescent="0.35">
      <c r="A54873"/>
      <c r="B54873"/>
      <c r="C54873"/>
      <c r="D54873"/>
    </row>
    <row r="54874" spans="1:4" x14ac:dyDescent="0.35">
      <c r="A54874"/>
      <c r="B54874"/>
      <c r="C54874"/>
      <c r="D54874"/>
    </row>
    <row r="54875" spans="1:4" x14ac:dyDescent="0.35">
      <c r="A54875"/>
      <c r="B54875"/>
      <c r="C54875"/>
      <c r="D54875"/>
    </row>
    <row r="54876" spans="1:4" x14ac:dyDescent="0.35">
      <c r="A54876"/>
      <c r="B54876"/>
      <c r="C54876"/>
      <c r="D54876"/>
    </row>
    <row r="54877" spans="1:4" x14ac:dyDescent="0.35">
      <c r="A54877"/>
      <c r="B54877"/>
      <c r="C54877"/>
      <c r="D54877"/>
    </row>
    <row r="54878" spans="1:4" x14ac:dyDescent="0.35">
      <c r="A54878"/>
      <c r="B54878"/>
      <c r="C54878"/>
      <c r="D54878"/>
    </row>
    <row r="54879" spans="1:4" x14ac:dyDescent="0.35">
      <c r="A54879"/>
      <c r="B54879"/>
      <c r="C54879"/>
      <c r="D54879"/>
    </row>
    <row r="54880" spans="1:4" x14ac:dyDescent="0.35">
      <c r="A54880"/>
      <c r="B54880"/>
      <c r="C54880"/>
      <c r="D54880"/>
    </row>
    <row r="54881" spans="1:4" x14ac:dyDescent="0.35">
      <c r="A54881"/>
      <c r="B54881"/>
      <c r="C54881"/>
      <c r="D54881"/>
    </row>
    <row r="54882" spans="1:4" x14ac:dyDescent="0.35">
      <c r="A54882"/>
      <c r="B54882"/>
      <c r="C54882"/>
      <c r="D54882"/>
    </row>
    <row r="54883" spans="1:4" x14ac:dyDescent="0.35">
      <c r="A54883"/>
      <c r="B54883"/>
      <c r="C54883"/>
      <c r="D54883"/>
    </row>
    <row r="54884" spans="1:4" x14ac:dyDescent="0.35">
      <c r="A54884"/>
      <c r="B54884"/>
      <c r="C54884"/>
      <c r="D54884"/>
    </row>
    <row r="54885" spans="1:4" x14ac:dyDescent="0.35">
      <c r="A54885"/>
      <c r="B54885"/>
      <c r="C54885"/>
      <c r="D54885"/>
    </row>
    <row r="54886" spans="1:4" x14ac:dyDescent="0.35">
      <c r="A54886"/>
      <c r="B54886"/>
      <c r="C54886"/>
      <c r="D54886"/>
    </row>
    <row r="54887" spans="1:4" x14ac:dyDescent="0.35">
      <c r="A54887"/>
      <c r="B54887"/>
      <c r="C54887"/>
      <c r="D54887"/>
    </row>
    <row r="54888" spans="1:4" x14ac:dyDescent="0.35">
      <c r="A54888"/>
      <c r="B54888"/>
      <c r="C54888"/>
      <c r="D54888"/>
    </row>
    <row r="54889" spans="1:4" x14ac:dyDescent="0.35">
      <c r="A54889"/>
      <c r="B54889"/>
      <c r="C54889"/>
      <c r="D54889"/>
    </row>
    <row r="54890" spans="1:4" x14ac:dyDescent="0.35">
      <c r="A54890"/>
      <c r="B54890"/>
      <c r="C54890"/>
      <c r="D54890"/>
    </row>
    <row r="54891" spans="1:4" x14ac:dyDescent="0.35">
      <c r="A54891"/>
      <c r="B54891"/>
      <c r="C54891"/>
      <c r="D54891"/>
    </row>
    <row r="54892" spans="1:4" x14ac:dyDescent="0.35">
      <c r="A54892"/>
      <c r="B54892"/>
      <c r="C54892"/>
      <c r="D54892"/>
    </row>
    <row r="54893" spans="1:4" x14ac:dyDescent="0.35">
      <c r="A54893"/>
      <c r="B54893"/>
      <c r="C54893"/>
      <c r="D54893"/>
    </row>
    <row r="54894" spans="1:4" x14ac:dyDescent="0.35">
      <c r="A54894"/>
      <c r="B54894"/>
      <c r="C54894"/>
      <c r="D54894"/>
    </row>
    <row r="54895" spans="1:4" x14ac:dyDescent="0.35">
      <c r="A54895"/>
      <c r="B54895"/>
      <c r="C54895"/>
      <c r="D54895"/>
    </row>
    <row r="54896" spans="1:4" x14ac:dyDescent="0.35">
      <c r="A54896"/>
      <c r="B54896"/>
      <c r="C54896"/>
      <c r="D54896"/>
    </row>
    <row r="54897" spans="1:4" x14ac:dyDescent="0.35">
      <c r="A54897"/>
      <c r="B54897"/>
      <c r="C54897"/>
      <c r="D54897"/>
    </row>
    <row r="54898" spans="1:4" x14ac:dyDescent="0.35">
      <c r="A54898"/>
      <c r="B54898"/>
      <c r="C54898"/>
      <c r="D54898"/>
    </row>
    <row r="54899" spans="1:4" x14ac:dyDescent="0.35">
      <c r="A54899"/>
      <c r="B54899"/>
      <c r="C54899"/>
      <c r="D54899"/>
    </row>
    <row r="54900" spans="1:4" x14ac:dyDescent="0.35">
      <c r="A54900"/>
      <c r="B54900"/>
      <c r="C54900"/>
      <c r="D54900"/>
    </row>
    <row r="54901" spans="1:4" x14ac:dyDescent="0.35">
      <c r="A54901"/>
      <c r="B54901"/>
      <c r="C54901"/>
      <c r="D54901"/>
    </row>
    <row r="54902" spans="1:4" x14ac:dyDescent="0.35">
      <c r="A54902"/>
      <c r="B54902"/>
      <c r="C54902"/>
      <c r="D54902"/>
    </row>
    <row r="54903" spans="1:4" x14ac:dyDescent="0.35">
      <c r="A54903"/>
      <c r="B54903"/>
      <c r="C54903"/>
      <c r="D54903"/>
    </row>
    <row r="54904" spans="1:4" x14ac:dyDescent="0.35">
      <c r="A54904"/>
      <c r="B54904"/>
      <c r="C54904"/>
      <c r="D54904"/>
    </row>
    <row r="54905" spans="1:4" x14ac:dyDescent="0.35">
      <c r="A54905"/>
      <c r="B54905"/>
      <c r="C54905"/>
      <c r="D54905"/>
    </row>
    <row r="54906" spans="1:4" x14ac:dyDescent="0.35">
      <c r="A54906"/>
      <c r="B54906"/>
      <c r="C54906"/>
      <c r="D54906"/>
    </row>
    <row r="54907" spans="1:4" x14ac:dyDescent="0.35">
      <c r="A54907"/>
      <c r="B54907"/>
      <c r="C54907"/>
      <c r="D54907"/>
    </row>
    <row r="54908" spans="1:4" x14ac:dyDescent="0.35">
      <c r="A54908"/>
      <c r="B54908"/>
      <c r="C54908"/>
      <c r="D54908"/>
    </row>
    <row r="54909" spans="1:4" x14ac:dyDescent="0.35">
      <c r="A54909"/>
      <c r="B54909"/>
      <c r="C54909"/>
      <c r="D54909"/>
    </row>
    <row r="54910" spans="1:4" x14ac:dyDescent="0.35">
      <c r="A54910"/>
      <c r="B54910"/>
      <c r="C54910"/>
      <c r="D54910"/>
    </row>
    <row r="54911" spans="1:4" x14ac:dyDescent="0.35">
      <c r="A54911"/>
      <c r="B54911"/>
      <c r="C54911"/>
      <c r="D54911"/>
    </row>
    <row r="54912" spans="1:4" x14ac:dyDescent="0.35">
      <c r="A54912"/>
      <c r="B54912"/>
      <c r="C54912"/>
      <c r="D54912"/>
    </row>
    <row r="54913" spans="1:4" x14ac:dyDescent="0.35">
      <c r="A54913"/>
      <c r="B54913"/>
      <c r="C54913"/>
      <c r="D54913"/>
    </row>
    <row r="54914" spans="1:4" x14ac:dyDescent="0.35">
      <c r="A54914"/>
      <c r="B54914"/>
      <c r="C54914"/>
      <c r="D54914"/>
    </row>
    <row r="54915" spans="1:4" x14ac:dyDescent="0.35">
      <c r="A54915"/>
      <c r="B54915"/>
      <c r="C54915"/>
      <c r="D54915"/>
    </row>
    <row r="54916" spans="1:4" x14ac:dyDescent="0.35">
      <c r="A54916"/>
      <c r="B54916"/>
      <c r="C54916"/>
      <c r="D54916"/>
    </row>
    <row r="54917" spans="1:4" x14ac:dyDescent="0.35">
      <c r="A54917"/>
      <c r="B54917"/>
      <c r="C54917"/>
      <c r="D54917"/>
    </row>
    <row r="54918" spans="1:4" x14ac:dyDescent="0.35">
      <c r="A54918"/>
      <c r="B54918"/>
      <c r="C54918"/>
      <c r="D54918"/>
    </row>
    <row r="54919" spans="1:4" x14ac:dyDescent="0.35">
      <c r="A54919"/>
      <c r="B54919"/>
      <c r="C54919"/>
      <c r="D54919"/>
    </row>
    <row r="54920" spans="1:4" x14ac:dyDescent="0.35">
      <c r="A54920"/>
      <c r="B54920"/>
      <c r="C54920"/>
      <c r="D54920"/>
    </row>
    <row r="54921" spans="1:4" x14ac:dyDescent="0.35">
      <c r="A54921"/>
      <c r="B54921"/>
      <c r="C54921"/>
      <c r="D54921"/>
    </row>
    <row r="54922" spans="1:4" x14ac:dyDescent="0.35">
      <c r="A54922"/>
      <c r="B54922"/>
      <c r="C54922"/>
      <c r="D54922"/>
    </row>
    <row r="54923" spans="1:4" x14ac:dyDescent="0.35">
      <c r="A54923"/>
      <c r="B54923"/>
      <c r="C54923"/>
      <c r="D54923"/>
    </row>
    <row r="54924" spans="1:4" x14ac:dyDescent="0.35">
      <c r="A54924"/>
      <c r="B54924"/>
      <c r="C54924"/>
      <c r="D54924"/>
    </row>
    <row r="54925" spans="1:4" x14ac:dyDescent="0.35">
      <c r="A54925"/>
      <c r="B54925"/>
      <c r="C54925"/>
      <c r="D54925"/>
    </row>
    <row r="54926" spans="1:4" x14ac:dyDescent="0.35">
      <c r="A54926"/>
      <c r="B54926"/>
      <c r="C54926"/>
      <c r="D54926"/>
    </row>
    <row r="54927" spans="1:4" x14ac:dyDescent="0.35">
      <c r="A54927"/>
      <c r="B54927"/>
      <c r="C54927"/>
      <c r="D54927"/>
    </row>
    <row r="54928" spans="1:4" x14ac:dyDescent="0.35">
      <c r="A54928"/>
      <c r="B54928"/>
      <c r="C54928"/>
      <c r="D54928"/>
    </row>
    <row r="54929" spans="1:4" x14ac:dyDescent="0.35">
      <c r="A54929"/>
      <c r="B54929"/>
      <c r="C54929"/>
      <c r="D54929"/>
    </row>
    <row r="54930" spans="1:4" x14ac:dyDescent="0.35">
      <c r="A54930"/>
      <c r="B54930"/>
      <c r="C54930"/>
      <c r="D54930"/>
    </row>
    <row r="54931" spans="1:4" x14ac:dyDescent="0.35">
      <c r="A54931"/>
      <c r="B54931"/>
      <c r="C54931"/>
      <c r="D54931"/>
    </row>
    <row r="54932" spans="1:4" x14ac:dyDescent="0.35">
      <c r="A54932"/>
      <c r="B54932"/>
      <c r="C54932"/>
      <c r="D54932"/>
    </row>
    <row r="54933" spans="1:4" x14ac:dyDescent="0.35">
      <c r="A54933"/>
      <c r="B54933"/>
      <c r="C54933"/>
      <c r="D54933"/>
    </row>
    <row r="54934" spans="1:4" x14ac:dyDescent="0.35">
      <c r="A54934"/>
      <c r="B54934"/>
      <c r="C54934"/>
      <c r="D54934"/>
    </row>
    <row r="54935" spans="1:4" x14ac:dyDescent="0.35">
      <c r="A54935"/>
      <c r="B54935"/>
      <c r="C54935"/>
      <c r="D54935"/>
    </row>
    <row r="54936" spans="1:4" x14ac:dyDescent="0.35">
      <c r="A54936"/>
      <c r="B54936"/>
      <c r="C54936"/>
      <c r="D54936"/>
    </row>
    <row r="54937" spans="1:4" x14ac:dyDescent="0.35">
      <c r="A54937"/>
      <c r="B54937"/>
      <c r="C54937"/>
      <c r="D54937"/>
    </row>
    <row r="54938" spans="1:4" x14ac:dyDescent="0.35">
      <c r="A54938"/>
      <c r="B54938"/>
      <c r="C54938"/>
      <c r="D54938"/>
    </row>
    <row r="54939" spans="1:4" x14ac:dyDescent="0.35">
      <c r="A54939"/>
      <c r="B54939"/>
      <c r="C54939"/>
      <c r="D54939"/>
    </row>
    <row r="54940" spans="1:4" x14ac:dyDescent="0.35">
      <c r="A54940"/>
      <c r="B54940"/>
      <c r="C54940"/>
      <c r="D54940"/>
    </row>
    <row r="54941" spans="1:4" x14ac:dyDescent="0.35">
      <c r="A54941"/>
      <c r="B54941"/>
      <c r="C54941"/>
      <c r="D54941"/>
    </row>
    <row r="54942" spans="1:4" x14ac:dyDescent="0.35">
      <c r="A54942"/>
      <c r="B54942"/>
      <c r="C54942"/>
      <c r="D54942"/>
    </row>
    <row r="54943" spans="1:4" x14ac:dyDescent="0.35">
      <c r="A54943"/>
      <c r="B54943"/>
      <c r="C54943"/>
      <c r="D54943"/>
    </row>
    <row r="54944" spans="1:4" x14ac:dyDescent="0.35">
      <c r="A54944"/>
      <c r="B54944"/>
      <c r="C54944"/>
      <c r="D54944"/>
    </row>
    <row r="54945" spans="1:4" x14ac:dyDescent="0.35">
      <c r="A54945"/>
      <c r="B54945"/>
      <c r="C54945"/>
      <c r="D54945"/>
    </row>
    <row r="54946" spans="1:4" x14ac:dyDescent="0.35">
      <c r="A54946"/>
      <c r="B54946"/>
      <c r="C54946"/>
      <c r="D54946"/>
    </row>
    <row r="54947" spans="1:4" x14ac:dyDescent="0.35">
      <c r="A54947"/>
      <c r="B54947"/>
      <c r="C54947"/>
      <c r="D54947"/>
    </row>
    <row r="54948" spans="1:4" x14ac:dyDescent="0.35">
      <c r="A54948"/>
      <c r="B54948"/>
      <c r="C54948"/>
      <c r="D54948"/>
    </row>
    <row r="54949" spans="1:4" x14ac:dyDescent="0.35">
      <c r="A54949"/>
      <c r="B54949"/>
      <c r="C54949"/>
      <c r="D54949"/>
    </row>
    <row r="54950" spans="1:4" x14ac:dyDescent="0.35">
      <c r="A54950"/>
      <c r="B54950"/>
      <c r="C54950"/>
      <c r="D54950"/>
    </row>
    <row r="54951" spans="1:4" x14ac:dyDescent="0.35">
      <c r="A54951"/>
      <c r="B54951"/>
      <c r="C54951"/>
      <c r="D54951"/>
    </row>
    <row r="54952" spans="1:4" x14ac:dyDescent="0.35">
      <c r="A54952"/>
      <c r="B54952"/>
      <c r="C54952"/>
      <c r="D54952"/>
    </row>
    <row r="54953" spans="1:4" x14ac:dyDescent="0.35">
      <c r="A54953"/>
      <c r="B54953"/>
      <c r="C54953"/>
      <c r="D54953"/>
    </row>
    <row r="54954" spans="1:4" x14ac:dyDescent="0.35">
      <c r="A54954"/>
      <c r="B54954"/>
      <c r="C54954"/>
      <c r="D54954"/>
    </row>
    <row r="54955" spans="1:4" x14ac:dyDescent="0.35">
      <c r="A54955"/>
      <c r="B54955"/>
      <c r="C54955"/>
      <c r="D54955"/>
    </row>
    <row r="54956" spans="1:4" x14ac:dyDescent="0.35">
      <c r="A54956"/>
      <c r="B54956"/>
      <c r="C54956"/>
      <c r="D54956"/>
    </row>
    <row r="54957" spans="1:4" x14ac:dyDescent="0.35">
      <c r="A54957"/>
      <c r="B54957"/>
      <c r="C54957"/>
      <c r="D54957"/>
    </row>
    <row r="54958" spans="1:4" x14ac:dyDescent="0.35">
      <c r="A54958"/>
      <c r="B54958"/>
      <c r="C54958"/>
      <c r="D54958"/>
    </row>
    <row r="54959" spans="1:4" x14ac:dyDescent="0.35">
      <c r="A54959"/>
      <c r="B54959"/>
      <c r="C54959"/>
      <c r="D54959"/>
    </row>
    <row r="54960" spans="1:4" x14ac:dyDescent="0.35">
      <c r="A54960"/>
      <c r="B54960"/>
      <c r="C54960"/>
      <c r="D54960"/>
    </row>
    <row r="54961" spans="1:4" x14ac:dyDescent="0.35">
      <c r="A54961"/>
      <c r="B54961"/>
      <c r="C54961"/>
      <c r="D54961"/>
    </row>
    <row r="54962" spans="1:4" x14ac:dyDescent="0.35">
      <c r="A54962"/>
      <c r="B54962"/>
      <c r="C54962"/>
      <c r="D54962"/>
    </row>
    <row r="54963" spans="1:4" x14ac:dyDescent="0.35">
      <c r="A54963"/>
      <c r="B54963"/>
      <c r="C54963"/>
      <c r="D54963"/>
    </row>
    <row r="54964" spans="1:4" x14ac:dyDescent="0.35">
      <c r="A54964"/>
      <c r="B54964"/>
      <c r="C54964"/>
      <c r="D54964"/>
    </row>
    <row r="54965" spans="1:4" x14ac:dyDescent="0.35">
      <c r="A54965"/>
      <c r="B54965"/>
      <c r="C54965"/>
      <c r="D54965"/>
    </row>
    <row r="54966" spans="1:4" x14ac:dyDescent="0.35">
      <c r="A54966"/>
      <c r="B54966"/>
      <c r="C54966"/>
      <c r="D54966"/>
    </row>
    <row r="54967" spans="1:4" x14ac:dyDescent="0.35">
      <c r="A54967"/>
      <c r="B54967"/>
      <c r="C54967"/>
      <c r="D54967"/>
    </row>
    <row r="54968" spans="1:4" x14ac:dyDescent="0.35">
      <c r="A54968"/>
      <c r="B54968"/>
      <c r="C54968"/>
      <c r="D54968"/>
    </row>
    <row r="54969" spans="1:4" x14ac:dyDescent="0.35">
      <c r="A54969"/>
      <c r="B54969"/>
      <c r="C54969"/>
      <c r="D54969"/>
    </row>
    <row r="54970" spans="1:4" x14ac:dyDescent="0.35">
      <c r="A54970"/>
      <c r="B54970"/>
      <c r="C54970"/>
      <c r="D54970"/>
    </row>
    <row r="54971" spans="1:4" x14ac:dyDescent="0.35">
      <c r="A54971"/>
      <c r="B54971"/>
      <c r="C54971"/>
      <c r="D54971"/>
    </row>
    <row r="54972" spans="1:4" x14ac:dyDescent="0.35">
      <c r="A54972"/>
      <c r="B54972"/>
      <c r="C54972"/>
      <c r="D54972"/>
    </row>
    <row r="54973" spans="1:4" x14ac:dyDescent="0.35">
      <c r="A54973"/>
      <c r="B54973"/>
      <c r="C54973"/>
      <c r="D54973"/>
    </row>
    <row r="54974" spans="1:4" x14ac:dyDescent="0.35">
      <c r="A54974"/>
      <c r="B54974"/>
      <c r="C54974"/>
      <c r="D54974"/>
    </row>
    <row r="54975" spans="1:4" x14ac:dyDescent="0.35">
      <c r="A54975"/>
      <c r="B54975"/>
      <c r="C54975"/>
      <c r="D54975"/>
    </row>
    <row r="54976" spans="1:4" x14ac:dyDescent="0.35">
      <c r="A54976"/>
      <c r="B54976"/>
      <c r="C54976"/>
      <c r="D54976"/>
    </row>
    <row r="54977" spans="1:4" x14ac:dyDescent="0.35">
      <c r="A54977"/>
      <c r="B54977"/>
      <c r="C54977"/>
      <c r="D54977"/>
    </row>
    <row r="54978" spans="1:4" x14ac:dyDescent="0.35">
      <c r="A54978"/>
      <c r="B54978"/>
      <c r="C54978"/>
      <c r="D54978"/>
    </row>
    <row r="54979" spans="1:4" x14ac:dyDescent="0.35">
      <c r="A54979"/>
      <c r="B54979"/>
      <c r="C54979"/>
      <c r="D54979"/>
    </row>
    <row r="54980" spans="1:4" x14ac:dyDescent="0.35">
      <c r="A54980"/>
      <c r="B54980"/>
      <c r="C54980"/>
      <c r="D54980"/>
    </row>
    <row r="54981" spans="1:4" x14ac:dyDescent="0.35">
      <c r="A54981"/>
      <c r="B54981"/>
      <c r="C54981"/>
      <c r="D54981"/>
    </row>
    <row r="54982" spans="1:4" x14ac:dyDescent="0.35">
      <c r="A54982"/>
      <c r="B54982"/>
      <c r="C54982"/>
      <c r="D54982"/>
    </row>
    <row r="54983" spans="1:4" x14ac:dyDescent="0.35">
      <c r="A54983"/>
      <c r="B54983"/>
      <c r="C54983"/>
      <c r="D54983"/>
    </row>
    <row r="54984" spans="1:4" x14ac:dyDescent="0.35">
      <c r="A54984"/>
      <c r="B54984"/>
      <c r="C54984"/>
      <c r="D54984"/>
    </row>
    <row r="54985" spans="1:4" x14ac:dyDescent="0.35">
      <c r="A54985"/>
      <c r="B54985"/>
      <c r="C54985"/>
      <c r="D54985"/>
    </row>
    <row r="54986" spans="1:4" x14ac:dyDescent="0.35">
      <c r="A54986"/>
      <c r="B54986"/>
      <c r="C54986"/>
      <c r="D54986"/>
    </row>
    <row r="54987" spans="1:4" x14ac:dyDescent="0.35">
      <c r="A54987"/>
      <c r="B54987"/>
      <c r="C54987"/>
      <c r="D54987"/>
    </row>
    <row r="54988" spans="1:4" x14ac:dyDescent="0.35">
      <c r="A54988"/>
      <c r="B54988"/>
      <c r="C54988"/>
      <c r="D54988"/>
    </row>
    <row r="54989" spans="1:4" x14ac:dyDescent="0.35">
      <c r="A54989"/>
      <c r="B54989"/>
      <c r="C54989"/>
      <c r="D54989"/>
    </row>
    <row r="54990" spans="1:4" x14ac:dyDescent="0.35">
      <c r="A54990"/>
      <c r="B54990"/>
      <c r="C54990"/>
      <c r="D54990"/>
    </row>
    <row r="54991" spans="1:4" x14ac:dyDescent="0.35">
      <c r="A54991"/>
      <c r="B54991"/>
      <c r="C54991"/>
      <c r="D54991"/>
    </row>
    <row r="54992" spans="1:4" x14ac:dyDescent="0.35">
      <c r="A54992"/>
      <c r="B54992"/>
      <c r="C54992"/>
      <c r="D54992"/>
    </row>
    <row r="54993" spans="1:4" x14ac:dyDescent="0.35">
      <c r="A54993"/>
      <c r="B54993"/>
      <c r="C54993"/>
      <c r="D54993"/>
    </row>
    <row r="54994" spans="1:4" x14ac:dyDescent="0.35">
      <c r="A54994"/>
      <c r="B54994"/>
      <c r="C54994"/>
      <c r="D54994"/>
    </row>
    <row r="54995" spans="1:4" x14ac:dyDescent="0.35">
      <c r="A54995"/>
      <c r="B54995"/>
      <c r="C54995"/>
      <c r="D54995"/>
    </row>
    <row r="54996" spans="1:4" x14ac:dyDescent="0.35">
      <c r="A54996"/>
      <c r="B54996"/>
      <c r="C54996"/>
      <c r="D54996"/>
    </row>
    <row r="54997" spans="1:4" x14ac:dyDescent="0.35">
      <c r="A54997"/>
      <c r="B54997"/>
      <c r="C54997"/>
      <c r="D54997"/>
    </row>
    <row r="54998" spans="1:4" x14ac:dyDescent="0.35">
      <c r="A54998"/>
      <c r="B54998"/>
      <c r="C54998"/>
      <c r="D54998"/>
    </row>
    <row r="54999" spans="1:4" x14ac:dyDescent="0.35">
      <c r="A54999"/>
      <c r="B54999"/>
      <c r="C54999"/>
      <c r="D54999"/>
    </row>
    <row r="55000" spans="1:4" x14ac:dyDescent="0.35">
      <c r="A55000"/>
      <c r="B55000"/>
      <c r="C55000"/>
      <c r="D55000"/>
    </row>
    <row r="55001" spans="1:4" x14ac:dyDescent="0.35">
      <c r="A55001"/>
      <c r="B55001"/>
      <c r="C55001"/>
      <c r="D55001"/>
    </row>
    <row r="55002" spans="1:4" x14ac:dyDescent="0.35">
      <c r="A55002"/>
      <c r="B55002"/>
      <c r="C55002"/>
      <c r="D55002"/>
    </row>
    <row r="55003" spans="1:4" x14ac:dyDescent="0.35">
      <c r="A55003"/>
      <c r="B55003"/>
      <c r="C55003"/>
      <c r="D55003"/>
    </row>
    <row r="55004" spans="1:4" x14ac:dyDescent="0.35">
      <c r="A55004"/>
      <c r="B55004"/>
      <c r="C55004"/>
      <c r="D55004"/>
    </row>
    <row r="55005" spans="1:4" x14ac:dyDescent="0.35">
      <c r="A55005"/>
      <c r="B55005"/>
      <c r="C55005"/>
      <c r="D55005"/>
    </row>
    <row r="55006" spans="1:4" x14ac:dyDescent="0.35">
      <c r="A55006"/>
      <c r="B55006"/>
      <c r="C55006"/>
      <c r="D55006"/>
    </row>
    <row r="55007" spans="1:4" x14ac:dyDescent="0.35">
      <c r="A55007"/>
      <c r="B55007"/>
      <c r="C55007"/>
      <c r="D55007"/>
    </row>
    <row r="55008" spans="1:4" x14ac:dyDescent="0.35">
      <c r="A55008"/>
      <c r="B55008"/>
      <c r="C55008"/>
      <c r="D55008"/>
    </row>
    <row r="55009" spans="1:4" x14ac:dyDescent="0.35">
      <c r="A55009"/>
      <c r="B55009"/>
      <c r="C55009"/>
      <c r="D55009"/>
    </row>
    <row r="55010" spans="1:4" x14ac:dyDescent="0.35">
      <c r="A55010"/>
      <c r="B55010"/>
      <c r="C55010"/>
      <c r="D55010"/>
    </row>
    <row r="55011" spans="1:4" x14ac:dyDescent="0.35">
      <c r="A55011"/>
      <c r="B55011"/>
      <c r="C55011"/>
      <c r="D55011"/>
    </row>
    <row r="55012" spans="1:4" x14ac:dyDescent="0.35">
      <c r="A55012"/>
      <c r="B55012"/>
      <c r="C55012"/>
      <c r="D55012"/>
    </row>
    <row r="55013" spans="1:4" x14ac:dyDescent="0.35">
      <c r="A55013"/>
      <c r="B55013"/>
      <c r="C55013"/>
      <c r="D55013"/>
    </row>
    <row r="55014" spans="1:4" x14ac:dyDescent="0.35">
      <c r="A55014"/>
      <c r="B55014"/>
      <c r="C55014"/>
      <c r="D55014"/>
    </row>
    <row r="55015" spans="1:4" x14ac:dyDescent="0.35">
      <c r="A55015"/>
      <c r="B55015"/>
      <c r="C55015"/>
      <c r="D55015"/>
    </row>
    <row r="55016" spans="1:4" x14ac:dyDescent="0.35">
      <c r="A55016"/>
      <c r="B55016"/>
      <c r="C55016"/>
      <c r="D55016"/>
    </row>
    <row r="55017" spans="1:4" x14ac:dyDescent="0.35">
      <c r="A55017"/>
      <c r="B55017"/>
      <c r="C55017"/>
      <c r="D55017"/>
    </row>
    <row r="55018" spans="1:4" x14ac:dyDescent="0.35">
      <c r="A55018"/>
      <c r="B55018"/>
      <c r="C55018"/>
      <c r="D55018"/>
    </row>
    <row r="55019" spans="1:4" x14ac:dyDescent="0.35">
      <c r="A55019"/>
      <c r="B55019"/>
      <c r="C55019"/>
      <c r="D55019"/>
    </row>
    <row r="55020" spans="1:4" x14ac:dyDescent="0.35">
      <c r="A55020"/>
      <c r="B55020"/>
      <c r="C55020"/>
      <c r="D55020"/>
    </row>
    <row r="55021" spans="1:4" x14ac:dyDescent="0.35">
      <c r="A55021"/>
      <c r="B55021"/>
      <c r="C55021"/>
      <c r="D55021"/>
    </row>
    <row r="55022" spans="1:4" x14ac:dyDescent="0.35">
      <c r="A55022"/>
      <c r="B55022"/>
      <c r="C55022"/>
      <c r="D55022"/>
    </row>
    <row r="55023" spans="1:4" x14ac:dyDescent="0.35">
      <c r="A55023"/>
      <c r="B55023"/>
      <c r="C55023"/>
      <c r="D55023"/>
    </row>
    <row r="55024" spans="1:4" x14ac:dyDescent="0.35">
      <c r="A55024"/>
      <c r="B55024"/>
      <c r="C55024"/>
      <c r="D55024"/>
    </row>
    <row r="55025" spans="1:4" x14ac:dyDescent="0.35">
      <c r="A55025"/>
      <c r="B55025"/>
      <c r="C55025"/>
      <c r="D55025"/>
    </row>
    <row r="55026" spans="1:4" x14ac:dyDescent="0.35">
      <c r="A55026"/>
      <c r="B55026"/>
      <c r="C55026"/>
      <c r="D55026"/>
    </row>
    <row r="55027" spans="1:4" x14ac:dyDescent="0.35">
      <c r="A55027"/>
      <c r="B55027"/>
      <c r="C55027"/>
      <c r="D55027"/>
    </row>
    <row r="55028" spans="1:4" x14ac:dyDescent="0.35">
      <c r="A55028"/>
      <c r="B55028"/>
      <c r="C55028"/>
      <c r="D55028"/>
    </row>
    <row r="55029" spans="1:4" x14ac:dyDescent="0.35">
      <c r="A55029"/>
      <c r="B55029"/>
      <c r="C55029"/>
      <c r="D55029"/>
    </row>
    <row r="55030" spans="1:4" x14ac:dyDescent="0.35">
      <c r="A55030"/>
      <c r="B55030"/>
      <c r="C55030"/>
      <c r="D55030"/>
    </row>
    <row r="55031" spans="1:4" x14ac:dyDescent="0.35">
      <c r="A55031"/>
      <c r="B55031"/>
      <c r="C55031"/>
      <c r="D55031"/>
    </row>
    <row r="55032" spans="1:4" x14ac:dyDescent="0.35">
      <c r="A55032"/>
      <c r="B55032"/>
      <c r="C55032"/>
      <c r="D55032"/>
    </row>
    <row r="55033" spans="1:4" x14ac:dyDescent="0.35">
      <c r="A55033"/>
      <c r="B55033"/>
      <c r="C55033"/>
      <c r="D55033"/>
    </row>
    <row r="55034" spans="1:4" x14ac:dyDescent="0.35">
      <c r="A55034"/>
      <c r="B55034"/>
      <c r="C55034"/>
      <c r="D55034"/>
    </row>
    <row r="55035" spans="1:4" x14ac:dyDescent="0.35">
      <c r="A55035"/>
      <c r="B55035"/>
      <c r="C55035"/>
      <c r="D55035"/>
    </row>
    <row r="55036" spans="1:4" x14ac:dyDescent="0.35">
      <c r="A55036"/>
      <c r="B55036"/>
      <c r="C55036"/>
      <c r="D55036"/>
    </row>
    <row r="55037" spans="1:4" x14ac:dyDescent="0.35">
      <c r="A55037"/>
      <c r="B55037"/>
      <c r="C55037"/>
      <c r="D55037"/>
    </row>
    <row r="55038" spans="1:4" x14ac:dyDescent="0.35">
      <c r="A55038"/>
      <c r="B55038"/>
      <c r="C55038"/>
      <c r="D55038"/>
    </row>
    <row r="55039" spans="1:4" x14ac:dyDescent="0.35">
      <c r="A55039"/>
      <c r="B55039"/>
      <c r="C55039"/>
      <c r="D55039"/>
    </row>
    <row r="55040" spans="1:4" x14ac:dyDescent="0.35">
      <c r="A55040"/>
      <c r="B55040"/>
      <c r="C55040"/>
      <c r="D55040"/>
    </row>
    <row r="55041" spans="1:4" x14ac:dyDescent="0.35">
      <c r="A55041"/>
      <c r="B55041"/>
      <c r="C55041"/>
      <c r="D55041"/>
    </row>
    <row r="55042" spans="1:4" x14ac:dyDescent="0.35">
      <c r="A55042"/>
      <c r="B55042"/>
      <c r="C55042"/>
      <c r="D55042"/>
    </row>
    <row r="55043" spans="1:4" x14ac:dyDescent="0.35">
      <c r="A55043"/>
      <c r="B55043"/>
      <c r="C55043"/>
      <c r="D55043"/>
    </row>
    <row r="55044" spans="1:4" x14ac:dyDescent="0.35">
      <c r="A55044"/>
      <c r="B55044"/>
      <c r="C55044"/>
      <c r="D55044"/>
    </row>
    <row r="55045" spans="1:4" x14ac:dyDescent="0.35">
      <c r="A55045"/>
      <c r="B55045"/>
      <c r="C55045"/>
      <c r="D55045"/>
    </row>
    <row r="55046" spans="1:4" x14ac:dyDescent="0.35">
      <c r="A55046"/>
      <c r="B55046"/>
      <c r="C55046"/>
      <c r="D55046"/>
    </row>
    <row r="55047" spans="1:4" x14ac:dyDescent="0.35">
      <c r="A55047"/>
      <c r="B55047"/>
      <c r="C55047"/>
      <c r="D55047"/>
    </row>
    <row r="55048" spans="1:4" x14ac:dyDescent="0.35">
      <c r="A55048"/>
      <c r="B55048"/>
      <c r="C55048"/>
      <c r="D55048"/>
    </row>
    <row r="55049" spans="1:4" x14ac:dyDescent="0.35">
      <c r="A55049"/>
      <c r="B55049"/>
      <c r="C55049"/>
      <c r="D55049"/>
    </row>
    <row r="55050" spans="1:4" x14ac:dyDescent="0.35">
      <c r="A55050"/>
      <c r="B55050"/>
      <c r="C55050"/>
      <c r="D55050"/>
    </row>
    <row r="55051" spans="1:4" x14ac:dyDescent="0.35">
      <c r="A55051"/>
      <c r="B55051"/>
      <c r="C55051"/>
      <c r="D55051"/>
    </row>
    <row r="55052" spans="1:4" x14ac:dyDescent="0.35">
      <c r="A55052"/>
      <c r="B55052"/>
      <c r="C55052"/>
      <c r="D55052"/>
    </row>
    <row r="55053" spans="1:4" x14ac:dyDescent="0.35">
      <c r="A55053"/>
      <c r="B55053"/>
      <c r="C55053"/>
      <c r="D55053"/>
    </row>
    <row r="55054" spans="1:4" x14ac:dyDescent="0.35">
      <c r="A55054"/>
      <c r="B55054"/>
      <c r="C55054"/>
      <c r="D55054"/>
    </row>
    <row r="55055" spans="1:4" x14ac:dyDescent="0.35">
      <c r="A55055"/>
      <c r="B55055"/>
      <c r="C55055"/>
      <c r="D55055"/>
    </row>
    <row r="55056" spans="1:4" x14ac:dyDescent="0.35">
      <c r="A55056"/>
      <c r="B55056"/>
      <c r="C55056"/>
      <c r="D55056"/>
    </row>
    <row r="55057" spans="1:4" x14ac:dyDescent="0.35">
      <c r="A55057"/>
      <c r="B55057"/>
      <c r="C55057"/>
      <c r="D55057"/>
    </row>
    <row r="55058" spans="1:4" x14ac:dyDescent="0.35">
      <c r="A55058"/>
      <c r="B55058"/>
      <c r="C55058"/>
      <c r="D55058"/>
    </row>
    <row r="55059" spans="1:4" x14ac:dyDescent="0.35">
      <c r="A55059"/>
      <c r="B55059"/>
      <c r="C55059"/>
      <c r="D55059"/>
    </row>
    <row r="55060" spans="1:4" x14ac:dyDescent="0.35">
      <c r="A55060"/>
      <c r="B55060"/>
      <c r="C55060"/>
      <c r="D55060"/>
    </row>
    <row r="55061" spans="1:4" x14ac:dyDescent="0.35">
      <c r="A55061"/>
      <c r="B55061"/>
      <c r="C55061"/>
      <c r="D55061"/>
    </row>
    <row r="55062" spans="1:4" x14ac:dyDescent="0.35">
      <c r="A55062"/>
      <c r="B55062"/>
      <c r="C55062"/>
      <c r="D55062"/>
    </row>
    <row r="55063" spans="1:4" x14ac:dyDescent="0.35">
      <c r="A55063"/>
      <c r="B55063"/>
      <c r="C55063"/>
      <c r="D55063"/>
    </row>
    <row r="55064" spans="1:4" x14ac:dyDescent="0.35">
      <c r="A55064"/>
      <c r="B55064"/>
      <c r="C55064"/>
      <c r="D55064"/>
    </row>
    <row r="55065" spans="1:4" x14ac:dyDescent="0.35">
      <c r="A55065"/>
      <c r="B55065"/>
      <c r="C55065"/>
      <c r="D55065"/>
    </row>
    <row r="55066" spans="1:4" x14ac:dyDescent="0.35">
      <c r="A55066"/>
      <c r="B55066"/>
      <c r="C55066"/>
      <c r="D55066"/>
    </row>
    <row r="55067" spans="1:4" x14ac:dyDescent="0.35">
      <c r="A55067"/>
      <c r="B55067"/>
      <c r="C55067"/>
      <c r="D55067"/>
    </row>
    <row r="55068" spans="1:4" x14ac:dyDescent="0.35">
      <c r="A55068"/>
      <c r="B55068"/>
      <c r="C55068"/>
      <c r="D55068"/>
    </row>
    <row r="55069" spans="1:4" x14ac:dyDescent="0.35">
      <c r="A55069"/>
      <c r="B55069"/>
      <c r="C55069"/>
      <c r="D55069"/>
    </row>
    <row r="55070" spans="1:4" x14ac:dyDescent="0.35">
      <c r="A55070"/>
      <c r="B55070"/>
      <c r="C55070"/>
      <c r="D55070"/>
    </row>
    <row r="55071" spans="1:4" x14ac:dyDescent="0.35">
      <c r="A55071"/>
      <c r="B55071"/>
      <c r="C55071"/>
      <c r="D55071"/>
    </row>
    <row r="55072" spans="1:4" x14ac:dyDescent="0.35">
      <c r="A55072"/>
      <c r="B55072"/>
      <c r="C55072"/>
      <c r="D55072"/>
    </row>
    <row r="55073" spans="1:4" x14ac:dyDescent="0.35">
      <c r="A55073"/>
      <c r="B55073"/>
      <c r="C55073"/>
      <c r="D55073"/>
    </row>
    <row r="55074" spans="1:4" x14ac:dyDescent="0.35">
      <c r="A55074"/>
      <c r="B55074"/>
      <c r="C55074"/>
      <c r="D55074"/>
    </row>
    <row r="55075" spans="1:4" x14ac:dyDescent="0.35">
      <c r="A55075"/>
      <c r="B55075"/>
      <c r="C55075"/>
      <c r="D55075"/>
    </row>
    <row r="55076" spans="1:4" x14ac:dyDescent="0.35">
      <c r="A55076"/>
      <c r="B55076"/>
      <c r="C55076"/>
      <c r="D55076"/>
    </row>
    <row r="55077" spans="1:4" x14ac:dyDescent="0.35">
      <c r="A55077"/>
      <c r="B55077"/>
      <c r="C55077"/>
      <c r="D55077"/>
    </row>
    <row r="55078" spans="1:4" x14ac:dyDescent="0.35">
      <c r="A55078"/>
      <c r="B55078"/>
      <c r="C55078"/>
      <c r="D55078"/>
    </row>
    <row r="55079" spans="1:4" x14ac:dyDescent="0.35">
      <c r="A55079"/>
      <c r="B55079"/>
      <c r="C55079"/>
      <c r="D55079"/>
    </row>
    <row r="55080" spans="1:4" x14ac:dyDescent="0.35">
      <c r="A55080"/>
      <c r="B55080"/>
      <c r="C55080"/>
      <c r="D55080"/>
    </row>
    <row r="55081" spans="1:4" x14ac:dyDescent="0.35">
      <c r="A55081"/>
      <c r="B55081"/>
      <c r="C55081"/>
      <c r="D55081"/>
    </row>
    <row r="55082" spans="1:4" x14ac:dyDescent="0.35">
      <c r="A55082"/>
      <c r="B55082"/>
      <c r="C55082"/>
      <c r="D55082"/>
    </row>
    <row r="55083" spans="1:4" x14ac:dyDescent="0.35">
      <c r="A55083"/>
      <c r="B55083"/>
      <c r="C55083"/>
      <c r="D55083"/>
    </row>
    <row r="55084" spans="1:4" x14ac:dyDescent="0.35">
      <c r="A55084"/>
      <c r="B55084"/>
      <c r="C55084"/>
      <c r="D55084"/>
    </row>
    <row r="55085" spans="1:4" x14ac:dyDescent="0.35">
      <c r="A55085"/>
      <c r="B55085"/>
      <c r="C55085"/>
      <c r="D55085"/>
    </row>
    <row r="55086" spans="1:4" x14ac:dyDescent="0.35">
      <c r="A55086"/>
      <c r="B55086"/>
      <c r="C55086"/>
      <c r="D55086"/>
    </row>
    <row r="55087" spans="1:4" x14ac:dyDescent="0.35">
      <c r="A55087"/>
      <c r="B55087"/>
      <c r="C55087"/>
      <c r="D55087"/>
    </row>
    <row r="55088" spans="1:4" x14ac:dyDescent="0.35">
      <c r="A55088"/>
      <c r="B55088"/>
      <c r="C55088"/>
      <c r="D55088"/>
    </row>
    <row r="55089" spans="1:4" x14ac:dyDescent="0.35">
      <c r="A55089"/>
      <c r="B55089"/>
      <c r="C55089"/>
      <c r="D55089"/>
    </row>
    <row r="55090" spans="1:4" x14ac:dyDescent="0.35">
      <c r="A55090"/>
      <c r="B55090"/>
      <c r="C55090"/>
      <c r="D55090"/>
    </row>
    <row r="55091" spans="1:4" x14ac:dyDescent="0.35">
      <c r="A55091"/>
      <c r="B55091"/>
      <c r="C55091"/>
      <c r="D55091"/>
    </row>
    <row r="55092" spans="1:4" x14ac:dyDescent="0.35">
      <c r="A55092"/>
      <c r="B55092"/>
      <c r="C55092"/>
      <c r="D55092"/>
    </row>
    <row r="55093" spans="1:4" x14ac:dyDescent="0.35">
      <c r="A55093"/>
      <c r="B55093"/>
      <c r="C55093"/>
      <c r="D55093"/>
    </row>
    <row r="55094" spans="1:4" x14ac:dyDescent="0.35">
      <c r="A55094"/>
      <c r="B55094"/>
      <c r="C55094"/>
      <c r="D55094"/>
    </row>
    <row r="55095" spans="1:4" x14ac:dyDescent="0.35">
      <c r="A55095"/>
      <c r="B55095"/>
      <c r="C55095"/>
      <c r="D55095"/>
    </row>
    <row r="55096" spans="1:4" x14ac:dyDescent="0.35">
      <c r="A55096"/>
      <c r="B55096"/>
      <c r="C55096"/>
      <c r="D55096"/>
    </row>
    <row r="55097" spans="1:4" x14ac:dyDescent="0.35">
      <c r="A55097"/>
      <c r="B55097"/>
      <c r="C55097"/>
      <c r="D55097"/>
    </row>
    <row r="55098" spans="1:4" x14ac:dyDescent="0.35">
      <c r="A55098"/>
      <c r="B55098"/>
      <c r="C55098"/>
      <c r="D55098"/>
    </row>
    <row r="55099" spans="1:4" x14ac:dyDescent="0.35">
      <c r="A55099"/>
      <c r="B55099"/>
      <c r="C55099"/>
      <c r="D55099"/>
    </row>
    <row r="55100" spans="1:4" x14ac:dyDescent="0.35">
      <c r="A55100"/>
      <c r="B55100"/>
      <c r="C55100"/>
      <c r="D55100"/>
    </row>
    <row r="55101" spans="1:4" x14ac:dyDescent="0.35">
      <c r="A55101"/>
      <c r="B55101"/>
      <c r="C55101"/>
      <c r="D55101"/>
    </row>
    <row r="55102" spans="1:4" x14ac:dyDescent="0.35">
      <c r="A55102"/>
      <c r="B55102"/>
      <c r="C55102"/>
      <c r="D55102"/>
    </row>
    <row r="55103" spans="1:4" x14ac:dyDescent="0.35">
      <c r="A55103"/>
      <c r="B55103"/>
      <c r="C55103"/>
      <c r="D55103"/>
    </row>
    <row r="55104" spans="1:4" x14ac:dyDescent="0.35">
      <c r="A55104"/>
      <c r="B55104"/>
      <c r="C55104"/>
      <c r="D55104"/>
    </row>
    <row r="55105" spans="1:4" x14ac:dyDescent="0.35">
      <c r="A55105"/>
      <c r="B55105"/>
      <c r="C55105"/>
      <c r="D55105"/>
    </row>
    <row r="55106" spans="1:4" x14ac:dyDescent="0.35">
      <c r="A55106"/>
      <c r="B55106"/>
      <c r="C55106"/>
      <c r="D55106"/>
    </row>
    <row r="55107" spans="1:4" x14ac:dyDescent="0.35">
      <c r="A55107"/>
      <c r="B55107"/>
      <c r="C55107"/>
      <c r="D55107"/>
    </row>
    <row r="55108" spans="1:4" x14ac:dyDescent="0.35">
      <c r="A55108"/>
      <c r="B55108"/>
      <c r="C55108"/>
      <c r="D55108"/>
    </row>
    <row r="55109" spans="1:4" x14ac:dyDescent="0.35">
      <c r="A55109"/>
      <c r="B55109"/>
      <c r="C55109"/>
      <c r="D55109"/>
    </row>
    <row r="55110" spans="1:4" x14ac:dyDescent="0.35">
      <c r="A55110"/>
      <c r="B55110"/>
      <c r="C55110"/>
      <c r="D55110"/>
    </row>
    <row r="55111" spans="1:4" x14ac:dyDescent="0.35">
      <c r="A55111"/>
      <c r="B55111"/>
      <c r="C55111"/>
      <c r="D55111"/>
    </row>
    <row r="55112" spans="1:4" x14ac:dyDescent="0.35">
      <c r="A55112"/>
      <c r="B55112"/>
      <c r="C55112"/>
      <c r="D55112"/>
    </row>
    <row r="55113" spans="1:4" x14ac:dyDescent="0.35">
      <c r="A55113"/>
      <c r="B55113"/>
      <c r="C55113"/>
      <c r="D55113"/>
    </row>
    <row r="55114" spans="1:4" x14ac:dyDescent="0.35">
      <c r="A55114"/>
      <c r="B55114"/>
      <c r="C55114"/>
      <c r="D55114"/>
    </row>
    <row r="55115" spans="1:4" x14ac:dyDescent="0.35">
      <c r="A55115"/>
      <c r="B55115"/>
      <c r="C55115"/>
      <c r="D55115"/>
    </row>
    <row r="55116" spans="1:4" x14ac:dyDescent="0.35">
      <c r="A55116"/>
      <c r="B55116"/>
      <c r="C55116"/>
      <c r="D55116"/>
    </row>
    <row r="55117" spans="1:4" x14ac:dyDescent="0.35">
      <c r="A55117"/>
      <c r="B55117"/>
      <c r="C55117"/>
      <c r="D55117"/>
    </row>
    <row r="55118" spans="1:4" x14ac:dyDescent="0.35">
      <c r="A55118"/>
      <c r="B55118"/>
      <c r="C55118"/>
      <c r="D55118"/>
    </row>
    <row r="55119" spans="1:4" x14ac:dyDescent="0.35">
      <c r="A55119"/>
      <c r="B55119"/>
      <c r="C55119"/>
      <c r="D55119"/>
    </row>
    <row r="55120" spans="1:4" x14ac:dyDescent="0.35">
      <c r="A55120"/>
      <c r="B55120"/>
      <c r="C55120"/>
      <c r="D55120"/>
    </row>
    <row r="55121" spans="1:4" x14ac:dyDescent="0.35">
      <c r="A55121"/>
      <c r="B55121"/>
      <c r="C55121"/>
      <c r="D55121"/>
    </row>
    <row r="55122" spans="1:4" x14ac:dyDescent="0.35">
      <c r="A55122"/>
      <c r="B55122"/>
      <c r="C55122"/>
      <c r="D55122"/>
    </row>
    <row r="55123" spans="1:4" x14ac:dyDescent="0.35">
      <c r="A55123"/>
      <c r="B55123"/>
      <c r="C55123"/>
      <c r="D55123"/>
    </row>
    <row r="55124" spans="1:4" x14ac:dyDescent="0.35">
      <c r="A55124"/>
      <c r="B55124"/>
      <c r="C55124"/>
      <c r="D55124"/>
    </row>
    <row r="55125" spans="1:4" x14ac:dyDescent="0.35">
      <c r="A55125"/>
      <c r="B55125"/>
      <c r="C55125"/>
      <c r="D55125"/>
    </row>
    <row r="55126" spans="1:4" x14ac:dyDescent="0.35">
      <c r="A55126"/>
      <c r="B55126"/>
      <c r="C55126"/>
      <c r="D55126"/>
    </row>
    <row r="55127" spans="1:4" x14ac:dyDescent="0.35">
      <c r="A55127"/>
      <c r="B55127"/>
      <c r="C55127"/>
      <c r="D55127"/>
    </row>
    <row r="55128" spans="1:4" x14ac:dyDescent="0.35">
      <c r="A55128"/>
      <c r="B55128"/>
      <c r="C55128"/>
      <c r="D55128"/>
    </row>
    <row r="55129" spans="1:4" x14ac:dyDescent="0.35">
      <c r="A55129"/>
      <c r="B55129"/>
      <c r="C55129"/>
      <c r="D55129"/>
    </row>
    <row r="55130" spans="1:4" x14ac:dyDescent="0.35">
      <c r="A55130"/>
      <c r="B55130"/>
      <c r="C55130"/>
      <c r="D55130"/>
    </row>
    <row r="55131" spans="1:4" x14ac:dyDescent="0.35">
      <c r="A55131"/>
      <c r="B55131"/>
      <c r="C55131"/>
      <c r="D55131"/>
    </row>
    <row r="55132" spans="1:4" x14ac:dyDescent="0.35">
      <c r="A55132"/>
      <c r="B55132"/>
      <c r="C55132"/>
      <c r="D55132"/>
    </row>
    <row r="55133" spans="1:4" x14ac:dyDescent="0.35">
      <c r="A55133"/>
      <c r="B55133"/>
      <c r="C55133"/>
      <c r="D55133"/>
    </row>
    <row r="55134" spans="1:4" x14ac:dyDescent="0.35">
      <c r="A55134"/>
      <c r="B55134"/>
      <c r="C55134"/>
      <c r="D55134"/>
    </row>
    <row r="55135" spans="1:4" x14ac:dyDescent="0.35">
      <c r="A55135"/>
      <c r="B55135"/>
      <c r="C55135"/>
      <c r="D55135"/>
    </row>
    <row r="55136" spans="1:4" x14ac:dyDescent="0.35">
      <c r="A55136"/>
      <c r="B55136"/>
      <c r="C55136"/>
      <c r="D55136"/>
    </row>
    <row r="55137" spans="1:4" x14ac:dyDescent="0.35">
      <c r="A55137"/>
      <c r="B55137"/>
      <c r="C55137"/>
      <c r="D55137"/>
    </row>
    <row r="55138" spans="1:4" x14ac:dyDescent="0.35">
      <c r="A55138"/>
      <c r="B55138"/>
      <c r="C55138"/>
      <c r="D55138"/>
    </row>
    <row r="55139" spans="1:4" x14ac:dyDescent="0.35">
      <c r="A55139"/>
      <c r="B55139"/>
      <c r="C55139"/>
      <c r="D55139"/>
    </row>
    <row r="55140" spans="1:4" x14ac:dyDescent="0.35">
      <c r="A55140"/>
      <c r="B55140"/>
      <c r="C55140"/>
      <c r="D55140"/>
    </row>
    <row r="55141" spans="1:4" x14ac:dyDescent="0.35">
      <c r="A55141"/>
      <c r="B55141"/>
      <c r="C55141"/>
      <c r="D55141"/>
    </row>
    <row r="55142" spans="1:4" x14ac:dyDescent="0.35">
      <c r="A55142"/>
      <c r="B55142"/>
      <c r="C55142"/>
      <c r="D55142"/>
    </row>
    <row r="55143" spans="1:4" x14ac:dyDescent="0.35">
      <c r="A55143"/>
      <c r="B55143"/>
      <c r="C55143"/>
      <c r="D55143"/>
    </row>
    <row r="55144" spans="1:4" x14ac:dyDescent="0.35">
      <c r="A55144"/>
      <c r="B55144"/>
      <c r="C55144"/>
      <c r="D55144"/>
    </row>
    <row r="55145" spans="1:4" x14ac:dyDescent="0.35">
      <c r="A55145"/>
      <c r="B55145"/>
      <c r="C55145"/>
      <c r="D55145"/>
    </row>
    <row r="55146" spans="1:4" x14ac:dyDescent="0.35">
      <c r="A55146"/>
      <c r="B55146"/>
      <c r="C55146"/>
      <c r="D55146"/>
    </row>
    <row r="55147" spans="1:4" x14ac:dyDescent="0.35">
      <c r="A55147"/>
      <c r="B55147"/>
      <c r="C55147"/>
      <c r="D55147"/>
    </row>
    <row r="55148" spans="1:4" x14ac:dyDescent="0.35">
      <c r="A55148"/>
      <c r="B55148"/>
      <c r="C55148"/>
      <c r="D55148"/>
    </row>
    <row r="55149" spans="1:4" x14ac:dyDescent="0.35">
      <c r="A55149"/>
      <c r="B55149"/>
      <c r="C55149"/>
      <c r="D55149"/>
    </row>
    <row r="55150" spans="1:4" x14ac:dyDescent="0.35">
      <c r="A55150"/>
      <c r="B55150"/>
      <c r="C55150"/>
      <c r="D55150"/>
    </row>
    <row r="55151" spans="1:4" x14ac:dyDescent="0.35">
      <c r="A55151"/>
      <c r="B55151"/>
      <c r="C55151"/>
      <c r="D55151"/>
    </row>
    <row r="55152" spans="1:4" x14ac:dyDescent="0.35">
      <c r="A55152"/>
      <c r="B55152"/>
      <c r="C55152"/>
      <c r="D55152"/>
    </row>
    <row r="55153" spans="1:4" x14ac:dyDescent="0.35">
      <c r="A55153"/>
      <c r="B55153"/>
      <c r="C55153"/>
      <c r="D55153"/>
    </row>
    <row r="55154" spans="1:4" x14ac:dyDescent="0.35">
      <c r="A55154"/>
      <c r="B55154"/>
      <c r="C55154"/>
      <c r="D55154"/>
    </row>
    <row r="55155" spans="1:4" x14ac:dyDescent="0.35">
      <c r="A55155"/>
      <c r="B55155"/>
      <c r="C55155"/>
      <c r="D55155"/>
    </row>
    <row r="55156" spans="1:4" x14ac:dyDescent="0.35">
      <c r="A55156"/>
      <c r="B55156"/>
      <c r="C55156"/>
      <c r="D55156"/>
    </row>
    <row r="55157" spans="1:4" x14ac:dyDescent="0.35">
      <c r="A55157"/>
      <c r="B55157"/>
      <c r="C55157"/>
      <c r="D55157"/>
    </row>
    <row r="55158" spans="1:4" x14ac:dyDescent="0.35">
      <c r="A55158"/>
      <c r="B55158"/>
      <c r="C55158"/>
      <c r="D55158"/>
    </row>
    <row r="55159" spans="1:4" x14ac:dyDescent="0.35">
      <c r="A55159"/>
      <c r="B55159"/>
      <c r="C55159"/>
      <c r="D55159"/>
    </row>
    <row r="55160" spans="1:4" x14ac:dyDescent="0.35">
      <c r="A55160"/>
      <c r="B55160"/>
      <c r="C55160"/>
      <c r="D55160"/>
    </row>
    <row r="55161" spans="1:4" x14ac:dyDescent="0.35">
      <c r="A55161"/>
      <c r="B55161"/>
      <c r="C55161"/>
      <c r="D55161"/>
    </row>
    <row r="55162" spans="1:4" x14ac:dyDescent="0.35">
      <c r="A55162"/>
      <c r="B55162"/>
      <c r="C55162"/>
      <c r="D55162"/>
    </row>
    <row r="55163" spans="1:4" x14ac:dyDescent="0.35">
      <c r="A55163"/>
      <c r="B55163"/>
      <c r="C55163"/>
      <c r="D55163"/>
    </row>
    <row r="55164" spans="1:4" x14ac:dyDescent="0.35">
      <c r="A55164"/>
      <c r="B55164"/>
      <c r="C55164"/>
      <c r="D55164"/>
    </row>
    <row r="55165" spans="1:4" x14ac:dyDescent="0.35">
      <c r="A55165"/>
      <c r="B55165"/>
      <c r="C55165"/>
      <c r="D55165"/>
    </row>
    <row r="55166" spans="1:4" x14ac:dyDescent="0.35">
      <c r="A55166"/>
      <c r="B55166"/>
      <c r="C55166"/>
      <c r="D55166"/>
    </row>
    <row r="55167" spans="1:4" x14ac:dyDescent="0.35">
      <c r="A55167"/>
      <c r="B55167"/>
      <c r="C55167"/>
      <c r="D55167"/>
    </row>
    <row r="55168" spans="1:4" x14ac:dyDescent="0.35">
      <c r="A55168"/>
      <c r="B55168"/>
      <c r="C55168"/>
      <c r="D55168"/>
    </row>
    <row r="55169" spans="1:4" x14ac:dyDescent="0.35">
      <c r="A55169"/>
      <c r="B55169"/>
      <c r="C55169"/>
      <c r="D55169"/>
    </row>
    <row r="55170" spans="1:4" x14ac:dyDescent="0.35">
      <c r="A55170"/>
      <c r="B55170"/>
      <c r="C55170"/>
      <c r="D55170"/>
    </row>
    <row r="55171" spans="1:4" x14ac:dyDescent="0.35">
      <c r="A55171"/>
      <c r="B55171"/>
      <c r="C55171"/>
      <c r="D55171"/>
    </row>
    <row r="55172" spans="1:4" x14ac:dyDescent="0.35">
      <c r="A55172"/>
      <c r="B55172"/>
      <c r="C55172"/>
      <c r="D55172"/>
    </row>
    <row r="55173" spans="1:4" x14ac:dyDescent="0.35">
      <c r="A55173"/>
      <c r="B55173"/>
      <c r="C55173"/>
      <c r="D55173"/>
    </row>
    <row r="55174" spans="1:4" x14ac:dyDescent="0.35">
      <c r="A55174"/>
      <c r="B55174"/>
      <c r="C55174"/>
      <c r="D55174"/>
    </row>
    <row r="55175" spans="1:4" x14ac:dyDescent="0.35">
      <c r="A55175"/>
      <c r="B55175"/>
      <c r="C55175"/>
      <c r="D55175"/>
    </row>
    <row r="55176" spans="1:4" x14ac:dyDescent="0.35">
      <c r="A55176"/>
      <c r="B55176"/>
      <c r="C55176"/>
      <c r="D55176"/>
    </row>
    <row r="55177" spans="1:4" x14ac:dyDescent="0.35">
      <c r="A55177"/>
      <c r="B55177"/>
      <c r="C55177"/>
      <c r="D55177"/>
    </row>
    <row r="55178" spans="1:4" x14ac:dyDescent="0.35">
      <c r="A55178"/>
      <c r="B55178"/>
      <c r="C55178"/>
      <c r="D55178"/>
    </row>
    <row r="55179" spans="1:4" x14ac:dyDescent="0.35">
      <c r="A55179"/>
      <c r="B55179"/>
      <c r="C55179"/>
      <c r="D55179"/>
    </row>
    <row r="55180" spans="1:4" x14ac:dyDescent="0.35">
      <c r="A55180"/>
      <c r="B55180"/>
      <c r="C55180"/>
      <c r="D55180"/>
    </row>
    <row r="55181" spans="1:4" x14ac:dyDescent="0.35">
      <c r="A55181"/>
      <c r="B55181"/>
      <c r="C55181"/>
      <c r="D55181"/>
    </row>
    <row r="55182" spans="1:4" x14ac:dyDescent="0.35">
      <c r="A55182"/>
      <c r="B55182"/>
      <c r="C55182"/>
      <c r="D55182"/>
    </row>
    <row r="55183" spans="1:4" x14ac:dyDescent="0.35">
      <c r="A55183"/>
      <c r="B55183"/>
      <c r="C55183"/>
      <c r="D55183"/>
    </row>
    <row r="55184" spans="1:4" x14ac:dyDescent="0.35">
      <c r="A55184"/>
      <c r="B55184"/>
      <c r="C55184"/>
      <c r="D55184"/>
    </row>
    <row r="55185" spans="1:4" x14ac:dyDescent="0.35">
      <c r="A55185"/>
      <c r="B55185"/>
      <c r="C55185"/>
      <c r="D55185"/>
    </row>
    <row r="55186" spans="1:4" x14ac:dyDescent="0.35">
      <c r="A55186"/>
      <c r="B55186"/>
      <c r="C55186"/>
      <c r="D55186"/>
    </row>
    <row r="55187" spans="1:4" x14ac:dyDescent="0.35">
      <c r="A55187"/>
      <c r="B55187"/>
      <c r="C55187"/>
      <c r="D55187"/>
    </row>
    <row r="55188" spans="1:4" x14ac:dyDescent="0.35">
      <c r="A55188"/>
      <c r="B55188"/>
      <c r="C55188"/>
      <c r="D55188"/>
    </row>
    <row r="55189" spans="1:4" x14ac:dyDescent="0.35">
      <c r="A55189"/>
      <c r="B55189"/>
      <c r="C55189"/>
      <c r="D55189"/>
    </row>
    <row r="55190" spans="1:4" x14ac:dyDescent="0.35">
      <c r="A55190"/>
      <c r="B55190"/>
      <c r="C55190"/>
      <c r="D55190"/>
    </row>
    <row r="55191" spans="1:4" x14ac:dyDescent="0.35">
      <c r="A55191"/>
      <c r="B55191"/>
      <c r="C55191"/>
      <c r="D55191"/>
    </row>
    <row r="55192" spans="1:4" x14ac:dyDescent="0.35">
      <c r="A55192"/>
      <c r="B55192"/>
      <c r="C55192"/>
      <c r="D55192"/>
    </row>
    <row r="55193" spans="1:4" x14ac:dyDescent="0.35">
      <c r="A55193"/>
      <c r="B55193"/>
      <c r="C55193"/>
      <c r="D55193"/>
    </row>
    <row r="55194" spans="1:4" x14ac:dyDescent="0.35">
      <c r="A55194"/>
      <c r="B55194"/>
      <c r="C55194"/>
      <c r="D55194"/>
    </row>
    <row r="55195" spans="1:4" x14ac:dyDescent="0.35">
      <c r="A55195"/>
      <c r="B55195"/>
      <c r="C55195"/>
      <c r="D55195"/>
    </row>
    <row r="55196" spans="1:4" x14ac:dyDescent="0.35">
      <c r="A55196"/>
      <c r="B55196"/>
      <c r="C55196"/>
      <c r="D55196"/>
    </row>
    <row r="55197" spans="1:4" x14ac:dyDescent="0.35">
      <c r="A55197"/>
      <c r="B55197"/>
      <c r="C55197"/>
      <c r="D55197"/>
    </row>
    <row r="55198" spans="1:4" x14ac:dyDescent="0.35">
      <c r="A55198"/>
      <c r="B55198"/>
      <c r="C55198"/>
      <c r="D55198"/>
    </row>
    <row r="55199" spans="1:4" x14ac:dyDescent="0.35">
      <c r="A55199"/>
      <c r="B55199"/>
      <c r="C55199"/>
      <c r="D55199"/>
    </row>
    <row r="55200" spans="1:4" x14ac:dyDescent="0.35">
      <c r="A55200"/>
      <c r="B55200"/>
      <c r="C55200"/>
      <c r="D55200"/>
    </row>
    <row r="55201" spans="1:4" x14ac:dyDescent="0.35">
      <c r="A55201"/>
      <c r="B55201"/>
      <c r="C55201"/>
      <c r="D55201"/>
    </row>
    <row r="55202" spans="1:4" x14ac:dyDescent="0.35">
      <c r="A55202"/>
      <c r="B55202"/>
      <c r="C55202"/>
      <c r="D55202"/>
    </row>
    <row r="55203" spans="1:4" x14ac:dyDescent="0.35">
      <c r="A55203"/>
      <c r="B55203"/>
      <c r="C55203"/>
      <c r="D55203"/>
    </row>
    <row r="55204" spans="1:4" x14ac:dyDescent="0.35">
      <c r="A55204"/>
      <c r="B55204"/>
      <c r="C55204"/>
      <c r="D55204"/>
    </row>
    <row r="55205" spans="1:4" x14ac:dyDescent="0.35">
      <c r="A55205"/>
      <c r="B55205"/>
      <c r="C55205"/>
      <c r="D55205"/>
    </row>
    <row r="55206" spans="1:4" x14ac:dyDescent="0.35">
      <c r="A55206"/>
      <c r="B55206"/>
      <c r="C55206"/>
      <c r="D55206"/>
    </row>
    <row r="55207" spans="1:4" x14ac:dyDescent="0.35">
      <c r="A55207"/>
      <c r="B55207"/>
      <c r="C55207"/>
      <c r="D55207"/>
    </row>
    <row r="55208" spans="1:4" x14ac:dyDescent="0.35">
      <c r="A55208"/>
      <c r="B55208"/>
      <c r="C55208"/>
      <c r="D55208"/>
    </row>
    <row r="55209" spans="1:4" x14ac:dyDescent="0.35">
      <c r="A55209"/>
      <c r="B55209"/>
      <c r="C55209"/>
      <c r="D55209"/>
    </row>
    <row r="55210" spans="1:4" x14ac:dyDescent="0.35">
      <c r="A55210"/>
      <c r="B55210"/>
      <c r="C55210"/>
      <c r="D55210"/>
    </row>
    <row r="55211" spans="1:4" x14ac:dyDescent="0.35">
      <c r="A55211"/>
      <c r="B55211"/>
      <c r="C55211"/>
      <c r="D55211"/>
    </row>
    <row r="55212" spans="1:4" x14ac:dyDescent="0.35">
      <c r="A55212"/>
      <c r="B55212"/>
      <c r="C55212"/>
      <c r="D55212"/>
    </row>
    <row r="55213" spans="1:4" x14ac:dyDescent="0.35">
      <c r="A55213"/>
      <c r="B55213"/>
      <c r="C55213"/>
      <c r="D55213"/>
    </row>
    <row r="55214" spans="1:4" x14ac:dyDescent="0.35">
      <c r="A55214"/>
      <c r="B55214"/>
      <c r="C55214"/>
      <c r="D55214"/>
    </row>
    <row r="55215" spans="1:4" x14ac:dyDescent="0.35">
      <c r="A55215"/>
      <c r="B55215"/>
      <c r="C55215"/>
      <c r="D55215"/>
    </row>
    <row r="55216" spans="1:4" x14ac:dyDescent="0.35">
      <c r="A55216"/>
      <c r="B55216"/>
      <c r="C55216"/>
      <c r="D55216"/>
    </row>
    <row r="55217" spans="1:4" x14ac:dyDescent="0.35">
      <c r="A55217"/>
      <c r="B55217"/>
      <c r="C55217"/>
      <c r="D55217"/>
    </row>
    <row r="55218" spans="1:4" x14ac:dyDescent="0.35">
      <c r="A55218"/>
      <c r="B55218"/>
      <c r="C55218"/>
      <c r="D55218"/>
    </row>
    <row r="55219" spans="1:4" x14ac:dyDescent="0.35">
      <c r="A55219"/>
      <c r="B55219"/>
      <c r="C55219"/>
      <c r="D55219"/>
    </row>
    <row r="55220" spans="1:4" x14ac:dyDescent="0.35">
      <c r="A55220"/>
      <c r="B55220"/>
      <c r="C55220"/>
      <c r="D55220"/>
    </row>
    <row r="55221" spans="1:4" x14ac:dyDescent="0.35">
      <c r="A55221"/>
      <c r="B55221"/>
      <c r="C55221"/>
      <c r="D55221"/>
    </row>
    <row r="55222" spans="1:4" x14ac:dyDescent="0.35">
      <c r="A55222"/>
      <c r="B55222"/>
      <c r="C55222"/>
      <c r="D55222"/>
    </row>
    <row r="55223" spans="1:4" x14ac:dyDescent="0.35">
      <c r="A55223"/>
      <c r="B55223"/>
      <c r="C55223"/>
      <c r="D55223"/>
    </row>
    <row r="55224" spans="1:4" x14ac:dyDescent="0.35">
      <c r="A55224"/>
      <c r="B55224"/>
      <c r="C55224"/>
      <c r="D55224"/>
    </row>
    <row r="55225" spans="1:4" x14ac:dyDescent="0.35">
      <c r="A55225"/>
      <c r="B55225"/>
      <c r="C55225"/>
      <c r="D55225"/>
    </row>
    <row r="55226" spans="1:4" x14ac:dyDescent="0.35">
      <c r="A55226"/>
      <c r="B55226"/>
      <c r="C55226"/>
      <c r="D55226"/>
    </row>
    <row r="55227" spans="1:4" x14ac:dyDescent="0.35">
      <c r="A55227"/>
      <c r="B55227"/>
      <c r="C55227"/>
      <c r="D55227"/>
    </row>
    <row r="55228" spans="1:4" x14ac:dyDescent="0.35">
      <c r="A55228"/>
      <c r="B55228"/>
      <c r="C55228"/>
      <c r="D55228"/>
    </row>
    <row r="55229" spans="1:4" x14ac:dyDescent="0.35">
      <c r="A55229"/>
      <c r="B55229"/>
      <c r="C55229"/>
      <c r="D55229"/>
    </row>
    <row r="55230" spans="1:4" x14ac:dyDescent="0.35">
      <c r="A55230"/>
      <c r="B55230"/>
      <c r="C55230"/>
      <c r="D55230"/>
    </row>
    <row r="55231" spans="1:4" x14ac:dyDescent="0.35">
      <c r="A55231"/>
      <c r="B55231"/>
      <c r="C55231"/>
      <c r="D55231"/>
    </row>
    <row r="55232" spans="1:4" x14ac:dyDescent="0.35">
      <c r="A55232"/>
      <c r="B55232"/>
      <c r="C55232"/>
      <c r="D55232"/>
    </row>
    <row r="55233" spans="1:4" x14ac:dyDescent="0.35">
      <c r="A55233"/>
      <c r="B55233"/>
      <c r="C55233"/>
      <c r="D55233"/>
    </row>
    <row r="55234" spans="1:4" x14ac:dyDescent="0.35">
      <c r="A55234"/>
      <c r="B55234"/>
      <c r="C55234"/>
      <c r="D55234"/>
    </row>
    <row r="55235" spans="1:4" x14ac:dyDescent="0.35">
      <c r="A55235"/>
      <c r="B55235"/>
      <c r="C55235"/>
      <c r="D55235"/>
    </row>
    <row r="55236" spans="1:4" x14ac:dyDescent="0.35">
      <c r="A55236"/>
      <c r="B55236"/>
      <c r="C55236"/>
      <c r="D55236"/>
    </row>
    <row r="55237" spans="1:4" x14ac:dyDescent="0.35">
      <c r="A55237"/>
      <c r="B55237"/>
      <c r="C55237"/>
      <c r="D55237"/>
    </row>
    <row r="55238" spans="1:4" x14ac:dyDescent="0.35">
      <c r="A55238"/>
      <c r="B55238"/>
      <c r="C55238"/>
      <c r="D55238"/>
    </row>
    <row r="55239" spans="1:4" x14ac:dyDescent="0.35">
      <c r="A55239"/>
      <c r="B55239"/>
      <c r="C55239"/>
      <c r="D55239"/>
    </row>
    <row r="55240" spans="1:4" x14ac:dyDescent="0.35">
      <c r="A55240"/>
      <c r="B55240"/>
      <c r="C55240"/>
      <c r="D55240"/>
    </row>
    <row r="55241" spans="1:4" x14ac:dyDescent="0.35">
      <c r="A55241"/>
      <c r="B55241"/>
      <c r="C55241"/>
      <c r="D55241"/>
    </row>
    <row r="55242" spans="1:4" x14ac:dyDescent="0.35">
      <c r="A55242"/>
      <c r="B55242"/>
      <c r="C55242"/>
      <c r="D55242"/>
    </row>
    <row r="55243" spans="1:4" x14ac:dyDescent="0.35">
      <c r="A55243"/>
      <c r="B55243"/>
      <c r="C55243"/>
      <c r="D55243"/>
    </row>
    <row r="55244" spans="1:4" x14ac:dyDescent="0.35">
      <c r="A55244"/>
      <c r="B55244"/>
      <c r="C55244"/>
      <c r="D55244"/>
    </row>
    <row r="55245" spans="1:4" x14ac:dyDescent="0.35">
      <c r="A55245"/>
      <c r="B55245"/>
      <c r="C55245"/>
      <c r="D55245"/>
    </row>
    <row r="55246" spans="1:4" x14ac:dyDescent="0.35">
      <c r="A55246"/>
      <c r="B55246"/>
      <c r="C55246"/>
      <c r="D55246"/>
    </row>
    <row r="55247" spans="1:4" x14ac:dyDescent="0.35">
      <c r="A55247"/>
      <c r="B55247"/>
      <c r="C55247"/>
      <c r="D55247"/>
    </row>
    <row r="55248" spans="1:4" x14ac:dyDescent="0.35">
      <c r="A55248"/>
      <c r="B55248"/>
      <c r="C55248"/>
      <c r="D55248"/>
    </row>
    <row r="55249" spans="1:4" x14ac:dyDescent="0.35">
      <c r="A55249"/>
      <c r="B55249"/>
      <c r="C55249"/>
      <c r="D55249"/>
    </row>
    <row r="55250" spans="1:4" x14ac:dyDescent="0.35">
      <c r="A55250"/>
      <c r="B55250"/>
      <c r="C55250"/>
      <c r="D55250"/>
    </row>
    <row r="55251" spans="1:4" x14ac:dyDescent="0.35">
      <c r="A55251"/>
      <c r="B55251"/>
      <c r="C55251"/>
      <c r="D55251"/>
    </row>
    <row r="55252" spans="1:4" x14ac:dyDescent="0.35">
      <c r="A55252"/>
      <c r="B55252"/>
      <c r="C55252"/>
      <c r="D55252"/>
    </row>
    <row r="55253" spans="1:4" x14ac:dyDescent="0.35">
      <c r="A55253"/>
      <c r="B55253"/>
      <c r="C55253"/>
      <c r="D55253"/>
    </row>
    <row r="55254" spans="1:4" x14ac:dyDescent="0.35">
      <c r="A55254"/>
      <c r="B55254"/>
      <c r="C55254"/>
      <c r="D55254"/>
    </row>
    <row r="55255" spans="1:4" x14ac:dyDescent="0.35">
      <c r="A55255"/>
      <c r="B55255"/>
      <c r="C55255"/>
      <c r="D55255"/>
    </row>
    <row r="55256" spans="1:4" x14ac:dyDescent="0.35">
      <c r="A55256"/>
      <c r="B55256"/>
      <c r="C55256"/>
      <c r="D55256"/>
    </row>
    <row r="55257" spans="1:4" x14ac:dyDescent="0.35">
      <c r="A55257"/>
      <c r="B55257"/>
      <c r="C55257"/>
      <c r="D55257"/>
    </row>
    <row r="55258" spans="1:4" x14ac:dyDescent="0.35">
      <c r="A55258"/>
      <c r="B55258"/>
      <c r="C55258"/>
      <c r="D55258"/>
    </row>
    <row r="55259" spans="1:4" x14ac:dyDescent="0.35">
      <c r="A55259"/>
      <c r="B55259"/>
      <c r="C55259"/>
      <c r="D55259"/>
    </row>
    <row r="55260" spans="1:4" x14ac:dyDescent="0.35">
      <c r="A55260"/>
      <c r="B55260"/>
      <c r="C55260"/>
      <c r="D55260"/>
    </row>
    <row r="55261" spans="1:4" x14ac:dyDescent="0.35">
      <c r="A55261"/>
      <c r="B55261"/>
      <c r="C55261"/>
      <c r="D55261"/>
    </row>
    <row r="55262" spans="1:4" x14ac:dyDescent="0.35">
      <c r="A55262"/>
      <c r="B55262"/>
      <c r="C55262"/>
      <c r="D55262"/>
    </row>
    <row r="55263" spans="1:4" x14ac:dyDescent="0.35">
      <c r="A55263"/>
      <c r="B55263"/>
      <c r="C55263"/>
      <c r="D55263"/>
    </row>
    <row r="55264" spans="1:4" x14ac:dyDescent="0.35">
      <c r="A55264"/>
      <c r="B55264"/>
      <c r="C55264"/>
      <c r="D55264"/>
    </row>
    <row r="55265" spans="1:4" x14ac:dyDescent="0.35">
      <c r="A55265"/>
      <c r="B55265"/>
      <c r="C55265"/>
      <c r="D55265"/>
    </row>
    <row r="55266" spans="1:4" x14ac:dyDescent="0.35">
      <c r="A55266"/>
      <c r="B55266"/>
      <c r="C55266"/>
      <c r="D55266"/>
    </row>
    <row r="55267" spans="1:4" x14ac:dyDescent="0.35">
      <c r="A55267"/>
      <c r="B55267"/>
      <c r="C55267"/>
      <c r="D55267"/>
    </row>
    <row r="55268" spans="1:4" x14ac:dyDescent="0.35">
      <c r="A55268"/>
      <c r="B55268"/>
      <c r="C55268"/>
      <c r="D55268"/>
    </row>
    <row r="55269" spans="1:4" x14ac:dyDescent="0.35">
      <c r="A55269"/>
      <c r="B55269"/>
      <c r="C55269"/>
      <c r="D55269"/>
    </row>
    <row r="55270" spans="1:4" x14ac:dyDescent="0.35">
      <c r="A55270"/>
      <c r="B55270"/>
      <c r="C55270"/>
      <c r="D55270"/>
    </row>
    <row r="55271" spans="1:4" x14ac:dyDescent="0.35">
      <c r="A55271"/>
      <c r="B55271"/>
      <c r="C55271"/>
      <c r="D55271"/>
    </row>
    <row r="55272" spans="1:4" x14ac:dyDescent="0.35">
      <c r="A55272"/>
      <c r="B55272"/>
      <c r="C55272"/>
      <c r="D55272"/>
    </row>
    <row r="55273" spans="1:4" x14ac:dyDescent="0.35">
      <c r="A55273"/>
      <c r="B55273"/>
      <c r="C55273"/>
      <c r="D55273"/>
    </row>
    <row r="55274" spans="1:4" x14ac:dyDescent="0.35">
      <c r="A55274"/>
      <c r="B55274"/>
      <c r="C55274"/>
      <c r="D55274"/>
    </row>
    <row r="55275" spans="1:4" x14ac:dyDescent="0.35">
      <c r="A55275"/>
      <c r="B55275"/>
      <c r="C55275"/>
      <c r="D55275"/>
    </row>
    <row r="55276" spans="1:4" x14ac:dyDescent="0.35">
      <c r="A55276"/>
      <c r="B55276"/>
      <c r="C55276"/>
      <c r="D55276"/>
    </row>
    <row r="55277" spans="1:4" x14ac:dyDescent="0.35">
      <c r="A55277"/>
      <c r="B55277"/>
      <c r="C55277"/>
      <c r="D55277"/>
    </row>
    <row r="55278" spans="1:4" x14ac:dyDescent="0.35">
      <c r="A55278"/>
      <c r="B55278"/>
      <c r="C55278"/>
      <c r="D55278"/>
    </row>
    <row r="55279" spans="1:4" x14ac:dyDescent="0.35">
      <c r="A55279"/>
      <c r="B55279"/>
      <c r="C55279"/>
      <c r="D55279"/>
    </row>
    <row r="55280" spans="1:4" x14ac:dyDescent="0.35">
      <c r="A55280"/>
      <c r="B55280"/>
      <c r="C55280"/>
      <c r="D55280"/>
    </row>
    <row r="55281" spans="1:4" x14ac:dyDescent="0.35">
      <c r="A55281"/>
      <c r="B55281"/>
      <c r="C55281"/>
      <c r="D55281"/>
    </row>
    <row r="55282" spans="1:4" x14ac:dyDescent="0.35">
      <c r="A55282"/>
      <c r="B55282"/>
      <c r="C55282"/>
      <c r="D55282"/>
    </row>
    <row r="55283" spans="1:4" x14ac:dyDescent="0.35">
      <c r="A55283"/>
      <c r="B55283"/>
      <c r="C55283"/>
      <c r="D55283"/>
    </row>
    <row r="55284" spans="1:4" x14ac:dyDescent="0.35">
      <c r="A55284"/>
      <c r="B55284"/>
      <c r="C55284"/>
      <c r="D55284"/>
    </row>
    <row r="55285" spans="1:4" x14ac:dyDescent="0.35">
      <c r="A55285"/>
      <c r="B55285"/>
      <c r="C55285"/>
      <c r="D55285"/>
    </row>
    <row r="55286" spans="1:4" x14ac:dyDescent="0.35">
      <c r="A55286"/>
      <c r="B55286"/>
      <c r="C55286"/>
      <c r="D55286"/>
    </row>
    <row r="55287" spans="1:4" x14ac:dyDescent="0.35">
      <c r="A55287"/>
      <c r="B55287"/>
      <c r="C55287"/>
      <c r="D55287"/>
    </row>
    <row r="55288" spans="1:4" x14ac:dyDescent="0.35">
      <c r="A55288"/>
      <c r="B55288"/>
      <c r="C55288"/>
      <c r="D55288"/>
    </row>
    <row r="55289" spans="1:4" x14ac:dyDescent="0.35">
      <c r="A55289"/>
      <c r="B55289"/>
      <c r="C55289"/>
      <c r="D55289"/>
    </row>
    <row r="55290" spans="1:4" x14ac:dyDescent="0.35">
      <c r="A55290"/>
      <c r="B55290"/>
      <c r="C55290"/>
      <c r="D55290"/>
    </row>
    <row r="55291" spans="1:4" x14ac:dyDescent="0.35">
      <c r="A55291"/>
      <c r="B55291"/>
      <c r="C55291"/>
      <c r="D55291"/>
    </row>
    <row r="55292" spans="1:4" x14ac:dyDescent="0.35">
      <c r="A55292"/>
      <c r="B55292"/>
      <c r="C55292"/>
      <c r="D55292"/>
    </row>
    <row r="55293" spans="1:4" x14ac:dyDescent="0.35">
      <c r="A55293"/>
      <c r="B55293"/>
      <c r="C55293"/>
      <c r="D55293"/>
    </row>
    <row r="55294" spans="1:4" x14ac:dyDescent="0.35">
      <c r="A55294"/>
      <c r="B55294"/>
      <c r="C55294"/>
      <c r="D55294"/>
    </row>
    <row r="55295" spans="1:4" x14ac:dyDescent="0.35">
      <c r="A55295"/>
      <c r="B55295"/>
      <c r="C55295"/>
      <c r="D55295"/>
    </row>
    <row r="55296" spans="1:4" x14ac:dyDescent="0.35">
      <c r="A55296"/>
      <c r="B55296"/>
      <c r="C55296"/>
      <c r="D55296"/>
    </row>
    <row r="55297" spans="1:4" x14ac:dyDescent="0.35">
      <c r="A55297"/>
      <c r="B55297"/>
      <c r="C55297"/>
      <c r="D55297"/>
    </row>
    <row r="55298" spans="1:4" x14ac:dyDescent="0.35">
      <c r="A55298"/>
      <c r="B55298"/>
      <c r="C55298"/>
      <c r="D55298"/>
    </row>
    <row r="55299" spans="1:4" x14ac:dyDescent="0.35">
      <c r="A55299"/>
      <c r="B55299"/>
      <c r="C55299"/>
      <c r="D55299"/>
    </row>
    <row r="55300" spans="1:4" x14ac:dyDescent="0.35">
      <c r="A55300"/>
      <c r="B55300"/>
      <c r="C55300"/>
      <c r="D55300"/>
    </row>
    <row r="55301" spans="1:4" x14ac:dyDescent="0.35">
      <c r="A55301"/>
      <c r="B55301"/>
      <c r="C55301"/>
      <c r="D55301"/>
    </row>
    <row r="55302" spans="1:4" x14ac:dyDescent="0.35">
      <c r="A55302"/>
      <c r="B55302"/>
      <c r="C55302"/>
      <c r="D55302"/>
    </row>
    <row r="55303" spans="1:4" x14ac:dyDescent="0.35">
      <c r="A55303"/>
      <c r="B55303"/>
      <c r="C55303"/>
      <c r="D55303"/>
    </row>
    <row r="55304" spans="1:4" x14ac:dyDescent="0.35">
      <c r="A55304"/>
      <c r="B55304"/>
      <c r="C55304"/>
      <c r="D55304"/>
    </row>
    <row r="55305" spans="1:4" x14ac:dyDescent="0.35">
      <c r="A55305"/>
      <c r="B55305"/>
      <c r="C55305"/>
      <c r="D55305"/>
    </row>
    <row r="55306" spans="1:4" x14ac:dyDescent="0.35">
      <c r="A55306"/>
      <c r="B55306"/>
      <c r="C55306"/>
      <c r="D55306"/>
    </row>
    <row r="55307" spans="1:4" x14ac:dyDescent="0.35">
      <c r="A55307"/>
      <c r="B55307"/>
      <c r="C55307"/>
      <c r="D55307"/>
    </row>
    <row r="55308" spans="1:4" x14ac:dyDescent="0.35">
      <c r="A55308"/>
      <c r="B55308"/>
      <c r="C55308"/>
      <c r="D55308"/>
    </row>
    <row r="55309" spans="1:4" x14ac:dyDescent="0.35">
      <c r="A55309"/>
      <c r="B55309"/>
      <c r="C55309"/>
      <c r="D55309"/>
    </row>
    <row r="55310" spans="1:4" x14ac:dyDescent="0.35">
      <c r="A55310"/>
      <c r="B55310"/>
      <c r="C55310"/>
      <c r="D55310"/>
    </row>
    <row r="55311" spans="1:4" x14ac:dyDescent="0.35">
      <c r="A55311"/>
      <c r="B55311"/>
      <c r="C55311"/>
      <c r="D55311"/>
    </row>
    <row r="55312" spans="1:4" x14ac:dyDescent="0.35">
      <c r="A55312"/>
      <c r="B55312"/>
      <c r="C55312"/>
      <c r="D55312"/>
    </row>
    <row r="55313" spans="1:4" x14ac:dyDescent="0.35">
      <c r="A55313"/>
      <c r="B55313"/>
      <c r="C55313"/>
      <c r="D55313"/>
    </row>
    <row r="55314" spans="1:4" x14ac:dyDescent="0.35">
      <c r="A55314"/>
      <c r="B55314"/>
      <c r="C55314"/>
      <c r="D55314"/>
    </row>
    <row r="55315" spans="1:4" x14ac:dyDescent="0.35">
      <c r="A55315"/>
      <c r="B55315"/>
      <c r="C55315"/>
      <c r="D55315"/>
    </row>
    <row r="55316" spans="1:4" x14ac:dyDescent="0.35">
      <c r="A55316"/>
      <c r="B55316"/>
      <c r="C55316"/>
      <c r="D55316"/>
    </row>
    <row r="55317" spans="1:4" x14ac:dyDescent="0.35">
      <c r="A55317"/>
      <c r="B55317"/>
      <c r="C55317"/>
      <c r="D55317"/>
    </row>
    <row r="55318" spans="1:4" x14ac:dyDescent="0.35">
      <c r="A55318"/>
      <c r="B55318"/>
      <c r="C55318"/>
      <c r="D55318"/>
    </row>
    <row r="55319" spans="1:4" x14ac:dyDescent="0.35">
      <c r="A55319"/>
      <c r="B55319"/>
      <c r="C55319"/>
      <c r="D55319"/>
    </row>
    <row r="55320" spans="1:4" x14ac:dyDescent="0.35">
      <c r="A55320"/>
      <c r="B55320"/>
      <c r="C55320"/>
      <c r="D55320"/>
    </row>
    <row r="55321" spans="1:4" x14ac:dyDescent="0.35">
      <c r="A55321"/>
      <c r="B55321"/>
      <c r="C55321"/>
      <c r="D55321"/>
    </row>
    <row r="55322" spans="1:4" x14ac:dyDescent="0.35">
      <c r="A55322"/>
      <c r="B55322"/>
      <c r="C55322"/>
      <c r="D55322"/>
    </row>
    <row r="55323" spans="1:4" x14ac:dyDescent="0.35">
      <c r="A55323"/>
      <c r="B55323"/>
      <c r="C55323"/>
      <c r="D55323"/>
    </row>
    <row r="55324" spans="1:4" x14ac:dyDescent="0.35">
      <c r="A55324"/>
      <c r="B55324"/>
      <c r="C55324"/>
      <c r="D55324"/>
    </row>
    <row r="55325" spans="1:4" x14ac:dyDescent="0.35">
      <c r="A55325"/>
      <c r="B55325"/>
      <c r="C55325"/>
      <c r="D55325"/>
    </row>
    <row r="55326" spans="1:4" x14ac:dyDescent="0.35">
      <c r="A55326"/>
      <c r="B55326"/>
      <c r="C55326"/>
      <c r="D55326"/>
    </row>
    <row r="55327" spans="1:4" x14ac:dyDescent="0.35">
      <c r="A55327"/>
      <c r="B55327"/>
      <c r="C55327"/>
      <c r="D55327"/>
    </row>
    <row r="55328" spans="1:4" x14ac:dyDescent="0.35">
      <c r="A55328"/>
      <c r="B55328"/>
      <c r="C55328"/>
      <c r="D55328"/>
    </row>
    <row r="55329" spans="1:4" x14ac:dyDescent="0.35">
      <c r="A55329"/>
      <c r="B55329"/>
      <c r="C55329"/>
      <c r="D55329"/>
    </row>
    <row r="55330" spans="1:4" x14ac:dyDescent="0.35">
      <c r="A55330"/>
      <c r="B55330"/>
      <c r="C55330"/>
      <c r="D55330"/>
    </row>
    <row r="55331" spans="1:4" x14ac:dyDescent="0.35">
      <c r="A55331"/>
      <c r="B55331"/>
      <c r="C55331"/>
      <c r="D55331"/>
    </row>
    <row r="55332" spans="1:4" x14ac:dyDescent="0.35">
      <c r="A55332"/>
      <c r="B55332"/>
      <c r="C55332"/>
      <c r="D55332"/>
    </row>
    <row r="55333" spans="1:4" x14ac:dyDescent="0.35">
      <c r="A55333"/>
      <c r="B55333"/>
      <c r="C55333"/>
      <c r="D55333"/>
    </row>
    <row r="55334" spans="1:4" x14ac:dyDescent="0.35">
      <c r="A55334"/>
      <c r="B55334"/>
      <c r="C55334"/>
      <c r="D55334"/>
    </row>
    <row r="55335" spans="1:4" x14ac:dyDescent="0.35">
      <c r="A55335"/>
      <c r="B55335"/>
      <c r="C55335"/>
      <c r="D55335"/>
    </row>
    <row r="55336" spans="1:4" x14ac:dyDescent="0.35">
      <c r="A55336"/>
      <c r="B55336"/>
      <c r="C55336"/>
      <c r="D55336"/>
    </row>
    <row r="55337" spans="1:4" x14ac:dyDescent="0.35">
      <c r="A55337"/>
      <c r="B55337"/>
      <c r="C55337"/>
      <c r="D55337"/>
    </row>
    <row r="55338" spans="1:4" x14ac:dyDescent="0.35">
      <c r="A55338"/>
      <c r="B55338"/>
      <c r="C55338"/>
      <c r="D55338"/>
    </row>
    <row r="55339" spans="1:4" x14ac:dyDescent="0.35">
      <c r="A55339"/>
      <c r="B55339"/>
      <c r="C55339"/>
      <c r="D55339"/>
    </row>
    <row r="55340" spans="1:4" x14ac:dyDescent="0.35">
      <c r="A55340"/>
      <c r="B55340"/>
      <c r="C55340"/>
      <c r="D55340"/>
    </row>
    <row r="55341" spans="1:4" x14ac:dyDescent="0.35">
      <c r="A55341"/>
      <c r="B55341"/>
      <c r="C55341"/>
      <c r="D55341"/>
    </row>
    <row r="55342" spans="1:4" x14ac:dyDescent="0.35">
      <c r="A55342"/>
      <c r="B55342"/>
      <c r="C55342"/>
      <c r="D55342"/>
    </row>
    <row r="55343" spans="1:4" x14ac:dyDescent="0.35">
      <c r="A55343"/>
      <c r="B55343"/>
      <c r="C55343"/>
      <c r="D55343"/>
    </row>
    <row r="55344" spans="1:4" x14ac:dyDescent="0.35">
      <c r="A55344"/>
      <c r="B55344"/>
      <c r="C55344"/>
      <c r="D55344"/>
    </row>
    <row r="55345" spans="1:4" x14ac:dyDescent="0.35">
      <c r="A55345"/>
      <c r="B55345"/>
      <c r="C55345"/>
      <c r="D55345"/>
    </row>
    <row r="55346" spans="1:4" x14ac:dyDescent="0.35">
      <c r="A55346"/>
      <c r="B55346"/>
      <c r="C55346"/>
      <c r="D55346"/>
    </row>
    <row r="55347" spans="1:4" x14ac:dyDescent="0.35">
      <c r="A55347"/>
      <c r="B55347"/>
      <c r="C55347"/>
      <c r="D55347"/>
    </row>
    <row r="55348" spans="1:4" x14ac:dyDescent="0.35">
      <c r="A55348"/>
      <c r="B55348"/>
      <c r="C55348"/>
      <c r="D55348"/>
    </row>
    <row r="55349" spans="1:4" x14ac:dyDescent="0.35">
      <c r="A55349"/>
      <c r="B55349"/>
      <c r="C55349"/>
      <c r="D55349"/>
    </row>
    <row r="55350" spans="1:4" x14ac:dyDescent="0.35">
      <c r="A55350"/>
      <c r="B55350"/>
      <c r="C55350"/>
      <c r="D55350"/>
    </row>
    <row r="55351" spans="1:4" x14ac:dyDescent="0.35">
      <c r="A55351"/>
      <c r="B55351"/>
      <c r="C55351"/>
      <c r="D55351"/>
    </row>
    <row r="55352" spans="1:4" x14ac:dyDescent="0.35">
      <c r="A55352"/>
      <c r="B55352"/>
      <c r="C55352"/>
      <c r="D55352"/>
    </row>
    <row r="55353" spans="1:4" x14ac:dyDescent="0.35">
      <c r="A55353"/>
      <c r="B55353"/>
      <c r="C55353"/>
      <c r="D55353"/>
    </row>
    <row r="55354" spans="1:4" x14ac:dyDescent="0.35">
      <c r="A55354"/>
      <c r="B55354"/>
      <c r="C55354"/>
      <c r="D55354"/>
    </row>
    <row r="55355" spans="1:4" x14ac:dyDescent="0.35">
      <c r="A55355"/>
      <c r="B55355"/>
      <c r="C55355"/>
      <c r="D55355"/>
    </row>
    <row r="55356" spans="1:4" x14ac:dyDescent="0.35">
      <c r="A55356"/>
      <c r="B55356"/>
      <c r="C55356"/>
      <c r="D55356"/>
    </row>
    <row r="55357" spans="1:4" x14ac:dyDescent="0.35">
      <c r="A55357"/>
      <c r="B55357"/>
      <c r="C55357"/>
      <c r="D55357"/>
    </row>
    <row r="55358" spans="1:4" x14ac:dyDescent="0.35">
      <c r="A55358"/>
      <c r="B55358"/>
      <c r="C55358"/>
      <c r="D55358"/>
    </row>
    <row r="55359" spans="1:4" x14ac:dyDescent="0.35">
      <c r="A55359"/>
      <c r="B55359"/>
      <c r="C55359"/>
      <c r="D55359"/>
    </row>
    <row r="55360" spans="1:4" x14ac:dyDescent="0.35">
      <c r="A55360"/>
      <c r="B55360"/>
      <c r="C55360"/>
      <c r="D55360"/>
    </row>
    <row r="55361" spans="1:4" x14ac:dyDescent="0.35">
      <c r="A55361"/>
      <c r="B55361"/>
      <c r="C55361"/>
      <c r="D55361"/>
    </row>
    <row r="55362" spans="1:4" x14ac:dyDescent="0.35">
      <c r="A55362"/>
      <c r="B55362"/>
      <c r="C55362"/>
      <c r="D55362"/>
    </row>
    <row r="55363" spans="1:4" x14ac:dyDescent="0.35">
      <c r="A55363"/>
      <c r="B55363"/>
      <c r="C55363"/>
      <c r="D55363"/>
    </row>
    <row r="55364" spans="1:4" x14ac:dyDescent="0.35">
      <c r="A55364"/>
      <c r="B55364"/>
      <c r="C55364"/>
      <c r="D55364"/>
    </row>
    <row r="55365" spans="1:4" x14ac:dyDescent="0.35">
      <c r="A55365"/>
      <c r="B55365"/>
      <c r="C55365"/>
      <c r="D55365"/>
    </row>
    <row r="55366" spans="1:4" x14ac:dyDescent="0.35">
      <c r="A55366"/>
      <c r="B55366"/>
      <c r="C55366"/>
      <c r="D55366"/>
    </row>
    <row r="55367" spans="1:4" x14ac:dyDescent="0.35">
      <c r="A55367"/>
      <c r="B55367"/>
      <c r="C55367"/>
      <c r="D55367"/>
    </row>
    <row r="55368" spans="1:4" x14ac:dyDescent="0.35">
      <c r="A55368"/>
      <c r="B55368"/>
      <c r="C55368"/>
      <c r="D55368"/>
    </row>
    <row r="55369" spans="1:4" x14ac:dyDescent="0.35">
      <c r="A55369"/>
      <c r="B55369"/>
      <c r="C55369"/>
      <c r="D55369"/>
    </row>
    <row r="55370" spans="1:4" x14ac:dyDescent="0.35">
      <c r="A55370"/>
      <c r="B55370"/>
      <c r="C55370"/>
      <c r="D55370"/>
    </row>
    <row r="55371" spans="1:4" x14ac:dyDescent="0.35">
      <c r="A55371"/>
      <c r="B55371"/>
      <c r="C55371"/>
      <c r="D55371"/>
    </row>
    <row r="55372" spans="1:4" x14ac:dyDescent="0.35">
      <c r="A55372"/>
      <c r="B55372"/>
      <c r="C55372"/>
      <c r="D55372"/>
    </row>
    <row r="55373" spans="1:4" x14ac:dyDescent="0.35">
      <c r="A55373"/>
      <c r="B55373"/>
      <c r="C55373"/>
      <c r="D55373"/>
    </row>
    <row r="55374" spans="1:4" x14ac:dyDescent="0.35">
      <c r="A55374"/>
      <c r="B55374"/>
      <c r="C55374"/>
      <c r="D55374"/>
    </row>
    <row r="55375" spans="1:4" x14ac:dyDescent="0.35">
      <c r="A55375"/>
      <c r="B55375"/>
      <c r="C55375"/>
      <c r="D55375"/>
    </row>
    <row r="55376" spans="1:4" x14ac:dyDescent="0.35">
      <c r="A55376"/>
      <c r="B55376"/>
      <c r="C55376"/>
      <c r="D55376"/>
    </row>
    <row r="55377" spans="1:4" x14ac:dyDescent="0.35">
      <c r="A55377"/>
      <c r="B55377"/>
      <c r="C55377"/>
      <c r="D55377"/>
    </row>
    <row r="55378" spans="1:4" x14ac:dyDescent="0.35">
      <c r="A55378"/>
      <c r="B55378"/>
      <c r="C55378"/>
      <c r="D55378"/>
    </row>
    <row r="55379" spans="1:4" x14ac:dyDescent="0.35">
      <c r="A55379"/>
      <c r="B55379"/>
      <c r="C55379"/>
      <c r="D55379"/>
    </row>
    <row r="55380" spans="1:4" x14ac:dyDescent="0.35">
      <c r="A55380"/>
      <c r="B55380"/>
      <c r="C55380"/>
      <c r="D55380"/>
    </row>
    <row r="55381" spans="1:4" x14ac:dyDescent="0.35">
      <c r="A55381"/>
      <c r="B55381"/>
      <c r="C55381"/>
      <c r="D55381"/>
    </row>
    <row r="55382" spans="1:4" x14ac:dyDescent="0.35">
      <c r="A55382"/>
      <c r="B55382"/>
      <c r="C55382"/>
      <c r="D55382"/>
    </row>
    <row r="55383" spans="1:4" x14ac:dyDescent="0.35">
      <c r="A55383"/>
      <c r="B55383"/>
      <c r="C55383"/>
      <c r="D55383"/>
    </row>
    <row r="55384" spans="1:4" x14ac:dyDescent="0.35">
      <c r="A55384"/>
      <c r="B55384"/>
      <c r="C55384"/>
      <c r="D55384"/>
    </row>
    <row r="55385" spans="1:4" x14ac:dyDescent="0.35">
      <c r="A55385"/>
      <c r="B55385"/>
      <c r="C55385"/>
      <c r="D55385"/>
    </row>
    <row r="55386" spans="1:4" x14ac:dyDescent="0.35">
      <c r="A55386"/>
      <c r="B55386"/>
      <c r="C55386"/>
      <c r="D55386"/>
    </row>
    <row r="55387" spans="1:4" x14ac:dyDescent="0.35">
      <c r="A55387"/>
      <c r="B55387"/>
      <c r="C55387"/>
      <c r="D55387"/>
    </row>
    <row r="55388" spans="1:4" x14ac:dyDescent="0.35">
      <c r="A55388"/>
      <c r="B55388"/>
      <c r="C55388"/>
      <c r="D55388"/>
    </row>
    <row r="55389" spans="1:4" x14ac:dyDescent="0.35">
      <c r="A55389"/>
      <c r="B55389"/>
      <c r="C55389"/>
      <c r="D55389"/>
    </row>
    <row r="55390" spans="1:4" x14ac:dyDescent="0.35">
      <c r="A55390"/>
      <c r="B55390"/>
      <c r="C55390"/>
      <c r="D55390"/>
    </row>
    <row r="55391" spans="1:4" x14ac:dyDescent="0.35">
      <c r="A55391"/>
      <c r="B55391"/>
      <c r="C55391"/>
      <c r="D55391"/>
    </row>
    <row r="55392" spans="1:4" x14ac:dyDescent="0.35">
      <c r="A55392"/>
      <c r="B55392"/>
      <c r="C55392"/>
      <c r="D55392"/>
    </row>
    <row r="55393" spans="1:4" x14ac:dyDescent="0.35">
      <c r="A55393"/>
      <c r="B55393"/>
      <c r="C55393"/>
      <c r="D55393"/>
    </row>
    <row r="55394" spans="1:4" x14ac:dyDescent="0.35">
      <c r="A55394"/>
      <c r="B55394"/>
      <c r="C55394"/>
      <c r="D55394"/>
    </row>
    <row r="55395" spans="1:4" x14ac:dyDescent="0.35">
      <c r="A55395"/>
      <c r="B55395"/>
      <c r="C55395"/>
      <c r="D55395"/>
    </row>
    <row r="55396" spans="1:4" x14ac:dyDescent="0.35">
      <c r="A55396"/>
      <c r="B55396"/>
      <c r="C55396"/>
      <c r="D55396"/>
    </row>
    <row r="55397" spans="1:4" x14ac:dyDescent="0.35">
      <c r="A55397"/>
      <c r="B55397"/>
      <c r="C55397"/>
      <c r="D55397"/>
    </row>
    <row r="55398" spans="1:4" x14ac:dyDescent="0.35">
      <c r="A55398"/>
      <c r="B55398"/>
      <c r="C55398"/>
      <c r="D55398"/>
    </row>
    <row r="55399" spans="1:4" x14ac:dyDescent="0.35">
      <c r="A55399"/>
      <c r="B55399"/>
      <c r="C55399"/>
      <c r="D55399"/>
    </row>
    <row r="55400" spans="1:4" x14ac:dyDescent="0.35">
      <c r="A55400"/>
      <c r="B55400"/>
      <c r="C55400"/>
      <c r="D55400"/>
    </row>
    <row r="55401" spans="1:4" x14ac:dyDescent="0.35">
      <c r="A55401"/>
      <c r="B55401"/>
      <c r="C55401"/>
      <c r="D55401"/>
    </row>
    <row r="55402" spans="1:4" x14ac:dyDescent="0.35">
      <c r="A55402"/>
      <c r="B55402"/>
      <c r="C55402"/>
      <c r="D55402"/>
    </row>
    <row r="55403" spans="1:4" x14ac:dyDescent="0.35">
      <c r="A55403"/>
      <c r="B55403"/>
      <c r="C55403"/>
      <c r="D55403"/>
    </row>
    <row r="55404" spans="1:4" x14ac:dyDescent="0.35">
      <c r="A55404"/>
      <c r="B55404"/>
      <c r="C55404"/>
      <c r="D55404"/>
    </row>
    <row r="55405" spans="1:4" x14ac:dyDescent="0.35">
      <c r="A55405"/>
      <c r="B55405"/>
      <c r="C55405"/>
      <c r="D55405"/>
    </row>
    <row r="55406" spans="1:4" x14ac:dyDescent="0.35">
      <c r="A55406"/>
      <c r="B55406"/>
      <c r="C55406"/>
      <c r="D55406"/>
    </row>
    <row r="55407" spans="1:4" x14ac:dyDescent="0.35">
      <c r="A55407"/>
      <c r="B55407"/>
      <c r="C55407"/>
      <c r="D55407"/>
    </row>
    <row r="55408" spans="1:4" x14ac:dyDescent="0.35">
      <c r="A55408"/>
      <c r="B55408"/>
      <c r="C55408"/>
      <c r="D55408"/>
    </row>
    <row r="55409" spans="1:4" x14ac:dyDescent="0.35">
      <c r="A55409"/>
      <c r="B55409"/>
      <c r="C55409"/>
      <c r="D55409"/>
    </row>
    <row r="55410" spans="1:4" x14ac:dyDescent="0.35">
      <c r="A55410"/>
      <c r="B55410"/>
      <c r="C55410"/>
      <c r="D55410"/>
    </row>
    <row r="55411" spans="1:4" x14ac:dyDescent="0.35">
      <c r="A55411"/>
      <c r="B55411"/>
      <c r="C55411"/>
      <c r="D55411"/>
    </row>
    <row r="55412" spans="1:4" x14ac:dyDescent="0.35">
      <c r="A55412"/>
      <c r="B55412"/>
      <c r="C55412"/>
      <c r="D55412"/>
    </row>
    <row r="55413" spans="1:4" x14ac:dyDescent="0.35">
      <c r="A55413"/>
      <c r="B55413"/>
      <c r="C55413"/>
      <c r="D55413"/>
    </row>
    <row r="55414" spans="1:4" x14ac:dyDescent="0.35">
      <c r="A55414"/>
      <c r="B55414"/>
      <c r="C55414"/>
      <c r="D55414"/>
    </row>
    <row r="55415" spans="1:4" x14ac:dyDescent="0.35">
      <c r="A55415"/>
      <c r="B55415"/>
      <c r="C55415"/>
      <c r="D55415"/>
    </row>
    <row r="55416" spans="1:4" x14ac:dyDescent="0.35">
      <c r="A55416"/>
      <c r="B55416"/>
      <c r="C55416"/>
      <c r="D55416"/>
    </row>
    <row r="55417" spans="1:4" x14ac:dyDescent="0.35">
      <c r="A55417"/>
      <c r="B55417"/>
      <c r="C55417"/>
      <c r="D55417"/>
    </row>
    <row r="55418" spans="1:4" x14ac:dyDescent="0.35">
      <c r="A55418"/>
      <c r="B55418"/>
      <c r="C55418"/>
      <c r="D55418"/>
    </row>
    <row r="55419" spans="1:4" x14ac:dyDescent="0.35">
      <c r="A55419"/>
      <c r="B55419"/>
      <c r="C55419"/>
      <c r="D55419"/>
    </row>
    <row r="55420" spans="1:4" x14ac:dyDescent="0.35">
      <c r="A55420"/>
      <c r="B55420"/>
      <c r="C55420"/>
      <c r="D55420"/>
    </row>
    <row r="55421" spans="1:4" x14ac:dyDescent="0.35">
      <c r="A55421"/>
      <c r="B55421"/>
      <c r="C55421"/>
      <c r="D55421"/>
    </row>
    <row r="55422" spans="1:4" x14ac:dyDescent="0.35">
      <c r="A55422"/>
      <c r="B55422"/>
      <c r="C55422"/>
      <c r="D55422"/>
    </row>
    <row r="55423" spans="1:4" x14ac:dyDescent="0.35">
      <c r="A55423"/>
      <c r="B55423"/>
      <c r="C55423"/>
      <c r="D55423"/>
    </row>
    <row r="55424" spans="1:4" x14ac:dyDescent="0.35">
      <c r="A55424"/>
      <c r="B55424"/>
      <c r="C55424"/>
      <c r="D55424"/>
    </row>
    <row r="55425" spans="1:4" x14ac:dyDescent="0.35">
      <c r="A55425"/>
      <c r="B55425"/>
      <c r="C55425"/>
      <c r="D55425"/>
    </row>
    <row r="55426" spans="1:4" x14ac:dyDescent="0.35">
      <c r="A55426"/>
      <c r="B55426"/>
      <c r="C55426"/>
      <c r="D55426"/>
    </row>
    <row r="55427" spans="1:4" x14ac:dyDescent="0.35">
      <c r="A55427"/>
      <c r="B55427"/>
      <c r="C55427"/>
      <c r="D55427"/>
    </row>
    <row r="55428" spans="1:4" x14ac:dyDescent="0.35">
      <c r="A55428"/>
      <c r="B55428"/>
      <c r="C55428"/>
      <c r="D55428"/>
    </row>
    <row r="55429" spans="1:4" x14ac:dyDescent="0.35">
      <c r="A55429"/>
      <c r="B55429"/>
      <c r="C55429"/>
      <c r="D55429"/>
    </row>
    <row r="55430" spans="1:4" x14ac:dyDescent="0.35">
      <c r="A55430"/>
      <c r="B55430"/>
      <c r="C55430"/>
      <c r="D55430"/>
    </row>
    <row r="55431" spans="1:4" x14ac:dyDescent="0.35">
      <c r="A55431"/>
      <c r="B55431"/>
      <c r="C55431"/>
      <c r="D55431"/>
    </row>
    <row r="55432" spans="1:4" x14ac:dyDescent="0.35">
      <c r="A55432"/>
      <c r="B55432"/>
      <c r="C55432"/>
      <c r="D55432"/>
    </row>
    <row r="55433" spans="1:4" x14ac:dyDescent="0.35">
      <c r="A55433"/>
      <c r="B55433"/>
      <c r="C55433"/>
      <c r="D55433"/>
    </row>
    <row r="55434" spans="1:4" x14ac:dyDescent="0.35">
      <c r="A55434"/>
      <c r="B55434"/>
      <c r="C55434"/>
      <c r="D55434"/>
    </row>
    <row r="55435" spans="1:4" x14ac:dyDescent="0.35">
      <c r="A55435"/>
      <c r="B55435"/>
      <c r="C55435"/>
      <c r="D55435"/>
    </row>
    <row r="55436" spans="1:4" x14ac:dyDescent="0.35">
      <c r="A55436"/>
      <c r="B55436"/>
      <c r="C55436"/>
      <c r="D55436"/>
    </row>
    <row r="55437" spans="1:4" x14ac:dyDescent="0.35">
      <c r="A55437"/>
      <c r="B55437"/>
      <c r="C55437"/>
      <c r="D55437"/>
    </row>
    <row r="55438" spans="1:4" x14ac:dyDescent="0.35">
      <c r="A55438"/>
      <c r="B55438"/>
      <c r="C55438"/>
      <c r="D55438"/>
    </row>
    <row r="55439" spans="1:4" x14ac:dyDescent="0.35">
      <c r="A55439"/>
      <c r="B55439"/>
      <c r="C55439"/>
      <c r="D55439"/>
    </row>
    <row r="55440" spans="1:4" x14ac:dyDescent="0.35">
      <c r="A55440"/>
      <c r="B55440"/>
      <c r="C55440"/>
      <c r="D55440"/>
    </row>
    <row r="55441" spans="1:4" x14ac:dyDescent="0.35">
      <c r="A55441"/>
      <c r="B55441"/>
      <c r="C55441"/>
      <c r="D55441"/>
    </row>
    <row r="55442" spans="1:4" x14ac:dyDescent="0.35">
      <c r="A55442"/>
      <c r="B55442"/>
      <c r="C55442"/>
      <c r="D55442"/>
    </row>
    <row r="55443" spans="1:4" x14ac:dyDescent="0.35">
      <c r="A55443"/>
      <c r="B55443"/>
      <c r="C55443"/>
      <c r="D55443"/>
    </row>
    <row r="55444" spans="1:4" x14ac:dyDescent="0.35">
      <c r="A55444"/>
      <c r="B55444"/>
      <c r="C55444"/>
      <c r="D55444"/>
    </row>
    <row r="55445" spans="1:4" x14ac:dyDescent="0.35">
      <c r="A55445"/>
      <c r="B55445"/>
      <c r="C55445"/>
      <c r="D55445"/>
    </row>
    <row r="55446" spans="1:4" x14ac:dyDescent="0.35">
      <c r="A55446"/>
      <c r="B55446"/>
      <c r="C55446"/>
      <c r="D55446"/>
    </row>
    <row r="55447" spans="1:4" x14ac:dyDescent="0.35">
      <c r="A55447"/>
      <c r="B55447"/>
      <c r="C55447"/>
      <c r="D55447"/>
    </row>
    <row r="55448" spans="1:4" x14ac:dyDescent="0.35">
      <c r="A55448"/>
      <c r="B55448"/>
      <c r="C55448"/>
      <c r="D55448"/>
    </row>
    <row r="55449" spans="1:4" x14ac:dyDescent="0.35">
      <c r="A55449"/>
      <c r="B55449"/>
      <c r="C55449"/>
      <c r="D55449"/>
    </row>
    <row r="55450" spans="1:4" x14ac:dyDescent="0.35">
      <c r="A55450"/>
      <c r="B55450"/>
      <c r="C55450"/>
      <c r="D55450"/>
    </row>
    <row r="55451" spans="1:4" x14ac:dyDescent="0.35">
      <c r="A55451"/>
      <c r="B55451"/>
      <c r="C55451"/>
      <c r="D55451"/>
    </row>
    <row r="55452" spans="1:4" x14ac:dyDescent="0.35">
      <c r="A55452"/>
      <c r="B55452"/>
      <c r="C55452"/>
      <c r="D55452"/>
    </row>
    <row r="55453" spans="1:4" x14ac:dyDescent="0.35">
      <c r="A55453"/>
      <c r="B55453"/>
      <c r="C55453"/>
      <c r="D55453"/>
    </row>
    <row r="55454" spans="1:4" x14ac:dyDescent="0.35">
      <c r="A55454"/>
      <c r="B55454"/>
      <c r="C55454"/>
      <c r="D55454"/>
    </row>
    <row r="55455" spans="1:4" x14ac:dyDescent="0.35">
      <c r="A55455"/>
      <c r="B55455"/>
      <c r="C55455"/>
      <c r="D55455"/>
    </row>
    <row r="55456" spans="1:4" x14ac:dyDescent="0.35">
      <c r="A55456"/>
      <c r="B55456"/>
      <c r="C55456"/>
      <c r="D55456"/>
    </row>
    <row r="55457" spans="1:4" x14ac:dyDescent="0.35">
      <c r="A55457"/>
      <c r="B55457"/>
      <c r="C55457"/>
      <c r="D55457"/>
    </row>
    <row r="55458" spans="1:4" x14ac:dyDescent="0.35">
      <c r="A55458"/>
      <c r="B55458"/>
      <c r="C55458"/>
      <c r="D55458"/>
    </row>
    <row r="55459" spans="1:4" x14ac:dyDescent="0.35">
      <c r="A55459"/>
      <c r="B55459"/>
      <c r="C55459"/>
      <c r="D55459"/>
    </row>
    <row r="55460" spans="1:4" x14ac:dyDescent="0.35">
      <c r="A55460"/>
      <c r="B55460"/>
      <c r="C55460"/>
      <c r="D55460"/>
    </row>
    <row r="55461" spans="1:4" x14ac:dyDescent="0.35">
      <c r="A55461"/>
      <c r="B55461"/>
      <c r="C55461"/>
      <c r="D55461"/>
    </row>
    <row r="55462" spans="1:4" x14ac:dyDescent="0.35">
      <c r="A55462"/>
      <c r="B55462"/>
      <c r="C55462"/>
      <c r="D55462"/>
    </row>
    <row r="55463" spans="1:4" x14ac:dyDescent="0.35">
      <c r="A55463"/>
      <c r="B55463"/>
      <c r="C55463"/>
      <c r="D55463"/>
    </row>
    <row r="55464" spans="1:4" x14ac:dyDescent="0.35">
      <c r="A55464"/>
      <c r="B55464"/>
      <c r="C55464"/>
      <c r="D55464"/>
    </row>
    <row r="55465" spans="1:4" x14ac:dyDescent="0.35">
      <c r="A55465"/>
      <c r="B55465"/>
      <c r="C55465"/>
      <c r="D55465"/>
    </row>
    <row r="55466" spans="1:4" x14ac:dyDescent="0.35">
      <c r="A55466"/>
      <c r="B55466"/>
      <c r="C55466"/>
      <c r="D55466"/>
    </row>
    <row r="55467" spans="1:4" x14ac:dyDescent="0.35">
      <c r="A55467"/>
      <c r="B55467"/>
      <c r="C55467"/>
      <c r="D55467"/>
    </row>
    <row r="55468" spans="1:4" x14ac:dyDescent="0.35">
      <c r="A55468"/>
      <c r="B55468"/>
      <c r="C55468"/>
      <c r="D55468"/>
    </row>
    <row r="55469" spans="1:4" x14ac:dyDescent="0.35">
      <c r="A55469"/>
      <c r="B55469"/>
      <c r="C55469"/>
      <c r="D55469"/>
    </row>
    <row r="55470" spans="1:4" x14ac:dyDescent="0.35">
      <c r="A55470"/>
      <c r="B55470"/>
      <c r="C55470"/>
      <c r="D55470"/>
    </row>
    <row r="55471" spans="1:4" x14ac:dyDescent="0.35">
      <c r="A55471"/>
      <c r="B55471"/>
      <c r="C55471"/>
      <c r="D55471"/>
    </row>
    <row r="55472" spans="1:4" x14ac:dyDescent="0.35">
      <c r="A55472"/>
      <c r="B55472"/>
      <c r="C55472"/>
      <c r="D55472"/>
    </row>
    <row r="55473" spans="1:4" x14ac:dyDescent="0.35">
      <c r="A55473"/>
      <c r="B55473"/>
      <c r="C55473"/>
      <c r="D55473"/>
    </row>
    <row r="55474" spans="1:4" x14ac:dyDescent="0.35">
      <c r="A55474"/>
      <c r="B55474"/>
      <c r="C55474"/>
      <c r="D55474"/>
    </row>
    <row r="55475" spans="1:4" x14ac:dyDescent="0.35">
      <c r="A55475"/>
      <c r="B55475"/>
      <c r="C55475"/>
      <c r="D55475"/>
    </row>
    <row r="55476" spans="1:4" x14ac:dyDescent="0.35">
      <c r="A55476"/>
      <c r="B55476"/>
      <c r="C55476"/>
      <c r="D55476"/>
    </row>
    <row r="55477" spans="1:4" x14ac:dyDescent="0.35">
      <c r="A55477"/>
      <c r="B55477"/>
      <c r="C55477"/>
      <c r="D55477"/>
    </row>
    <row r="55478" spans="1:4" x14ac:dyDescent="0.35">
      <c r="A55478"/>
      <c r="B55478"/>
      <c r="C55478"/>
      <c r="D55478"/>
    </row>
    <row r="55479" spans="1:4" x14ac:dyDescent="0.35">
      <c r="A55479"/>
      <c r="B55479"/>
      <c r="C55479"/>
      <c r="D55479"/>
    </row>
    <row r="55480" spans="1:4" x14ac:dyDescent="0.35">
      <c r="A55480"/>
      <c r="B55480"/>
      <c r="C55480"/>
      <c r="D55480"/>
    </row>
    <row r="55481" spans="1:4" x14ac:dyDescent="0.35">
      <c r="A55481"/>
      <c r="B55481"/>
      <c r="C55481"/>
      <c r="D55481"/>
    </row>
    <row r="55482" spans="1:4" x14ac:dyDescent="0.35">
      <c r="A55482"/>
      <c r="B55482"/>
      <c r="C55482"/>
      <c r="D55482"/>
    </row>
    <row r="55483" spans="1:4" x14ac:dyDescent="0.35">
      <c r="A55483"/>
      <c r="B55483"/>
      <c r="C55483"/>
      <c r="D55483"/>
    </row>
    <row r="55484" spans="1:4" x14ac:dyDescent="0.35">
      <c r="A55484"/>
      <c r="B55484"/>
      <c r="C55484"/>
      <c r="D55484"/>
    </row>
    <row r="55485" spans="1:4" x14ac:dyDescent="0.35">
      <c r="A55485"/>
      <c r="B55485"/>
      <c r="C55485"/>
      <c r="D55485"/>
    </row>
    <row r="55486" spans="1:4" x14ac:dyDescent="0.35">
      <c r="A55486"/>
      <c r="B55486"/>
      <c r="C55486"/>
      <c r="D55486"/>
    </row>
    <row r="55487" spans="1:4" x14ac:dyDescent="0.35">
      <c r="A55487"/>
      <c r="B55487"/>
      <c r="C55487"/>
      <c r="D55487"/>
    </row>
    <row r="55488" spans="1:4" x14ac:dyDescent="0.35">
      <c r="A55488"/>
      <c r="B55488"/>
      <c r="C55488"/>
      <c r="D55488"/>
    </row>
    <row r="55489" spans="1:4" x14ac:dyDescent="0.35">
      <c r="A55489"/>
      <c r="B55489"/>
      <c r="C55489"/>
      <c r="D55489"/>
    </row>
    <row r="55490" spans="1:4" x14ac:dyDescent="0.35">
      <c r="A55490"/>
      <c r="B55490"/>
      <c r="C55490"/>
      <c r="D55490"/>
    </row>
    <row r="55491" spans="1:4" x14ac:dyDescent="0.35">
      <c r="A55491"/>
      <c r="B55491"/>
      <c r="C55491"/>
      <c r="D55491"/>
    </row>
    <row r="55492" spans="1:4" x14ac:dyDescent="0.35">
      <c r="A55492"/>
      <c r="B55492"/>
      <c r="C55492"/>
      <c r="D55492"/>
    </row>
    <row r="55493" spans="1:4" x14ac:dyDescent="0.35">
      <c r="A55493"/>
      <c r="B55493"/>
      <c r="C55493"/>
      <c r="D55493"/>
    </row>
    <row r="55494" spans="1:4" x14ac:dyDescent="0.35">
      <c r="A55494"/>
      <c r="B55494"/>
      <c r="C55494"/>
      <c r="D55494"/>
    </row>
    <row r="55495" spans="1:4" x14ac:dyDescent="0.35">
      <c r="A55495"/>
      <c r="B55495"/>
      <c r="C55495"/>
      <c r="D55495"/>
    </row>
    <row r="55496" spans="1:4" x14ac:dyDescent="0.35">
      <c r="A55496"/>
      <c r="B55496"/>
      <c r="C55496"/>
      <c r="D55496"/>
    </row>
    <row r="55497" spans="1:4" x14ac:dyDescent="0.35">
      <c r="A55497"/>
      <c r="B55497"/>
      <c r="C55497"/>
      <c r="D55497"/>
    </row>
    <row r="55498" spans="1:4" x14ac:dyDescent="0.35">
      <c r="A55498"/>
      <c r="B55498"/>
      <c r="C55498"/>
      <c r="D55498"/>
    </row>
    <row r="55499" spans="1:4" x14ac:dyDescent="0.35">
      <c r="A55499"/>
      <c r="B55499"/>
      <c r="C55499"/>
      <c r="D55499"/>
    </row>
    <row r="55500" spans="1:4" x14ac:dyDescent="0.35">
      <c r="A55500"/>
      <c r="B55500"/>
      <c r="C55500"/>
      <c r="D55500"/>
    </row>
    <row r="55501" spans="1:4" x14ac:dyDescent="0.35">
      <c r="A55501"/>
      <c r="B55501"/>
      <c r="C55501"/>
      <c r="D55501"/>
    </row>
    <row r="55502" spans="1:4" x14ac:dyDescent="0.35">
      <c r="A55502"/>
      <c r="B55502"/>
      <c r="C55502"/>
      <c r="D55502"/>
    </row>
    <row r="55503" spans="1:4" x14ac:dyDescent="0.35">
      <c r="A55503"/>
      <c r="B55503"/>
      <c r="C55503"/>
      <c r="D55503"/>
    </row>
    <row r="55504" spans="1:4" x14ac:dyDescent="0.35">
      <c r="A55504"/>
      <c r="B55504"/>
      <c r="C55504"/>
      <c r="D55504"/>
    </row>
    <row r="55505" spans="1:4" x14ac:dyDescent="0.35">
      <c r="A55505"/>
      <c r="B55505"/>
      <c r="C55505"/>
      <c r="D55505"/>
    </row>
    <row r="55506" spans="1:4" x14ac:dyDescent="0.35">
      <c r="A55506"/>
      <c r="B55506"/>
      <c r="C55506"/>
      <c r="D55506"/>
    </row>
    <row r="55507" spans="1:4" x14ac:dyDescent="0.35">
      <c r="A55507"/>
      <c r="B55507"/>
      <c r="C55507"/>
      <c r="D55507"/>
    </row>
    <row r="55508" spans="1:4" x14ac:dyDescent="0.35">
      <c r="A55508"/>
      <c r="B55508"/>
      <c r="C55508"/>
      <c r="D55508"/>
    </row>
    <row r="55509" spans="1:4" x14ac:dyDescent="0.35">
      <c r="A55509"/>
      <c r="B55509"/>
      <c r="C55509"/>
      <c r="D55509"/>
    </row>
    <row r="55510" spans="1:4" x14ac:dyDescent="0.35">
      <c r="A55510"/>
      <c r="B55510"/>
      <c r="C55510"/>
      <c r="D55510"/>
    </row>
    <row r="55511" spans="1:4" x14ac:dyDescent="0.35">
      <c r="A55511"/>
      <c r="B55511"/>
      <c r="C55511"/>
      <c r="D55511"/>
    </row>
    <row r="55512" spans="1:4" x14ac:dyDescent="0.35">
      <c r="A55512"/>
      <c r="B55512"/>
      <c r="C55512"/>
      <c r="D55512"/>
    </row>
    <row r="55513" spans="1:4" x14ac:dyDescent="0.35">
      <c r="A55513"/>
      <c r="B55513"/>
      <c r="C55513"/>
      <c r="D55513"/>
    </row>
    <row r="55514" spans="1:4" x14ac:dyDescent="0.35">
      <c r="A55514"/>
      <c r="B55514"/>
      <c r="C55514"/>
      <c r="D55514"/>
    </row>
    <row r="55515" spans="1:4" x14ac:dyDescent="0.35">
      <c r="A55515"/>
      <c r="B55515"/>
      <c r="C55515"/>
      <c r="D55515"/>
    </row>
    <row r="55516" spans="1:4" x14ac:dyDescent="0.35">
      <c r="A55516"/>
      <c r="B55516"/>
      <c r="C55516"/>
      <c r="D55516"/>
    </row>
    <row r="55517" spans="1:4" x14ac:dyDescent="0.35">
      <c r="A55517"/>
      <c r="B55517"/>
      <c r="C55517"/>
      <c r="D55517"/>
    </row>
    <row r="55518" spans="1:4" x14ac:dyDescent="0.35">
      <c r="A55518"/>
      <c r="B55518"/>
      <c r="C55518"/>
      <c r="D55518"/>
    </row>
    <row r="55519" spans="1:4" x14ac:dyDescent="0.35">
      <c r="A55519"/>
      <c r="B55519"/>
      <c r="C55519"/>
      <c r="D55519"/>
    </row>
    <row r="55520" spans="1:4" x14ac:dyDescent="0.35">
      <c r="A55520"/>
      <c r="B55520"/>
      <c r="C55520"/>
      <c r="D55520"/>
    </row>
    <row r="55521" spans="1:4" x14ac:dyDescent="0.35">
      <c r="A55521"/>
      <c r="B55521"/>
      <c r="C55521"/>
      <c r="D55521"/>
    </row>
    <row r="55522" spans="1:4" x14ac:dyDescent="0.35">
      <c r="A55522"/>
      <c r="B55522"/>
      <c r="C55522"/>
      <c r="D55522"/>
    </row>
    <row r="55523" spans="1:4" x14ac:dyDescent="0.35">
      <c r="A55523"/>
      <c r="B55523"/>
      <c r="C55523"/>
      <c r="D55523"/>
    </row>
    <row r="55524" spans="1:4" x14ac:dyDescent="0.35">
      <c r="A55524"/>
      <c r="B55524"/>
      <c r="C55524"/>
      <c r="D55524"/>
    </row>
    <row r="55525" spans="1:4" x14ac:dyDescent="0.35">
      <c r="A55525"/>
      <c r="B55525"/>
      <c r="C55525"/>
      <c r="D55525"/>
    </row>
    <row r="55526" spans="1:4" x14ac:dyDescent="0.35">
      <c r="A55526"/>
      <c r="B55526"/>
      <c r="C55526"/>
      <c r="D55526"/>
    </row>
    <row r="55527" spans="1:4" x14ac:dyDescent="0.35">
      <c r="A55527"/>
      <c r="B55527"/>
      <c r="C55527"/>
      <c r="D55527"/>
    </row>
    <row r="55528" spans="1:4" x14ac:dyDescent="0.35">
      <c r="A55528"/>
      <c r="B55528"/>
      <c r="C55528"/>
      <c r="D55528"/>
    </row>
    <row r="55529" spans="1:4" x14ac:dyDescent="0.35">
      <c r="A55529"/>
      <c r="B55529"/>
      <c r="C55529"/>
      <c r="D55529"/>
    </row>
    <row r="55530" spans="1:4" x14ac:dyDescent="0.35">
      <c r="A55530"/>
      <c r="B55530"/>
      <c r="C55530"/>
      <c r="D55530"/>
    </row>
    <row r="55531" spans="1:4" x14ac:dyDescent="0.35">
      <c r="A55531"/>
      <c r="B55531"/>
      <c r="C55531"/>
      <c r="D55531"/>
    </row>
    <row r="55532" spans="1:4" x14ac:dyDescent="0.35">
      <c r="A55532"/>
      <c r="B55532"/>
      <c r="C55532"/>
      <c r="D55532"/>
    </row>
    <row r="55533" spans="1:4" x14ac:dyDescent="0.35">
      <c r="A55533"/>
      <c r="B55533"/>
      <c r="C55533"/>
      <c r="D55533"/>
    </row>
    <row r="55534" spans="1:4" x14ac:dyDescent="0.35">
      <c r="A55534"/>
      <c r="B55534"/>
      <c r="C55534"/>
      <c r="D55534"/>
    </row>
    <row r="55535" spans="1:4" x14ac:dyDescent="0.35">
      <c r="A55535"/>
      <c r="B55535"/>
      <c r="C55535"/>
      <c r="D55535"/>
    </row>
    <row r="55536" spans="1:4" x14ac:dyDescent="0.35">
      <c r="A55536"/>
      <c r="B55536"/>
      <c r="C55536"/>
      <c r="D55536"/>
    </row>
    <row r="55537" spans="1:4" x14ac:dyDescent="0.35">
      <c r="A55537"/>
      <c r="B55537"/>
      <c r="C55537"/>
      <c r="D55537"/>
    </row>
    <row r="55538" spans="1:4" x14ac:dyDescent="0.35">
      <c r="A55538"/>
      <c r="B55538"/>
      <c r="C55538"/>
      <c r="D55538"/>
    </row>
    <row r="55539" spans="1:4" x14ac:dyDescent="0.35">
      <c r="A55539"/>
      <c r="B55539"/>
      <c r="C55539"/>
      <c r="D55539"/>
    </row>
    <row r="55540" spans="1:4" x14ac:dyDescent="0.35">
      <c r="A55540"/>
      <c r="B55540"/>
      <c r="C55540"/>
      <c r="D55540"/>
    </row>
    <row r="55541" spans="1:4" x14ac:dyDescent="0.35">
      <c r="A55541"/>
      <c r="B55541"/>
      <c r="C55541"/>
      <c r="D55541"/>
    </row>
    <row r="55542" spans="1:4" x14ac:dyDescent="0.35">
      <c r="A55542"/>
      <c r="B55542"/>
      <c r="C55542"/>
      <c r="D55542"/>
    </row>
    <row r="55543" spans="1:4" x14ac:dyDescent="0.35">
      <c r="A55543"/>
      <c r="B55543"/>
      <c r="C55543"/>
      <c r="D55543"/>
    </row>
    <row r="55544" spans="1:4" x14ac:dyDescent="0.35">
      <c r="A55544"/>
      <c r="B55544"/>
      <c r="C55544"/>
      <c r="D55544"/>
    </row>
    <row r="55545" spans="1:4" x14ac:dyDescent="0.35">
      <c r="A55545"/>
      <c r="B55545"/>
      <c r="C55545"/>
      <c r="D55545"/>
    </row>
    <row r="55546" spans="1:4" x14ac:dyDescent="0.35">
      <c r="A55546"/>
      <c r="B55546"/>
      <c r="C55546"/>
      <c r="D55546"/>
    </row>
    <row r="55547" spans="1:4" x14ac:dyDescent="0.35">
      <c r="A55547"/>
      <c r="B55547"/>
      <c r="C55547"/>
      <c r="D55547"/>
    </row>
    <row r="55548" spans="1:4" x14ac:dyDescent="0.35">
      <c r="A55548"/>
      <c r="B55548"/>
      <c r="C55548"/>
      <c r="D55548"/>
    </row>
    <row r="55549" spans="1:4" x14ac:dyDescent="0.35">
      <c r="A55549"/>
      <c r="B55549"/>
      <c r="C55549"/>
      <c r="D55549"/>
    </row>
    <row r="55550" spans="1:4" x14ac:dyDescent="0.35">
      <c r="A55550"/>
      <c r="B55550"/>
      <c r="C55550"/>
      <c r="D55550"/>
    </row>
    <row r="55551" spans="1:4" x14ac:dyDescent="0.35">
      <c r="A55551"/>
      <c r="B55551"/>
      <c r="C55551"/>
      <c r="D55551"/>
    </row>
    <row r="55552" spans="1:4" x14ac:dyDescent="0.35">
      <c r="A55552"/>
      <c r="B55552"/>
      <c r="C55552"/>
      <c r="D55552"/>
    </row>
    <row r="55553" spans="1:4" x14ac:dyDescent="0.35">
      <c r="A55553"/>
      <c r="B55553"/>
      <c r="C55553"/>
      <c r="D55553"/>
    </row>
    <row r="55554" spans="1:4" x14ac:dyDescent="0.35">
      <c r="A55554"/>
      <c r="B55554"/>
      <c r="C55554"/>
      <c r="D55554"/>
    </row>
    <row r="55555" spans="1:4" x14ac:dyDescent="0.35">
      <c r="A55555"/>
      <c r="B55555"/>
      <c r="C55555"/>
      <c r="D55555"/>
    </row>
    <row r="55556" spans="1:4" x14ac:dyDescent="0.35">
      <c r="A55556"/>
      <c r="B55556"/>
      <c r="C55556"/>
      <c r="D55556"/>
    </row>
    <row r="55557" spans="1:4" x14ac:dyDescent="0.35">
      <c r="A55557"/>
      <c r="B55557"/>
      <c r="C55557"/>
      <c r="D55557"/>
    </row>
    <row r="55558" spans="1:4" x14ac:dyDescent="0.35">
      <c r="A55558"/>
      <c r="B55558"/>
      <c r="C55558"/>
      <c r="D55558"/>
    </row>
    <row r="55559" spans="1:4" x14ac:dyDescent="0.35">
      <c r="A55559"/>
      <c r="B55559"/>
      <c r="C55559"/>
      <c r="D55559"/>
    </row>
    <row r="55560" spans="1:4" x14ac:dyDescent="0.35">
      <c r="A55560"/>
      <c r="B55560"/>
      <c r="C55560"/>
      <c r="D55560"/>
    </row>
    <row r="55561" spans="1:4" x14ac:dyDescent="0.35">
      <c r="A55561"/>
      <c r="B55561"/>
      <c r="C55561"/>
      <c r="D55561"/>
    </row>
    <row r="55562" spans="1:4" x14ac:dyDescent="0.35">
      <c r="A55562"/>
      <c r="B55562"/>
      <c r="C55562"/>
      <c r="D55562"/>
    </row>
    <row r="55563" spans="1:4" x14ac:dyDescent="0.35">
      <c r="A55563"/>
      <c r="B55563"/>
      <c r="C55563"/>
      <c r="D55563"/>
    </row>
    <row r="55564" spans="1:4" x14ac:dyDescent="0.35">
      <c r="A55564"/>
      <c r="B55564"/>
      <c r="C55564"/>
      <c r="D55564"/>
    </row>
    <row r="55565" spans="1:4" x14ac:dyDescent="0.35">
      <c r="A55565"/>
      <c r="B55565"/>
      <c r="C55565"/>
      <c r="D55565"/>
    </row>
    <row r="55566" spans="1:4" x14ac:dyDescent="0.35">
      <c r="A55566"/>
      <c r="B55566"/>
      <c r="C55566"/>
      <c r="D55566"/>
    </row>
    <row r="55567" spans="1:4" x14ac:dyDescent="0.35">
      <c r="A55567"/>
      <c r="B55567"/>
      <c r="C55567"/>
      <c r="D55567"/>
    </row>
    <row r="55568" spans="1:4" x14ac:dyDescent="0.35">
      <c r="A55568"/>
      <c r="B55568"/>
      <c r="C55568"/>
      <c r="D55568"/>
    </row>
    <row r="55569" spans="1:4" x14ac:dyDescent="0.35">
      <c r="A55569"/>
      <c r="B55569"/>
      <c r="C55569"/>
      <c r="D55569"/>
    </row>
    <row r="55570" spans="1:4" x14ac:dyDescent="0.35">
      <c r="A55570"/>
      <c r="B55570"/>
      <c r="C55570"/>
      <c r="D55570"/>
    </row>
    <row r="55571" spans="1:4" x14ac:dyDescent="0.35">
      <c r="A55571"/>
      <c r="B55571"/>
      <c r="C55571"/>
      <c r="D55571"/>
    </row>
    <row r="55572" spans="1:4" x14ac:dyDescent="0.35">
      <c r="A55572"/>
      <c r="B55572"/>
      <c r="C55572"/>
      <c r="D55572"/>
    </row>
    <row r="55573" spans="1:4" x14ac:dyDescent="0.35">
      <c r="A55573"/>
      <c r="B55573"/>
      <c r="C55573"/>
      <c r="D55573"/>
    </row>
    <row r="55574" spans="1:4" x14ac:dyDescent="0.35">
      <c r="A55574"/>
      <c r="B55574"/>
      <c r="C55574"/>
      <c r="D55574"/>
    </row>
    <row r="55575" spans="1:4" x14ac:dyDescent="0.35">
      <c r="A55575"/>
      <c r="B55575"/>
      <c r="C55575"/>
      <c r="D55575"/>
    </row>
    <row r="55576" spans="1:4" x14ac:dyDescent="0.35">
      <c r="A55576"/>
      <c r="B55576"/>
      <c r="C55576"/>
      <c r="D55576"/>
    </row>
    <row r="55577" spans="1:4" x14ac:dyDescent="0.35">
      <c r="A55577"/>
      <c r="B55577"/>
      <c r="C55577"/>
      <c r="D55577"/>
    </row>
    <row r="55578" spans="1:4" x14ac:dyDescent="0.35">
      <c r="A55578"/>
      <c r="B55578"/>
      <c r="C55578"/>
      <c r="D55578"/>
    </row>
    <row r="55579" spans="1:4" x14ac:dyDescent="0.35">
      <c r="A55579"/>
      <c r="B55579"/>
      <c r="C55579"/>
      <c r="D55579"/>
    </row>
    <row r="55580" spans="1:4" x14ac:dyDescent="0.35">
      <c r="A55580"/>
      <c r="B55580"/>
      <c r="C55580"/>
      <c r="D55580"/>
    </row>
    <row r="55581" spans="1:4" x14ac:dyDescent="0.35">
      <c r="A55581"/>
      <c r="B55581"/>
      <c r="C55581"/>
      <c r="D55581"/>
    </row>
    <row r="55582" spans="1:4" x14ac:dyDescent="0.35">
      <c r="A55582"/>
      <c r="B55582"/>
      <c r="C55582"/>
      <c r="D55582"/>
    </row>
    <row r="55583" spans="1:4" x14ac:dyDescent="0.35">
      <c r="A55583"/>
      <c r="B55583"/>
      <c r="C55583"/>
      <c r="D55583"/>
    </row>
    <row r="55584" spans="1:4" x14ac:dyDescent="0.35">
      <c r="A55584"/>
      <c r="B55584"/>
      <c r="C55584"/>
      <c r="D55584"/>
    </row>
    <row r="55585" spans="1:4" x14ac:dyDescent="0.35">
      <c r="A55585"/>
      <c r="B55585"/>
      <c r="C55585"/>
      <c r="D55585"/>
    </row>
    <row r="55586" spans="1:4" x14ac:dyDescent="0.35">
      <c r="A55586"/>
      <c r="B55586"/>
      <c r="C55586"/>
      <c r="D55586"/>
    </row>
    <row r="55587" spans="1:4" x14ac:dyDescent="0.35">
      <c r="A55587"/>
      <c r="B55587"/>
      <c r="C55587"/>
      <c r="D55587"/>
    </row>
    <row r="55588" spans="1:4" x14ac:dyDescent="0.35">
      <c r="A55588"/>
      <c r="B55588"/>
      <c r="C55588"/>
      <c r="D55588"/>
    </row>
    <row r="55589" spans="1:4" x14ac:dyDescent="0.35">
      <c r="A55589"/>
      <c r="B55589"/>
      <c r="C55589"/>
      <c r="D55589"/>
    </row>
    <row r="55590" spans="1:4" x14ac:dyDescent="0.35">
      <c r="A55590"/>
      <c r="B55590"/>
      <c r="C55590"/>
      <c r="D55590"/>
    </row>
    <row r="55591" spans="1:4" x14ac:dyDescent="0.35">
      <c r="A55591"/>
      <c r="B55591"/>
      <c r="C55591"/>
      <c r="D55591"/>
    </row>
    <row r="55592" spans="1:4" x14ac:dyDescent="0.35">
      <c r="A55592"/>
      <c r="B55592"/>
      <c r="C55592"/>
      <c r="D55592"/>
    </row>
    <row r="55593" spans="1:4" x14ac:dyDescent="0.35">
      <c r="A55593"/>
      <c r="B55593"/>
      <c r="C55593"/>
      <c r="D55593"/>
    </row>
    <row r="55594" spans="1:4" x14ac:dyDescent="0.35">
      <c r="A55594"/>
      <c r="B55594"/>
      <c r="C55594"/>
      <c r="D55594"/>
    </row>
    <row r="55595" spans="1:4" x14ac:dyDescent="0.35">
      <c r="A55595"/>
      <c r="B55595"/>
      <c r="C55595"/>
      <c r="D55595"/>
    </row>
    <row r="55596" spans="1:4" x14ac:dyDescent="0.35">
      <c r="A55596"/>
      <c r="B55596"/>
      <c r="C55596"/>
      <c r="D55596"/>
    </row>
    <row r="55597" spans="1:4" x14ac:dyDescent="0.35">
      <c r="A55597"/>
      <c r="B55597"/>
      <c r="C55597"/>
      <c r="D55597"/>
    </row>
    <row r="55598" spans="1:4" x14ac:dyDescent="0.35">
      <c r="A55598"/>
      <c r="B55598"/>
      <c r="C55598"/>
      <c r="D55598"/>
    </row>
    <row r="55599" spans="1:4" x14ac:dyDescent="0.35">
      <c r="A55599"/>
      <c r="B55599"/>
      <c r="C55599"/>
      <c r="D55599"/>
    </row>
    <row r="55600" spans="1:4" x14ac:dyDescent="0.35">
      <c r="A55600"/>
      <c r="B55600"/>
      <c r="C55600"/>
      <c r="D55600"/>
    </row>
    <row r="55601" spans="1:4" x14ac:dyDescent="0.35">
      <c r="A55601"/>
      <c r="B55601"/>
      <c r="C55601"/>
      <c r="D55601"/>
    </row>
    <row r="55602" spans="1:4" x14ac:dyDescent="0.35">
      <c r="A55602"/>
      <c r="B55602"/>
      <c r="C55602"/>
      <c r="D55602"/>
    </row>
    <row r="55603" spans="1:4" x14ac:dyDescent="0.35">
      <c r="A55603"/>
      <c r="B55603"/>
      <c r="C55603"/>
      <c r="D55603"/>
    </row>
    <row r="55604" spans="1:4" x14ac:dyDescent="0.35">
      <c r="A55604"/>
      <c r="B55604"/>
      <c r="C55604"/>
      <c r="D55604"/>
    </row>
    <row r="55605" spans="1:4" x14ac:dyDescent="0.35">
      <c r="A55605"/>
      <c r="B55605"/>
      <c r="C55605"/>
      <c r="D55605"/>
    </row>
    <row r="55606" spans="1:4" x14ac:dyDescent="0.35">
      <c r="A55606"/>
      <c r="B55606"/>
      <c r="C55606"/>
      <c r="D55606"/>
    </row>
    <row r="55607" spans="1:4" x14ac:dyDescent="0.35">
      <c r="A55607"/>
      <c r="B55607"/>
      <c r="C55607"/>
      <c r="D55607"/>
    </row>
    <row r="55608" spans="1:4" x14ac:dyDescent="0.35">
      <c r="A55608"/>
      <c r="B55608"/>
      <c r="C55608"/>
      <c r="D55608"/>
    </row>
    <row r="55609" spans="1:4" x14ac:dyDescent="0.35">
      <c r="A55609"/>
      <c r="B55609"/>
      <c r="C55609"/>
      <c r="D55609"/>
    </row>
    <row r="55610" spans="1:4" x14ac:dyDescent="0.35">
      <c r="A55610"/>
      <c r="B55610"/>
      <c r="C55610"/>
      <c r="D55610"/>
    </row>
    <row r="55611" spans="1:4" x14ac:dyDescent="0.35">
      <c r="A55611"/>
      <c r="B55611"/>
      <c r="C55611"/>
      <c r="D55611"/>
    </row>
    <row r="55612" spans="1:4" x14ac:dyDescent="0.35">
      <c r="A55612"/>
      <c r="B55612"/>
      <c r="C55612"/>
      <c r="D55612"/>
    </row>
    <row r="55613" spans="1:4" x14ac:dyDescent="0.35">
      <c r="A55613"/>
      <c r="B55613"/>
      <c r="C55613"/>
      <c r="D55613"/>
    </row>
    <row r="55614" spans="1:4" x14ac:dyDescent="0.35">
      <c r="A55614"/>
      <c r="B55614"/>
      <c r="C55614"/>
      <c r="D55614"/>
    </row>
    <row r="55615" spans="1:4" x14ac:dyDescent="0.35">
      <c r="A55615"/>
      <c r="B55615"/>
      <c r="C55615"/>
      <c r="D55615"/>
    </row>
    <row r="55616" spans="1:4" x14ac:dyDescent="0.35">
      <c r="A55616"/>
      <c r="B55616"/>
      <c r="C55616"/>
      <c r="D55616"/>
    </row>
    <row r="55617" spans="1:4" x14ac:dyDescent="0.35">
      <c r="A55617"/>
      <c r="B55617"/>
      <c r="C55617"/>
      <c r="D55617"/>
    </row>
    <row r="55618" spans="1:4" x14ac:dyDescent="0.35">
      <c r="A55618"/>
      <c r="B55618"/>
      <c r="C55618"/>
      <c r="D55618"/>
    </row>
    <row r="55619" spans="1:4" x14ac:dyDescent="0.35">
      <c r="A55619"/>
      <c r="B55619"/>
      <c r="C55619"/>
      <c r="D55619"/>
    </row>
    <row r="55620" spans="1:4" x14ac:dyDescent="0.35">
      <c r="A55620"/>
      <c r="B55620"/>
      <c r="C55620"/>
      <c r="D55620"/>
    </row>
    <row r="55621" spans="1:4" x14ac:dyDescent="0.35">
      <c r="A55621"/>
      <c r="B55621"/>
      <c r="C55621"/>
      <c r="D55621"/>
    </row>
    <row r="55622" spans="1:4" x14ac:dyDescent="0.35">
      <c r="A55622"/>
      <c r="B55622"/>
      <c r="C55622"/>
      <c r="D55622"/>
    </row>
    <row r="55623" spans="1:4" x14ac:dyDescent="0.35">
      <c r="A55623"/>
      <c r="B55623"/>
      <c r="C55623"/>
      <c r="D55623"/>
    </row>
    <row r="55624" spans="1:4" x14ac:dyDescent="0.35">
      <c r="A55624"/>
      <c r="B55624"/>
      <c r="C55624"/>
      <c r="D55624"/>
    </row>
    <row r="55625" spans="1:4" x14ac:dyDescent="0.35">
      <c r="A55625"/>
      <c r="B55625"/>
      <c r="C55625"/>
      <c r="D55625"/>
    </row>
    <row r="55626" spans="1:4" x14ac:dyDescent="0.35">
      <c r="A55626"/>
      <c r="B55626"/>
      <c r="C55626"/>
      <c r="D55626"/>
    </row>
    <row r="55627" spans="1:4" x14ac:dyDescent="0.35">
      <c r="A55627"/>
      <c r="B55627"/>
      <c r="C55627"/>
      <c r="D55627"/>
    </row>
    <row r="55628" spans="1:4" x14ac:dyDescent="0.35">
      <c r="A55628"/>
      <c r="B55628"/>
      <c r="C55628"/>
      <c r="D55628"/>
    </row>
    <row r="55629" spans="1:4" x14ac:dyDescent="0.35">
      <c r="A55629"/>
      <c r="B55629"/>
      <c r="C55629"/>
      <c r="D55629"/>
    </row>
    <row r="55630" spans="1:4" x14ac:dyDescent="0.35">
      <c r="A55630"/>
      <c r="B55630"/>
      <c r="C55630"/>
      <c r="D55630"/>
    </row>
    <row r="55631" spans="1:4" x14ac:dyDescent="0.35">
      <c r="A55631"/>
      <c r="B55631"/>
      <c r="C55631"/>
      <c r="D55631"/>
    </row>
    <row r="55632" spans="1:4" x14ac:dyDescent="0.35">
      <c r="A55632"/>
      <c r="B55632"/>
      <c r="C55632"/>
      <c r="D55632"/>
    </row>
    <row r="55633" spans="1:4" x14ac:dyDescent="0.35">
      <c r="A55633"/>
      <c r="B55633"/>
      <c r="C55633"/>
      <c r="D55633"/>
    </row>
    <row r="55634" spans="1:4" x14ac:dyDescent="0.35">
      <c r="A55634"/>
      <c r="B55634"/>
      <c r="C55634"/>
      <c r="D55634"/>
    </row>
    <row r="55635" spans="1:4" x14ac:dyDescent="0.35">
      <c r="A55635"/>
      <c r="B55635"/>
      <c r="C55635"/>
      <c r="D55635"/>
    </row>
    <row r="55636" spans="1:4" x14ac:dyDescent="0.35">
      <c r="A55636"/>
      <c r="B55636"/>
      <c r="C55636"/>
      <c r="D55636"/>
    </row>
    <row r="55637" spans="1:4" x14ac:dyDescent="0.35">
      <c r="A55637"/>
      <c r="B55637"/>
      <c r="C55637"/>
      <c r="D55637"/>
    </row>
    <row r="55638" spans="1:4" x14ac:dyDescent="0.35">
      <c r="A55638"/>
      <c r="B55638"/>
      <c r="C55638"/>
      <c r="D55638"/>
    </row>
    <row r="55639" spans="1:4" x14ac:dyDescent="0.35">
      <c r="A55639"/>
      <c r="B55639"/>
      <c r="C55639"/>
      <c r="D55639"/>
    </row>
    <row r="55640" spans="1:4" x14ac:dyDescent="0.35">
      <c r="A55640"/>
      <c r="B55640"/>
      <c r="C55640"/>
      <c r="D55640"/>
    </row>
    <row r="55641" spans="1:4" x14ac:dyDescent="0.35">
      <c r="A55641"/>
      <c r="B55641"/>
      <c r="C55641"/>
      <c r="D55641"/>
    </row>
    <row r="55642" spans="1:4" x14ac:dyDescent="0.35">
      <c r="A55642"/>
      <c r="B55642"/>
      <c r="C55642"/>
      <c r="D55642"/>
    </row>
    <row r="55643" spans="1:4" x14ac:dyDescent="0.35">
      <c r="A55643"/>
      <c r="B55643"/>
      <c r="C55643"/>
      <c r="D55643"/>
    </row>
    <row r="55644" spans="1:4" x14ac:dyDescent="0.35">
      <c r="A55644"/>
      <c r="B55644"/>
      <c r="C55644"/>
      <c r="D55644"/>
    </row>
    <row r="55645" spans="1:4" x14ac:dyDescent="0.35">
      <c r="A55645"/>
      <c r="B55645"/>
      <c r="C55645"/>
      <c r="D55645"/>
    </row>
    <row r="55646" spans="1:4" x14ac:dyDescent="0.35">
      <c r="A55646"/>
      <c r="B55646"/>
      <c r="C55646"/>
      <c r="D55646"/>
    </row>
    <row r="55647" spans="1:4" x14ac:dyDescent="0.35">
      <c r="A55647"/>
      <c r="B55647"/>
      <c r="C55647"/>
      <c r="D55647"/>
    </row>
    <row r="55648" spans="1:4" x14ac:dyDescent="0.35">
      <c r="A55648"/>
      <c r="B55648"/>
      <c r="C55648"/>
      <c r="D55648"/>
    </row>
    <row r="55649" spans="1:4" x14ac:dyDescent="0.35">
      <c r="A55649"/>
      <c r="B55649"/>
      <c r="C55649"/>
      <c r="D55649"/>
    </row>
    <row r="55650" spans="1:4" x14ac:dyDescent="0.35">
      <c r="A55650"/>
      <c r="B55650"/>
      <c r="C55650"/>
      <c r="D55650"/>
    </row>
    <row r="55651" spans="1:4" x14ac:dyDescent="0.35">
      <c r="A55651"/>
      <c r="B55651"/>
      <c r="C55651"/>
      <c r="D55651"/>
    </row>
    <row r="55652" spans="1:4" x14ac:dyDescent="0.35">
      <c r="A55652"/>
      <c r="B55652"/>
      <c r="C55652"/>
      <c r="D55652"/>
    </row>
    <row r="55653" spans="1:4" x14ac:dyDescent="0.35">
      <c r="A55653"/>
      <c r="B55653"/>
      <c r="C55653"/>
      <c r="D55653"/>
    </row>
    <row r="55654" spans="1:4" x14ac:dyDescent="0.35">
      <c r="A55654"/>
      <c r="B55654"/>
      <c r="C55654"/>
      <c r="D55654"/>
    </row>
    <row r="55655" spans="1:4" x14ac:dyDescent="0.35">
      <c r="A55655"/>
      <c r="B55655"/>
      <c r="C55655"/>
      <c r="D55655"/>
    </row>
    <row r="55656" spans="1:4" x14ac:dyDescent="0.35">
      <c r="A55656"/>
      <c r="B55656"/>
      <c r="C55656"/>
      <c r="D55656"/>
    </row>
    <row r="55657" spans="1:4" x14ac:dyDescent="0.35">
      <c r="A55657"/>
      <c r="B55657"/>
      <c r="C55657"/>
      <c r="D55657"/>
    </row>
    <row r="55658" spans="1:4" x14ac:dyDescent="0.35">
      <c r="A55658"/>
      <c r="B55658"/>
      <c r="C55658"/>
      <c r="D55658"/>
    </row>
    <row r="55659" spans="1:4" x14ac:dyDescent="0.35">
      <c r="A55659"/>
      <c r="B55659"/>
      <c r="C55659"/>
      <c r="D55659"/>
    </row>
    <row r="55660" spans="1:4" x14ac:dyDescent="0.35">
      <c r="A55660"/>
      <c r="B55660"/>
      <c r="C55660"/>
      <c r="D55660"/>
    </row>
    <row r="55661" spans="1:4" x14ac:dyDescent="0.35">
      <c r="A55661"/>
      <c r="B55661"/>
      <c r="C55661"/>
      <c r="D55661"/>
    </row>
    <row r="55662" spans="1:4" x14ac:dyDescent="0.35">
      <c r="A55662"/>
      <c r="B55662"/>
      <c r="C55662"/>
      <c r="D55662"/>
    </row>
    <row r="55663" spans="1:4" x14ac:dyDescent="0.35">
      <c r="A55663"/>
      <c r="B55663"/>
      <c r="C55663"/>
      <c r="D55663"/>
    </row>
    <row r="55664" spans="1:4" x14ac:dyDescent="0.35">
      <c r="A55664"/>
      <c r="B55664"/>
      <c r="C55664"/>
      <c r="D55664"/>
    </row>
    <row r="55665" spans="1:4" x14ac:dyDescent="0.35">
      <c r="A55665"/>
      <c r="B55665"/>
      <c r="C55665"/>
      <c r="D55665"/>
    </row>
    <row r="55666" spans="1:4" x14ac:dyDescent="0.35">
      <c r="A55666"/>
      <c r="B55666"/>
      <c r="C55666"/>
      <c r="D55666"/>
    </row>
    <row r="55667" spans="1:4" x14ac:dyDescent="0.35">
      <c r="A55667"/>
      <c r="B55667"/>
      <c r="C55667"/>
      <c r="D55667"/>
    </row>
    <row r="55668" spans="1:4" x14ac:dyDescent="0.35">
      <c r="A55668"/>
      <c r="B55668"/>
      <c r="C55668"/>
      <c r="D55668"/>
    </row>
    <row r="55669" spans="1:4" x14ac:dyDescent="0.35">
      <c r="A55669"/>
      <c r="B55669"/>
      <c r="C55669"/>
      <c r="D55669"/>
    </row>
    <row r="55670" spans="1:4" x14ac:dyDescent="0.35">
      <c r="A55670"/>
      <c r="B55670"/>
      <c r="C55670"/>
      <c r="D55670"/>
    </row>
    <row r="55671" spans="1:4" x14ac:dyDescent="0.35">
      <c r="A55671"/>
      <c r="B55671"/>
      <c r="C55671"/>
      <c r="D55671"/>
    </row>
    <row r="55672" spans="1:4" x14ac:dyDescent="0.35">
      <c r="A55672"/>
      <c r="B55672"/>
      <c r="C55672"/>
      <c r="D55672"/>
    </row>
    <row r="55673" spans="1:4" x14ac:dyDescent="0.35">
      <c r="A55673"/>
      <c r="B55673"/>
      <c r="C55673"/>
      <c r="D55673"/>
    </row>
    <row r="55674" spans="1:4" x14ac:dyDescent="0.35">
      <c r="A55674"/>
      <c r="B55674"/>
      <c r="C55674"/>
      <c r="D55674"/>
    </row>
    <row r="55675" spans="1:4" x14ac:dyDescent="0.35">
      <c r="A55675"/>
      <c r="B55675"/>
      <c r="C55675"/>
      <c r="D55675"/>
    </row>
    <row r="55676" spans="1:4" x14ac:dyDescent="0.35">
      <c r="A55676"/>
      <c r="B55676"/>
      <c r="C55676"/>
      <c r="D55676"/>
    </row>
    <row r="55677" spans="1:4" x14ac:dyDescent="0.35">
      <c r="A55677"/>
      <c r="B55677"/>
      <c r="C55677"/>
      <c r="D55677"/>
    </row>
    <row r="55678" spans="1:4" x14ac:dyDescent="0.35">
      <c r="A55678"/>
      <c r="B55678"/>
      <c r="C55678"/>
      <c r="D55678"/>
    </row>
    <row r="55679" spans="1:4" x14ac:dyDescent="0.35">
      <c r="A55679"/>
      <c r="B55679"/>
      <c r="C55679"/>
      <c r="D55679"/>
    </row>
    <row r="55680" spans="1:4" x14ac:dyDescent="0.35">
      <c r="A55680"/>
      <c r="B55680"/>
      <c r="C55680"/>
      <c r="D55680"/>
    </row>
    <row r="55681" spans="1:4" x14ac:dyDescent="0.35">
      <c r="A55681"/>
      <c r="B55681"/>
      <c r="C55681"/>
      <c r="D55681"/>
    </row>
    <row r="55682" spans="1:4" x14ac:dyDescent="0.35">
      <c r="A55682"/>
      <c r="B55682"/>
      <c r="C55682"/>
      <c r="D55682"/>
    </row>
    <row r="55683" spans="1:4" x14ac:dyDescent="0.35">
      <c r="A55683"/>
      <c r="B55683"/>
      <c r="C55683"/>
      <c r="D55683"/>
    </row>
    <row r="55684" spans="1:4" x14ac:dyDescent="0.35">
      <c r="A55684"/>
      <c r="B55684"/>
      <c r="C55684"/>
      <c r="D55684"/>
    </row>
    <row r="55685" spans="1:4" x14ac:dyDescent="0.35">
      <c r="A55685"/>
      <c r="B55685"/>
      <c r="C55685"/>
      <c r="D55685"/>
    </row>
    <row r="55686" spans="1:4" x14ac:dyDescent="0.35">
      <c r="A55686"/>
      <c r="B55686"/>
      <c r="C55686"/>
      <c r="D55686"/>
    </row>
    <row r="55687" spans="1:4" x14ac:dyDescent="0.35">
      <c r="A55687"/>
      <c r="B55687"/>
      <c r="C55687"/>
      <c r="D55687"/>
    </row>
    <row r="55688" spans="1:4" x14ac:dyDescent="0.35">
      <c r="A55688"/>
      <c r="B55688"/>
      <c r="C55688"/>
      <c r="D55688"/>
    </row>
    <row r="55689" spans="1:4" x14ac:dyDescent="0.35">
      <c r="A55689"/>
      <c r="B55689"/>
      <c r="C55689"/>
      <c r="D55689"/>
    </row>
    <row r="55690" spans="1:4" x14ac:dyDescent="0.35">
      <c r="A55690"/>
      <c r="B55690"/>
      <c r="C55690"/>
      <c r="D55690"/>
    </row>
    <row r="55691" spans="1:4" x14ac:dyDescent="0.35">
      <c r="A55691"/>
      <c r="B55691"/>
      <c r="C55691"/>
      <c r="D55691"/>
    </row>
    <row r="55692" spans="1:4" x14ac:dyDescent="0.35">
      <c r="A55692"/>
      <c r="B55692"/>
      <c r="C55692"/>
      <c r="D55692"/>
    </row>
    <row r="55693" spans="1:4" x14ac:dyDescent="0.35">
      <c r="A55693"/>
      <c r="B55693"/>
      <c r="C55693"/>
      <c r="D55693"/>
    </row>
    <row r="55694" spans="1:4" x14ac:dyDescent="0.35">
      <c r="A55694"/>
      <c r="B55694"/>
      <c r="C55694"/>
      <c r="D55694"/>
    </row>
    <row r="55695" spans="1:4" x14ac:dyDescent="0.35">
      <c r="A55695"/>
      <c r="B55695"/>
      <c r="C55695"/>
      <c r="D55695"/>
    </row>
    <row r="55696" spans="1:4" x14ac:dyDescent="0.35">
      <c r="A55696"/>
      <c r="B55696"/>
      <c r="C55696"/>
      <c r="D55696"/>
    </row>
    <row r="55697" spans="1:4" x14ac:dyDescent="0.35">
      <c r="A55697"/>
      <c r="B55697"/>
      <c r="C55697"/>
      <c r="D55697"/>
    </row>
    <row r="55698" spans="1:4" x14ac:dyDescent="0.35">
      <c r="A55698"/>
      <c r="B55698"/>
      <c r="C55698"/>
      <c r="D55698"/>
    </row>
    <row r="55699" spans="1:4" x14ac:dyDescent="0.35">
      <c r="A55699"/>
      <c r="B55699"/>
      <c r="C55699"/>
      <c r="D55699"/>
    </row>
    <row r="55700" spans="1:4" x14ac:dyDescent="0.35">
      <c r="A55700"/>
      <c r="B55700"/>
      <c r="C55700"/>
      <c r="D55700"/>
    </row>
    <row r="55701" spans="1:4" x14ac:dyDescent="0.35">
      <c r="A55701"/>
      <c r="B55701"/>
      <c r="C55701"/>
      <c r="D55701"/>
    </row>
    <row r="55702" spans="1:4" x14ac:dyDescent="0.35">
      <c r="A55702"/>
      <c r="B55702"/>
      <c r="C55702"/>
      <c r="D55702"/>
    </row>
    <row r="55703" spans="1:4" x14ac:dyDescent="0.35">
      <c r="A55703"/>
      <c r="B55703"/>
      <c r="C55703"/>
      <c r="D55703"/>
    </row>
    <row r="55704" spans="1:4" x14ac:dyDescent="0.35">
      <c r="A55704"/>
      <c r="B55704"/>
      <c r="C55704"/>
      <c r="D55704"/>
    </row>
    <row r="55705" spans="1:4" x14ac:dyDescent="0.35">
      <c r="A55705"/>
      <c r="B55705"/>
      <c r="C55705"/>
      <c r="D55705"/>
    </row>
    <row r="55706" spans="1:4" x14ac:dyDescent="0.35">
      <c r="A55706"/>
      <c r="B55706"/>
      <c r="C55706"/>
      <c r="D55706"/>
    </row>
    <row r="55707" spans="1:4" x14ac:dyDescent="0.35">
      <c r="A55707"/>
      <c r="B55707"/>
      <c r="C55707"/>
      <c r="D55707"/>
    </row>
    <row r="55708" spans="1:4" x14ac:dyDescent="0.35">
      <c r="A55708"/>
      <c r="B55708"/>
      <c r="C55708"/>
      <c r="D55708"/>
    </row>
    <row r="55709" spans="1:4" x14ac:dyDescent="0.35">
      <c r="A55709"/>
      <c r="B55709"/>
      <c r="C55709"/>
      <c r="D55709"/>
    </row>
    <row r="55710" spans="1:4" x14ac:dyDescent="0.35">
      <c r="A55710"/>
      <c r="B55710"/>
      <c r="C55710"/>
      <c r="D55710"/>
    </row>
    <row r="55711" spans="1:4" x14ac:dyDescent="0.35">
      <c r="A55711"/>
      <c r="B55711"/>
      <c r="C55711"/>
      <c r="D55711"/>
    </row>
    <row r="55712" spans="1:4" x14ac:dyDescent="0.35">
      <c r="A55712"/>
      <c r="B55712"/>
      <c r="C55712"/>
      <c r="D55712"/>
    </row>
    <row r="55713" spans="1:4" x14ac:dyDescent="0.35">
      <c r="A55713"/>
      <c r="B55713"/>
      <c r="C55713"/>
      <c r="D55713"/>
    </row>
    <row r="55714" spans="1:4" x14ac:dyDescent="0.35">
      <c r="A55714"/>
      <c r="B55714"/>
      <c r="C55714"/>
      <c r="D55714"/>
    </row>
    <row r="55715" spans="1:4" x14ac:dyDescent="0.35">
      <c r="A55715"/>
      <c r="B55715"/>
      <c r="C55715"/>
      <c r="D55715"/>
    </row>
    <row r="55716" spans="1:4" x14ac:dyDescent="0.35">
      <c r="A55716"/>
      <c r="B55716"/>
      <c r="C55716"/>
      <c r="D55716"/>
    </row>
    <row r="55717" spans="1:4" x14ac:dyDescent="0.35">
      <c r="A55717"/>
      <c r="B55717"/>
      <c r="C55717"/>
      <c r="D55717"/>
    </row>
    <row r="55718" spans="1:4" x14ac:dyDescent="0.35">
      <c r="A55718"/>
      <c r="B55718"/>
      <c r="C55718"/>
      <c r="D55718"/>
    </row>
    <row r="55719" spans="1:4" x14ac:dyDescent="0.35">
      <c r="A55719"/>
      <c r="B55719"/>
      <c r="C55719"/>
      <c r="D55719"/>
    </row>
    <row r="55720" spans="1:4" x14ac:dyDescent="0.35">
      <c r="A55720"/>
      <c r="B55720"/>
      <c r="C55720"/>
      <c r="D55720"/>
    </row>
    <row r="55721" spans="1:4" x14ac:dyDescent="0.35">
      <c r="A55721"/>
      <c r="B55721"/>
      <c r="C55721"/>
      <c r="D55721"/>
    </row>
    <row r="55722" spans="1:4" x14ac:dyDescent="0.35">
      <c r="A55722"/>
      <c r="B55722"/>
      <c r="C55722"/>
      <c r="D55722"/>
    </row>
    <row r="55723" spans="1:4" x14ac:dyDescent="0.35">
      <c r="A55723"/>
      <c r="B55723"/>
      <c r="C55723"/>
      <c r="D55723"/>
    </row>
    <row r="55724" spans="1:4" x14ac:dyDescent="0.35">
      <c r="A55724"/>
      <c r="B55724"/>
      <c r="C55724"/>
      <c r="D55724"/>
    </row>
    <row r="55725" spans="1:4" x14ac:dyDescent="0.35">
      <c r="A55725"/>
      <c r="B55725"/>
      <c r="C55725"/>
      <c r="D55725"/>
    </row>
    <row r="55726" spans="1:4" x14ac:dyDescent="0.35">
      <c r="A55726"/>
      <c r="B55726"/>
      <c r="C55726"/>
      <c r="D55726"/>
    </row>
    <row r="55727" spans="1:4" x14ac:dyDescent="0.35">
      <c r="A55727"/>
      <c r="B55727"/>
      <c r="C55727"/>
      <c r="D55727"/>
    </row>
    <row r="55728" spans="1:4" x14ac:dyDescent="0.35">
      <c r="A55728"/>
      <c r="B55728"/>
      <c r="C55728"/>
      <c r="D55728"/>
    </row>
    <row r="55729" spans="1:4" x14ac:dyDescent="0.35">
      <c r="A55729"/>
      <c r="B55729"/>
      <c r="C55729"/>
      <c r="D55729"/>
    </row>
    <row r="55730" spans="1:4" x14ac:dyDescent="0.35">
      <c r="A55730"/>
      <c r="B55730"/>
      <c r="C55730"/>
      <c r="D55730"/>
    </row>
    <row r="55731" spans="1:4" x14ac:dyDescent="0.35">
      <c r="A55731"/>
      <c r="B55731"/>
      <c r="C55731"/>
      <c r="D55731"/>
    </row>
    <row r="55732" spans="1:4" x14ac:dyDescent="0.35">
      <c r="A55732"/>
      <c r="B55732"/>
      <c r="C55732"/>
      <c r="D55732"/>
    </row>
    <row r="55733" spans="1:4" x14ac:dyDescent="0.35">
      <c r="A55733"/>
      <c r="B55733"/>
      <c r="C55733"/>
      <c r="D55733"/>
    </row>
    <row r="55734" spans="1:4" x14ac:dyDescent="0.35">
      <c r="A55734"/>
      <c r="B55734"/>
      <c r="C55734"/>
      <c r="D55734"/>
    </row>
    <row r="55735" spans="1:4" x14ac:dyDescent="0.35">
      <c r="A55735"/>
      <c r="B55735"/>
      <c r="C55735"/>
      <c r="D55735"/>
    </row>
    <row r="55736" spans="1:4" x14ac:dyDescent="0.35">
      <c r="A55736"/>
      <c r="B55736"/>
      <c r="C55736"/>
      <c r="D55736"/>
    </row>
    <row r="55737" spans="1:4" x14ac:dyDescent="0.35">
      <c r="A55737"/>
      <c r="B55737"/>
      <c r="C55737"/>
      <c r="D55737"/>
    </row>
    <row r="55738" spans="1:4" x14ac:dyDescent="0.35">
      <c r="A55738"/>
      <c r="B55738"/>
      <c r="C55738"/>
      <c r="D55738"/>
    </row>
    <row r="55739" spans="1:4" x14ac:dyDescent="0.35">
      <c r="A55739"/>
      <c r="B55739"/>
      <c r="C55739"/>
      <c r="D55739"/>
    </row>
    <row r="55740" spans="1:4" x14ac:dyDescent="0.35">
      <c r="A55740"/>
      <c r="B55740"/>
      <c r="C55740"/>
      <c r="D55740"/>
    </row>
    <row r="55741" spans="1:4" x14ac:dyDescent="0.35">
      <c r="A55741"/>
      <c r="B55741"/>
      <c r="C55741"/>
      <c r="D55741"/>
    </row>
    <row r="55742" spans="1:4" x14ac:dyDescent="0.35">
      <c r="A55742"/>
      <c r="B55742"/>
      <c r="C55742"/>
      <c r="D55742"/>
    </row>
    <row r="55743" spans="1:4" x14ac:dyDescent="0.35">
      <c r="A55743"/>
      <c r="B55743"/>
      <c r="C55743"/>
      <c r="D55743"/>
    </row>
    <row r="55744" spans="1:4" x14ac:dyDescent="0.35">
      <c r="A55744"/>
      <c r="B55744"/>
      <c r="C55744"/>
      <c r="D55744"/>
    </row>
    <row r="55745" spans="1:4" x14ac:dyDescent="0.35">
      <c r="A55745"/>
      <c r="B55745"/>
      <c r="C55745"/>
      <c r="D55745"/>
    </row>
    <row r="55746" spans="1:4" x14ac:dyDescent="0.35">
      <c r="A55746"/>
      <c r="B55746"/>
      <c r="C55746"/>
      <c r="D55746"/>
    </row>
    <row r="55747" spans="1:4" x14ac:dyDescent="0.35">
      <c r="A55747"/>
      <c r="B55747"/>
      <c r="C55747"/>
      <c r="D55747"/>
    </row>
    <row r="55748" spans="1:4" x14ac:dyDescent="0.35">
      <c r="A55748"/>
      <c r="B55748"/>
      <c r="C55748"/>
      <c r="D55748"/>
    </row>
    <row r="55749" spans="1:4" x14ac:dyDescent="0.35">
      <c r="A55749"/>
      <c r="B55749"/>
      <c r="C55749"/>
      <c r="D55749"/>
    </row>
    <row r="55750" spans="1:4" x14ac:dyDescent="0.35">
      <c r="A55750"/>
      <c r="B55750"/>
      <c r="C55750"/>
      <c r="D55750"/>
    </row>
    <row r="55751" spans="1:4" x14ac:dyDescent="0.35">
      <c r="A55751"/>
      <c r="B55751"/>
      <c r="C55751"/>
      <c r="D55751"/>
    </row>
    <row r="55752" spans="1:4" x14ac:dyDescent="0.35">
      <c r="A55752"/>
      <c r="B55752"/>
      <c r="C55752"/>
      <c r="D55752"/>
    </row>
    <row r="55753" spans="1:4" x14ac:dyDescent="0.35">
      <c r="A55753"/>
      <c r="B55753"/>
      <c r="C55753"/>
      <c r="D55753"/>
    </row>
    <row r="55754" spans="1:4" x14ac:dyDescent="0.35">
      <c r="A55754"/>
      <c r="B55754"/>
      <c r="C55754"/>
      <c r="D55754"/>
    </row>
    <row r="55755" spans="1:4" x14ac:dyDescent="0.35">
      <c r="A55755"/>
      <c r="B55755"/>
      <c r="C55755"/>
      <c r="D55755"/>
    </row>
    <row r="55756" spans="1:4" x14ac:dyDescent="0.35">
      <c r="A55756"/>
      <c r="B55756"/>
      <c r="C55756"/>
      <c r="D55756"/>
    </row>
    <row r="55757" spans="1:4" x14ac:dyDescent="0.35">
      <c r="A55757"/>
      <c r="B55757"/>
      <c r="C55757"/>
      <c r="D55757"/>
    </row>
    <row r="55758" spans="1:4" x14ac:dyDescent="0.35">
      <c r="A55758"/>
      <c r="B55758"/>
      <c r="C55758"/>
      <c r="D55758"/>
    </row>
    <row r="55759" spans="1:4" x14ac:dyDescent="0.35">
      <c r="A55759"/>
      <c r="B55759"/>
      <c r="C55759"/>
      <c r="D55759"/>
    </row>
    <row r="55760" spans="1:4" x14ac:dyDescent="0.35">
      <c r="A55760"/>
      <c r="B55760"/>
      <c r="C55760"/>
      <c r="D55760"/>
    </row>
    <row r="55761" spans="1:4" x14ac:dyDescent="0.35">
      <c r="A55761"/>
      <c r="B55761"/>
      <c r="C55761"/>
      <c r="D55761"/>
    </row>
    <row r="55762" spans="1:4" x14ac:dyDescent="0.35">
      <c r="A55762"/>
      <c r="B55762"/>
      <c r="C55762"/>
      <c r="D55762"/>
    </row>
    <row r="55763" spans="1:4" x14ac:dyDescent="0.35">
      <c r="A55763"/>
      <c r="B55763"/>
      <c r="C55763"/>
      <c r="D55763"/>
    </row>
    <row r="55764" spans="1:4" x14ac:dyDescent="0.35">
      <c r="A55764"/>
      <c r="B55764"/>
      <c r="C55764"/>
      <c r="D55764"/>
    </row>
    <row r="55765" spans="1:4" x14ac:dyDescent="0.35">
      <c r="A55765"/>
      <c r="B55765"/>
      <c r="C55765"/>
      <c r="D55765"/>
    </row>
    <row r="55766" spans="1:4" x14ac:dyDescent="0.35">
      <c r="A55766"/>
      <c r="B55766"/>
      <c r="C55766"/>
      <c r="D55766"/>
    </row>
    <row r="55767" spans="1:4" x14ac:dyDescent="0.35">
      <c r="A55767"/>
      <c r="B55767"/>
      <c r="C55767"/>
      <c r="D55767"/>
    </row>
    <row r="55768" spans="1:4" x14ac:dyDescent="0.35">
      <c r="A55768"/>
      <c r="B55768"/>
      <c r="C55768"/>
      <c r="D55768"/>
    </row>
    <row r="55769" spans="1:4" x14ac:dyDescent="0.35">
      <c r="A55769"/>
      <c r="B55769"/>
      <c r="C55769"/>
      <c r="D55769"/>
    </row>
    <row r="55770" spans="1:4" x14ac:dyDescent="0.35">
      <c r="A55770"/>
      <c r="B55770"/>
      <c r="C55770"/>
      <c r="D55770"/>
    </row>
    <row r="55771" spans="1:4" x14ac:dyDescent="0.35">
      <c r="A55771"/>
      <c r="B55771"/>
      <c r="C55771"/>
      <c r="D55771"/>
    </row>
    <row r="55772" spans="1:4" x14ac:dyDescent="0.35">
      <c r="A55772"/>
      <c r="B55772"/>
      <c r="C55772"/>
      <c r="D55772"/>
    </row>
    <row r="55773" spans="1:4" x14ac:dyDescent="0.35">
      <c r="A55773"/>
      <c r="B55773"/>
      <c r="C55773"/>
      <c r="D55773"/>
    </row>
    <row r="55774" spans="1:4" x14ac:dyDescent="0.35">
      <c r="A55774"/>
      <c r="B55774"/>
      <c r="C55774"/>
      <c r="D55774"/>
    </row>
    <row r="55775" spans="1:4" x14ac:dyDescent="0.35">
      <c r="A55775"/>
      <c r="B55775"/>
      <c r="C55775"/>
      <c r="D55775"/>
    </row>
    <row r="55776" spans="1:4" x14ac:dyDescent="0.35">
      <c r="A55776"/>
      <c r="B55776"/>
      <c r="C55776"/>
      <c r="D55776"/>
    </row>
    <row r="55777" spans="1:4" x14ac:dyDescent="0.35">
      <c r="A55777"/>
      <c r="B55777"/>
      <c r="C55777"/>
      <c r="D55777"/>
    </row>
    <row r="55778" spans="1:4" x14ac:dyDescent="0.35">
      <c r="A55778"/>
      <c r="B55778"/>
      <c r="C55778"/>
      <c r="D55778"/>
    </row>
    <row r="55779" spans="1:4" x14ac:dyDescent="0.35">
      <c r="A55779"/>
      <c r="B55779"/>
      <c r="C55779"/>
      <c r="D55779"/>
    </row>
    <row r="55780" spans="1:4" x14ac:dyDescent="0.35">
      <c r="A55780"/>
      <c r="B55780"/>
      <c r="C55780"/>
      <c r="D55780"/>
    </row>
    <row r="55781" spans="1:4" x14ac:dyDescent="0.35">
      <c r="A55781"/>
      <c r="B55781"/>
      <c r="C55781"/>
      <c r="D55781"/>
    </row>
    <row r="55782" spans="1:4" x14ac:dyDescent="0.35">
      <c r="A55782"/>
      <c r="B55782"/>
      <c r="C55782"/>
      <c r="D55782"/>
    </row>
    <row r="55783" spans="1:4" x14ac:dyDescent="0.35">
      <c r="A55783"/>
      <c r="B55783"/>
      <c r="C55783"/>
      <c r="D55783"/>
    </row>
    <row r="55784" spans="1:4" x14ac:dyDescent="0.35">
      <c r="A55784"/>
      <c r="B55784"/>
      <c r="C55784"/>
      <c r="D55784"/>
    </row>
    <row r="55785" spans="1:4" x14ac:dyDescent="0.35">
      <c r="A55785"/>
      <c r="B55785"/>
      <c r="C55785"/>
      <c r="D55785"/>
    </row>
    <row r="55786" spans="1:4" x14ac:dyDescent="0.35">
      <c r="A55786"/>
      <c r="B55786"/>
      <c r="C55786"/>
      <c r="D55786"/>
    </row>
    <row r="55787" spans="1:4" x14ac:dyDescent="0.35">
      <c r="A55787"/>
      <c r="B55787"/>
      <c r="C55787"/>
      <c r="D55787"/>
    </row>
    <row r="55788" spans="1:4" x14ac:dyDescent="0.35">
      <c r="A55788"/>
      <c r="B55788"/>
      <c r="C55788"/>
      <c r="D55788"/>
    </row>
    <row r="55789" spans="1:4" x14ac:dyDescent="0.35">
      <c r="A55789"/>
      <c r="B55789"/>
      <c r="C55789"/>
      <c r="D55789"/>
    </row>
    <row r="55790" spans="1:4" x14ac:dyDescent="0.35">
      <c r="A55790"/>
      <c r="B55790"/>
      <c r="C55790"/>
      <c r="D55790"/>
    </row>
    <row r="55791" spans="1:4" x14ac:dyDescent="0.35">
      <c r="A55791"/>
      <c r="B55791"/>
      <c r="C55791"/>
      <c r="D55791"/>
    </row>
    <row r="55792" spans="1:4" x14ac:dyDescent="0.35">
      <c r="A55792"/>
      <c r="B55792"/>
      <c r="C55792"/>
      <c r="D55792"/>
    </row>
    <row r="55793" spans="1:4" x14ac:dyDescent="0.35">
      <c r="A55793"/>
      <c r="B55793"/>
      <c r="C55793"/>
      <c r="D55793"/>
    </row>
    <row r="55794" spans="1:4" x14ac:dyDescent="0.35">
      <c r="A55794"/>
      <c r="B55794"/>
      <c r="C55794"/>
      <c r="D55794"/>
    </row>
    <row r="55795" spans="1:4" x14ac:dyDescent="0.35">
      <c r="A55795"/>
      <c r="B55795"/>
      <c r="C55795"/>
      <c r="D55795"/>
    </row>
    <row r="55796" spans="1:4" x14ac:dyDescent="0.35">
      <c r="A55796"/>
      <c r="B55796"/>
      <c r="C55796"/>
      <c r="D55796"/>
    </row>
    <row r="55797" spans="1:4" x14ac:dyDescent="0.35">
      <c r="A55797"/>
      <c r="B55797"/>
      <c r="C55797"/>
      <c r="D55797"/>
    </row>
    <row r="55798" spans="1:4" x14ac:dyDescent="0.35">
      <c r="A55798"/>
      <c r="B55798"/>
      <c r="C55798"/>
      <c r="D55798"/>
    </row>
    <row r="55799" spans="1:4" x14ac:dyDescent="0.35">
      <c r="A55799"/>
      <c r="B55799"/>
      <c r="C55799"/>
      <c r="D55799"/>
    </row>
    <row r="55800" spans="1:4" x14ac:dyDescent="0.35">
      <c r="A55800"/>
      <c r="B55800"/>
      <c r="C55800"/>
      <c r="D55800"/>
    </row>
    <row r="55801" spans="1:4" x14ac:dyDescent="0.35">
      <c r="A55801"/>
      <c r="B55801"/>
      <c r="C55801"/>
      <c r="D55801"/>
    </row>
    <row r="55802" spans="1:4" x14ac:dyDescent="0.35">
      <c r="A55802"/>
      <c r="B55802"/>
      <c r="C55802"/>
      <c r="D55802"/>
    </row>
    <row r="55803" spans="1:4" x14ac:dyDescent="0.35">
      <c r="A55803"/>
      <c r="B55803"/>
      <c r="C55803"/>
      <c r="D55803"/>
    </row>
    <row r="55804" spans="1:4" x14ac:dyDescent="0.35">
      <c r="A55804"/>
      <c r="B55804"/>
      <c r="C55804"/>
      <c r="D55804"/>
    </row>
    <row r="55805" spans="1:4" x14ac:dyDescent="0.35">
      <c r="A55805"/>
      <c r="B55805"/>
      <c r="C55805"/>
      <c r="D55805"/>
    </row>
    <row r="55806" spans="1:4" x14ac:dyDescent="0.35">
      <c r="A55806"/>
      <c r="B55806"/>
      <c r="C55806"/>
      <c r="D55806"/>
    </row>
    <row r="55807" spans="1:4" x14ac:dyDescent="0.35">
      <c r="A55807"/>
      <c r="B55807"/>
      <c r="C55807"/>
      <c r="D55807"/>
    </row>
    <row r="55808" spans="1:4" x14ac:dyDescent="0.35">
      <c r="A55808"/>
      <c r="B55808"/>
      <c r="C55808"/>
      <c r="D55808"/>
    </row>
    <row r="55809" spans="1:4" x14ac:dyDescent="0.35">
      <c r="A55809"/>
      <c r="B55809"/>
      <c r="C55809"/>
      <c r="D55809"/>
    </row>
    <row r="55810" spans="1:4" x14ac:dyDescent="0.35">
      <c r="A55810"/>
      <c r="B55810"/>
      <c r="C55810"/>
      <c r="D55810"/>
    </row>
    <row r="55811" spans="1:4" x14ac:dyDescent="0.35">
      <c r="A55811"/>
      <c r="B55811"/>
      <c r="C55811"/>
      <c r="D55811"/>
    </row>
    <row r="55812" spans="1:4" x14ac:dyDescent="0.35">
      <c r="A55812"/>
      <c r="B55812"/>
      <c r="C55812"/>
      <c r="D55812"/>
    </row>
    <row r="55813" spans="1:4" x14ac:dyDescent="0.35">
      <c r="A55813"/>
      <c r="B55813"/>
      <c r="C55813"/>
      <c r="D55813"/>
    </row>
    <row r="55814" spans="1:4" x14ac:dyDescent="0.35">
      <c r="A55814"/>
      <c r="B55814"/>
      <c r="C55814"/>
      <c r="D55814"/>
    </row>
    <row r="55815" spans="1:4" x14ac:dyDescent="0.35">
      <c r="A55815"/>
      <c r="B55815"/>
      <c r="C55815"/>
      <c r="D55815"/>
    </row>
    <row r="55816" spans="1:4" x14ac:dyDescent="0.35">
      <c r="A55816"/>
      <c r="B55816"/>
      <c r="C55816"/>
      <c r="D55816"/>
    </row>
    <row r="55817" spans="1:4" x14ac:dyDescent="0.35">
      <c r="A55817"/>
      <c r="B55817"/>
      <c r="C55817"/>
      <c r="D55817"/>
    </row>
    <row r="55818" spans="1:4" x14ac:dyDescent="0.35">
      <c r="A55818"/>
      <c r="B55818"/>
      <c r="C55818"/>
      <c r="D55818"/>
    </row>
    <row r="55819" spans="1:4" x14ac:dyDescent="0.35">
      <c r="A55819"/>
      <c r="B55819"/>
      <c r="C55819"/>
      <c r="D55819"/>
    </row>
    <row r="55820" spans="1:4" x14ac:dyDescent="0.35">
      <c r="A55820"/>
      <c r="B55820"/>
      <c r="C55820"/>
      <c r="D55820"/>
    </row>
    <row r="55821" spans="1:4" x14ac:dyDescent="0.35">
      <c r="A55821"/>
      <c r="B55821"/>
      <c r="C55821"/>
      <c r="D55821"/>
    </row>
    <row r="55822" spans="1:4" x14ac:dyDescent="0.35">
      <c r="A55822"/>
      <c r="B55822"/>
      <c r="C55822"/>
      <c r="D55822"/>
    </row>
    <row r="55823" spans="1:4" x14ac:dyDescent="0.35">
      <c r="A55823"/>
      <c r="B55823"/>
      <c r="C55823"/>
      <c r="D55823"/>
    </row>
    <row r="55824" spans="1:4" x14ac:dyDescent="0.35">
      <c r="A55824"/>
      <c r="B55824"/>
      <c r="C55824"/>
      <c r="D55824"/>
    </row>
    <row r="55825" spans="1:4" x14ac:dyDescent="0.35">
      <c r="A55825"/>
      <c r="B55825"/>
      <c r="C55825"/>
      <c r="D55825"/>
    </row>
    <row r="55826" spans="1:4" x14ac:dyDescent="0.35">
      <c r="A55826"/>
      <c r="B55826"/>
      <c r="C55826"/>
      <c r="D55826"/>
    </row>
    <row r="55827" spans="1:4" x14ac:dyDescent="0.35">
      <c r="A55827"/>
      <c r="B55827"/>
      <c r="C55827"/>
      <c r="D55827"/>
    </row>
    <row r="55828" spans="1:4" x14ac:dyDescent="0.35">
      <c r="A55828"/>
      <c r="B55828"/>
      <c r="C55828"/>
      <c r="D55828"/>
    </row>
    <row r="55829" spans="1:4" x14ac:dyDescent="0.35">
      <c r="A55829"/>
      <c r="B55829"/>
      <c r="C55829"/>
      <c r="D55829"/>
    </row>
    <row r="55830" spans="1:4" x14ac:dyDescent="0.35">
      <c r="A55830"/>
      <c r="B55830"/>
      <c r="C55830"/>
      <c r="D55830"/>
    </row>
    <row r="55831" spans="1:4" x14ac:dyDescent="0.35">
      <c r="A55831"/>
      <c r="B55831"/>
      <c r="C55831"/>
      <c r="D55831"/>
    </row>
    <row r="55832" spans="1:4" x14ac:dyDescent="0.35">
      <c r="A55832"/>
      <c r="B55832"/>
      <c r="C55832"/>
      <c r="D55832"/>
    </row>
    <row r="55833" spans="1:4" x14ac:dyDescent="0.35">
      <c r="A55833"/>
      <c r="B55833"/>
      <c r="C55833"/>
      <c r="D55833"/>
    </row>
    <row r="55834" spans="1:4" x14ac:dyDescent="0.35">
      <c r="A55834"/>
      <c r="B55834"/>
      <c r="C55834"/>
      <c r="D55834"/>
    </row>
    <row r="55835" spans="1:4" x14ac:dyDescent="0.35">
      <c r="A55835"/>
      <c r="B55835"/>
      <c r="C55835"/>
      <c r="D55835"/>
    </row>
    <row r="55836" spans="1:4" x14ac:dyDescent="0.35">
      <c r="A55836"/>
      <c r="B55836"/>
      <c r="C55836"/>
      <c r="D55836"/>
    </row>
    <row r="55837" spans="1:4" x14ac:dyDescent="0.35">
      <c r="A55837"/>
      <c r="B55837"/>
      <c r="C55837"/>
      <c r="D55837"/>
    </row>
    <row r="55838" spans="1:4" x14ac:dyDescent="0.35">
      <c r="A55838"/>
      <c r="B55838"/>
      <c r="C55838"/>
      <c r="D55838"/>
    </row>
    <row r="55839" spans="1:4" x14ac:dyDescent="0.35">
      <c r="A55839"/>
      <c r="B55839"/>
      <c r="C55839"/>
      <c r="D55839"/>
    </row>
    <row r="55840" spans="1:4" x14ac:dyDescent="0.35">
      <c r="A55840"/>
      <c r="B55840"/>
      <c r="C55840"/>
      <c r="D55840"/>
    </row>
    <row r="55841" spans="1:4" x14ac:dyDescent="0.35">
      <c r="A55841"/>
      <c r="B55841"/>
      <c r="C55841"/>
      <c r="D55841"/>
    </row>
    <row r="55842" spans="1:4" x14ac:dyDescent="0.35">
      <c r="A55842"/>
      <c r="B55842"/>
      <c r="C55842"/>
      <c r="D55842"/>
    </row>
    <row r="55843" spans="1:4" x14ac:dyDescent="0.35">
      <c r="A55843"/>
      <c r="B55843"/>
      <c r="C55843"/>
      <c r="D55843"/>
    </row>
    <row r="55844" spans="1:4" x14ac:dyDescent="0.35">
      <c r="A55844"/>
      <c r="B55844"/>
      <c r="C55844"/>
      <c r="D55844"/>
    </row>
    <row r="55845" spans="1:4" x14ac:dyDescent="0.35">
      <c r="A55845"/>
      <c r="B55845"/>
      <c r="C55845"/>
      <c r="D55845"/>
    </row>
    <row r="55846" spans="1:4" x14ac:dyDescent="0.35">
      <c r="A55846"/>
      <c r="B55846"/>
      <c r="C55846"/>
      <c r="D55846"/>
    </row>
    <row r="55847" spans="1:4" x14ac:dyDescent="0.35">
      <c r="A55847"/>
      <c r="B55847"/>
      <c r="C55847"/>
      <c r="D55847"/>
    </row>
    <row r="55848" spans="1:4" x14ac:dyDescent="0.35">
      <c r="A55848"/>
      <c r="B55848"/>
      <c r="C55848"/>
      <c r="D55848"/>
    </row>
    <row r="55849" spans="1:4" x14ac:dyDescent="0.35">
      <c r="A55849"/>
      <c r="B55849"/>
      <c r="C55849"/>
      <c r="D55849"/>
    </row>
    <row r="55850" spans="1:4" x14ac:dyDescent="0.35">
      <c r="A55850"/>
      <c r="B55850"/>
      <c r="C55850"/>
      <c r="D55850"/>
    </row>
    <row r="55851" spans="1:4" x14ac:dyDescent="0.35">
      <c r="A55851"/>
      <c r="B55851"/>
      <c r="C55851"/>
      <c r="D55851"/>
    </row>
    <row r="55852" spans="1:4" x14ac:dyDescent="0.35">
      <c r="A55852"/>
      <c r="B55852"/>
      <c r="C55852"/>
      <c r="D55852"/>
    </row>
    <row r="55853" spans="1:4" x14ac:dyDescent="0.35">
      <c r="A55853"/>
      <c r="B55853"/>
      <c r="C55853"/>
      <c r="D55853"/>
    </row>
    <row r="55854" spans="1:4" x14ac:dyDescent="0.35">
      <c r="A55854"/>
      <c r="B55854"/>
      <c r="C55854"/>
      <c r="D55854"/>
    </row>
    <row r="55855" spans="1:4" x14ac:dyDescent="0.35">
      <c r="A55855"/>
      <c r="B55855"/>
      <c r="C55855"/>
      <c r="D55855"/>
    </row>
    <row r="55856" spans="1:4" x14ac:dyDescent="0.35">
      <c r="A55856"/>
      <c r="B55856"/>
      <c r="C55856"/>
      <c r="D55856"/>
    </row>
    <row r="55857" spans="1:4" x14ac:dyDescent="0.35">
      <c r="A55857"/>
      <c r="B55857"/>
      <c r="C55857"/>
      <c r="D55857"/>
    </row>
    <row r="55858" spans="1:4" x14ac:dyDescent="0.35">
      <c r="A55858"/>
      <c r="B55858"/>
      <c r="C55858"/>
      <c r="D55858"/>
    </row>
    <row r="55859" spans="1:4" x14ac:dyDescent="0.35">
      <c r="A55859"/>
      <c r="B55859"/>
      <c r="C55859"/>
      <c r="D55859"/>
    </row>
    <row r="55860" spans="1:4" x14ac:dyDescent="0.35">
      <c r="A55860"/>
      <c r="B55860"/>
      <c r="C55860"/>
      <c r="D55860"/>
    </row>
    <row r="55861" spans="1:4" x14ac:dyDescent="0.35">
      <c r="A55861"/>
      <c r="B55861"/>
      <c r="C55861"/>
      <c r="D55861"/>
    </row>
    <row r="55862" spans="1:4" x14ac:dyDescent="0.35">
      <c r="A55862"/>
      <c r="B55862"/>
      <c r="C55862"/>
      <c r="D55862"/>
    </row>
    <row r="55863" spans="1:4" x14ac:dyDescent="0.35">
      <c r="A55863"/>
      <c r="B55863"/>
      <c r="C55863"/>
      <c r="D55863"/>
    </row>
    <row r="55864" spans="1:4" x14ac:dyDescent="0.35">
      <c r="A55864"/>
      <c r="B55864"/>
      <c r="C55864"/>
      <c r="D55864"/>
    </row>
    <row r="55865" spans="1:4" x14ac:dyDescent="0.35">
      <c r="A55865"/>
      <c r="B55865"/>
      <c r="C55865"/>
      <c r="D55865"/>
    </row>
    <row r="55866" spans="1:4" x14ac:dyDescent="0.35">
      <c r="A55866"/>
      <c r="B55866"/>
      <c r="C55866"/>
      <c r="D55866"/>
    </row>
    <row r="55867" spans="1:4" x14ac:dyDescent="0.35">
      <c r="A55867"/>
      <c r="B55867"/>
      <c r="C55867"/>
      <c r="D55867"/>
    </row>
    <row r="55868" spans="1:4" x14ac:dyDescent="0.35">
      <c r="A55868"/>
      <c r="B55868"/>
      <c r="C55868"/>
      <c r="D55868"/>
    </row>
    <row r="55869" spans="1:4" x14ac:dyDescent="0.35">
      <c r="A55869"/>
      <c r="B55869"/>
      <c r="C55869"/>
      <c r="D55869"/>
    </row>
    <row r="55870" spans="1:4" x14ac:dyDescent="0.35">
      <c r="A55870"/>
      <c r="B55870"/>
      <c r="C55870"/>
      <c r="D55870"/>
    </row>
    <row r="55871" spans="1:4" x14ac:dyDescent="0.35">
      <c r="A55871"/>
      <c r="B55871"/>
      <c r="C55871"/>
      <c r="D55871"/>
    </row>
    <row r="55872" spans="1:4" x14ac:dyDescent="0.35">
      <c r="A55872"/>
      <c r="B55872"/>
      <c r="C55872"/>
      <c r="D55872"/>
    </row>
    <row r="55873" spans="1:4" x14ac:dyDescent="0.35">
      <c r="A55873"/>
      <c r="B55873"/>
      <c r="C55873"/>
      <c r="D55873"/>
    </row>
    <row r="55874" spans="1:4" x14ac:dyDescent="0.35">
      <c r="A55874"/>
      <c r="B55874"/>
      <c r="C55874"/>
      <c r="D55874"/>
    </row>
    <row r="55875" spans="1:4" x14ac:dyDescent="0.35">
      <c r="A55875"/>
      <c r="B55875"/>
      <c r="C55875"/>
      <c r="D55875"/>
    </row>
    <row r="55876" spans="1:4" x14ac:dyDescent="0.35">
      <c r="A55876"/>
      <c r="B55876"/>
      <c r="C55876"/>
      <c r="D55876"/>
    </row>
    <row r="55877" spans="1:4" x14ac:dyDescent="0.35">
      <c r="A55877"/>
      <c r="B55877"/>
      <c r="C55877"/>
      <c r="D55877"/>
    </row>
    <row r="55878" spans="1:4" x14ac:dyDescent="0.35">
      <c r="A55878"/>
      <c r="B55878"/>
      <c r="C55878"/>
      <c r="D55878"/>
    </row>
    <row r="55879" spans="1:4" x14ac:dyDescent="0.35">
      <c r="A55879"/>
      <c r="B55879"/>
      <c r="C55879"/>
      <c r="D55879"/>
    </row>
    <row r="55880" spans="1:4" x14ac:dyDescent="0.35">
      <c r="A55880"/>
      <c r="B55880"/>
      <c r="C55880"/>
      <c r="D55880"/>
    </row>
    <row r="55881" spans="1:4" x14ac:dyDescent="0.35">
      <c r="A55881"/>
      <c r="B55881"/>
      <c r="C55881"/>
      <c r="D55881"/>
    </row>
    <row r="55882" spans="1:4" x14ac:dyDescent="0.35">
      <c r="A55882"/>
      <c r="B55882"/>
      <c r="C55882"/>
      <c r="D55882"/>
    </row>
    <row r="55883" spans="1:4" x14ac:dyDescent="0.35">
      <c r="A55883"/>
      <c r="B55883"/>
      <c r="C55883"/>
      <c r="D55883"/>
    </row>
    <row r="55884" spans="1:4" x14ac:dyDescent="0.35">
      <c r="A55884"/>
      <c r="B55884"/>
      <c r="C55884"/>
      <c r="D55884"/>
    </row>
    <row r="55885" spans="1:4" x14ac:dyDescent="0.35">
      <c r="A55885"/>
      <c r="B55885"/>
      <c r="C55885"/>
      <c r="D55885"/>
    </row>
    <row r="55886" spans="1:4" x14ac:dyDescent="0.35">
      <c r="A55886"/>
      <c r="B55886"/>
      <c r="C55886"/>
      <c r="D55886"/>
    </row>
    <row r="55887" spans="1:4" x14ac:dyDescent="0.35">
      <c r="A55887"/>
      <c r="B55887"/>
      <c r="C55887"/>
      <c r="D55887"/>
    </row>
    <row r="55888" spans="1:4" x14ac:dyDescent="0.35">
      <c r="A55888"/>
      <c r="B55888"/>
      <c r="C55888"/>
      <c r="D55888"/>
    </row>
    <row r="55889" spans="1:4" x14ac:dyDescent="0.35">
      <c r="A55889"/>
      <c r="B55889"/>
      <c r="C55889"/>
      <c r="D55889"/>
    </row>
    <row r="55890" spans="1:4" x14ac:dyDescent="0.35">
      <c r="A55890"/>
      <c r="B55890"/>
      <c r="C55890"/>
      <c r="D55890"/>
    </row>
    <row r="55891" spans="1:4" x14ac:dyDescent="0.35">
      <c r="A55891"/>
      <c r="B55891"/>
      <c r="C55891"/>
      <c r="D55891"/>
    </row>
    <row r="55892" spans="1:4" x14ac:dyDescent="0.35">
      <c r="A55892"/>
      <c r="B55892"/>
      <c r="C55892"/>
      <c r="D55892"/>
    </row>
    <row r="55893" spans="1:4" x14ac:dyDescent="0.35">
      <c r="A55893"/>
      <c r="B55893"/>
      <c r="C55893"/>
      <c r="D55893"/>
    </row>
    <row r="55894" spans="1:4" x14ac:dyDescent="0.35">
      <c r="A55894"/>
      <c r="B55894"/>
      <c r="C55894"/>
      <c r="D55894"/>
    </row>
    <row r="55895" spans="1:4" x14ac:dyDescent="0.35">
      <c r="A55895"/>
      <c r="B55895"/>
      <c r="C55895"/>
      <c r="D55895"/>
    </row>
    <row r="55896" spans="1:4" x14ac:dyDescent="0.35">
      <c r="A55896"/>
      <c r="B55896"/>
      <c r="C55896"/>
      <c r="D55896"/>
    </row>
    <row r="55897" spans="1:4" x14ac:dyDescent="0.35">
      <c r="A55897"/>
      <c r="B55897"/>
      <c r="C55897"/>
      <c r="D55897"/>
    </row>
    <row r="55898" spans="1:4" x14ac:dyDescent="0.35">
      <c r="A55898"/>
      <c r="B55898"/>
      <c r="C55898"/>
      <c r="D55898"/>
    </row>
    <row r="55899" spans="1:4" x14ac:dyDescent="0.35">
      <c r="A55899"/>
      <c r="B55899"/>
      <c r="C55899"/>
      <c r="D55899"/>
    </row>
    <row r="55900" spans="1:4" x14ac:dyDescent="0.35">
      <c r="A55900"/>
      <c r="B55900"/>
      <c r="C55900"/>
      <c r="D55900"/>
    </row>
    <row r="55901" spans="1:4" x14ac:dyDescent="0.35">
      <c r="A55901"/>
      <c r="B55901"/>
      <c r="C55901"/>
      <c r="D55901"/>
    </row>
    <row r="55902" spans="1:4" x14ac:dyDescent="0.35">
      <c r="A55902"/>
      <c r="B55902"/>
      <c r="C55902"/>
      <c r="D55902"/>
    </row>
    <row r="55903" spans="1:4" x14ac:dyDescent="0.35">
      <c r="A55903"/>
      <c r="B55903"/>
      <c r="C55903"/>
      <c r="D55903"/>
    </row>
    <row r="55904" spans="1:4" x14ac:dyDescent="0.35">
      <c r="A55904"/>
      <c r="B55904"/>
      <c r="C55904"/>
      <c r="D55904"/>
    </row>
    <row r="55905" spans="1:4" x14ac:dyDescent="0.35">
      <c r="A55905"/>
      <c r="B55905"/>
      <c r="C55905"/>
      <c r="D55905"/>
    </row>
    <row r="55906" spans="1:4" x14ac:dyDescent="0.35">
      <c r="A55906"/>
      <c r="B55906"/>
      <c r="C55906"/>
      <c r="D55906"/>
    </row>
    <row r="55907" spans="1:4" x14ac:dyDescent="0.35">
      <c r="A55907"/>
      <c r="B55907"/>
      <c r="C55907"/>
      <c r="D55907"/>
    </row>
    <row r="55908" spans="1:4" x14ac:dyDescent="0.35">
      <c r="A55908"/>
      <c r="B55908"/>
      <c r="C55908"/>
      <c r="D55908"/>
    </row>
    <row r="55909" spans="1:4" x14ac:dyDescent="0.35">
      <c r="A55909"/>
      <c r="B55909"/>
      <c r="C55909"/>
      <c r="D55909"/>
    </row>
    <row r="55910" spans="1:4" x14ac:dyDescent="0.35">
      <c r="A55910"/>
      <c r="B55910"/>
      <c r="C55910"/>
      <c r="D55910"/>
    </row>
    <row r="55911" spans="1:4" x14ac:dyDescent="0.35">
      <c r="A55911"/>
      <c r="B55911"/>
      <c r="C55911"/>
      <c r="D55911"/>
    </row>
    <row r="55912" spans="1:4" x14ac:dyDescent="0.35">
      <c r="A55912"/>
      <c r="B55912"/>
      <c r="C55912"/>
      <c r="D55912"/>
    </row>
    <row r="55913" spans="1:4" x14ac:dyDescent="0.35">
      <c r="A55913"/>
      <c r="B55913"/>
      <c r="C55913"/>
      <c r="D55913"/>
    </row>
    <row r="55914" spans="1:4" x14ac:dyDescent="0.35">
      <c r="A55914"/>
      <c r="B55914"/>
      <c r="C55914"/>
      <c r="D55914"/>
    </row>
    <row r="55915" spans="1:4" x14ac:dyDescent="0.35">
      <c r="A55915"/>
      <c r="B55915"/>
      <c r="C55915"/>
      <c r="D55915"/>
    </row>
    <row r="55916" spans="1:4" x14ac:dyDescent="0.35">
      <c r="A55916"/>
      <c r="B55916"/>
      <c r="C55916"/>
      <c r="D55916"/>
    </row>
    <row r="55917" spans="1:4" x14ac:dyDescent="0.35">
      <c r="A55917"/>
      <c r="B55917"/>
      <c r="C55917"/>
      <c r="D55917"/>
    </row>
    <row r="55918" spans="1:4" x14ac:dyDescent="0.35">
      <c r="A55918"/>
      <c r="B55918"/>
      <c r="C55918"/>
      <c r="D55918"/>
    </row>
    <row r="55919" spans="1:4" x14ac:dyDescent="0.35">
      <c r="A55919"/>
      <c r="B55919"/>
      <c r="C55919"/>
      <c r="D55919"/>
    </row>
    <row r="55920" spans="1:4" x14ac:dyDescent="0.35">
      <c r="A55920"/>
      <c r="B55920"/>
      <c r="C55920"/>
      <c r="D55920"/>
    </row>
    <row r="55921" spans="1:4" x14ac:dyDescent="0.35">
      <c r="A55921"/>
      <c r="B55921"/>
      <c r="C55921"/>
      <c r="D55921"/>
    </row>
    <row r="55922" spans="1:4" x14ac:dyDescent="0.35">
      <c r="A55922"/>
      <c r="B55922"/>
      <c r="C55922"/>
      <c r="D55922"/>
    </row>
    <row r="55923" spans="1:4" x14ac:dyDescent="0.35">
      <c r="A55923"/>
      <c r="B55923"/>
      <c r="C55923"/>
      <c r="D55923"/>
    </row>
    <row r="55924" spans="1:4" x14ac:dyDescent="0.35">
      <c r="A55924"/>
      <c r="B55924"/>
      <c r="C55924"/>
      <c r="D55924"/>
    </row>
    <row r="55925" spans="1:4" x14ac:dyDescent="0.35">
      <c r="A55925"/>
      <c r="B55925"/>
      <c r="C55925"/>
      <c r="D55925"/>
    </row>
    <row r="55926" spans="1:4" x14ac:dyDescent="0.35">
      <c r="A55926"/>
      <c r="B55926"/>
      <c r="C55926"/>
      <c r="D55926"/>
    </row>
    <row r="55927" spans="1:4" x14ac:dyDescent="0.35">
      <c r="A55927"/>
      <c r="B55927"/>
      <c r="C55927"/>
      <c r="D55927"/>
    </row>
    <row r="55928" spans="1:4" x14ac:dyDescent="0.35">
      <c r="A55928"/>
      <c r="B55928"/>
      <c r="C55928"/>
      <c r="D55928"/>
    </row>
    <row r="55929" spans="1:4" x14ac:dyDescent="0.35">
      <c r="A55929"/>
      <c r="B55929"/>
      <c r="C55929"/>
      <c r="D55929"/>
    </row>
    <row r="55930" spans="1:4" x14ac:dyDescent="0.35">
      <c r="A55930"/>
      <c r="B55930"/>
      <c r="C55930"/>
      <c r="D55930"/>
    </row>
    <row r="55931" spans="1:4" x14ac:dyDescent="0.35">
      <c r="A55931"/>
      <c r="B55931"/>
      <c r="C55931"/>
      <c r="D55931"/>
    </row>
    <row r="55932" spans="1:4" x14ac:dyDescent="0.35">
      <c r="A55932"/>
      <c r="B55932"/>
      <c r="C55932"/>
      <c r="D55932"/>
    </row>
    <row r="55933" spans="1:4" x14ac:dyDescent="0.35">
      <c r="A55933"/>
      <c r="B55933"/>
      <c r="C55933"/>
      <c r="D55933"/>
    </row>
    <row r="55934" spans="1:4" x14ac:dyDescent="0.35">
      <c r="A55934"/>
      <c r="B55934"/>
      <c r="C55934"/>
      <c r="D55934"/>
    </row>
    <row r="55935" spans="1:4" x14ac:dyDescent="0.35">
      <c r="A55935"/>
      <c r="B55935"/>
      <c r="C55935"/>
      <c r="D55935"/>
    </row>
    <row r="55936" spans="1:4" x14ac:dyDescent="0.35">
      <c r="A55936"/>
      <c r="B55936"/>
      <c r="C55936"/>
      <c r="D55936"/>
    </row>
    <row r="55937" spans="1:4" x14ac:dyDescent="0.35">
      <c r="A55937"/>
      <c r="B55937"/>
      <c r="C55937"/>
      <c r="D55937"/>
    </row>
    <row r="55938" spans="1:4" x14ac:dyDescent="0.35">
      <c r="A55938"/>
      <c r="B55938"/>
      <c r="C55938"/>
      <c r="D55938"/>
    </row>
    <row r="55939" spans="1:4" x14ac:dyDescent="0.35">
      <c r="A55939"/>
      <c r="B55939"/>
      <c r="C55939"/>
      <c r="D55939"/>
    </row>
    <row r="55940" spans="1:4" x14ac:dyDescent="0.35">
      <c r="A55940"/>
      <c r="B55940"/>
      <c r="C55940"/>
      <c r="D55940"/>
    </row>
    <row r="55941" spans="1:4" x14ac:dyDescent="0.35">
      <c r="A55941"/>
      <c r="B55941"/>
      <c r="C55941"/>
      <c r="D55941"/>
    </row>
    <row r="55942" spans="1:4" x14ac:dyDescent="0.35">
      <c r="A55942"/>
      <c r="B55942"/>
      <c r="C55942"/>
      <c r="D55942"/>
    </row>
    <row r="55943" spans="1:4" x14ac:dyDescent="0.35">
      <c r="A55943"/>
      <c r="B55943"/>
      <c r="C55943"/>
      <c r="D55943"/>
    </row>
    <row r="55944" spans="1:4" x14ac:dyDescent="0.35">
      <c r="A55944"/>
      <c r="B55944"/>
      <c r="C55944"/>
      <c r="D55944"/>
    </row>
    <row r="55945" spans="1:4" x14ac:dyDescent="0.35">
      <c r="A55945"/>
      <c r="B55945"/>
      <c r="C55945"/>
      <c r="D55945"/>
    </row>
    <row r="55946" spans="1:4" x14ac:dyDescent="0.35">
      <c r="A55946"/>
      <c r="B55946"/>
      <c r="C55946"/>
      <c r="D55946"/>
    </row>
    <row r="55947" spans="1:4" x14ac:dyDescent="0.35">
      <c r="A55947"/>
      <c r="B55947"/>
      <c r="C55947"/>
      <c r="D55947"/>
    </row>
    <row r="55948" spans="1:4" x14ac:dyDescent="0.35">
      <c r="A55948"/>
      <c r="B55948"/>
      <c r="C55948"/>
      <c r="D55948"/>
    </row>
    <row r="55949" spans="1:4" x14ac:dyDescent="0.35">
      <c r="A55949"/>
      <c r="B55949"/>
      <c r="C55949"/>
      <c r="D55949"/>
    </row>
    <row r="55950" spans="1:4" x14ac:dyDescent="0.35">
      <c r="A55950"/>
      <c r="B55950"/>
      <c r="C55950"/>
      <c r="D55950"/>
    </row>
    <row r="55951" spans="1:4" x14ac:dyDescent="0.35">
      <c r="A55951"/>
      <c r="B55951"/>
      <c r="C55951"/>
      <c r="D55951"/>
    </row>
    <row r="55952" spans="1:4" x14ac:dyDescent="0.35">
      <c r="A55952"/>
      <c r="B55952"/>
      <c r="C55952"/>
      <c r="D55952"/>
    </row>
    <row r="55953" spans="1:4" x14ac:dyDescent="0.35">
      <c r="A55953"/>
      <c r="B55953"/>
      <c r="C55953"/>
      <c r="D55953"/>
    </row>
    <row r="55954" spans="1:4" x14ac:dyDescent="0.35">
      <c r="A55954"/>
      <c r="B55954"/>
      <c r="C55954"/>
      <c r="D55954"/>
    </row>
    <row r="55955" spans="1:4" x14ac:dyDescent="0.35">
      <c r="A55955"/>
      <c r="B55955"/>
      <c r="C55955"/>
      <c r="D55955"/>
    </row>
    <row r="55956" spans="1:4" x14ac:dyDescent="0.35">
      <c r="A55956"/>
      <c r="B55956"/>
      <c r="C55956"/>
      <c r="D55956"/>
    </row>
    <row r="55957" spans="1:4" x14ac:dyDescent="0.35">
      <c r="A55957"/>
      <c r="B55957"/>
      <c r="C55957"/>
      <c r="D55957"/>
    </row>
    <row r="55958" spans="1:4" x14ac:dyDescent="0.35">
      <c r="A55958"/>
      <c r="B55958"/>
      <c r="C55958"/>
      <c r="D55958"/>
    </row>
    <row r="55959" spans="1:4" x14ac:dyDescent="0.35">
      <c r="A55959"/>
      <c r="B55959"/>
      <c r="C55959"/>
      <c r="D55959"/>
    </row>
    <row r="55960" spans="1:4" x14ac:dyDescent="0.35">
      <c r="A55960"/>
      <c r="B55960"/>
      <c r="C55960"/>
      <c r="D55960"/>
    </row>
    <row r="55961" spans="1:4" x14ac:dyDescent="0.35">
      <c r="A55961"/>
      <c r="B55961"/>
      <c r="C55961"/>
      <c r="D55961"/>
    </row>
    <row r="55962" spans="1:4" x14ac:dyDescent="0.35">
      <c r="A55962"/>
      <c r="B55962"/>
      <c r="C55962"/>
      <c r="D55962"/>
    </row>
    <row r="55963" spans="1:4" x14ac:dyDescent="0.35">
      <c r="A55963"/>
      <c r="B55963"/>
      <c r="C55963"/>
      <c r="D55963"/>
    </row>
    <row r="55964" spans="1:4" x14ac:dyDescent="0.35">
      <c r="A55964"/>
      <c r="B55964"/>
      <c r="C55964"/>
      <c r="D55964"/>
    </row>
    <row r="55965" spans="1:4" x14ac:dyDescent="0.35">
      <c r="A55965"/>
      <c r="B55965"/>
      <c r="C55965"/>
      <c r="D55965"/>
    </row>
    <row r="55966" spans="1:4" x14ac:dyDescent="0.35">
      <c r="A55966"/>
      <c r="B55966"/>
      <c r="C55966"/>
      <c r="D55966"/>
    </row>
    <row r="55967" spans="1:4" x14ac:dyDescent="0.35">
      <c r="A55967"/>
      <c r="B55967"/>
      <c r="C55967"/>
      <c r="D55967"/>
    </row>
    <row r="55968" spans="1:4" x14ac:dyDescent="0.35">
      <c r="A55968"/>
      <c r="B55968"/>
      <c r="C55968"/>
      <c r="D55968"/>
    </row>
    <row r="55969" spans="1:4" x14ac:dyDescent="0.35">
      <c r="A55969"/>
      <c r="B55969"/>
      <c r="C55969"/>
      <c r="D55969"/>
    </row>
    <row r="55970" spans="1:4" x14ac:dyDescent="0.35">
      <c r="A55970"/>
      <c r="B55970"/>
      <c r="C55970"/>
      <c r="D55970"/>
    </row>
    <row r="55971" spans="1:4" x14ac:dyDescent="0.35">
      <c r="A55971"/>
      <c r="B55971"/>
      <c r="C55971"/>
      <c r="D55971"/>
    </row>
    <row r="55972" spans="1:4" x14ac:dyDescent="0.35">
      <c r="A55972"/>
      <c r="B55972"/>
      <c r="C55972"/>
      <c r="D55972"/>
    </row>
    <row r="55973" spans="1:4" x14ac:dyDescent="0.35">
      <c r="A55973"/>
      <c r="B55973"/>
      <c r="C55973"/>
      <c r="D55973"/>
    </row>
    <row r="55974" spans="1:4" x14ac:dyDescent="0.35">
      <c r="A55974"/>
      <c r="B55974"/>
      <c r="C55974"/>
      <c r="D55974"/>
    </row>
    <row r="55975" spans="1:4" x14ac:dyDescent="0.35">
      <c r="A55975"/>
      <c r="B55975"/>
      <c r="C55975"/>
      <c r="D55975"/>
    </row>
    <row r="55976" spans="1:4" x14ac:dyDescent="0.35">
      <c r="A55976"/>
      <c r="B55976"/>
      <c r="C55976"/>
      <c r="D55976"/>
    </row>
    <row r="55977" spans="1:4" x14ac:dyDescent="0.35">
      <c r="A55977"/>
      <c r="B55977"/>
      <c r="C55977"/>
      <c r="D55977"/>
    </row>
    <row r="55978" spans="1:4" x14ac:dyDescent="0.35">
      <c r="A55978"/>
      <c r="B55978"/>
      <c r="C55978"/>
      <c r="D55978"/>
    </row>
    <row r="55979" spans="1:4" x14ac:dyDescent="0.35">
      <c r="A55979"/>
      <c r="B55979"/>
      <c r="C55979"/>
      <c r="D55979"/>
    </row>
    <row r="55980" spans="1:4" x14ac:dyDescent="0.35">
      <c r="A55980"/>
      <c r="B55980"/>
      <c r="C55980"/>
      <c r="D55980"/>
    </row>
    <row r="55981" spans="1:4" x14ac:dyDescent="0.35">
      <c r="A55981"/>
      <c r="B55981"/>
      <c r="C55981"/>
      <c r="D55981"/>
    </row>
    <row r="55982" spans="1:4" x14ac:dyDescent="0.35">
      <c r="A55982"/>
      <c r="B55982"/>
      <c r="C55982"/>
      <c r="D55982"/>
    </row>
    <row r="55983" spans="1:4" x14ac:dyDescent="0.35">
      <c r="A55983"/>
      <c r="B55983"/>
      <c r="C55983"/>
      <c r="D55983"/>
    </row>
    <row r="55984" spans="1:4" x14ac:dyDescent="0.35">
      <c r="A55984"/>
      <c r="B55984"/>
      <c r="C55984"/>
      <c r="D55984"/>
    </row>
    <row r="55985" spans="1:4" x14ac:dyDescent="0.35">
      <c r="A55985"/>
      <c r="B55985"/>
      <c r="C55985"/>
      <c r="D55985"/>
    </row>
    <row r="55986" spans="1:4" x14ac:dyDescent="0.35">
      <c r="A55986"/>
      <c r="B55986"/>
      <c r="C55986"/>
      <c r="D55986"/>
    </row>
    <row r="55987" spans="1:4" x14ac:dyDescent="0.35">
      <c r="A55987"/>
      <c r="B55987"/>
      <c r="C55987"/>
      <c r="D55987"/>
    </row>
    <row r="55988" spans="1:4" x14ac:dyDescent="0.35">
      <c r="A55988"/>
      <c r="B55988"/>
      <c r="C55988"/>
      <c r="D55988"/>
    </row>
    <row r="55989" spans="1:4" x14ac:dyDescent="0.35">
      <c r="A55989"/>
      <c r="B55989"/>
      <c r="C55989"/>
      <c r="D55989"/>
    </row>
    <row r="55990" spans="1:4" x14ac:dyDescent="0.35">
      <c r="A55990"/>
      <c r="B55990"/>
      <c r="C55990"/>
      <c r="D55990"/>
    </row>
    <row r="55991" spans="1:4" x14ac:dyDescent="0.35">
      <c r="A55991"/>
      <c r="B55991"/>
      <c r="C55991"/>
      <c r="D55991"/>
    </row>
    <row r="55992" spans="1:4" x14ac:dyDescent="0.35">
      <c r="A55992"/>
      <c r="B55992"/>
      <c r="C55992"/>
      <c r="D55992"/>
    </row>
    <row r="55993" spans="1:4" x14ac:dyDescent="0.35">
      <c r="A55993"/>
      <c r="B55993"/>
      <c r="C55993"/>
      <c r="D55993"/>
    </row>
    <row r="55994" spans="1:4" x14ac:dyDescent="0.35">
      <c r="A55994"/>
      <c r="B55994"/>
      <c r="C55994"/>
      <c r="D55994"/>
    </row>
    <row r="55995" spans="1:4" x14ac:dyDescent="0.35">
      <c r="A55995"/>
      <c r="B55995"/>
      <c r="C55995"/>
      <c r="D55995"/>
    </row>
    <row r="55996" spans="1:4" x14ac:dyDescent="0.35">
      <c r="A55996"/>
      <c r="B55996"/>
      <c r="C55996"/>
      <c r="D55996"/>
    </row>
    <row r="55997" spans="1:4" x14ac:dyDescent="0.35">
      <c r="A55997"/>
      <c r="B55997"/>
      <c r="C55997"/>
      <c r="D55997"/>
    </row>
    <row r="55998" spans="1:4" x14ac:dyDescent="0.35">
      <c r="A55998"/>
      <c r="B55998"/>
      <c r="C55998"/>
      <c r="D55998"/>
    </row>
    <row r="55999" spans="1:4" x14ac:dyDescent="0.35">
      <c r="A55999"/>
      <c r="B55999"/>
      <c r="C55999"/>
      <c r="D55999"/>
    </row>
    <row r="56000" spans="1:4" x14ac:dyDescent="0.35">
      <c r="A56000"/>
      <c r="B56000"/>
      <c r="C56000"/>
      <c r="D56000"/>
    </row>
    <row r="56001" spans="1:4" x14ac:dyDescent="0.35">
      <c r="A56001"/>
      <c r="B56001"/>
      <c r="C56001"/>
      <c r="D56001"/>
    </row>
    <row r="56002" spans="1:4" x14ac:dyDescent="0.35">
      <c r="A56002"/>
      <c r="B56002"/>
      <c r="C56002"/>
      <c r="D56002"/>
    </row>
    <row r="56003" spans="1:4" x14ac:dyDescent="0.35">
      <c r="A56003"/>
      <c r="B56003"/>
      <c r="C56003"/>
      <c r="D56003"/>
    </row>
    <row r="56004" spans="1:4" x14ac:dyDescent="0.35">
      <c r="A56004"/>
      <c r="B56004"/>
      <c r="C56004"/>
      <c r="D56004"/>
    </row>
    <row r="56005" spans="1:4" x14ac:dyDescent="0.35">
      <c r="A56005"/>
      <c r="B56005"/>
      <c r="C56005"/>
      <c r="D56005"/>
    </row>
    <row r="56006" spans="1:4" x14ac:dyDescent="0.35">
      <c r="A56006"/>
      <c r="B56006"/>
      <c r="C56006"/>
      <c r="D56006"/>
    </row>
    <row r="56007" spans="1:4" x14ac:dyDescent="0.35">
      <c r="A56007"/>
      <c r="B56007"/>
      <c r="C56007"/>
      <c r="D56007"/>
    </row>
    <row r="56008" spans="1:4" x14ac:dyDescent="0.35">
      <c r="A56008"/>
      <c r="B56008"/>
      <c r="C56008"/>
      <c r="D56008"/>
    </row>
    <row r="56009" spans="1:4" x14ac:dyDescent="0.35">
      <c r="A56009"/>
      <c r="B56009"/>
      <c r="C56009"/>
      <c r="D56009"/>
    </row>
    <row r="56010" spans="1:4" x14ac:dyDescent="0.35">
      <c r="A56010"/>
      <c r="B56010"/>
      <c r="C56010"/>
      <c r="D56010"/>
    </row>
    <row r="56011" spans="1:4" x14ac:dyDescent="0.35">
      <c r="A56011"/>
      <c r="B56011"/>
      <c r="C56011"/>
      <c r="D56011"/>
    </row>
    <row r="56012" spans="1:4" x14ac:dyDescent="0.35">
      <c r="A56012"/>
      <c r="B56012"/>
      <c r="C56012"/>
      <c r="D56012"/>
    </row>
    <row r="56013" spans="1:4" x14ac:dyDescent="0.35">
      <c r="A56013"/>
      <c r="B56013"/>
      <c r="C56013"/>
      <c r="D56013"/>
    </row>
    <row r="56014" spans="1:4" x14ac:dyDescent="0.35">
      <c r="A56014"/>
      <c r="B56014"/>
      <c r="C56014"/>
      <c r="D56014"/>
    </row>
    <row r="56015" spans="1:4" x14ac:dyDescent="0.35">
      <c r="A56015"/>
      <c r="B56015"/>
      <c r="C56015"/>
      <c r="D56015"/>
    </row>
    <row r="56016" spans="1:4" x14ac:dyDescent="0.35">
      <c r="A56016"/>
      <c r="B56016"/>
      <c r="C56016"/>
      <c r="D56016"/>
    </row>
    <row r="56017" spans="1:4" x14ac:dyDescent="0.35">
      <c r="A56017"/>
      <c r="B56017"/>
      <c r="C56017"/>
      <c r="D56017"/>
    </row>
    <row r="56018" spans="1:4" x14ac:dyDescent="0.35">
      <c r="A56018"/>
      <c r="B56018"/>
      <c r="C56018"/>
      <c r="D56018"/>
    </row>
    <row r="56019" spans="1:4" x14ac:dyDescent="0.35">
      <c r="A56019"/>
      <c r="B56019"/>
      <c r="C56019"/>
      <c r="D56019"/>
    </row>
    <row r="56020" spans="1:4" x14ac:dyDescent="0.35">
      <c r="A56020"/>
      <c r="B56020"/>
      <c r="C56020"/>
      <c r="D56020"/>
    </row>
    <row r="56021" spans="1:4" x14ac:dyDescent="0.35">
      <c r="A56021"/>
      <c r="B56021"/>
      <c r="C56021"/>
      <c r="D56021"/>
    </row>
    <row r="56022" spans="1:4" x14ac:dyDescent="0.35">
      <c r="A56022"/>
      <c r="B56022"/>
      <c r="C56022"/>
      <c r="D56022"/>
    </row>
    <row r="56023" spans="1:4" x14ac:dyDescent="0.35">
      <c r="A56023"/>
      <c r="B56023"/>
      <c r="C56023"/>
      <c r="D56023"/>
    </row>
    <row r="56024" spans="1:4" x14ac:dyDescent="0.35">
      <c r="A56024"/>
      <c r="B56024"/>
      <c r="C56024"/>
      <c r="D56024"/>
    </row>
    <row r="56025" spans="1:4" x14ac:dyDescent="0.35">
      <c r="A56025"/>
      <c r="B56025"/>
      <c r="C56025"/>
      <c r="D56025"/>
    </row>
    <row r="56026" spans="1:4" x14ac:dyDescent="0.35">
      <c r="A56026"/>
      <c r="B56026"/>
      <c r="C56026"/>
      <c r="D56026"/>
    </row>
    <row r="56027" spans="1:4" x14ac:dyDescent="0.35">
      <c r="A56027"/>
      <c r="B56027"/>
      <c r="C56027"/>
      <c r="D56027"/>
    </row>
    <row r="56028" spans="1:4" x14ac:dyDescent="0.35">
      <c r="A56028"/>
      <c r="B56028"/>
      <c r="C56028"/>
      <c r="D56028"/>
    </row>
    <row r="56029" spans="1:4" x14ac:dyDescent="0.35">
      <c r="A56029"/>
      <c r="B56029"/>
      <c r="C56029"/>
      <c r="D56029"/>
    </row>
    <row r="56030" spans="1:4" x14ac:dyDescent="0.35">
      <c r="A56030"/>
      <c r="B56030"/>
      <c r="C56030"/>
      <c r="D56030"/>
    </row>
    <row r="56031" spans="1:4" x14ac:dyDescent="0.35">
      <c r="A56031"/>
      <c r="B56031"/>
      <c r="C56031"/>
      <c r="D56031"/>
    </row>
    <row r="56032" spans="1:4" x14ac:dyDescent="0.35">
      <c r="A56032"/>
      <c r="B56032"/>
      <c r="C56032"/>
      <c r="D56032"/>
    </row>
    <row r="56033" spans="1:4" x14ac:dyDescent="0.35">
      <c r="A56033"/>
      <c r="B56033"/>
      <c r="C56033"/>
      <c r="D56033"/>
    </row>
    <row r="56034" spans="1:4" x14ac:dyDescent="0.35">
      <c r="A56034"/>
      <c r="B56034"/>
      <c r="C56034"/>
      <c r="D56034"/>
    </row>
    <row r="56035" spans="1:4" x14ac:dyDescent="0.35">
      <c r="A56035"/>
      <c r="B56035"/>
      <c r="C56035"/>
      <c r="D56035"/>
    </row>
    <row r="56036" spans="1:4" x14ac:dyDescent="0.35">
      <c r="A56036"/>
      <c r="B56036"/>
      <c r="C56036"/>
      <c r="D56036"/>
    </row>
    <row r="56037" spans="1:4" x14ac:dyDescent="0.35">
      <c r="A56037"/>
      <c r="B56037"/>
      <c r="C56037"/>
      <c r="D56037"/>
    </row>
    <row r="56038" spans="1:4" x14ac:dyDescent="0.35">
      <c r="A56038"/>
      <c r="B56038"/>
      <c r="C56038"/>
      <c r="D56038"/>
    </row>
    <row r="56039" spans="1:4" x14ac:dyDescent="0.35">
      <c r="A56039"/>
      <c r="B56039"/>
      <c r="C56039"/>
      <c r="D56039"/>
    </row>
    <row r="56040" spans="1:4" x14ac:dyDescent="0.35">
      <c r="A56040"/>
      <c r="B56040"/>
      <c r="C56040"/>
      <c r="D56040"/>
    </row>
    <row r="56041" spans="1:4" x14ac:dyDescent="0.35">
      <c r="A56041"/>
      <c r="B56041"/>
      <c r="C56041"/>
      <c r="D56041"/>
    </row>
    <row r="56042" spans="1:4" x14ac:dyDescent="0.35">
      <c r="A56042"/>
      <c r="B56042"/>
      <c r="C56042"/>
      <c r="D56042"/>
    </row>
    <row r="56043" spans="1:4" x14ac:dyDescent="0.35">
      <c r="A56043"/>
      <c r="B56043"/>
      <c r="C56043"/>
      <c r="D56043"/>
    </row>
    <row r="56044" spans="1:4" x14ac:dyDescent="0.35">
      <c r="A56044"/>
      <c r="B56044"/>
      <c r="C56044"/>
      <c r="D56044"/>
    </row>
    <row r="56045" spans="1:4" x14ac:dyDescent="0.35">
      <c r="A56045"/>
      <c r="B56045"/>
      <c r="C56045"/>
      <c r="D56045"/>
    </row>
    <row r="56046" spans="1:4" x14ac:dyDescent="0.35">
      <c r="A56046"/>
      <c r="B56046"/>
      <c r="C56046"/>
      <c r="D56046"/>
    </row>
    <row r="56047" spans="1:4" x14ac:dyDescent="0.35">
      <c r="A56047"/>
      <c r="B56047"/>
      <c r="C56047"/>
      <c r="D56047"/>
    </row>
    <row r="56048" spans="1:4" x14ac:dyDescent="0.35">
      <c r="A56048"/>
      <c r="B56048"/>
      <c r="C56048"/>
      <c r="D56048"/>
    </row>
    <row r="56049" spans="1:4" x14ac:dyDescent="0.35">
      <c r="A56049"/>
      <c r="B56049"/>
      <c r="C56049"/>
      <c r="D56049"/>
    </row>
    <row r="56050" spans="1:4" x14ac:dyDescent="0.35">
      <c r="A56050"/>
      <c r="B56050"/>
      <c r="C56050"/>
      <c r="D56050"/>
    </row>
    <row r="56051" spans="1:4" x14ac:dyDescent="0.35">
      <c r="A56051"/>
      <c r="B56051"/>
      <c r="C56051"/>
      <c r="D56051"/>
    </row>
    <row r="56052" spans="1:4" x14ac:dyDescent="0.35">
      <c r="A56052"/>
      <c r="B56052"/>
      <c r="C56052"/>
      <c r="D56052"/>
    </row>
    <row r="56053" spans="1:4" x14ac:dyDescent="0.35">
      <c r="A56053"/>
      <c r="B56053"/>
      <c r="C56053"/>
      <c r="D56053"/>
    </row>
    <row r="56054" spans="1:4" x14ac:dyDescent="0.35">
      <c r="A56054"/>
      <c r="B56054"/>
      <c r="C56054"/>
      <c r="D56054"/>
    </row>
    <row r="56055" spans="1:4" x14ac:dyDescent="0.35">
      <c r="A56055"/>
      <c r="B56055"/>
      <c r="C56055"/>
      <c r="D56055"/>
    </row>
    <row r="56056" spans="1:4" x14ac:dyDescent="0.35">
      <c r="A56056"/>
      <c r="B56056"/>
      <c r="C56056"/>
      <c r="D56056"/>
    </row>
    <row r="56057" spans="1:4" x14ac:dyDescent="0.35">
      <c r="A56057"/>
      <c r="B56057"/>
      <c r="C56057"/>
      <c r="D56057"/>
    </row>
    <row r="56058" spans="1:4" x14ac:dyDescent="0.35">
      <c r="A56058"/>
      <c r="B56058"/>
      <c r="C56058"/>
      <c r="D56058"/>
    </row>
    <row r="56059" spans="1:4" x14ac:dyDescent="0.35">
      <c r="A56059"/>
      <c r="B56059"/>
      <c r="C56059"/>
      <c r="D56059"/>
    </row>
    <row r="56060" spans="1:4" x14ac:dyDescent="0.35">
      <c r="A56060"/>
      <c r="B56060"/>
      <c r="C56060"/>
      <c r="D56060"/>
    </row>
    <row r="56061" spans="1:4" x14ac:dyDescent="0.35">
      <c r="A56061"/>
      <c r="B56061"/>
      <c r="C56061"/>
      <c r="D56061"/>
    </row>
    <row r="56062" spans="1:4" x14ac:dyDescent="0.35">
      <c r="A56062"/>
      <c r="B56062"/>
      <c r="C56062"/>
      <c r="D56062"/>
    </row>
    <row r="56063" spans="1:4" x14ac:dyDescent="0.35">
      <c r="A56063"/>
      <c r="B56063"/>
      <c r="C56063"/>
      <c r="D56063"/>
    </row>
    <row r="56064" spans="1:4" x14ac:dyDescent="0.35">
      <c r="A56064"/>
      <c r="B56064"/>
      <c r="C56064"/>
      <c r="D56064"/>
    </row>
    <row r="56065" spans="1:4" x14ac:dyDescent="0.35">
      <c r="A56065"/>
      <c r="B56065"/>
      <c r="C56065"/>
      <c r="D56065"/>
    </row>
    <row r="56066" spans="1:4" x14ac:dyDescent="0.35">
      <c r="A56066"/>
      <c r="B56066"/>
      <c r="C56066"/>
      <c r="D56066"/>
    </row>
    <row r="56067" spans="1:4" x14ac:dyDescent="0.35">
      <c r="A56067"/>
      <c r="B56067"/>
      <c r="C56067"/>
      <c r="D56067"/>
    </row>
    <row r="56068" spans="1:4" x14ac:dyDescent="0.35">
      <c r="A56068"/>
      <c r="B56068"/>
      <c r="C56068"/>
      <c r="D56068"/>
    </row>
    <row r="56069" spans="1:4" x14ac:dyDescent="0.35">
      <c r="A56069"/>
      <c r="B56069"/>
      <c r="C56069"/>
      <c r="D56069"/>
    </row>
    <row r="56070" spans="1:4" x14ac:dyDescent="0.35">
      <c r="A56070"/>
      <c r="B56070"/>
      <c r="C56070"/>
      <c r="D56070"/>
    </row>
    <row r="56071" spans="1:4" x14ac:dyDescent="0.35">
      <c r="A56071"/>
      <c r="B56071"/>
      <c r="C56071"/>
      <c r="D56071"/>
    </row>
    <row r="56072" spans="1:4" x14ac:dyDescent="0.35">
      <c r="A56072"/>
      <c r="B56072"/>
      <c r="C56072"/>
      <c r="D56072"/>
    </row>
    <row r="56073" spans="1:4" x14ac:dyDescent="0.35">
      <c r="A56073"/>
      <c r="B56073"/>
      <c r="C56073"/>
      <c r="D56073"/>
    </row>
    <row r="56074" spans="1:4" x14ac:dyDescent="0.35">
      <c r="A56074"/>
      <c r="B56074"/>
      <c r="C56074"/>
      <c r="D56074"/>
    </row>
    <row r="56075" spans="1:4" x14ac:dyDescent="0.35">
      <c r="A56075"/>
      <c r="B56075"/>
      <c r="C56075"/>
      <c r="D56075"/>
    </row>
    <row r="56076" spans="1:4" x14ac:dyDescent="0.35">
      <c r="A56076"/>
      <c r="B56076"/>
      <c r="C56076"/>
      <c r="D56076"/>
    </row>
    <row r="56077" spans="1:4" x14ac:dyDescent="0.35">
      <c r="A56077"/>
      <c r="B56077"/>
      <c r="C56077"/>
      <c r="D56077"/>
    </row>
    <row r="56078" spans="1:4" x14ac:dyDescent="0.35">
      <c r="A56078"/>
      <c r="B56078"/>
      <c r="C56078"/>
      <c r="D56078"/>
    </row>
    <row r="56079" spans="1:4" x14ac:dyDescent="0.35">
      <c r="A56079"/>
      <c r="B56079"/>
      <c r="C56079"/>
      <c r="D56079"/>
    </row>
    <row r="56080" spans="1:4" x14ac:dyDescent="0.35">
      <c r="A56080"/>
      <c r="B56080"/>
      <c r="C56080"/>
      <c r="D56080"/>
    </row>
    <row r="56081" spans="1:4" x14ac:dyDescent="0.35">
      <c r="A56081"/>
      <c r="B56081"/>
      <c r="C56081"/>
      <c r="D56081"/>
    </row>
    <row r="56082" spans="1:4" x14ac:dyDescent="0.35">
      <c r="A56082"/>
      <c r="B56082"/>
      <c r="C56082"/>
      <c r="D56082"/>
    </row>
    <row r="56083" spans="1:4" x14ac:dyDescent="0.35">
      <c r="A56083"/>
      <c r="B56083"/>
      <c r="C56083"/>
      <c r="D56083"/>
    </row>
    <row r="56084" spans="1:4" x14ac:dyDescent="0.35">
      <c r="A56084"/>
      <c r="B56084"/>
      <c r="C56084"/>
      <c r="D56084"/>
    </row>
    <row r="56085" spans="1:4" x14ac:dyDescent="0.35">
      <c r="A56085"/>
      <c r="B56085"/>
      <c r="C56085"/>
      <c r="D56085"/>
    </row>
    <row r="56086" spans="1:4" x14ac:dyDescent="0.35">
      <c r="A56086"/>
      <c r="B56086"/>
      <c r="C56086"/>
      <c r="D56086"/>
    </row>
    <row r="56087" spans="1:4" x14ac:dyDescent="0.35">
      <c r="A56087"/>
      <c r="B56087"/>
      <c r="C56087"/>
      <c r="D56087"/>
    </row>
    <row r="56088" spans="1:4" x14ac:dyDescent="0.35">
      <c r="A56088"/>
      <c r="B56088"/>
      <c r="C56088"/>
      <c r="D56088"/>
    </row>
    <row r="56089" spans="1:4" x14ac:dyDescent="0.35">
      <c r="A56089"/>
      <c r="B56089"/>
      <c r="C56089"/>
      <c r="D56089"/>
    </row>
    <row r="56090" spans="1:4" x14ac:dyDescent="0.35">
      <c r="A56090"/>
      <c r="B56090"/>
      <c r="C56090"/>
      <c r="D56090"/>
    </row>
    <row r="56091" spans="1:4" x14ac:dyDescent="0.35">
      <c r="A56091"/>
      <c r="B56091"/>
      <c r="C56091"/>
      <c r="D56091"/>
    </row>
    <row r="56092" spans="1:4" x14ac:dyDescent="0.35">
      <c r="A56092"/>
      <c r="B56092"/>
      <c r="C56092"/>
      <c r="D56092"/>
    </row>
    <row r="56093" spans="1:4" x14ac:dyDescent="0.35">
      <c r="A56093"/>
      <c r="B56093"/>
      <c r="C56093"/>
      <c r="D56093"/>
    </row>
    <row r="56094" spans="1:4" x14ac:dyDescent="0.35">
      <c r="A56094"/>
      <c r="B56094"/>
      <c r="C56094"/>
      <c r="D56094"/>
    </row>
    <row r="56095" spans="1:4" x14ac:dyDescent="0.35">
      <c r="A56095"/>
      <c r="B56095"/>
      <c r="C56095"/>
      <c r="D56095"/>
    </row>
    <row r="56096" spans="1:4" x14ac:dyDescent="0.35">
      <c r="A56096"/>
      <c r="B56096"/>
      <c r="C56096"/>
      <c r="D56096"/>
    </row>
    <row r="56097" spans="1:4" x14ac:dyDescent="0.35">
      <c r="A56097"/>
      <c r="B56097"/>
      <c r="C56097"/>
      <c r="D56097"/>
    </row>
    <row r="56098" spans="1:4" x14ac:dyDescent="0.35">
      <c r="A56098"/>
      <c r="B56098"/>
      <c r="C56098"/>
      <c r="D56098"/>
    </row>
    <row r="56099" spans="1:4" x14ac:dyDescent="0.35">
      <c r="A56099"/>
      <c r="B56099"/>
      <c r="C56099"/>
      <c r="D56099"/>
    </row>
    <row r="56100" spans="1:4" x14ac:dyDescent="0.35">
      <c r="A56100"/>
      <c r="B56100"/>
      <c r="C56100"/>
      <c r="D56100"/>
    </row>
    <row r="56101" spans="1:4" x14ac:dyDescent="0.35">
      <c r="A56101"/>
      <c r="B56101"/>
      <c r="C56101"/>
      <c r="D56101"/>
    </row>
    <row r="56102" spans="1:4" x14ac:dyDescent="0.35">
      <c r="A56102"/>
      <c r="B56102"/>
      <c r="C56102"/>
      <c r="D56102"/>
    </row>
    <row r="56103" spans="1:4" x14ac:dyDescent="0.35">
      <c r="A56103"/>
      <c r="B56103"/>
      <c r="C56103"/>
      <c r="D56103"/>
    </row>
    <row r="56104" spans="1:4" x14ac:dyDescent="0.35">
      <c r="A56104"/>
      <c r="B56104"/>
      <c r="C56104"/>
      <c r="D56104"/>
    </row>
    <row r="56105" spans="1:4" x14ac:dyDescent="0.35">
      <c r="A56105"/>
      <c r="B56105"/>
      <c r="C56105"/>
      <c r="D56105"/>
    </row>
    <row r="56106" spans="1:4" x14ac:dyDescent="0.35">
      <c r="A56106"/>
      <c r="B56106"/>
      <c r="C56106"/>
      <c r="D56106"/>
    </row>
    <row r="56107" spans="1:4" x14ac:dyDescent="0.35">
      <c r="A56107"/>
      <c r="B56107"/>
      <c r="C56107"/>
      <c r="D56107"/>
    </row>
    <row r="56108" spans="1:4" x14ac:dyDescent="0.35">
      <c r="A56108"/>
      <c r="B56108"/>
      <c r="C56108"/>
      <c r="D56108"/>
    </row>
    <row r="56109" spans="1:4" x14ac:dyDescent="0.35">
      <c r="A56109"/>
      <c r="B56109"/>
      <c r="C56109"/>
      <c r="D56109"/>
    </row>
    <row r="56110" spans="1:4" x14ac:dyDescent="0.35">
      <c r="A56110"/>
      <c r="B56110"/>
      <c r="C56110"/>
      <c r="D56110"/>
    </row>
    <row r="56111" spans="1:4" x14ac:dyDescent="0.35">
      <c r="A56111"/>
      <c r="B56111"/>
      <c r="C56111"/>
      <c r="D56111"/>
    </row>
    <row r="56112" spans="1:4" x14ac:dyDescent="0.35">
      <c r="A56112"/>
      <c r="B56112"/>
      <c r="C56112"/>
      <c r="D56112"/>
    </row>
    <row r="56113" spans="1:4" x14ac:dyDescent="0.35">
      <c r="A56113"/>
      <c r="B56113"/>
      <c r="C56113"/>
      <c r="D56113"/>
    </row>
    <row r="56114" spans="1:4" x14ac:dyDescent="0.35">
      <c r="A56114"/>
      <c r="B56114"/>
      <c r="C56114"/>
      <c r="D56114"/>
    </row>
    <row r="56115" spans="1:4" x14ac:dyDescent="0.35">
      <c r="A56115"/>
      <c r="B56115"/>
      <c r="C56115"/>
      <c r="D56115"/>
    </row>
    <row r="56116" spans="1:4" x14ac:dyDescent="0.35">
      <c r="A56116"/>
      <c r="B56116"/>
      <c r="C56116"/>
      <c r="D56116"/>
    </row>
    <row r="56117" spans="1:4" x14ac:dyDescent="0.35">
      <c r="A56117"/>
      <c r="B56117"/>
      <c r="C56117"/>
      <c r="D56117"/>
    </row>
    <row r="56118" spans="1:4" x14ac:dyDescent="0.35">
      <c r="A56118"/>
      <c r="B56118"/>
      <c r="C56118"/>
      <c r="D56118"/>
    </row>
    <row r="56119" spans="1:4" x14ac:dyDescent="0.35">
      <c r="A56119"/>
      <c r="B56119"/>
      <c r="C56119"/>
      <c r="D56119"/>
    </row>
    <row r="56120" spans="1:4" x14ac:dyDescent="0.35">
      <c r="A56120"/>
      <c r="B56120"/>
      <c r="C56120"/>
      <c r="D56120"/>
    </row>
    <row r="56121" spans="1:4" x14ac:dyDescent="0.35">
      <c r="A56121"/>
      <c r="B56121"/>
      <c r="C56121"/>
      <c r="D56121"/>
    </row>
    <row r="56122" spans="1:4" x14ac:dyDescent="0.35">
      <c r="A56122"/>
      <c r="B56122"/>
      <c r="C56122"/>
      <c r="D56122"/>
    </row>
    <row r="56123" spans="1:4" x14ac:dyDescent="0.35">
      <c r="A56123"/>
      <c r="B56123"/>
      <c r="C56123"/>
      <c r="D56123"/>
    </row>
    <row r="56124" spans="1:4" x14ac:dyDescent="0.35">
      <c r="A56124"/>
      <c r="B56124"/>
      <c r="C56124"/>
      <c r="D56124"/>
    </row>
    <row r="56125" spans="1:4" x14ac:dyDescent="0.35">
      <c r="A56125"/>
      <c r="B56125"/>
      <c r="C56125"/>
      <c r="D56125"/>
    </row>
    <row r="56126" spans="1:4" x14ac:dyDescent="0.35">
      <c r="A56126"/>
      <c r="B56126"/>
      <c r="C56126"/>
      <c r="D56126"/>
    </row>
    <row r="56127" spans="1:4" x14ac:dyDescent="0.35">
      <c r="A56127"/>
      <c r="B56127"/>
      <c r="C56127"/>
      <c r="D56127"/>
    </row>
    <row r="56128" spans="1:4" x14ac:dyDescent="0.35">
      <c r="A56128"/>
      <c r="B56128"/>
      <c r="C56128"/>
      <c r="D56128"/>
    </row>
    <row r="56129" spans="1:4" x14ac:dyDescent="0.35">
      <c r="A56129"/>
      <c r="B56129"/>
      <c r="C56129"/>
      <c r="D56129"/>
    </row>
    <row r="56130" spans="1:4" x14ac:dyDescent="0.35">
      <c r="A56130"/>
      <c r="B56130"/>
      <c r="C56130"/>
      <c r="D56130"/>
    </row>
    <row r="56131" spans="1:4" x14ac:dyDescent="0.35">
      <c r="A56131"/>
      <c r="B56131"/>
      <c r="C56131"/>
      <c r="D56131"/>
    </row>
    <row r="56132" spans="1:4" x14ac:dyDescent="0.35">
      <c r="A56132"/>
      <c r="B56132"/>
      <c r="C56132"/>
      <c r="D56132"/>
    </row>
    <row r="56133" spans="1:4" x14ac:dyDescent="0.35">
      <c r="A56133"/>
      <c r="B56133"/>
      <c r="C56133"/>
      <c r="D56133"/>
    </row>
    <row r="56134" spans="1:4" x14ac:dyDescent="0.35">
      <c r="A56134"/>
      <c r="B56134"/>
      <c r="C56134"/>
      <c r="D56134"/>
    </row>
    <row r="56135" spans="1:4" x14ac:dyDescent="0.35">
      <c r="A56135"/>
      <c r="B56135"/>
      <c r="C56135"/>
      <c r="D56135"/>
    </row>
    <row r="56136" spans="1:4" x14ac:dyDescent="0.35">
      <c r="A56136"/>
      <c r="B56136"/>
      <c r="C56136"/>
      <c r="D56136"/>
    </row>
    <row r="56137" spans="1:4" x14ac:dyDescent="0.35">
      <c r="A56137"/>
      <c r="B56137"/>
      <c r="C56137"/>
      <c r="D56137"/>
    </row>
    <row r="56138" spans="1:4" x14ac:dyDescent="0.35">
      <c r="A56138"/>
      <c r="B56138"/>
      <c r="C56138"/>
      <c r="D56138"/>
    </row>
    <row r="56139" spans="1:4" x14ac:dyDescent="0.35">
      <c r="A56139"/>
      <c r="B56139"/>
      <c r="C56139"/>
      <c r="D56139"/>
    </row>
    <row r="56140" spans="1:4" x14ac:dyDescent="0.35">
      <c r="A56140"/>
      <c r="B56140"/>
      <c r="C56140"/>
      <c r="D56140"/>
    </row>
    <row r="56141" spans="1:4" x14ac:dyDescent="0.35">
      <c r="A56141"/>
      <c r="B56141"/>
      <c r="C56141"/>
      <c r="D56141"/>
    </row>
    <row r="56142" spans="1:4" x14ac:dyDescent="0.35">
      <c r="A56142"/>
      <c r="B56142"/>
      <c r="C56142"/>
      <c r="D56142"/>
    </row>
    <row r="56143" spans="1:4" x14ac:dyDescent="0.35">
      <c r="A56143"/>
      <c r="B56143"/>
      <c r="C56143"/>
      <c r="D56143"/>
    </row>
    <row r="56144" spans="1:4" x14ac:dyDescent="0.35">
      <c r="A56144"/>
      <c r="B56144"/>
      <c r="C56144"/>
      <c r="D56144"/>
    </row>
    <row r="56145" spans="1:4" x14ac:dyDescent="0.35">
      <c r="A56145"/>
      <c r="B56145"/>
      <c r="C56145"/>
      <c r="D56145"/>
    </row>
    <row r="56146" spans="1:4" x14ac:dyDescent="0.35">
      <c r="A56146"/>
      <c r="B56146"/>
      <c r="C56146"/>
      <c r="D56146"/>
    </row>
    <row r="56147" spans="1:4" x14ac:dyDescent="0.35">
      <c r="A56147"/>
      <c r="B56147"/>
      <c r="C56147"/>
      <c r="D56147"/>
    </row>
    <row r="56148" spans="1:4" x14ac:dyDescent="0.35">
      <c r="A56148"/>
      <c r="B56148"/>
      <c r="C56148"/>
      <c r="D56148"/>
    </row>
    <row r="56149" spans="1:4" x14ac:dyDescent="0.35">
      <c r="A56149"/>
      <c r="B56149"/>
      <c r="C56149"/>
      <c r="D56149"/>
    </row>
    <row r="56150" spans="1:4" x14ac:dyDescent="0.35">
      <c r="A56150"/>
      <c r="B56150"/>
      <c r="C56150"/>
      <c r="D56150"/>
    </row>
    <row r="56151" spans="1:4" x14ac:dyDescent="0.35">
      <c r="A56151"/>
      <c r="B56151"/>
      <c r="C56151"/>
      <c r="D56151"/>
    </row>
    <row r="56152" spans="1:4" x14ac:dyDescent="0.35">
      <c r="A56152"/>
      <c r="B56152"/>
      <c r="C56152"/>
      <c r="D56152"/>
    </row>
    <row r="56153" spans="1:4" x14ac:dyDescent="0.35">
      <c r="A56153"/>
      <c r="B56153"/>
      <c r="C56153"/>
      <c r="D56153"/>
    </row>
    <row r="56154" spans="1:4" x14ac:dyDescent="0.35">
      <c r="A56154"/>
      <c r="B56154"/>
      <c r="C56154"/>
      <c r="D56154"/>
    </row>
    <row r="56155" spans="1:4" x14ac:dyDescent="0.35">
      <c r="A56155"/>
      <c r="B56155"/>
      <c r="C56155"/>
      <c r="D56155"/>
    </row>
    <row r="56156" spans="1:4" x14ac:dyDescent="0.35">
      <c r="A56156"/>
      <c r="B56156"/>
      <c r="C56156"/>
      <c r="D56156"/>
    </row>
    <row r="56157" spans="1:4" x14ac:dyDescent="0.35">
      <c r="A56157"/>
      <c r="B56157"/>
      <c r="C56157"/>
      <c r="D56157"/>
    </row>
    <row r="56158" spans="1:4" x14ac:dyDescent="0.35">
      <c r="A56158"/>
      <c r="B56158"/>
      <c r="C56158"/>
      <c r="D56158"/>
    </row>
    <row r="56159" spans="1:4" x14ac:dyDescent="0.35">
      <c r="A56159"/>
      <c r="B56159"/>
      <c r="C56159"/>
      <c r="D56159"/>
    </row>
    <row r="56160" spans="1:4" x14ac:dyDescent="0.35">
      <c r="A56160"/>
      <c r="B56160"/>
      <c r="C56160"/>
      <c r="D56160"/>
    </row>
    <row r="56161" spans="1:4" x14ac:dyDescent="0.35">
      <c r="A56161"/>
      <c r="B56161"/>
      <c r="C56161"/>
      <c r="D56161"/>
    </row>
    <row r="56162" spans="1:4" x14ac:dyDescent="0.35">
      <c r="A56162"/>
      <c r="B56162"/>
      <c r="C56162"/>
      <c r="D56162"/>
    </row>
    <row r="56163" spans="1:4" x14ac:dyDescent="0.35">
      <c r="A56163"/>
      <c r="B56163"/>
      <c r="C56163"/>
      <c r="D56163"/>
    </row>
    <row r="56164" spans="1:4" x14ac:dyDescent="0.35">
      <c r="A56164"/>
      <c r="B56164"/>
      <c r="C56164"/>
      <c r="D56164"/>
    </row>
    <row r="56165" spans="1:4" x14ac:dyDescent="0.35">
      <c r="A56165"/>
      <c r="B56165"/>
      <c r="C56165"/>
      <c r="D56165"/>
    </row>
    <row r="56166" spans="1:4" x14ac:dyDescent="0.35">
      <c r="A56166"/>
      <c r="B56166"/>
      <c r="C56166"/>
      <c r="D56166"/>
    </row>
    <row r="56167" spans="1:4" x14ac:dyDescent="0.35">
      <c r="A56167"/>
      <c r="B56167"/>
      <c r="C56167"/>
      <c r="D56167"/>
    </row>
    <row r="56168" spans="1:4" x14ac:dyDescent="0.35">
      <c r="A56168"/>
      <c r="B56168"/>
      <c r="C56168"/>
      <c r="D56168"/>
    </row>
    <row r="56169" spans="1:4" x14ac:dyDescent="0.35">
      <c r="A56169"/>
      <c r="B56169"/>
      <c r="C56169"/>
      <c r="D56169"/>
    </row>
    <row r="56170" spans="1:4" x14ac:dyDescent="0.35">
      <c r="A56170"/>
      <c r="B56170"/>
      <c r="C56170"/>
      <c r="D56170"/>
    </row>
    <row r="56171" spans="1:4" x14ac:dyDescent="0.35">
      <c r="A56171"/>
      <c r="B56171"/>
      <c r="C56171"/>
      <c r="D56171"/>
    </row>
    <row r="56172" spans="1:4" x14ac:dyDescent="0.35">
      <c r="A56172"/>
      <c r="B56172"/>
      <c r="C56172"/>
      <c r="D56172"/>
    </row>
    <row r="56173" spans="1:4" x14ac:dyDescent="0.35">
      <c r="A56173"/>
      <c r="B56173"/>
      <c r="C56173"/>
      <c r="D56173"/>
    </row>
    <row r="56174" spans="1:4" x14ac:dyDescent="0.35">
      <c r="A56174"/>
      <c r="B56174"/>
      <c r="C56174"/>
      <c r="D56174"/>
    </row>
    <row r="56175" spans="1:4" x14ac:dyDescent="0.35">
      <c r="A56175"/>
      <c r="B56175"/>
      <c r="C56175"/>
      <c r="D56175"/>
    </row>
    <row r="56176" spans="1:4" x14ac:dyDescent="0.35">
      <c r="A56176"/>
      <c r="B56176"/>
      <c r="C56176"/>
      <c r="D56176"/>
    </row>
    <row r="56177" spans="1:4" x14ac:dyDescent="0.35">
      <c r="A56177"/>
      <c r="B56177"/>
      <c r="C56177"/>
      <c r="D56177"/>
    </row>
    <row r="56178" spans="1:4" x14ac:dyDescent="0.35">
      <c r="A56178"/>
      <c r="B56178"/>
      <c r="C56178"/>
      <c r="D56178"/>
    </row>
    <row r="56179" spans="1:4" x14ac:dyDescent="0.35">
      <c r="A56179"/>
      <c r="B56179"/>
      <c r="C56179"/>
      <c r="D56179"/>
    </row>
    <row r="56180" spans="1:4" x14ac:dyDescent="0.35">
      <c r="A56180"/>
      <c r="B56180"/>
      <c r="C56180"/>
      <c r="D56180"/>
    </row>
    <row r="56181" spans="1:4" x14ac:dyDescent="0.35">
      <c r="A56181"/>
      <c r="B56181"/>
      <c r="C56181"/>
      <c r="D56181"/>
    </row>
    <row r="56182" spans="1:4" x14ac:dyDescent="0.35">
      <c r="A56182"/>
      <c r="B56182"/>
      <c r="C56182"/>
      <c r="D56182"/>
    </row>
    <row r="56183" spans="1:4" x14ac:dyDescent="0.35">
      <c r="A56183"/>
      <c r="B56183"/>
      <c r="C56183"/>
      <c r="D56183"/>
    </row>
    <row r="56184" spans="1:4" x14ac:dyDescent="0.35">
      <c r="A56184"/>
      <c r="B56184"/>
      <c r="C56184"/>
      <c r="D56184"/>
    </row>
    <row r="56185" spans="1:4" x14ac:dyDescent="0.35">
      <c r="A56185"/>
      <c r="B56185"/>
      <c r="C56185"/>
      <c r="D56185"/>
    </row>
    <row r="56186" spans="1:4" x14ac:dyDescent="0.35">
      <c r="A56186"/>
      <c r="B56186"/>
      <c r="C56186"/>
      <c r="D56186"/>
    </row>
    <row r="56187" spans="1:4" x14ac:dyDescent="0.35">
      <c r="A56187"/>
      <c r="B56187"/>
      <c r="C56187"/>
      <c r="D56187"/>
    </row>
    <row r="56188" spans="1:4" x14ac:dyDescent="0.35">
      <c r="A56188"/>
      <c r="B56188"/>
      <c r="C56188"/>
      <c r="D56188"/>
    </row>
    <row r="56189" spans="1:4" x14ac:dyDescent="0.35">
      <c r="A56189"/>
      <c r="B56189"/>
      <c r="C56189"/>
      <c r="D56189"/>
    </row>
    <row r="56190" spans="1:4" x14ac:dyDescent="0.35">
      <c r="A56190"/>
      <c r="B56190"/>
      <c r="C56190"/>
      <c r="D56190"/>
    </row>
    <row r="56191" spans="1:4" x14ac:dyDescent="0.35">
      <c r="A56191"/>
      <c r="B56191"/>
      <c r="C56191"/>
      <c r="D56191"/>
    </row>
    <row r="56192" spans="1:4" x14ac:dyDescent="0.35">
      <c r="A56192"/>
      <c r="B56192"/>
      <c r="C56192"/>
      <c r="D56192"/>
    </row>
    <row r="56193" spans="1:4" x14ac:dyDescent="0.35">
      <c r="A56193"/>
      <c r="B56193"/>
      <c r="C56193"/>
      <c r="D56193"/>
    </row>
    <row r="56194" spans="1:4" x14ac:dyDescent="0.35">
      <c r="A56194"/>
      <c r="B56194"/>
      <c r="C56194"/>
      <c r="D56194"/>
    </row>
    <row r="56195" spans="1:4" x14ac:dyDescent="0.35">
      <c r="A56195"/>
      <c r="B56195"/>
      <c r="C56195"/>
      <c r="D56195"/>
    </row>
    <row r="56196" spans="1:4" x14ac:dyDescent="0.35">
      <c r="A56196"/>
      <c r="B56196"/>
      <c r="C56196"/>
      <c r="D56196"/>
    </row>
    <row r="56197" spans="1:4" x14ac:dyDescent="0.35">
      <c r="A56197"/>
      <c r="B56197"/>
      <c r="C56197"/>
      <c r="D56197"/>
    </row>
    <row r="56198" spans="1:4" x14ac:dyDescent="0.35">
      <c r="A56198"/>
      <c r="B56198"/>
      <c r="C56198"/>
      <c r="D56198"/>
    </row>
    <row r="56199" spans="1:4" x14ac:dyDescent="0.35">
      <c r="A56199"/>
      <c r="B56199"/>
      <c r="C56199"/>
      <c r="D56199"/>
    </row>
    <row r="56200" spans="1:4" x14ac:dyDescent="0.35">
      <c r="A56200"/>
      <c r="B56200"/>
      <c r="C56200"/>
      <c r="D56200"/>
    </row>
    <row r="56201" spans="1:4" x14ac:dyDescent="0.35">
      <c r="A56201"/>
      <c r="B56201"/>
      <c r="C56201"/>
      <c r="D56201"/>
    </row>
    <row r="56202" spans="1:4" x14ac:dyDescent="0.35">
      <c r="A56202"/>
      <c r="B56202"/>
      <c r="C56202"/>
      <c r="D56202"/>
    </row>
    <row r="56203" spans="1:4" x14ac:dyDescent="0.35">
      <c r="A56203"/>
      <c r="B56203"/>
      <c r="C56203"/>
      <c r="D56203"/>
    </row>
    <row r="56204" spans="1:4" x14ac:dyDescent="0.35">
      <c r="A56204"/>
      <c r="B56204"/>
      <c r="C56204"/>
      <c r="D56204"/>
    </row>
    <row r="56205" spans="1:4" x14ac:dyDescent="0.35">
      <c r="A56205"/>
      <c r="B56205"/>
      <c r="C56205"/>
      <c r="D56205"/>
    </row>
    <row r="56206" spans="1:4" x14ac:dyDescent="0.35">
      <c r="A56206"/>
      <c r="B56206"/>
      <c r="C56206"/>
      <c r="D56206"/>
    </row>
    <row r="56207" spans="1:4" x14ac:dyDescent="0.35">
      <c r="A56207"/>
      <c r="B56207"/>
      <c r="C56207"/>
      <c r="D56207"/>
    </row>
    <row r="56208" spans="1:4" x14ac:dyDescent="0.35">
      <c r="A56208"/>
      <c r="B56208"/>
      <c r="C56208"/>
      <c r="D56208"/>
    </row>
    <row r="56209" spans="1:4" x14ac:dyDescent="0.35">
      <c r="A56209"/>
      <c r="B56209"/>
      <c r="C56209"/>
      <c r="D56209"/>
    </row>
    <row r="56210" spans="1:4" x14ac:dyDescent="0.35">
      <c r="A56210"/>
      <c r="B56210"/>
      <c r="C56210"/>
      <c r="D56210"/>
    </row>
    <row r="56211" spans="1:4" x14ac:dyDescent="0.35">
      <c r="A56211"/>
      <c r="B56211"/>
      <c r="C56211"/>
      <c r="D56211"/>
    </row>
    <row r="56212" spans="1:4" x14ac:dyDescent="0.35">
      <c r="A56212"/>
      <c r="B56212"/>
      <c r="C56212"/>
      <c r="D56212"/>
    </row>
    <row r="56213" spans="1:4" x14ac:dyDescent="0.35">
      <c r="A56213"/>
      <c r="B56213"/>
      <c r="C56213"/>
      <c r="D56213"/>
    </row>
    <row r="56214" spans="1:4" x14ac:dyDescent="0.35">
      <c r="A56214"/>
      <c r="B56214"/>
      <c r="C56214"/>
      <c r="D56214"/>
    </row>
    <row r="56215" spans="1:4" x14ac:dyDescent="0.35">
      <c r="A56215"/>
      <c r="B56215"/>
      <c r="C56215"/>
      <c r="D56215"/>
    </row>
    <row r="56216" spans="1:4" x14ac:dyDescent="0.35">
      <c r="A56216"/>
      <c r="B56216"/>
      <c r="C56216"/>
      <c r="D56216"/>
    </row>
    <row r="56217" spans="1:4" x14ac:dyDescent="0.35">
      <c r="A56217"/>
      <c r="B56217"/>
      <c r="C56217"/>
      <c r="D56217"/>
    </row>
    <row r="56218" spans="1:4" x14ac:dyDescent="0.35">
      <c r="A56218"/>
      <c r="B56218"/>
      <c r="C56218"/>
      <c r="D56218"/>
    </row>
    <row r="56219" spans="1:4" x14ac:dyDescent="0.35">
      <c r="A56219"/>
      <c r="B56219"/>
      <c r="C56219"/>
      <c r="D56219"/>
    </row>
    <row r="56220" spans="1:4" x14ac:dyDescent="0.35">
      <c r="A56220"/>
      <c r="B56220"/>
      <c r="C56220"/>
      <c r="D56220"/>
    </row>
    <row r="56221" spans="1:4" x14ac:dyDescent="0.35">
      <c r="A56221"/>
      <c r="B56221"/>
      <c r="C56221"/>
      <c r="D56221"/>
    </row>
    <row r="56222" spans="1:4" x14ac:dyDescent="0.35">
      <c r="A56222"/>
      <c r="B56222"/>
      <c r="C56222"/>
      <c r="D56222"/>
    </row>
    <row r="56223" spans="1:4" x14ac:dyDescent="0.35">
      <c r="A56223"/>
      <c r="B56223"/>
      <c r="C56223"/>
      <c r="D56223"/>
    </row>
    <row r="56224" spans="1:4" x14ac:dyDescent="0.35">
      <c r="A56224"/>
      <c r="B56224"/>
      <c r="C56224"/>
      <c r="D56224"/>
    </row>
    <row r="56225" spans="1:4" x14ac:dyDescent="0.35">
      <c r="A56225"/>
      <c r="B56225"/>
      <c r="C56225"/>
      <c r="D56225"/>
    </row>
    <row r="56226" spans="1:4" x14ac:dyDescent="0.35">
      <c r="A56226"/>
      <c r="B56226"/>
      <c r="C56226"/>
      <c r="D56226"/>
    </row>
    <row r="56227" spans="1:4" x14ac:dyDescent="0.35">
      <c r="A56227"/>
      <c r="B56227"/>
      <c r="C56227"/>
      <c r="D56227"/>
    </row>
    <row r="56228" spans="1:4" x14ac:dyDescent="0.35">
      <c r="A56228"/>
      <c r="B56228"/>
      <c r="C56228"/>
      <c r="D56228"/>
    </row>
    <row r="56229" spans="1:4" x14ac:dyDescent="0.35">
      <c r="A56229"/>
      <c r="B56229"/>
      <c r="C56229"/>
      <c r="D56229"/>
    </row>
    <row r="56230" spans="1:4" x14ac:dyDescent="0.35">
      <c r="A56230"/>
      <c r="B56230"/>
      <c r="C56230"/>
      <c r="D56230"/>
    </row>
    <row r="56231" spans="1:4" x14ac:dyDescent="0.35">
      <c r="A56231"/>
      <c r="B56231"/>
      <c r="C56231"/>
      <c r="D56231"/>
    </row>
    <row r="56232" spans="1:4" x14ac:dyDescent="0.35">
      <c r="A56232"/>
      <c r="B56232"/>
      <c r="C56232"/>
      <c r="D56232"/>
    </row>
    <row r="56233" spans="1:4" x14ac:dyDescent="0.35">
      <c r="A56233"/>
      <c r="B56233"/>
      <c r="C56233"/>
      <c r="D56233"/>
    </row>
    <row r="56234" spans="1:4" x14ac:dyDescent="0.35">
      <c r="A56234"/>
      <c r="B56234"/>
      <c r="C56234"/>
      <c r="D56234"/>
    </row>
    <row r="56235" spans="1:4" x14ac:dyDescent="0.35">
      <c r="A56235"/>
      <c r="B56235"/>
      <c r="C56235"/>
      <c r="D56235"/>
    </row>
    <row r="56236" spans="1:4" x14ac:dyDescent="0.35">
      <c r="A56236"/>
      <c r="B56236"/>
      <c r="C56236"/>
      <c r="D56236"/>
    </row>
    <row r="56237" spans="1:4" x14ac:dyDescent="0.35">
      <c r="A56237"/>
      <c r="B56237"/>
      <c r="C56237"/>
      <c r="D56237"/>
    </row>
    <row r="56238" spans="1:4" x14ac:dyDescent="0.35">
      <c r="A56238"/>
      <c r="B56238"/>
      <c r="C56238"/>
      <c r="D56238"/>
    </row>
    <row r="56239" spans="1:4" x14ac:dyDescent="0.35">
      <c r="A56239"/>
      <c r="B56239"/>
      <c r="C56239"/>
      <c r="D56239"/>
    </row>
    <row r="56240" spans="1:4" x14ac:dyDescent="0.35">
      <c r="A56240"/>
      <c r="B56240"/>
      <c r="C56240"/>
      <c r="D56240"/>
    </row>
    <row r="56241" spans="1:4" x14ac:dyDescent="0.35">
      <c r="A56241"/>
      <c r="B56241"/>
      <c r="C56241"/>
      <c r="D56241"/>
    </row>
    <row r="56242" spans="1:4" x14ac:dyDescent="0.35">
      <c r="A56242"/>
      <c r="B56242"/>
      <c r="C56242"/>
      <c r="D56242"/>
    </row>
    <row r="56243" spans="1:4" x14ac:dyDescent="0.35">
      <c r="A56243"/>
      <c r="B56243"/>
      <c r="C56243"/>
      <c r="D56243"/>
    </row>
    <row r="56244" spans="1:4" x14ac:dyDescent="0.35">
      <c r="A56244"/>
      <c r="B56244"/>
      <c r="C56244"/>
      <c r="D56244"/>
    </row>
    <row r="56245" spans="1:4" x14ac:dyDescent="0.35">
      <c r="A56245"/>
      <c r="B56245"/>
      <c r="C56245"/>
      <c r="D56245"/>
    </row>
    <row r="56246" spans="1:4" x14ac:dyDescent="0.35">
      <c r="A56246"/>
      <c r="B56246"/>
      <c r="C56246"/>
      <c r="D56246"/>
    </row>
    <row r="56247" spans="1:4" x14ac:dyDescent="0.35">
      <c r="A56247"/>
      <c r="B56247"/>
      <c r="C56247"/>
      <c r="D56247"/>
    </row>
    <row r="56248" spans="1:4" x14ac:dyDescent="0.35">
      <c r="A56248"/>
      <c r="B56248"/>
      <c r="C56248"/>
      <c r="D56248"/>
    </row>
    <row r="56249" spans="1:4" x14ac:dyDescent="0.35">
      <c r="A56249"/>
      <c r="B56249"/>
      <c r="C56249"/>
      <c r="D56249"/>
    </row>
    <row r="56250" spans="1:4" x14ac:dyDescent="0.35">
      <c r="A56250"/>
      <c r="B56250"/>
      <c r="C56250"/>
      <c r="D56250"/>
    </row>
    <row r="56251" spans="1:4" x14ac:dyDescent="0.35">
      <c r="A56251"/>
      <c r="B56251"/>
      <c r="C56251"/>
      <c r="D56251"/>
    </row>
    <row r="56252" spans="1:4" x14ac:dyDescent="0.35">
      <c r="A56252"/>
      <c r="B56252"/>
      <c r="C56252"/>
      <c r="D56252"/>
    </row>
    <row r="56253" spans="1:4" x14ac:dyDescent="0.35">
      <c r="A56253"/>
      <c r="B56253"/>
      <c r="C56253"/>
      <c r="D56253"/>
    </row>
    <row r="56254" spans="1:4" x14ac:dyDescent="0.35">
      <c r="A56254"/>
      <c r="B56254"/>
      <c r="C56254"/>
      <c r="D56254"/>
    </row>
    <row r="56255" spans="1:4" x14ac:dyDescent="0.35">
      <c r="A56255"/>
      <c r="B56255"/>
      <c r="C56255"/>
      <c r="D56255"/>
    </row>
    <row r="56256" spans="1:4" x14ac:dyDescent="0.35">
      <c r="A56256"/>
      <c r="B56256"/>
      <c r="C56256"/>
      <c r="D56256"/>
    </row>
    <row r="56257" spans="1:4" x14ac:dyDescent="0.35">
      <c r="A56257"/>
      <c r="B56257"/>
      <c r="C56257"/>
      <c r="D56257"/>
    </row>
    <row r="56258" spans="1:4" x14ac:dyDescent="0.35">
      <c r="A56258"/>
      <c r="B56258"/>
      <c r="C56258"/>
      <c r="D56258"/>
    </row>
    <row r="56259" spans="1:4" x14ac:dyDescent="0.35">
      <c r="A56259"/>
      <c r="B56259"/>
      <c r="C56259"/>
      <c r="D56259"/>
    </row>
    <row r="56260" spans="1:4" x14ac:dyDescent="0.35">
      <c r="A56260"/>
      <c r="B56260"/>
      <c r="C56260"/>
      <c r="D56260"/>
    </row>
    <row r="56261" spans="1:4" x14ac:dyDescent="0.35">
      <c r="A56261"/>
      <c r="B56261"/>
      <c r="C56261"/>
      <c r="D56261"/>
    </row>
    <row r="56262" spans="1:4" x14ac:dyDescent="0.35">
      <c r="A56262"/>
      <c r="B56262"/>
      <c r="C56262"/>
      <c r="D56262"/>
    </row>
    <row r="56263" spans="1:4" x14ac:dyDescent="0.35">
      <c r="A56263"/>
      <c r="B56263"/>
      <c r="C56263"/>
      <c r="D56263"/>
    </row>
    <row r="56264" spans="1:4" x14ac:dyDescent="0.35">
      <c r="A56264"/>
      <c r="B56264"/>
      <c r="C56264"/>
      <c r="D56264"/>
    </row>
    <row r="56265" spans="1:4" x14ac:dyDescent="0.35">
      <c r="A56265"/>
      <c r="B56265"/>
      <c r="C56265"/>
      <c r="D56265"/>
    </row>
    <row r="56266" spans="1:4" x14ac:dyDescent="0.35">
      <c r="A56266"/>
      <c r="B56266"/>
      <c r="C56266"/>
      <c r="D56266"/>
    </row>
    <row r="56267" spans="1:4" x14ac:dyDescent="0.35">
      <c r="A56267"/>
      <c r="B56267"/>
      <c r="C56267"/>
      <c r="D56267"/>
    </row>
    <row r="56268" spans="1:4" x14ac:dyDescent="0.35">
      <c r="A56268"/>
      <c r="B56268"/>
      <c r="C56268"/>
      <c r="D56268"/>
    </row>
    <row r="56269" spans="1:4" x14ac:dyDescent="0.35">
      <c r="A56269"/>
      <c r="B56269"/>
      <c r="C56269"/>
      <c r="D56269"/>
    </row>
    <row r="56270" spans="1:4" x14ac:dyDescent="0.35">
      <c r="A56270"/>
      <c r="B56270"/>
      <c r="C56270"/>
      <c r="D56270"/>
    </row>
    <row r="56271" spans="1:4" x14ac:dyDescent="0.35">
      <c r="A56271"/>
      <c r="B56271"/>
      <c r="C56271"/>
      <c r="D56271"/>
    </row>
    <row r="56272" spans="1:4" x14ac:dyDescent="0.35">
      <c r="A56272"/>
      <c r="B56272"/>
      <c r="C56272"/>
      <c r="D56272"/>
    </row>
    <row r="56273" spans="1:4" x14ac:dyDescent="0.35">
      <c r="A56273"/>
      <c r="B56273"/>
      <c r="C56273"/>
      <c r="D56273"/>
    </row>
    <row r="56274" spans="1:4" x14ac:dyDescent="0.35">
      <c r="A56274"/>
      <c r="B56274"/>
      <c r="C56274"/>
      <c r="D56274"/>
    </row>
    <row r="56275" spans="1:4" x14ac:dyDescent="0.35">
      <c r="A56275"/>
      <c r="B56275"/>
      <c r="C56275"/>
      <c r="D56275"/>
    </row>
    <row r="56276" spans="1:4" x14ac:dyDescent="0.35">
      <c r="A56276"/>
      <c r="B56276"/>
      <c r="C56276"/>
      <c r="D56276"/>
    </row>
    <row r="56277" spans="1:4" x14ac:dyDescent="0.35">
      <c r="A56277"/>
      <c r="B56277"/>
      <c r="C56277"/>
      <c r="D56277"/>
    </row>
    <row r="56278" spans="1:4" x14ac:dyDescent="0.35">
      <c r="A56278"/>
      <c r="B56278"/>
      <c r="C56278"/>
      <c r="D56278"/>
    </row>
    <row r="56279" spans="1:4" x14ac:dyDescent="0.35">
      <c r="A56279"/>
      <c r="B56279"/>
      <c r="C56279"/>
      <c r="D56279"/>
    </row>
    <row r="56280" spans="1:4" x14ac:dyDescent="0.35">
      <c r="A56280"/>
      <c r="B56280"/>
      <c r="C56280"/>
      <c r="D56280"/>
    </row>
    <row r="56281" spans="1:4" x14ac:dyDescent="0.35">
      <c r="A56281"/>
      <c r="B56281"/>
      <c r="C56281"/>
      <c r="D56281"/>
    </row>
    <row r="56282" spans="1:4" x14ac:dyDescent="0.35">
      <c r="A56282"/>
      <c r="B56282"/>
      <c r="C56282"/>
      <c r="D56282"/>
    </row>
    <row r="56283" spans="1:4" x14ac:dyDescent="0.35">
      <c r="A56283"/>
      <c r="B56283"/>
      <c r="C56283"/>
      <c r="D56283"/>
    </row>
    <row r="56284" spans="1:4" x14ac:dyDescent="0.35">
      <c r="A56284"/>
      <c r="B56284"/>
      <c r="C56284"/>
      <c r="D56284"/>
    </row>
    <row r="56285" spans="1:4" x14ac:dyDescent="0.35">
      <c r="A56285"/>
      <c r="B56285"/>
      <c r="C56285"/>
      <c r="D56285"/>
    </row>
    <row r="56286" spans="1:4" x14ac:dyDescent="0.35">
      <c r="A56286"/>
      <c r="B56286"/>
      <c r="C56286"/>
      <c r="D56286"/>
    </row>
    <row r="56287" spans="1:4" x14ac:dyDescent="0.35">
      <c r="A56287"/>
      <c r="B56287"/>
      <c r="C56287"/>
      <c r="D56287"/>
    </row>
    <row r="56288" spans="1:4" x14ac:dyDescent="0.35">
      <c r="A56288"/>
      <c r="B56288"/>
      <c r="C56288"/>
      <c r="D56288"/>
    </row>
    <row r="56289" spans="1:4" x14ac:dyDescent="0.35">
      <c r="A56289"/>
      <c r="B56289"/>
      <c r="C56289"/>
      <c r="D56289"/>
    </row>
    <row r="56290" spans="1:4" x14ac:dyDescent="0.35">
      <c r="A56290"/>
      <c r="B56290"/>
      <c r="C56290"/>
      <c r="D56290"/>
    </row>
    <row r="56291" spans="1:4" x14ac:dyDescent="0.35">
      <c r="A56291"/>
      <c r="B56291"/>
      <c r="C56291"/>
      <c r="D56291"/>
    </row>
    <row r="56292" spans="1:4" x14ac:dyDescent="0.35">
      <c r="A56292"/>
      <c r="B56292"/>
      <c r="C56292"/>
      <c r="D56292"/>
    </row>
    <row r="56293" spans="1:4" x14ac:dyDescent="0.35">
      <c r="A56293"/>
      <c r="B56293"/>
      <c r="C56293"/>
      <c r="D56293"/>
    </row>
    <row r="56294" spans="1:4" x14ac:dyDescent="0.35">
      <c r="A56294"/>
      <c r="B56294"/>
      <c r="C56294"/>
      <c r="D56294"/>
    </row>
    <row r="56295" spans="1:4" x14ac:dyDescent="0.35">
      <c r="A56295"/>
      <c r="B56295"/>
      <c r="C56295"/>
      <c r="D56295"/>
    </row>
    <row r="56296" spans="1:4" x14ac:dyDescent="0.35">
      <c r="A56296"/>
      <c r="B56296"/>
      <c r="C56296"/>
      <c r="D56296"/>
    </row>
    <row r="56297" spans="1:4" x14ac:dyDescent="0.35">
      <c r="A56297"/>
      <c r="B56297"/>
      <c r="C56297"/>
      <c r="D56297"/>
    </row>
    <row r="56298" spans="1:4" x14ac:dyDescent="0.35">
      <c r="A56298"/>
      <c r="B56298"/>
      <c r="C56298"/>
      <c r="D56298"/>
    </row>
    <row r="56299" spans="1:4" x14ac:dyDescent="0.35">
      <c r="A56299"/>
      <c r="B56299"/>
      <c r="C56299"/>
      <c r="D56299"/>
    </row>
    <row r="56300" spans="1:4" x14ac:dyDescent="0.35">
      <c r="A56300"/>
      <c r="B56300"/>
      <c r="C56300"/>
      <c r="D56300"/>
    </row>
    <row r="56301" spans="1:4" x14ac:dyDescent="0.35">
      <c r="A56301"/>
      <c r="B56301"/>
      <c r="C56301"/>
      <c r="D56301"/>
    </row>
    <row r="56302" spans="1:4" x14ac:dyDescent="0.35">
      <c r="A56302"/>
      <c r="B56302"/>
      <c r="C56302"/>
      <c r="D56302"/>
    </row>
    <row r="56303" spans="1:4" x14ac:dyDescent="0.35">
      <c r="A56303"/>
      <c r="B56303"/>
      <c r="C56303"/>
      <c r="D56303"/>
    </row>
    <row r="56304" spans="1:4" x14ac:dyDescent="0.35">
      <c r="A56304"/>
      <c r="B56304"/>
      <c r="C56304"/>
      <c r="D56304"/>
    </row>
    <row r="56305" spans="1:4" x14ac:dyDescent="0.35">
      <c r="A56305"/>
      <c r="B56305"/>
      <c r="C56305"/>
      <c r="D56305"/>
    </row>
    <row r="56306" spans="1:4" x14ac:dyDescent="0.35">
      <c r="A56306"/>
      <c r="B56306"/>
      <c r="C56306"/>
      <c r="D56306"/>
    </row>
    <row r="56307" spans="1:4" x14ac:dyDescent="0.35">
      <c r="A56307"/>
      <c r="B56307"/>
      <c r="C56307"/>
      <c r="D56307"/>
    </row>
    <row r="56308" spans="1:4" x14ac:dyDescent="0.35">
      <c r="A56308"/>
      <c r="B56308"/>
      <c r="C56308"/>
      <c r="D56308"/>
    </row>
    <row r="56309" spans="1:4" x14ac:dyDescent="0.35">
      <c r="A56309"/>
      <c r="B56309"/>
      <c r="C56309"/>
      <c r="D56309"/>
    </row>
    <row r="56310" spans="1:4" x14ac:dyDescent="0.35">
      <c r="A56310"/>
      <c r="B56310"/>
      <c r="C56310"/>
      <c r="D56310"/>
    </row>
    <row r="56311" spans="1:4" x14ac:dyDescent="0.35">
      <c r="A56311"/>
      <c r="B56311"/>
      <c r="C56311"/>
      <c r="D56311"/>
    </row>
    <row r="56312" spans="1:4" x14ac:dyDescent="0.35">
      <c r="A56312"/>
      <c r="B56312"/>
      <c r="C56312"/>
      <c r="D56312"/>
    </row>
    <row r="56313" spans="1:4" x14ac:dyDescent="0.35">
      <c r="A56313"/>
      <c r="B56313"/>
      <c r="C56313"/>
      <c r="D56313"/>
    </row>
    <row r="56314" spans="1:4" x14ac:dyDescent="0.35">
      <c r="A56314"/>
      <c r="B56314"/>
      <c r="C56314"/>
      <c r="D56314"/>
    </row>
    <row r="56315" spans="1:4" x14ac:dyDescent="0.35">
      <c r="A56315"/>
      <c r="B56315"/>
      <c r="C56315"/>
      <c r="D56315"/>
    </row>
    <row r="56316" spans="1:4" x14ac:dyDescent="0.35">
      <c r="A56316"/>
      <c r="B56316"/>
      <c r="C56316"/>
      <c r="D56316"/>
    </row>
    <row r="56317" spans="1:4" x14ac:dyDescent="0.35">
      <c r="A56317"/>
      <c r="B56317"/>
      <c r="C56317"/>
      <c r="D56317"/>
    </row>
    <row r="56318" spans="1:4" x14ac:dyDescent="0.35">
      <c r="A56318"/>
      <c r="B56318"/>
      <c r="C56318"/>
      <c r="D56318"/>
    </row>
    <row r="56319" spans="1:4" x14ac:dyDescent="0.35">
      <c r="A56319"/>
      <c r="B56319"/>
      <c r="C56319"/>
      <c r="D56319"/>
    </row>
    <row r="56320" spans="1:4" x14ac:dyDescent="0.35">
      <c r="A56320"/>
      <c r="B56320"/>
      <c r="C56320"/>
      <c r="D56320"/>
    </row>
    <row r="56321" spans="1:4" x14ac:dyDescent="0.35">
      <c r="A56321"/>
      <c r="B56321"/>
      <c r="C56321"/>
      <c r="D56321"/>
    </row>
    <row r="56322" spans="1:4" x14ac:dyDescent="0.35">
      <c r="A56322"/>
      <c r="B56322"/>
      <c r="C56322"/>
      <c r="D56322"/>
    </row>
    <row r="56323" spans="1:4" x14ac:dyDescent="0.35">
      <c r="A56323"/>
      <c r="B56323"/>
      <c r="C56323"/>
      <c r="D56323"/>
    </row>
    <row r="56324" spans="1:4" x14ac:dyDescent="0.35">
      <c r="A56324"/>
      <c r="B56324"/>
      <c r="C56324"/>
      <c r="D56324"/>
    </row>
    <row r="56325" spans="1:4" x14ac:dyDescent="0.35">
      <c r="A56325"/>
      <c r="B56325"/>
      <c r="C56325"/>
      <c r="D56325"/>
    </row>
    <row r="56326" spans="1:4" x14ac:dyDescent="0.35">
      <c r="A56326"/>
      <c r="B56326"/>
      <c r="C56326"/>
      <c r="D56326"/>
    </row>
    <row r="56327" spans="1:4" x14ac:dyDescent="0.35">
      <c r="A56327"/>
      <c r="B56327"/>
      <c r="C56327"/>
      <c r="D56327"/>
    </row>
    <row r="56328" spans="1:4" x14ac:dyDescent="0.35">
      <c r="A56328"/>
      <c r="B56328"/>
      <c r="C56328"/>
      <c r="D56328"/>
    </row>
    <row r="56329" spans="1:4" x14ac:dyDescent="0.35">
      <c r="A56329"/>
      <c r="B56329"/>
      <c r="C56329"/>
      <c r="D56329"/>
    </row>
    <row r="56330" spans="1:4" x14ac:dyDescent="0.35">
      <c r="A56330"/>
      <c r="B56330"/>
      <c r="C56330"/>
      <c r="D56330"/>
    </row>
    <row r="56331" spans="1:4" x14ac:dyDescent="0.35">
      <c r="A56331"/>
      <c r="B56331"/>
      <c r="C56331"/>
      <c r="D56331"/>
    </row>
    <row r="56332" spans="1:4" x14ac:dyDescent="0.35">
      <c r="A56332"/>
      <c r="B56332"/>
      <c r="C56332"/>
      <c r="D56332"/>
    </row>
    <row r="56333" spans="1:4" x14ac:dyDescent="0.35">
      <c r="A56333"/>
      <c r="B56333"/>
      <c r="C56333"/>
      <c r="D56333"/>
    </row>
    <row r="56334" spans="1:4" x14ac:dyDescent="0.35">
      <c r="A56334"/>
      <c r="B56334"/>
      <c r="C56334"/>
      <c r="D56334"/>
    </row>
    <row r="56335" spans="1:4" x14ac:dyDescent="0.35">
      <c r="A56335"/>
      <c r="B56335"/>
      <c r="C56335"/>
      <c r="D56335"/>
    </row>
    <row r="56336" spans="1:4" x14ac:dyDescent="0.35">
      <c r="A56336"/>
      <c r="B56336"/>
      <c r="C56336"/>
      <c r="D56336"/>
    </row>
    <row r="56337" spans="1:4" x14ac:dyDescent="0.35">
      <c r="A56337"/>
      <c r="B56337"/>
      <c r="C56337"/>
      <c r="D56337"/>
    </row>
    <row r="56338" spans="1:4" x14ac:dyDescent="0.35">
      <c r="A56338"/>
      <c r="B56338"/>
      <c r="C56338"/>
      <c r="D56338"/>
    </row>
    <row r="56339" spans="1:4" x14ac:dyDescent="0.35">
      <c r="A56339"/>
      <c r="B56339"/>
      <c r="C56339"/>
      <c r="D56339"/>
    </row>
    <row r="56340" spans="1:4" x14ac:dyDescent="0.35">
      <c r="A56340"/>
      <c r="B56340"/>
      <c r="C56340"/>
      <c r="D56340"/>
    </row>
    <row r="56341" spans="1:4" x14ac:dyDescent="0.35">
      <c r="A56341"/>
      <c r="B56341"/>
      <c r="C56341"/>
      <c r="D56341"/>
    </row>
    <row r="56342" spans="1:4" x14ac:dyDescent="0.35">
      <c r="A56342"/>
      <c r="B56342"/>
      <c r="C56342"/>
      <c r="D56342"/>
    </row>
    <row r="56343" spans="1:4" x14ac:dyDescent="0.35">
      <c r="A56343"/>
      <c r="B56343"/>
      <c r="C56343"/>
      <c r="D56343"/>
    </row>
    <row r="56344" spans="1:4" x14ac:dyDescent="0.35">
      <c r="A56344"/>
      <c r="B56344"/>
      <c r="C56344"/>
      <c r="D56344"/>
    </row>
    <row r="56345" spans="1:4" x14ac:dyDescent="0.35">
      <c r="A56345"/>
      <c r="B56345"/>
      <c r="C56345"/>
      <c r="D56345"/>
    </row>
    <row r="56346" spans="1:4" x14ac:dyDescent="0.35">
      <c r="A56346"/>
      <c r="B56346"/>
      <c r="C56346"/>
      <c r="D56346"/>
    </row>
    <row r="56347" spans="1:4" x14ac:dyDescent="0.35">
      <c r="A56347"/>
      <c r="B56347"/>
      <c r="C56347"/>
      <c r="D56347"/>
    </row>
    <row r="56348" spans="1:4" x14ac:dyDescent="0.35">
      <c r="A56348"/>
      <c r="B56348"/>
      <c r="C56348"/>
      <c r="D56348"/>
    </row>
    <row r="56349" spans="1:4" x14ac:dyDescent="0.35">
      <c r="A56349"/>
      <c r="B56349"/>
      <c r="C56349"/>
      <c r="D56349"/>
    </row>
    <row r="56350" spans="1:4" x14ac:dyDescent="0.35">
      <c r="A56350"/>
      <c r="B56350"/>
      <c r="C56350"/>
      <c r="D56350"/>
    </row>
    <row r="56351" spans="1:4" x14ac:dyDescent="0.35">
      <c r="A56351"/>
      <c r="B56351"/>
      <c r="C56351"/>
      <c r="D56351"/>
    </row>
    <row r="56352" spans="1:4" x14ac:dyDescent="0.35">
      <c r="A56352"/>
      <c r="B56352"/>
      <c r="C56352"/>
      <c r="D56352"/>
    </row>
    <row r="56353" spans="1:4" x14ac:dyDescent="0.35">
      <c r="A56353"/>
      <c r="B56353"/>
      <c r="C56353"/>
      <c r="D56353"/>
    </row>
    <row r="56354" spans="1:4" x14ac:dyDescent="0.35">
      <c r="A56354"/>
      <c r="B56354"/>
      <c r="C56354"/>
      <c r="D56354"/>
    </row>
    <row r="56355" spans="1:4" x14ac:dyDescent="0.35">
      <c r="A56355"/>
      <c r="B56355"/>
      <c r="C56355"/>
      <c r="D56355"/>
    </row>
    <row r="56356" spans="1:4" x14ac:dyDescent="0.35">
      <c r="A56356"/>
      <c r="B56356"/>
      <c r="C56356"/>
      <c r="D56356"/>
    </row>
    <row r="56357" spans="1:4" x14ac:dyDescent="0.35">
      <c r="A56357"/>
      <c r="B56357"/>
      <c r="C56357"/>
      <c r="D56357"/>
    </row>
    <row r="56358" spans="1:4" x14ac:dyDescent="0.35">
      <c r="A56358"/>
      <c r="B56358"/>
      <c r="C56358"/>
      <c r="D56358"/>
    </row>
    <row r="56359" spans="1:4" x14ac:dyDescent="0.35">
      <c r="A56359"/>
      <c r="B56359"/>
      <c r="C56359"/>
      <c r="D56359"/>
    </row>
    <row r="56360" spans="1:4" x14ac:dyDescent="0.35">
      <c r="A56360"/>
      <c r="B56360"/>
      <c r="C56360"/>
      <c r="D56360"/>
    </row>
    <row r="56361" spans="1:4" x14ac:dyDescent="0.35">
      <c r="A56361"/>
      <c r="B56361"/>
      <c r="C56361"/>
      <c r="D56361"/>
    </row>
    <row r="56362" spans="1:4" x14ac:dyDescent="0.35">
      <c r="A56362"/>
      <c r="B56362"/>
      <c r="C56362"/>
      <c r="D56362"/>
    </row>
    <row r="56363" spans="1:4" x14ac:dyDescent="0.35">
      <c r="A56363"/>
      <c r="B56363"/>
      <c r="C56363"/>
      <c r="D56363"/>
    </row>
    <row r="56364" spans="1:4" x14ac:dyDescent="0.35">
      <c r="A56364"/>
      <c r="B56364"/>
      <c r="C56364"/>
      <c r="D56364"/>
    </row>
    <row r="56365" spans="1:4" x14ac:dyDescent="0.35">
      <c r="A56365"/>
      <c r="B56365"/>
      <c r="C56365"/>
      <c r="D56365"/>
    </row>
    <row r="56366" spans="1:4" x14ac:dyDescent="0.35">
      <c r="A56366"/>
      <c r="B56366"/>
      <c r="C56366"/>
      <c r="D56366"/>
    </row>
    <row r="56367" spans="1:4" x14ac:dyDescent="0.35">
      <c r="A56367"/>
      <c r="B56367"/>
      <c r="C56367"/>
      <c r="D56367"/>
    </row>
    <row r="56368" spans="1:4" x14ac:dyDescent="0.35">
      <c r="A56368"/>
      <c r="B56368"/>
      <c r="C56368"/>
      <c r="D56368"/>
    </row>
    <row r="56369" spans="1:4" x14ac:dyDescent="0.35">
      <c r="A56369"/>
      <c r="B56369"/>
      <c r="C56369"/>
      <c r="D56369"/>
    </row>
    <row r="56370" spans="1:4" x14ac:dyDescent="0.35">
      <c r="A56370"/>
      <c r="B56370"/>
      <c r="C56370"/>
      <c r="D56370"/>
    </row>
    <row r="56371" spans="1:4" x14ac:dyDescent="0.35">
      <c r="A56371"/>
      <c r="B56371"/>
      <c r="C56371"/>
      <c r="D56371"/>
    </row>
    <row r="56372" spans="1:4" x14ac:dyDescent="0.35">
      <c r="A56372"/>
      <c r="B56372"/>
      <c r="C56372"/>
      <c r="D56372"/>
    </row>
    <row r="56373" spans="1:4" x14ac:dyDescent="0.35">
      <c r="A56373"/>
      <c r="B56373"/>
      <c r="C56373"/>
      <c r="D56373"/>
    </row>
    <row r="56374" spans="1:4" x14ac:dyDescent="0.35">
      <c r="A56374"/>
      <c r="B56374"/>
      <c r="C56374"/>
      <c r="D56374"/>
    </row>
    <row r="56375" spans="1:4" x14ac:dyDescent="0.35">
      <c r="A56375"/>
      <c r="B56375"/>
      <c r="C56375"/>
      <c r="D56375"/>
    </row>
    <row r="56376" spans="1:4" x14ac:dyDescent="0.35">
      <c r="A56376"/>
      <c r="B56376"/>
      <c r="C56376"/>
      <c r="D56376"/>
    </row>
    <row r="56377" spans="1:4" x14ac:dyDescent="0.35">
      <c r="A56377"/>
      <c r="B56377"/>
      <c r="C56377"/>
      <c r="D56377"/>
    </row>
    <row r="56378" spans="1:4" x14ac:dyDescent="0.35">
      <c r="A56378"/>
      <c r="B56378"/>
      <c r="C56378"/>
      <c r="D56378"/>
    </row>
    <row r="56379" spans="1:4" x14ac:dyDescent="0.35">
      <c r="A56379"/>
      <c r="B56379"/>
      <c r="C56379"/>
      <c r="D56379"/>
    </row>
    <row r="56380" spans="1:4" x14ac:dyDescent="0.35">
      <c r="A56380"/>
      <c r="B56380"/>
      <c r="C56380"/>
      <c r="D56380"/>
    </row>
    <row r="56381" spans="1:4" x14ac:dyDescent="0.35">
      <c r="A56381"/>
      <c r="B56381"/>
      <c r="C56381"/>
      <c r="D56381"/>
    </row>
    <row r="56382" spans="1:4" x14ac:dyDescent="0.35">
      <c r="A56382"/>
      <c r="B56382"/>
      <c r="C56382"/>
      <c r="D56382"/>
    </row>
    <row r="56383" spans="1:4" x14ac:dyDescent="0.35">
      <c r="A56383"/>
      <c r="B56383"/>
      <c r="C56383"/>
      <c r="D56383"/>
    </row>
    <row r="56384" spans="1:4" x14ac:dyDescent="0.35">
      <c r="A56384"/>
      <c r="B56384"/>
      <c r="C56384"/>
      <c r="D56384"/>
    </row>
    <row r="56385" spans="1:4" x14ac:dyDescent="0.35">
      <c r="A56385"/>
      <c r="B56385"/>
      <c r="C56385"/>
      <c r="D56385"/>
    </row>
    <row r="56386" spans="1:4" x14ac:dyDescent="0.35">
      <c r="A56386"/>
      <c r="B56386"/>
      <c r="C56386"/>
      <c r="D56386"/>
    </row>
    <row r="56387" spans="1:4" x14ac:dyDescent="0.35">
      <c r="A56387"/>
      <c r="B56387"/>
      <c r="C56387"/>
      <c r="D56387"/>
    </row>
    <row r="56388" spans="1:4" x14ac:dyDescent="0.35">
      <c r="A56388"/>
      <c r="B56388"/>
      <c r="C56388"/>
      <c r="D56388"/>
    </row>
    <row r="56389" spans="1:4" x14ac:dyDescent="0.35">
      <c r="A56389"/>
      <c r="B56389"/>
      <c r="C56389"/>
      <c r="D56389"/>
    </row>
    <row r="56390" spans="1:4" x14ac:dyDescent="0.35">
      <c r="A56390"/>
      <c r="B56390"/>
      <c r="C56390"/>
      <c r="D56390"/>
    </row>
    <row r="56391" spans="1:4" x14ac:dyDescent="0.35">
      <c r="A56391"/>
      <c r="B56391"/>
      <c r="C56391"/>
      <c r="D56391"/>
    </row>
    <row r="56392" spans="1:4" x14ac:dyDescent="0.35">
      <c r="A56392"/>
      <c r="B56392"/>
      <c r="C56392"/>
      <c r="D56392"/>
    </row>
    <row r="56393" spans="1:4" x14ac:dyDescent="0.35">
      <c r="A56393"/>
      <c r="B56393"/>
      <c r="C56393"/>
      <c r="D56393"/>
    </row>
    <row r="56394" spans="1:4" x14ac:dyDescent="0.35">
      <c r="A56394"/>
      <c r="B56394"/>
      <c r="C56394"/>
      <c r="D56394"/>
    </row>
    <row r="56395" spans="1:4" x14ac:dyDescent="0.35">
      <c r="A56395"/>
      <c r="B56395"/>
      <c r="C56395"/>
      <c r="D56395"/>
    </row>
    <row r="56396" spans="1:4" x14ac:dyDescent="0.35">
      <c r="A56396"/>
      <c r="B56396"/>
      <c r="C56396"/>
      <c r="D56396"/>
    </row>
    <row r="56397" spans="1:4" x14ac:dyDescent="0.35">
      <c r="A56397"/>
      <c r="B56397"/>
      <c r="C56397"/>
      <c r="D56397"/>
    </row>
    <row r="56398" spans="1:4" x14ac:dyDescent="0.35">
      <c r="A56398"/>
      <c r="B56398"/>
      <c r="C56398"/>
      <c r="D56398"/>
    </row>
    <row r="56399" spans="1:4" x14ac:dyDescent="0.35">
      <c r="A56399"/>
      <c r="B56399"/>
      <c r="C56399"/>
      <c r="D56399"/>
    </row>
    <row r="56400" spans="1:4" x14ac:dyDescent="0.35">
      <c r="A56400"/>
      <c r="B56400"/>
      <c r="C56400"/>
      <c r="D56400"/>
    </row>
    <row r="56401" spans="1:4" x14ac:dyDescent="0.35">
      <c r="A56401"/>
      <c r="B56401"/>
      <c r="C56401"/>
      <c r="D56401"/>
    </row>
    <row r="56402" spans="1:4" x14ac:dyDescent="0.35">
      <c r="A56402"/>
      <c r="B56402"/>
      <c r="C56402"/>
      <c r="D56402"/>
    </row>
    <row r="56403" spans="1:4" x14ac:dyDescent="0.35">
      <c r="A56403"/>
      <c r="B56403"/>
      <c r="C56403"/>
      <c r="D56403"/>
    </row>
    <row r="56404" spans="1:4" x14ac:dyDescent="0.35">
      <c r="A56404"/>
      <c r="B56404"/>
      <c r="C56404"/>
      <c r="D56404"/>
    </row>
    <row r="56405" spans="1:4" x14ac:dyDescent="0.35">
      <c r="A56405"/>
      <c r="B56405"/>
      <c r="C56405"/>
      <c r="D56405"/>
    </row>
    <row r="56406" spans="1:4" x14ac:dyDescent="0.35">
      <c r="A56406"/>
      <c r="B56406"/>
      <c r="C56406"/>
      <c r="D56406"/>
    </row>
    <row r="56407" spans="1:4" x14ac:dyDescent="0.35">
      <c r="A56407"/>
      <c r="B56407"/>
      <c r="C56407"/>
      <c r="D56407"/>
    </row>
    <row r="56408" spans="1:4" x14ac:dyDescent="0.35">
      <c r="A56408"/>
      <c r="B56408"/>
      <c r="C56408"/>
      <c r="D56408"/>
    </row>
    <row r="56409" spans="1:4" x14ac:dyDescent="0.35">
      <c r="A56409"/>
      <c r="B56409"/>
      <c r="C56409"/>
      <c r="D56409"/>
    </row>
    <row r="56410" spans="1:4" x14ac:dyDescent="0.35">
      <c r="A56410"/>
      <c r="B56410"/>
      <c r="C56410"/>
      <c r="D56410"/>
    </row>
    <row r="56411" spans="1:4" x14ac:dyDescent="0.35">
      <c r="A56411"/>
      <c r="B56411"/>
      <c r="C56411"/>
      <c r="D56411"/>
    </row>
    <row r="56412" spans="1:4" x14ac:dyDescent="0.35">
      <c r="A56412"/>
      <c r="B56412"/>
      <c r="C56412"/>
      <c r="D56412"/>
    </row>
    <row r="56413" spans="1:4" x14ac:dyDescent="0.35">
      <c r="A56413"/>
      <c r="B56413"/>
      <c r="C56413"/>
      <c r="D56413"/>
    </row>
    <row r="56414" spans="1:4" x14ac:dyDescent="0.35">
      <c r="A56414"/>
      <c r="B56414"/>
      <c r="C56414"/>
      <c r="D56414"/>
    </row>
    <row r="56415" spans="1:4" x14ac:dyDescent="0.35">
      <c r="A56415"/>
      <c r="B56415"/>
      <c r="C56415"/>
      <c r="D56415"/>
    </row>
    <row r="56416" spans="1:4" x14ac:dyDescent="0.35">
      <c r="A56416"/>
      <c r="B56416"/>
      <c r="C56416"/>
      <c r="D56416"/>
    </row>
    <row r="56417" spans="1:4" x14ac:dyDescent="0.35">
      <c r="A56417"/>
      <c r="B56417"/>
      <c r="C56417"/>
      <c r="D56417"/>
    </row>
    <row r="56418" spans="1:4" x14ac:dyDescent="0.35">
      <c r="A56418"/>
      <c r="B56418"/>
      <c r="C56418"/>
      <c r="D56418"/>
    </row>
    <row r="56419" spans="1:4" x14ac:dyDescent="0.35">
      <c r="A56419"/>
      <c r="B56419"/>
      <c r="C56419"/>
      <c r="D56419"/>
    </row>
    <row r="56420" spans="1:4" x14ac:dyDescent="0.35">
      <c r="A56420"/>
      <c r="B56420"/>
      <c r="C56420"/>
      <c r="D56420"/>
    </row>
    <row r="56421" spans="1:4" x14ac:dyDescent="0.35">
      <c r="A56421"/>
      <c r="B56421"/>
      <c r="C56421"/>
      <c r="D56421"/>
    </row>
    <row r="56422" spans="1:4" x14ac:dyDescent="0.35">
      <c r="A56422"/>
      <c r="B56422"/>
      <c r="C56422"/>
      <c r="D56422"/>
    </row>
    <row r="56423" spans="1:4" x14ac:dyDescent="0.35">
      <c r="A56423"/>
      <c r="B56423"/>
      <c r="C56423"/>
      <c r="D56423"/>
    </row>
    <row r="56424" spans="1:4" x14ac:dyDescent="0.35">
      <c r="A56424"/>
      <c r="B56424"/>
      <c r="C56424"/>
      <c r="D56424"/>
    </row>
    <row r="56425" spans="1:4" x14ac:dyDescent="0.35">
      <c r="A56425"/>
      <c r="B56425"/>
      <c r="C56425"/>
      <c r="D56425"/>
    </row>
    <row r="56426" spans="1:4" x14ac:dyDescent="0.35">
      <c r="A56426"/>
      <c r="B56426"/>
      <c r="C56426"/>
      <c r="D56426"/>
    </row>
    <row r="56427" spans="1:4" x14ac:dyDescent="0.35">
      <c r="A56427"/>
      <c r="B56427"/>
      <c r="C56427"/>
      <c r="D56427"/>
    </row>
    <row r="56428" spans="1:4" x14ac:dyDescent="0.35">
      <c r="A56428"/>
      <c r="B56428"/>
      <c r="C56428"/>
      <c r="D56428"/>
    </row>
    <row r="56429" spans="1:4" x14ac:dyDescent="0.35">
      <c r="A56429"/>
      <c r="B56429"/>
      <c r="C56429"/>
      <c r="D56429"/>
    </row>
    <row r="56430" spans="1:4" x14ac:dyDescent="0.35">
      <c r="A56430"/>
      <c r="B56430"/>
      <c r="C56430"/>
      <c r="D56430"/>
    </row>
    <row r="56431" spans="1:4" x14ac:dyDescent="0.35">
      <c r="A56431"/>
      <c r="B56431"/>
      <c r="C56431"/>
      <c r="D56431"/>
    </row>
    <row r="56432" spans="1:4" x14ac:dyDescent="0.35">
      <c r="A56432"/>
      <c r="B56432"/>
      <c r="C56432"/>
      <c r="D56432"/>
    </row>
    <row r="56433" spans="1:4" x14ac:dyDescent="0.35">
      <c r="A56433"/>
      <c r="B56433"/>
      <c r="C56433"/>
      <c r="D56433"/>
    </row>
    <row r="56434" spans="1:4" x14ac:dyDescent="0.35">
      <c r="A56434"/>
      <c r="B56434"/>
      <c r="C56434"/>
      <c r="D56434"/>
    </row>
    <row r="56435" spans="1:4" x14ac:dyDescent="0.35">
      <c r="A56435"/>
      <c r="B56435"/>
      <c r="C56435"/>
      <c r="D56435"/>
    </row>
    <row r="56436" spans="1:4" x14ac:dyDescent="0.35">
      <c r="A56436"/>
      <c r="B56436"/>
      <c r="C56436"/>
      <c r="D56436"/>
    </row>
    <row r="56437" spans="1:4" x14ac:dyDescent="0.35">
      <c r="A56437"/>
      <c r="B56437"/>
      <c r="C56437"/>
      <c r="D56437"/>
    </row>
    <row r="56438" spans="1:4" x14ac:dyDescent="0.35">
      <c r="A56438"/>
      <c r="B56438"/>
      <c r="C56438"/>
      <c r="D56438"/>
    </row>
    <row r="56439" spans="1:4" x14ac:dyDescent="0.35">
      <c r="A56439"/>
      <c r="B56439"/>
      <c r="C56439"/>
      <c r="D56439"/>
    </row>
    <row r="56440" spans="1:4" x14ac:dyDescent="0.35">
      <c r="A56440"/>
      <c r="B56440"/>
      <c r="C56440"/>
      <c r="D56440"/>
    </row>
    <row r="56441" spans="1:4" x14ac:dyDescent="0.35">
      <c r="A56441"/>
      <c r="B56441"/>
      <c r="C56441"/>
      <c r="D56441"/>
    </row>
    <row r="56442" spans="1:4" x14ac:dyDescent="0.35">
      <c r="A56442"/>
      <c r="B56442"/>
      <c r="C56442"/>
      <c r="D56442"/>
    </row>
    <row r="56443" spans="1:4" x14ac:dyDescent="0.35">
      <c r="A56443"/>
      <c r="B56443"/>
      <c r="C56443"/>
      <c r="D56443"/>
    </row>
    <row r="56444" spans="1:4" x14ac:dyDescent="0.35">
      <c r="A56444"/>
      <c r="B56444"/>
      <c r="C56444"/>
      <c r="D56444"/>
    </row>
    <row r="56445" spans="1:4" x14ac:dyDescent="0.35">
      <c r="A56445"/>
      <c r="B56445"/>
      <c r="C56445"/>
      <c r="D56445"/>
    </row>
    <row r="56446" spans="1:4" x14ac:dyDescent="0.35">
      <c r="A56446"/>
      <c r="B56446"/>
      <c r="C56446"/>
      <c r="D56446"/>
    </row>
    <row r="56447" spans="1:4" x14ac:dyDescent="0.35">
      <c r="A56447"/>
      <c r="B56447"/>
      <c r="C56447"/>
      <c r="D56447"/>
    </row>
    <row r="56448" spans="1:4" x14ac:dyDescent="0.35">
      <c r="A56448"/>
      <c r="B56448"/>
      <c r="C56448"/>
      <c r="D56448"/>
    </row>
    <row r="56449" spans="1:4" x14ac:dyDescent="0.35">
      <c r="A56449"/>
      <c r="B56449"/>
      <c r="C56449"/>
      <c r="D56449"/>
    </row>
    <row r="56450" spans="1:4" x14ac:dyDescent="0.35">
      <c r="A56450"/>
      <c r="B56450"/>
      <c r="C56450"/>
      <c r="D56450"/>
    </row>
    <row r="56451" spans="1:4" x14ac:dyDescent="0.35">
      <c r="A56451"/>
      <c r="B56451"/>
      <c r="C56451"/>
      <c r="D56451"/>
    </row>
    <row r="56452" spans="1:4" x14ac:dyDescent="0.35">
      <c r="A56452"/>
      <c r="B56452"/>
      <c r="C56452"/>
      <c r="D56452"/>
    </row>
    <row r="56453" spans="1:4" x14ac:dyDescent="0.35">
      <c r="A56453"/>
      <c r="B56453"/>
      <c r="C56453"/>
      <c r="D56453"/>
    </row>
    <row r="56454" spans="1:4" x14ac:dyDescent="0.35">
      <c r="A56454"/>
      <c r="B56454"/>
      <c r="C56454"/>
      <c r="D56454"/>
    </row>
    <row r="56455" spans="1:4" x14ac:dyDescent="0.35">
      <c r="A56455"/>
      <c r="B56455"/>
      <c r="C56455"/>
      <c r="D56455"/>
    </row>
    <row r="56456" spans="1:4" x14ac:dyDescent="0.35">
      <c r="A56456"/>
      <c r="B56456"/>
      <c r="C56456"/>
      <c r="D56456"/>
    </row>
    <row r="56457" spans="1:4" x14ac:dyDescent="0.35">
      <c r="A56457"/>
      <c r="B56457"/>
      <c r="C56457"/>
      <c r="D56457"/>
    </row>
    <row r="56458" spans="1:4" x14ac:dyDescent="0.35">
      <c r="A56458"/>
      <c r="B56458"/>
      <c r="C56458"/>
      <c r="D56458"/>
    </row>
    <row r="56459" spans="1:4" x14ac:dyDescent="0.35">
      <c r="A56459"/>
      <c r="B56459"/>
      <c r="C56459"/>
      <c r="D56459"/>
    </row>
    <row r="56460" spans="1:4" x14ac:dyDescent="0.35">
      <c r="A56460"/>
      <c r="B56460"/>
      <c r="C56460"/>
      <c r="D56460"/>
    </row>
    <row r="56461" spans="1:4" x14ac:dyDescent="0.35">
      <c r="A56461"/>
      <c r="B56461"/>
      <c r="C56461"/>
      <c r="D56461"/>
    </row>
    <row r="56462" spans="1:4" x14ac:dyDescent="0.35">
      <c r="A56462"/>
      <c r="B56462"/>
      <c r="C56462"/>
      <c r="D56462"/>
    </row>
    <row r="56463" spans="1:4" x14ac:dyDescent="0.35">
      <c r="A56463"/>
      <c r="B56463"/>
      <c r="C56463"/>
      <c r="D56463"/>
    </row>
    <row r="56464" spans="1:4" x14ac:dyDescent="0.35">
      <c r="A56464"/>
      <c r="B56464"/>
      <c r="C56464"/>
      <c r="D56464"/>
    </row>
    <row r="56465" spans="1:4" x14ac:dyDescent="0.35">
      <c r="A56465"/>
      <c r="B56465"/>
      <c r="C56465"/>
      <c r="D56465"/>
    </row>
    <row r="56466" spans="1:4" x14ac:dyDescent="0.35">
      <c r="A56466"/>
      <c r="B56466"/>
      <c r="C56466"/>
      <c r="D56466"/>
    </row>
    <row r="56467" spans="1:4" x14ac:dyDescent="0.35">
      <c r="A56467"/>
      <c r="B56467"/>
      <c r="C56467"/>
      <c r="D56467"/>
    </row>
    <row r="56468" spans="1:4" x14ac:dyDescent="0.35">
      <c r="A56468"/>
      <c r="B56468"/>
      <c r="C56468"/>
      <c r="D56468"/>
    </row>
    <row r="56469" spans="1:4" x14ac:dyDescent="0.35">
      <c r="A56469"/>
      <c r="B56469"/>
      <c r="C56469"/>
      <c r="D56469"/>
    </row>
    <row r="56470" spans="1:4" x14ac:dyDescent="0.35">
      <c r="A56470"/>
      <c r="B56470"/>
      <c r="C56470"/>
      <c r="D56470"/>
    </row>
    <row r="56471" spans="1:4" x14ac:dyDescent="0.35">
      <c r="A56471"/>
      <c r="B56471"/>
      <c r="C56471"/>
      <c r="D56471"/>
    </row>
    <row r="56472" spans="1:4" x14ac:dyDescent="0.35">
      <c r="A56472"/>
      <c r="B56472"/>
      <c r="C56472"/>
      <c r="D56472"/>
    </row>
    <row r="56473" spans="1:4" x14ac:dyDescent="0.35">
      <c r="A56473"/>
      <c r="B56473"/>
      <c r="C56473"/>
      <c r="D56473"/>
    </row>
    <row r="56474" spans="1:4" x14ac:dyDescent="0.35">
      <c r="A56474"/>
      <c r="B56474"/>
      <c r="C56474"/>
      <c r="D56474"/>
    </row>
    <row r="56475" spans="1:4" x14ac:dyDescent="0.35">
      <c r="A56475"/>
      <c r="B56475"/>
      <c r="C56475"/>
      <c r="D56475"/>
    </row>
    <row r="56476" spans="1:4" x14ac:dyDescent="0.35">
      <c r="A56476"/>
      <c r="B56476"/>
      <c r="C56476"/>
      <c r="D56476"/>
    </row>
    <row r="56477" spans="1:4" x14ac:dyDescent="0.35">
      <c r="A56477"/>
      <c r="B56477"/>
      <c r="C56477"/>
      <c r="D56477"/>
    </row>
    <row r="56478" spans="1:4" x14ac:dyDescent="0.35">
      <c r="A56478"/>
      <c r="B56478"/>
      <c r="C56478"/>
      <c r="D56478"/>
    </row>
    <row r="56479" spans="1:4" x14ac:dyDescent="0.35">
      <c r="A56479"/>
      <c r="B56479"/>
      <c r="C56479"/>
      <c r="D56479"/>
    </row>
    <row r="56480" spans="1:4" x14ac:dyDescent="0.35">
      <c r="A56480"/>
      <c r="B56480"/>
      <c r="C56480"/>
      <c r="D56480"/>
    </row>
    <row r="56481" spans="1:4" x14ac:dyDescent="0.35">
      <c r="A56481"/>
      <c r="B56481"/>
      <c r="C56481"/>
      <c r="D56481"/>
    </row>
    <row r="56482" spans="1:4" x14ac:dyDescent="0.35">
      <c r="A56482"/>
      <c r="B56482"/>
      <c r="C56482"/>
      <c r="D56482"/>
    </row>
    <row r="56483" spans="1:4" x14ac:dyDescent="0.35">
      <c r="A56483"/>
      <c r="B56483"/>
      <c r="C56483"/>
      <c r="D56483"/>
    </row>
    <row r="56484" spans="1:4" x14ac:dyDescent="0.35">
      <c r="A56484"/>
      <c r="B56484"/>
      <c r="C56484"/>
      <c r="D56484"/>
    </row>
    <row r="56485" spans="1:4" x14ac:dyDescent="0.35">
      <c r="A56485"/>
      <c r="B56485"/>
      <c r="C56485"/>
      <c r="D56485"/>
    </row>
    <row r="56486" spans="1:4" x14ac:dyDescent="0.35">
      <c r="A56486"/>
      <c r="B56486"/>
      <c r="C56486"/>
      <c r="D56486"/>
    </row>
    <row r="56487" spans="1:4" x14ac:dyDescent="0.35">
      <c r="A56487"/>
      <c r="B56487"/>
      <c r="C56487"/>
      <c r="D56487"/>
    </row>
    <row r="56488" spans="1:4" x14ac:dyDescent="0.35">
      <c r="A56488"/>
      <c r="B56488"/>
      <c r="C56488"/>
      <c r="D56488"/>
    </row>
    <row r="56489" spans="1:4" x14ac:dyDescent="0.35">
      <c r="A56489"/>
      <c r="B56489"/>
      <c r="C56489"/>
      <c r="D56489"/>
    </row>
    <row r="56490" spans="1:4" x14ac:dyDescent="0.35">
      <c r="A56490"/>
      <c r="B56490"/>
      <c r="C56490"/>
      <c r="D56490"/>
    </row>
    <row r="56491" spans="1:4" x14ac:dyDescent="0.35">
      <c r="A56491"/>
      <c r="B56491"/>
      <c r="C56491"/>
      <c r="D56491"/>
    </row>
    <row r="56492" spans="1:4" x14ac:dyDescent="0.35">
      <c r="A56492"/>
      <c r="B56492"/>
      <c r="C56492"/>
      <c r="D56492"/>
    </row>
    <row r="56493" spans="1:4" x14ac:dyDescent="0.35">
      <c r="A56493"/>
      <c r="B56493"/>
      <c r="C56493"/>
      <c r="D56493"/>
    </row>
    <row r="56494" spans="1:4" x14ac:dyDescent="0.35">
      <c r="A56494"/>
      <c r="B56494"/>
      <c r="C56494"/>
      <c r="D56494"/>
    </row>
    <row r="56495" spans="1:4" x14ac:dyDescent="0.35">
      <c r="A56495"/>
      <c r="B56495"/>
      <c r="C56495"/>
      <c r="D56495"/>
    </row>
    <row r="56496" spans="1:4" x14ac:dyDescent="0.35">
      <c r="A56496"/>
      <c r="B56496"/>
      <c r="C56496"/>
      <c r="D56496"/>
    </row>
    <row r="56497" spans="1:4" x14ac:dyDescent="0.35">
      <c r="A56497"/>
      <c r="B56497"/>
      <c r="C56497"/>
      <c r="D56497"/>
    </row>
    <row r="56498" spans="1:4" x14ac:dyDescent="0.35">
      <c r="A56498"/>
      <c r="B56498"/>
      <c r="C56498"/>
      <c r="D56498"/>
    </row>
    <row r="56499" spans="1:4" x14ac:dyDescent="0.35">
      <c r="A56499"/>
      <c r="B56499"/>
      <c r="C56499"/>
      <c r="D56499"/>
    </row>
    <row r="56500" spans="1:4" x14ac:dyDescent="0.35">
      <c r="A56500"/>
      <c r="B56500"/>
      <c r="C56500"/>
      <c r="D56500"/>
    </row>
    <row r="56501" spans="1:4" x14ac:dyDescent="0.35">
      <c r="A56501"/>
      <c r="B56501"/>
      <c r="C56501"/>
      <c r="D56501"/>
    </row>
    <row r="56502" spans="1:4" x14ac:dyDescent="0.35">
      <c r="A56502"/>
      <c r="B56502"/>
      <c r="C56502"/>
      <c r="D56502"/>
    </row>
    <row r="56503" spans="1:4" x14ac:dyDescent="0.35">
      <c r="A56503"/>
      <c r="B56503"/>
      <c r="C56503"/>
      <c r="D56503"/>
    </row>
    <row r="56504" spans="1:4" x14ac:dyDescent="0.35">
      <c r="A56504"/>
      <c r="B56504"/>
      <c r="C56504"/>
      <c r="D56504"/>
    </row>
    <row r="56505" spans="1:4" x14ac:dyDescent="0.35">
      <c r="A56505"/>
      <c r="B56505"/>
      <c r="C56505"/>
      <c r="D56505"/>
    </row>
    <row r="56506" spans="1:4" x14ac:dyDescent="0.35">
      <c r="A56506"/>
      <c r="B56506"/>
      <c r="C56506"/>
      <c r="D56506"/>
    </row>
    <row r="56507" spans="1:4" x14ac:dyDescent="0.35">
      <c r="A56507"/>
      <c r="B56507"/>
      <c r="C56507"/>
      <c r="D56507"/>
    </row>
    <row r="56508" spans="1:4" x14ac:dyDescent="0.35">
      <c r="A56508"/>
      <c r="B56508"/>
      <c r="C56508"/>
      <c r="D56508"/>
    </row>
    <row r="56509" spans="1:4" x14ac:dyDescent="0.35">
      <c r="A56509"/>
      <c r="B56509"/>
      <c r="C56509"/>
      <c r="D56509"/>
    </row>
    <row r="56510" spans="1:4" x14ac:dyDescent="0.35">
      <c r="A56510"/>
      <c r="B56510"/>
      <c r="C56510"/>
      <c r="D56510"/>
    </row>
    <row r="56511" spans="1:4" x14ac:dyDescent="0.35">
      <c r="A56511"/>
      <c r="B56511"/>
      <c r="C56511"/>
      <c r="D56511"/>
    </row>
    <row r="56512" spans="1:4" x14ac:dyDescent="0.35">
      <c r="A56512"/>
      <c r="B56512"/>
      <c r="C56512"/>
      <c r="D56512"/>
    </row>
    <row r="56513" spans="1:4" x14ac:dyDescent="0.35">
      <c r="A56513"/>
      <c r="B56513"/>
      <c r="C56513"/>
      <c r="D56513"/>
    </row>
    <row r="56514" spans="1:4" x14ac:dyDescent="0.35">
      <c r="A56514"/>
      <c r="B56514"/>
      <c r="C56514"/>
      <c r="D56514"/>
    </row>
    <row r="56515" spans="1:4" x14ac:dyDescent="0.35">
      <c r="A56515"/>
      <c r="B56515"/>
      <c r="C56515"/>
      <c r="D56515"/>
    </row>
    <row r="56516" spans="1:4" x14ac:dyDescent="0.35">
      <c r="A56516"/>
      <c r="B56516"/>
      <c r="C56516"/>
      <c r="D56516"/>
    </row>
    <row r="56517" spans="1:4" x14ac:dyDescent="0.35">
      <c r="A56517"/>
      <c r="B56517"/>
      <c r="C56517"/>
      <c r="D56517"/>
    </row>
    <row r="56518" spans="1:4" x14ac:dyDescent="0.35">
      <c r="A56518"/>
      <c r="B56518"/>
      <c r="C56518"/>
      <c r="D56518"/>
    </row>
    <row r="56519" spans="1:4" x14ac:dyDescent="0.35">
      <c r="A56519"/>
      <c r="B56519"/>
      <c r="C56519"/>
      <c r="D56519"/>
    </row>
    <row r="56520" spans="1:4" x14ac:dyDescent="0.35">
      <c r="A56520"/>
      <c r="B56520"/>
      <c r="C56520"/>
      <c r="D56520"/>
    </row>
    <row r="56521" spans="1:4" x14ac:dyDescent="0.35">
      <c r="A56521"/>
      <c r="B56521"/>
      <c r="C56521"/>
      <c r="D56521"/>
    </row>
    <row r="56522" spans="1:4" x14ac:dyDescent="0.35">
      <c r="A56522"/>
      <c r="B56522"/>
      <c r="C56522"/>
      <c r="D56522"/>
    </row>
    <row r="56523" spans="1:4" x14ac:dyDescent="0.35">
      <c r="A56523"/>
      <c r="B56523"/>
      <c r="C56523"/>
      <c r="D56523"/>
    </row>
    <row r="56524" spans="1:4" x14ac:dyDescent="0.35">
      <c r="A56524"/>
      <c r="B56524"/>
      <c r="C56524"/>
      <c r="D56524"/>
    </row>
    <row r="56525" spans="1:4" x14ac:dyDescent="0.35">
      <c r="A56525"/>
      <c r="B56525"/>
      <c r="C56525"/>
      <c r="D56525"/>
    </row>
    <row r="56526" spans="1:4" x14ac:dyDescent="0.35">
      <c r="A56526"/>
      <c r="B56526"/>
      <c r="C56526"/>
      <c r="D56526"/>
    </row>
    <row r="56527" spans="1:4" x14ac:dyDescent="0.35">
      <c r="A56527"/>
      <c r="B56527"/>
      <c r="C56527"/>
      <c r="D56527"/>
    </row>
    <row r="56528" spans="1:4" x14ac:dyDescent="0.35">
      <c r="A56528"/>
      <c r="B56528"/>
      <c r="C56528"/>
      <c r="D56528"/>
    </row>
    <row r="56529" spans="1:4" x14ac:dyDescent="0.35">
      <c r="A56529"/>
      <c r="B56529"/>
      <c r="C56529"/>
      <c r="D56529"/>
    </row>
    <row r="56530" spans="1:4" x14ac:dyDescent="0.35">
      <c r="A56530"/>
      <c r="B56530"/>
      <c r="C56530"/>
      <c r="D56530"/>
    </row>
    <row r="56531" spans="1:4" x14ac:dyDescent="0.35">
      <c r="A56531"/>
      <c r="B56531"/>
      <c r="C56531"/>
      <c r="D56531"/>
    </row>
    <row r="56532" spans="1:4" x14ac:dyDescent="0.35">
      <c r="A56532"/>
      <c r="B56532"/>
      <c r="C56532"/>
      <c r="D56532"/>
    </row>
    <row r="56533" spans="1:4" x14ac:dyDescent="0.35">
      <c r="A56533"/>
      <c r="B56533"/>
      <c r="C56533"/>
      <c r="D56533"/>
    </row>
    <row r="56534" spans="1:4" x14ac:dyDescent="0.35">
      <c r="A56534"/>
      <c r="B56534"/>
      <c r="C56534"/>
      <c r="D56534"/>
    </row>
    <row r="56535" spans="1:4" x14ac:dyDescent="0.35">
      <c r="A56535"/>
      <c r="B56535"/>
      <c r="C56535"/>
      <c r="D56535"/>
    </row>
    <row r="56536" spans="1:4" x14ac:dyDescent="0.35">
      <c r="A56536"/>
      <c r="B56536"/>
      <c r="C56536"/>
      <c r="D56536"/>
    </row>
    <row r="56537" spans="1:4" x14ac:dyDescent="0.35">
      <c r="A56537"/>
      <c r="B56537"/>
      <c r="C56537"/>
      <c r="D56537"/>
    </row>
    <row r="56538" spans="1:4" x14ac:dyDescent="0.35">
      <c r="A56538"/>
      <c r="B56538"/>
      <c r="C56538"/>
      <c r="D56538"/>
    </row>
    <row r="56539" spans="1:4" x14ac:dyDescent="0.35">
      <c r="A56539"/>
      <c r="B56539"/>
      <c r="C56539"/>
      <c r="D56539"/>
    </row>
    <row r="56540" spans="1:4" x14ac:dyDescent="0.35">
      <c r="A56540"/>
      <c r="B56540"/>
      <c r="C56540"/>
      <c r="D56540"/>
    </row>
    <row r="56541" spans="1:4" x14ac:dyDescent="0.35">
      <c r="A56541"/>
      <c r="B56541"/>
      <c r="C56541"/>
      <c r="D56541"/>
    </row>
    <row r="56542" spans="1:4" x14ac:dyDescent="0.35">
      <c r="A56542"/>
      <c r="B56542"/>
      <c r="C56542"/>
      <c r="D56542"/>
    </row>
    <row r="56543" spans="1:4" x14ac:dyDescent="0.35">
      <c r="A56543"/>
      <c r="B56543"/>
      <c r="C56543"/>
      <c r="D56543"/>
    </row>
    <row r="56544" spans="1:4" x14ac:dyDescent="0.35">
      <c r="A56544"/>
      <c r="B56544"/>
      <c r="C56544"/>
      <c r="D56544"/>
    </row>
    <row r="56545" spans="1:4" x14ac:dyDescent="0.35">
      <c r="A56545"/>
      <c r="B56545"/>
      <c r="C56545"/>
      <c r="D56545"/>
    </row>
    <row r="56546" spans="1:4" x14ac:dyDescent="0.35">
      <c r="A56546"/>
      <c r="B56546"/>
      <c r="C56546"/>
      <c r="D56546"/>
    </row>
    <row r="56547" spans="1:4" x14ac:dyDescent="0.35">
      <c r="A56547"/>
      <c r="B56547"/>
      <c r="C56547"/>
      <c r="D56547"/>
    </row>
    <row r="56548" spans="1:4" x14ac:dyDescent="0.35">
      <c r="A56548"/>
      <c r="B56548"/>
      <c r="C56548"/>
      <c r="D56548"/>
    </row>
    <row r="56549" spans="1:4" x14ac:dyDescent="0.35">
      <c r="A56549"/>
      <c r="B56549"/>
      <c r="C56549"/>
      <c r="D56549"/>
    </row>
    <row r="56550" spans="1:4" x14ac:dyDescent="0.35">
      <c r="A56550"/>
      <c r="B56550"/>
      <c r="C56550"/>
      <c r="D56550"/>
    </row>
    <row r="56551" spans="1:4" x14ac:dyDescent="0.35">
      <c r="A56551"/>
      <c r="B56551"/>
      <c r="C56551"/>
      <c r="D56551"/>
    </row>
    <row r="56552" spans="1:4" x14ac:dyDescent="0.35">
      <c r="A56552"/>
      <c r="B56552"/>
      <c r="C56552"/>
      <c r="D56552"/>
    </row>
    <row r="56553" spans="1:4" x14ac:dyDescent="0.35">
      <c r="A56553"/>
      <c r="B56553"/>
      <c r="C56553"/>
      <c r="D56553"/>
    </row>
    <row r="56554" spans="1:4" x14ac:dyDescent="0.35">
      <c r="A56554"/>
      <c r="B56554"/>
      <c r="C56554"/>
      <c r="D56554"/>
    </row>
    <row r="56555" spans="1:4" x14ac:dyDescent="0.35">
      <c r="A56555"/>
      <c r="B56555"/>
      <c r="C56555"/>
      <c r="D56555"/>
    </row>
    <row r="56556" spans="1:4" x14ac:dyDescent="0.35">
      <c r="A56556"/>
      <c r="B56556"/>
      <c r="C56556"/>
      <c r="D56556"/>
    </row>
    <row r="56557" spans="1:4" x14ac:dyDescent="0.35">
      <c r="A56557"/>
      <c r="B56557"/>
      <c r="C56557"/>
      <c r="D56557"/>
    </row>
    <row r="56558" spans="1:4" x14ac:dyDescent="0.35">
      <c r="A56558"/>
      <c r="B56558"/>
      <c r="C56558"/>
      <c r="D56558"/>
    </row>
    <row r="56559" spans="1:4" x14ac:dyDescent="0.35">
      <c r="A56559"/>
      <c r="B56559"/>
      <c r="C56559"/>
      <c r="D56559"/>
    </row>
    <row r="56560" spans="1:4" x14ac:dyDescent="0.35">
      <c r="A56560"/>
      <c r="B56560"/>
      <c r="C56560"/>
      <c r="D56560"/>
    </row>
    <row r="56561" spans="1:4" x14ac:dyDescent="0.35">
      <c r="A56561"/>
      <c r="B56561"/>
      <c r="C56561"/>
      <c r="D56561"/>
    </row>
    <row r="56562" spans="1:4" x14ac:dyDescent="0.35">
      <c r="A56562"/>
      <c r="B56562"/>
      <c r="C56562"/>
      <c r="D56562"/>
    </row>
    <row r="56563" spans="1:4" x14ac:dyDescent="0.35">
      <c r="A56563"/>
      <c r="B56563"/>
      <c r="C56563"/>
      <c r="D56563"/>
    </row>
    <row r="56564" spans="1:4" x14ac:dyDescent="0.35">
      <c r="A56564"/>
      <c r="B56564"/>
      <c r="C56564"/>
      <c r="D56564"/>
    </row>
    <row r="56565" spans="1:4" x14ac:dyDescent="0.35">
      <c r="A56565"/>
      <c r="B56565"/>
      <c r="C56565"/>
      <c r="D56565"/>
    </row>
    <row r="56566" spans="1:4" x14ac:dyDescent="0.35">
      <c r="A56566"/>
      <c r="B56566"/>
      <c r="C56566"/>
      <c r="D56566"/>
    </row>
    <row r="56567" spans="1:4" x14ac:dyDescent="0.35">
      <c r="A56567"/>
      <c r="B56567"/>
      <c r="C56567"/>
      <c r="D56567"/>
    </row>
    <row r="56568" spans="1:4" x14ac:dyDescent="0.35">
      <c r="A56568"/>
      <c r="B56568"/>
      <c r="C56568"/>
      <c r="D56568"/>
    </row>
    <row r="56569" spans="1:4" x14ac:dyDescent="0.35">
      <c r="A56569"/>
      <c r="B56569"/>
      <c r="C56569"/>
      <c r="D56569"/>
    </row>
    <row r="56570" spans="1:4" x14ac:dyDescent="0.35">
      <c r="A56570"/>
      <c r="B56570"/>
      <c r="C56570"/>
      <c r="D56570"/>
    </row>
    <row r="56571" spans="1:4" x14ac:dyDescent="0.35">
      <c r="A56571"/>
      <c r="B56571"/>
      <c r="C56571"/>
      <c r="D56571"/>
    </row>
    <row r="56572" spans="1:4" x14ac:dyDescent="0.35">
      <c r="A56572"/>
      <c r="B56572"/>
      <c r="C56572"/>
      <c r="D56572"/>
    </row>
    <row r="56573" spans="1:4" x14ac:dyDescent="0.35">
      <c r="A56573"/>
      <c r="B56573"/>
      <c r="C56573"/>
      <c r="D56573"/>
    </row>
    <row r="56574" spans="1:4" x14ac:dyDescent="0.35">
      <c r="A56574"/>
      <c r="B56574"/>
      <c r="C56574"/>
      <c r="D56574"/>
    </row>
    <row r="56575" spans="1:4" x14ac:dyDescent="0.35">
      <c r="A56575"/>
      <c r="B56575"/>
      <c r="C56575"/>
      <c r="D56575"/>
    </row>
    <row r="56576" spans="1:4" x14ac:dyDescent="0.35">
      <c r="A56576"/>
      <c r="B56576"/>
      <c r="C56576"/>
      <c r="D56576"/>
    </row>
    <row r="56577" spans="1:4" x14ac:dyDescent="0.35">
      <c r="A56577"/>
      <c r="B56577"/>
      <c r="C56577"/>
      <c r="D56577"/>
    </row>
    <row r="56578" spans="1:4" x14ac:dyDescent="0.35">
      <c r="A56578"/>
      <c r="B56578"/>
      <c r="C56578"/>
      <c r="D56578"/>
    </row>
    <row r="56579" spans="1:4" x14ac:dyDescent="0.35">
      <c r="A56579"/>
      <c r="B56579"/>
      <c r="C56579"/>
      <c r="D56579"/>
    </row>
    <row r="56580" spans="1:4" x14ac:dyDescent="0.35">
      <c r="A56580"/>
      <c r="B56580"/>
      <c r="C56580"/>
      <c r="D56580"/>
    </row>
    <row r="56581" spans="1:4" x14ac:dyDescent="0.35">
      <c r="A56581"/>
      <c r="B56581"/>
      <c r="C56581"/>
      <c r="D56581"/>
    </row>
    <row r="56582" spans="1:4" x14ac:dyDescent="0.35">
      <c r="A56582"/>
      <c r="B56582"/>
      <c r="C56582"/>
      <c r="D56582"/>
    </row>
    <row r="56583" spans="1:4" x14ac:dyDescent="0.35">
      <c r="A56583"/>
      <c r="B56583"/>
      <c r="C56583"/>
      <c r="D56583"/>
    </row>
    <row r="56584" spans="1:4" x14ac:dyDescent="0.35">
      <c r="A56584"/>
      <c r="B56584"/>
      <c r="C56584"/>
      <c r="D56584"/>
    </row>
    <row r="56585" spans="1:4" x14ac:dyDescent="0.35">
      <c r="A56585"/>
      <c r="B56585"/>
      <c r="C56585"/>
      <c r="D56585"/>
    </row>
    <row r="56586" spans="1:4" x14ac:dyDescent="0.35">
      <c r="A56586"/>
      <c r="B56586"/>
      <c r="C56586"/>
      <c r="D56586"/>
    </row>
    <row r="56587" spans="1:4" x14ac:dyDescent="0.35">
      <c r="A56587"/>
      <c r="B56587"/>
      <c r="C56587"/>
      <c r="D56587"/>
    </row>
    <row r="56588" spans="1:4" x14ac:dyDescent="0.35">
      <c r="A56588"/>
      <c r="B56588"/>
      <c r="C56588"/>
      <c r="D56588"/>
    </row>
    <row r="56589" spans="1:4" x14ac:dyDescent="0.35">
      <c r="A56589"/>
      <c r="B56589"/>
      <c r="C56589"/>
      <c r="D56589"/>
    </row>
    <row r="56590" spans="1:4" x14ac:dyDescent="0.35">
      <c r="A56590"/>
      <c r="B56590"/>
      <c r="C56590"/>
      <c r="D56590"/>
    </row>
    <row r="56591" spans="1:4" x14ac:dyDescent="0.35">
      <c r="A56591"/>
      <c r="B56591"/>
      <c r="C56591"/>
      <c r="D56591"/>
    </row>
    <row r="56592" spans="1:4" x14ac:dyDescent="0.35">
      <c r="A56592"/>
      <c r="B56592"/>
      <c r="C56592"/>
      <c r="D56592"/>
    </row>
    <row r="56593" spans="1:4" x14ac:dyDescent="0.35">
      <c r="A56593"/>
      <c r="B56593"/>
      <c r="C56593"/>
      <c r="D56593"/>
    </row>
    <row r="56594" spans="1:4" x14ac:dyDescent="0.35">
      <c r="A56594"/>
      <c r="B56594"/>
      <c r="C56594"/>
      <c r="D56594"/>
    </row>
    <row r="56595" spans="1:4" x14ac:dyDescent="0.35">
      <c r="A56595"/>
      <c r="B56595"/>
      <c r="C56595"/>
      <c r="D56595"/>
    </row>
    <row r="56596" spans="1:4" x14ac:dyDescent="0.35">
      <c r="A56596"/>
      <c r="B56596"/>
      <c r="C56596"/>
      <c r="D56596"/>
    </row>
    <row r="56597" spans="1:4" x14ac:dyDescent="0.35">
      <c r="A56597"/>
      <c r="B56597"/>
      <c r="C56597"/>
      <c r="D56597"/>
    </row>
    <row r="56598" spans="1:4" x14ac:dyDescent="0.35">
      <c r="A56598"/>
      <c r="B56598"/>
      <c r="C56598"/>
      <c r="D56598"/>
    </row>
    <row r="56599" spans="1:4" x14ac:dyDescent="0.35">
      <c r="A56599"/>
      <c r="B56599"/>
      <c r="C56599"/>
      <c r="D56599"/>
    </row>
    <row r="56600" spans="1:4" x14ac:dyDescent="0.35">
      <c r="A56600"/>
      <c r="B56600"/>
      <c r="C56600"/>
      <c r="D56600"/>
    </row>
    <row r="56601" spans="1:4" x14ac:dyDescent="0.35">
      <c r="A56601"/>
      <c r="B56601"/>
      <c r="C56601"/>
      <c r="D56601"/>
    </row>
    <row r="56602" spans="1:4" x14ac:dyDescent="0.35">
      <c r="A56602"/>
      <c r="B56602"/>
      <c r="C56602"/>
      <c r="D56602"/>
    </row>
    <row r="56603" spans="1:4" x14ac:dyDescent="0.35">
      <c r="A56603"/>
      <c r="B56603"/>
      <c r="C56603"/>
      <c r="D56603"/>
    </row>
    <row r="56604" spans="1:4" x14ac:dyDescent="0.35">
      <c r="A56604"/>
      <c r="B56604"/>
      <c r="C56604"/>
      <c r="D56604"/>
    </row>
    <row r="56605" spans="1:4" x14ac:dyDescent="0.35">
      <c r="A56605"/>
      <c r="B56605"/>
      <c r="C56605"/>
      <c r="D56605"/>
    </row>
    <row r="56606" spans="1:4" x14ac:dyDescent="0.35">
      <c r="A56606"/>
      <c r="B56606"/>
      <c r="C56606"/>
      <c r="D56606"/>
    </row>
    <row r="56607" spans="1:4" x14ac:dyDescent="0.35">
      <c r="A56607"/>
      <c r="B56607"/>
      <c r="C56607"/>
      <c r="D56607"/>
    </row>
    <row r="56608" spans="1:4" x14ac:dyDescent="0.35">
      <c r="A56608"/>
      <c r="B56608"/>
      <c r="C56608"/>
      <c r="D56608"/>
    </row>
    <row r="56609" spans="1:4" x14ac:dyDescent="0.35">
      <c r="A56609"/>
      <c r="B56609"/>
      <c r="C56609"/>
      <c r="D56609"/>
    </row>
    <row r="56610" spans="1:4" x14ac:dyDescent="0.35">
      <c r="A56610"/>
      <c r="B56610"/>
      <c r="C56610"/>
      <c r="D56610"/>
    </row>
    <row r="56611" spans="1:4" x14ac:dyDescent="0.35">
      <c r="A56611"/>
      <c r="B56611"/>
      <c r="C56611"/>
      <c r="D56611"/>
    </row>
    <row r="56612" spans="1:4" x14ac:dyDescent="0.35">
      <c r="A56612"/>
      <c r="B56612"/>
      <c r="C56612"/>
      <c r="D56612"/>
    </row>
    <row r="56613" spans="1:4" x14ac:dyDescent="0.35">
      <c r="A56613"/>
      <c r="B56613"/>
      <c r="C56613"/>
      <c r="D56613"/>
    </row>
    <row r="56614" spans="1:4" x14ac:dyDescent="0.35">
      <c r="A56614"/>
      <c r="B56614"/>
      <c r="C56614"/>
      <c r="D56614"/>
    </row>
    <row r="56615" spans="1:4" x14ac:dyDescent="0.35">
      <c r="A56615"/>
      <c r="B56615"/>
      <c r="C56615"/>
      <c r="D56615"/>
    </row>
    <row r="56616" spans="1:4" x14ac:dyDescent="0.35">
      <c r="A56616"/>
      <c r="B56616"/>
      <c r="C56616"/>
      <c r="D56616"/>
    </row>
    <row r="56617" spans="1:4" x14ac:dyDescent="0.35">
      <c r="A56617"/>
      <c r="B56617"/>
      <c r="C56617"/>
      <c r="D56617"/>
    </row>
    <row r="56618" spans="1:4" x14ac:dyDescent="0.35">
      <c r="A56618"/>
      <c r="B56618"/>
      <c r="C56618"/>
      <c r="D56618"/>
    </row>
    <row r="56619" spans="1:4" x14ac:dyDescent="0.35">
      <c r="A56619"/>
      <c r="B56619"/>
      <c r="C56619"/>
      <c r="D56619"/>
    </row>
    <row r="56620" spans="1:4" x14ac:dyDescent="0.35">
      <c r="A56620"/>
      <c r="B56620"/>
      <c r="C56620"/>
      <c r="D56620"/>
    </row>
    <row r="56621" spans="1:4" x14ac:dyDescent="0.35">
      <c r="A56621"/>
      <c r="B56621"/>
      <c r="C56621"/>
      <c r="D56621"/>
    </row>
    <row r="56622" spans="1:4" x14ac:dyDescent="0.35">
      <c r="A56622"/>
      <c r="B56622"/>
      <c r="C56622"/>
      <c r="D56622"/>
    </row>
    <row r="56623" spans="1:4" x14ac:dyDescent="0.35">
      <c r="A56623"/>
      <c r="B56623"/>
      <c r="C56623"/>
      <c r="D56623"/>
    </row>
    <row r="56624" spans="1:4" x14ac:dyDescent="0.35">
      <c r="A56624"/>
      <c r="B56624"/>
      <c r="C56624"/>
      <c r="D56624"/>
    </row>
    <row r="56625" spans="1:4" x14ac:dyDescent="0.35">
      <c r="A56625"/>
      <c r="B56625"/>
      <c r="C56625"/>
      <c r="D56625"/>
    </row>
    <row r="56626" spans="1:4" x14ac:dyDescent="0.35">
      <c r="A56626"/>
      <c r="B56626"/>
      <c r="C56626"/>
      <c r="D56626"/>
    </row>
    <row r="56627" spans="1:4" x14ac:dyDescent="0.35">
      <c r="A56627"/>
      <c r="B56627"/>
      <c r="C56627"/>
      <c r="D56627"/>
    </row>
    <row r="56628" spans="1:4" x14ac:dyDescent="0.35">
      <c r="A56628"/>
      <c r="B56628"/>
      <c r="C56628"/>
      <c r="D56628"/>
    </row>
    <row r="56629" spans="1:4" x14ac:dyDescent="0.35">
      <c r="A56629"/>
      <c r="B56629"/>
      <c r="C56629"/>
      <c r="D56629"/>
    </row>
    <row r="56630" spans="1:4" x14ac:dyDescent="0.35">
      <c r="A56630"/>
      <c r="B56630"/>
      <c r="C56630"/>
      <c r="D56630"/>
    </row>
    <row r="56631" spans="1:4" x14ac:dyDescent="0.35">
      <c r="A56631"/>
      <c r="B56631"/>
      <c r="C56631"/>
      <c r="D56631"/>
    </row>
    <row r="56632" spans="1:4" x14ac:dyDescent="0.35">
      <c r="A56632"/>
      <c r="B56632"/>
      <c r="C56632"/>
      <c r="D56632"/>
    </row>
    <row r="56633" spans="1:4" x14ac:dyDescent="0.35">
      <c r="A56633"/>
      <c r="B56633"/>
      <c r="C56633"/>
      <c r="D56633"/>
    </row>
    <row r="56634" spans="1:4" x14ac:dyDescent="0.35">
      <c r="A56634"/>
      <c r="B56634"/>
      <c r="C56634"/>
      <c r="D56634"/>
    </row>
    <row r="56635" spans="1:4" x14ac:dyDescent="0.35">
      <c r="A56635"/>
      <c r="B56635"/>
      <c r="C56635"/>
      <c r="D56635"/>
    </row>
    <row r="56636" spans="1:4" x14ac:dyDescent="0.35">
      <c r="A56636"/>
      <c r="B56636"/>
      <c r="C56636"/>
      <c r="D56636"/>
    </row>
    <row r="56637" spans="1:4" x14ac:dyDescent="0.35">
      <c r="A56637"/>
      <c r="B56637"/>
      <c r="C56637"/>
      <c r="D56637"/>
    </row>
    <row r="56638" spans="1:4" x14ac:dyDescent="0.35">
      <c r="A56638"/>
      <c r="B56638"/>
      <c r="C56638"/>
      <c r="D56638"/>
    </row>
    <row r="56639" spans="1:4" x14ac:dyDescent="0.35">
      <c r="A56639"/>
      <c r="B56639"/>
      <c r="C56639"/>
      <c r="D56639"/>
    </row>
    <row r="56640" spans="1:4" x14ac:dyDescent="0.35">
      <c r="A56640"/>
      <c r="B56640"/>
      <c r="C56640"/>
      <c r="D56640"/>
    </row>
    <row r="56641" spans="1:4" x14ac:dyDescent="0.35">
      <c r="A56641"/>
      <c r="B56641"/>
      <c r="C56641"/>
      <c r="D56641"/>
    </row>
    <row r="56642" spans="1:4" x14ac:dyDescent="0.35">
      <c r="A56642"/>
      <c r="B56642"/>
      <c r="C56642"/>
      <c r="D56642"/>
    </row>
    <row r="56643" spans="1:4" x14ac:dyDescent="0.35">
      <c r="A56643"/>
      <c r="B56643"/>
      <c r="C56643"/>
      <c r="D56643"/>
    </row>
    <row r="56644" spans="1:4" x14ac:dyDescent="0.35">
      <c r="A56644"/>
      <c r="B56644"/>
      <c r="C56644"/>
      <c r="D56644"/>
    </row>
    <row r="56645" spans="1:4" x14ac:dyDescent="0.35">
      <c r="A56645"/>
      <c r="B56645"/>
      <c r="C56645"/>
      <c r="D56645"/>
    </row>
    <row r="56646" spans="1:4" x14ac:dyDescent="0.35">
      <c r="A56646"/>
      <c r="B56646"/>
      <c r="C56646"/>
      <c r="D56646"/>
    </row>
    <row r="56647" spans="1:4" x14ac:dyDescent="0.35">
      <c r="A56647"/>
      <c r="B56647"/>
      <c r="C56647"/>
      <c r="D56647"/>
    </row>
    <row r="56648" spans="1:4" x14ac:dyDescent="0.35">
      <c r="A56648"/>
      <c r="B56648"/>
      <c r="C56648"/>
      <c r="D56648"/>
    </row>
    <row r="56649" spans="1:4" x14ac:dyDescent="0.35">
      <c r="A56649"/>
      <c r="B56649"/>
      <c r="C56649"/>
      <c r="D56649"/>
    </row>
    <row r="56650" spans="1:4" x14ac:dyDescent="0.35">
      <c r="A56650"/>
      <c r="B56650"/>
      <c r="C56650"/>
      <c r="D56650"/>
    </row>
    <row r="56651" spans="1:4" x14ac:dyDescent="0.35">
      <c r="A56651"/>
      <c r="B56651"/>
      <c r="C56651"/>
      <c r="D56651"/>
    </row>
    <row r="56652" spans="1:4" x14ac:dyDescent="0.35">
      <c r="A56652"/>
      <c r="B56652"/>
      <c r="C56652"/>
      <c r="D56652"/>
    </row>
    <row r="56653" spans="1:4" x14ac:dyDescent="0.35">
      <c r="A56653"/>
      <c r="B56653"/>
      <c r="C56653"/>
      <c r="D56653"/>
    </row>
    <row r="56654" spans="1:4" x14ac:dyDescent="0.35">
      <c r="A56654"/>
      <c r="B56654"/>
      <c r="C56654"/>
      <c r="D56654"/>
    </row>
    <row r="56655" spans="1:4" x14ac:dyDescent="0.35">
      <c r="A56655"/>
      <c r="B56655"/>
      <c r="C56655"/>
      <c r="D56655"/>
    </row>
    <row r="56656" spans="1:4" x14ac:dyDescent="0.35">
      <c r="A56656"/>
      <c r="B56656"/>
      <c r="C56656"/>
      <c r="D56656"/>
    </row>
    <row r="56657" spans="1:4" x14ac:dyDescent="0.35">
      <c r="A56657"/>
      <c r="B56657"/>
      <c r="C56657"/>
      <c r="D56657"/>
    </row>
    <row r="56658" spans="1:4" x14ac:dyDescent="0.35">
      <c r="A56658"/>
      <c r="B56658"/>
      <c r="C56658"/>
      <c r="D56658"/>
    </row>
    <row r="56659" spans="1:4" x14ac:dyDescent="0.35">
      <c r="A56659"/>
      <c r="B56659"/>
      <c r="C56659"/>
      <c r="D56659"/>
    </row>
    <row r="56660" spans="1:4" x14ac:dyDescent="0.35">
      <c r="A56660"/>
      <c r="B56660"/>
      <c r="C56660"/>
      <c r="D56660"/>
    </row>
    <row r="56661" spans="1:4" x14ac:dyDescent="0.35">
      <c r="A56661"/>
      <c r="B56661"/>
      <c r="C56661"/>
      <c r="D56661"/>
    </row>
    <row r="56662" spans="1:4" x14ac:dyDescent="0.35">
      <c r="A56662"/>
      <c r="B56662"/>
      <c r="C56662"/>
      <c r="D56662"/>
    </row>
    <row r="56663" spans="1:4" x14ac:dyDescent="0.35">
      <c r="A56663"/>
      <c r="B56663"/>
      <c r="C56663"/>
      <c r="D56663"/>
    </row>
    <row r="56664" spans="1:4" x14ac:dyDescent="0.35">
      <c r="A56664"/>
      <c r="B56664"/>
      <c r="C56664"/>
      <c r="D56664"/>
    </row>
    <row r="56665" spans="1:4" x14ac:dyDescent="0.35">
      <c r="A56665"/>
      <c r="B56665"/>
      <c r="C56665"/>
      <c r="D56665"/>
    </row>
    <row r="56666" spans="1:4" x14ac:dyDescent="0.35">
      <c r="A56666"/>
      <c r="B56666"/>
      <c r="C56666"/>
      <c r="D56666"/>
    </row>
    <row r="56667" spans="1:4" x14ac:dyDescent="0.35">
      <c r="A56667"/>
      <c r="B56667"/>
      <c r="C56667"/>
      <c r="D56667"/>
    </row>
    <row r="56668" spans="1:4" x14ac:dyDescent="0.35">
      <c r="A56668"/>
      <c r="B56668"/>
      <c r="C56668"/>
      <c r="D56668"/>
    </row>
    <row r="56669" spans="1:4" x14ac:dyDescent="0.35">
      <c r="A56669"/>
      <c r="B56669"/>
      <c r="C56669"/>
      <c r="D56669"/>
    </row>
    <row r="56670" spans="1:4" x14ac:dyDescent="0.35">
      <c r="A56670"/>
      <c r="B56670"/>
      <c r="C56670"/>
      <c r="D56670"/>
    </row>
    <row r="56671" spans="1:4" x14ac:dyDescent="0.35">
      <c r="A56671"/>
      <c r="B56671"/>
      <c r="C56671"/>
      <c r="D56671"/>
    </row>
    <row r="56672" spans="1:4" x14ac:dyDescent="0.35">
      <c r="A56672"/>
      <c r="B56672"/>
      <c r="C56672"/>
      <c r="D56672"/>
    </row>
    <row r="56673" spans="1:4" x14ac:dyDescent="0.35">
      <c r="A56673"/>
      <c r="B56673"/>
      <c r="C56673"/>
      <c r="D56673"/>
    </row>
    <row r="56674" spans="1:4" x14ac:dyDescent="0.35">
      <c r="A56674"/>
      <c r="B56674"/>
      <c r="C56674"/>
      <c r="D56674"/>
    </row>
    <row r="56675" spans="1:4" x14ac:dyDescent="0.35">
      <c r="A56675"/>
      <c r="B56675"/>
      <c r="C56675"/>
      <c r="D56675"/>
    </row>
    <row r="56676" spans="1:4" x14ac:dyDescent="0.35">
      <c r="A56676"/>
      <c r="B56676"/>
      <c r="C56676"/>
      <c r="D56676"/>
    </row>
    <row r="56677" spans="1:4" x14ac:dyDescent="0.35">
      <c r="A56677"/>
      <c r="B56677"/>
      <c r="C56677"/>
      <c r="D56677"/>
    </row>
    <row r="56678" spans="1:4" x14ac:dyDescent="0.35">
      <c r="A56678"/>
      <c r="B56678"/>
      <c r="C56678"/>
      <c r="D56678"/>
    </row>
    <row r="56679" spans="1:4" x14ac:dyDescent="0.35">
      <c r="A56679"/>
      <c r="B56679"/>
      <c r="C56679"/>
      <c r="D56679"/>
    </row>
    <row r="56680" spans="1:4" x14ac:dyDescent="0.35">
      <c r="A56680"/>
      <c r="B56680"/>
      <c r="C56680"/>
      <c r="D56680"/>
    </row>
    <row r="56681" spans="1:4" x14ac:dyDescent="0.35">
      <c r="A56681"/>
      <c r="B56681"/>
      <c r="C56681"/>
      <c r="D56681"/>
    </row>
    <row r="56682" spans="1:4" x14ac:dyDescent="0.35">
      <c r="A56682"/>
      <c r="B56682"/>
      <c r="C56682"/>
      <c r="D56682"/>
    </row>
    <row r="56683" spans="1:4" x14ac:dyDescent="0.35">
      <c r="A56683"/>
      <c r="B56683"/>
      <c r="C56683"/>
      <c r="D56683"/>
    </row>
    <row r="56684" spans="1:4" x14ac:dyDescent="0.35">
      <c r="A56684"/>
      <c r="B56684"/>
      <c r="C56684"/>
      <c r="D56684"/>
    </row>
    <row r="56685" spans="1:4" x14ac:dyDescent="0.35">
      <c r="A56685"/>
      <c r="B56685"/>
      <c r="C56685"/>
      <c r="D56685"/>
    </row>
    <row r="56686" spans="1:4" x14ac:dyDescent="0.35">
      <c r="A56686"/>
      <c r="B56686"/>
      <c r="C56686"/>
      <c r="D56686"/>
    </row>
    <row r="56687" spans="1:4" x14ac:dyDescent="0.35">
      <c r="A56687"/>
      <c r="B56687"/>
      <c r="C56687"/>
      <c r="D56687"/>
    </row>
    <row r="56688" spans="1:4" x14ac:dyDescent="0.35">
      <c r="A56688"/>
      <c r="B56688"/>
      <c r="C56688"/>
      <c r="D56688"/>
    </row>
    <row r="56689" spans="1:4" x14ac:dyDescent="0.35">
      <c r="A56689"/>
      <c r="B56689"/>
      <c r="C56689"/>
      <c r="D56689"/>
    </row>
    <row r="56690" spans="1:4" x14ac:dyDescent="0.35">
      <c r="A56690"/>
      <c r="B56690"/>
      <c r="C56690"/>
      <c r="D56690"/>
    </row>
    <row r="56691" spans="1:4" x14ac:dyDescent="0.35">
      <c r="A56691"/>
      <c r="B56691"/>
      <c r="C56691"/>
      <c r="D56691"/>
    </row>
    <row r="56692" spans="1:4" x14ac:dyDescent="0.35">
      <c r="A56692"/>
      <c r="B56692"/>
      <c r="C56692"/>
      <c r="D56692"/>
    </row>
    <row r="56693" spans="1:4" x14ac:dyDescent="0.35">
      <c r="A56693"/>
      <c r="B56693"/>
      <c r="C56693"/>
      <c r="D56693"/>
    </row>
    <row r="56694" spans="1:4" x14ac:dyDescent="0.35">
      <c r="A56694"/>
      <c r="B56694"/>
      <c r="C56694"/>
      <c r="D56694"/>
    </row>
    <row r="56695" spans="1:4" x14ac:dyDescent="0.35">
      <c r="A56695"/>
      <c r="B56695"/>
      <c r="C56695"/>
      <c r="D56695"/>
    </row>
    <row r="56696" spans="1:4" x14ac:dyDescent="0.35">
      <c r="A56696"/>
      <c r="B56696"/>
      <c r="C56696"/>
      <c r="D56696"/>
    </row>
    <row r="56697" spans="1:4" x14ac:dyDescent="0.35">
      <c r="A56697"/>
      <c r="B56697"/>
      <c r="C56697"/>
      <c r="D56697"/>
    </row>
    <row r="56698" spans="1:4" x14ac:dyDescent="0.35">
      <c r="A56698"/>
      <c r="B56698"/>
      <c r="C56698"/>
      <c r="D56698"/>
    </row>
    <row r="56699" spans="1:4" x14ac:dyDescent="0.35">
      <c r="A56699"/>
      <c r="B56699"/>
      <c r="C56699"/>
      <c r="D56699"/>
    </row>
    <row r="56700" spans="1:4" x14ac:dyDescent="0.35">
      <c r="A56700"/>
      <c r="B56700"/>
      <c r="C56700"/>
      <c r="D56700"/>
    </row>
    <row r="56701" spans="1:4" x14ac:dyDescent="0.35">
      <c r="A56701"/>
      <c r="B56701"/>
      <c r="C56701"/>
      <c r="D56701"/>
    </row>
    <row r="56702" spans="1:4" x14ac:dyDescent="0.35">
      <c r="A56702"/>
      <c r="B56702"/>
      <c r="C56702"/>
      <c r="D56702"/>
    </row>
    <row r="56703" spans="1:4" x14ac:dyDescent="0.35">
      <c r="A56703"/>
      <c r="B56703"/>
      <c r="C56703"/>
      <c r="D56703"/>
    </row>
    <row r="56704" spans="1:4" x14ac:dyDescent="0.35">
      <c r="A56704"/>
      <c r="B56704"/>
      <c r="C56704"/>
      <c r="D56704"/>
    </row>
    <row r="56705" spans="1:4" x14ac:dyDescent="0.35">
      <c r="A56705"/>
      <c r="B56705"/>
      <c r="C56705"/>
      <c r="D56705"/>
    </row>
    <row r="56706" spans="1:4" x14ac:dyDescent="0.35">
      <c r="A56706"/>
      <c r="B56706"/>
      <c r="C56706"/>
      <c r="D56706"/>
    </row>
    <row r="56707" spans="1:4" x14ac:dyDescent="0.35">
      <c r="A56707"/>
      <c r="B56707"/>
      <c r="C56707"/>
      <c r="D56707"/>
    </row>
    <row r="56708" spans="1:4" x14ac:dyDescent="0.35">
      <c r="A56708"/>
      <c r="B56708"/>
      <c r="C56708"/>
      <c r="D56708"/>
    </row>
    <row r="56709" spans="1:4" x14ac:dyDescent="0.35">
      <c r="A56709"/>
      <c r="B56709"/>
      <c r="C56709"/>
      <c r="D56709"/>
    </row>
    <row r="56710" spans="1:4" x14ac:dyDescent="0.35">
      <c r="A56710"/>
      <c r="B56710"/>
      <c r="C56710"/>
      <c r="D56710"/>
    </row>
    <row r="56711" spans="1:4" x14ac:dyDescent="0.35">
      <c r="A56711"/>
      <c r="B56711"/>
      <c r="C56711"/>
      <c r="D56711"/>
    </row>
    <row r="56712" spans="1:4" x14ac:dyDescent="0.35">
      <c r="A56712"/>
      <c r="B56712"/>
      <c r="C56712"/>
      <c r="D56712"/>
    </row>
    <row r="56713" spans="1:4" x14ac:dyDescent="0.35">
      <c r="A56713"/>
      <c r="B56713"/>
      <c r="C56713"/>
      <c r="D56713"/>
    </row>
    <row r="56714" spans="1:4" x14ac:dyDescent="0.35">
      <c r="A56714"/>
      <c r="B56714"/>
      <c r="C56714"/>
      <c r="D56714"/>
    </row>
    <row r="56715" spans="1:4" x14ac:dyDescent="0.35">
      <c r="A56715"/>
      <c r="B56715"/>
      <c r="C56715"/>
      <c r="D56715"/>
    </row>
    <row r="56716" spans="1:4" x14ac:dyDescent="0.35">
      <c r="A56716"/>
      <c r="B56716"/>
      <c r="C56716"/>
      <c r="D56716"/>
    </row>
    <row r="56717" spans="1:4" x14ac:dyDescent="0.35">
      <c r="A56717"/>
      <c r="B56717"/>
      <c r="C56717"/>
      <c r="D56717"/>
    </row>
    <row r="56718" spans="1:4" x14ac:dyDescent="0.35">
      <c r="A56718"/>
      <c r="B56718"/>
      <c r="C56718"/>
      <c r="D56718"/>
    </row>
    <row r="56719" spans="1:4" x14ac:dyDescent="0.35">
      <c r="A56719"/>
      <c r="B56719"/>
      <c r="C56719"/>
      <c r="D56719"/>
    </row>
    <row r="56720" spans="1:4" x14ac:dyDescent="0.35">
      <c r="A56720"/>
      <c r="B56720"/>
      <c r="C56720"/>
      <c r="D56720"/>
    </row>
    <row r="56721" spans="1:4" x14ac:dyDescent="0.35">
      <c r="A56721"/>
      <c r="B56721"/>
      <c r="C56721"/>
      <c r="D56721"/>
    </row>
    <row r="56722" spans="1:4" x14ac:dyDescent="0.35">
      <c r="A56722"/>
      <c r="B56722"/>
      <c r="C56722"/>
      <c r="D56722"/>
    </row>
    <row r="56723" spans="1:4" x14ac:dyDescent="0.35">
      <c r="A56723"/>
      <c r="B56723"/>
      <c r="C56723"/>
      <c r="D56723"/>
    </row>
    <row r="56724" spans="1:4" x14ac:dyDescent="0.35">
      <c r="A56724"/>
      <c r="B56724"/>
      <c r="C56724"/>
      <c r="D56724"/>
    </row>
    <row r="56725" spans="1:4" x14ac:dyDescent="0.35">
      <c r="A56725"/>
      <c r="B56725"/>
      <c r="C56725"/>
      <c r="D56725"/>
    </row>
    <row r="56726" spans="1:4" x14ac:dyDescent="0.35">
      <c r="A56726"/>
      <c r="B56726"/>
      <c r="C56726"/>
      <c r="D56726"/>
    </row>
    <row r="56727" spans="1:4" x14ac:dyDescent="0.35">
      <c r="A56727"/>
      <c r="B56727"/>
      <c r="C56727"/>
      <c r="D56727"/>
    </row>
    <row r="56728" spans="1:4" x14ac:dyDescent="0.35">
      <c r="A56728"/>
      <c r="B56728"/>
      <c r="C56728"/>
      <c r="D56728"/>
    </row>
    <row r="56729" spans="1:4" x14ac:dyDescent="0.35">
      <c r="A56729"/>
      <c r="B56729"/>
      <c r="C56729"/>
      <c r="D56729"/>
    </row>
    <row r="56730" spans="1:4" x14ac:dyDescent="0.35">
      <c r="A56730"/>
      <c r="B56730"/>
      <c r="C56730"/>
      <c r="D56730"/>
    </row>
    <row r="56731" spans="1:4" x14ac:dyDescent="0.35">
      <c r="A56731"/>
      <c r="B56731"/>
      <c r="C56731"/>
      <c r="D56731"/>
    </row>
    <row r="56732" spans="1:4" x14ac:dyDescent="0.35">
      <c r="A56732"/>
      <c r="B56732"/>
      <c r="C56732"/>
      <c r="D56732"/>
    </row>
    <row r="56733" spans="1:4" x14ac:dyDescent="0.35">
      <c r="A56733"/>
      <c r="B56733"/>
      <c r="C56733"/>
      <c r="D56733"/>
    </row>
    <row r="56734" spans="1:4" x14ac:dyDescent="0.35">
      <c r="A56734"/>
      <c r="B56734"/>
      <c r="C56734"/>
      <c r="D56734"/>
    </row>
    <row r="56735" spans="1:4" x14ac:dyDescent="0.35">
      <c r="A56735"/>
      <c r="B56735"/>
      <c r="C56735"/>
      <c r="D56735"/>
    </row>
    <row r="56736" spans="1:4" x14ac:dyDescent="0.35">
      <c r="A56736"/>
      <c r="B56736"/>
      <c r="C56736"/>
      <c r="D56736"/>
    </row>
    <row r="56737" spans="1:4" x14ac:dyDescent="0.35">
      <c r="A56737"/>
      <c r="B56737"/>
      <c r="C56737"/>
      <c r="D56737"/>
    </row>
    <row r="56738" spans="1:4" x14ac:dyDescent="0.35">
      <c r="A56738"/>
      <c r="B56738"/>
      <c r="C56738"/>
      <c r="D56738"/>
    </row>
    <row r="56739" spans="1:4" x14ac:dyDescent="0.35">
      <c r="A56739"/>
      <c r="B56739"/>
      <c r="C56739"/>
      <c r="D56739"/>
    </row>
    <row r="56740" spans="1:4" x14ac:dyDescent="0.35">
      <c r="A56740"/>
      <c r="B56740"/>
      <c r="C56740"/>
      <c r="D56740"/>
    </row>
    <row r="56741" spans="1:4" x14ac:dyDescent="0.35">
      <c r="A56741"/>
      <c r="B56741"/>
      <c r="C56741"/>
      <c r="D56741"/>
    </row>
    <row r="56742" spans="1:4" x14ac:dyDescent="0.35">
      <c r="A56742"/>
      <c r="B56742"/>
      <c r="C56742"/>
      <c r="D56742"/>
    </row>
    <row r="56743" spans="1:4" x14ac:dyDescent="0.35">
      <c r="A56743"/>
      <c r="B56743"/>
      <c r="C56743"/>
      <c r="D56743"/>
    </row>
    <row r="56744" spans="1:4" x14ac:dyDescent="0.35">
      <c r="A56744"/>
      <c r="B56744"/>
      <c r="C56744"/>
      <c r="D56744"/>
    </row>
    <row r="56745" spans="1:4" x14ac:dyDescent="0.35">
      <c r="A56745"/>
      <c r="B56745"/>
      <c r="C56745"/>
      <c r="D56745"/>
    </row>
    <row r="56746" spans="1:4" x14ac:dyDescent="0.35">
      <c r="A56746"/>
      <c r="B56746"/>
      <c r="C56746"/>
      <c r="D56746"/>
    </row>
    <row r="56747" spans="1:4" x14ac:dyDescent="0.35">
      <c r="A56747"/>
      <c r="B56747"/>
      <c r="C56747"/>
      <c r="D56747"/>
    </row>
    <row r="56748" spans="1:4" x14ac:dyDescent="0.35">
      <c r="A56748"/>
      <c r="B56748"/>
      <c r="C56748"/>
      <c r="D56748"/>
    </row>
    <row r="56749" spans="1:4" x14ac:dyDescent="0.35">
      <c r="A56749"/>
      <c r="B56749"/>
      <c r="C56749"/>
      <c r="D56749"/>
    </row>
    <row r="56750" spans="1:4" x14ac:dyDescent="0.35">
      <c r="A56750"/>
      <c r="B56750"/>
      <c r="C56750"/>
      <c r="D56750"/>
    </row>
    <row r="56751" spans="1:4" x14ac:dyDescent="0.35">
      <c r="A56751"/>
      <c r="B56751"/>
      <c r="C56751"/>
      <c r="D56751"/>
    </row>
    <row r="56752" spans="1:4" x14ac:dyDescent="0.35">
      <c r="A56752"/>
      <c r="B56752"/>
      <c r="C56752"/>
      <c r="D56752"/>
    </row>
    <row r="56753" spans="1:4" x14ac:dyDescent="0.35">
      <c r="A56753"/>
      <c r="B56753"/>
      <c r="C56753"/>
      <c r="D56753"/>
    </row>
    <row r="56754" spans="1:4" x14ac:dyDescent="0.35">
      <c r="A56754"/>
      <c r="B56754"/>
      <c r="C56754"/>
      <c r="D56754"/>
    </row>
    <row r="56755" spans="1:4" x14ac:dyDescent="0.35">
      <c r="A56755"/>
      <c r="B56755"/>
      <c r="C56755"/>
      <c r="D56755"/>
    </row>
    <row r="56756" spans="1:4" x14ac:dyDescent="0.35">
      <c r="A56756"/>
      <c r="B56756"/>
      <c r="C56756"/>
      <c r="D56756"/>
    </row>
    <row r="56757" spans="1:4" x14ac:dyDescent="0.35">
      <c r="A56757"/>
      <c r="B56757"/>
      <c r="C56757"/>
      <c r="D56757"/>
    </row>
    <row r="56758" spans="1:4" x14ac:dyDescent="0.35">
      <c r="A56758"/>
      <c r="B56758"/>
      <c r="C56758"/>
      <c r="D56758"/>
    </row>
    <row r="56759" spans="1:4" x14ac:dyDescent="0.35">
      <c r="A56759"/>
      <c r="B56759"/>
      <c r="C56759"/>
      <c r="D56759"/>
    </row>
    <row r="56760" spans="1:4" x14ac:dyDescent="0.35">
      <c r="A56760"/>
      <c r="B56760"/>
      <c r="C56760"/>
      <c r="D56760"/>
    </row>
    <row r="56761" spans="1:4" x14ac:dyDescent="0.35">
      <c r="A56761"/>
      <c r="B56761"/>
      <c r="C56761"/>
      <c r="D56761"/>
    </row>
    <row r="56762" spans="1:4" x14ac:dyDescent="0.35">
      <c r="A56762"/>
      <c r="B56762"/>
      <c r="C56762"/>
      <c r="D56762"/>
    </row>
    <row r="56763" spans="1:4" x14ac:dyDescent="0.35">
      <c r="A56763"/>
      <c r="B56763"/>
      <c r="C56763"/>
      <c r="D56763"/>
    </row>
    <row r="56764" spans="1:4" x14ac:dyDescent="0.35">
      <c r="A56764"/>
      <c r="B56764"/>
      <c r="C56764"/>
      <c r="D56764"/>
    </row>
    <row r="56765" spans="1:4" x14ac:dyDescent="0.35">
      <c r="A56765"/>
      <c r="B56765"/>
      <c r="C56765"/>
      <c r="D56765"/>
    </row>
    <row r="56766" spans="1:4" x14ac:dyDescent="0.35">
      <c r="A56766"/>
      <c r="B56766"/>
      <c r="C56766"/>
      <c r="D56766"/>
    </row>
    <row r="56767" spans="1:4" x14ac:dyDescent="0.35">
      <c r="A56767"/>
      <c r="B56767"/>
      <c r="C56767"/>
      <c r="D56767"/>
    </row>
    <row r="56768" spans="1:4" x14ac:dyDescent="0.35">
      <c r="A56768"/>
      <c r="B56768"/>
      <c r="C56768"/>
      <c r="D56768"/>
    </row>
    <row r="56769" spans="1:4" x14ac:dyDescent="0.35">
      <c r="A56769"/>
      <c r="B56769"/>
      <c r="C56769"/>
      <c r="D56769"/>
    </row>
    <row r="56770" spans="1:4" x14ac:dyDescent="0.35">
      <c r="A56770"/>
      <c r="B56770"/>
      <c r="C56770"/>
      <c r="D56770"/>
    </row>
    <row r="56771" spans="1:4" x14ac:dyDescent="0.35">
      <c r="A56771"/>
      <c r="B56771"/>
      <c r="C56771"/>
      <c r="D56771"/>
    </row>
    <row r="56772" spans="1:4" x14ac:dyDescent="0.35">
      <c r="A56772"/>
      <c r="B56772"/>
      <c r="C56772"/>
      <c r="D56772"/>
    </row>
    <row r="56773" spans="1:4" x14ac:dyDescent="0.35">
      <c r="A56773"/>
      <c r="B56773"/>
      <c r="C56773"/>
      <c r="D56773"/>
    </row>
    <row r="56774" spans="1:4" x14ac:dyDescent="0.35">
      <c r="A56774"/>
      <c r="B56774"/>
      <c r="C56774"/>
      <c r="D56774"/>
    </row>
    <row r="56775" spans="1:4" x14ac:dyDescent="0.35">
      <c r="A56775"/>
      <c r="B56775"/>
      <c r="C56775"/>
      <c r="D56775"/>
    </row>
    <row r="56776" spans="1:4" x14ac:dyDescent="0.35">
      <c r="A56776"/>
      <c r="B56776"/>
      <c r="C56776"/>
      <c r="D56776"/>
    </row>
    <row r="56777" spans="1:4" x14ac:dyDescent="0.35">
      <c r="A56777"/>
      <c r="B56777"/>
      <c r="C56777"/>
      <c r="D56777"/>
    </row>
    <row r="56778" spans="1:4" x14ac:dyDescent="0.35">
      <c r="A56778"/>
      <c r="B56778"/>
      <c r="C56778"/>
      <c r="D56778"/>
    </row>
    <row r="56779" spans="1:4" x14ac:dyDescent="0.35">
      <c r="A56779"/>
      <c r="B56779"/>
      <c r="C56779"/>
      <c r="D56779"/>
    </row>
    <row r="56780" spans="1:4" x14ac:dyDescent="0.35">
      <c r="A56780"/>
      <c r="B56780"/>
      <c r="C56780"/>
      <c r="D56780"/>
    </row>
    <row r="56781" spans="1:4" x14ac:dyDescent="0.35">
      <c r="A56781"/>
      <c r="B56781"/>
      <c r="C56781"/>
      <c r="D56781"/>
    </row>
    <row r="56782" spans="1:4" x14ac:dyDescent="0.35">
      <c r="A56782"/>
      <c r="B56782"/>
      <c r="C56782"/>
      <c r="D56782"/>
    </row>
    <row r="56783" spans="1:4" x14ac:dyDescent="0.35">
      <c r="A56783"/>
      <c r="B56783"/>
      <c r="C56783"/>
      <c r="D56783"/>
    </row>
    <row r="56784" spans="1:4" x14ac:dyDescent="0.35">
      <c r="A56784"/>
      <c r="B56784"/>
      <c r="C56784"/>
      <c r="D56784"/>
    </row>
    <row r="56785" spans="1:4" x14ac:dyDescent="0.35">
      <c r="A56785"/>
      <c r="B56785"/>
      <c r="C56785"/>
      <c r="D56785"/>
    </row>
    <row r="56786" spans="1:4" x14ac:dyDescent="0.35">
      <c r="A56786"/>
      <c r="B56786"/>
      <c r="C56786"/>
      <c r="D56786"/>
    </row>
    <row r="56787" spans="1:4" x14ac:dyDescent="0.35">
      <c r="A56787"/>
      <c r="B56787"/>
      <c r="C56787"/>
      <c r="D56787"/>
    </row>
    <row r="56788" spans="1:4" x14ac:dyDescent="0.35">
      <c r="A56788"/>
      <c r="B56788"/>
      <c r="C56788"/>
      <c r="D56788"/>
    </row>
    <row r="56789" spans="1:4" x14ac:dyDescent="0.35">
      <c r="A56789"/>
      <c r="B56789"/>
      <c r="C56789"/>
      <c r="D56789"/>
    </row>
    <row r="56790" spans="1:4" x14ac:dyDescent="0.35">
      <c r="A56790"/>
      <c r="B56790"/>
      <c r="C56790"/>
      <c r="D56790"/>
    </row>
    <row r="56791" spans="1:4" x14ac:dyDescent="0.35">
      <c r="A56791"/>
      <c r="B56791"/>
      <c r="C56791"/>
      <c r="D56791"/>
    </row>
    <row r="56792" spans="1:4" x14ac:dyDescent="0.35">
      <c r="A56792"/>
      <c r="B56792"/>
      <c r="C56792"/>
      <c r="D56792"/>
    </row>
    <row r="56793" spans="1:4" x14ac:dyDescent="0.35">
      <c r="A56793"/>
      <c r="B56793"/>
      <c r="C56793"/>
      <c r="D56793"/>
    </row>
    <row r="56794" spans="1:4" x14ac:dyDescent="0.35">
      <c r="A56794"/>
      <c r="B56794"/>
      <c r="C56794"/>
      <c r="D56794"/>
    </row>
    <row r="56795" spans="1:4" x14ac:dyDescent="0.35">
      <c r="A56795"/>
      <c r="B56795"/>
      <c r="C56795"/>
      <c r="D56795"/>
    </row>
    <row r="56796" spans="1:4" x14ac:dyDescent="0.35">
      <c r="A56796"/>
      <c r="B56796"/>
      <c r="C56796"/>
      <c r="D56796"/>
    </row>
    <row r="56797" spans="1:4" x14ac:dyDescent="0.35">
      <c r="A56797"/>
      <c r="B56797"/>
      <c r="C56797"/>
      <c r="D56797"/>
    </row>
    <row r="56798" spans="1:4" x14ac:dyDescent="0.35">
      <c r="A56798"/>
      <c r="B56798"/>
      <c r="C56798"/>
      <c r="D56798"/>
    </row>
    <row r="56799" spans="1:4" x14ac:dyDescent="0.35">
      <c r="A56799"/>
      <c r="B56799"/>
      <c r="C56799"/>
      <c r="D56799"/>
    </row>
    <row r="56800" spans="1:4" x14ac:dyDescent="0.35">
      <c r="A56800"/>
      <c r="B56800"/>
      <c r="C56800"/>
      <c r="D56800"/>
    </row>
    <row r="56801" spans="1:4" x14ac:dyDescent="0.35">
      <c r="A56801"/>
      <c r="B56801"/>
      <c r="C56801"/>
      <c r="D56801"/>
    </row>
    <row r="56802" spans="1:4" x14ac:dyDescent="0.35">
      <c r="A56802"/>
      <c r="B56802"/>
      <c r="C56802"/>
      <c r="D56802"/>
    </row>
    <row r="56803" spans="1:4" x14ac:dyDescent="0.35">
      <c r="A56803"/>
      <c r="B56803"/>
      <c r="C56803"/>
      <c r="D56803"/>
    </row>
    <row r="56804" spans="1:4" x14ac:dyDescent="0.35">
      <c r="A56804"/>
      <c r="B56804"/>
      <c r="C56804"/>
      <c r="D56804"/>
    </row>
    <row r="56805" spans="1:4" x14ac:dyDescent="0.35">
      <c r="A56805"/>
      <c r="B56805"/>
      <c r="C56805"/>
      <c r="D56805"/>
    </row>
    <row r="56806" spans="1:4" x14ac:dyDescent="0.35">
      <c r="A56806"/>
      <c r="B56806"/>
      <c r="C56806"/>
      <c r="D56806"/>
    </row>
    <row r="56807" spans="1:4" x14ac:dyDescent="0.35">
      <c r="A56807"/>
      <c r="B56807"/>
      <c r="C56807"/>
      <c r="D56807"/>
    </row>
    <row r="56808" spans="1:4" x14ac:dyDescent="0.35">
      <c r="A56808"/>
      <c r="B56808"/>
      <c r="C56808"/>
      <c r="D56808"/>
    </row>
    <row r="56809" spans="1:4" x14ac:dyDescent="0.35">
      <c r="A56809"/>
      <c r="B56809"/>
      <c r="C56809"/>
      <c r="D56809"/>
    </row>
    <row r="56810" spans="1:4" x14ac:dyDescent="0.35">
      <c r="A56810"/>
      <c r="B56810"/>
      <c r="C56810"/>
      <c r="D56810"/>
    </row>
    <row r="56811" spans="1:4" x14ac:dyDescent="0.35">
      <c r="A56811"/>
      <c r="B56811"/>
      <c r="C56811"/>
      <c r="D56811"/>
    </row>
    <row r="56812" spans="1:4" x14ac:dyDescent="0.35">
      <c r="A56812"/>
      <c r="B56812"/>
      <c r="C56812"/>
      <c r="D56812"/>
    </row>
    <row r="56813" spans="1:4" x14ac:dyDescent="0.35">
      <c r="A56813"/>
      <c r="B56813"/>
      <c r="C56813"/>
      <c r="D56813"/>
    </row>
    <row r="56814" spans="1:4" x14ac:dyDescent="0.35">
      <c r="A56814"/>
      <c r="B56814"/>
      <c r="C56814"/>
      <c r="D56814"/>
    </row>
    <row r="56815" spans="1:4" x14ac:dyDescent="0.35">
      <c r="A56815"/>
      <c r="B56815"/>
      <c r="C56815"/>
      <c r="D56815"/>
    </row>
    <row r="56816" spans="1:4" x14ac:dyDescent="0.35">
      <c r="A56816"/>
      <c r="B56816"/>
      <c r="C56816"/>
      <c r="D56816"/>
    </row>
    <row r="56817" spans="1:4" x14ac:dyDescent="0.35">
      <c r="A56817"/>
      <c r="B56817"/>
      <c r="C56817"/>
      <c r="D56817"/>
    </row>
    <row r="56818" spans="1:4" x14ac:dyDescent="0.35">
      <c r="A56818"/>
      <c r="B56818"/>
      <c r="C56818"/>
      <c r="D56818"/>
    </row>
    <row r="56819" spans="1:4" x14ac:dyDescent="0.35">
      <c r="A56819"/>
      <c r="B56819"/>
      <c r="C56819"/>
      <c r="D56819"/>
    </row>
    <row r="56820" spans="1:4" x14ac:dyDescent="0.35">
      <c r="A56820"/>
      <c r="B56820"/>
      <c r="C56820"/>
      <c r="D56820"/>
    </row>
    <row r="56821" spans="1:4" x14ac:dyDescent="0.35">
      <c r="A56821"/>
      <c r="B56821"/>
      <c r="C56821"/>
      <c r="D56821"/>
    </row>
    <row r="56822" spans="1:4" x14ac:dyDescent="0.35">
      <c r="A56822"/>
      <c r="B56822"/>
      <c r="C56822"/>
      <c r="D56822"/>
    </row>
    <row r="56823" spans="1:4" x14ac:dyDescent="0.35">
      <c r="A56823"/>
      <c r="B56823"/>
      <c r="C56823"/>
      <c r="D56823"/>
    </row>
    <row r="56824" spans="1:4" x14ac:dyDescent="0.35">
      <c r="A56824"/>
      <c r="B56824"/>
      <c r="C56824"/>
      <c r="D56824"/>
    </row>
    <row r="56825" spans="1:4" x14ac:dyDescent="0.35">
      <c r="A56825"/>
      <c r="B56825"/>
      <c r="C56825"/>
      <c r="D56825"/>
    </row>
    <row r="56826" spans="1:4" x14ac:dyDescent="0.35">
      <c r="A56826"/>
      <c r="B56826"/>
      <c r="C56826"/>
      <c r="D56826"/>
    </row>
    <row r="56827" spans="1:4" x14ac:dyDescent="0.35">
      <c r="A56827"/>
      <c r="B56827"/>
      <c r="C56827"/>
      <c r="D56827"/>
    </row>
    <row r="56828" spans="1:4" x14ac:dyDescent="0.35">
      <c r="A56828"/>
      <c r="B56828"/>
      <c r="C56828"/>
      <c r="D56828"/>
    </row>
    <row r="56829" spans="1:4" x14ac:dyDescent="0.35">
      <c r="A56829"/>
      <c r="B56829"/>
      <c r="C56829"/>
      <c r="D56829"/>
    </row>
    <row r="56830" spans="1:4" x14ac:dyDescent="0.35">
      <c r="A56830"/>
      <c r="B56830"/>
      <c r="C56830"/>
      <c r="D56830"/>
    </row>
    <row r="56831" spans="1:4" x14ac:dyDescent="0.35">
      <c r="A56831"/>
      <c r="B56831"/>
      <c r="C56831"/>
      <c r="D56831"/>
    </row>
    <row r="56832" spans="1:4" x14ac:dyDescent="0.35">
      <c r="A56832"/>
      <c r="B56832"/>
      <c r="C56832"/>
      <c r="D56832"/>
    </row>
    <row r="56833" spans="1:4" x14ac:dyDescent="0.35">
      <c r="A56833"/>
      <c r="B56833"/>
      <c r="C56833"/>
      <c r="D56833"/>
    </row>
    <row r="56834" spans="1:4" x14ac:dyDescent="0.35">
      <c r="A56834"/>
      <c r="B56834"/>
      <c r="C56834"/>
      <c r="D56834"/>
    </row>
    <row r="56835" spans="1:4" x14ac:dyDescent="0.35">
      <c r="A56835"/>
      <c r="B56835"/>
      <c r="C56835"/>
      <c r="D56835"/>
    </row>
    <row r="56836" spans="1:4" x14ac:dyDescent="0.35">
      <c r="A56836"/>
      <c r="B56836"/>
      <c r="C56836"/>
      <c r="D56836"/>
    </row>
    <row r="56837" spans="1:4" x14ac:dyDescent="0.35">
      <c r="A56837"/>
      <c r="B56837"/>
      <c r="C56837"/>
      <c r="D56837"/>
    </row>
    <row r="56838" spans="1:4" x14ac:dyDescent="0.35">
      <c r="A56838"/>
      <c r="B56838"/>
      <c r="C56838"/>
      <c r="D56838"/>
    </row>
    <row r="56839" spans="1:4" x14ac:dyDescent="0.35">
      <c r="A56839"/>
      <c r="B56839"/>
      <c r="C56839"/>
      <c r="D56839"/>
    </row>
    <row r="56840" spans="1:4" x14ac:dyDescent="0.35">
      <c r="A56840"/>
      <c r="B56840"/>
      <c r="C56840"/>
      <c r="D56840"/>
    </row>
    <row r="56841" spans="1:4" x14ac:dyDescent="0.35">
      <c r="A56841"/>
      <c r="B56841"/>
      <c r="C56841"/>
      <c r="D56841"/>
    </row>
    <row r="56842" spans="1:4" x14ac:dyDescent="0.35">
      <c r="A56842"/>
      <c r="B56842"/>
      <c r="C56842"/>
      <c r="D56842"/>
    </row>
    <row r="56843" spans="1:4" x14ac:dyDescent="0.35">
      <c r="A56843"/>
      <c r="B56843"/>
      <c r="C56843"/>
      <c r="D56843"/>
    </row>
    <row r="56844" spans="1:4" x14ac:dyDescent="0.35">
      <c r="A56844"/>
      <c r="B56844"/>
      <c r="C56844"/>
      <c r="D56844"/>
    </row>
    <row r="56845" spans="1:4" x14ac:dyDescent="0.35">
      <c r="A56845"/>
      <c r="B56845"/>
      <c r="C56845"/>
      <c r="D56845"/>
    </row>
    <row r="56846" spans="1:4" x14ac:dyDescent="0.35">
      <c r="A56846"/>
      <c r="B56846"/>
      <c r="C56846"/>
      <c r="D56846"/>
    </row>
    <row r="56847" spans="1:4" x14ac:dyDescent="0.35">
      <c r="A56847"/>
      <c r="B56847"/>
      <c r="C56847"/>
      <c r="D56847"/>
    </row>
    <row r="56848" spans="1:4" x14ac:dyDescent="0.35">
      <c r="A56848"/>
      <c r="B56848"/>
      <c r="C56848"/>
      <c r="D56848"/>
    </row>
    <row r="56849" spans="1:4" x14ac:dyDescent="0.35">
      <c r="A56849"/>
      <c r="B56849"/>
      <c r="C56849"/>
      <c r="D56849"/>
    </row>
    <row r="56850" spans="1:4" x14ac:dyDescent="0.35">
      <c r="A56850"/>
      <c r="B56850"/>
      <c r="C56850"/>
      <c r="D56850"/>
    </row>
    <row r="56851" spans="1:4" x14ac:dyDescent="0.35">
      <c r="A56851"/>
      <c r="B56851"/>
      <c r="C56851"/>
      <c r="D56851"/>
    </row>
    <row r="56852" spans="1:4" x14ac:dyDescent="0.35">
      <c r="A56852"/>
      <c r="B56852"/>
      <c r="C56852"/>
      <c r="D56852"/>
    </row>
    <row r="56853" spans="1:4" x14ac:dyDescent="0.35">
      <c r="A56853"/>
      <c r="B56853"/>
      <c r="C56853"/>
      <c r="D56853"/>
    </row>
    <row r="56854" spans="1:4" x14ac:dyDescent="0.35">
      <c r="A56854"/>
      <c r="B56854"/>
      <c r="C56854"/>
      <c r="D56854"/>
    </row>
    <row r="56855" spans="1:4" x14ac:dyDescent="0.35">
      <c r="A56855"/>
      <c r="B56855"/>
      <c r="C56855"/>
      <c r="D56855"/>
    </row>
    <row r="56856" spans="1:4" x14ac:dyDescent="0.35">
      <c r="A56856"/>
      <c r="B56856"/>
      <c r="C56856"/>
      <c r="D56856"/>
    </row>
    <row r="56857" spans="1:4" x14ac:dyDescent="0.35">
      <c r="A56857"/>
      <c r="B56857"/>
      <c r="C56857"/>
      <c r="D56857"/>
    </row>
    <row r="56858" spans="1:4" x14ac:dyDescent="0.35">
      <c r="A56858"/>
      <c r="B56858"/>
      <c r="C56858"/>
      <c r="D56858"/>
    </row>
    <row r="56859" spans="1:4" x14ac:dyDescent="0.35">
      <c r="A56859"/>
      <c r="B56859"/>
      <c r="C56859"/>
      <c r="D56859"/>
    </row>
    <row r="56860" spans="1:4" x14ac:dyDescent="0.35">
      <c r="A56860"/>
      <c r="B56860"/>
      <c r="C56860"/>
      <c r="D56860"/>
    </row>
    <row r="56861" spans="1:4" x14ac:dyDescent="0.35">
      <c r="A56861"/>
      <c r="B56861"/>
      <c r="C56861"/>
      <c r="D56861"/>
    </row>
    <row r="56862" spans="1:4" x14ac:dyDescent="0.35">
      <c r="A56862"/>
      <c r="B56862"/>
      <c r="C56862"/>
      <c r="D56862"/>
    </row>
    <row r="56863" spans="1:4" x14ac:dyDescent="0.35">
      <c r="A56863"/>
      <c r="B56863"/>
      <c r="C56863"/>
      <c r="D56863"/>
    </row>
    <row r="56864" spans="1:4" x14ac:dyDescent="0.35">
      <c r="A56864"/>
      <c r="B56864"/>
      <c r="C56864"/>
      <c r="D56864"/>
    </row>
    <row r="56865" spans="1:4" x14ac:dyDescent="0.35">
      <c r="A56865"/>
      <c r="B56865"/>
      <c r="C56865"/>
      <c r="D56865"/>
    </row>
    <row r="56866" spans="1:4" x14ac:dyDescent="0.35">
      <c r="A56866"/>
      <c r="B56866"/>
      <c r="C56866"/>
      <c r="D56866"/>
    </row>
    <row r="56867" spans="1:4" x14ac:dyDescent="0.35">
      <c r="A56867"/>
      <c r="B56867"/>
      <c r="C56867"/>
      <c r="D56867"/>
    </row>
    <row r="56868" spans="1:4" x14ac:dyDescent="0.35">
      <c r="A56868"/>
      <c r="B56868"/>
      <c r="C56868"/>
      <c r="D56868"/>
    </row>
    <row r="56869" spans="1:4" x14ac:dyDescent="0.35">
      <c r="A56869"/>
      <c r="B56869"/>
      <c r="C56869"/>
      <c r="D56869"/>
    </row>
    <row r="56870" spans="1:4" x14ac:dyDescent="0.35">
      <c r="A56870"/>
      <c r="B56870"/>
      <c r="C56870"/>
      <c r="D56870"/>
    </row>
    <row r="56871" spans="1:4" x14ac:dyDescent="0.35">
      <c r="A56871"/>
      <c r="B56871"/>
      <c r="C56871"/>
      <c r="D56871"/>
    </row>
    <row r="56872" spans="1:4" x14ac:dyDescent="0.35">
      <c r="A56872"/>
      <c r="B56872"/>
      <c r="C56872"/>
      <c r="D56872"/>
    </row>
    <row r="56873" spans="1:4" x14ac:dyDescent="0.35">
      <c r="A56873"/>
      <c r="B56873"/>
      <c r="C56873"/>
      <c r="D56873"/>
    </row>
    <row r="56874" spans="1:4" x14ac:dyDescent="0.35">
      <c r="A56874"/>
      <c r="B56874"/>
      <c r="C56874"/>
      <c r="D56874"/>
    </row>
    <row r="56875" spans="1:4" x14ac:dyDescent="0.35">
      <c r="A56875"/>
      <c r="B56875"/>
      <c r="C56875"/>
      <c r="D56875"/>
    </row>
    <row r="56876" spans="1:4" x14ac:dyDescent="0.35">
      <c r="A56876"/>
      <c r="B56876"/>
      <c r="C56876"/>
      <c r="D56876"/>
    </row>
    <row r="56877" spans="1:4" x14ac:dyDescent="0.35">
      <c r="A56877"/>
      <c r="B56877"/>
      <c r="C56877"/>
      <c r="D56877"/>
    </row>
    <row r="56878" spans="1:4" x14ac:dyDescent="0.35">
      <c r="A56878"/>
      <c r="B56878"/>
      <c r="C56878"/>
      <c r="D56878"/>
    </row>
    <row r="56879" spans="1:4" x14ac:dyDescent="0.35">
      <c r="A56879"/>
      <c r="B56879"/>
      <c r="C56879"/>
      <c r="D56879"/>
    </row>
    <row r="56880" spans="1:4" x14ac:dyDescent="0.35">
      <c r="A56880"/>
      <c r="B56880"/>
      <c r="C56880"/>
      <c r="D56880"/>
    </row>
    <row r="56881" spans="1:4" x14ac:dyDescent="0.35">
      <c r="A56881"/>
      <c r="B56881"/>
      <c r="C56881"/>
      <c r="D56881"/>
    </row>
    <row r="56882" spans="1:4" x14ac:dyDescent="0.35">
      <c r="A56882"/>
      <c r="B56882"/>
      <c r="C56882"/>
      <c r="D56882"/>
    </row>
    <row r="56883" spans="1:4" x14ac:dyDescent="0.35">
      <c r="A56883"/>
      <c r="B56883"/>
      <c r="C56883"/>
      <c r="D56883"/>
    </row>
    <row r="56884" spans="1:4" x14ac:dyDescent="0.35">
      <c r="A56884"/>
      <c r="B56884"/>
      <c r="C56884"/>
      <c r="D56884"/>
    </row>
    <row r="56885" spans="1:4" x14ac:dyDescent="0.35">
      <c r="A56885"/>
      <c r="B56885"/>
      <c r="C56885"/>
      <c r="D56885"/>
    </row>
    <row r="56886" spans="1:4" x14ac:dyDescent="0.35">
      <c r="A56886"/>
      <c r="B56886"/>
      <c r="C56886"/>
      <c r="D56886"/>
    </row>
    <row r="56887" spans="1:4" x14ac:dyDescent="0.35">
      <c r="A56887"/>
      <c r="B56887"/>
      <c r="C56887"/>
      <c r="D56887"/>
    </row>
    <row r="56888" spans="1:4" x14ac:dyDescent="0.35">
      <c r="A56888"/>
      <c r="B56888"/>
      <c r="C56888"/>
      <c r="D56888"/>
    </row>
    <row r="56889" spans="1:4" x14ac:dyDescent="0.35">
      <c r="A56889"/>
      <c r="B56889"/>
      <c r="C56889"/>
      <c r="D56889"/>
    </row>
    <row r="56890" spans="1:4" x14ac:dyDescent="0.35">
      <c r="A56890"/>
      <c r="B56890"/>
      <c r="C56890"/>
      <c r="D56890"/>
    </row>
    <row r="56891" spans="1:4" x14ac:dyDescent="0.35">
      <c r="A56891"/>
      <c r="B56891"/>
      <c r="C56891"/>
      <c r="D56891"/>
    </row>
    <row r="56892" spans="1:4" x14ac:dyDescent="0.35">
      <c r="A56892"/>
      <c r="B56892"/>
      <c r="C56892"/>
      <c r="D56892"/>
    </row>
    <row r="56893" spans="1:4" x14ac:dyDescent="0.35">
      <c r="A56893"/>
      <c r="B56893"/>
      <c r="C56893"/>
      <c r="D56893"/>
    </row>
    <row r="56894" spans="1:4" x14ac:dyDescent="0.35">
      <c r="A56894"/>
      <c r="B56894"/>
      <c r="C56894"/>
      <c r="D56894"/>
    </row>
    <row r="56895" spans="1:4" x14ac:dyDescent="0.35">
      <c r="A56895"/>
      <c r="B56895"/>
      <c r="C56895"/>
      <c r="D56895"/>
    </row>
    <row r="56896" spans="1:4" x14ac:dyDescent="0.35">
      <c r="A56896"/>
      <c r="B56896"/>
      <c r="C56896"/>
      <c r="D56896"/>
    </row>
    <row r="56897" spans="1:4" x14ac:dyDescent="0.35">
      <c r="A56897"/>
      <c r="B56897"/>
      <c r="C56897"/>
      <c r="D56897"/>
    </row>
    <row r="56898" spans="1:4" x14ac:dyDescent="0.35">
      <c r="A56898"/>
      <c r="B56898"/>
      <c r="C56898"/>
      <c r="D56898"/>
    </row>
    <row r="56899" spans="1:4" x14ac:dyDescent="0.35">
      <c r="A56899"/>
      <c r="B56899"/>
      <c r="C56899"/>
      <c r="D56899"/>
    </row>
    <row r="56900" spans="1:4" x14ac:dyDescent="0.35">
      <c r="A56900"/>
      <c r="B56900"/>
      <c r="C56900"/>
      <c r="D56900"/>
    </row>
    <row r="56901" spans="1:4" x14ac:dyDescent="0.35">
      <c r="A56901"/>
      <c r="B56901"/>
      <c r="C56901"/>
      <c r="D56901"/>
    </row>
    <row r="56902" spans="1:4" x14ac:dyDescent="0.35">
      <c r="A56902"/>
      <c r="B56902"/>
      <c r="C56902"/>
      <c r="D56902"/>
    </row>
    <row r="56903" spans="1:4" x14ac:dyDescent="0.35">
      <c r="A56903"/>
      <c r="B56903"/>
      <c r="C56903"/>
      <c r="D56903"/>
    </row>
    <row r="56904" spans="1:4" x14ac:dyDescent="0.35">
      <c r="A56904"/>
      <c r="B56904"/>
      <c r="C56904"/>
      <c r="D56904"/>
    </row>
    <row r="56905" spans="1:4" x14ac:dyDescent="0.35">
      <c r="A56905"/>
      <c r="B56905"/>
      <c r="C56905"/>
      <c r="D56905"/>
    </row>
    <row r="56906" spans="1:4" x14ac:dyDescent="0.35">
      <c r="A56906"/>
      <c r="B56906"/>
      <c r="C56906"/>
      <c r="D56906"/>
    </row>
    <row r="56907" spans="1:4" x14ac:dyDescent="0.35">
      <c r="A56907"/>
      <c r="B56907"/>
      <c r="C56907"/>
      <c r="D56907"/>
    </row>
    <row r="56908" spans="1:4" x14ac:dyDescent="0.35">
      <c r="A56908"/>
      <c r="B56908"/>
      <c r="C56908"/>
      <c r="D56908"/>
    </row>
    <row r="56909" spans="1:4" x14ac:dyDescent="0.35">
      <c r="A56909"/>
      <c r="B56909"/>
      <c r="C56909"/>
      <c r="D56909"/>
    </row>
    <row r="56910" spans="1:4" x14ac:dyDescent="0.35">
      <c r="A56910"/>
      <c r="B56910"/>
      <c r="C56910"/>
      <c r="D56910"/>
    </row>
    <row r="56911" spans="1:4" x14ac:dyDescent="0.35">
      <c r="A56911"/>
      <c r="B56911"/>
      <c r="C56911"/>
      <c r="D56911"/>
    </row>
    <row r="56912" spans="1:4" x14ac:dyDescent="0.35">
      <c r="A56912"/>
      <c r="B56912"/>
      <c r="C56912"/>
      <c r="D56912"/>
    </row>
    <row r="56913" spans="1:4" x14ac:dyDescent="0.35">
      <c r="A56913"/>
      <c r="B56913"/>
      <c r="C56913"/>
      <c r="D56913"/>
    </row>
    <row r="56914" spans="1:4" x14ac:dyDescent="0.35">
      <c r="A56914"/>
      <c r="B56914"/>
      <c r="C56914"/>
      <c r="D56914"/>
    </row>
    <row r="56915" spans="1:4" x14ac:dyDescent="0.35">
      <c r="A56915"/>
      <c r="B56915"/>
      <c r="C56915"/>
      <c r="D56915"/>
    </row>
    <row r="56916" spans="1:4" x14ac:dyDescent="0.35">
      <c r="A56916"/>
      <c r="B56916"/>
      <c r="C56916"/>
      <c r="D56916"/>
    </row>
    <row r="56917" spans="1:4" x14ac:dyDescent="0.35">
      <c r="A56917"/>
      <c r="B56917"/>
      <c r="C56917"/>
      <c r="D56917"/>
    </row>
    <row r="56918" spans="1:4" x14ac:dyDescent="0.35">
      <c r="A56918"/>
      <c r="B56918"/>
      <c r="C56918"/>
      <c r="D56918"/>
    </row>
    <row r="56919" spans="1:4" x14ac:dyDescent="0.35">
      <c r="A56919"/>
      <c r="B56919"/>
      <c r="C56919"/>
      <c r="D56919"/>
    </row>
    <row r="56920" spans="1:4" x14ac:dyDescent="0.35">
      <c r="A56920"/>
      <c r="B56920"/>
      <c r="C56920"/>
      <c r="D56920"/>
    </row>
    <row r="56921" spans="1:4" x14ac:dyDescent="0.35">
      <c r="A56921"/>
      <c r="B56921"/>
      <c r="C56921"/>
      <c r="D56921"/>
    </row>
    <row r="56922" spans="1:4" x14ac:dyDescent="0.35">
      <c r="A56922"/>
      <c r="B56922"/>
      <c r="C56922"/>
      <c r="D56922"/>
    </row>
    <row r="56923" spans="1:4" x14ac:dyDescent="0.35">
      <c r="A56923"/>
      <c r="B56923"/>
      <c r="C56923"/>
      <c r="D56923"/>
    </row>
    <row r="56924" spans="1:4" x14ac:dyDescent="0.35">
      <c r="A56924"/>
      <c r="B56924"/>
      <c r="C56924"/>
      <c r="D56924"/>
    </row>
    <row r="56925" spans="1:4" x14ac:dyDescent="0.35">
      <c r="A56925"/>
      <c r="B56925"/>
      <c r="C56925"/>
      <c r="D56925"/>
    </row>
    <row r="56926" spans="1:4" x14ac:dyDescent="0.35">
      <c r="A56926"/>
      <c r="B56926"/>
      <c r="C56926"/>
      <c r="D56926"/>
    </row>
    <row r="56927" spans="1:4" x14ac:dyDescent="0.35">
      <c r="A56927"/>
      <c r="B56927"/>
      <c r="C56927"/>
      <c r="D56927"/>
    </row>
    <row r="56928" spans="1:4" x14ac:dyDescent="0.35">
      <c r="A56928"/>
      <c r="B56928"/>
      <c r="C56928"/>
      <c r="D56928"/>
    </row>
    <row r="56929" spans="1:4" x14ac:dyDescent="0.35">
      <c r="A56929"/>
      <c r="B56929"/>
      <c r="C56929"/>
      <c r="D56929"/>
    </row>
    <row r="56930" spans="1:4" x14ac:dyDescent="0.35">
      <c r="A56930"/>
      <c r="B56930"/>
      <c r="C56930"/>
      <c r="D56930"/>
    </row>
    <row r="56931" spans="1:4" x14ac:dyDescent="0.35">
      <c r="A56931"/>
      <c r="B56931"/>
      <c r="C56931"/>
      <c r="D56931"/>
    </row>
    <row r="56932" spans="1:4" x14ac:dyDescent="0.35">
      <c r="A56932"/>
      <c r="B56932"/>
      <c r="C56932"/>
      <c r="D56932"/>
    </row>
    <row r="56933" spans="1:4" x14ac:dyDescent="0.35">
      <c r="A56933"/>
      <c r="B56933"/>
      <c r="C56933"/>
      <c r="D56933"/>
    </row>
    <row r="56934" spans="1:4" x14ac:dyDescent="0.35">
      <c r="A56934"/>
      <c r="B56934"/>
      <c r="C56934"/>
      <c r="D56934"/>
    </row>
    <row r="56935" spans="1:4" x14ac:dyDescent="0.35">
      <c r="A56935"/>
      <c r="B56935"/>
      <c r="C56935"/>
      <c r="D56935"/>
    </row>
    <row r="56936" spans="1:4" x14ac:dyDescent="0.35">
      <c r="A56936"/>
      <c r="B56936"/>
      <c r="C56936"/>
      <c r="D56936"/>
    </row>
    <row r="56937" spans="1:4" x14ac:dyDescent="0.35">
      <c r="A56937"/>
      <c r="B56937"/>
      <c r="C56937"/>
      <c r="D56937"/>
    </row>
    <row r="56938" spans="1:4" x14ac:dyDescent="0.35">
      <c r="A56938"/>
      <c r="B56938"/>
      <c r="C56938"/>
      <c r="D56938"/>
    </row>
    <row r="56939" spans="1:4" x14ac:dyDescent="0.35">
      <c r="A56939"/>
      <c r="B56939"/>
      <c r="C56939"/>
      <c r="D56939"/>
    </row>
    <row r="56940" spans="1:4" x14ac:dyDescent="0.35">
      <c r="A56940"/>
      <c r="B56940"/>
      <c r="C56940"/>
      <c r="D56940"/>
    </row>
    <row r="56941" spans="1:4" x14ac:dyDescent="0.35">
      <c r="A56941"/>
      <c r="B56941"/>
      <c r="C56941"/>
      <c r="D56941"/>
    </row>
    <row r="56942" spans="1:4" x14ac:dyDescent="0.35">
      <c r="A56942"/>
      <c r="B56942"/>
      <c r="C56942"/>
      <c r="D56942"/>
    </row>
    <row r="56943" spans="1:4" x14ac:dyDescent="0.35">
      <c r="A56943"/>
      <c r="B56943"/>
      <c r="C56943"/>
      <c r="D56943"/>
    </row>
    <row r="56944" spans="1:4" x14ac:dyDescent="0.35">
      <c r="A56944"/>
      <c r="B56944"/>
      <c r="C56944"/>
      <c r="D56944"/>
    </row>
    <row r="56945" spans="1:4" x14ac:dyDescent="0.35">
      <c r="A56945"/>
      <c r="B56945"/>
      <c r="C56945"/>
      <c r="D56945"/>
    </row>
    <row r="56946" spans="1:4" x14ac:dyDescent="0.35">
      <c r="A56946"/>
      <c r="B56946"/>
      <c r="C56946"/>
      <c r="D56946"/>
    </row>
    <row r="56947" spans="1:4" x14ac:dyDescent="0.35">
      <c r="A56947"/>
      <c r="B56947"/>
      <c r="C56947"/>
      <c r="D56947"/>
    </row>
    <row r="56948" spans="1:4" x14ac:dyDescent="0.35">
      <c r="A56948"/>
      <c r="B56948"/>
      <c r="C56948"/>
      <c r="D56948"/>
    </row>
    <row r="56949" spans="1:4" x14ac:dyDescent="0.35">
      <c r="A56949"/>
      <c r="B56949"/>
      <c r="C56949"/>
      <c r="D56949"/>
    </row>
    <row r="56950" spans="1:4" x14ac:dyDescent="0.35">
      <c r="A56950"/>
      <c r="B56950"/>
      <c r="C56950"/>
      <c r="D56950"/>
    </row>
    <row r="56951" spans="1:4" x14ac:dyDescent="0.35">
      <c r="A56951"/>
      <c r="B56951"/>
      <c r="C56951"/>
      <c r="D56951"/>
    </row>
    <row r="56952" spans="1:4" x14ac:dyDescent="0.35">
      <c r="A56952"/>
      <c r="B56952"/>
      <c r="C56952"/>
      <c r="D56952"/>
    </row>
    <row r="56953" spans="1:4" x14ac:dyDescent="0.35">
      <c r="A56953"/>
      <c r="B56953"/>
      <c r="C56953"/>
      <c r="D56953"/>
    </row>
    <row r="56954" spans="1:4" x14ac:dyDescent="0.35">
      <c r="A56954"/>
      <c r="B56954"/>
      <c r="C56954"/>
      <c r="D56954"/>
    </row>
    <row r="56955" spans="1:4" x14ac:dyDescent="0.35">
      <c r="A56955"/>
      <c r="B56955"/>
      <c r="C56955"/>
      <c r="D56955"/>
    </row>
    <row r="56956" spans="1:4" x14ac:dyDescent="0.35">
      <c r="A56956"/>
      <c r="B56956"/>
      <c r="C56956"/>
      <c r="D56956"/>
    </row>
    <row r="56957" spans="1:4" x14ac:dyDescent="0.35">
      <c r="A56957"/>
      <c r="B56957"/>
      <c r="C56957"/>
      <c r="D56957"/>
    </row>
    <row r="56958" spans="1:4" x14ac:dyDescent="0.35">
      <c r="A56958"/>
      <c r="B56958"/>
      <c r="C56958"/>
      <c r="D56958"/>
    </row>
    <row r="56959" spans="1:4" x14ac:dyDescent="0.35">
      <c r="A56959"/>
      <c r="B56959"/>
      <c r="C56959"/>
      <c r="D56959"/>
    </row>
    <row r="56960" spans="1:4" x14ac:dyDescent="0.35">
      <c r="A56960"/>
      <c r="B56960"/>
      <c r="C56960"/>
      <c r="D56960"/>
    </row>
    <row r="56961" spans="1:4" x14ac:dyDescent="0.35">
      <c r="A56961"/>
      <c r="B56961"/>
      <c r="C56961"/>
      <c r="D56961"/>
    </row>
    <row r="56962" spans="1:4" x14ac:dyDescent="0.35">
      <c r="A56962"/>
      <c r="B56962"/>
      <c r="C56962"/>
      <c r="D56962"/>
    </row>
    <row r="56963" spans="1:4" x14ac:dyDescent="0.35">
      <c r="A56963"/>
      <c r="B56963"/>
      <c r="C56963"/>
      <c r="D56963"/>
    </row>
    <row r="56964" spans="1:4" x14ac:dyDescent="0.35">
      <c r="A56964"/>
      <c r="B56964"/>
      <c r="C56964"/>
      <c r="D56964"/>
    </row>
    <row r="56965" spans="1:4" x14ac:dyDescent="0.35">
      <c r="A56965"/>
      <c r="B56965"/>
      <c r="C56965"/>
      <c r="D56965"/>
    </row>
    <row r="56966" spans="1:4" x14ac:dyDescent="0.35">
      <c r="A56966"/>
      <c r="B56966"/>
      <c r="C56966"/>
      <c r="D56966"/>
    </row>
    <row r="56967" spans="1:4" x14ac:dyDescent="0.35">
      <c r="A56967"/>
      <c r="B56967"/>
      <c r="C56967"/>
      <c r="D56967"/>
    </row>
    <row r="56968" spans="1:4" x14ac:dyDescent="0.35">
      <c r="A56968"/>
      <c r="B56968"/>
      <c r="C56968"/>
      <c r="D56968"/>
    </row>
    <row r="56969" spans="1:4" x14ac:dyDescent="0.35">
      <c r="A56969"/>
      <c r="B56969"/>
      <c r="C56969"/>
      <c r="D56969"/>
    </row>
    <row r="56970" spans="1:4" x14ac:dyDescent="0.35">
      <c r="A56970"/>
      <c r="B56970"/>
      <c r="C56970"/>
      <c r="D56970"/>
    </row>
    <row r="56971" spans="1:4" x14ac:dyDescent="0.35">
      <c r="A56971"/>
      <c r="B56971"/>
      <c r="C56971"/>
      <c r="D56971"/>
    </row>
    <row r="56972" spans="1:4" x14ac:dyDescent="0.35">
      <c r="A56972"/>
      <c r="B56972"/>
      <c r="C56972"/>
      <c r="D56972"/>
    </row>
    <row r="56973" spans="1:4" x14ac:dyDescent="0.35">
      <c r="A56973"/>
      <c r="B56973"/>
      <c r="C56973"/>
      <c r="D56973"/>
    </row>
    <row r="56974" spans="1:4" x14ac:dyDescent="0.35">
      <c r="A56974"/>
      <c r="B56974"/>
      <c r="C56974"/>
      <c r="D56974"/>
    </row>
    <row r="56975" spans="1:4" x14ac:dyDescent="0.35">
      <c r="A56975"/>
      <c r="B56975"/>
      <c r="C56975"/>
      <c r="D56975"/>
    </row>
    <row r="56976" spans="1:4" x14ac:dyDescent="0.35">
      <c r="A56976"/>
      <c r="B56976"/>
      <c r="C56976"/>
      <c r="D56976"/>
    </row>
    <row r="56977" spans="1:4" x14ac:dyDescent="0.35">
      <c r="A56977"/>
      <c r="B56977"/>
      <c r="C56977"/>
      <c r="D56977"/>
    </row>
    <row r="56978" spans="1:4" x14ac:dyDescent="0.35">
      <c r="A56978"/>
      <c r="B56978"/>
      <c r="C56978"/>
      <c r="D56978"/>
    </row>
    <row r="56979" spans="1:4" x14ac:dyDescent="0.35">
      <c r="A56979"/>
      <c r="B56979"/>
      <c r="C56979"/>
      <c r="D56979"/>
    </row>
    <row r="56980" spans="1:4" x14ac:dyDescent="0.35">
      <c r="A56980"/>
      <c r="B56980"/>
      <c r="C56980"/>
      <c r="D56980"/>
    </row>
    <row r="56981" spans="1:4" x14ac:dyDescent="0.35">
      <c r="A56981"/>
      <c r="B56981"/>
      <c r="C56981"/>
      <c r="D56981"/>
    </row>
    <row r="56982" spans="1:4" x14ac:dyDescent="0.35">
      <c r="A56982"/>
      <c r="B56982"/>
      <c r="C56982"/>
      <c r="D56982"/>
    </row>
    <row r="56983" spans="1:4" x14ac:dyDescent="0.35">
      <c r="A56983"/>
      <c r="B56983"/>
      <c r="C56983"/>
      <c r="D56983"/>
    </row>
    <row r="56984" spans="1:4" x14ac:dyDescent="0.35">
      <c r="A56984"/>
      <c r="B56984"/>
      <c r="C56984"/>
      <c r="D56984"/>
    </row>
    <row r="56985" spans="1:4" x14ac:dyDescent="0.35">
      <c r="A56985"/>
      <c r="B56985"/>
      <c r="C56985"/>
      <c r="D56985"/>
    </row>
    <row r="56986" spans="1:4" x14ac:dyDescent="0.35">
      <c r="A56986"/>
      <c r="B56986"/>
      <c r="C56986"/>
      <c r="D56986"/>
    </row>
    <row r="56987" spans="1:4" x14ac:dyDescent="0.35">
      <c r="A56987"/>
      <c r="B56987"/>
      <c r="C56987"/>
      <c r="D56987"/>
    </row>
    <row r="56988" spans="1:4" x14ac:dyDescent="0.35">
      <c r="A56988"/>
      <c r="B56988"/>
      <c r="C56988"/>
      <c r="D56988"/>
    </row>
    <row r="56989" spans="1:4" x14ac:dyDescent="0.35">
      <c r="A56989"/>
      <c r="B56989"/>
      <c r="C56989"/>
      <c r="D56989"/>
    </row>
    <row r="56990" spans="1:4" x14ac:dyDescent="0.35">
      <c r="A56990"/>
      <c r="B56990"/>
      <c r="C56990"/>
      <c r="D56990"/>
    </row>
    <row r="56991" spans="1:4" x14ac:dyDescent="0.35">
      <c r="A56991"/>
      <c r="B56991"/>
      <c r="C56991"/>
      <c r="D56991"/>
    </row>
    <row r="56992" spans="1:4" x14ac:dyDescent="0.35">
      <c r="A56992"/>
      <c r="B56992"/>
      <c r="C56992"/>
      <c r="D56992"/>
    </row>
    <row r="56993" spans="1:4" x14ac:dyDescent="0.35">
      <c r="A56993"/>
      <c r="B56993"/>
      <c r="C56993"/>
      <c r="D56993"/>
    </row>
    <row r="56994" spans="1:4" x14ac:dyDescent="0.35">
      <c r="A56994"/>
      <c r="B56994"/>
      <c r="C56994"/>
      <c r="D56994"/>
    </row>
    <row r="56995" spans="1:4" x14ac:dyDescent="0.35">
      <c r="A56995"/>
      <c r="B56995"/>
      <c r="C56995"/>
      <c r="D56995"/>
    </row>
    <row r="56996" spans="1:4" x14ac:dyDescent="0.35">
      <c r="A56996"/>
      <c r="B56996"/>
      <c r="C56996"/>
      <c r="D56996"/>
    </row>
    <row r="56997" spans="1:4" x14ac:dyDescent="0.35">
      <c r="A56997"/>
      <c r="B56997"/>
      <c r="C56997"/>
      <c r="D56997"/>
    </row>
    <row r="56998" spans="1:4" x14ac:dyDescent="0.35">
      <c r="A56998"/>
      <c r="B56998"/>
      <c r="C56998"/>
      <c r="D56998"/>
    </row>
    <row r="56999" spans="1:4" x14ac:dyDescent="0.35">
      <c r="A56999"/>
      <c r="B56999"/>
      <c r="C56999"/>
      <c r="D56999"/>
    </row>
    <row r="57000" spans="1:4" x14ac:dyDescent="0.35">
      <c r="A57000"/>
      <c r="B57000"/>
      <c r="C57000"/>
      <c r="D57000"/>
    </row>
    <row r="57001" spans="1:4" x14ac:dyDescent="0.35">
      <c r="A57001"/>
      <c r="B57001"/>
      <c r="C57001"/>
      <c r="D57001"/>
    </row>
    <row r="57002" spans="1:4" x14ac:dyDescent="0.35">
      <c r="A57002"/>
      <c r="B57002"/>
      <c r="C57002"/>
      <c r="D57002"/>
    </row>
    <row r="57003" spans="1:4" x14ac:dyDescent="0.35">
      <c r="A57003"/>
      <c r="B57003"/>
      <c r="C57003"/>
      <c r="D57003"/>
    </row>
    <row r="57004" spans="1:4" x14ac:dyDescent="0.35">
      <c r="A57004"/>
      <c r="B57004"/>
      <c r="C57004"/>
      <c r="D57004"/>
    </row>
    <row r="57005" spans="1:4" x14ac:dyDescent="0.35">
      <c r="A57005"/>
      <c r="B57005"/>
      <c r="C57005"/>
      <c r="D57005"/>
    </row>
    <row r="57006" spans="1:4" x14ac:dyDescent="0.35">
      <c r="A57006"/>
      <c r="B57006"/>
      <c r="C57006"/>
      <c r="D57006"/>
    </row>
    <row r="57007" spans="1:4" x14ac:dyDescent="0.35">
      <c r="A57007"/>
      <c r="B57007"/>
      <c r="C57007"/>
      <c r="D57007"/>
    </row>
    <row r="57008" spans="1:4" x14ac:dyDescent="0.35">
      <c r="A57008"/>
      <c r="B57008"/>
      <c r="C57008"/>
      <c r="D57008"/>
    </row>
    <row r="57009" spans="1:4" x14ac:dyDescent="0.35">
      <c r="A57009"/>
      <c r="B57009"/>
      <c r="C57009"/>
      <c r="D57009"/>
    </row>
    <row r="57010" spans="1:4" x14ac:dyDescent="0.35">
      <c r="A57010"/>
      <c r="B57010"/>
      <c r="C57010"/>
      <c r="D57010"/>
    </row>
    <row r="57011" spans="1:4" x14ac:dyDescent="0.35">
      <c r="A57011"/>
      <c r="B57011"/>
      <c r="C57011"/>
      <c r="D57011"/>
    </row>
    <row r="57012" spans="1:4" x14ac:dyDescent="0.35">
      <c r="A57012"/>
      <c r="B57012"/>
      <c r="C57012"/>
      <c r="D57012"/>
    </row>
    <row r="57013" spans="1:4" x14ac:dyDescent="0.35">
      <c r="A57013"/>
      <c r="B57013"/>
      <c r="C57013"/>
      <c r="D57013"/>
    </row>
    <row r="57014" spans="1:4" x14ac:dyDescent="0.35">
      <c r="A57014"/>
      <c r="B57014"/>
      <c r="C57014"/>
      <c r="D57014"/>
    </row>
    <row r="57015" spans="1:4" x14ac:dyDescent="0.35">
      <c r="A57015"/>
      <c r="B57015"/>
      <c r="C57015"/>
      <c r="D57015"/>
    </row>
    <row r="57016" spans="1:4" x14ac:dyDescent="0.35">
      <c r="A57016"/>
      <c r="B57016"/>
      <c r="C57016"/>
      <c r="D57016"/>
    </row>
    <row r="57017" spans="1:4" x14ac:dyDescent="0.35">
      <c r="A57017"/>
      <c r="B57017"/>
      <c r="C57017"/>
      <c r="D57017"/>
    </row>
    <row r="57018" spans="1:4" x14ac:dyDescent="0.35">
      <c r="A57018"/>
      <c r="B57018"/>
      <c r="C57018"/>
      <c r="D57018"/>
    </row>
    <row r="57019" spans="1:4" x14ac:dyDescent="0.35">
      <c r="A57019"/>
      <c r="B57019"/>
      <c r="C57019"/>
      <c r="D57019"/>
    </row>
    <row r="57020" spans="1:4" x14ac:dyDescent="0.35">
      <c r="A57020"/>
      <c r="B57020"/>
      <c r="C57020"/>
      <c r="D57020"/>
    </row>
    <row r="57021" spans="1:4" x14ac:dyDescent="0.35">
      <c r="A57021"/>
      <c r="B57021"/>
      <c r="C57021"/>
      <c r="D57021"/>
    </row>
    <row r="57022" spans="1:4" x14ac:dyDescent="0.35">
      <c r="A57022"/>
      <c r="B57022"/>
      <c r="C57022"/>
      <c r="D57022"/>
    </row>
    <row r="57023" spans="1:4" x14ac:dyDescent="0.35">
      <c r="A57023"/>
      <c r="B57023"/>
      <c r="C57023"/>
      <c r="D57023"/>
    </row>
    <row r="57024" spans="1:4" x14ac:dyDescent="0.35">
      <c r="A57024"/>
      <c r="B57024"/>
      <c r="C57024"/>
      <c r="D57024"/>
    </row>
    <row r="57025" spans="1:4" x14ac:dyDescent="0.35">
      <c r="A57025"/>
      <c r="B57025"/>
      <c r="C57025"/>
      <c r="D57025"/>
    </row>
    <row r="57026" spans="1:4" x14ac:dyDescent="0.35">
      <c r="A57026"/>
      <c r="B57026"/>
      <c r="C57026"/>
      <c r="D57026"/>
    </row>
    <row r="57027" spans="1:4" x14ac:dyDescent="0.35">
      <c r="A57027"/>
      <c r="B57027"/>
      <c r="C57027"/>
      <c r="D57027"/>
    </row>
    <row r="57028" spans="1:4" x14ac:dyDescent="0.35">
      <c r="A57028"/>
      <c r="B57028"/>
      <c r="C57028"/>
      <c r="D57028"/>
    </row>
    <row r="57029" spans="1:4" x14ac:dyDescent="0.35">
      <c r="A57029"/>
      <c r="B57029"/>
      <c r="C57029"/>
      <c r="D57029"/>
    </row>
    <row r="57030" spans="1:4" x14ac:dyDescent="0.35">
      <c r="A57030"/>
      <c r="B57030"/>
      <c r="C57030"/>
      <c r="D57030"/>
    </row>
    <row r="57031" spans="1:4" x14ac:dyDescent="0.35">
      <c r="A57031"/>
      <c r="B57031"/>
      <c r="C57031"/>
      <c r="D57031"/>
    </row>
    <row r="57032" spans="1:4" x14ac:dyDescent="0.35">
      <c r="A57032"/>
      <c r="B57032"/>
      <c r="C57032"/>
      <c r="D57032"/>
    </row>
    <row r="57033" spans="1:4" x14ac:dyDescent="0.35">
      <c r="A57033"/>
      <c r="B57033"/>
      <c r="C57033"/>
      <c r="D57033"/>
    </row>
    <row r="57034" spans="1:4" x14ac:dyDescent="0.35">
      <c r="A57034"/>
      <c r="B57034"/>
      <c r="C57034"/>
      <c r="D57034"/>
    </row>
    <row r="57035" spans="1:4" x14ac:dyDescent="0.35">
      <c r="A57035"/>
      <c r="B57035"/>
      <c r="C57035"/>
      <c r="D57035"/>
    </row>
    <row r="57036" spans="1:4" x14ac:dyDescent="0.35">
      <c r="A57036"/>
      <c r="B57036"/>
      <c r="C57036"/>
      <c r="D57036"/>
    </row>
    <row r="57037" spans="1:4" x14ac:dyDescent="0.35">
      <c r="A57037"/>
      <c r="B57037"/>
      <c r="C57037"/>
      <c r="D57037"/>
    </row>
    <row r="57038" spans="1:4" x14ac:dyDescent="0.35">
      <c r="A57038"/>
      <c r="B57038"/>
      <c r="C57038"/>
      <c r="D57038"/>
    </row>
    <row r="57039" spans="1:4" x14ac:dyDescent="0.35">
      <c r="A57039"/>
      <c r="B57039"/>
      <c r="C57039"/>
      <c r="D57039"/>
    </row>
    <row r="57040" spans="1:4" x14ac:dyDescent="0.35">
      <c r="A57040"/>
      <c r="B57040"/>
      <c r="C57040"/>
      <c r="D57040"/>
    </row>
    <row r="57041" spans="1:4" x14ac:dyDescent="0.35">
      <c r="A57041"/>
      <c r="B57041"/>
      <c r="C57041"/>
      <c r="D57041"/>
    </row>
    <row r="57042" spans="1:4" x14ac:dyDescent="0.35">
      <c r="A57042"/>
      <c r="B57042"/>
      <c r="C57042"/>
      <c r="D57042"/>
    </row>
    <row r="57043" spans="1:4" x14ac:dyDescent="0.35">
      <c r="A57043"/>
      <c r="B57043"/>
      <c r="C57043"/>
      <c r="D57043"/>
    </row>
    <row r="57044" spans="1:4" x14ac:dyDescent="0.35">
      <c r="A57044"/>
      <c r="B57044"/>
      <c r="C57044"/>
      <c r="D57044"/>
    </row>
    <row r="57045" spans="1:4" x14ac:dyDescent="0.35">
      <c r="A57045"/>
      <c r="B57045"/>
      <c r="C57045"/>
      <c r="D57045"/>
    </row>
    <row r="57046" spans="1:4" x14ac:dyDescent="0.35">
      <c r="A57046"/>
      <c r="B57046"/>
      <c r="C57046"/>
      <c r="D57046"/>
    </row>
    <row r="57047" spans="1:4" x14ac:dyDescent="0.35">
      <c r="A57047"/>
      <c r="B57047"/>
      <c r="C57047"/>
      <c r="D57047"/>
    </row>
    <row r="57048" spans="1:4" x14ac:dyDescent="0.35">
      <c r="A57048"/>
      <c r="B57048"/>
      <c r="C57048"/>
      <c r="D57048"/>
    </row>
    <row r="57049" spans="1:4" x14ac:dyDescent="0.35">
      <c r="A57049"/>
      <c r="B57049"/>
      <c r="C57049"/>
      <c r="D57049"/>
    </row>
    <row r="57050" spans="1:4" x14ac:dyDescent="0.35">
      <c r="A57050"/>
      <c r="B57050"/>
      <c r="C57050"/>
      <c r="D57050"/>
    </row>
    <row r="57051" spans="1:4" x14ac:dyDescent="0.35">
      <c r="A57051"/>
      <c r="B57051"/>
      <c r="C57051"/>
      <c r="D57051"/>
    </row>
    <row r="57052" spans="1:4" x14ac:dyDescent="0.35">
      <c r="A57052"/>
      <c r="B57052"/>
      <c r="C57052"/>
      <c r="D57052"/>
    </row>
    <row r="57053" spans="1:4" x14ac:dyDescent="0.35">
      <c r="A57053"/>
      <c r="B57053"/>
      <c r="C57053"/>
      <c r="D57053"/>
    </row>
    <row r="57054" spans="1:4" x14ac:dyDescent="0.35">
      <c r="A57054"/>
      <c r="B57054"/>
      <c r="C57054"/>
      <c r="D57054"/>
    </row>
    <row r="57055" spans="1:4" x14ac:dyDescent="0.35">
      <c r="A57055"/>
      <c r="B57055"/>
      <c r="C57055"/>
      <c r="D57055"/>
    </row>
    <row r="57056" spans="1:4" x14ac:dyDescent="0.35">
      <c r="A57056"/>
      <c r="B57056"/>
      <c r="C57056"/>
      <c r="D57056"/>
    </row>
    <row r="57057" spans="1:4" x14ac:dyDescent="0.35">
      <c r="A57057"/>
      <c r="B57057"/>
      <c r="C57057"/>
      <c r="D57057"/>
    </row>
    <row r="57058" spans="1:4" x14ac:dyDescent="0.35">
      <c r="A57058"/>
      <c r="B57058"/>
      <c r="C57058"/>
      <c r="D57058"/>
    </row>
    <row r="57059" spans="1:4" x14ac:dyDescent="0.35">
      <c r="A57059"/>
      <c r="B57059"/>
      <c r="C57059"/>
      <c r="D57059"/>
    </row>
    <row r="57060" spans="1:4" x14ac:dyDescent="0.35">
      <c r="A57060"/>
      <c r="B57060"/>
      <c r="C57060"/>
      <c r="D57060"/>
    </row>
    <row r="57061" spans="1:4" x14ac:dyDescent="0.35">
      <c r="A57061"/>
      <c r="B57061"/>
      <c r="C57061"/>
      <c r="D57061"/>
    </row>
    <row r="57062" spans="1:4" x14ac:dyDescent="0.35">
      <c r="A57062"/>
      <c r="B57062"/>
      <c r="C57062"/>
      <c r="D57062"/>
    </row>
    <row r="57063" spans="1:4" x14ac:dyDescent="0.35">
      <c r="A57063"/>
      <c r="B57063"/>
      <c r="C57063"/>
      <c r="D57063"/>
    </row>
    <row r="57064" spans="1:4" x14ac:dyDescent="0.35">
      <c r="A57064"/>
      <c r="B57064"/>
      <c r="C57064"/>
      <c r="D57064"/>
    </row>
    <row r="57065" spans="1:4" x14ac:dyDescent="0.35">
      <c r="A57065"/>
      <c r="B57065"/>
      <c r="C57065"/>
      <c r="D57065"/>
    </row>
    <row r="57066" spans="1:4" x14ac:dyDescent="0.35">
      <c r="A57066"/>
      <c r="B57066"/>
      <c r="C57066"/>
      <c r="D57066"/>
    </row>
    <row r="57067" spans="1:4" x14ac:dyDescent="0.35">
      <c r="A57067"/>
      <c r="B57067"/>
      <c r="C57067"/>
      <c r="D57067"/>
    </row>
    <row r="57068" spans="1:4" x14ac:dyDescent="0.35">
      <c r="A57068"/>
      <c r="B57068"/>
      <c r="C57068"/>
      <c r="D57068"/>
    </row>
    <row r="57069" spans="1:4" x14ac:dyDescent="0.35">
      <c r="A57069"/>
      <c r="B57069"/>
      <c r="C57069"/>
      <c r="D57069"/>
    </row>
    <row r="57070" spans="1:4" x14ac:dyDescent="0.35">
      <c r="A57070"/>
      <c r="B57070"/>
      <c r="C57070"/>
      <c r="D57070"/>
    </row>
    <row r="57071" spans="1:4" x14ac:dyDescent="0.35">
      <c r="A57071"/>
      <c r="B57071"/>
      <c r="C57071"/>
      <c r="D57071"/>
    </row>
    <row r="57072" spans="1:4" x14ac:dyDescent="0.35">
      <c r="A57072"/>
      <c r="B57072"/>
      <c r="C57072"/>
      <c r="D57072"/>
    </row>
    <row r="57073" spans="1:4" x14ac:dyDescent="0.35">
      <c r="A57073"/>
      <c r="B57073"/>
      <c r="C57073"/>
      <c r="D57073"/>
    </row>
    <row r="57074" spans="1:4" x14ac:dyDescent="0.35">
      <c r="A57074"/>
      <c r="B57074"/>
      <c r="C57074"/>
      <c r="D57074"/>
    </row>
    <row r="57075" spans="1:4" x14ac:dyDescent="0.35">
      <c r="A57075"/>
      <c r="B57075"/>
      <c r="C57075"/>
      <c r="D57075"/>
    </row>
    <row r="57076" spans="1:4" x14ac:dyDescent="0.35">
      <c r="A57076"/>
      <c r="B57076"/>
      <c r="C57076"/>
      <c r="D57076"/>
    </row>
    <row r="57077" spans="1:4" x14ac:dyDescent="0.35">
      <c r="A57077"/>
      <c r="B57077"/>
      <c r="C57077"/>
      <c r="D57077"/>
    </row>
    <row r="57078" spans="1:4" x14ac:dyDescent="0.35">
      <c r="A57078"/>
      <c r="B57078"/>
      <c r="C57078"/>
      <c r="D57078"/>
    </row>
    <row r="57079" spans="1:4" x14ac:dyDescent="0.35">
      <c r="A57079"/>
      <c r="B57079"/>
      <c r="C57079"/>
      <c r="D57079"/>
    </row>
    <row r="57080" spans="1:4" x14ac:dyDescent="0.35">
      <c r="A57080"/>
      <c r="B57080"/>
      <c r="C57080"/>
      <c r="D57080"/>
    </row>
    <row r="57081" spans="1:4" x14ac:dyDescent="0.35">
      <c r="A57081"/>
      <c r="B57081"/>
      <c r="C57081"/>
      <c r="D57081"/>
    </row>
    <row r="57082" spans="1:4" x14ac:dyDescent="0.35">
      <c r="A57082"/>
      <c r="B57082"/>
      <c r="C57082"/>
      <c r="D57082"/>
    </row>
    <row r="57083" spans="1:4" x14ac:dyDescent="0.35">
      <c r="A57083"/>
      <c r="B57083"/>
      <c r="C57083"/>
      <c r="D57083"/>
    </row>
    <row r="57084" spans="1:4" x14ac:dyDescent="0.35">
      <c r="A57084"/>
      <c r="B57084"/>
      <c r="C57084"/>
      <c r="D57084"/>
    </row>
    <row r="57085" spans="1:4" x14ac:dyDescent="0.35">
      <c r="A57085"/>
      <c r="B57085"/>
      <c r="C57085"/>
      <c r="D57085"/>
    </row>
    <row r="57086" spans="1:4" x14ac:dyDescent="0.35">
      <c r="A57086"/>
      <c r="B57086"/>
      <c r="C57086"/>
      <c r="D57086"/>
    </row>
    <row r="57087" spans="1:4" x14ac:dyDescent="0.35">
      <c r="A57087"/>
      <c r="B57087"/>
      <c r="C57087"/>
      <c r="D57087"/>
    </row>
    <row r="57088" spans="1:4" x14ac:dyDescent="0.35">
      <c r="A57088"/>
      <c r="B57088"/>
      <c r="C57088"/>
      <c r="D57088"/>
    </row>
    <row r="57089" spans="1:4" x14ac:dyDescent="0.35">
      <c r="A57089"/>
      <c r="B57089"/>
      <c r="C57089"/>
      <c r="D57089"/>
    </row>
    <row r="57090" spans="1:4" x14ac:dyDescent="0.35">
      <c r="A57090"/>
      <c r="B57090"/>
      <c r="C57090"/>
      <c r="D57090"/>
    </row>
    <row r="57091" spans="1:4" x14ac:dyDescent="0.35">
      <c r="A57091"/>
      <c r="B57091"/>
      <c r="C57091"/>
      <c r="D57091"/>
    </row>
    <row r="57092" spans="1:4" x14ac:dyDescent="0.35">
      <c r="A57092"/>
      <c r="B57092"/>
      <c r="C57092"/>
      <c r="D57092"/>
    </row>
    <row r="57093" spans="1:4" x14ac:dyDescent="0.35">
      <c r="A57093"/>
      <c r="B57093"/>
      <c r="C57093"/>
      <c r="D57093"/>
    </row>
    <row r="57094" spans="1:4" x14ac:dyDescent="0.35">
      <c r="A57094"/>
      <c r="B57094"/>
      <c r="C57094"/>
      <c r="D57094"/>
    </row>
    <row r="57095" spans="1:4" x14ac:dyDescent="0.35">
      <c r="A57095"/>
      <c r="B57095"/>
      <c r="C57095"/>
      <c r="D57095"/>
    </row>
    <row r="57096" spans="1:4" x14ac:dyDescent="0.35">
      <c r="A57096"/>
      <c r="B57096"/>
      <c r="C57096"/>
      <c r="D57096"/>
    </row>
    <row r="57097" spans="1:4" x14ac:dyDescent="0.35">
      <c r="A57097"/>
      <c r="B57097"/>
      <c r="C57097"/>
      <c r="D57097"/>
    </row>
    <row r="57098" spans="1:4" x14ac:dyDescent="0.35">
      <c r="A57098"/>
      <c r="B57098"/>
      <c r="C57098"/>
      <c r="D57098"/>
    </row>
    <row r="57099" spans="1:4" x14ac:dyDescent="0.35">
      <c r="A57099"/>
      <c r="B57099"/>
      <c r="C57099"/>
      <c r="D57099"/>
    </row>
    <row r="57100" spans="1:4" x14ac:dyDescent="0.35">
      <c r="A57100"/>
      <c r="B57100"/>
      <c r="C57100"/>
      <c r="D57100"/>
    </row>
    <row r="57101" spans="1:4" x14ac:dyDescent="0.35">
      <c r="A57101"/>
      <c r="B57101"/>
      <c r="C57101"/>
      <c r="D57101"/>
    </row>
    <row r="57102" spans="1:4" x14ac:dyDescent="0.35">
      <c r="A57102"/>
      <c r="B57102"/>
      <c r="C57102"/>
      <c r="D57102"/>
    </row>
    <row r="57103" spans="1:4" x14ac:dyDescent="0.35">
      <c r="A57103"/>
      <c r="B57103"/>
      <c r="C57103"/>
      <c r="D57103"/>
    </row>
    <row r="57104" spans="1:4" x14ac:dyDescent="0.35">
      <c r="A57104"/>
      <c r="B57104"/>
      <c r="C57104"/>
      <c r="D57104"/>
    </row>
    <row r="57105" spans="1:4" x14ac:dyDescent="0.35">
      <c r="A57105"/>
      <c r="B57105"/>
      <c r="C57105"/>
      <c r="D57105"/>
    </row>
    <row r="57106" spans="1:4" x14ac:dyDescent="0.35">
      <c r="A57106"/>
      <c r="B57106"/>
      <c r="C57106"/>
      <c r="D57106"/>
    </row>
    <row r="57107" spans="1:4" x14ac:dyDescent="0.35">
      <c r="A57107"/>
      <c r="B57107"/>
      <c r="C57107"/>
      <c r="D57107"/>
    </row>
    <row r="57108" spans="1:4" x14ac:dyDescent="0.35">
      <c r="A57108"/>
      <c r="B57108"/>
      <c r="C57108"/>
      <c r="D57108"/>
    </row>
    <row r="57109" spans="1:4" x14ac:dyDescent="0.35">
      <c r="A57109"/>
      <c r="B57109"/>
      <c r="C57109"/>
      <c r="D57109"/>
    </row>
    <row r="57110" spans="1:4" x14ac:dyDescent="0.35">
      <c r="A57110"/>
      <c r="B57110"/>
      <c r="C57110"/>
      <c r="D57110"/>
    </row>
    <row r="57111" spans="1:4" x14ac:dyDescent="0.35">
      <c r="A57111"/>
      <c r="B57111"/>
      <c r="C57111"/>
      <c r="D57111"/>
    </row>
    <row r="57112" spans="1:4" x14ac:dyDescent="0.35">
      <c r="A57112"/>
      <c r="B57112"/>
      <c r="C57112"/>
      <c r="D57112"/>
    </row>
    <row r="57113" spans="1:4" x14ac:dyDescent="0.35">
      <c r="A57113"/>
      <c r="B57113"/>
      <c r="C57113"/>
      <c r="D57113"/>
    </row>
    <row r="57114" spans="1:4" x14ac:dyDescent="0.35">
      <c r="A57114"/>
      <c r="B57114"/>
      <c r="C57114"/>
      <c r="D57114"/>
    </row>
    <row r="57115" spans="1:4" x14ac:dyDescent="0.35">
      <c r="A57115"/>
      <c r="B57115"/>
      <c r="C57115"/>
      <c r="D57115"/>
    </row>
    <row r="57116" spans="1:4" x14ac:dyDescent="0.35">
      <c r="A57116"/>
      <c r="B57116"/>
      <c r="C57116"/>
      <c r="D57116"/>
    </row>
    <row r="57117" spans="1:4" x14ac:dyDescent="0.35">
      <c r="A57117"/>
      <c r="B57117"/>
      <c r="C57117"/>
      <c r="D57117"/>
    </row>
    <row r="57118" spans="1:4" x14ac:dyDescent="0.35">
      <c r="A57118"/>
      <c r="B57118"/>
      <c r="C57118"/>
      <c r="D57118"/>
    </row>
    <row r="57119" spans="1:4" x14ac:dyDescent="0.35">
      <c r="A57119"/>
      <c r="B57119"/>
      <c r="C57119"/>
      <c r="D57119"/>
    </row>
    <row r="57120" spans="1:4" x14ac:dyDescent="0.35">
      <c r="A57120"/>
      <c r="B57120"/>
      <c r="C57120"/>
      <c r="D57120"/>
    </row>
    <row r="57121" spans="1:4" x14ac:dyDescent="0.35">
      <c r="A57121"/>
      <c r="B57121"/>
      <c r="C57121"/>
      <c r="D57121"/>
    </row>
    <row r="57122" spans="1:4" x14ac:dyDescent="0.35">
      <c r="A57122"/>
      <c r="B57122"/>
      <c r="C57122"/>
      <c r="D57122"/>
    </row>
    <row r="57123" spans="1:4" x14ac:dyDescent="0.35">
      <c r="A57123"/>
      <c r="B57123"/>
      <c r="C57123"/>
      <c r="D57123"/>
    </row>
    <row r="57124" spans="1:4" x14ac:dyDescent="0.35">
      <c r="A57124"/>
      <c r="B57124"/>
      <c r="C57124"/>
      <c r="D57124"/>
    </row>
    <row r="57125" spans="1:4" x14ac:dyDescent="0.35">
      <c r="A57125"/>
      <c r="B57125"/>
      <c r="C57125"/>
      <c r="D57125"/>
    </row>
    <row r="57126" spans="1:4" x14ac:dyDescent="0.35">
      <c r="A57126"/>
      <c r="B57126"/>
      <c r="C57126"/>
      <c r="D57126"/>
    </row>
    <row r="57127" spans="1:4" x14ac:dyDescent="0.35">
      <c r="A57127"/>
      <c r="B57127"/>
      <c r="C57127"/>
      <c r="D57127"/>
    </row>
    <row r="57128" spans="1:4" x14ac:dyDescent="0.35">
      <c r="A57128"/>
      <c r="B57128"/>
      <c r="C57128"/>
      <c r="D57128"/>
    </row>
    <row r="57129" spans="1:4" x14ac:dyDescent="0.35">
      <c r="A57129"/>
      <c r="B57129"/>
      <c r="C57129"/>
      <c r="D57129"/>
    </row>
    <row r="57130" spans="1:4" x14ac:dyDescent="0.35">
      <c r="A57130"/>
      <c r="B57130"/>
      <c r="C57130"/>
      <c r="D57130"/>
    </row>
    <row r="57131" spans="1:4" x14ac:dyDescent="0.35">
      <c r="A57131"/>
      <c r="B57131"/>
      <c r="C57131"/>
      <c r="D57131"/>
    </row>
    <row r="57132" spans="1:4" x14ac:dyDescent="0.35">
      <c r="A57132"/>
      <c r="B57132"/>
      <c r="C57132"/>
      <c r="D57132"/>
    </row>
    <row r="57133" spans="1:4" x14ac:dyDescent="0.35">
      <c r="A57133"/>
      <c r="B57133"/>
      <c r="C57133"/>
      <c r="D57133"/>
    </row>
    <row r="57134" spans="1:4" x14ac:dyDescent="0.35">
      <c r="A57134"/>
      <c r="B57134"/>
      <c r="C57134"/>
      <c r="D57134"/>
    </row>
    <row r="57135" spans="1:4" x14ac:dyDescent="0.35">
      <c r="A57135"/>
      <c r="B57135"/>
      <c r="C57135"/>
      <c r="D57135"/>
    </row>
    <row r="57136" spans="1:4" x14ac:dyDescent="0.35">
      <c r="A57136"/>
      <c r="B57136"/>
      <c r="C57136"/>
      <c r="D57136"/>
    </row>
    <row r="57137" spans="1:4" x14ac:dyDescent="0.35">
      <c r="A57137"/>
      <c r="B57137"/>
      <c r="C57137"/>
      <c r="D57137"/>
    </row>
    <row r="57138" spans="1:4" x14ac:dyDescent="0.35">
      <c r="A57138"/>
      <c r="B57138"/>
      <c r="C57138"/>
      <c r="D57138"/>
    </row>
    <row r="57139" spans="1:4" x14ac:dyDescent="0.35">
      <c r="A57139"/>
      <c r="B57139"/>
      <c r="C57139"/>
      <c r="D57139"/>
    </row>
    <row r="57140" spans="1:4" x14ac:dyDescent="0.35">
      <c r="A57140"/>
      <c r="B57140"/>
      <c r="C57140"/>
      <c r="D57140"/>
    </row>
    <row r="57141" spans="1:4" x14ac:dyDescent="0.35">
      <c r="A57141"/>
      <c r="B57141"/>
      <c r="C57141"/>
      <c r="D57141"/>
    </row>
    <row r="57142" spans="1:4" x14ac:dyDescent="0.35">
      <c r="A57142"/>
      <c r="B57142"/>
      <c r="C57142"/>
      <c r="D57142"/>
    </row>
    <row r="57143" spans="1:4" x14ac:dyDescent="0.35">
      <c r="A57143"/>
      <c r="B57143"/>
      <c r="C57143"/>
      <c r="D57143"/>
    </row>
    <row r="57144" spans="1:4" x14ac:dyDescent="0.35">
      <c r="A57144"/>
      <c r="B57144"/>
      <c r="C57144"/>
      <c r="D57144"/>
    </row>
    <row r="57145" spans="1:4" x14ac:dyDescent="0.35">
      <c r="A57145"/>
      <c r="B57145"/>
      <c r="C57145"/>
      <c r="D57145"/>
    </row>
    <row r="57146" spans="1:4" x14ac:dyDescent="0.35">
      <c r="A57146"/>
      <c r="B57146"/>
      <c r="C57146"/>
      <c r="D57146"/>
    </row>
    <row r="57147" spans="1:4" x14ac:dyDescent="0.35">
      <c r="A57147"/>
      <c r="B57147"/>
      <c r="C57147"/>
      <c r="D57147"/>
    </row>
    <row r="57148" spans="1:4" x14ac:dyDescent="0.35">
      <c r="A57148"/>
      <c r="B57148"/>
      <c r="C57148"/>
      <c r="D57148"/>
    </row>
    <row r="57149" spans="1:4" x14ac:dyDescent="0.35">
      <c r="A57149"/>
      <c r="B57149"/>
      <c r="C57149"/>
      <c r="D57149"/>
    </row>
    <row r="57150" spans="1:4" x14ac:dyDescent="0.35">
      <c r="A57150"/>
      <c r="B57150"/>
      <c r="C57150"/>
      <c r="D57150"/>
    </row>
    <row r="57151" spans="1:4" x14ac:dyDescent="0.35">
      <c r="A57151"/>
      <c r="B57151"/>
      <c r="C57151"/>
      <c r="D57151"/>
    </row>
    <row r="57152" spans="1:4" x14ac:dyDescent="0.35">
      <c r="A57152"/>
      <c r="B57152"/>
      <c r="C57152"/>
      <c r="D57152"/>
    </row>
    <row r="57153" spans="1:4" x14ac:dyDescent="0.35">
      <c r="A57153"/>
      <c r="B57153"/>
      <c r="C57153"/>
      <c r="D57153"/>
    </row>
    <row r="57154" spans="1:4" x14ac:dyDescent="0.35">
      <c r="A57154"/>
      <c r="B57154"/>
      <c r="C57154"/>
      <c r="D57154"/>
    </row>
    <row r="57155" spans="1:4" x14ac:dyDescent="0.35">
      <c r="A57155"/>
      <c r="B57155"/>
      <c r="C57155"/>
      <c r="D57155"/>
    </row>
    <row r="57156" spans="1:4" x14ac:dyDescent="0.35">
      <c r="A57156"/>
      <c r="B57156"/>
      <c r="C57156"/>
      <c r="D57156"/>
    </row>
    <row r="57157" spans="1:4" x14ac:dyDescent="0.35">
      <c r="A57157"/>
      <c r="B57157"/>
      <c r="C57157"/>
      <c r="D57157"/>
    </row>
    <row r="57158" spans="1:4" x14ac:dyDescent="0.35">
      <c r="A57158"/>
      <c r="B57158"/>
      <c r="C57158"/>
      <c r="D57158"/>
    </row>
    <row r="57159" spans="1:4" x14ac:dyDescent="0.35">
      <c r="A57159"/>
      <c r="B57159"/>
      <c r="C57159"/>
      <c r="D57159"/>
    </row>
    <row r="57160" spans="1:4" x14ac:dyDescent="0.35">
      <c r="A57160"/>
      <c r="B57160"/>
      <c r="C57160"/>
      <c r="D57160"/>
    </row>
    <row r="57161" spans="1:4" x14ac:dyDescent="0.35">
      <c r="A57161"/>
      <c r="B57161"/>
      <c r="C57161"/>
      <c r="D57161"/>
    </row>
    <row r="57162" spans="1:4" x14ac:dyDescent="0.35">
      <c r="A57162"/>
      <c r="B57162"/>
      <c r="C57162"/>
      <c r="D57162"/>
    </row>
    <row r="57163" spans="1:4" x14ac:dyDescent="0.35">
      <c r="A57163"/>
      <c r="B57163"/>
      <c r="C57163"/>
      <c r="D57163"/>
    </row>
    <row r="57164" spans="1:4" x14ac:dyDescent="0.35">
      <c r="A57164"/>
      <c r="B57164"/>
      <c r="C57164"/>
      <c r="D57164"/>
    </row>
    <row r="57165" spans="1:4" x14ac:dyDescent="0.35">
      <c r="A57165"/>
      <c r="B57165"/>
      <c r="C57165"/>
      <c r="D57165"/>
    </row>
    <row r="57166" spans="1:4" x14ac:dyDescent="0.35">
      <c r="A57166"/>
      <c r="B57166"/>
      <c r="C57166"/>
      <c r="D57166"/>
    </row>
    <row r="57167" spans="1:4" x14ac:dyDescent="0.35">
      <c r="A57167"/>
      <c r="B57167"/>
      <c r="C57167"/>
      <c r="D57167"/>
    </row>
    <row r="57168" spans="1:4" x14ac:dyDescent="0.35">
      <c r="A57168"/>
      <c r="B57168"/>
      <c r="C57168"/>
      <c r="D57168"/>
    </row>
    <row r="57169" spans="1:4" x14ac:dyDescent="0.35">
      <c r="A57169"/>
      <c r="B57169"/>
      <c r="C57169"/>
      <c r="D57169"/>
    </row>
    <row r="57170" spans="1:4" x14ac:dyDescent="0.35">
      <c r="A57170"/>
      <c r="B57170"/>
      <c r="C57170"/>
      <c r="D57170"/>
    </row>
    <row r="57171" spans="1:4" x14ac:dyDescent="0.35">
      <c r="A57171"/>
      <c r="B57171"/>
      <c r="C57171"/>
      <c r="D57171"/>
    </row>
    <row r="57172" spans="1:4" x14ac:dyDescent="0.35">
      <c r="A57172"/>
      <c r="B57172"/>
      <c r="C57172"/>
      <c r="D57172"/>
    </row>
    <row r="57173" spans="1:4" x14ac:dyDescent="0.35">
      <c r="A57173"/>
      <c r="B57173"/>
      <c r="C57173"/>
      <c r="D57173"/>
    </row>
    <row r="57174" spans="1:4" x14ac:dyDescent="0.35">
      <c r="A57174"/>
      <c r="B57174"/>
      <c r="C57174"/>
      <c r="D57174"/>
    </row>
    <row r="57175" spans="1:4" x14ac:dyDescent="0.35">
      <c r="A57175"/>
      <c r="B57175"/>
      <c r="C57175"/>
      <c r="D57175"/>
    </row>
    <row r="57176" spans="1:4" x14ac:dyDescent="0.35">
      <c r="A57176"/>
      <c r="B57176"/>
      <c r="C57176"/>
      <c r="D57176"/>
    </row>
    <row r="57177" spans="1:4" x14ac:dyDescent="0.35">
      <c r="A57177"/>
      <c r="B57177"/>
      <c r="C57177"/>
      <c r="D57177"/>
    </row>
    <row r="57178" spans="1:4" x14ac:dyDescent="0.35">
      <c r="A57178"/>
      <c r="B57178"/>
      <c r="C57178"/>
      <c r="D57178"/>
    </row>
    <row r="57179" spans="1:4" x14ac:dyDescent="0.35">
      <c r="A57179"/>
      <c r="B57179"/>
      <c r="C57179"/>
      <c r="D57179"/>
    </row>
    <row r="57180" spans="1:4" x14ac:dyDescent="0.35">
      <c r="A57180"/>
      <c r="B57180"/>
      <c r="C57180"/>
      <c r="D57180"/>
    </row>
    <row r="57181" spans="1:4" x14ac:dyDescent="0.35">
      <c r="A57181"/>
      <c r="B57181"/>
      <c r="C57181"/>
      <c r="D57181"/>
    </row>
    <row r="57182" spans="1:4" x14ac:dyDescent="0.35">
      <c r="A57182"/>
      <c r="B57182"/>
      <c r="C57182"/>
      <c r="D57182"/>
    </row>
    <row r="57183" spans="1:4" x14ac:dyDescent="0.35">
      <c r="A57183"/>
      <c r="B57183"/>
      <c r="C57183"/>
      <c r="D57183"/>
    </row>
    <row r="57184" spans="1:4" x14ac:dyDescent="0.35">
      <c r="A57184"/>
      <c r="B57184"/>
      <c r="C57184"/>
      <c r="D57184"/>
    </row>
    <row r="57185" spans="1:4" x14ac:dyDescent="0.35">
      <c r="A57185"/>
      <c r="B57185"/>
      <c r="C57185"/>
      <c r="D57185"/>
    </row>
    <row r="57186" spans="1:4" x14ac:dyDescent="0.35">
      <c r="A57186"/>
      <c r="B57186"/>
      <c r="C57186"/>
      <c r="D57186"/>
    </row>
    <row r="57187" spans="1:4" x14ac:dyDescent="0.35">
      <c r="A57187"/>
      <c r="B57187"/>
      <c r="C57187"/>
      <c r="D57187"/>
    </row>
    <row r="57188" spans="1:4" x14ac:dyDescent="0.35">
      <c r="A57188"/>
      <c r="B57188"/>
      <c r="C57188"/>
      <c r="D57188"/>
    </row>
    <row r="57189" spans="1:4" x14ac:dyDescent="0.35">
      <c r="A57189"/>
      <c r="B57189"/>
      <c r="C57189"/>
      <c r="D57189"/>
    </row>
    <row r="57190" spans="1:4" x14ac:dyDescent="0.35">
      <c r="A57190"/>
      <c r="B57190"/>
      <c r="C57190"/>
      <c r="D57190"/>
    </row>
    <row r="57191" spans="1:4" x14ac:dyDescent="0.35">
      <c r="A57191"/>
      <c r="B57191"/>
      <c r="C57191"/>
      <c r="D57191"/>
    </row>
    <row r="57192" spans="1:4" x14ac:dyDescent="0.35">
      <c r="A57192"/>
      <c r="B57192"/>
      <c r="C57192"/>
      <c r="D57192"/>
    </row>
    <row r="57193" spans="1:4" x14ac:dyDescent="0.35">
      <c r="A57193"/>
      <c r="B57193"/>
      <c r="C57193"/>
      <c r="D57193"/>
    </row>
    <row r="57194" spans="1:4" x14ac:dyDescent="0.35">
      <c r="A57194"/>
      <c r="B57194"/>
      <c r="C57194"/>
      <c r="D57194"/>
    </row>
    <row r="57195" spans="1:4" x14ac:dyDescent="0.35">
      <c r="A57195"/>
      <c r="B57195"/>
      <c r="C57195"/>
      <c r="D57195"/>
    </row>
    <row r="57196" spans="1:4" x14ac:dyDescent="0.35">
      <c r="A57196"/>
      <c r="B57196"/>
      <c r="C57196"/>
      <c r="D57196"/>
    </row>
    <row r="57197" spans="1:4" x14ac:dyDescent="0.35">
      <c r="A57197"/>
      <c r="B57197"/>
      <c r="C57197"/>
      <c r="D57197"/>
    </row>
    <row r="57198" spans="1:4" x14ac:dyDescent="0.35">
      <c r="A57198"/>
      <c r="B57198"/>
      <c r="C57198"/>
      <c r="D57198"/>
    </row>
    <row r="57199" spans="1:4" x14ac:dyDescent="0.35">
      <c r="A57199"/>
      <c r="B57199"/>
      <c r="C57199"/>
      <c r="D57199"/>
    </row>
    <row r="57200" spans="1:4" x14ac:dyDescent="0.35">
      <c r="A57200"/>
      <c r="B57200"/>
      <c r="C57200"/>
      <c r="D57200"/>
    </row>
    <row r="57201" spans="1:4" x14ac:dyDescent="0.35">
      <c r="A57201"/>
      <c r="B57201"/>
      <c r="C57201"/>
      <c r="D57201"/>
    </row>
    <row r="57202" spans="1:4" x14ac:dyDescent="0.35">
      <c r="A57202"/>
      <c r="B57202"/>
      <c r="C57202"/>
      <c r="D57202"/>
    </row>
    <row r="57203" spans="1:4" x14ac:dyDescent="0.35">
      <c r="A57203"/>
      <c r="B57203"/>
      <c r="C57203"/>
      <c r="D57203"/>
    </row>
    <row r="57204" spans="1:4" x14ac:dyDescent="0.35">
      <c r="A57204"/>
      <c r="B57204"/>
      <c r="C57204"/>
      <c r="D57204"/>
    </row>
    <row r="57205" spans="1:4" x14ac:dyDescent="0.35">
      <c r="A57205"/>
      <c r="B57205"/>
      <c r="C57205"/>
      <c r="D57205"/>
    </row>
    <row r="57206" spans="1:4" x14ac:dyDescent="0.35">
      <c r="A57206"/>
      <c r="B57206"/>
      <c r="C57206"/>
      <c r="D57206"/>
    </row>
    <row r="57207" spans="1:4" x14ac:dyDescent="0.35">
      <c r="A57207"/>
      <c r="B57207"/>
      <c r="C57207"/>
      <c r="D57207"/>
    </row>
    <row r="57208" spans="1:4" x14ac:dyDescent="0.35">
      <c r="A57208"/>
      <c r="B57208"/>
      <c r="C57208"/>
      <c r="D57208"/>
    </row>
    <row r="57209" spans="1:4" x14ac:dyDescent="0.35">
      <c r="A57209"/>
      <c r="B57209"/>
      <c r="C57209"/>
      <c r="D57209"/>
    </row>
    <row r="57210" spans="1:4" x14ac:dyDescent="0.35">
      <c r="A57210"/>
      <c r="B57210"/>
      <c r="C57210"/>
      <c r="D57210"/>
    </row>
    <row r="57211" spans="1:4" x14ac:dyDescent="0.35">
      <c r="A57211"/>
      <c r="B57211"/>
      <c r="C57211"/>
      <c r="D57211"/>
    </row>
    <row r="57212" spans="1:4" x14ac:dyDescent="0.35">
      <c r="A57212"/>
      <c r="B57212"/>
      <c r="C57212"/>
      <c r="D57212"/>
    </row>
    <row r="57213" spans="1:4" x14ac:dyDescent="0.35">
      <c r="A57213"/>
      <c r="B57213"/>
      <c r="C57213"/>
      <c r="D57213"/>
    </row>
    <row r="57214" spans="1:4" x14ac:dyDescent="0.35">
      <c r="A57214"/>
      <c r="B57214"/>
      <c r="C57214"/>
      <c r="D57214"/>
    </row>
    <row r="57215" spans="1:4" x14ac:dyDescent="0.35">
      <c r="A57215"/>
      <c r="B57215"/>
      <c r="C57215"/>
      <c r="D57215"/>
    </row>
    <row r="57216" spans="1:4" x14ac:dyDescent="0.35">
      <c r="A57216"/>
      <c r="B57216"/>
      <c r="C57216"/>
      <c r="D57216"/>
    </row>
    <row r="57217" spans="1:4" x14ac:dyDescent="0.35">
      <c r="A57217"/>
      <c r="B57217"/>
      <c r="C57217"/>
      <c r="D57217"/>
    </row>
    <row r="57218" spans="1:4" x14ac:dyDescent="0.35">
      <c r="A57218"/>
      <c r="B57218"/>
      <c r="C57218"/>
      <c r="D57218"/>
    </row>
    <row r="57219" spans="1:4" x14ac:dyDescent="0.35">
      <c r="A57219"/>
      <c r="B57219"/>
      <c r="C57219"/>
      <c r="D57219"/>
    </row>
    <row r="57220" spans="1:4" x14ac:dyDescent="0.35">
      <c r="A57220"/>
      <c r="B57220"/>
      <c r="C57220"/>
      <c r="D57220"/>
    </row>
    <row r="57221" spans="1:4" x14ac:dyDescent="0.35">
      <c r="A57221"/>
      <c r="B57221"/>
      <c r="C57221"/>
      <c r="D57221"/>
    </row>
    <row r="57222" spans="1:4" x14ac:dyDescent="0.35">
      <c r="A57222"/>
      <c r="B57222"/>
      <c r="C57222"/>
      <c r="D57222"/>
    </row>
    <row r="57223" spans="1:4" x14ac:dyDescent="0.35">
      <c r="A57223"/>
      <c r="B57223"/>
      <c r="C57223"/>
      <c r="D57223"/>
    </row>
    <row r="57224" spans="1:4" x14ac:dyDescent="0.35">
      <c r="A57224"/>
      <c r="B57224"/>
      <c r="C57224"/>
      <c r="D57224"/>
    </row>
    <row r="57225" spans="1:4" x14ac:dyDescent="0.35">
      <c r="A57225"/>
      <c r="B57225"/>
      <c r="C57225"/>
      <c r="D57225"/>
    </row>
    <row r="57226" spans="1:4" x14ac:dyDescent="0.35">
      <c r="A57226"/>
      <c r="B57226"/>
      <c r="C57226"/>
      <c r="D57226"/>
    </row>
    <row r="57227" spans="1:4" x14ac:dyDescent="0.35">
      <c r="A57227"/>
      <c r="B57227"/>
      <c r="C57227"/>
      <c r="D57227"/>
    </row>
    <row r="57228" spans="1:4" x14ac:dyDescent="0.35">
      <c r="A57228"/>
      <c r="B57228"/>
      <c r="C57228"/>
      <c r="D57228"/>
    </row>
    <row r="57229" spans="1:4" x14ac:dyDescent="0.35">
      <c r="A57229"/>
      <c r="B57229"/>
      <c r="C57229"/>
      <c r="D57229"/>
    </row>
    <row r="57230" spans="1:4" x14ac:dyDescent="0.35">
      <c r="A57230"/>
      <c r="B57230"/>
      <c r="C57230"/>
      <c r="D57230"/>
    </row>
    <row r="57231" spans="1:4" x14ac:dyDescent="0.35">
      <c r="A57231"/>
      <c r="B57231"/>
      <c r="C57231"/>
      <c r="D57231"/>
    </row>
    <row r="57232" spans="1:4" x14ac:dyDescent="0.35">
      <c r="A57232"/>
      <c r="B57232"/>
      <c r="C57232"/>
      <c r="D57232"/>
    </row>
    <row r="57233" spans="1:4" x14ac:dyDescent="0.35">
      <c r="A57233"/>
      <c r="B57233"/>
      <c r="C57233"/>
      <c r="D57233"/>
    </row>
    <row r="57234" spans="1:4" x14ac:dyDescent="0.35">
      <c r="A57234"/>
      <c r="B57234"/>
      <c r="C57234"/>
      <c r="D57234"/>
    </row>
    <row r="57235" spans="1:4" x14ac:dyDescent="0.35">
      <c r="A57235"/>
      <c r="B57235"/>
      <c r="C57235"/>
      <c r="D57235"/>
    </row>
    <row r="57236" spans="1:4" x14ac:dyDescent="0.35">
      <c r="A57236"/>
      <c r="B57236"/>
      <c r="C57236"/>
      <c r="D57236"/>
    </row>
    <row r="57237" spans="1:4" x14ac:dyDescent="0.35">
      <c r="A57237"/>
      <c r="B57237"/>
      <c r="C57237"/>
      <c r="D57237"/>
    </row>
    <row r="57238" spans="1:4" x14ac:dyDescent="0.35">
      <c r="A57238"/>
      <c r="B57238"/>
      <c r="C57238"/>
      <c r="D57238"/>
    </row>
    <row r="57239" spans="1:4" x14ac:dyDescent="0.35">
      <c r="A57239"/>
      <c r="B57239"/>
      <c r="C57239"/>
      <c r="D57239"/>
    </row>
    <row r="57240" spans="1:4" x14ac:dyDescent="0.35">
      <c r="A57240"/>
      <c r="B57240"/>
      <c r="C57240"/>
      <c r="D57240"/>
    </row>
    <row r="57241" spans="1:4" x14ac:dyDescent="0.35">
      <c r="A57241"/>
      <c r="B57241"/>
      <c r="C57241"/>
      <c r="D57241"/>
    </row>
    <row r="57242" spans="1:4" x14ac:dyDescent="0.35">
      <c r="A57242"/>
      <c r="B57242"/>
      <c r="C57242"/>
      <c r="D57242"/>
    </row>
    <row r="57243" spans="1:4" x14ac:dyDescent="0.35">
      <c r="A57243"/>
      <c r="B57243"/>
      <c r="C57243"/>
      <c r="D57243"/>
    </row>
    <row r="57244" spans="1:4" x14ac:dyDescent="0.35">
      <c r="A57244"/>
      <c r="B57244"/>
      <c r="C57244"/>
      <c r="D57244"/>
    </row>
    <row r="57245" spans="1:4" x14ac:dyDescent="0.35">
      <c r="A57245"/>
      <c r="B57245"/>
      <c r="C57245"/>
      <c r="D57245"/>
    </row>
    <row r="57246" spans="1:4" x14ac:dyDescent="0.35">
      <c r="A57246"/>
      <c r="B57246"/>
      <c r="C57246"/>
      <c r="D57246"/>
    </row>
    <row r="57247" spans="1:4" x14ac:dyDescent="0.35">
      <c r="A57247"/>
      <c r="B57247"/>
      <c r="C57247"/>
      <c r="D57247"/>
    </row>
    <row r="57248" spans="1:4" x14ac:dyDescent="0.35">
      <c r="A57248"/>
      <c r="B57248"/>
      <c r="C57248"/>
      <c r="D57248"/>
    </row>
    <row r="57249" spans="1:4" x14ac:dyDescent="0.35">
      <c r="A57249"/>
      <c r="B57249"/>
      <c r="C57249"/>
      <c r="D57249"/>
    </row>
    <row r="57250" spans="1:4" x14ac:dyDescent="0.35">
      <c r="A57250"/>
      <c r="B57250"/>
      <c r="C57250"/>
      <c r="D57250"/>
    </row>
    <row r="57251" spans="1:4" x14ac:dyDescent="0.35">
      <c r="A57251"/>
      <c r="B57251"/>
      <c r="C57251"/>
      <c r="D57251"/>
    </row>
    <row r="57252" spans="1:4" x14ac:dyDescent="0.35">
      <c r="A57252"/>
      <c r="B57252"/>
      <c r="C57252"/>
      <c r="D57252"/>
    </row>
    <row r="57253" spans="1:4" x14ac:dyDescent="0.35">
      <c r="A57253"/>
      <c r="B57253"/>
      <c r="C57253"/>
      <c r="D57253"/>
    </row>
    <row r="57254" spans="1:4" x14ac:dyDescent="0.35">
      <c r="A57254"/>
      <c r="B57254"/>
      <c r="C57254"/>
      <c r="D57254"/>
    </row>
    <row r="57255" spans="1:4" x14ac:dyDescent="0.35">
      <c r="A57255"/>
      <c r="B57255"/>
      <c r="C57255"/>
      <c r="D57255"/>
    </row>
    <row r="57256" spans="1:4" x14ac:dyDescent="0.35">
      <c r="A57256"/>
      <c r="B57256"/>
      <c r="C57256"/>
      <c r="D57256"/>
    </row>
    <row r="57257" spans="1:4" x14ac:dyDescent="0.35">
      <c r="A57257"/>
      <c r="B57257"/>
      <c r="C57257"/>
      <c r="D57257"/>
    </row>
    <row r="57258" spans="1:4" x14ac:dyDescent="0.35">
      <c r="A57258"/>
      <c r="B57258"/>
      <c r="C57258"/>
      <c r="D57258"/>
    </row>
    <row r="57259" spans="1:4" x14ac:dyDescent="0.35">
      <c r="A57259"/>
      <c r="B57259"/>
      <c r="C57259"/>
      <c r="D57259"/>
    </row>
    <row r="57260" spans="1:4" x14ac:dyDescent="0.35">
      <c r="A57260"/>
      <c r="B57260"/>
      <c r="C57260"/>
      <c r="D57260"/>
    </row>
    <row r="57261" spans="1:4" x14ac:dyDescent="0.35">
      <c r="A57261"/>
      <c r="B57261"/>
      <c r="C57261"/>
      <c r="D57261"/>
    </row>
    <row r="57262" spans="1:4" x14ac:dyDescent="0.35">
      <c r="A57262"/>
      <c r="B57262"/>
      <c r="C57262"/>
      <c r="D57262"/>
    </row>
    <row r="57263" spans="1:4" x14ac:dyDescent="0.35">
      <c r="A57263"/>
      <c r="B57263"/>
      <c r="C57263"/>
      <c r="D57263"/>
    </row>
    <row r="57264" spans="1:4" x14ac:dyDescent="0.35">
      <c r="A57264"/>
      <c r="B57264"/>
      <c r="C57264"/>
      <c r="D57264"/>
    </row>
    <row r="57265" spans="1:4" x14ac:dyDescent="0.35">
      <c r="A57265"/>
      <c r="B57265"/>
      <c r="C57265"/>
      <c r="D57265"/>
    </row>
    <row r="57266" spans="1:4" x14ac:dyDescent="0.35">
      <c r="A57266"/>
      <c r="B57266"/>
      <c r="C57266"/>
      <c r="D57266"/>
    </row>
    <row r="57267" spans="1:4" x14ac:dyDescent="0.35">
      <c r="A57267"/>
      <c r="B57267"/>
      <c r="C57267"/>
      <c r="D57267"/>
    </row>
    <row r="57268" spans="1:4" x14ac:dyDescent="0.35">
      <c r="A57268"/>
      <c r="B57268"/>
      <c r="C57268"/>
      <c r="D57268"/>
    </row>
    <row r="57269" spans="1:4" x14ac:dyDescent="0.35">
      <c r="A57269"/>
      <c r="B57269"/>
      <c r="C57269"/>
      <c r="D57269"/>
    </row>
    <row r="57270" spans="1:4" x14ac:dyDescent="0.35">
      <c r="A57270"/>
      <c r="B57270"/>
      <c r="C57270"/>
      <c r="D57270"/>
    </row>
    <row r="57271" spans="1:4" x14ac:dyDescent="0.35">
      <c r="A57271"/>
      <c r="B57271"/>
      <c r="C57271"/>
      <c r="D57271"/>
    </row>
    <row r="57272" spans="1:4" x14ac:dyDescent="0.35">
      <c r="A57272"/>
      <c r="B57272"/>
      <c r="C57272"/>
      <c r="D57272"/>
    </row>
    <row r="57273" spans="1:4" x14ac:dyDescent="0.35">
      <c r="A57273"/>
      <c r="B57273"/>
      <c r="C57273"/>
      <c r="D57273"/>
    </row>
    <row r="57274" spans="1:4" x14ac:dyDescent="0.35">
      <c r="A57274"/>
      <c r="B57274"/>
      <c r="C57274"/>
      <c r="D57274"/>
    </row>
    <row r="57275" spans="1:4" x14ac:dyDescent="0.35">
      <c r="A57275"/>
      <c r="B57275"/>
      <c r="C57275"/>
      <c r="D57275"/>
    </row>
    <row r="57276" spans="1:4" x14ac:dyDescent="0.35">
      <c r="A57276"/>
      <c r="B57276"/>
      <c r="C57276"/>
      <c r="D57276"/>
    </row>
    <row r="57277" spans="1:4" x14ac:dyDescent="0.35">
      <c r="A57277"/>
      <c r="B57277"/>
      <c r="C57277"/>
      <c r="D57277"/>
    </row>
    <row r="57278" spans="1:4" x14ac:dyDescent="0.35">
      <c r="A57278"/>
      <c r="B57278"/>
      <c r="C57278"/>
      <c r="D57278"/>
    </row>
    <row r="57279" spans="1:4" x14ac:dyDescent="0.35">
      <c r="A57279"/>
      <c r="B57279"/>
      <c r="C57279"/>
      <c r="D57279"/>
    </row>
    <row r="57280" spans="1:4" x14ac:dyDescent="0.35">
      <c r="A57280"/>
      <c r="B57280"/>
      <c r="C57280"/>
      <c r="D57280"/>
    </row>
    <row r="57281" spans="1:4" x14ac:dyDescent="0.35">
      <c r="A57281"/>
      <c r="B57281"/>
      <c r="C57281"/>
      <c r="D57281"/>
    </row>
    <row r="57282" spans="1:4" x14ac:dyDescent="0.35">
      <c r="A57282"/>
      <c r="B57282"/>
      <c r="C57282"/>
      <c r="D57282"/>
    </row>
    <row r="57283" spans="1:4" x14ac:dyDescent="0.35">
      <c r="A57283"/>
      <c r="B57283"/>
      <c r="C57283"/>
      <c r="D57283"/>
    </row>
    <row r="57284" spans="1:4" x14ac:dyDescent="0.35">
      <c r="A57284"/>
      <c r="B57284"/>
      <c r="C57284"/>
      <c r="D57284"/>
    </row>
    <row r="57285" spans="1:4" x14ac:dyDescent="0.35">
      <c r="A57285"/>
      <c r="B57285"/>
      <c r="C57285"/>
      <c r="D57285"/>
    </row>
    <row r="57286" spans="1:4" x14ac:dyDescent="0.35">
      <c r="A57286"/>
      <c r="B57286"/>
      <c r="C57286"/>
      <c r="D57286"/>
    </row>
    <row r="57287" spans="1:4" x14ac:dyDescent="0.35">
      <c r="A57287"/>
      <c r="B57287"/>
      <c r="C57287"/>
      <c r="D57287"/>
    </row>
    <row r="57288" spans="1:4" x14ac:dyDescent="0.35">
      <c r="A57288"/>
      <c r="B57288"/>
      <c r="C57288"/>
      <c r="D57288"/>
    </row>
    <row r="57289" spans="1:4" x14ac:dyDescent="0.35">
      <c r="A57289"/>
      <c r="B57289"/>
      <c r="C57289"/>
      <c r="D57289"/>
    </row>
    <row r="57290" spans="1:4" x14ac:dyDescent="0.35">
      <c r="A57290"/>
      <c r="B57290"/>
      <c r="C57290"/>
      <c r="D57290"/>
    </row>
    <row r="57291" spans="1:4" x14ac:dyDescent="0.35">
      <c r="A57291"/>
      <c r="B57291"/>
      <c r="C57291"/>
      <c r="D57291"/>
    </row>
    <row r="57292" spans="1:4" x14ac:dyDescent="0.35">
      <c r="A57292"/>
      <c r="B57292"/>
      <c r="C57292"/>
      <c r="D57292"/>
    </row>
    <row r="57293" spans="1:4" x14ac:dyDescent="0.35">
      <c r="A57293"/>
      <c r="B57293"/>
      <c r="C57293"/>
      <c r="D57293"/>
    </row>
    <row r="57294" spans="1:4" x14ac:dyDescent="0.35">
      <c r="A57294"/>
      <c r="B57294"/>
      <c r="C57294"/>
      <c r="D57294"/>
    </row>
    <row r="57295" spans="1:4" x14ac:dyDescent="0.35">
      <c r="A57295"/>
      <c r="B57295"/>
      <c r="C57295"/>
      <c r="D57295"/>
    </row>
    <row r="57296" spans="1:4" x14ac:dyDescent="0.35">
      <c r="A57296"/>
      <c r="B57296"/>
      <c r="C57296"/>
      <c r="D57296"/>
    </row>
    <row r="57297" spans="1:4" x14ac:dyDescent="0.35">
      <c r="A57297"/>
      <c r="B57297"/>
      <c r="C57297"/>
      <c r="D57297"/>
    </row>
    <row r="57298" spans="1:4" x14ac:dyDescent="0.35">
      <c r="A57298"/>
      <c r="B57298"/>
      <c r="C57298"/>
      <c r="D57298"/>
    </row>
    <row r="57299" spans="1:4" x14ac:dyDescent="0.35">
      <c r="A57299"/>
      <c r="B57299"/>
      <c r="C57299"/>
      <c r="D57299"/>
    </row>
    <row r="57300" spans="1:4" x14ac:dyDescent="0.35">
      <c r="A57300"/>
      <c r="B57300"/>
      <c r="C57300"/>
      <c r="D57300"/>
    </row>
    <row r="57301" spans="1:4" x14ac:dyDescent="0.35">
      <c r="A57301"/>
      <c r="B57301"/>
      <c r="C57301"/>
      <c r="D57301"/>
    </row>
    <row r="57302" spans="1:4" x14ac:dyDescent="0.35">
      <c r="A57302"/>
      <c r="B57302"/>
      <c r="C57302"/>
      <c r="D57302"/>
    </row>
    <row r="57303" spans="1:4" x14ac:dyDescent="0.35">
      <c r="A57303"/>
      <c r="B57303"/>
      <c r="C57303"/>
      <c r="D57303"/>
    </row>
    <row r="57304" spans="1:4" x14ac:dyDescent="0.35">
      <c r="A57304"/>
      <c r="B57304"/>
      <c r="C57304"/>
      <c r="D57304"/>
    </row>
    <row r="57305" spans="1:4" x14ac:dyDescent="0.35">
      <c r="A57305"/>
      <c r="B57305"/>
      <c r="C57305"/>
      <c r="D57305"/>
    </row>
    <row r="57306" spans="1:4" x14ac:dyDescent="0.35">
      <c r="A57306"/>
      <c r="B57306"/>
      <c r="C57306"/>
      <c r="D57306"/>
    </row>
    <row r="57307" spans="1:4" x14ac:dyDescent="0.35">
      <c r="A57307"/>
      <c r="B57307"/>
      <c r="C57307"/>
      <c r="D57307"/>
    </row>
    <row r="57308" spans="1:4" x14ac:dyDescent="0.35">
      <c r="A57308"/>
      <c r="B57308"/>
      <c r="C57308"/>
      <c r="D57308"/>
    </row>
    <row r="57309" spans="1:4" x14ac:dyDescent="0.35">
      <c r="A57309"/>
      <c r="B57309"/>
      <c r="C57309"/>
      <c r="D57309"/>
    </row>
    <row r="57310" spans="1:4" x14ac:dyDescent="0.35">
      <c r="A57310"/>
      <c r="B57310"/>
      <c r="C57310"/>
      <c r="D57310"/>
    </row>
    <row r="57311" spans="1:4" x14ac:dyDescent="0.35">
      <c r="A57311"/>
      <c r="B57311"/>
      <c r="C57311"/>
      <c r="D57311"/>
    </row>
    <row r="57312" spans="1:4" x14ac:dyDescent="0.35">
      <c r="A57312"/>
      <c r="B57312"/>
      <c r="C57312"/>
      <c r="D57312"/>
    </row>
    <row r="57313" spans="1:4" x14ac:dyDescent="0.35">
      <c r="A57313"/>
      <c r="B57313"/>
      <c r="C57313"/>
      <c r="D57313"/>
    </row>
    <row r="57314" spans="1:4" x14ac:dyDescent="0.35">
      <c r="A57314"/>
      <c r="B57314"/>
      <c r="C57314"/>
      <c r="D57314"/>
    </row>
    <row r="57315" spans="1:4" x14ac:dyDescent="0.35">
      <c r="A57315"/>
      <c r="B57315"/>
      <c r="C57315"/>
      <c r="D57315"/>
    </row>
    <row r="57316" spans="1:4" x14ac:dyDescent="0.35">
      <c r="A57316"/>
      <c r="B57316"/>
      <c r="C57316"/>
      <c r="D57316"/>
    </row>
    <row r="57317" spans="1:4" x14ac:dyDescent="0.35">
      <c r="A57317"/>
      <c r="B57317"/>
      <c r="C57317"/>
      <c r="D57317"/>
    </row>
    <row r="57318" spans="1:4" x14ac:dyDescent="0.35">
      <c r="A57318"/>
      <c r="B57318"/>
      <c r="C57318"/>
      <c r="D57318"/>
    </row>
    <row r="57319" spans="1:4" x14ac:dyDescent="0.35">
      <c r="A57319"/>
      <c r="B57319"/>
      <c r="C57319"/>
      <c r="D57319"/>
    </row>
    <row r="57320" spans="1:4" x14ac:dyDescent="0.35">
      <c r="A57320"/>
      <c r="B57320"/>
      <c r="C57320"/>
      <c r="D57320"/>
    </row>
    <row r="57321" spans="1:4" x14ac:dyDescent="0.35">
      <c r="A57321"/>
      <c r="B57321"/>
      <c r="C57321"/>
      <c r="D57321"/>
    </row>
    <row r="57322" spans="1:4" x14ac:dyDescent="0.35">
      <c r="A57322"/>
      <c r="B57322"/>
      <c r="C57322"/>
      <c r="D57322"/>
    </row>
    <row r="57323" spans="1:4" x14ac:dyDescent="0.35">
      <c r="A57323"/>
      <c r="B57323"/>
      <c r="C57323"/>
      <c r="D57323"/>
    </row>
    <row r="57324" spans="1:4" x14ac:dyDescent="0.35">
      <c r="A57324"/>
      <c r="B57324"/>
      <c r="C57324"/>
      <c r="D57324"/>
    </row>
    <row r="57325" spans="1:4" x14ac:dyDescent="0.35">
      <c r="A57325"/>
      <c r="B57325"/>
      <c r="C57325"/>
      <c r="D57325"/>
    </row>
    <row r="57326" spans="1:4" x14ac:dyDescent="0.35">
      <c r="A57326"/>
      <c r="B57326"/>
      <c r="C57326"/>
      <c r="D57326"/>
    </row>
    <row r="57327" spans="1:4" x14ac:dyDescent="0.35">
      <c r="A57327"/>
      <c r="B57327"/>
      <c r="C57327"/>
      <c r="D57327"/>
    </row>
    <row r="57328" spans="1:4" x14ac:dyDescent="0.35">
      <c r="A57328"/>
      <c r="B57328"/>
      <c r="C57328"/>
      <c r="D57328"/>
    </row>
    <row r="57329" spans="1:4" x14ac:dyDescent="0.35">
      <c r="A57329"/>
      <c r="B57329"/>
      <c r="C57329"/>
      <c r="D57329"/>
    </row>
    <row r="57330" spans="1:4" x14ac:dyDescent="0.35">
      <c r="A57330"/>
      <c r="B57330"/>
      <c r="C57330"/>
      <c r="D57330"/>
    </row>
    <row r="57331" spans="1:4" x14ac:dyDescent="0.35">
      <c r="A57331"/>
      <c r="B57331"/>
      <c r="C57331"/>
      <c r="D57331"/>
    </row>
    <row r="57332" spans="1:4" x14ac:dyDescent="0.35">
      <c r="A57332"/>
      <c r="B57332"/>
      <c r="C57332"/>
      <c r="D57332"/>
    </row>
    <row r="57333" spans="1:4" x14ac:dyDescent="0.35">
      <c r="A57333"/>
      <c r="B57333"/>
      <c r="C57333"/>
      <c r="D57333"/>
    </row>
    <row r="57334" spans="1:4" x14ac:dyDescent="0.35">
      <c r="A57334"/>
      <c r="B57334"/>
      <c r="C57334"/>
      <c r="D57334"/>
    </row>
    <row r="57335" spans="1:4" x14ac:dyDescent="0.35">
      <c r="A57335"/>
      <c r="B57335"/>
      <c r="C57335"/>
      <c r="D57335"/>
    </row>
    <row r="57336" spans="1:4" x14ac:dyDescent="0.35">
      <c r="A57336"/>
      <c r="B57336"/>
      <c r="C57336"/>
      <c r="D57336"/>
    </row>
    <row r="57337" spans="1:4" x14ac:dyDescent="0.35">
      <c r="A57337"/>
      <c r="B57337"/>
      <c r="C57337"/>
      <c r="D57337"/>
    </row>
    <row r="57338" spans="1:4" x14ac:dyDescent="0.35">
      <c r="A57338"/>
      <c r="B57338"/>
      <c r="C57338"/>
      <c r="D57338"/>
    </row>
    <row r="57339" spans="1:4" x14ac:dyDescent="0.35">
      <c r="A57339"/>
      <c r="B57339"/>
      <c r="C57339"/>
      <c r="D57339"/>
    </row>
    <row r="57340" spans="1:4" x14ac:dyDescent="0.35">
      <c r="A57340"/>
      <c r="B57340"/>
      <c r="C57340"/>
      <c r="D57340"/>
    </row>
    <row r="57341" spans="1:4" x14ac:dyDescent="0.35">
      <c r="A57341"/>
      <c r="B57341"/>
      <c r="C57341"/>
      <c r="D57341"/>
    </row>
    <row r="57342" spans="1:4" x14ac:dyDescent="0.35">
      <c r="A57342"/>
      <c r="B57342"/>
      <c r="C57342"/>
      <c r="D57342"/>
    </row>
    <row r="57343" spans="1:4" x14ac:dyDescent="0.35">
      <c r="A57343"/>
      <c r="B57343"/>
      <c r="C57343"/>
      <c r="D57343"/>
    </row>
    <row r="57344" spans="1:4" x14ac:dyDescent="0.35">
      <c r="A57344"/>
      <c r="B57344"/>
      <c r="C57344"/>
      <c r="D57344"/>
    </row>
    <row r="57345" spans="1:4" x14ac:dyDescent="0.35">
      <c r="A57345"/>
      <c r="B57345"/>
      <c r="C57345"/>
      <c r="D57345"/>
    </row>
    <row r="57346" spans="1:4" x14ac:dyDescent="0.35">
      <c r="A57346"/>
      <c r="B57346"/>
      <c r="C57346"/>
      <c r="D57346"/>
    </row>
    <row r="57347" spans="1:4" x14ac:dyDescent="0.35">
      <c r="A57347"/>
      <c r="B57347"/>
      <c r="C57347"/>
      <c r="D57347"/>
    </row>
    <row r="57348" spans="1:4" x14ac:dyDescent="0.35">
      <c r="A57348"/>
      <c r="B57348"/>
      <c r="C57348"/>
      <c r="D57348"/>
    </row>
    <row r="57349" spans="1:4" x14ac:dyDescent="0.35">
      <c r="A57349"/>
      <c r="B57349"/>
      <c r="C57349"/>
      <c r="D57349"/>
    </row>
    <row r="57350" spans="1:4" x14ac:dyDescent="0.35">
      <c r="A57350"/>
      <c r="B57350"/>
      <c r="C57350"/>
      <c r="D57350"/>
    </row>
    <row r="57351" spans="1:4" x14ac:dyDescent="0.35">
      <c r="A57351"/>
      <c r="B57351"/>
      <c r="C57351"/>
      <c r="D57351"/>
    </row>
    <row r="57352" spans="1:4" x14ac:dyDescent="0.35">
      <c r="A57352"/>
      <c r="B57352"/>
      <c r="C57352"/>
      <c r="D57352"/>
    </row>
    <row r="57353" spans="1:4" x14ac:dyDescent="0.35">
      <c r="A57353"/>
      <c r="B57353"/>
      <c r="C57353"/>
      <c r="D57353"/>
    </row>
    <row r="57354" spans="1:4" x14ac:dyDescent="0.35">
      <c r="A57354"/>
      <c r="B57354"/>
      <c r="C57354"/>
      <c r="D57354"/>
    </row>
    <row r="57355" spans="1:4" x14ac:dyDescent="0.35">
      <c r="A57355"/>
      <c r="B57355"/>
      <c r="C57355"/>
      <c r="D57355"/>
    </row>
    <row r="57356" spans="1:4" x14ac:dyDescent="0.35">
      <c r="A57356"/>
      <c r="B57356"/>
      <c r="C57356"/>
      <c r="D57356"/>
    </row>
    <row r="57357" spans="1:4" x14ac:dyDescent="0.35">
      <c r="A57357"/>
      <c r="B57357"/>
      <c r="C57357"/>
      <c r="D57357"/>
    </row>
    <row r="57358" spans="1:4" x14ac:dyDescent="0.35">
      <c r="A57358"/>
      <c r="B57358"/>
      <c r="C57358"/>
      <c r="D57358"/>
    </row>
    <row r="57359" spans="1:4" x14ac:dyDescent="0.35">
      <c r="A57359"/>
      <c r="B57359"/>
      <c r="C57359"/>
      <c r="D57359"/>
    </row>
    <row r="57360" spans="1:4" x14ac:dyDescent="0.35">
      <c r="A57360"/>
      <c r="B57360"/>
      <c r="C57360"/>
      <c r="D57360"/>
    </row>
    <row r="57361" spans="1:4" x14ac:dyDescent="0.35">
      <c r="A57361"/>
      <c r="B57361"/>
      <c r="C57361"/>
      <c r="D57361"/>
    </row>
    <row r="57362" spans="1:4" x14ac:dyDescent="0.35">
      <c r="A57362"/>
      <c r="B57362"/>
      <c r="C57362"/>
      <c r="D57362"/>
    </row>
    <row r="57363" spans="1:4" x14ac:dyDescent="0.35">
      <c r="A57363"/>
      <c r="B57363"/>
      <c r="C57363"/>
      <c r="D57363"/>
    </row>
    <row r="57364" spans="1:4" x14ac:dyDescent="0.35">
      <c r="A57364"/>
      <c r="B57364"/>
      <c r="C57364"/>
      <c r="D57364"/>
    </row>
    <row r="57365" spans="1:4" x14ac:dyDescent="0.35">
      <c r="A57365"/>
      <c r="B57365"/>
      <c r="C57365"/>
      <c r="D57365"/>
    </row>
    <row r="57366" spans="1:4" x14ac:dyDescent="0.35">
      <c r="A57366"/>
      <c r="B57366"/>
      <c r="C57366"/>
      <c r="D57366"/>
    </row>
    <row r="57367" spans="1:4" x14ac:dyDescent="0.35">
      <c r="A57367"/>
      <c r="B57367"/>
      <c r="C57367"/>
      <c r="D57367"/>
    </row>
    <row r="57368" spans="1:4" x14ac:dyDescent="0.35">
      <c r="A57368"/>
      <c r="B57368"/>
      <c r="C57368"/>
      <c r="D57368"/>
    </row>
    <row r="57369" spans="1:4" x14ac:dyDescent="0.35">
      <c r="A57369"/>
      <c r="B57369"/>
      <c r="C57369"/>
      <c r="D57369"/>
    </row>
    <row r="57370" spans="1:4" x14ac:dyDescent="0.35">
      <c r="A57370"/>
      <c r="B57370"/>
      <c r="C57370"/>
      <c r="D57370"/>
    </row>
    <row r="57371" spans="1:4" x14ac:dyDescent="0.35">
      <c r="A57371"/>
      <c r="B57371"/>
      <c r="C57371"/>
      <c r="D57371"/>
    </row>
    <row r="57372" spans="1:4" x14ac:dyDescent="0.35">
      <c r="A57372"/>
      <c r="B57372"/>
      <c r="C57372"/>
      <c r="D57372"/>
    </row>
    <row r="57373" spans="1:4" x14ac:dyDescent="0.35">
      <c r="A57373"/>
      <c r="B57373"/>
      <c r="C57373"/>
      <c r="D57373"/>
    </row>
    <row r="57374" spans="1:4" x14ac:dyDescent="0.35">
      <c r="A57374"/>
      <c r="B57374"/>
      <c r="C57374"/>
      <c r="D57374"/>
    </row>
    <row r="57375" spans="1:4" x14ac:dyDescent="0.35">
      <c r="A57375"/>
      <c r="B57375"/>
      <c r="C57375"/>
      <c r="D57375"/>
    </row>
    <row r="57376" spans="1:4" x14ac:dyDescent="0.35">
      <c r="A57376"/>
      <c r="B57376"/>
      <c r="C57376"/>
      <c r="D57376"/>
    </row>
    <row r="57377" spans="1:4" x14ac:dyDescent="0.35">
      <c r="A57377"/>
      <c r="B57377"/>
      <c r="C57377"/>
      <c r="D57377"/>
    </row>
    <row r="57378" spans="1:4" x14ac:dyDescent="0.35">
      <c r="A57378"/>
      <c r="B57378"/>
      <c r="C57378"/>
      <c r="D57378"/>
    </row>
    <row r="57379" spans="1:4" x14ac:dyDescent="0.35">
      <c r="A57379"/>
      <c r="B57379"/>
      <c r="C57379"/>
      <c r="D57379"/>
    </row>
    <row r="57380" spans="1:4" x14ac:dyDescent="0.35">
      <c r="A57380"/>
      <c r="B57380"/>
      <c r="C57380"/>
      <c r="D57380"/>
    </row>
    <row r="57381" spans="1:4" x14ac:dyDescent="0.35">
      <c r="A57381"/>
      <c r="B57381"/>
      <c r="C57381"/>
      <c r="D57381"/>
    </row>
    <row r="57382" spans="1:4" x14ac:dyDescent="0.35">
      <c r="A57382"/>
      <c r="B57382"/>
      <c r="C57382"/>
      <c r="D57382"/>
    </row>
    <row r="57383" spans="1:4" x14ac:dyDescent="0.35">
      <c r="A57383"/>
      <c r="B57383"/>
      <c r="C57383"/>
      <c r="D57383"/>
    </row>
    <row r="57384" spans="1:4" x14ac:dyDescent="0.35">
      <c r="A57384"/>
      <c r="B57384"/>
      <c r="C57384"/>
      <c r="D57384"/>
    </row>
    <row r="57385" spans="1:4" x14ac:dyDescent="0.35">
      <c r="A57385"/>
      <c r="B57385"/>
      <c r="C57385"/>
      <c r="D57385"/>
    </row>
    <row r="57386" spans="1:4" x14ac:dyDescent="0.35">
      <c r="A57386"/>
      <c r="B57386"/>
      <c r="C57386"/>
      <c r="D57386"/>
    </row>
    <row r="57387" spans="1:4" x14ac:dyDescent="0.35">
      <c r="A57387"/>
      <c r="B57387"/>
      <c r="C57387"/>
      <c r="D57387"/>
    </row>
    <row r="57388" spans="1:4" x14ac:dyDescent="0.35">
      <c r="A57388"/>
      <c r="B57388"/>
      <c r="C57388"/>
      <c r="D57388"/>
    </row>
    <row r="57389" spans="1:4" x14ac:dyDescent="0.35">
      <c r="A57389"/>
      <c r="B57389"/>
      <c r="C57389"/>
      <c r="D57389"/>
    </row>
    <row r="57390" spans="1:4" x14ac:dyDescent="0.35">
      <c r="A57390"/>
      <c r="B57390"/>
      <c r="C57390"/>
      <c r="D57390"/>
    </row>
    <row r="57391" spans="1:4" x14ac:dyDescent="0.35">
      <c r="A57391"/>
      <c r="B57391"/>
      <c r="C57391"/>
      <c r="D57391"/>
    </row>
    <row r="57392" spans="1:4" x14ac:dyDescent="0.35">
      <c r="A57392"/>
      <c r="B57392"/>
      <c r="C57392"/>
      <c r="D57392"/>
    </row>
    <row r="57393" spans="1:4" x14ac:dyDescent="0.35">
      <c r="A57393"/>
      <c r="B57393"/>
      <c r="C57393"/>
      <c r="D57393"/>
    </row>
    <row r="57394" spans="1:4" x14ac:dyDescent="0.35">
      <c r="A57394"/>
      <c r="B57394"/>
      <c r="C57394"/>
      <c r="D57394"/>
    </row>
    <row r="57395" spans="1:4" x14ac:dyDescent="0.35">
      <c r="A57395"/>
      <c r="B57395"/>
      <c r="C57395"/>
      <c r="D57395"/>
    </row>
    <row r="57396" spans="1:4" x14ac:dyDescent="0.35">
      <c r="A57396"/>
      <c r="B57396"/>
      <c r="C57396"/>
      <c r="D57396"/>
    </row>
    <row r="57397" spans="1:4" x14ac:dyDescent="0.35">
      <c r="A57397"/>
      <c r="B57397"/>
      <c r="C57397"/>
      <c r="D57397"/>
    </row>
    <row r="57398" spans="1:4" x14ac:dyDescent="0.35">
      <c r="A57398"/>
      <c r="B57398"/>
      <c r="C57398"/>
      <c r="D57398"/>
    </row>
    <row r="57399" spans="1:4" x14ac:dyDescent="0.35">
      <c r="A57399"/>
      <c r="B57399"/>
      <c r="C57399"/>
      <c r="D57399"/>
    </row>
    <row r="57400" spans="1:4" x14ac:dyDescent="0.35">
      <c r="A57400"/>
      <c r="B57400"/>
      <c r="C57400"/>
      <c r="D57400"/>
    </row>
    <row r="57401" spans="1:4" x14ac:dyDescent="0.35">
      <c r="A57401"/>
      <c r="B57401"/>
      <c r="C57401"/>
      <c r="D57401"/>
    </row>
    <row r="57402" spans="1:4" x14ac:dyDescent="0.35">
      <c r="A57402"/>
      <c r="B57402"/>
      <c r="C57402"/>
      <c r="D57402"/>
    </row>
    <row r="57403" spans="1:4" x14ac:dyDescent="0.35">
      <c r="A57403"/>
      <c r="B57403"/>
      <c r="C57403"/>
      <c r="D57403"/>
    </row>
    <row r="57404" spans="1:4" x14ac:dyDescent="0.35">
      <c r="A57404"/>
      <c r="B57404"/>
      <c r="C57404"/>
      <c r="D57404"/>
    </row>
    <row r="57405" spans="1:4" x14ac:dyDescent="0.35">
      <c r="A57405"/>
      <c r="B57405"/>
      <c r="C57405"/>
      <c r="D57405"/>
    </row>
    <row r="57406" spans="1:4" x14ac:dyDescent="0.35">
      <c r="A57406"/>
      <c r="B57406"/>
      <c r="C57406"/>
      <c r="D57406"/>
    </row>
    <row r="57407" spans="1:4" x14ac:dyDescent="0.35">
      <c r="A57407"/>
      <c r="B57407"/>
      <c r="C57407"/>
      <c r="D57407"/>
    </row>
    <row r="57408" spans="1:4" x14ac:dyDescent="0.35">
      <c r="A57408"/>
      <c r="B57408"/>
      <c r="C57408"/>
      <c r="D57408"/>
    </row>
    <row r="57409" spans="1:4" x14ac:dyDescent="0.35">
      <c r="A57409"/>
      <c r="B57409"/>
      <c r="C57409"/>
      <c r="D57409"/>
    </row>
    <row r="57410" spans="1:4" x14ac:dyDescent="0.35">
      <c r="A57410"/>
      <c r="B57410"/>
      <c r="C57410"/>
      <c r="D57410"/>
    </row>
    <row r="57411" spans="1:4" x14ac:dyDescent="0.35">
      <c r="A57411"/>
      <c r="B57411"/>
      <c r="C57411"/>
      <c r="D57411"/>
    </row>
    <row r="57412" spans="1:4" x14ac:dyDescent="0.35">
      <c r="A57412"/>
      <c r="B57412"/>
      <c r="C57412"/>
      <c r="D57412"/>
    </row>
    <row r="57413" spans="1:4" x14ac:dyDescent="0.35">
      <c r="A57413"/>
      <c r="B57413"/>
      <c r="C57413"/>
      <c r="D57413"/>
    </row>
    <row r="57414" spans="1:4" x14ac:dyDescent="0.35">
      <c r="A57414"/>
      <c r="B57414"/>
      <c r="C57414"/>
      <c r="D57414"/>
    </row>
    <row r="57415" spans="1:4" x14ac:dyDescent="0.35">
      <c r="A57415"/>
      <c r="B57415"/>
      <c r="C57415"/>
      <c r="D57415"/>
    </row>
    <row r="57416" spans="1:4" x14ac:dyDescent="0.35">
      <c r="A57416"/>
      <c r="B57416"/>
      <c r="C57416"/>
      <c r="D57416"/>
    </row>
    <row r="57417" spans="1:4" x14ac:dyDescent="0.35">
      <c r="A57417"/>
      <c r="B57417"/>
      <c r="C57417"/>
      <c r="D57417"/>
    </row>
    <row r="57418" spans="1:4" x14ac:dyDescent="0.35">
      <c r="A57418"/>
      <c r="B57418"/>
      <c r="C57418"/>
      <c r="D57418"/>
    </row>
    <row r="57419" spans="1:4" x14ac:dyDescent="0.35">
      <c r="A57419"/>
      <c r="B57419"/>
      <c r="C57419"/>
      <c r="D57419"/>
    </row>
    <row r="57420" spans="1:4" x14ac:dyDescent="0.35">
      <c r="A57420"/>
      <c r="B57420"/>
      <c r="C57420"/>
      <c r="D57420"/>
    </row>
    <row r="57421" spans="1:4" x14ac:dyDescent="0.35">
      <c r="A57421"/>
      <c r="B57421"/>
      <c r="C57421"/>
      <c r="D57421"/>
    </row>
    <row r="57422" spans="1:4" x14ac:dyDescent="0.35">
      <c r="A57422"/>
      <c r="B57422"/>
      <c r="C57422"/>
      <c r="D57422"/>
    </row>
    <row r="57423" spans="1:4" x14ac:dyDescent="0.35">
      <c r="A57423"/>
      <c r="B57423"/>
      <c r="C57423"/>
      <c r="D57423"/>
    </row>
    <row r="57424" spans="1:4" x14ac:dyDescent="0.35">
      <c r="A57424"/>
      <c r="B57424"/>
      <c r="C57424"/>
      <c r="D57424"/>
    </row>
    <row r="57425" spans="1:4" x14ac:dyDescent="0.35">
      <c r="A57425"/>
      <c r="B57425"/>
      <c r="C57425"/>
      <c r="D57425"/>
    </row>
    <row r="57426" spans="1:4" x14ac:dyDescent="0.35">
      <c r="A57426"/>
      <c r="B57426"/>
      <c r="C57426"/>
      <c r="D57426"/>
    </row>
    <row r="57427" spans="1:4" x14ac:dyDescent="0.35">
      <c r="A57427"/>
      <c r="B57427"/>
      <c r="C57427"/>
      <c r="D57427"/>
    </row>
    <row r="57428" spans="1:4" x14ac:dyDescent="0.35">
      <c r="A57428"/>
      <c r="B57428"/>
      <c r="C57428"/>
      <c r="D57428"/>
    </row>
    <row r="57429" spans="1:4" x14ac:dyDescent="0.35">
      <c r="A57429"/>
      <c r="B57429"/>
      <c r="C57429"/>
      <c r="D57429"/>
    </row>
    <row r="57430" spans="1:4" x14ac:dyDescent="0.35">
      <c r="A57430"/>
      <c r="B57430"/>
      <c r="C57430"/>
      <c r="D57430"/>
    </row>
    <row r="57431" spans="1:4" x14ac:dyDescent="0.35">
      <c r="A57431"/>
      <c r="B57431"/>
      <c r="C57431"/>
      <c r="D57431"/>
    </row>
    <row r="57432" spans="1:4" x14ac:dyDescent="0.35">
      <c r="A57432"/>
      <c r="B57432"/>
      <c r="C57432"/>
      <c r="D57432"/>
    </row>
    <row r="57433" spans="1:4" x14ac:dyDescent="0.35">
      <c r="A57433"/>
      <c r="B57433"/>
      <c r="C57433"/>
      <c r="D57433"/>
    </row>
    <row r="57434" spans="1:4" x14ac:dyDescent="0.35">
      <c r="A57434"/>
      <c r="B57434"/>
      <c r="C57434"/>
      <c r="D57434"/>
    </row>
    <row r="57435" spans="1:4" x14ac:dyDescent="0.35">
      <c r="A57435"/>
      <c r="B57435"/>
      <c r="C57435"/>
      <c r="D57435"/>
    </row>
    <row r="57436" spans="1:4" x14ac:dyDescent="0.35">
      <c r="A57436"/>
      <c r="B57436"/>
      <c r="C57436"/>
      <c r="D57436"/>
    </row>
    <row r="57437" spans="1:4" x14ac:dyDescent="0.35">
      <c r="A57437"/>
      <c r="B57437"/>
      <c r="C57437"/>
      <c r="D57437"/>
    </row>
    <row r="57438" spans="1:4" x14ac:dyDescent="0.35">
      <c r="A57438"/>
      <c r="B57438"/>
      <c r="C57438"/>
      <c r="D57438"/>
    </row>
    <row r="57439" spans="1:4" x14ac:dyDescent="0.35">
      <c r="A57439"/>
      <c r="B57439"/>
      <c r="C57439"/>
      <c r="D57439"/>
    </row>
    <row r="57440" spans="1:4" x14ac:dyDescent="0.35">
      <c r="A57440"/>
      <c r="B57440"/>
      <c r="C57440"/>
      <c r="D57440"/>
    </row>
    <row r="57441" spans="1:4" x14ac:dyDescent="0.35">
      <c r="A57441"/>
      <c r="B57441"/>
      <c r="C57441"/>
      <c r="D57441"/>
    </row>
    <row r="57442" spans="1:4" x14ac:dyDescent="0.35">
      <c r="A57442"/>
      <c r="B57442"/>
      <c r="C57442"/>
      <c r="D57442"/>
    </row>
    <row r="57443" spans="1:4" x14ac:dyDescent="0.35">
      <c r="A57443"/>
      <c r="B57443"/>
      <c r="C57443"/>
      <c r="D57443"/>
    </row>
    <row r="57444" spans="1:4" x14ac:dyDescent="0.35">
      <c r="A57444"/>
      <c r="B57444"/>
      <c r="C57444"/>
      <c r="D57444"/>
    </row>
    <row r="57445" spans="1:4" x14ac:dyDescent="0.35">
      <c r="A57445"/>
      <c r="B57445"/>
      <c r="C57445"/>
      <c r="D57445"/>
    </row>
    <row r="57446" spans="1:4" x14ac:dyDescent="0.35">
      <c r="A57446"/>
      <c r="B57446"/>
      <c r="C57446"/>
      <c r="D57446"/>
    </row>
    <row r="57447" spans="1:4" x14ac:dyDescent="0.35">
      <c r="A57447"/>
      <c r="B57447"/>
      <c r="C57447"/>
      <c r="D57447"/>
    </row>
    <row r="57448" spans="1:4" x14ac:dyDescent="0.35">
      <c r="A57448"/>
      <c r="B57448"/>
      <c r="C57448"/>
      <c r="D57448"/>
    </row>
    <row r="57449" spans="1:4" x14ac:dyDescent="0.35">
      <c r="A57449"/>
      <c r="B57449"/>
      <c r="C57449"/>
      <c r="D57449"/>
    </row>
    <row r="57450" spans="1:4" x14ac:dyDescent="0.35">
      <c r="A57450"/>
      <c r="B57450"/>
      <c r="C57450"/>
      <c r="D57450"/>
    </row>
    <row r="57451" spans="1:4" x14ac:dyDescent="0.35">
      <c r="A57451"/>
      <c r="B57451"/>
      <c r="C57451"/>
      <c r="D57451"/>
    </row>
    <row r="57452" spans="1:4" x14ac:dyDescent="0.35">
      <c r="A57452"/>
      <c r="B57452"/>
      <c r="C57452"/>
      <c r="D57452"/>
    </row>
    <row r="57453" spans="1:4" x14ac:dyDescent="0.35">
      <c r="A57453"/>
      <c r="B57453"/>
      <c r="C57453"/>
      <c r="D57453"/>
    </row>
    <row r="57454" spans="1:4" x14ac:dyDescent="0.35">
      <c r="A57454"/>
      <c r="B57454"/>
      <c r="C57454"/>
      <c r="D57454"/>
    </row>
    <row r="57455" spans="1:4" x14ac:dyDescent="0.35">
      <c r="A57455"/>
      <c r="B57455"/>
      <c r="C57455"/>
      <c r="D57455"/>
    </row>
    <row r="57456" spans="1:4" x14ac:dyDescent="0.35">
      <c r="A57456"/>
      <c r="B57456"/>
      <c r="C57456"/>
      <c r="D57456"/>
    </row>
    <row r="57457" spans="1:4" x14ac:dyDescent="0.35">
      <c r="A57457"/>
      <c r="B57457"/>
      <c r="C57457"/>
      <c r="D57457"/>
    </row>
    <row r="57458" spans="1:4" x14ac:dyDescent="0.35">
      <c r="A57458"/>
      <c r="B57458"/>
      <c r="C57458"/>
      <c r="D57458"/>
    </row>
    <row r="57459" spans="1:4" x14ac:dyDescent="0.35">
      <c r="A57459"/>
      <c r="B57459"/>
      <c r="C57459"/>
      <c r="D57459"/>
    </row>
    <row r="57460" spans="1:4" x14ac:dyDescent="0.35">
      <c r="A57460"/>
      <c r="B57460"/>
      <c r="C57460"/>
      <c r="D57460"/>
    </row>
    <row r="57461" spans="1:4" x14ac:dyDescent="0.35">
      <c r="A57461"/>
      <c r="B57461"/>
      <c r="C57461"/>
      <c r="D57461"/>
    </row>
    <row r="57462" spans="1:4" x14ac:dyDescent="0.35">
      <c r="A57462"/>
      <c r="B57462"/>
      <c r="C57462"/>
      <c r="D57462"/>
    </row>
    <row r="57463" spans="1:4" x14ac:dyDescent="0.35">
      <c r="A57463"/>
      <c r="B57463"/>
      <c r="C57463"/>
      <c r="D57463"/>
    </row>
    <row r="57464" spans="1:4" x14ac:dyDescent="0.35">
      <c r="A57464"/>
      <c r="B57464"/>
      <c r="C57464"/>
      <c r="D57464"/>
    </row>
    <row r="57465" spans="1:4" x14ac:dyDescent="0.35">
      <c r="A57465"/>
      <c r="B57465"/>
      <c r="C57465"/>
      <c r="D57465"/>
    </row>
    <row r="57466" spans="1:4" x14ac:dyDescent="0.35">
      <c r="A57466"/>
      <c r="B57466"/>
      <c r="C57466"/>
      <c r="D57466"/>
    </row>
    <row r="57467" spans="1:4" x14ac:dyDescent="0.35">
      <c r="A57467"/>
      <c r="B57467"/>
      <c r="C57467"/>
      <c r="D57467"/>
    </row>
    <row r="57468" spans="1:4" x14ac:dyDescent="0.35">
      <c r="A57468"/>
      <c r="B57468"/>
      <c r="C57468"/>
      <c r="D57468"/>
    </row>
    <row r="57469" spans="1:4" x14ac:dyDescent="0.35">
      <c r="A57469"/>
      <c r="B57469"/>
      <c r="C57469"/>
      <c r="D57469"/>
    </row>
    <row r="57470" spans="1:4" x14ac:dyDescent="0.35">
      <c r="A57470"/>
      <c r="B57470"/>
      <c r="C57470"/>
      <c r="D57470"/>
    </row>
    <row r="57471" spans="1:4" x14ac:dyDescent="0.35">
      <c r="A57471"/>
      <c r="B57471"/>
      <c r="C57471"/>
      <c r="D57471"/>
    </row>
    <row r="57472" spans="1:4" x14ac:dyDescent="0.35">
      <c r="A57472"/>
      <c r="B57472"/>
      <c r="C57472"/>
      <c r="D57472"/>
    </row>
    <row r="57473" spans="1:4" x14ac:dyDescent="0.35">
      <c r="A57473"/>
      <c r="B57473"/>
      <c r="C57473"/>
      <c r="D57473"/>
    </row>
    <row r="57474" spans="1:4" x14ac:dyDescent="0.35">
      <c r="A57474"/>
      <c r="B57474"/>
      <c r="C57474"/>
      <c r="D57474"/>
    </row>
    <row r="57475" spans="1:4" x14ac:dyDescent="0.35">
      <c r="A57475"/>
      <c r="B57475"/>
      <c r="C57475"/>
      <c r="D57475"/>
    </row>
    <row r="57476" spans="1:4" x14ac:dyDescent="0.35">
      <c r="A57476"/>
      <c r="B57476"/>
      <c r="C57476"/>
      <c r="D57476"/>
    </row>
    <row r="57477" spans="1:4" x14ac:dyDescent="0.35">
      <c r="A57477"/>
      <c r="B57477"/>
      <c r="C57477"/>
      <c r="D57477"/>
    </row>
    <row r="57478" spans="1:4" x14ac:dyDescent="0.35">
      <c r="A57478"/>
      <c r="B57478"/>
      <c r="C57478"/>
      <c r="D57478"/>
    </row>
    <row r="57479" spans="1:4" x14ac:dyDescent="0.35">
      <c r="A57479"/>
      <c r="B57479"/>
      <c r="C57479"/>
      <c r="D57479"/>
    </row>
    <row r="57480" spans="1:4" x14ac:dyDescent="0.35">
      <c r="A57480"/>
      <c r="B57480"/>
      <c r="C57480"/>
      <c r="D57480"/>
    </row>
    <row r="57481" spans="1:4" x14ac:dyDescent="0.35">
      <c r="A57481"/>
      <c r="B57481"/>
      <c r="C57481"/>
      <c r="D57481"/>
    </row>
    <row r="57482" spans="1:4" x14ac:dyDescent="0.35">
      <c r="A57482"/>
      <c r="B57482"/>
      <c r="C57482"/>
      <c r="D57482"/>
    </row>
    <row r="57483" spans="1:4" x14ac:dyDescent="0.35">
      <c r="A57483"/>
      <c r="B57483"/>
      <c r="C57483"/>
      <c r="D57483"/>
    </row>
    <row r="57484" spans="1:4" x14ac:dyDescent="0.35">
      <c r="A57484"/>
      <c r="B57484"/>
      <c r="C57484"/>
      <c r="D57484"/>
    </row>
    <row r="57485" spans="1:4" x14ac:dyDescent="0.35">
      <c r="A57485"/>
      <c r="B57485"/>
      <c r="C57485"/>
      <c r="D57485"/>
    </row>
    <row r="57486" spans="1:4" x14ac:dyDescent="0.35">
      <c r="A57486"/>
      <c r="B57486"/>
      <c r="C57486"/>
      <c r="D57486"/>
    </row>
    <row r="57487" spans="1:4" x14ac:dyDescent="0.35">
      <c r="A57487"/>
      <c r="B57487"/>
      <c r="C57487"/>
      <c r="D57487"/>
    </row>
    <row r="57488" spans="1:4" x14ac:dyDescent="0.35">
      <c r="A57488"/>
      <c r="B57488"/>
      <c r="C57488"/>
      <c r="D57488"/>
    </row>
    <row r="57489" spans="1:4" x14ac:dyDescent="0.35">
      <c r="A57489"/>
      <c r="B57489"/>
      <c r="C57489"/>
      <c r="D57489"/>
    </row>
    <row r="57490" spans="1:4" x14ac:dyDescent="0.35">
      <c r="A57490"/>
      <c r="B57490"/>
      <c r="C57490"/>
      <c r="D57490"/>
    </row>
    <row r="57491" spans="1:4" x14ac:dyDescent="0.35">
      <c r="A57491"/>
      <c r="B57491"/>
      <c r="C57491"/>
      <c r="D57491"/>
    </row>
    <row r="57492" spans="1:4" x14ac:dyDescent="0.35">
      <c r="A57492"/>
      <c r="B57492"/>
      <c r="C57492"/>
      <c r="D57492"/>
    </row>
    <row r="57493" spans="1:4" x14ac:dyDescent="0.35">
      <c r="A57493"/>
      <c r="B57493"/>
      <c r="C57493"/>
      <c r="D57493"/>
    </row>
    <row r="57494" spans="1:4" x14ac:dyDescent="0.35">
      <c r="A57494"/>
      <c r="B57494"/>
      <c r="C57494"/>
      <c r="D57494"/>
    </row>
    <row r="57495" spans="1:4" x14ac:dyDescent="0.35">
      <c r="A57495"/>
      <c r="B57495"/>
      <c r="C57495"/>
      <c r="D57495"/>
    </row>
    <row r="57496" spans="1:4" x14ac:dyDescent="0.35">
      <c r="A57496"/>
      <c r="B57496"/>
      <c r="C57496"/>
      <c r="D57496"/>
    </row>
    <row r="57497" spans="1:4" x14ac:dyDescent="0.35">
      <c r="A57497"/>
      <c r="B57497"/>
      <c r="C57497"/>
      <c r="D57497"/>
    </row>
    <row r="57498" spans="1:4" x14ac:dyDescent="0.35">
      <c r="A57498"/>
      <c r="B57498"/>
      <c r="C57498"/>
      <c r="D57498"/>
    </row>
    <row r="57499" spans="1:4" x14ac:dyDescent="0.35">
      <c r="A57499"/>
      <c r="B57499"/>
      <c r="C57499"/>
      <c r="D57499"/>
    </row>
    <row r="57500" spans="1:4" x14ac:dyDescent="0.35">
      <c r="A57500"/>
      <c r="B57500"/>
      <c r="C57500"/>
      <c r="D57500"/>
    </row>
    <row r="57501" spans="1:4" x14ac:dyDescent="0.35">
      <c r="A57501"/>
      <c r="B57501"/>
      <c r="C57501"/>
      <c r="D57501"/>
    </row>
    <row r="57502" spans="1:4" x14ac:dyDescent="0.35">
      <c r="A57502"/>
      <c r="B57502"/>
      <c r="C57502"/>
      <c r="D57502"/>
    </row>
    <row r="57503" spans="1:4" x14ac:dyDescent="0.35">
      <c r="A57503"/>
      <c r="B57503"/>
      <c r="C57503"/>
      <c r="D57503"/>
    </row>
    <row r="57504" spans="1:4" x14ac:dyDescent="0.35">
      <c r="A57504"/>
      <c r="B57504"/>
      <c r="C57504"/>
      <c r="D57504"/>
    </row>
    <row r="57505" spans="1:4" x14ac:dyDescent="0.35">
      <c r="A57505"/>
      <c r="B57505"/>
      <c r="C57505"/>
      <c r="D57505"/>
    </row>
    <row r="57506" spans="1:4" x14ac:dyDescent="0.35">
      <c r="A57506"/>
      <c r="B57506"/>
      <c r="C57506"/>
      <c r="D57506"/>
    </row>
    <row r="57507" spans="1:4" x14ac:dyDescent="0.35">
      <c r="A57507"/>
      <c r="B57507"/>
      <c r="C57507"/>
      <c r="D57507"/>
    </row>
    <row r="57508" spans="1:4" x14ac:dyDescent="0.35">
      <c r="A57508"/>
      <c r="B57508"/>
      <c r="C57508"/>
      <c r="D57508"/>
    </row>
    <row r="57509" spans="1:4" x14ac:dyDescent="0.35">
      <c r="A57509"/>
      <c r="B57509"/>
      <c r="C57509"/>
      <c r="D57509"/>
    </row>
    <row r="57510" spans="1:4" x14ac:dyDescent="0.35">
      <c r="A57510"/>
      <c r="B57510"/>
      <c r="C57510"/>
      <c r="D57510"/>
    </row>
    <row r="57511" spans="1:4" x14ac:dyDescent="0.35">
      <c r="A57511"/>
      <c r="B57511"/>
      <c r="C57511"/>
      <c r="D57511"/>
    </row>
    <row r="57512" spans="1:4" x14ac:dyDescent="0.35">
      <c r="A57512"/>
      <c r="B57512"/>
      <c r="C57512"/>
      <c r="D57512"/>
    </row>
    <row r="57513" spans="1:4" x14ac:dyDescent="0.35">
      <c r="A57513"/>
      <c r="B57513"/>
      <c r="C57513"/>
      <c r="D57513"/>
    </row>
    <row r="57514" spans="1:4" x14ac:dyDescent="0.35">
      <c r="A57514"/>
      <c r="B57514"/>
      <c r="C57514"/>
      <c r="D57514"/>
    </row>
    <row r="57515" spans="1:4" x14ac:dyDescent="0.35">
      <c r="A57515"/>
      <c r="B57515"/>
      <c r="C57515"/>
      <c r="D57515"/>
    </row>
    <row r="57516" spans="1:4" x14ac:dyDescent="0.35">
      <c r="A57516"/>
      <c r="B57516"/>
      <c r="C57516"/>
      <c r="D57516"/>
    </row>
    <row r="57517" spans="1:4" x14ac:dyDescent="0.35">
      <c r="A57517"/>
      <c r="B57517"/>
      <c r="C57517"/>
      <c r="D57517"/>
    </row>
    <row r="57518" spans="1:4" x14ac:dyDescent="0.35">
      <c r="A57518"/>
      <c r="B57518"/>
      <c r="C57518"/>
      <c r="D57518"/>
    </row>
    <row r="57519" spans="1:4" x14ac:dyDescent="0.35">
      <c r="A57519"/>
      <c r="B57519"/>
      <c r="C57519"/>
      <c r="D57519"/>
    </row>
    <row r="57520" spans="1:4" x14ac:dyDescent="0.35">
      <c r="A57520"/>
      <c r="B57520"/>
      <c r="C57520"/>
      <c r="D57520"/>
    </row>
    <row r="57521" spans="1:4" x14ac:dyDescent="0.35">
      <c r="A57521"/>
      <c r="B57521"/>
      <c r="C57521"/>
      <c r="D57521"/>
    </row>
    <row r="57522" spans="1:4" x14ac:dyDescent="0.35">
      <c r="A57522"/>
      <c r="B57522"/>
      <c r="C57522"/>
      <c r="D57522"/>
    </row>
    <row r="57523" spans="1:4" x14ac:dyDescent="0.35">
      <c r="A57523"/>
      <c r="B57523"/>
      <c r="C57523"/>
      <c r="D57523"/>
    </row>
    <row r="57524" spans="1:4" x14ac:dyDescent="0.35">
      <c r="A57524"/>
      <c r="B57524"/>
      <c r="C57524"/>
      <c r="D57524"/>
    </row>
    <row r="57525" spans="1:4" x14ac:dyDescent="0.35">
      <c r="A57525"/>
      <c r="B57525"/>
      <c r="C57525"/>
      <c r="D57525"/>
    </row>
    <row r="57526" spans="1:4" x14ac:dyDescent="0.35">
      <c r="A57526"/>
      <c r="B57526"/>
      <c r="C57526"/>
      <c r="D57526"/>
    </row>
    <row r="57527" spans="1:4" x14ac:dyDescent="0.35">
      <c r="A57527"/>
      <c r="B57527"/>
      <c r="C57527"/>
      <c r="D57527"/>
    </row>
    <row r="57528" spans="1:4" x14ac:dyDescent="0.35">
      <c r="A57528"/>
      <c r="B57528"/>
      <c r="C57528"/>
      <c r="D57528"/>
    </row>
    <row r="57529" spans="1:4" x14ac:dyDescent="0.35">
      <c r="A57529"/>
      <c r="B57529"/>
      <c r="C57529"/>
      <c r="D57529"/>
    </row>
    <row r="57530" spans="1:4" x14ac:dyDescent="0.35">
      <c r="A57530"/>
      <c r="B57530"/>
      <c r="C57530"/>
      <c r="D57530"/>
    </row>
    <row r="57531" spans="1:4" x14ac:dyDescent="0.35">
      <c r="A57531"/>
      <c r="B57531"/>
      <c r="C57531"/>
      <c r="D57531"/>
    </row>
    <row r="57532" spans="1:4" x14ac:dyDescent="0.35">
      <c r="A57532"/>
      <c r="B57532"/>
      <c r="C57532"/>
      <c r="D57532"/>
    </row>
    <row r="57533" spans="1:4" x14ac:dyDescent="0.35">
      <c r="A57533"/>
      <c r="B57533"/>
      <c r="C57533"/>
      <c r="D57533"/>
    </row>
    <row r="57534" spans="1:4" x14ac:dyDescent="0.35">
      <c r="A57534"/>
      <c r="B57534"/>
      <c r="C57534"/>
      <c r="D57534"/>
    </row>
    <row r="57535" spans="1:4" x14ac:dyDescent="0.35">
      <c r="A57535"/>
      <c r="B57535"/>
      <c r="C57535"/>
      <c r="D57535"/>
    </row>
    <row r="57536" spans="1:4" x14ac:dyDescent="0.35">
      <c r="A57536"/>
      <c r="B57536"/>
      <c r="C57536"/>
      <c r="D57536"/>
    </row>
    <row r="57537" spans="1:4" x14ac:dyDescent="0.35">
      <c r="A57537"/>
      <c r="B57537"/>
      <c r="C57537"/>
      <c r="D57537"/>
    </row>
    <row r="57538" spans="1:4" x14ac:dyDescent="0.35">
      <c r="A57538"/>
      <c r="B57538"/>
      <c r="C57538"/>
      <c r="D57538"/>
    </row>
    <row r="57539" spans="1:4" x14ac:dyDescent="0.35">
      <c r="A57539"/>
      <c r="B57539"/>
      <c r="C57539"/>
      <c r="D57539"/>
    </row>
    <row r="57540" spans="1:4" x14ac:dyDescent="0.35">
      <c r="A57540"/>
      <c r="B57540"/>
      <c r="C57540"/>
      <c r="D57540"/>
    </row>
    <row r="57541" spans="1:4" x14ac:dyDescent="0.35">
      <c r="A57541"/>
      <c r="B57541"/>
      <c r="C57541"/>
      <c r="D57541"/>
    </row>
    <row r="57542" spans="1:4" x14ac:dyDescent="0.35">
      <c r="A57542"/>
      <c r="B57542"/>
      <c r="C57542"/>
      <c r="D57542"/>
    </row>
    <row r="57543" spans="1:4" x14ac:dyDescent="0.35">
      <c r="A57543"/>
      <c r="B57543"/>
      <c r="C57543"/>
      <c r="D57543"/>
    </row>
    <row r="57544" spans="1:4" x14ac:dyDescent="0.35">
      <c r="A57544"/>
      <c r="B57544"/>
      <c r="C57544"/>
      <c r="D57544"/>
    </row>
    <row r="57545" spans="1:4" x14ac:dyDescent="0.35">
      <c r="A57545"/>
      <c r="B57545"/>
      <c r="C57545"/>
      <c r="D57545"/>
    </row>
    <row r="57546" spans="1:4" x14ac:dyDescent="0.35">
      <c r="A57546"/>
      <c r="B57546"/>
      <c r="C57546"/>
      <c r="D57546"/>
    </row>
    <row r="57547" spans="1:4" x14ac:dyDescent="0.35">
      <c r="A57547"/>
      <c r="B57547"/>
      <c r="C57547"/>
      <c r="D57547"/>
    </row>
    <row r="57548" spans="1:4" x14ac:dyDescent="0.35">
      <c r="A57548"/>
      <c r="B57548"/>
      <c r="C57548"/>
      <c r="D57548"/>
    </row>
    <row r="57549" spans="1:4" x14ac:dyDescent="0.35">
      <c r="A57549"/>
      <c r="B57549"/>
      <c r="C57549"/>
      <c r="D57549"/>
    </row>
    <row r="57550" spans="1:4" x14ac:dyDescent="0.35">
      <c r="A57550"/>
      <c r="B57550"/>
      <c r="C57550"/>
      <c r="D57550"/>
    </row>
    <row r="57551" spans="1:4" x14ac:dyDescent="0.35">
      <c r="A57551"/>
      <c r="B57551"/>
      <c r="C57551"/>
      <c r="D57551"/>
    </row>
    <row r="57552" spans="1:4" x14ac:dyDescent="0.35">
      <c r="A57552"/>
      <c r="B57552"/>
      <c r="C57552"/>
      <c r="D57552"/>
    </row>
    <row r="57553" spans="1:4" x14ac:dyDescent="0.35">
      <c r="A57553"/>
      <c r="B57553"/>
      <c r="C57553"/>
      <c r="D57553"/>
    </row>
    <row r="57554" spans="1:4" x14ac:dyDescent="0.35">
      <c r="A57554"/>
      <c r="B57554"/>
      <c r="C57554"/>
      <c r="D57554"/>
    </row>
    <row r="57555" spans="1:4" x14ac:dyDescent="0.35">
      <c r="A57555"/>
      <c r="B57555"/>
      <c r="C57555"/>
      <c r="D57555"/>
    </row>
    <row r="57556" spans="1:4" x14ac:dyDescent="0.35">
      <c r="A57556"/>
      <c r="B57556"/>
      <c r="C57556"/>
      <c r="D57556"/>
    </row>
    <row r="57557" spans="1:4" x14ac:dyDescent="0.35">
      <c r="A57557"/>
      <c r="B57557"/>
      <c r="C57557"/>
      <c r="D57557"/>
    </row>
    <row r="57558" spans="1:4" x14ac:dyDescent="0.35">
      <c r="A57558"/>
      <c r="B57558"/>
      <c r="C57558"/>
      <c r="D57558"/>
    </row>
    <row r="57559" spans="1:4" x14ac:dyDescent="0.35">
      <c r="A57559"/>
      <c r="B57559"/>
      <c r="C57559"/>
      <c r="D57559"/>
    </row>
    <row r="57560" spans="1:4" x14ac:dyDescent="0.35">
      <c r="A57560"/>
      <c r="B57560"/>
      <c r="C57560"/>
      <c r="D57560"/>
    </row>
    <row r="57561" spans="1:4" x14ac:dyDescent="0.35">
      <c r="A57561"/>
      <c r="B57561"/>
      <c r="C57561"/>
      <c r="D57561"/>
    </row>
    <row r="57562" spans="1:4" x14ac:dyDescent="0.35">
      <c r="A57562"/>
      <c r="B57562"/>
      <c r="C57562"/>
      <c r="D57562"/>
    </row>
    <row r="57563" spans="1:4" x14ac:dyDescent="0.35">
      <c r="A57563"/>
      <c r="B57563"/>
      <c r="C57563"/>
      <c r="D57563"/>
    </row>
    <row r="57564" spans="1:4" x14ac:dyDescent="0.35">
      <c r="A57564"/>
      <c r="B57564"/>
      <c r="C57564"/>
      <c r="D57564"/>
    </row>
    <row r="57565" spans="1:4" x14ac:dyDescent="0.35">
      <c r="A57565"/>
      <c r="B57565"/>
      <c r="C57565"/>
      <c r="D57565"/>
    </row>
    <row r="57566" spans="1:4" x14ac:dyDescent="0.35">
      <c r="A57566"/>
      <c r="B57566"/>
      <c r="C57566"/>
      <c r="D57566"/>
    </row>
    <row r="57567" spans="1:4" x14ac:dyDescent="0.35">
      <c r="A57567"/>
      <c r="B57567"/>
      <c r="C57567"/>
      <c r="D57567"/>
    </row>
    <row r="57568" spans="1:4" x14ac:dyDescent="0.35">
      <c r="A57568"/>
      <c r="B57568"/>
      <c r="C57568"/>
      <c r="D57568"/>
    </row>
    <row r="57569" spans="1:4" x14ac:dyDescent="0.35">
      <c r="A57569"/>
      <c r="B57569"/>
      <c r="C57569"/>
      <c r="D57569"/>
    </row>
    <row r="57570" spans="1:4" x14ac:dyDescent="0.35">
      <c r="A57570"/>
      <c r="B57570"/>
      <c r="C57570"/>
      <c r="D57570"/>
    </row>
    <row r="57571" spans="1:4" x14ac:dyDescent="0.35">
      <c r="A57571"/>
      <c r="B57571"/>
      <c r="C57571"/>
      <c r="D57571"/>
    </row>
    <row r="57572" spans="1:4" x14ac:dyDescent="0.35">
      <c r="A57572"/>
      <c r="B57572"/>
      <c r="C57572"/>
      <c r="D57572"/>
    </row>
    <row r="57573" spans="1:4" x14ac:dyDescent="0.35">
      <c r="A57573"/>
      <c r="B57573"/>
      <c r="C57573"/>
      <c r="D57573"/>
    </row>
    <row r="57574" spans="1:4" x14ac:dyDescent="0.35">
      <c r="A57574"/>
      <c r="B57574"/>
      <c r="C57574"/>
      <c r="D57574"/>
    </row>
    <row r="57575" spans="1:4" x14ac:dyDescent="0.35">
      <c r="A57575"/>
      <c r="B57575"/>
      <c r="C57575"/>
      <c r="D57575"/>
    </row>
    <row r="57576" spans="1:4" x14ac:dyDescent="0.35">
      <c r="A57576"/>
      <c r="B57576"/>
      <c r="C57576"/>
      <c r="D57576"/>
    </row>
    <row r="57577" spans="1:4" x14ac:dyDescent="0.35">
      <c r="A57577"/>
      <c r="B57577"/>
      <c r="C57577"/>
      <c r="D57577"/>
    </row>
    <row r="57578" spans="1:4" x14ac:dyDescent="0.35">
      <c r="A57578"/>
      <c r="B57578"/>
      <c r="C57578"/>
      <c r="D57578"/>
    </row>
    <row r="57579" spans="1:4" x14ac:dyDescent="0.35">
      <c r="A57579"/>
      <c r="B57579"/>
      <c r="C57579"/>
      <c r="D57579"/>
    </row>
    <row r="57580" spans="1:4" x14ac:dyDescent="0.35">
      <c r="A57580"/>
      <c r="B57580"/>
      <c r="C57580"/>
      <c r="D57580"/>
    </row>
    <row r="57581" spans="1:4" x14ac:dyDescent="0.35">
      <c r="A57581"/>
      <c r="B57581"/>
      <c r="C57581"/>
      <c r="D57581"/>
    </row>
    <row r="57582" spans="1:4" x14ac:dyDescent="0.35">
      <c r="A57582"/>
      <c r="B57582"/>
      <c r="C57582"/>
      <c r="D57582"/>
    </row>
    <row r="57583" spans="1:4" x14ac:dyDescent="0.35">
      <c r="A57583"/>
      <c r="B57583"/>
      <c r="C57583"/>
      <c r="D57583"/>
    </row>
    <row r="57584" spans="1:4" x14ac:dyDescent="0.35">
      <c r="A57584"/>
      <c r="B57584"/>
      <c r="C57584"/>
      <c r="D57584"/>
    </row>
    <row r="57585" spans="1:4" x14ac:dyDescent="0.35">
      <c r="A57585"/>
      <c r="B57585"/>
      <c r="C57585"/>
      <c r="D57585"/>
    </row>
    <row r="57586" spans="1:4" x14ac:dyDescent="0.35">
      <c r="A57586"/>
      <c r="B57586"/>
      <c r="C57586"/>
      <c r="D57586"/>
    </row>
    <row r="57587" spans="1:4" x14ac:dyDescent="0.35">
      <c r="A57587"/>
      <c r="B57587"/>
      <c r="C57587"/>
      <c r="D57587"/>
    </row>
    <row r="57588" spans="1:4" x14ac:dyDescent="0.35">
      <c r="A57588"/>
      <c r="B57588"/>
      <c r="C57588"/>
      <c r="D57588"/>
    </row>
    <row r="57589" spans="1:4" x14ac:dyDescent="0.35">
      <c r="A57589"/>
      <c r="B57589"/>
      <c r="C57589"/>
      <c r="D57589"/>
    </row>
    <row r="57590" spans="1:4" x14ac:dyDescent="0.35">
      <c r="A57590"/>
      <c r="B57590"/>
      <c r="C57590"/>
      <c r="D57590"/>
    </row>
    <row r="57591" spans="1:4" x14ac:dyDescent="0.35">
      <c r="A57591"/>
      <c r="B57591"/>
      <c r="C57591"/>
      <c r="D57591"/>
    </row>
    <row r="57592" spans="1:4" x14ac:dyDescent="0.35">
      <c r="A57592"/>
      <c r="B57592"/>
      <c r="C57592"/>
      <c r="D57592"/>
    </row>
    <row r="57593" spans="1:4" x14ac:dyDescent="0.35">
      <c r="A57593"/>
      <c r="B57593"/>
      <c r="C57593"/>
      <c r="D57593"/>
    </row>
    <row r="57594" spans="1:4" x14ac:dyDescent="0.35">
      <c r="A57594"/>
      <c r="B57594"/>
      <c r="C57594"/>
      <c r="D57594"/>
    </row>
    <row r="57595" spans="1:4" x14ac:dyDescent="0.35">
      <c r="A57595"/>
      <c r="B57595"/>
      <c r="C57595"/>
      <c r="D57595"/>
    </row>
    <row r="57596" spans="1:4" x14ac:dyDescent="0.35">
      <c r="A57596"/>
      <c r="B57596"/>
      <c r="C57596"/>
      <c r="D57596"/>
    </row>
    <row r="57597" spans="1:4" x14ac:dyDescent="0.35">
      <c r="A57597"/>
      <c r="B57597"/>
      <c r="C57597"/>
      <c r="D57597"/>
    </row>
    <row r="57598" spans="1:4" x14ac:dyDescent="0.35">
      <c r="A57598"/>
      <c r="B57598"/>
      <c r="C57598"/>
      <c r="D57598"/>
    </row>
    <row r="57599" spans="1:4" x14ac:dyDescent="0.35">
      <c r="A57599"/>
      <c r="B57599"/>
      <c r="C57599"/>
      <c r="D57599"/>
    </row>
    <row r="57600" spans="1:4" x14ac:dyDescent="0.35">
      <c r="A57600"/>
      <c r="B57600"/>
      <c r="C57600"/>
      <c r="D57600"/>
    </row>
    <row r="57601" spans="1:4" x14ac:dyDescent="0.35">
      <c r="A57601"/>
      <c r="B57601"/>
      <c r="C57601"/>
      <c r="D57601"/>
    </row>
    <row r="57602" spans="1:4" x14ac:dyDescent="0.35">
      <c r="A57602"/>
      <c r="B57602"/>
      <c r="C57602"/>
      <c r="D57602"/>
    </row>
    <row r="57603" spans="1:4" x14ac:dyDescent="0.35">
      <c r="A57603"/>
      <c r="B57603"/>
      <c r="C57603"/>
      <c r="D57603"/>
    </row>
    <row r="57604" spans="1:4" x14ac:dyDescent="0.35">
      <c r="A57604"/>
      <c r="B57604"/>
      <c r="C57604"/>
      <c r="D57604"/>
    </row>
    <row r="57605" spans="1:4" x14ac:dyDescent="0.35">
      <c r="A57605"/>
      <c r="B57605"/>
      <c r="C57605"/>
      <c r="D57605"/>
    </row>
    <row r="57606" spans="1:4" x14ac:dyDescent="0.35">
      <c r="A57606"/>
      <c r="B57606"/>
      <c r="C57606"/>
      <c r="D57606"/>
    </row>
    <row r="57607" spans="1:4" x14ac:dyDescent="0.35">
      <c r="A57607"/>
      <c r="B57607"/>
      <c r="C57607"/>
      <c r="D57607"/>
    </row>
    <row r="57608" spans="1:4" x14ac:dyDescent="0.35">
      <c r="A57608"/>
      <c r="B57608"/>
      <c r="C57608"/>
      <c r="D57608"/>
    </row>
    <row r="57609" spans="1:4" x14ac:dyDescent="0.35">
      <c r="A57609"/>
      <c r="B57609"/>
      <c r="C57609"/>
      <c r="D57609"/>
    </row>
    <row r="57610" spans="1:4" x14ac:dyDescent="0.35">
      <c r="A57610"/>
      <c r="B57610"/>
      <c r="C57610"/>
      <c r="D57610"/>
    </row>
    <row r="57611" spans="1:4" x14ac:dyDescent="0.35">
      <c r="A57611"/>
      <c r="B57611"/>
      <c r="C57611"/>
      <c r="D57611"/>
    </row>
    <row r="57612" spans="1:4" x14ac:dyDescent="0.35">
      <c r="A57612"/>
      <c r="B57612"/>
      <c r="C57612"/>
      <c r="D57612"/>
    </row>
    <row r="57613" spans="1:4" x14ac:dyDescent="0.35">
      <c r="A57613"/>
      <c r="B57613"/>
      <c r="C57613"/>
      <c r="D57613"/>
    </row>
    <row r="57614" spans="1:4" x14ac:dyDescent="0.35">
      <c r="A57614"/>
      <c r="B57614"/>
      <c r="C57614"/>
      <c r="D57614"/>
    </row>
    <row r="57615" spans="1:4" x14ac:dyDescent="0.35">
      <c r="A57615"/>
      <c r="B57615"/>
      <c r="C57615"/>
      <c r="D57615"/>
    </row>
    <row r="57616" spans="1:4" x14ac:dyDescent="0.35">
      <c r="A57616"/>
      <c r="B57616"/>
      <c r="C57616"/>
      <c r="D57616"/>
    </row>
    <row r="57617" spans="1:4" x14ac:dyDescent="0.35">
      <c r="A57617"/>
      <c r="B57617"/>
      <c r="C57617"/>
      <c r="D57617"/>
    </row>
    <row r="57618" spans="1:4" x14ac:dyDescent="0.35">
      <c r="A57618"/>
      <c r="B57618"/>
      <c r="C57618"/>
      <c r="D57618"/>
    </row>
    <row r="57619" spans="1:4" x14ac:dyDescent="0.35">
      <c r="A57619"/>
      <c r="B57619"/>
      <c r="C57619"/>
      <c r="D57619"/>
    </row>
    <row r="57620" spans="1:4" x14ac:dyDescent="0.35">
      <c r="A57620"/>
      <c r="B57620"/>
      <c r="C57620"/>
      <c r="D57620"/>
    </row>
    <row r="57621" spans="1:4" x14ac:dyDescent="0.35">
      <c r="A57621"/>
      <c r="B57621"/>
      <c r="C57621"/>
      <c r="D57621"/>
    </row>
    <row r="57622" spans="1:4" x14ac:dyDescent="0.35">
      <c r="A57622"/>
      <c r="B57622"/>
      <c r="C57622"/>
      <c r="D57622"/>
    </row>
    <row r="57623" spans="1:4" x14ac:dyDescent="0.35">
      <c r="A57623"/>
      <c r="B57623"/>
      <c r="C57623"/>
      <c r="D57623"/>
    </row>
    <row r="57624" spans="1:4" x14ac:dyDescent="0.35">
      <c r="A57624"/>
      <c r="B57624"/>
      <c r="C57624"/>
      <c r="D57624"/>
    </row>
    <row r="57625" spans="1:4" x14ac:dyDescent="0.35">
      <c r="A57625"/>
      <c r="B57625"/>
      <c r="C57625"/>
      <c r="D57625"/>
    </row>
    <row r="57626" spans="1:4" x14ac:dyDescent="0.35">
      <c r="A57626"/>
      <c r="B57626"/>
      <c r="C57626"/>
      <c r="D57626"/>
    </row>
    <row r="57627" spans="1:4" x14ac:dyDescent="0.35">
      <c r="A57627"/>
      <c r="B57627"/>
      <c r="C57627"/>
      <c r="D57627"/>
    </row>
    <row r="57628" spans="1:4" x14ac:dyDescent="0.35">
      <c r="A57628"/>
      <c r="B57628"/>
      <c r="C57628"/>
      <c r="D57628"/>
    </row>
    <row r="57629" spans="1:4" x14ac:dyDescent="0.35">
      <c r="A57629"/>
      <c r="B57629"/>
      <c r="C57629"/>
      <c r="D57629"/>
    </row>
    <row r="57630" spans="1:4" x14ac:dyDescent="0.35">
      <c r="A57630"/>
      <c r="B57630"/>
      <c r="C57630"/>
      <c r="D57630"/>
    </row>
    <row r="57631" spans="1:4" x14ac:dyDescent="0.35">
      <c r="A57631"/>
      <c r="B57631"/>
      <c r="C57631"/>
      <c r="D57631"/>
    </row>
    <row r="57632" spans="1:4" x14ac:dyDescent="0.35">
      <c r="A57632"/>
      <c r="B57632"/>
      <c r="C57632"/>
      <c r="D57632"/>
    </row>
    <row r="57633" spans="1:4" x14ac:dyDescent="0.35">
      <c r="A57633"/>
      <c r="B57633"/>
      <c r="C57633"/>
      <c r="D57633"/>
    </row>
    <row r="57634" spans="1:4" x14ac:dyDescent="0.35">
      <c r="A57634"/>
      <c r="B57634"/>
      <c r="C57634"/>
      <c r="D57634"/>
    </row>
    <row r="57635" spans="1:4" x14ac:dyDescent="0.35">
      <c r="A57635"/>
      <c r="B57635"/>
      <c r="C57635"/>
      <c r="D57635"/>
    </row>
    <row r="57636" spans="1:4" x14ac:dyDescent="0.35">
      <c r="A57636"/>
      <c r="B57636"/>
      <c r="C57636"/>
      <c r="D57636"/>
    </row>
    <row r="57637" spans="1:4" x14ac:dyDescent="0.35">
      <c r="A57637"/>
      <c r="B57637"/>
      <c r="C57637"/>
      <c r="D57637"/>
    </row>
    <row r="57638" spans="1:4" x14ac:dyDescent="0.35">
      <c r="A57638"/>
      <c r="B57638"/>
      <c r="C57638"/>
      <c r="D57638"/>
    </row>
    <row r="57639" spans="1:4" x14ac:dyDescent="0.35">
      <c r="A57639"/>
      <c r="B57639"/>
      <c r="C57639"/>
      <c r="D57639"/>
    </row>
    <row r="57640" spans="1:4" x14ac:dyDescent="0.35">
      <c r="A57640"/>
      <c r="B57640"/>
      <c r="C57640"/>
      <c r="D57640"/>
    </row>
    <row r="57641" spans="1:4" x14ac:dyDescent="0.35">
      <c r="A57641"/>
      <c r="B57641"/>
      <c r="C57641"/>
      <c r="D57641"/>
    </row>
    <row r="57642" spans="1:4" x14ac:dyDescent="0.35">
      <c r="A57642"/>
      <c r="B57642"/>
      <c r="C57642"/>
      <c r="D57642"/>
    </row>
    <row r="57643" spans="1:4" x14ac:dyDescent="0.35">
      <c r="A57643"/>
      <c r="B57643"/>
      <c r="C57643"/>
      <c r="D57643"/>
    </row>
    <row r="57644" spans="1:4" x14ac:dyDescent="0.35">
      <c r="A57644"/>
      <c r="B57644"/>
      <c r="C57644"/>
      <c r="D57644"/>
    </row>
    <row r="57645" spans="1:4" x14ac:dyDescent="0.35">
      <c r="A57645"/>
      <c r="B57645"/>
      <c r="C57645"/>
      <c r="D57645"/>
    </row>
    <row r="57646" spans="1:4" x14ac:dyDescent="0.35">
      <c r="A57646"/>
      <c r="B57646"/>
      <c r="C57646"/>
      <c r="D57646"/>
    </row>
    <row r="57647" spans="1:4" x14ac:dyDescent="0.35">
      <c r="A57647"/>
      <c r="B57647"/>
      <c r="C57647"/>
      <c r="D57647"/>
    </row>
    <row r="57648" spans="1:4" x14ac:dyDescent="0.35">
      <c r="A57648"/>
      <c r="B57648"/>
      <c r="C57648"/>
      <c r="D57648"/>
    </row>
    <row r="57649" spans="1:4" x14ac:dyDescent="0.35">
      <c r="A57649"/>
      <c r="B57649"/>
      <c r="C57649"/>
      <c r="D57649"/>
    </row>
    <row r="57650" spans="1:4" x14ac:dyDescent="0.35">
      <c r="A57650"/>
      <c r="B57650"/>
      <c r="C57650"/>
      <c r="D57650"/>
    </row>
    <row r="57651" spans="1:4" x14ac:dyDescent="0.35">
      <c r="A57651"/>
      <c r="B57651"/>
      <c r="C57651"/>
      <c r="D57651"/>
    </row>
    <row r="57652" spans="1:4" x14ac:dyDescent="0.35">
      <c r="A57652"/>
      <c r="B57652"/>
      <c r="C57652"/>
      <c r="D57652"/>
    </row>
    <row r="57653" spans="1:4" x14ac:dyDescent="0.35">
      <c r="A57653"/>
      <c r="B57653"/>
      <c r="C57653"/>
      <c r="D57653"/>
    </row>
    <row r="57654" spans="1:4" x14ac:dyDescent="0.35">
      <c r="A57654"/>
      <c r="B57654"/>
      <c r="C57654"/>
      <c r="D57654"/>
    </row>
    <row r="57655" spans="1:4" x14ac:dyDescent="0.35">
      <c r="A57655"/>
      <c r="B57655"/>
      <c r="C57655"/>
      <c r="D57655"/>
    </row>
    <row r="57656" spans="1:4" x14ac:dyDescent="0.35">
      <c r="A57656"/>
      <c r="B57656"/>
      <c r="C57656"/>
      <c r="D57656"/>
    </row>
    <row r="57657" spans="1:4" x14ac:dyDescent="0.35">
      <c r="A57657"/>
      <c r="B57657"/>
      <c r="C57657"/>
      <c r="D57657"/>
    </row>
    <row r="57658" spans="1:4" x14ac:dyDescent="0.35">
      <c r="A57658"/>
      <c r="B57658"/>
      <c r="C57658"/>
      <c r="D57658"/>
    </row>
    <row r="57659" spans="1:4" x14ac:dyDescent="0.35">
      <c r="A57659"/>
      <c r="B57659"/>
      <c r="C57659"/>
      <c r="D57659"/>
    </row>
    <row r="57660" spans="1:4" x14ac:dyDescent="0.35">
      <c r="A57660"/>
      <c r="B57660"/>
      <c r="C57660"/>
      <c r="D57660"/>
    </row>
    <row r="57661" spans="1:4" x14ac:dyDescent="0.35">
      <c r="A57661"/>
      <c r="B57661"/>
      <c r="C57661"/>
      <c r="D57661"/>
    </row>
    <row r="57662" spans="1:4" x14ac:dyDescent="0.35">
      <c r="A57662"/>
      <c r="B57662"/>
      <c r="C57662"/>
      <c r="D57662"/>
    </row>
    <row r="57663" spans="1:4" x14ac:dyDescent="0.35">
      <c r="A57663"/>
      <c r="B57663"/>
      <c r="C57663"/>
      <c r="D57663"/>
    </row>
    <row r="57664" spans="1:4" x14ac:dyDescent="0.35">
      <c r="A57664"/>
      <c r="B57664"/>
      <c r="C57664"/>
      <c r="D57664"/>
    </row>
    <row r="57665" spans="1:4" x14ac:dyDescent="0.35">
      <c r="A57665"/>
      <c r="B57665"/>
      <c r="C57665"/>
      <c r="D57665"/>
    </row>
    <row r="57666" spans="1:4" x14ac:dyDescent="0.35">
      <c r="A57666"/>
      <c r="B57666"/>
      <c r="C57666"/>
      <c r="D57666"/>
    </row>
    <row r="57667" spans="1:4" x14ac:dyDescent="0.35">
      <c r="A57667"/>
      <c r="B57667"/>
      <c r="C57667"/>
      <c r="D57667"/>
    </row>
    <row r="57668" spans="1:4" x14ac:dyDescent="0.35">
      <c r="A57668"/>
      <c r="B57668"/>
      <c r="C57668"/>
      <c r="D57668"/>
    </row>
    <row r="57669" spans="1:4" x14ac:dyDescent="0.35">
      <c r="A57669"/>
      <c r="B57669"/>
      <c r="C57669"/>
      <c r="D57669"/>
    </row>
    <row r="57670" spans="1:4" x14ac:dyDescent="0.35">
      <c r="A57670"/>
      <c r="B57670"/>
      <c r="C57670"/>
      <c r="D57670"/>
    </row>
    <row r="57671" spans="1:4" x14ac:dyDescent="0.35">
      <c r="A57671"/>
      <c r="B57671"/>
      <c r="C57671"/>
      <c r="D57671"/>
    </row>
    <row r="57672" spans="1:4" x14ac:dyDescent="0.35">
      <c r="A57672"/>
      <c r="B57672"/>
      <c r="C57672"/>
      <c r="D57672"/>
    </row>
    <row r="57673" spans="1:4" x14ac:dyDescent="0.35">
      <c r="A57673"/>
      <c r="B57673"/>
      <c r="C57673"/>
      <c r="D57673"/>
    </row>
    <row r="57674" spans="1:4" x14ac:dyDescent="0.35">
      <c r="A57674"/>
      <c r="B57674"/>
      <c r="C57674"/>
      <c r="D57674"/>
    </row>
    <row r="57675" spans="1:4" x14ac:dyDescent="0.35">
      <c r="A57675"/>
      <c r="B57675"/>
      <c r="C57675"/>
      <c r="D57675"/>
    </row>
    <row r="57676" spans="1:4" x14ac:dyDescent="0.35">
      <c r="A57676"/>
      <c r="B57676"/>
      <c r="C57676"/>
      <c r="D57676"/>
    </row>
    <row r="57677" spans="1:4" x14ac:dyDescent="0.35">
      <c r="A57677"/>
      <c r="B57677"/>
      <c r="C57677"/>
      <c r="D57677"/>
    </row>
    <row r="57678" spans="1:4" x14ac:dyDescent="0.35">
      <c r="A57678"/>
      <c r="B57678"/>
      <c r="C57678"/>
      <c r="D57678"/>
    </row>
    <row r="57679" spans="1:4" x14ac:dyDescent="0.35">
      <c r="A57679"/>
      <c r="B57679"/>
      <c r="C57679"/>
      <c r="D57679"/>
    </row>
    <row r="57680" spans="1:4" x14ac:dyDescent="0.35">
      <c r="A57680"/>
      <c r="B57680"/>
      <c r="C57680"/>
      <c r="D57680"/>
    </row>
    <row r="57681" spans="1:4" x14ac:dyDescent="0.35">
      <c r="A57681"/>
      <c r="B57681"/>
      <c r="C57681"/>
      <c r="D57681"/>
    </row>
    <row r="57682" spans="1:4" x14ac:dyDescent="0.35">
      <c r="A57682"/>
      <c r="B57682"/>
      <c r="C57682"/>
      <c r="D57682"/>
    </row>
    <row r="57683" spans="1:4" x14ac:dyDescent="0.35">
      <c r="A57683"/>
      <c r="B57683"/>
      <c r="C57683"/>
      <c r="D57683"/>
    </row>
    <row r="57684" spans="1:4" x14ac:dyDescent="0.35">
      <c r="A57684"/>
      <c r="B57684"/>
      <c r="C57684"/>
      <c r="D57684"/>
    </row>
    <row r="57685" spans="1:4" x14ac:dyDescent="0.35">
      <c r="A57685"/>
      <c r="B57685"/>
      <c r="C57685"/>
      <c r="D57685"/>
    </row>
    <row r="57686" spans="1:4" x14ac:dyDescent="0.35">
      <c r="A57686"/>
      <c r="B57686"/>
      <c r="C57686"/>
      <c r="D57686"/>
    </row>
    <row r="57687" spans="1:4" x14ac:dyDescent="0.35">
      <c r="A57687"/>
      <c r="B57687"/>
      <c r="C57687"/>
      <c r="D57687"/>
    </row>
    <row r="57688" spans="1:4" x14ac:dyDescent="0.35">
      <c r="A57688"/>
      <c r="B57688"/>
      <c r="C57688"/>
      <c r="D57688"/>
    </row>
    <row r="57689" spans="1:4" x14ac:dyDescent="0.35">
      <c r="A57689"/>
      <c r="B57689"/>
      <c r="C57689"/>
      <c r="D57689"/>
    </row>
    <row r="57690" spans="1:4" x14ac:dyDescent="0.35">
      <c r="A57690"/>
      <c r="B57690"/>
      <c r="C57690"/>
      <c r="D57690"/>
    </row>
    <row r="57691" spans="1:4" x14ac:dyDescent="0.35">
      <c r="A57691"/>
      <c r="B57691"/>
      <c r="C57691"/>
      <c r="D57691"/>
    </row>
    <row r="57692" spans="1:4" x14ac:dyDescent="0.35">
      <c r="A57692"/>
      <c r="B57692"/>
      <c r="C57692"/>
      <c r="D57692"/>
    </row>
    <row r="57693" spans="1:4" x14ac:dyDescent="0.35">
      <c r="A57693"/>
      <c r="B57693"/>
      <c r="C57693"/>
      <c r="D57693"/>
    </row>
    <row r="57694" spans="1:4" x14ac:dyDescent="0.35">
      <c r="A57694"/>
      <c r="B57694"/>
      <c r="C57694"/>
      <c r="D57694"/>
    </row>
    <row r="57695" spans="1:4" x14ac:dyDescent="0.35">
      <c r="A57695"/>
      <c r="B57695"/>
      <c r="C57695"/>
      <c r="D57695"/>
    </row>
    <row r="57696" spans="1:4" x14ac:dyDescent="0.35">
      <c r="A57696"/>
      <c r="B57696"/>
      <c r="C57696"/>
      <c r="D57696"/>
    </row>
    <row r="57697" spans="1:4" x14ac:dyDescent="0.35">
      <c r="A57697"/>
      <c r="B57697"/>
      <c r="C57697"/>
      <c r="D57697"/>
    </row>
    <row r="57698" spans="1:4" x14ac:dyDescent="0.35">
      <c r="A57698"/>
      <c r="B57698"/>
      <c r="C57698"/>
      <c r="D57698"/>
    </row>
    <row r="57699" spans="1:4" x14ac:dyDescent="0.35">
      <c r="A57699"/>
      <c r="B57699"/>
      <c r="C57699"/>
      <c r="D57699"/>
    </row>
    <row r="57700" spans="1:4" x14ac:dyDescent="0.35">
      <c r="A57700"/>
      <c r="B57700"/>
      <c r="C57700"/>
      <c r="D57700"/>
    </row>
    <row r="57701" spans="1:4" x14ac:dyDescent="0.35">
      <c r="A57701"/>
      <c r="B57701"/>
      <c r="C57701"/>
      <c r="D57701"/>
    </row>
    <row r="57702" spans="1:4" x14ac:dyDescent="0.35">
      <c r="A57702"/>
      <c r="B57702"/>
      <c r="C57702"/>
      <c r="D57702"/>
    </row>
    <row r="57703" spans="1:4" x14ac:dyDescent="0.35">
      <c r="A57703"/>
      <c r="B57703"/>
      <c r="C57703"/>
      <c r="D57703"/>
    </row>
    <row r="57704" spans="1:4" x14ac:dyDescent="0.35">
      <c r="A57704"/>
      <c r="B57704"/>
      <c r="C57704"/>
      <c r="D57704"/>
    </row>
    <row r="57705" spans="1:4" x14ac:dyDescent="0.35">
      <c r="A57705"/>
      <c r="B57705"/>
      <c r="C57705"/>
      <c r="D57705"/>
    </row>
    <row r="57706" spans="1:4" x14ac:dyDescent="0.35">
      <c r="A57706"/>
      <c r="B57706"/>
      <c r="C57706"/>
      <c r="D57706"/>
    </row>
    <row r="57707" spans="1:4" x14ac:dyDescent="0.35">
      <c r="A57707"/>
      <c r="B57707"/>
      <c r="C57707"/>
      <c r="D57707"/>
    </row>
    <row r="57708" spans="1:4" x14ac:dyDescent="0.35">
      <c r="A57708"/>
      <c r="B57708"/>
      <c r="C57708"/>
      <c r="D57708"/>
    </row>
    <row r="57709" spans="1:4" x14ac:dyDescent="0.35">
      <c r="A57709"/>
      <c r="B57709"/>
      <c r="C57709"/>
      <c r="D57709"/>
    </row>
    <row r="57710" spans="1:4" x14ac:dyDescent="0.35">
      <c r="A57710"/>
      <c r="B57710"/>
      <c r="C57710"/>
      <c r="D57710"/>
    </row>
    <row r="57711" spans="1:4" x14ac:dyDescent="0.35">
      <c r="A57711"/>
      <c r="B57711"/>
      <c r="C57711"/>
      <c r="D57711"/>
    </row>
    <row r="57712" spans="1:4" x14ac:dyDescent="0.35">
      <c r="A57712"/>
      <c r="B57712"/>
      <c r="C57712"/>
      <c r="D57712"/>
    </row>
    <row r="57713" spans="1:4" x14ac:dyDescent="0.35">
      <c r="A57713"/>
      <c r="B57713"/>
      <c r="C57713"/>
      <c r="D57713"/>
    </row>
    <row r="57714" spans="1:4" x14ac:dyDescent="0.35">
      <c r="A57714"/>
      <c r="B57714"/>
      <c r="C57714"/>
      <c r="D57714"/>
    </row>
    <row r="57715" spans="1:4" x14ac:dyDescent="0.35">
      <c r="A57715"/>
      <c r="B57715"/>
      <c r="C57715"/>
      <c r="D57715"/>
    </row>
    <row r="57716" spans="1:4" x14ac:dyDescent="0.35">
      <c r="A57716"/>
      <c r="B57716"/>
      <c r="C57716"/>
      <c r="D57716"/>
    </row>
    <row r="57717" spans="1:4" x14ac:dyDescent="0.35">
      <c r="A57717"/>
      <c r="B57717"/>
      <c r="C57717"/>
      <c r="D57717"/>
    </row>
    <row r="57718" spans="1:4" x14ac:dyDescent="0.35">
      <c r="A57718"/>
      <c r="B57718"/>
      <c r="C57718"/>
      <c r="D57718"/>
    </row>
    <row r="57719" spans="1:4" x14ac:dyDescent="0.35">
      <c r="A57719"/>
      <c r="B57719"/>
      <c r="C57719"/>
      <c r="D57719"/>
    </row>
    <row r="57720" spans="1:4" x14ac:dyDescent="0.35">
      <c r="A57720"/>
      <c r="B57720"/>
      <c r="C57720"/>
      <c r="D57720"/>
    </row>
    <row r="57721" spans="1:4" x14ac:dyDescent="0.35">
      <c r="A57721"/>
      <c r="B57721"/>
      <c r="C57721"/>
      <c r="D57721"/>
    </row>
    <row r="57722" spans="1:4" x14ac:dyDescent="0.35">
      <c r="A57722"/>
      <c r="B57722"/>
      <c r="C57722"/>
      <c r="D57722"/>
    </row>
    <row r="57723" spans="1:4" x14ac:dyDescent="0.35">
      <c r="A57723"/>
      <c r="B57723"/>
      <c r="C57723"/>
      <c r="D57723"/>
    </row>
    <row r="57724" spans="1:4" x14ac:dyDescent="0.35">
      <c r="A57724"/>
      <c r="B57724"/>
      <c r="C57724"/>
      <c r="D57724"/>
    </row>
    <row r="57725" spans="1:4" x14ac:dyDescent="0.35">
      <c r="A57725"/>
      <c r="B57725"/>
      <c r="C57725"/>
      <c r="D57725"/>
    </row>
    <row r="57726" spans="1:4" x14ac:dyDescent="0.35">
      <c r="A57726"/>
      <c r="B57726"/>
      <c r="C57726"/>
      <c r="D57726"/>
    </row>
    <row r="57727" spans="1:4" x14ac:dyDescent="0.35">
      <c r="A57727"/>
      <c r="B57727"/>
      <c r="C57727"/>
      <c r="D57727"/>
    </row>
    <row r="57728" spans="1:4" x14ac:dyDescent="0.35">
      <c r="A57728"/>
      <c r="B57728"/>
      <c r="C57728"/>
      <c r="D57728"/>
    </row>
    <row r="57729" spans="1:4" x14ac:dyDescent="0.35">
      <c r="A57729"/>
      <c r="B57729"/>
      <c r="C57729"/>
      <c r="D57729"/>
    </row>
    <row r="57730" spans="1:4" x14ac:dyDescent="0.35">
      <c r="A57730"/>
      <c r="B57730"/>
      <c r="C57730"/>
      <c r="D57730"/>
    </row>
    <row r="57731" spans="1:4" x14ac:dyDescent="0.35">
      <c r="A57731"/>
      <c r="B57731"/>
      <c r="C57731"/>
      <c r="D57731"/>
    </row>
    <row r="57732" spans="1:4" x14ac:dyDescent="0.35">
      <c r="A57732"/>
      <c r="B57732"/>
      <c r="C57732"/>
      <c r="D57732"/>
    </row>
    <row r="57733" spans="1:4" x14ac:dyDescent="0.35">
      <c r="A57733"/>
      <c r="B57733"/>
      <c r="C57733"/>
      <c r="D57733"/>
    </row>
    <row r="57734" spans="1:4" x14ac:dyDescent="0.35">
      <c r="A57734"/>
      <c r="B57734"/>
      <c r="C57734"/>
      <c r="D57734"/>
    </row>
    <row r="57735" spans="1:4" x14ac:dyDescent="0.35">
      <c r="A57735"/>
      <c r="B57735"/>
      <c r="C57735"/>
      <c r="D57735"/>
    </row>
    <row r="57736" spans="1:4" x14ac:dyDescent="0.35">
      <c r="A57736"/>
      <c r="B57736"/>
      <c r="C57736"/>
      <c r="D57736"/>
    </row>
    <row r="57737" spans="1:4" x14ac:dyDescent="0.35">
      <c r="A57737"/>
      <c r="B57737"/>
      <c r="C57737"/>
      <c r="D57737"/>
    </row>
    <row r="57738" spans="1:4" x14ac:dyDescent="0.35">
      <c r="A57738"/>
      <c r="B57738"/>
      <c r="C57738"/>
      <c r="D57738"/>
    </row>
    <row r="57739" spans="1:4" x14ac:dyDescent="0.35">
      <c r="A57739"/>
      <c r="B57739"/>
      <c r="C57739"/>
      <c r="D57739"/>
    </row>
    <row r="57740" spans="1:4" x14ac:dyDescent="0.35">
      <c r="A57740"/>
      <c r="B57740"/>
      <c r="C57740"/>
      <c r="D57740"/>
    </row>
    <row r="57741" spans="1:4" x14ac:dyDescent="0.35">
      <c r="A57741"/>
      <c r="B57741"/>
      <c r="C57741"/>
      <c r="D57741"/>
    </row>
    <row r="57742" spans="1:4" x14ac:dyDescent="0.35">
      <c r="A57742"/>
      <c r="B57742"/>
      <c r="C57742"/>
      <c r="D57742"/>
    </row>
    <row r="57743" spans="1:4" x14ac:dyDescent="0.35">
      <c r="A57743"/>
      <c r="B57743"/>
      <c r="C57743"/>
      <c r="D57743"/>
    </row>
    <row r="57744" spans="1:4" x14ac:dyDescent="0.35">
      <c r="A57744"/>
      <c r="B57744"/>
      <c r="C57744"/>
      <c r="D57744"/>
    </row>
    <row r="57745" spans="1:4" x14ac:dyDescent="0.35">
      <c r="A57745"/>
      <c r="B57745"/>
      <c r="C57745"/>
      <c r="D57745"/>
    </row>
    <row r="57746" spans="1:4" x14ac:dyDescent="0.35">
      <c r="A57746"/>
      <c r="B57746"/>
      <c r="C57746"/>
      <c r="D57746"/>
    </row>
    <row r="57747" spans="1:4" x14ac:dyDescent="0.35">
      <c r="A57747"/>
      <c r="B57747"/>
      <c r="C57747"/>
      <c r="D57747"/>
    </row>
    <row r="57748" spans="1:4" x14ac:dyDescent="0.35">
      <c r="A57748"/>
      <c r="B57748"/>
      <c r="C57748"/>
      <c r="D57748"/>
    </row>
    <row r="57749" spans="1:4" x14ac:dyDescent="0.35">
      <c r="A57749"/>
      <c r="B57749"/>
      <c r="C57749"/>
      <c r="D57749"/>
    </row>
    <row r="57750" spans="1:4" x14ac:dyDescent="0.35">
      <c r="A57750"/>
      <c r="B57750"/>
      <c r="C57750"/>
      <c r="D57750"/>
    </row>
    <row r="57751" spans="1:4" x14ac:dyDescent="0.35">
      <c r="A57751"/>
      <c r="B57751"/>
      <c r="C57751"/>
      <c r="D57751"/>
    </row>
    <row r="57752" spans="1:4" x14ac:dyDescent="0.35">
      <c r="A57752"/>
      <c r="B57752"/>
      <c r="C57752"/>
      <c r="D57752"/>
    </row>
    <row r="57753" spans="1:4" x14ac:dyDescent="0.35">
      <c r="A57753"/>
      <c r="B57753"/>
      <c r="C57753"/>
      <c r="D57753"/>
    </row>
    <row r="57754" spans="1:4" x14ac:dyDescent="0.35">
      <c r="A57754"/>
      <c r="B57754"/>
      <c r="C57754"/>
      <c r="D57754"/>
    </row>
    <row r="57755" spans="1:4" x14ac:dyDescent="0.35">
      <c r="A57755"/>
      <c r="B57755"/>
      <c r="C57755"/>
      <c r="D57755"/>
    </row>
    <row r="57756" spans="1:4" x14ac:dyDescent="0.35">
      <c r="A57756"/>
      <c r="B57756"/>
      <c r="C57756"/>
      <c r="D57756"/>
    </row>
    <row r="57757" spans="1:4" x14ac:dyDescent="0.35">
      <c r="A57757"/>
      <c r="B57757"/>
      <c r="C57757"/>
      <c r="D57757"/>
    </row>
    <row r="57758" spans="1:4" x14ac:dyDescent="0.35">
      <c r="A57758"/>
      <c r="B57758"/>
      <c r="C57758"/>
      <c r="D57758"/>
    </row>
    <row r="57759" spans="1:4" x14ac:dyDescent="0.35">
      <c r="A57759"/>
      <c r="B57759"/>
      <c r="C57759"/>
      <c r="D57759"/>
    </row>
    <row r="57760" spans="1:4" x14ac:dyDescent="0.35">
      <c r="A57760"/>
      <c r="B57760"/>
      <c r="C57760"/>
      <c r="D57760"/>
    </row>
    <row r="57761" spans="1:4" x14ac:dyDescent="0.35">
      <c r="A57761"/>
      <c r="B57761"/>
      <c r="C57761"/>
      <c r="D57761"/>
    </row>
    <row r="57762" spans="1:4" x14ac:dyDescent="0.35">
      <c r="A57762"/>
      <c r="B57762"/>
      <c r="C57762"/>
      <c r="D57762"/>
    </row>
    <row r="57763" spans="1:4" x14ac:dyDescent="0.35">
      <c r="A57763"/>
      <c r="B57763"/>
      <c r="C57763"/>
      <c r="D57763"/>
    </row>
    <row r="57764" spans="1:4" x14ac:dyDescent="0.35">
      <c r="A57764"/>
      <c r="B57764"/>
      <c r="C57764"/>
      <c r="D57764"/>
    </row>
    <row r="57765" spans="1:4" x14ac:dyDescent="0.35">
      <c r="A57765"/>
      <c r="B57765"/>
      <c r="C57765"/>
      <c r="D57765"/>
    </row>
    <row r="57766" spans="1:4" x14ac:dyDescent="0.35">
      <c r="A57766"/>
      <c r="B57766"/>
      <c r="C57766"/>
      <c r="D57766"/>
    </row>
    <row r="57767" spans="1:4" x14ac:dyDescent="0.35">
      <c r="A57767"/>
      <c r="B57767"/>
      <c r="C57767"/>
      <c r="D57767"/>
    </row>
    <row r="57768" spans="1:4" x14ac:dyDescent="0.35">
      <c r="A57768"/>
      <c r="B57768"/>
      <c r="C57768"/>
      <c r="D57768"/>
    </row>
    <row r="57769" spans="1:4" x14ac:dyDescent="0.35">
      <c r="A57769"/>
      <c r="B57769"/>
      <c r="C57769"/>
      <c r="D57769"/>
    </row>
    <row r="57770" spans="1:4" x14ac:dyDescent="0.35">
      <c r="A57770"/>
      <c r="B57770"/>
      <c r="C57770"/>
      <c r="D57770"/>
    </row>
    <row r="57771" spans="1:4" x14ac:dyDescent="0.35">
      <c r="A57771"/>
      <c r="B57771"/>
      <c r="C57771"/>
      <c r="D57771"/>
    </row>
    <row r="57772" spans="1:4" x14ac:dyDescent="0.35">
      <c r="A57772"/>
      <c r="B57772"/>
      <c r="C57772"/>
      <c r="D57772"/>
    </row>
    <row r="57773" spans="1:4" x14ac:dyDescent="0.35">
      <c r="A57773"/>
      <c r="B57773"/>
      <c r="C57773"/>
      <c r="D57773"/>
    </row>
    <row r="57774" spans="1:4" x14ac:dyDescent="0.35">
      <c r="A57774"/>
      <c r="B57774"/>
      <c r="C57774"/>
      <c r="D57774"/>
    </row>
    <row r="57775" spans="1:4" x14ac:dyDescent="0.35">
      <c r="A57775"/>
      <c r="B57775"/>
      <c r="C57775"/>
      <c r="D57775"/>
    </row>
    <row r="57776" spans="1:4" x14ac:dyDescent="0.35">
      <c r="A57776"/>
      <c r="B57776"/>
      <c r="C57776"/>
      <c r="D57776"/>
    </row>
    <row r="57777" spans="1:4" x14ac:dyDescent="0.35">
      <c r="A57777"/>
      <c r="B57777"/>
      <c r="C57777"/>
      <c r="D57777"/>
    </row>
    <row r="57778" spans="1:4" x14ac:dyDescent="0.35">
      <c r="A57778"/>
      <c r="B57778"/>
      <c r="C57778"/>
      <c r="D57778"/>
    </row>
    <row r="57779" spans="1:4" x14ac:dyDescent="0.35">
      <c r="A57779"/>
      <c r="B57779"/>
      <c r="C57779"/>
      <c r="D57779"/>
    </row>
    <row r="57780" spans="1:4" x14ac:dyDescent="0.35">
      <c r="A57780"/>
      <c r="B57780"/>
      <c r="C57780"/>
      <c r="D57780"/>
    </row>
    <row r="57781" spans="1:4" x14ac:dyDescent="0.35">
      <c r="A57781"/>
      <c r="B57781"/>
      <c r="C57781"/>
      <c r="D57781"/>
    </row>
    <row r="57782" spans="1:4" x14ac:dyDescent="0.35">
      <c r="A57782"/>
      <c r="B57782"/>
      <c r="C57782"/>
      <c r="D57782"/>
    </row>
    <row r="57783" spans="1:4" x14ac:dyDescent="0.35">
      <c r="A57783"/>
      <c r="B57783"/>
      <c r="C57783"/>
      <c r="D57783"/>
    </row>
    <row r="57784" spans="1:4" x14ac:dyDescent="0.35">
      <c r="A57784"/>
      <c r="B57784"/>
      <c r="C57784"/>
      <c r="D57784"/>
    </row>
    <row r="57785" spans="1:4" x14ac:dyDescent="0.35">
      <c r="A57785"/>
      <c r="B57785"/>
      <c r="C57785"/>
      <c r="D57785"/>
    </row>
    <row r="57786" spans="1:4" x14ac:dyDescent="0.35">
      <c r="A57786"/>
      <c r="B57786"/>
      <c r="C57786"/>
      <c r="D57786"/>
    </row>
    <row r="57787" spans="1:4" x14ac:dyDescent="0.35">
      <c r="A57787"/>
      <c r="B57787"/>
      <c r="C57787"/>
      <c r="D57787"/>
    </row>
    <row r="57788" spans="1:4" x14ac:dyDescent="0.35">
      <c r="A57788"/>
      <c r="B57788"/>
      <c r="C57788"/>
      <c r="D57788"/>
    </row>
    <row r="57789" spans="1:4" x14ac:dyDescent="0.35">
      <c r="A57789"/>
      <c r="B57789"/>
      <c r="C57789"/>
      <c r="D57789"/>
    </row>
    <row r="57790" spans="1:4" x14ac:dyDescent="0.35">
      <c r="A57790"/>
      <c r="B57790"/>
      <c r="C57790"/>
      <c r="D57790"/>
    </row>
    <row r="57791" spans="1:4" x14ac:dyDescent="0.35">
      <c r="A57791"/>
      <c r="B57791"/>
      <c r="C57791"/>
      <c r="D57791"/>
    </row>
    <row r="57792" spans="1:4" x14ac:dyDescent="0.35">
      <c r="A57792"/>
      <c r="B57792"/>
      <c r="C57792"/>
      <c r="D57792"/>
    </row>
    <row r="57793" spans="1:4" x14ac:dyDescent="0.35">
      <c r="A57793"/>
      <c r="B57793"/>
      <c r="C57793"/>
      <c r="D57793"/>
    </row>
    <row r="57794" spans="1:4" x14ac:dyDescent="0.35">
      <c r="A57794"/>
      <c r="B57794"/>
      <c r="C57794"/>
      <c r="D57794"/>
    </row>
    <row r="57795" spans="1:4" x14ac:dyDescent="0.35">
      <c r="A57795"/>
      <c r="B57795"/>
      <c r="C57795"/>
      <c r="D57795"/>
    </row>
    <row r="57796" spans="1:4" x14ac:dyDescent="0.35">
      <c r="A57796"/>
      <c r="B57796"/>
      <c r="C57796"/>
      <c r="D57796"/>
    </row>
    <row r="57797" spans="1:4" x14ac:dyDescent="0.35">
      <c r="A57797"/>
      <c r="B57797"/>
      <c r="C57797"/>
      <c r="D57797"/>
    </row>
    <row r="57798" spans="1:4" x14ac:dyDescent="0.35">
      <c r="A57798"/>
      <c r="B57798"/>
      <c r="C57798"/>
      <c r="D57798"/>
    </row>
    <row r="57799" spans="1:4" x14ac:dyDescent="0.35">
      <c r="A57799"/>
      <c r="B57799"/>
      <c r="C57799"/>
      <c r="D57799"/>
    </row>
    <row r="57800" spans="1:4" x14ac:dyDescent="0.35">
      <c r="A57800"/>
      <c r="B57800"/>
      <c r="C57800"/>
      <c r="D57800"/>
    </row>
    <row r="57801" spans="1:4" x14ac:dyDescent="0.35">
      <c r="A57801"/>
      <c r="B57801"/>
      <c r="C57801"/>
      <c r="D57801"/>
    </row>
    <row r="57802" spans="1:4" x14ac:dyDescent="0.35">
      <c r="A57802"/>
      <c r="B57802"/>
      <c r="C57802"/>
      <c r="D57802"/>
    </row>
    <row r="57803" spans="1:4" x14ac:dyDescent="0.35">
      <c r="A57803"/>
      <c r="B57803"/>
      <c r="C57803"/>
      <c r="D57803"/>
    </row>
    <row r="57804" spans="1:4" x14ac:dyDescent="0.35">
      <c r="A57804"/>
      <c r="B57804"/>
      <c r="C57804"/>
      <c r="D57804"/>
    </row>
    <row r="57805" spans="1:4" x14ac:dyDescent="0.35">
      <c r="A57805"/>
      <c r="B57805"/>
      <c r="C57805"/>
      <c r="D57805"/>
    </row>
    <row r="57806" spans="1:4" x14ac:dyDescent="0.35">
      <c r="A57806"/>
      <c r="B57806"/>
      <c r="C57806"/>
      <c r="D57806"/>
    </row>
    <row r="57807" spans="1:4" x14ac:dyDescent="0.35">
      <c r="A57807"/>
      <c r="B57807"/>
      <c r="C57807"/>
      <c r="D57807"/>
    </row>
    <row r="57808" spans="1:4" x14ac:dyDescent="0.35">
      <c r="A57808"/>
      <c r="B57808"/>
      <c r="C57808"/>
      <c r="D57808"/>
    </row>
    <row r="57809" spans="1:4" x14ac:dyDescent="0.35">
      <c r="A57809"/>
      <c r="B57809"/>
      <c r="C57809"/>
      <c r="D57809"/>
    </row>
    <row r="57810" spans="1:4" x14ac:dyDescent="0.35">
      <c r="A57810"/>
      <c r="B57810"/>
      <c r="C57810"/>
      <c r="D57810"/>
    </row>
    <row r="57811" spans="1:4" x14ac:dyDescent="0.35">
      <c r="A57811"/>
      <c r="B57811"/>
      <c r="C57811"/>
      <c r="D57811"/>
    </row>
    <row r="57812" spans="1:4" x14ac:dyDescent="0.35">
      <c r="A57812"/>
      <c r="B57812"/>
      <c r="C57812"/>
      <c r="D57812"/>
    </row>
    <row r="57813" spans="1:4" x14ac:dyDescent="0.35">
      <c r="A57813"/>
      <c r="B57813"/>
      <c r="C57813"/>
      <c r="D57813"/>
    </row>
    <row r="57814" spans="1:4" x14ac:dyDescent="0.35">
      <c r="A57814"/>
      <c r="B57814"/>
      <c r="C57814"/>
      <c r="D57814"/>
    </row>
    <row r="57815" spans="1:4" x14ac:dyDescent="0.35">
      <c r="A57815"/>
      <c r="B57815"/>
      <c r="C57815"/>
      <c r="D57815"/>
    </row>
    <row r="57816" spans="1:4" x14ac:dyDescent="0.35">
      <c r="A57816"/>
      <c r="B57816"/>
      <c r="C57816"/>
      <c r="D57816"/>
    </row>
    <row r="57817" spans="1:4" x14ac:dyDescent="0.35">
      <c r="A57817"/>
      <c r="B57817"/>
      <c r="C57817"/>
      <c r="D57817"/>
    </row>
    <row r="57818" spans="1:4" x14ac:dyDescent="0.35">
      <c r="A57818"/>
      <c r="B57818"/>
      <c r="C57818"/>
      <c r="D57818"/>
    </row>
    <row r="57819" spans="1:4" x14ac:dyDescent="0.35">
      <c r="A57819"/>
      <c r="B57819"/>
      <c r="C57819"/>
      <c r="D57819"/>
    </row>
    <row r="57820" spans="1:4" x14ac:dyDescent="0.35">
      <c r="A57820"/>
      <c r="B57820"/>
      <c r="C57820"/>
      <c r="D57820"/>
    </row>
    <row r="57821" spans="1:4" x14ac:dyDescent="0.35">
      <c r="A57821"/>
      <c r="B57821"/>
      <c r="C57821"/>
      <c r="D57821"/>
    </row>
    <row r="57822" spans="1:4" x14ac:dyDescent="0.35">
      <c r="A57822"/>
      <c r="B57822"/>
      <c r="C57822"/>
      <c r="D57822"/>
    </row>
    <row r="57823" spans="1:4" x14ac:dyDescent="0.35">
      <c r="A57823"/>
      <c r="B57823"/>
      <c r="C57823"/>
      <c r="D57823"/>
    </row>
    <row r="57824" spans="1:4" x14ac:dyDescent="0.35">
      <c r="A57824"/>
      <c r="B57824"/>
      <c r="C57824"/>
      <c r="D57824"/>
    </row>
    <row r="57825" spans="1:4" x14ac:dyDescent="0.35">
      <c r="A57825"/>
      <c r="B57825"/>
      <c r="C57825"/>
      <c r="D57825"/>
    </row>
    <row r="57826" spans="1:4" x14ac:dyDescent="0.35">
      <c r="A57826"/>
      <c r="B57826"/>
      <c r="C57826"/>
      <c r="D57826"/>
    </row>
    <row r="57827" spans="1:4" x14ac:dyDescent="0.35">
      <c r="A57827"/>
      <c r="B57827"/>
      <c r="C57827"/>
      <c r="D57827"/>
    </row>
    <row r="57828" spans="1:4" x14ac:dyDescent="0.35">
      <c r="A57828"/>
      <c r="B57828"/>
      <c r="C57828"/>
      <c r="D57828"/>
    </row>
    <row r="57829" spans="1:4" x14ac:dyDescent="0.35">
      <c r="A57829"/>
      <c r="B57829"/>
      <c r="C57829"/>
      <c r="D57829"/>
    </row>
    <row r="57830" spans="1:4" x14ac:dyDescent="0.35">
      <c r="A57830"/>
      <c r="B57830"/>
      <c r="C57830"/>
      <c r="D57830"/>
    </row>
    <row r="57831" spans="1:4" x14ac:dyDescent="0.35">
      <c r="A57831"/>
      <c r="B57831"/>
      <c r="C57831"/>
      <c r="D57831"/>
    </row>
    <row r="57832" spans="1:4" x14ac:dyDescent="0.35">
      <c r="A57832"/>
      <c r="B57832"/>
      <c r="C57832"/>
      <c r="D57832"/>
    </row>
    <row r="57833" spans="1:4" x14ac:dyDescent="0.35">
      <c r="A57833"/>
      <c r="B57833"/>
      <c r="C57833"/>
      <c r="D57833"/>
    </row>
    <row r="57834" spans="1:4" x14ac:dyDescent="0.35">
      <c r="A57834"/>
      <c r="B57834"/>
      <c r="C57834"/>
      <c r="D57834"/>
    </row>
    <row r="57835" spans="1:4" x14ac:dyDescent="0.35">
      <c r="A57835"/>
      <c r="B57835"/>
      <c r="C57835"/>
      <c r="D57835"/>
    </row>
    <row r="57836" spans="1:4" x14ac:dyDescent="0.35">
      <c r="A57836"/>
      <c r="B57836"/>
      <c r="C57836"/>
      <c r="D57836"/>
    </row>
    <row r="57837" spans="1:4" x14ac:dyDescent="0.35">
      <c r="A57837"/>
      <c r="B57837"/>
      <c r="C57837"/>
      <c r="D57837"/>
    </row>
    <row r="57838" spans="1:4" x14ac:dyDescent="0.35">
      <c r="A57838"/>
      <c r="B57838"/>
      <c r="C57838"/>
      <c r="D57838"/>
    </row>
    <row r="57839" spans="1:4" x14ac:dyDescent="0.35">
      <c r="A57839"/>
      <c r="B57839"/>
      <c r="C57839"/>
      <c r="D57839"/>
    </row>
    <row r="57840" spans="1:4" x14ac:dyDescent="0.35">
      <c r="A57840"/>
      <c r="B57840"/>
      <c r="C57840"/>
      <c r="D57840"/>
    </row>
    <row r="57841" spans="1:4" x14ac:dyDescent="0.35">
      <c r="A57841"/>
      <c r="B57841"/>
      <c r="C57841"/>
      <c r="D57841"/>
    </row>
    <row r="57842" spans="1:4" x14ac:dyDescent="0.35">
      <c r="A57842"/>
      <c r="B57842"/>
      <c r="C57842"/>
      <c r="D57842"/>
    </row>
    <row r="57843" spans="1:4" x14ac:dyDescent="0.35">
      <c r="A57843"/>
      <c r="B57843"/>
      <c r="C57843"/>
      <c r="D57843"/>
    </row>
    <row r="57844" spans="1:4" x14ac:dyDescent="0.35">
      <c r="A57844"/>
      <c r="B57844"/>
      <c r="C57844"/>
      <c r="D57844"/>
    </row>
    <row r="57845" spans="1:4" x14ac:dyDescent="0.35">
      <c r="A57845"/>
      <c r="B57845"/>
      <c r="C57845"/>
      <c r="D57845"/>
    </row>
    <row r="57846" spans="1:4" x14ac:dyDescent="0.35">
      <c r="A57846"/>
      <c r="B57846"/>
      <c r="C57846"/>
      <c r="D57846"/>
    </row>
    <row r="57847" spans="1:4" x14ac:dyDescent="0.35">
      <c r="A57847"/>
      <c r="B57847"/>
      <c r="C57847"/>
      <c r="D57847"/>
    </row>
    <row r="57848" spans="1:4" x14ac:dyDescent="0.35">
      <c r="A57848"/>
      <c r="B57848"/>
      <c r="C57848"/>
      <c r="D57848"/>
    </row>
    <row r="57849" spans="1:4" x14ac:dyDescent="0.35">
      <c r="A57849"/>
      <c r="B57849"/>
      <c r="C57849"/>
      <c r="D57849"/>
    </row>
    <row r="57850" spans="1:4" x14ac:dyDescent="0.35">
      <c r="A57850"/>
      <c r="B57850"/>
      <c r="C57850"/>
      <c r="D57850"/>
    </row>
    <row r="57851" spans="1:4" x14ac:dyDescent="0.35">
      <c r="A57851"/>
      <c r="B57851"/>
      <c r="C57851"/>
      <c r="D57851"/>
    </row>
    <row r="57852" spans="1:4" x14ac:dyDescent="0.35">
      <c r="A57852"/>
      <c r="B57852"/>
      <c r="C57852"/>
      <c r="D57852"/>
    </row>
    <row r="57853" spans="1:4" x14ac:dyDescent="0.35">
      <c r="A57853"/>
      <c r="B57853"/>
      <c r="C57853"/>
      <c r="D57853"/>
    </row>
    <row r="57854" spans="1:4" x14ac:dyDescent="0.35">
      <c r="A57854"/>
      <c r="B57854"/>
      <c r="C57854"/>
      <c r="D57854"/>
    </row>
    <row r="57855" spans="1:4" x14ac:dyDescent="0.35">
      <c r="A57855"/>
      <c r="B57855"/>
      <c r="C57855"/>
      <c r="D57855"/>
    </row>
    <row r="57856" spans="1:4" x14ac:dyDescent="0.35">
      <c r="A57856"/>
      <c r="B57856"/>
      <c r="C57856"/>
      <c r="D57856"/>
    </row>
    <row r="57857" spans="1:4" x14ac:dyDescent="0.35">
      <c r="A57857"/>
      <c r="B57857"/>
      <c r="C57857"/>
      <c r="D57857"/>
    </row>
    <row r="57858" spans="1:4" x14ac:dyDescent="0.35">
      <c r="A57858"/>
      <c r="B57858"/>
      <c r="C57858"/>
      <c r="D57858"/>
    </row>
    <row r="57859" spans="1:4" x14ac:dyDescent="0.35">
      <c r="A57859"/>
      <c r="B57859"/>
      <c r="C57859"/>
      <c r="D57859"/>
    </row>
    <row r="57860" spans="1:4" x14ac:dyDescent="0.35">
      <c r="A57860"/>
      <c r="B57860"/>
      <c r="C57860"/>
      <c r="D57860"/>
    </row>
    <row r="57861" spans="1:4" x14ac:dyDescent="0.35">
      <c r="A57861"/>
      <c r="B57861"/>
      <c r="C57861"/>
      <c r="D57861"/>
    </row>
    <row r="57862" spans="1:4" x14ac:dyDescent="0.35">
      <c r="A57862"/>
      <c r="B57862"/>
      <c r="C57862"/>
      <c r="D57862"/>
    </row>
    <row r="57863" spans="1:4" x14ac:dyDescent="0.35">
      <c r="A57863"/>
      <c r="B57863"/>
      <c r="C57863"/>
      <c r="D57863"/>
    </row>
    <row r="57864" spans="1:4" x14ac:dyDescent="0.35">
      <c r="A57864"/>
      <c r="B57864"/>
      <c r="C57864"/>
      <c r="D57864"/>
    </row>
    <row r="57865" spans="1:4" x14ac:dyDescent="0.35">
      <c r="A57865"/>
      <c r="B57865"/>
      <c r="C57865"/>
      <c r="D57865"/>
    </row>
    <row r="57866" spans="1:4" x14ac:dyDescent="0.35">
      <c r="A57866"/>
      <c r="B57866"/>
      <c r="C57866"/>
      <c r="D57866"/>
    </row>
    <row r="57867" spans="1:4" x14ac:dyDescent="0.35">
      <c r="A57867"/>
      <c r="B57867"/>
      <c r="C57867"/>
      <c r="D57867"/>
    </row>
    <row r="57868" spans="1:4" x14ac:dyDescent="0.35">
      <c r="A57868"/>
      <c r="B57868"/>
      <c r="C57868"/>
      <c r="D57868"/>
    </row>
    <row r="57869" spans="1:4" x14ac:dyDescent="0.35">
      <c r="A57869"/>
      <c r="B57869"/>
      <c r="C57869"/>
      <c r="D57869"/>
    </row>
    <row r="57870" spans="1:4" x14ac:dyDescent="0.35">
      <c r="A57870"/>
      <c r="B57870"/>
      <c r="C57870"/>
      <c r="D57870"/>
    </row>
    <row r="57871" spans="1:4" x14ac:dyDescent="0.35">
      <c r="A57871"/>
      <c r="B57871"/>
      <c r="C57871"/>
      <c r="D57871"/>
    </row>
    <row r="57872" spans="1:4" x14ac:dyDescent="0.35">
      <c r="A57872"/>
      <c r="B57872"/>
      <c r="C57872"/>
      <c r="D57872"/>
    </row>
    <row r="57873" spans="1:4" x14ac:dyDescent="0.35">
      <c r="A57873"/>
      <c r="B57873"/>
      <c r="C57873"/>
      <c r="D57873"/>
    </row>
    <row r="57874" spans="1:4" x14ac:dyDescent="0.35">
      <c r="A57874"/>
      <c r="B57874"/>
      <c r="C57874"/>
      <c r="D57874"/>
    </row>
    <row r="57875" spans="1:4" x14ac:dyDescent="0.35">
      <c r="A57875"/>
      <c r="B57875"/>
      <c r="C57875"/>
      <c r="D57875"/>
    </row>
    <row r="57876" spans="1:4" x14ac:dyDescent="0.35">
      <c r="A57876"/>
      <c r="B57876"/>
      <c r="C57876"/>
      <c r="D57876"/>
    </row>
    <row r="57877" spans="1:4" x14ac:dyDescent="0.35">
      <c r="A57877"/>
      <c r="B57877"/>
      <c r="C57877"/>
      <c r="D57877"/>
    </row>
    <row r="57878" spans="1:4" x14ac:dyDescent="0.35">
      <c r="A57878"/>
      <c r="B57878"/>
      <c r="C57878"/>
      <c r="D57878"/>
    </row>
    <row r="57879" spans="1:4" x14ac:dyDescent="0.35">
      <c r="A57879"/>
      <c r="B57879"/>
      <c r="C57879"/>
      <c r="D57879"/>
    </row>
    <row r="57880" spans="1:4" x14ac:dyDescent="0.35">
      <c r="A57880"/>
      <c r="B57880"/>
      <c r="C57880"/>
      <c r="D57880"/>
    </row>
    <row r="57881" spans="1:4" x14ac:dyDescent="0.35">
      <c r="A57881"/>
      <c r="B57881"/>
      <c r="C57881"/>
      <c r="D57881"/>
    </row>
    <row r="57882" spans="1:4" x14ac:dyDescent="0.35">
      <c r="A57882"/>
      <c r="B57882"/>
      <c r="C57882"/>
      <c r="D57882"/>
    </row>
    <row r="57883" spans="1:4" x14ac:dyDescent="0.35">
      <c r="A57883"/>
      <c r="B57883"/>
      <c r="C57883"/>
      <c r="D57883"/>
    </row>
    <row r="57884" spans="1:4" x14ac:dyDescent="0.35">
      <c r="A57884"/>
      <c r="B57884"/>
      <c r="C57884"/>
      <c r="D57884"/>
    </row>
    <row r="57885" spans="1:4" x14ac:dyDescent="0.35">
      <c r="A57885"/>
      <c r="B57885"/>
      <c r="C57885"/>
      <c r="D57885"/>
    </row>
    <row r="57886" spans="1:4" x14ac:dyDescent="0.35">
      <c r="A57886"/>
      <c r="B57886"/>
      <c r="C57886"/>
      <c r="D57886"/>
    </row>
    <row r="57887" spans="1:4" x14ac:dyDescent="0.35">
      <c r="A57887"/>
      <c r="B57887"/>
      <c r="C57887"/>
      <c r="D57887"/>
    </row>
    <row r="57888" spans="1:4" x14ac:dyDescent="0.35">
      <c r="A57888"/>
      <c r="B57888"/>
      <c r="C57888"/>
      <c r="D57888"/>
    </row>
    <row r="57889" spans="1:4" x14ac:dyDescent="0.35">
      <c r="A57889"/>
      <c r="B57889"/>
      <c r="C57889"/>
      <c r="D57889"/>
    </row>
    <row r="57890" spans="1:4" x14ac:dyDescent="0.35">
      <c r="A57890"/>
      <c r="B57890"/>
      <c r="C57890"/>
      <c r="D57890"/>
    </row>
    <row r="57891" spans="1:4" x14ac:dyDescent="0.35">
      <c r="A57891"/>
      <c r="B57891"/>
      <c r="C57891"/>
      <c r="D57891"/>
    </row>
    <row r="57892" spans="1:4" x14ac:dyDescent="0.35">
      <c r="A57892"/>
      <c r="B57892"/>
      <c r="C57892"/>
      <c r="D57892"/>
    </row>
    <row r="57893" spans="1:4" x14ac:dyDescent="0.35">
      <c r="A57893"/>
      <c r="B57893"/>
      <c r="C57893"/>
      <c r="D57893"/>
    </row>
    <row r="57894" spans="1:4" x14ac:dyDescent="0.35">
      <c r="A57894"/>
      <c r="B57894"/>
      <c r="C57894"/>
      <c r="D57894"/>
    </row>
    <row r="57895" spans="1:4" x14ac:dyDescent="0.35">
      <c r="A57895"/>
      <c r="B57895"/>
      <c r="C57895"/>
      <c r="D57895"/>
    </row>
    <row r="57896" spans="1:4" x14ac:dyDescent="0.35">
      <c r="A57896"/>
      <c r="B57896"/>
      <c r="C57896"/>
      <c r="D57896"/>
    </row>
    <row r="57897" spans="1:4" x14ac:dyDescent="0.35">
      <c r="A57897"/>
      <c r="B57897"/>
      <c r="C57897"/>
      <c r="D57897"/>
    </row>
    <row r="57898" spans="1:4" x14ac:dyDescent="0.35">
      <c r="A57898"/>
      <c r="B57898"/>
      <c r="C57898"/>
      <c r="D57898"/>
    </row>
    <row r="57899" spans="1:4" x14ac:dyDescent="0.35">
      <c r="A57899"/>
      <c r="B57899"/>
      <c r="C57899"/>
      <c r="D57899"/>
    </row>
    <row r="57900" spans="1:4" x14ac:dyDescent="0.35">
      <c r="A57900"/>
      <c r="B57900"/>
      <c r="C57900"/>
      <c r="D57900"/>
    </row>
    <row r="57901" spans="1:4" x14ac:dyDescent="0.35">
      <c r="A57901"/>
      <c r="B57901"/>
      <c r="C57901"/>
      <c r="D57901"/>
    </row>
    <row r="57902" spans="1:4" x14ac:dyDescent="0.35">
      <c r="A57902"/>
      <c r="B57902"/>
      <c r="C57902"/>
      <c r="D57902"/>
    </row>
    <row r="57903" spans="1:4" x14ac:dyDescent="0.35">
      <c r="A57903"/>
      <c r="B57903"/>
      <c r="C57903"/>
      <c r="D57903"/>
    </row>
    <row r="57904" spans="1:4" x14ac:dyDescent="0.35">
      <c r="A57904"/>
      <c r="B57904"/>
      <c r="C57904"/>
      <c r="D57904"/>
    </row>
    <row r="57905" spans="1:4" x14ac:dyDescent="0.35">
      <c r="A57905"/>
      <c r="B57905"/>
      <c r="C57905"/>
      <c r="D57905"/>
    </row>
    <row r="57906" spans="1:4" x14ac:dyDescent="0.35">
      <c r="A57906"/>
      <c r="B57906"/>
      <c r="C57906"/>
      <c r="D57906"/>
    </row>
    <row r="57907" spans="1:4" x14ac:dyDescent="0.35">
      <c r="A57907"/>
      <c r="B57907"/>
      <c r="C57907"/>
      <c r="D57907"/>
    </row>
    <row r="57908" spans="1:4" x14ac:dyDescent="0.35">
      <c r="A57908"/>
      <c r="B57908"/>
      <c r="C57908"/>
      <c r="D57908"/>
    </row>
    <row r="57909" spans="1:4" x14ac:dyDescent="0.35">
      <c r="A57909"/>
      <c r="B57909"/>
      <c r="C57909"/>
      <c r="D57909"/>
    </row>
    <row r="57910" spans="1:4" x14ac:dyDescent="0.35">
      <c r="A57910"/>
      <c r="B57910"/>
      <c r="C57910"/>
      <c r="D57910"/>
    </row>
    <row r="57911" spans="1:4" x14ac:dyDescent="0.35">
      <c r="A57911"/>
      <c r="B57911"/>
      <c r="C57911"/>
      <c r="D57911"/>
    </row>
    <row r="57912" spans="1:4" x14ac:dyDescent="0.35">
      <c r="A57912"/>
      <c r="B57912"/>
      <c r="C57912"/>
      <c r="D57912"/>
    </row>
    <row r="57913" spans="1:4" x14ac:dyDescent="0.35">
      <c r="A57913"/>
      <c r="B57913"/>
      <c r="C57913"/>
      <c r="D57913"/>
    </row>
    <row r="57914" spans="1:4" x14ac:dyDescent="0.35">
      <c r="A57914"/>
      <c r="B57914"/>
      <c r="C57914"/>
      <c r="D57914"/>
    </row>
    <row r="57915" spans="1:4" x14ac:dyDescent="0.35">
      <c r="A57915"/>
      <c r="B57915"/>
      <c r="C57915"/>
      <c r="D57915"/>
    </row>
    <row r="57916" spans="1:4" x14ac:dyDescent="0.35">
      <c r="A57916"/>
      <c r="B57916"/>
      <c r="C57916"/>
      <c r="D57916"/>
    </row>
    <row r="57917" spans="1:4" x14ac:dyDescent="0.35">
      <c r="A57917"/>
      <c r="B57917"/>
      <c r="C57917"/>
      <c r="D57917"/>
    </row>
    <row r="57918" spans="1:4" x14ac:dyDescent="0.35">
      <c r="A57918"/>
      <c r="B57918"/>
      <c r="C57918"/>
      <c r="D57918"/>
    </row>
    <row r="57919" spans="1:4" x14ac:dyDescent="0.35">
      <c r="A57919"/>
      <c r="B57919"/>
      <c r="C57919"/>
      <c r="D57919"/>
    </row>
    <row r="57920" spans="1:4" x14ac:dyDescent="0.35">
      <c r="A57920"/>
      <c r="B57920"/>
      <c r="C57920"/>
      <c r="D57920"/>
    </row>
    <row r="57921" spans="1:4" x14ac:dyDescent="0.35">
      <c r="A57921"/>
      <c r="B57921"/>
      <c r="C57921"/>
      <c r="D57921"/>
    </row>
    <row r="57922" spans="1:4" x14ac:dyDescent="0.35">
      <c r="A57922"/>
      <c r="B57922"/>
      <c r="C57922"/>
      <c r="D57922"/>
    </row>
    <row r="57923" spans="1:4" x14ac:dyDescent="0.35">
      <c r="A57923"/>
      <c r="B57923"/>
      <c r="C57923"/>
      <c r="D57923"/>
    </row>
    <row r="57924" spans="1:4" x14ac:dyDescent="0.35">
      <c r="A57924"/>
      <c r="B57924"/>
      <c r="C57924"/>
      <c r="D57924"/>
    </row>
    <row r="57925" spans="1:4" x14ac:dyDescent="0.35">
      <c r="A57925"/>
      <c r="B57925"/>
      <c r="C57925"/>
      <c r="D57925"/>
    </row>
    <row r="57926" spans="1:4" x14ac:dyDescent="0.35">
      <c r="A57926"/>
      <c r="B57926"/>
      <c r="C57926"/>
      <c r="D57926"/>
    </row>
    <row r="57927" spans="1:4" x14ac:dyDescent="0.35">
      <c r="A57927"/>
      <c r="B57927"/>
      <c r="C57927"/>
      <c r="D57927"/>
    </row>
    <row r="57928" spans="1:4" x14ac:dyDescent="0.35">
      <c r="A57928"/>
      <c r="B57928"/>
      <c r="C57928"/>
      <c r="D57928"/>
    </row>
    <row r="57929" spans="1:4" x14ac:dyDescent="0.35">
      <c r="A57929"/>
      <c r="B57929"/>
      <c r="C57929"/>
      <c r="D57929"/>
    </row>
    <row r="57930" spans="1:4" x14ac:dyDescent="0.35">
      <c r="A57930"/>
      <c r="B57930"/>
      <c r="C57930"/>
      <c r="D57930"/>
    </row>
    <row r="57931" spans="1:4" x14ac:dyDescent="0.35">
      <c r="A57931"/>
      <c r="B57931"/>
      <c r="C57931"/>
      <c r="D57931"/>
    </row>
    <row r="57932" spans="1:4" x14ac:dyDescent="0.35">
      <c r="A57932"/>
      <c r="B57932"/>
      <c r="C57932"/>
      <c r="D57932"/>
    </row>
    <row r="57933" spans="1:4" x14ac:dyDescent="0.35">
      <c r="A57933"/>
      <c r="B57933"/>
      <c r="C57933"/>
      <c r="D57933"/>
    </row>
    <row r="57934" spans="1:4" x14ac:dyDescent="0.35">
      <c r="A57934"/>
      <c r="B57934"/>
      <c r="C57934"/>
      <c r="D57934"/>
    </row>
    <row r="57935" spans="1:4" x14ac:dyDescent="0.35">
      <c r="A57935"/>
      <c r="B57935"/>
      <c r="C57935"/>
      <c r="D57935"/>
    </row>
    <row r="57936" spans="1:4" x14ac:dyDescent="0.35">
      <c r="A57936"/>
      <c r="B57936"/>
      <c r="C57936"/>
      <c r="D57936"/>
    </row>
    <row r="57937" spans="1:4" x14ac:dyDescent="0.35">
      <c r="A57937"/>
      <c r="B57937"/>
      <c r="C57937"/>
      <c r="D57937"/>
    </row>
    <row r="57938" spans="1:4" x14ac:dyDescent="0.35">
      <c r="A57938"/>
      <c r="B57938"/>
      <c r="C57938"/>
      <c r="D57938"/>
    </row>
    <row r="57939" spans="1:4" x14ac:dyDescent="0.35">
      <c r="A57939"/>
      <c r="B57939"/>
      <c r="C57939"/>
      <c r="D57939"/>
    </row>
    <row r="57940" spans="1:4" x14ac:dyDescent="0.35">
      <c r="A57940"/>
      <c r="B57940"/>
      <c r="C57940"/>
      <c r="D57940"/>
    </row>
    <row r="57941" spans="1:4" x14ac:dyDescent="0.35">
      <c r="A57941"/>
      <c r="B57941"/>
      <c r="C57941"/>
      <c r="D57941"/>
    </row>
    <row r="57942" spans="1:4" x14ac:dyDescent="0.35">
      <c r="A57942"/>
      <c r="B57942"/>
      <c r="C57942"/>
      <c r="D57942"/>
    </row>
    <row r="57943" spans="1:4" x14ac:dyDescent="0.35">
      <c r="A57943"/>
      <c r="B57943"/>
      <c r="C57943"/>
      <c r="D57943"/>
    </row>
    <row r="57944" spans="1:4" x14ac:dyDescent="0.35">
      <c r="A57944"/>
      <c r="B57944"/>
      <c r="C57944"/>
      <c r="D57944"/>
    </row>
    <row r="57945" spans="1:4" x14ac:dyDescent="0.35">
      <c r="A57945"/>
      <c r="B57945"/>
      <c r="C57945"/>
      <c r="D57945"/>
    </row>
    <row r="57946" spans="1:4" x14ac:dyDescent="0.35">
      <c r="A57946"/>
      <c r="B57946"/>
      <c r="C57946"/>
      <c r="D57946"/>
    </row>
    <row r="57947" spans="1:4" x14ac:dyDescent="0.35">
      <c r="A57947"/>
      <c r="B57947"/>
      <c r="C57947"/>
      <c r="D57947"/>
    </row>
    <row r="57948" spans="1:4" x14ac:dyDescent="0.35">
      <c r="A57948"/>
      <c r="B57948"/>
      <c r="C57948"/>
      <c r="D57948"/>
    </row>
    <row r="57949" spans="1:4" x14ac:dyDescent="0.35">
      <c r="A57949"/>
      <c r="B57949"/>
      <c r="C57949"/>
      <c r="D57949"/>
    </row>
    <row r="57950" spans="1:4" x14ac:dyDescent="0.35">
      <c r="A57950"/>
      <c r="B57950"/>
      <c r="C57950"/>
      <c r="D57950"/>
    </row>
    <row r="57951" spans="1:4" x14ac:dyDescent="0.35">
      <c r="A57951"/>
      <c r="B57951"/>
      <c r="C57951"/>
      <c r="D57951"/>
    </row>
    <row r="57952" spans="1:4" x14ac:dyDescent="0.35">
      <c r="A57952"/>
      <c r="B57952"/>
      <c r="C57952"/>
      <c r="D57952"/>
    </row>
    <row r="57953" spans="1:4" x14ac:dyDescent="0.35">
      <c r="A57953"/>
      <c r="B57953"/>
      <c r="C57953"/>
      <c r="D57953"/>
    </row>
    <row r="57954" spans="1:4" x14ac:dyDescent="0.35">
      <c r="A57954"/>
      <c r="B57954"/>
      <c r="C57954"/>
      <c r="D57954"/>
    </row>
    <row r="57955" spans="1:4" x14ac:dyDescent="0.35">
      <c r="A57955"/>
      <c r="B57955"/>
      <c r="C57955"/>
      <c r="D57955"/>
    </row>
    <row r="57956" spans="1:4" x14ac:dyDescent="0.35">
      <c r="A57956"/>
      <c r="B57956"/>
      <c r="C57956"/>
      <c r="D57956"/>
    </row>
    <row r="57957" spans="1:4" x14ac:dyDescent="0.35">
      <c r="A57957"/>
      <c r="B57957"/>
      <c r="C57957"/>
      <c r="D57957"/>
    </row>
    <row r="57958" spans="1:4" x14ac:dyDescent="0.35">
      <c r="A57958"/>
      <c r="B57958"/>
      <c r="C57958"/>
      <c r="D57958"/>
    </row>
    <row r="57959" spans="1:4" x14ac:dyDescent="0.35">
      <c r="A57959"/>
      <c r="B57959"/>
      <c r="C57959"/>
      <c r="D57959"/>
    </row>
    <row r="57960" spans="1:4" x14ac:dyDescent="0.35">
      <c r="A57960"/>
      <c r="B57960"/>
      <c r="C57960"/>
      <c r="D57960"/>
    </row>
    <row r="57961" spans="1:4" x14ac:dyDescent="0.35">
      <c r="A57961"/>
      <c r="B57961"/>
      <c r="C57961"/>
      <c r="D57961"/>
    </row>
    <row r="57962" spans="1:4" x14ac:dyDescent="0.35">
      <c r="A57962"/>
      <c r="B57962"/>
      <c r="C57962"/>
      <c r="D57962"/>
    </row>
    <row r="57963" spans="1:4" x14ac:dyDescent="0.35">
      <c r="A57963"/>
      <c r="B57963"/>
      <c r="C57963"/>
      <c r="D57963"/>
    </row>
    <row r="57964" spans="1:4" x14ac:dyDescent="0.35">
      <c r="A57964"/>
      <c r="B57964"/>
      <c r="C57964"/>
      <c r="D57964"/>
    </row>
    <row r="57965" spans="1:4" x14ac:dyDescent="0.35">
      <c r="A57965"/>
      <c r="B57965"/>
      <c r="C57965"/>
      <c r="D57965"/>
    </row>
    <row r="57966" spans="1:4" x14ac:dyDescent="0.35">
      <c r="A57966"/>
      <c r="B57966"/>
      <c r="C57966"/>
      <c r="D57966"/>
    </row>
    <row r="57967" spans="1:4" x14ac:dyDescent="0.35">
      <c r="A57967"/>
      <c r="B57967"/>
      <c r="C57967"/>
      <c r="D57967"/>
    </row>
    <row r="57968" spans="1:4" x14ac:dyDescent="0.35">
      <c r="A57968"/>
      <c r="B57968"/>
      <c r="C57968"/>
      <c r="D57968"/>
    </row>
    <row r="57969" spans="1:4" x14ac:dyDescent="0.35">
      <c r="A57969"/>
      <c r="B57969"/>
      <c r="C57969"/>
      <c r="D57969"/>
    </row>
    <row r="57970" spans="1:4" x14ac:dyDescent="0.35">
      <c r="A57970"/>
      <c r="B57970"/>
      <c r="C57970"/>
      <c r="D57970"/>
    </row>
    <row r="57971" spans="1:4" x14ac:dyDescent="0.35">
      <c r="A57971"/>
      <c r="B57971"/>
      <c r="C57971"/>
      <c r="D57971"/>
    </row>
    <row r="57972" spans="1:4" x14ac:dyDescent="0.35">
      <c r="A57972"/>
      <c r="B57972"/>
      <c r="C57972"/>
      <c r="D57972"/>
    </row>
    <row r="57973" spans="1:4" x14ac:dyDescent="0.35">
      <c r="A57973"/>
      <c r="B57973"/>
      <c r="C57973"/>
      <c r="D57973"/>
    </row>
    <row r="57974" spans="1:4" x14ac:dyDescent="0.35">
      <c r="A57974"/>
      <c r="B57974"/>
      <c r="C57974"/>
      <c r="D57974"/>
    </row>
    <row r="57975" spans="1:4" x14ac:dyDescent="0.35">
      <c r="A57975"/>
      <c r="B57975"/>
      <c r="C57975"/>
      <c r="D57975"/>
    </row>
    <row r="57976" spans="1:4" x14ac:dyDescent="0.35">
      <c r="A57976"/>
      <c r="B57976"/>
      <c r="C57976"/>
      <c r="D57976"/>
    </row>
    <row r="57977" spans="1:4" x14ac:dyDescent="0.35">
      <c r="A57977"/>
      <c r="B57977"/>
      <c r="C57977"/>
      <c r="D57977"/>
    </row>
    <row r="57978" spans="1:4" x14ac:dyDescent="0.35">
      <c r="A57978"/>
      <c r="B57978"/>
      <c r="C57978"/>
      <c r="D57978"/>
    </row>
    <row r="57979" spans="1:4" x14ac:dyDescent="0.35">
      <c r="A57979"/>
      <c r="B57979"/>
      <c r="C57979"/>
      <c r="D57979"/>
    </row>
    <row r="57980" spans="1:4" x14ac:dyDescent="0.35">
      <c r="A57980"/>
      <c r="B57980"/>
      <c r="C57980"/>
      <c r="D57980"/>
    </row>
    <row r="57981" spans="1:4" x14ac:dyDescent="0.35">
      <c r="A57981"/>
      <c r="B57981"/>
      <c r="C57981"/>
      <c r="D57981"/>
    </row>
    <row r="57982" spans="1:4" x14ac:dyDescent="0.35">
      <c r="A57982"/>
      <c r="B57982"/>
      <c r="C57982"/>
      <c r="D57982"/>
    </row>
    <row r="57983" spans="1:4" x14ac:dyDescent="0.35">
      <c r="A57983"/>
      <c r="B57983"/>
      <c r="C57983"/>
      <c r="D57983"/>
    </row>
    <row r="57984" spans="1:4" x14ac:dyDescent="0.35">
      <c r="A57984"/>
      <c r="B57984"/>
      <c r="C57984"/>
      <c r="D57984"/>
    </row>
    <row r="57985" spans="1:4" x14ac:dyDescent="0.35">
      <c r="A57985"/>
      <c r="B57985"/>
      <c r="C57985"/>
      <c r="D57985"/>
    </row>
    <row r="57986" spans="1:4" x14ac:dyDescent="0.35">
      <c r="A57986"/>
      <c r="B57986"/>
      <c r="C57986"/>
      <c r="D57986"/>
    </row>
    <row r="57987" spans="1:4" x14ac:dyDescent="0.35">
      <c r="A57987"/>
      <c r="B57987"/>
      <c r="C57987"/>
      <c r="D57987"/>
    </row>
    <row r="57988" spans="1:4" x14ac:dyDescent="0.35">
      <c r="A57988"/>
      <c r="B57988"/>
      <c r="C57988"/>
      <c r="D57988"/>
    </row>
    <row r="57989" spans="1:4" x14ac:dyDescent="0.35">
      <c r="A57989"/>
      <c r="B57989"/>
      <c r="C57989"/>
      <c r="D57989"/>
    </row>
    <row r="57990" spans="1:4" x14ac:dyDescent="0.35">
      <c r="A57990"/>
      <c r="B57990"/>
      <c r="C57990"/>
      <c r="D57990"/>
    </row>
    <row r="57991" spans="1:4" x14ac:dyDescent="0.35">
      <c r="A57991"/>
      <c r="B57991"/>
      <c r="C57991"/>
      <c r="D57991"/>
    </row>
    <row r="57992" spans="1:4" x14ac:dyDescent="0.35">
      <c r="A57992"/>
      <c r="B57992"/>
      <c r="C57992"/>
      <c r="D57992"/>
    </row>
    <row r="57993" spans="1:4" x14ac:dyDescent="0.35">
      <c r="A57993"/>
      <c r="B57993"/>
      <c r="C57993"/>
      <c r="D57993"/>
    </row>
    <row r="57994" spans="1:4" x14ac:dyDescent="0.35">
      <c r="A57994"/>
      <c r="B57994"/>
      <c r="C57994"/>
      <c r="D57994"/>
    </row>
    <row r="57995" spans="1:4" x14ac:dyDescent="0.35">
      <c r="A57995"/>
      <c r="B57995"/>
      <c r="C57995"/>
      <c r="D57995"/>
    </row>
    <row r="57996" spans="1:4" x14ac:dyDescent="0.35">
      <c r="A57996"/>
      <c r="B57996"/>
      <c r="C57996"/>
      <c r="D57996"/>
    </row>
    <row r="57997" spans="1:4" x14ac:dyDescent="0.35">
      <c r="A57997"/>
      <c r="B57997"/>
      <c r="C57997"/>
      <c r="D57997"/>
    </row>
    <row r="57998" spans="1:4" x14ac:dyDescent="0.35">
      <c r="A57998"/>
      <c r="B57998"/>
      <c r="C57998"/>
      <c r="D57998"/>
    </row>
    <row r="57999" spans="1:4" x14ac:dyDescent="0.35">
      <c r="A57999"/>
      <c r="B57999"/>
      <c r="C57999"/>
      <c r="D57999"/>
    </row>
    <row r="58000" spans="1:4" x14ac:dyDescent="0.35">
      <c r="A58000"/>
      <c r="B58000"/>
      <c r="C58000"/>
      <c r="D58000"/>
    </row>
    <row r="58001" spans="1:4" x14ac:dyDescent="0.35">
      <c r="A58001"/>
      <c r="B58001"/>
      <c r="C58001"/>
      <c r="D58001"/>
    </row>
    <row r="58002" spans="1:4" x14ac:dyDescent="0.35">
      <c r="A58002"/>
      <c r="B58002"/>
      <c r="C58002"/>
      <c r="D58002"/>
    </row>
    <row r="58003" spans="1:4" x14ac:dyDescent="0.35">
      <c r="A58003"/>
      <c r="B58003"/>
      <c r="C58003"/>
      <c r="D58003"/>
    </row>
    <row r="58004" spans="1:4" x14ac:dyDescent="0.35">
      <c r="A58004"/>
      <c r="B58004"/>
      <c r="C58004"/>
      <c r="D58004"/>
    </row>
    <row r="58005" spans="1:4" x14ac:dyDescent="0.35">
      <c r="A58005"/>
      <c r="B58005"/>
      <c r="C58005"/>
      <c r="D58005"/>
    </row>
    <row r="58006" spans="1:4" x14ac:dyDescent="0.35">
      <c r="A58006"/>
      <c r="B58006"/>
      <c r="C58006"/>
      <c r="D58006"/>
    </row>
    <row r="58007" spans="1:4" x14ac:dyDescent="0.35">
      <c r="A58007"/>
      <c r="B58007"/>
      <c r="C58007"/>
      <c r="D58007"/>
    </row>
    <row r="58008" spans="1:4" x14ac:dyDescent="0.35">
      <c r="A58008"/>
      <c r="B58008"/>
      <c r="C58008"/>
      <c r="D58008"/>
    </row>
    <row r="58009" spans="1:4" x14ac:dyDescent="0.35">
      <c r="A58009"/>
      <c r="B58009"/>
      <c r="C58009"/>
      <c r="D58009"/>
    </row>
    <row r="58010" spans="1:4" x14ac:dyDescent="0.35">
      <c r="A58010"/>
      <c r="B58010"/>
      <c r="C58010"/>
      <c r="D58010"/>
    </row>
    <row r="58011" spans="1:4" x14ac:dyDescent="0.35">
      <c r="A58011"/>
      <c r="B58011"/>
      <c r="C58011"/>
      <c r="D58011"/>
    </row>
    <row r="58012" spans="1:4" x14ac:dyDescent="0.35">
      <c r="A58012"/>
      <c r="B58012"/>
      <c r="C58012"/>
      <c r="D58012"/>
    </row>
    <row r="58013" spans="1:4" x14ac:dyDescent="0.35">
      <c r="A58013"/>
      <c r="B58013"/>
      <c r="C58013"/>
      <c r="D58013"/>
    </row>
    <row r="58014" spans="1:4" x14ac:dyDescent="0.35">
      <c r="A58014"/>
      <c r="B58014"/>
      <c r="C58014"/>
      <c r="D58014"/>
    </row>
    <row r="58015" spans="1:4" x14ac:dyDescent="0.35">
      <c r="A58015"/>
      <c r="B58015"/>
      <c r="C58015"/>
      <c r="D58015"/>
    </row>
    <row r="58016" spans="1:4" x14ac:dyDescent="0.35">
      <c r="A58016"/>
      <c r="B58016"/>
      <c r="C58016"/>
      <c r="D58016"/>
    </row>
    <row r="58017" spans="1:4" x14ac:dyDescent="0.35">
      <c r="A58017"/>
      <c r="B58017"/>
      <c r="C58017"/>
      <c r="D58017"/>
    </row>
    <row r="58018" spans="1:4" x14ac:dyDescent="0.35">
      <c r="A58018"/>
      <c r="B58018"/>
      <c r="C58018"/>
      <c r="D58018"/>
    </row>
    <row r="58019" spans="1:4" x14ac:dyDescent="0.35">
      <c r="A58019"/>
      <c r="B58019"/>
      <c r="C58019"/>
      <c r="D58019"/>
    </row>
    <row r="58020" spans="1:4" x14ac:dyDescent="0.35">
      <c r="A58020"/>
      <c r="B58020"/>
      <c r="C58020"/>
      <c r="D58020"/>
    </row>
    <row r="58021" spans="1:4" x14ac:dyDescent="0.35">
      <c r="A58021"/>
      <c r="B58021"/>
      <c r="C58021"/>
      <c r="D58021"/>
    </row>
    <row r="58022" spans="1:4" x14ac:dyDescent="0.35">
      <c r="A58022"/>
      <c r="B58022"/>
      <c r="C58022"/>
      <c r="D58022"/>
    </row>
    <row r="58023" spans="1:4" x14ac:dyDescent="0.35">
      <c r="A58023"/>
      <c r="B58023"/>
      <c r="C58023"/>
      <c r="D58023"/>
    </row>
    <row r="58024" spans="1:4" x14ac:dyDescent="0.35">
      <c r="A58024"/>
      <c r="B58024"/>
      <c r="C58024"/>
      <c r="D58024"/>
    </row>
    <row r="58025" spans="1:4" x14ac:dyDescent="0.35">
      <c r="A58025"/>
      <c r="B58025"/>
      <c r="C58025"/>
      <c r="D58025"/>
    </row>
    <row r="58026" spans="1:4" x14ac:dyDescent="0.35">
      <c r="A58026"/>
      <c r="B58026"/>
      <c r="C58026"/>
      <c r="D58026"/>
    </row>
    <row r="58027" spans="1:4" x14ac:dyDescent="0.35">
      <c r="A58027"/>
      <c r="B58027"/>
      <c r="C58027"/>
      <c r="D58027"/>
    </row>
    <row r="58028" spans="1:4" x14ac:dyDescent="0.35">
      <c r="A58028"/>
      <c r="B58028"/>
      <c r="C58028"/>
      <c r="D58028"/>
    </row>
    <row r="58029" spans="1:4" x14ac:dyDescent="0.35">
      <c r="A58029"/>
      <c r="B58029"/>
      <c r="C58029"/>
      <c r="D58029"/>
    </row>
    <row r="58030" spans="1:4" x14ac:dyDescent="0.35">
      <c r="A58030"/>
      <c r="B58030"/>
      <c r="C58030"/>
      <c r="D58030"/>
    </row>
    <row r="58031" spans="1:4" x14ac:dyDescent="0.35">
      <c r="A58031"/>
      <c r="B58031"/>
      <c r="C58031"/>
      <c r="D58031"/>
    </row>
    <row r="58032" spans="1:4" x14ac:dyDescent="0.35">
      <c r="A58032"/>
      <c r="B58032"/>
      <c r="C58032"/>
      <c r="D58032"/>
    </row>
    <row r="58033" spans="1:4" x14ac:dyDescent="0.35">
      <c r="A58033"/>
      <c r="B58033"/>
      <c r="C58033"/>
      <c r="D58033"/>
    </row>
    <row r="58034" spans="1:4" x14ac:dyDescent="0.35">
      <c r="A58034"/>
      <c r="B58034"/>
      <c r="C58034"/>
      <c r="D58034"/>
    </row>
    <row r="58035" spans="1:4" x14ac:dyDescent="0.35">
      <c r="A58035"/>
      <c r="B58035"/>
      <c r="C58035"/>
      <c r="D58035"/>
    </row>
    <row r="58036" spans="1:4" x14ac:dyDescent="0.35">
      <c r="A58036"/>
      <c r="B58036"/>
      <c r="C58036"/>
      <c r="D58036"/>
    </row>
    <row r="58037" spans="1:4" x14ac:dyDescent="0.35">
      <c r="A58037"/>
      <c r="B58037"/>
      <c r="C58037"/>
      <c r="D58037"/>
    </row>
    <row r="58038" spans="1:4" x14ac:dyDescent="0.35">
      <c r="A58038"/>
      <c r="B58038"/>
      <c r="C58038"/>
      <c r="D58038"/>
    </row>
    <row r="58039" spans="1:4" x14ac:dyDescent="0.35">
      <c r="A58039"/>
      <c r="B58039"/>
      <c r="C58039"/>
      <c r="D58039"/>
    </row>
    <row r="58040" spans="1:4" x14ac:dyDescent="0.35">
      <c r="A58040"/>
      <c r="B58040"/>
      <c r="C58040"/>
      <c r="D58040"/>
    </row>
    <row r="58041" spans="1:4" x14ac:dyDescent="0.35">
      <c r="A58041"/>
      <c r="B58041"/>
      <c r="C58041"/>
      <c r="D58041"/>
    </row>
    <row r="58042" spans="1:4" x14ac:dyDescent="0.35">
      <c r="A58042"/>
      <c r="B58042"/>
      <c r="C58042"/>
      <c r="D58042"/>
    </row>
    <row r="58043" spans="1:4" x14ac:dyDescent="0.35">
      <c r="A58043"/>
      <c r="B58043"/>
      <c r="C58043"/>
      <c r="D58043"/>
    </row>
    <row r="58044" spans="1:4" x14ac:dyDescent="0.35">
      <c r="A58044"/>
      <c r="B58044"/>
      <c r="C58044"/>
      <c r="D58044"/>
    </row>
    <row r="58045" spans="1:4" x14ac:dyDescent="0.35">
      <c r="A58045"/>
      <c r="B58045"/>
      <c r="C58045"/>
      <c r="D58045"/>
    </row>
    <row r="58046" spans="1:4" x14ac:dyDescent="0.35">
      <c r="A58046"/>
      <c r="B58046"/>
      <c r="C58046"/>
      <c r="D58046"/>
    </row>
    <row r="58047" spans="1:4" x14ac:dyDescent="0.35">
      <c r="A58047"/>
      <c r="B58047"/>
      <c r="C58047"/>
      <c r="D58047"/>
    </row>
    <row r="58048" spans="1:4" x14ac:dyDescent="0.35">
      <c r="A58048"/>
      <c r="B58048"/>
      <c r="C58048"/>
      <c r="D58048"/>
    </row>
    <row r="58049" spans="1:4" x14ac:dyDescent="0.35">
      <c r="A58049"/>
      <c r="B58049"/>
      <c r="C58049"/>
      <c r="D58049"/>
    </row>
    <row r="58050" spans="1:4" x14ac:dyDescent="0.35">
      <c r="A58050"/>
      <c r="B58050"/>
      <c r="C58050"/>
      <c r="D58050"/>
    </row>
    <row r="58051" spans="1:4" x14ac:dyDescent="0.35">
      <c r="A58051"/>
      <c r="B58051"/>
      <c r="C58051"/>
      <c r="D58051"/>
    </row>
    <row r="58052" spans="1:4" x14ac:dyDescent="0.35">
      <c r="A58052"/>
      <c r="B58052"/>
      <c r="C58052"/>
      <c r="D58052"/>
    </row>
    <row r="58053" spans="1:4" x14ac:dyDescent="0.35">
      <c r="A58053"/>
      <c r="B58053"/>
      <c r="C58053"/>
      <c r="D58053"/>
    </row>
    <row r="58054" spans="1:4" x14ac:dyDescent="0.35">
      <c r="A58054"/>
      <c r="B58054"/>
      <c r="C58054"/>
      <c r="D58054"/>
    </row>
    <row r="58055" spans="1:4" x14ac:dyDescent="0.35">
      <c r="A58055"/>
      <c r="B58055"/>
      <c r="C58055"/>
      <c r="D58055"/>
    </row>
    <row r="58056" spans="1:4" x14ac:dyDescent="0.35">
      <c r="A58056"/>
      <c r="B58056"/>
      <c r="C58056"/>
      <c r="D58056"/>
    </row>
    <row r="58057" spans="1:4" x14ac:dyDescent="0.35">
      <c r="A58057"/>
      <c r="B58057"/>
      <c r="C58057"/>
      <c r="D58057"/>
    </row>
    <row r="58058" spans="1:4" x14ac:dyDescent="0.35">
      <c r="A58058"/>
      <c r="B58058"/>
      <c r="C58058"/>
      <c r="D58058"/>
    </row>
    <row r="58059" spans="1:4" x14ac:dyDescent="0.35">
      <c r="A58059"/>
      <c r="B58059"/>
      <c r="C58059"/>
      <c r="D58059"/>
    </row>
    <row r="58060" spans="1:4" x14ac:dyDescent="0.35">
      <c r="A58060"/>
      <c r="B58060"/>
      <c r="C58060"/>
      <c r="D58060"/>
    </row>
    <row r="58061" spans="1:4" x14ac:dyDescent="0.35">
      <c r="A58061"/>
      <c r="B58061"/>
      <c r="C58061"/>
      <c r="D58061"/>
    </row>
    <row r="58062" spans="1:4" x14ac:dyDescent="0.35">
      <c r="A58062"/>
      <c r="B58062"/>
      <c r="C58062"/>
      <c r="D58062"/>
    </row>
    <row r="58063" spans="1:4" x14ac:dyDescent="0.35">
      <c r="A58063"/>
      <c r="B58063"/>
      <c r="C58063"/>
      <c r="D58063"/>
    </row>
    <row r="58064" spans="1:4" x14ac:dyDescent="0.35">
      <c r="A58064"/>
      <c r="B58064"/>
      <c r="C58064"/>
      <c r="D58064"/>
    </row>
    <row r="58065" spans="1:4" x14ac:dyDescent="0.35">
      <c r="A58065"/>
      <c r="B58065"/>
      <c r="C58065"/>
      <c r="D58065"/>
    </row>
    <row r="58066" spans="1:4" x14ac:dyDescent="0.35">
      <c r="A58066"/>
      <c r="B58066"/>
      <c r="C58066"/>
      <c r="D58066"/>
    </row>
    <row r="58067" spans="1:4" x14ac:dyDescent="0.35">
      <c r="A58067"/>
      <c r="B58067"/>
      <c r="C58067"/>
      <c r="D58067"/>
    </row>
    <row r="58068" spans="1:4" x14ac:dyDescent="0.35">
      <c r="A58068"/>
      <c r="B58068"/>
      <c r="C58068"/>
      <c r="D58068"/>
    </row>
    <row r="58069" spans="1:4" x14ac:dyDescent="0.35">
      <c r="A58069"/>
      <c r="B58069"/>
      <c r="C58069"/>
      <c r="D58069"/>
    </row>
    <row r="58070" spans="1:4" x14ac:dyDescent="0.35">
      <c r="A58070"/>
      <c r="B58070"/>
      <c r="C58070"/>
      <c r="D58070"/>
    </row>
    <row r="58071" spans="1:4" x14ac:dyDescent="0.35">
      <c r="A58071"/>
      <c r="B58071"/>
      <c r="C58071"/>
      <c r="D58071"/>
    </row>
    <row r="58072" spans="1:4" x14ac:dyDescent="0.35">
      <c r="A58072"/>
      <c r="B58072"/>
      <c r="C58072"/>
      <c r="D58072"/>
    </row>
    <row r="58073" spans="1:4" x14ac:dyDescent="0.35">
      <c r="A58073"/>
      <c r="B58073"/>
      <c r="C58073"/>
      <c r="D58073"/>
    </row>
    <row r="58074" spans="1:4" x14ac:dyDescent="0.35">
      <c r="A58074"/>
      <c r="B58074"/>
      <c r="C58074"/>
      <c r="D58074"/>
    </row>
    <row r="58075" spans="1:4" x14ac:dyDescent="0.35">
      <c r="A58075"/>
      <c r="B58075"/>
      <c r="C58075"/>
      <c r="D58075"/>
    </row>
    <row r="58076" spans="1:4" x14ac:dyDescent="0.35">
      <c r="A58076"/>
      <c r="B58076"/>
      <c r="C58076"/>
      <c r="D58076"/>
    </row>
    <row r="58077" spans="1:4" x14ac:dyDescent="0.35">
      <c r="A58077"/>
      <c r="B58077"/>
      <c r="C58077"/>
      <c r="D58077"/>
    </row>
    <row r="58078" spans="1:4" x14ac:dyDescent="0.35">
      <c r="A58078"/>
      <c r="B58078"/>
      <c r="C58078"/>
      <c r="D58078"/>
    </row>
    <row r="58079" spans="1:4" x14ac:dyDescent="0.35">
      <c r="A58079"/>
      <c r="B58079"/>
      <c r="C58079"/>
      <c r="D58079"/>
    </row>
    <row r="58080" spans="1:4" x14ac:dyDescent="0.35">
      <c r="A58080"/>
      <c r="B58080"/>
      <c r="C58080"/>
      <c r="D58080"/>
    </row>
    <row r="58081" spans="1:4" x14ac:dyDescent="0.35">
      <c r="A58081"/>
      <c r="B58081"/>
      <c r="C58081"/>
      <c r="D58081"/>
    </row>
    <row r="58082" spans="1:4" x14ac:dyDescent="0.35">
      <c r="A58082"/>
      <c r="B58082"/>
      <c r="C58082"/>
      <c r="D58082"/>
    </row>
    <row r="58083" spans="1:4" x14ac:dyDescent="0.35">
      <c r="A58083"/>
      <c r="B58083"/>
      <c r="C58083"/>
      <c r="D58083"/>
    </row>
    <row r="58084" spans="1:4" x14ac:dyDescent="0.35">
      <c r="A58084"/>
      <c r="B58084"/>
      <c r="C58084"/>
      <c r="D58084"/>
    </row>
    <row r="58085" spans="1:4" x14ac:dyDescent="0.35">
      <c r="A58085"/>
      <c r="B58085"/>
      <c r="C58085"/>
      <c r="D58085"/>
    </row>
    <row r="58086" spans="1:4" x14ac:dyDescent="0.35">
      <c r="A58086"/>
      <c r="B58086"/>
      <c r="C58086"/>
      <c r="D58086"/>
    </row>
    <row r="58087" spans="1:4" x14ac:dyDescent="0.35">
      <c r="A58087"/>
      <c r="B58087"/>
      <c r="C58087"/>
      <c r="D58087"/>
    </row>
    <row r="58088" spans="1:4" x14ac:dyDescent="0.35">
      <c r="A58088"/>
      <c r="B58088"/>
      <c r="C58088"/>
      <c r="D58088"/>
    </row>
    <row r="58089" spans="1:4" x14ac:dyDescent="0.35">
      <c r="A58089"/>
      <c r="B58089"/>
      <c r="C58089"/>
      <c r="D58089"/>
    </row>
    <row r="58090" spans="1:4" x14ac:dyDescent="0.35">
      <c r="A58090"/>
      <c r="B58090"/>
      <c r="C58090"/>
      <c r="D58090"/>
    </row>
    <row r="58091" spans="1:4" x14ac:dyDescent="0.35">
      <c r="A58091"/>
      <c r="B58091"/>
      <c r="C58091"/>
      <c r="D58091"/>
    </row>
    <row r="58092" spans="1:4" x14ac:dyDescent="0.35">
      <c r="A58092"/>
      <c r="B58092"/>
      <c r="C58092"/>
      <c r="D58092"/>
    </row>
    <row r="58093" spans="1:4" x14ac:dyDescent="0.35">
      <c r="A58093"/>
      <c r="B58093"/>
      <c r="C58093"/>
      <c r="D58093"/>
    </row>
    <row r="58094" spans="1:4" x14ac:dyDescent="0.35">
      <c r="A58094"/>
      <c r="B58094"/>
      <c r="C58094"/>
      <c r="D58094"/>
    </row>
    <row r="58095" spans="1:4" x14ac:dyDescent="0.35">
      <c r="A58095"/>
      <c r="B58095"/>
      <c r="C58095"/>
      <c r="D58095"/>
    </row>
    <row r="58096" spans="1:4" x14ac:dyDescent="0.35">
      <c r="A58096"/>
      <c r="B58096"/>
      <c r="C58096"/>
      <c r="D58096"/>
    </row>
    <row r="58097" spans="1:4" x14ac:dyDescent="0.35">
      <c r="A58097"/>
      <c r="B58097"/>
      <c r="C58097"/>
      <c r="D58097"/>
    </row>
    <row r="58098" spans="1:4" x14ac:dyDescent="0.35">
      <c r="A58098"/>
      <c r="B58098"/>
      <c r="C58098"/>
      <c r="D58098"/>
    </row>
    <row r="58099" spans="1:4" x14ac:dyDescent="0.35">
      <c r="A58099"/>
      <c r="B58099"/>
      <c r="C58099"/>
      <c r="D58099"/>
    </row>
    <row r="58100" spans="1:4" x14ac:dyDescent="0.35">
      <c r="A58100"/>
      <c r="B58100"/>
      <c r="C58100"/>
      <c r="D58100"/>
    </row>
    <row r="58101" spans="1:4" x14ac:dyDescent="0.35">
      <c r="A58101"/>
      <c r="B58101"/>
      <c r="C58101"/>
      <c r="D58101"/>
    </row>
    <row r="58102" spans="1:4" x14ac:dyDescent="0.35">
      <c r="A58102"/>
      <c r="B58102"/>
      <c r="C58102"/>
      <c r="D58102"/>
    </row>
    <row r="58103" spans="1:4" x14ac:dyDescent="0.35">
      <c r="A58103"/>
      <c r="B58103"/>
      <c r="C58103"/>
      <c r="D58103"/>
    </row>
    <row r="58104" spans="1:4" x14ac:dyDescent="0.35">
      <c r="A58104"/>
      <c r="B58104"/>
      <c r="C58104"/>
      <c r="D58104"/>
    </row>
    <row r="58105" spans="1:4" x14ac:dyDescent="0.35">
      <c r="A58105"/>
      <c r="B58105"/>
      <c r="C58105"/>
      <c r="D58105"/>
    </row>
    <row r="58106" spans="1:4" x14ac:dyDescent="0.35">
      <c r="A58106"/>
      <c r="B58106"/>
      <c r="C58106"/>
      <c r="D58106"/>
    </row>
    <row r="58107" spans="1:4" x14ac:dyDescent="0.35">
      <c r="A58107"/>
      <c r="B58107"/>
      <c r="C58107"/>
      <c r="D58107"/>
    </row>
    <row r="58108" spans="1:4" x14ac:dyDescent="0.35">
      <c r="A58108"/>
      <c r="B58108"/>
      <c r="C58108"/>
      <c r="D58108"/>
    </row>
    <row r="58109" spans="1:4" x14ac:dyDescent="0.35">
      <c r="A58109"/>
      <c r="B58109"/>
      <c r="C58109"/>
      <c r="D58109"/>
    </row>
    <row r="58110" spans="1:4" x14ac:dyDescent="0.35">
      <c r="A58110"/>
      <c r="B58110"/>
      <c r="C58110"/>
      <c r="D58110"/>
    </row>
    <row r="58111" spans="1:4" x14ac:dyDescent="0.35">
      <c r="A58111"/>
      <c r="B58111"/>
      <c r="C58111"/>
      <c r="D58111"/>
    </row>
    <row r="58112" spans="1:4" x14ac:dyDescent="0.35">
      <c r="A58112"/>
      <c r="B58112"/>
      <c r="C58112"/>
      <c r="D58112"/>
    </row>
    <row r="58113" spans="1:4" x14ac:dyDescent="0.35">
      <c r="A58113"/>
      <c r="B58113"/>
      <c r="C58113"/>
      <c r="D58113"/>
    </row>
    <row r="58114" spans="1:4" x14ac:dyDescent="0.35">
      <c r="A58114"/>
      <c r="B58114"/>
      <c r="C58114"/>
      <c r="D58114"/>
    </row>
    <row r="58115" spans="1:4" x14ac:dyDescent="0.35">
      <c r="A58115"/>
      <c r="B58115"/>
      <c r="C58115"/>
      <c r="D58115"/>
    </row>
    <row r="58116" spans="1:4" x14ac:dyDescent="0.35">
      <c r="A58116"/>
      <c r="B58116"/>
      <c r="C58116"/>
      <c r="D58116"/>
    </row>
    <row r="58117" spans="1:4" x14ac:dyDescent="0.35">
      <c r="A58117"/>
      <c r="B58117"/>
      <c r="C58117"/>
      <c r="D58117"/>
    </row>
    <row r="58118" spans="1:4" x14ac:dyDescent="0.35">
      <c r="A58118"/>
      <c r="B58118"/>
      <c r="C58118"/>
      <c r="D58118"/>
    </row>
    <row r="58119" spans="1:4" x14ac:dyDescent="0.35">
      <c r="A58119"/>
      <c r="B58119"/>
      <c r="C58119"/>
      <c r="D58119"/>
    </row>
    <row r="58120" spans="1:4" x14ac:dyDescent="0.35">
      <c r="A58120"/>
      <c r="B58120"/>
      <c r="C58120"/>
      <c r="D58120"/>
    </row>
    <row r="58121" spans="1:4" x14ac:dyDescent="0.35">
      <c r="A58121"/>
      <c r="B58121"/>
      <c r="C58121"/>
      <c r="D58121"/>
    </row>
    <row r="58122" spans="1:4" x14ac:dyDescent="0.35">
      <c r="A58122"/>
      <c r="B58122"/>
      <c r="C58122"/>
      <c r="D58122"/>
    </row>
    <row r="58123" spans="1:4" x14ac:dyDescent="0.35">
      <c r="A58123"/>
      <c r="B58123"/>
      <c r="C58123"/>
      <c r="D58123"/>
    </row>
    <row r="58124" spans="1:4" x14ac:dyDescent="0.35">
      <c r="A58124"/>
      <c r="B58124"/>
      <c r="C58124"/>
      <c r="D58124"/>
    </row>
    <row r="58125" spans="1:4" x14ac:dyDescent="0.35">
      <c r="A58125"/>
      <c r="B58125"/>
      <c r="C58125"/>
      <c r="D58125"/>
    </row>
    <row r="58126" spans="1:4" x14ac:dyDescent="0.35">
      <c r="A58126"/>
      <c r="B58126"/>
      <c r="C58126"/>
      <c r="D58126"/>
    </row>
    <row r="58127" spans="1:4" x14ac:dyDescent="0.35">
      <c r="A58127"/>
      <c r="B58127"/>
      <c r="C58127"/>
      <c r="D58127"/>
    </row>
    <row r="58128" spans="1:4" x14ac:dyDescent="0.35">
      <c r="A58128"/>
      <c r="B58128"/>
      <c r="C58128"/>
      <c r="D58128"/>
    </row>
    <row r="58129" spans="1:4" x14ac:dyDescent="0.35">
      <c r="A58129"/>
      <c r="B58129"/>
      <c r="C58129"/>
      <c r="D58129"/>
    </row>
    <row r="58130" spans="1:4" x14ac:dyDescent="0.35">
      <c r="A58130"/>
      <c r="B58130"/>
      <c r="C58130"/>
      <c r="D58130"/>
    </row>
    <row r="58131" spans="1:4" x14ac:dyDescent="0.35">
      <c r="A58131"/>
      <c r="B58131"/>
      <c r="C58131"/>
      <c r="D58131"/>
    </row>
    <row r="58132" spans="1:4" x14ac:dyDescent="0.35">
      <c r="A58132"/>
      <c r="B58132"/>
      <c r="C58132"/>
      <c r="D58132"/>
    </row>
    <row r="58133" spans="1:4" x14ac:dyDescent="0.35">
      <c r="A58133"/>
      <c r="B58133"/>
      <c r="C58133"/>
      <c r="D58133"/>
    </row>
    <row r="58134" spans="1:4" x14ac:dyDescent="0.35">
      <c r="A58134"/>
      <c r="B58134"/>
      <c r="C58134"/>
      <c r="D58134"/>
    </row>
    <row r="58135" spans="1:4" x14ac:dyDescent="0.35">
      <c r="A58135"/>
      <c r="B58135"/>
      <c r="C58135"/>
      <c r="D58135"/>
    </row>
    <row r="58136" spans="1:4" x14ac:dyDescent="0.35">
      <c r="A58136"/>
      <c r="B58136"/>
      <c r="C58136"/>
      <c r="D58136"/>
    </row>
    <row r="58137" spans="1:4" x14ac:dyDescent="0.35">
      <c r="A58137"/>
      <c r="B58137"/>
      <c r="C58137"/>
      <c r="D58137"/>
    </row>
    <row r="58138" spans="1:4" x14ac:dyDescent="0.35">
      <c r="A58138"/>
      <c r="B58138"/>
      <c r="C58138"/>
      <c r="D58138"/>
    </row>
    <row r="58139" spans="1:4" x14ac:dyDescent="0.35">
      <c r="A58139"/>
      <c r="B58139"/>
      <c r="C58139"/>
      <c r="D58139"/>
    </row>
    <row r="58140" spans="1:4" x14ac:dyDescent="0.35">
      <c r="A58140"/>
      <c r="B58140"/>
      <c r="C58140"/>
      <c r="D58140"/>
    </row>
    <row r="58141" spans="1:4" x14ac:dyDescent="0.35">
      <c r="A58141"/>
      <c r="B58141"/>
      <c r="C58141"/>
      <c r="D58141"/>
    </row>
    <row r="58142" spans="1:4" x14ac:dyDescent="0.35">
      <c r="A58142"/>
      <c r="B58142"/>
      <c r="C58142"/>
      <c r="D58142"/>
    </row>
    <row r="58143" spans="1:4" x14ac:dyDescent="0.35">
      <c r="A58143"/>
      <c r="B58143"/>
      <c r="C58143"/>
      <c r="D58143"/>
    </row>
    <row r="58144" spans="1:4" x14ac:dyDescent="0.35">
      <c r="A58144"/>
      <c r="B58144"/>
      <c r="C58144"/>
      <c r="D58144"/>
    </row>
    <row r="58145" spans="1:4" x14ac:dyDescent="0.35">
      <c r="A58145"/>
      <c r="B58145"/>
      <c r="C58145"/>
      <c r="D58145"/>
    </row>
    <row r="58146" spans="1:4" x14ac:dyDescent="0.35">
      <c r="A58146"/>
      <c r="B58146"/>
      <c r="C58146"/>
      <c r="D58146"/>
    </row>
    <row r="58147" spans="1:4" x14ac:dyDescent="0.35">
      <c r="A58147"/>
      <c r="B58147"/>
      <c r="C58147"/>
      <c r="D58147"/>
    </row>
    <row r="58148" spans="1:4" x14ac:dyDescent="0.35">
      <c r="A58148"/>
      <c r="B58148"/>
      <c r="C58148"/>
      <c r="D58148"/>
    </row>
    <row r="58149" spans="1:4" x14ac:dyDescent="0.35">
      <c r="A58149"/>
      <c r="B58149"/>
      <c r="C58149"/>
      <c r="D58149"/>
    </row>
    <row r="58150" spans="1:4" x14ac:dyDescent="0.35">
      <c r="A58150"/>
      <c r="B58150"/>
      <c r="C58150"/>
      <c r="D58150"/>
    </row>
    <row r="58151" spans="1:4" x14ac:dyDescent="0.35">
      <c r="A58151"/>
      <c r="B58151"/>
      <c r="C58151"/>
      <c r="D58151"/>
    </row>
    <row r="58152" spans="1:4" x14ac:dyDescent="0.35">
      <c r="A58152"/>
      <c r="B58152"/>
      <c r="C58152"/>
      <c r="D58152"/>
    </row>
    <row r="58153" spans="1:4" x14ac:dyDescent="0.35">
      <c r="A58153"/>
      <c r="B58153"/>
      <c r="C58153"/>
      <c r="D58153"/>
    </row>
    <row r="58154" spans="1:4" x14ac:dyDescent="0.35">
      <c r="A58154"/>
      <c r="B58154"/>
      <c r="C58154"/>
      <c r="D58154"/>
    </row>
    <row r="58155" spans="1:4" x14ac:dyDescent="0.35">
      <c r="A58155"/>
      <c r="B58155"/>
      <c r="C58155"/>
      <c r="D58155"/>
    </row>
    <row r="58156" spans="1:4" x14ac:dyDescent="0.35">
      <c r="A58156"/>
      <c r="B58156"/>
      <c r="C58156"/>
      <c r="D58156"/>
    </row>
    <row r="58157" spans="1:4" x14ac:dyDescent="0.35">
      <c r="A58157"/>
      <c r="B58157"/>
      <c r="C58157"/>
      <c r="D58157"/>
    </row>
    <row r="58158" spans="1:4" x14ac:dyDescent="0.35">
      <c r="A58158"/>
      <c r="B58158"/>
      <c r="C58158"/>
      <c r="D58158"/>
    </row>
    <row r="58159" spans="1:4" x14ac:dyDescent="0.35">
      <c r="A58159"/>
      <c r="B58159"/>
      <c r="C58159"/>
      <c r="D58159"/>
    </row>
    <row r="58160" spans="1:4" x14ac:dyDescent="0.35">
      <c r="A58160"/>
      <c r="B58160"/>
      <c r="C58160"/>
      <c r="D58160"/>
    </row>
    <row r="58161" spans="1:4" x14ac:dyDescent="0.35">
      <c r="A58161"/>
      <c r="B58161"/>
      <c r="C58161"/>
      <c r="D58161"/>
    </row>
    <row r="58162" spans="1:4" x14ac:dyDescent="0.35">
      <c r="A58162"/>
      <c r="B58162"/>
      <c r="C58162"/>
      <c r="D58162"/>
    </row>
    <row r="58163" spans="1:4" x14ac:dyDescent="0.35">
      <c r="A58163"/>
      <c r="B58163"/>
      <c r="C58163"/>
      <c r="D58163"/>
    </row>
    <row r="58164" spans="1:4" x14ac:dyDescent="0.35">
      <c r="A58164"/>
      <c r="B58164"/>
      <c r="C58164"/>
      <c r="D58164"/>
    </row>
    <row r="58165" spans="1:4" x14ac:dyDescent="0.35">
      <c r="A58165"/>
      <c r="B58165"/>
      <c r="C58165"/>
      <c r="D58165"/>
    </row>
    <row r="58166" spans="1:4" x14ac:dyDescent="0.35">
      <c r="A58166"/>
      <c r="B58166"/>
      <c r="C58166"/>
      <c r="D58166"/>
    </row>
    <row r="58167" spans="1:4" x14ac:dyDescent="0.35">
      <c r="A58167"/>
      <c r="B58167"/>
      <c r="C58167"/>
      <c r="D58167"/>
    </row>
    <row r="58168" spans="1:4" x14ac:dyDescent="0.35">
      <c r="A58168"/>
      <c r="B58168"/>
      <c r="C58168"/>
      <c r="D58168"/>
    </row>
    <row r="58169" spans="1:4" x14ac:dyDescent="0.35">
      <c r="A58169"/>
      <c r="B58169"/>
      <c r="C58169"/>
      <c r="D58169"/>
    </row>
    <row r="58170" spans="1:4" x14ac:dyDescent="0.35">
      <c r="A58170"/>
      <c r="B58170"/>
      <c r="C58170"/>
      <c r="D58170"/>
    </row>
    <row r="58171" spans="1:4" x14ac:dyDescent="0.35">
      <c r="A58171"/>
      <c r="B58171"/>
      <c r="C58171"/>
      <c r="D58171"/>
    </row>
    <row r="58172" spans="1:4" x14ac:dyDescent="0.35">
      <c r="A58172"/>
      <c r="B58172"/>
      <c r="C58172"/>
      <c r="D58172"/>
    </row>
    <row r="58173" spans="1:4" x14ac:dyDescent="0.35">
      <c r="A58173"/>
      <c r="B58173"/>
      <c r="C58173"/>
      <c r="D58173"/>
    </row>
    <row r="58174" spans="1:4" x14ac:dyDescent="0.35">
      <c r="A58174"/>
      <c r="B58174"/>
      <c r="C58174"/>
      <c r="D58174"/>
    </row>
    <row r="58175" spans="1:4" x14ac:dyDescent="0.35">
      <c r="A58175"/>
      <c r="B58175"/>
      <c r="C58175"/>
      <c r="D58175"/>
    </row>
    <row r="58176" spans="1:4" x14ac:dyDescent="0.35">
      <c r="A58176"/>
      <c r="B58176"/>
      <c r="C58176"/>
      <c r="D58176"/>
    </row>
    <row r="58177" spans="1:4" x14ac:dyDescent="0.35">
      <c r="A58177"/>
      <c r="B58177"/>
      <c r="C58177"/>
      <c r="D58177"/>
    </row>
    <row r="58178" spans="1:4" x14ac:dyDescent="0.35">
      <c r="A58178"/>
      <c r="B58178"/>
      <c r="C58178"/>
      <c r="D58178"/>
    </row>
    <row r="58179" spans="1:4" x14ac:dyDescent="0.35">
      <c r="A58179"/>
      <c r="B58179"/>
      <c r="C58179"/>
      <c r="D58179"/>
    </row>
    <row r="58180" spans="1:4" x14ac:dyDescent="0.35">
      <c r="A58180"/>
      <c r="B58180"/>
      <c r="C58180"/>
      <c r="D58180"/>
    </row>
    <row r="58181" spans="1:4" x14ac:dyDescent="0.35">
      <c r="A58181"/>
      <c r="B58181"/>
      <c r="C58181"/>
      <c r="D58181"/>
    </row>
    <row r="58182" spans="1:4" x14ac:dyDescent="0.35">
      <c r="A58182"/>
      <c r="B58182"/>
      <c r="C58182"/>
      <c r="D58182"/>
    </row>
    <row r="58183" spans="1:4" x14ac:dyDescent="0.35">
      <c r="A58183"/>
      <c r="B58183"/>
      <c r="C58183"/>
      <c r="D58183"/>
    </row>
    <row r="58184" spans="1:4" x14ac:dyDescent="0.35">
      <c r="A58184"/>
      <c r="B58184"/>
      <c r="C58184"/>
      <c r="D58184"/>
    </row>
    <row r="58185" spans="1:4" x14ac:dyDescent="0.35">
      <c r="A58185"/>
      <c r="B58185"/>
      <c r="C58185"/>
      <c r="D58185"/>
    </row>
    <row r="58186" spans="1:4" x14ac:dyDescent="0.35">
      <c r="A58186"/>
      <c r="B58186"/>
      <c r="C58186"/>
      <c r="D58186"/>
    </row>
    <row r="58187" spans="1:4" x14ac:dyDescent="0.35">
      <c r="A58187"/>
      <c r="B58187"/>
      <c r="C58187"/>
      <c r="D58187"/>
    </row>
    <row r="58188" spans="1:4" x14ac:dyDescent="0.35">
      <c r="A58188"/>
      <c r="B58188"/>
      <c r="C58188"/>
      <c r="D58188"/>
    </row>
    <row r="58189" spans="1:4" x14ac:dyDescent="0.35">
      <c r="A58189"/>
      <c r="B58189"/>
      <c r="C58189"/>
      <c r="D58189"/>
    </row>
    <row r="58190" spans="1:4" x14ac:dyDescent="0.35">
      <c r="A58190"/>
      <c r="B58190"/>
      <c r="C58190"/>
      <c r="D58190"/>
    </row>
    <row r="58191" spans="1:4" x14ac:dyDescent="0.35">
      <c r="A58191"/>
      <c r="B58191"/>
      <c r="C58191"/>
      <c r="D58191"/>
    </row>
    <row r="58192" spans="1:4" x14ac:dyDescent="0.35">
      <c r="A58192"/>
      <c r="B58192"/>
      <c r="C58192"/>
      <c r="D58192"/>
    </row>
    <row r="58193" spans="1:4" x14ac:dyDescent="0.35">
      <c r="A58193"/>
      <c r="B58193"/>
      <c r="C58193"/>
      <c r="D58193"/>
    </row>
    <row r="58194" spans="1:4" x14ac:dyDescent="0.35">
      <c r="A58194"/>
      <c r="B58194"/>
      <c r="C58194"/>
      <c r="D58194"/>
    </row>
    <row r="58195" spans="1:4" x14ac:dyDescent="0.35">
      <c r="A58195"/>
      <c r="B58195"/>
      <c r="C58195"/>
      <c r="D58195"/>
    </row>
    <row r="58196" spans="1:4" x14ac:dyDescent="0.35">
      <c r="A58196"/>
      <c r="B58196"/>
      <c r="C58196"/>
      <c r="D58196"/>
    </row>
    <row r="58197" spans="1:4" x14ac:dyDescent="0.35">
      <c r="A58197"/>
      <c r="B58197"/>
      <c r="C58197"/>
      <c r="D58197"/>
    </row>
    <row r="58198" spans="1:4" x14ac:dyDescent="0.35">
      <c r="A58198"/>
      <c r="B58198"/>
      <c r="C58198"/>
      <c r="D58198"/>
    </row>
    <row r="58199" spans="1:4" x14ac:dyDescent="0.35">
      <c r="A58199"/>
      <c r="B58199"/>
      <c r="C58199"/>
      <c r="D58199"/>
    </row>
    <row r="58200" spans="1:4" x14ac:dyDescent="0.35">
      <c r="A58200"/>
      <c r="B58200"/>
      <c r="C58200"/>
      <c r="D58200"/>
    </row>
    <row r="58201" spans="1:4" x14ac:dyDescent="0.35">
      <c r="A58201"/>
      <c r="B58201"/>
      <c r="C58201"/>
      <c r="D58201"/>
    </row>
    <row r="58202" spans="1:4" x14ac:dyDescent="0.35">
      <c r="A58202"/>
      <c r="B58202"/>
      <c r="C58202"/>
      <c r="D58202"/>
    </row>
    <row r="58203" spans="1:4" x14ac:dyDescent="0.35">
      <c r="A58203"/>
      <c r="B58203"/>
      <c r="C58203"/>
      <c r="D58203"/>
    </row>
    <row r="58204" spans="1:4" x14ac:dyDescent="0.35">
      <c r="A58204"/>
      <c r="B58204"/>
      <c r="C58204"/>
      <c r="D58204"/>
    </row>
    <row r="58205" spans="1:4" x14ac:dyDescent="0.35">
      <c r="A58205"/>
      <c r="B58205"/>
      <c r="C58205"/>
      <c r="D58205"/>
    </row>
    <row r="58206" spans="1:4" x14ac:dyDescent="0.35">
      <c r="A58206"/>
      <c r="B58206"/>
      <c r="C58206"/>
      <c r="D58206"/>
    </row>
    <row r="58207" spans="1:4" x14ac:dyDescent="0.35">
      <c r="A58207"/>
      <c r="B58207"/>
      <c r="C58207"/>
      <c r="D58207"/>
    </row>
    <row r="58208" spans="1:4" x14ac:dyDescent="0.35">
      <c r="A58208"/>
      <c r="B58208"/>
      <c r="C58208"/>
      <c r="D58208"/>
    </row>
    <row r="58209" spans="1:4" x14ac:dyDescent="0.35">
      <c r="A58209"/>
      <c r="B58209"/>
      <c r="C58209"/>
      <c r="D58209"/>
    </row>
    <row r="58210" spans="1:4" x14ac:dyDescent="0.35">
      <c r="A58210"/>
      <c r="B58210"/>
      <c r="C58210"/>
      <c r="D58210"/>
    </row>
    <row r="58211" spans="1:4" x14ac:dyDescent="0.35">
      <c r="A58211"/>
      <c r="B58211"/>
      <c r="C58211"/>
      <c r="D58211"/>
    </row>
    <row r="58212" spans="1:4" x14ac:dyDescent="0.35">
      <c r="A58212"/>
      <c r="B58212"/>
      <c r="C58212"/>
      <c r="D58212"/>
    </row>
    <row r="58213" spans="1:4" x14ac:dyDescent="0.35">
      <c r="A58213"/>
      <c r="B58213"/>
      <c r="C58213"/>
      <c r="D58213"/>
    </row>
    <row r="58214" spans="1:4" x14ac:dyDescent="0.35">
      <c r="A58214"/>
      <c r="B58214"/>
      <c r="C58214"/>
      <c r="D58214"/>
    </row>
    <row r="58215" spans="1:4" x14ac:dyDescent="0.35">
      <c r="A58215"/>
      <c r="B58215"/>
      <c r="C58215"/>
      <c r="D58215"/>
    </row>
    <row r="58216" spans="1:4" x14ac:dyDescent="0.35">
      <c r="A58216"/>
      <c r="B58216"/>
      <c r="C58216"/>
      <c r="D58216"/>
    </row>
    <row r="58217" spans="1:4" x14ac:dyDescent="0.35">
      <c r="A58217"/>
      <c r="B58217"/>
      <c r="C58217"/>
      <c r="D58217"/>
    </row>
    <row r="58218" spans="1:4" x14ac:dyDescent="0.35">
      <c r="A58218"/>
      <c r="B58218"/>
      <c r="C58218"/>
      <c r="D58218"/>
    </row>
    <row r="58219" spans="1:4" x14ac:dyDescent="0.35">
      <c r="A58219"/>
      <c r="B58219"/>
      <c r="C58219"/>
      <c r="D58219"/>
    </row>
    <row r="58220" spans="1:4" x14ac:dyDescent="0.35">
      <c r="A58220"/>
      <c r="B58220"/>
      <c r="C58220"/>
      <c r="D58220"/>
    </row>
    <row r="58221" spans="1:4" x14ac:dyDescent="0.35">
      <c r="A58221"/>
      <c r="B58221"/>
      <c r="C58221"/>
      <c r="D58221"/>
    </row>
    <row r="58222" spans="1:4" x14ac:dyDescent="0.35">
      <c r="A58222"/>
      <c r="B58222"/>
      <c r="C58222"/>
      <c r="D58222"/>
    </row>
    <row r="58223" spans="1:4" x14ac:dyDescent="0.35">
      <c r="A58223"/>
      <c r="B58223"/>
      <c r="C58223"/>
      <c r="D58223"/>
    </row>
    <row r="58224" spans="1:4" x14ac:dyDescent="0.35">
      <c r="A58224"/>
      <c r="B58224"/>
      <c r="C58224"/>
      <c r="D58224"/>
    </row>
    <row r="58225" spans="1:4" x14ac:dyDescent="0.35">
      <c r="A58225"/>
      <c r="B58225"/>
      <c r="C58225"/>
      <c r="D58225"/>
    </row>
    <row r="58226" spans="1:4" x14ac:dyDescent="0.35">
      <c r="A58226"/>
      <c r="B58226"/>
      <c r="C58226"/>
      <c r="D58226"/>
    </row>
    <row r="58227" spans="1:4" x14ac:dyDescent="0.35">
      <c r="A58227"/>
      <c r="B58227"/>
      <c r="C58227"/>
      <c r="D58227"/>
    </row>
    <row r="58228" spans="1:4" x14ac:dyDescent="0.35">
      <c r="A58228"/>
      <c r="B58228"/>
      <c r="C58228"/>
      <c r="D58228"/>
    </row>
    <row r="58229" spans="1:4" x14ac:dyDescent="0.35">
      <c r="A58229"/>
      <c r="B58229"/>
      <c r="C58229"/>
      <c r="D58229"/>
    </row>
    <row r="58230" spans="1:4" x14ac:dyDescent="0.35">
      <c r="A58230"/>
      <c r="B58230"/>
      <c r="C58230"/>
      <c r="D58230"/>
    </row>
    <row r="58231" spans="1:4" x14ac:dyDescent="0.35">
      <c r="A58231"/>
      <c r="B58231"/>
      <c r="C58231"/>
      <c r="D58231"/>
    </row>
    <row r="58232" spans="1:4" x14ac:dyDescent="0.35">
      <c r="A58232"/>
      <c r="B58232"/>
      <c r="C58232"/>
      <c r="D58232"/>
    </row>
    <row r="58233" spans="1:4" x14ac:dyDescent="0.35">
      <c r="A58233"/>
      <c r="B58233"/>
      <c r="C58233"/>
      <c r="D58233"/>
    </row>
    <row r="58234" spans="1:4" x14ac:dyDescent="0.35">
      <c r="A58234"/>
      <c r="B58234"/>
      <c r="C58234"/>
      <c r="D58234"/>
    </row>
    <row r="58235" spans="1:4" x14ac:dyDescent="0.35">
      <c r="A58235"/>
      <c r="B58235"/>
      <c r="C58235"/>
      <c r="D58235"/>
    </row>
    <row r="58236" spans="1:4" x14ac:dyDescent="0.35">
      <c r="A58236"/>
      <c r="B58236"/>
      <c r="C58236"/>
      <c r="D58236"/>
    </row>
    <row r="58237" spans="1:4" x14ac:dyDescent="0.35">
      <c r="A58237"/>
      <c r="B58237"/>
      <c r="C58237"/>
      <c r="D58237"/>
    </row>
    <row r="58238" spans="1:4" x14ac:dyDescent="0.35">
      <c r="A58238"/>
      <c r="B58238"/>
      <c r="C58238"/>
      <c r="D58238"/>
    </row>
    <row r="58239" spans="1:4" x14ac:dyDescent="0.35">
      <c r="A58239"/>
      <c r="B58239"/>
      <c r="C58239"/>
      <c r="D58239"/>
    </row>
    <row r="58240" spans="1:4" x14ac:dyDescent="0.35">
      <c r="A58240"/>
      <c r="B58240"/>
      <c r="C58240"/>
      <c r="D58240"/>
    </row>
    <row r="58241" spans="1:4" x14ac:dyDescent="0.35">
      <c r="A58241"/>
      <c r="B58241"/>
      <c r="C58241"/>
      <c r="D58241"/>
    </row>
    <row r="58242" spans="1:4" x14ac:dyDescent="0.35">
      <c r="A58242"/>
      <c r="B58242"/>
      <c r="C58242"/>
      <c r="D58242"/>
    </row>
    <row r="58243" spans="1:4" x14ac:dyDescent="0.35">
      <c r="A58243"/>
      <c r="B58243"/>
      <c r="C58243"/>
      <c r="D58243"/>
    </row>
    <row r="58244" spans="1:4" x14ac:dyDescent="0.35">
      <c r="A58244"/>
      <c r="B58244"/>
      <c r="C58244"/>
      <c r="D58244"/>
    </row>
    <row r="58245" spans="1:4" x14ac:dyDescent="0.35">
      <c r="A58245"/>
      <c r="B58245"/>
      <c r="C58245"/>
      <c r="D58245"/>
    </row>
    <row r="58246" spans="1:4" x14ac:dyDescent="0.35">
      <c r="A58246"/>
      <c r="B58246"/>
      <c r="C58246"/>
      <c r="D58246"/>
    </row>
    <row r="58247" spans="1:4" x14ac:dyDescent="0.35">
      <c r="A58247"/>
      <c r="B58247"/>
      <c r="C58247"/>
      <c r="D58247"/>
    </row>
    <row r="58248" spans="1:4" x14ac:dyDescent="0.35">
      <c r="A58248"/>
      <c r="B58248"/>
      <c r="C58248"/>
      <c r="D58248"/>
    </row>
    <row r="58249" spans="1:4" x14ac:dyDescent="0.35">
      <c r="A58249"/>
      <c r="B58249"/>
      <c r="C58249"/>
      <c r="D58249"/>
    </row>
    <row r="58250" spans="1:4" x14ac:dyDescent="0.35">
      <c r="A58250"/>
      <c r="B58250"/>
      <c r="C58250"/>
      <c r="D58250"/>
    </row>
    <row r="58251" spans="1:4" x14ac:dyDescent="0.35">
      <c r="A58251"/>
      <c r="B58251"/>
      <c r="C58251"/>
      <c r="D58251"/>
    </row>
    <row r="58252" spans="1:4" x14ac:dyDescent="0.35">
      <c r="A58252"/>
      <c r="B58252"/>
      <c r="C58252"/>
      <c r="D58252"/>
    </row>
    <row r="58253" spans="1:4" x14ac:dyDescent="0.35">
      <c r="A58253"/>
      <c r="B58253"/>
      <c r="C58253"/>
      <c r="D58253"/>
    </row>
    <row r="58254" spans="1:4" x14ac:dyDescent="0.35">
      <c r="A58254"/>
      <c r="B58254"/>
      <c r="C58254"/>
      <c r="D58254"/>
    </row>
    <row r="58255" spans="1:4" x14ac:dyDescent="0.35">
      <c r="A58255"/>
      <c r="B58255"/>
      <c r="C58255"/>
      <c r="D58255"/>
    </row>
    <row r="58256" spans="1:4" x14ac:dyDescent="0.35">
      <c r="A58256"/>
      <c r="B58256"/>
      <c r="C58256"/>
      <c r="D58256"/>
    </row>
    <row r="58257" spans="1:4" x14ac:dyDescent="0.35">
      <c r="A58257"/>
      <c r="B58257"/>
      <c r="C58257"/>
      <c r="D58257"/>
    </row>
    <row r="58258" spans="1:4" x14ac:dyDescent="0.35">
      <c r="A58258"/>
      <c r="B58258"/>
      <c r="C58258"/>
      <c r="D58258"/>
    </row>
    <row r="58259" spans="1:4" x14ac:dyDescent="0.35">
      <c r="A58259"/>
      <c r="B58259"/>
      <c r="C58259"/>
      <c r="D58259"/>
    </row>
    <row r="58260" spans="1:4" x14ac:dyDescent="0.35">
      <c r="A58260"/>
      <c r="B58260"/>
      <c r="C58260"/>
      <c r="D58260"/>
    </row>
    <row r="58261" spans="1:4" x14ac:dyDescent="0.35">
      <c r="A58261"/>
      <c r="B58261"/>
      <c r="C58261"/>
      <c r="D58261"/>
    </row>
    <row r="58262" spans="1:4" x14ac:dyDescent="0.35">
      <c r="A58262"/>
      <c r="B58262"/>
      <c r="C58262"/>
      <c r="D58262"/>
    </row>
    <row r="58263" spans="1:4" x14ac:dyDescent="0.35">
      <c r="A58263"/>
      <c r="B58263"/>
      <c r="C58263"/>
      <c r="D58263"/>
    </row>
    <row r="58264" spans="1:4" x14ac:dyDescent="0.35">
      <c r="A58264"/>
      <c r="B58264"/>
      <c r="C58264"/>
      <c r="D58264"/>
    </row>
    <row r="58265" spans="1:4" x14ac:dyDescent="0.35">
      <c r="A58265"/>
      <c r="B58265"/>
      <c r="C58265"/>
      <c r="D58265"/>
    </row>
    <row r="58266" spans="1:4" x14ac:dyDescent="0.35">
      <c r="A58266"/>
      <c r="B58266"/>
      <c r="C58266"/>
      <c r="D58266"/>
    </row>
    <row r="58267" spans="1:4" x14ac:dyDescent="0.35">
      <c r="A58267"/>
      <c r="B58267"/>
      <c r="C58267"/>
      <c r="D58267"/>
    </row>
    <row r="58268" spans="1:4" x14ac:dyDescent="0.35">
      <c r="A58268"/>
      <c r="B58268"/>
      <c r="C58268"/>
      <c r="D58268"/>
    </row>
    <row r="58269" spans="1:4" x14ac:dyDescent="0.35">
      <c r="A58269"/>
      <c r="B58269"/>
      <c r="C58269"/>
      <c r="D58269"/>
    </row>
    <row r="58270" spans="1:4" x14ac:dyDescent="0.35">
      <c r="A58270"/>
      <c r="B58270"/>
      <c r="C58270"/>
      <c r="D58270"/>
    </row>
    <row r="58271" spans="1:4" x14ac:dyDescent="0.35">
      <c r="A58271"/>
      <c r="B58271"/>
      <c r="C58271"/>
      <c r="D58271"/>
    </row>
    <row r="58272" spans="1:4" x14ac:dyDescent="0.35">
      <c r="A58272"/>
      <c r="B58272"/>
      <c r="C58272"/>
      <c r="D58272"/>
    </row>
    <row r="58273" spans="1:4" x14ac:dyDescent="0.35">
      <c r="A58273"/>
      <c r="B58273"/>
      <c r="C58273"/>
      <c r="D58273"/>
    </row>
    <row r="58274" spans="1:4" x14ac:dyDescent="0.35">
      <c r="A58274"/>
      <c r="B58274"/>
      <c r="C58274"/>
      <c r="D58274"/>
    </row>
    <row r="58275" spans="1:4" x14ac:dyDescent="0.35">
      <c r="A58275"/>
      <c r="B58275"/>
      <c r="C58275"/>
      <c r="D58275"/>
    </row>
    <row r="58276" spans="1:4" x14ac:dyDescent="0.35">
      <c r="A58276"/>
      <c r="B58276"/>
      <c r="C58276"/>
      <c r="D58276"/>
    </row>
    <row r="58277" spans="1:4" x14ac:dyDescent="0.35">
      <c r="A58277"/>
      <c r="B58277"/>
      <c r="C58277"/>
      <c r="D58277"/>
    </row>
    <row r="58278" spans="1:4" x14ac:dyDescent="0.35">
      <c r="A58278"/>
      <c r="B58278"/>
      <c r="C58278"/>
      <c r="D58278"/>
    </row>
    <row r="58279" spans="1:4" x14ac:dyDescent="0.35">
      <c r="A58279"/>
      <c r="B58279"/>
      <c r="C58279"/>
      <c r="D58279"/>
    </row>
    <row r="58280" spans="1:4" x14ac:dyDescent="0.35">
      <c r="A58280"/>
      <c r="B58280"/>
      <c r="C58280"/>
      <c r="D58280"/>
    </row>
    <row r="58281" spans="1:4" x14ac:dyDescent="0.35">
      <c r="A58281"/>
      <c r="B58281"/>
      <c r="C58281"/>
      <c r="D58281"/>
    </row>
    <row r="58282" spans="1:4" x14ac:dyDescent="0.35">
      <c r="A58282"/>
      <c r="B58282"/>
      <c r="C58282"/>
      <c r="D58282"/>
    </row>
    <row r="58283" spans="1:4" x14ac:dyDescent="0.35">
      <c r="A58283"/>
      <c r="B58283"/>
      <c r="C58283"/>
      <c r="D58283"/>
    </row>
    <row r="58284" spans="1:4" x14ac:dyDescent="0.35">
      <c r="A58284"/>
      <c r="B58284"/>
      <c r="C58284"/>
      <c r="D58284"/>
    </row>
    <row r="58285" spans="1:4" x14ac:dyDescent="0.35">
      <c r="A58285"/>
      <c r="B58285"/>
      <c r="C58285"/>
      <c r="D58285"/>
    </row>
    <row r="58286" spans="1:4" x14ac:dyDescent="0.35">
      <c r="A58286"/>
      <c r="B58286"/>
      <c r="C58286"/>
      <c r="D58286"/>
    </row>
    <row r="58287" spans="1:4" x14ac:dyDescent="0.35">
      <c r="A58287"/>
      <c r="B58287"/>
      <c r="C58287"/>
      <c r="D58287"/>
    </row>
    <row r="58288" spans="1:4" x14ac:dyDescent="0.35">
      <c r="A58288"/>
      <c r="B58288"/>
      <c r="C58288"/>
      <c r="D58288"/>
    </row>
    <row r="58289" spans="1:4" x14ac:dyDescent="0.35">
      <c r="A58289"/>
      <c r="B58289"/>
      <c r="C58289"/>
      <c r="D58289"/>
    </row>
    <row r="58290" spans="1:4" x14ac:dyDescent="0.35">
      <c r="A58290"/>
      <c r="B58290"/>
      <c r="C58290"/>
      <c r="D58290"/>
    </row>
    <row r="58291" spans="1:4" x14ac:dyDescent="0.35">
      <c r="A58291"/>
      <c r="B58291"/>
      <c r="C58291"/>
      <c r="D58291"/>
    </row>
    <row r="58292" spans="1:4" x14ac:dyDescent="0.35">
      <c r="A58292"/>
      <c r="B58292"/>
      <c r="C58292"/>
      <c r="D58292"/>
    </row>
    <row r="58293" spans="1:4" x14ac:dyDescent="0.35">
      <c r="A58293"/>
      <c r="B58293"/>
      <c r="C58293"/>
      <c r="D58293"/>
    </row>
    <row r="58294" spans="1:4" x14ac:dyDescent="0.35">
      <c r="A58294"/>
      <c r="B58294"/>
      <c r="C58294"/>
      <c r="D58294"/>
    </row>
    <row r="58295" spans="1:4" x14ac:dyDescent="0.35">
      <c r="A58295"/>
      <c r="B58295"/>
      <c r="C58295"/>
      <c r="D58295"/>
    </row>
    <row r="58296" spans="1:4" x14ac:dyDescent="0.35">
      <c r="A58296"/>
      <c r="B58296"/>
      <c r="C58296"/>
      <c r="D58296"/>
    </row>
    <row r="58297" spans="1:4" x14ac:dyDescent="0.35">
      <c r="A58297"/>
      <c r="B58297"/>
      <c r="C58297"/>
      <c r="D58297"/>
    </row>
    <row r="58298" spans="1:4" x14ac:dyDescent="0.35">
      <c r="A58298"/>
      <c r="B58298"/>
      <c r="C58298"/>
      <c r="D58298"/>
    </row>
    <row r="58299" spans="1:4" x14ac:dyDescent="0.35">
      <c r="A58299"/>
      <c r="B58299"/>
      <c r="C58299"/>
      <c r="D58299"/>
    </row>
    <row r="58300" spans="1:4" x14ac:dyDescent="0.35">
      <c r="A58300"/>
      <c r="B58300"/>
      <c r="C58300"/>
      <c r="D58300"/>
    </row>
    <row r="58301" spans="1:4" x14ac:dyDescent="0.35">
      <c r="A58301"/>
      <c r="B58301"/>
      <c r="C58301"/>
      <c r="D58301"/>
    </row>
    <row r="58302" spans="1:4" x14ac:dyDescent="0.35">
      <c r="A58302"/>
      <c r="B58302"/>
      <c r="C58302"/>
      <c r="D58302"/>
    </row>
    <row r="58303" spans="1:4" x14ac:dyDescent="0.35">
      <c r="A58303"/>
      <c r="B58303"/>
      <c r="C58303"/>
      <c r="D58303"/>
    </row>
    <row r="58304" spans="1:4" x14ac:dyDescent="0.35">
      <c r="A58304"/>
      <c r="B58304"/>
      <c r="C58304"/>
      <c r="D58304"/>
    </row>
    <row r="58305" spans="1:4" x14ac:dyDescent="0.35">
      <c r="A58305"/>
      <c r="B58305"/>
      <c r="C58305"/>
      <c r="D58305"/>
    </row>
    <row r="58306" spans="1:4" x14ac:dyDescent="0.35">
      <c r="A58306"/>
      <c r="B58306"/>
      <c r="C58306"/>
      <c r="D58306"/>
    </row>
    <row r="58307" spans="1:4" x14ac:dyDescent="0.35">
      <c r="A58307"/>
      <c r="B58307"/>
      <c r="C58307"/>
      <c r="D58307"/>
    </row>
    <row r="58308" spans="1:4" x14ac:dyDescent="0.35">
      <c r="A58308"/>
      <c r="B58308"/>
      <c r="C58308"/>
      <c r="D58308"/>
    </row>
    <row r="58309" spans="1:4" x14ac:dyDescent="0.35">
      <c r="A58309"/>
      <c r="B58309"/>
      <c r="C58309"/>
      <c r="D58309"/>
    </row>
    <row r="58310" spans="1:4" x14ac:dyDescent="0.35">
      <c r="A58310"/>
      <c r="B58310"/>
      <c r="C58310"/>
      <c r="D58310"/>
    </row>
    <row r="58311" spans="1:4" x14ac:dyDescent="0.35">
      <c r="A58311"/>
      <c r="B58311"/>
      <c r="C58311"/>
      <c r="D58311"/>
    </row>
    <row r="58312" spans="1:4" x14ac:dyDescent="0.35">
      <c r="A58312"/>
      <c r="B58312"/>
      <c r="C58312"/>
      <c r="D58312"/>
    </row>
    <row r="58313" spans="1:4" x14ac:dyDescent="0.35">
      <c r="A58313"/>
      <c r="B58313"/>
      <c r="C58313"/>
      <c r="D58313"/>
    </row>
    <row r="58314" spans="1:4" x14ac:dyDescent="0.35">
      <c r="A58314"/>
      <c r="B58314"/>
      <c r="C58314"/>
      <c r="D58314"/>
    </row>
    <row r="58315" spans="1:4" x14ac:dyDescent="0.35">
      <c r="A58315"/>
      <c r="B58315"/>
      <c r="C58315"/>
      <c r="D58315"/>
    </row>
    <row r="58316" spans="1:4" x14ac:dyDescent="0.35">
      <c r="A58316"/>
      <c r="B58316"/>
      <c r="C58316"/>
      <c r="D58316"/>
    </row>
    <row r="58317" spans="1:4" x14ac:dyDescent="0.35">
      <c r="A58317"/>
      <c r="B58317"/>
      <c r="C58317"/>
      <c r="D58317"/>
    </row>
    <row r="58318" spans="1:4" x14ac:dyDescent="0.35">
      <c r="A58318"/>
      <c r="B58318"/>
      <c r="C58318"/>
      <c r="D58318"/>
    </row>
    <row r="58319" spans="1:4" x14ac:dyDescent="0.35">
      <c r="A58319"/>
      <c r="B58319"/>
      <c r="C58319"/>
      <c r="D58319"/>
    </row>
    <row r="58320" spans="1:4" x14ac:dyDescent="0.35">
      <c r="A58320"/>
      <c r="B58320"/>
      <c r="C58320"/>
      <c r="D58320"/>
    </row>
    <row r="58321" spans="1:4" x14ac:dyDescent="0.35">
      <c r="A58321"/>
      <c r="B58321"/>
      <c r="C58321"/>
      <c r="D58321"/>
    </row>
    <row r="58322" spans="1:4" x14ac:dyDescent="0.35">
      <c r="A58322"/>
      <c r="B58322"/>
      <c r="C58322"/>
      <c r="D58322"/>
    </row>
    <row r="58323" spans="1:4" x14ac:dyDescent="0.35">
      <c r="A58323"/>
      <c r="B58323"/>
      <c r="C58323"/>
      <c r="D58323"/>
    </row>
    <row r="58324" spans="1:4" x14ac:dyDescent="0.35">
      <c r="A58324"/>
      <c r="B58324"/>
      <c r="C58324"/>
      <c r="D58324"/>
    </row>
    <row r="58325" spans="1:4" x14ac:dyDescent="0.35">
      <c r="A58325"/>
      <c r="B58325"/>
      <c r="C58325"/>
      <c r="D58325"/>
    </row>
    <row r="58326" spans="1:4" x14ac:dyDescent="0.35">
      <c r="A58326"/>
      <c r="B58326"/>
      <c r="C58326"/>
      <c r="D58326"/>
    </row>
    <row r="58327" spans="1:4" x14ac:dyDescent="0.35">
      <c r="A58327"/>
      <c r="B58327"/>
      <c r="C58327"/>
      <c r="D58327"/>
    </row>
    <row r="58328" spans="1:4" x14ac:dyDescent="0.35">
      <c r="A58328"/>
      <c r="B58328"/>
      <c r="C58328"/>
      <c r="D58328"/>
    </row>
    <row r="58329" spans="1:4" x14ac:dyDescent="0.35">
      <c r="A58329"/>
      <c r="B58329"/>
      <c r="C58329"/>
      <c r="D58329"/>
    </row>
    <row r="58330" spans="1:4" x14ac:dyDescent="0.35">
      <c r="A58330"/>
      <c r="B58330"/>
      <c r="C58330"/>
      <c r="D58330"/>
    </row>
    <row r="58331" spans="1:4" x14ac:dyDescent="0.35">
      <c r="A58331"/>
      <c r="B58331"/>
      <c r="C58331"/>
      <c r="D58331"/>
    </row>
    <row r="58332" spans="1:4" x14ac:dyDescent="0.35">
      <c r="A58332"/>
      <c r="B58332"/>
      <c r="C58332"/>
      <c r="D58332"/>
    </row>
    <row r="58333" spans="1:4" x14ac:dyDescent="0.35">
      <c r="A58333"/>
      <c r="B58333"/>
      <c r="C58333"/>
      <c r="D58333"/>
    </row>
    <row r="58334" spans="1:4" x14ac:dyDescent="0.35">
      <c r="A58334"/>
      <c r="B58334"/>
      <c r="C58334"/>
      <c r="D58334"/>
    </row>
    <row r="58335" spans="1:4" x14ac:dyDescent="0.35">
      <c r="A58335"/>
      <c r="B58335"/>
      <c r="C58335"/>
      <c r="D58335"/>
    </row>
    <row r="58336" spans="1:4" x14ac:dyDescent="0.35">
      <c r="A58336"/>
      <c r="B58336"/>
      <c r="C58336"/>
      <c r="D58336"/>
    </row>
    <row r="58337" spans="1:4" x14ac:dyDescent="0.35">
      <c r="A58337"/>
      <c r="B58337"/>
      <c r="C58337"/>
      <c r="D58337"/>
    </row>
    <row r="58338" spans="1:4" x14ac:dyDescent="0.35">
      <c r="A58338"/>
      <c r="B58338"/>
      <c r="C58338"/>
      <c r="D58338"/>
    </row>
    <row r="58339" spans="1:4" x14ac:dyDescent="0.35">
      <c r="A58339"/>
      <c r="B58339"/>
      <c r="C58339"/>
      <c r="D58339"/>
    </row>
    <row r="58340" spans="1:4" x14ac:dyDescent="0.35">
      <c r="A58340"/>
      <c r="B58340"/>
      <c r="C58340"/>
      <c r="D58340"/>
    </row>
    <row r="58341" spans="1:4" x14ac:dyDescent="0.35">
      <c r="A58341"/>
      <c r="B58341"/>
      <c r="C58341"/>
      <c r="D58341"/>
    </row>
    <row r="58342" spans="1:4" x14ac:dyDescent="0.35">
      <c r="A58342"/>
      <c r="B58342"/>
      <c r="C58342"/>
      <c r="D58342"/>
    </row>
    <row r="58343" spans="1:4" x14ac:dyDescent="0.35">
      <c r="A58343"/>
      <c r="B58343"/>
      <c r="C58343"/>
      <c r="D58343"/>
    </row>
    <row r="58344" spans="1:4" x14ac:dyDescent="0.35">
      <c r="A58344"/>
      <c r="B58344"/>
      <c r="C58344"/>
      <c r="D58344"/>
    </row>
    <row r="58345" spans="1:4" x14ac:dyDescent="0.35">
      <c r="A58345"/>
      <c r="B58345"/>
      <c r="C58345"/>
      <c r="D58345"/>
    </row>
    <row r="58346" spans="1:4" x14ac:dyDescent="0.35">
      <c r="A58346"/>
      <c r="B58346"/>
      <c r="C58346"/>
      <c r="D58346"/>
    </row>
    <row r="58347" spans="1:4" x14ac:dyDescent="0.35">
      <c r="A58347"/>
      <c r="B58347"/>
      <c r="C58347"/>
      <c r="D58347"/>
    </row>
    <row r="58348" spans="1:4" x14ac:dyDescent="0.35">
      <c r="A58348"/>
      <c r="B58348"/>
      <c r="C58348"/>
      <c r="D58348"/>
    </row>
    <row r="58349" spans="1:4" x14ac:dyDescent="0.35">
      <c r="A58349"/>
      <c r="B58349"/>
      <c r="C58349"/>
      <c r="D58349"/>
    </row>
    <row r="58350" spans="1:4" x14ac:dyDescent="0.35">
      <c r="A58350"/>
      <c r="B58350"/>
      <c r="C58350"/>
      <c r="D58350"/>
    </row>
    <row r="58351" spans="1:4" x14ac:dyDescent="0.35">
      <c r="A58351"/>
      <c r="B58351"/>
      <c r="C58351"/>
      <c r="D58351"/>
    </row>
    <row r="58352" spans="1:4" x14ac:dyDescent="0.35">
      <c r="A58352"/>
      <c r="B58352"/>
      <c r="C58352"/>
      <c r="D58352"/>
    </row>
    <row r="58353" spans="1:4" x14ac:dyDescent="0.35">
      <c r="A58353"/>
      <c r="B58353"/>
      <c r="C58353"/>
      <c r="D58353"/>
    </row>
    <row r="58354" spans="1:4" x14ac:dyDescent="0.35">
      <c r="A58354"/>
      <c r="B58354"/>
      <c r="C58354"/>
      <c r="D58354"/>
    </row>
    <row r="58355" spans="1:4" x14ac:dyDescent="0.35">
      <c r="A58355"/>
      <c r="B58355"/>
      <c r="C58355"/>
      <c r="D58355"/>
    </row>
    <row r="58356" spans="1:4" x14ac:dyDescent="0.35">
      <c r="A58356"/>
      <c r="B58356"/>
      <c r="C58356"/>
      <c r="D58356"/>
    </row>
    <row r="58357" spans="1:4" x14ac:dyDescent="0.35">
      <c r="A58357"/>
      <c r="B58357"/>
      <c r="C58357"/>
      <c r="D58357"/>
    </row>
    <row r="58358" spans="1:4" x14ac:dyDescent="0.35">
      <c r="A58358"/>
      <c r="B58358"/>
      <c r="C58358"/>
      <c r="D58358"/>
    </row>
    <row r="58359" spans="1:4" x14ac:dyDescent="0.35">
      <c r="A58359"/>
      <c r="B58359"/>
      <c r="C58359"/>
      <c r="D58359"/>
    </row>
    <row r="58360" spans="1:4" x14ac:dyDescent="0.35">
      <c r="A58360"/>
      <c r="B58360"/>
      <c r="C58360"/>
      <c r="D58360"/>
    </row>
    <row r="58361" spans="1:4" x14ac:dyDescent="0.35">
      <c r="A58361"/>
      <c r="B58361"/>
      <c r="C58361"/>
      <c r="D58361"/>
    </row>
    <row r="58362" spans="1:4" x14ac:dyDescent="0.35">
      <c r="A58362"/>
      <c r="B58362"/>
      <c r="C58362"/>
      <c r="D58362"/>
    </row>
    <row r="58363" spans="1:4" x14ac:dyDescent="0.35">
      <c r="A58363"/>
      <c r="B58363"/>
      <c r="C58363"/>
      <c r="D58363"/>
    </row>
    <row r="58364" spans="1:4" x14ac:dyDescent="0.35">
      <c r="A58364"/>
      <c r="B58364"/>
      <c r="C58364"/>
      <c r="D58364"/>
    </row>
    <row r="58365" spans="1:4" x14ac:dyDescent="0.35">
      <c r="A58365"/>
      <c r="B58365"/>
      <c r="C58365"/>
      <c r="D58365"/>
    </row>
    <row r="58366" spans="1:4" x14ac:dyDescent="0.35">
      <c r="A58366"/>
      <c r="B58366"/>
      <c r="C58366"/>
      <c r="D58366"/>
    </row>
    <row r="58367" spans="1:4" x14ac:dyDescent="0.35">
      <c r="A58367"/>
      <c r="B58367"/>
      <c r="C58367"/>
      <c r="D58367"/>
    </row>
    <row r="58368" spans="1:4" x14ac:dyDescent="0.35">
      <c r="A58368"/>
      <c r="B58368"/>
      <c r="C58368"/>
      <c r="D58368"/>
    </row>
    <row r="58369" spans="1:4" x14ac:dyDescent="0.35">
      <c r="A58369"/>
      <c r="B58369"/>
      <c r="C58369"/>
      <c r="D58369"/>
    </row>
    <row r="58370" spans="1:4" x14ac:dyDescent="0.35">
      <c r="A58370"/>
      <c r="B58370"/>
      <c r="C58370"/>
      <c r="D58370"/>
    </row>
    <row r="58371" spans="1:4" x14ac:dyDescent="0.35">
      <c r="A58371"/>
      <c r="B58371"/>
      <c r="C58371"/>
      <c r="D58371"/>
    </row>
    <row r="58372" spans="1:4" x14ac:dyDescent="0.35">
      <c r="A58372"/>
      <c r="B58372"/>
      <c r="C58372"/>
      <c r="D58372"/>
    </row>
    <row r="58373" spans="1:4" x14ac:dyDescent="0.35">
      <c r="A58373"/>
      <c r="B58373"/>
      <c r="C58373"/>
      <c r="D58373"/>
    </row>
    <row r="58374" spans="1:4" x14ac:dyDescent="0.35">
      <c r="A58374"/>
      <c r="B58374"/>
      <c r="C58374"/>
      <c r="D58374"/>
    </row>
    <row r="58375" spans="1:4" x14ac:dyDescent="0.35">
      <c r="A58375"/>
      <c r="B58375"/>
      <c r="C58375"/>
      <c r="D58375"/>
    </row>
    <row r="58376" spans="1:4" x14ac:dyDescent="0.35">
      <c r="A58376"/>
      <c r="B58376"/>
      <c r="C58376"/>
      <c r="D58376"/>
    </row>
    <row r="58377" spans="1:4" x14ac:dyDescent="0.35">
      <c r="A58377"/>
      <c r="B58377"/>
      <c r="C58377"/>
      <c r="D58377"/>
    </row>
    <row r="58378" spans="1:4" x14ac:dyDescent="0.35">
      <c r="A58378"/>
      <c r="B58378"/>
      <c r="C58378"/>
      <c r="D58378"/>
    </row>
    <row r="58379" spans="1:4" x14ac:dyDescent="0.35">
      <c r="A58379"/>
      <c r="B58379"/>
      <c r="C58379"/>
      <c r="D58379"/>
    </row>
    <row r="58380" spans="1:4" x14ac:dyDescent="0.35">
      <c r="A58380"/>
      <c r="B58380"/>
      <c r="C58380"/>
      <c r="D58380"/>
    </row>
    <row r="58381" spans="1:4" x14ac:dyDescent="0.35">
      <c r="A58381"/>
      <c r="B58381"/>
      <c r="C58381"/>
      <c r="D58381"/>
    </row>
    <row r="58382" spans="1:4" x14ac:dyDescent="0.35">
      <c r="A58382"/>
      <c r="B58382"/>
      <c r="C58382"/>
      <c r="D58382"/>
    </row>
    <row r="58383" spans="1:4" x14ac:dyDescent="0.35">
      <c r="A58383"/>
      <c r="B58383"/>
      <c r="C58383"/>
      <c r="D58383"/>
    </row>
    <row r="58384" spans="1:4" x14ac:dyDescent="0.35">
      <c r="A58384"/>
      <c r="B58384"/>
      <c r="C58384"/>
      <c r="D58384"/>
    </row>
    <row r="58385" spans="1:4" x14ac:dyDescent="0.35">
      <c r="A58385"/>
      <c r="B58385"/>
      <c r="C58385"/>
      <c r="D58385"/>
    </row>
    <row r="58386" spans="1:4" x14ac:dyDescent="0.35">
      <c r="A58386"/>
      <c r="B58386"/>
      <c r="C58386"/>
      <c r="D58386"/>
    </row>
    <row r="58387" spans="1:4" x14ac:dyDescent="0.35">
      <c r="A58387"/>
      <c r="B58387"/>
      <c r="C58387"/>
      <c r="D58387"/>
    </row>
    <row r="58388" spans="1:4" x14ac:dyDescent="0.35">
      <c r="A58388"/>
      <c r="B58388"/>
      <c r="C58388"/>
      <c r="D58388"/>
    </row>
    <row r="58389" spans="1:4" x14ac:dyDescent="0.35">
      <c r="A58389"/>
      <c r="B58389"/>
      <c r="C58389"/>
      <c r="D58389"/>
    </row>
    <row r="58390" spans="1:4" x14ac:dyDescent="0.35">
      <c r="A58390"/>
      <c r="B58390"/>
      <c r="C58390"/>
      <c r="D58390"/>
    </row>
    <row r="58391" spans="1:4" x14ac:dyDescent="0.35">
      <c r="A58391"/>
      <c r="B58391"/>
      <c r="C58391"/>
      <c r="D58391"/>
    </row>
    <row r="58392" spans="1:4" x14ac:dyDescent="0.35">
      <c r="A58392"/>
      <c r="B58392"/>
      <c r="C58392"/>
      <c r="D58392"/>
    </row>
    <row r="58393" spans="1:4" x14ac:dyDescent="0.35">
      <c r="A58393"/>
      <c r="B58393"/>
      <c r="C58393"/>
      <c r="D58393"/>
    </row>
    <row r="58394" spans="1:4" x14ac:dyDescent="0.35">
      <c r="A58394"/>
      <c r="B58394"/>
      <c r="C58394"/>
      <c r="D58394"/>
    </row>
    <row r="58395" spans="1:4" x14ac:dyDescent="0.35">
      <c r="A58395"/>
      <c r="B58395"/>
      <c r="C58395"/>
      <c r="D58395"/>
    </row>
    <row r="58396" spans="1:4" x14ac:dyDescent="0.35">
      <c r="A58396"/>
      <c r="B58396"/>
      <c r="C58396"/>
      <c r="D58396"/>
    </row>
    <row r="58397" spans="1:4" x14ac:dyDescent="0.35">
      <c r="A58397"/>
      <c r="B58397"/>
      <c r="C58397"/>
      <c r="D58397"/>
    </row>
    <row r="58398" spans="1:4" x14ac:dyDescent="0.35">
      <c r="A58398"/>
      <c r="B58398"/>
      <c r="C58398"/>
      <c r="D58398"/>
    </row>
    <row r="58399" spans="1:4" x14ac:dyDescent="0.35">
      <c r="A58399"/>
      <c r="B58399"/>
      <c r="C58399"/>
      <c r="D58399"/>
    </row>
    <row r="58400" spans="1:4" x14ac:dyDescent="0.35">
      <c r="A58400"/>
      <c r="B58400"/>
      <c r="C58400"/>
      <c r="D58400"/>
    </row>
    <row r="58401" spans="1:4" x14ac:dyDescent="0.35">
      <c r="A58401"/>
      <c r="B58401"/>
      <c r="C58401"/>
      <c r="D58401"/>
    </row>
    <row r="58402" spans="1:4" x14ac:dyDescent="0.35">
      <c r="A58402"/>
      <c r="B58402"/>
      <c r="C58402"/>
      <c r="D58402"/>
    </row>
    <row r="58403" spans="1:4" x14ac:dyDescent="0.35">
      <c r="A58403"/>
      <c r="B58403"/>
      <c r="C58403"/>
      <c r="D58403"/>
    </row>
    <row r="58404" spans="1:4" x14ac:dyDescent="0.35">
      <c r="A58404"/>
      <c r="B58404"/>
      <c r="C58404"/>
      <c r="D58404"/>
    </row>
    <row r="58405" spans="1:4" x14ac:dyDescent="0.35">
      <c r="A58405"/>
      <c r="B58405"/>
      <c r="C58405"/>
      <c r="D58405"/>
    </row>
    <row r="58406" spans="1:4" x14ac:dyDescent="0.35">
      <c r="A58406"/>
      <c r="B58406"/>
      <c r="C58406"/>
      <c r="D58406"/>
    </row>
    <row r="58407" spans="1:4" x14ac:dyDescent="0.35">
      <c r="A58407"/>
      <c r="B58407"/>
      <c r="C58407"/>
      <c r="D58407"/>
    </row>
    <row r="58408" spans="1:4" x14ac:dyDescent="0.35">
      <c r="A58408"/>
      <c r="B58408"/>
      <c r="C58408"/>
      <c r="D58408"/>
    </row>
    <row r="58409" spans="1:4" x14ac:dyDescent="0.35">
      <c r="A58409"/>
      <c r="B58409"/>
      <c r="C58409"/>
      <c r="D58409"/>
    </row>
    <row r="58410" spans="1:4" x14ac:dyDescent="0.35">
      <c r="A58410"/>
      <c r="B58410"/>
      <c r="C58410"/>
      <c r="D58410"/>
    </row>
    <row r="58411" spans="1:4" x14ac:dyDescent="0.35">
      <c r="A58411"/>
      <c r="B58411"/>
      <c r="C58411"/>
      <c r="D58411"/>
    </row>
    <row r="58412" spans="1:4" x14ac:dyDescent="0.35">
      <c r="A58412"/>
      <c r="B58412"/>
      <c r="C58412"/>
      <c r="D58412"/>
    </row>
    <row r="58413" spans="1:4" x14ac:dyDescent="0.35">
      <c r="A58413"/>
      <c r="B58413"/>
      <c r="C58413"/>
      <c r="D58413"/>
    </row>
    <row r="58414" spans="1:4" x14ac:dyDescent="0.35">
      <c r="A58414"/>
      <c r="B58414"/>
      <c r="C58414"/>
      <c r="D58414"/>
    </row>
    <row r="58415" spans="1:4" x14ac:dyDescent="0.35">
      <c r="A58415"/>
      <c r="B58415"/>
      <c r="C58415"/>
      <c r="D58415"/>
    </row>
    <row r="58416" spans="1:4" x14ac:dyDescent="0.35">
      <c r="A58416"/>
      <c r="B58416"/>
      <c r="C58416"/>
      <c r="D58416"/>
    </row>
    <row r="58417" spans="1:4" x14ac:dyDescent="0.35">
      <c r="A58417"/>
      <c r="B58417"/>
      <c r="C58417"/>
      <c r="D58417"/>
    </row>
    <row r="58418" spans="1:4" x14ac:dyDescent="0.35">
      <c r="A58418"/>
      <c r="B58418"/>
      <c r="C58418"/>
      <c r="D58418"/>
    </row>
    <row r="58419" spans="1:4" x14ac:dyDescent="0.35">
      <c r="A58419"/>
      <c r="B58419"/>
      <c r="C58419"/>
      <c r="D58419"/>
    </row>
    <row r="58420" spans="1:4" x14ac:dyDescent="0.35">
      <c r="A58420"/>
      <c r="B58420"/>
      <c r="C58420"/>
      <c r="D58420"/>
    </row>
    <row r="58421" spans="1:4" x14ac:dyDescent="0.35">
      <c r="A58421"/>
      <c r="B58421"/>
      <c r="C58421"/>
      <c r="D58421"/>
    </row>
    <row r="58422" spans="1:4" x14ac:dyDescent="0.35">
      <c r="A58422"/>
      <c r="B58422"/>
      <c r="C58422"/>
      <c r="D58422"/>
    </row>
    <row r="58423" spans="1:4" x14ac:dyDescent="0.35">
      <c r="A58423"/>
      <c r="B58423"/>
      <c r="C58423"/>
      <c r="D58423"/>
    </row>
    <row r="58424" spans="1:4" x14ac:dyDescent="0.35">
      <c r="A58424"/>
      <c r="B58424"/>
      <c r="C58424"/>
      <c r="D58424"/>
    </row>
    <row r="58425" spans="1:4" x14ac:dyDescent="0.35">
      <c r="A58425"/>
      <c r="B58425"/>
      <c r="C58425"/>
      <c r="D58425"/>
    </row>
    <row r="58426" spans="1:4" x14ac:dyDescent="0.35">
      <c r="A58426"/>
      <c r="B58426"/>
      <c r="C58426"/>
      <c r="D58426"/>
    </row>
    <row r="58427" spans="1:4" x14ac:dyDescent="0.35">
      <c r="A58427"/>
      <c r="B58427"/>
      <c r="C58427"/>
      <c r="D58427"/>
    </row>
    <row r="58428" spans="1:4" x14ac:dyDescent="0.35">
      <c r="A58428"/>
      <c r="B58428"/>
      <c r="C58428"/>
      <c r="D58428"/>
    </row>
    <row r="58429" spans="1:4" x14ac:dyDescent="0.35">
      <c r="A58429"/>
      <c r="B58429"/>
      <c r="C58429"/>
      <c r="D58429"/>
    </row>
    <row r="58430" spans="1:4" x14ac:dyDescent="0.35">
      <c r="A58430"/>
      <c r="B58430"/>
      <c r="C58430"/>
      <c r="D58430"/>
    </row>
    <row r="58431" spans="1:4" x14ac:dyDescent="0.35">
      <c r="A58431"/>
      <c r="B58431"/>
      <c r="C58431"/>
      <c r="D58431"/>
    </row>
    <row r="58432" spans="1:4" x14ac:dyDescent="0.35">
      <c r="A58432"/>
      <c r="B58432"/>
      <c r="C58432"/>
      <c r="D58432"/>
    </row>
    <row r="58433" spans="1:4" x14ac:dyDescent="0.35">
      <c r="A58433"/>
      <c r="B58433"/>
      <c r="C58433"/>
      <c r="D58433"/>
    </row>
    <row r="58434" spans="1:4" x14ac:dyDescent="0.35">
      <c r="A58434"/>
      <c r="B58434"/>
      <c r="C58434"/>
      <c r="D58434"/>
    </row>
    <row r="58435" spans="1:4" x14ac:dyDescent="0.35">
      <c r="A58435"/>
      <c r="B58435"/>
      <c r="C58435"/>
      <c r="D58435"/>
    </row>
    <row r="58436" spans="1:4" x14ac:dyDescent="0.35">
      <c r="A58436"/>
      <c r="B58436"/>
      <c r="C58436"/>
      <c r="D58436"/>
    </row>
    <row r="58437" spans="1:4" x14ac:dyDescent="0.35">
      <c r="A58437"/>
      <c r="B58437"/>
      <c r="C58437"/>
      <c r="D58437"/>
    </row>
    <row r="58438" spans="1:4" x14ac:dyDescent="0.35">
      <c r="A58438"/>
      <c r="B58438"/>
      <c r="C58438"/>
      <c r="D58438"/>
    </row>
    <row r="58439" spans="1:4" x14ac:dyDescent="0.35">
      <c r="A58439"/>
      <c r="B58439"/>
      <c r="C58439"/>
      <c r="D58439"/>
    </row>
    <row r="58440" spans="1:4" x14ac:dyDescent="0.35">
      <c r="A58440"/>
      <c r="B58440"/>
      <c r="C58440"/>
      <c r="D58440"/>
    </row>
    <row r="58441" spans="1:4" x14ac:dyDescent="0.35">
      <c r="A58441"/>
      <c r="B58441"/>
      <c r="C58441"/>
      <c r="D58441"/>
    </row>
    <row r="58442" spans="1:4" x14ac:dyDescent="0.35">
      <c r="A58442"/>
      <c r="B58442"/>
      <c r="C58442"/>
      <c r="D58442"/>
    </row>
    <row r="58443" spans="1:4" x14ac:dyDescent="0.35">
      <c r="A58443"/>
      <c r="B58443"/>
      <c r="C58443"/>
      <c r="D58443"/>
    </row>
    <row r="58444" spans="1:4" x14ac:dyDescent="0.35">
      <c r="A58444"/>
      <c r="B58444"/>
      <c r="C58444"/>
      <c r="D58444"/>
    </row>
    <row r="58445" spans="1:4" x14ac:dyDescent="0.35">
      <c r="A58445"/>
      <c r="B58445"/>
      <c r="C58445"/>
      <c r="D58445"/>
    </row>
    <row r="58446" spans="1:4" x14ac:dyDescent="0.35">
      <c r="A58446"/>
      <c r="B58446"/>
      <c r="C58446"/>
      <c r="D58446"/>
    </row>
    <row r="58447" spans="1:4" x14ac:dyDescent="0.35">
      <c r="A58447"/>
      <c r="B58447"/>
      <c r="C58447"/>
      <c r="D58447"/>
    </row>
    <row r="58448" spans="1:4" x14ac:dyDescent="0.35">
      <c r="A58448"/>
      <c r="B58448"/>
      <c r="C58448"/>
      <c r="D58448"/>
    </row>
    <row r="58449" spans="1:4" x14ac:dyDescent="0.35">
      <c r="A58449"/>
      <c r="B58449"/>
      <c r="C58449"/>
      <c r="D58449"/>
    </row>
    <row r="58450" spans="1:4" x14ac:dyDescent="0.35">
      <c r="A58450"/>
      <c r="B58450"/>
      <c r="C58450"/>
      <c r="D58450"/>
    </row>
    <row r="58451" spans="1:4" x14ac:dyDescent="0.35">
      <c r="A58451"/>
      <c r="B58451"/>
      <c r="C58451"/>
      <c r="D58451"/>
    </row>
    <row r="58452" spans="1:4" x14ac:dyDescent="0.35">
      <c r="A58452"/>
      <c r="B58452"/>
      <c r="C58452"/>
      <c r="D58452"/>
    </row>
    <row r="58453" spans="1:4" x14ac:dyDescent="0.35">
      <c r="A58453"/>
      <c r="B58453"/>
      <c r="C58453"/>
      <c r="D58453"/>
    </row>
    <row r="58454" spans="1:4" x14ac:dyDescent="0.35">
      <c r="A58454"/>
      <c r="B58454"/>
      <c r="C58454"/>
      <c r="D58454"/>
    </row>
    <row r="58455" spans="1:4" x14ac:dyDescent="0.35">
      <c r="A58455"/>
      <c r="B58455"/>
      <c r="C58455"/>
      <c r="D58455"/>
    </row>
    <row r="58456" spans="1:4" x14ac:dyDescent="0.35">
      <c r="A58456"/>
      <c r="B58456"/>
      <c r="C58456"/>
      <c r="D58456"/>
    </row>
    <row r="58457" spans="1:4" x14ac:dyDescent="0.35">
      <c r="A58457"/>
      <c r="B58457"/>
      <c r="C58457"/>
      <c r="D58457"/>
    </row>
    <row r="58458" spans="1:4" x14ac:dyDescent="0.35">
      <c r="A58458"/>
      <c r="B58458"/>
      <c r="C58458"/>
      <c r="D58458"/>
    </row>
    <row r="58459" spans="1:4" x14ac:dyDescent="0.35">
      <c r="A58459"/>
      <c r="B58459"/>
      <c r="C58459"/>
      <c r="D58459"/>
    </row>
    <row r="58460" spans="1:4" x14ac:dyDescent="0.35">
      <c r="A58460"/>
      <c r="B58460"/>
      <c r="C58460"/>
      <c r="D58460"/>
    </row>
    <row r="58461" spans="1:4" x14ac:dyDescent="0.35">
      <c r="A58461"/>
      <c r="B58461"/>
      <c r="C58461"/>
      <c r="D58461"/>
    </row>
    <row r="58462" spans="1:4" x14ac:dyDescent="0.35">
      <c r="A58462"/>
      <c r="B58462"/>
      <c r="C58462"/>
      <c r="D58462"/>
    </row>
    <row r="58463" spans="1:4" x14ac:dyDescent="0.35">
      <c r="A58463"/>
      <c r="B58463"/>
      <c r="C58463"/>
      <c r="D58463"/>
    </row>
    <row r="58464" spans="1:4" x14ac:dyDescent="0.35">
      <c r="A58464"/>
      <c r="B58464"/>
      <c r="C58464"/>
      <c r="D58464"/>
    </row>
    <row r="58465" spans="1:4" x14ac:dyDescent="0.35">
      <c r="A58465"/>
      <c r="B58465"/>
      <c r="C58465"/>
      <c r="D58465"/>
    </row>
    <row r="58466" spans="1:4" x14ac:dyDescent="0.35">
      <c r="A58466"/>
      <c r="B58466"/>
      <c r="C58466"/>
      <c r="D58466"/>
    </row>
    <row r="58467" spans="1:4" x14ac:dyDescent="0.35">
      <c r="A58467"/>
      <c r="B58467"/>
      <c r="C58467"/>
      <c r="D58467"/>
    </row>
    <row r="58468" spans="1:4" x14ac:dyDescent="0.35">
      <c r="A58468"/>
      <c r="B58468"/>
      <c r="C58468"/>
      <c r="D58468"/>
    </row>
    <row r="58469" spans="1:4" x14ac:dyDescent="0.35">
      <c r="A58469"/>
      <c r="B58469"/>
      <c r="C58469"/>
      <c r="D58469"/>
    </row>
    <row r="58470" spans="1:4" x14ac:dyDescent="0.35">
      <c r="A58470"/>
      <c r="B58470"/>
      <c r="C58470"/>
      <c r="D58470"/>
    </row>
    <row r="58471" spans="1:4" x14ac:dyDescent="0.35">
      <c r="A58471"/>
      <c r="B58471"/>
      <c r="C58471"/>
      <c r="D58471"/>
    </row>
    <row r="58472" spans="1:4" x14ac:dyDescent="0.35">
      <c r="A58472"/>
      <c r="B58472"/>
      <c r="C58472"/>
      <c r="D58472"/>
    </row>
    <row r="58473" spans="1:4" x14ac:dyDescent="0.35">
      <c r="A58473"/>
      <c r="B58473"/>
      <c r="C58473"/>
      <c r="D58473"/>
    </row>
    <row r="58474" spans="1:4" x14ac:dyDescent="0.35">
      <c r="A58474"/>
      <c r="B58474"/>
      <c r="C58474"/>
      <c r="D58474"/>
    </row>
    <row r="58475" spans="1:4" x14ac:dyDescent="0.35">
      <c r="A58475"/>
      <c r="B58475"/>
      <c r="C58475"/>
      <c r="D58475"/>
    </row>
    <row r="58476" spans="1:4" x14ac:dyDescent="0.35">
      <c r="A58476"/>
      <c r="B58476"/>
      <c r="C58476"/>
      <c r="D58476"/>
    </row>
    <row r="58477" spans="1:4" x14ac:dyDescent="0.35">
      <c r="A58477"/>
      <c r="B58477"/>
      <c r="C58477"/>
      <c r="D58477"/>
    </row>
    <row r="58478" spans="1:4" x14ac:dyDescent="0.35">
      <c r="A58478"/>
      <c r="B58478"/>
      <c r="C58478"/>
      <c r="D58478"/>
    </row>
    <row r="58479" spans="1:4" x14ac:dyDescent="0.35">
      <c r="A58479"/>
      <c r="B58479"/>
      <c r="C58479"/>
      <c r="D58479"/>
    </row>
    <row r="58480" spans="1:4" x14ac:dyDescent="0.35">
      <c r="A58480"/>
      <c r="B58480"/>
      <c r="C58480"/>
      <c r="D58480"/>
    </row>
    <row r="58481" spans="1:4" x14ac:dyDescent="0.35">
      <c r="A58481"/>
      <c r="B58481"/>
      <c r="C58481"/>
      <c r="D58481"/>
    </row>
    <row r="58482" spans="1:4" x14ac:dyDescent="0.35">
      <c r="A58482"/>
      <c r="B58482"/>
      <c r="C58482"/>
      <c r="D58482"/>
    </row>
    <row r="58483" spans="1:4" x14ac:dyDescent="0.35">
      <c r="A58483"/>
      <c r="B58483"/>
      <c r="C58483"/>
      <c r="D58483"/>
    </row>
    <row r="58484" spans="1:4" x14ac:dyDescent="0.35">
      <c r="A58484"/>
      <c r="B58484"/>
      <c r="C58484"/>
      <c r="D58484"/>
    </row>
    <row r="58485" spans="1:4" x14ac:dyDescent="0.35">
      <c r="A58485"/>
      <c r="B58485"/>
      <c r="C58485"/>
      <c r="D58485"/>
    </row>
    <row r="58486" spans="1:4" x14ac:dyDescent="0.35">
      <c r="A58486"/>
      <c r="B58486"/>
      <c r="C58486"/>
      <c r="D58486"/>
    </row>
    <row r="58487" spans="1:4" x14ac:dyDescent="0.35">
      <c r="A58487"/>
      <c r="B58487"/>
      <c r="C58487"/>
      <c r="D58487"/>
    </row>
    <row r="58488" spans="1:4" x14ac:dyDescent="0.35">
      <c r="A58488"/>
      <c r="B58488"/>
      <c r="C58488"/>
      <c r="D58488"/>
    </row>
    <row r="58489" spans="1:4" x14ac:dyDescent="0.35">
      <c r="A58489"/>
      <c r="B58489"/>
      <c r="C58489"/>
      <c r="D58489"/>
    </row>
    <row r="58490" spans="1:4" x14ac:dyDescent="0.35">
      <c r="A58490"/>
      <c r="B58490"/>
      <c r="C58490"/>
      <c r="D58490"/>
    </row>
    <row r="58491" spans="1:4" x14ac:dyDescent="0.35">
      <c r="A58491"/>
      <c r="B58491"/>
      <c r="C58491"/>
      <c r="D58491"/>
    </row>
    <row r="58492" spans="1:4" x14ac:dyDescent="0.35">
      <c r="A58492"/>
      <c r="B58492"/>
      <c r="C58492"/>
      <c r="D58492"/>
    </row>
    <row r="58493" spans="1:4" x14ac:dyDescent="0.35">
      <c r="A58493"/>
      <c r="B58493"/>
      <c r="C58493"/>
      <c r="D58493"/>
    </row>
    <row r="58494" spans="1:4" x14ac:dyDescent="0.35">
      <c r="A58494"/>
      <c r="B58494"/>
      <c r="C58494"/>
      <c r="D58494"/>
    </row>
    <row r="58495" spans="1:4" x14ac:dyDescent="0.35">
      <c r="A58495"/>
      <c r="B58495"/>
      <c r="C58495"/>
      <c r="D58495"/>
    </row>
    <row r="58496" spans="1:4" x14ac:dyDescent="0.35">
      <c r="A58496"/>
      <c r="B58496"/>
      <c r="C58496"/>
      <c r="D58496"/>
    </row>
    <row r="58497" spans="1:4" x14ac:dyDescent="0.35">
      <c r="A58497"/>
      <c r="B58497"/>
      <c r="C58497"/>
      <c r="D58497"/>
    </row>
    <row r="58498" spans="1:4" x14ac:dyDescent="0.35">
      <c r="A58498"/>
      <c r="B58498"/>
      <c r="C58498"/>
      <c r="D58498"/>
    </row>
    <row r="58499" spans="1:4" x14ac:dyDescent="0.35">
      <c r="A58499"/>
      <c r="B58499"/>
      <c r="C58499"/>
      <c r="D58499"/>
    </row>
    <row r="58500" spans="1:4" x14ac:dyDescent="0.35">
      <c r="A58500"/>
      <c r="B58500"/>
      <c r="C58500"/>
      <c r="D58500"/>
    </row>
    <row r="58501" spans="1:4" x14ac:dyDescent="0.35">
      <c r="A58501"/>
      <c r="B58501"/>
      <c r="C58501"/>
      <c r="D58501"/>
    </row>
    <row r="58502" spans="1:4" x14ac:dyDescent="0.35">
      <c r="A58502"/>
      <c r="B58502"/>
      <c r="C58502"/>
      <c r="D58502"/>
    </row>
    <row r="58503" spans="1:4" x14ac:dyDescent="0.35">
      <c r="A58503"/>
      <c r="B58503"/>
      <c r="C58503"/>
      <c r="D58503"/>
    </row>
    <row r="58504" spans="1:4" x14ac:dyDescent="0.35">
      <c r="A58504"/>
      <c r="B58504"/>
      <c r="C58504"/>
      <c r="D58504"/>
    </row>
    <row r="58505" spans="1:4" x14ac:dyDescent="0.35">
      <c r="A58505"/>
      <c r="B58505"/>
      <c r="C58505"/>
      <c r="D58505"/>
    </row>
    <row r="58506" spans="1:4" x14ac:dyDescent="0.35">
      <c r="A58506"/>
      <c r="B58506"/>
      <c r="C58506"/>
      <c r="D58506"/>
    </row>
    <row r="58507" spans="1:4" x14ac:dyDescent="0.35">
      <c r="A58507"/>
      <c r="B58507"/>
      <c r="C58507"/>
      <c r="D58507"/>
    </row>
    <row r="58508" spans="1:4" x14ac:dyDescent="0.35">
      <c r="A58508"/>
      <c r="B58508"/>
      <c r="C58508"/>
      <c r="D58508"/>
    </row>
    <row r="58509" spans="1:4" x14ac:dyDescent="0.35">
      <c r="A58509"/>
      <c r="B58509"/>
      <c r="C58509"/>
      <c r="D58509"/>
    </row>
    <row r="58510" spans="1:4" x14ac:dyDescent="0.35">
      <c r="A58510"/>
      <c r="B58510"/>
      <c r="C58510"/>
      <c r="D58510"/>
    </row>
    <row r="58511" spans="1:4" x14ac:dyDescent="0.35">
      <c r="A58511"/>
      <c r="B58511"/>
      <c r="C58511"/>
      <c r="D58511"/>
    </row>
    <row r="58512" spans="1:4" x14ac:dyDescent="0.35">
      <c r="A58512"/>
      <c r="B58512"/>
      <c r="C58512"/>
      <c r="D58512"/>
    </row>
    <row r="58513" spans="1:4" x14ac:dyDescent="0.35">
      <c r="A58513"/>
      <c r="B58513"/>
      <c r="C58513"/>
      <c r="D58513"/>
    </row>
    <row r="58514" spans="1:4" x14ac:dyDescent="0.35">
      <c r="A58514"/>
      <c r="B58514"/>
      <c r="C58514"/>
      <c r="D58514"/>
    </row>
    <row r="58515" spans="1:4" x14ac:dyDescent="0.35">
      <c r="A58515"/>
      <c r="B58515"/>
      <c r="C58515"/>
      <c r="D58515"/>
    </row>
    <row r="58516" spans="1:4" x14ac:dyDescent="0.35">
      <c r="A58516"/>
      <c r="B58516"/>
      <c r="C58516"/>
      <c r="D58516"/>
    </row>
    <row r="58517" spans="1:4" x14ac:dyDescent="0.35">
      <c r="A58517"/>
      <c r="B58517"/>
      <c r="C58517"/>
      <c r="D58517"/>
    </row>
    <row r="58518" spans="1:4" x14ac:dyDescent="0.35">
      <c r="A58518"/>
      <c r="B58518"/>
      <c r="C58518"/>
      <c r="D58518"/>
    </row>
    <row r="58519" spans="1:4" x14ac:dyDescent="0.35">
      <c r="A58519"/>
      <c r="B58519"/>
      <c r="C58519"/>
      <c r="D58519"/>
    </row>
    <row r="58520" spans="1:4" x14ac:dyDescent="0.35">
      <c r="A58520"/>
      <c r="B58520"/>
      <c r="C58520"/>
      <c r="D58520"/>
    </row>
    <row r="58521" spans="1:4" x14ac:dyDescent="0.35">
      <c r="A58521"/>
      <c r="B58521"/>
      <c r="C58521"/>
      <c r="D58521"/>
    </row>
    <row r="58522" spans="1:4" x14ac:dyDescent="0.35">
      <c r="A58522"/>
      <c r="B58522"/>
      <c r="C58522"/>
      <c r="D58522"/>
    </row>
    <row r="58523" spans="1:4" x14ac:dyDescent="0.35">
      <c r="A58523"/>
      <c r="B58523"/>
      <c r="C58523"/>
      <c r="D58523"/>
    </row>
    <row r="58524" spans="1:4" x14ac:dyDescent="0.35">
      <c r="A58524"/>
      <c r="B58524"/>
      <c r="C58524"/>
      <c r="D58524"/>
    </row>
    <row r="58525" spans="1:4" x14ac:dyDescent="0.35">
      <c r="A58525"/>
      <c r="B58525"/>
      <c r="C58525"/>
      <c r="D58525"/>
    </row>
    <row r="58526" spans="1:4" x14ac:dyDescent="0.35">
      <c r="A58526"/>
      <c r="B58526"/>
      <c r="C58526"/>
      <c r="D58526"/>
    </row>
    <row r="58527" spans="1:4" x14ac:dyDescent="0.35">
      <c r="A58527"/>
      <c r="B58527"/>
      <c r="C58527"/>
      <c r="D58527"/>
    </row>
    <row r="58528" spans="1:4" x14ac:dyDescent="0.35">
      <c r="A58528"/>
      <c r="B58528"/>
      <c r="C58528"/>
      <c r="D58528"/>
    </row>
    <row r="58529" spans="1:4" x14ac:dyDescent="0.35">
      <c r="A58529"/>
      <c r="B58529"/>
      <c r="C58529"/>
      <c r="D58529"/>
    </row>
    <row r="58530" spans="1:4" x14ac:dyDescent="0.35">
      <c r="A58530"/>
      <c r="B58530"/>
      <c r="C58530"/>
      <c r="D58530"/>
    </row>
    <row r="58531" spans="1:4" x14ac:dyDescent="0.35">
      <c r="A58531"/>
      <c r="B58531"/>
      <c r="C58531"/>
      <c r="D58531"/>
    </row>
    <row r="58532" spans="1:4" x14ac:dyDescent="0.35">
      <c r="A58532"/>
      <c r="B58532"/>
      <c r="C58532"/>
      <c r="D58532"/>
    </row>
    <row r="58533" spans="1:4" x14ac:dyDescent="0.35">
      <c r="A58533"/>
      <c r="B58533"/>
      <c r="C58533"/>
      <c r="D58533"/>
    </row>
    <row r="58534" spans="1:4" x14ac:dyDescent="0.35">
      <c r="A58534"/>
      <c r="B58534"/>
      <c r="C58534"/>
      <c r="D58534"/>
    </row>
    <row r="58535" spans="1:4" x14ac:dyDescent="0.35">
      <c r="A58535"/>
      <c r="B58535"/>
      <c r="C58535"/>
      <c r="D58535"/>
    </row>
    <row r="58536" spans="1:4" x14ac:dyDescent="0.35">
      <c r="A58536"/>
      <c r="B58536"/>
      <c r="C58536"/>
      <c r="D58536"/>
    </row>
    <row r="58537" spans="1:4" x14ac:dyDescent="0.35">
      <c r="A58537"/>
      <c r="B58537"/>
      <c r="C58537"/>
      <c r="D58537"/>
    </row>
    <row r="58538" spans="1:4" x14ac:dyDescent="0.35">
      <c r="A58538"/>
      <c r="B58538"/>
      <c r="C58538"/>
      <c r="D58538"/>
    </row>
    <row r="58539" spans="1:4" x14ac:dyDescent="0.35">
      <c r="A58539"/>
      <c r="B58539"/>
      <c r="C58539"/>
      <c r="D58539"/>
    </row>
    <row r="58540" spans="1:4" x14ac:dyDescent="0.35">
      <c r="A58540"/>
      <c r="B58540"/>
      <c r="C58540"/>
      <c r="D58540"/>
    </row>
    <row r="58541" spans="1:4" x14ac:dyDescent="0.35">
      <c r="A58541"/>
      <c r="B58541"/>
      <c r="C58541"/>
      <c r="D58541"/>
    </row>
    <row r="58542" spans="1:4" x14ac:dyDescent="0.35">
      <c r="A58542"/>
      <c r="B58542"/>
      <c r="C58542"/>
      <c r="D58542"/>
    </row>
    <row r="58543" spans="1:4" x14ac:dyDescent="0.35">
      <c r="A58543"/>
      <c r="B58543"/>
      <c r="C58543"/>
      <c r="D58543"/>
    </row>
    <row r="58544" spans="1:4" x14ac:dyDescent="0.35">
      <c r="A58544"/>
      <c r="B58544"/>
      <c r="C58544"/>
      <c r="D58544"/>
    </row>
    <row r="58545" spans="1:4" x14ac:dyDescent="0.35">
      <c r="A58545"/>
      <c r="B58545"/>
      <c r="C58545"/>
      <c r="D58545"/>
    </row>
    <row r="58546" spans="1:4" x14ac:dyDescent="0.35">
      <c r="A58546"/>
      <c r="B58546"/>
      <c r="C58546"/>
      <c r="D58546"/>
    </row>
    <row r="58547" spans="1:4" x14ac:dyDescent="0.35">
      <c r="A58547"/>
      <c r="B58547"/>
      <c r="C58547"/>
      <c r="D58547"/>
    </row>
    <row r="58548" spans="1:4" x14ac:dyDescent="0.35">
      <c r="A58548"/>
      <c r="B58548"/>
      <c r="C58548"/>
      <c r="D58548"/>
    </row>
    <row r="58549" spans="1:4" x14ac:dyDescent="0.35">
      <c r="A58549"/>
      <c r="B58549"/>
      <c r="C58549"/>
      <c r="D58549"/>
    </row>
    <row r="58550" spans="1:4" x14ac:dyDescent="0.35">
      <c r="A58550"/>
      <c r="B58550"/>
      <c r="C58550"/>
      <c r="D58550"/>
    </row>
    <row r="58551" spans="1:4" x14ac:dyDescent="0.35">
      <c r="A58551"/>
      <c r="B58551"/>
      <c r="C58551"/>
      <c r="D58551"/>
    </row>
    <row r="58552" spans="1:4" x14ac:dyDescent="0.35">
      <c r="A58552"/>
      <c r="B58552"/>
      <c r="C58552"/>
      <c r="D58552"/>
    </row>
    <row r="58553" spans="1:4" x14ac:dyDescent="0.35">
      <c r="A58553"/>
      <c r="B58553"/>
      <c r="C58553"/>
      <c r="D58553"/>
    </row>
    <row r="58554" spans="1:4" x14ac:dyDescent="0.35">
      <c r="A58554"/>
      <c r="B58554"/>
      <c r="C58554"/>
      <c r="D58554"/>
    </row>
    <row r="58555" spans="1:4" x14ac:dyDescent="0.35">
      <c r="A58555"/>
      <c r="B58555"/>
      <c r="C58555"/>
      <c r="D58555"/>
    </row>
    <row r="58556" spans="1:4" x14ac:dyDescent="0.35">
      <c r="A58556"/>
      <c r="B58556"/>
      <c r="C58556"/>
      <c r="D58556"/>
    </row>
    <row r="58557" spans="1:4" x14ac:dyDescent="0.35">
      <c r="A58557"/>
      <c r="B58557"/>
      <c r="C58557"/>
      <c r="D58557"/>
    </row>
    <row r="58558" spans="1:4" x14ac:dyDescent="0.35">
      <c r="A58558"/>
      <c r="B58558"/>
      <c r="C58558"/>
      <c r="D58558"/>
    </row>
    <row r="58559" spans="1:4" x14ac:dyDescent="0.35">
      <c r="A58559"/>
      <c r="B58559"/>
      <c r="C58559"/>
      <c r="D58559"/>
    </row>
    <row r="58560" spans="1:4" x14ac:dyDescent="0.35">
      <c r="A58560"/>
      <c r="B58560"/>
      <c r="C58560"/>
      <c r="D58560"/>
    </row>
    <row r="58561" spans="1:4" x14ac:dyDescent="0.35">
      <c r="A58561"/>
      <c r="B58561"/>
      <c r="C58561"/>
      <c r="D58561"/>
    </row>
    <row r="58562" spans="1:4" x14ac:dyDescent="0.35">
      <c r="A58562"/>
      <c r="B58562"/>
      <c r="C58562"/>
      <c r="D58562"/>
    </row>
    <row r="58563" spans="1:4" x14ac:dyDescent="0.35">
      <c r="A58563"/>
      <c r="B58563"/>
      <c r="C58563"/>
      <c r="D58563"/>
    </row>
    <row r="58564" spans="1:4" x14ac:dyDescent="0.35">
      <c r="A58564"/>
      <c r="B58564"/>
      <c r="C58564"/>
      <c r="D58564"/>
    </row>
    <row r="58565" spans="1:4" x14ac:dyDescent="0.35">
      <c r="A58565"/>
      <c r="B58565"/>
      <c r="C58565"/>
      <c r="D58565"/>
    </row>
    <row r="58566" spans="1:4" x14ac:dyDescent="0.35">
      <c r="A58566"/>
      <c r="B58566"/>
      <c r="C58566"/>
      <c r="D58566"/>
    </row>
    <row r="58567" spans="1:4" x14ac:dyDescent="0.35">
      <c r="A58567"/>
      <c r="B58567"/>
      <c r="C58567"/>
      <c r="D58567"/>
    </row>
    <row r="58568" spans="1:4" x14ac:dyDescent="0.35">
      <c r="A58568"/>
      <c r="B58568"/>
      <c r="C58568"/>
      <c r="D58568"/>
    </row>
    <row r="58569" spans="1:4" x14ac:dyDescent="0.35">
      <c r="A58569"/>
      <c r="B58569"/>
      <c r="C58569"/>
      <c r="D58569"/>
    </row>
    <row r="58570" spans="1:4" x14ac:dyDescent="0.35">
      <c r="A58570"/>
      <c r="B58570"/>
      <c r="C58570"/>
      <c r="D58570"/>
    </row>
    <row r="58571" spans="1:4" x14ac:dyDescent="0.35">
      <c r="A58571"/>
      <c r="B58571"/>
      <c r="C58571"/>
      <c r="D58571"/>
    </row>
    <row r="58572" spans="1:4" x14ac:dyDescent="0.35">
      <c r="A58572"/>
      <c r="B58572"/>
      <c r="C58572"/>
      <c r="D58572"/>
    </row>
    <row r="58573" spans="1:4" x14ac:dyDescent="0.35">
      <c r="A58573"/>
      <c r="B58573"/>
      <c r="C58573"/>
      <c r="D58573"/>
    </row>
    <row r="58574" spans="1:4" x14ac:dyDescent="0.35">
      <c r="A58574"/>
      <c r="B58574"/>
      <c r="C58574"/>
      <c r="D58574"/>
    </row>
    <row r="58575" spans="1:4" x14ac:dyDescent="0.35">
      <c r="A58575"/>
      <c r="B58575"/>
      <c r="C58575"/>
      <c r="D58575"/>
    </row>
    <row r="58576" spans="1:4" x14ac:dyDescent="0.35">
      <c r="A58576"/>
      <c r="B58576"/>
      <c r="C58576"/>
      <c r="D58576"/>
    </row>
    <row r="58577" spans="1:4" x14ac:dyDescent="0.35">
      <c r="A58577"/>
      <c r="B58577"/>
      <c r="C58577"/>
      <c r="D58577"/>
    </row>
    <row r="58578" spans="1:4" x14ac:dyDescent="0.35">
      <c r="A58578"/>
      <c r="B58578"/>
      <c r="C58578"/>
      <c r="D58578"/>
    </row>
    <row r="58579" spans="1:4" x14ac:dyDescent="0.35">
      <c r="A58579"/>
      <c r="B58579"/>
      <c r="C58579"/>
      <c r="D58579"/>
    </row>
    <row r="58580" spans="1:4" x14ac:dyDescent="0.35">
      <c r="A58580"/>
      <c r="B58580"/>
      <c r="C58580"/>
      <c r="D58580"/>
    </row>
    <row r="58581" spans="1:4" x14ac:dyDescent="0.35">
      <c r="A58581"/>
      <c r="B58581"/>
      <c r="C58581"/>
      <c r="D58581"/>
    </row>
    <row r="58582" spans="1:4" x14ac:dyDescent="0.35">
      <c r="A58582"/>
      <c r="B58582"/>
      <c r="C58582"/>
      <c r="D58582"/>
    </row>
    <row r="58583" spans="1:4" x14ac:dyDescent="0.35">
      <c r="A58583"/>
      <c r="B58583"/>
      <c r="C58583"/>
      <c r="D58583"/>
    </row>
    <row r="58584" spans="1:4" x14ac:dyDescent="0.35">
      <c r="A58584"/>
      <c r="B58584"/>
      <c r="C58584"/>
      <c r="D58584"/>
    </row>
    <row r="58585" spans="1:4" x14ac:dyDescent="0.35">
      <c r="A58585"/>
      <c r="B58585"/>
      <c r="C58585"/>
      <c r="D58585"/>
    </row>
    <row r="58586" spans="1:4" x14ac:dyDescent="0.35">
      <c r="A58586"/>
      <c r="B58586"/>
      <c r="C58586"/>
      <c r="D58586"/>
    </row>
    <row r="58587" spans="1:4" x14ac:dyDescent="0.35">
      <c r="A58587"/>
      <c r="B58587"/>
      <c r="C58587"/>
      <c r="D58587"/>
    </row>
    <row r="58588" spans="1:4" x14ac:dyDescent="0.35">
      <c r="A58588"/>
      <c r="B58588"/>
      <c r="C58588"/>
      <c r="D58588"/>
    </row>
    <row r="58589" spans="1:4" x14ac:dyDescent="0.35">
      <c r="A58589"/>
      <c r="B58589"/>
      <c r="C58589"/>
      <c r="D58589"/>
    </row>
    <row r="58590" spans="1:4" x14ac:dyDescent="0.35">
      <c r="A58590"/>
      <c r="B58590"/>
      <c r="C58590"/>
      <c r="D58590"/>
    </row>
    <row r="58591" spans="1:4" x14ac:dyDescent="0.35">
      <c r="A58591"/>
      <c r="B58591"/>
      <c r="C58591"/>
      <c r="D58591"/>
    </row>
    <row r="58592" spans="1:4" x14ac:dyDescent="0.35">
      <c r="A58592"/>
      <c r="B58592"/>
      <c r="C58592"/>
      <c r="D58592"/>
    </row>
    <row r="58593" spans="1:4" x14ac:dyDescent="0.35">
      <c r="A58593"/>
      <c r="B58593"/>
      <c r="C58593"/>
      <c r="D58593"/>
    </row>
    <row r="58594" spans="1:4" x14ac:dyDescent="0.35">
      <c r="A58594"/>
      <c r="B58594"/>
      <c r="C58594"/>
      <c r="D58594"/>
    </row>
    <row r="58595" spans="1:4" x14ac:dyDescent="0.35">
      <c r="A58595"/>
      <c r="B58595"/>
      <c r="C58595"/>
      <c r="D58595"/>
    </row>
    <row r="58596" spans="1:4" x14ac:dyDescent="0.35">
      <c r="A58596"/>
      <c r="B58596"/>
      <c r="C58596"/>
      <c r="D58596"/>
    </row>
    <row r="58597" spans="1:4" x14ac:dyDescent="0.35">
      <c r="A58597"/>
      <c r="B58597"/>
      <c r="C58597"/>
      <c r="D58597"/>
    </row>
    <row r="58598" spans="1:4" x14ac:dyDescent="0.35">
      <c r="A58598"/>
      <c r="B58598"/>
      <c r="C58598"/>
      <c r="D58598"/>
    </row>
    <row r="58599" spans="1:4" x14ac:dyDescent="0.35">
      <c r="A58599"/>
      <c r="B58599"/>
      <c r="C58599"/>
      <c r="D58599"/>
    </row>
    <row r="58600" spans="1:4" x14ac:dyDescent="0.35">
      <c r="A58600"/>
      <c r="B58600"/>
      <c r="C58600"/>
      <c r="D58600"/>
    </row>
    <row r="58601" spans="1:4" x14ac:dyDescent="0.35">
      <c r="A58601"/>
      <c r="B58601"/>
      <c r="C58601"/>
      <c r="D58601"/>
    </row>
    <row r="58602" spans="1:4" x14ac:dyDescent="0.35">
      <c r="A58602"/>
      <c r="B58602"/>
      <c r="C58602"/>
      <c r="D58602"/>
    </row>
    <row r="58603" spans="1:4" x14ac:dyDescent="0.35">
      <c r="A58603"/>
      <c r="B58603"/>
      <c r="C58603"/>
      <c r="D58603"/>
    </row>
    <row r="58604" spans="1:4" x14ac:dyDescent="0.35">
      <c r="A58604"/>
      <c r="B58604"/>
      <c r="C58604"/>
      <c r="D58604"/>
    </row>
    <row r="58605" spans="1:4" x14ac:dyDescent="0.35">
      <c r="A58605"/>
      <c r="B58605"/>
      <c r="C58605"/>
      <c r="D58605"/>
    </row>
    <row r="58606" spans="1:4" x14ac:dyDescent="0.35">
      <c r="A58606"/>
      <c r="B58606"/>
      <c r="C58606"/>
      <c r="D58606"/>
    </row>
    <row r="58607" spans="1:4" x14ac:dyDescent="0.35">
      <c r="A58607"/>
      <c r="B58607"/>
      <c r="C58607"/>
      <c r="D58607"/>
    </row>
    <row r="58608" spans="1:4" x14ac:dyDescent="0.35">
      <c r="A58608"/>
      <c r="B58608"/>
      <c r="C58608"/>
      <c r="D58608"/>
    </row>
    <row r="58609" spans="1:4" x14ac:dyDescent="0.35">
      <c r="A58609"/>
      <c r="B58609"/>
      <c r="C58609"/>
      <c r="D58609"/>
    </row>
    <row r="58610" spans="1:4" x14ac:dyDescent="0.35">
      <c r="A58610"/>
      <c r="B58610"/>
      <c r="C58610"/>
      <c r="D58610"/>
    </row>
    <row r="58611" spans="1:4" x14ac:dyDescent="0.35">
      <c r="A58611"/>
      <c r="B58611"/>
      <c r="C58611"/>
      <c r="D58611"/>
    </row>
    <row r="58612" spans="1:4" x14ac:dyDescent="0.35">
      <c r="A58612"/>
      <c r="B58612"/>
      <c r="C58612"/>
      <c r="D58612"/>
    </row>
    <row r="58613" spans="1:4" x14ac:dyDescent="0.35">
      <c r="A58613"/>
      <c r="B58613"/>
      <c r="C58613"/>
      <c r="D58613"/>
    </row>
    <row r="58614" spans="1:4" x14ac:dyDescent="0.35">
      <c r="A58614"/>
      <c r="B58614"/>
      <c r="C58614"/>
      <c r="D58614"/>
    </row>
    <row r="58615" spans="1:4" x14ac:dyDescent="0.35">
      <c r="A58615"/>
      <c r="B58615"/>
      <c r="C58615"/>
      <c r="D58615"/>
    </row>
    <row r="58616" spans="1:4" x14ac:dyDescent="0.35">
      <c r="A58616"/>
      <c r="B58616"/>
      <c r="C58616"/>
      <c r="D58616"/>
    </row>
    <row r="58617" spans="1:4" x14ac:dyDescent="0.35">
      <c r="A58617"/>
      <c r="B58617"/>
      <c r="C58617"/>
      <c r="D58617"/>
    </row>
    <row r="58618" spans="1:4" x14ac:dyDescent="0.35">
      <c r="A58618"/>
      <c r="B58618"/>
      <c r="C58618"/>
      <c r="D58618"/>
    </row>
    <row r="58619" spans="1:4" x14ac:dyDescent="0.35">
      <c r="A58619"/>
      <c r="B58619"/>
      <c r="C58619"/>
      <c r="D58619"/>
    </row>
    <row r="58620" spans="1:4" x14ac:dyDescent="0.35">
      <c r="A58620"/>
      <c r="B58620"/>
      <c r="C58620"/>
      <c r="D58620"/>
    </row>
    <row r="58621" spans="1:4" x14ac:dyDescent="0.35">
      <c r="A58621"/>
      <c r="B58621"/>
      <c r="C58621"/>
      <c r="D58621"/>
    </row>
    <row r="58622" spans="1:4" x14ac:dyDescent="0.35">
      <c r="A58622"/>
      <c r="B58622"/>
      <c r="C58622"/>
      <c r="D58622"/>
    </row>
    <row r="58623" spans="1:4" x14ac:dyDescent="0.35">
      <c r="A58623"/>
      <c r="B58623"/>
      <c r="C58623"/>
      <c r="D58623"/>
    </row>
    <row r="58624" spans="1:4" x14ac:dyDescent="0.35">
      <c r="A58624"/>
      <c r="B58624"/>
      <c r="C58624"/>
      <c r="D58624"/>
    </row>
    <row r="58625" spans="1:4" x14ac:dyDescent="0.35">
      <c r="A58625"/>
      <c r="B58625"/>
      <c r="C58625"/>
      <c r="D58625"/>
    </row>
    <row r="58626" spans="1:4" x14ac:dyDescent="0.35">
      <c r="A58626"/>
      <c r="B58626"/>
      <c r="C58626"/>
      <c r="D58626"/>
    </row>
    <row r="58627" spans="1:4" x14ac:dyDescent="0.35">
      <c r="A58627"/>
      <c r="B58627"/>
      <c r="C58627"/>
      <c r="D58627"/>
    </row>
    <row r="58628" spans="1:4" x14ac:dyDescent="0.35">
      <c r="A58628"/>
      <c r="B58628"/>
      <c r="C58628"/>
      <c r="D58628"/>
    </row>
    <row r="58629" spans="1:4" x14ac:dyDescent="0.35">
      <c r="A58629"/>
      <c r="B58629"/>
      <c r="C58629"/>
      <c r="D58629"/>
    </row>
    <row r="58630" spans="1:4" x14ac:dyDescent="0.35">
      <c r="A58630"/>
      <c r="B58630"/>
      <c r="C58630"/>
      <c r="D58630"/>
    </row>
    <row r="58631" spans="1:4" x14ac:dyDescent="0.35">
      <c r="A58631"/>
      <c r="B58631"/>
      <c r="C58631"/>
      <c r="D58631"/>
    </row>
    <row r="58632" spans="1:4" x14ac:dyDescent="0.35">
      <c r="A58632"/>
      <c r="B58632"/>
      <c r="C58632"/>
      <c r="D58632"/>
    </row>
    <row r="58633" spans="1:4" x14ac:dyDescent="0.35">
      <c r="A58633"/>
      <c r="B58633"/>
      <c r="C58633"/>
      <c r="D58633"/>
    </row>
    <row r="58634" spans="1:4" x14ac:dyDescent="0.35">
      <c r="A58634"/>
      <c r="B58634"/>
      <c r="C58634"/>
      <c r="D58634"/>
    </row>
    <row r="58635" spans="1:4" x14ac:dyDescent="0.35">
      <c r="A58635"/>
      <c r="B58635"/>
      <c r="C58635"/>
      <c r="D58635"/>
    </row>
    <row r="58636" spans="1:4" x14ac:dyDescent="0.35">
      <c r="A58636"/>
      <c r="B58636"/>
      <c r="C58636"/>
      <c r="D58636"/>
    </row>
    <row r="58637" spans="1:4" x14ac:dyDescent="0.35">
      <c r="A58637"/>
      <c r="B58637"/>
      <c r="C58637"/>
      <c r="D58637"/>
    </row>
    <row r="58638" spans="1:4" x14ac:dyDescent="0.35">
      <c r="A58638"/>
      <c r="B58638"/>
      <c r="C58638"/>
      <c r="D58638"/>
    </row>
    <row r="58639" spans="1:4" x14ac:dyDescent="0.35">
      <c r="A58639"/>
      <c r="B58639"/>
      <c r="C58639"/>
      <c r="D58639"/>
    </row>
    <row r="58640" spans="1:4" x14ac:dyDescent="0.35">
      <c r="A58640"/>
      <c r="B58640"/>
      <c r="C58640"/>
      <c r="D58640"/>
    </row>
    <row r="58641" spans="1:4" x14ac:dyDescent="0.35">
      <c r="A58641"/>
      <c r="B58641"/>
      <c r="C58641"/>
      <c r="D58641"/>
    </row>
    <row r="58642" spans="1:4" x14ac:dyDescent="0.35">
      <c r="A58642"/>
      <c r="B58642"/>
      <c r="C58642"/>
      <c r="D58642"/>
    </row>
    <row r="58643" spans="1:4" x14ac:dyDescent="0.35">
      <c r="A58643"/>
      <c r="B58643"/>
      <c r="C58643"/>
      <c r="D58643"/>
    </row>
    <row r="58644" spans="1:4" x14ac:dyDescent="0.35">
      <c r="A58644"/>
      <c r="B58644"/>
      <c r="C58644"/>
      <c r="D58644"/>
    </row>
    <row r="58645" spans="1:4" x14ac:dyDescent="0.35">
      <c r="A58645"/>
      <c r="B58645"/>
      <c r="C58645"/>
      <c r="D58645"/>
    </row>
    <row r="58646" spans="1:4" x14ac:dyDescent="0.35">
      <c r="A58646"/>
      <c r="B58646"/>
      <c r="C58646"/>
      <c r="D58646"/>
    </row>
    <row r="58647" spans="1:4" x14ac:dyDescent="0.35">
      <c r="A58647"/>
      <c r="B58647"/>
      <c r="C58647"/>
      <c r="D58647"/>
    </row>
    <row r="58648" spans="1:4" x14ac:dyDescent="0.35">
      <c r="A58648"/>
      <c r="B58648"/>
      <c r="C58648"/>
      <c r="D58648"/>
    </row>
    <row r="58649" spans="1:4" x14ac:dyDescent="0.35">
      <c r="A58649"/>
      <c r="B58649"/>
      <c r="C58649"/>
      <c r="D58649"/>
    </row>
    <row r="58650" spans="1:4" x14ac:dyDescent="0.35">
      <c r="A58650"/>
      <c r="B58650"/>
      <c r="C58650"/>
      <c r="D58650"/>
    </row>
    <row r="58651" spans="1:4" x14ac:dyDescent="0.35">
      <c r="A58651"/>
      <c r="B58651"/>
      <c r="C58651"/>
      <c r="D58651"/>
    </row>
    <row r="58652" spans="1:4" x14ac:dyDescent="0.35">
      <c r="A58652"/>
      <c r="B58652"/>
      <c r="C58652"/>
      <c r="D58652"/>
    </row>
    <row r="58653" spans="1:4" x14ac:dyDescent="0.35">
      <c r="A58653"/>
      <c r="B58653"/>
      <c r="C58653"/>
      <c r="D58653"/>
    </row>
    <row r="58654" spans="1:4" x14ac:dyDescent="0.35">
      <c r="A58654"/>
      <c r="B58654"/>
      <c r="C58654"/>
      <c r="D58654"/>
    </row>
    <row r="58655" spans="1:4" x14ac:dyDescent="0.35">
      <c r="A58655"/>
      <c r="B58655"/>
      <c r="C58655"/>
      <c r="D58655"/>
    </row>
    <row r="58656" spans="1:4" x14ac:dyDescent="0.35">
      <c r="A58656"/>
      <c r="B58656"/>
      <c r="C58656"/>
      <c r="D58656"/>
    </row>
    <row r="58657" spans="1:4" x14ac:dyDescent="0.35">
      <c r="A58657"/>
      <c r="B58657"/>
      <c r="C58657"/>
      <c r="D58657"/>
    </row>
    <row r="58658" spans="1:4" x14ac:dyDescent="0.35">
      <c r="A58658"/>
      <c r="B58658"/>
      <c r="C58658"/>
      <c r="D58658"/>
    </row>
    <row r="58659" spans="1:4" x14ac:dyDescent="0.35">
      <c r="A58659"/>
      <c r="B58659"/>
      <c r="C58659"/>
      <c r="D58659"/>
    </row>
    <row r="58660" spans="1:4" x14ac:dyDescent="0.35">
      <c r="A58660"/>
      <c r="B58660"/>
      <c r="C58660"/>
      <c r="D58660"/>
    </row>
    <row r="58661" spans="1:4" x14ac:dyDescent="0.35">
      <c r="A58661"/>
      <c r="B58661"/>
      <c r="C58661"/>
      <c r="D58661"/>
    </row>
    <row r="58662" spans="1:4" x14ac:dyDescent="0.35">
      <c r="A58662"/>
      <c r="B58662"/>
      <c r="C58662"/>
      <c r="D58662"/>
    </row>
    <row r="58663" spans="1:4" x14ac:dyDescent="0.35">
      <c r="A58663"/>
      <c r="B58663"/>
      <c r="C58663"/>
      <c r="D58663"/>
    </row>
    <row r="58664" spans="1:4" x14ac:dyDescent="0.35">
      <c r="A58664"/>
      <c r="B58664"/>
      <c r="C58664"/>
      <c r="D58664"/>
    </row>
    <row r="58665" spans="1:4" x14ac:dyDescent="0.35">
      <c r="A58665"/>
      <c r="B58665"/>
      <c r="C58665"/>
      <c r="D58665"/>
    </row>
    <row r="58666" spans="1:4" x14ac:dyDescent="0.35">
      <c r="A58666"/>
      <c r="B58666"/>
      <c r="C58666"/>
      <c r="D58666"/>
    </row>
    <row r="58667" spans="1:4" x14ac:dyDescent="0.35">
      <c r="A58667"/>
      <c r="B58667"/>
      <c r="C58667"/>
      <c r="D58667"/>
    </row>
    <row r="58668" spans="1:4" x14ac:dyDescent="0.35">
      <c r="A58668"/>
      <c r="B58668"/>
      <c r="C58668"/>
      <c r="D58668"/>
    </row>
    <row r="58669" spans="1:4" x14ac:dyDescent="0.35">
      <c r="A58669"/>
      <c r="B58669"/>
      <c r="C58669"/>
      <c r="D58669"/>
    </row>
    <row r="58670" spans="1:4" x14ac:dyDescent="0.35">
      <c r="A58670"/>
      <c r="B58670"/>
      <c r="C58670"/>
      <c r="D58670"/>
    </row>
    <row r="58671" spans="1:4" x14ac:dyDescent="0.35">
      <c r="A58671"/>
      <c r="B58671"/>
      <c r="C58671"/>
      <c r="D58671"/>
    </row>
    <row r="58672" spans="1:4" x14ac:dyDescent="0.35">
      <c r="A58672"/>
      <c r="B58672"/>
      <c r="C58672"/>
      <c r="D58672"/>
    </row>
    <row r="58673" spans="1:4" x14ac:dyDescent="0.35">
      <c r="A58673"/>
      <c r="B58673"/>
      <c r="C58673"/>
      <c r="D58673"/>
    </row>
    <row r="58674" spans="1:4" x14ac:dyDescent="0.35">
      <c r="A58674"/>
      <c r="B58674"/>
      <c r="C58674"/>
      <c r="D58674"/>
    </row>
    <row r="58675" spans="1:4" x14ac:dyDescent="0.35">
      <c r="A58675"/>
      <c r="B58675"/>
      <c r="C58675"/>
      <c r="D58675"/>
    </row>
    <row r="58676" spans="1:4" x14ac:dyDescent="0.35">
      <c r="A58676"/>
      <c r="B58676"/>
      <c r="C58676"/>
      <c r="D58676"/>
    </row>
    <row r="58677" spans="1:4" x14ac:dyDescent="0.35">
      <c r="A58677"/>
      <c r="B58677"/>
      <c r="C58677"/>
      <c r="D58677"/>
    </row>
    <row r="58678" spans="1:4" x14ac:dyDescent="0.35">
      <c r="A58678"/>
      <c r="B58678"/>
      <c r="C58678"/>
      <c r="D58678"/>
    </row>
    <row r="58679" spans="1:4" x14ac:dyDescent="0.35">
      <c r="A58679"/>
      <c r="B58679"/>
      <c r="C58679"/>
      <c r="D58679"/>
    </row>
    <row r="58680" spans="1:4" x14ac:dyDescent="0.35">
      <c r="A58680"/>
      <c r="B58680"/>
      <c r="C58680"/>
      <c r="D58680"/>
    </row>
    <row r="58681" spans="1:4" x14ac:dyDescent="0.35">
      <c r="A58681"/>
      <c r="B58681"/>
      <c r="C58681"/>
      <c r="D58681"/>
    </row>
    <row r="58682" spans="1:4" x14ac:dyDescent="0.35">
      <c r="A58682"/>
      <c r="B58682"/>
      <c r="C58682"/>
      <c r="D58682"/>
    </row>
    <row r="58683" spans="1:4" x14ac:dyDescent="0.35">
      <c r="A58683"/>
      <c r="B58683"/>
      <c r="C58683"/>
      <c r="D58683"/>
    </row>
    <row r="58684" spans="1:4" x14ac:dyDescent="0.35">
      <c r="A58684"/>
      <c r="B58684"/>
      <c r="C58684"/>
      <c r="D58684"/>
    </row>
    <row r="58685" spans="1:4" x14ac:dyDescent="0.35">
      <c r="A58685"/>
      <c r="B58685"/>
      <c r="C58685"/>
      <c r="D58685"/>
    </row>
    <row r="58686" spans="1:4" x14ac:dyDescent="0.35">
      <c r="A58686"/>
      <c r="B58686"/>
      <c r="C58686"/>
      <c r="D58686"/>
    </row>
    <row r="58687" spans="1:4" x14ac:dyDescent="0.35">
      <c r="A58687"/>
      <c r="B58687"/>
      <c r="C58687"/>
      <c r="D58687"/>
    </row>
    <row r="58688" spans="1:4" x14ac:dyDescent="0.35">
      <c r="A58688"/>
      <c r="B58688"/>
      <c r="C58688"/>
      <c r="D58688"/>
    </row>
    <row r="58689" spans="1:4" x14ac:dyDescent="0.35">
      <c r="A58689"/>
      <c r="B58689"/>
      <c r="C58689"/>
      <c r="D58689"/>
    </row>
    <row r="58690" spans="1:4" x14ac:dyDescent="0.35">
      <c r="A58690"/>
      <c r="B58690"/>
      <c r="C58690"/>
      <c r="D58690"/>
    </row>
    <row r="58691" spans="1:4" x14ac:dyDescent="0.35">
      <c r="A58691"/>
      <c r="B58691"/>
      <c r="C58691"/>
      <c r="D58691"/>
    </row>
    <row r="58692" spans="1:4" x14ac:dyDescent="0.35">
      <c r="A58692"/>
      <c r="B58692"/>
      <c r="C58692"/>
      <c r="D58692"/>
    </row>
    <row r="58693" spans="1:4" x14ac:dyDescent="0.35">
      <c r="A58693"/>
      <c r="B58693"/>
      <c r="C58693"/>
      <c r="D58693"/>
    </row>
    <row r="58694" spans="1:4" x14ac:dyDescent="0.35">
      <c r="A58694"/>
      <c r="B58694"/>
      <c r="C58694"/>
      <c r="D58694"/>
    </row>
    <row r="58695" spans="1:4" x14ac:dyDescent="0.35">
      <c r="A58695"/>
      <c r="B58695"/>
      <c r="C58695"/>
      <c r="D58695"/>
    </row>
    <row r="58696" spans="1:4" x14ac:dyDescent="0.35">
      <c r="A58696"/>
      <c r="B58696"/>
      <c r="C58696"/>
      <c r="D58696"/>
    </row>
    <row r="58697" spans="1:4" x14ac:dyDescent="0.35">
      <c r="A58697"/>
      <c r="B58697"/>
      <c r="C58697"/>
      <c r="D58697"/>
    </row>
    <row r="58698" spans="1:4" x14ac:dyDescent="0.35">
      <c r="A58698"/>
      <c r="B58698"/>
      <c r="C58698"/>
      <c r="D58698"/>
    </row>
    <row r="58699" spans="1:4" x14ac:dyDescent="0.35">
      <c r="A58699"/>
      <c r="B58699"/>
      <c r="C58699"/>
      <c r="D58699"/>
    </row>
    <row r="58700" spans="1:4" x14ac:dyDescent="0.35">
      <c r="A58700"/>
      <c r="B58700"/>
      <c r="C58700"/>
      <c r="D58700"/>
    </row>
    <row r="58701" spans="1:4" x14ac:dyDescent="0.35">
      <c r="A58701"/>
      <c r="B58701"/>
      <c r="C58701"/>
      <c r="D58701"/>
    </row>
    <row r="58702" spans="1:4" x14ac:dyDescent="0.35">
      <c r="A58702"/>
      <c r="B58702"/>
      <c r="C58702"/>
      <c r="D58702"/>
    </row>
    <row r="58703" spans="1:4" x14ac:dyDescent="0.35">
      <c r="A58703"/>
      <c r="B58703"/>
      <c r="C58703"/>
      <c r="D58703"/>
    </row>
    <row r="58704" spans="1:4" x14ac:dyDescent="0.35">
      <c r="A58704"/>
      <c r="B58704"/>
      <c r="C58704"/>
      <c r="D58704"/>
    </row>
    <row r="58705" spans="1:4" x14ac:dyDescent="0.35">
      <c r="A58705"/>
      <c r="B58705"/>
      <c r="C58705"/>
      <c r="D58705"/>
    </row>
    <row r="58706" spans="1:4" x14ac:dyDescent="0.35">
      <c r="A58706"/>
      <c r="B58706"/>
      <c r="C58706"/>
      <c r="D58706"/>
    </row>
    <row r="58707" spans="1:4" x14ac:dyDescent="0.35">
      <c r="A58707"/>
      <c r="B58707"/>
      <c r="C58707"/>
      <c r="D58707"/>
    </row>
    <row r="58708" spans="1:4" x14ac:dyDescent="0.35">
      <c r="A58708"/>
      <c r="B58708"/>
      <c r="C58708"/>
      <c r="D58708"/>
    </row>
    <row r="58709" spans="1:4" x14ac:dyDescent="0.35">
      <c r="A58709"/>
      <c r="B58709"/>
      <c r="C58709"/>
      <c r="D58709"/>
    </row>
    <row r="58710" spans="1:4" x14ac:dyDescent="0.35">
      <c r="A58710"/>
      <c r="B58710"/>
      <c r="C58710"/>
      <c r="D58710"/>
    </row>
    <row r="58711" spans="1:4" x14ac:dyDescent="0.35">
      <c r="A58711"/>
      <c r="B58711"/>
      <c r="C58711"/>
      <c r="D58711"/>
    </row>
    <row r="58712" spans="1:4" x14ac:dyDescent="0.35">
      <c r="A58712"/>
      <c r="B58712"/>
      <c r="C58712"/>
      <c r="D58712"/>
    </row>
    <row r="58713" spans="1:4" x14ac:dyDescent="0.35">
      <c r="A58713"/>
      <c r="B58713"/>
      <c r="C58713"/>
      <c r="D58713"/>
    </row>
    <row r="58714" spans="1:4" x14ac:dyDescent="0.35">
      <c r="A58714"/>
      <c r="B58714"/>
      <c r="C58714"/>
      <c r="D58714"/>
    </row>
    <row r="58715" spans="1:4" x14ac:dyDescent="0.35">
      <c r="A58715"/>
      <c r="B58715"/>
      <c r="C58715"/>
      <c r="D58715"/>
    </row>
    <row r="58716" spans="1:4" x14ac:dyDescent="0.35">
      <c r="A58716"/>
      <c r="B58716"/>
      <c r="C58716"/>
      <c r="D58716"/>
    </row>
    <row r="58717" spans="1:4" x14ac:dyDescent="0.35">
      <c r="A58717"/>
      <c r="B58717"/>
      <c r="C58717"/>
      <c r="D58717"/>
    </row>
    <row r="58718" spans="1:4" x14ac:dyDescent="0.35">
      <c r="A58718"/>
      <c r="B58718"/>
      <c r="C58718"/>
      <c r="D58718"/>
    </row>
    <row r="58719" spans="1:4" x14ac:dyDescent="0.35">
      <c r="A58719"/>
      <c r="B58719"/>
      <c r="C58719"/>
      <c r="D58719"/>
    </row>
    <row r="58720" spans="1:4" x14ac:dyDescent="0.35">
      <c r="A58720"/>
      <c r="B58720"/>
      <c r="C58720"/>
      <c r="D58720"/>
    </row>
    <row r="58721" spans="1:4" x14ac:dyDescent="0.35">
      <c r="A58721"/>
      <c r="B58721"/>
      <c r="C58721"/>
      <c r="D58721"/>
    </row>
    <row r="58722" spans="1:4" x14ac:dyDescent="0.35">
      <c r="A58722"/>
      <c r="B58722"/>
      <c r="C58722"/>
      <c r="D58722"/>
    </row>
    <row r="58723" spans="1:4" x14ac:dyDescent="0.35">
      <c r="A58723"/>
      <c r="B58723"/>
      <c r="C58723"/>
      <c r="D58723"/>
    </row>
    <row r="58724" spans="1:4" x14ac:dyDescent="0.35">
      <c r="A58724"/>
      <c r="B58724"/>
      <c r="C58724"/>
      <c r="D58724"/>
    </row>
    <row r="58725" spans="1:4" x14ac:dyDescent="0.35">
      <c r="A58725"/>
      <c r="B58725"/>
      <c r="C58725"/>
      <c r="D58725"/>
    </row>
    <row r="58726" spans="1:4" x14ac:dyDescent="0.35">
      <c r="A58726"/>
      <c r="B58726"/>
      <c r="C58726"/>
      <c r="D58726"/>
    </row>
    <row r="58727" spans="1:4" x14ac:dyDescent="0.35">
      <c r="A58727"/>
      <c r="B58727"/>
      <c r="C58727"/>
      <c r="D58727"/>
    </row>
    <row r="58728" spans="1:4" x14ac:dyDescent="0.35">
      <c r="A58728"/>
      <c r="B58728"/>
      <c r="C58728"/>
      <c r="D58728"/>
    </row>
    <row r="58729" spans="1:4" x14ac:dyDescent="0.35">
      <c r="A58729"/>
      <c r="B58729"/>
      <c r="C58729"/>
      <c r="D58729"/>
    </row>
    <row r="58730" spans="1:4" x14ac:dyDescent="0.35">
      <c r="A58730"/>
      <c r="B58730"/>
      <c r="C58730"/>
      <c r="D58730"/>
    </row>
    <row r="58731" spans="1:4" x14ac:dyDescent="0.35">
      <c r="A58731"/>
      <c r="B58731"/>
      <c r="C58731"/>
      <c r="D58731"/>
    </row>
    <row r="58732" spans="1:4" x14ac:dyDescent="0.35">
      <c r="A58732"/>
      <c r="B58732"/>
      <c r="C58732"/>
      <c r="D58732"/>
    </row>
    <row r="58733" spans="1:4" x14ac:dyDescent="0.35">
      <c r="A58733"/>
      <c r="B58733"/>
      <c r="C58733"/>
      <c r="D58733"/>
    </row>
    <row r="58734" spans="1:4" x14ac:dyDescent="0.35">
      <c r="A58734"/>
      <c r="B58734"/>
      <c r="C58734"/>
      <c r="D58734"/>
    </row>
    <row r="58735" spans="1:4" x14ac:dyDescent="0.35">
      <c r="A58735"/>
      <c r="B58735"/>
      <c r="C58735"/>
      <c r="D58735"/>
    </row>
    <row r="58736" spans="1:4" x14ac:dyDescent="0.35">
      <c r="A58736"/>
      <c r="B58736"/>
      <c r="C58736"/>
      <c r="D58736"/>
    </row>
    <row r="58737" spans="1:4" x14ac:dyDescent="0.35">
      <c r="A58737"/>
      <c r="B58737"/>
      <c r="C58737"/>
      <c r="D58737"/>
    </row>
    <row r="58738" spans="1:4" x14ac:dyDescent="0.35">
      <c r="A58738"/>
      <c r="B58738"/>
      <c r="C58738"/>
      <c r="D58738"/>
    </row>
    <row r="58739" spans="1:4" x14ac:dyDescent="0.35">
      <c r="A58739"/>
      <c r="B58739"/>
      <c r="C58739"/>
      <c r="D58739"/>
    </row>
    <row r="58740" spans="1:4" x14ac:dyDescent="0.35">
      <c r="A58740"/>
      <c r="B58740"/>
      <c r="C58740"/>
      <c r="D58740"/>
    </row>
    <row r="58741" spans="1:4" x14ac:dyDescent="0.35">
      <c r="A58741"/>
      <c r="B58741"/>
      <c r="C58741"/>
      <c r="D58741"/>
    </row>
    <row r="58742" spans="1:4" x14ac:dyDescent="0.35">
      <c r="A58742"/>
      <c r="B58742"/>
      <c r="C58742"/>
      <c r="D58742"/>
    </row>
    <row r="58743" spans="1:4" x14ac:dyDescent="0.35">
      <c r="A58743"/>
      <c r="B58743"/>
      <c r="C58743"/>
      <c r="D58743"/>
    </row>
    <row r="58744" spans="1:4" x14ac:dyDescent="0.35">
      <c r="A58744"/>
      <c r="B58744"/>
      <c r="C58744"/>
      <c r="D58744"/>
    </row>
    <row r="58745" spans="1:4" x14ac:dyDescent="0.35">
      <c r="A58745"/>
      <c r="B58745"/>
      <c r="C58745"/>
      <c r="D58745"/>
    </row>
    <row r="58746" spans="1:4" x14ac:dyDescent="0.35">
      <c r="A58746"/>
      <c r="B58746"/>
      <c r="C58746"/>
      <c r="D58746"/>
    </row>
    <row r="58747" spans="1:4" x14ac:dyDescent="0.35">
      <c r="A58747"/>
      <c r="B58747"/>
      <c r="C58747"/>
      <c r="D58747"/>
    </row>
    <row r="58748" spans="1:4" x14ac:dyDescent="0.35">
      <c r="A58748"/>
      <c r="B58748"/>
      <c r="C58748"/>
      <c r="D58748"/>
    </row>
    <row r="58749" spans="1:4" x14ac:dyDescent="0.35">
      <c r="A58749"/>
      <c r="B58749"/>
      <c r="C58749"/>
      <c r="D58749"/>
    </row>
    <row r="58750" spans="1:4" x14ac:dyDescent="0.35">
      <c r="A58750"/>
      <c r="B58750"/>
      <c r="C58750"/>
      <c r="D58750"/>
    </row>
    <row r="58751" spans="1:4" x14ac:dyDescent="0.35">
      <c r="A58751"/>
      <c r="B58751"/>
      <c r="C58751"/>
      <c r="D58751"/>
    </row>
    <row r="58752" spans="1:4" x14ac:dyDescent="0.35">
      <c r="A58752"/>
      <c r="B58752"/>
      <c r="C58752"/>
      <c r="D58752"/>
    </row>
    <row r="58753" spans="1:4" x14ac:dyDescent="0.35">
      <c r="A58753"/>
      <c r="B58753"/>
      <c r="C58753"/>
      <c r="D58753"/>
    </row>
    <row r="58754" spans="1:4" x14ac:dyDescent="0.35">
      <c r="A58754"/>
      <c r="B58754"/>
      <c r="C58754"/>
      <c r="D58754"/>
    </row>
    <row r="58755" spans="1:4" x14ac:dyDescent="0.35">
      <c r="A58755"/>
      <c r="B58755"/>
      <c r="C58755"/>
      <c r="D58755"/>
    </row>
    <row r="58756" spans="1:4" x14ac:dyDescent="0.35">
      <c r="A58756"/>
      <c r="B58756"/>
      <c r="C58756"/>
      <c r="D58756"/>
    </row>
    <row r="58757" spans="1:4" x14ac:dyDescent="0.35">
      <c r="A58757"/>
      <c r="B58757"/>
      <c r="C58757"/>
      <c r="D58757"/>
    </row>
    <row r="58758" spans="1:4" x14ac:dyDescent="0.35">
      <c r="A58758"/>
      <c r="B58758"/>
      <c r="C58758"/>
      <c r="D58758"/>
    </row>
    <row r="58759" spans="1:4" x14ac:dyDescent="0.35">
      <c r="A58759"/>
      <c r="B58759"/>
      <c r="C58759"/>
      <c r="D58759"/>
    </row>
    <row r="58760" spans="1:4" x14ac:dyDescent="0.35">
      <c r="A58760"/>
      <c r="B58760"/>
      <c r="C58760"/>
      <c r="D58760"/>
    </row>
    <row r="58761" spans="1:4" x14ac:dyDescent="0.35">
      <c r="A58761"/>
      <c r="B58761"/>
      <c r="C58761"/>
      <c r="D58761"/>
    </row>
    <row r="58762" spans="1:4" x14ac:dyDescent="0.35">
      <c r="A58762"/>
      <c r="B58762"/>
      <c r="C58762"/>
      <c r="D58762"/>
    </row>
    <row r="58763" spans="1:4" x14ac:dyDescent="0.35">
      <c r="A58763"/>
      <c r="B58763"/>
      <c r="C58763"/>
      <c r="D58763"/>
    </row>
    <row r="58764" spans="1:4" x14ac:dyDescent="0.35">
      <c r="A58764"/>
      <c r="B58764"/>
      <c r="C58764"/>
      <c r="D58764"/>
    </row>
    <row r="58765" spans="1:4" x14ac:dyDescent="0.35">
      <c r="A58765"/>
      <c r="B58765"/>
      <c r="C58765"/>
      <c r="D58765"/>
    </row>
    <row r="58766" spans="1:4" x14ac:dyDescent="0.35">
      <c r="A58766"/>
      <c r="B58766"/>
      <c r="C58766"/>
      <c r="D58766"/>
    </row>
    <row r="58767" spans="1:4" x14ac:dyDescent="0.35">
      <c r="A58767"/>
      <c r="B58767"/>
      <c r="C58767"/>
      <c r="D58767"/>
    </row>
    <row r="58768" spans="1:4" x14ac:dyDescent="0.35">
      <c r="A58768"/>
      <c r="B58768"/>
      <c r="C58768"/>
      <c r="D58768"/>
    </row>
    <row r="58769" spans="1:4" x14ac:dyDescent="0.35">
      <c r="A58769"/>
      <c r="B58769"/>
      <c r="C58769"/>
      <c r="D58769"/>
    </row>
    <row r="58770" spans="1:4" x14ac:dyDescent="0.35">
      <c r="A58770"/>
      <c r="B58770"/>
      <c r="C58770"/>
      <c r="D58770"/>
    </row>
    <row r="58771" spans="1:4" x14ac:dyDescent="0.35">
      <c r="A58771"/>
      <c r="B58771"/>
      <c r="C58771"/>
      <c r="D58771"/>
    </row>
    <row r="58772" spans="1:4" x14ac:dyDescent="0.35">
      <c r="A58772"/>
      <c r="B58772"/>
      <c r="C58772"/>
      <c r="D58772"/>
    </row>
    <row r="58773" spans="1:4" x14ac:dyDescent="0.35">
      <c r="A58773"/>
      <c r="B58773"/>
      <c r="C58773"/>
      <c r="D58773"/>
    </row>
    <row r="58774" spans="1:4" x14ac:dyDescent="0.35">
      <c r="A58774"/>
      <c r="B58774"/>
      <c r="C58774"/>
      <c r="D58774"/>
    </row>
    <row r="58775" spans="1:4" x14ac:dyDescent="0.35">
      <c r="A58775"/>
      <c r="B58775"/>
      <c r="C58775"/>
      <c r="D58775"/>
    </row>
    <row r="58776" spans="1:4" x14ac:dyDescent="0.35">
      <c r="A58776"/>
      <c r="B58776"/>
      <c r="C58776"/>
      <c r="D58776"/>
    </row>
    <row r="58777" spans="1:4" x14ac:dyDescent="0.35">
      <c r="A58777"/>
      <c r="B58777"/>
      <c r="C58777"/>
      <c r="D58777"/>
    </row>
    <row r="58778" spans="1:4" x14ac:dyDescent="0.35">
      <c r="A58778"/>
      <c r="B58778"/>
      <c r="C58778"/>
      <c r="D58778"/>
    </row>
    <row r="58779" spans="1:4" x14ac:dyDescent="0.35">
      <c r="A58779"/>
      <c r="B58779"/>
      <c r="C58779"/>
      <c r="D58779"/>
    </row>
    <row r="58780" spans="1:4" x14ac:dyDescent="0.35">
      <c r="A58780"/>
      <c r="B58780"/>
      <c r="C58780"/>
      <c r="D58780"/>
    </row>
    <row r="58781" spans="1:4" x14ac:dyDescent="0.35">
      <c r="A58781"/>
      <c r="B58781"/>
      <c r="C58781"/>
      <c r="D58781"/>
    </row>
    <row r="58782" spans="1:4" x14ac:dyDescent="0.35">
      <c r="A58782"/>
      <c r="B58782"/>
      <c r="C58782"/>
      <c r="D58782"/>
    </row>
    <row r="58783" spans="1:4" x14ac:dyDescent="0.35">
      <c r="A58783"/>
      <c r="B58783"/>
      <c r="C58783"/>
      <c r="D58783"/>
    </row>
    <row r="58784" spans="1:4" x14ac:dyDescent="0.35">
      <c r="A58784"/>
      <c r="B58784"/>
      <c r="C58784"/>
      <c r="D58784"/>
    </row>
    <row r="58785" spans="1:4" x14ac:dyDescent="0.35">
      <c r="A58785"/>
      <c r="B58785"/>
      <c r="C58785"/>
      <c r="D58785"/>
    </row>
    <row r="58786" spans="1:4" x14ac:dyDescent="0.35">
      <c r="A58786"/>
      <c r="B58786"/>
      <c r="C58786"/>
      <c r="D58786"/>
    </row>
    <row r="58787" spans="1:4" x14ac:dyDescent="0.35">
      <c r="A58787"/>
      <c r="B58787"/>
      <c r="C58787"/>
      <c r="D58787"/>
    </row>
    <row r="58788" spans="1:4" x14ac:dyDescent="0.35">
      <c r="A58788"/>
      <c r="B58788"/>
      <c r="C58788"/>
      <c r="D58788"/>
    </row>
    <row r="58789" spans="1:4" x14ac:dyDescent="0.35">
      <c r="A58789"/>
      <c r="B58789"/>
      <c r="C58789"/>
      <c r="D58789"/>
    </row>
    <row r="58790" spans="1:4" x14ac:dyDescent="0.35">
      <c r="A58790"/>
      <c r="B58790"/>
      <c r="C58790"/>
      <c r="D58790"/>
    </row>
    <row r="58791" spans="1:4" x14ac:dyDescent="0.35">
      <c r="A58791"/>
      <c r="B58791"/>
      <c r="C58791"/>
      <c r="D58791"/>
    </row>
    <row r="58792" spans="1:4" x14ac:dyDescent="0.35">
      <c r="A58792"/>
      <c r="B58792"/>
      <c r="C58792"/>
      <c r="D58792"/>
    </row>
    <row r="58793" spans="1:4" x14ac:dyDescent="0.35">
      <c r="A58793"/>
      <c r="B58793"/>
      <c r="C58793"/>
      <c r="D58793"/>
    </row>
    <row r="58794" spans="1:4" x14ac:dyDescent="0.35">
      <c r="A58794"/>
      <c r="B58794"/>
      <c r="C58794"/>
      <c r="D58794"/>
    </row>
    <row r="58795" spans="1:4" x14ac:dyDescent="0.35">
      <c r="A58795"/>
      <c r="B58795"/>
      <c r="C58795"/>
      <c r="D58795"/>
    </row>
    <row r="58796" spans="1:4" x14ac:dyDescent="0.35">
      <c r="A58796"/>
      <c r="B58796"/>
      <c r="C58796"/>
      <c r="D58796"/>
    </row>
    <row r="58797" spans="1:4" x14ac:dyDescent="0.35">
      <c r="A58797"/>
      <c r="B58797"/>
      <c r="C58797"/>
      <c r="D58797"/>
    </row>
    <row r="58798" spans="1:4" x14ac:dyDescent="0.35">
      <c r="A58798"/>
      <c r="B58798"/>
      <c r="C58798"/>
      <c r="D58798"/>
    </row>
    <row r="58799" spans="1:4" x14ac:dyDescent="0.35">
      <c r="A58799"/>
      <c r="B58799"/>
      <c r="C58799"/>
      <c r="D58799"/>
    </row>
    <row r="58800" spans="1:4" x14ac:dyDescent="0.35">
      <c r="A58800"/>
      <c r="B58800"/>
      <c r="C58800"/>
      <c r="D58800"/>
    </row>
    <row r="58801" spans="1:4" x14ac:dyDescent="0.35">
      <c r="A58801"/>
      <c r="B58801"/>
      <c r="C58801"/>
      <c r="D58801"/>
    </row>
    <row r="58802" spans="1:4" x14ac:dyDescent="0.35">
      <c r="A58802"/>
      <c r="B58802"/>
      <c r="C58802"/>
      <c r="D58802"/>
    </row>
    <row r="58803" spans="1:4" x14ac:dyDescent="0.35">
      <c r="A58803"/>
      <c r="B58803"/>
      <c r="C58803"/>
      <c r="D58803"/>
    </row>
    <row r="58804" spans="1:4" x14ac:dyDescent="0.35">
      <c r="A58804"/>
      <c r="B58804"/>
      <c r="C58804"/>
      <c r="D58804"/>
    </row>
    <row r="58805" spans="1:4" x14ac:dyDescent="0.35">
      <c r="A58805"/>
      <c r="B58805"/>
      <c r="C58805"/>
      <c r="D58805"/>
    </row>
    <row r="58806" spans="1:4" x14ac:dyDescent="0.35">
      <c r="A58806"/>
      <c r="B58806"/>
      <c r="C58806"/>
      <c r="D58806"/>
    </row>
    <row r="58807" spans="1:4" x14ac:dyDescent="0.35">
      <c r="A58807"/>
      <c r="B58807"/>
      <c r="C58807"/>
      <c r="D58807"/>
    </row>
    <row r="58808" spans="1:4" x14ac:dyDescent="0.35">
      <c r="A58808"/>
      <c r="B58808"/>
      <c r="C58808"/>
      <c r="D58808"/>
    </row>
    <row r="58809" spans="1:4" x14ac:dyDescent="0.35">
      <c r="A58809"/>
      <c r="B58809"/>
      <c r="C58809"/>
      <c r="D58809"/>
    </row>
    <row r="58810" spans="1:4" x14ac:dyDescent="0.35">
      <c r="A58810"/>
      <c r="B58810"/>
      <c r="C58810"/>
      <c r="D58810"/>
    </row>
    <row r="58811" spans="1:4" x14ac:dyDescent="0.35">
      <c r="A58811"/>
      <c r="B58811"/>
      <c r="C58811"/>
      <c r="D58811"/>
    </row>
    <row r="58812" spans="1:4" x14ac:dyDescent="0.35">
      <c r="A58812"/>
      <c r="B58812"/>
      <c r="C58812"/>
      <c r="D58812"/>
    </row>
    <row r="58813" spans="1:4" x14ac:dyDescent="0.35">
      <c r="A58813"/>
      <c r="B58813"/>
      <c r="C58813"/>
      <c r="D58813"/>
    </row>
    <row r="58814" spans="1:4" x14ac:dyDescent="0.35">
      <c r="A58814"/>
      <c r="B58814"/>
      <c r="C58814"/>
      <c r="D58814"/>
    </row>
    <row r="58815" spans="1:4" x14ac:dyDescent="0.35">
      <c r="A58815"/>
      <c r="B58815"/>
      <c r="C58815"/>
      <c r="D58815"/>
    </row>
    <row r="58816" spans="1:4" x14ac:dyDescent="0.35">
      <c r="A58816"/>
      <c r="B58816"/>
      <c r="C58816"/>
      <c r="D58816"/>
    </row>
    <row r="58817" spans="1:4" x14ac:dyDescent="0.35">
      <c r="A58817"/>
      <c r="B58817"/>
      <c r="C58817"/>
      <c r="D58817"/>
    </row>
    <row r="58818" spans="1:4" x14ac:dyDescent="0.35">
      <c r="A58818"/>
      <c r="B58818"/>
      <c r="C58818"/>
      <c r="D58818"/>
    </row>
    <row r="58819" spans="1:4" x14ac:dyDescent="0.35">
      <c r="A58819"/>
      <c r="B58819"/>
      <c r="C58819"/>
      <c r="D58819"/>
    </row>
    <row r="58820" spans="1:4" x14ac:dyDescent="0.35">
      <c r="A58820"/>
      <c r="B58820"/>
      <c r="C58820"/>
      <c r="D58820"/>
    </row>
    <row r="58821" spans="1:4" x14ac:dyDescent="0.35">
      <c r="A58821"/>
      <c r="B58821"/>
      <c r="C58821"/>
      <c r="D58821"/>
    </row>
    <row r="58822" spans="1:4" x14ac:dyDescent="0.35">
      <c r="A58822"/>
      <c r="B58822"/>
      <c r="C58822"/>
      <c r="D58822"/>
    </row>
    <row r="58823" spans="1:4" x14ac:dyDescent="0.35">
      <c r="A58823"/>
      <c r="B58823"/>
      <c r="C58823"/>
      <c r="D58823"/>
    </row>
    <row r="58824" spans="1:4" x14ac:dyDescent="0.35">
      <c r="A58824"/>
      <c r="B58824"/>
      <c r="C58824"/>
      <c r="D58824"/>
    </row>
    <row r="58825" spans="1:4" x14ac:dyDescent="0.35">
      <c r="A58825"/>
      <c r="B58825"/>
      <c r="C58825"/>
      <c r="D58825"/>
    </row>
    <row r="58826" spans="1:4" x14ac:dyDescent="0.35">
      <c r="A58826"/>
      <c r="B58826"/>
      <c r="C58826"/>
      <c r="D58826"/>
    </row>
    <row r="58827" spans="1:4" x14ac:dyDescent="0.35">
      <c r="A58827"/>
      <c r="B58827"/>
      <c r="C58827"/>
      <c r="D58827"/>
    </row>
    <row r="58828" spans="1:4" x14ac:dyDescent="0.35">
      <c r="A58828"/>
      <c r="B58828"/>
      <c r="C58828"/>
      <c r="D58828"/>
    </row>
    <row r="58829" spans="1:4" x14ac:dyDescent="0.35">
      <c r="A58829"/>
      <c r="B58829"/>
      <c r="C58829"/>
      <c r="D58829"/>
    </row>
    <row r="58830" spans="1:4" x14ac:dyDescent="0.35">
      <c r="A58830"/>
      <c r="B58830"/>
      <c r="C58830"/>
      <c r="D58830"/>
    </row>
    <row r="58831" spans="1:4" x14ac:dyDescent="0.35">
      <c r="A58831"/>
      <c r="B58831"/>
      <c r="C58831"/>
      <c r="D58831"/>
    </row>
    <row r="58832" spans="1:4" x14ac:dyDescent="0.35">
      <c r="A58832"/>
      <c r="B58832"/>
      <c r="C58832"/>
      <c r="D58832"/>
    </row>
    <row r="58833" spans="1:4" x14ac:dyDescent="0.35">
      <c r="A58833"/>
      <c r="B58833"/>
      <c r="C58833"/>
      <c r="D58833"/>
    </row>
    <row r="58834" spans="1:4" x14ac:dyDescent="0.35">
      <c r="A58834"/>
      <c r="B58834"/>
      <c r="C58834"/>
      <c r="D58834"/>
    </row>
    <row r="58835" spans="1:4" x14ac:dyDescent="0.35">
      <c r="A58835"/>
      <c r="B58835"/>
      <c r="C58835"/>
      <c r="D58835"/>
    </row>
    <row r="58836" spans="1:4" x14ac:dyDescent="0.35">
      <c r="A58836"/>
      <c r="B58836"/>
      <c r="C58836"/>
      <c r="D58836"/>
    </row>
    <row r="58837" spans="1:4" x14ac:dyDescent="0.35">
      <c r="A58837"/>
      <c r="B58837"/>
      <c r="C58837"/>
      <c r="D58837"/>
    </row>
    <row r="58838" spans="1:4" x14ac:dyDescent="0.35">
      <c r="A58838"/>
      <c r="B58838"/>
      <c r="C58838"/>
      <c r="D58838"/>
    </row>
    <row r="58839" spans="1:4" x14ac:dyDescent="0.35">
      <c r="A58839"/>
      <c r="B58839"/>
      <c r="C58839"/>
      <c r="D58839"/>
    </row>
    <row r="58840" spans="1:4" x14ac:dyDescent="0.35">
      <c r="A58840"/>
      <c r="B58840"/>
      <c r="C58840"/>
      <c r="D58840"/>
    </row>
    <row r="58841" spans="1:4" x14ac:dyDescent="0.35">
      <c r="A58841"/>
      <c r="B58841"/>
      <c r="C58841"/>
      <c r="D58841"/>
    </row>
    <row r="58842" spans="1:4" x14ac:dyDescent="0.35">
      <c r="A58842"/>
      <c r="B58842"/>
      <c r="C58842"/>
      <c r="D58842"/>
    </row>
    <row r="58843" spans="1:4" x14ac:dyDescent="0.35">
      <c r="A58843"/>
      <c r="B58843"/>
      <c r="C58843"/>
      <c r="D58843"/>
    </row>
    <row r="58844" spans="1:4" x14ac:dyDescent="0.35">
      <c r="A58844"/>
      <c r="B58844"/>
      <c r="C58844"/>
      <c r="D58844"/>
    </row>
    <row r="58845" spans="1:4" x14ac:dyDescent="0.35">
      <c r="A58845"/>
      <c r="B58845"/>
      <c r="C58845"/>
      <c r="D58845"/>
    </row>
    <row r="58846" spans="1:4" x14ac:dyDescent="0.35">
      <c r="A58846"/>
      <c r="B58846"/>
      <c r="C58846"/>
      <c r="D58846"/>
    </row>
    <row r="58847" spans="1:4" x14ac:dyDescent="0.35">
      <c r="A58847"/>
      <c r="B58847"/>
      <c r="C58847"/>
      <c r="D58847"/>
    </row>
    <row r="58848" spans="1:4" x14ac:dyDescent="0.35">
      <c r="A58848"/>
      <c r="B58848"/>
      <c r="C58848"/>
      <c r="D58848"/>
    </row>
    <row r="58849" spans="1:4" x14ac:dyDescent="0.35">
      <c r="A58849"/>
      <c r="B58849"/>
      <c r="C58849"/>
      <c r="D58849"/>
    </row>
    <row r="58850" spans="1:4" x14ac:dyDescent="0.35">
      <c r="A58850"/>
      <c r="B58850"/>
      <c r="C58850"/>
      <c r="D58850"/>
    </row>
    <row r="58851" spans="1:4" x14ac:dyDescent="0.35">
      <c r="A58851"/>
      <c r="B58851"/>
      <c r="C58851"/>
      <c r="D58851"/>
    </row>
    <row r="58852" spans="1:4" x14ac:dyDescent="0.35">
      <c r="A58852"/>
      <c r="B58852"/>
      <c r="C58852"/>
      <c r="D58852"/>
    </row>
    <row r="58853" spans="1:4" x14ac:dyDescent="0.35">
      <c r="A58853"/>
      <c r="B58853"/>
      <c r="C58853"/>
      <c r="D58853"/>
    </row>
    <row r="58854" spans="1:4" x14ac:dyDescent="0.35">
      <c r="A58854"/>
      <c r="B58854"/>
      <c r="C58854"/>
      <c r="D58854"/>
    </row>
    <row r="58855" spans="1:4" x14ac:dyDescent="0.35">
      <c r="A58855"/>
      <c r="B58855"/>
      <c r="C58855"/>
      <c r="D58855"/>
    </row>
    <row r="58856" spans="1:4" x14ac:dyDescent="0.35">
      <c r="A58856"/>
      <c r="B58856"/>
      <c r="C58856"/>
      <c r="D58856"/>
    </row>
    <row r="58857" spans="1:4" x14ac:dyDescent="0.35">
      <c r="A58857"/>
      <c r="B58857"/>
      <c r="C58857"/>
      <c r="D58857"/>
    </row>
    <row r="58858" spans="1:4" x14ac:dyDescent="0.35">
      <c r="A58858"/>
      <c r="B58858"/>
      <c r="C58858"/>
      <c r="D58858"/>
    </row>
    <row r="58859" spans="1:4" x14ac:dyDescent="0.35">
      <c r="A58859"/>
      <c r="B58859"/>
      <c r="C58859"/>
      <c r="D58859"/>
    </row>
    <row r="58860" spans="1:4" x14ac:dyDescent="0.35">
      <c r="A58860"/>
      <c r="B58860"/>
      <c r="C58860"/>
      <c r="D58860"/>
    </row>
    <row r="58861" spans="1:4" x14ac:dyDescent="0.35">
      <c r="A58861"/>
      <c r="B58861"/>
      <c r="C58861"/>
      <c r="D58861"/>
    </row>
    <row r="58862" spans="1:4" x14ac:dyDescent="0.35">
      <c r="A58862"/>
      <c r="B58862"/>
      <c r="C58862"/>
      <c r="D58862"/>
    </row>
    <row r="58863" spans="1:4" x14ac:dyDescent="0.35">
      <c r="A58863"/>
      <c r="B58863"/>
      <c r="C58863"/>
      <c r="D58863"/>
    </row>
    <row r="58864" spans="1:4" x14ac:dyDescent="0.35">
      <c r="A58864"/>
      <c r="B58864"/>
      <c r="C58864"/>
      <c r="D58864"/>
    </row>
    <row r="58865" spans="1:4" x14ac:dyDescent="0.35">
      <c r="A58865"/>
      <c r="B58865"/>
      <c r="C58865"/>
      <c r="D58865"/>
    </row>
    <row r="58866" spans="1:4" x14ac:dyDescent="0.35">
      <c r="A58866"/>
      <c r="B58866"/>
      <c r="C58866"/>
      <c r="D58866"/>
    </row>
    <row r="58867" spans="1:4" x14ac:dyDescent="0.35">
      <c r="A58867"/>
      <c r="B58867"/>
      <c r="C58867"/>
      <c r="D58867"/>
    </row>
    <row r="58868" spans="1:4" x14ac:dyDescent="0.35">
      <c r="A58868"/>
      <c r="B58868"/>
      <c r="C58868"/>
      <c r="D58868"/>
    </row>
    <row r="58869" spans="1:4" x14ac:dyDescent="0.35">
      <c r="A58869"/>
      <c r="B58869"/>
      <c r="C58869"/>
      <c r="D58869"/>
    </row>
    <row r="58870" spans="1:4" x14ac:dyDescent="0.35">
      <c r="A58870"/>
      <c r="B58870"/>
      <c r="C58870"/>
      <c r="D58870"/>
    </row>
    <row r="58871" spans="1:4" x14ac:dyDescent="0.35">
      <c r="A58871"/>
      <c r="B58871"/>
      <c r="C58871"/>
      <c r="D58871"/>
    </row>
    <row r="58872" spans="1:4" x14ac:dyDescent="0.35">
      <c r="A58872"/>
      <c r="B58872"/>
      <c r="C58872"/>
      <c r="D58872"/>
    </row>
    <row r="58873" spans="1:4" x14ac:dyDescent="0.35">
      <c r="A58873"/>
      <c r="B58873"/>
      <c r="C58873"/>
      <c r="D58873"/>
    </row>
    <row r="58874" spans="1:4" x14ac:dyDescent="0.35">
      <c r="A58874"/>
      <c r="B58874"/>
      <c r="C58874"/>
      <c r="D58874"/>
    </row>
    <row r="58875" spans="1:4" x14ac:dyDescent="0.35">
      <c r="A58875"/>
      <c r="B58875"/>
      <c r="C58875"/>
      <c r="D58875"/>
    </row>
    <row r="58876" spans="1:4" x14ac:dyDescent="0.35">
      <c r="A58876"/>
      <c r="B58876"/>
      <c r="C58876"/>
      <c r="D58876"/>
    </row>
    <row r="58877" spans="1:4" x14ac:dyDescent="0.35">
      <c r="A58877"/>
      <c r="B58877"/>
      <c r="C58877"/>
      <c r="D58877"/>
    </row>
    <row r="58878" spans="1:4" x14ac:dyDescent="0.35">
      <c r="A58878"/>
      <c r="B58878"/>
      <c r="C58878"/>
      <c r="D58878"/>
    </row>
    <row r="58879" spans="1:4" x14ac:dyDescent="0.35">
      <c r="A58879"/>
      <c r="B58879"/>
      <c r="C58879"/>
      <c r="D58879"/>
    </row>
    <row r="58880" spans="1:4" x14ac:dyDescent="0.35">
      <c r="A58880"/>
      <c r="B58880"/>
      <c r="C58880"/>
      <c r="D58880"/>
    </row>
    <row r="58881" spans="1:4" x14ac:dyDescent="0.35">
      <c r="A58881"/>
      <c r="B58881"/>
      <c r="C58881"/>
      <c r="D58881"/>
    </row>
    <row r="58882" spans="1:4" x14ac:dyDescent="0.35">
      <c r="A58882"/>
      <c r="B58882"/>
      <c r="C58882"/>
      <c r="D58882"/>
    </row>
    <row r="58883" spans="1:4" x14ac:dyDescent="0.35">
      <c r="A58883"/>
      <c r="B58883"/>
      <c r="C58883"/>
      <c r="D58883"/>
    </row>
    <row r="58884" spans="1:4" x14ac:dyDescent="0.35">
      <c r="A58884"/>
      <c r="B58884"/>
      <c r="C58884"/>
      <c r="D58884"/>
    </row>
    <row r="58885" spans="1:4" x14ac:dyDescent="0.35">
      <c r="A58885"/>
      <c r="B58885"/>
      <c r="C58885"/>
      <c r="D58885"/>
    </row>
    <row r="58886" spans="1:4" x14ac:dyDescent="0.35">
      <c r="A58886"/>
      <c r="B58886"/>
      <c r="C58886"/>
      <c r="D58886"/>
    </row>
    <row r="58887" spans="1:4" x14ac:dyDescent="0.35">
      <c r="A58887"/>
      <c r="B58887"/>
      <c r="C58887"/>
      <c r="D58887"/>
    </row>
    <row r="58888" spans="1:4" x14ac:dyDescent="0.35">
      <c r="A58888"/>
      <c r="B58888"/>
      <c r="C58888"/>
      <c r="D58888"/>
    </row>
    <row r="58889" spans="1:4" x14ac:dyDescent="0.35">
      <c r="A58889"/>
      <c r="B58889"/>
      <c r="C58889"/>
      <c r="D58889"/>
    </row>
    <row r="58890" spans="1:4" x14ac:dyDescent="0.35">
      <c r="A58890"/>
      <c r="B58890"/>
      <c r="C58890"/>
      <c r="D58890"/>
    </row>
    <row r="58891" spans="1:4" x14ac:dyDescent="0.35">
      <c r="A58891"/>
      <c r="B58891"/>
      <c r="C58891"/>
      <c r="D58891"/>
    </row>
    <row r="58892" spans="1:4" x14ac:dyDescent="0.35">
      <c r="A58892"/>
      <c r="B58892"/>
      <c r="C58892"/>
      <c r="D58892"/>
    </row>
    <row r="58893" spans="1:4" x14ac:dyDescent="0.35">
      <c r="A58893"/>
      <c r="B58893"/>
      <c r="C58893"/>
      <c r="D58893"/>
    </row>
    <row r="58894" spans="1:4" x14ac:dyDescent="0.35">
      <c r="A58894"/>
      <c r="B58894"/>
      <c r="C58894"/>
      <c r="D58894"/>
    </row>
    <row r="58895" spans="1:4" x14ac:dyDescent="0.35">
      <c r="A58895"/>
      <c r="B58895"/>
      <c r="C58895"/>
      <c r="D58895"/>
    </row>
    <row r="58896" spans="1:4" x14ac:dyDescent="0.35">
      <c r="A58896"/>
      <c r="B58896"/>
      <c r="C58896"/>
      <c r="D58896"/>
    </row>
    <row r="58897" spans="1:4" x14ac:dyDescent="0.35">
      <c r="A58897"/>
      <c r="B58897"/>
      <c r="C58897"/>
      <c r="D58897"/>
    </row>
    <row r="58898" spans="1:4" x14ac:dyDescent="0.35">
      <c r="A58898"/>
      <c r="B58898"/>
      <c r="C58898"/>
      <c r="D58898"/>
    </row>
    <row r="58899" spans="1:4" x14ac:dyDescent="0.35">
      <c r="A58899"/>
      <c r="B58899"/>
      <c r="C58899"/>
      <c r="D58899"/>
    </row>
    <row r="58900" spans="1:4" x14ac:dyDescent="0.35">
      <c r="A58900"/>
      <c r="B58900"/>
      <c r="C58900"/>
      <c r="D58900"/>
    </row>
    <row r="58901" spans="1:4" x14ac:dyDescent="0.35">
      <c r="A58901"/>
      <c r="B58901"/>
      <c r="C58901"/>
      <c r="D58901"/>
    </row>
    <row r="58902" spans="1:4" x14ac:dyDescent="0.35">
      <c r="A58902"/>
      <c r="B58902"/>
      <c r="C58902"/>
      <c r="D58902"/>
    </row>
    <row r="58903" spans="1:4" x14ac:dyDescent="0.35">
      <c r="A58903"/>
      <c r="B58903"/>
      <c r="C58903"/>
      <c r="D58903"/>
    </row>
    <row r="58904" spans="1:4" x14ac:dyDescent="0.35">
      <c r="A58904"/>
      <c r="B58904"/>
      <c r="C58904"/>
      <c r="D58904"/>
    </row>
    <row r="58905" spans="1:4" x14ac:dyDescent="0.35">
      <c r="A58905"/>
      <c r="B58905"/>
      <c r="C58905"/>
      <c r="D58905"/>
    </row>
    <row r="58906" spans="1:4" x14ac:dyDescent="0.35">
      <c r="A58906"/>
      <c r="B58906"/>
      <c r="C58906"/>
      <c r="D58906"/>
    </row>
    <row r="58907" spans="1:4" x14ac:dyDescent="0.35">
      <c r="A58907"/>
      <c r="B58907"/>
      <c r="C58907"/>
      <c r="D58907"/>
    </row>
    <row r="58908" spans="1:4" x14ac:dyDescent="0.35">
      <c r="A58908"/>
      <c r="B58908"/>
      <c r="C58908"/>
      <c r="D58908"/>
    </row>
    <row r="58909" spans="1:4" x14ac:dyDescent="0.35">
      <c r="A58909"/>
      <c r="B58909"/>
      <c r="C58909"/>
      <c r="D58909"/>
    </row>
    <row r="58910" spans="1:4" x14ac:dyDescent="0.35">
      <c r="A58910"/>
      <c r="B58910"/>
      <c r="C58910"/>
      <c r="D58910"/>
    </row>
    <row r="58911" spans="1:4" x14ac:dyDescent="0.35">
      <c r="A58911"/>
      <c r="B58911"/>
      <c r="C58911"/>
      <c r="D58911"/>
    </row>
    <row r="58912" spans="1:4" x14ac:dyDescent="0.35">
      <c r="A58912"/>
      <c r="B58912"/>
      <c r="C58912"/>
      <c r="D58912"/>
    </row>
    <row r="58913" spans="1:4" x14ac:dyDescent="0.35">
      <c r="A58913"/>
      <c r="B58913"/>
      <c r="C58913"/>
      <c r="D58913"/>
    </row>
    <row r="58914" spans="1:4" x14ac:dyDescent="0.35">
      <c r="A58914"/>
      <c r="B58914"/>
      <c r="C58914"/>
      <c r="D58914"/>
    </row>
    <row r="58915" spans="1:4" x14ac:dyDescent="0.35">
      <c r="A58915"/>
      <c r="B58915"/>
      <c r="C58915"/>
      <c r="D58915"/>
    </row>
    <row r="58916" spans="1:4" x14ac:dyDescent="0.35">
      <c r="A58916"/>
      <c r="B58916"/>
      <c r="C58916"/>
      <c r="D58916"/>
    </row>
    <row r="58917" spans="1:4" x14ac:dyDescent="0.35">
      <c r="A58917"/>
      <c r="B58917"/>
      <c r="C58917"/>
      <c r="D58917"/>
    </row>
    <row r="58918" spans="1:4" x14ac:dyDescent="0.35">
      <c r="A58918"/>
      <c r="B58918"/>
      <c r="C58918"/>
      <c r="D58918"/>
    </row>
    <row r="58919" spans="1:4" x14ac:dyDescent="0.35">
      <c r="A58919"/>
      <c r="B58919"/>
      <c r="C58919"/>
      <c r="D58919"/>
    </row>
    <row r="58920" spans="1:4" x14ac:dyDescent="0.35">
      <c r="A58920"/>
      <c r="B58920"/>
      <c r="C58920"/>
      <c r="D58920"/>
    </row>
    <row r="58921" spans="1:4" x14ac:dyDescent="0.35">
      <c r="A58921"/>
      <c r="B58921"/>
      <c r="C58921"/>
      <c r="D58921"/>
    </row>
    <row r="58922" spans="1:4" x14ac:dyDescent="0.35">
      <c r="A58922"/>
      <c r="B58922"/>
      <c r="C58922"/>
      <c r="D58922"/>
    </row>
    <row r="58923" spans="1:4" x14ac:dyDescent="0.35">
      <c r="A58923"/>
      <c r="B58923"/>
      <c r="C58923"/>
      <c r="D58923"/>
    </row>
    <row r="58924" spans="1:4" x14ac:dyDescent="0.35">
      <c r="A58924"/>
      <c r="B58924"/>
      <c r="C58924"/>
      <c r="D58924"/>
    </row>
    <row r="58925" spans="1:4" x14ac:dyDescent="0.35">
      <c r="A58925"/>
      <c r="B58925"/>
      <c r="C58925"/>
      <c r="D58925"/>
    </row>
    <row r="58926" spans="1:4" x14ac:dyDescent="0.35">
      <c r="A58926"/>
      <c r="B58926"/>
      <c r="C58926"/>
      <c r="D58926"/>
    </row>
    <row r="58927" spans="1:4" x14ac:dyDescent="0.35">
      <c r="A58927"/>
      <c r="B58927"/>
      <c r="C58927"/>
      <c r="D58927"/>
    </row>
    <row r="58928" spans="1:4" x14ac:dyDescent="0.35">
      <c r="A58928"/>
      <c r="B58928"/>
      <c r="C58928"/>
      <c r="D58928"/>
    </row>
    <row r="58929" spans="1:4" x14ac:dyDescent="0.35">
      <c r="A58929"/>
      <c r="B58929"/>
      <c r="C58929"/>
      <c r="D58929"/>
    </row>
    <row r="58930" spans="1:4" x14ac:dyDescent="0.35">
      <c r="A58930"/>
      <c r="B58930"/>
      <c r="C58930"/>
      <c r="D58930"/>
    </row>
    <row r="58931" spans="1:4" x14ac:dyDescent="0.35">
      <c r="A58931"/>
      <c r="B58931"/>
      <c r="C58931"/>
      <c r="D58931"/>
    </row>
    <row r="58932" spans="1:4" x14ac:dyDescent="0.35">
      <c r="A58932"/>
      <c r="B58932"/>
      <c r="C58932"/>
      <c r="D58932"/>
    </row>
    <row r="58933" spans="1:4" x14ac:dyDescent="0.35">
      <c r="A58933"/>
      <c r="B58933"/>
      <c r="C58933"/>
      <c r="D58933"/>
    </row>
    <row r="58934" spans="1:4" x14ac:dyDescent="0.35">
      <c r="A58934"/>
      <c r="B58934"/>
      <c r="C58934"/>
      <c r="D58934"/>
    </row>
    <row r="58935" spans="1:4" x14ac:dyDescent="0.35">
      <c r="A58935"/>
      <c r="B58935"/>
      <c r="C58935"/>
      <c r="D58935"/>
    </row>
    <row r="58936" spans="1:4" x14ac:dyDescent="0.35">
      <c r="A58936"/>
      <c r="B58936"/>
      <c r="C58936"/>
      <c r="D58936"/>
    </row>
    <row r="58937" spans="1:4" x14ac:dyDescent="0.35">
      <c r="A58937"/>
      <c r="B58937"/>
      <c r="C58937"/>
      <c r="D58937"/>
    </row>
    <row r="58938" spans="1:4" x14ac:dyDescent="0.35">
      <c r="A58938"/>
      <c r="B58938"/>
      <c r="C58938"/>
      <c r="D58938"/>
    </row>
    <row r="58939" spans="1:4" x14ac:dyDescent="0.35">
      <c r="A58939"/>
      <c r="B58939"/>
      <c r="C58939"/>
      <c r="D58939"/>
    </row>
    <row r="58940" spans="1:4" x14ac:dyDescent="0.35">
      <c r="A58940"/>
      <c r="B58940"/>
      <c r="C58940"/>
      <c r="D58940"/>
    </row>
    <row r="58941" spans="1:4" x14ac:dyDescent="0.35">
      <c r="A58941"/>
      <c r="B58941"/>
      <c r="C58941"/>
      <c r="D58941"/>
    </row>
    <row r="58942" spans="1:4" x14ac:dyDescent="0.35">
      <c r="A58942"/>
      <c r="B58942"/>
      <c r="C58942"/>
      <c r="D58942"/>
    </row>
    <row r="58943" spans="1:4" x14ac:dyDescent="0.35">
      <c r="A58943"/>
      <c r="B58943"/>
      <c r="C58943"/>
      <c r="D58943"/>
    </row>
    <row r="58944" spans="1:4" x14ac:dyDescent="0.35">
      <c r="A58944"/>
      <c r="B58944"/>
      <c r="C58944"/>
      <c r="D58944"/>
    </row>
    <row r="58945" spans="1:4" x14ac:dyDescent="0.35">
      <c r="A58945"/>
      <c r="B58945"/>
      <c r="C58945"/>
      <c r="D58945"/>
    </row>
    <row r="58946" spans="1:4" x14ac:dyDescent="0.35">
      <c r="A58946"/>
      <c r="B58946"/>
      <c r="C58946"/>
      <c r="D58946"/>
    </row>
    <row r="58947" spans="1:4" x14ac:dyDescent="0.35">
      <c r="A58947"/>
      <c r="B58947"/>
      <c r="C58947"/>
      <c r="D58947"/>
    </row>
    <row r="58948" spans="1:4" x14ac:dyDescent="0.35">
      <c r="A58948"/>
      <c r="B58948"/>
      <c r="C58948"/>
      <c r="D58948"/>
    </row>
    <row r="58949" spans="1:4" x14ac:dyDescent="0.35">
      <c r="A58949"/>
      <c r="B58949"/>
      <c r="C58949"/>
      <c r="D58949"/>
    </row>
    <row r="58950" spans="1:4" x14ac:dyDescent="0.35">
      <c r="A58950"/>
      <c r="B58950"/>
      <c r="C58950"/>
      <c r="D58950"/>
    </row>
    <row r="58951" spans="1:4" x14ac:dyDescent="0.35">
      <c r="A58951"/>
      <c r="B58951"/>
      <c r="C58951"/>
      <c r="D58951"/>
    </row>
    <row r="58952" spans="1:4" x14ac:dyDescent="0.35">
      <c r="A58952"/>
      <c r="B58952"/>
      <c r="C58952"/>
      <c r="D58952"/>
    </row>
    <row r="58953" spans="1:4" x14ac:dyDescent="0.35">
      <c r="A58953"/>
      <c r="B58953"/>
      <c r="C58953"/>
      <c r="D58953"/>
    </row>
    <row r="58954" spans="1:4" x14ac:dyDescent="0.35">
      <c r="A58954"/>
      <c r="B58954"/>
      <c r="C58954"/>
      <c r="D58954"/>
    </row>
    <row r="58955" spans="1:4" x14ac:dyDescent="0.35">
      <c r="A58955"/>
      <c r="B58955"/>
      <c r="C58955"/>
      <c r="D58955"/>
    </row>
    <row r="58956" spans="1:4" x14ac:dyDescent="0.35">
      <c r="A58956"/>
      <c r="B58956"/>
      <c r="C58956"/>
      <c r="D58956"/>
    </row>
    <row r="58957" spans="1:4" x14ac:dyDescent="0.35">
      <c r="A58957"/>
      <c r="B58957"/>
      <c r="C58957"/>
      <c r="D58957"/>
    </row>
    <row r="58958" spans="1:4" x14ac:dyDescent="0.35">
      <c r="A58958"/>
      <c r="B58958"/>
      <c r="C58958"/>
      <c r="D58958"/>
    </row>
    <row r="58959" spans="1:4" x14ac:dyDescent="0.35">
      <c r="A58959"/>
      <c r="B58959"/>
      <c r="C58959"/>
      <c r="D58959"/>
    </row>
    <row r="58960" spans="1:4" x14ac:dyDescent="0.35">
      <c r="A58960"/>
      <c r="B58960"/>
      <c r="C58960"/>
      <c r="D58960"/>
    </row>
    <row r="58961" spans="1:4" x14ac:dyDescent="0.35">
      <c r="A58961"/>
      <c r="B58961"/>
      <c r="C58961"/>
      <c r="D58961"/>
    </row>
    <row r="58962" spans="1:4" x14ac:dyDescent="0.35">
      <c r="A58962"/>
      <c r="B58962"/>
      <c r="C58962"/>
      <c r="D58962"/>
    </row>
    <row r="58963" spans="1:4" x14ac:dyDescent="0.35">
      <c r="A58963"/>
      <c r="B58963"/>
      <c r="C58963"/>
      <c r="D58963"/>
    </row>
    <row r="58964" spans="1:4" x14ac:dyDescent="0.35">
      <c r="A58964"/>
      <c r="B58964"/>
      <c r="C58964"/>
      <c r="D58964"/>
    </row>
    <row r="58965" spans="1:4" x14ac:dyDescent="0.35">
      <c r="A58965"/>
      <c r="B58965"/>
      <c r="C58965"/>
      <c r="D58965"/>
    </row>
    <row r="58966" spans="1:4" x14ac:dyDescent="0.35">
      <c r="A58966"/>
      <c r="B58966"/>
      <c r="C58966"/>
      <c r="D58966"/>
    </row>
    <row r="58967" spans="1:4" x14ac:dyDescent="0.35">
      <c r="A58967"/>
      <c r="B58967"/>
      <c r="C58967"/>
      <c r="D58967"/>
    </row>
    <row r="58968" spans="1:4" x14ac:dyDescent="0.35">
      <c r="A58968"/>
      <c r="B58968"/>
      <c r="C58968"/>
      <c r="D58968"/>
    </row>
    <row r="58969" spans="1:4" x14ac:dyDescent="0.35">
      <c r="A58969"/>
      <c r="B58969"/>
      <c r="C58969"/>
      <c r="D58969"/>
    </row>
    <row r="58970" spans="1:4" x14ac:dyDescent="0.35">
      <c r="A58970"/>
      <c r="B58970"/>
      <c r="C58970"/>
      <c r="D58970"/>
    </row>
    <row r="58971" spans="1:4" x14ac:dyDescent="0.35">
      <c r="A58971"/>
      <c r="B58971"/>
      <c r="C58971"/>
      <c r="D58971"/>
    </row>
    <row r="58972" spans="1:4" x14ac:dyDescent="0.35">
      <c r="A58972"/>
      <c r="B58972"/>
      <c r="C58972"/>
      <c r="D58972"/>
    </row>
    <row r="58973" spans="1:4" x14ac:dyDescent="0.35">
      <c r="A58973"/>
      <c r="B58973"/>
      <c r="C58973"/>
      <c r="D58973"/>
    </row>
    <row r="58974" spans="1:4" x14ac:dyDescent="0.35">
      <c r="A58974"/>
      <c r="B58974"/>
      <c r="C58974"/>
      <c r="D58974"/>
    </row>
    <row r="58975" spans="1:4" x14ac:dyDescent="0.35">
      <c r="A58975"/>
      <c r="B58975"/>
      <c r="C58975"/>
      <c r="D58975"/>
    </row>
    <row r="58976" spans="1:4" x14ac:dyDescent="0.35">
      <c r="A58976"/>
      <c r="B58976"/>
      <c r="C58976"/>
      <c r="D58976"/>
    </row>
    <row r="58977" spans="1:4" x14ac:dyDescent="0.35">
      <c r="A58977"/>
      <c r="B58977"/>
      <c r="C58977"/>
      <c r="D58977"/>
    </row>
    <row r="58978" spans="1:4" x14ac:dyDescent="0.35">
      <c r="A58978"/>
      <c r="B58978"/>
      <c r="C58978"/>
      <c r="D58978"/>
    </row>
    <row r="58979" spans="1:4" x14ac:dyDescent="0.35">
      <c r="A58979"/>
      <c r="B58979"/>
      <c r="C58979"/>
      <c r="D58979"/>
    </row>
    <row r="58980" spans="1:4" x14ac:dyDescent="0.35">
      <c r="A58980"/>
      <c r="B58980"/>
      <c r="C58980"/>
      <c r="D58980"/>
    </row>
    <row r="58981" spans="1:4" x14ac:dyDescent="0.35">
      <c r="A58981"/>
      <c r="B58981"/>
      <c r="C58981"/>
      <c r="D58981"/>
    </row>
    <row r="58982" spans="1:4" x14ac:dyDescent="0.35">
      <c r="A58982"/>
      <c r="B58982"/>
      <c r="C58982"/>
      <c r="D58982"/>
    </row>
    <row r="58983" spans="1:4" x14ac:dyDescent="0.35">
      <c r="A58983"/>
      <c r="B58983"/>
      <c r="C58983"/>
      <c r="D58983"/>
    </row>
    <row r="58984" spans="1:4" x14ac:dyDescent="0.35">
      <c r="A58984"/>
      <c r="B58984"/>
      <c r="C58984"/>
      <c r="D58984"/>
    </row>
    <row r="58985" spans="1:4" x14ac:dyDescent="0.35">
      <c r="A58985"/>
      <c r="B58985"/>
      <c r="C58985"/>
      <c r="D58985"/>
    </row>
    <row r="58986" spans="1:4" x14ac:dyDescent="0.35">
      <c r="A58986"/>
      <c r="B58986"/>
      <c r="C58986"/>
      <c r="D58986"/>
    </row>
    <row r="58987" spans="1:4" x14ac:dyDescent="0.35">
      <c r="A58987"/>
      <c r="B58987"/>
      <c r="C58987"/>
      <c r="D58987"/>
    </row>
    <row r="58988" spans="1:4" x14ac:dyDescent="0.35">
      <c r="A58988"/>
      <c r="B58988"/>
      <c r="C58988"/>
      <c r="D58988"/>
    </row>
    <row r="58989" spans="1:4" x14ac:dyDescent="0.35">
      <c r="A58989"/>
      <c r="B58989"/>
      <c r="C58989"/>
      <c r="D58989"/>
    </row>
    <row r="58990" spans="1:4" x14ac:dyDescent="0.35">
      <c r="A58990"/>
      <c r="B58990"/>
      <c r="C58990"/>
      <c r="D58990"/>
    </row>
    <row r="58991" spans="1:4" x14ac:dyDescent="0.35">
      <c r="A58991"/>
      <c r="B58991"/>
      <c r="C58991"/>
      <c r="D58991"/>
    </row>
    <row r="58992" spans="1:4" x14ac:dyDescent="0.35">
      <c r="A58992"/>
      <c r="B58992"/>
      <c r="C58992"/>
      <c r="D58992"/>
    </row>
    <row r="58993" spans="1:4" x14ac:dyDescent="0.35">
      <c r="A58993"/>
      <c r="B58993"/>
      <c r="C58993"/>
      <c r="D58993"/>
    </row>
    <row r="58994" spans="1:4" x14ac:dyDescent="0.35">
      <c r="A58994"/>
      <c r="B58994"/>
      <c r="C58994"/>
      <c r="D58994"/>
    </row>
    <row r="58995" spans="1:4" x14ac:dyDescent="0.35">
      <c r="A58995"/>
      <c r="B58995"/>
      <c r="C58995"/>
      <c r="D58995"/>
    </row>
    <row r="58996" spans="1:4" x14ac:dyDescent="0.35">
      <c r="A58996"/>
      <c r="B58996"/>
      <c r="C58996"/>
      <c r="D58996"/>
    </row>
    <row r="58997" spans="1:4" x14ac:dyDescent="0.35">
      <c r="A58997"/>
      <c r="B58997"/>
      <c r="C58997"/>
      <c r="D58997"/>
    </row>
    <row r="58998" spans="1:4" x14ac:dyDescent="0.35">
      <c r="A58998"/>
      <c r="B58998"/>
      <c r="C58998"/>
      <c r="D58998"/>
    </row>
    <row r="58999" spans="1:4" x14ac:dyDescent="0.35">
      <c r="A58999"/>
      <c r="B58999"/>
      <c r="C58999"/>
      <c r="D58999"/>
    </row>
    <row r="59000" spans="1:4" x14ac:dyDescent="0.35">
      <c r="A59000"/>
      <c r="B59000"/>
      <c r="C59000"/>
      <c r="D59000"/>
    </row>
    <row r="59001" spans="1:4" x14ac:dyDescent="0.35">
      <c r="A59001"/>
      <c r="B59001"/>
      <c r="C59001"/>
      <c r="D59001"/>
    </row>
    <row r="59002" spans="1:4" x14ac:dyDescent="0.35">
      <c r="A59002"/>
      <c r="B59002"/>
      <c r="C59002"/>
      <c r="D59002"/>
    </row>
    <row r="59003" spans="1:4" x14ac:dyDescent="0.35">
      <c r="A59003"/>
      <c r="B59003"/>
      <c r="C59003"/>
      <c r="D59003"/>
    </row>
    <row r="59004" spans="1:4" x14ac:dyDescent="0.35">
      <c r="A59004"/>
      <c r="B59004"/>
      <c r="C59004"/>
      <c r="D59004"/>
    </row>
    <row r="59005" spans="1:4" x14ac:dyDescent="0.35">
      <c r="A59005"/>
      <c r="B59005"/>
      <c r="C59005"/>
      <c r="D59005"/>
    </row>
    <row r="59006" spans="1:4" x14ac:dyDescent="0.35">
      <c r="A59006"/>
      <c r="B59006"/>
      <c r="C59006"/>
      <c r="D59006"/>
    </row>
    <row r="59007" spans="1:4" x14ac:dyDescent="0.35">
      <c r="A59007"/>
      <c r="B59007"/>
      <c r="C59007"/>
      <c r="D59007"/>
    </row>
    <row r="59008" spans="1:4" x14ac:dyDescent="0.35">
      <c r="A59008"/>
      <c r="B59008"/>
      <c r="C59008"/>
      <c r="D59008"/>
    </row>
    <row r="59009" spans="1:4" x14ac:dyDescent="0.35">
      <c r="A59009"/>
      <c r="B59009"/>
      <c r="C59009"/>
      <c r="D59009"/>
    </row>
    <row r="59010" spans="1:4" x14ac:dyDescent="0.35">
      <c r="A59010"/>
      <c r="B59010"/>
      <c r="C59010"/>
      <c r="D59010"/>
    </row>
    <row r="59011" spans="1:4" x14ac:dyDescent="0.35">
      <c r="A59011"/>
      <c r="B59011"/>
      <c r="C59011"/>
      <c r="D59011"/>
    </row>
    <row r="59012" spans="1:4" x14ac:dyDescent="0.35">
      <c r="A59012"/>
      <c r="B59012"/>
      <c r="C59012"/>
      <c r="D59012"/>
    </row>
    <row r="59013" spans="1:4" x14ac:dyDescent="0.35">
      <c r="A59013"/>
      <c r="B59013"/>
      <c r="C59013"/>
      <c r="D59013"/>
    </row>
    <row r="59014" spans="1:4" x14ac:dyDescent="0.35">
      <c r="A59014"/>
      <c r="B59014"/>
      <c r="C59014"/>
      <c r="D59014"/>
    </row>
    <row r="59015" spans="1:4" x14ac:dyDescent="0.35">
      <c r="A59015"/>
      <c r="B59015"/>
      <c r="C59015"/>
      <c r="D59015"/>
    </row>
    <row r="59016" spans="1:4" x14ac:dyDescent="0.35">
      <c r="A59016"/>
      <c r="B59016"/>
      <c r="C59016"/>
      <c r="D59016"/>
    </row>
    <row r="59017" spans="1:4" x14ac:dyDescent="0.35">
      <c r="A59017"/>
      <c r="B59017"/>
      <c r="C59017"/>
      <c r="D59017"/>
    </row>
    <row r="59018" spans="1:4" x14ac:dyDescent="0.35">
      <c r="A59018"/>
      <c r="B59018"/>
      <c r="C59018"/>
      <c r="D59018"/>
    </row>
    <row r="59019" spans="1:4" x14ac:dyDescent="0.35">
      <c r="A59019"/>
      <c r="B59019"/>
      <c r="C59019"/>
      <c r="D59019"/>
    </row>
    <row r="59020" spans="1:4" x14ac:dyDescent="0.35">
      <c r="A59020"/>
      <c r="B59020"/>
      <c r="C59020"/>
      <c r="D59020"/>
    </row>
    <row r="59021" spans="1:4" x14ac:dyDescent="0.35">
      <c r="A59021"/>
      <c r="B59021"/>
      <c r="C59021"/>
      <c r="D59021"/>
    </row>
    <row r="59022" spans="1:4" x14ac:dyDescent="0.35">
      <c r="A59022"/>
      <c r="B59022"/>
      <c r="C59022"/>
      <c r="D59022"/>
    </row>
    <row r="59023" spans="1:4" x14ac:dyDescent="0.35">
      <c r="A59023"/>
      <c r="B59023"/>
      <c r="C59023"/>
      <c r="D59023"/>
    </row>
    <row r="59024" spans="1:4" x14ac:dyDescent="0.35">
      <c r="A59024"/>
      <c r="B59024"/>
      <c r="C59024"/>
      <c r="D59024"/>
    </row>
    <row r="59025" spans="1:4" x14ac:dyDescent="0.35">
      <c r="A59025"/>
      <c r="B59025"/>
      <c r="C59025"/>
      <c r="D59025"/>
    </row>
    <row r="59026" spans="1:4" x14ac:dyDescent="0.35">
      <c r="A59026"/>
      <c r="B59026"/>
      <c r="C59026"/>
      <c r="D59026"/>
    </row>
    <row r="59027" spans="1:4" x14ac:dyDescent="0.35">
      <c r="A59027"/>
      <c r="B59027"/>
      <c r="C59027"/>
      <c r="D59027"/>
    </row>
    <row r="59028" spans="1:4" x14ac:dyDescent="0.35">
      <c r="A59028"/>
      <c r="B59028"/>
      <c r="C59028"/>
      <c r="D59028"/>
    </row>
    <row r="59029" spans="1:4" x14ac:dyDescent="0.35">
      <c r="A59029"/>
      <c r="B59029"/>
      <c r="C59029"/>
      <c r="D59029"/>
    </row>
    <row r="59030" spans="1:4" x14ac:dyDescent="0.35">
      <c r="A59030"/>
      <c r="B59030"/>
      <c r="C59030"/>
      <c r="D59030"/>
    </row>
    <row r="59031" spans="1:4" x14ac:dyDescent="0.35">
      <c r="A59031"/>
      <c r="B59031"/>
      <c r="C59031"/>
      <c r="D59031"/>
    </row>
    <row r="59032" spans="1:4" x14ac:dyDescent="0.35">
      <c r="A59032"/>
      <c r="B59032"/>
      <c r="C59032"/>
      <c r="D59032"/>
    </row>
    <row r="59033" spans="1:4" x14ac:dyDescent="0.35">
      <c r="A59033"/>
      <c r="B59033"/>
      <c r="C59033"/>
      <c r="D59033"/>
    </row>
    <row r="59034" spans="1:4" x14ac:dyDescent="0.35">
      <c r="A59034"/>
      <c r="B59034"/>
      <c r="C59034"/>
      <c r="D59034"/>
    </row>
    <row r="59035" spans="1:4" x14ac:dyDescent="0.35">
      <c r="A59035"/>
      <c r="B59035"/>
      <c r="C59035"/>
      <c r="D59035"/>
    </row>
    <row r="59036" spans="1:4" x14ac:dyDescent="0.35">
      <c r="A59036"/>
      <c r="B59036"/>
      <c r="C59036"/>
      <c r="D59036"/>
    </row>
    <row r="59037" spans="1:4" x14ac:dyDescent="0.35">
      <c r="A59037"/>
      <c r="B59037"/>
      <c r="C59037"/>
      <c r="D59037"/>
    </row>
    <row r="59038" spans="1:4" x14ac:dyDescent="0.35">
      <c r="A59038"/>
      <c r="B59038"/>
      <c r="C59038"/>
      <c r="D59038"/>
    </row>
    <row r="59039" spans="1:4" x14ac:dyDescent="0.35">
      <c r="A59039"/>
      <c r="B59039"/>
      <c r="C59039"/>
      <c r="D59039"/>
    </row>
    <row r="59040" spans="1:4" x14ac:dyDescent="0.35">
      <c r="A59040"/>
      <c r="B59040"/>
      <c r="C59040"/>
      <c r="D59040"/>
    </row>
    <row r="59041" spans="1:4" x14ac:dyDescent="0.35">
      <c r="A59041"/>
      <c r="B59041"/>
      <c r="C59041"/>
      <c r="D59041"/>
    </row>
    <row r="59042" spans="1:4" x14ac:dyDescent="0.35">
      <c r="A59042"/>
      <c r="B59042"/>
      <c r="C59042"/>
      <c r="D59042"/>
    </row>
    <row r="59043" spans="1:4" x14ac:dyDescent="0.35">
      <c r="A59043"/>
      <c r="B59043"/>
      <c r="C59043"/>
      <c r="D59043"/>
    </row>
    <row r="59044" spans="1:4" x14ac:dyDescent="0.35">
      <c r="A59044"/>
      <c r="B59044"/>
      <c r="C59044"/>
      <c r="D59044"/>
    </row>
    <row r="59045" spans="1:4" x14ac:dyDescent="0.35">
      <c r="A59045"/>
      <c r="B59045"/>
      <c r="C59045"/>
      <c r="D59045"/>
    </row>
    <row r="59046" spans="1:4" x14ac:dyDescent="0.35">
      <c r="A59046"/>
      <c r="B59046"/>
      <c r="C59046"/>
      <c r="D59046"/>
    </row>
    <row r="59047" spans="1:4" x14ac:dyDescent="0.35">
      <c r="A59047"/>
      <c r="B59047"/>
      <c r="C59047"/>
      <c r="D59047"/>
    </row>
    <row r="59048" spans="1:4" x14ac:dyDescent="0.35">
      <c r="A59048"/>
      <c r="B59048"/>
      <c r="C59048"/>
      <c r="D59048"/>
    </row>
    <row r="59049" spans="1:4" x14ac:dyDescent="0.35">
      <c r="A59049"/>
      <c r="B59049"/>
      <c r="C59049"/>
      <c r="D59049"/>
    </row>
    <row r="59050" spans="1:4" x14ac:dyDescent="0.35">
      <c r="A59050"/>
      <c r="B59050"/>
      <c r="C59050"/>
      <c r="D59050"/>
    </row>
    <row r="59051" spans="1:4" x14ac:dyDescent="0.35">
      <c r="A59051"/>
      <c r="B59051"/>
      <c r="C59051"/>
      <c r="D59051"/>
    </row>
    <row r="59052" spans="1:4" x14ac:dyDescent="0.35">
      <c r="A59052"/>
      <c r="B59052"/>
      <c r="C59052"/>
      <c r="D59052"/>
    </row>
    <row r="59053" spans="1:4" x14ac:dyDescent="0.35">
      <c r="A59053"/>
      <c r="B59053"/>
      <c r="C59053"/>
      <c r="D59053"/>
    </row>
    <row r="59054" spans="1:4" x14ac:dyDescent="0.35">
      <c r="A59054"/>
      <c r="B59054"/>
      <c r="C59054"/>
      <c r="D59054"/>
    </row>
    <row r="59055" spans="1:4" x14ac:dyDescent="0.35">
      <c r="A59055"/>
      <c r="B59055"/>
      <c r="C59055"/>
      <c r="D59055"/>
    </row>
    <row r="59056" spans="1:4" x14ac:dyDescent="0.35">
      <c r="A59056"/>
      <c r="B59056"/>
      <c r="C59056"/>
      <c r="D59056"/>
    </row>
    <row r="59057" spans="1:4" x14ac:dyDescent="0.35">
      <c r="A59057"/>
      <c r="B59057"/>
      <c r="C59057"/>
      <c r="D59057"/>
    </row>
    <row r="59058" spans="1:4" x14ac:dyDescent="0.35">
      <c r="A59058"/>
      <c r="B59058"/>
      <c r="C59058"/>
      <c r="D59058"/>
    </row>
    <row r="59059" spans="1:4" x14ac:dyDescent="0.35">
      <c r="A59059"/>
      <c r="B59059"/>
      <c r="C59059"/>
      <c r="D59059"/>
    </row>
    <row r="59060" spans="1:4" x14ac:dyDescent="0.35">
      <c r="A59060"/>
      <c r="B59060"/>
      <c r="C59060"/>
      <c r="D59060"/>
    </row>
    <row r="59061" spans="1:4" x14ac:dyDescent="0.35">
      <c r="A59061"/>
      <c r="B59061"/>
      <c r="C59061"/>
      <c r="D59061"/>
    </row>
    <row r="59062" spans="1:4" x14ac:dyDescent="0.35">
      <c r="A59062"/>
      <c r="B59062"/>
      <c r="C59062"/>
      <c r="D59062"/>
    </row>
    <row r="59063" spans="1:4" x14ac:dyDescent="0.35">
      <c r="A59063"/>
      <c r="B59063"/>
      <c r="C59063"/>
      <c r="D59063"/>
    </row>
    <row r="59064" spans="1:4" x14ac:dyDescent="0.35">
      <c r="A59064"/>
      <c r="B59064"/>
      <c r="C59064"/>
      <c r="D59064"/>
    </row>
    <row r="59065" spans="1:4" x14ac:dyDescent="0.35">
      <c r="A59065"/>
      <c r="B59065"/>
      <c r="C59065"/>
      <c r="D59065"/>
    </row>
    <row r="59066" spans="1:4" x14ac:dyDescent="0.35">
      <c r="A59066"/>
      <c r="B59066"/>
      <c r="C59066"/>
      <c r="D59066"/>
    </row>
    <row r="59067" spans="1:4" x14ac:dyDescent="0.35">
      <c r="A59067"/>
      <c r="B59067"/>
      <c r="C59067"/>
      <c r="D59067"/>
    </row>
    <row r="59068" spans="1:4" x14ac:dyDescent="0.35">
      <c r="A59068"/>
      <c r="B59068"/>
      <c r="C59068"/>
      <c r="D59068"/>
    </row>
    <row r="59069" spans="1:4" x14ac:dyDescent="0.35">
      <c r="A59069"/>
      <c r="B59069"/>
      <c r="C59069"/>
      <c r="D59069"/>
    </row>
    <row r="59070" spans="1:4" x14ac:dyDescent="0.35">
      <c r="A59070"/>
      <c r="B59070"/>
      <c r="C59070"/>
      <c r="D59070"/>
    </row>
    <row r="59071" spans="1:4" x14ac:dyDescent="0.35">
      <c r="A59071"/>
      <c r="B59071"/>
      <c r="C59071"/>
      <c r="D59071"/>
    </row>
    <row r="59072" spans="1:4" x14ac:dyDescent="0.35">
      <c r="A59072"/>
      <c r="B59072"/>
      <c r="C59072"/>
      <c r="D59072"/>
    </row>
    <row r="59073" spans="1:4" x14ac:dyDescent="0.35">
      <c r="A59073"/>
      <c r="B59073"/>
      <c r="C59073"/>
      <c r="D59073"/>
    </row>
    <row r="59074" spans="1:4" x14ac:dyDescent="0.35">
      <c r="A59074"/>
      <c r="B59074"/>
      <c r="C59074"/>
      <c r="D59074"/>
    </row>
    <row r="59075" spans="1:4" x14ac:dyDescent="0.35">
      <c r="A59075"/>
      <c r="B59075"/>
      <c r="C59075"/>
      <c r="D59075"/>
    </row>
    <row r="59076" spans="1:4" x14ac:dyDescent="0.35">
      <c r="A59076"/>
      <c r="B59076"/>
      <c r="C59076"/>
      <c r="D59076"/>
    </row>
    <row r="59077" spans="1:4" x14ac:dyDescent="0.35">
      <c r="A59077"/>
      <c r="B59077"/>
      <c r="C59077"/>
      <c r="D59077"/>
    </row>
    <row r="59078" spans="1:4" x14ac:dyDescent="0.35">
      <c r="A59078"/>
      <c r="B59078"/>
      <c r="C59078"/>
      <c r="D59078"/>
    </row>
    <row r="59079" spans="1:4" x14ac:dyDescent="0.35">
      <c r="A59079"/>
      <c r="B59079"/>
      <c r="C59079"/>
      <c r="D59079"/>
    </row>
    <row r="59080" spans="1:4" x14ac:dyDescent="0.35">
      <c r="A59080"/>
      <c r="B59080"/>
      <c r="C59080"/>
      <c r="D59080"/>
    </row>
    <row r="59081" spans="1:4" x14ac:dyDescent="0.35">
      <c r="A59081"/>
      <c r="B59081"/>
      <c r="C59081"/>
      <c r="D59081"/>
    </row>
    <row r="59082" spans="1:4" x14ac:dyDescent="0.35">
      <c r="A59082"/>
      <c r="B59082"/>
      <c r="C59082"/>
      <c r="D59082"/>
    </row>
    <row r="59083" spans="1:4" x14ac:dyDescent="0.35">
      <c r="A59083"/>
      <c r="B59083"/>
      <c r="C59083"/>
      <c r="D59083"/>
    </row>
    <row r="59084" spans="1:4" x14ac:dyDescent="0.35">
      <c r="A59084"/>
      <c r="B59084"/>
      <c r="C59084"/>
      <c r="D59084"/>
    </row>
    <row r="59085" spans="1:4" x14ac:dyDescent="0.35">
      <c r="A59085"/>
      <c r="B59085"/>
      <c r="C59085"/>
      <c r="D59085"/>
    </row>
    <row r="59086" spans="1:4" x14ac:dyDescent="0.35">
      <c r="A59086"/>
      <c r="B59086"/>
      <c r="C59086"/>
      <c r="D59086"/>
    </row>
    <row r="59087" spans="1:4" x14ac:dyDescent="0.35">
      <c r="A59087"/>
      <c r="B59087"/>
      <c r="C59087"/>
      <c r="D59087"/>
    </row>
    <row r="59088" spans="1:4" x14ac:dyDescent="0.35">
      <c r="A59088"/>
      <c r="B59088"/>
      <c r="C59088"/>
      <c r="D59088"/>
    </row>
    <row r="59089" spans="1:4" x14ac:dyDescent="0.35">
      <c r="A59089"/>
      <c r="B59089"/>
      <c r="C59089"/>
      <c r="D59089"/>
    </row>
    <row r="59090" spans="1:4" x14ac:dyDescent="0.35">
      <c r="A59090"/>
      <c r="B59090"/>
      <c r="C59090"/>
      <c r="D59090"/>
    </row>
    <row r="59091" spans="1:4" x14ac:dyDescent="0.35">
      <c r="A59091"/>
      <c r="B59091"/>
      <c r="C59091"/>
      <c r="D59091"/>
    </row>
    <row r="59092" spans="1:4" x14ac:dyDescent="0.35">
      <c r="A59092"/>
      <c r="B59092"/>
      <c r="C59092"/>
      <c r="D59092"/>
    </row>
    <row r="59093" spans="1:4" x14ac:dyDescent="0.35">
      <c r="A59093"/>
      <c r="B59093"/>
      <c r="C59093"/>
      <c r="D59093"/>
    </row>
    <row r="59094" spans="1:4" x14ac:dyDescent="0.35">
      <c r="A59094"/>
      <c r="B59094"/>
      <c r="C59094"/>
      <c r="D59094"/>
    </row>
    <row r="59095" spans="1:4" x14ac:dyDescent="0.35">
      <c r="A59095"/>
      <c r="B59095"/>
      <c r="C59095"/>
      <c r="D59095"/>
    </row>
    <row r="59096" spans="1:4" x14ac:dyDescent="0.35">
      <c r="A59096"/>
      <c r="B59096"/>
      <c r="C59096"/>
      <c r="D59096"/>
    </row>
    <row r="59097" spans="1:4" x14ac:dyDescent="0.35">
      <c r="A59097"/>
      <c r="B59097"/>
      <c r="C59097"/>
      <c r="D59097"/>
    </row>
    <row r="59098" spans="1:4" x14ac:dyDescent="0.35">
      <c r="A59098"/>
      <c r="B59098"/>
      <c r="C59098"/>
      <c r="D59098"/>
    </row>
    <row r="59099" spans="1:4" x14ac:dyDescent="0.35">
      <c r="A59099"/>
      <c r="B59099"/>
      <c r="C59099"/>
      <c r="D59099"/>
    </row>
    <row r="59100" spans="1:4" x14ac:dyDescent="0.35">
      <c r="A59100"/>
      <c r="B59100"/>
      <c r="C59100"/>
      <c r="D59100"/>
    </row>
    <row r="59101" spans="1:4" x14ac:dyDescent="0.35">
      <c r="A59101"/>
      <c r="B59101"/>
      <c r="C59101"/>
      <c r="D59101"/>
    </row>
    <row r="59102" spans="1:4" x14ac:dyDescent="0.35">
      <c r="A59102"/>
      <c r="B59102"/>
      <c r="C59102"/>
      <c r="D59102"/>
    </row>
    <row r="59103" spans="1:4" x14ac:dyDescent="0.35">
      <c r="A59103"/>
      <c r="B59103"/>
      <c r="C59103"/>
      <c r="D59103"/>
    </row>
    <row r="59104" spans="1:4" x14ac:dyDescent="0.35">
      <c r="A59104"/>
      <c r="B59104"/>
      <c r="C59104"/>
      <c r="D59104"/>
    </row>
    <row r="59105" spans="1:4" x14ac:dyDescent="0.35">
      <c r="A59105"/>
      <c r="B59105"/>
      <c r="C59105"/>
      <c r="D59105"/>
    </row>
    <row r="59106" spans="1:4" x14ac:dyDescent="0.35">
      <c r="A59106"/>
      <c r="B59106"/>
      <c r="C59106"/>
      <c r="D59106"/>
    </row>
    <row r="59107" spans="1:4" x14ac:dyDescent="0.35">
      <c r="A59107"/>
      <c r="B59107"/>
      <c r="C59107"/>
      <c r="D59107"/>
    </row>
    <row r="59108" spans="1:4" x14ac:dyDescent="0.35">
      <c r="A59108"/>
      <c r="B59108"/>
      <c r="C59108"/>
      <c r="D59108"/>
    </row>
    <row r="59109" spans="1:4" x14ac:dyDescent="0.35">
      <c r="A59109"/>
      <c r="B59109"/>
      <c r="C59109"/>
      <c r="D59109"/>
    </row>
    <row r="59110" spans="1:4" x14ac:dyDescent="0.35">
      <c r="A59110"/>
      <c r="B59110"/>
      <c r="C59110"/>
      <c r="D59110"/>
    </row>
    <row r="59111" spans="1:4" x14ac:dyDescent="0.35">
      <c r="A59111"/>
      <c r="B59111"/>
      <c r="C59111"/>
      <c r="D59111"/>
    </row>
    <row r="59112" spans="1:4" x14ac:dyDescent="0.35">
      <c r="A59112"/>
      <c r="B59112"/>
      <c r="C59112"/>
      <c r="D59112"/>
    </row>
    <row r="59113" spans="1:4" x14ac:dyDescent="0.35">
      <c r="A59113"/>
      <c r="B59113"/>
      <c r="C59113"/>
      <c r="D59113"/>
    </row>
    <row r="59114" spans="1:4" x14ac:dyDescent="0.35">
      <c r="A59114"/>
      <c r="B59114"/>
      <c r="C59114"/>
      <c r="D59114"/>
    </row>
    <row r="59115" spans="1:4" x14ac:dyDescent="0.35">
      <c r="A59115"/>
      <c r="B59115"/>
      <c r="C59115"/>
      <c r="D59115"/>
    </row>
    <row r="59116" spans="1:4" x14ac:dyDescent="0.35">
      <c r="A59116"/>
      <c r="B59116"/>
      <c r="C59116"/>
      <c r="D59116"/>
    </row>
    <row r="59117" spans="1:4" x14ac:dyDescent="0.35">
      <c r="A59117"/>
      <c r="B59117"/>
      <c r="C59117"/>
      <c r="D59117"/>
    </row>
    <row r="59118" spans="1:4" x14ac:dyDescent="0.35">
      <c r="A59118"/>
      <c r="B59118"/>
      <c r="C59118"/>
      <c r="D59118"/>
    </row>
    <row r="59119" spans="1:4" x14ac:dyDescent="0.35">
      <c r="A59119"/>
      <c r="B59119"/>
      <c r="C59119"/>
      <c r="D59119"/>
    </row>
    <row r="59120" spans="1:4" x14ac:dyDescent="0.35">
      <c r="A59120"/>
      <c r="B59120"/>
      <c r="C59120"/>
      <c r="D59120"/>
    </row>
    <row r="59121" spans="1:4" x14ac:dyDescent="0.35">
      <c r="A59121"/>
      <c r="B59121"/>
      <c r="C59121"/>
      <c r="D59121"/>
    </row>
    <row r="59122" spans="1:4" x14ac:dyDescent="0.35">
      <c r="A59122"/>
      <c r="B59122"/>
      <c r="C59122"/>
      <c r="D59122"/>
    </row>
    <row r="59123" spans="1:4" x14ac:dyDescent="0.35">
      <c r="A59123"/>
      <c r="B59123"/>
      <c r="C59123"/>
      <c r="D59123"/>
    </row>
    <row r="59124" spans="1:4" x14ac:dyDescent="0.35">
      <c r="A59124"/>
      <c r="B59124"/>
      <c r="C59124"/>
      <c r="D59124"/>
    </row>
    <row r="59125" spans="1:4" x14ac:dyDescent="0.35">
      <c r="A59125"/>
      <c r="B59125"/>
      <c r="C59125"/>
      <c r="D59125"/>
    </row>
    <row r="59126" spans="1:4" x14ac:dyDescent="0.35">
      <c r="A59126"/>
      <c r="B59126"/>
      <c r="C59126"/>
      <c r="D59126"/>
    </row>
    <row r="59127" spans="1:4" x14ac:dyDescent="0.35">
      <c r="A59127"/>
      <c r="B59127"/>
      <c r="C59127"/>
      <c r="D59127"/>
    </row>
    <row r="59128" spans="1:4" x14ac:dyDescent="0.35">
      <c r="A59128"/>
      <c r="B59128"/>
      <c r="C59128"/>
      <c r="D59128"/>
    </row>
    <row r="59129" spans="1:4" x14ac:dyDescent="0.35">
      <c r="A59129"/>
      <c r="B59129"/>
      <c r="C59129"/>
      <c r="D59129"/>
    </row>
    <row r="59130" spans="1:4" x14ac:dyDescent="0.35">
      <c r="A59130"/>
      <c r="B59130"/>
      <c r="C59130"/>
      <c r="D59130"/>
    </row>
    <row r="59131" spans="1:4" x14ac:dyDescent="0.35">
      <c r="A59131"/>
      <c r="B59131"/>
      <c r="C59131"/>
      <c r="D59131"/>
    </row>
    <row r="59132" spans="1:4" x14ac:dyDescent="0.35">
      <c r="A59132"/>
      <c r="B59132"/>
      <c r="C59132"/>
      <c r="D59132"/>
    </row>
    <row r="59133" spans="1:4" x14ac:dyDescent="0.35">
      <c r="A59133"/>
      <c r="B59133"/>
      <c r="C59133"/>
      <c r="D59133"/>
    </row>
    <row r="59134" spans="1:4" x14ac:dyDescent="0.35">
      <c r="A59134"/>
      <c r="B59134"/>
      <c r="C59134"/>
      <c r="D59134"/>
    </row>
    <row r="59135" spans="1:4" x14ac:dyDescent="0.35">
      <c r="A59135"/>
      <c r="B59135"/>
      <c r="C59135"/>
      <c r="D59135"/>
    </row>
    <row r="59136" spans="1:4" x14ac:dyDescent="0.35">
      <c r="A59136"/>
      <c r="B59136"/>
      <c r="C59136"/>
      <c r="D59136"/>
    </row>
    <row r="59137" spans="1:4" x14ac:dyDescent="0.35">
      <c r="A59137"/>
      <c r="B59137"/>
      <c r="C59137"/>
      <c r="D59137"/>
    </row>
    <row r="59138" spans="1:4" x14ac:dyDescent="0.35">
      <c r="A59138"/>
      <c r="B59138"/>
      <c r="C59138"/>
      <c r="D59138"/>
    </row>
    <row r="59139" spans="1:4" x14ac:dyDescent="0.35">
      <c r="A59139"/>
      <c r="B59139"/>
      <c r="C59139"/>
      <c r="D59139"/>
    </row>
    <row r="59140" spans="1:4" x14ac:dyDescent="0.35">
      <c r="A59140"/>
      <c r="B59140"/>
      <c r="C59140"/>
      <c r="D59140"/>
    </row>
    <row r="59141" spans="1:4" x14ac:dyDescent="0.35">
      <c r="A59141"/>
      <c r="B59141"/>
      <c r="C59141"/>
      <c r="D59141"/>
    </row>
    <row r="59142" spans="1:4" x14ac:dyDescent="0.35">
      <c r="A59142"/>
      <c r="B59142"/>
      <c r="C59142"/>
      <c r="D59142"/>
    </row>
    <row r="59143" spans="1:4" x14ac:dyDescent="0.35">
      <c r="A59143"/>
      <c r="B59143"/>
      <c r="C59143"/>
      <c r="D59143"/>
    </row>
    <row r="59144" spans="1:4" x14ac:dyDescent="0.35">
      <c r="A59144"/>
      <c r="B59144"/>
      <c r="C59144"/>
      <c r="D59144"/>
    </row>
    <row r="59145" spans="1:4" x14ac:dyDescent="0.35">
      <c r="A59145"/>
      <c r="B59145"/>
      <c r="C59145"/>
      <c r="D59145"/>
    </row>
    <row r="59146" spans="1:4" x14ac:dyDescent="0.35">
      <c r="A59146"/>
      <c r="B59146"/>
      <c r="C59146"/>
      <c r="D59146"/>
    </row>
    <row r="59147" spans="1:4" x14ac:dyDescent="0.35">
      <c r="A59147"/>
      <c r="B59147"/>
      <c r="C59147"/>
      <c r="D59147"/>
    </row>
    <row r="59148" spans="1:4" x14ac:dyDescent="0.35">
      <c r="A59148"/>
      <c r="B59148"/>
      <c r="C59148"/>
      <c r="D59148"/>
    </row>
    <row r="59149" spans="1:4" x14ac:dyDescent="0.35">
      <c r="A59149"/>
      <c r="B59149"/>
      <c r="C59149"/>
      <c r="D59149"/>
    </row>
    <row r="59150" spans="1:4" x14ac:dyDescent="0.35">
      <c r="A59150"/>
      <c r="B59150"/>
      <c r="C59150"/>
      <c r="D59150"/>
    </row>
    <row r="59151" spans="1:4" x14ac:dyDescent="0.35">
      <c r="A59151"/>
      <c r="B59151"/>
      <c r="C59151"/>
      <c r="D59151"/>
    </row>
    <row r="59152" spans="1:4" x14ac:dyDescent="0.35">
      <c r="A59152"/>
      <c r="B59152"/>
      <c r="C59152"/>
      <c r="D59152"/>
    </row>
    <row r="59153" spans="1:4" x14ac:dyDescent="0.35">
      <c r="A59153"/>
      <c r="B59153"/>
      <c r="C59153"/>
      <c r="D59153"/>
    </row>
    <row r="59154" spans="1:4" x14ac:dyDescent="0.35">
      <c r="A59154"/>
      <c r="B59154"/>
      <c r="C59154"/>
      <c r="D59154"/>
    </row>
    <row r="59155" spans="1:4" x14ac:dyDescent="0.35">
      <c r="A59155"/>
      <c r="B59155"/>
      <c r="C59155"/>
      <c r="D59155"/>
    </row>
    <row r="59156" spans="1:4" x14ac:dyDescent="0.35">
      <c r="A59156"/>
      <c r="B59156"/>
      <c r="C59156"/>
      <c r="D59156"/>
    </row>
    <row r="59157" spans="1:4" x14ac:dyDescent="0.35">
      <c r="A59157"/>
      <c r="B59157"/>
      <c r="C59157"/>
      <c r="D59157"/>
    </row>
    <row r="59158" spans="1:4" x14ac:dyDescent="0.35">
      <c r="A59158"/>
      <c r="B59158"/>
      <c r="C59158"/>
      <c r="D59158"/>
    </row>
    <row r="59159" spans="1:4" x14ac:dyDescent="0.35">
      <c r="A59159"/>
      <c r="B59159"/>
      <c r="C59159"/>
      <c r="D59159"/>
    </row>
    <row r="59160" spans="1:4" x14ac:dyDescent="0.35">
      <c r="A59160"/>
      <c r="B59160"/>
      <c r="C59160"/>
      <c r="D59160"/>
    </row>
    <row r="59161" spans="1:4" x14ac:dyDescent="0.35">
      <c r="A59161"/>
      <c r="B59161"/>
      <c r="C59161"/>
      <c r="D59161"/>
    </row>
    <row r="59162" spans="1:4" x14ac:dyDescent="0.35">
      <c r="A59162"/>
      <c r="B59162"/>
      <c r="C59162"/>
      <c r="D59162"/>
    </row>
    <row r="59163" spans="1:4" x14ac:dyDescent="0.35">
      <c r="A59163"/>
      <c r="B59163"/>
      <c r="C59163"/>
      <c r="D59163"/>
    </row>
    <row r="59164" spans="1:4" x14ac:dyDescent="0.35">
      <c r="A59164"/>
      <c r="B59164"/>
      <c r="C59164"/>
      <c r="D59164"/>
    </row>
    <row r="59165" spans="1:4" x14ac:dyDescent="0.35">
      <c r="A59165"/>
      <c r="B59165"/>
      <c r="C59165"/>
      <c r="D59165"/>
    </row>
    <row r="59166" spans="1:4" x14ac:dyDescent="0.35">
      <c r="A59166"/>
      <c r="B59166"/>
      <c r="C59166"/>
      <c r="D59166"/>
    </row>
    <row r="59167" spans="1:4" x14ac:dyDescent="0.35">
      <c r="A59167"/>
      <c r="B59167"/>
      <c r="C59167"/>
      <c r="D59167"/>
    </row>
    <row r="59168" spans="1:4" x14ac:dyDescent="0.35">
      <c r="A59168"/>
      <c r="B59168"/>
      <c r="C59168"/>
      <c r="D59168"/>
    </row>
    <row r="59169" spans="1:4" x14ac:dyDescent="0.35">
      <c r="A59169"/>
      <c r="B59169"/>
      <c r="C59169"/>
      <c r="D59169"/>
    </row>
    <row r="59170" spans="1:4" x14ac:dyDescent="0.35">
      <c r="A59170"/>
      <c r="B59170"/>
      <c r="C59170"/>
      <c r="D59170"/>
    </row>
    <row r="59171" spans="1:4" x14ac:dyDescent="0.35">
      <c r="A59171"/>
      <c r="B59171"/>
      <c r="C59171"/>
      <c r="D59171"/>
    </row>
    <row r="59172" spans="1:4" x14ac:dyDescent="0.35">
      <c r="A59172"/>
      <c r="B59172"/>
      <c r="C59172"/>
      <c r="D59172"/>
    </row>
    <row r="59173" spans="1:4" x14ac:dyDescent="0.35">
      <c r="A59173"/>
      <c r="B59173"/>
      <c r="C59173"/>
      <c r="D59173"/>
    </row>
    <row r="59174" spans="1:4" x14ac:dyDescent="0.35">
      <c r="A59174"/>
      <c r="B59174"/>
      <c r="C59174"/>
      <c r="D59174"/>
    </row>
    <row r="59175" spans="1:4" x14ac:dyDescent="0.35">
      <c r="A59175"/>
      <c r="B59175"/>
      <c r="C59175"/>
      <c r="D59175"/>
    </row>
    <row r="59176" spans="1:4" x14ac:dyDescent="0.35">
      <c r="A59176"/>
      <c r="B59176"/>
      <c r="C59176"/>
      <c r="D59176"/>
    </row>
    <row r="59177" spans="1:4" x14ac:dyDescent="0.35">
      <c r="A59177"/>
      <c r="B59177"/>
      <c r="C59177"/>
      <c r="D59177"/>
    </row>
    <row r="59178" spans="1:4" x14ac:dyDescent="0.35">
      <c r="A59178"/>
      <c r="B59178"/>
      <c r="C59178"/>
      <c r="D59178"/>
    </row>
    <row r="59179" spans="1:4" x14ac:dyDescent="0.35">
      <c r="A59179"/>
      <c r="B59179"/>
      <c r="C59179"/>
      <c r="D59179"/>
    </row>
    <row r="59180" spans="1:4" x14ac:dyDescent="0.35">
      <c r="A59180"/>
      <c r="B59180"/>
      <c r="C59180"/>
      <c r="D59180"/>
    </row>
    <row r="59181" spans="1:4" x14ac:dyDescent="0.35">
      <c r="A59181"/>
      <c r="B59181"/>
      <c r="C59181"/>
      <c r="D59181"/>
    </row>
    <row r="59182" spans="1:4" x14ac:dyDescent="0.35">
      <c r="A59182"/>
      <c r="B59182"/>
      <c r="C59182"/>
      <c r="D59182"/>
    </row>
    <row r="59183" spans="1:4" x14ac:dyDescent="0.35">
      <c r="A59183"/>
      <c r="B59183"/>
      <c r="C59183"/>
      <c r="D59183"/>
    </row>
    <row r="59184" spans="1:4" x14ac:dyDescent="0.35">
      <c r="A59184"/>
      <c r="B59184"/>
      <c r="C59184"/>
      <c r="D59184"/>
    </row>
    <row r="59185" spans="1:4" x14ac:dyDescent="0.35">
      <c r="A59185"/>
      <c r="B59185"/>
      <c r="C59185"/>
      <c r="D59185"/>
    </row>
    <row r="59186" spans="1:4" x14ac:dyDescent="0.35">
      <c r="A59186"/>
      <c r="B59186"/>
      <c r="C59186"/>
      <c r="D59186"/>
    </row>
    <row r="59187" spans="1:4" x14ac:dyDescent="0.35">
      <c r="A59187"/>
      <c r="B59187"/>
      <c r="C59187"/>
      <c r="D59187"/>
    </row>
    <row r="59188" spans="1:4" x14ac:dyDescent="0.35">
      <c r="A59188"/>
      <c r="B59188"/>
      <c r="C59188"/>
      <c r="D59188"/>
    </row>
    <row r="59189" spans="1:4" x14ac:dyDescent="0.35">
      <c r="A59189"/>
      <c r="B59189"/>
      <c r="C59189"/>
      <c r="D59189"/>
    </row>
    <row r="59190" spans="1:4" x14ac:dyDescent="0.35">
      <c r="A59190"/>
      <c r="B59190"/>
      <c r="C59190"/>
      <c r="D59190"/>
    </row>
    <row r="59191" spans="1:4" x14ac:dyDescent="0.35">
      <c r="A59191"/>
      <c r="B59191"/>
      <c r="C59191"/>
      <c r="D59191"/>
    </row>
    <row r="59192" spans="1:4" x14ac:dyDescent="0.35">
      <c r="A59192"/>
      <c r="B59192"/>
      <c r="C59192"/>
      <c r="D59192"/>
    </row>
    <row r="59193" spans="1:4" x14ac:dyDescent="0.35">
      <c r="A59193"/>
      <c r="B59193"/>
      <c r="C59193"/>
      <c r="D59193"/>
    </row>
    <row r="59194" spans="1:4" x14ac:dyDescent="0.35">
      <c r="A59194"/>
      <c r="B59194"/>
      <c r="C59194"/>
      <c r="D59194"/>
    </row>
    <row r="59195" spans="1:4" x14ac:dyDescent="0.35">
      <c r="A59195"/>
      <c r="B59195"/>
      <c r="C59195"/>
      <c r="D59195"/>
    </row>
    <row r="59196" spans="1:4" x14ac:dyDescent="0.35">
      <c r="A59196"/>
      <c r="B59196"/>
      <c r="C59196"/>
      <c r="D59196"/>
    </row>
    <row r="59197" spans="1:4" x14ac:dyDescent="0.35">
      <c r="A59197"/>
      <c r="B59197"/>
      <c r="C59197"/>
      <c r="D59197"/>
    </row>
    <row r="59198" spans="1:4" x14ac:dyDescent="0.35">
      <c r="A59198"/>
      <c r="B59198"/>
      <c r="C59198"/>
      <c r="D59198"/>
    </row>
    <row r="59199" spans="1:4" x14ac:dyDescent="0.35">
      <c r="A59199"/>
      <c r="B59199"/>
      <c r="C59199"/>
      <c r="D59199"/>
    </row>
    <row r="59200" spans="1:4" x14ac:dyDescent="0.35">
      <c r="A59200"/>
      <c r="B59200"/>
      <c r="C59200"/>
      <c r="D59200"/>
    </row>
    <row r="59201" spans="1:4" x14ac:dyDescent="0.35">
      <c r="A59201"/>
      <c r="B59201"/>
      <c r="C59201"/>
      <c r="D59201"/>
    </row>
    <row r="59202" spans="1:4" x14ac:dyDescent="0.35">
      <c r="A59202"/>
      <c r="B59202"/>
      <c r="C59202"/>
      <c r="D59202"/>
    </row>
    <row r="59203" spans="1:4" x14ac:dyDescent="0.35">
      <c r="A59203"/>
      <c r="B59203"/>
      <c r="C59203"/>
      <c r="D59203"/>
    </row>
    <row r="59204" spans="1:4" x14ac:dyDescent="0.35">
      <c r="A59204"/>
      <c r="B59204"/>
      <c r="C59204"/>
      <c r="D59204"/>
    </row>
    <row r="59205" spans="1:4" x14ac:dyDescent="0.35">
      <c r="A59205"/>
      <c r="B59205"/>
      <c r="C59205"/>
      <c r="D59205"/>
    </row>
    <row r="59206" spans="1:4" x14ac:dyDescent="0.35">
      <c r="A59206"/>
      <c r="B59206"/>
      <c r="C59206"/>
      <c r="D59206"/>
    </row>
    <row r="59207" spans="1:4" x14ac:dyDescent="0.35">
      <c r="A59207"/>
      <c r="B59207"/>
      <c r="C59207"/>
      <c r="D59207"/>
    </row>
    <row r="59208" spans="1:4" x14ac:dyDescent="0.35">
      <c r="A59208"/>
      <c r="B59208"/>
      <c r="C59208"/>
      <c r="D59208"/>
    </row>
    <row r="59209" spans="1:4" x14ac:dyDescent="0.35">
      <c r="A59209"/>
      <c r="B59209"/>
      <c r="C59209"/>
      <c r="D59209"/>
    </row>
    <row r="59210" spans="1:4" x14ac:dyDescent="0.35">
      <c r="A59210"/>
      <c r="B59210"/>
      <c r="C59210"/>
      <c r="D59210"/>
    </row>
    <row r="59211" spans="1:4" x14ac:dyDescent="0.35">
      <c r="A59211"/>
      <c r="B59211"/>
      <c r="C59211"/>
      <c r="D59211"/>
    </row>
    <row r="59212" spans="1:4" x14ac:dyDescent="0.35">
      <c r="A59212"/>
      <c r="B59212"/>
      <c r="C59212"/>
      <c r="D59212"/>
    </row>
    <row r="59213" spans="1:4" x14ac:dyDescent="0.35">
      <c r="A59213"/>
      <c r="B59213"/>
      <c r="C59213"/>
      <c r="D59213"/>
    </row>
    <row r="59214" spans="1:4" x14ac:dyDescent="0.35">
      <c r="A59214"/>
      <c r="B59214"/>
      <c r="C59214"/>
      <c r="D59214"/>
    </row>
    <row r="59215" spans="1:4" x14ac:dyDescent="0.35">
      <c r="A59215"/>
      <c r="B59215"/>
      <c r="C59215"/>
      <c r="D59215"/>
    </row>
    <row r="59216" spans="1:4" x14ac:dyDescent="0.35">
      <c r="A59216"/>
      <c r="B59216"/>
      <c r="C59216"/>
      <c r="D59216"/>
    </row>
    <row r="59217" spans="1:4" x14ac:dyDescent="0.35">
      <c r="A59217"/>
      <c r="B59217"/>
      <c r="C59217"/>
      <c r="D59217"/>
    </row>
    <row r="59218" spans="1:4" x14ac:dyDescent="0.35">
      <c r="A59218"/>
      <c r="B59218"/>
      <c r="C59218"/>
      <c r="D59218"/>
    </row>
    <row r="59219" spans="1:4" x14ac:dyDescent="0.35">
      <c r="A59219"/>
      <c r="B59219"/>
      <c r="C59219"/>
      <c r="D59219"/>
    </row>
    <row r="59220" spans="1:4" x14ac:dyDescent="0.35">
      <c r="A59220"/>
      <c r="B59220"/>
      <c r="C59220"/>
      <c r="D59220"/>
    </row>
    <row r="59221" spans="1:4" x14ac:dyDescent="0.35">
      <c r="A59221"/>
      <c r="B59221"/>
      <c r="C59221"/>
      <c r="D59221"/>
    </row>
    <row r="59222" spans="1:4" x14ac:dyDescent="0.35">
      <c r="A59222"/>
      <c r="B59222"/>
      <c r="C59222"/>
      <c r="D59222"/>
    </row>
    <row r="59223" spans="1:4" x14ac:dyDescent="0.35">
      <c r="A59223"/>
      <c r="B59223"/>
      <c r="C59223"/>
      <c r="D59223"/>
    </row>
    <row r="59224" spans="1:4" x14ac:dyDescent="0.35">
      <c r="A59224"/>
      <c r="B59224"/>
      <c r="C59224"/>
      <c r="D59224"/>
    </row>
    <row r="59225" spans="1:4" x14ac:dyDescent="0.35">
      <c r="A59225"/>
      <c r="B59225"/>
      <c r="C59225"/>
      <c r="D59225"/>
    </row>
    <row r="59226" spans="1:4" x14ac:dyDescent="0.35">
      <c r="A59226"/>
      <c r="B59226"/>
      <c r="C59226"/>
      <c r="D59226"/>
    </row>
    <row r="59227" spans="1:4" x14ac:dyDescent="0.35">
      <c r="A59227"/>
      <c r="B59227"/>
      <c r="C59227"/>
      <c r="D59227"/>
    </row>
    <row r="59228" spans="1:4" x14ac:dyDescent="0.35">
      <c r="A59228"/>
      <c r="B59228"/>
      <c r="C59228"/>
      <c r="D59228"/>
    </row>
    <row r="59229" spans="1:4" x14ac:dyDescent="0.35">
      <c r="A59229"/>
      <c r="B59229"/>
      <c r="C59229"/>
      <c r="D59229"/>
    </row>
    <row r="59230" spans="1:4" x14ac:dyDescent="0.35">
      <c r="A59230"/>
      <c r="B59230"/>
      <c r="C59230"/>
      <c r="D59230"/>
    </row>
    <row r="59231" spans="1:4" x14ac:dyDescent="0.35">
      <c r="A59231"/>
      <c r="B59231"/>
      <c r="C59231"/>
      <c r="D59231"/>
    </row>
    <row r="59232" spans="1:4" x14ac:dyDescent="0.35">
      <c r="A59232"/>
      <c r="B59232"/>
      <c r="C59232"/>
      <c r="D59232"/>
    </row>
    <row r="59233" spans="1:4" x14ac:dyDescent="0.35">
      <c r="A59233"/>
      <c r="B59233"/>
      <c r="C59233"/>
      <c r="D59233"/>
    </row>
    <row r="59234" spans="1:4" x14ac:dyDescent="0.35">
      <c r="A59234"/>
      <c r="B59234"/>
      <c r="C59234"/>
      <c r="D59234"/>
    </row>
    <row r="59235" spans="1:4" x14ac:dyDescent="0.35">
      <c r="A59235"/>
      <c r="B59235"/>
      <c r="C59235"/>
      <c r="D59235"/>
    </row>
    <row r="59236" spans="1:4" x14ac:dyDescent="0.35">
      <c r="A59236"/>
      <c r="B59236"/>
      <c r="C59236"/>
      <c r="D59236"/>
    </row>
    <row r="59237" spans="1:4" x14ac:dyDescent="0.35">
      <c r="A59237"/>
      <c r="B59237"/>
      <c r="C59237"/>
      <c r="D59237"/>
    </row>
    <row r="59238" spans="1:4" x14ac:dyDescent="0.35">
      <c r="A59238"/>
      <c r="B59238"/>
      <c r="C59238"/>
      <c r="D59238"/>
    </row>
    <row r="59239" spans="1:4" x14ac:dyDescent="0.35">
      <c r="A59239"/>
      <c r="B59239"/>
      <c r="C59239"/>
      <c r="D59239"/>
    </row>
    <row r="59240" spans="1:4" x14ac:dyDescent="0.35">
      <c r="A59240"/>
      <c r="B59240"/>
      <c r="C59240"/>
      <c r="D59240"/>
    </row>
    <row r="59241" spans="1:4" x14ac:dyDescent="0.35">
      <c r="A59241"/>
      <c r="B59241"/>
      <c r="C59241"/>
      <c r="D59241"/>
    </row>
    <row r="59242" spans="1:4" x14ac:dyDescent="0.35">
      <c r="A59242"/>
      <c r="B59242"/>
      <c r="C59242"/>
      <c r="D59242"/>
    </row>
    <row r="59243" spans="1:4" x14ac:dyDescent="0.35">
      <c r="A59243"/>
      <c r="B59243"/>
      <c r="C59243"/>
      <c r="D59243"/>
    </row>
    <row r="59244" spans="1:4" x14ac:dyDescent="0.35">
      <c r="A59244"/>
      <c r="B59244"/>
      <c r="C59244"/>
      <c r="D59244"/>
    </row>
    <row r="59245" spans="1:4" x14ac:dyDescent="0.35">
      <c r="A59245"/>
      <c r="B59245"/>
      <c r="C59245"/>
      <c r="D59245"/>
    </row>
    <row r="59246" spans="1:4" x14ac:dyDescent="0.35">
      <c r="A59246"/>
      <c r="B59246"/>
      <c r="C59246"/>
      <c r="D59246"/>
    </row>
    <row r="59247" spans="1:4" x14ac:dyDescent="0.35">
      <c r="A59247"/>
      <c r="B59247"/>
      <c r="C59247"/>
      <c r="D59247"/>
    </row>
    <row r="59248" spans="1:4" x14ac:dyDescent="0.35">
      <c r="A59248"/>
      <c r="B59248"/>
      <c r="C59248"/>
      <c r="D59248"/>
    </row>
    <row r="59249" spans="1:4" x14ac:dyDescent="0.35">
      <c r="A59249"/>
      <c r="B59249"/>
      <c r="C59249"/>
      <c r="D59249"/>
    </row>
    <row r="59250" spans="1:4" x14ac:dyDescent="0.35">
      <c r="A59250"/>
      <c r="B59250"/>
      <c r="C59250"/>
      <c r="D59250"/>
    </row>
    <row r="59251" spans="1:4" x14ac:dyDescent="0.35">
      <c r="A59251"/>
      <c r="B59251"/>
      <c r="C59251"/>
      <c r="D59251"/>
    </row>
    <row r="59252" spans="1:4" x14ac:dyDescent="0.35">
      <c r="A59252"/>
      <c r="B59252"/>
      <c r="C59252"/>
      <c r="D59252"/>
    </row>
    <row r="59253" spans="1:4" x14ac:dyDescent="0.35">
      <c r="A59253"/>
      <c r="B59253"/>
      <c r="C59253"/>
      <c r="D59253"/>
    </row>
    <row r="59254" spans="1:4" x14ac:dyDescent="0.35">
      <c r="A59254"/>
      <c r="B59254"/>
      <c r="C59254"/>
      <c r="D59254"/>
    </row>
    <row r="59255" spans="1:4" x14ac:dyDescent="0.35">
      <c r="A59255"/>
      <c r="B59255"/>
      <c r="C59255"/>
      <c r="D59255"/>
    </row>
    <row r="59256" spans="1:4" x14ac:dyDescent="0.35">
      <c r="A59256"/>
      <c r="B59256"/>
      <c r="C59256"/>
      <c r="D59256"/>
    </row>
    <row r="59257" spans="1:4" x14ac:dyDescent="0.35">
      <c r="A59257"/>
      <c r="B59257"/>
      <c r="C59257"/>
      <c r="D59257"/>
    </row>
    <row r="59258" spans="1:4" x14ac:dyDescent="0.35">
      <c r="A59258"/>
      <c r="B59258"/>
      <c r="C59258"/>
      <c r="D59258"/>
    </row>
    <row r="59259" spans="1:4" x14ac:dyDescent="0.35">
      <c r="A59259"/>
      <c r="B59259"/>
      <c r="C59259"/>
      <c r="D59259"/>
    </row>
    <row r="59260" spans="1:4" x14ac:dyDescent="0.35">
      <c r="A59260"/>
      <c r="B59260"/>
      <c r="C59260"/>
      <c r="D59260"/>
    </row>
    <row r="59261" spans="1:4" x14ac:dyDescent="0.35">
      <c r="A59261"/>
      <c r="B59261"/>
      <c r="C59261"/>
      <c r="D59261"/>
    </row>
    <row r="59262" spans="1:4" x14ac:dyDescent="0.35">
      <c r="A59262"/>
      <c r="B59262"/>
      <c r="C59262"/>
      <c r="D59262"/>
    </row>
    <row r="59263" spans="1:4" x14ac:dyDescent="0.35">
      <c r="A59263"/>
      <c r="B59263"/>
      <c r="C59263"/>
      <c r="D59263"/>
    </row>
    <row r="59264" spans="1:4" x14ac:dyDescent="0.35">
      <c r="A59264"/>
      <c r="B59264"/>
      <c r="C59264"/>
      <c r="D59264"/>
    </row>
    <row r="59265" spans="1:4" x14ac:dyDescent="0.35">
      <c r="A59265"/>
      <c r="B59265"/>
      <c r="C59265"/>
      <c r="D59265"/>
    </row>
    <row r="59266" spans="1:4" x14ac:dyDescent="0.35">
      <c r="A59266"/>
      <c r="B59266"/>
      <c r="C59266"/>
      <c r="D59266"/>
    </row>
    <row r="59267" spans="1:4" x14ac:dyDescent="0.35">
      <c r="A59267"/>
      <c r="B59267"/>
      <c r="C59267"/>
      <c r="D59267"/>
    </row>
    <row r="59268" spans="1:4" x14ac:dyDescent="0.35">
      <c r="A59268"/>
      <c r="B59268"/>
      <c r="C59268"/>
      <c r="D59268"/>
    </row>
    <row r="59269" spans="1:4" x14ac:dyDescent="0.35">
      <c r="A59269"/>
      <c r="B59269"/>
      <c r="C59269"/>
      <c r="D59269"/>
    </row>
    <row r="59270" spans="1:4" x14ac:dyDescent="0.35">
      <c r="A59270"/>
      <c r="B59270"/>
      <c r="C59270"/>
      <c r="D59270"/>
    </row>
    <row r="59271" spans="1:4" x14ac:dyDescent="0.35">
      <c r="A59271"/>
      <c r="B59271"/>
      <c r="C59271"/>
      <c r="D59271"/>
    </row>
    <row r="59272" spans="1:4" x14ac:dyDescent="0.35">
      <c r="A59272"/>
      <c r="B59272"/>
      <c r="C59272"/>
      <c r="D59272"/>
    </row>
    <row r="59273" spans="1:4" x14ac:dyDescent="0.35">
      <c r="A59273"/>
      <c r="B59273"/>
      <c r="C59273"/>
      <c r="D59273"/>
    </row>
    <row r="59274" spans="1:4" x14ac:dyDescent="0.35">
      <c r="A59274"/>
      <c r="B59274"/>
      <c r="C59274"/>
      <c r="D59274"/>
    </row>
    <row r="59275" spans="1:4" x14ac:dyDescent="0.35">
      <c r="A59275"/>
      <c r="B59275"/>
      <c r="C59275"/>
      <c r="D59275"/>
    </row>
    <row r="59276" spans="1:4" x14ac:dyDescent="0.35">
      <c r="A59276"/>
      <c r="B59276"/>
      <c r="C59276"/>
      <c r="D59276"/>
    </row>
    <row r="59277" spans="1:4" x14ac:dyDescent="0.35">
      <c r="A59277"/>
      <c r="B59277"/>
      <c r="C59277"/>
      <c r="D59277"/>
    </row>
    <row r="59278" spans="1:4" x14ac:dyDescent="0.35">
      <c r="A59278"/>
      <c r="B59278"/>
      <c r="C59278"/>
      <c r="D59278"/>
    </row>
    <row r="59279" spans="1:4" x14ac:dyDescent="0.35">
      <c r="A59279"/>
      <c r="B59279"/>
      <c r="C59279"/>
      <c r="D59279"/>
    </row>
    <row r="59280" spans="1:4" x14ac:dyDescent="0.35">
      <c r="A59280"/>
      <c r="B59280"/>
      <c r="C59280"/>
      <c r="D59280"/>
    </row>
    <row r="59281" spans="1:4" x14ac:dyDescent="0.35">
      <c r="A59281"/>
      <c r="B59281"/>
      <c r="C59281"/>
      <c r="D59281"/>
    </row>
    <row r="59282" spans="1:4" x14ac:dyDescent="0.35">
      <c r="A59282"/>
      <c r="B59282"/>
      <c r="C59282"/>
      <c r="D59282"/>
    </row>
    <row r="59283" spans="1:4" x14ac:dyDescent="0.35">
      <c r="A59283"/>
      <c r="B59283"/>
      <c r="C59283"/>
      <c r="D59283"/>
    </row>
    <row r="59284" spans="1:4" x14ac:dyDescent="0.35">
      <c r="A59284"/>
      <c r="B59284"/>
      <c r="C59284"/>
      <c r="D59284"/>
    </row>
    <row r="59285" spans="1:4" x14ac:dyDescent="0.35">
      <c r="A59285"/>
      <c r="B59285"/>
      <c r="C59285"/>
      <c r="D59285"/>
    </row>
    <row r="59286" spans="1:4" x14ac:dyDescent="0.35">
      <c r="A59286"/>
      <c r="B59286"/>
      <c r="C59286"/>
      <c r="D59286"/>
    </row>
    <row r="59287" spans="1:4" x14ac:dyDescent="0.35">
      <c r="A59287"/>
      <c r="B59287"/>
      <c r="C59287"/>
      <c r="D59287"/>
    </row>
    <row r="59288" spans="1:4" x14ac:dyDescent="0.35">
      <c r="A59288"/>
      <c r="B59288"/>
      <c r="C59288"/>
      <c r="D59288"/>
    </row>
    <row r="59289" spans="1:4" x14ac:dyDescent="0.35">
      <c r="A59289"/>
      <c r="B59289"/>
      <c r="C59289"/>
      <c r="D59289"/>
    </row>
    <row r="59290" spans="1:4" x14ac:dyDescent="0.35">
      <c r="A59290"/>
      <c r="B59290"/>
      <c r="C59290"/>
      <c r="D59290"/>
    </row>
    <row r="59291" spans="1:4" x14ac:dyDescent="0.35">
      <c r="A59291"/>
      <c r="B59291"/>
      <c r="C59291"/>
      <c r="D59291"/>
    </row>
    <row r="59292" spans="1:4" x14ac:dyDescent="0.35">
      <c r="A59292"/>
      <c r="B59292"/>
      <c r="C59292"/>
      <c r="D59292"/>
    </row>
    <row r="59293" spans="1:4" x14ac:dyDescent="0.35">
      <c r="A59293"/>
      <c r="B59293"/>
      <c r="C59293"/>
      <c r="D59293"/>
    </row>
    <row r="59294" spans="1:4" x14ac:dyDescent="0.35">
      <c r="A59294"/>
      <c r="B59294"/>
      <c r="C59294"/>
      <c r="D59294"/>
    </row>
    <row r="59295" spans="1:4" x14ac:dyDescent="0.35">
      <c r="A59295"/>
      <c r="B59295"/>
      <c r="C59295"/>
      <c r="D59295"/>
    </row>
    <row r="59296" spans="1:4" x14ac:dyDescent="0.35">
      <c r="A59296"/>
      <c r="B59296"/>
      <c r="C59296"/>
      <c r="D59296"/>
    </row>
    <row r="59297" spans="1:4" x14ac:dyDescent="0.35">
      <c r="A59297"/>
      <c r="B59297"/>
      <c r="C59297"/>
      <c r="D59297"/>
    </row>
    <row r="59298" spans="1:4" x14ac:dyDescent="0.35">
      <c r="A59298"/>
      <c r="B59298"/>
      <c r="C59298"/>
      <c r="D59298"/>
    </row>
    <row r="59299" spans="1:4" x14ac:dyDescent="0.35">
      <c r="A59299"/>
      <c r="B59299"/>
      <c r="C59299"/>
      <c r="D59299"/>
    </row>
    <row r="59300" spans="1:4" x14ac:dyDescent="0.35">
      <c r="A59300"/>
      <c r="B59300"/>
      <c r="C59300"/>
      <c r="D59300"/>
    </row>
    <row r="59301" spans="1:4" x14ac:dyDescent="0.35">
      <c r="A59301"/>
      <c r="B59301"/>
      <c r="C59301"/>
      <c r="D59301"/>
    </row>
    <row r="59302" spans="1:4" x14ac:dyDescent="0.35">
      <c r="A59302"/>
      <c r="B59302"/>
      <c r="C59302"/>
      <c r="D59302"/>
    </row>
    <row r="59303" spans="1:4" x14ac:dyDescent="0.35">
      <c r="A59303"/>
      <c r="B59303"/>
      <c r="C59303"/>
      <c r="D59303"/>
    </row>
    <row r="59304" spans="1:4" x14ac:dyDescent="0.35">
      <c r="A59304"/>
      <c r="B59304"/>
      <c r="C59304"/>
      <c r="D59304"/>
    </row>
    <row r="59305" spans="1:4" x14ac:dyDescent="0.35">
      <c r="A59305"/>
      <c r="B59305"/>
      <c r="C59305"/>
      <c r="D59305"/>
    </row>
    <row r="59306" spans="1:4" x14ac:dyDescent="0.35">
      <c r="A59306"/>
      <c r="B59306"/>
      <c r="C59306"/>
      <c r="D59306"/>
    </row>
    <row r="59307" spans="1:4" x14ac:dyDescent="0.35">
      <c r="A59307"/>
      <c r="B59307"/>
      <c r="C59307"/>
      <c r="D59307"/>
    </row>
    <row r="59308" spans="1:4" x14ac:dyDescent="0.35">
      <c r="A59308"/>
      <c r="B59308"/>
      <c r="C59308"/>
      <c r="D59308"/>
    </row>
    <row r="59309" spans="1:4" x14ac:dyDescent="0.35">
      <c r="A59309"/>
      <c r="B59309"/>
      <c r="C59309"/>
      <c r="D59309"/>
    </row>
    <row r="59310" spans="1:4" x14ac:dyDescent="0.35">
      <c r="A59310"/>
      <c r="B59310"/>
      <c r="C59310"/>
      <c r="D59310"/>
    </row>
    <row r="59311" spans="1:4" x14ac:dyDescent="0.35">
      <c r="A59311"/>
      <c r="B59311"/>
      <c r="C59311"/>
      <c r="D59311"/>
    </row>
    <row r="59312" spans="1:4" x14ac:dyDescent="0.35">
      <c r="A59312"/>
      <c r="B59312"/>
      <c r="C59312"/>
      <c r="D59312"/>
    </row>
    <row r="59313" spans="1:4" x14ac:dyDescent="0.35">
      <c r="A59313"/>
      <c r="B59313"/>
      <c r="C59313"/>
      <c r="D59313"/>
    </row>
    <row r="59314" spans="1:4" x14ac:dyDescent="0.35">
      <c r="A59314"/>
      <c r="B59314"/>
      <c r="C59314"/>
      <c r="D59314"/>
    </row>
    <row r="59315" spans="1:4" x14ac:dyDescent="0.35">
      <c r="A59315"/>
      <c r="B59315"/>
      <c r="C59315"/>
      <c r="D59315"/>
    </row>
    <row r="59316" spans="1:4" x14ac:dyDescent="0.35">
      <c r="A59316"/>
      <c r="B59316"/>
      <c r="C59316"/>
      <c r="D59316"/>
    </row>
    <row r="59317" spans="1:4" x14ac:dyDescent="0.35">
      <c r="A59317"/>
      <c r="B59317"/>
      <c r="C59317"/>
      <c r="D59317"/>
    </row>
    <row r="59318" spans="1:4" x14ac:dyDescent="0.35">
      <c r="A59318"/>
      <c r="B59318"/>
      <c r="C59318"/>
      <c r="D59318"/>
    </row>
    <row r="59319" spans="1:4" x14ac:dyDescent="0.35">
      <c r="A59319"/>
      <c r="B59319"/>
      <c r="C59319"/>
      <c r="D59319"/>
    </row>
    <row r="59320" spans="1:4" x14ac:dyDescent="0.35">
      <c r="A59320"/>
      <c r="B59320"/>
      <c r="C59320"/>
      <c r="D59320"/>
    </row>
    <row r="59321" spans="1:4" x14ac:dyDescent="0.35">
      <c r="A59321"/>
      <c r="B59321"/>
      <c r="C59321"/>
      <c r="D59321"/>
    </row>
    <row r="59322" spans="1:4" x14ac:dyDescent="0.35">
      <c r="A59322"/>
      <c r="B59322"/>
      <c r="C59322"/>
      <c r="D59322"/>
    </row>
    <row r="59323" spans="1:4" x14ac:dyDescent="0.35">
      <c r="A59323"/>
      <c r="B59323"/>
      <c r="C59323"/>
      <c r="D59323"/>
    </row>
    <row r="59324" spans="1:4" x14ac:dyDescent="0.35">
      <c r="A59324"/>
      <c r="B59324"/>
      <c r="C59324"/>
      <c r="D59324"/>
    </row>
    <row r="59325" spans="1:4" x14ac:dyDescent="0.35">
      <c r="A59325"/>
      <c r="B59325"/>
      <c r="C59325"/>
      <c r="D59325"/>
    </row>
    <row r="59326" spans="1:4" x14ac:dyDescent="0.35">
      <c r="A59326"/>
      <c r="B59326"/>
      <c r="C59326"/>
      <c r="D59326"/>
    </row>
    <row r="59327" spans="1:4" x14ac:dyDescent="0.35">
      <c r="A59327"/>
      <c r="B59327"/>
      <c r="C59327"/>
      <c r="D59327"/>
    </row>
    <row r="59328" spans="1:4" x14ac:dyDescent="0.35">
      <c r="A59328"/>
      <c r="B59328"/>
      <c r="C59328"/>
      <c r="D59328"/>
    </row>
    <row r="59329" spans="1:4" x14ac:dyDescent="0.35">
      <c r="A59329"/>
      <c r="B59329"/>
      <c r="C59329"/>
      <c r="D59329"/>
    </row>
    <row r="59330" spans="1:4" x14ac:dyDescent="0.35">
      <c r="A59330"/>
      <c r="B59330"/>
      <c r="C59330"/>
      <c r="D59330"/>
    </row>
    <row r="59331" spans="1:4" x14ac:dyDescent="0.35">
      <c r="A59331"/>
      <c r="B59331"/>
      <c r="C59331"/>
      <c r="D59331"/>
    </row>
    <row r="59332" spans="1:4" x14ac:dyDescent="0.35">
      <c r="A59332"/>
      <c r="B59332"/>
      <c r="C59332"/>
      <c r="D59332"/>
    </row>
    <row r="59333" spans="1:4" x14ac:dyDescent="0.35">
      <c r="A59333"/>
      <c r="B59333"/>
      <c r="C59333"/>
      <c r="D59333"/>
    </row>
    <row r="59334" spans="1:4" x14ac:dyDescent="0.35">
      <c r="A59334"/>
      <c r="B59334"/>
      <c r="C59334"/>
      <c r="D59334"/>
    </row>
    <row r="59335" spans="1:4" x14ac:dyDescent="0.35">
      <c r="A59335"/>
      <c r="B59335"/>
      <c r="C59335"/>
      <c r="D59335"/>
    </row>
    <row r="59336" spans="1:4" x14ac:dyDescent="0.35">
      <c r="A59336"/>
      <c r="B59336"/>
      <c r="C59336"/>
      <c r="D59336"/>
    </row>
    <row r="59337" spans="1:4" x14ac:dyDescent="0.35">
      <c r="A59337"/>
      <c r="B59337"/>
      <c r="C59337"/>
      <c r="D59337"/>
    </row>
    <row r="59338" spans="1:4" x14ac:dyDescent="0.35">
      <c r="A59338"/>
      <c r="B59338"/>
      <c r="C59338"/>
      <c r="D59338"/>
    </row>
    <row r="59339" spans="1:4" x14ac:dyDescent="0.35">
      <c r="A59339"/>
      <c r="B59339"/>
      <c r="C59339"/>
      <c r="D59339"/>
    </row>
    <row r="59340" spans="1:4" x14ac:dyDescent="0.35">
      <c r="A59340"/>
      <c r="B59340"/>
      <c r="C59340"/>
      <c r="D59340"/>
    </row>
    <row r="59341" spans="1:4" x14ac:dyDescent="0.35">
      <c r="A59341"/>
      <c r="B59341"/>
      <c r="C59341"/>
      <c r="D59341"/>
    </row>
    <row r="59342" spans="1:4" x14ac:dyDescent="0.35">
      <c r="A59342"/>
      <c r="B59342"/>
      <c r="C59342"/>
      <c r="D59342"/>
    </row>
    <row r="59343" spans="1:4" x14ac:dyDescent="0.35">
      <c r="A59343"/>
      <c r="B59343"/>
      <c r="C59343"/>
      <c r="D59343"/>
    </row>
    <row r="59344" spans="1:4" x14ac:dyDescent="0.35">
      <c r="A59344"/>
      <c r="B59344"/>
      <c r="C59344"/>
      <c r="D59344"/>
    </row>
    <row r="59345" spans="1:4" x14ac:dyDescent="0.35">
      <c r="A59345"/>
      <c r="B59345"/>
      <c r="C59345"/>
      <c r="D59345"/>
    </row>
    <row r="59346" spans="1:4" x14ac:dyDescent="0.35">
      <c r="A59346"/>
      <c r="B59346"/>
      <c r="C59346"/>
      <c r="D59346"/>
    </row>
    <row r="59347" spans="1:4" x14ac:dyDescent="0.35">
      <c r="A59347"/>
      <c r="B59347"/>
      <c r="C59347"/>
      <c r="D59347"/>
    </row>
    <row r="59348" spans="1:4" x14ac:dyDescent="0.35">
      <c r="A59348"/>
      <c r="B59348"/>
      <c r="C59348"/>
      <c r="D59348"/>
    </row>
    <row r="59349" spans="1:4" x14ac:dyDescent="0.35">
      <c r="A59349"/>
      <c r="B59349"/>
      <c r="C59349"/>
      <c r="D59349"/>
    </row>
    <row r="59350" spans="1:4" x14ac:dyDescent="0.35">
      <c r="A59350"/>
      <c r="B59350"/>
      <c r="C59350"/>
      <c r="D59350"/>
    </row>
    <row r="59351" spans="1:4" x14ac:dyDescent="0.35">
      <c r="A59351"/>
      <c r="B59351"/>
      <c r="C59351"/>
      <c r="D59351"/>
    </row>
    <row r="59352" spans="1:4" x14ac:dyDescent="0.35">
      <c r="A59352"/>
      <c r="B59352"/>
      <c r="C59352"/>
      <c r="D59352"/>
    </row>
    <row r="59353" spans="1:4" x14ac:dyDescent="0.35">
      <c r="A59353"/>
      <c r="B59353"/>
      <c r="C59353"/>
      <c r="D59353"/>
    </row>
    <row r="59354" spans="1:4" x14ac:dyDescent="0.35">
      <c r="A59354"/>
      <c r="B59354"/>
      <c r="C59354"/>
      <c r="D59354"/>
    </row>
    <row r="59355" spans="1:4" x14ac:dyDescent="0.35">
      <c r="A59355"/>
      <c r="B59355"/>
      <c r="C59355"/>
      <c r="D59355"/>
    </row>
    <row r="59356" spans="1:4" x14ac:dyDescent="0.35">
      <c r="A59356"/>
      <c r="B59356"/>
      <c r="C59356"/>
      <c r="D59356"/>
    </row>
    <row r="59357" spans="1:4" x14ac:dyDescent="0.35">
      <c r="A59357"/>
      <c r="B59357"/>
      <c r="C59357"/>
      <c r="D59357"/>
    </row>
    <row r="59358" spans="1:4" x14ac:dyDescent="0.35">
      <c r="A59358"/>
      <c r="B59358"/>
      <c r="C59358"/>
      <c r="D59358"/>
    </row>
    <row r="59359" spans="1:4" x14ac:dyDescent="0.35">
      <c r="A59359"/>
      <c r="B59359"/>
      <c r="C59359"/>
      <c r="D59359"/>
    </row>
    <row r="59360" spans="1:4" x14ac:dyDescent="0.35">
      <c r="A59360"/>
      <c r="B59360"/>
      <c r="C59360"/>
      <c r="D59360"/>
    </row>
    <row r="59361" spans="1:4" x14ac:dyDescent="0.35">
      <c r="A59361"/>
      <c r="B59361"/>
      <c r="C59361"/>
      <c r="D59361"/>
    </row>
    <row r="59362" spans="1:4" x14ac:dyDescent="0.35">
      <c r="A59362"/>
      <c r="B59362"/>
      <c r="C59362"/>
      <c r="D59362"/>
    </row>
    <row r="59363" spans="1:4" x14ac:dyDescent="0.35">
      <c r="A59363"/>
      <c r="B59363"/>
      <c r="C59363"/>
      <c r="D59363"/>
    </row>
    <row r="59364" spans="1:4" x14ac:dyDescent="0.35">
      <c r="A59364"/>
      <c r="B59364"/>
      <c r="C59364"/>
      <c r="D59364"/>
    </row>
    <row r="59365" spans="1:4" x14ac:dyDescent="0.35">
      <c r="A59365"/>
      <c r="B59365"/>
      <c r="C59365"/>
      <c r="D59365"/>
    </row>
    <row r="59366" spans="1:4" x14ac:dyDescent="0.35">
      <c r="A59366"/>
      <c r="B59366"/>
      <c r="C59366"/>
      <c r="D59366"/>
    </row>
    <row r="59367" spans="1:4" x14ac:dyDescent="0.35">
      <c r="A59367"/>
      <c r="B59367"/>
      <c r="C59367"/>
      <c r="D59367"/>
    </row>
    <row r="59368" spans="1:4" x14ac:dyDescent="0.35">
      <c r="A59368"/>
      <c r="B59368"/>
      <c r="C59368"/>
      <c r="D59368"/>
    </row>
    <row r="59369" spans="1:4" x14ac:dyDescent="0.35">
      <c r="A59369"/>
      <c r="B59369"/>
      <c r="C59369"/>
      <c r="D59369"/>
    </row>
    <row r="59370" spans="1:4" x14ac:dyDescent="0.35">
      <c r="A59370"/>
      <c r="B59370"/>
      <c r="C59370"/>
      <c r="D59370"/>
    </row>
    <row r="59371" spans="1:4" x14ac:dyDescent="0.35">
      <c r="A59371"/>
      <c r="B59371"/>
      <c r="C59371"/>
      <c r="D59371"/>
    </row>
    <row r="59372" spans="1:4" x14ac:dyDescent="0.35">
      <c r="A59372"/>
      <c r="B59372"/>
      <c r="C59372"/>
      <c r="D59372"/>
    </row>
    <row r="59373" spans="1:4" x14ac:dyDescent="0.35">
      <c r="A59373"/>
      <c r="B59373"/>
      <c r="C59373"/>
      <c r="D59373"/>
    </row>
    <row r="59374" spans="1:4" x14ac:dyDescent="0.35">
      <c r="A59374"/>
      <c r="B59374"/>
      <c r="C59374"/>
      <c r="D59374"/>
    </row>
    <row r="59375" spans="1:4" x14ac:dyDescent="0.35">
      <c r="A59375"/>
      <c r="B59375"/>
      <c r="C59375"/>
      <c r="D59375"/>
    </row>
    <row r="59376" spans="1:4" x14ac:dyDescent="0.35">
      <c r="A59376"/>
      <c r="B59376"/>
      <c r="C59376"/>
      <c r="D59376"/>
    </row>
    <row r="59377" spans="1:4" x14ac:dyDescent="0.35">
      <c r="A59377"/>
      <c r="B59377"/>
      <c r="C59377"/>
      <c r="D59377"/>
    </row>
    <row r="59378" spans="1:4" x14ac:dyDescent="0.35">
      <c r="A59378"/>
      <c r="B59378"/>
      <c r="C59378"/>
      <c r="D59378"/>
    </row>
    <row r="59379" spans="1:4" x14ac:dyDescent="0.35">
      <c r="A59379"/>
      <c r="B59379"/>
      <c r="C59379"/>
      <c r="D59379"/>
    </row>
    <row r="59380" spans="1:4" x14ac:dyDescent="0.35">
      <c r="A59380"/>
      <c r="B59380"/>
      <c r="C59380"/>
      <c r="D59380"/>
    </row>
    <row r="59381" spans="1:4" x14ac:dyDescent="0.35">
      <c r="A59381"/>
      <c r="B59381"/>
      <c r="C59381"/>
      <c r="D59381"/>
    </row>
    <row r="59382" spans="1:4" x14ac:dyDescent="0.35">
      <c r="A59382"/>
      <c r="B59382"/>
      <c r="C59382"/>
      <c r="D59382"/>
    </row>
    <row r="59383" spans="1:4" x14ac:dyDescent="0.35">
      <c r="A59383"/>
      <c r="B59383"/>
      <c r="C59383"/>
      <c r="D59383"/>
    </row>
    <row r="59384" spans="1:4" x14ac:dyDescent="0.35">
      <c r="A59384"/>
      <c r="B59384"/>
      <c r="C59384"/>
      <c r="D59384"/>
    </row>
    <row r="59385" spans="1:4" x14ac:dyDescent="0.35">
      <c r="A59385"/>
      <c r="B59385"/>
      <c r="C59385"/>
      <c r="D59385"/>
    </row>
    <row r="59386" spans="1:4" x14ac:dyDescent="0.35">
      <c r="A59386"/>
      <c r="B59386"/>
      <c r="C59386"/>
      <c r="D59386"/>
    </row>
    <row r="59387" spans="1:4" x14ac:dyDescent="0.35">
      <c r="A59387"/>
      <c r="B59387"/>
      <c r="C59387"/>
      <c r="D59387"/>
    </row>
    <row r="59388" spans="1:4" x14ac:dyDescent="0.35">
      <c r="A59388"/>
      <c r="B59388"/>
      <c r="C59388"/>
      <c r="D59388"/>
    </row>
    <row r="59389" spans="1:4" x14ac:dyDescent="0.35">
      <c r="A59389"/>
      <c r="B59389"/>
      <c r="C59389"/>
      <c r="D59389"/>
    </row>
    <row r="59390" spans="1:4" x14ac:dyDescent="0.35">
      <c r="A59390"/>
      <c r="B59390"/>
      <c r="C59390"/>
      <c r="D59390"/>
    </row>
    <row r="59391" spans="1:4" x14ac:dyDescent="0.35">
      <c r="A59391"/>
      <c r="B59391"/>
      <c r="C59391"/>
      <c r="D59391"/>
    </row>
    <row r="59392" spans="1:4" x14ac:dyDescent="0.35">
      <c r="A59392"/>
      <c r="B59392"/>
      <c r="C59392"/>
      <c r="D59392"/>
    </row>
    <row r="59393" spans="1:4" x14ac:dyDescent="0.35">
      <c r="A59393"/>
      <c r="B59393"/>
      <c r="C59393"/>
      <c r="D59393"/>
    </row>
    <row r="59394" spans="1:4" x14ac:dyDescent="0.35">
      <c r="A59394"/>
      <c r="B59394"/>
      <c r="C59394"/>
      <c r="D59394"/>
    </row>
    <row r="59395" spans="1:4" x14ac:dyDescent="0.35">
      <c r="A59395"/>
      <c r="B59395"/>
      <c r="C59395"/>
      <c r="D59395"/>
    </row>
    <row r="59396" spans="1:4" x14ac:dyDescent="0.35">
      <c r="A59396"/>
      <c r="B59396"/>
      <c r="C59396"/>
      <c r="D59396"/>
    </row>
    <row r="59397" spans="1:4" x14ac:dyDescent="0.35">
      <c r="A59397"/>
      <c r="B59397"/>
      <c r="C59397"/>
      <c r="D59397"/>
    </row>
    <row r="59398" spans="1:4" x14ac:dyDescent="0.35">
      <c r="A59398"/>
      <c r="B59398"/>
      <c r="C59398"/>
      <c r="D59398"/>
    </row>
    <row r="59399" spans="1:4" x14ac:dyDescent="0.35">
      <c r="A59399"/>
      <c r="B59399"/>
      <c r="C59399"/>
      <c r="D59399"/>
    </row>
    <row r="59400" spans="1:4" x14ac:dyDescent="0.35">
      <c r="A59400"/>
      <c r="B59400"/>
      <c r="C59400"/>
      <c r="D59400"/>
    </row>
    <row r="59401" spans="1:4" x14ac:dyDescent="0.35">
      <c r="A59401"/>
      <c r="B59401"/>
      <c r="C59401"/>
      <c r="D59401"/>
    </row>
    <row r="59402" spans="1:4" x14ac:dyDescent="0.35">
      <c r="A59402"/>
      <c r="B59402"/>
      <c r="C59402"/>
      <c r="D59402"/>
    </row>
    <row r="59403" spans="1:4" x14ac:dyDescent="0.35">
      <c r="A59403"/>
      <c r="B59403"/>
      <c r="C59403"/>
      <c r="D59403"/>
    </row>
    <row r="59404" spans="1:4" x14ac:dyDescent="0.35">
      <c r="A59404"/>
      <c r="B59404"/>
      <c r="C59404"/>
      <c r="D59404"/>
    </row>
    <row r="59405" spans="1:4" x14ac:dyDescent="0.35">
      <c r="A59405"/>
      <c r="B59405"/>
      <c r="C59405"/>
      <c r="D59405"/>
    </row>
    <row r="59406" spans="1:4" x14ac:dyDescent="0.35">
      <c r="A59406"/>
      <c r="B59406"/>
      <c r="C59406"/>
      <c r="D59406"/>
    </row>
    <row r="59407" spans="1:4" x14ac:dyDescent="0.35">
      <c r="A59407"/>
      <c r="B59407"/>
      <c r="C59407"/>
      <c r="D59407"/>
    </row>
    <row r="59408" spans="1:4" x14ac:dyDescent="0.35">
      <c r="A59408"/>
      <c r="B59408"/>
      <c r="C59408"/>
      <c r="D59408"/>
    </row>
    <row r="59409" spans="1:4" x14ac:dyDescent="0.35">
      <c r="A59409"/>
      <c r="B59409"/>
      <c r="C59409"/>
      <c r="D59409"/>
    </row>
    <row r="59410" spans="1:4" x14ac:dyDescent="0.35">
      <c r="A59410"/>
      <c r="B59410"/>
      <c r="C59410"/>
      <c r="D59410"/>
    </row>
    <row r="59411" spans="1:4" x14ac:dyDescent="0.35">
      <c r="A59411"/>
      <c r="B59411"/>
      <c r="C59411"/>
      <c r="D59411"/>
    </row>
    <row r="59412" spans="1:4" x14ac:dyDescent="0.35">
      <c r="A59412"/>
      <c r="B59412"/>
      <c r="C59412"/>
      <c r="D59412"/>
    </row>
    <row r="59413" spans="1:4" x14ac:dyDescent="0.35">
      <c r="A59413"/>
      <c r="B59413"/>
      <c r="C59413"/>
      <c r="D59413"/>
    </row>
    <row r="59414" spans="1:4" x14ac:dyDescent="0.35">
      <c r="A59414"/>
      <c r="B59414"/>
      <c r="C59414"/>
      <c r="D59414"/>
    </row>
    <row r="59415" spans="1:4" x14ac:dyDescent="0.35">
      <c r="A59415"/>
      <c r="B59415"/>
      <c r="C59415"/>
      <c r="D59415"/>
    </row>
    <row r="59416" spans="1:4" x14ac:dyDescent="0.35">
      <c r="A59416"/>
      <c r="B59416"/>
      <c r="C59416"/>
      <c r="D59416"/>
    </row>
    <row r="59417" spans="1:4" x14ac:dyDescent="0.35">
      <c r="A59417"/>
      <c r="B59417"/>
      <c r="C59417"/>
      <c r="D59417"/>
    </row>
    <row r="59418" spans="1:4" x14ac:dyDescent="0.35">
      <c r="A59418"/>
      <c r="B59418"/>
      <c r="C59418"/>
      <c r="D59418"/>
    </row>
    <row r="59419" spans="1:4" x14ac:dyDescent="0.35">
      <c r="A59419"/>
      <c r="B59419"/>
      <c r="C59419"/>
      <c r="D59419"/>
    </row>
    <row r="59420" spans="1:4" x14ac:dyDescent="0.35">
      <c r="A59420"/>
      <c r="B59420"/>
      <c r="C59420"/>
      <c r="D59420"/>
    </row>
    <row r="59421" spans="1:4" x14ac:dyDescent="0.35">
      <c r="A59421"/>
      <c r="B59421"/>
      <c r="C59421"/>
      <c r="D59421"/>
    </row>
    <row r="59422" spans="1:4" x14ac:dyDescent="0.35">
      <c r="A59422"/>
      <c r="B59422"/>
      <c r="C59422"/>
      <c r="D59422"/>
    </row>
    <row r="59423" spans="1:4" x14ac:dyDescent="0.35">
      <c r="A59423"/>
      <c r="B59423"/>
      <c r="C59423"/>
      <c r="D59423"/>
    </row>
    <row r="59424" spans="1:4" x14ac:dyDescent="0.35">
      <c r="A59424"/>
      <c r="B59424"/>
      <c r="C59424"/>
      <c r="D59424"/>
    </row>
    <row r="59425" spans="1:4" x14ac:dyDescent="0.35">
      <c r="A59425"/>
      <c r="B59425"/>
      <c r="C59425"/>
      <c r="D59425"/>
    </row>
    <row r="59426" spans="1:4" x14ac:dyDescent="0.35">
      <c r="A59426"/>
      <c r="B59426"/>
      <c r="C59426"/>
      <c r="D59426"/>
    </row>
    <row r="59427" spans="1:4" x14ac:dyDescent="0.35">
      <c r="A59427"/>
      <c r="B59427"/>
      <c r="C59427"/>
      <c r="D59427"/>
    </row>
    <row r="59428" spans="1:4" x14ac:dyDescent="0.35">
      <c r="A59428"/>
      <c r="B59428"/>
      <c r="C59428"/>
      <c r="D59428"/>
    </row>
    <row r="59429" spans="1:4" x14ac:dyDescent="0.35">
      <c r="A59429"/>
      <c r="B59429"/>
      <c r="C59429"/>
      <c r="D59429"/>
    </row>
    <row r="59430" spans="1:4" x14ac:dyDescent="0.35">
      <c r="A59430"/>
      <c r="B59430"/>
      <c r="C59430"/>
      <c r="D59430"/>
    </row>
    <row r="59431" spans="1:4" x14ac:dyDescent="0.35">
      <c r="A59431"/>
      <c r="B59431"/>
      <c r="C59431"/>
      <c r="D59431"/>
    </row>
    <row r="59432" spans="1:4" x14ac:dyDescent="0.35">
      <c r="A59432"/>
      <c r="B59432"/>
      <c r="C59432"/>
      <c r="D59432"/>
    </row>
    <row r="59433" spans="1:4" x14ac:dyDescent="0.35">
      <c r="A59433"/>
      <c r="B59433"/>
      <c r="C59433"/>
      <c r="D59433"/>
    </row>
    <row r="59434" spans="1:4" x14ac:dyDescent="0.35">
      <c r="A59434"/>
      <c r="B59434"/>
      <c r="C59434"/>
      <c r="D59434"/>
    </row>
    <row r="59435" spans="1:4" x14ac:dyDescent="0.35">
      <c r="A59435"/>
      <c r="B59435"/>
      <c r="C59435"/>
      <c r="D59435"/>
    </row>
    <row r="59436" spans="1:4" x14ac:dyDescent="0.35">
      <c r="A59436"/>
      <c r="B59436"/>
      <c r="C59436"/>
      <c r="D59436"/>
    </row>
    <row r="59437" spans="1:4" x14ac:dyDescent="0.35">
      <c r="A59437"/>
      <c r="B59437"/>
      <c r="C59437"/>
      <c r="D59437"/>
    </row>
    <row r="59438" spans="1:4" x14ac:dyDescent="0.35">
      <c r="A59438"/>
      <c r="B59438"/>
      <c r="C59438"/>
      <c r="D59438"/>
    </row>
    <row r="59439" spans="1:4" x14ac:dyDescent="0.35">
      <c r="A59439"/>
      <c r="B59439"/>
      <c r="C59439"/>
      <c r="D59439"/>
    </row>
    <row r="59440" spans="1:4" x14ac:dyDescent="0.35">
      <c r="A59440"/>
      <c r="B59440"/>
      <c r="C59440"/>
      <c r="D59440"/>
    </row>
    <row r="59441" spans="1:4" x14ac:dyDescent="0.35">
      <c r="A59441"/>
      <c r="B59441"/>
      <c r="C59441"/>
      <c r="D59441"/>
    </row>
    <row r="59442" spans="1:4" x14ac:dyDescent="0.35">
      <c r="A59442"/>
      <c r="B59442"/>
      <c r="C59442"/>
      <c r="D59442"/>
    </row>
    <row r="59443" spans="1:4" x14ac:dyDescent="0.35">
      <c r="A59443"/>
      <c r="B59443"/>
      <c r="C59443"/>
      <c r="D59443"/>
    </row>
    <row r="59444" spans="1:4" x14ac:dyDescent="0.35">
      <c r="A59444"/>
      <c r="B59444"/>
      <c r="C59444"/>
      <c r="D59444"/>
    </row>
    <row r="59445" spans="1:4" x14ac:dyDescent="0.35">
      <c r="A59445"/>
      <c r="B59445"/>
      <c r="C59445"/>
      <c r="D59445"/>
    </row>
    <row r="59446" spans="1:4" x14ac:dyDescent="0.35">
      <c r="A59446"/>
      <c r="B59446"/>
      <c r="C59446"/>
      <c r="D59446"/>
    </row>
    <row r="59447" spans="1:4" x14ac:dyDescent="0.35">
      <c r="A59447"/>
      <c r="B59447"/>
      <c r="C59447"/>
      <c r="D59447"/>
    </row>
    <row r="59448" spans="1:4" x14ac:dyDescent="0.35">
      <c r="A59448"/>
      <c r="B59448"/>
      <c r="C59448"/>
      <c r="D59448"/>
    </row>
    <row r="59449" spans="1:4" x14ac:dyDescent="0.35">
      <c r="A59449"/>
      <c r="B59449"/>
      <c r="C59449"/>
      <c r="D59449"/>
    </row>
    <row r="59450" spans="1:4" x14ac:dyDescent="0.35">
      <c r="A59450"/>
      <c r="B59450"/>
      <c r="C59450"/>
      <c r="D59450"/>
    </row>
    <row r="59451" spans="1:4" x14ac:dyDescent="0.35">
      <c r="A59451"/>
      <c r="B59451"/>
      <c r="C59451"/>
      <c r="D59451"/>
    </row>
    <row r="59452" spans="1:4" x14ac:dyDescent="0.35">
      <c r="A59452"/>
      <c r="B59452"/>
      <c r="C59452"/>
      <c r="D59452"/>
    </row>
    <row r="59453" spans="1:4" x14ac:dyDescent="0.35">
      <c r="A59453"/>
      <c r="B59453"/>
      <c r="C59453"/>
      <c r="D59453"/>
    </row>
    <row r="59454" spans="1:4" x14ac:dyDescent="0.35">
      <c r="A59454"/>
      <c r="B59454"/>
      <c r="C59454"/>
      <c r="D59454"/>
    </row>
    <row r="59455" spans="1:4" x14ac:dyDescent="0.35">
      <c r="A59455"/>
      <c r="B59455"/>
      <c r="C59455"/>
      <c r="D59455"/>
    </row>
    <row r="59456" spans="1:4" x14ac:dyDescent="0.35">
      <c r="A59456"/>
      <c r="B59456"/>
      <c r="C59456"/>
      <c r="D59456"/>
    </row>
    <row r="59457" spans="1:4" x14ac:dyDescent="0.35">
      <c r="A59457"/>
      <c r="B59457"/>
      <c r="C59457"/>
      <c r="D59457"/>
    </row>
    <row r="59458" spans="1:4" x14ac:dyDescent="0.35">
      <c r="A59458"/>
      <c r="B59458"/>
      <c r="C59458"/>
      <c r="D59458"/>
    </row>
    <row r="59459" spans="1:4" x14ac:dyDescent="0.35">
      <c r="A59459"/>
      <c r="B59459"/>
      <c r="C59459"/>
      <c r="D59459"/>
    </row>
    <row r="59460" spans="1:4" x14ac:dyDescent="0.35">
      <c r="A59460"/>
      <c r="B59460"/>
      <c r="C59460"/>
      <c r="D59460"/>
    </row>
    <row r="59461" spans="1:4" x14ac:dyDescent="0.35">
      <c r="A59461"/>
      <c r="B59461"/>
      <c r="C59461"/>
      <c r="D59461"/>
    </row>
    <row r="59462" spans="1:4" x14ac:dyDescent="0.35">
      <c r="A59462"/>
      <c r="B59462"/>
      <c r="C59462"/>
      <c r="D59462"/>
    </row>
    <row r="59463" spans="1:4" x14ac:dyDescent="0.35">
      <c r="A59463"/>
      <c r="B59463"/>
      <c r="C59463"/>
      <c r="D59463"/>
    </row>
    <row r="59464" spans="1:4" x14ac:dyDescent="0.35">
      <c r="A59464"/>
      <c r="B59464"/>
      <c r="C59464"/>
      <c r="D59464"/>
    </row>
    <row r="59465" spans="1:4" x14ac:dyDescent="0.35">
      <c r="A59465"/>
      <c r="B59465"/>
      <c r="C59465"/>
      <c r="D59465"/>
    </row>
    <row r="59466" spans="1:4" x14ac:dyDescent="0.35">
      <c r="A59466"/>
      <c r="B59466"/>
      <c r="C59466"/>
      <c r="D59466"/>
    </row>
    <row r="59467" spans="1:4" x14ac:dyDescent="0.35">
      <c r="A59467"/>
      <c r="B59467"/>
      <c r="C59467"/>
      <c r="D59467"/>
    </row>
    <row r="59468" spans="1:4" x14ac:dyDescent="0.35">
      <c r="A59468"/>
      <c r="B59468"/>
      <c r="C59468"/>
      <c r="D59468"/>
    </row>
    <row r="59469" spans="1:4" x14ac:dyDescent="0.35">
      <c r="A59469"/>
      <c r="B59469"/>
      <c r="C59469"/>
      <c r="D59469"/>
    </row>
    <row r="59470" spans="1:4" x14ac:dyDescent="0.35">
      <c r="A59470"/>
      <c r="B59470"/>
      <c r="C59470"/>
      <c r="D59470"/>
    </row>
    <row r="59471" spans="1:4" x14ac:dyDescent="0.35">
      <c r="A59471"/>
      <c r="B59471"/>
      <c r="C59471"/>
      <c r="D59471"/>
    </row>
    <row r="59472" spans="1:4" x14ac:dyDescent="0.35">
      <c r="A59472"/>
      <c r="B59472"/>
      <c r="C59472"/>
      <c r="D59472"/>
    </row>
    <row r="59473" spans="1:4" x14ac:dyDescent="0.35">
      <c r="A59473"/>
      <c r="B59473"/>
      <c r="C59473"/>
      <c r="D59473"/>
    </row>
    <row r="59474" spans="1:4" x14ac:dyDescent="0.35">
      <c r="A59474"/>
      <c r="B59474"/>
      <c r="C59474"/>
      <c r="D59474"/>
    </row>
    <row r="59475" spans="1:4" x14ac:dyDescent="0.35">
      <c r="A59475"/>
      <c r="B59475"/>
      <c r="C59475"/>
      <c r="D59475"/>
    </row>
    <row r="59476" spans="1:4" x14ac:dyDescent="0.35">
      <c r="A59476"/>
      <c r="B59476"/>
      <c r="C59476"/>
      <c r="D59476"/>
    </row>
    <row r="59477" spans="1:4" x14ac:dyDescent="0.35">
      <c r="A59477"/>
      <c r="B59477"/>
      <c r="C59477"/>
      <c r="D59477"/>
    </row>
    <row r="59478" spans="1:4" x14ac:dyDescent="0.35">
      <c r="A59478"/>
      <c r="B59478"/>
      <c r="C59478"/>
      <c r="D59478"/>
    </row>
    <row r="59479" spans="1:4" x14ac:dyDescent="0.35">
      <c r="A59479"/>
      <c r="B59479"/>
      <c r="C59479"/>
      <c r="D59479"/>
    </row>
    <row r="59480" spans="1:4" x14ac:dyDescent="0.35">
      <c r="A59480"/>
      <c r="B59480"/>
      <c r="C59480"/>
      <c r="D59480"/>
    </row>
    <row r="59481" spans="1:4" x14ac:dyDescent="0.35">
      <c r="A59481"/>
      <c r="B59481"/>
      <c r="C59481"/>
      <c r="D59481"/>
    </row>
    <row r="59482" spans="1:4" x14ac:dyDescent="0.35">
      <c r="A59482"/>
      <c r="B59482"/>
      <c r="C59482"/>
      <c r="D59482"/>
    </row>
    <row r="59483" spans="1:4" x14ac:dyDescent="0.35">
      <c r="A59483"/>
      <c r="B59483"/>
      <c r="C59483"/>
      <c r="D59483"/>
    </row>
    <row r="59484" spans="1:4" x14ac:dyDescent="0.35">
      <c r="A59484"/>
      <c r="B59484"/>
      <c r="C59484"/>
      <c r="D59484"/>
    </row>
    <row r="59485" spans="1:4" x14ac:dyDescent="0.35">
      <c r="A59485"/>
      <c r="B59485"/>
      <c r="C59485"/>
      <c r="D59485"/>
    </row>
    <row r="59486" spans="1:4" x14ac:dyDescent="0.35">
      <c r="A59486"/>
      <c r="B59486"/>
      <c r="C59486"/>
      <c r="D59486"/>
    </row>
    <row r="59487" spans="1:4" x14ac:dyDescent="0.35">
      <c r="A59487"/>
      <c r="B59487"/>
      <c r="C59487"/>
      <c r="D59487"/>
    </row>
    <row r="59488" spans="1:4" x14ac:dyDescent="0.35">
      <c r="A59488"/>
      <c r="B59488"/>
      <c r="C59488"/>
      <c r="D59488"/>
    </row>
    <row r="59489" spans="1:4" x14ac:dyDescent="0.35">
      <c r="A59489"/>
      <c r="B59489"/>
      <c r="C59489"/>
      <c r="D59489"/>
    </row>
    <row r="59490" spans="1:4" x14ac:dyDescent="0.35">
      <c r="A59490"/>
      <c r="B59490"/>
      <c r="C59490"/>
      <c r="D59490"/>
    </row>
    <row r="59491" spans="1:4" x14ac:dyDescent="0.35">
      <c r="A59491"/>
      <c r="B59491"/>
      <c r="C59491"/>
      <c r="D59491"/>
    </row>
    <row r="59492" spans="1:4" x14ac:dyDescent="0.35">
      <c r="A59492"/>
      <c r="B59492"/>
      <c r="C59492"/>
      <c r="D59492"/>
    </row>
    <row r="59493" spans="1:4" x14ac:dyDescent="0.35">
      <c r="A59493"/>
      <c r="B59493"/>
      <c r="C59493"/>
      <c r="D59493"/>
    </row>
    <row r="59494" spans="1:4" x14ac:dyDescent="0.35">
      <c r="A59494"/>
      <c r="B59494"/>
      <c r="C59494"/>
      <c r="D59494"/>
    </row>
    <row r="59495" spans="1:4" x14ac:dyDescent="0.35">
      <c r="A59495"/>
      <c r="B59495"/>
      <c r="C59495"/>
      <c r="D59495"/>
    </row>
    <row r="59496" spans="1:4" x14ac:dyDescent="0.35">
      <c r="A59496"/>
      <c r="B59496"/>
      <c r="C59496"/>
      <c r="D59496"/>
    </row>
    <row r="59497" spans="1:4" x14ac:dyDescent="0.35">
      <c r="A59497"/>
      <c r="B59497"/>
      <c r="C59497"/>
      <c r="D59497"/>
    </row>
    <row r="59498" spans="1:4" x14ac:dyDescent="0.35">
      <c r="A59498"/>
      <c r="B59498"/>
      <c r="C59498"/>
      <c r="D59498"/>
    </row>
    <row r="59499" spans="1:4" x14ac:dyDescent="0.35">
      <c r="A59499"/>
      <c r="B59499"/>
      <c r="C59499"/>
      <c r="D59499"/>
    </row>
    <row r="59500" spans="1:4" x14ac:dyDescent="0.35">
      <c r="A59500"/>
      <c r="B59500"/>
      <c r="C59500"/>
      <c r="D59500"/>
    </row>
    <row r="59501" spans="1:4" x14ac:dyDescent="0.35">
      <c r="A59501"/>
      <c r="B59501"/>
      <c r="C59501"/>
      <c r="D59501"/>
    </row>
    <row r="59502" spans="1:4" x14ac:dyDescent="0.35">
      <c r="A59502"/>
      <c r="B59502"/>
      <c r="C59502"/>
      <c r="D59502"/>
    </row>
    <row r="59503" spans="1:4" x14ac:dyDescent="0.35">
      <c r="A59503"/>
      <c r="B59503"/>
      <c r="C59503"/>
      <c r="D59503"/>
    </row>
    <row r="59504" spans="1:4" x14ac:dyDescent="0.35">
      <c r="A59504"/>
      <c r="B59504"/>
      <c r="C59504"/>
      <c r="D59504"/>
    </row>
    <row r="59505" spans="1:4" x14ac:dyDescent="0.35">
      <c r="A59505"/>
      <c r="B59505"/>
      <c r="C59505"/>
      <c r="D59505"/>
    </row>
    <row r="59506" spans="1:4" x14ac:dyDescent="0.35">
      <c r="A59506"/>
      <c r="B59506"/>
      <c r="C59506"/>
      <c r="D59506"/>
    </row>
    <row r="59507" spans="1:4" x14ac:dyDescent="0.35">
      <c r="A59507"/>
      <c r="B59507"/>
      <c r="C59507"/>
      <c r="D59507"/>
    </row>
    <row r="59508" spans="1:4" x14ac:dyDescent="0.35">
      <c r="A59508"/>
      <c r="B59508"/>
      <c r="C59508"/>
      <c r="D59508"/>
    </row>
    <row r="59509" spans="1:4" x14ac:dyDescent="0.35">
      <c r="A59509"/>
      <c r="B59509"/>
      <c r="C59509"/>
      <c r="D59509"/>
    </row>
    <row r="59510" spans="1:4" x14ac:dyDescent="0.35">
      <c r="A59510"/>
      <c r="B59510"/>
      <c r="C59510"/>
      <c r="D59510"/>
    </row>
    <row r="59511" spans="1:4" x14ac:dyDescent="0.35">
      <c r="A59511"/>
      <c r="B59511"/>
      <c r="C59511"/>
      <c r="D59511"/>
    </row>
    <row r="59512" spans="1:4" x14ac:dyDescent="0.35">
      <c r="A59512"/>
      <c r="B59512"/>
      <c r="C59512"/>
      <c r="D59512"/>
    </row>
    <row r="59513" spans="1:4" x14ac:dyDescent="0.35">
      <c r="A59513"/>
      <c r="B59513"/>
      <c r="C59513"/>
      <c r="D59513"/>
    </row>
    <row r="59514" spans="1:4" x14ac:dyDescent="0.35">
      <c r="A59514"/>
      <c r="B59514"/>
      <c r="C59514"/>
      <c r="D59514"/>
    </row>
    <row r="59515" spans="1:4" x14ac:dyDescent="0.35">
      <c r="A59515"/>
      <c r="B59515"/>
      <c r="C59515"/>
      <c r="D59515"/>
    </row>
    <row r="59516" spans="1:4" x14ac:dyDescent="0.35">
      <c r="A59516"/>
      <c r="B59516"/>
      <c r="C59516"/>
      <c r="D59516"/>
    </row>
    <row r="59517" spans="1:4" x14ac:dyDescent="0.35">
      <c r="A59517"/>
      <c r="B59517"/>
      <c r="C59517"/>
      <c r="D59517"/>
    </row>
    <row r="59518" spans="1:4" x14ac:dyDescent="0.35">
      <c r="A59518"/>
      <c r="B59518"/>
      <c r="C59518"/>
      <c r="D59518"/>
    </row>
    <row r="59519" spans="1:4" x14ac:dyDescent="0.35">
      <c r="A59519"/>
      <c r="B59519"/>
      <c r="C59519"/>
      <c r="D59519"/>
    </row>
    <row r="59520" spans="1:4" x14ac:dyDescent="0.35">
      <c r="A59520"/>
      <c r="B59520"/>
      <c r="C59520"/>
      <c r="D59520"/>
    </row>
    <row r="59521" spans="1:4" x14ac:dyDescent="0.35">
      <c r="A59521"/>
      <c r="B59521"/>
      <c r="C59521"/>
      <c r="D59521"/>
    </row>
    <row r="59522" spans="1:4" x14ac:dyDescent="0.35">
      <c r="A59522"/>
      <c r="B59522"/>
      <c r="C59522"/>
      <c r="D59522"/>
    </row>
    <row r="59523" spans="1:4" x14ac:dyDescent="0.35">
      <c r="A59523"/>
      <c r="B59523"/>
      <c r="C59523"/>
      <c r="D59523"/>
    </row>
    <row r="59524" spans="1:4" x14ac:dyDescent="0.35">
      <c r="A59524"/>
      <c r="B59524"/>
      <c r="C59524"/>
      <c r="D59524"/>
    </row>
    <row r="59525" spans="1:4" x14ac:dyDescent="0.35">
      <c r="A59525"/>
      <c r="B59525"/>
      <c r="C59525"/>
      <c r="D59525"/>
    </row>
    <row r="59526" spans="1:4" x14ac:dyDescent="0.35">
      <c r="A59526"/>
      <c r="B59526"/>
      <c r="C59526"/>
      <c r="D59526"/>
    </row>
    <row r="59527" spans="1:4" x14ac:dyDescent="0.35">
      <c r="A59527"/>
      <c r="B59527"/>
      <c r="C59527"/>
      <c r="D59527"/>
    </row>
    <row r="59528" spans="1:4" x14ac:dyDescent="0.35">
      <c r="A59528"/>
      <c r="B59528"/>
      <c r="C59528"/>
      <c r="D59528"/>
    </row>
    <row r="59529" spans="1:4" x14ac:dyDescent="0.35">
      <c r="A59529"/>
      <c r="B59529"/>
      <c r="C59529"/>
      <c r="D59529"/>
    </row>
    <row r="59530" spans="1:4" x14ac:dyDescent="0.35">
      <c r="A59530"/>
      <c r="B59530"/>
      <c r="C59530"/>
      <c r="D59530"/>
    </row>
    <row r="59531" spans="1:4" x14ac:dyDescent="0.35">
      <c r="A59531"/>
      <c r="B59531"/>
      <c r="C59531"/>
      <c r="D59531"/>
    </row>
    <row r="59532" spans="1:4" x14ac:dyDescent="0.35">
      <c r="A59532"/>
      <c r="B59532"/>
      <c r="C59532"/>
      <c r="D59532"/>
    </row>
    <row r="59533" spans="1:4" x14ac:dyDescent="0.35">
      <c r="A59533"/>
      <c r="B59533"/>
      <c r="C59533"/>
      <c r="D59533"/>
    </row>
    <row r="59534" spans="1:4" x14ac:dyDescent="0.35">
      <c r="A59534"/>
      <c r="B59534"/>
      <c r="C59534"/>
      <c r="D59534"/>
    </row>
    <row r="59535" spans="1:4" x14ac:dyDescent="0.35">
      <c r="A59535"/>
      <c r="B59535"/>
      <c r="C59535"/>
      <c r="D59535"/>
    </row>
    <row r="59536" spans="1:4" x14ac:dyDescent="0.35">
      <c r="A59536"/>
      <c r="B59536"/>
      <c r="C59536"/>
      <c r="D59536"/>
    </row>
    <row r="59537" spans="1:4" x14ac:dyDescent="0.35">
      <c r="A59537"/>
      <c r="B59537"/>
      <c r="C59537"/>
      <c r="D59537"/>
    </row>
    <row r="59538" spans="1:4" x14ac:dyDescent="0.35">
      <c r="A59538"/>
      <c r="B59538"/>
      <c r="C59538"/>
      <c r="D59538"/>
    </row>
    <row r="59539" spans="1:4" x14ac:dyDescent="0.35">
      <c r="A59539"/>
      <c r="B59539"/>
      <c r="C59539"/>
      <c r="D59539"/>
    </row>
    <row r="59540" spans="1:4" x14ac:dyDescent="0.35">
      <c r="A59540"/>
      <c r="B59540"/>
      <c r="C59540"/>
      <c r="D59540"/>
    </row>
    <row r="59541" spans="1:4" x14ac:dyDescent="0.35">
      <c r="A59541"/>
      <c r="B59541"/>
      <c r="C59541"/>
      <c r="D59541"/>
    </row>
    <row r="59542" spans="1:4" x14ac:dyDescent="0.35">
      <c r="A59542"/>
      <c r="B59542"/>
      <c r="C59542"/>
      <c r="D59542"/>
    </row>
    <row r="59543" spans="1:4" x14ac:dyDescent="0.35">
      <c r="A59543"/>
      <c r="B59543"/>
      <c r="C59543"/>
      <c r="D59543"/>
    </row>
    <row r="59544" spans="1:4" x14ac:dyDescent="0.35">
      <c r="A59544"/>
      <c r="B59544"/>
      <c r="C59544"/>
      <c r="D59544"/>
    </row>
    <row r="59545" spans="1:4" x14ac:dyDescent="0.35">
      <c r="A59545"/>
      <c r="B59545"/>
      <c r="C59545"/>
      <c r="D59545"/>
    </row>
    <row r="59546" spans="1:4" x14ac:dyDescent="0.35">
      <c r="A59546"/>
      <c r="B59546"/>
      <c r="C59546"/>
      <c r="D59546"/>
    </row>
    <row r="59547" spans="1:4" x14ac:dyDescent="0.35">
      <c r="A59547"/>
      <c r="B59547"/>
      <c r="C59547"/>
      <c r="D59547"/>
    </row>
    <row r="59548" spans="1:4" x14ac:dyDescent="0.35">
      <c r="A59548"/>
      <c r="B59548"/>
      <c r="C59548"/>
      <c r="D59548"/>
    </row>
    <row r="59549" spans="1:4" x14ac:dyDescent="0.35">
      <c r="A59549"/>
      <c r="B59549"/>
      <c r="C59549"/>
      <c r="D59549"/>
    </row>
    <row r="59550" spans="1:4" x14ac:dyDescent="0.35">
      <c r="A59550"/>
      <c r="B59550"/>
      <c r="C59550"/>
      <c r="D59550"/>
    </row>
    <row r="59551" spans="1:4" x14ac:dyDescent="0.35">
      <c r="A59551"/>
      <c r="B59551"/>
      <c r="C59551"/>
      <c r="D59551"/>
    </row>
    <row r="59552" spans="1:4" x14ac:dyDescent="0.35">
      <c r="A59552"/>
      <c r="B59552"/>
      <c r="C59552"/>
      <c r="D59552"/>
    </row>
    <row r="59553" spans="1:4" x14ac:dyDescent="0.35">
      <c r="A59553"/>
      <c r="B59553"/>
      <c r="C59553"/>
      <c r="D59553"/>
    </row>
    <row r="59554" spans="1:4" x14ac:dyDescent="0.35">
      <c r="A59554"/>
      <c r="B59554"/>
      <c r="C59554"/>
      <c r="D59554"/>
    </row>
    <row r="59555" spans="1:4" x14ac:dyDescent="0.35">
      <c r="A59555"/>
      <c r="B59555"/>
      <c r="C59555"/>
      <c r="D59555"/>
    </row>
    <row r="59556" spans="1:4" x14ac:dyDescent="0.35">
      <c r="A59556"/>
      <c r="B59556"/>
      <c r="C59556"/>
      <c r="D59556"/>
    </row>
    <row r="59557" spans="1:4" x14ac:dyDescent="0.35">
      <c r="A59557"/>
      <c r="B59557"/>
      <c r="C59557"/>
      <c r="D59557"/>
    </row>
    <row r="59558" spans="1:4" x14ac:dyDescent="0.35">
      <c r="A59558"/>
      <c r="B59558"/>
      <c r="C59558"/>
      <c r="D59558"/>
    </row>
    <row r="59559" spans="1:4" x14ac:dyDescent="0.35">
      <c r="A59559"/>
      <c r="B59559"/>
      <c r="C59559"/>
      <c r="D59559"/>
    </row>
    <row r="59560" spans="1:4" x14ac:dyDescent="0.35">
      <c r="A59560"/>
      <c r="B59560"/>
      <c r="C59560"/>
      <c r="D59560"/>
    </row>
    <row r="59561" spans="1:4" x14ac:dyDescent="0.35">
      <c r="A59561"/>
      <c r="B59561"/>
      <c r="C59561"/>
      <c r="D59561"/>
    </row>
    <row r="59562" spans="1:4" x14ac:dyDescent="0.35">
      <c r="A59562"/>
      <c r="B59562"/>
      <c r="C59562"/>
      <c r="D59562"/>
    </row>
    <row r="59563" spans="1:4" x14ac:dyDescent="0.35">
      <c r="A59563"/>
      <c r="B59563"/>
      <c r="C59563"/>
      <c r="D59563"/>
    </row>
    <row r="59564" spans="1:4" x14ac:dyDescent="0.35">
      <c r="A59564"/>
      <c r="B59564"/>
      <c r="C59564"/>
      <c r="D59564"/>
    </row>
    <row r="59565" spans="1:4" x14ac:dyDescent="0.35">
      <c r="A59565"/>
      <c r="B59565"/>
      <c r="C59565"/>
      <c r="D59565"/>
    </row>
    <row r="59566" spans="1:4" x14ac:dyDescent="0.35">
      <c r="A59566"/>
      <c r="B59566"/>
      <c r="C59566"/>
      <c r="D59566"/>
    </row>
    <row r="59567" spans="1:4" x14ac:dyDescent="0.35">
      <c r="A59567"/>
      <c r="B59567"/>
      <c r="C59567"/>
      <c r="D59567"/>
    </row>
    <row r="59568" spans="1:4" x14ac:dyDescent="0.35">
      <c r="A59568"/>
      <c r="B59568"/>
      <c r="C59568"/>
      <c r="D59568"/>
    </row>
    <row r="59569" spans="1:4" x14ac:dyDescent="0.35">
      <c r="A59569"/>
      <c r="B59569"/>
      <c r="C59569"/>
      <c r="D59569"/>
    </row>
    <row r="59570" spans="1:4" x14ac:dyDescent="0.35">
      <c r="A59570"/>
      <c r="B59570"/>
      <c r="C59570"/>
      <c r="D59570"/>
    </row>
    <row r="59571" spans="1:4" x14ac:dyDescent="0.35">
      <c r="A59571"/>
      <c r="B59571"/>
      <c r="C59571"/>
      <c r="D59571"/>
    </row>
    <row r="59572" spans="1:4" x14ac:dyDescent="0.35">
      <c r="A59572"/>
      <c r="B59572"/>
      <c r="C59572"/>
      <c r="D59572"/>
    </row>
    <row r="59573" spans="1:4" x14ac:dyDescent="0.35">
      <c r="A59573"/>
      <c r="B59573"/>
      <c r="C59573"/>
      <c r="D59573"/>
    </row>
    <row r="59574" spans="1:4" x14ac:dyDescent="0.35">
      <c r="A59574"/>
      <c r="B59574"/>
      <c r="C59574"/>
      <c r="D59574"/>
    </row>
    <row r="59575" spans="1:4" x14ac:dyDescent="0.35">
      <c r="A59575"/>
      <c r="B59575"/>
      <c r="C59575"/>
      <c r="D59575"/>
    </row>
    <row r="59576" spans="1:4" x14ac:dyDescent="0.35">
      <c r="A59576"/>
      <c r="B59576"/>
      <c r="C59576"/>
      <c r="D59576"/>
    </row>
    <row r="59577" spans="1:4" x14ac:dyDescent="0.35">
      <c r="A59577"/>
      <c r="B59577"/>
      <c r="C59577"/>
      <c r="D59577"/>
    </row>
    <row r="59578" spans="1:4" x14ac:dyDescent="0.35">
      <c r="A59578"/>
      <c r="B59578"/>
      <c r="C59578"/>
      <c r="D59578"/>
    </row>
    <row r="59579" spans="1:4" x14ac:dyDescent="0.35">
      <c r="A59579"/>
      <c r="B59579"/>
      <c r="C59579"/>
      <c r="D59579"/>
    </row>
    <row r="59580" spans="1:4" x14ac:dyDescent="0.35">
      <c r="A59580"/>
      <c r="B59580"/>
      <c r="C59580"/>
      <c r="D59580"/>
    </row>
    <row r="59581" spans="1:4" x14ac:dyDescent="0.35">
      <c r="A59581"/>
      <c r="B59581"/>
      <c r="C59581"/>
      <c r="D59581"/>
    </row>
    <row r="59582" spans="1:4" x14ac:dyDescent="0.35">
      <c r="A59582"/>
      <c r="B59582"/>
      <c r="C59582"/>
      <c r="D59582"/>
    </row>
    <row r="59583" spans="1:4" x14ac:dyDescent="0.35">
      <c r="A59583"/>
      <c r="B59583"/>
      <c r="C59583"/>
      <c r="D59583"/>
    </row>
    <row r="59584" spans="1:4" x14ac:dyDescent="0.35">
      <c r="A59584"/>
      <c r="B59584"/>
      <c r="C59584"/>
      <c r="D59584"/>
    </row>
    <row r="59585" spans="1:4" x14ac:dyDescent="0.35">
      <c r="A59585"/>
      <c r="B59585"/>
      <c r="C59585"/>
      <c r="D59585"/>
    </row>
    <row r="59586" spans="1:4" x14ac:dyDescent="0.35">
      <c r="A59586"/>
      <c r="B59586"/>
      <c r="C59586"/>
      <c r="D59586"/>
    </row>
    <row r="59587" spans="1:4" x14ac:dyDescent="0.35">
      <c r="A59587"/>
      <c r="B59587"/>
      <c r="C59587"/>
      <c r="D59587"/>
    </row>
    <row r="59588" spans="1:4" x14ac:dyDescent="0.35">
      <c r="A59588"/>
      <c r="B59588"/>
      <c r="C59588"/>
      <c r="D59588"/>
    </row>
    <row r="59589" spans="1:4" x14ac:dyDescent="0.35">
      <c r="A59589"/>
      <c r="B59589"/>
      <c r="C59589"/>
      <c r="D59589"/>
    </row>
    <row r="59590" spans="1:4" x14ac:dyDescent="0.35">
      <c r="A59590"/>
      <c r="B59590"/>
      <c r="C59590"/>
      <c r="D59590"/>
    </row>
    <row r="59591" spans="1:4" x14ac:dyDescent="0.35">
      <c r="A59591"/>
      <c r="B59591"/>
      <c r="C59591"/>
      <c r="D59591"/>
    </row>
    <row r="59592" spans="1:4" x14ac:dyDescent="0.35">
      <c r="A59592"/>
      <c r="B59592"/>
      <c r="C59592"/>
      <c r="D59592"/>
    </row>
    <row r="59593" spans="1:4" x14ac:dyDescent="0.35">
      <c r="A59593"/>
      <c r="B59593"/>
      <c r="C59593"/>
      <c r="D59593"/>
    </row>
    <row r="59594" spans="1:4" x14ac:dyDescent="0.35">
      <c r="A59594"/>
      <c r="B59594"/>
      <c r="C59594"/>
      <c r="D59594"/>
    </row>
    <row r="59595" spans="1:4" x14ac:dyDescent="0.35">
      <c r="A59595"/>
      <c r="B59595"/>
      <c r="C59595"/>
      <c r="D59595"/>
    </row>
    <row r="59596" spans="1:4" x14ac:dyDescent="0.35">
      <c r="A59596"/>
      <c r="B59596"/>
      <c r="C59596"/>
      <c r="D59596"/>
    </row>
    <row r="59597" spans="1:4" x14ac:dyDescent="0.35">
      <c r="A59597"/>
      <c r="B59597"/>
      <c r="C59597"/>
      <c r="D59597"/>
    </row>
    <row r="59598" spans="1:4" x14ac:dyDescent="0.35">
      <c r="A59598"/>
      <c r="B59598"/>
      <c r="C59598"/>
      <c r="D59598"/>
    </row>
    <row r="59599" spans="1:4" x14ac:dyDescent="0.35">
      <c r="A59599"/>
      <c r="B59599"/>
      <c r="C59599"/>
      <c r="D59599"/>
    </row>
    <row r="59600" spans="1:4" x14ac:dyDescent="0.35">
      <c r="A59600"/>
      <c r="B59600"/>
      <c r="C59600"/>
      <c r="D59600"/>
    </row>
    <row r="59601" spans="1:4" x14ac:dyDescent="0.35">
      <c r="A59601"/>
      <c r="B59601"/>
      <c r="C59601"/>
      <c r="D59601"/>
    </row>
    <row r="59602" spans="1:4" x14ac:dyDescent="0.35">
      <c r="A59602"/>
      <c r="B59602"/>
      <c r="C59602"/>
      <c r="D59602"/>
    </row>
    <row r="59603" spans="1:4" x14ac:dyDescent="0.35">
      <c r="A59603"/>
      <c r="B59603"/>
      <c r="C59603"/>
      <c r="D59603"/>
    </row>
    <row r="59604" spans="1:4" x14ac:dyDescent="0.35">
      <c r="A59604"/>
      <c r="B59604"/>
      <c r="C59604"/>
      <c r="D59604"/>
    </row>
    <row r="59605" spans="1:4" x14ac:dyDescent="0.35">
      <c r="A59605"/>
      <c r="B59605"/>
      <c r="C59605"/>
      <c r="D59605"/>
    </row>
    <row r="59606" spans="1:4" x14ac:dyDescent="0.35">
      <c r="A59606"/>
      <c r="B59606"/>
      <c r="C59606"/>
      <c r="D59606"/>
    </row>
    <row r="59607" spans="1:4" x14ac:dyDescent="0.35">
      <c r="A59607"/>
      <c r="B59607"/>
      <c r="C59607"/>
      <c r="D59607"/>
    </row>
    <row r="59608" spans="1:4" x14ac:dyDescent="0.35">
      <c r="A59608"/>
      <c r="B59608"/>
      <c r="C59608"/>
      <c r="D59608"/>
    </row>
    <row r="59609" spans="1:4" x14ac:dyDescent="0.35">
      <c r="A59609"/>
      <c r="B59609"/>
      <c r="C59609"/>
      <c r="D59609"/>
    </row>
    <row r="59610" spans="1:4" x14ac:dyDescent="0.35">
      <c r="A59610"/>
      <c r="B59610"/>
      <c r="C59610"/>
      <c r="D59610"/>
    </row>
    <row r="59611" spans="1:4" x14ac:dyDescent="0.35">
      <c r="A59611"/>
      <c r="B59611"/>
      <c r="C59611"/>
      <c r="D59611"/>
    </row>
    <row r="59612" spans="1:4" x14ac:dyDescent="0.35">
      <c r="A59612"/>
      <c r="B59612"/>
      <c r="C59612"/>
      <c r="D59612"/>
    </row>
    <row r="59613" spans="1:4" x14ac:dyDescent="0.35">
      <c r="A59613"/>
      <c r="B59613"/>
      <c r="C59613"/>
      <c r="D59613"/>
    </row>
    <row r="59614" spans="1:4" x14ac:dyDescent="0.35">
      <c r="A59614"/>
      <c r="B59614"/>
      <c r="C59614"/>
      <c r="D59614"/>
    </row>
    <row r="59615" spans="1:4" x14ac:dyDescent="0.35">
      <c r="A59615"/>
      <c r="B59615"/>
      <c r="C59615"/>
      <c r="D59615"/>
    </row>
    <row r="59616" spans="1:4" x14ac:dyDescent="0.35">
      <c r="A59616"/>
      <c r="B59616"/>
      <c r="C59616"/>
      <c r="D59616"/>
    </row>
    <row r="59617" spans="1:4" x14ac:dyDescent="0.35">
      <c r="A59617"/>
      <c r="B59617"/>
      <c r="C59617"/>
      <c r="D59617"/>
    </row>
    <row r="59618" spans="1:4" x14ac:dyDescent="0.35">
      <c r="A59618"/>
      <c r="B59618"/>
      <c r="C59618"/>
      <c r="D59618"/>
    </row>
    <row r="59619" spans="1:4" x14ac:dyDescent="0.35">
      <c r="A59619"/>
      <c r="B59619"/>
      <c r="C59619"/>
      <c r="D59619"/>
    </row>
    <row r="59620" spans="1:4" x14ac:dyDescent="0.35">
      <c r="A59620"/>
      <c r="B59620"/>
      <c r="C59620"/>
      <c r="D59620"/>
    </row>
    <row r="59621" spans="1:4" x14ac:dyDescent="0.35">
      <c r="A59621"/>
      <c r="B59621"/>
      <c r="C59621"/>
      <c r="D59621"/>
    </row>
    <row r="59622" spans="1:4" x14ac:dyDescent="0.35">
      <c r="A59622"/>
      <c r="B59622"/>
      <c r="C59622"/>
      <c r="D59622"/>
    </row>
    <row r="59623" spans="1:4" x14ac:dyDescent="0.35">
      <c r="A59623"/>
      <c r="B59623"/>
      <c r="C59623"/>
      <c r="D59623"/>
    </row>
    <row r="59624" spans="1:4" x14ac:dyDescent="0.35">
      <c r="A59624"/>
      <c r="B59624"/>
      <c r="C59624"/>
      <c r="D59624"/>
    </row>
    <row r="59625" spans="1:4" x14ac:dyDescent="0.35">
      <c r="A59625"/>
      <c r="B59625"/>
      <c r="C59625"/>
      <c r="D59625"/>
    </row>
    <row r="59626" spans="1:4" x14ac:dyDescent="0.35">
      <c r="A59626"/>
      <c r="B59626"/>
      <c r="C59626"/>
      <c r="D59626"/>
    </row>
    <row r="59627" spans="1:4" x14ac:dyDescent="0.35">
      <c r="A59627"/>
      <c r="B59627"/>
      <c r="C59627"/>
      <c r="D59627"/>
    </row>
    <row r="59628" spans="1:4" x14ac:dyDescent="0.35">
      <c r="A59628"/>
      <c r="B59628"/>
      <c r="C59628"/>
      <c r="D59628"/>
    </row>
    <row r="59629" spans="1:4" x14ac:dyDescent="0.35">
      <c r="A59629"/>
      <c r="B59629"/>
      <c r="C59629"/>
      <c r="D59629"/>
    </row>
    <row r="59630" spans="1:4" x14ac:dyDescent="0.35">
      <c r="A59630"/>
      <c r="B59630"/>
      <c r="C59630"/>
      <c r="D59630"/>
    </row>
    <row r="59631" spans="1:4" x14ac:dyDescent="0.35">
      <c r="A59631"/>
      <c r="B59631"/>
      <c r="C59631"/>
      <c r="D59631"/>
    </row>
    <row r="59632" spans="1:4" x14ac:dyDescent="0.35">
      <c r="A59632"/>
      <c r="B59632"/>
      <c r="C59632"/>
      <c r="D59632"/>
    </row>
    <row r="59633" spans="1:4" x14ac:dyDescent="0.35">
      <c r="A59633"/>
      <c r="B59633"/>
      <c r="C59633"/>
      <c r="D59633"/>
    </row>
    <row r="59634" spans="1:4" x14ac:dyDescent="0.35">
      <c r="A59634"/>
      <c r="B59634"/>
      <c r="C59634"/>
      <c r="D59634"/>
    </row>
    <row r="59635" spans="1:4" x14ac:dyDescent="0.35">
      <c r="A59635"/>
      <c r="B59635"/>
      <c r="C59635"/>
      <c r="D59635"/>
    </row>
    <row r="59636" spans="1:4" x14ac:dyDescent="0.35">
      <c r="A59636"/>
      <c r="B59636"/>
      <c r="C59636"/>
      <c r="D59636"/>
    </row>
    <row r="59637" spans="1:4" x14ac:dyDescent="0.35">
      <c r="A59637"/>
      <c r="B59637"/>
      <c r="C59637"/>
      <c r="D59637"/>
    </row>
    <row r="59638" spans="1:4" x14ac:dyDescent="0.35">
      <c r="A59638"/>
      <c r="B59638"/>
      <c r="C59638"/>
      <c r="D59638"/>
    </row>
    <row r="59639" spans="1:4" x14ac:dyDescent="0.35">
      <c r="A59639"/>
      <c r="B59639"/>
      <c r="C59639"/>
      <c r="D59639"/>
    </row>
    <row r="59640" spans="1:4" x14ac:dyDescent="0.35">
      <c r="A59640"/>
      <c r="B59640"/>
      <c r="C59640"/>
      <c r="D59640"/>
    </row>
    <row r="59641" spans="1:4" x14ac:dyDescent="0.35">
      <c r="A59641"/>
      <c r="B59641"/>
      <c r="C59641"/>
      <c r="D59641"/>
    </row>
    <row r="59642" spans="1:4" x14ac:dyDescent="0.35">
      <c r="A59642"/>
      <c r="B59642"/>
      <c r="C59642"/>
      <c r="D59642"/>
    </row>
    <row r="59643" spans="1:4" x14ac:dyDescent="0.35">
      <c r="A59643"/>
      <c r="B59643"/>
      <c r="C59643"/>
      <c r="D59643"/>
    </row>
    <row r="59644" spans="1:4" x14ac:dyDescent="0.35">
      <c r="A59644"/>
      <c r="B59644"/>
      <c r="C59644"/>
      <c r="D59644"/>
    </row>
    <row r="59645" spans="1:4" x14ac:dyDescent="0.35">
      <c r="A59645"/>
      <c r="B59645"/>
      <c r="C59645"/>
      <c r="D59645"/>
    </row>
    <row r="59646" spans="1:4" x14ac:dyDescent="0.35">
      <c r="A59646"/>
      <c r="B59646"/>
      <c r="C59646"/>
      <c r="D59646"/>
    </row>
    <row r="59647" spans="1:4" x14ac:dyDescent="0.35">
      <c r="A59647"/>
      <c r="B59647"/>
      <c r="C59647"/>
      <c r="D59647"/>
    </row>
    <row r="59648" spans="1:4" x14ac:dyDescent="0.35">
      <c r="A59648"/>
      <c r="B59648"/>
      <c r="C59648"/>
      <c r="D59648"/>
    </row>
    <row r="59649" spans="1:4" x14ac:dyDescent="0.35">
      <c r="A59649"/>
      <c r="B59649"/>
      <c r="C59649"/>
      <c r="D59649"/>
    </row>
    <row r="59650" spans="1:4" x14ac:dyDescent="0.35">
      <c r="A59650"/>
      <c r="B59650"/>
      <c r="C59650"/>
      <c r="D59650"/>
    </row>
    <row r="59651" spans="1:4" x14ac:dyDescent="0.35">
      <c r="A59651"/>
      <c r="B59651"/>
      <c r="C59651"/>
      <c r="D59651"/>
    </row>
    <row r="59652" spans="1:4" x14ac:dyDescent="0.35">
      <c r="A59652"/>
      <c r="B59652"/>
      <c r="C59652"/>
      <c r="D59652"/>
    </row>
    <row r="59653" spans="1:4" x14ac:dyDescent="0.35">
      <c r="A59653"/>
      <c r="B59653"/>
      <c r="C59653"/>
      <c r="D59653"/>
    </row>
    <row r="59654" spans="1:4" x14ac:dyDescent="0.35">
      <c r="A59654"/>
      <c r="B59654"/>
      <c r="C59654"/>
      <c r="D59654"/>
    </row>
    <row r="59655" spans="1:4" x14ac:dyDescent="0.35">
      <c r="A59655"/>
      <c r="B59655"/>
      <c r="C59655"/>
      <c r="D59655"/>
    </row>
    <row r="59656" spans="1:4" x14ac:dyDescent="0.35">
      <c r="A59656"/>
      <c r="B59656"/>
      <c r="C59656"/>
      <c r="D59656"/>
    </row>
    <row r="59657" spans="1:4" x14ac:dyDescent="0.35">
      <c r="A59657"/>
      <c r="B59657"/>
      <c r="C59657"/>
      <c r="D59657"/>
    </row>
    <row r="59658" spans="1:4" x14ac:dyDescent="0.35">
      <c r="A59658"/>
      <c r="B59658"/>
      <c r="C59658"/>
      <c r="D59658"/>
    </row>
    <row r="59659" spans="1:4" x14ac:dyDescent="0.35">
      <c r="A59659"/>
      <c r="B59659"/>
      <c r="C59659"/>
      <c r="D59659"/>
    </row>
    <row r="59660" spans="1:4" x14ac:dyDescent="0.35">
      <c r="A59660"/>
      <c r="B59660"/>
      <c r="C59660"/>
      <c r="D59660"/>
    </row>
    <row r="59661" spans="1:4" x14ac:dyDescent="0.35">
      <c r="A59661"/>
      <c r="B59661"/>
      <c r="C59661"/>
      <c r="D59661"/>
    </row>
    <row r="59662" spans="1:4" x14ac:dyDescent="0.35">
      <c r="A59662"/>
      <c r="B59662"/>
      <c r="C59662"/>
      <c r="D59662"/>
    </row>
    <row r="59663" spans="1:4" x14ac:dyDescent="0.35">
      <c r="A59663"/>
      <c r="B59663"/>
      <c r="C59663"/>
      <c r="D59663"/>
    </row>
    <row r="59664" spans="1:4" x14ac:dyDescent="0.35">
      <c r="A59664"/>
      <c r="B59664"/>
      <c r="C59664"/>
      <c r="D59664"/>
    </row>
    <row r="59665" spans="1:4" x14ac:dyDescent="0.35">
      <c r="A59665"/>
      <c r="B59665"/>
      <c r="C59665"/>
      <c r="D59665"/>
    </row>
    <row r="59666" spans="1:4" x14ac:dyDescent="0.35">
      <c r="A59666"/>
      <c r="B59666"/>
      <c r="C59666"/>
      <c r="D59666"/>
    </row>
    <row r="59667" spans="1:4" x14ac:dyDescent="0.35">
      <c r="A59667"/>
      <c r="B59667"/>
      <c r="C59667"/>
      <c r="D59667"/>
    </row>
    <row r="59668" spans="1:4" x14ac:dyDescent="0.35">
      <c r="A59668"/>
      <c r="B59668"/>
      <c r="C59668"/>
      <c r="D59668"/>
    </row>
    <row r="59669" spans="1:4" x14ac:dyDescent="0.35">
      <c r="A59669"/>
      <c r="B59669"/>
      <c r="C59669"/>
      <c r="D59669"/>
    </row>
    <row r="59670" spans="1:4" x14ac:dyDescent="0.35">
      <c r="A59670"/>
      <c r="B59670"/>
      <c r="C59670"/>
      <c r="D59670"/>
    </row>
    <row r="59671" spans="1:4" x14ac:dyDescent="0.35">
      <c r="A59671"/>
      <c r="B59671"/>
      <c r="C59671"/>
      <c r="D59671"/>
    </row>
    <row r="59672" spans="1:4" x14ac:dyDescent="0.35">
      <c r="A59672"/>
      <c r="B59672"/>
      <c r="C59672"/>
      <c r="D59672"/>
    </row>
    <row r="59673" spans="1:4" x14ac:dyDescent="0.35">
      <c r="A59673"/>
      <c r="B59673"/>
      <c r="C59673"/>
      <c r="D59673"/>
    </row>
    <row r="59674" spans="1:4" x14ac:dyDescent="0.35">
      <c r="A59674"/>
      <c r="B59674"/>
      <c r="C59674"/>
      <c r="D59674"/>
    </row>
    <row r="59675" spans="1:4" x14ac:dyDescent="0.35">
      <c r="A59675"/>
      <c r="B59675"/>
      <c r="C59675"/>
      <c r="D59675"/>
    </row>
    <row r="59676" spans="1:4" x14ac:dyDescent="0.35">
      <c r="A59676"/>
      <c r="B59676"/>
      <c r="C59676"/>
      <c r="D59676"/>
    </row>
    <row r="59677" spans="1:4" x14ac:dyDescent="0.35">
      <c r="A59677"/>
      <c r="B59677"/>
      <c r="C59677"/>
      <c r="D59677"/>
    </row>
    <row r="59678" spans="1:4" x14ac:dyDescent="0.35">
      <c r="A59678"/>
      <c r="B59678"/>
      <c r="C59678"/>
      <c r="D59678"/>
    </row>
    <row r="59679" spans="1:4" x14ac:dyDescent="0.35">
      <c r="A59679"/>
      <c r="B59679"/>
      <c r="C59679"/>
      <c r="D59679"/>
    </row>
    <row r="59680" spans="1:4" x14ac:dyDescent="0.35">
      <c r="A59680"/>
      <c r="B59680"/>
      <c r="C59680"/>
      <c r="D59680"/>
    </row>
    <row r="59681" spans="1:4" x14ac:dyDescent="0.35">
      <c r="A59681"/>
      <c r="B59681"/>
      <c r="C59681"/>
      <c r="D59681"/>
    </row>
    <row r="59682" spans="1:4" x14ac:dyDescent="0.35">
      <c r="A59682"/>
      <c r="B59682"/>
      <c r="C59682"/>
      <c r="D59682"/>
    </row>
    <row r="59683" spans="1:4" x14ac:dyDescent="0.35">
      <c r="A59683"/>
      <c r="B59683"/>
      <c r="C59683"/>
      <c r="D59683"/>
    </row>
    <row r="59684" spans="1:4" x14ac:dyDescent="0.35">
      <c r="A59684"/>
      <c r="B59684"/>
      <c r="C59684"/>
      <c r="D59684"/>
    </row>
    <row r="59685" spans="1:4" x14ac:dyDescent="0.35">
      <c r="A59685"/>
      <c r="B59685"/>
      <c r="C59685"/>
      <c r="D59685"/>
    </row>
    <row r="59686" spans="1:4" x14ac:dyDescent="0.35">
      <c r="A59686"/>
      <c r="B59686"/>
      <c r="C59686"/>
      <c r="D59686"/>
    </row>
    <row r="59687" spans="1:4" x14ac:dyDescent="0.35">
      <c r="A59687"/>
      <c r="B59687"/>
      <c r="C59687"/>
      <c r="D59687"/>
    </row>
    <row r="59688" spans="1:4" x14ac:dyDescent="0.35">
      <c r="A59688"/>
      <c r="B59688"/>
      <c r="C59688"/>
      <c r="D59688"/>
    </row>
    <row r="59689" spans="1:4" x14ac:dyDescent="0.35">
      <c r="A59689"/>
      <c r="B59689"/>
      <c r="C59689"/>
      <c r="D59689"/>
    </row>
    <row r="59690" spans="1:4" x14ac:dyDescent="0.35">
      <c r="A59690"/>
      <c r="B59690"/>
      <c r="C59690"/>
      <c r="D59690"/>
    </row>
    <row r="59691" spans="1:4" x14ac:dyDescent="0.35">
      <c r="A59691"/>
      <c r="B59691"/>
      <c r="C59691"/>
      <c r="D59691"/>
    </row>
    <row r="59692" spans="1:4" x14ac:dyDescent="0.35">
      <c r="A59692"/>
      <c r="B59692"/>
      <c r="C59692"/>
      <c r="D59692"/>
    </row>
    <row r="59693" spans="1:4" x14ac:dyDescent="0.35">
      <c r="A59693"/>
      <c r="B59693"/>
      <c r="C59693"/>
      <c r="D59693"/>
    </row>
    <row r="59694" spans="1:4" x14ac:dyDescent="0.35">
      <c r="A59694"/>
      <c r="B59694"/>
      <c r="C59694"/>
      <c r="D59694"/>
    </row>
    <row r="59695" spans="1:4" x14ac:dyDescent="0.35">
      <c r="A59695"/>
      <c r="B59695"/>
      <c r="C59695"/>
      <c r="D59695"/>
    </row>
    <row r="59696" spans="1:4" x14ac:dyDescent="0.35">
      <c r="A59696"/>
      <c r="B59696"/>
      <c r="C59696"/>
      <c r="D59696"/>
    </row>
    <row r="59697" spans="1:4" x14ac:dyDescent="0.35">
      <c r="A59697"/>
      <c r="B59697"/>
      <c r="C59697"/>
      <c r="D59697"/>
    </row>
    <row r="59698" spans="1:4" x14ac:dyDescent="0.35">
      <c r="A59698"/>
      <c r="B59698"/>
      <c r="C59698"/>
      <c r="D59698"/>
    </row>
    <row r="59699" spans="1:4" x14ac:dyDescent="0.35">
      <c r="A59699"/>
      <c r="B59699"/>
      <c r="C59699"/>
      <c r="D59699"/>
    </row>
    <row r="59700" spans="1:4" x14ac:dyDescent="0.35">
      <c r="A59700"/>
      <c r="B59700"/>
      <c r="C59700"/>
      <c r="D59700"/>
    </row>
    <row r="59701" spans="1:4" x14ac:dyDescent="0.35">
      <c r="A59701"/>
      <c r="B59701"/>
      <c r="C59701"/>
      <c r="D59701"/>
    </row>
    <row r="59702" spans="1:4" x14ac:dyDescent="0.35">
      <c r="A59702"/>
      <c r="B59702"/>
      <c r="C59702"/>
      <c r="D59702"/>
    </row>
    <row r="59703" spans="1:4" x14ac:dyDescent="0.35">
      <c r="A59703"/>
      <c r="B59703"/>
      <c r="C59703"/>
      <c r="D59703"/>
    </row>
    <row r="59704" spans="1:4" x14ac:dyDescent="0.35">
      <c r="A59704"/>
      <c r="B59704"/>
      <c r="C59704"/>
      <c r="D59704"/>
    </row>
    <row r="59705" spans="1:4" x14ac:dyDescent="0.35">
      <c r="A59705"/>
      <c r="B59705"/>
      <c r="C59705"/>
      <c r="D59705"/>
    </row>
    <row r="59706" spans="1:4" x14ac:dyDescent="0.35">
      <c r="A59706"/>
      <c r="B59706"/>
      <c r="C59706"/>
      <c r="D59706"/>
    </row>
    <row r="59707" spans="1:4" x14ac:dyDescent="0.35">
      <c r="A59707"/>
      <c r="B59707"/>
      <c r="C59707"/>
      <c r="D59707"/>
    </row>
    <row r="59708" spans="1:4" x14ac:dyDescent="0.35">
      <c r="A59708"/>
      <c r="B59708"/>
      <c r="C59708"/>
      <c r="D59708"/>
    </row>
    <row r="59709" spans="1:4" x14ac:dyDescent="0.35">
      <c r="A59709"/>
      <c r="B59709"/>
      <c r="C59709"/>
      <c r="D59709"/>
    </row>
    <row r="59710" spans="1:4" x14ac:dyDescent="0.35">
      <c r="A59710"/>
      <c r="B59710"/>
      <c r="C59710"/>
      <c r="D59710"/>
    </row>
    <row r="59711" spans="1:4" x14ac:dyDescent="0.35">
      <c r="A59711"/>
      <c r="B59711"/>
      <c r="C59711"/>
      <c r="D59711"/>
    </row>
    <row r="59712" spans="1:4" x14ac:dyDescent="0.35">
      <c r="A59712"/>
      <c r="B59712"/>
      <c r="C59712"/>
      <c r="D59712"/>
    </row>
    <row r="59713" spans="1:4" x14ac:dyDescent="0.35">
      <c r="A59713"/>
      <c r="B59713"/>
      <c r="C59713"/>
      <c r="D59713"/>
    </row>
    <row r="59714" spans="1:4" x14ac:dyDescent="0.35">
      <c r="A59714"/>
      <c r="B59714"/>
      <c r="C59714"/>
      <c r="D59714"/>
    </row>
    <row r="59715" spans="1:4" x14ac:dyDescent="0.35">
      <c r="A59715"/>
      <c r="B59715"/>
      <c r="C59715"/>
      <c r="D59715"/>
    </row>
    <row r="59716" spans="1:4" x14ac:dyDescent="0.35">
      <c r="A59716"/>
      <c r="B59716"/>
      <c r="C59716"/>
      <c r="D59716"/>
    </row>
    <row r="59717" spans="1:4" x14ac:dyDescent="0.35">
      <c r="A59717"/>
      <c r="B59717"/>
      <c r="C59717"/>
      <c r="D59717"/>
    </row>
    <row r="59718" spans="1:4" x14ac:dyDescent="0.35">
      <c r="A59718"/>
      <c r="B59718"/>
      <c r="C59718"/>
      <c r="D59718"/>
    </row>
    <row r="59719" spans="1:4" x14ac:dyDescent="0.35">
      <c r="A59719"/>
      <c r="B59719"/>
      <c r="C59719"/>
      <c r="D59719"/>
    </row>
    <row r="59720" spans="1:4" x14ac:dyDescent="0.35">
      <c r="A59720"/>
      <c r="B59720"/>
      <c r="C59720"/>
      <c r="D59720"/>
    </row>
    <row r="59721" spans="1:4" x14ac:dyDescent="0.35">
      <c r="A59721"/>
      <c r="B59721"/>
      <c r="C59721"/>
      <c r="D59721"/>
    </row>
    <row r="59722" spans="1:4" x14ac:dyDescent="0.35">
      <c r="A59722"/>
      <c r="B59722"/>
      <c r="C59722"/>
      <c r="D59722"/>
    </row>
    <row r="59723" spans="1:4" x14ac:dyDescent="0.35">
      <c r="A59723"/>
      <c r="B59723"/>
      <c r="C59723"/>
      <c r="D59723"/>
    </row>
    <row r="59724" spans="1:4" x14ac:dyDescent="0.35">
      <c r="A59724"/>
      <c r="B59724"/>
      <c r="C59724"/>
      <c r="D59724"/>
    </row>
    <row r="59725" spans="1:4" x14ac:dyDescent="0.35">
      <c r="A59725"/>
      <c r="B59725"/>
      <c r="C59725"/>
      <c r="D59725"/>
    </row>
    <row r="59726" spans="1:4" x14ac:dyDescent="0.35">
      <c r="A59726"/>
      <c r="B59726"/>
      <c r="C59726"/>
      <c r="D59726"/>
    </row>
    <row r="59727" spans="1:4" x14ac:dyDescent="0.35">
      <c r="A59727"/>
      <c r="B59727"/>
      <c r="C59727"/>
      <c r="D59727"/>
    </row>
    <row r="59728" spans="1:4" x14ac:dyDescent="0.35">
      <c r="A59728"/>
      <c r="B59728"/>
      <c r="C59728"/>
      <c r="D59728"/>
    </row>
    <row r="59729" spans="1:4" x14ac:dyDescent="0.35">
      <c r="A59729"/>
      <c r="B59729"/>
      <c r="C59729"/>
      <c r="D59729"/>
    </row>
    <row r="59730" spans="1:4" x14ac:dyDescent="0.35">
      <c r="A59730"/>
      <c r="B59730"/>
      <c r="C59730"/>
      <c r="D59730"/>
    </row>
    <row r="59731" spans="1:4" x14ac:dyDescent="0.35">
      <c r="A59731"/>
      <c r="B59731"/>
      <c r="C59731"/>
      <c r="D59731"/>
    </row>
    <row r="59732" spans="1:4" x14ac:dyDescent="0.35">
      <c r="A59732"/>
      <c r="B59732"/>
      <c r="C59732"/>
      <c r="D59732"/>
    </row>
    <row r="59733" spans="1:4" x14ac:dyDescent="0.35">
      <c r="A59733"/>
      <c r="B59733"/>
      <c r="C59733"/>
      <c r="D59733"/>
    </row>
    <row r="59734" spans="1:4" x14ac:dyDescent="0.35">
      <c r="A59734"/>
      <c r="B59734"/>
      <c r="C59734"/>
      <c r="D59734"/>
    </row>
    <row r="59735" spans="1:4" x14ac:dyDescent="0.35">
      <c r="A59735"/>
      <c r="B59735"/>
      <c r="C59735"/>
      <c r="D59735"/>
    </row>
    <row r="59736" spans="1:4" x14ac:dyDescent="0.35">
      <c r="A59736"/>
      <c r="B59736"/>
      <c r="C59736"/>
      <c r="D59736"/>
    </row>
    <row r="59737" spans="1:4" x14ac:dyDescent="0.35">
      <c r="A59737"/>
      <c r="B59737"/>
      <c r="C59737"/>
      <c r="D59737"/>
    </row>
    <row r="59738" spans="1:4" x14ac:dyDescent="0.35">
      <c r="A59738"/>
      <c r="B59738"/>
      <c r="C59738"/>
      <c r="D59738"/>
    </row>
    <row r="59739" spans="1:4" x14ac:dyDescent="0.35">
      <c r="A59739"/>
      <c r="B59739"/>
      <c r="C59739"/>
      <c r="D59739"/>
    </row>
    <row r="59740" spans="1:4" x14ac:dyDescent="0.35">
      <c r="A59740"/>
      <c r="B59740"/>
      <c r="C59740"/>
      <c r="D59740"/>
    </row>
    <row r="59741" spans="1:4" x14ac:dyDescent="0.35">
      <c r="A59741"/>
      <c r="B59741"/>
      <c r="C59741"/>
      <c r="D59741"/>
    </row>
    <row r="59742" spans="1:4" x14ac:dyDescent="0.35">
      <c r="A59742"/>
      <c r="B59742"/>
      <c r="C59742"/>
      <c r="D59742"/>
    </row>
    <row r="59743" spans="1:4" x14ac:dyDescent="0.35">
      <c r="A59743"/>
      <c r="B59743"/>
      <c r="C59743"/>
      <c r="D59743"/>
    </row>
    <row r="59744" spans="1:4" x14ac:dyDescent="0.35">
      <c r="A59744"/>
      <c r="B59744"/>
      <c r="C59744"/>
      <c r="D59744"/>
    </row>
    <row r="59745" spans="1:4" x14ac:dyDescent="0.35">
      <c r="A59745"/>
      <c r="B59745"/>
      <c r="C59745"/>
      <c r="D59745"/>
    </row>
    <row r="59746" spans="1:4" x14ac:dyDescent="0.35">
      <c r="A59746"/>
      <c r="B59746"/>
      <c r="C59746"/>
      <c r="D59746"/>
    </row>
    <row r="59747" spans="1:4" x14ac:dyDescent="0.35">
      <c r="A59747"/>
      <c r="B59747"/>
      <c r="C59747"/>
      <c r="D59747"/>
    </row>
    <row r="59748" spans="1:4" x14ac:dyDescent="0.35">
      <c r="A59748"/>
      <c r="B59748"/>
      <c r="C59748"/>
      <c r="D59748"/>
    </row>
    <row r="59749" spans="1:4" x14ac:dyDescent="0.35">
      <c r="A59749"/>
      <c r="B59749"/>
      <c r="C59749"/>
      <c r="D59749"/>
    </row>
    <row r="59750" spans="1:4" x14ac:dyDescent="0.35">
      <c r="A59750"/>
      <c r="B59750"/>
      <c r="C59750"/>
      <c r="D59750"/>
    </row>
    <row r="59751" spans="1:4" x14ac:dyDescent="0.35">
      <c r="A59751"/>
      <c r="B59751"/>
      <c r="C59751"/>
      <c r="D59751"/>
    </row>
    <row r="59752" spans="1:4" x14ac:dyDescent="0.35">
      <c r="A59752"/>
      <c r="B59752"/>
      <c r="C59752"/>
      <c r="D59752"/>
    </row>
    <row r="59753" spans="1:4" x14ac:dyDescent="0.35">
      <c r="A59753"/>
      <c r="B59753"/>
      <c r="C59753"/>
      <c r="D59753"/>
    </row>
    <row r="59754" spans="1:4" x14ac:dyDescent="0.35">
      <c r="A59754"/>
      <c r="B59754"/>
      <c r="C59754"/>
      <c r="D59754"/>
    </row>
    <row r="59755" spans="1:4" x14ac:dyDescent="0.35">
      <c r="A59755"/>
      <c r="B59755"/>
      <c r="C59755"/>
      <c r="D59755"/>
    </row>
    <row r="59756" spans="1:4" x14ac:dyDescent="0.35">
      <c r="A59756"/>
      <c r="B59756"/>
      <c r="C59756"/>
      <c r="D59756"/>
    </row>
    <row r="59757" spans="1:4" x14ac:dyDescent="0.35">
      <c r="A59757"/>
      <c r="B59757"/>
      <c r="C59757"/>
      <c r="D59757"/>
    </row>
    <row r="59758" spans="1:4" x14ac:dyDescent="0.35">
      <c r="A59758"/>
      <c r="B59758"/>
      <c r="C59758"/>
      <c r="D59758"/>
    </row>
    <row r="59759" spans="1:4" x14ac:dyDescent="0.35">
      <c r="A59759"/>
      <c r="B59759"/>
      <c r="C59759"/>
      <c r="D59759"/>
    </row>
    <row r="59760" spans="1:4" x14ac:dyDescent="0.35">
      <c r="A59760"/>
      <c r="B59760"/>
      <c r="C59760"/>
      <c r="D59760"/>
    </row>
    <row r="59761" spans="1:4" x14ac:dyDescent="0.35">
      <c r="A59761"/>
      <c r="B59761"/>
      <c r="C59761"/>
      <c r="D59761"/>
    </row>
    <row r="59762" spans="1:4" x14ac:dyDescent="0.35">
      <c r="A59762"/>
      <c r="B59762"/>
      <c r="C59762"/>
      <c r="D59762"/>
    </row>
    <row r="59763" spans="1:4" x14ac:dyDescent="0.35">
      <c r="A59763"/>
      <c r="B59763"/>
      <c r="C59763"/>
      <c r="D59763"/>
    </row>
    <row r="59764" spans="1:4" x14ac:dyDescent="0.35">
      <c r="A59764"/>
      <c r="B59764"/>
      <c r="C59764"/>
      <c r="D59764"/>
    </row>
    <row r="59765" spans="1:4" x14ac:dyDescent="0.35">
      <c r="A59765"/>
      <c r="B59765"/>
      <c r="C59765"/>
      <c r="D59765"/>
    </row>
    <row r="59766" spans="1:4" x14ac:dyDescent="0.35">
      <c r="A59766"/>
      <c r="B59766"/>
      <c r="C59766"/>
      <c r="D59766"/>
    </row>
    <row r="59767" spans="1:4" x14ac:dyDescent="0.35">
      <c r="A59767"/>
      <c r="B59767"/>
      <c r="C59767"/>
      <c r="D59767"/>
    </row>
    <row r="59768" spans="1:4" x14ac:dyDescent="0.35">
      <c r="A59768"/>
      <c r="B59768"/>
      <c r="C59768"/>
      <c r="D59768"/>
    </row>
    <row r="59769" spans="1:4" x14ac:dyDescent="0.35">
      <c r="A59769"/>
      <c r="B59769"/>
      <c r="C59769"/>
      <c r="D59769"/>
    </row>
    <row r="59770" spans="1:4" x14ac:dyDescent="0.35">
      <c r="A59770"/>
      <c r="B59770"/>
      <c r="C59770"/>
      <c r="D59770"/>
    </row>
    <row r="59771" spans="1:4" x14ac:dyDescent="0.35">
      <c r="A59771"/>
      <c r="B59771"/>
      <c r="C59771"/>
      <c r="D59771"/>
    </row>
    <row r="59772" spans="1:4" x14ac:dyDescent="0.35">
      <c r="A59772"/>
      <c r="B59772"/>
      <c r="C59772"/>
      <c r="D59772"/>
    </row>
    <row r="59773" spans="1:4" x14ac:dyDescent="0.35">
      <c r="A59773"/>
      <c r="B59773"/>
      <c r="C59773"/>
      <c r="D59773"/>
    </row>
    <row r="59774" spans="1:4" x14ac:dyDescent="0.35">
      <c r="A59774"/>
      <c r="B59774"/>
      <c r="C59774"/>
      <c r="D59774"/>
    </row>
    <row r="59775" spans="1:4" x14ac:dyDescent="0.35">
      <c r="A59775"/>
      <c r="B59775"/>
      <c r="C59775"/>
      <c r="D59775"/>
    </row>
    <row r="59776" spans="1:4" x14ac:dyDescent="0.35">
      <c r="A59776"/>
      <c r="B59776"/>
      <c r="C59776"/>
      <c r="D59776"/>
    </row>
    <row r="59777" spans="1:4" x14ac:dyDescent="0.35">
      <c r="A59777"/>
      <c r="B59777"/>
      <c r="C59777"/>
      <c r="D59777"/>
    </row>
    <row r="59778" spans="1:4" x14ac:dyDescent="0.35">
      <c r="A59778"/>
      <c r="B59778"/>
      <c r="C59778"/>
      <c r="D59778"/>
    </row>
    <row r="59779" spans="1:4" x14ac:dyDescent="0.35">
      <c r="A59779"/>
      <c r="B59779"/>
      <c r="C59779"/>
      <c r="D59779"/>
    </row>
    <row r="59780" spans="1:4" x14ac:dyDescent="0.35">
      <c r="A59780"/>
      <c r="B59780"/>
      <c r="C59780"/>
      <c r="D59780"/>
    </row>
    <row r="59781" spans="1:4" x14ac:dyDescent="0.35">
      <c r="A59781"/>
      <c r="B59781"/>
      <c r="C59781"/>
      <c r="D59781"/>
    </row>
    <row r="59782" spans="1:4" x14ac:dyDescent="0.35">
      <c r="A59782"/>
      <c r="B59782"/>
      <c r="C59782"/>
      <c r="D59782"/>
    </row>
    <row r="59783" spans="1:4" x14ac:dyDescent="0.35">
      <c r="A59783"/>
      <c r="B59783"/>
      <c r="C59783"/>
      <c r="D59783"/>
    </row>
    <row r="59784" spans="1:4" x14ac:dyDescent="0.35">
      <c r="A59784"/>
      <c r="B59784"/>
      <c r="C59784"/>
      <c r="D59784"/>
    </row>
    <row r="59785" spans="1:4" x14ac:dyDescent="0.35">
      <c r="A59785"/>
      <c r="B59785"/>
      <c r="C59785"/>
      <c r="D59785"/>
    </row>
    <row r="59786" spans="1:4" x14ac:dyDescent="0.35">
      <c r="A59786"/>
      <c r="B59786"/>
      <c r="C59786"/>
      <c r="D59786"/>
    </row>
    <row r="59787" spans="1:4" x14ac:dyDescent="0.35">
      <c r="A59787"/>
      <c r="B59787"/>
      <c r="C59787"/>
      <c r="D59787"/>
    </row>
    <row r="59788" spans="1:4" x14ac:dyDescent="0.35">
      <c r="A59788"/>
      <c r="B59788"/>
      <c r="C59788"/>
      <c r="D59788"/>
    </row>
    <row r="59789" spans="1:4" x14ac:dyDescent="0.35">
      <c r="A59789"/>
      <c r="B59789"/>
      <c r="C59789"/>
      <c r="D59789"/>
    </row>
    <row r="59790" spans="1:4" x14ac:dyDescent="0.35">
      <c r="A59790"/>
      <c r="B59790"/>
      <c r="C59790"/>
      <c r="D59790"/>
    </row>
    <row r="59791" spans="1:4" x14ac:dyDescent="0.35">
      <c r="A59791"/>
      <c r="B59791"/>
      <c r="C59791"/>
      <c r="D59791"/>
    </row>
    <row r="59792" spans="1:4" x14ac:dyDescent="0.35">
      <c r="A59792"/>
      <c r="B59792"/>
      <c r="C59792"/>
      <c r="D59792"/>
    </row>
    <row r="59793" spans="1:4" x14ac:dyDescent="0.35">
      <c r="A59793"/>
      <c r="B59793"/>
      <c r="C59793"/>
      <c r="D59793"/>
    </row>
    <row r="59794" spans="1:4" x14ac:dyDescent="0.35">
      <c r="A59794"/>
      <c r="B59794"/>
      <c r="C59794"/>
      <c r="D59794"/>
    </row>
    <row r="59795" spans="1:4" x14ac:dyDescent="0.35">
      <c r="A59795"/>
      <c r="B59795"/>
      <c r="C59795"/>
      <c r="D59795"/>
    </row>
    <row r="59796" spans="1:4" x14ac:dyDescent="0.35">
      <c r="A59796"/>
      <c r="B59796"/>
      <c r="C59796"/>
      <c r="D59796"/>
    </row>
    <row r="59797" spans="1:4" x14ac:dyDescent="0.35">
      <c r="A59797"/>
      <c r="B59797"/>
      <c r="C59797"/>
      <c r="D59797"/>
    </row>
    <row r="59798" spans="1:4" x14ac:dyDescent="0.35">
      <c r="A59798"/>
      <c r="B59798"/>
      <c r="C59798"/>
      <c r="D59798"/>
    </row>
    <row r="59799" spans="1:4" x14ac:dyDescent="0.35">
      <c r="A59799"/>
      <c r="B59799"/>
      <c r="C59799"/>
      <c r="D59799"/>
    </row>
    <row r="59800" spans="1:4" x14ac:dyDescent="0.35">
      <c r="A59800"/>
      <c r="B59800"/>
      <c r="C59800"/>
      <c r="D59800"/>
    </row>
    <row r="59801" spans="1:4" x14ac:dyDescent="0.35">
      <c r="A59801"/>
      <c r="B59801"/>
      <c r="C59801"/>
      <c r="D59801"/>
    </row>
    <row r="59802" spans="1:4" x14ac:dyDescent="0.35">
      <c r="A59802"/>
      <c r="B59802"/>
      <c r="C59802"/>
      <c r="D59802"/>
    </row>
    <row r="59803" spans="1:4" x14ac:dyDescent="0.35">
      <c r="A59803"/>
      <c r="B59803"/>
      <c r="C59803"/>
      <c r="D59803"/>
    </row>
    <row r="59804" spans="1:4" x14ac:dyDescent="0.35">
      <c r="A59804"/>
      <c r="B59804"/>
      <c r="C59804"/>
      <c r="D59804"/>
    </row>
    <row r="59805" spans="1:4" x14ac:dyDescent="0.35">
      <c r="A59805"/>
      <c r="B59805"/>
      <c r="C59805"/>
      <c r="D59805"/>
    </row>
    <row r="59806" spans="1:4" x14ac:dyDescent="0.35">
      <c r="A59806"/>
      <c r="B59806"/>
      <c r="C59806"/>
      <c r="D59806"/>
    </row>
    <row r="59807" spans="1:4" x14ac:dyDescent="0.35">
      <c r="A59807"/>
      <c r="B59807"/>
      <c r="C59807"/>
      <c r="D59807"/>
    </row>
    <row r="59808" spans="1:4" x14ac:dyDescent="0.35">
      <c r="A59808"/>
      <c r="B59808"/>
      <c r="C59808"/>
      <c r="D59808"/>
    </row>
    <row r="59809" spans="1:4" x14ac:dyDescent="0.35">
      <c r="A59809"/>
      <c r="B59809"/>
      <c r="C59809"/>
      <c r="D59809"/>
    </row>
    <row r="59810" spans="1:4" x14ac:dyDescent="0.35">
      <c r="A59810"/>
      <c r="B59810"/>
      <c r="C59810"/>
      <c r="D59810"/>
    </row>
    <row r="59811" spans="1:4" x14ac:dyDescent="0.35">
      <c r="A59811"/>
      <c r="B59811"/>
      <c r="C59811"/>
      <c r="D59811"/>
    </row>
    <row r="59812" spans="1:4" x14ac:dyDescent="0.35">
      <c r="A59812"/>
      <c r="B59812"/>
      <c r="C59812"/>
      <c r="D59812"/>
    </row>
    <row r="59813" spans="1:4" x14ac:dyDescent="0.35">
      <c r="A59813"/>
      <c r="B59813"/>
      <c r="C59813"/>
      <c r="D59813"/>
    </row>
    <row r="59814" spans="1:4" x14ac:dyDescent="0.35">
      <c r="A59814"/>
      <c r="B59814"/>
      <c r="C59814"/>
      <c r="D59814"/>
    </row>
    <row r="59815" spans="1:4" x14ac:dyDescent="0.35">
      <c r="A59815"/>
      <c r="B59815"/>
      <c r="C59815"/>
      <c r="D59815"/>
    </row>
    <row r="59816" spans="1:4" x14ac:dyDescent="0.35">
      <c r="A59816"/>
      <c r="B59816"/>
      <c r="C59816"/>
      <c r="D59816"/>
    </row>
    <row r="59817" spans="1:4" x14ac:dyDescent="0.35">
      <c r="A59817"/>
      <c r="B59817"/>
      <c r="C59817"/>
      <c r="D59817"/>
    </row>
    <row r="59818" spans="1:4" x14ac:dyDescent="0.35">
      <c r="A59818"/>
      <c r="B59818"/>
      <c r="C59818"/>
      <c r="D59818"/>
    </row>
    <row r="59819" spans="1:4" x14ac:dyDescent="0.35">
      <c r="A59819"/>
      <c r="B59819"/>
      <c r="C59819"/>
      <c r="D59819"/>
    </row>
    <row r="59820" spans="1:4" x14ac:dyDescent="0.35">
      <c r="A59820"/>
      <c r="B59820"/>
      <c r="C59820"/>
      <c r="D59820"/>
    </row>
    <row r="59821" spans="1:4" x14ac:dyDescent="0.35">
      <c r="A59821"/>
      <c r="B59821"/>
      <c r="C59821"/>
      <c r="D59821"/>
    </row>
    <row r="59822" spans="1:4" x14ac:dyDescent="0.35">
      <c r="A59822"/>
      <c r="B59822"/>
      <c r="C59822"/>
      <c r="D59822"/>
    </row>
    <row r="59823" spans="1:4" x14ac:dyDescent="0.35">
      <c r="A59823"/>
      <c r="B59823"/>
      <c r="C59823"/>
      <c r="D59823"/>
    </row>
    <row r="59824" spans="1:4" x14ac:dyDescent="0.35">
      <c r="A59824"/>
      <c r="B59824"/>
      <c r="C59824"/>
      <c r="D59824"/>
    </row>
    <row r="59825" spans="1:4" x14ac:dyDescent="0.35">
      <c r="A59825"/>
      <c r="B59825"/>
      <c r="C59825"/>
      <c r="D59825"/>
    </row>
    <row r="59826" spans="1:4" x14ac:dyDescent="0.35">
      <c r="A59826"/>
      <c r="B59826"/>
      <c r="C59826"/>
      <c r="D59826"/>
    </row>
    <row r="59827" spans="1:4" x14ac:dyDescent="0.35">
      <c r="A59827"/>
      <c r="B59827"/>
      <c r="C59827"/>
      <c r="D59827"/>
    </row>
    <row r="59828" spans="1:4" x14ac:dyDescent="0.35">
      <c r="A59828"/>
      <c r="B59828"/>
      <c r="C59828"/>
      <c r="D59828"/>
    </row>
    <row r="59829" spans="1:4" x14ac:dyDescent="0.35">
      <c r="A59829"/>
      <c r="B59829"/>
      <c r="C59829"/>
      <c r="D59829"/>
    </row>
    <row r="59830" spans="1:4" x14ac:dyDescent="0.35">
      <c r="A59830"/>
      <c r="B59830"/>
      <c r="C59830"/>
      <c r="D59830"/>
    </row>
    <row r="59831" spans="1:4" x14ac:dyDescent="0.35">
      <c r="A59831"/>
      <c r="B59831"/>
      <c r="C59831"/>
      <c r="D59831"/>
    </row>
    <row r="59832" spans="1:4" x14ac:dyDescent="0.35">
      <c r="A59832"/>
      <c r="B59832"/>
      <c r="C59832"/>
      <c r="D59832"/>
    </row>
    <row r="59833" spans="1:4" x14ac:dyDescent="0.35">
      <c r="A59833"/>
      <c r="B59833"/>
      <c r="C59833"/>
      <c r="D59833"/>
    </row>
    <row r="59834" spans="1:4" x14ac:dyDescent="0.35">
      <c r="A59834"/>
      <c r="B59834"/>
      <c r="C59834"/>
      <c r="D59834"/>
    </row>
    <row r="59835" spans="1:4" x14ac:dyDescent="0.35">
      <c r="A59835"/>
      <c r="B59835"/>
      <c r="C59835"/>
      <c r="D59835"/>
    </row>
    <row r="59836" spans="1:4" x14ac:dyDescent="0.35">
      <c r="A59836"/>
      <c r="B59836"/>
      <c r="C59836"/>
      <c r="D59836"/>
    </row>
    <row r="59837" spans="1:4" x14ac:dyDescent="0.35">
      <c r="A59837"/>
      <c r="B59837"/>
      <c r="C59837"/>
      <c r="D59837"/>
    </row>
    <row r="59838" spans="1:4" x14ac:dyDescent="0.35">
      <c r="A59838"/>
      <c r="B59838"/>
      <c r="C59838"/>
      <c r="D59838"/>
    </row>
    <row r="59839" spans="1:4" x14ac:dyDescent="0.35">
      <c r="A59839"/>
      <c r="B59839"/>
      <c r="C59839"/>
      <c r="D59839"/>
    </row>
    <row r="59840" spans="1:4" x14ac:dyDescent="0.35">
      <c r="A59840"/>
      <c r="B59840"/>
      <c r="C59840"/>
      <c r="D59840"/>
    </row>
    <row r="59841" spans="1:4" x14ac:dyDescent="0.35">
      <c r="A59841"/>
      <c r="B59841"/>
      <c r="C59841"/>
      <c r="D59841"/>
    </row>
    <row r="59842" spans="1:4" x14ac:dyDescent="0.35">
      <c r="A59842"/>
      <c r="B59842"/>
      <c r="C59842"/>
      <c r="D59842"/>
    </row>
    <row r="59843" spans="1:4" x14ac:dyDescent="0.35">
      <c r="A59843"/>
      <c r="B59843"/>
      <c r="C59843"/>
      <c r="D59843"/>
    </row>
    <row r="59844" spans="1:4" x14ac:dyDescent="0.35">
      <c r="A59844"/>
      <c r="B59844"/>
      <c r="C59844"/>
      <c r="D59844"/>
    </row>
    <row r="59845" spans="1:4" x14ac:dyDescent="0.35">
      <c r="A59845"/>
      <c r="B59845"/>
      <c r="C59845"/>
      <c r="D59845"/>
    </row>
    <row r="59846" spans="1:4" x14ac:dyDescent="0.35">
      <c r="A59846"/>
      <c r="B59846"/>
      <c r="C59846"/>
      <c r="D59846"/>
    </row>
    <row r="59847" spans="1:4" x14ac:dyDescent="0.35">
      <c r="A59847"/>
      <c r="B59847"/>
      <c r="C59847"/>
      <c r="D59847"/>
    </row>
    <row r="59848" spans="1:4" x14ac:dyDescent="0.35">
      <c r="A59848"/>
      <c r="B59848"/>
      <c r="C59848"/>
      <c r="D59848"/>
    </row>
    <row r="59849" spans="1:4" x14ac:dyDescent="0.35">
      <c r="A59849"/>
      <c r="B59849"/>
      <c r="C59849"/>
      <c r="D59849"/>
    </row>
    <row r="59850" spans="1:4" x14ac:dyDescent="0.35">
      <c r="A59850"/>
      <c r="B59850"/>
      <c r="C59850"/>
      <c r="D59850"/>
    </row>
    <row r="59851" spans="1:4" x14ac:dyDescent="0.35">
      <c r="A59851"/>
      <c r="B59851"/>
      <c r="C59851"/>
      <c r="D59851"/>
    </row>
    <row r="59852" spans="1:4" x14ac:dyDescent="0.35">
      <c r="A59852"/>
      <c r="B59852"/>
      <c r="C59852"/>
      <c r="D59852"/>
    </row>
    <row r="59853" spans="1:4" x14ac:dyDescent="0.35">
      <c r="A59853"/>
      <c r="B59853"/>
      <c r="C59853"/>
      <c r="D59853"/>
    </row>
    <row r="59854" spans="1:4" x14ac:dyDescent="0.35">
      <c r="A59854"/>
      <c r="B59854"/>
      <c r="C59854"/>
      <c r="D59854"/>
    </row>
    <row r="59855" spans="1:4" x14ac:dyDescent="0.35">
      <c r="A59855"/>
      <c r="B59855"/>
      <c r="C59855"/>
      <c r="D59855"/>
    </row>
    <row r="59856" spans="1:4" x14ac:dyDescent="0.35">
      <c r="A59856"/>
      <c r="B59856"/>
      <c r="C59856"/>
      <c r="D59856"/>
    </row>
    <row r="59857" spans="1:4" x14ac:dyDescent="0.35">
      <c r="A59857"/>
      <c r="B59857"/>
      <c r="C59857"/>
      <c r="D59857"/>
    </row>
    <row r="59858" spans="1:4" x14ac:dyDescent="0.35">
      <c r="A59858"/>
      <c r="B59858"/>
      <c r="C59858"/>
      <c r="D59858"/>
    </row>
    <row r="59859" spans="1:4" x14ac:dyDescent="0.35">
      <c r="A59859"/>
      <c r="B59859"/>
      <c r="C59859"/>
      <c r="D59859"/>
    </row>
    <row r="59860" spans="1:4" x14ac:dyDescent="0.35">
      <c r="A59860"/>
      <c r="B59860"/>
      <c r="C59860"/>
      <c r="D59860"/>
    </row>
    <row r="59861" spans="1:4" x14ac:dyDescent="0.35">
      <c r="A59861"/>
      <c r="B59861"/>
      <c r="C59861"/>
      <c r="D59861"/>
    </row>
    <row r="59862" spans="1:4" x14ac:dyDescent="0.35">
      <c r="A59862"/>
      <c r="B59862"/>
      <c r="C59862"/>
      <c r="D59862"/>
    </row>
    <row r="59863" spans="1:4" x14ac:dyDescent="0.35">
      <c r="A59863"/>
      <c r="B59863"/>
      <c r="C59863"/>
      <c r="D59863"/>
    </row>
    <row r="59864" spans="1:4" x14ac:dyDescent="0.35">
      <c r="A59864"/>
      <c r="B59864"/>
      <c r="C59864"/>
      <c r="D59864"/>
    </row>
    <row r="59865" spans="1:4" x14ac:dyDescent="0.35">
      <c r="A59865"/>
      <c r="B59865"/>
      <c r="C59865"/>
      <c r="D59865"/>
    </row>
    <row r="59866" spans="1:4" x14ac:dyDescent="0.35">
      <c r="A59866"/>
      <c r="B59866"/>
      <c r="C59866"/>
      <c r="D59866"/>
    </row>
    <row r="59867" spans="1:4" x14ac:dyDescent="0.35">
      <c r="A59867"/>
      <c r="B59867"/>
      <c r="C59867"/>
      <c r="D59867"/>
    </row>
    <row r="59868" spans="1:4" x14ac:dyDescent="0.35">
      <c r="A59868"/>
      <c r="B59868"/>
      <c r="C59868"/>
      <c r="D59868"/>
    </row>
    <row r="59869" spans="1:4" x14ac:dyDescent="0.35">
      <c r="A59869"/>
      <c r="B59869"/>
      <c r="C59869"/>
      <c r="D59869"/>
    </row>
    <row r="59870" spans="1:4" x14ac:dyDescent="0.35">
      <c r="A59870"/>
      <c r="B59870"/>
      <c r="C59870"/>
      <c r="D59870"/>
    </row>
    <row r="59871" spans="1:4" x14ac:dyDescent="0.35">
      <c r="A59871"/>
      <c r="B59871"/>
      <c r="C59871"/>
      <c r="D59871"/>
    </row>
    <row r="59872" spans="1:4" x14ac:dyDescent="0.35">
      <c r="A59872"/>
      <c r="B59872"/>
      <c r="C59872"/>
      <c r="D59872"/>
    </row>
    <row r="59873" spans="1:4" x14ac:dyDescent="0.35">
      <c r="A59873"/>
      <c r="B59873"/>
      <c r="C59873"/>
      <c r="D59873"/>
    </row>
    <row r="59874" spans="1:4" x14ac:dyDescent="0.35">
      <c r="A59874"/>
      <c r="B59874"/>
      <c r="C59874"/>
      <c r="D59874"/>
    </row>
    <row r="59875" spans="1:4" x14ac:dyDescent="0.35">
      <c r="A59875"/>
      <c r="B59875"/>
      <c r="C59875"/>
      <c r="D59875"/>
    </row>
    <row r="59876" spans="1:4" x14ac:dyDescent="0.35">
      <c r="A59876"/>
      <c r="B59876"/>
      <c r="C59876"/>
      <c r="D59876"/>
    </row>
    <row r="59877" spans="1:4" x14ac:dyDescent="0.35">
      <c r="A59877"/>
      <c r="B59877"/>
      <c r="C59877"/>
      <c r="D59877"/>
    </row>
    <row r="59878" spans="1:4" x14ac:dyDescent="0.35">
      <c r="A59878"/>
      <c r="B59878"/>
      <c r="C59878"/>
      <c r="D59878"/>
    </row>
    <row r="59879" spans="1:4" x14ac:dyDescent="0.35">
      <c r="A59879"/>
      <c r="B59879"/>
      <c r="C59879"/>
      <c r="D59879"/>
    </row>
    <row r="59880" spans="1:4" x14ac:dyDescent="0.35">
      <c r="A59880"/>
      <c r="B59880"/>
      <c r="C59880"/>
      <c r="D59880"/>
    </row>
    <row r="59881" spans="1:4" x14ac:dyDescent="0.35">
      <c r="A59881"/>
      <c r="B59881"/>
      <c r="C59881"/>
      <c r="D59881"/>
    </row>
    <row r="59882" spans="1:4" x14ac:dyDescent="0.35">
      <c r="A59882"/>
      <c r="B59882"/>
      <c r="C59882"/>
      <c r="D59882"/>
    </row>
    <row r="59883" spans="1:4" x14ac:dyDescent="0.35">
      <c r="A59883"/>
      <c r="B59883"/>
      <c r="C59883"/>
      <c r="D59883"/>
    </row>
    <row r="59884" spans="1:4" x14ac:dyDescent="0.35">
      <c r="A59884"/>
      <c r="B59884"/>
      <c r="C59884"/>
      <c r="D59884"/>
    </row>
    <row r="59885" spans="1:4" x14ac:dyDescent="0.35">
      <c r="A59885"/>
      <c r="B59885"/>
      <c r="C59885"/>
      <c r="D59885"/>
    </row>
    <row r="59886" spans="1:4" x14ac:dyDescent="0.35">
      <c r="A59886"/>
      <c r="B59886"/>
      <c r="C59886"/>
      <c r="D59886"/>
    </row>
    <row r="59887" spans="1:4" x14ac:dyDescent="0.35">
      <c r="A59887"/>
      <c r="B59887"/>
      <c r="C59887"/>
      <c r="D59887"/>
    </row>
    <row r="59888" spans="1:4" x14ac:dyDescent="0.35">
      <c r="A59888"/>
      <c r="B59888"/>
      <c r="C59888"/>
      <c r="D59888"/>
    </row>
    <row r="59889" spans="1:4" x14ac:dyDescent="0.35">
      <c r="A59889"/>
      <c r="B59889"/>
      <c r="C59889"/>
      <c r="D59889"/>
    </row>
    <row r="59890" spans="1:4" x14ac:dyDescent="0.35">
      <c r="A59890"/>
      <c r="B59890"/>
      <c r="C59890"/>
      <c r="D59890"/>
    </row>
    <row r="59891" spans="1:4" x14ac:dyDescent="0.35">
      <c r="A59891"/>
      <c r="B59891"/>
      <c r="C59891"/>
      <c r="D59891"/>
    </row>
    <row r="59892" spans="1:4" x14ac:dyDescent="0.35">
      <c r="A59892"/>
      <c r="B59892"/>
      <c r="C59892"/>
      <c r="D59892"/>
    </row>
    <row r="59893" spans="1:4" x14ac:dyDescent="0.35">
      <c r="A59893"/>
      <c r="B59893"/>
      <c r="C59893"/>
      <c r="D59893"/>
    </row>
    <row r="59894" spans="1:4" x14ac:dyDescent="0.35">
      <c r="A59894"/>
      <c r="B59894"/>
      <c r="C59894"/>
      <c r="D59894"/>
    </row>
    <row r="59895" spans="1:4" x14ac:dyDescent="0.35">
      <c r="A59895"/>
      <c r="B59895"/>
      <c r="C59895"/>
      <c r="D59895"/>
    </row>
    <row r="59896" spans="1:4" x14ac:dyDescent="0.35">
      <c r="A59896"/>
      <c r="B59896"/>
      <c r="C59896"/>
      <c r="D59896"/>
    </row>
    <row r="59897" spans="1:4" x14ac:dyDescent="0.35">
      <c r="A59897"/>
      <c r="B59897"/>
      <c r="C59897"/>
      <c r="D59897"/>
    </row>
    <row r="59898" spans="1:4" x14ac:dyDescent="0.35">
      <c r="A59898"/>
      <c r="B59898"/>
      <c r="C59898"/>
      <c r="D59898"/>
    </row>
    <row r="59899" spans="1:4" x14ac:dyDescent="0.35">
      <c r="A59899"/>
      <c r="B59899"/>
      <c r="C59899"/>
      <c r="D59899"/>
    </row>
    <row r="59900" spans="1:4" x14ac:dyDescent="0.35">
      <c r="A59900"/>
      <c r="B59900"/>
      <c r="C59900"/>
      <c r="D59900"/>
    </row>
    <row r="59901" spans="1:4" x14ac:dyDescent="0.35">
      <c r="A59901"/>
      <c r="B59901"/>
      <c r="C59901"/>
      <c r="D59901"/>
    </row>
    <row r="59902" spans="1:4" x14ac:dyDescent="0.35">
      <c r="A59902"/>
      <c r="B59902"/>
      <c r="C59902"/>
      <c r="D59902"/>
    </row>
    <row r="59903" spans="1:4" x14ac:dyDescent="0.35">
      <c r="A59903"/>
      <c r="B59903"/>
      <c r="C59903"/>
      <c r="D59903"/>
    </row>
    <row r="59904" spans="1:4" x14ac:dyDescent="0.35">
      <c r="A59904"/>
      <c r="B59904"/>
      <c r="C59904"/>
      <c r="D59904"/>
    </row>
    <row r="59905" spans="1:4" x14ac:dyDescent="0.35">
      <c r="A59905"/>
      <c r="B59905"/>
      <c r="C59905"/>
      <c r="D59905"/>
    </row>
    <row r="59906" spans="1:4" x14ac:dyDescent="0.35">
      <c r="A59906"/>
      <c r="B59906"/>
      <c r="C59906"/>
      <c r="D59906"/>
    </row>
    <row r="59907" spans="1:4" x14ac:dyDescent="0.35">
      <c r="A59907"/>
      <c r="B59907"/>
      <c r="C59907"/>
      <c r="D59907"/>
    </row>
    <row r="59908" spans="1:4" x14ac:dyDescent="0.35">
      <c r="A59908"/>
      <c r="B59908"/>
      <c r="C59908"/>
      <c r="D59908"/>
    </row>
    <row r="59909" spans="1:4" x14ac:dyDescent="0.35">
      <c r="A59909"/>
      <c r="B59909"/>
      <c r="C59909"/>
      <c r="D59909"/>
    </row>
    <row r="59910" spans="1:4" x14ac:dyDescent="0.35">
      <c r="A59910"/>
      <c r="B59910"/>
      <c r="C59910"/>
      <c r="D59910"/>
    </row>
    <row r="59911" spans="1:4" x14ac:dyDescent="0.35">
      <c r="A59911"/>
      <c r="B59911"/>
      <c r="C59911"/>
      <c r="D59911"/>
    </row>
    <row r="59912" spans="1:4" x14ac:dyDescent="0.35">
      <c r="A59912"/>
      <c r="B59912"/>
      <c r="C59912"/>
      <c r="D59912"/>
    </row>
    <row r="59913" spans="1:4" x14ac:dyDescent="0.35">
      <c r="A59913"/>
      <c r="B59913"/>
      <c r="C59913"/>
      <c r="D59913"/>
    </row>
    <row r="59914" spans="1:4" x14ac:dyDescent="0.35">
      <c r="A59914"/>
      <c r="B59914"/>
      <c r="C59914"/>
      <c r="D59914"/>
    </row>
    <row r="59915" spans="1:4" x14ac:dyDescent="0.35">
      <c r="A59915"/>
      <c r="B59915"/>
      <c r="C59915"/>
      <c r="D59915"/>
    </row>
    <row r="59916" spans="1:4" x14ac:dyDescent="0.35">
      <c r="A59916"/>
      <c r="B59916"/>
      <c r="C59916"/>
      <c r="D59916"/>
    </row>
    <row r="59917" spans="1:4" x14ac:dyDescent="0.35">
      <c r="A59917"/>
      <c r="B59917"/>
      <c r="C59917"/>
      <c r="D59917"/>
    </row>
    <row r="59918" spans="1:4" x14ac:dyDescent="0.35">
      <c r="A59918"/>
      <c r="B59918"/>
      <c r="C59918"/>
      <c r="D59918"/>
    </row>
    <row r="59919" spans="1:4" x14ac:dyDescent="0.35">
      <c r="A59919"/>
      <c r="B59919"/>
      <c r="C59919"/>
      <c r="D59919"/>
    </row>
    <row r="59920" spans="1:4" x14ac:dyDescent="0.35">
      <c r="A59920"/>
      <c r="B59920"/>
      <c r="C59920"/>
      <c r="D59920"/>
    </row>
    <row r="59921" spans="1:4" x14ac:dyDescent="0.35">
      <c r="A59921"/>
      <c r="B59921"/>
      <c r="C59921"/>
      <c r="D59921"/>
    </row>
    <row r="59922" spans="1:4" x14ac:dyDescent="0.35">
      <c r="A59922"/>
      <c r="B59922"/>
      <c r="C59922"/>
      <c r="D59922"/>
    </row>
    <row r="59923" spans="1:4" x14ac:dyDescent="0.35">
      <c r="A59923"/>
      <c r="B59923"/>
      <c r="C59923"/>
      <c r="D59923"/>
    </row>
    <row r="59924" spans="1:4" x14ac:dyDescent="0.35">
      <c r="A59924"/>
      <c r="B59924"/>
      <c r="C59924"/>
      <c r="D59924"/>
    </row>
    <row r="59925" spans="1:4" x14ac:dyDescent="0.35">
      <c r="A59925"/>
      <c r="B59925"/>
      <c r="C59925"/>
      <c r="D59925"/>
    </row>
    <row r="59926" spans="1:4" x14ac:dyDescent="0.35">
      <c r="A59926"/>
      <c r="B59926"/>
      <c r="C59926"/>
      <c r="D59926"/>
    </row>
    <row r="59927" spans="1:4" x14ac:dyDescent="0.35">
      <c r="A59927"/>
      <c r="B59927"/>
      <c r="C59927"/>
      <c r="D59927"/>
    </row>
    <row r="59928" spans="1:4" x14ac:dyDescent="0.35">
      <c r="A59928"/>
      <c r="B59928"/>
      <c r="C59928"/>
      <c r="D59928"/>
    </row>
    <row r="59929" spans="1:4" x14ac:dyDescent="0.35">
      <c r="A59929"/>
      <c r="B59929"/>
      <c r="C59929"/>
      <c r="D59929"/>
    </row>
    <row r="59930" spans="1:4" x14ac:dyDescent="0.35">
      <c r="A59930"/>
      <c r="B59930"/>
      <c r="C59930"/>
      <c r="D59930"/>
    </row>
    <row r="59931" spans="1:4" x14ac:dyDescent="0.35">
      <c r="A59931"/>
      <c r="B59931"/>
      <c r="C59931"/>
      <c r="D59931"/>
    </row>
    <row r="59932" spans="1:4" x14ac:dyDescent="0.35">
      <c r="A59932"/>
      <c r="B59932"/>
      <c r="C59932"/>
      <c r="D59932"/>
    </row>
    <row r="59933" spans="1:4" x14ac:dyDescent="0.35">
      <c r="A59933"/>
      <c r="B59933"/>
      <c r="C59933"/>
      <c r="D59933"/>
    </row>
    <row r="59934" spans="1:4" x14ac:dyDescent="0.35">
      <c r="A59934"/>
      <c r="B59934"/>
      <c r="C59934"/>
      <c r="D59934"/>
    </row>
    <row r="59935" spans="1:4" x14ac:dyDescent="0.35">
      <c r="A59935"/>
      <c r="B59935"/>
      <c r="C59935"/>
      <c r="D59935"/>
    </row>
    <row r="59936" spans="1:4" x14ac:dyDescent="0.35">
      <c r="A59936"/>
      <c r="B59936"/>
      <c r="C59936"/>
      <c r="D59936"/>
    </row>
    <row r="59937" spans="1:4" x14ac:dyDescent="0.35">
      <c r="A59937"/>
      <c r="B59937"/>
      <c r="C59937"/>
      <c r="D59937"/>
    </row>
    <row r="59938" spans="1:4" x14ac:dyDescent="0.35">
      <c r="A59938"/>
      <c r="B59938"/>
      <c r="C59938"/>
      <c r="D59938"/>
    </row>
    <row r="59939" spans="1:4" x14ac:dyDescent="0.35">
      <c r="A59939"/>
      <c r="B59939"/>
      <c r="C59939"/>
      <c r="D59939"/>
    </row>
    <row r="59940" spans="1:4" x14ac:dyDescent="0.35">
      <c r="A59940"/>
      <c r="B59940"/>
      <c r="C59940"/>
      <c r="D59940"/>
    </row>
    <row r="59941" spans="1:4" x14ac:dyDescent="0.35">
      <c r="A59941"/>
      <c r="B59941"/>
      <c r="C59941"/>
      <c r="D59941"/>
    </row>
    <row r="59942" spans="1:4" x14ac:dyDescent="0.35">
      <c r="A59942"/>
      <c r="B59942"/>
      <c r="C59942"/>
      <c r="D59942"/>
    </row>
    <row r="59943" spans="1:4" x14ac:dyDescent="0.35">
      <c r="A59943"/>
      <c r="B59943"/>
      <c r="C59943"/>
      <c r="D59943"/>
    </row>
    <row r="59944" spans="1:4" x14ac:dyDescent="0.35">
      <c r="A59944"/>
      <c r="B59944"/>
      <c r="C59944"/>
      <c r="D59944"/>
    </row>
    <row r="59945" spans="1:4" x14ac:dyDescent="0.35">
      <c r="A59945"/>
      <c r="B59945"/>
      <c r="C59945"/>
      <c r="D59945"/>
    </row>
    <row r="59946" spans="1:4" x14ac:dyDescent="0.35">
      <c r="A59946"/>
      <c r="B59946"/>
      <c r="C59946"/>
      <c r="D59946"/>
    </row>
    <row r="59947" spans="1:4" x14ac:dyDescent="0.35">
      <c r="A59947"/>
      <c r="B59947"/>
      <c r="C59947"/>
      <c r="D59947"/>
    </row>
    <row r="59948" spans="1:4" x14ac:dyDescent="0.35">
      <c r="A59948"/>
      <c r="B59948"/>
      <c r="C59948"/>
      <c r="D59948"/>
    </row>
    <row r="59949" spans="1:4" x14ac:dyDescent="0.35">
      <c r="A59949"/>
      <c r="B59949"/>
      <c r="C59949"/>
      <c r="D59949"/>
    </row>
    <row r="59950" spans="1:4" x14ac:dyDescent="0.35">
      <c r="A59950"/>
      <c r="B59950"/>
      <c r="C59950"/>
      <c r="D59950"/>
    </row>
    <row r="59951" spans="1:4" x14ac:dyDescent="0.35">
      <c r="A59951"/>
      <c r="B59951"/>
      <c r="C59951"/>
      <c r="D59951"/>
    </row>
    <row r="59952" spans="1:4" x14ac:dyDescent="0.35">
      <c r="A59952"/>
      <c r="B59952"/>
      <c r="C59952"/>
      <c r="D59952"/>
    </row>
    <row r="59953" spans="1:4" x14ac:dyDescent="0.35">
      <c r="A59953"/>
      <c r="B59953"/>
      <c r="C59953"/>
      <c r="D59953"/>
    </row>
    <row r="59954" spans="1:4" x14ac:dyDescent="0.35">
      <c r="A59954"/>
      <c r="B59954"/>
      <c r="C59954"/>
      <c r="D59954"/>
    </row>
    <row r="59955" spans="1:4" x14ac:dyDescent="0.35">
      <c r="A59955"/>
      <c r="B59955"/>
      <c r="C59955"/>
      <c r="D59955"/>
    </row>
    <row r="59956" spans="1:4" x14ac:dyDescent="0.35">
      <c r="A59956"/>
      <c r="B59956"/>
      <c r="C59956"/>
      <c r="D59956"/>
    </row>
    <row r="59957" spans="1:4" x14ac:dyDescent="0.35">
      <c r="A59957"/>
      <c r="B59957"/>
      <c r="C59957"/>
      <c r="D59957"/>
    </row>
    <row r="59958" spans="1:4" x14ac:dyDescent="0.35">
      <c r="A59958"/>
      <c r="B59958"/>
      <c r="C59958"/>
      <c r="D59958"/>
    </row>
    <row r="59959" spans="1:4" x14ac:dyDescent="0.35">
      <c r="A59959"/>
      <c r="B59959"/>
      <c r="C59959"/>
      <c r="D59959"/>
    </row>
    <row r="59960" spans="1:4" x14ac:dyDescent="0.35">
      <c r="A59960"/>
      <c r="B59960"/>
      <c r="C59960"/>
      <c r="D59960"/>
    </row>
    <row r="59961" spans="1:4" x14ac:dyDescent="0.35">
      <c r="A59961"/>
      <c r="B59961"/>
      <c r="C59961"/>
      <c r="D59961"/>
    </row>
    <row r="59962" spans="1:4" x14ac:dyDescent="0.35">
      <c r="A59962"/>
      <c r="B59962"/>
      <c r="C59962"/>
      <c r="D59962"/>
    </row>
    <row r="59963" spans="1:4" x14ac:dyDescent="0.35">
      <c r="A59963"/>
      <c r="B59963"/>
      <c r="C59963"/>
      <c r="D59963"/>
    </row>
    <row r="59964" spans="1:4" x14ac:dyDescent="0.35">
      <c r="A59964"/>
      <c r="B59964"/>
      <c r="C59964"/>
      <c r="D59964"/>
    </row>
    <row r="59965" spans="1:4" x14ac:dyDescent="0.35">
      <c r="A59965"/>
      <c r="B59965"/>
      <c r="C59965"/>
      <c r="D59965"/>
    </row>
    <row r="59966" spans="1:4" x14ac:dyDescent="0.35">
      <c r="A59966"/>
      <c r="B59966"/>
      <c r="C59966"/>
      <c r="D59966"/>
    </row>
    <row r="59967" spans="1:4" x14ac:dyDescent="0.35">
      <c r="A59967"/>
      <c r="B59967"/>
      <c r="C59967"/>
      <c r="D59967"/>
    </row>
    <row r="59968" spans="1:4" x14ac:dyDescent="0.35">
      <c r="A59968"/>
      <c r="B59968"/>
      <c r="C59968"/>
      <c r="D59968"/>
    </row>
    <row r="59969" spans="1:4" x14ac:dyDescent="0.35">
      <c r="A59969"/>
      <c r="B59969"/>
      <c r="C59969"/>
      <c r="D59969"/>
    </row>
    <row r="59970" spans="1:4" x14ac:dyDescent="0.35">
      <c r="A59970"/>
      <c r="B59970"/>
      <c r="C59970"/>
      <c r="D59970"/>
    </row>
    <row r="59971" spans="1:4" x14ac:dyDescent="0.35">
      <c r="A59971"/>
      <c r="B59971"/>
      <c r="C59971"/>
      <c r="D59971"/>
    </row>
    <row r="59972" spans="1:4" x14ac:dyDescent="0.35">
      <c r="A59972"/>
      <c r="B59972"/>
      <c r="C59972"/>
      <c r="D59972"/>
    </row>
    <row r="59973" spans="1:4" x14ac:dyDescent="0.35">
      <c r="A59973"/>
      <c r="B59973"/>
      <c r="C59973"/>
      <c r="D59973"/>
    </row>
    <row r="59974" spans="1:4" x14ac:dyDescent="0.35">
      <c r="A59974"/>
      <c r="B59974"/>
      <c r="C59974"/>
      <c r="D59974"/>
    </row>
    <row r="59975" spans="1:4" x14ac:dyDescent="0.35">
      <c r="A59975"/>
      <c r="B59975"/>
      <c r="C59975"/>
      <c r="D59975"/>
    </row>
    <row r="59976" spans="1:4" x14ac:dyDescent="0.35">
      <c r="A59976"/>
      <c r="B59976"/>
      <c r="C59976"/>
      <c r="D59976"/>
    </row>
    <row r="59977" spans="1:4" x14ac:dyDescent="0.35">
      <c r="A59977"/>
      <c r="B59977"/>
      <c r="C59977"/>
      <c r="D59977"/>
    </row>
    <row r="59978" spans="1:4" x14ac:dyDescent="0.35">
      <c r="A59978"/>
      <c r="B59978"/>
      <c r="C59978"/>
      <c r="D59978"/>
    </row>
    <row r="59979" spans="1:4" x14ac:dyDescent="0.35">
      <c r="A59979"/>
      <c r="B59979"/>
      <c r="C59979"/>
      <c r="D59979"/>
    </row>
    <row r="59980" spans="1:4" x14ac:dyDescent="0.35">
      <c r="A59980"/>
      <c r="B59980"/>
      <c r="C59980"/>
      <c r="D59980"/>
    </row>
    <row r="59981" spans="1:4" x14ac:dyDescent="0.35">
      <c r="A59981"/>
      <c r="B59981"/>
      <c r="C59981"/>
      <c r="D59981"/>
    </row>
    <row r="59982" spans="1:4" x14ac:dyDescent="0.35">
      <c r="A59982"/>
      <c r="B59982"/>
      <c r="C59982"/>
      <c r="D59982"/>
    </row>
    <row r="59983" spans="1:4" x14ac:dyDescent="0.35">
      <c r="A59983"/>
      <c r="B59983"/>
      <c r="C59983"/>
      <c r="D59983"/>
    </row>
    <row r="59984" spans="1:4" x14ac:dyDescent="0.35">
      <c r="A59984"/>
      <c r="B59984"/>
      <c r="C59984"/>
      <c r="D59984"/>
    </row>
    <row r="59985" spans="1:4" x14ac:dyDescent="0.35">
      <c r="A59985"/>
      <c r="B59985"/>
      <c r="C59985"/>
      <c r="D59985"/>
    </row>
    <row r="59986" spans="1:4" x14ac:dyDescent="0.35">
      <c r="A59986"/>
      <c r="B59986"/>
      <c r="C59986"/>
      <c r="D59986"/>
    </row>
    <row r="59987" spans="1:4" x14ac:dyDescent="0.35">
      <c r="A59987"/>
      <c r="B59987"/>
      <c r="C59987"/>
      <c r="D59987"/>
    </row>
    <row r="59988" spans="1:4" x14ac:dyDescent="0.35">
      <c r="A59988"/>
      <c r="B59988"/>
      <c r="C59988"/>
      <c r="D59988"/>
    </row>
    <row r="59989" spans="1:4" x14ac:dyDescent="0.35">
      <c r="A59989"/>
      <c r="B59989"/>
      <c r="C59989"/>
      <c r="D59989"/>
    </row>
    <row r="59990" spans="1:4" x14ac:dyDescent="0.35">
      <c r="A59990"/>
      <c r="B59990"/>
      <c r="C59990"/>
      <c r="D59990"/>
    </row>
    <row r="59991" spans="1:4" x14ac:dyDescent="0.35">
      <c r="A59991"/>
      <c r="B59991"/>
      <c r="C59991"/>
      <c r="D59991"/>
    </row>
    <row r="59992" spans="1:4" x14ac:dyDescent="0.35">
      <c r="A59992"/>
      <c r="B59992"/>
      <c r="C59992"/>
      <c r="D59992"/>
    </row>
    <row r="59993" spans="1:4" x14ac:dyDescent="0.35">
      <c r="A59993"/>
      <c r="B59993"/>
      <c r="C59993"/>
      <c r="D59993"/>
    </row>
    <row r="59994" spans="1:4" x14ac:dyDescent="0.35">
      <c r="A59994"/>
      <c r="B59994"/>
      <c r="C59994"/>
      <c r="D59994"/>
    </row>
    <row r="59995" spans="1:4" x14ac:dyDescent="0.35">
      <c r="A59995"/>
      <c r="B59995"/>
      <c r="C59995"/>
      <c r="D59995"/>
    </row>
    <row r="59996" spans="1:4" x14ac:dyDescent="0.35">
      <c r="A59996"/>
      <c r="B59996"/>
      <c r="C59996"/>
      <c r="D59996"/>
    </row>
    <row r="59997" spans="1:4" x14ac:dyDescent="0.35">
      <c r="A59997"/>
      <c r="B59997"/>
      <c r="C59997"/>
      <c r="D59997"/>
    </row>
    <row r="59998" spans="1:4" x14ac:dyDescent="0.35">
      <c r="A59998"/>
      <c r="B59998"/>
      <c r="C59998"/>
      <c r="D59998"/>
    </row>
    <row r="59999" spans="1:4" x14ac:dyDescent="0.35">
      <c r="A59999"/>
      <c r="B59999"/>
      <c r="C59999"/>
      <c r="D59999"/>
    </row>
    <row r="60000" spans="1:4" x14ac:dyDescent="0.35">
      <c r="A60000"/>
      <c r="B60000"/>
      <c r="C60000"/>
      <c r="D60000"/>
    </row>
    <row r="60001" spans="1:4" x14ac:dyDescent="0.35">
      <c r="A60001"/>
      <c r="B60001"/>
      <c r="C60001"/>
      <c r="D60001"/>
    </row>
    <row r="60002" spans="1:4" x14ac:dyDescent="0.35">
      <c r="A60002"/>
      <c r="B60002"/>
      <c r="C60002"/>
      <c r="D60002"/>
    </row>
    <row r="60003" spans="1:4" x14ac:dyDescent="0.35">
      <c r="A60003"/>
      <c r="B60003"/>
      <c r="C60003"/>
      <c r="D60003"/>
    </row>
    <row r="60004" spans="1:4" x14ac:dyDescent="0.35">
      <c r="A60004"/>
      <c r="B60004"/>
      <c r="C60004"/>
      <c r="D60004"/>
    </row>
    <row r="60005" spans="1:4" x14ac:dyDescent="0.35">
      <c r="A60005"/>
      <c r="B60005"/>
      <c r="C60005"/>
      <c r="D60005"/>
    </row>
    <row r="60006" spans="1:4" x14ac:dyDescent="0.35">
      <c r="A60006"/>
      <c r="B60006"/>
      <c r="C60006"/>
      <c r="D60006"/>
    </row>
    <row r="60007" spans="1:4" x14ac:dyDescent="0.35">
      <c r="A60007"/>
      <c r="B60007"/>
      <c r="C60007"/>
      <c r="D60007"/>
    </row>
    <row r="60008" spans="1:4" x14ac:dyDescent="0.35">
      <c r="A60008"/>
      <c r="B60008"/>
      <c r="C60008"/>
      <c r="D60008"/>
    </row>
    <row r="60009" spans="1:4" x14ac:dyDescent="0.35">
      <c r="A60009"/>
      <c r="B60009"/>
      <c r="C60009"/>
      <c r="D60009"/>
    </row>
    <row r="60010" spans="1:4" x14ac:dyDescent="0.35">
      <c r="A60010"/>
      <c r="B60010"/>
      <c r="C60010"/>
      <c r="D60010"/>
    </row>
    <row r="60011" spans="1:4" x14ac:dyDescent="0.35">
      <c r="A60011"/>
      <c r="B60011"/>
      <c r="C60011"/>
      <c r="D60011"/>
    </row>
    <row r="60012" spans="1:4" x14ac:dyDescent="0.35">
      <c r="A60012"/>
      <c r="B60012"/>
      <c r="C60012"/>
      <c r="D60012"/>
    </row>
    <row r="60013" spans="1:4" x14ac:dyDescent="0.35">
      <c r="A60013"/>
      <c r="B60013"/>
      <c r="C60013"/>
      <c r="D60013"/>
    </row>
    <row r="60014" spans="1:4" x14ac:dyDescent="0.35">
      <c r="A60014"/>
      <c r="B60014"/>
      <c r="C60014"/>
      <c r="D60014"/>
    </row>
    <row r="60015" spans="1:4" x14ac:dyDescent="0.35">
      <c r="A60015"/>
      <c r="B60015"/>
      <c r="C60015"/>
      <c r="D60015"/>
    </row>
    <row r="60016" spans="1:4" x14ac:dyDescent="0.35">
      <c r="A60016"/>
      <c r="B60016"/>
      <c r="C60016"/>
      <c r="D60016"/>
    </row>
    <row r="60017" spans="1:4" x14ac:dyDescent="0.35">
      <c r="A60017"/>
      <c r="B60017"/>
      <c r="C60017"/>
      <c r="D60017"/>
    </row>
    <row r="60018" spans="1:4" x14ac:dyDescent="0.35">
      <c r="A60018"/>
      <c r="B60018"/>
      <c r="C60018"/>
      <c r="D60018"/>
    </row>
    <row r="60019" spans="1:4" x14ac:dyDescent="0.35">
      <c r="A60019"/>
      <c r="B60019"/>
      <c r="C60019"/>
      <c r="D60019"/>
    </row>
    <row r="60020" spans="1:4" x14ac:dyDescent="0.35">
      <c r="A60020"/>
      <c r="B60020"/>
      <c r="C60020"/>
      <c r="D60020"/>
    </row>
    <row r="60021" spans="1:4" x14ac:dyDescent="0.35">
      <c r="A60021"/>
      <c r="B60021"/>
      <c r="C60021"/>
      <c r="D60021"/>
    </row>
    <row r="60022" spans="1:4" x14ac:dyDescent="0.35">
      <c r="A60022"/>
      <c r="B60022"/>
      <c r="C60022"/>
      <c r="D60022"/>
    </row>
    <row r="60023" spans="1:4" x14ac:dyDescent="0.35">
      <c r="A60023"/>
      <c r="B60023"/>
      <c r="C60023"/>
      <c r="D60023"/>
    </row>
    <row r="60024" spans="1:4" x14ac:dyDescent="0.35">
      <c r="A60024"/>
      <c r="B60024"/>
      <c r="C60024"/>
      <c r="D60024"/>
    </row>
    <row r="60025" spans="1:4" x14ac:dyDescent="0.35">
      <c r="A60025"/>
      <c r="B60025"/>
      <c r="C60025"/>
      <c r="D60025"/>
    </row>
    <row r="60026" spans="1:4" x14ac:dyDescent="0.35">
      <c r="A60026"/>
      <c r="B60026"/>
      <c r="C60026"/>
      <c r="D60026"/>
    </row>
    <row r="60027" spans="1:4" x14ac:dyDescent="0.35">
      <c r="A60027"/>
      <c r="B60027"/>
      <c r="C60027"/>
      <c r="D60027"/>
    </row>
    <row r="60028" spans="1:4" x14ac:dyDescent="0.35">
      <c r="A60028"/>
      <c r="B60028"/>
      <c r="C60028"/>
      <c r="D60028"/>
    </row>
    <row r="60029" spans="1:4" x14ac:dyDescent="0.35">
      <c r="A60029"/>
      <c r="B60029"/>
      <c r="C60029"/>
      <c r="D60029"/>
    </row>
    <row r="60030" spans="1:4" x14ac:dyDescent="0.35">
      <c r="A60030"/>
      <c r="B60030"/>
      <c r="C60030"/>
      <c r="D60030"/>
    </row>
    <row r="60031" spans="1:4" x14ac:dyDescent="0.35">
      <c r="A60031"/>
      <c r="B60031"/>
      <c r="C60031"/>
      <c r="D60031"/>
    </row>
    <row r="60032" spans="1:4" x14ac:dyDescent="0.35">
      <c r="A60032"/>
      <c r="B60032"/>
      <c r="C60032"/>
      <c r="D60032"/>
    </row>
    <row r="60033" spans="1:4" x14ac:dyDescent="0.35">
      <c r="A60033"/>
      <c r="B60033"/>
      <c r="C60033"/>
      <c r="D60033"/>
    </row>
    <row r="60034" spans="1:4" x14ac:dyDescent="0.35">
      <c r="A60034"/>
      <c r="B60034"/>
      <c r="C60034"/>
      <c r="D60034"/>
    </row>
    <row r="60035" spans="1:4" x14ac:dyDescent="0.35">
      <c r="A60035"/>
      <c r="B60035"/>
      <c r="C60035"/>
      <c r="D60035"/>
    </row>
    <row r="60036" spans="1:4" x14ac:dyDescent="0.35">
      <c r="A60036"/>
      <c r="B60036"/>
      <c r="C60036"/>
      <c r="D60036"/>
    </row>
    <row r="60037" spans="1:4" x14ac:dyDescent="0.35">
      <c r="A60037"/>
      <c r="B60037"/>
      <c r="C60037"/>
      <c r="D60037"/>
    </row>
    <row r="60038" spans="1:4" x14ac:dyDescent="0.35">
      <c r="A60038"/>
      <c r="B60038"/>
      <c r="C60038"/>
      <c r="D60038"/>
    </row>
    <row r="60039" spans="1:4" x14ac:dyDescent="0.35">
      <c r="A60039"/>
      <c r="B60039"/>
      <c r="C60039"/>
      <c r="D60039"/>
    </row>
    <row r="60040" spans="1:4" x14ac:dyDescent="0.35">
      <c r="A60040"/>
      <c r="B60040"/>
      <c r="C60040"/>
      <c r="D60040"/>
    </row>
    <row r="60041" spans="1:4" x14ac:dyDescent="0.35">
      <c r="A60041"/>
      <c r="B60041"/>
      <c r="C60041"/>
      <c r="D60041"/>
    </row>
    <row r="60042" spans="1:4" x14ac:dyDescent="0.35">
      <c r="A60042"/>
      <c r="B60042"/>
      <c r="C60042"/>
      <c r="D60042"/>
    </row>
    <row r="60043" spans="1:4" x14ac:dyDescent="0.35">
      <c r="A60043"/>
      <c r="B60043"/>
      <c r="C60043"/>
      <c r="D60043"/>
    </row>
    <row r="60044" spans="1:4" x14ac:dyDescent="0.35">
      <c r="A60044"/>
      <c r="B60044"/>
      <c r="C60044"/>
      <c r="D60044"/>
    </row>
    <row r="60045" spans="1:4" x14ac:dyDescent="0.35">
      <c r="A60045"/>
      <c r="B60045"/>
      <c r="C60045"/>
      <c r="D60045"/>
    </row>
    <row r="60046" spans="1:4" x14ac:dyDescent="0.35">
      <c r="A60046"/>
      <c r="B60046"/>
      <c r="C60046"/>
      <c r="D60046"/>
    </row>
    <row r="60047" spans="1:4" x14ac:dyDescent="0.35">
      <c r="A60047"/>
      <c r="B60047"/>
      <c r="C60047"/>
      <c r="D60047"/>
    </row>
    <row r="60048" spans="1:4" x14ac:dyDescent="0.35">
      <c r="A60048"/>
      <c r="B60048"/>
      <c r="C60048"/>
      <c r="D60048"/>
    </row>
    <row r="60049" spans="1:4" x14ac:dyDescent="0.35">
      <c r="A60049"/>
      <c r="B60049"/>
      <c r="C60049"/>
      <c r="D60049"/>
    </row>
    <row r="60050" spans="1:4" x14ac:dyDescent="0.35">
      <c r="A60050"/>
      <c r="B60050"/>
      <c r="C60050"/>
      <c r="D60050"/>
    </row>
    <row r="60051" spans="1:4" x14ac:dyDescent="0.35">
      <c r="A60051"/>
      <c r="B60051"/>
      <c r="C60051"/>
      <c r="D60051"/>
    </row>
    <row r="60052" spans="1:4" x14ac:dyDescent="0.35">
      <c r="A60052"/>
      <c r="B60052"/>
      <c r="C60052"/>
      <c r="D60052"/>
    </row>
    <row r="60053" spans="1:4" x14ac:dyDescent="0.35">
      <c r="A60053"/>
      <c r="B60053"/>
      <c r="C60053"/>
      <c r="D60053"/>
    </row>
    <row r="60054" spans="1:4" x14ac:dyDescent="0.35">
      <c r="A60054"/>
      <c r="B60054"/>
      <c r="C60054"/>
      <c r="D60054"/>
    </row>
    <row r="60055" spans="1:4" x14ac:dyDescent="0.35">
      <c r="A60055"/>
      <c r="B60055"/>
      <c r="C60055"/>
      <c r="D60055"/>
    </row>
    <row r="60056" spans="1:4" x14ac:dyDescent="0.35">
      <c r="A60056"/>
      <c r="B60056"/>
      <c r="C60056"/>
      <c r="D60056"/>
    </row>
    <row r="60057" spans="1:4" x14ac:dyDescent="0.35">
      <c r="A60057"/>
      <c r="B60057"/>
      <c r="C60057"/>
      <c r="D60057"/>
    </row>
    <row r="60058" spans="1:4" x14ac:dyDescent="0.35">
      <c r="A60058"/>
      <c r="B60058"/>
      <c r="C60058"/>
      <c r="D60058"/>
    </row>
    <row r="60059" spans="1:4" x14ac:dyDescent="0.35">
      <c r="A60059"/>
      <c r="B60059"/>
      <c r="C60059"/>
      <c r="D60059"/>
    </row>
    <row r="60060" spans="1:4" x14ac:dyDescent="0.35">
      <c r="A60060"/>
      <c r="B60060"/>
      <c r="C60060"/>
      <c r="D60060"/>
    </row>
    <row r="60061" spans="1:4" x14ac:dyDescent="0.35">
      <c r="A60061"/>
      <c r="B60061"/>
      <c r="C60061"/>
      <c r="D60061"/>
    </row>
    <row r="60062" spans="1:4" x14ac:dyDescent="0.35">
      <c r="A60062"/>
      <c r="B60062"/>
      <c r="C60062"/>
      <c r="D60062"/>
    </row>
    <row r="60063" spans="1:4" x14ac:dyDescent="0.35">
      <c r="A60063"/>
      <c r="B60063"/>
      <c r="C60063"/>
      <c r="D60063"/>
    </row>
    <row r="60064" spans="1:4" x14ac:dyDescent="0.35">
      <c r="A60064"/>
      <c r="B60064"/>
      <c r="C60064"/>
      <c r="D60064"/>
    </row>
    <row r="60065" spans="1:4" x14ac:dyDescent="0.35">
      <c r="A60065"/>
      <c r="B60065"/>
      <c r="C60065"/>
      <c r="D60065"/>
    </row>
    <row r="60066" spans="1:4" x14ac:dyDescent="0.35">
      <c r="A60066"/>
      <c r="B60066"/>
      <c r="C60066"/>
      <c r="D60066"/>
    </row>
    <row r="60067" spans="1:4" x14ac:dyDescent="0.35">
      <c r="A60067"/>
      <c r="B60067"/>
      <c r="C60067"/>
      <c r="D60067"/>
    </row>
    <row r="60068" spans="1:4" x14ac:dyDescent="0.35">
      <c r="A60068"/>
      <c r="B60068"/>
      <c r="C60068"/>
      <c r="D60068"/>
    </row>
    <row r="60069" spans="1:4" x14ac:dyDescent="0.35">
      <c r="A60069"/>
      <c r="B60069"/>
      <c r="C60069"/>
      <c r="D60069"/>
    </row>
    <row r="60070" spans="1:4" x14ac:dyDescent="0.35">
      <c r="A60070"/>
      <c r="B60070"/>
      <c r="C60070"/>
      <c r="D60070"/>
    </row>
    <row r="60071" spans="1:4" x14ac:dyDescent="0.35">
      <c r="A60071"/>
      <c r="B60071"/>
      <c r="C60071"/>
      <c r="D60071"/>
    </row>
    <row r="60072" spans="1:4" x14ac:dyDescent="0.35">
      <c r="A60072"/>
      <c r="B60072"/>
      <c r="C60072"/>
      <c r="D60072"/>
    </row>
    <row r="60073" spans="1:4" x14ac:dyDescent="0.35">
      <c r="A60073"/>
      <c r="B60073"/>
      <c r="C60073"/>
      <c r="D60073"/>
    </row>
    <row r="60074" spans="1:4" x14ac:dyDescent="0.35">
      <c r="A60074"/>
      <c r="B60074"/>
      <c r="C60074"/>
      <c r="D60074"/>
    </row>
    <row r="60075" spans="1:4" x14ac:dyDescent="0.35">
      <c r="A60075"/>
      <c r="B60075"/>
      <c r="C60075"/>
      <c r="D60075"/>
    </row>
    <row r="60076" spans="1:4" x14ac:dyDescent="0.35">
      <c r="A60076"/>
      <c r="B60076"/>
      <c r="C60076"/>
      <c r="D60076"/>
    </row>
    <row r="60077" spans="1:4" x14ac:dyDescent="0.35">
      <c r="A60077"/>
      <c r="B60077"/>
      <c r="C60077"/>
      <c r="D60077"/>
    </row>
    <row r="60078" spans="1:4" x14ac:dyDescent="0.35">
      <c r="A60078"/>
      <c r="B60078"/>
      <c r="C60078"/>
      <c r="D60078"/>
    </row>
    <row r="60079" spans="1:4" x14ac:dyDescent="0.35">
      <c r="A60079"/>
      <c r="B60079"/>
      <c r="C60079"/>
      <c r="D60079"/>
    </row>
    <row r="60080" spans="1:4" x14ac:dyDescent="0.35">
      <c r="A60080"/>
      <c r="B60080"/>
      <c r="C60080"/>
      <c r="D60080"/>
    </row>
    <row r="60081" spans="1:4" x14ac:dyDescent="0.35">
      <c r="A60081"/>
      <c r="B60081"/>
      <c r="C60081"/>
      <c r="D60081"/>
    </row>
    <row r="60082" spans="1:4" x14ac:dyDescent="0.35">
      <c r="A60082"/>
      <c r="B60082"/>
      <c r="C60082"/>
      <c r="D60082"/>
    </row>
    <row r="60083" spans="1:4" x14ac:dyDescent="0.35">
      <c r="A60083"/>
      <c r="B60083"/>
      <c r="C60083"/>
      <c r="D60083"/>
    </row>
    <row r="60084" spans="1:4" x14ac:dyDescent="0.35">
      <c r="A60084"/>
      <c r="B60084"/>
      <c r="C60084"/>
      <c r="D60084"/>
    </row>
    <row r="60085" spans="1:4" x14ac:dyDescent="0.35">
      <c r="A60085"/>
      <c r="B60085"/>
      <c r="C60085"/>
      <c r="D60085"/>
    </row>
    <row r="60086" spans="1:4" x14ac:dyDescent="0.35">
      <c r="A60086"/>
      <c r="B60086"/>
      <c r="C60086"/>
      <c r="D60086"/>
    </row>
    <row r="60087" spans="1:4" x14ac:dyDescent="0.35">
      <c r="A60087"/>
      <c r="B60087"/>
      <c r="C60087"/>
      <c r="D60087"/>
    </row>
    <row r="60088" spans="1:4" x14ac:dyDescent="0.35">
      <c r="A60088"/>
      <c r="B60088"/>
      <c r="C60088"/>
      <c r="D60088"/>
    </row>
    <row r="60089" spans="1:4" x14ac:dyDescent="0.35">
      <c r="A60089"/>
      <c r="B60089"/>
      <c r="C60089"/>
      <c r="D60089"/>
    </row>
    <row r="60090" spans="1:4" x14ac:dyDescent="0.35">
      <c r="A60090"/>
      <c r="B60090"/>
      <c r="C60090"/>
      <c r="D60090"/>
    </row>
    <row r="60091" spans="1:4" x14ac:dyDescent="0.35">
      <c r="A60091"/>
      <c r="B60091"/>
      <c r="C60091"/>
      <c r="D60091"/>
    </row>
    <row r="60092" spans="1:4" x14ac:dyDescent="0.35">
      <c r="A60092"/>
      <c r="B60092"/>
      <c r="C60092"/>
      <c r="D60092"/>
    </row>
    <row r="60093" spans="1:4" x14ac:dyDescent="0.35">
      <c r="A60093"/>
      <c r="B60093"/>
      <c r="C60093"/>
      <c r="D60093"/>
    </row>
    <row r="60094" spans="1:4" x14ac:dyDescent="0.35">
      <c r="A60094"/>
      <c r="B60094"/>
      <c r="C60094"/>
      <c r="D60094"/>
    </row>
    <row r="60095" spans="1:4" x14ac:dyDescent="0.35">
      <c r="A60095"/>
      <c r="B60095"/>
      <c r="C60095"/>
      <c r="D60095"/>
    </row>
    <row r="60096" spans="1:4" x14ac:dyDescent="0.35">
      <c r="A60096"/>
      <c r="B60096"/>
      <c r="C60096"/>
      <c r="D60096"/>
    </row>
    <row r="60097" spans="1:4" x14ac:dyDescent="0.35">
      <c r="A60097"/>
      <c r="B60097"/>
      <c r="C60097"/>
      <c r="D60097"/>
    </row>
    <row r="60098" spans="1:4" x14ac:dyDescent="0.35">
      <c r="A60098"/>
      <c r="B60098"/>
      <c r="C60098"/>
      <c r="D60098"/>
    </row>
    <row r="60099" spans="1:4" x14ac:dyDescent="0.35">
      <c r="A60099"/>
      <c r="B60099"/>
      <c r="C60099"/>
      <c r="D60099"/>
    </row>
    <row r="60100" spans="1:4" x14ac:dyDescent="0.35">
      <c r="A60100"/>
      <c r="B60100"/>
      <c r="C60100"/>
      <c r="D60100"/>
    </row>
    <row r="60101" spans="1:4" x14ac:dyDescent="0.35">
      <c r="A60101"/>
      <c r="B60101"/>
      <c r="C60101"/>
      <c r="D60101"/>
    </row>
    <row r="60102" spans="1:4" x14ac:dyDescent="0.35">
      <c r="A60102"/>
      <c r="B60102"/>
      <c r="C60102"/>
      <c r="D60102"/>
    </row>
    <row r="60103" spans="1:4" x14ac:dyDescent="0.35">
      <c r="A60103"/>
      <c r="B60103"/>
      <c r="C60103"/>
      <c r="D60103"/>
    </row>
    <row r="60104" spans="1:4" x14ac:dyDescent="0.35">
      <c r="A60104"/>
      <c r="B60104"/>
      <c r="C60104"/>
      <c r="D60104"/>
    </row>
    <row r="60105" spans="1:4" x14ac:dyDescent="0.35">
      <c r="A60105"/>
      <c r="B60105"/>
      <c r="C60105"/>
      <c r="D60105"/>
    </row>
    <row r="60106" spans="1:4" x14ac:dyDescent="0.35">
      <c r="A60106"/>
      <c r="B60106"/>
      <c r="C60106"/>
      <c r="D60106"/>
    </row>
    <row r="60107" spans="1:4" x14ac:dyDescent="0.35">
      <c r="A60107"/>
      <c r="B60107"/>
      <c r="C60107"/>
      <c r="D60107"/>
    </row>
    <row r="60108" spans="1:4" x14ac:dyDescent="0.35">
      <c r="A60108"/>
      <c r="B60108"/>
      <c r="C60108"/>
      <c r="D60108"/>
    </row>
    <row r="60109" spans="1:4" x14ac:dyDescent="0.35">
      <c r="A60109"/>
      <c r="B60109"/>
      <c r="C60109"/>
      <c r="D60109"/>
    </row>
    <row r="60110" spans="1:4" x14ac:dyDescent="0.35">
      <c r="A60110"/>
      <c r="B60110"/>
      <c r="C60110"/>
      <c r="D60110"/>
    </row>
    <row r="60111" spans="1:4" x14ac:dyDescent="0.35">
      <c r="A60111"/>
      <c r="B60111"/>
      <c r="C60111"/>
      <c r="D60111"/>
    </row>
    <row r="60112" spans="1:4" x14ac:dyDescent="0.35">
      <c r="A60112"/>
      <c r="B60112"/>
      <c r="C60112"/>
      <c r="D60112"/>
    </row>
    <row r="60113" spans="1:4" x14ac:dyDescent="0.35">
      <c r="A60113"/>
      <c r="B60113"/>
      <c r="C60113"/>
      <c r="D60113"/>
    </row>
    <row r="60114" spans="1:4" x14ac:dyDescent="0.35">
      <c r="A60114"/>
      <c r="B60114"/>
      <c r="C60114"/>
      <c r="D60114"/>
    </row>
    <row r="60115" spans="1:4" x14ac:dyDescent="0.35">
      <c r="A60115"/>
      <c r="B60115"/>
      <c r="C60115"/>
      <c r="D60115"/>
    </row>
    <row r="60116" spans="1:4" x14ac:dyDescent="0.35">
      <c r="A60116"/>
      <c r="B60116"/>
      <c r="C60116"/>
      <c r="D60116"/>
    </row>
    <row r="60117" spans="1:4" x14ac:dyDescent="0.35">
      <c r="A60117"/>
      <c r="B60117"/>
      <c r="C60117"/>
      <c r="D60117"/>
    </row>
    <row r="60118" spans="1:4" x14ac:dyDescent="0.35">
      <c r="A60118"/>
      <c r="B60118"/>
      <c r="C60118"/>
      <c r="D60118"/>
    </row>
    <row r="60119" spans="1:4" x14ac:dyDescent="0.35">
      <c r="A60119"/>
      <c r="B60119"/>
      <c r="C60119"/>
      <c r="D60119"/>
    </row>
    <row r="60120" spans="1:4" x14ac:dyDescent="0.35">
      <c r="A60120"/>
      <c r="B60120"/>
      <c r="C60120"/>
      <c r="D60120"/>
    </row>
    <row r="60121" spans="1:4" x14ac:dyDescent="0.35">
      <c r="A60121"/>
      <c r="B60121"/>
      <c r="C60121"/>
      <c r="D60121"/>
    </row>
    <row r="60122" spans="1:4" x14ac:dyDescent="0.35">
      <c r="A60122"/>
      <c r="B60122"/>
      <c r="C60122"/>
      <c r="D60122"/>
    </row>
    <row r="60123" spans="1:4" x14ac:dyDescent="0.35">
      <c r="A60123"/>
      <c r="B60123"/>
      <c r="C60123"/>
      <c r="D60123"/>
    </row>
    <row r="60124" spans="1:4" x14ac:dyDescent="0.35">
      <c r="A60124"/>
      <c r="B60124"/>
      <c r="C60124"/>
      <c r="D60124"/>
    </row>
    <row r="60125" spans="1:4" x14ac:dyDescent="0.35">
      <c r="A60125"/>
      <c r="B60125"/>
      <c r="C60125"/>
      <c r="D60125"/>
    </row>
    <row r="60126" spans="1:4" x14ac:dyDescent="0.35">
      <c r="A60126"/>
      <c r="B60126"/>
      <c r="C60126"/>
      <c r="D60126"/>
    </row>
    <row r="60127" spans="1:4" x14ac:dyDescent="0.35">
      <c r="A60127"/>
      <c r="B60127"/>
      <c r="C60127"/>
      <c r="D60127"/>
    </row>
    <row r="60128" spans="1:4" x14ac:dyDescent="0.35">
      <c r="A60128"/>
      <c r="B60128"/>
      <c r="C60128"/>
      <c r="D60128"/>
    </row>
    <row r="60129" spans="1:4" x14ac:dyDescent="0.35">
      <c r="A60129"/>
      <c r="B60129"/>
      <c r="C60129"/>
      <c r="D60129"/>
    </row>
    <row r="60130" spans="1:4" x14ac:dyDescent="0.35">
      <c r="A60130"/>
      <c r="B60130"/>
      <c r="C60130"/>
      <c r="D60130"/>
    </row>
    <row r="60131" spans="1:4" x14ac:dyDescent="0.35">
      <c r="A60131"/>
      <c r="B60131"/>
      <c r="C60131"/>
      <c r="D60131"/>
    </row>
    <row r="60132" spans="1:4" x14ac:dyDescent="0.35">
      <c r="A60132"/>
      <c r="B60132"/>
      <c r="C60132"/>
      <c r="D60132"/>
    </row>
    <row r="60133" spans="1:4" x14ac:dyDescent="0.35">
      <c r="A60133"/>
      <c r="B60133"/>
      <c r="C60133"/>
      <c r="D60133"/>
    </row>
    <row r="60134" spans="1:4" x14ac:dyDescent="0.35">
      <c r="A60134"/>
      <c r="B60134"/>
      <c r="C60134"/>
      <c r="D60134"/>
    </row>
    <row r="60135" spans="1:4" x14ac:dyDescent="0.35">
      <c r="A60135"/>
      <c r="B60135"/>
      <c r="C60135"/>
      <c r="D60135"/>
    </row>
    <row r="60136" spans="1:4" x14ac:dyDescent="0.35">
      <c r="A60136"/>
      <c r="B60136"/>
      <c r="C60136"/>
      <c r="D60136"/>
    </row>
    <row r="60137" spans="1:4" x14ac:dyDescent="0.35">
      <c r="A60137"/>
      <c r="B60137"/>
      <c r="C60137"/>
      <c r="D60137"/>
    </row>
    <row r="60138" spans="1:4" x14ac:dyDescent="0.35">
      <c r="A60138"/>
      <c r="B60138"/>
      <c r="C60138"/>
      <c r="D60138"/>
    </row>
    <row r="60139" spans="1:4" x14ac:dyDescent="0.35">
      <c r="A60139"/>
      <c r="B60139"/>
      <c r="C60139"/>
      <c r="D60139"/>
    </row>
    <row r="60140" spans="1:4" x14ac:dyDescent="0.35">
      <c r="A60140"/>
      <c r="B60140"/>
      <c r="C60140"/>
      <c r="D60140"/>
    </row>
    <row r="60141" spans="1:4" x14ac:dyDescent="0.35">
      <c r="A60141"/>
      <c r="B60141"/>
      <c r="C60141"/>
      <c r="D60141"/>
    </row>
    <row r="60142" spans="1:4" x14ac:dyDescent="0.35">
      <c r="A60142"/>
      <c r="B60142"/>
      <c r="C60142"/>
      <c r="D60142"/>
    </row>
    <row r="60143" spans="1:4" x14ac:dyDescent="0.35">
      <c r="A60143"/>
      <c r="B60143"/>
      <c r="C60143"/>
      <c r="D60143"/>
    </row>
    <row r="60144" spans="1:4" x14ac:dyDescent="0.35">
      <c r="A60144"/>
      <c r="B60144"/>
      <c r="C60144"/>
      <c r="D60144"/>
    </row>
    <row r="60145" spans="1:4" x14ac:dyDescent="0.35">
      <c r="A60145"/>
      <c r="B60145"/>
      <c r="C60145"/>
      <c r="D60145"/>
    </row>
    <row r="60146" spans="1:4" x14ac:dyDescent="0.35">
      <c r="A60146"/>
      <c r="B60146"/>
      <c r="C60146"/>
      <c r="D60146"/>
    </row>
    <row r="60147" spans="1:4" x14ac:dyDescent="0.35">
      <c r="A60147"/>
      <c r="B60147"/>
      <c r="C60147"/>
      <c r="D60147"/>
    </row>
    <row r="60148" spans="1:4" x14ac:dyDescent="0.35">
      <c r="A60148"/>
      <c r="B60148"/>
      <c r="C60148"/>
      <c r="D60148"/>
    </row>
    <row r="60149" spans="1:4" x14ac:dyDescent="0.35">
      <c r="A60149"/>
      <c r="B60149"/>
      <c r="C60149"/>
      <c r="D60149"/>
    </row>
    <row r="60150" spans="1:4" x14ac:dyDescent="0.35">
      <c r="A60150"/>
      <c r="B60150"/>
      <c r="C60150"/>
      <c r="D60150"/>
    </row>
    <row r="60151" spans="1:4" x14ac:dyDescent="0.35">
      <c r="A60151"/>
      <c r="B60151"/>
      <c r="C60151"/>
      <c r="D60151"/>
    </row>
    <row r="60152" spans="1:4" x14ac:dyDescent="0.35">
      <c r="A60152"/>
      <c r="B60152"/>
      <c r="C60152"/>
      <c r="D60152"/>
    </row>
    <row r="60153" spans="1:4" x14ac:dyDescent="0.35">
      <c r="A60153"/>
      <c r="B60153"/>
      <c r="C60153"/>
      <c r="D60153"/>
    </row>
    <row r="60154" spans="1:4" x14ac:dyDescent="0.35">
      <c r="A60154"/>
      <c r="B60154"/>
      <c r="C60154"/>
      <c r="D60154"/>
    </row>
    <row r="60155" spans="1:4" x14ac:dyDescent="0.35">
      <c r="A60155"/>
      <c r="B60155"/>
      <c r="C60155"/>
      <c r="D60155"/>
    </row>
    <row r="60156" spans="1:4" x14ac:dyDescent="0.35">
      <c r="A60156"/>
      <c r="B60156"/>
      <c r="C60156"/>
      <c r="D60156"/>
    </row>
    <row r="60157" spans="1:4" x14ac:dyDescent="0.35">
      <c r="A60157"/>
      <c r="B60157"/>
      <c r="C60157"/>
      <c r="D60157"/>
    </row>
    <row r="60158" spans="1:4" x14ac:dyDescent="0.35">
      <c r="A60158"/>
      <c r="B60158"/>
      <c r="C60158"/>
      <c r="D60158"/>
    </row>
    <row r="60159" spans="1:4" x14ac:dyDescent="0.35">
      <c r="A60159"/>
      <c r="B60159"/>
      <c r="C60159"/>
      <c r="D60159"/>
    </row>
    <row r="60160" spans="1:4" x14ac:dyDescent="0.35">
      <c r="A60160"/>
      <c r="B60160"/>
      <c r="C60160"/>
      <c r="D60160"/>
    </row>
    <row r="60161" spans="1:4" x14ac:dyDescent="0.35">
      <c r="A60161"/>
      <c r="B60161"/>
      <c r="C60161"/>
      <c r="D60161"/>
    </row>
    <row r="60162" spans="1:4" x14ac:dyDescent="0.35">
      <c r="A60162"/>
      <c r="B60162"/>
      <c r="C60162"/>
      <c r="D60162"/>
    </row>
    <row r="60163" spans="1:4" x14ac:dyDescent="0.35">
      <c r="A60163"/>
      <c r="B60163"/>
      <c r="C60163"/>
      <c r="D60163"/>
    </row>
    <row r="60164" spans="1:4" x14ac:dyDescent="0.35">
      <c r="A60164"/>
      <c r="B60164"/>
      <c r="C60164"/>
      <c r="D60164"/>
    </row>
    <row r="60165" spans="1:4" x14ac:dyDescent="0.35">
      <c r="A60165"/>
      <c r="B60165"/>
      <c r="C60165"/>
      <c r="D60165"/>
    </row>
    <row r="60166" spans="1:4" x14ac:dyDescent="0.35">
      <c r="A60166"/>
      <c r="B60166"/>
      <c r="C60166"/>
      <c r="D60166"/>
    </row>
    <row r="60167" spans="1:4" x14ac:dyDescent="0.35">
      <c r="A60167"/>
      <c r="B60167"/>
      <c r="C60167"/>
      <c r="D60167"/>
    </row>
    <row r="60168" spans="1:4" x14ac:dyDescent="0.35">
      <c r="A60168"/>
      <c r="B60168"/>
      <c r="C60168"/>
      <c r="D60168"/>
    </row>
    <row r="60169" spans="1:4" x14ac:dyDescent="0.35">
      <c r="A60169"/>
      <c r="B60169"/>
      <c r="C60169"/>
      <c r="D60169"/>
    </row>
    <row r="60170" spans="1:4" x14ac:dyDescent="0.35">
      <c r="A60170"/>
      <c r="B60170"/>
      <c r="C60170"/>
      <c r="D60170"/>
    </row>
    <row r="60171" spans="1:4" x14ac:dyDescent="0.35">
      <c r="A60171"/>
      <c r="B60171"/>
      <c r="C60171"/>
      <c r="D60171"/>
    </row>
    <row r="60172" spans="1:4" x14ac:dyDescent="0.35">
      <c r="A60172"/>
      <c r="B60172"/>
      <c r="C60172"/>
      <c r="D60172"/>
    </row>
    <row r="60173" spans="1:4" x14ac:dyDescent="0.35">
      <c r="A60173"/>
      <c r="B60173"/>
      <c r="C60173"/>
      <c r="D60173"/>
    </row>
    <row r="60174" spans="1:4" x14ac:dyDescent="0.35">
      <c r="A60174"/>
      <c r="B60174"/>
      <c r="C60174"/>
      <c r="D60174"/>
    </row>
    <row r="60175" spans="1:4" x14ac:dyDescent="0.35">
      <c r="A60175"/>
      <c r="B60175"/>
      <c r="C60175"/>
      <c r="D60175"/>
    </row>
    <row r="60176" spans="1:4" x14ac:dyDescent="0.35">
      <c r="A60176"/>
      <c r="B60176"/>
      <c r="C60176"/>
      <c r="D60176"/>
    </row>
    <row r="60177" spans="1:4" x14ac:dyDescent="0.35">
      <c r="A60177"/>
      <c r="B60177"/>
      <c r="C60177"/>
      <c r="D60177"/>
    </row>
    <row r="60178" spans="1:4" x14ac:dyDescent="0.35">
      <c r="A60178"/>
      <c r="B60178"/>
      <c r="C60178"/>
      <c r="D60178"/>
    </row>
    <row r="60179" spans="1:4" x14ac:dyDescent="0.35">
      <c r="A60179"/>
      <c r="B60179"/>
      <c r="C60179"/>
      <c r="D60179"/>
    </row>
    <row r="60180" spans="1:4" x14ac:dyDescent="0.35">
      <c r="A60180"/>
      <c r="B60180"/>
      <c r="C60180"/>
      <c r="D60180"/>
    </row>
    <row r="60181" spans="1:4" x14ac:dyDescent="0.35">
      <c r="A60181"/>
      <c r="B60181"/>
      <c r="C60181"/>
      <c r="D60181"/>
    </row>
    <row r="60182" spans="1:4" x14ac:dyDescent="0.35">
      <c r="A60182"/>
      <c r="B60182"/>
      <c r="C60182"/>
      <c r="D60182"/>
    </row>
    <row r="60183" spans="1:4" x14ac:dyDescent="0.35">
      <c r="A60183"/>
      <c r="B60183"/>
      <c r="C60183"/>
      <c r="D60183"/>
    </row>
    <row r="60184" spans="1:4" x14ac:dyDescent="0.35">
      <c r="A60184"/>
      <c r="B60184"/>
      <c r="C60184"/>
      <c r="D60184"/>
    </row>
    <row r="60185" spans="1:4" x14ac:dyDescent="0.35">
      <c r="A60185"/>
      <c r="B60185"/>
      <c r="C60185"/>
      <c r="D60185"/>
    </row>
    <row r="60186" spans="1:4" x14ac:dyDescent="0.35">
      <c r="A60186"/>
      <c r="B60186"/>
      <c r="C60186"/>
      <c r="D60186"/>
    </row>
    <row r="60187" spans="1:4" x14ac:dyDescent="0.35">
      <c r="A60187"/>
      <c r="B60187"/>
      <c r="C60187"/>
      <c r="D60187"/>
    </row>
    <row r="60188" spans="1:4" x14ac:dyDescent="0.35">
      <c r="A60188"/>
      <c r="B60188"/>
      <c r="C60188"/>
      <c r="D60188"/>
    </row>
    <row r="60189" spans="1:4" x14ac:dyDescent="0.35">
      <c r="A60189"/>
      <c r="B60189"/>
      <c r="C60189"/>
      <c r="D60189"/>
    </row>
    <row r="60190" spans="1:4" x14ac:dyDescent="0.35">
      <c r="A60190"/>
      <c r="B60190"/>
      <c r="C60190"/>
      <c r="D60190"/>
    </row>
    <row r="60191" spans="1:4" x14ac:dyDescent="0.35">
      <c r="A60191"/>
      <c r="B60191"/>
      <c r="C60191"/>
      <c r="D60191"/>
    </row>
    <row r="60192" spans="1:4" x14ac:dyDescent="0.35">
      <c r="A60192"/>
      <c r="B60192"/>
      <c r="C60192"/>
      <c r="D60192"/>
    </row>
    <row r="60193" spans="1:4" x14ac:dyDescent="0.35">
      <c r="A60193"/>
      <c r="B60193"/>
      <c r="C60193"/>
      <c r="D60193"/>
    </row>
    <row r="60194" spans="1:4" x14ac:dyDescent="0.35">
      <c r="A60194"/>
      <c r="B60194"/>
      <c r="C60194"/>
      <c r="D60194"/>
    </row>
    <row r="60195" spans="1:4" x14ac:dyDescent="0.35">
      <c r="A60195"/>
      <c r="B60195"/>
      <c r="C60195"/>
      <c r="D60195"/>
    </row>
    <row r="60196" spans="1:4" x14ac:dyDescent="0.35">
      <c r="A60196"/>
      <c r="B60196"/>
      <c r="C60196"/>
      <c r="D60196"/>
    </row>
    <row r="60197" spans="1:4" x14ac:dyDescent="0.35">
      <c r="A60197"/>
      <c r="B60197"/>
      <c r="C60197"/>
      <c r="D60197"/>
    </row>
    <row r="60198" spans="1:4" x14ac:dyDescent="0.35">
      <c r="A60198"/>
      <c r="B60198"/>
      <c r="C60198"/>
      <c r="D60198"/>
    </row>
    <row r="60199" spans="1:4" x14ac:dyDescent="0.35">
      <c r="A60199"/>
      <c r="B60199"/>
      <c r="C60199"/>
      <c r="D60199"/>
    </row>
    <row r="60200" spans="1:4" x14ac:dyDescent="0.35">
      <c r="A60200"/>
      <c r="B60200"/>
      <c r="C60200"/>
      <c r="D60200"/>
    </row>
    <row r="60201" spans="1:4" x14ac:dyDescent="0.35">
      <c r="A60201"/>
      <c r="B60201"/>
      <c r="C60201"/>
      <c r="D60201"/>
    </row>
    <row r="60202" spans="1:4" x14ac:dyDescent="0.35">
      <c r="A60202"/>
      <c r="B60202"/>
      <c r="C60202"/>
      <c r="D60202"/>
    </row>
    <row r="60203" spans="1:4" x14ac:dyDescent="0.35">
      <c r="A60203"/>
      <c r="B60203"/>
      <c r="C60203"/>
      <c r="D60203"/>
    </row>
    <row r="60204" spans="1:4" x14ac:dyDescent="0.35">
      <c r="A60204"/>
      <c r="B60204"/>
      <c r="C60204"/>
      <c r="D60204"/>
    </row>
    <row r="60205" spans="1:4" x14ac:dyDescent="0.35">
      <c r="A60205"/>
      <c r="B60205"/>
      <c r="C60205"/>
      <c r="D60205"/>
    </row>
    <row r="60206" spans="1:4" x14ac:dyDescent="0.35">
      <c r="A60206"/>
      <c r="B60206"/>
      <c r="C60206"/>
      <c r="D60206"/>
    </row>
    <row r="60207" spans="1:4" x14ac:dyDescent="0.35">
      <c r="A60207"/>
      <c r="B60207"/>
      <c r="C60207"/>
      <c r="D60207"/>
    </row>
    <row r="60208" spans="1:4" x14ac:dyDescent="0.35">
      <c r="A60208"/>
      <c r="B60208"/>
      <c r="C60208"/>
      <c r="D60208"/>
    </row>
    <row r="60209" spans="1:4" x14ac:dyDescent="0.35">
      <c r="A60209"/>
      <c r="B60209"/>
      <c r="C60209"/>
      <c r="D60209"/>
    </row>
    <row r="60210" spans="1:4" x14ac:dyDescent="0.35">
      <c r="A60210"/>
      <c r="B60210"/>
      <c r="C60210"/>
      <c r="D60210"/>
    </row>
    <row r="60211" spans="1:4" x14ac:dyDescent="0.35">
      <c r="A60211"/>
      <c r="B60211"/>
      <c r="C60211"/>
      <c r="D60211"/>
    </row>
    <row r="60212" spans="1:4" x14ac:dyDescent="0.35">
      <c r="A60212"/>
      <c r="B60212"/>
      <c r="C60212"/>
      <c r="D60212"/>
    </row>
    <row r="60213" spans="1:4" x14ac:dyDescent="0.35">
      <c r="A60213"/>
      <c r="B60213"/>
      <c r="C60213"/>
      <c r="D60213"/>
    </row>
    <row r="60214" spans="1:4" x14ac:dyDescent="0.35">
      <c r="A60214"/>
      <c r="B60214"/>
      <c r="C60214"/>
      <c r="D60214"/>
    </row>
    <row r="60215" spans="1:4" x14ac:dyDescent="0.35">
      <c r="A60215"/>
      <c r="B60215"/>
      <c r="C60215"/>
      <c r="D60215"/>
    </row>
    <row r="60216" spans="1:4" x14ac:dyDescent="0.35">
      <c r="A60216"/>
      <c r="B60216"/>
      <c r="C60216"/>
      <c r="D60216"/>
    </row>
    <row r="60217" spans="1:4" x14ac:dyDescent="0.35">
      <c r="A60217"/>
      <c r="B60217"/>
      <c r="C60217"/>
      <c r="D60217"/>
    </row>
    <row r="60218" spans="1:4" x14ac:dyDescent="0.35">
      <c r="A60218"/>
      <c r="B60218"/>
      <c r="C60218"/>
      <c r="D60218"/>
    </row>
    <row r="60219" spans="1:4" x14ac:dyDescent="0.35">
      <c r="A60219"/>
      <c r="B60219"/>
      <c r="C60219"/>
      <c r="D60219"/>
    </row>
    <row r="60220" spans="1:4" x14ac:dyDescent="0.35">
      <c r="A60220"/>
      <c r="B60220"/>
      <c r="C60220"/>
      <c r="D60220"/>
    </row>
    <row r="60221" spans="1:4" x14ac:dyDescent="0.35">
      <c r="A60221"/>
      <c r="B60221"/>
      <c r="C60221"/>
      <c r="D60221"/>
    </row>
    <row r="60222" spans="1:4" x14ac:dyDescent="0.35">
      <c r="A60222"/>
      <c r="B60222"/>
      <c r="C60222"/>
      <c r="D60222"/>
    </row>
    <row r="60223" spans="1:4" x14ac:dyDescent="0.35">
      <c r="A60223"/>
      <c r="B60223"/>
      <c r="C60223"/>
      <c r="D60223"/>
    </row>
    <row r="60224" spans="1:4" x14ac:dyDescent="0.35">
      <c r="A60224"/>
      <c r="B60224"/>
      <c r="C60224"/>
      <c r="D60224"/>
    </row>
    <row r="60225" spans="1:4" x14ac:dyDescent="0.35">
      <c r="A60225"/>
      <c r="B60225"/>
      <c r="C60225"/>
      <c r="D60225"/>
    </row>
    <row r="60226" spans="1:4" x14ac:dyDescent="0.35">
      <c r="A60226"/>
      <c r="B60226"/>
      <c r="C60226"/>
      <c r="D60226"/>
    </row>
    <row r="60227" spans="1:4" x14ac:dyDescent="0.35">
      <c r="A60227"/>
      <c r="B60227"/>
      <c r="C60227"/>
      <c r="D60227"/>
    </row>
    <row r="60228" spans="1:4" x14ac:dyDescent="0.35">
      <c r="A60228"/>
      <c r="B60228"/>
      <c r="C60228"/>
      <c r="D60228"/>
    </row>
    <row r="60229" spans="1:4" x14ac:dyDescent="0.35">
      <c r="A60229"/>
      <c r="B60229"/>
      <c r="C60229"/>
      <c r="D60229"/>
    </row>
    <row r="60230" spans="1:4" x14ac:dyDescent="0.35">
      <c r="A60230"/>
      <c r="B60230"/>
      <c r="C60230"/>
      <c r="D60230"/>
    </row>
    <row r="60231" spans="1:4" x14ac:dyDescent="0.35">
      <c r="A60231"/>
      <c r="B60231"/>
      <c r="C60231"/>
      <c r="D60231"/>
    </row>
    <row r="60232" spans="1:4" x14ac:dyDescent="0.35">
      <c r="A60232"/>
      <c r="B60232"/>
      <c r="C60232"/>
      <c r="D60232"/>
    </row>
    <row r="60233" spans="1:4" x14ac:dyDescent="0.35">
      <c r="A60233"/>
      <c r="B60233"/>
      <c r="C60233"/>
      <c r="D60233"/>
    </row>
    <row r="60234" spans="1:4" x14ac:dyDescent="0.35">
      <c r="A60234"/>
      <c r="B60234"/>
      <c r="C60234"/>
      <c r="D60234"/>
    </row>
    <row r="60235" spans="1:4" x14ac:dyDescent="0.35">
      <c r="A60235"/>
      <c r="B60235"/>
      <c r="C60235"/>
      <c r="D60235"/>
    </row>
    <row r="60236" spans="1:4" x14ac:dyDescent="0.35">
      <c r="A60236"/>
      <c r="B60236"/>
      <c r="C60236"/>
      <c r="D60236"/>
    </row>
    <row r="60237" spans="1:4" x14ac:dyDescent="0.35">
      <c r="A60237"/>
      <c r="B60237"/>
      <c r="C60237"/>
      <c r="D60237"/>
    </row>
    <row r="60238" spans="1:4" x14ac:dyDescent="0.35">
      <c r="A60238"/>
      <c r="B60238"/>
      <c r="C60238"/>
      <c r="D60238"/>
    </row>
    <row r="60239" spans="1:4" x14ac:dyDescent="0.35">
      <c r="A60239"/>
      <c r="B60239"/>
      <c r="C60239"/>
      <c r="D60239"/>
    </row>
    <row r="60240" spans="1:4" x14ac:dyDescent="0.35">
      <c r="A60240"/>
      <c r="B60240"/>
      <c r="C60240"/>
      <c r="D60240"/>
    </row>
    <row r="60241" spans="1:4" x14ac:dyDescent="0.35">
      <c r="A60241"/>
      <c r="B60241"/>
      <c r="C60241"/>
      <c r="D60241"/>
    </row>
    <row r="60242" spans="1:4" x14ac:dyDescent="0.35">
      <c r="A60242"/>
      <c r="B60242"/>
      <c r="C60242"/>
      <c r="D60242"/>
    </row>
    <row r="60243" spans="1:4" x14ac:dyDescent="0.35">
      <c r="A60243"/>
      <c r="B60243"/>
      <c r="C60243"/>
      <c r="D60243"/>
    </row>
    <row r="60244" spans="1:4" x14ac:dyDescent="0.35">
      <c r="A60244"/>
      <c r="B60244"/>
      <c r="C60244"/>
      <c r="D60244"/>
    </row>
    <row r="60245" spans="1:4" x14ac:dyDescent="0.35">
      <c r="A60245"/>
      <c r="B60245"/>
      <c r="C60245"/>
      <c r="D60245"/>
    </row>
    <row r="60246" spans="1:4" x14ac:dyDescent="0.35">
      <c r="A60246"/>
      <c r="B60246"/>
      <c r="C60246"/>
      <c r="D60246"/>
    </row>
    <row r="60247" spans="1:4" x14ac:dyDescent="0.35">
      <c r="A60247"/>
      <c r="B60247"/>
      <c r="C60247"/>
      <c r="D60247"/>
    </row>
    <row r="60248" spans="1:4" x14ac:dyDescent="0.35">
      <c r="A60248"/>
      <c r="B60248"/>
      <c r="C60248"/>
      <c r="D60248"/>
    </row>
    <row r="60249" spans="1:4" x14ac:dyDescent="0.35">
      <c r="A60249"/>
      <c r="B60249"/>
      <c r="C60249"/>
      <c r="D60249"/>
    </row>
    <row r="60250" spans="1:4" x14ac:dyDescent="0.35">
      <c r="A60250"/>
      <c r="B60250"/>
      <c r="C60250"/>
      <c r="D60250"/>
    </row>
    <row r="60251" spans="1:4" x14ac:dyDescent="0.35">
      <c r="A60251"/>
      <c r="B60251"/>
      <c r="C60251"/>
      <c r="D60251"/>
    </row>
    <row r="60252" spans="1:4" x14ac:dyDescent="0.35">
      <c r="A60252"/>
      <c r="B60252"/>
      <c r="C60252"/>
      <c r="D60252"/>
    </row>
    <row r="60253" spans="1:4" x14ac:dyDescent="0.35">
      <c r="A60253"/>
      <c r="B60253"/>
      <c r="C60253"/>
      <c r="D60253"/>
    </row>
    <row r="60254" spans="1:4" x14ac:dyDescent="0.35">
      <c r="A60254"/>
      <c r="B60254"/>
      <c r="C60254"/>
      <c r="D60254"/>
    </row>
    <row r="60255" spans="1:4" x14ac:dyDescent="0.35">
      <c r="A60255"/>
      <c r="B60255"/>
      <c r="C60255"/>
      <c r="D60255"/>
    </row>
    <row r="60256" spans="1:4" x14ac:dyDescent="0.35">
      <c r="A60256"/>
      <c r="B60256"/>
      <c r="C60256"/>
      <c r="D60256"/>
    </row>
    <row r="60257" spans="1:4" x14ac:dyDescent="0.35">
      <c r="A60257"/>
      <c r="B60257"/>
      <c r="C60257"/>
      <c r="D60257"/>
    </row>
    <row r="60258" spans="1:4" x14ac:dyDescent="0.35">
      <c r="A60258"/>
      <c r="B60258"/>
      <c r="C60258"/>
      <c r="D60258"/>
    </row>
    <row r="60259" spans="1:4" x14ac:dyDescent="0.35">
      <c r="A60259"/>
      <c r="B60259"/>
      <c r="C60259"/>
      <c r="D60259"/>
    </row>
    <row r="60260" spans="1:4" x14ac:dyDescent="0.35">
      <c r="A60260"/>
      <c r="B60260"/>
      <c r="C60260"/>
      <c r="D60260"/>
    </row>
    <row r="60261" spans="1:4" x14ac:dyDescent="0.35">
      <c r="A60261"/>
      <c r="B60261"/>
      <c r="C60261"/>
      <c r="D60261"/>
    </row>
    <row r="60262" spans="1:4" x14ac:dyDescent="0.35">
      <c r="A60262"/>
      <c r="B60262"/>
      <c r="C60262"/>
      <c r="D60262"/>
    </row>
    <row r="60263" spans="1:4" x14ac:dyDescent="0.35">
      <c r="A60263"/>
      <c r="B60263"/>
      <c r="C60263"/>
      <c r="D60263"/>
    </row>
    <row r="60264" spans="1:4" x14ac:dyDescent="0.35">
      <c r="A60264"/>
      <c r="B60264"/>
      <c r="C60264"/>
      <c r="D60264"/>
    </row>
    <row r="60265" spans="1:4" x14ac:dyDescent="0.35">
      <c r="A60265"/>
      <c r="B60265"/>
      <c r="C60265"/>
      <c r="D60265"/>
    </row>
    <row r="60266" spans="1:4" x14ac:dyDescent="0.35">
      <c r="A60266"/>
      <c r="B60266"/>
      <c r="C60266"/>
      <c r="D60266"/>
    </row>
    <row r="60267" spans="1:4" x14ac:dyDescent="0.35">
      <c r="A60267"/>
      <c r="B60267"/>
      <c r="C60267"/>
      <c r="D60267"/>
    </row>
    <row r="60268" spans="1:4" x14ac:dyDescent="0.35">
      <c r="A60268"/>
      <c r="B60268"/>
      <c r="C60268"/>
      <c r="D60268"/>
    </row>
    <row r="60269" spans="1:4" x14ac:dyDescent="0.35">
      <c r="A60269"/>
      <c r="B60269"/>
      <c r="C60269"/>
      <c r="D60269"/>
    </row>
    <row r="60270" spans="1:4" x14ac:dyDescent="0.35">
      <c r="A60270"/>
      <c r="B60270"/>
      <c r="C60270"/>
      <c r="D60270"/>
    </row>
    <row r="60271" spans="1:4" x14ac:dyDescent="0.35">
      <c r="A60271"/>
      <c r="B60271"/>
      <c r="C60271"/>
      <c r="D60271"/>
    </row>
    <row r="60272" spans="1:4" x14ac:dyDescent="0.35">
      <c r="A60272"/>
      <c r="B60272"/>
      <c r="C60272"/>
      <c r="D60272"/>
    </row>
    <row r="60273" spans="1:4" x14ac:dyDescent="0.35">
      <c r="A60273"/>
      <c r="B60273"/>
      <c r="C60273"/>
      <c r="D60273"/>
    </row>
    <row r="60274" spans="1:4" x14ac:dyDescent="0.35">
      <c r="A60274"/>
      <c r="B60274"/>
      <c r="C60274"/>
      <c r="D60274"/>
    </row>
    <row r="60275" spans="1:4" x14ac:dyDescent="0.35">
      <c r="A60275"/>
      <c r="B60275"/>
      <c r="C60275"/>
      <c r="D60275"/>
    </row>
    <row r="60276" spans="1:4" x14ac:dyDescent="0.35">
      <c r="A60276"/>
      <c r="B60276"/>
      <c r="C60276"/>
      <c r="D60276"/>
    </row>
    <row r="60277" spans="1:4" x14ac:dyDescent="0.35">
      <c r="A60277"/>
      <c r="B60277"/>
      <c r="C60277"/>
      <c r="D60277"/>
    </row>
    <row r="60278" spans="1:4" x14ac:dyDescent="0.35">
      <c r="A60278"/>
      <c r="B60278"/>
      <c r="C60278"/>
      <c r="D60278"/>
    </row>
    <row r="60279" spans="1:4" x14ac:dyDescent="0.35">
      <c r="A60279"/>
      <c r="B60279"/>
      <c r="C60279"/>
      <c r="D60279"/>
    </row>
    <row r="60280" spans="1:4" x14ac:dyDescent="0.35">
      <c r="A60280"/>
      <c r="B60280"/>
      <c r="C60280"/>
      <c r="D60280"/>
    </row>
    <row r="60281" spans="1:4" x14ac:dyDescent="0.35">
      <c r="A60281"/>
      <c r="B60281"/>
      <c r="C60281"/>
      <c r="D60281"/>
    </row>
    <row r="60282" spans="1:4" x14ac:dyDescent="0.35">
      <c r="A60282"/>
      <c r="B60282"/>
      <c r="C60282"/>
      <c r="D60282"/>
    </row>
    <row r="60283" spans="1:4" x14ac:dyDescent="0.35">
      <c r="A60283"/>
      <c r="B60283"/>
      <c r="C60283"/>
      <c r="D60283"/>
    </row>
    <row r="60284" spans="1:4" x14ac:dyDescent="0.35">
      <c r="A60284"/>
      <c r="B60284"/>
      <c r="C60284"/>
      <c r="D60284"/>
    </row>
    <row r="60285" spans="1:4" x14ac:dyDescent="0.35">
      <c r="A60285"/>
      <c r="B60285"/>
      <c r="C60285"/>
      <c r="D60285"/>
    </row>
    <row r="60286" spans="1:4" x14ac:dyDescent="0.35">
      <c r="A60286"/>
      <c r="B60286"/>
      <c r="C60286"/>
      <c r="D60286"/>
    </row>
    <row r="60287" spans="1:4" x14ac:dyDescent="0.35">
      <c r="A60287"/>
      <c r="B60287"/>
      <c r="C60287"/>
      <c r="D60287"/>
    </row>
    <row r="60288" spans="1:4" x14ac:dyDescent="0.35">
      <c r="A60288"/>
      <c r="B60288"/>
      <c r="C60288"/>
      <c r="D60288"/>
    </row>
    <row r="60289" spans="1:4" x14ac:dyDescent="0.35">
      <c r="A60289"/>
      <c r="B60289"/>
      <c r="C60289"/>
      <c r="D60289"/>
    </row>
    <row r="60290" spans="1:4" x14ac:dyDescent="0.35">
      <c r="A60290"/>
      <c r="B60290"/>
      <c r="C60290"/>
      <c r="D60290"/>
    </row>
    <row r="60291" spans="1:4" x14ac:dyDescent="0.35">
      <c r="A60291"/>
      <c r="B60291"/>
      <c r="C60291"/>
      <c r="D60291"/>
    </row>
    <row r="60292" spans="1:4" x14ac:dyDescent="0.35">
      <c r="A60292"/>
      <c r="B60292"/>
      <c r="C60292"/>
      <c r="D60292"/>
    </row>
    <row r="60293" spans="1:4" x14ac:dyDescent="0.35">
      <c r="A60293"/>
      <c r="B60293"/>
      <c r="C60293"/>
      <c r="D60293"/>
    </row>
    <row r="60294" spans="1:4" x14ac:dyDescent="0.35">
      <c r="A60294"/>
      <c r="B60294"/>
      <c r="C60294"/>
      <c r="D60294"/>
    </row>
    <row r="60295" spans="1:4" x14ac:dyDescent="0.35">
      <c r="A60295"/>
      <c r="B60295"/>
      <c r="C60295"/>
      <c r="D60295"/>
    </row>
    <row r="60296" spans="1:4" x14ac:dyDescent="0.35">
      <c r="A60296"/>
      <c r="B60296"/>
      <c r="C60296"/>
      <c r="D60296"/>
    </row>
    <row r="60297" spans="1:4" x14ac:dyDescent="0.35">
      <c r="A60297"/>
      <c r="B60297"/>
      <c r="C60297"/>
      <c r="D60297"/>
    </row>
    <row r="60298" spans="1:4" x14ac:dyDescent="0.35">
      <c r="A60298"/>
      <c r="B60298"/>
      <c r="C60298"/>
      <c r="D60298"/>
    </row>
    <row r="60299" spans="1:4" x14ac:dyDescent="0.35">
      <c r="A60299"/>
      <c r="B60299"/>
      <c r="C60299"/>
      <c r="D60299"/>
    </row>
    <row r="60300" spans="1:4" x14ac:dyDescent="0.35">
      <c r="A60300"/>
      <c r="B60300"/>
      <c r="C60300"/>
      <c r="D60300"/>
    </row>
    <row r="60301" spans="1:4" x14ac:dyDescent="0.35">
      <c r="A60301"/>
      <c r="B60301"/>
      <c r="C60301"/>
      <c r="D60301"/>
    </row>
    <row r="60302" spans="1:4" x14ac:dyDescent="0.35">
      <c r="A60302"/>
      <c r="B60302"/>
      <c r="C60302"/>
      <c r="D60302"/>
    </row>
    <row r="60303" spans="1:4" x14ac:dyDescent="0.35">
      <c r="A60303"/>
      <c r="B60303"/>
      <c r="C60303"/>
      <c r="D60303"/>
    </row>
    <row r="60304" spans="1:4" x14ac:dyDescent="0.35">
      <c r="A60304"/>
      <c r="B60304"/>
      <c r="C60304"/>
      <c r="D60304"/>
    </row>
    <row r="60305" spans="1:4" x14ac:dyDescent="0.35">
      <c r="A60305"/>
      <c r="B60305"/>
      <c r="C60305"/>
      <c r="D60305"/>
    </row>
    <row r="60306" spans="1:4" x14ac:dyDescent="0.35">
      <c r="A60306"/>
      <c r="B60306"/>
      <c r="C60306"/>
      <c r="D60306"/>
    </row>
    <row r="60307" spans="1:4" x14ac:dyDescent="0.35">
      <c r="A60307"/>
      <c r="B60307"/>
      <c r="C60307"/>
      <c r="D60307"/>
    </row>
    <row r="60308" spans="1:4" x14ac:dyDescent="0.35">
      <c r="A60308"/>
      <c r="B60308"/>
      <c r="C60308"/>
      <c r="D60308"/>
    </row>
    <row r="60309" spans="1:4" x14ac:dyDescent="0.35">
      <c r="A60309"/>
      <c r="B60309"/>
      <c r="C60309"/>
      <c r="D60309"/>
    </row>
    <row r="60310" spans="1:4" x14ac:dyDescent="0.35">
      <c r="A60310"/>
      <c r="B60310"/>
      <c r="C60310"/>
      <c r="D60310"/>
    </row>
    <row r="60311" spans="1:4" x14ac:dyDescent="0.35">
      <c r="A60311"/>
      <c r="B60311"/>
      <c r="C60311"/>
      <c r="D60311"/>
    </row>
    <row r="60312" spans="1:4" x14ac:dyDescent="0.35">
      <c r="A60312"/>
      <c r="B60312"/>
      <c r="C60312"/>
      <c r="D60312"/>
    </row>
    <row r="60313" spans="1:4" x14ac:dyDescent="0.35">
      <c r="A60313"/>
      <c r="B60313"/>
      <c r="C60313"/>
      <c r="D60313"/>
    </row>
    <row r="60314" spans="1:4" x14ac:dyDescent="0.35">
      <c r="A60314"/>
      <c r="B60314"/>
      <c r="C60314"/>
      <c r="D60314"/>
    </row>
    <row r="60315" spans="1:4" x14ac:dyDescent="0.35">
      <c r="A60315"/>
      <c r="B60315"/>
      <c r="C60315"/>
      <c r="D60315"/>
    </row>
    <row r="60316" spans="1:4" x14ac:dyDescent="0.35">
      <c r="A60316"/>
      <c r="B60316"/>
      <c r="C60316"/>
      <c r="D60316"/>
    </row>
    <row r="60317" spans="1:4" x14ac:dyDescent="0.35">
      <c r="A60317"/>
      <c r="B60317"/>
      <c r="C60317"/>
      <c r="D60317"/>
    </row>
    <row r="60318" spans="1:4" x14ac:dyDescent="0.35">
      <c r="A60318"/>
      <c r="B60318"/>
      <c r="C60318"/>
      <c r="D60318"/>
    </row>
    <row r="60319" spans="1:4" x14ac:dyDescent="0.35">
      <c r="A60319"/>
      <c r="B60319"/>
      <c r="C60319"/>
      <c r="D60319"/>
    </row>
    <row r="60320" spans="1:4" x14ac:dyDescent="0.35">
      <c r="A60320"/>
      <c r="B60320"/>
      <c r="C60320"/>
      <c r="D60320"/>
    </row>
    <row r="60321" spans="1:4" x14ac:dyDescent="0.35">
      <c r="A60321"/>
      <c r="B60321"/>
      <c r="C60321"/>
      <c r="D60321"/>
    </row>
    <row r="60322" spans="1:4" x14ac:dyDescent="0.35">
      <c r="A60322"/>
      <c r="B60322"/>
      <c r="C60322"/>
      <c r="D60322"/>
    </row>
    <row r="60323" spans="1:4" x14ac:dyDescent="0.35">
      <c r="A60323"/>
      <c r="B60323"/>
      <c r="C60323"/>
      <c r="D60323"/>
    </row>
    <row r="60324" spans="1:4" x14ac:dyDescent="0.35">
      <c r="A60324"/>
      <c r="B60324"/>
      <c r="C60324"/>
      <c r="D60324"/>
    </row>
    <row r="60325" spans="1:4" x14ac:dyDescent="0.35">
      <c r="A60325"/>
      <c r="B60325"/>
      <c r="C60325"/>
      <c r="D60325"/>
    </row>
    <row r="60326" spans="1:4" x14ac:dyDescent="0.35">
      <c r="A60326"/>
      <c r="B60326"/>
      <c r="C60326"/>
      <c r="D60326"/>
    </row>
    <row r="60327" spans="1:4" x14ac:dyDescent="0.35">
      <c r="A60327"/>
      <c r="B60327"/>
      <c r="C60327"/>
      <c r="D60327"/>
    </row>
    <row r="60328" spans="1:4" x14ac:dyDescent="0.35">
      <c r="A60328"/>
      <c r="B60328"/>
      <c r="C60328"/>
      <c r="D60328"/>
    </row>
    <row r="60329" spans="1:4" x14ac:dyDescent="0.35">
      <c r="A60329"/>
      <c r="B60329"/>
      <c r="C60329"/>
      <c r="D60329"/>
    </row>
    <row r="60330" spans="1:4" x14ac:dyDescent="0.35">
      <c r="A60330"/>
      <c r="B60330"/>
      <c r="C60330"/>
      <c r="D60330"/>
    </row>
    <row r="60331" spans="1:4" x14ac:dyDescent="0.35">
      <c r="A60331"/>
      <c r="B60331"/>
      <c r="C60331"/>
      <c r="D60331"/>
    </row>
    <row r="60332" spans="1:4" x14ac:dyDescent="0.35">
      <c r="A60332"/>
      <c r="B60332"/>
      <c r="C60332"/>
      <c r="D60332"/>
    </row>
    <row r="60333" spans="1:4" x14ac:dyDescent="0.35">
      <c r="A60333"/>
      <c r="B60333"/>
      <c r="C60333"/>
      <c r="D60333"/>
    </row>
    <row r="60334" spans="1:4" x14ac:dyDescent="0.35">
      <c r="A60334"/>
      <c r="B60334"/>
      <c r="C60334"/>
      <c r="D60334"/>
    </row>
    <row r="60335" spans="1:4" x14ac:dyDescent="0.35">
      <c r="A60335"/>
      <c r="B60335"/>
      <c r="C60335"/>
      <c r="D60335"/>
    </row>
    <row r="60336" spans="1:4" x14ac:dyDescent="0.35">
      <c r="A60336"/>
      <c r="B60336"/>
      <c r="C60336"/>
      <c r="D60336"/>
    </row>
    <row r="60337" spans="1:4" x14ac:dyDescent="0.35">
      <c r="A60337"/>
      <c r="B60337"/>
      <c r="C60337"/>
      <c r="D60337"/>
    </row>
    <row r="60338" spans="1:4" x14ac:dyDescent="0.35">
      <c r="A60338"/>
      <c r="B60338"/>
      <c r="C60338"/>
      <c r="D60338"/>
    </row>
    <row r="60339" spans="1:4" x14ac:dyDescent="0.35">
      <c r="A60339"/>
      <c r="B60339"/>
      <c r="C60339"/>
      <c r="D60339"/>
    </row>
    <row r="60340" spans="1:4" x14ac:dyDescent="0.35">
      <c r="A60340"/>
      <c r="B60340"/>
      <c r="C60340"/>
      <c r="D60340"/>
    </row>
    <row r="60341" spans="1:4" x14ac:dyDescent="0.35">
      <c r="A60341"/>
      <c r="B60341"/>
      <c r="C60341"/>
      <c r="D60341"/>
    </row>
    <row r="60342" spans="1:4" x14ac:dyDescent="0.35">
      <c r="A60342"/>
      <c r="B60342"/>
      <c r="C60342"/>
      <c r="D60342"/>
    </row>
    <row r="60343" spans="1:4" x14ac:dyDescent="0.35">
      <c r="A60343"/>
      <c r="B60343"/>
      <c r="C60343"/>
      <c r="D60343"/>
    </row>
    <row r="60344" spans="1:4" x14ac:dyDescent="0.35">
      <c r="A60344"/>
      <c r="B60344"/>
      <c r="C60344"/>
      <c r="D60344"/>
    </row>
    <row r="60345" spans="1:4" x14ac:dyDescent="0.35">
      <c r="A60345"/>
      <c r="B60345"/>
      <c r="C60345"/>
      <c r="D60345"/>
    </row>
    <row r="60346" spans="1:4" x14ac:dyDescent="0.35">
      <c r="A60346"/>
      <c r="B60346"/>
      <c r="C60346"/>
      <c r="D60346"/>
    </row>
    <row r="60347" spans="1:4" x14ac:dyDescent="0.35">
      <c r="A60347"/>
      <c r="B60347"/>
      <c r="C60347"/>
      <c r="D60347"/>
    </row>
    <row r="60348" spans="1:4" x14ac:dyDescent="0.35">
      <c r="A60348"/>
      <c r="B60348"/>
      <c r="C60348"/>
      <c r="D60348"/>
    </row>
    <row r="60349" spans="1:4" x14ac:dyDescent="0.35">
      <c r="A60349"/>
      <c r="B60349"/>
      <c r="C60349"/>
      <c r="D60349"/>
    </row>
    <row r="60350" spans="1:4" x14ac:dyDescent="0.35">
      <c r="A60350"/>
      <c r="B60350"/>
      <c r="C60350"/>
      <c r="D60350"/>
    </row>
    <row r="60351" spans="1:4" x14ac:dyDescent="0.35">
      <c r="A60351"/>
      <c r="B60351"/>
      <c r="C60351"/>
      <c r="D60351"/>
    </row>
    <row r="60352" spans="1:4" x14ac:dyDescent="0.35">
      <c r="A60352"/>
      <c r="B60352"/>
      <c r="C60352"/>
      <c r="D60352"/>
    </row>
    <row r="60353" spans="1:4" x14ac:dyDescent="0.35">
      <c r="A60353"/>
      <c r="B60353"/>
      <c r="C60353"/>
      <c r="D60353"/>
    </row>
    <row r="60354" spans="1:4" x14ac:dyDescent="0.35">
      <c r="A60354"/>
      <c r="B60354"/>
      <c r="C60354"/>
      <c r="D60354"/>
    </row>
    <row r="60355" spans="1:4" x14ac:dyDescent="0.35">
      <c r="A60355"/>
      <c r="B60355"/>
      <c r="C60355"/>
      <c r="D60355"/>
    </row>
    <row r="60356" spans="1:4" x14ac:dyDescent="0.35">
      <c r="A60356"/>
      <c r="B60356"/>
      <c r="C60356"/>
      <c r="D60356"/>
    </row>
    <row r="60357" spans="1:4" x14ac:dyDescent="0.35">
      <c r="A60357"/>
      <c r="B60357"/>
      <c r="C60357"/>
      <c r="D60357"/>
    </row>
    <row r="60358" spans="1:4" x14ac:dyDescent="0.35">
      <c r="A60358"/>
      <c r="B60358"/>
      <c r="C60358"/>
      <c r="D60358"/>
    </row>
    <row r="60359" spans="1:4" x14ac:dyDescent="0.35">
      <c r="A60359"/>
      <c r="B60359"/>
      <c r="C60359"/>
      <c r="D60359"/>
    </row>
    <row r="60360" spans="1:4" x14ac:dyDescent="0.35">
      <c r="A60360"/>
      <c r="B60360"/>
      <c r="C60360"/>
      <c r="D60360"/>
    </row>
    <row r="60361" spans="1:4" x14ac:dyDescent="0.35">
      <c r="A60361"/>
      <c r="B60361"/>
      <c r="C60361"/>
      <c r="D60361"/>
    </row>
    <row r="60362" spans="1:4" x14ac:dyDescent="0.35">
      <c r="A60362"/>
      <c r="B60362"/>
      <c r="C60362"/>
      <c r="D60362"/>
    </row>
    <row r="60363" spans="1:4" x14ac:dyDescent="0.35">
      <c r="A60363"/>
      <c r="B60363"/>
      <c r="C60363"/>
      <c r="D60363"/>
    </row>
    <row r="60364" spans="1:4" x14ac:dyDescent="0.35">
      <c r="A60364"/>
      <c r="B60364"/>
      <c r="C60364"/>
      <c r="D60364"/>
    </row>
    <row r="60365" spans="1:4" x14ac:dyDescent="0.35">
      <c r="A60365"/>
      <c r="B60365"/>
      <c r="C60365"/>
      <c r="D60365"/>
    </row>
    <row r="60366" spans="1:4" x14ac:dyDescent="0.35">
      <c r="A60366"/>
      <c r="B60366"/>
      <c r="C60366"/>
      <c r="D60366"/>
    </row>
    <row r="60367" spans="1:4" x14ac:dyDescent="0.35">
      <c r="A60367"/>
      <c r="B60367"/>
      <c r="C60367"/>
      <c r="D60367"/>
    </row>
    <row r="60368" spans="1:4" x14ac:dyDescent="0.35">
      <c r="A60368"/>
      <c r="B60368"/>
      <c r="C60368"/>
      <c r="D60368"/>
    </row>
    <row r="60369" spans="1:4" x14ac:dyDescent="0.35">
      <c r="A60369"/>
      <c r="B60369"/>
      <c r="C60369"/>
      <c r="D60369"/>
    </row>
    <row r="60370" spans="1:4" x14ac:dyDescent="0.35">
      <c r="A60370"/>
      <c r="B60370"/>
      <c r="C60370"/>
      <c r="D60370"/>
    </row>
    <row r="60371" spans="1:4" x14ac:dyDescent="0.35">
      <c r="A60371"/>
      <c r="B60371"/>
      <c r="C60371"/>
      <c r="D60371"/>
    </row>
    <row r="60372" spans="1:4" x14ac:dyDescent="0.35">
      <c r="A60372"/>
      <c r="B60372"/>
      <c r="C60372"/>
      <c r="D60372"/>
    </row>
    <row r="60373" spans="1:4" x14ac:dyDescent="0.35">
      <c r="A60373"/>
      <c r="B60373"/>
      <c r="C60373"/>
      <c r="D60373"/>
    </row>
    <row r="60374" spans="1:4" x14ac:dyDescent="0.35">
      <c r="A60374"/>
      <c r="B60374"/>
      <c r="C60374"/>
      <c r="D60374"/>
    </row>
    <row r="60375" spans="1:4" x14ac:dyDescent="0.35">
      <c r="A60375"/>
      <c r="B60375"/>
      <c r="C60375"/>
      <c r="D60375"/>
    </row>
    <row r="60376" spans="1:4" x14ac:dyDescent="0.35">
      <c r="A60376"/>
      <c r="B60376"/>
      <c r="C60376"/>
      <c r="D60376"/>
    </row>
    <row r="60377" spans="1:4" x14ac:dyDescent="0.35">
      <c r="A60377"/>
      <c r="B60377"/>
      <c r="C60377"/>
      <c r="D60377"/>
    </row>
    <row r="60378" spans="1:4" x14ac:dyDescent="0.35">
      <c r="A60378"/>
      <c r="B60378"/>
      <c r="C60378"/>
      <c r="D60378"/>
    </row>
    <row r="60379" spans="1:4" x14ac:dyDescent="0.35">
      <c r="A60379"/>
      <c r="B60379"/>
      <c r="C60379"/>
      <c r="D60379"/>
    </row>
    <row r="60380" spans="1:4" x14ac:dyDescent="0.35">
      <c r="A60380"/>
      <c r="B60380"/>
      <c r="C60380"/>
      <c r="D60380"/>
    </row>
    <row r="60381" spans="1:4" x14ac:dyDescent="0.35">
      <c r="A60381"/>
      <c r="B60381"/>
      <c r="C60381"/>
      <c r="D60381"/>
    </row>
    <row r="60382" spans="1:4" x14ac:dyDescent="0.35">
      <c r="A60382"/>
      <c r="B60382"/>
      <c r="C60382"/>
      <c r="D60382"/>
    </row>
    <row r="60383" spans="1:4" x14ac:dyDescent="0.35">
      <c r="A60383"/>
      <c r="B60383"/>
      <c r="C60383"/>
      <c r="D60383"/>
    </row>
    <row r="60384" spans="1:4" x14ac:dyDescent="0.35">
      <c r="A60384"/>
      <c r="B60384"/>
      <c r="C60384"/>
      <c r="D60384"/>
    </row>
    <row r="60385" spans="1:4" x14ac:dyDescent="0.35">
      <c r="A60385"/>
      <c r="B60385"/>
      <c r="C60385"/>
      <c r="D60385"/>
    </row>
    <row r="60386" spans="1:4" x14ac:dyDescent="0.35">
      <c r="A60386"/>
      <c r="B60386"/>
      <c r="C60386"/>
      <c r="D60386"/>
    </row>
    <row r="60387" spans="1:4" x14ac:dyDescent="0.35">
      <c r="A60387"/>
      <c r="B60387"/>
      <c r="C60387"/>
      <c r="D60387"/>
    </row>
    <row r="60388" spans="1:4" x14ac:dyDescent="0.35">
      <c r="A60388"/>
      <c r="B60388"/>
      <c r="C60388"/>
      <c r="D60388"/>
    </row>
    <row r="60389" spans="1:4" x14ac:dyDescent="0.35">
      <c r="A60389"/>
      <c r="B60389"/>
      <c r="C60389"/>
      <c r="D60389"/>
    </row>
    <row r="60390" spans="1:4" x14ac:dyDescent="0.35">
      <c r="A60390"/>
      <c r="B60390"/>
      <c r="C60390"/>
      <c r="D60390"/>
    </row>
    <row r="60391" spans="1:4" x14ac:dyDescent="0.35">
      <c r="A60391"/>
      <c r="B60391"/>
      <c r="C60391"/>
      <c r="D60391"/>
    </row>
    <row r="60392" spans="1:4" x14ac:dyDescent="0.35">
      <c r="A60392"/>
      <c r="B60392"/>
      <c r="C60392"/>
      <c r="D60392"/>
    </row>
    <row r="60393" spans="1:4" x14ac:dyDescent="0.35">
      <c r="A60393"/>
      <c r="B60393"/>
      <c r="C60393"/>
      <c r="D60393"/>
    </row>
    <row r="60394" spans="1:4" x14ac:dyDescent="0.35">
      <c r="A60394"/>
      <c r="B60394"/>
      <c r="C60394"/>
      <c r="D60394"/>
    </row>
    <row r="60395" spans="1:4" x14ac:dyDescent="0.35">
      <c r="A60395"/>
      <c r="B60395"/>
      <c r="C60395"/>
      <c r="D60395"/>
    </row>
    <row r="60396" spans="1:4" x14ac:dyDescent="0.35">
      <c r="A60396"/>
      <c r="B60396"/>
      <c r="C60396"/>
      <c r="D60396"/>
    </row>
    <row r="60397" spans="1:4" x14ac:dyDescent="0.35">
      <c r="A60397"/>
      <c r="B60397"/>
      <c r="C60397"/>
      <c r="D60397"/>
    </row>
    <row r="60398" spans="1:4" x14ac:dyDescent="0.35">
      <c r="A60398"/>
      <c r="B60398"/>
      <c r="C60398"/>
      <c r="D60398"/>
    </row>
    <row r="60399" spans="1:4" x14ac:dyDescent="0.35">
      <c r="A60399"/>
      <c r="B60399"/>
      <c r="C60399"/>
      <c r="D60399"/>
    </row>
    <row r="60400" spans="1:4" x14ac:dyDescent="0.35">
      <c r="A60400"/>
      <c r="B60400"/>
      <c r="C60400"/>
      <c r="D60400"/>
    </row>
    <row r="60401" spans="1:4" x14ac:dyDescent="0.35">
      <c r="A60401"/>
      <c r="B60401"/>
      <c r="C60401"/>
      <c r="D60401"/>
    </row>
    <row r="60402" spans="1:4" x14ac:dyDescent="0.35">
      <c r="A60402"/>
      <c r="B60402"/>
      <c r="C60402"/>
      <c r="D60402"/>
    </row>
    <row r="60403" spans="1:4" x14ac:dyDescent="0.35">
      <c r="A60403"/>
      <c r="B60403"/>
      <c r="C60403"/>
      <c r="D60403"/>
    </row>
    <row r="60404" spans="1:4" x14ac:dyDescent="0.35">
      <c r="A60404"/>
      <c r="B60404"/>
      <c r="C60404"/>
      <c r="D60404"/>
    </row>
    <row r="60405" spans="1:4" x14ac:dyDescent="0.35">
      <c r="A60405"/>
      <c r="B60405"/>
      <c r="C60405"/>
      <c r="D60405"/>
    </row>
    <row r="60406" spans="1:4" x14ac:dyDescent="0.35">
      <c r="A60406"/>
      <c r="B60406"/>
      <c r="C60406"/>
      <c r="D60406"/>
    </row>
    <row r="60407" spans="1:4" x14ac:dyDescent="0.35">
      <c r="A60407"/>
      <c r="B60407"/>
      <c r="C60407"/>
      <c r="D60407"/>
    </row>
    <row r="60408" spans="1:4" x14ac:dyDescent="0.35">
      <c r="A60408"/>
      <c r="B60408"/>
      <c r="C60408"/>
      <c r="D60408"/>
    </row>
    <row r="60409" spans="1:4" x14ac:dyDescent="0.35">
      <c r="A60409"/>
      <c r="B60409"/>
      <c r="C60409"/>
      <c r="D60409"/>
    </row>
    <row r="60410" spans="1:4" x14ac:dyDescent="0.35">
      <c r="A60410"/>
      <c r="B60410"/>
      <c r="C60410"/>
      <c r="D60410"/>
    </row>
    <row r="60411" spans="1:4" x14ac:dyDescent="0.35">
      <c r="A60411"/>
      <c r="B60411"/>
      <c r="C60411"/>
      <c r="D60411"/>
    </row>
    <row r="60412" spans="1:4" x14ac:dyDescent="0.35">
      <c r="A60412"/>
      <c r="B60412"/>
      <c r="C60412"/>
      <c r="D60412"/>
    </row>
    <row r="60413" spans="1:4" x14ac:dyDescent="0.35">
      <c r="A60413"/>
      <c r="B60413"/>
      <c r="C60413"/>
      <c r="D60413"/>
    </row>
    <row r="60414" spans="1:4" x14ac:dyDescent="0.35">
      <c r="A60414"/>
      <c r="B60414"/>
      <c r="C60414"/>
      <c r="D60414"/>
    </row>
    <row r="60415" spans="1:4" x14ac:dyDescent="0.35">
      <c r="A60415"/>
      <c r="B60415"/>
      <c r="C60415"/>
      <c r="D60415"/>
    </row>
    <row r="60416" spans="1:4" x14ac:dyDescent="0.35">
      <c r="A60416"/>
      <c r="B60416"/>
      <c r="C60416"/>
      <c r="D60416"/>
    </row>
    <row r="60417" spans="1:4" x14ac:dyDescent="0.35">
      <c r="A60417"/>
      <c r="B60417"/>
      <c r="C60417"/>
      <c r="D60417"/>
    </row>
    <row r="60418" spans="1:4" x14ac:dyDescent="0.35">
      <c r="A60418"/>
      <c r="B60418"/>
      <c r="C60418"/>
      <c r="D60418"/>
    </row>
    <row r="60419" spans="1:4" x14ac:dyDescent="0.35">
      <c r="A60419"/>
      <c r="B60419"/>
      <c r="C60419"/>
      <c r="D60419"/>
    </row>
    <row r="60420" spans="1:4" x14ac:dyDescent="0.35">
      <c r="A60420"/>
      <c r="B60420"/>
      <c r="C60420"/>
      <c r="D60420"/>
    </row>
    <row r="60421" spans="1:4" x14ac:dyDescent="0.35">
      <c r="A60421"/>
      <c r="B60421"/>
      <c r="C60421"/>
      <c r="D60421"/>
    </row>
    <row r="60422" spans="1:4" x14ac:dyDescent="0.35">
      <c r="A60422"/>
      <c r="B60422"/>
      <c r="C60422"/>
      <c r="D60422"/>
    </row>
    <row r="60423" spans="1:4" x14ac:dyDescent="0.35">
      <c r="A60423"/>
      <c r="B60423"/>
      <c r="C60423"/>
      <c r="D60423"/>
    </row>
    <row r="60424" spans="1:4" x14ac:dyDescent="0.35">
      <c r="A60424"/>
      <c r="B60424"/>
      <c r="C60424"/>
      <c r="D60424"/>
    </row>
    <row r="60425" spans="1:4" x14ac:dyDescent="0.35">
      <c r="A60425"/>
      <c r="B60425"/>
      <c r="C60425"/>
      <c r="D60425"/>
    </row>
    <row r="60426" spans="1:4" x14ac:dyDescent="0.35">
      <c r="A60426"/>
      <c r="B60426"/>
      <c r="C60426"/>
      <c r="D60426"/>
    </row>
    <row r="60427" spans="1:4" x14ac:dyDescent="0.35">
      <c r="A60427"/>
      <c r="B60427"/>
      <c r="C60427"/>
      <c r="D60427"/>
    </row>
    <row r="60428" spans="1:4" x14ac:dyDescent="0.35">
      <c r="A60428"/>
      <c r="B60428"/>
      <c r="C60428"/>
      <c r="D60428"/>
    </row>
    <row r="60429" spans="1:4" x14ac:dyDescent="0.35">
      <c r="A60429"/>
      <c r="B60429"/>
      <c r="C60429"/>
      <c r="D60429"/>
    </row>
    <row r="60430" spans="1:4" x14ac:dyDescent="0.35">
      <c r="A60430"/>
      <c r="B60430"/>
      <c r="C60430"/>
      <c r="D60430"/>
    </row>
    <row r="60431" spans="1:4" x14ac:dyDescent="0.35">
      <c r="A60431"/>
      <c r="B60431"/>
      <c r="C60431"/>
      <c r="D60431"/>
    </row>
    <row r="60432" spans="1:4" x14ac:dyDescent="0.35">
      <c r="A60432"/>
      <c r="B60432"/>
      <c r="C60432"/>
      <c r="D60432"/>
    </row>
    <row r="60433" spans="1:4" x14ac:dyDescent="0.35">
      <c r="A60433"/>
      <c r="B60433"/>
      <c r="C60433"/>
      <c r="D60433"/>
    </row>
    <row r="60434" spans="1:4" x14ac:dyDescent="0.35">
      <c r="A60434"/>
      <c r="B60434"/>
      <c r="C60434"/>
      <c r="D60434"/>
    </row>
    <row r="60435" spans="1:4" x14ac:dyDescent="0.35">
      <c r="A60435"/>
      <c r="B60435"/>
      <c r="C60435"/>
      <c r="D60435"/>
    </row>
    <row r="60436" spans="1:4" x14ac:dyDescent="0.35">
      <c r="A60436"/>
      <c r="B60436"/>
      <c r="C60436"/>
      <c r="D60436"/>
    </row>
    <row r="60437" spans="1:4" x14ac:dyDescent="0.35">
      <c r="A60437"/>
      <c r="B60437"/>
      <c r="C60437"/>
      <c r="D60437"/>
    </row>
    <row r="60438" spans="1:4" x14ac:dyDescent="0.35">
      <c r="A60438"/>
      <c r="B60438"/>
      <c r="C60438"/>
      <c r="D60438"/>
    </row>
    <row r="60439" spans="1:4" x14ac:dyDescent="0.35">
      <c r="A60439"/>
      <c r="B60439"/>
      <c r="C60439"/>
      <c r="D60439"/>
    </row>
    <row r="60440" spans="1:4" x14ac:dyDescent="0.35">
      <c r="A60440"/>
      <c r="B60440"/>
      <c r="C60440"/>
      <c r="D60440"/>
    </row>
    <row r="60441" spans="1:4" x14ac:dyDescent="0.35">
      <c r="A60441"/>
      <c r="B60441"/>
      <c r="C60441"/>
      <c r="D60441"/>
    </row>
    <row r="60442" spans="1:4" x14ac:dyDescent="0.35">
      <c r="A60442"/>
      <c r="B60442"/>
      <c r="C60442"/>
      <c r="D60442"/>
    </row>
    <row r="60443" spans="1:4" x14ac:dyDescent="0.35">
      <c r="A60443"/>
      <c r="B60443"/>
      <c r="C60443"/>
      <c r="D60443"/>
    </row>
    <row r="60444" spans="1:4" x14ac:dyDescent="0.35">
      <c r="A60444"/>
      <c r="B60444"/>
      <c r="C60444"/>
      <c r="D60444"/>
    </row>
    <row r="60445" spans="1:4" x14ac:dyDescent="0.35">
      <c r="A60445"/>
      <c r="B60445"/>
      <c r="C60445"/>
      <c r="D60445"/>
    </row>
    <row r="60446" spans="1:4" x14ac:dyDescent="0.35">
      <c r="A60446"/>
      <c r="B60446"/>
      <c r="C60446"/>
      <c r="D60446"/>
    </row>
    <row r="60447" spans="1:4" x14ac:dyDescent="0.35">
      <c r="A60447"/>
      <c r="B60447"/>
      <c r="C60447"/>
      <c r="D60447"/>
    </row>
    <row r="60448" spans="1:4" x14ac:dyDescent="0.35">
      <c r="A60448"/>
      <c r="B60448"/>
      <c r="C60448"/>
      <c r="D60448"/>
    </row>
    <row r="60449" spans="1:4" x14ac:dyDescent="0.35">
      <c r="A60449"/>
      <c r="B60449"/>
      <c r="C60449"/>
      <c r="D60449"/>
    </row>
    <row r="60450" spans="1:4" x14ac:dyDescent="0.35">
      <c r="A60450"/>
      <c r="B60450"/>
      <c r="C60450"/>
      <c r="D60450"/>
    </row>
    <row r="60451" spans="1:4" x14ac:dyDescent="0.35">
      <c r="A60451"/>
      <c r="B60451"/>
      <c r="C60451"/>
      <c r="D60451"/>
    </row>
    <row r="60452" spans="1:4" x14ac:dyDescent="0.35">
      <c r="A60452"/>
      <c r="B60452"/>
      <c r="C60452"/>
      <c r="D60452"/>
    </row>
    <row r="60453" spans="1:4" x14ac:dyDescent="0.35">
      <c r="A60453"/>
      <c r="B60453"/>
      <c r="C60453"/>
      <c r="D60453"/>
    </row>
    <row r="60454" spans="1:4" x14ac:dyDescent="0.35">
      <c r="A60454"/>
      <c r="B60454"/>
      <c r="C60454"/>
      <c r="D60454"/>
    </row>
    <row r="60455" spans="1:4" x14ac:dyDescent="0.35">
      <c r="A60455"/>
      <c r="B60455"/>
      <c r="C60455"/>
      <c r="D60455"/>
    </row>
    <row r="60456" spans="1:4" x14ac:dyDescent="0.35">
      <c r="A60456"/>
      <c r="B60456"/>
      <c r="C60456"/>
      <c r="D60456"/>
    </row>
    <row r="60457" spans="1:4" x14ac:dyDescent="0.35">
      <c r="A60457"/>
      <c r="B60457"/>
      <c r="C60457"/>
      <c r="D60457"/>
    </row>
    <row r="60458" spans="1:4" x14ac:dyDescent="0.35">
      <c r="A60458"/>
      <c r="B60458"/>
      <c r="C60458"/>
      <c r="D60458"/>
    </row>
    <row r="60459" spans="1:4" x14ac:dyDescent="0.35">
      <c r="A60459"/>
      <c r="B60459"/>
      <c r="C60459"/>
      <c r="D60459"/>
    </row>
    <row r="60460" spans="1:4" x14ac:dyDescent="0.35">
      <c r="A60460"/>
      <c r="B60460"/>
      <c r="C60460"/>
      <c r="D60460"/>
    </row>
    <row r="60461" spans="1:4" x14ac:dyDescent="0.35">
      <c r="A60461"/>
      <c r="B60461"/>
      <c r="C60461"/>
      <c r="D60461"/>
    </row>
    <row r="60462" spans="1:4" x14ac:dyDescent="0.35">
      <c r="A60462"/>
      <c r="B60462"/>
      <c r="C60462"/>
      <c r="D60462"/>
    </row>
    <row r="60463" spans="1:4" x14ac:dyDescent="0.35">
      <c r="A60463"/>
      <c r="B60463"/>
      <c r="C60463"/>
      <c r="D60463"/>
    </row>
    <row r="60464" spans="1:4" x14ac:dyDescent="0.35">
      <c r="A60464"/>
      <c r="B60464"/>
      <c r="C60464"/>
      <c r="D60464"/>
    </row>
    <row r="60465" spans="1:4" x14ac:dyDescent="0.35">
      <c r="A60465"/>
      <c r="B60465"/>
      <c r="C60465"/>
      <c r="D60465"/>
    </row>
    <row r="60466" spans="1:4" x14ac:dyDescent="0.35">
      <c r="A60466"/>
      <c r="B60466"/>
      <c r="C60466"/>
      <c r="D60466"/>
    </row>
    <row r="60467" spans="1:4" x14ac:dyDescent="0.35">
      <c r="A60467"/>
      <c r="B60467"/>
      <c r="C60467"/>
      <c r="D60467"/>
    </row>
    <row r="60468" spans="1:4" x14ac:dyDescent="0.35">
      <c r="A60468"/>
      <c r="B60468"/>
      <c r="C60468"/>
      <c r="D60468"/>
    </row>
    <row r="60469" spans="1:4" x14ac:dyDescent="0.35">
      <c r="A60469"/>
      <c r="B60469"/>
      <c r="C60469"/>
      <c r="D60469"/>
    </row>
    <row r="60470" spans="1:4" x14ac:dyDescent="0.35">
      <c r="A60470"/>
      <c r="B60470"/>
      <c r="C60470"/>
      <c r="D60470"/>
    </row>
    <row r="60471" spans="1:4" x14ac:dyDescent="0.35">
      <c r="A60471"/>
      <c r="B60471"/>
      <c r="C60471"/>
      <c r="D60471"/>
    </row>
    <row r="60472" spans="1:4" x14ac:dyDescent="0.35">
      <c r="A60472"/>
      <c r="B60472"/>
      <c r="C60472"/>
      <c r="D60472"/>
    </row>
    <row r="60473" spans="1:4" x14ac:dyDescent="0.35">
      <c r="A60473"/>
      <c r="B60473"/>
      <c r="C60473"/>
      <c r="D60473"/>
    </row>
    <row r="60474" spans="1:4" x14ac:dyDescent="0.35">
      <c r="A60474"/>
      <c r="B60474"/>
      <c r="C60474"/>
      <c r="D60474"/>
    </row>
    <row r="60475" spans="1:4" x14ac:dyDescent="0.35">
      <c r="A60475"/>
      <c r="B60475"/>
      <c r="C60475"/>
      <c r="D60475"/>
    </row>
    <row r="60476" spans="1:4" x14ac:dyDescent="0.35">
      <c r="A60476"/>
      <c r="B60476"/>
      <c r="C60476"/>
      <c r="D60476"/>
    </row>
    <row r="60477" spans="1:4" x14ac:dyDescent="0.35">
      <c r="A60477"/>
      <c r="B60477"/>
      <c r="C60477"/>
      <c r="D60477"/>
    </row>
    <row r="60478" spans="1:4" x14ac:dyDescent="0.35">
      <c r="A60478"/>
      <c r="B60478"/>
      <c r="C60478"/>
      <c r="D60478"/>
    </row>
    <row r="60479" spans="1:4" x14ac:dyDescent="0.35">
      <c r="A60479"/>
      <c r="B60479"/>
      <c r="C60479"/>
      <c r="D60479"/>
    </row>
    <row r="60480" spans="1:4" x14ac:dyDescent="0.35">
      <c r="A60480"/>
      <c r="B60480"/>
      <c r="C60480"/>
      <c r="D60480"/>
    </row>
    <row r="60481" spans="1:4" x14ac:dyDescent="0.35">
      <c r="A60481"/>
      <c r="B60481"/>
      <c r="C60481"/>
      <c r="D60481"/>
    </row>
    <row r="60482" spans="1:4" x14ac:dyDescent="0.35">
      <c r="A60482"/>
      <c r="B60482"/>
      <c r="C60482"/>
      <c r="D60482"/>
    </row>
    <row r="60483" spans="1:4" x14ac:dyDescent="0.35">
      <c r="A60483"/>
      <c r="B60483"/>
      <c r="C60483"/>
      <c r="D60483"/>
    </row>
    <row r="60484" spans="1:4" x14ac:dyDescent="0.35">
      <c r="A60484"/>
      <c r="B60484"/>
      <c r="C60484"/>
      <c r="D60484"/>
    </row>
    <row r="60485" spans="1:4" x14ac:dyDescent="0.35">
      <c r="A60485"/>
      <c r="B60485"/>
      <c r="C60485"/>
      <c r="D60485"/>
    </row>
    <row r="60486" spans="1:4" x14ac:dyDescent="0.35">
      <c r="A60486"/>
      <c r="B60486"/>
      <c r="C60486"/>
      <c r="D60486"/>
    </row>
    <row r="60487" spans="1:4" x14ac:dyDescent="0.35">
      <c r="A60487"/>
      <c r="B60487"/>
      <c r="C60487"/>
      <c r="D60487"/>
    </row>
    <row r="60488" spans="1:4" x14ac:dyDescent="0.35">
      <c r="A60488"/>
      <c r="B60488"/>
      <c r="C60488"/>
      <c r="D60488"/>
    </row>
    <row r="60489" spans="1:4" x14ac:dyDescent="0.35">
      <c r="A60489"/>
      <c r="B60489"/>
      <c r="C60489"/>
      <c r="D60489"/>
    </row>
    <row r="60490" spans="1:4" x14ac:dyDescent="0.35">
      <c r="A60490"/>
      <c r="B60490"/>
      <c r="C60490"/>
      <c r="D60490"/>
    </row>
    <row r="60491" spans="1:4" x14ac:dyDescent="0.35">
      <c r="A60491"/>
      <c r="B60491"/>
      <c r="C60491"/>
      <c r="D60491"/>
    </row>
    <row r="60492" spans="1:4" x14ac:dyDescent="0.35">
      <c r="A60492"/>
      <c r="B60492"/>
      <c r="C60492"/>
      <c r="D60492"/>
    </row>
    <row r="60493" spans="1:4" x14ac:dyDescent="0.35">
      <c r="A60493"/>
      <c r="B60493"/>
      <c r="C60493"/>
      <c r="D60493"/>
    </row>
    <row r="60494" spans="1:4" x14ac:dyDescent="0.35">
      <c r="A60494"/>
      <c r="B60494"/>
      <c r="C60494"/>
      <c r="D60494"/>
    </row>
    <row r="60495" spans="1:4" x14ac:dyDescent="0.35">
      <c r="A60495"/>
      <c r="B60495"/>
      <c r="C60495"/>
      <c r="D60495"/>
    </row>
    <row r="60496" spans="1:4" x14ac:dyDescent="0.35">
      <c r="A60496"/>
      <c r="B60496"/>
      <c r="C60496"/>
      <c r="D60496"/>
    </row>
    <row r="60497" spans="1:4" x14ac:dyDescent="0.35">
      <c r="A60497"/>
      <c r="B60497"/>
      <c r="C60497"/>
      <c r="D60497"/>
    </row>
    <row r="60498" spans="1:4" x14ac:dyDescent="0.35">
      <c r="A60498"/>
      <c r="B60498"/>
      <c r="C60498"/>
      <c r="D60498"/>
    </row>
    <row r="60499" spans="1:4" x14ac:dyDescent="0.35">
      <c r="A60499"/>
      <c r="B60499"/>
      <c r="C60499"/>
      <c r="D60499"/>
    </row>
    <row r="60500" spans="1:4" x14ac:dyDescent="0.35">
      <c r="A60500"/>
      <c r="B60500"/>
      <c r="C60500"/>
      <c r="D60500"/>
    </row>
    <row r="60501" spans="1:4" x14ac:dyDescent="0.35">
      <c r="A60501"/>
      <c r="B60501"/>
      <c r="C60501"/>
      <c r="D60501"/>
    </row>
    <row r="60502" spans="1:4" x14ac:dyDescent="0.35">
      <c r="A60502"/>
      <c r="B60502"/>
      <c r="C60502"/>
      <c r="D60502"/>
    </row>
    <row r="60503" spans="1:4" x14ac:dyDescent="0.35">
      <c r="A60503"/>
      <c r="B60503"/>
      <c r="C60503"/>
      <c r="D60503"/>
    </row>
    <row r="60504" spans="1:4" x14ac:dyDescent="0.35">
      <c r="A60504"/>
      <c r="B60504"/>
      <c r="C60504"/>
      <c r="D60504"/>
    </row>
    <row r="60505" spans="1:4" x14ac:dyDescent="0.35">
      <c r="A60505"/>
      <c r="B60505"/>
      <c r="C60505"/>
      <c r="D60505"/>
    </row>
    <row r="60506" spans="1:4" x14ac:dyDescent="0.35">
      <c r="A60506"/>
      <c r="B60506"/>
      <c r="C60506"/>
      <c r="D60506"/>
    </row>
    <row r="60507" spans="1:4" x14ac:dyDescent="0.35">
      <c r="A60507"/>
      <c r="B60507"/>
      <c r="C60507"/>
      <c r="D60507"/>
    </row>
    <row r="60508" spans="1:4" x14ac:dyDescent="0.35">
      <c r="A60508"/>
      <c r="B60508"/>
      <c r="C60508"/>
      <c r="D60508"/>
    </row>
    <row r="60509" spans="1:4" x14ac:dyDescent="0.35">
      <c r="A60509"/>
      <c r="B60509"/>
      <c r="C60509"/>
      <c r="D60509"/>
    </row>
    <row r="60510" spans="1:4" x14ac:dyDescent="0.35">
      <c r="A60510"/>
      <c r="B60510"/>
      <c r="C60510"/>
      <c r="D60510"/>
    </row>
    <row r="60511" spans="1:4" x14ac:dyDescent="0.35">
      <c r="A60511"/>
      <c r="B60511"/>
      <c r="C60511"/>
      <c r="D60511"/>
    </row>
    <row r="60512" spans="1:4" x14ac:dyDescent="0.35">
      <c r="A60512"/>
      <c r="B60512"/>
      <c r="C60512"/>
      <c r="D60512"/>
    </row>
    <row r="60513" spans="1:4" x14ac:dyDescent="0.35">
      <c r="A60513"/>
      <c r="B60513"/>
      <c r="C60513"/>
      <c r="D60513"/>
    </row>
    <row r="60514" spans="1:4" x14ac:dyDescent="0.35">
      <c r="A60514"/>
      <c r="B60514"/>
      <c r="C60514"/>
      <c r="D60514"/>
    </row>
    <row r="60515" spans="1:4" x14ac:dyDescent="0.35">
      <c r="A60515"/>
      <c r="B60515"/>
      <c r="C60515"/>
      <c r="D60515"/>
    </row>
    <row r="60516" spans="1:4" x14ac:dyDescent="0.35">
      <c r="A60516"/>
      <c r="B60516"/>
      <c r="C60516"/>
      <c r="D60516"/>
    </row>
    <row r="60517" spans="1:4" x14ac:dyDescent="0.35">
      <c r="A60517"/>
      <c r="B60517"/>
      <c r="C60517"/>
      <c r="D60517"/>
    </row>
    <row r="60518" spans="1:4" x14ac:dyDescent="0.35">
      <c r="A60518"/>
      <c r="B60518"/>
      <c r="C60518"/>
      <c r="D60518"/>
    </row>
    <row r="60519" spans="1:4" x14ac:dyDescent="0.35">
      <c r="A60519"/>
      <c r="B60519"/>
      <c r="C60519"/>
      <c r="D60519"/>
    </row>
    <row r="60520" spans="1:4" x14ac:dyDescent="0.35">
      <c r="A60520"/>
      <c r="B60520"/>
      <c r="C60520"/>
      <c r="D60520"/>
    </row>
    <row r="60521" spans="1:4" x14ac:dyDescent="0.35">
      <c r="A60521"/>
      <c r="B60521"/>
      <c r="C60521"/>
      <c r="D60521"/>
    </row>
    <row r="60522" spans="1:4" x14ac:dyDescent="0.35">
      <c r="A60522"/>
      <c r="B60522"/>
      <c r="C60522"/>
      <c r="D60522"/>
    </row>
    <row r="60523" spans="1:4" x14ac:dyDescent="0.35">
      <c r="A60523"/>
      <c r="B60523"/>
      <c r="C60523"/>
      <c r="D60523"/>
    </row>
    <row r="60524" spans="1:4" x14ac:dyDescent="0.35">
      <c r="A60524"/>
      <c r="B60524"/>
      <c r="C60524"/>
      <c r="D60524"/>
    </row>
    <row r="60525" spans="1:4" x14ac:dyDescent="0.35">
      <c r="A60525"/>
      <c r="B60525"/>
      <c r="C60525"/>
      <c r="D60525"/>
    </row>
    <row r="60526" spans="1:4" x14ac:dyDescent="0.35">
      <c r="A60526"/>
      <c r="B60526"/>
      <c r="C60526"/>
      <c r="D60526"/>
    </row>
    <row r="60527" spans="1:4" x14ac:dyDescent="0.35">
      <c r="A60527"/>
      <c r="B60527"/>
      <c r="C60527"/>
      <c r="D60527"/>
    </row>
    <row r="60528" spans="1:4" x14ac:dyDescent="0.35">
      <c r="A60528"/>
      <c r="B60528"/>
      <c r="C60528"/>
      <c r="D60528"/>
    </row>
    <row r="60529" spans="1:4" x14ac:dyDescent="0.35">
      <c r="A60529"/>
      <c r="B60529"/>
      <c r="C60529"/>
      <c r="D60529"/>
    </row>
    <row r="60530" spans="1:4" x14ac:dyDescent="0.35">
      <c r="A60530"/>
      <c r="B60530"/>
      <c r="C60530"/>
      <c r="D60530"/>
    </row>
    <row r="60531" spans="1:4" x14ac:dyDescent="0.35">
      <c r="A60531"/>
      <c r="B60531"/>
      <c r="C60531"/>
      <c r="D60531"/>
    </row>
    <row r="60532" spans="1:4" x14ac:dyDescent="0.35">
      <c r="A60532"/>
      <c r="B60532"/>
      <c r="C60532"/>
      <c r="D60532"/>
    </row>
    <row r="60533" spans="1:4" x14ac:dyDescent="0.35">
      <c r="A60533"/>
      <c r="B60533"/>
      <c r="C60533"/>
      <c r="D60533"/>
    </row>
    <row r="60534" spans="1:4" x14ac:dyDescent="0.35">
      <c r="A60534"/>
      <c r="B60534"/>
      <c r="C60534"/>
      <c r="D60534"/>
    </row>
    <row r="60535" spans="1:4" x14ac:dyDescent="0.35">
      <c r="A60535"/>
      <c r="B60535"/>
      <c r="C60535"/>
      <c r="D60535"/>
    </row>
    <row r="60536" spans="1:4" x14ac:dyDescent="0.35">
      <c r="A60536"/>
      <c r="B60536"/>
      <c r="C60536"/>
      <c r="D60536"/>
    </row>
    <row r="60537" spans="1:4" x14ac:dyDescent="0.35">
      <c r="A60537"/>
      <c r="B60537"/>
      <c r="C60537"/>
      <c r="D60537"/>
    </row>
    <row r="60538" spans="1:4" x14ac:dyDescent="0.35">
      <c r="A60538"/>
      <c r="B60538"/>
      <c r="C60538"/>
      <c r="D60538"/>
    </row>
    <row r="60539" spans="1:4" x14ac:dyDescent="0.35">
      <c r="A60539"/>
      <c r="B60539"/>
      <c r="C60539"/>
      <c r="D60539"/>
    </row>
    <row r="60540" spans="1:4" x14ac:dyDescent="0.35">
      <c r="A60540"/>
      <c r="B60540"/>
      <c r="C60540"/>
      <c r="D60540"/>
    </row>
    <row r="60541" spans="1:4" x14ac:dyDescent="0.35">
      <c r="A60541"/>
      <c r="B60541"/>
      <c r="C60541"/>
      <c r="D60541"/>
    </row>
    <row r="60542" spans="1:4" x14ac:dyDescent="0.35">
      <c r="A60542"/>
      <c r="B60542"/>
      <c r="C60542"/>
      <c r="D60542"/>
    </row>
    <row r="60543" spans="1:4" x14ac:dyDescent="0.35">
      <c r="A60543"/>
      <c r="B60543"/>
      <c r="C60543"/>
      <c r="D60543"/>
    </row>
    <row r="60544" spans="1:4" x14ac:dyDescent="0.35">
      <c r="A60544"/>
      <c r="B60544"/>
      <c r="C60544"/>
      <c r="D60544"/>
    </row>
    <row r="60545" spans="1:4" x14ac:dyDescent="0.35">
      <c r="A60545"/>
      <c r="B60545"/>
      <c r="C60545"/>
      <c r="D60545"/>
    </row>
    <row r="60546" spans="1:4" x14ac:dyDescent="0.35">
      <c r="A60546"/>
      <c r="B60546"/>
      <c r="C60546"/>
      <c r="D60546"/>
    </row>
    <row r="60547" spans="1:4" x14ac:dyDescent="0.35">
      <c r="A60547"/>
      <c r="B60547"/>
      <c r="C60547"/>
      <c r="D60547"/>
    </row>
    <row r="60548" spans="1:4" x14ac:dyDescent="0.35">
      <c r="A60548"/>
      <c r="B60548"/>
      <c r="C60548"/>
      <c r="D60548"/>
    </row>
    <row r="60549" spans="1:4" x14ac:dyDescent="0.35">
      <c r="A60549"/>
      <c r="B60549"/>
      <c r="C60549"/>
      <c r="D60549"/>
    </row>
    <row r="60550" spans="1:4" x14ac:dyDescent="0.35">
      <c r="A60550"/>
      <c r="B60550"/>
      <c r="C60550"/>
      <c r="D60550"/>
    </row>
    <row r="60551" spans="1:4" x14ac:dyDescent="0.35">
      <c r="A60551"/>
      <c r="B60551"/>
      <c r="C60551"/>
      <c r="D60551"/>
    </row>
    <row r="60552" spans="1:4" x14ac:dyDescent="0.35">
      <c r="A60552"/>
      <c r="B60552"/>
      <c r="C60552"/>
      <c r="D60552"/>
    </row>
    <row r="60553" spans="1:4" x14ac:dyDescent="0.35">
      <c r="A60553"/>
      <c r="B60553"/>
      <c r="C60553"/>
      <c r="D60553"/>
    </row>
    <row r="60554" spans="1:4" x14ac:dyDescent="0.35">
      <c r="A60554"/>
      <c r="B60554"/>
      <c r="C60554"/>
      <c r="D60554"/>
    </row>
    <row r="60555" spans="1:4" x14ac:dyDescent="0.35">
      <c r="A60555"/>
      <c r="B60555"/>
      <c r="C60555"/>
      <c r="D60555"/>
    </row>
    <row r="60556" spans="1:4" x14ac:dyDescent="0.35">
      <c r="A60556"/>
      <c r="B60556"/>
      <c r="C60556"/>
      <c r="D60556"/>
    </row>
    <row r="60557" spans="1:4" x14ac:dyDescent="0.35">
      <c r="A60557"/>
      <c r="B60557"/>
      <c r="C60557"/>
      <c r="D60557"/>
    </row>
    <row r="60558" spans="1:4" x14ac:dyDescent="0.35">
      <c r="A60558"/>
      <c r="B60558"/>
      <c r="C60558"/>
      <c r="D60558"/>
    </row>
    <row r="60559" spans="1:4" x14ac:dyDescent="0.35">
      <c r="A60559"/>
      <c r="B60559"/>
      <c r="C60559"/>
      <c r="D60559"/>
    </row>
    <row r="60560" spans="1:4" x14ac:dyDescent="0.35">
      <c r="A60560"/>
      <c r="B60560"/>
      <c r="C60560"/>
      <c r="D60560"/>
    </row>
    <row r="60561" spans="1:4" x14ac:dyDescent="0.35">
      <c r="A60561"/>
      <c r="B60561"/>
      <c r="C60561"/>
      <c r="D60561"/>
    </row>
    <row r="60562" spans="1:4" x14ac:dyDescent="0.35">
      <c r="A60562"/>
      <c r="B60562"/>
      <c r="C60562"/>
      <c r="D60562"/>
    </row>
    <row r="60563" spans="1:4" x14ac:dyDescent="0.35">
      <c r="A60563"/>
      <c r="B60563"/>
      <c r="C60563"/>
      <c r="D60563"/>
    </row>
    <row r="60564" spans="1:4" x14ac:dyDescent="0.35">
      <c r="A60564"/>
      <c r="B60564"/>
      <c r="C60564"/>
      <c r="D60564"/>
    </row>
    <row r="60565" spans="1:4" x14ac:dyDescent="0.35">
      <c r="A60565"/>
      <c r="B60565"/>
      <c r="C60565"/>
      <c r="D60565"/>
    </row>
    <row r="60566" spans="1:4" x14ac:dyDescent="0.35">
      <c r="A60566"/>
      <c r="B60566"/>
      <c r="C60566"/>
      <c r="D60566"/>
    </row>
    <row r="60567" spans="1:4" x14ac:dyDescent="0.35">
      <c r="A60567"/>
      <c r="B60567"/>
      <c r="C60567"/>
      <c r="D60567"/>
    </row>
    <row r="60568" spans="1:4" x14ac:dyDescent="0.35">
      <c r="A60568"/>
      <c r="B60568"/>
      <c r="C60568"/>
      <c r="D60568"/>
    </row>
    <row r="60569" spans="1:4" x14ac:dyDescent="0.35">
      <c r="A60569"/>
      <c r="B60569"/>
      <c r="C60569"/>
      <c r="D60569"/>
    </row>
    <row r="60570" spans="1:4" x14ac:dyDescent="0.35">
      <c r="A60570"/>
      <c r="B60570"/>
      <c r="C60570"/>
      <c r="D60570"/>
    </row>
    <row r="60571" spans="1:4" x14ac:dyDescent="0.35">
      <c r="A60571"/>
      <c r="B60571"/>
      <c r="C60571"/>
      <c r="D60571"/>
    </row>
    <row r="60572" spans="1:4" x14ac:dyDescent="0.35">
      <c r="A60572"/>
      <c r="B60572"/>
      <c r="C60572"/>
      <c r="D60572"/>
    </row>
    <row r="60573" spans="1:4" x14ac:dyDescent="0.35">
      <c r="A60573"/>
      <c r="B60573"/>
      <c r="C60573"/>
      <c r="D60573"/>
    </row>
    <row r="60574" spans="1:4" x14ac:dyDescent="0.35">
      <c r="A60574"/>
      <c r="B60574"/>
      <c r="C60574"/>
      <c r="D60574"/>
    </row>
    <row r="60575" spans="1:4" x14ac:dyDescent="0.35">
      <c r="A60575"/>
      <c r="B60575"/>
      <c r="C60575"/>
      <c r="D60575"/>
    </row>
    <row r="60576" spans="1:4" x14ac:dyDescent="0.35">
      <c r="A60576"/>
      <c r="B60576"/>
      <c r="C60576"/>
      <c r="D60576"/>
    </row>
    <row r="60577" spans="1:4" x14ac:dyDescent="0.35">
      <c r="A60577"/>
      <c r="B60577"/>
      <c r="C60577"/>
      <c r="D60577"/>
    </row>
    <row r="60578" spans="1:4" x14ac:dyDescent="0.35">
      <c r="A60578"/>
      <c r="B60578"/>
      <c r="C60578"/>
      <c r="D60578"/>
    </row>
    <row r="60579" spans="1:4" x14ac:dyDescent="0.35">
      <c r="A60579"/>
      <c r="B60579"/>
      <c r="C60579"/>
      <c r="D60579"/>
    </row>
    <row r="60580" spans="1:4" x14ac:dyDescent="0.35">
      <c r="A60580"/>
      <c r="B60580"/>
      <c r="C60580"/>
      <c r="D60580"/>
    </row>
    <row r="60581" spans="1:4" x14ac:dyDescent="0.35">
      <c r="A60581"/>
      <c r="B60581"/>
      <c r="C60581"/>
      <c r="D60581"/>
    </row>
    <row r="60582" spans="1:4" x14ac:dyDescent="0.35">
      <c r="A60582"/>
      <c r="B60582"/>
      <c r="C60582"/>
      <c r="D60582"/>
    </row>
    <row r="60583" spans="1:4" x14ac:dyDescent="0.35">
      <c r="A60583"/>
      <c r="B60583"/>
      <c r="C60583"/>
      <c r="D60583"/>
    </row>
    <row r="60584" spans="1:4" x14ac:dyDescent="0.35">
      <c r="A60584"/>
      <c r="B60584"/>
      <c r="C60584"/>
      <c r="D60584"/>
    </row>
    <row r="60585" spans="1:4" x14ac:dyDescent="0.35">
      <c r="A60585"/>
      <c r="B60585"/>
      <c r="C60585"/>
      <c r="D60585"/>
    </row>
    <row r="60586" spans="1:4" x14ac:dyDescent="0.35">
      <c r="A60586"/>
      <c r="B60586"/>
      <c r="C60586"/>
      <c r="D60586"/>
    </row>
    <row r="60587" spans="1:4" x14ac:dyDescent="0.35">
      <c r="A60587"/>
      <c r="B60587"/>
      <c r="C60587"/>
      <c r="D60587"/>
    </row>
    <row r="60588" spans="1:4" x14ac:dyDescent="0.35">
      <c r="A60588"/>
      <c r="B60588"/>
      <c r="C60588"/>
      <c r="D60588"/>
    </row>
    <row r="60589" spans="1:4" x14ac:dyDescent="0.35">
      <c r="A60589"/>
      <c r="B60589"/>
      <c r="C60589"/>
      <c r="D60589"/>
    </row>
    <row r="60590" spans="1:4" x14ac:dyDescent="0.35">
      <c r="A60590"/>
      <c r="B60590"/>
      <c r="C60590"/>
      <c r="D60590"/>
    </row>
    <row r="60591" spans="1:4" x14ac:dyDescent="0.35">
      <c r="A60591"/>
      <c r="B60591"/>
      <c r="C60591"/>
      <c r="D60591"/>
    </row>
    <row r="60592" spans="1:4" x14ac:dyDescent="0.35">
      <c r="A60592"/>
      <c r="B60592"/>
      <c r="C60592"/>
      <c r="D60592"/>
    </row>
    <row r="60593" spans="1:4" x14ac:dyDescent="0.35">
      <c r="A60593"/>
      <c r="B60593"/>
      <c r="C60593"/>
      <c r="D60593"/>
    </row>
    <row r="60594" spans="1:4" x14ac:dyDescent="0.35">
      <c r="A60594"/>
      <c r="B60594"/>
      <c r="C60594"/>
      <c r="D60594"/>
    </row>
    <row r="60595" spans="1:4" x14ac:dyDescent="0.35">
      <c r="A60595"/>
      <c r="B60595"/>
      <c r="C60595"/>
      <c r="D60595"/>
    </row>
    <row r="60596" spans="1:4" x14ac:dyDescent="0.35">
      <c r="A60596"/>
      <c r="B60596"/>
      <c r="C60596"/>
      <c r="D60596"/>
    </row>
    <row r="60597" spans="1:4" x14ac:dyDescent="0.35">
      <c r="A60597"/>
      <c r="B60597"/>
      <c r="C60597"/>
      <c r="D60597"/>
    </row>
    <row r="60598" spans="1:4" x14ac:dyDescent="0.35">
      <c r="A60598"/>
      <c r="B60598"/>
      <c r="C60598"/>
      <c r="D60598"/>
    </row>
    <row r="60599" spans="1:4" x14ac:dyDescent="0.35">
      <c r="A60599"/>
      <c r="B60599"/>
      <c r="C60599"/>
      <c r="D60599"/>
    </row>
    <row r="60600" spans="1:4" x14ac:dyDescent="0.35">
      <c r="A60600"/>
      <c r="B60600"/>
      <c r="C60600"/>
      <c r="D60600"/>
    </row>
    <row r="60601" spans="1:4" x14ac:dyDescent="0.35">
      <c r="A60601"/>
      <c r="B60601"/>
      <c r="C60601"/>
      <c r="D60601"/>
    </row>
    <row r="60602" spans="1:4" x14ac:dyDescent="0.35">
      <c r="A60602"/>
      <c r="B60602"/>
      <c r="C60602"/>
      <c r="D60602"/>
    </row>
    <row r="60603" spans="1:4" x14ac:dyDescent="0.35">
      <c r="A60603"/>
      <c r="B60603"/>
      <c r="C60603"/>
      <c r="D60603"/>
    </row>
    <row r="60604" spans="1:4" x14ac:dyDescent="0.35">
      <c r="A60604"/>
      <c r="B60604"/>
      <c r="C60604"/>
      <c r="D60604"/>
    </row>
    <row r="60605" spans="1:4" x14ac:dyDescent="0.35">
      <c r="A60605"/>
      <c r="B60605"/>
      <c r="C60605"/>
      <c r="D60605"/>
    </row>
    <row r="60606" spans="1:4" x14ac:dyDescent="0.35">
      <c r="A60606"/>
      <c r="B60606"/>
      <c r="C60606"/>
      <c r="D60606"/>
    </row>
    <row r="60607" spans="1:4" x14ac:dyDescent="0.35">
      <c r="A60607"/>
      <c r="B60607"/>
      <c r="C60607"/>
      <c r="D60607"/>
    </row>
    <row r="60608" spans="1:4" x14ac:dyDescent="0.35">
      <c r="A60608"/>
      <c r="B60608"/>
      <c r="C60608"/>
      <c r="D60608"/>
    </row>
    <row r="60609" spans="1:4" x14ac:dyDescent="0.35">
      <c r="A60609"/>
      <c r="B60609"/>
      <c r="C60609"/>
      <c r="D60609"/>
    </row>
    <row r="60610" spans="1:4" x14ac:dyDescent="0.35">
      <c r="A60610"/>
      <c r="B60610"/>
      <c r="C60610"/>
      <c r="D60610"/>
    </row>
    <row r="60611" spans="1:4" x14ac:dyDescent="0.35">
      <c r="A60611"/>
      <c r="B60611"/>
      <c r="C60611"/>
      <c r="D60611"/>
    </row>
    <row r="60612" spans="1:4" x14ac:dyDescent="0.35">
      <c r="A60612"/>
      <c r="B60612"/>
      <c r="C60612"/>
      <c r="D60612"/>
    </row>
    <row r="60613" spans="1:4" x14ac:dyDescent="0.35">
      <c r="A60613"/>
      <c r="B60613"/>
      <c r="C60613"/>
      <c r="D60613"/>
    </row>
    <row r="60614" spans="1:4" x14ac:dyDescent="0.35">
      <c r="A60614"/>
      <c r="B60614"/>
      <c r="C60614"/>
      <c r="D60614"/>
    </row>
    <row r="60615" spans="1:4" x14ac:dyDescent="0.35">
      <c r="A60615"/>
      <c r="B60615"/>
      <c r="C60615"/>
      <c r="D60615"/>
    </row>
    <row r="60616" spans="1:4" x14ac:dyDescent="0.35">
      <c r="A60616"/>
      <c r="B60616"/>
      <c r="C60616"/>
      <c r="D60616"/>
    </row>
    <row r="60617" spans="1:4" x14ac:dyDescent="0.35">
      <c r="A60617"/>
      <c r="B60617"/>
      <c r="C60617"/>
      <c r="D60617"/>
    </row>
    <row r="60618" spans="1:4" x14ac:dyDescent="0.35">
      <c r="A60618"/>
      <c r="B60618"/>
      <c r="C60618"/>
      <c r="D60618"/>
    </row>
    <row r="60619" spans="1:4" x14ac:dyDescent="0.35">
      <c r="A60619"/>
      <c r="B60619"/>
      <c r="C60619"/>
      <c r="D60619"/>
    </row>
    <row r="60620" spans="1:4" x14ac:dyDescent="0.35">
      <c r="A60620"/>
      <c r="B60620"/>
      <c r="C60620"/>
      <c r="D60620"/>
    </row>
    <row r="60621" spans="1:4" x14ac:dyDescent="0.35">
      <c r="A60621"/>
      <c r="B60621"/>
      <c r="C60621"/>
      <c r="D60621"/>
    </row>
    <row r="60622" spans="1:4" x14ac:dyDescent="0.35">
      <c r="A60622"/>
      <c r="B60622"/>
      <c r="C60622"/>
      <c r="D60622"/>
    </row>
    <row r="60623" spans="1:4" x14ac:dyDescent="0.35">
      <c r="A60623"/>
      <c r="B60623"/>
      <c r="C60623"/>
      <c r="D60623"/>
    </row>
    <row r="60624" spans="1:4" x14ac:dyDescent="0.35">
      <c r="A60624"/>
      <c r="B60624"/>
      <c r="C60624"/>
      <c r="D60624"/>
    </row>
    <row r="60625" spans="1:4" x14ac:dyDescent="0.35">
      <c r="A60625"/>
      <c r="B60625"/>
      <c r="C60625"/>
      <c r="D60625"/>
    </row>
    <row r="60626" spans="1:4" x14ac:dyDescent="0.35">
      <c r="A60626"/>
      <c r="B60626"/>
      <c r="C60626"/>
      <c r="D60626"/>
    </row>
    <row r="60627" spans="1:4" x14ac:dyDescent="0.35">
      <c r="A60627"/>
      <c r="B60627"/>
      <c r="C60627"/>
      <c r="D60627"/>
    </row>
    <row r="60628" spans="1:4" x14ac:dyDescent="0.35">
      <c r="A60628"/>
      <c r="B60628"/>
      <c r="C60628"/>
      <c r="D60628"/>
    </row>
    <row r="60629" spans="1:4" x14ac:dyDescent="0.35">
      <c r="A60629"/>
      <c r="B60629"/>
      <c r="C60629"/>
      <c r="D60629"/>
    </row>
    <row r="60630" spans="1:4" x14ac:dyDescent="0.35">
      <c r="A60630"/>
      <c r="B60630"/>
      <c r="C60630"/>
      <c r="D60630"/>
    </row>
    <row r="60631" spans="1:4" x14ac:dyDescent="0.35">
      <c r="A60631"/>
      <c r="B60631"/>
      <c r="C60631"/>
      <c r="D60631"/>
    </row>
    <row r="60632" spans="1:4" x14ac:dyDescent="0.35">
      <c r="A60632"/>
      <c r="B60632"/>
      <c r="C60632"/>
      <c r="D60632"/>
    </row>
    <row r="60633" spans="1:4" x14ac:dyDescent="0.35">
      <c r="A60633"/>
      <c r="B60633"/>
      <c r="C60633"/>
      <c r="D60633"/>
    </row>
    <row r="60634" spans="1:4" x14ac:dyDescent="0.35">
      <c r="A60634"/>
      <c r="B60634"/>
      <c r="C60634"/>
      <c r="D60634"/>
    </row>
    <row r="60635" spans="1:4" x14ac:dyDescent="0.35">
      <c r="A60635"/>
      <c r="B60635"/>
      <c r="C60635"/>
      <c r="D60635"/>
    </row>
    <row r="60636" spans="1:4" x14ac:dyDescent="0.35">
      <c r="A60636"/>
      <c r="B60636"/>
      <c r="C60636"/>
      <c r="D60636"/>
    </row>
    <row r="60637" spans="1:4" x14ac:dyDescent="0.35">
      <c r="A60637"/>
      <c r="B60637"/>
      <c r="C60637"/>
      <c r="D60637"/>
    </row>
    <row r="60638" spans="1:4" x14ac:dyDescent="0.35">
      <c r="A60638"/>
      <c r="B60638"/>
      <c r="C60638"/>
      <c r="D60638"/>
    </row>
    <row r="60639" spans="1:4" x14ac:dyDescent="0.35">
      <c r="A60639"/>
      <c r="B60639"/>
      <c r="C60639"/>
      <c r="D60639"/>
    </row>
    <row r="60640" spans="1:4" x14ac:dyDescent="0.35">
      <c r="A60640"/>
      <c r="B60640"/>
      <c r="C60640"/>
      <c r="D60640"/>
    </row>
    <row r="60641" spans="1:4" x14ac:dyDescent="0.35">
      <c r="A60641"/>
      <c r="B60641"/>
      <c r="C60641"/>
      <c r="D60641"/>
    </row>
    <row r="60642" spans="1:4" x14ac:dyDescent="0.35">
      <c r="A60642"/>
      <c r="B60642"/>
      <c r="C60642"/>
      <c r="D60642"/>
    </row>
    <row r="60643" spans="1:4" x14ac:dyDescent="0.35">
      <c r="A60643"/>
      <c r="B60643"/>
      <c r="C60643"/>
      <c r="D60643"/>
    </row>
    <row r="60644" spans="1:4" x14ac:dyDescent="0.35">
      <c r="A60644"/>
      <c r="B60644"/>
      <c r="C60644"/>
      <c r="D60644"/>
    </row>
    <row r="60645" spans="1:4" x14ac:dyDescent="0.35">
      <c r="A60645"/>
      <c r="B60645"/>
      <c r="C60645"/>
      <c r="D60645"/>
    </row>
    <row r="60646" spans="1:4" x14ac:dyDescent="0.35">
      <c r="A60646"/>
      <c r="B60646"/>
      <c r="C60646"/>
      <c r="D60646"/>
    </row>
    <row r="60647" spans="1:4" x14ac:dyDescent="0.35">
      <c r="A60647"/>
      <c r="B60647"/>
      <c r="C60647"/>
      <c r="D60647"/>
    </row>
    <row r="60648" spans="1:4" x14ac:dyDescent="0.35">
      <c r="A60648"/>
      <c r="B60648"/>
      <c r="C60648"/>
      <c r="D60648"/>
    </row>
    <row r="60649" spans="1:4" x14ac:dyDescent="0.35">
      <c r="A60649"/>
      <c r="B60649"/>
      <c r="C60649"/>
      <c r="D60649"/>
    </row>
    <row r="60650" spans="1:4" x14ac:dyDescent="0.35">
      <c r="A60650"/>
      <c r="B60650"/>
      <c r="C60650"/>
      <c r="D60650"/>
    </row>
    <row r="60651" spans="1:4" x14ac:dyDescent="0.35">
      <c r="A60651"/>
      <c r="B60651"/>
      <c r="C60651"/>
      <c r="D60651"/>
    </row>
    <row r="60652" spans="1:4" x14ac:dyDescent="0.35">
      <c r="A60652"/>
      <c r="B60652"/>
      <c r="C60652"/>
      <c r="D60652"/>
    </row>
    <row r="60653" spans="1:4" x14ac:dyDescent="0.35">
      <c r="A60653"/>
      <c r="B60653"/>
      <c r="C60653"/>
      <c r="D60653"/>
    </row>
    <row r="60654" spans="1:4" x14ac:dyDescent="0.35">
      <c r="A60654"/>
      <c r="B60654"/>
      <c r="C60654"/>
      <c r="D60654"/>
    </row>
    <row r="60655" spans="1:4" x14ac:dyDescent="0.35">
      <c r="A60655"/>
      <c r="B60655"/>
      <c r="C60655"/>
      <c r="D60655"/>
    </row>
    <row r="60656" spans="1:4" x14ac:dyDescent="0.35">
      <c r="A60656"/>
      <c r="B60656"/>
      <c r="C60656"/>
      <c r="D60656"/>
    </row>
    <row r="60657" spans="1:4" x14ac:dyDescent="0.35">
      <c r="A60657"/>
      <c r="B60657"/>
      <c r="C60657"/>
      <c r="D60657"/>
    </row>
    <row r="60658" spans="1:4" x14ac:dyDescent="0.35">
      <c r="A60658"/>
      <c r="B60658"/>
      <c r="C60658"/>
      <c r="D60658"/>
    </row>
    <row r="60659" spans="1:4" x14ac:dyDescent="0.35">
      <c r="A60659"/>
      <c r="B60659"/>
      <c r="C60659"/>
      <c r="D60659"/>
    </row>
    <row r="60660" spans="1:4" x14ac:dyDescent="0.35">
      <c r="A60660"/>
      <c r="B60660"/>
      <c r="C60660"/>
      <c r="D60660"/>
    </row>
    <row r="60661" spans="1:4" x14ac:dyDescent="0.35">
      <c r="A60661"/>
      <c r="B60661"/>
      <c r="C60661"/>
      <c r="D60661"/>
    </row>
    <row r="60662" spans="1:4" x14ac:dyDescent="0.35">
      <c r="A60662"/>
      <c r="B60662"/>
      <c r="C60662"/>
      <c r="D60662"/>
    </row>
    <row r="60663" spans="1:4" x14ac:dyDescent="0.35">
      <c r="A60663"/>
      <c r="B60663"/>
      <c r="C60663"/>
      <c r="D60663"/>
    </row>
    <row r="60664" spans="1:4" x14ac:dyDescent="0.35">
      <c r="A60664"/>
      <c r="B60664"/>
      <c r="C60664"/>
      <c r="D60664"/>
    </row>
    <row r="60665" spans="1:4" x14ac:dyDescent="0.35">
      <c r="A60665"/>
      <c r="B60665"/>
      <c r="C60665"/>
      <c r="D60665"/>
    </row>
    <row r="60666" spans="1:4" x14ac:dyDescent="0.35">
      <c r="A60666"/>
      <c r="B60666"/>
      <c r="C60666"/>
      <c r="D60666"/>
    </row>
    <row r="60667" spans="1:4" x14ac:dyDescent="0.35">
      <c r="A60667"/>
      <c r="B60667"/>
      <c r="C60667"/>
      <c r="D60667"/>
    </row>
    <row r="60668" spans="1:4" x14ac:dyDescent="0.35">
      <c r="A60668"/>
      <c r="B60668"/>
      <c r="C60668"/>
      <c r="D60668"/>
    </row>
    <row r="60669" spans="1:4" x14ac:dyDescent="0.35">
      <c r="A60669"/>
      <c r="B60669"/>
      <c r="C60669"/>
      <c r="D60669"/>
    </row>
    <row r="60670" spans="1:4" x14ac:dyDescent="0.35">
      <c r="A60670"/>
      <c r="B60670"/>
      <c r="C60670"/>
      <c r="D60670"/>
    </row>
    <row r="60671" spans="1:4" x14ac:dyDescent="0.35">
      <c r="A60671"/>
      <c r="B60671"/>
      <c r="C60671"/>
      <c r="D60671"/>
    </row>
    <row r="60672" spans="1:4" x14ac:dyDescent="0.35">
      <c r="A60672"/>
      <c r="B60672"/>
      <c r="C60672"/>
      <c r="D60672"/>
    </row>
    <row r="60673" spans="1:4" x14ac:dyDescent="0.35">
      <c r="A60673"/>
      <c r="B60673"/>
      <c r="C60673"/>
      <c r="D60673"/>
    </row>
    <row r="60674" spans="1:4" x14ac:dyDescent="0.35">
      <c r="A60674"/>
      <c r="B60674"/>
      <c r="C60674"/>
      <c r="D60674"/>
    </row>
    <row r="60675" spans="1:4" x14ac:dyDescent="0.35">
      <c r="A60675"/>
      <c r="B60675"/>
      <c r="C60675"/>
      <c r="D60675"/>
    </row>
    <row r="60676" spans="1:4" x14ac:dyDescent="0.35">
      <c r="A60676"/>
      <c r="B60676"/>
      <c r="C60676"/>
      <c r="D60676"/>
    </row>
    <row r="60677" spans="1:4" x14ac:dyDescent="0.35">
      <c r="A60677"/>
      <c r="B60677"/>
      <c r="C60677"/>
      <c r="D60677"/>
    </row>
    <row r="60678" spans="1:4" x14ac:dyDescent="0.35">
      <c r="A60678"/>
      <c r="B60678"/>
      <c r="C60678"/>
      <c r="D60678"/>
    </row>
    <row r="60679" spans="1:4" x14ac:dyDescent="0.35">
      <c r="A60679"/>
      <c r="B60679"/>
      <c r="C60679"/>
      <c r="D60679"/>
    </row>
    <row r="60680" spans="1:4" x14ac:dyDescent="0.35">
      <c r="A60680"/>
      <c r="B60680"/>
      <c r="C60680"/>
      <c r="D60680"/>
    </row>
    <row r="60681" spans="1:4" x14ac:dyDescent="0.35">
      <c r="A60681"/>
      <c r="B60681"/>
      <c r="C60681"/>
      <c r="D60681"/>
    </row>
    <row r="60682" spans="1:4" x14ac:dyDescent="0.35">
      <c r="A60682"/>
      <c r="B60682"/>
      <c r="C60682"/>
      <c r="D60682"/>
    </row>
    <row r="60683" spans="1:4" x14ac:dyDescent="0.35">
      <c r="A60683"/>
      <c r="B60683"/>
      <c r="C60683"/>
      <c r="D60683"/>
    </row>
    <row r="60684" spans="1:4" x14ac:dyDescent="0.35">
      <c r="A60684"/>
      <c r="B60684"/>
      <c r="C60684"/>
      <c r="D60684"/>
    </row>
    <row r="60685" spans="1:4" x14ac:dyDescent="0.35">
      <c r="A60685"/>
      <c r="B60685"/>
      <c r="C60685"/>
      <c r="D60685"/>
    </row>
    <row r="60686" spans="1:4" x14ac:dyDescent="0.35">
      <c r="A60686"/>
      <c r="B60686"/>
      <c r="C60686"/>
      <c r="D60686"/>
    </row>
    <row r="60687" spans="1:4" x14ac:dyDescent="0.35">
      <c r="A60687"/>
      <c r="B60687"/>
      <c r="C60687"/>
      <c r="D60687"/>
    </row>
    <row r="60688" spans="1:4" x14ac:dyDescent="0.35">
      <c r="A60688"/>
      <c r="B60688"/>
      <c r="C60688"/>
      <c r="D60688"/>
    </row>
    <row r="60689" spans="1:4" x14ac:dyDescent="0.35">
      <c r="A60689"/>
      <c r="B60689"/>
      <c r="C60689"/>
      <c r="D60689"/>
    </row>
    <row r="60690" spans="1:4" x14ac:dyDescent="0.35">
      <c r="A60690"/>
      <c r="B60690"/>
      <c r="C60690"/>
      <c r="D60690"/>
    </row>
    <row r="60691" spans="1:4" x14ac:dyDescent="0.35">
      <c r="A60691"/>
      <c r="B60691"/>
      <c r="C60691"/>
      <c r="D60691"/>
    </row>
    <row r="60692" spans="1:4" x14ac:dyDescent="0.35">
      <c r="A60692"/>
      <c r="B60692"/>
      <c r="C60692"/>
      <c r="D60692"/>
    </row>
    <row r="60693" spans="1:4" x14ac:dyDescent="0.35">
      <c r="A60693"/>
      <c r="B60693"/>
      <c r="C60693"/>
      <c r="D60693"/>
    </row>
    <row r="60694" spans="1:4" x14ac:dyDescent="0.35">
      <c r="A60694"/>
      <c r="B60694"/>
      <c r="C60694"/>
      <c r="D60694"/>
    </row>
    <row r="60695" spans="1:4" x14ac:dyDescent="0.35">
      <c r="A60695"/>
      <c r="B60695"/>
      <c r="C60695"/>
      <c r="D60695"/>
    </row>
    <row r="60696" spans="1:4" x14ac:dyDescent="0.35">
      <c r="A60696"/>
      <c r="B60696"/>
      <c r="C60696"/>
      <c r="D60696"/>
    </row>
    <row r="60697" spans="1:4" x14ac:dyDescent="0.35">
      <c r="A60697"/>
      <c r="B60697"/>
      <c r="C60697"/>
      <c r="D60697"/>
    </row>
    <row r="60698" spans="1:4" x14ac:dyDescent="0.35">
      <c r="A60698"/>
      <c r="B60698"/>
      <c r="C60698"/>
      <c r="D60698"/>
    </row>
    <row r="60699" spans="1:4" x14ac:dyDescent="0.35">
      <c r="A60699"/>
      <c r="B60699"/>
      <c r="C60699"/>
      <c r="D60699"/>
    </row>
    <row r="60700" spans="1:4" x14ac:dyDescent="0.35">
      <c r="A60700"/>
      <c r="B60700"/>
      <c r="C60700"/>
      <c r="D60700"/>
    </row>
    <row r="60701" spans="1:4" x14ac:dyDescent="0.35">
      <c r="A60701"/>
      <c r="B60701"/>
      <c r="C60701"/>
      <c r="D60701"/>
    </row>
    <row r="60702" spans="1:4" x14ac:dyDescent="0.35">
      <c r="A60702"/>
      <c r="B60702"/>
      <c r="C60702"/>
      <c r="D60702"/>
    </row>
    <row r="60703" spans="1:4" x14ac:dyDescent="0.35">
      <c r="A60703"/>
      <c r="B60703"/>
      <c r="C60703"/>
      <c r="D60703"/>
    </row>
    <row r="60704" spans="1:4" x14ac:dyDescent="0.35">
      <c r="A60704"/>
      <c r="B60704"/>
      <c r="C60704"/>
      <c r="D60704"/>
    </row>
    <row r="60705" spans="1:4" x14ac:dyDescent="0.35">
      <c r="A60705"/>
      <c r="B60705"/>
      <c r="C60705"/>
      <c r="D60705"/>
    </row>
    <row r="60706" spans="1:4" x14ac:dyDescent="0.35">
      <c r="A60706"/>
      <c r="B60706"/>
      <c r="C60706"/>
      <c r="D60706"/>
    </row>
    <row r="60707" spans="1:4" x14ac:dyDescent="0.35">
      <c r="A60707"/>
      <c r="B60707"/>
      <c r="C60707"/>
      <c r="D60707"/>
    </row>
    <row r="60708" spans="1:4" x14ac:dyDescent="0.35">
      <c r="A60708"/>
      <c r="B60708"/>
      <c r="C60708"/>
      <c r="D60708"/>
    </row>
    <row r="60709" spans="1:4" x14ac:dyDescent="0.35">
      <c r="A60709"/>
      <c r="B60709"/>
      <c r="C60709"/>
      <c r="D60709"/>
    </row>
    <row r="60710" spans="1:4" x14ac:dyDescent="0.35">
      <c r="A60710"/>
      <c r="B60710"/>
      <c r="C60710"/>
      <c r="D60710"/>
    </row>
    <row r="60711" spans="1:4" x14ac:dyDescent="0.35">
      <c r="A60711"/>
      <c r="B60711"/>
      <c r="C60711"/>
      <c r="D60711"/>
    </row>
    <row r="60712" spans="1:4" x14ac:dyDescent="0.35">
      <c r="A60712"/>
      <c r="B60712"/>
      <c r="C60712"/>
      <c r="D60712"/>
    </row>
    <row r="60713" spans="1:4" x14ac:dyDescent="0.35">
      <c r="A60713"/>
      <c r="B60713"/>
      <c r="C60713"/>
      <c r="D60713"/>
    </row>
    <row r="60714" spans="1:4" x14ac:dyDescent="0.35">
      <c r="A60714"/>
      <c r="B60714"/>
      <c r="C60714"/>
      <c r="D60714"/>
    </row>
    <row r="60715" spans="1:4" x14ac:dyDescent="0.35">
      <c r="A60715"/>
      <c r="B60715"/>
      <c r="C60715"/>
      <c r="D60715"/>
    </row>
    <row r="60716" spans="1:4" x14ac:dyDescent="0.35">
      <c r="A60716"/>
      <c r="B60716"/>
      <c r="C60716"/>
      <c r="D60716"/>
    </row>
    <row r="60717" spans="1:4" x14ac:dyDescent="0.35">
      <c r="A60717"/>
      <c r="B60717"/>
      <c r="C60717"/>
      <c r="D60717"/>
    </row>
    <row r="60718" spans="1:4" x14ac:dyDescent="0.35">
      <c r="A60718"/>
      <c r="B60718"/>
      <c r="C60718"/>
      <c r="D60718"/>
    </row>
    <row r="60719" spans="1:4" x14ac:dyDescent="0.35">
      <c r="A60719"/>
      <c r="B60719"/>
      <c r="C60719"/>
      <c r="D60719"/>
    </row>
    <row r="60720" spans="1:4" x14ac:dyDescent="0.35">
      <c r="A60720"/>
      <c r="B60720"/>
      <c r="C60720"/>
      <c r="D60720"/>
    </row>
    <row r="60721" spans="1:4" x14ac:dyDescent="0.35">
      <c r="A60721"/>
      <c r="B60721"/>
      <c r="C60721"/>
      <c r="D60721"/>
    </row>
    <row r="60722" spans="1:4" x14ac:dyDescent="0.35">
      <c r="A60722"/>
      <c r="B60722"/>
      <c r="C60722"/>
      <c r="D60722"/>
    </row>
    <row r="60723" spans="1:4" x14ac:dyDescent="0.35">
      <c r="A60723"/>
      <c r="B60723"/>
      <c r="C60723"/>
      <c r="D60723"/>
    </row>
    <row r="60724" spans="1:4" x14ac:dyDescent="0.35">
      <c r="A60724"/>
      <c r="B60724"/>
      <c r="C60724"/>
      <c r="D60724"/>
    </row>
    <row r="60725" spans="1:4" x14ac:dyDescent="0.35">
      <c r="A60725"/>
      <c r="B60725"/>
      <c r="C60725"/>
      <c r="D60725"/>
    </row>
    <row r="60726" spans="1:4" x14ac:dyDescent="0.35">
      <c r="A60726"/>
      <c r="B60726"/>
      <c r="C60726"/>
      <c r="D60726"/>
    </row>
    <row r="60727" spans="1:4" x14ac:dyDescent="0.35">
      <c r="A60727"/>
      <c r="B60727"/>
      <c r="C60727"/>
      <c r="D60727"/>
    </row>
    <row r="60728" spans="1:4" x14ac:dyDescent="0.35">
      <c r="A60728"/>
      <c r="B60728"/>
      <c r="C60728"/>
      <c r="D60728"/>
    </row>
    <row r="60729" spans="1:4" x14ac:dyDescent="0.35">
      <c r="A60729"/>
      <c r="B60729"/>
      <c r="C60729"/>
      <c r="D60729"/>
    </row>
    <row r="60730" spans="1:4" x14ac:dyDescent="0.35">
      <c r="A60730"/>
      <c r="B60730"/>
      <c r="C60730"/>
      <c r="D60730"/>
    </row>
    <row r="60731" spans="1:4" x14ac:dyDescent="0.35">
      <c r="A60731"/>
      <c r="B60731"/>
      <c r="C60731"/>
      <c r="D60731"/>
    </row>
    <row r="60732" spans="1:4" x14ac:dyDescent="0.35">
      <c r="A60732"/>
      <c r="B60732"/>
      <c r="C60732"/>
      <c r="D60732"/>
    </row>
    <row r="60733" spans="1:4" x14ac:dyDescent="0.35">
      <c r="A60733"/>
      <c r="B60733"/>
      <c r="C60733"/>
      <c r="D60733"/>
    </row>
    <row r="60734" spans="1:4" x14ac:dyDescent="0.35">
      <c r="A60734"/>
      <c r="B60734"/>
      <c r="C60734"/>
      <c r="D60734"/>
    </row>
    <row r="60735" spans="1:4" x14ac:dyDescent="0.35">
      <c r="A60735"/>
      <c r="B60735"/>
      <c r="C60735"/>
      <c r="D60735"/>
    </row>
    <row r="60736" spans="1:4" x14ac:dyDescent="0.35">
      <c r="A60736"/>
      <c r="B60736"/>
      <c r="C60736"/>
      <c r="D60736"/>
    </row>
    <row r="60737" spans="1:4" x14ac:dyDescent="0.35">
      <c r="A60737"/>
      <c r="B60737"/>
      <c r="C60737"/>
      <c r="D60737"/>
    </row>
    <row r="60738" spans="1:4" x14ac:dyDescent="0.35">
      <c r="A60738"/>
      <c r="B60738"/>
      <c r="C60738"/>
      <c r="D60738"/>
    </row>
    <row r="60739" spans="1:4" x14ac:dyDescent="0.35">
      <c r="A60739"/>
      <c r="B60739"/>
      <c r="C60739"/>
      <c r="D60739"/>
    </row>
    <row r="60740" spans="1:4" x14ac:dyDescent="0.35">
      <c r="A60740"/>
      <c r="B60740"/>
      <c r="C60740"/>
      <c r="D60740"/>
    </row>
    <row r="60741" spans="1:4" x14ac:dyDescent="0.35">
      <c r="A60741"/>
      <c r="B60741"/>
      <c r="C60741"/>
      <c r="D60741"/>
    </row>
    <row r="60742" spans="1:4" x14ac:dyDescent="0.35">
      <c r="A60742"/>
      <c r="B60742"/>
      <c r="C60742"/>
      <c r="D60742"/>
    </row>
    <row r="60743" spans="1:4" x14ac:dyDescent="0.35">
      <c r="A60743"/>
      <c r="B60743"/>
      <c r="C60743"/>
      <c r="D60743"/>
    </row>
    <row r="60744" spans="1:4" x14ac:dyDescent="0.35">
      <c r="A60744"/>
      <c r="B60744"/>
      <c r="C60744"/>
      <c r="D60744"/>
    </row>
    <row r="60745" spans="1:4" x14ac:dyDescent="0.35">
      <c r="A60745"/>
      <c r="B60745"/>
      <c r="C60745"/>
      <c r="D60745"/>
    </row>
    <row r="60746" spans="1:4" x14ac:dyDescent="0.35">
      <c r="A60746"/>
      <c r="B60746"/>
      <c r="C60746"/>
      <c r="D60746"/>
    </row>
    <row r="60747" spans="1:4" x14ac:dyDescent="0.35">
      <c r="A60747"/>
      <c r="B60747"/>
      <c r="C60747"/>
      <c r="D60747"/>
    </row>
    <row r="60748" spans="1:4" x14ac:dyDescent="0.35">
      <c r="A60748"/>
      <c r="B60748"/>
      <c r="C60748"/>
      <c r="D60748"/>
    </row>
    <row r="60749" spans="1:4" x14ac:dyDescent="0.35">
      <c r="A60749"/>
      <c r="B60749"/>
      <c r="C60749"/>
      <c r="D60749"/>
    </row>
    <row r="60750" spans="1:4" x14ac:dyDescent="0.35">
      <c r="A60750"/>
      <c r="B60750"/>
      <c r="C60750"/>
      <c r="D60750"/>
    </row>
    <row r="60751" spans="1:4" x14ac:dyDescent="0.35">
      <c r="A60751"/>
      <c r="B60751"/>
      <c r="C60751"/>
      <c r="D60751"/>
    </row>
    <row r="60752" spans="1:4" x14ac:dyDescent="0.35">
      <c r="A60752"/>
      <c r="B60752"/>
      <c r="C60752"/>
      <c r="D60752"/>
    </row>
    <row r="60753" spans="1:4" x14ac:dyDescent="0.35">
      <c r="A60753"/>
      <c r="B60753"/>
      <c r="C60753"/>
      <c r="D60753"/>
    </row>
    <row r="60754" spans="1:4" x14ac:dyDescent="0.35">
      <c r="A60754"/>
      <c r="B60754"/>
      <c r="C60754"/>
      <c r="D60754"/>
    </row>
    <row r="60755" spans="1:4" x14ac:dyDescent="0.35">
      <c r="A60755"/>
      <c r="B60755"/>
      <c r="C60755"/>
      <c r="D60755"/>
    </row>
    <row r="60756" spans="1:4" x14ac:dyDescent="0.35">
      <c r="A60756"/>
      <c r="B60756"/>
      <c r="C60756"/>
      <c r="D60756"/>
    </row>
    <row r="60757" spans="1:4" x14ac:dyDescent="0.35">
      <c r="A60757"/>
      <c r="B60757"/>
      <c r="C60757"/>
      <c r="D60757"/>
    </row>
    <row r="60758" spans="1:4" x14ac:dyDescent="0.35">
      <c r="A60758"/>
      <c r="B60758"/>
      <c r="C60758"/>
      <c r="D60758"/>
    </row>
    <row r="60759" spans="1:4" x14ac:dyDescent="0.35">
      <c r="A60759"/>
      <c r="B60759"/>
      <c r="C60759"/>
      <c r="D60759"/>
    </row>
    <row r="60760" spans="1:4" x14ac:dyDescent="0.35">
      <c r="A60760"/>
      <c r="B60760"/>
      <c r="C60760"/>
      <c r="D60760"/>
    </row>
    <row r="60761" spans="1:4" x14ac:dyDescent="0.35">
      <c r="A60761"/>
      <c r="B60761"/>
      <c r="C60761"/>
      <c r="D60761"/>
    </row>
    <row r="60762" spans="1:4" x14ac:dyDescent="0.35">
      <c r="A60762"/>
      <c r="B60762"/>
      <c r="C60762"/>
      <c r="D60762"/>
    </row>
    <row r="60763" spans="1:4" x14ac:dyDescent="0.35">
      <c r="A60763"/>
      <c r="B60763"/>
      <c r="C60763"/>
      <c r="D60763"/>
    </row>
    <row r="60764" spans="1:4" x14ac:dyDescent="0.35">
      <c r="A60764"/>
      <c r="B60764"/>
      <c r="C60764"/>
      <c r="D60764"/>
    </row>
    <row r="60765" spans="1:4" x14ac:dyDescent="0.35">
      <c r="A60765"/>
      <c r="B60765"/>
      <c r="C60765"/>
      <c r="D60765"/>
    </row>
    <row r="60766" spans="1:4" x14ac:dyDescent="0.35">
      <c r="A60766"/>
      <c r="B60766"/>
      <c r="C60766"/>
      <c r="D60766"/>
    </row>
    <row r="60767" spans="1:4" x14ac:dyDescent="0.35">
      <c r="A60767"/>
      <c r="B60767"/>
      <c r="C60767"/>
      <c r="D60767"/>
    </row>
    <row r="60768" spans="1:4" x14ac:dyDescent="0.35">
      <c r="A60768"/>
      <c r="B60768"/>
      <c r="C60768"/>
      <c r="D60768"/>
    </row>
    <row r="60769" spans="1:4" x14ac:dyDescent="0.35">
      <c r="A60769"/>
      <c r="B60769"/>
      <c r="C60769"/>
      <c r="D60769"/>
    </row>
    <row r="60770" spans="1:4" x14ac:dyDescent="0.35">
      <c r="A60770"/>
      <c r="B60770"/>
      <c r="C60770"/>
      <c r="D60770"/>
    </row>
    <row r="60771" spans="1:4" x14ac:dyDescent="0.35">
      <c r="A60771"/>
      <c r="B60771"/>
      <c r="C60771"/>
      <c r="D60771"/>
    </row>
    <row r="60772" spans="1:4" x14ac:dyDescent="0.35">
      <c r="A60772"/>
      <c r="B60772"/>
      <c r="C60772"/>
      <c r="D60772"/>
    </row>
    <row r="60773" spans="1:4" x14ac:dyDescent="0.35">
      <c r="A60773"/>
      <c r="B60773"/>
      <c r="C60773"/>
      <c r="D60773"/>
    </row>
    <row r="60774" spans="1:4" x14ac:dyDescent="0.35">
      <c r="A60774"/>
      <c r="B60774"/>
      <c r="C60774"/>
      <c r="D60774"/>
    </row>
    <row r="60775" spans="1:4" x14ac:dyDescent="0.35">
      <c r="A60775"/>
      <c r="B60775"/>
      <c r="C60775"/>
      <c r="D60775"/>
    </row>
    <row r="60776" spans="1:4" x14ac:dyDescent="0.35">
      <c r="A60776"/>
      <c r="B60776"/>
      <c r="C60776"/>
      <c r="D60776"/>
    </row>
    <row r="60777" spans="1:4" x14ac:dyDescent="0.35">
      <c r="A60777"/>
      <c r="B60777"/>
      <c r="C60777"/>
      <c r="D60777"/>
    </row>
    <row r="60778" spans="1:4" x14ac:dyDescent="0.35">
      <c r="A60778"/>
      <c r="B60778"/>
      <c r="C60778"/>
      <c r="D60778"/>
    </row>
    <row r="60779" spans="1:4" x14ac:dyDescent="0.35">
      <c r="A60779"/>
      <c r="B60779"/>
      <c r="C60779"/>
      <c r="D60779"/>
    </row>
    <row r="60780" spans="1:4" x14ac:dyDescent="0.35">
      <c r="A60780"/>
      <c r="B60780"/>
      <c r="C60780"/>
      <c r="D60780"/>
    </row>
    <row r="60781" spans="1:4" x14ac:dyDescent="0.35">
      <c r="A60781"/>
      <c r="B60781"/>
      <c r="C60781"/>
      <c r="D60781"/>
    </row>
    <row r="60782" spans="1:4" x14ac:dyDescent="0.35">
      <c r="A60782"/>
      <c r="B60782"/>
      <c r="C60782"/>
      <c r="D60782"/>
    </row>
    <row r="60783" spans="1:4" x14ac:dyDescent="0.35">
      <c r="A60783"/>
      <c r="B60783"/>
      <c r="C60783"/>
      <c r="D60783"/>
    </row>
    <row r="60784" spans="1:4" x14ac:dyDescent="0.35">
      <c r="A60784"/>
      <c r="B60784"/>
      <c r="C60784"/>
      <c r="D60784"/>
    </row>
    <row r="60785" spans="1:4" x14ac:dyDescent="0.35">
      <c r="A60785"/>
      <c r="B60785"/>
      <c r="C60785"/>
      <c r="D60785"/>
    </row>
    <row r="60786" spans="1:4" x14ac:dyDescent="0.35">
      <c r="A60786"/>
      <c r="B60786"/>
      <c r="C60786"/>
      <c r="D60786"/>
    </row>
    <row r="60787" spans="1:4" x14ac:dyDescent="0.35">
      <c r="A60787"/>
      <c r="B60787"/>
      <c r="C60787"/>
      <c r="D60787"/>
    </row>
    <row r="60788" spans="1:4" x14ac:dyDescent="0.35">
      <c r="A60788"/>
      <c r="B60788"/>
      <c r="C60788"/>
      <c r="D60788"/>
    </row>
    <row r="60789" spans="1:4" x14ac:dyDescent="0.35">
      <c r="A60789"/>
      <c r="B60789"/>
      <c r="C60789"/>
      <c r="D60789"/>
    </row>
    <row r="60790" spans="1:4" x14ac:dyDescent="0.35">
      <c r="A60790"/>
      <c r="B60790"/>
      <c r="C60790"/>
      <c r="D60790"/>
    </row>
    <row r="60791" spans="1:4" x14ac:dyDescent="0.35">
      <c r="A60791"/>
      <c r="B60791"/>
      <c r="C60791"/>
      <c r="D60791"/>
    </row>
    <row r="60792" spans="1:4" x14ac:dyDescent="0.35">
      <c r="A60792"/>
      <c r="B60792"/>
      <c r="C60792"/>
      <c r="D60792"/>
    </row>
    <row r="60793" spans="1:4" x14ac:dyDescent="0.35">
      <c r="A60793"/>
      <c r="B60793"/>
      <c r="C60793"/>
      <c r="D60793"/>
    </row>
    <row r="60794" spans="1:4" x14ac:dyDescent="0.35">
      <c r="A60794"/>
      <c r="B60794"/>
      <c r="C60794"/>
      <c r="D60794"/>
    </row>
    <row r="60795" spans="1:4" x14ac:dyDescent="0.35">
      <c r="A60795"/>
      <c r="B60795"/>
      <c r="C60795"/>
      <c r="D60795"/>
    </row>
    <row r="60796" spans="1:4" x14ac:dyDescent="0.35">
      <c r="A60796"/>
      <c r="B60796"/>
      <c r="C60796"/>
      <c r="D60796"/>
    </row>
    <row r="60797" spans="1:4" x14ac:dyDescent="0.35">
      <c r="A60797"/>
      <c r="B60797"/>
      <c r="C60797"/>
      <c r="D60797"/>
    </row>
    <row r="60798" spans="1:4" x14ac:dyDescent="0.35">
      <c r="A60798"/>
      <c r="B60798"/>
      <c r="C60798"/>
      <c r="D60798"/>
    </row>
    <row r="60799" spans="1:4" x14ac:dyDescent="0.35">
      <c r="A60799"/>
      <c r="B60799"/>
      <c r="C60799"/>
      <c r="D60799"/>
    </row>
    <row r="60800" spans="1:4" x14ac:dyDescent="0.35">
      <c r="A60800"/>
      <c r="B60800"/>
      <c r="C60800"/>
      <c r="D60800"/>
    </row>
    <row r="60801" spans="1:4" x14ac:dyDescent="0.35">
      <c r="A60801"/>
      <c r="B60801"/>
      <c r="C60801"/>
      <c r="D60801"/>
    </row>
    <row r="60802" spans="1:4" x14ac:dyDescent="0.35">
      <c r="A60802"/>
      <c r="B60802"/>
      <c r="C60802"/>
      <c r="D60802"/>
    </row>
    <row r="60803" spans="1:4" x14ac:dyDescent="0.35">
      <c r="A60803"/>
      <c r="B60803"/>
      <c r="C60803"/>
      <c r="D60803"/>
    </row>
    <row r="60804" spans="1:4" x14ac:dyDescent="0.35">
      <c r="A60804"/>
      <c r="B60804"/>
      <c r="C60804"/>
      <c r="D60804"/>
    </row>
    <row r="60805" spans="1:4" x14ac:dyDescent="0.35">
      <c r="A60805"/>
      <c r="B60805"/>
      <c r="C60805"/>
      <c r="D60805"/>
    </row>
    <row r="60806" spans="1:4" x14ac:dyDescent="0.35">
      <c r="A60806"/>
      <c r="B60806"/>
      <c r="C60806"/>
      <c r="D60806"/>
    </row>
    <row r="60807" spans="1:4" x14ac:dyDescent="0.35">
      <c r="A60807"/>
      <c r="B60807"/>
      <c r="C60807"/>
      <c r="D60807"/>
    </row>
    <row r="60808" spans="1:4" x14ac:dyDescent="0.35">
      <c r="A60808"/>
      <c r="B60808"/>
      <c r="C60808"/>
      <c r="D60808"/>
    </row>
    <row r="60809" spans="1:4" x14ac:dyDescent="0.35">
      <c r="A60809"/>
      <c r="B60809"/>
      <c r="C60809"/>
      <c r="D60809"/>
    </row>
    <row r="60810" spans="1:4" x14ac:dyDescent="0.35">
      <c r="A60810"/>
      <c r="B60810"/>
      <c r="C60810"/>
      <c r="D60810"/>
    </row>
    <row r="60811" spans="1:4" x14ac:dyDescent="0.35">
      <c r="A60811"/>
      <c r="B60811"/>
      <c r="C60811"/>
      <c r="D60811"/>
    </row>
    <row r="60812" spans="1:4" x14ac:dyDescent="0.35">
      <c r="A60812"/>
      <c r="B60812"/>
      <c r="C60812"/>
      <c r="D60812"/>
    </row>
    <row r="60813" spans="1:4" x14ac:dyDescent="0.35">
      <c r="A60813"/>
      <c r="B60813"/>
      <c r="C60813"/>
      <c r="D60813"/>
    </row>
    <row r="60814" spans="1:4" x14ac:dyDescent="0.35">
      <c r="A60814"/>
      <c r="B60814"/>
      <c r="C60814"/>
      <c r="D60814"/>
    </row>
    <row r="60815" spans="1:4" x14ac:dyDescent="0.35">
      <c r="A60815"/>
      <c r="B60815"/>
      <c r="C60815"/>
      <c r="D60815"/>
    </row>
    <row r="60816" spans="1:4" x14ac:dyDescent="0.35">
      <c r="A60816"/>
      <c r="B60816"/>
      <c r="C60816"/>
      <c r="D60816"/>
    </row>
    <row r="60817" spans="1:4" x14ac:dyDescent="0.35">
      <c r="A60817"/>
      <c r="B60817"/>
      <c r="C60817"/>
      <c r="D60817"/>
    </row>
    <row r="60818" spans="1:4" x14ac:dyDescent="0.35">
      <c r="A60818"/>
      <c r="B60818"/>
      <c r="C60818"/>
      <c r="D60818"/>
    </row>
    <row r="60819" spans="1:4" x14ac:dyDescent="0.35">
      <c r="A60819"/>
      <c r="B60819"/>
      <c r="C60819"/>
      <c r="D60819"/>
    </row>
    <row r="60820" spans="1:4" x14ac:dyDescent="0.35">
      <c r="A60820"/>
      <c r="B60820"/>
      <c r="C60820"/>
      <c r="D60820"/>
    </row>
    <row r="60821" spans="1:4" x14ac:dyDescent="0.35">
      <c r="A60821"/>
      <c r="B60821"/>
      <c r="C60821"/>
      <c r="D60821"/>
    </row>
    <row r="60822" spans="1:4" x14ac:dyDescent="0.35">
      <c r="A60822"/>
      <c r="B60822"/>
      <c r="C60822"/>
      <c r="D60822"/>
    </row>
    <row r="60823" spans="1:4" x14ac:dyDescent="0.35">
      <c r="A60823"/>
      <c r="B60823"/>
      <c r="C60823"/>
      <c r="D60823"/>
    </row>
    <row r="60824" spans="1:4" x14ac:dyDescent="0.35">
      <c r="A60824"/>
      <c r="B60824"/>
      <c r="C60824"/>
      <c r="D60824"/>
    </row>
    <row r="60825" spans="1:4" x14ac:dyDescent="0.35">
      <c r="A60825"/>
      <c r="B60825"/>
      <c r="C60825"/>
      <c r="D60825"/>
    </row>
    <row r="60826" spans="1:4" x14ac:dyDescent="0.35">
      <c r="A60826"/>
      <c r="B60826"/>
      <c r="C60826"/>
      <c r="D60826"/>
    </row>
    <row r="60827" spans="1:4" x14ac:dyDescent="0.35">
      <c r="A60827"/>
      <c r="B60827"/>
      <c r="C60827"/>
      <c r="D60827"/>
    </row>
    <row r="60828" spans="1:4" x14ac:dyDescent="0.35">
      <c r="A60828"/>
      <c r="B60828"/>
      <c r="C60828"/>
      <c r="D60828"/>
    </row>
    <row r="60829" spans="1:4" x14ac:dyDescent="0.35">
      <c r="A60829"/>
      <c r="B60829"/>
      <c r="C60829"/>
      <c r="D60829"/>
    </row>
    <row r="60830" spans="1:4" x14ac:dyDescent="0.35">
      <c r="A60830"/>
      <c r="B60830"/>
      <c r="C60830"/>
      <c r="D60830"/>
    </row>
    <row r="60831" spans="1:4" x14ac:dyDescent="0.35">
      <c r="A60831"/>
      <c r="B60831"/>
      <c r="C60831"/>
      <c r="D60831"/>
    </row>
    <row r="60832" spans="1:4" x14ac:dyDescent="0.35">
      <c r="A60832"/>
      <c r="B60832"/>
      <c r="C60832"/>
      <c r="D60832"/>
    </row>
    <row r="60833" spans="1:4" x14ac:dyDescent="0.35">
      <c r="A60833"/>
      <c r="B60833"/>
      <c r="C60833"/>
      <c r="D60833"/>
    </row>
    <row r="60834" spans="1:4" x14ac:dyDescent="0.35">
      <c r="A60834"/>
      <c r="B60834"/>
      <c r="C60834"/>
      <c r="D60834"/>
    </row>
    <row r="60835" spans="1:4" x14ac:dyDescent="0.35">
      <c r="A60835"/>
      <c r="B60835"/>
      <c r="C60835"/>
      <c r="D60835"/>
    </row>
    <row r="60836" spans="1:4" x14ac:dyDescent="0.35">
      <c r="A60836"/>
      <c r="B60836"/>
      <c r="C60836"/>
      <c r="D60836"/>
    </row>
    <row r="60837" spans="1:4" x14ac:dyDescent="0.35">
      <c r="A60837"/>
      <c r="B60837"/>
      <c r="C60837"/>
      <c r="D60837"/>
    </row>
    <row r="60838" spans="1:4" x14ac:dyDescent="0.35">
      <c r="A60838"/>
      <c r="B60838"/>
      <c r="C60838"/>
      <c r="D60838"/>
    </row>
    <row r="60839" spans="1:4" x14ac:dyDescent="0.35">
      <c r="A60839"/>
      <c r="B60839"/>
      <c r="C60839"/>
      <c r="D60839"/>
    </row>
    <row r="60840" spans="1:4" x14ac:dyDescent="0.35">
      <c r="A60840"/>
      <c r="B60840"/>
      <c r="C60840"/>
      <c r="D60840"/>
    </row>
    <row r="60841" spans="1:4" x14ac:dyDescent="0.35">
      <c r="A60841"/>
      <c r="B60841"/>
      <c r="C60841"/>
      <c r="D60841"/>
    </row>
    <row r="60842" spans="1:4" x14ac:dyDescent="0.35">
      <c r="A60842"/>
      <c r="B60842"/>
      <c r="C60842"/>
      <c r="D60842"/>
    </row>
    <row r="60843" spans="1:4" x14ac:dyDescent="0.35">
      <c r="A60843"/>
      <c r="B60843"/>
      <c r="C60843"/>
      <c r="D60843"/>
    </row>
    <row r="60844" spans="1:4" x14ac:dyDescent="0.35">
      <c r="A60844"/>
      <c r="B60844"/>
      <c r="C60844"/>
      <c r="D60844"/>
    </row>
    <row r="60845" spans="1:4" x14ac:dyDescent="0.35">
      <c r="A60845"/>
      <c r="B60845"/>
      <c r="C60845"/>
      <c r="D60845"/>
    </row>
    <row r="60846" spans="1:4" x14ac:dyDescent="0.35">
      <c r="A60846"/>
      <c r="B60846"/>
      <c r="C60846"/>
      <c r="D60846"/>
    </row>
    <row r="60847" spans="1:4" x14ac:dyDescent="0.35">
      <c r="A60847"/>
      <c r="B60847"/>
      <c r="C60847"/>
      <c r="D60847"/>
    </row>
    <row r="60848" spans="1:4" x14ac:dyDescent="0.35">
      <c r="A60848"/>
      <c r="B60848"/>
      <c r="C60848"/>
      <c r="D60848"/>
    </row>
    <row r="60849" spans="1:4" x14ac:dyDescent="0.35">
      <c r="A60849"/>
      <c r="B60849"/>
      <c r="C60849"/>
      <c r="D60849"/>
    </row>
    <row r="60850" spans="1:4" x14ac:dyDescent="0.35">
      <c r="A60850"/>
      <c r="B60850"/>
      <c r="C60850"/>
      <c r="D60850"/>
    </row>
    <row r="60851" spans="1:4" x14ac:dyDescent="0.35">
      <c r="A60851"/>
      <c r="B60851"/>
      <c r="C60851"/>
      <c r="D60851"/>
    </row>
    <row r="60852" spans="1:4" x14ac:dyDescent="0.35">
      <c r="A60852"/>
      <c r="B60852"/>
      <c r="C60852"/>
      <c r="D60852"/>
    </row>
    <row r="60853" spans="1:4" x14ac:dyDescent="0.35">
      <c r="A60853"/>
      <c r="B60853"/>
      <c r="C60853"/>
      <c r="D60853"/>
    </row>
    <row r="60854" spans="1:4" x14ac:dyDescent="0.35">
      <c r="A60854"/>
      <c r="B60854"/>
      <c r="C60854"/>
      <c r="D60854"/>
    </row>
    <row r="60855" spans="1:4" x14ac:dyDescent="0.35">
      <c r="A60855"/>
      <c r="B60855"/>
      <c r="C60855"/>
      <c r="D60855"/>
    </row>
    <row r="60856" spans="1:4" x14ac:dyDescent="0.35">
      <c r="A60856"/>
      <c r="B60856"/>
      <c r="C60856"/>
      <c r="D60856"/>
    </row>
    <row r="60857" spans="1:4" x14ac:dyDescent="0.35">
      <c r="A60857"/>
      <c r="B60857"/>
      <c r="C60857"/>
      <c r="D60857"/>
    </row>
    <row r="60858" spans="1:4" x14ac:dyDescent="0.35">
      <c r="A60858"/>
      <c r="B60858"/>
      <c r="C60858"/>
      <c r="D60858"/>
    </row>
    <row r="60859" spans="1:4" x14ac:dyDescent="0.35">
      <c r="A60859"/>
      <c r="B60859"/>
      <c r="C60859"/>
      <c r="D60859"/>
    </row>
    <row r="60860" spans="1:4" x14ac:dyDescent="0.35">
      <c r="A60860"/>
      <c r="B60860"/>
      <c r="C60860"/>
      <c r="D60860"/>
    </row>
    <row r="60861" spans="1:4" x14ac:dyDescent="0.35">
      <c r="A60861"/>
      <c r="B60861"/>
      <c r="C60861"/>
      <c r="D60861"/>
    </row>
    <row r="60862" spans="1:4" x14ac:dyDescent="0.35">
      <c r="A60862"/>
      <c r="B60862"/>
      <c r="C60862"/>
      <c r="D60862"/>
    </row>
    <row r="60863" spans="1:4" x14ac:dyDescent="0.35">
      <c r="A60863"/>
      <c r="B60863"/>
      <c r="C60863"/>
      <c r="D60863"/>
    </row>
    <row r="60864" spans="1:4" x14ac:dyDescent="0.35">
      <c r="A60864"/>
      <c r="B60864"/>
      <c r="C60864"/>
      <c r="D60864"/>
    </row>
    <row r="60865" spans="1:4" x14ac:dyDescent="0.35">
      <c r="A60865"/>
      <c r="B60865"/>
      <c r="C60865"/>
      <c r="D60865"/>
    </row>
    <row r="60866" spans="1:4" x14ac:dyDescent="0.35">
      <c r="A60866"/>
      <c r="B60866"/>
      <c r="C60866"/>
      <c r="D60866"/>
    </row>
    <row r="60867" spans="1:4" x14ac:dyDescent="0.35">
      <c r="A60867"/>
      <c r="B60867"/>
      <c r="C60867"/>
      <c r="D60867"/>
    </row>
    <row r="60868" spans="1:4" x14ac:dyDescent="0.35">
      <c r="A60868"/>
      <c r="B60868"/>
      <c r="C60868"/>
      <c r="D60868"/>
    </row>
    <row r="60869" spans="1:4" x14ac:dyDescent="0.35">
      <c r="A60869"/>
      <c r="B60869"/>
      <c r="C60869"/>
      <c r="D60869"/>
    </row>
    <row r="60870" spans="1:4" x14ac:dyDescent="0.35">
      <c r="A60870"/>
      <c r="B60870"/>
      <c r="C60870"/>
      <c r="D60870"/>
    </row>
    <row r="60871" spans="1:4" x14ac:dyDescent="0.35">
      <c r="A60871"/>
      <c r="B60871"/>
      <c r="C60871"/>
      <c r="D60871"/>
    </row>
    <row r="60872" spans="1:4" x14ac:dyDescent="0.35">
      <c r="A60872"/>
      <c r="B60872"/>
      <c r="C60872"/>
      <c r="D60872"/>
    </row>
    <row r="60873" spans="1:4" x14ac:dyDescent="0.35">
      <c r="A60873"/>
      <c r="B60873"/>
      <c r="C60873"/>
      <c r="D60873"/>
    </row>
    <row r="60874" spans="1:4" x14ac:dyDescent="0.35">
      <c r="A60874"/>
      <c r="B60874"/>
      <c r="C60874"/>
      <c r="D60874"/>
    </row>
    <row r="60875" spans="1:4" x14ac:dyDescent="0.35">
      <c r="A60875"/>
      <c r="B60875"/>
      <c r="C60875"/>
      <c r="D60875"/>
    </row>
    <row r="60876" spans="1:4" x14ac:dyDescent="0.35">
      <c r="A60876"/>
      <c r="B60876"/>
      <c r="C60876"/>
      <c r="D60876"/>
    </row>
    <row r="60877" spans="1:4" x14ac:dyDescent="0.35">
      <c r="A60877"/>
      <c r="B60877"/>
      <c r="C60877"/>
      <c r="D60877"/>
    </row>
    <row r="60878" spans="1:4" x14ac:dyDescent="0.35">
      <c r="A60878"/>
      <c r="B60878"/>
      <c r="C60878"/>
      <c r="D60878"/>
    </row>
    <row r="60879" spans="1:4" x14ac:dyDescent="0.35">
      <c r="A60879"/>
      <c r="B60879"/>
      <c r="C60879"/>
      <c r="D60879"/>
    </row>
    <row r="60880" spans="1:4" x14ac:dyDescent="0.35">
      <c r="A60880"/>
      <c r="B60880"/>
      <c r="C60880"/>
      <c r="D60880"/>
    </row>
    <row r="60881" spans="1:4" x14ac:dyDescent="0.35">
      <c r="A60881"/>
      <c r="B60881"/>
      <c r="C60881"/>
      <c r="D60881"/>
    </row>
    <row r="60882" spans="1:4" x14ac:dyDescent="0.35">
      <c r="A60882"/>
      <c r="B60882"/>
      <c r="C60882"/>
      <c r="D60882"/>
    </row>
    <row r="60883" spans="1:4" x14ac:dyDescent="0.35">
      <c r="A60883"/>
      <c r="B60883"/>
      <c r="C60883"/>
      <c r="D60883"/>
    </row>
    <row r="60884" spans="1:4" x14ac:dyDescent="0.35">
      <c r="A60884"/>
      <c r="B60884"/>
      <c r="C60884"/>
      <c r="D60884"/>
    </row>
    <row r="60885" spans="1:4" x14ac:dyDescent="0.35">
      <c r="A60885"/>
      <c r="B60885"/>
      <c r="C60885"/>
      <c r="D60885"/>
    </row>
    <row r="60886" spans="1:4" x14ac:dyDescent="0.35">
      <c r="A60886"/>
      <c r="B60886"/>
      <c r="C60886"/>
      <c r="D60886"/>
    </row>
    <row r="60887" spans="1:4" x14ac:dyDescent="0.35">
      <c r="A60887"/>
      <c r="B60887"/>
      <c r="C60887"/>
      <c r="D60887"/>
    </row>
    <row r="60888" spans="1:4" x14ac:dyDescent="0.35">
      <c r="A60888"/>
      <c r="B60888"/>
      <c r="C60888"/>
      <c r="D60888"/>
    </row>
    <row r="60889" spans="1:4" x14ac:dyDescent="0.35">
      <c r="A60889"/>
      <c r="B60889"/>
      <c r="C60889"/>
      <c r="D60889"/>
    </row>
    <row r="60890" spans="1:4" x14ac:dyDescent="0.35">
      <c r="A60890"/>
      <c r="B60890"/>
      <c r="C60890"/>
      <c r="D60890"/>
    </row>
    <row r="60891" spans="1:4" x14ac:dyDescent="0.35">
      <c r="A60891"/>
      <c r="B60891"/>
      <c r="C60891"/>
      <c r="D60891"/>
    </row>
    <row r="60892" spans="1:4" x14ac:dyDescent="0.35">
      <c r="A60892"/>
      <c r="B60892"/>
      <c r="C60892"/>
      <c r="D60892"/>
    </row>
    <row r="60893" spans="1:4" x14ac:dyDescent="0.35">
      <c r="A60893"/>
      <c r="B60893"/>
      <c r="C60893"/>
      <c r="D60893"/>
    </row>
    <row r="60894" spans="1:4" x14ac:dyDescent="0.35">
      <c r="A60894"/>
      <c r="B60894"/>
      <c r="C60894"/>
      <c r="D60894"/>
    </row>
    <row r="60895" spans="1:4" x14ac:dyDescent="0.35">
      <c r="A60895"/>
      <c r="B60895"/>
      <c r="C60895"/>
      <c r="D60895"/>
    </row>
    <row r="60896" spans="1:4" x14ac:dyDescent="0.35">
      <c r="A60896"/>
      <c r="B60896"/>
      <c r="C60896"/>
      <c r="D60896"/>
    </row>
    <row r="60897" spans="1:4" x14ac:dyDescent="0.35">
      <c r="A60897"/>
      <c r="B60897"/>
      <c r="C60897"/>
      <c r="D60897"/>
    </row>
    <row r="60898" spans="1:4" x14ac:dyDescent="0.35">
      <c r="A60898"/>
      <c r="B60898"/>
      <c r="C60898"/>
      <c r="D60898"/>
    </row>
    <row r="60899" spans="1:4" x14ac:dyDescent="0.35">
      <c r="A60899"/>
      <c r="B60899"/>
      <c r="C60899"/>
      <c r="D60899"/>
    </row>
    <row r="60900" spans="1:4" x14ac:dyDescent="0.35">
      <c r="A60900"/>
      <c r="B60900"/>
      <c r="C60900"/>
      <c r="D60900"/>
    </row>
    <row r="60901" spans="1:4" x14ac:dyDescent="0.35">
      <c r="A60901"/>
      <c r="B60901"/>
      <c r="C60901"/>
      <c r="D60901"/>
    </row>
    <row r="60902" spans="1:4" x14ac:dyDescent="0.35">
      <c r="A60902"/>
      <c r="B60902"/>
      <c r="C60902"/>
      <c r="D60902"/>
    </row>
    <row r="60903" spans="1:4" x14ac:dyDescent="0.35">
      <c r="A60903"/>
      <c r="B60903"/>
      <c r="C60903"/>
      <c r="D60903"/>
    </row>
    <row r="60904" spans="1:4" x14ac:dyDescent="0.35">
      <c r="A60904"/>
      <c r="B60904"/>
      <c r="C60904"/>
      <c r="D60904"/>
    </row>
    <row r="60905" spans="1:4" x14ac:dyDescent="0.35">
      <c r="A60905"/>
      <c r="B60905"/>
      <c r="C60905"/>
      <c r="D60905"/>
    </row>
    <row r="60906" spans="1:4" x14ac:dyDescent="0.35">
      <c r="A60906"/>
      <c r="B60906"/>
      <c r="C60906"/>
      <c r="D60906"/>
    </row>
    <row r="60907" spans="1:4" x14ac:dyDescent="0.35">
      <c r="A60907"/>
      <c r="B60907"/>
      <c r="C60907"/>
      <c r="D60907"/>
    </row>
    <row r="60908" spans="1:4" x14ac:dyDescent="0.35">
      <c r="A60908"/>
      <c r="B60908"/>
      <c r="C60908"/>
      <c r="D60908"/>
    </row>
    <row r="60909" spans="1:4" x14ac:dyDescent="0.35">
      <c r="A60909"/>
      <c r="B60909"/>
      <c r="C60909"/>
      <c r="D60909"/>
    </row>
    <row r="60910" spans="1:4" x14ac:dyDescent="0.35">
      <c r="A60910"/>
      <c r="B60910"/>
      <c r="C60910"/>
      <c r="D60910"/>
    </row>
    <row r="60911" spans="1:4" x14ac:dyDescent="0.35">
      <c r="A60911"/>
      <c r="B60911"/>
      <c r="C60911"/>
      <c r="D60911"/>
    </row>
    <row r="60912" spans="1:4" x14ac:dyDescent="0.35">
      <c r="A60912"/>
      <c r="B60912"/>
      <c r="C60912"/>
      <c r="D60912"/>
    </row>
    <row r="60913" spans="1:4" x14ac:dyDescent="0.35">
      <c r="A60913"/>
      <c r="B60913"/>
      <c r="C60913"/>
      <c r="D60913"/>
    </row>
    <row r="60914" spans="1:4" x14ac:dyDescent="0.35">
      <c r="A60914"/>
      <c r="B60914"/>
      <c r="C60914"/>
      <c r="D60914"/>
    </row>
    <row r="60915" spans="1:4" x14ac:dyDescent="0.35">
      <c r="A60915"/>
      <c r="B60915"/>
      <c r="C60915"/>
      <c r="D60915"/>
    </row>
    <row r="60916" spans="1:4" x14ac:dyDescent="0.35">
      <c r="A60916"/>
      <c r="B60916"/>
      <c r="C60916"/>
      <c r="D60916"/>
    </row>
    <row r="60917" spans="1:4" x14ac:dyDescent="0.35">
      <c r="A60917"/>
      <c r="B60917"/>
      <c r="C60917"/>
      <c r="D60917"/>
    </row>
    <row r="60918" spans="1:4" x14ac:dyDescent="0.35">
      <c r="A60918"/>
      <c r="B60918"/>
      <c r="C60918"/>
      <c r="D60918"/>
    </row>
    <row r="60919" spans="1:4" x14ac:dyDescent="0.35">
      <c r="A60919"/>
      <c r="B60919"/>
      <c r="C60919"/>
      <c r="D60919"/>
    </row>
    <row r="60920" spans="1:4" x14ac:dyDescent="0.35">
      <c r="A60920"/>
      <c r="B60920"/>
      <c r="C60920"/>
      <c r="D60920"/>
    </row>
    <row r="60921" spans="1:4" x14ac:dyDescent="0.35">
      <c r="A60921"/>
      <c r="B60921"/>
      <c r="C60921"/>
      <c r="D60921"/>
    </row>
    <row r="60922" spans="1:4" x14ac:dyDescent="0.35">
      <c r="A60922"/>
      <c r="B60922"/>
      <c r="C60922"/>
      <c r="D60922"/>
    </row>
    <row r="60923" spans="1:4" x14ac:dyDescent="0.35">
      <c r="A60923"/>
      <c r="B60923"/>
      <c r="C60923"/>
      <c r="D60923"/>
    </row>
    <row r="60924" spans="1:4" x14ac:dyDescent="0.35">
      <c r="A60924"/>
      <c r="B60924"/>
      <c r="C60924"/>
      <c r="D60924"/>
    </row>
    <row r="60925" spans="1:4" x14ac:dyDescent="0.35">
      <c r="A60925"/>
      <c r="B60925"/>
      <c r="C60925"/>
      <c r="D60925"/>
    </row>
    <row r="60926" spans="1:4" x14ac:dyDescent="0.35">
      <c r="A60926"/>
      <c r="B60926"/>
      <c r="C60926"/>
      <c r="D60926"/>
    </row>
    <row r="60927" spans="1:4" x14ac:dyDescent="0.35">
      <c r="A60927"/>
      <c r="B60927"/>
      <c r="C60927"/>
      <c r="D60927"/>
    </row>
    <row r="60928" spans="1:4" x14ac:dyDescent="0.35">
      <c r="A60928"/>
      <c r="B60928"/>
      <c r="C60928"/>
      <c r="D60928"/>
    </row>
    <row r="60929" spans="1:4" x14ac:dyDescent="0.35">
      <c r="A60929"/>
      <c r="B60929"/>
      <c r="C60929"/>
      <c r="D60929"/>
    </row>
    <row r="60930" spans="1:4" x14ac:dyDescent="0.35">
      <c r="A60930"/>
      <c r="B60930"/>
      <c r="C60930"/>
      <c r="D60930"/>
    </row>
    <row r="60931" spans="1:4" x14ac:dyDescent="0.35">
      <c r="A60931"/>
      <c r="B60931"/>
      <c r="C60931"/>
      <c r="D60931"/>
    </row>
    <row r="60932" spans="1:4" x14ac:dyDescent="0.35">
      <c r="A60932"/>
      <c r="B60932"/>
      <c r="C60932"/>
      <c r="D60932"/>
    </row>
    <row r="60933" spans="1:4" x14ac:dyDescent="0.35">
      <c r="A60933"/>
      <c r="B60933"/>
      <c r="C60933"/>
      <c r="D60933"/>
    </row>
    <row r="60934" spans="1:4" x14ac:dyDescent="0.35">
      <c r="A60934"/>
      <c r="B60934"/>
      <c r="C60934"/>
      <c r="D60934"/>
    </row>
    <row r="60935" spans="1:4" x14ac:dyDescent="0.35">
      <c r="A60935"/>
      <c r="B60935"/>
      <c r="C60935"/>
      <c r="D60935"/>
    </row>
    <row r="60936" spans="1:4" x14ac:dyDescent="0.35">
      <c r="A60936"/>
      <c r="B60936"/>
      <c r="C60936"/>
      <c r="D60936"/>
    </row>
    <row r="60937" spans="1:4" x14ac:dyDescent="0.35">
      <c r="A60937"/>
      <c r="B60937"/>
      <c r="C60937"/>
      <c r="D60937"/>
    </row>
    <row r="60938" spans="1:4" x14ac:dyDescent="0.35">
      <c r="A60938"/>
      <c r="B60938"/>
      <c r="C60938"/>
      <c r="D60938"/>
    </row>
    <row r="60939" spans="1:4" x14ac:dyDescent="0.35">
      <c r="A60939"/>
      <c r="B60939"/>
      <c r="C60939"/>
      <c r="D60939"/>
    </row>
    <row r="60940" spans="1:4" x14ac:dyDescent="0.35">
      <c r="A60940"/>
      <c r="B60940"/>
      <c r="C60940"/>
      <c r="D60940"/>
    </row>
    <row r="60941" spans="1:4" x14ac:dyDescent="0.35">
      <c r="A60941"/>
      <c r="B60941"/>
      <c r="C60941"/>
      <c r="D60941"/>
    </row>
    <row r="60942" spans="1:4" x14ac:dyDescent="0.35">
      <c r="A60942"/>
      <c r="B60942"/>
      <c r="C60942"/>
      <c r="D60942"/>
    </row>
    <row r="60943" spans="1:4" x14ac:dyDescent="0.35">
      <c r="A60943"/>
      <c r="B60943"/>
      <c r="C60943"/>
      <c r="D60943"/>
    </row>
    <row r="60944" spans="1:4" x14ac:dyDescent="0.35">
      <c r="A60944"/>
      <c r="B60944"/>
      <c r="C60944"/>
      <c r="D60944"/>
    </row>
    <row r="60945" spans="1:4" x14ac:dyDescent="0.35">
      <c r="A60945"/>
      <c r="B60945"/>
      <c r="C60945"/>
      <c r="D60945"/>
    </row>
    <row r="60946" spans="1:4" x14ac:dyDescent="0.35">
      <c r="A60946"/>
      <c r="B60946"/>
      <c r="C60946"/>
      <c r="D60946"/>
    </row>
    <row r="60947" spans="1:4" x14ac:dyDescent="0.35">
      <c r="A60947"/>
      <c r="B60947"/>
      <c r="C60947"/>
      <c r="D60947"/>
    </row>
    <row r="60948" spans="1:4" x14ac:dyDescent="0.35">
      <c r="A60948"/>
      <c r="B60948"/>
      <c r="C60948"/>
      <c r="D60948"/>
    </row>
    <row r="60949" spans="1:4" x14ac:dyDescent="0.35">
      <c r="A60949"/>
      <c r="B60949"/>
      <c r="C60949"/>
      <c r="D60949"/>
    </row>
    <row r="60950" spans="1:4" x14ac:dyDescent="0.35">
      <c r="A60950"/>
      <c r="B60950"/>
      <c r="C60950"/>
      <c r="D60950"/>
    </row>
    <row r="60951" spans="1:4" x14ac:dyDescent="0.35">
      <c r="A60951"/>
      <c r="B60951"/>
      <c r="C60951"/>
      <c r="D60951"/>
    </row>
    <row r="60952" spans="1:4" x14ac:dyDescent="0.35">
      <c r="A60952"/>
      <c r="B60952"/>
      <c r="C60952"/>
      <c r="D60952"/>
    </row>
    <row r="60953" spans="1:4" x14ac:dyDescent="0.35">
      <c r="A60953"/>
      <c r="B60953"/>
      <c r="C60953"/>
      <c r="D60953"/>
    </row>
    <row r="60954" spans="1:4" x14ac:dyDescent="0.35">
      <c r="A60954"/>
      <c r="B60954"/>
      <c r="C60954"/>
      <c r="D60954"/>
    </row>
    <row r="60955" spans="1:4" x14ac:dyDescent="0.35">
      <c r="A60955"/>
      <c r="B60955"/>
      <c r="C60955"/>
      <c r="D60955"/>
    </row>
    <row r="60956" spans="1:4" x14ac:dyDescent="0.35">
      <c r="A60956"/>
      <c r="B60956"/>
      <c r="C60956"/>
      <c r="D60956"/>
    </row>
    <row r="60957" spans="1:4" x14ac:dyDescent="0.35">
      <c r="A60957"/>
      <c r="B60957"/>
      <c r="C60957"/>
      <c r="D60957"/>
    </row>
    <row r="60958" spans="1:4" x14ac:dyDescent="0.35">
      <c r="A60958"/>
      <c r="B60958"/>
      <c r="C60958"/>
      <c r="D60958"/>
    </row>
    <row r="60959" spans="1:4" x14ac:dyDescent="0.35">
      <c r="A60959"/>
      <c r="B60959"/>
      <c r="C60959"/>
      <c r="D60959"/>
    </row>
    <row r="60960" spans="1:4" x14ac:dyDescent="0.35">
      <c r="A60960"/>
      <c r="B60960"/>
      <c r="C60960"/>
      <c r="D60960"/>
    </row>
    <row r="60961" spans="1:4" x14ac:dyDescent="0.35">
      <c r="A60961"/>
      <c r="B60961"/>
      <c r="C60961"/>
      <c r="D60961"/>
    </row>
    <row r="60962" spans="1:4" x14ac:dyDescent="0.35">
      <c r="A60962"/>
      <c r="B60962"/>
      <c r="C60962"/>
      <c r="D60962"/>
    </row>
    <row r="60963" spans="1:4" x14ac:dyDescent="0.35">
      <c r="A60963"/>
      <c r="B60963"/>
      <c r="C60963"/>
      <c r="D60963"/>
    </row>
    <row r="60964" spans="1:4" x14ac:dyDescent="0.35">
      <c r="A60964"/>
      <c r="B60964"/>
      <c r="C60964"/>
      <c r="D60964"/>
    </row>
    <row r="60965" spans="1:4" x14ac:dyDescent="0.35">
      <c r="A60965"/>
      <c r="B60965"/>
      <c r="C60965"/>
      <c r="D60965"/>
    </row>
    <row r="60966" spans="1:4" x14ac:dyDescent="0.35">
      <c r="A60966"/>
      <c r="B60966"/>
      <c r="C60966"/>
      <c r="D60966"/>
    </row>
    <row r="60967" spans="1:4" x14ac:dyDescent="0.35">
      <c r="A60967"/>
      <c r="B60967"/>
      <c r="C60967"/>
      <c r="D60967"/>
    </row>
    <row r="60968" spans="1:4" x14ac:dyDescent="0.35">
      <c r="A60968"/>
      <c r="B60968"/>
      <c r="C60968"/>
      <c r="D60968"/>
    </row>
    <row r="60969" spans="1:4" x14ac:dyDescent="0.35">
      <c r="A60969"/>
      <c r="B60969"/>
      <c r="C60969"/>
      <c r="D60969"/>
    </row>
    <row r="60970" spans="1:4" x14ac:dyDescent="0.35">
      <c r="A60970"/>
      <c r="B60970"/>
      <c r="C60970"/>
      <c r="D60970"/>
    </row>
    <row r="60971" spans="1:4" x14ac:dyDescent="0.35">
      <c r="A60971"/>
      <c r="B60971"/>
      <c r="C60971"/>
      <c r="D60971"/>
    </row>
    <row r="60972" spans="1:4" x14ac:dyDescent="0.35">
      <c r="A60972"/>
      <c r="B60972"/>
      <c r="C60972"/>
      <c r="D60972"/>
    </row>
    <row r="60973" spans="1:4" x14ac:dyDescent="0.35">
      <c r="A60973"/>
      <c r="B60973"/>
      <c r="C60973"/>
      <c r="D60973"/>
    </row>
    <row r="60974" spans="1:4" x14ac:dyDescent="0.35">
      <c r="A60974"/>
      <c r="B60974"/>
      <c r="C60974"/>
      <c r="D60974"/>
    </row>
    <row r="60975" spans="1:4" x14ac:dyDescent="0.35">
      <c r="A60975"/>
      <c r="B60975"/>
      <c r="C60975"/>
      <c r="D60975"/>
    </row>
    <row r="60976" spans="1:4" x14ac:dyDescent="0.35">
      <c r="A60976"/>
      <c r="B60976"/>
      <c r="C60976"/>
      <c r="D60976"/>
    </row>
    <row r="60977" spans="1:4" x14ac:dyDescent="0.35">
      <c r="A60977"/>
      <c r="B60977"/>
      <c r="C60977"/>
      <c r="D60977"/>
    </row>
    <row r="60978" spans="1:4" x14ac:dyDescent="0.35">
      <c r="A60978"/>
      <c r="B60978"/>
      <c r="C60978"/>
      <c r="D60978"/>
    </row>
    <row r="60979" spans="1:4" x14ac:dyDescent="0.35">
      <c r="A60979"/>
      <c r="B60979"/>
      <c r="C60979"/>
      <c r="D60979"/>
    </row>
    <row r="60980" spans="1:4" x14ac:dyDescent="0.35">
      <c r="A60980"/>
      <c r="B60980"/>
      <c r="C60980"/>
      <c r="D60980"/>
    </row>
    <row r="60981" spans="1:4" x14ac:dyDescent="0.35">
      <c r="A60981"/>
      <c r="B60981"/>
      <c r="C60981"/>
      <c r="D60981"/>
    </row>
    <row r="60982" spans="1:4" x14ac:dyDescent="0.35">
      <c r="A60982"/>
      <c r="B60982"/>
      <c r="C60982"/>
      <c r="D60982"/>
    </row>
    <row r="60983" spans="1:4" x14ac:dyDescent="0.35">
      <c r="A60983"/>
      <c r="B60983"/>
      <c r="C60983"/>
      <c r="D60983"/>
    </row>
    <row r="60984" spans="1:4" x14ac:dyDescent="0.35">
      <c r="A60984"/>
      <c r="B60984"/>
      <c r="C60984"/>
      <c r="D60984"/>
    </row>
    <row r="60985" spans="1:4" x14ac:dyDescent="0.35">
      <c r="A60985"/>
      <c r="B60985"/>
      <c r="C60985"/>
      <c r="D60985"/>
    </row>
    <row r="60986" spans="1:4" x14ac:dyDescent="0.35">
      <c r="A60986"/>
      <c r="B60986"/>
      <c r="C60986"/>
      <c r="D60986"/>
    </row>
    <row r="60987" spans="1:4" x14ac:dyDescent="0.35">
      <c r="A60987"/>
      <c r="B60987"/>
      <c r="C60987"/>
      <c r="D60987"/>
    </row>
    <row r="60988" spans="1:4" x14ac:dyDescent="0.35">
      <c r="A60988"/>
      <c r="B60988"/>
      <c r="C60988"/>
      <c r="D60988"/>
    </row>
    <row r="60989" spans="1:4" x14ac:dyDescent="0.35">
      <c r="A60989"/>
      <c r="B60989"/>
      <c r="C60989"/>
      <c r="D60989"/>
    </row>
    <row r="60990" spans="1:4" x14ac:dyDescent="0.35">
      <c r="A60990"/>
      <c r="B60990"/>
      <c r="C60990"/>
      <c r="D60990"/>
    </row>
    <row r="60991" spans="1:4" x14ac:dyDescent="0.35">
      <c r="A60991"/>
      <c r="B60991"/>
      <c r="C60991"/>
      <c r="D60991"/>
    </row>
    <row r="60992" spans="1:4" x14ac:dyDescent="0.35">
      <c r="A60992"/>
      <c r="B60992"/>
      <c r="C60992"/>
      <c r="D60992"/>
    </row>
    <row r="60993" spans="1:4" x14ac:dyDescent="0.35">
      <c r="A60993"/>
      <c r="B60993"/>
      <c r="C60993"/>
      <c r="D60993"/>
    </row>
    <row r="60994" spans="1:4" x14ac:dyDescent="0.35">
      <c r="A60994"/>
      <c r="B60994"/>
      <c r="C60994"/>
      <c r="D60994"/>
    </row>
    <row r="60995" spans="1:4" x14ac:dyDescent="0.35">
      <c r="A60995"/>
      <c r="B60995"/>
      <c r="C60995"/>
      <c r="D60995"/>
    </row>
    <row r="60996" spans="1:4" x14ac:dyDescent="0.35">
      <c r="A60996"/>
      <c r="B60996"/>
      <c r="C60996"/>
      <c r="D60996"/>
    </row>
    <row r="60997" spans="1:4" x14ac:dyDescent="0.35">
      <c r="A60997"/>
      <c r="B60997"/>
      <c r="C60997"/>
      <c r="D60997"/>
    </row>
    <row r="60998" spans="1:4" x14ac:dyDescent="0.35">
      <c r="A60998"/>
      <c r="B60998"/>
      <c r="C60998"/>
      <c r="D60998"/>
    </row>
    <row r="60999" spans="1:4" x14ac:dyDescent="0.35">
      <c r="A60999"/>
      <c r="B60999"/>
      <c r="C60999"/>
      <c r="D60999"/>
    </row>
    <row r="61000" spans="1:4" x14ac:dyDescent="0.35">
      <c r="A61000"/>
      <c r="B61000"/>
      <c r="C61000"/>
      <c r="D61000"/>
    </row>
    <row r="61001" spans="1:4" x14ac:dyDescent="0.35">
      <c r="A61001"/>
      <c r="B61001"/>
      <c r="C61001"/>
      <c r="D61001"/>
    </row>
    <row r="61002" spans="1:4" x14ac:dyDescent="0.35">
      <c r="A61002"/>
      <c r="B61002"/>
      <c r="C61002"/>
      <c r="D61002"/>
    </row>
    <row r="61003" spans="1:4" x14ac:dyDescent="0.35">
      <c r="A61003"/>
      <c r="B61003"/>
      <c r="C61003"/>
      <c r="D61003"/>
    </row>
    <row r="61004" spans="1:4" x14ac:dyDescent="0.35">
      <c r="A61004"/>
      <c r="B61004"/>
      <c r="C61004"/>
      <c r="D61004"/>
    </row>
    <row r="61005" spans="1:4" x14ac:dyDescent="0.35">
      <c r="A61005"/>
      <c r="B61005"/>
      <c r="C61005"/>
      <c r="D61005"/>
    </row>
    <row r="61006" spans="1:4" x14ac:dyDescent="0.35">
      <c r="A61006"/>
      <c r="B61006"/>
      <c r="C61006"/>
      <c r="D61006"/>
    </row>
    <row r="61007" spans="1:4" x14ac:dyDescent="0.35">
      <c r="A61007"/>
      <c r="B61007"/>
      <c r="C61007"/>
      <c r="D61007"/>
    </row>
    <row r="61008" spans="1:4" x14ac:dyDescent="0.35">
      <c r="A61008"/>
      <c r="B61008"/>
      <c r="C61008"/>
      <c r="D61008"/>
    </row>
    <row r="61009" spans="1:4" x14ac:dyDescent="0.35">
      <c r="A61009"/>
      <c r="B61009"/>
      <c r="C61009"/>
      <c r="D61009"/>
    </row>
    <row r="61010" spans="1:4" x14ac:dyDescent="0.35">
      <c r="A61010"/>
      <c r="B61010"/>
      <c r="C61010"/>
      <c r="D61010"/>
    </row>
    <row r="61011" spans="1:4" x14ac:dyDescent="0.35">
      <c r="A61011"/>
      <c r="B61011"/>
      <c r="C61011"/>
      <c r="D61011"/>
    </row>
    <row r="61012" spans="1:4" x14ac:dyDescent="0.35">
      <c r="A61012"/>
      <c r="B61012"/>
      <c r="C61012"/>
      <c r="D61012"/>
    </row>
    <row r="61013" spans="1:4" x14ac:dyDescent="0.35">
      <c r="A61013"/>
      <c r="B61013"/>
      <c r="C61013"/>
      <c r="D61013"/>
    </row>
    <row r="61014" spans="1:4" x14ac:dyDescent="0.35">
      <c r="A61014"/>
      <c r="B61014"/>
      <c r="C61014"/>
      <c r="D61014"/>
    </row>
    <row r="61015" spans="1:4" x14ac:dyDescent="0.35">
      <c r="A61015"/>
      <c r="B61015"/>
      <c r="C61015"/>
      <c r="D61015"/>
    </row>
    <row r="61016" spans="1:4" x14ac:dyDescent="0.35">
      <c r="A61016"/>
      <c r="B61016"/>
      <c r="C61016"/>
      <c r="D61016"/>
    </row>
    <row r="61017" spans="1:4" x14ac:dyDescent="0.35">
      <c r="A61017"/>
      <c r="B61017"/>
      <c r="C61017"/>
      <c r="D61017"/>
    </row>
    <row r="61018" spans="1:4" x14ac:dyDescent="0.35">
      <c r="A61018"/>
      <c r="B61018"/>
      <c r="C61018"/>
      <c r="D61018"/>
    </row>
    <row r="61019" spans="1:4" x14ac:dyDescent="0.35">
      <c r="A61019"/>
      <c r="B61019"/>
      <c r="C61019"/>
      <c r="D61019"/>
    </row>
    <row r="61020" spans="1:4" x14ac:dyDescent="0.35">
      <c r="A61020"/>
      <c r="B61020"/>
      <c r="C61020"/>
      <c r="D61020"/>
    </row>
    <row r="61021" spans="1:4" x14ac:dyDescent="0.35">
      <c r="A61021"/>
      <c r="B61021"/>
      <c r="C61021"/>
      <c r="D61021"/>
    </row>
    <row r="61022" spans="1:4" x14ac:dyDescent="0.35">
      <c r="A61022"/>
      <c r="B61022"/>
      <c r="C61022"/>
      <c r="D61022"/>
    </row>
    <row r="61023" spans="1:4" x14ac:dyDescent="0.35">
      <c r="A61023"/>
      <c r="B61023"/>
      <c r="C61023"/>
      <c r="D61023"/>
    </row>
    <row r="61024" spans="1:4" x14ac:dyDescent="0.35">
      <c r="A61024"/>
      <c r="B61024"/>
      <c r="C61024"/>
      <c r="D61024"/>
    </row>
    <row r="61025" spans="1:4" x14ac:dyDescent="0.35">
      <c r="A61025"/>
      <c r="B61025"/>
      <c r="C61025"/>
      <c r="D61025"/>
    </row>
    <row r="61026" spans="1:4" x14ac:dyDescent="0.35">
      <c r="A61026"/>
      <c r="B61026"/>
      <c r="C61026"/>
      <c r="D61026"/>
    </row>
    <row r="61027" spans="1:4" x14ac:dyDescent="0.35">
      <c r="A61027"/>
      <c r="B61027"/>
      <c r="C61027"/>
      <c r="D61027"/>
    </row>
    <row r="61028" spans="1:4" x14ac:dyDescent="0.35">
      <c r="A61028"/>
      <c r="B61028"/>
      <c r="C61028"/>
      <c r="D61028"/>
    </row>
    <row r="61029" spans="1:4" x14ac:dyDescent="0.35">
      <c r="A61029"/>
      <c r="B61029"/>
      <c r="C61029"/>
      <c r="D61029"/>
    </row>
    <row r="61030" spans="1:4" x14ac:dyDescent="0.35">
      <c r="A61030"/>
      <c r="B61030"/>
      <c r="C61030"/>
      <c r="D61030"/>
    </row>
    <row r="61031" spans="1:4" x14ac:dyDescent="0.35">
      <c r="A61031"/>
      <c r="B61031"/>
      <c r="C61031"/>
      <c r="D61031"/>
    </row>
    <row r="61032" spans="1:4" x14ac:dyDescent="0.35">
      <c r="A61032"/>
      <c r="B61032"/>
      <c r="C61032"/>
      <c r="D61032"/>
    </row>
    <row r="61033" spans="1:4" x14ac:dyDescent="0.35">
      <c r="A61033"/>
      <c r="B61033"/>
      <c r="C61033"/>
      <c r="D61033"/>
    </row>
    <row r="61034" spans="1:4" x14ac:dyDescent="0.35">
      <c r="A61034"/>
      <c r="B61034"/>
      <c r="C61034"/>
      <c r="D61034"/>
    </row>
    <row r="61035" spans="1:4" x14ac:dyDescent="0.35">
      <c r="A61035"/>
      <c r="B61035"/>
      <c r="C61035"/>
      <c r="D61035"/>
    </row>
    <row r="61036" spans="1:4" x14ac:dyDescent="0.35">
      <c r="A61036"/>
      <c r="B61036"/>
      <c r="C61036"/>
      <c r="D61036"/>
    </row>
    <row r="61037" spans="1:4" x14ac:dyDescent="0.35">
      <c r="A61037"/>
      <c r="B61037"/>
      <c r="C61037"/>
      <c r="D61037"/>
    </row>
    <row r="61038" spans="1:4" x14ac:dyDescent="0.35">
      <c r="A61038"/>
      <c r="B61038"/>
      <c r="C61038"/>
      <c r="D61038"/>
    </row>
    <row r="61039" spans="1:4" x14ac:dyDescent="0.35">
      <c r="A61039"/>
      <c r="B61039"/>
      <c r="C61039"/>
      <c r="D61039"/>
    </row>
    <row r="61040" spans="1:4" x14ac:dyDescent="0.35">
      <c r="A61040"/>
      <c r="B61040"/>
      <c r="C61040"/>
      <c r="D61040"/>
    </row>
    <row r="61041" spans="1:4" x14ac:dyDescent="0.35">
      <c r="A61041"/>
      <c r="B61041"/>
      <c r="C61041"/>
      <c r="D61041"/>
    </row>
    <row r="61042" spans="1:4" x14ac:dyDescent="0.35">
      <c r="A61042"/>
      <c r="B61042"/>
      <c r="C61042"/>
      <c r="D61042"/>
    </row>
    <row r="61043" spans="1:4" x14ac:dyDescent="0.35">
      <c r="A61043"/>
      <c r="B61043"/>
      <c r="C61043"/>
      <c r="D61043"/>
    </row>
    <row r="61044" spans="1:4" x14ac:dyDescent="0.35">
      <c r="A61044"/>
      <c r="B61044"/>
      <c r="C61044"/>
      <c r="D61044"/>
    </row>
    <row r="61045" spans="1:4" x14ac:dyDescent="0.35">
      <c r="A61045"/>
      <c r="B61045"/>
      <c r="C61045"/>
      <c r="D61045"/>
    </row>
    <row r="61046" spans="1:4" x14ac:dyDescent="0.35">
      <c r="A61046"/>
      <c r="B61046"/>
      <c r="C61046"/>
      <c r="D61046"/>
    </row>
    <row r="61047" spans="1:4" x14ac:dyDescent="0.35">
      <c r="A61047"/>
      <c r="B61047"/>
      <c r="C61047"/>
      <c r="D61047"/>
    </row>
    <row r="61048" spans="1:4" x14ac:dyDescent="0.35">
      <c r="A61048"/>
      <c r="B61048"/>
      <c r="C61048"/>
      <c r="D61048"/>
    </row>
    <row r="61049" spans="1:4" x14ac:dyDescent="0.35">
      <c r="A61049"/>
      <c r="B61049"/>
      <c r="C61049"/>
      <c r="D61049"/>
    </row>
    <row r="61050" spans="1:4" x14ac:dyDescent="0.35">
      <c r="A61050"/>
      <c r="B61050"/>
      <c r="C61050"/>
      <c r="D61050"/>
    </row>
    <row r="61051" spans="1:4" x14ac:dyDescent="0.35">
      <c r="A61051"/>
      <c r="B61051"/>
      <c r="C61051"/>
      <c r="D61051"/>
    </row>
    <row r="61052" spans="1:4" x14ac:dyDescent="0.35">
      <c r="A61052"/>
      <c r="B61052"/>
      <c r="C61052"/>
      <c r="D61052"/>
    </row>
    <row r="61053" spans="1:4" x14ac:dyDescent="0.35">
      <c r="A61053"/>
      <c r="B61053"/>
      <c r="C61053"/>
      <c r="D61053"/>
    </row>
    <row r="61054" spans="1:4" x14ac:dyDescent="0.35">
      <c r="A61054"/>
      <c r="B61054"/>
      <c r="C61054"/>
      <c r="D61054"/>
    </row>
    <row r="61055" spans="1:4" x14ac:dyDescent="0.35">
      <c r="A61055"/>
      <c r="B61055"/>
      <c r="C61055"/>
      <c r="D61055"/>
    </row>
    <row r="61056" spans="1:4" x14ac:dyDescent="0.35">
      <c r="A61056"/>
      <c r="B61056"/>
      <c r="C61056"/>
      <c r="D61056"/>
    </row>
    <row r="61057" spans="1:4" x14ac:dyDescent="0.35">
      <c r="A61057"/>
      <c r="B61057"/>
      <c r="C61057"/>
      <c r="D61057"/>
    </row>
    <row r="61058" spans="1:4" x14ac:dyDescent="0.35">
      <c r="A61058"/>
      <c r="B61058"/>
      <c r="C61058"/>
      <c r="D61058"/>
    </row>
    <row r="61059" spans="1:4" x14ac:dyDescent="0.35">
      <c r="A61059"/>
      <c r="B61059"/>
      <c r="C61059"/>
      <c r="D61059"/>
    </row>
    <row r="61060" spans="1:4" x14ac:dyDescent="0.35">
      <c r="A61060"/>
      <c r="B61060"/>
      <c r="C61060"/>
      <c r="D61060"/>
    </row>
    <row r="61061" spans="1:4" x14ac:dyDescent="0.35">
      <c r="A61061"/>
      <c r="B61061"/>
      <c r="C61061"/>
      <c r="D61061"/>
    </row>
    <row r="61062" spans="1:4" x14ac:dyDescent="0.35">
      <c r="A61062"/>
      <c r="B61062"/>
      <c r="C61062"/>
      <c r="D61062"/>
    </row>
    <row r="61063" spans="1:4" x14ac:dyDescent="0.35">
      <c r="A61063"/>
      <c r="B61063"/>
      <c r="C61063"/>
      <c r="D61063"/>
    </row>
    <row r="61064" spans="1:4" x14ac:dyDescent="0.35">
      <c r="A61064"/>
      <c r="B61064"/>
      <c r="C61064"/>
      <c r="D61064"/>
    </row>
    <row r="61065" spans="1:4" x14ac:dyDescent="0.35">
      <c r="A61065"/>
      <c r="B61065"/>
      <c r="C61065"/>
      <c r="D61065"/>
    </row>
    <row r="61066" spans="1:4" x14ac:dyDescent="0.35">
      <c r="A61066"/>
      <c r="B61066"/>
      <c r="C61066"/>
      <c r="D61066"/>
    </row>
    <row r="61067" spans="1:4" x14ac:dyDescent="0.35">
      <c r="A61067"/>
      <c r="B61067"/>
      <c r="C61067"/>
      <c r="D61067"/>
    </row>
    <row r="61068" spans="1:4" x14ac:dyDescent="0.35">
      <c r="A61068"/>
      <c r="B61068"/>
      <c r="C61068"/>
      <c r="D61068"/>
    </row>
    <row r="61069" spans="1:4" x14ac:dyDescent="0.35">
      <c r="A61069"/>
      <c r="B61069"/>
      <c r="C61069"/>
      <c r="D61069"/>
    </row>
    <row r="61070" spans="1:4" x14ac:dyDescent="0.35">
      <c r="A61070"/>
      <c r="B61070"/>
      <c r="C61070"/>
      <c r="D61070"/>
    </row>
    <row r="61071" spans="1:4" x14ac:dyDescent="0.35">
      <c r="A61071"/>
      <c r="B61071"/>
      <c r="C61071"/>
      <c r="D61071"/>
    </row>
    <row r="61072" spans="1:4" x14ac:dyDescent="0.35">
      <c r="A61072"/>
      <c r="B61072"/>
      <c r="C61072"/>
      <c r="D61072"/>
    </row>
    <row r="61073" spans="1:4" x14ac:dyDescent="0.35">
      <c r="A61073"/>
      <c r="B61073"/>
      <c r="C61073"/>
      <c r="D61073"/>
    </row>
    <row r="61074" spans="1:4" x14ac:dyDescent="0.35">
      <c r="A61074"/>
      <c r="B61074"/>
      <c r="C61074"/>
      <c r="D61074"/>
    </row>
    <row r="61075" spans="1:4" x14ac:dyDescent="0.35">
      <c r="A61075"/>
      <c r="B61075"/>
      <c r="C61075"/>
      <c r="D61075"/>
    </row>
    <row r="61076" spans="1:4" x14ac:dyDescent="0.35">
      <c r="A61076"/>
      <c r="B61076"/>
      <c r="C61076"/>
      <c r="D61076"/>
    </row>
    <row r="61077" spans="1:4" x14ac:dyDescent="0.35">
      <c r="A61077"/>
      <c r="B61077"/>
      <c r="C61077"/>
      <c r="D61077"/>
    </row>
    <row r="61078" spans="1:4" x14ac:dyDescent="0.35">
      <c r="A61078"/>
      <c r="B61078"/>
      <c r="C61078"/>
      <c r="D61078"/>
    </row>
    <row r="61079" spans="1:4" x14ac:dyDescent="0.35">
      <c r="A61079"/>
      <c r="B61079"/>
      <c r="C61079"/>
      <c r="D61079"/>
    </row>
    <row r="61080" spans="1:4" x14ac:dyDescent="0.35">
      <c r="A61080"/>
      <c r="B61080"/>
      <c r="C61080"/>
      <c r="D61080"/>
    </row>
    <row r="61081" spans="1:4" x14ac:dyDescent="0.35">
      <c r="A61081"/>
      <c r="B61081"/>
      <c r="C61081"/>
      <c r="D61081"/>
    </row>
    <row r="61082" spans="1:4" x14ac:dyDescent="0.35">
      <c r="A61082"/>
      <c r="B61082"/>
      <c r="C61082"/>
      <c r="D61082"/>
    </row>
    <row r="61083" spans="1:4" x14ac:dyDescent="0.35">
      <c r="A61083"/>
      <c r="B61083"/>
      <c r="C61083"/>
      <c r="D61083"/>
    </row>
    <row r="61084" spans="1:4" x14ac:dyDescent="0.35">
      <c r="A61084"/>
      <c r="B61084"/>
      <c r="C61084"/>
      <c r="D61084"/>
    </row>
    <row r="61085" spans="1:4" x14ac:dyDescent="0.35">
      <c r="A61085"/>
      <c r="B61085"/>
      <c r="C61085"/>
      <c r="D61085"/>
    </row>
    <row r="61086" spans="1:4" x14ac:dyDescent="0.35">
      <c r="A61086"/>
      <c r="B61086"/>
      <c r="C61086"/>
      <c r="D61086"/>
    </row>
    <row r="61087" spans="1:4" x14ac:dyDescent="0.35">
      <c r="A61087"/>
      <c r="B61087"/>
      <c r="C61087"/>
      <c r="D61087"/>
    </row>
    <row r="61088" spans="1:4" x14ac:dyDescent="0.35">
      <c r="A61088"/>
      <c r="B61088"/>
      <c r="C61088"/>
      <c r="D61088"/>
    </row>
    <row r="61089" spans="1:4" x14ac:dyDescent="0.35">
      <c r="A61089"/>
      <c r="B61089"/>
      <c r="C61089"/>
      <c r="D61089"/>
    </row>
    <row r="61090" spans="1:4" x14ac:dyDescent="0.35">
      <c r="A61090"/>
      <c r="B61090"/>
      <c r="C61090"/>
      <c r="D61090"/>
    </row>
    <row r="61091" spans="1:4" x14ac:dyDescent="0.35">
      <c r="A61091"/>
      <c r="B61091"/>
      <c r="C61091"/>
      <c r="D61091"/>
    </row>
    <row r="61092" spans="1:4" x14ac:dyDescent="0.35">
      <c r="A61092"/>
      <c r="B61092"/>
      <c r="C61092"/>
      <c r="D61092"/>
    </row>
    <row r="61093" spans="1:4" x14ac:dyDescent="0.35">
      <c r="A61093"/>
      <c r="B61093"/>
      <c r="C61093"/>
      <c r="D61093"/>
    </row>
    <row r="61094" spans="1:4" x14ac:dyDescent="0.35">
      <c r="A61094"/>
      <c r="B61094"/>
      <c r="C61094"/>
      <c r="D61094"/>
    </row>
    <row r="61095" spans="1:4" x14ac:dyDescent="0.35">
      <c r="A61095"/>
      <c r="B61095"/>
      <c r="C61095"/>
      <c r="D61095"/>
    </row>
    <row r="61096" spans="1:4" x14ac:dyDescent="0.35">
      <c r="A61096"/>
      <c r="B61096"/>
      <c r="C61096"/>
      <c r="D61096"/>
    </row>
    <row r="61097" spans="1:4" x14ac:dyDescent="0.35">
      <c r="A61097"/>
      <c r="B61097"/>
      <c r="C61097"/>
      <c r="D61097"/>
    </row>
    <row r="61098" spans="1:4" x14ac:dyDescent="0.35">
      <c r="A61098"/>
      <c r="B61098"/>
      <c r="C61098"/>
      <c r="D61098"/>
    </row>
    <row r="61099" spans="1:4" x14ac:dyDescent="0.35">
      <c r="A61099"/>
      <c r="B61099"/>
      <c r="C61099"/>
      <c r="D61099"/>
    </row>
    <row r="61100" spans="1:4" x14ac:dyDescent="0.35">
      <c r="A61100"/>
      <c r="B61100"/>
      <c r="C61100"/>
      <c r="D61100"/>
    </row>
    <row r="61101" spans="1:4" x14ac:dyDescent="0.35">
      <c r="A61101"/>
      <c r="B61101"/>
      <c r="C61101"/>
      <c r="D61101"/>
    </row>
    <row r="61102" spans="1:4" x14ac:dyDescent="0.35">
      <c r="A61102"/>
      <c r="B61102"/>
      <c r="C61102"/>
      <c r="D61102"/>
    </row>
    <row r="61103" spans="1:4" x14ac:dyDescent="0.35">
      <c r="A61103"/>
      <c r="B61103"/>
      <c r="C61103"/>
      <c r="D61103"/>
    </row>
    <row r="61104" spans="1:4" x14ac:dyDescent="0.35">
      <c r="A61104"/>
      <c r="B61104"/>
      <c r="C61104"/>
      <c r="D61104"/>
    </row>
    <row r="61105" spans="1:4" x14ac:dyDescent="0.35">
      <c r="A61105"/>
      <c r="B61105"/>
      <c r="C61105"/>
      <c r="D61105"/>
    </row>
    <row r="61106" spans="1:4" x14ac:dyDescent="0.35">
      <c r="A61106"/>
      <c r="B61106"/>
      <c r="C61106"/>
      <c r="D61106"/>
    </row>
    <row r="61107" spans="1:4" x14ac:dyDescent="0.35">
      <c r="A61107"/>
      <c r="B61107"/>
      <c r="C61107"/>
      <c r="D61107"/>
    </row>
    <row r="61108" spans="1:4" x14ac:dyDescent="0.35">
      <c r="A61108"/>
      <c r="B61108"/>
      <c r="C61108"/>
      <c r="D61108"/>
    </row>
    <row r="61109" spans="1:4" x14ac:dyDescent="0.35">
      <c r="A61109"/>
      <c r="B61109"/>
      <c r="C61109"/>
      <c r="D61109"/>
    </row>
    <row r="61110" spans="1:4" x14ac:dyDescent="0.35">
      <c r="A61110"/>
      <c r="B61110"/>
      <c r="C61110"/>
      <c r="D61110"/>
    </row>
    <row r="61111" spans="1:4" x14ac:dyDescent="0.35">
      <c r="A61111"/>
      <c r="B61111"/>
      <c r="C61111"/>
      <c r="D61111"/>
    </row>
    <row r="61112" spans="1:4" x14ac:dyDescent="0.35">
      <c r="A61112"/>
      <c r="B61112"/>
      <c r="C61112"/>
      <c r="D61112"/>
    </row>
    <row r="61113" spans="1:4" x14ac:dyDescent="0.35">
      <c r="A61113"/>
      <c r="B61113"/>
      <c r="C61113"/>
      <c r="D61113"/>
    </row>
    <row r="61114" spans="1:4" x14ac:dyDescent="0.35">
      <c r="A61114"/>
      <c r="B61114"/>
      <c r="C61114"/>
      <c r="D61114"/>
    </row>
    <row r="61115" spans="1:4" x14ac:dyDescent="0.35">
      <c r="A61115"/>
      <c r="B61115"/>
      <c r="C61115"/>
      <c r="D61115"/>
    </row>
    <row r="61116" spans="1:4" x14ac:dyDescent="0.35">
      <c r="A61116"/>
      <c r="B61116"/>
      <c r="C61116"/>
      <c r="D61116"/>
    </row>
    <row r="61117" spans="1:4" x14ac:dyDescent="0.35">
      <c r="A61117"/>
      <c r="B61117"/>
      <c r="C61117"/>
      <c r="D61117"/>
    </row>
    <row r="61118" spans="1:4" x14ac:dyDescent="0.35">
      <c r="A61118"/>
      <c r="B61118"/>
      <c r="C61118"/>
      <c r="D61118"/>
    </row>
    <row r="61119" spans="1:4" x14ac:dyDescent="0.35">
      <c r="A61119"/>
      <c r="B61119"/>
      <c r="C61119"/>
      <c r="D61119"/>
    </row>
    <row r="61120" spans="1:4" x14ac:dyDescent="0.35">
      <c r="A61120"/>
      <c r="B61120"/>
      <c r="C61120"/>
      <c r="D61120"/>
    </row>
    <row r="61121" spans="1:4" x14ac:dyDescent="0.35">
      <c r="A61121"/>
      <c r="B61121"/>
      <c r="C61121"/>
      <c r="D61121"/>
    </row>
    <row r="61122" spans="1:4" x14ac:dyDescent="0.35">
      <c r="A61122"/>
      <c r="B61122"/>
      <c r="C61122"/>
      <c r="D61122"/>
    </row>
    <row r="61123" spans="1:4" x14ac:dyDescent="0.35">
      <c r="A61123"/>
      <c r="B61123"/>
      <c r="C61123"/>
      <c r="D61123"/>
    </row>
    <row r="61124" spans="1:4" x14ac:dyDescent="0.35">
      <c r="A61124"/>
      <c r="B61124"/>
      <c r="C61124"/>
      <c r="D61124"/>
    </row>
    <row r="61125" spans="1:4" x14ac:dyDescent="0.35">
      <c r="A61125"/>
      <c r="B61125"/>
      <c r="C61125"/>
      <c r="D61125"/>
    </row>
    <row r="61126" spans="1:4" x14ac:dyDescent="0.35">
      <c r="A61126"/>
      <c r="B61126"/>
      <c r="C61126"/>
      <c r="D61126"/>
    </row>
    <row r="61127" spans="1:4" x14ac:dyDescent="0.35">
      <c r="A61127"/>
      <c r="B61127"/>
      <c r="C61127"/>
      <c r="D61127"/>
    </row>
    <row r="61128" spans="1:4" x14ac:dyDescent="0.35">
      <c r="A61128"/>
      <c r="B61128"/>
      <c r="C61128"/>
      <c r="D61128"/>
    </row>
    <row r="61129" spans="1:4" x14ac:dyDescent="0.35">
      <c r="A61129"/>
      <c r="B61129"/>
      <c r="C61129"/>
      <c r="D61129"/>
    </row>
    <row r="61130" spans="1:4" x14ac:dyDescent="0.35">
      <c r="A61130"/>
      <c r="B61130"/>
      <c r="C61130"/>
      <c r="D61130"/>
    </row>
    <row r="61131" spans="1:4" x14ac:dyDescent="0.35">
      <c r="A61131"/>
      <c r="B61131"/>
      <c r="C61131"/>
      <c r="D61131"/>
    </row>
    <row r="61132" spans="1:4" x14ac:dyDescent="0.35">
      <c r="A61132"/>
      <c r="B61132"/>
      <c r="C61132"/>
      <c r="D61132"/>
    </row>
    <row r="61133" spans="1:4" x14ac:dyDescent="0.35">
      <c r="A61133"/>
      <c r="B61133"/>
      <c r="C61133"/>
      <c r="D61133"/>
    </row>
    <row r="61134" spans="1:4" x14ac:dyDescent="0.35">
      <c r="A61134"/>
      <c r="B61134"/>
      <c r="C61134"/>
      <c r="D61134"/>
    </row>
    <row r="61135" spans="1:4" x14ac:dyDescent="0.35">
      <c r="A61135"/>
      <c r="B61135"/>
      <c r="C61135"/>
      <c r="D61135"/>
    </row>
    <row r="61136" spans="1:4" x14ac:dyDescent="0.35">
      <c r="A61136"/>
      <c r="B61136"/>
      <c r="C61136"/>
      <c r="D61136"/>
    </row>
    <row r="61137" spans="1:4" x14ac:dyDescent="0.35">
      <c r="A61137"/>
      <c r="B61137"/>
      <c r="C61137"/>
      <c r="D61137"/>
    </row>
    <row r="61138" spans="1:4" x14ac:dyDescent="0.35">
      <c r="A61138"/>
      <c r="B61138"/>
      <c r="C61138"/>
      <c r="D61138"/>
    </row>
    <row r="61139" spans="1:4" x14ac:dyDescent="0.35">
      <c r="A61139"/>
      <c r="B61139"/>
      <c r="C61139"/>
      <c r="D61139"/>
    </row>
    <row r="61140" spans="1:4" x14ac:dyDescent="0.35">
      <c r="A61140"/>
      <c r="B61140"/>
      <c r="C61140"/>
      <c r="D61140"/>
    </row>
    <row r="61141" spans="1:4" x14ac:dyDescent="0.35">
      <c r="A61141"/>
      <c r="B61141"/>
      <c r="C61141"/>
      <c r="D61141"/>
    </row>
    <row r="61142" spans="1:4" x14ac:dyDescent="0.35">
      <c r="A61142"/>
      <c r="B61142"/>
      <c r="C61142"/>
      <c r="D61142"/>
    </row>
    <row r="61143" spans="1:4" x14ac:dyDescent="0.35">
      <c r="A61143"/>
      <c r="B61143"/>
      <c r="C61143"/>
      <c r="D61143"/>
    </row>
    <row r="61144" spans="1:4" x14ac:dyDescent="0.35">
      <c r="A61144"/>
      <c r="B61144"/>
      <c r="C61144"/>
      <c r="D61144"/>
    </row>
    <row r="61145" spans="1:4" x14ac:dyDescent="0.35">
      <c r="A61145"/>
      <c r="B61145"/>
      <c r="C61145"/>
      <c r="D61145"/>
    </row>
    <row r="61146" spans="1:4" x14ac:dyDescent="0.35">
      <c r="A61146"/>
      <c r="B61146"/>
      <c r="C61146"/>
      <c r="D61146"/>
    </row>
    <row r="61147" spans="1:4" x14ac:dyDescent="0.35">
      <c r="A61147"/>
      <c r="B61147"/>
      <c r="C61147"/>
      <c r="D61147"/>
    </row>
    <row r="61148" spans="1:4" x14ac:dyDescent="0.35">
      <c r="A61148"/>
      <c r="B61148"/>
      <c r="C61148"/>
      <c r="D61148"/>
    </row>
    <row r="61149" spans="1:4" x14ac:dyDescent="0.35">
      <c r="A61149"/>
      <c r="B61149"/>
      <c r="C61149"/>
      <c r="D61149"/>
    </row>
    <row r="61150" spans="1:4" x14ac:dyDescent="0.35">
      <c r="A61150"/>
      <c r="B61150"/>
      <c r="C61150"/>
      <c r="D61150"/>
    </row>
    <row r="61151" spans="1:4" x14ac:dyDescent="0.35">
      <c r="A61151"/>
      <c r="B61151"/>
      <c r="C61151"/>
      <c r="D61151"/>
    </row>
    <row r="61152" spans="1:4" x14ac:dyDescent="0.35">
      <c r="A61152"/>
      <c r="B61152"/>
      <c r="C61152"/>
      <c r="D61152"/>
    </row>
    <row r="61153" spans="1:4" x14ac:dyDescent="0.35">
      <c r="A61153"/>
      <c r="B61153"/>
      <c r="C61153"/>
      <c r="D61153"/>
    </row>
    <row r="61154" spans="1:4" x14ac:dyDescent="0.35">
      <c r="A61154"/>
      <c r="B61154"/>
      <c r="C61154"/>
      <c r="D61154"/>
    </row>
    <row r="61155" spans="1:4" x14ac:dyDescent="0.35">
      <c r="A61155"/>
      <c r="B61155"/>
      <c r="C61155"/>
      <c r="D61155"/>
    </row>
    <row r="61156" spans="1:4" x14ac:dyDescent="0.35">
      <c r="A61156"/>
      <c r="B61156"/>
      <c r="C61156"/>
      <c r="D61156"/>
    </row>
    <row r="61157" spans="1:4" x14ac:dyDescent="0.35">
      <c r="A61157"/>
      <c r="B61157"/>
      <c r="C61157"/>
      <c r="D61157"/>
    </row>
    <row r="61158" spans="1:4" x14ac:dyDescent="0.35">
      <c r="A61158"/>
      <c r="B61158"/>
      <c r="C61158"/>
      <c r="D61158"/>
    </row>
    <row r="61159" spans="1:4" x14ac:dyDescent="0.35">
      <c r="A61159"/>
      <c r="B61159"/>
      <c r="C61159"/>
      <c r="D61159"/>
    </row>
    <row r="61160" spans="1:4" x14ac:dyDescent="0.35">
      <c r="A61160"/>
      <c r="B61160"/>
      <c r="C61160"/>
      <c r="D61160"/>
    </row>
    <row r="61161" spans="1:4" x14ac:dyDescent="0.35">
      <c r="A61161"/>
      <c r="B61161"/>
      <c r="C61161"/>
      <c r="D61161"/>
    </row>
    <row r="61162" spans="1:4" x14ac:dyDescent="0.35">
      <c r="A61162"/>
      <c r="B61162"/>
      <c r="C61162"/>
      <c r="D61162"/>
    </row>
    <row r="61163" spans="1:4" x14ac:dyDescent="0.35">
      <c r="A61163"/>
      <c r="B61163"/>
      <c r="C61163"/>
      <c r="D61163"/>
    </row>
    <row r="61164" spans="1:4" x14ac:dyDescent="0.35">
      <c r="A61164"/>
      <c r="B61164"/>
      <c r="C61164"/>
      <c r="D61164"/>
    </row>
    <row r="61165" spans="1:4" x14ac:dyDescent="0.35">
      <c r="A61165"/>
      <c r="B61165"/>
      <c r="C61165"/>
      <c r="D61165"/>
    </row>
    <row r="61166" spans="1:4" x14ac:dyDescent="0.35">
      <c r="A61166"/>
      <c r="B61166"/>
      <c r="C61166"/>
      <c r="D61166"/>
    </row>
    <row r="61167" spans="1:4" x14ac:dyDescent="0.35">
      <c r="A61167"/>
      <c r="B61167"/>
      <c r="C61167"/>
      <c r="D61167"/>
    </row>
    <row r="61168" spans="1:4" x14ac:dyDescent="0.35">
      <c r="A61168"/>
      <c r="B61168"/>
      <c r="C61168"/>
      <c r="D61168"/>
    </row>
    <row r="61169" spans="1:4" x14ac:dyDescent="0.35">
      <c r="A61169"/>
      <c r="B61169"/>
      <c r="C61169"/>
      <c r="D61169"/>
    </row>
    <row r="61170" spans="1:4" x14ac:dyDescent="0.35">
      <c r="A61170"/>
      <c r="B61170"/>
      <c r="C61170"/>
      <c r="D61170"/>
    </row>
    <row r="61171" spans="1:4" x14ac:dyDescent="0.35">
      <c r="A61171"/>
      <c r="B61171"/>
      <c r="C61171"/>
      <c r="D61171"/>
    </row>
    <row r="61172" spans="1:4" x14ac:dyDescent="0.35">
      <c r="A61172"/>
      <c r="B61172"/>
      <c r="C61172"/>
      <c r="D61172"/>
    </row>
    <row r="61173" spans="1:4" x14ac:dyDescent="0.35">
      <c r="A61173"/>
      <c r="B61173"/>
      <c r="C61173"/>
      <c r="D61173"/>
    </row>
    <row r="61174" spans="1:4" x14ac:dyDescent="0.35">
      <c r="A61174"/>
      <c r="B61174"/>
      <c r="C61174"/>
      <c r="D61174"/>
    </row>
    <row r="61175" spans="1:4" x14ac:dyDescent="0.35">
      <c r="A61175"/>
      <c r="B61175"/>
      <c r="C61175"/>
      <c r="D61175"/>
    </row>
    <row r="61176" spans="1:4" x14ac:dyDescent="0.35">
      <c r="A61176"/>
      <c r="B61176"/>
      <c r="C61176"/>
      <c r="D61176"/>
    </row>
    <row r="61177" spans="1:4" x14ac:dyDescent="0.35">
      <c r="A61177"/>
      <c r="B61177"/>
      <c r="C61177"/>
      <c r="D61177"/>
    </row>
    <row r="61178" spans="1:4" x14ac:dyDescent="0.35">
      <c r="A61178"/>
      <c r="B61178"/>
      <c r="C61178"/>
      <c r="D61178"/>
    </row>
    <row r="61179" spans="1:4" x14ac:dyDescent="0.35">
      <c r="A61179"/>
      <c r="B61179"/>
      <c r="C61179"/>
      <c r="D61179"/>
    </row>
    <row r="61180" spans="1:4" x14ac:dyDescent="0.35">
      <c r="A61180"/>
      <c r="B61180"/>
      <c r="C61180"/>
      <c r="D61180"/>
    </row>
    <row r="61181" spans="1:4" x14ac:dyDescent="0.35">
      <c r="A61181"/>
      <c r="B61181"/>
      <c r="C61181"/>
      <c r="D61181"/>
    </row>
    <row r="61182" spans="1:4" x14ac:dyDescent="0.35">
      <c r="A61182"/>
      <c r="B61182"/>
      <c r="C61182"/>
      <c r="D61182"/>
    </row>
    <row r="61183" spans="1:4" x14ac:dyDescent="0.35">
      <c r="A61183"/>
      <c r="B61183"/>
      <c r="C61183"/>
      <c r="D61183"/>
    </row>
    <row r="61184" spans="1:4" x14ac:dyDescent="0.35">
      <c r="A61184"/>
      <c r="B61184"/>
      <c r="C61184"/>
      <c r="D61184"/>
    </row>
    <row r="61185" spans="1:4" x14ac:dyDescent="0.35">
      <c r="A61185"/>
      <c r="B61185"/>
      <c r="C61185"/>
      <c r="D61185"/>
    </row>
    <row r="61186" spans="1:4" x14ac:dyDescent="0.35">
      <c r="A61186"/>
      <c r="B61186"/>
      <c r="C61186"/>
      <c r="D61186"/>
    </row>
    <row r="61187" spans="1:4" x14ac:dyDescent="0.35">
      <c r="A61187"/>
      <c r="B61187"/>
      <c r="C61187"/>
      <c r="D61187"/>
    </row>
    <row r="61188" spans="1:4" x14ac:dyDescent="0.35">
      <c r="A61188"/>
      <c r="B61188"/>
      <c r="C61188"/>
      <c r="D61188"/>
    </row>
    <row r="61189" spans="1:4" x14ac:dyDescent="0.35">
      <c r="A61189"/>
      <c r="B61189"/>
      <c r="C61189"/>
      <c r="D61189"/>
    </row>
    <row r="61190" spans="1:4" x14ac:dyDescent="0.35">
      <c r="A61190"/>
      <c r="B61190"/>
      <c r="C61190"/>
      <c r="D61190"/>
    </row>
    <row r="61191" spans="1:4" x14ac:dyDescent="0.35">
      <c r="A61191"/>
      <c r="B61191"/>
      <c r="C61191"/>
      <c r="D61191"/>
    </row>
    <row r="61192" spans="1:4" x14ac:dyDescent="0.35">
      <c r="A61192"/>
      <c r="B61192"/>
      <c r="C61192"/>
      <c r="D61192"/>
    </row>
    <row r="61193" spans="1:4" x14ac:dyDescent="0.35">
      <c r="A61193"/>
      <c r="B61193"/>
      <c r="C61193"/>
      <c r="D61193"/>
    </row>
    <row r="61194" spans="1:4" x14ac:dyDescent="0.35">
      <c r="A61194"/>
      <c r="B61194"/>
      <c r="C61194"/>
      <c r="D61194"/>
    </row>
    <row r="61195" spans="1:4" x14ac:dyDescent="0.35">
      <c r="A61195"/>
      <c r="B61195"/>
      <c r="C61195"/>
      <c r="D61195"/>
    </row>
    <row r="61196" spans="1:4" x14ac:dyDescent="0.35">
      <c r="A61196"/>
      <c r="B61196"/>
      <c r="C61196"/>
      <c r="D61196"/>
    </row>
    <row r="61197" spans="1:4" x14ac:dyDescent="0.35">
      <c r="A61197"/>
      <c r="B61197"/>
      <c r="C61197"/>
      <c r="D61197"/>
    </row>
    <row r="61198" spans="1:4" x14ac:dyDescent="0.35">
      <c r="A61198"/>
      <c r="B61198"/>
      <c r="C61198"/>
      <c r="D61198"/>
    </row>
    <row r="61199" spans="1:4" x14ac:dyDescent="0.35">
      <c r="A61199"/>
      <c r="B61199"/>
      <c r="C61199"/>
      <c r="D61199"/>
    </row>
    <row r="61200" spans="1:4" x14ac:dyDescent="0.35">
      <c r="A61200"/>
      <c r="B61200"/>
      <c r="C61200"/>
      <c r="D61200"/>
    </row>
    <row r="61201" spans="1:4" x14ac:dyDescent="0.35">
      <c r="A61201"/>
      <c r="B61201"/>
      <c r="C61201"/>
      <c r="D61201"/>
    </row>
    <row r="61202" spans="1:4" x14ac:dyDescent="0.35">
      <c r="A61202"/>
      <c r="B61202"/>
      <c r="C61202"/>
      <c r="D61202"/>
    </row>
    <row r="61203" spans="1:4" x14ac:dyDescent="0.35">
      <c r="A61203"/>
      <c r="B61203"/>
      <c r="C61203"/>
      <c r="D61203"/>
    </row>
    <row r="61204" spans="1:4" x14ac:dyDescent="0.35">
      <c r="A61204"/>
      <c r="B61204"/>
      <c r="C61204"/>
      <c r="D61204"/>
    </row>
    <row r="61205" spans="1:4" x14ac:dyDescent="0.35">
      <c r="A61205"/>
      <c r="B61205"/>
      <c r="C61205"/>
      <c r="D61205"/>
    </row>
    <row r="61206" spans="1:4" x14ac:dyDescent="0.35">
      <c r="A61206"/>
      <c r="B61206"/>
      <c r="C61206"/>
      <c r="D61206"/>
    </row>
    <row r="61207" spans="1:4" x14ac:dyDescent="0.35">
      <c r="A61207"/>
      <c r="B61207"/>
      <c r="C61207"/>
      <c r="D61207"/>
    </row>
    <row r="61208" spans="1:4" x14ac:dyDescent="0.35">
      <c r="A61208"/>
      <c r="B61208"/>
      <c r="C61208"/>
      <c r="D61208"/>
    </row>
    <row r="61209" spans="1:4" x14ac:dyDescent="0.35">
      <c r="A61209"/>
      <c r="B61209"/>
      <c r="C61209"/>
      <c r="D61209"/>
    </row>
    <row r="61210" spans="1:4" x14ac:dyDescent="0.35">
      <c r="A61210"/>
      <c r="B61210"/>
      <c r="C61210"/>
      <c r="D61210"/>
    </row>
    <row r="61211" spans="1:4" x14ac:dyDescent="0.35">
      <c r="A61211"/>
      <c r="B61211"/>
      <c r="C61211"/>
      <c r="D61211"/>
    </row>
    <row r="61212" spans="1:4" x14ac:dyDescent="0.35">
      <c r="A61212"/>
      <c r="B61212"/>
      <c r="C61212"/>
      <c r="D61212"/>
    </row>
    <row r="61213" spans="1:4" x14ac:dyDescent="0.35">
      <c r="A61213"/>
      <c r="B61213"/>
      <c r="C61213"/>
      <c r="D61213"/>
    </row>
    <row r="61214" spans="1:4" x14ac:dyDescent="0.35">
      <c r="A61214"/>
      <c r="B61214"/>
      <c r="C61214"/>
      <c r="D61214"/>
    </row>
    <row r="61215" spans="1:4" x14ac:dyDescent="0.35">
      <c r="A61215"/>
      <c r="B61215"/>
      <c r="C61215"/>
      <c r="D61215"/>
    </row>
    <row r="61216" spans="1:4" x14ac:dyDescent="0.35">
      <c r="A61216"/>
      <c r="B61216"/>
      <c r="C61216"/>
      <c r="D61216"/>
    </row>
    <row r="61217" spans="1:4" x14ac:dyDescent="0.35">
      <c r="A61217"/>
      <c r="B61217"/>
      <c r="C61217"/>
      <c r="D61217"/>
    </row>
    <row r="61218" spans="1:4" x14ac:dyDescent="0.35">
      <c r="A61218"/>
      <c r="B61218"/>
      <c r="C61218"/>
      <c r="D61218"/>
    </row>
    <row r="61219" spans="1:4" x14ac:dyDescent="0.35">
      <c r="A61219"/>
      <c r="B61219"/>
      <c r="C61219"/>
      <c r="D61219"/>
    </row>
    <row r="61220" spans="1:4" x14ac:dyDescent="0.35">
      <c r="A61220"/>
      <c r="B61220"/>
      <c r="C61220"/>
      <c r="D61220"/>
    </row>
    <row r="61221" spans="1:4" x14ac:dyDescent="0.35">
      <c r="A61221"/>
      <c r="B61221"/>
      <c r="C61221"/>
      <c r="D61221"/>
    </row>
    <row r="61222" spans="1:4" x14ac:dyDescent="0.35">
      <c r="A61222"/>
      <c r="B61222"/>
      <c r="C61222"/>
      <c r="D61222"/>
    </row>
    <row r="61223" spans="1:4" x14ac:dyDescent="0.35">
      <c r="A61223"/>
      <c r="B61223"/>
      <c r="C61223"/>
      <c r="D61223"/>
    </row>
    <row r="61224" spans="1:4" x14ac:dyDescent="0.35">
      <c r="A61224"/>
      <c r="B61224"/>
      <c r="C61224"/>
      <c r="D61224"/>
    </row>
    <row r="61225" spans="1:4" x14ac:dyDescent="0.35">
      <c r="A61225"/>
      <c r="B61225"/>
      <c r="C61225"/>
      <c r="D61225"/>
    </row>
    <row r="61226" spans="1:4" x14ac:dyDescent="0.35">
      <c r="A61226"/>
      <c r="B61226"/>
      <c r="C61226"/>
      <c r="D61226"/>
    </row>
    <row r="61227" spans="1:4" x14ac:dyDescent="0.35">
      <c r="A61227"/>
      <c r="B61227"/>
      <c r="C61227"/>
      <c r="D61227"/>
    </row>
    <row r="61228" spans="1:4" x14ac:dyDescent="0.35">
      <c r="A61228"/>
      <c r="B61228"/>
      <c r="C61228"/>
      <c r="D61228"/>
    </row>
    <row r="61229" spans="1:4" x14ac:dyDescent="0.35">
      <c r="A61229"/>
      <c r="B61229"/>
      <c r="C61229"/>
      <c r="D61229"/>
    </row>
    <row r="61230" spans="1:4" x14ac:dyDescent="0.35">
      <c r="A61230"/>
      <c r="B61230"/>
      <c r="C61230"/>
      <c r="D61230"/>
    </row>
    <row r="61231" spans="1:4" x14ac:dyDescent="0.35">
      <c r="A61231"/>
      <c r="B61231"/>
      <c r="C61231"/>
      <c r="D61231"/>
    </row>
    <row r="61232" spans="1:4" x14ac:dyDescent="0.35">
      <c r="A61232"/>
      <c r="B61232"/>
      <c r="C61232"/>
      <c r="D61232"/>
    </row>
    <row r="61233" spans="1:4" x14ac:dyDescent="0.35">
      <c r="A61233"/>
      <c r="B61233"/>
      <c r="C61233"/>
      <c r="D61233"/>
    </row>
    <row r="61234" spans="1:4" x14ac:dyDescent="0.35">
      <c r="A61234"/>
      <c r="B61234"/>
      <c r="C61234"/>
      <c r="D61234"/>
    </row>
    <row r="61235" spans="1:4" x14ac:dyDescent="0.35">
      <c r="A61235"/>
      <c r="B61235"/>
      <c r="C61235"/>
      <c r="D61235"/>
    </row>
    <row r="61236" spans="1:4" x14ac:dyDescent="0.35">
      <c r="A61236"/>
      <c r="B61236"/>
      <c r="C61236"/>
      <c r="D61236"/>
    </row>
    <row r="61237" spans="1:4" x14ac:dyDescent="0.35">
      <c r="A61237"/>
      <c r="B61237"/>
      <c r="C61237"/>
      <c r="D61237"/>
    </row>
    <row r="61238" spans="1:4" x14ac:dyDescent="0.35">
      <c r="A61238"/>
      <c r="B61238"/>
      <c r="C61238"/>
      <c r="D61238"/>
    </row>
    <row r="61239" spans="1:4" x14ac:dyDescent="0.35">
      <c r="A61239"/>
      <c r="B61239"/>
      <c r="C61239"/>
      <c r="D61239"/>
    </row>
    <row r="61240" spans="1:4" x14ac:dyDescent="0.35">
      <c r="A61240"/>
      <c r="B61240"/>
      <c r="C61240"/>
      <c r="D61240"/>
    </row>
    <row r="61241" spans="1:4" x14ac:dyDescent="0.35">
      <c r="A61241"/>
      <c r="B61241"/>
      <c r="C61241"/>
      <c r="D61241"/>
    </row>
    <row r="61242" spans="1:4" x14ac:dyDescent="0.35">
      <c r="A61242"/>
      <c r="B61242"/>
      <c r="C61242"/>
      <c r="D61242"/>
    </row>
    <row r="61243" spans="1:4" x14ac:dyDescent="0.35">
      <c r="A61243"/>
      <c r="B61243"/>
      <c r="C61243"/>
      <c r="D61243"/>
    </row>
    <row r="61244" spans="1:4" x14ac:dyDescent="0.35">
      <c r="A61244"/>
      <c r="B61244"/>
      <c r="C61244"/>
      <c r="D61244"/>
    </row>
    <row r="61245" spans="1:4" x14ac:dyDescent="0.35">
      <c r="A61245"/>
      <c r="B61245"/>
      <c r="C61245"/>
      <c r="D61245"/>
    </row>
    <row r="61246" spans="1:4" x14ac:dyDescent="0.35">
      <c r="A61246"/>
      <c r="B61246"/>
      <c r="C61246"/>
      <c r="D61246"/>
    </row>
    <row r="61247" spans="1:4" x14ac:dyDescent="0.35">
      <c r="A61247"/>
      <c r="B61247"/>
      <c r="C61247"/>
      <c r="D61247"/>
    </row>
    <row r="61248" spans="1:4" x14ac:dyDescent="0.35">
      <c r="A61248"/>
      <c r="B61248"/>
      <c r="C61248"/>
      <c r="D61248"/>
    </row>
    <row r="61249" spans="1:4" x14ac:dyDescent="0.35">
      <c r="A61249"/>
      <c r="B61249"/>
      <c r="C61249"/>
      <c r="D61249"/>
    </row>
    <row r="61250" spans="1:4" x14ac:dyDescent="0.35">
      <c r="A61250"/>
      <c r="B61250"/>
      <c r="C61250"/>
      <c r="D61250"/>
    </row>
    <row r="61251" spans="1:4" x14ac:dyDescent="0.35">
      <c r="A61251"/>
      <c r="B61251"/>
      <c r="C61251"/>
      <c r="D61251"/>
    </row>
    <row r="61252" spans="1:4" x14ac:dyDescent="0.35">
      <c r="A61252"/>
      <c r="B61252"/>
      <c r="C61252"/>
      <c r="D61252"/>
    </row>
    <row r="61253" spans="1:4" x14ac:dyDescent="0.35">
      <c r="A61253"/>
      <c r="B61253"/>
      <c r="C61253"/>
      <c r="D61253"/>
    </row>
    <row r="61254" spans="1:4" x14ac:dyDescent="0.35">
      <c r="A61254"/>
      <c r="B61254"/>
      <c r="C61254"/>
      <c r="D61254"/>
    </row>
    <row r="61255" spans="1:4" x14ac:dyDescent="0.35">
      <c r="A61255"/>
      <c r="B61255"/>
      <c r="C61255"/>
      <c r="D61255"/>
    </row>
    <row r="61256" spans="1:4" x14ac:dyDescent="0.35">
      <c r="A61256"/>
      <c r="B61256"/>
      <c r="C61256"/>
      <c r="D61256"/>
    </row>
    <row r="61257" spans="1:4" x14ac:dyDescent="0.35">
      <c r="A61257"/>
      <c r="B61257"/>
      <c r="C61257"/>
      <c r="D61257"/>
    </row>
    <row r="61258" spans="1:4" x14ac:dyDescent="0.35">
      <c r="A61258"/>
      <c r="B61258"/>
      <c r="C61258"/>
      <c r="D61258"/>
    </row>
    <row r="61259" spans="1:4" x14ac:dyDescent="0.35">
      <c r="A61259"/>
      <c r="B61259"/>
      <c r="C61259"/>
      <c r="D61259"/>
    </row>
    <row r="61260" spans="1:4" x14ac:dyDescent="0.35">
      <c r="A61260"/>
      <c r="B61260"/>
      <c r="C61260"/>
      <c r="D61260"/>
    </row>
    <row r="61261" spans="1:4" x14ac:dyDescent="0.35">
      <c r="A61261"/>
      <c r="B61261"/>
      <c r="C61261"/>
      <c r="D61261"/>
    </row>
    <row r="61262" spans="1:4" x14ac:dyDescent="0.35">
      <c r="A61262"/>
      <c r="B61262"/>
      <c r="C61262"/>
      <c r="D61262"/>
    </row>
    <row r="61263" spans="1:4" x14ac:dyDescent="0.35">
      <c r="A61263"/>
      <c r="B61263"/>
      <c r="C61263"/>
      <c r="D61263"/>
    </row>
    <row r="61264" spans="1:4" x14ac:dyDescent="0.35">
      <c r="A61264"/>
      <c r="B61264"/>
      <c r="C61264"/>
      <c r="D61264"/>
    </row>
    <row r="61265" spans="1:4" x14ac:dyDescent="0.35">
      <c r="A61265"/>
      <c r="B61265"/>
      <c r="C61265"/>
      <c r="D61265"/>
    </row>
    <row r="61266" spans="1:4" x14ac:dyDescent="0.35">
      <c r="A61266"/>
      <c r="B61266"/>
      <c r="C61266"/>
      <c r="D61266"/>
    </row>
    <row r="61267" spans="1:4" x14ac:dyDescent="0.35">
      <c r="A61267"/>
      <c r="B61267"/>
      <c r="C61267"/>
      <c r="D61267"/>
    </row>
    <row r="61268" spans="1:4" x14ac:dyDescent="0.35">
      <c r="A61268"/>
      <c r="B61268"/>
      <c r="C61268"/>
      <c r="D61268"/>
    </row>
    <row r="61269" spans="1:4" x14ac:dyDescent="0.35">
      <c r="A61269"/>
      <c r="B61269"/>
      <c r="C61269"/>
      <c r="D61269"/>
    </row>
    <row r="61270" spans="1:4" x14ac:dyDescent="0.35">
      <c r="A61270"/>
      <c r="B61270"/>
      <c r="C61270"/>
      <c r="D61270"/>
    </row>
    <row r="61271" spans="1:4" x14ac:dyDescent="0.35">
      <c r="A61271"/>
      <c r="B61271"/>
      <c r="C61271"/>
      <c r="D61271"/>
    </row>
    <row r="61272" spans="1:4" x14ac:dyDescent="0.35">
      <c r="A61272"/>
      <c r="B61272"/>
      <c r="C61272"/>
      <c r="D61272"/>
    </row>
    <row r="61273" spans="1:4" x14ac:dyDescent="0.35">
      <c r="A61273"/>
      <c r="B61273"/>
      <c r="C61273"/>
      <c r="D61273"/>
    </row>
    <row r="61274" spans="1:4" x14ac:dyDescent="0.35">
      <c r="A61274"/>
      <c r="B61274"/>
      <c r="C61274"/>
      <c r="D61274"/>
    </row>
    <row r="61275" spans="1:4" x14ac:dyDescent="0.35">
      <c r="A61275"/>
      <c r="B61275"/>
      <c r="C61275"/>
      <c r="D61275"/>
    </row>
    <row r="61276" spans="1:4" x14ac:dyDescent="0.35">
      <c r="A61276"/>
      <c r="B61276"/>
      <c r="C61276"/>
      <c r="D61276"/>
    </row>
    <row r="61277" spans="1:4" x14ac:dyDescent="0.35">
      <c r="A61277"/>
      <c r="B61277"/>
      <c r="C61277"/>
      <c r="D61277"/>
    </row>
    <row r="61278" spans="1:4" x14ac:dyDescent="0.35">
      <c r="A61278"/>
      <c r="B61278"/>
      <c r="C61278"/>
      <c r="D61278"/>
    </row>
    <row r="61279" spans="1:4" x14ac:dyDescent="0.35">
      <c r="A61279"/>
      <c r="B61279"/>
      <c r="C61279"/>
      <c r="D61279"/>
    </row>
    <row r="61280" spans="1:4" x14ac:dyDescent="0.35">
      <c r="A61280"/>
      <c r="B61280"/>
      <c r="C61280"/>
      <c r="D61280"/>
    </row>
    <row r="61281" spans="1:4" x14ac:dyDescent="0.35">
      <c r="A61281"/>
      <c r="B61281"/>
      <c r="C61281"/>
      <c r="D61281"/>
    </row>
    <row r="61282" spans="1:4" x14ac:dyDescent="0.35">
      <c r="A61282"/>
      <c r="B61282"/>
      <c r="C61282"/>
      <c r="D61282"/>
    </row>
    <row r="61283" spans="1:4" x14ac:dyDescent="0.35">
      <c r="A61283"/>
      <c r="B61283"/>
      <c r="C61283"/>
      <c r="D61283"/>
    </row>
    <row r="61284" spans="1:4" x14ac:dyDescent="0.35">
      <c r="A61284"/>
      <c r="B61284"/>
      <c r="C61284"/>
      <c r="D61284"/>
    </row>
    <row r="61285" spans="1:4" x14ac:dyDescent="0.35">
      <c r="A61285"/>
      <c r="B61285"/>
      <c r="C61285"/>
      <c r="D61285"/>
    </row>
    <row r="61286" spans="1:4" x14ac:dyDescent="0.35">
      <c r="A61286"/>
      <c r="B61286"/>
      <c r="C61286"/>
      <c r="D61286"/>
    </row>
    <row r="61287" spans="1:4" x14ac:dyDescent="0.35">
      <c r="A61287"/>
      <c r="B61287"/>
      <c r="C61287"/>
      <c r="D61287"/>
    </row>
    <row r="61288" spans="1:4" x14ac:dyDescent="0.35">
      <c r="A61288"/>
      <c r="B61288"/>
      <c r="C61288"/>
      <c r="D61288"/>
    </row>
    <row r="61289" spans="1:4" x14ac:dyDescent="0.35">
      <c r="A61289"/>
      <c r="B61289"/>
      <c r="C61289"/>
      <c r="D61289"/>
    </row>
    <row r="61290" spans="1:4" x14ac:dyDescent="0.35">
      <c r="A61290"/>
      <c r="B61290"/>
      <c r="C61290"/>
      <c r="D61290"/>
    </row>
    <row r="61291" spans="1:4" x14ac:dyDescent="0.35">
      <c r="A61291"/>
      <c r="B61291"/>
      <c r="C61291"/>
      <c r="D61291"/>
    </row>
    <row r="61292" spans="1:4" x14ac:dyDescent="0.35">
      <c r="A61292"/>
      <c r="B61292"/>
      <c r="C61292"/>
      <c r="D61292"/>
    </row>
    <row r="61293" spans="1:4" x14ac:dyDescent="0.35">
      <c r="A61293"/>
      <c r="B61293"/>
      <c r="C61293"/>
      <c r="D61293"/>
    </row>
    <row r="61294" spans="1:4" x14ac:dyDescent="0.35">
      <c r="A61294"/>
      <c r="B61294"/>
      <c r="C61294"/>
      <c r="D61294"/>
    </row>
    <row r="61295" spans="1:4" x14ac:dyDescent="0.35">
      <c r="A61295"/>
      <c r="B61295"/>
      <c r="C61295"/>
      <c r="D61295"/>
    </row>
    <row r="61296" spans="1:4" x14ac:dyDescent="0.35">
      <c r="A61296"/>
      <c r="B61296"/>
      <c r="C61296"/>
      <c r="D61296"/>
    </row>
    <row r="61297" spans="1:4" x14ac:dyDescent="0.35">
      <c r="A61297"/>
      <c r="B61297"/>
      <c r="C61297"/>
      <c r="D61297"/>
    </row>
    <row r="61298" spans="1:4" x14ac:dyDescent="0.35">
      <c r="A61298"/>
      <c r="B61298"/>
      <c r="C61298"/>
      <c r="D61298"/>
    </row>
    <row r="61299" spans="1:4" x14ac:dyDescent="0.35">
      <c r="A61299"/>
      <c r="B61299"/>
      <c r="C61299"/>
      <c r="D61299"/>
    </row>
    <row r="61300" spans="1:4" x14ac:dyDescent="0.35">
      <c r="A61300"/>
      <c r="B61300"/>
      <c r="C61300"/>
      <c r="D61300"/>
    </row>
    <row r="61301" spans="1:4" x14ac:dyDescent="0.35">
      <c r="A61301"/>
      <c r="B61301"/>
      <c r="C61301"/>
      <c r="D61301"/>
    </row>
    <row r="61302" spans="1:4" x14ac:dyDescent="0.35">
      <c r="A61302"/>
      <c r="B61302"/>
      <c r="C61302"/>
      <c r="D61302"/>
    </row>
    <row r="61303" spans="1:4" x14ac:dyDescent="0.35">
      <c r="A61303"/>
      <c r="B61303"/>
      <c r="C61303"/>
      <c r="D61303"/>
    </row>
    <row r="61304" spans="1:4" x14ac:dyDescent="0.35">
      <c r="A61304"/>
      <c r="B61304"/>
      <c r="C61304"/>
      <c r="D61304"/>
    </row>
    <row r="61305" spans="1:4" x14ac:dyDescent="0.35">
      <c r="A61305"/>
      <c r="B61305"/>
      <c r="C61305"/>
      <c r="D61305"/>
    </row>
    <row r="61306" spans="1:4" x14ac:dyDescent="0.35">
      <c r="A61306"/>
      <c r="B61306"/>
      <c r="C61306"/>
      <c r="D61306"/>
    </row>
    <row r="61307" spans="1:4" x14ac:dyDescent="0.35">
      <c r="A61307"/>
      <c r="B61307"/>
      <c r="C61307"/>
      <c r="D61307"/>
    </row>
    <row r="61308" spans="1:4" x14ac:dyDescent="0.35">
      <c r="A61308"/>
      <c r="B61308"/>
      <c r="C61308"/>
      <c r="D61308"/>
    </row>
    <row r="61309" spans="1:4" x14ac:dyDescent="0.35">
      <c r="A61309"/>
      <c r="B61309"/>
      <c r="C61309"/>
      <c r="D61309"/>
    </row>
    <row r="61310" spans="1:4" x14ac:dyDescent="0.35">
      <c r="A61310"/>
      <c r="B61310"/>
      <c r="C61310"/>
      <c r="D61310"/>
    </row>
    <row r="61311" spans="1:4" x14ac:dyDescent="0.35">
      <c r="A61311"/>
      <c r="B61311"/>
      <c r="C61311"/>
      <c r="D61311"/>
    </row>
    <row r="61312" spans="1:4" x14ac:dyDescent="0.35">
      <c r="A61312"/>
      <c r="B61312"/>
      <c r="C61312"/>
      <c r="D61312"/>
    </row>
    <row r="61313" spans="1:4" x14ac:dyDescent="0.35">
      <c r="A61313"/>
      <c r="B61313"/>
      <c r="C61313"/>
      <c r="D61313"/>
    </row>
    <row r="61314" spans="1:4" x14ac:dyDescent="0.35">
      <c r="A61314"/>
      <c r="B61314"/>
      <c r="C61314"/>
      <c r="D61314"/>
    </row>
    <row r="61315" spans="1:4" x14ac:dyDescent="0.35">
      <c r="A61315"/>
      <c r="B61315"/>
      <c r="C61315"/>
      <c r="D61315"/>
    </row>
    <row r="61316" spans="1:4" x14ac:dyDescent="0.35">
      <c r="A61316"/>
      <c r="B61316"/>
      <c r="C61316"/>
      <c r="D61316"/>
    </row>
    <row r="61317" spans="1:4" x14ac:dyDescent="0.35">
      <c r="A61317"/>
      <c r="B61317"/>
      <c r="C61317"/>
      <c r="D61317"/>
    </row>
    <row r="61318" spans="1:4" x14ac:dyDescent="0.35">
      <c r="A61318"/>
      <c r="B61318"/>
      <c r="C61318"/>
      <c r="D61318"/>
    </row>
    <row r="61319" spans="1:4" x14ac:dyDescent="0.35">
      <c r="A61319"/>
      <c r="B61319"/>
      <c r="C61319"/>
      <c r="D61319"/>
    </row>
    <row r="61320" spans="1:4" x14ac:dyDescent="0.35">
      <c r="A61320"/>
      <c r="B61320"/>
      <c r="C61320"/>
      <c r="D61320"/>
    </row>
    <row r="61321" spans="1:4" x14ac:dyDescent="0.35">
      <c r="A61321"/>
      <c r="B61321"/>
      <c r="C61321"/>
      <c r="D61321"/>
    </row>
    <row r="61322" spans="1:4" x14ac:dyDescent="0.35">
      <c r="A61322"/>
      <c r="B61322"/>
      <c r="C61322"/>
      <c r="D61322"/>
    </row>
    <row r="61323" spans="1:4" x14ac:dyDescent="0.35">
      <c r="A61323"/>
      <c r="B61323"/>
      <c r="C61323"/>
      <c r="D61323"/>
    </row>
    <row r="61324" spans="1:4" x14ac:dyDescent="0.35">
      <c r="A61324"/>
      <c r="B61324"/>
      <c r="C61324"/>
      <c r="D61324"/>
    </row>
    <row r="61325" spans="1:4" x14ac:dyDescent="0.35">
      <c r="A61325"/>
      <c r="B61325"/>
      <c r="C61325"/>
      <c r="D61325"/>
    </row>
    <row r="61326" spans="1:4" x14ac:dyDescent="0.35">
      <c r="A61326"/>
      <c r="B61326"/>
      <c r="C61326"/>
      <c r="D61326"/>
    </row>
    <row r="61327" spans="1:4" x14ac:dyDescent="0.35">
      <c r="A61327"/>
      <c r="B61327"/>
      <c r="C61327"/>
      <c r="D61327"/>
    </row>
    <row r="61328" spans="1:4" x14ac:dyDescent="0.35">
      <c r="A61328"/>
      <c r="B61328"/>
      <c r="C61328"/>
      <c r="D61328"/>
    </row>
    <row r="61329" spans="1:4" x14ac:dyDescent="0.35">
      <c r="A61329"/>
      <c r="B61329"/>
      <c r="C61329"/>
      <c r="D61329"/>
    </row>
    <row r="61330" spans="1:4" x14ac:dyDescent="0.35">
      <c r="A61330"/>
      <c r="B61330"/>
      <c r="C61330"/>
      <c r="D61330"/>
    </row>
    <row r="61331" spans="1:4" x14ac:dyDescent="0.35">
      <c r="A61331"/>
      <c r="B61331"/>
      <c r="C61331"/>
      <c r="D61331"/>
    </row>
    <row r="61332" spans="1:4" x14ac:dyDescent="0.35">
      <c r="A61332"/>
      <c r="B61332"/>
      <c r="C61332"/>
      <c r="D61332"/>
    </row>
    <row r="61333" spans="1:4" x14ac:dyDescent="0.35">
      <c r="A61333"/>
      <c r="B61333"/>
      <c r="C61333"/>
      <c r="D61333"/>
    </row>
    <row r="61334" spans="1:4" x14ac:dyDescent="0.35">
      <c r="A61334"/>
      <c r="B61334"/>
      <c r="C61334"/>
      <c r="D61334"/>
    </row>
    <row r="61335" spans="1:4" x14ac:dyDescent="0.35">
      <c r="A61335"/>
      <c r="B61335"/>
      <c r="C61335"/>
      <c r="D61335"/>
    </row>
    <row r="61336" spans="1:4" x14ac:dyDescent="0.35">
      <c r="A61336"/>
      <c r="B61336"/>
      <c r="C61336"/>
      <c r="D61336"/>
    </row>
    <row r="61337" spans="1:4" x14ac:dyDescent="0.35">
      <c r="A61337"/>
      <c r="B61337"/>
      <c r="C61337"/>
      <c r="D61337"/>
    </row>
    <row r="61338" spans="1:4" x14ac:dyDescent="0.35">
      <c r="A61338"/>
      <c r="B61338"/>
      <c r="C61338"/>
      <c r="D61338"/>
    </row>
    <row r="61339" spans="1:4" x14ac:dyDescent="0.35">
      <c r="A61339"/>
      <c r="B61339"/>
      <c r="C61339"/>
      <c r="D61339"/>
    </row>
    <row r="61340" spans="1:4" x14ac:dyDescent="0.35">
      <c r="A61340"/>
      <c r="B61340"/>
      <c r="C61340"/>
      <c r="D61340"/>
    </row>
    <row r="61341" spans="1:4" x14ac:dyDescent="0.35">
      <c r="A61341"/>
      <c r="B61341"/>
      <c r="C61341"/>
      <c r="D61341"/>
    </row>
    <row r="61342" spans="1:4" x14ac:dyDescent="0.35">
      <c r="A61342"/>
      <c r="B61342"/>
      <c r="C61342"/>
      <c r="D61342"/>
    </row>
    <row r="61343" spans="1:4" x14ac:dyDescent="0.35">
      <c r="A61343"/>
      <c r="B61343"/>
      <c r="C61343"/>
      <c r="D61343"/>
    </row>
    <row r="61344" spans="1:4" x14ac:dyDescent="0.35">
      <c r="A61344"/>
      <c r="B61344"/>
      <c r="C61344"/>
      <c r="D61344"/>
    </row>
    <row r="61345" spans="1:4" x14ac:dyDescent="0.35">
      <c r="A61345"/>
      <c r="B61345"/>
      <c r="C61345"/>
      <c r="D61345"/>
    </row>
    <row r="61346" spans="1:4" x14ac:dyDescent="0.35">
      <c r="A61346"/>
      <c r="B61346"/>
      <c r="C61346"/>
      <c r="D61346"/>
    </row>
    <row r="61347" spans="1:4" x14ac:dyDescent="0.35">
      <c r="A61347"/>
      <c r="B61347"/>
      <c r="C61347"/>
      <c r="D61347"/>
    </row>
    <row r="61348" spans="1:4" x14ac:dyDescent="0.35">
      <c r="A61348"/>
      <c r="B61348"/>
      <c r="C61348"/>
      <c r="D61348"/>
    </row>
    <row r="61349" spans="1:4" x14ac:dyDescent="0.35">
      <c r="A61349"/>
      <c r="B61349"/>
      <c r="C61349"/>
      <c r="D61349"/>
    </row>
    <row r="61350" spans="1:4" x14ac:dyDescent="0.35">
      <c r="A61350"/>
      <c r="B61350"/>
      <c r="C61350"/>
      <c r="D61350"/>
    </row>
    <row r="61351" spans="1:4" x14ac:dyDescent="0.35">
      <c r="A61351"/>
      <c r="B61351"/>
      <c r="C61351"/>
      <c r="D61351"/>
    </row>
    <row r="61352" spans="1:4" x14ac:dyDescent="0.35">
      <c r="A61352"/>
      <c r="B61352"/>
      <c r="C61352"/>
      <c r="D61352"/>
    </row>
    <row r="61353" spans="1:4" x14ac:dyDescent="0.35">
      <c r="A61353"/>
      <c r="B61353"/>
      <c r="C61353"/>
      <c r="D61353"/>
    </row>
    <row r="61354" spans="1:4" x14ac:dyDescent="0.35">
      <c r="A61354"/>
      <c r="B61354"/>
      <c r="C61354"/>
      <c r="D61354"/>
    </row>
    <row r="61355" spans="1:4" x14ac:dyDescent="0.35">
      <c r="A61355"/>
      <c r="B61355"/>
      <c r="C61355"/>
      <c r="D61355"/>
    </row>
    <row r="61356" spans="1:4" x14ac:dyDescent="0.35">
      <c r="A61356"/>
      <c r="B61356"/>
      <c r="C61356"/>
      <c r="D61356"/>
    </row>
    <row r="61357" spans="1:4" x14ac:dyDescent="0.35">
      <c r="A61357"/>
      <c r="B61357"/>
      <c r="C61357"/>
      <c r="D61357"/>
    </row>
    <row r="61358" spans="1:4" x14ac:dyDescent="0.35">
      <c r="A61358"/>
      <c r="B61358"/>
      <c r="C61358"/>
      <c r="D61358"/>
    </row>
    <row r="61359" spans="1:4" x14ac:dyDescent="0.35">
      <c r="A61359"/>
      <c r="B61359"/>
      <c r="C61359"/>
      <c r="D61359"/>
    </row>
    <row r="61360" spans="1:4" x14ac:dyDescent="0.35">
      <c r="A61360"/>
      <c r="B61360"/>
      <c r="C61360"/>
      <c r="D61360"/>
    </row>
    <row r="61361" spans="1:4" x14ac:dyDescent="0.35">
      <c r="A61361"/>
      <c r="B61361"/>
      <c r="C61361"/>
      <c r="D61361"/>
    </row>
    <row r="61362" spans="1:4" x14ac:dyDescent="0.35">
      <c r="A61362"/>
      <c r="B61362"/>
      <c r="C61362"/>
      <c r="D61362"/>
    </row>
    <row r="61363" spans="1:4" x14ac:dyDescent="0.35">
      <c r="A61363"/>
      <c r="B61363"/>
      <c r="C61363"/>
      <c r="D61363"/>
    </row>
    <row r="61364" spans="1:4" x14ac:dyDescent="0.35">
      <c r="A61364"/>
      <c r="B61364"/>
      <c r="C61364"/>
      <c r="D61364"/>
    </row>
    <row r="61365" spans="1:4" x14ac:dyDescent="0.35">
      <c r="A61365"/>
      <c r="B61365"/>
      <c r="C61365"/>
      <c r="D61365"/>
    </row>
    <row r="61366" spans="1:4" x14ac:dyDescent="0.35">
      <c r="A61366"/>
      <c r="B61366"/>
      <c r="C61366"/>
      <c r="D61366"/>
    </row>
    <row r="61367" spans="1:4" x14ac:dyDescent="0.35">
      <c r="A61367"/>
      <c r="B61367"/>
      <c r="C61367"/>
      <c r="D61367"/>
    </row>
    <row r="61368" spans="1:4" x14ac:dyDescent="0.35">
      <c r="A61368"/>
      <c r="B61368"/>
      <c r="C61368"/>
      <c r="D61368"/>
    </row>
    <row r="61369" spans="1:4" x14ac:dyDescent="0.35">
      <c r="A61369"/>
      <c r="B61369"/>
      <c r="C61369"/>
      <c r="D61369"/>
    </row>
    <row r="61370" spans="1:4" x14ac:dyDescent="0.35">
      <c r="A61370"/>
      <c r="B61370"/>
      <c r="C61370"/>
      <c r="D61370"/>
    </row>
    <row r="61371" spans="1:4" x14ac:dyDescent="0.35">
      <c r="A61371"/>
      <c r="B61371"/>
      <c r="C61371"/>
      <c r="D61371"/>
    </row>
    <row r="61372" spans="1:4" x14ac:dyDescent="0.35">
      <c r="A61372"/>
      <c r="B61372"/>
      <c r="C61372"/>
      <c r="D61372"/>
    </row>
    <row r="61373" spans="1:4" x14ac:dyDescent="0.35">
      <c r="A61373"/>
      <c r="B61373"/>
      <c r="C61373"/>
      <c r="D61373"/>
    </row>
    <row r="61374" spans="1:4" x14ac:dyDescent="0.35">
      <c r="A61374"/>
      <c r="B61374"/>
      <c r="C61374"/>
      <c r="D61374"/>
    </row>
    <row r="61375" spans="1:4" x14ac:dyDescent="0.35">
      <c r="A61375"/>
      <c r="B61375"/>
      <c r="C61375"/>
      <c r="D61375"/>
    </row>
    <row r="61376" spans="1:4" x14ac:dyDescent="0.35">
      <c r="A61376"/>
      <c r="B61376"/>
      <c r="C61376"/>
      <c r="D61376"/>
    </row>
    <row r="61377" spans="1:4" x14ac:dyDescent="0.35">
      <c r="A61377"/>
      <c r="B61377"/>
      <c r="C61377"/>
      <c r="D61377"/>
    </row>
    <row r="61378" spans="1:4" x14ac:dyDescent="0.35">
      <c r="A61378"/>
      <c r="B61378"/>
      <c r="C61378"/>
      <c r="D61378"/>
    </row>
    <row r="61379" spans="1:4" x14ac:dyDescent="0.35">
      <c r="A61379"/>
      <c r="B61379"/>
      <c r="C61379"/>
      <c r="D61379"/>
    </row>
    <row r="61380" spans="1:4" x14ac:dyDescent="0.35">
      <c r="A61380"/>
      <c r="B61380"/>
      <c r="C61380"/>
      <c r="D61380"/>
    </row>
    <row r="61381" spans="1:4" x14ac:dyDescent="0.35">
      <c r="A61381"/>
      <c r="B61381"/>
      <c r="C61381"/>
      <c r="D61381"/>
    </row>
    <row r="61382" spans="1:4" x14ac:dyDescent="0.35">
      <c r="A61382"/>
      <c r="B61382"/>
      <c r="C61382"/>
      <c r="D61382"/>
    </row>
    <row r="61383" spans="1:4" x14ac:dyDescent="0.35">
      <c r="A61383"/>
      <c r="B61383"/>
      <c r="C61383"/>
      <c r="D61383"/>
    </row>
    <row r="61384" spans="1:4" x14ac:dyDescent="0.35">
      <c r="A61384"/>
      <c r="B61384"/>
      <c r="C61384"/>
      <c r="D61384"/>
    </row>
    <row r="61385" spans="1:4" x14ac:dyDescent="0.35">
      <c r="A61385"/>
      <c r="B61385"/>
      <c r="C61385"/>
      <c r="D61385"/>
    </row>
    <row r="61386" spans="1:4" x14ac:dyDescent="0.35">
      <c r="A61386"/>
      <c r="B61386"/>
      <c r="C61386"/>
      <c r="D61386"/>
    </row>
    <row r="61387" spans="1:4" x14ac:dyDescent="0.35">
      <c r="A61387"/>
      <c r="B61387"/>
      <c r="C61387"/>
      <c r="D61387"/>
    </row>
    <row r="61388" spans="1:4" x14ac:dyDescent="0.35">
      <c r="A61388"/>
      <c r="B61388"/>
      <c r="C61388"/>
      <c r="D61388"/>
    </row>
    <row r="61389" spans="1:4" x14ac:dyDescent="0.35">
      <c r="A61389"/>
      <c r="B61389"/>
      <c r="C61389"/>
      <c r="D61389"/>
    </row>
    <row r="61390" spans="1:4" x14ac:dyDescent="0.35">
      <c r="A61390"/>
      <c r="B61390"/>
      <c r="C61390"/>
      <c r="D61390"/>
    </row>
    <row r="61391" spans="1:4" x14ac:dyDescent="0.35">
      <c r="A61391"/>
      <c r="B61391"/>
      <c r="C61391"/>
      <c r="D61391"/>
    </row>
    <row r="61392" spans="1:4" x14ac:dyDescent="0.35">
      <c r="A61392"/>
      <c r="B61392"/>
      <c r="C61392"/>
      <c r="D61392"/>
    </row>
    <row r="61393" spans="1:4" x14ac:dyDescent="0.35">
      <c r="A61393"/>
      <c r="B61393"/>
      <c r="C61393"/>
      <c r="D61393"/>
    </row>
    <row r="61394" spans="1:4" x14ac:dyDescent="0.35">
      <c r="A61394"/>
      <c r="B61394"/>
      <c r="C61394"/>
      <c r="D61394"/>
    </row>
    <row r="61395" spans="1:4" x14ac:dyDescent="0.35">
      <c r="A61395"/>
      <c r="B61395"/>
      <c r="C61395"/>
      <c r="D61395"/>
    </row>
    <row r="61396" spans="1:4" x14ac:dyDescent="0.35">
      <c r="A61396"/>
      <c r="B61396"/>
      <c r="C61396"/>
      <c r="D61396"/>
    </row>
    <row r="61397" spans="1:4" x14ac:dyDescent="0.35">
      <c r="A61397"/>
      <c r="B61397"/>
      <c r="C61397"/>
      <c r="D61397"/>
    </row>
    <row r="61398" spans="1:4" x14ac:dyDescent="0.35">
      <c r="A61398"/>
      <c r="B61398"/>
      <c r="C61398"/>
      <c r="D61398"/>
    </row>
    <row r="61399" spans="1:4" x14ac:dyDescent="0.35">
      <c r="A61399"/>
      <c r="B61399"/>
      <c r="C61399"/>
      <c r="D61399"/>
    </row>
    <row r="61400" spans="1:4" x14ac:dyDescent="0.35">
      <c r="A61400"/>
      <c r="B61400"/>
      <c r="C61400"/>
      <c r="D61400"/>
    </row>
    <row r="61401" spans="1:4" x14ac:dyDescent="0.35">
      <c r="A61401"/>
      <c r="B61401"/>
      <c r="C61401"/>
      <c r="D61401"/>
    </row>
    <row r="61402" spans="1:4" x14ac:dyDescent="0.35">
      <c r="A61402"/>
      <c r="B61402"/>
      <c r="C61402"/>
      <c r="D61402"/>
    </row>
    <row r="61403" spans="1:4" x14ac:dyDescent="0.35">
      <c r="A61403"/>
      <c r="B61403"/>
      <c r="C61403"/>
      <c r="D61403"/>
    </row>
    <row r="61404" spans="1:4" x14ac:dyDescent="0.35">
      <c r="A61404"/>
      <c r="B61404"/>
      <c r="C61404"/>
      <c r="D61404"/>
    </row>
    <row r="61405" spans="1:4" x14ac:dyDescent="0.35">
      <c r="A61405"/>
      <c r="B61405"/>
      <c r="C61405"/>
      <c r="D61405"/>
    </row>
    <row r="61406" spans="1:4" x14ac:dyDescent="0.35">
      <c r="A61406"/>
      <c r="B61406"/>
      <c r="C61406"/>
      <c r="D61406"/>
    </row>
    <row r="61407" spans="1:4" x14ac:dyDescent="0.35">
      <c r="A61407"/>
      <c r="B61407"/>
      <c r="C61407"/>
      <c r="D61407"/>
    </row>
    <row r="61408" spans="1:4" x14ac:dyDescent="0.35">
      <c r="A61408"/>
      <c r="B61408"/>
      <c r="C61408"/>
      <c r="D61408"/>
    </row>
    <row r="61409" spans="1:4" x14ac:dyDescent="0.35">
      <c r="A61409"/>
      <c r="B61409"/>
      <c r="C61409"/>
      <c r="D61409"/>
    </row>
    <row r="61410" spans="1:4" x14ac:dyDescent="0.35">
      <c r="A61410"/>
      <c r="B61410"/>
      <c r="C61410"/>
      <c r="D61410"/>
    </row>
    <row r="61411" spans="1:4" x14ac:dyDescent="0.35">
      <c r="A61411"/>
      <c r="B61411"/>
      <c r="C61411"/>
      <c r="D61411"/>
    </row>
    <row r="61412" spans="1:4" x14ac:dyDescent="0.35">
      <c r="A61412"/>
      <c r="B61412"/>
      <c r="C61412"/>
      <c r="D61412"/>
    </row>
    <row r="61413" spans="1:4" x14ac:dyDescent="0.35">
      <c r="A61413"/>
      <c r="B61413"/>
      <c r="C61413"/>
      <c r="D61413"/>
    </row>
    <row r="61414" spans="1:4" x14ac:dyDescent="0.35">
      <c r="A61414"/>
      <c r="B61414"/>
      <c r="C61414"/>
      <c r="D61414"/>
    </row>
    <row r="61415" spans="1:4" x14ac:dyDescent="0.35">
      <c r="A61415"/>
      <c r="B61415"/>
      <c r="C61415"/>
      <c r="D61415"/>
    </row>
    <row r="61416" spans="1:4" x14ac:dyDescent="0.35">
      <c r="A61416"/>
      <c r="B61416"/>
      <c r="C61416"/>
      <c r="D61416"/>
    </row>
    <row r="61417" spans="1:4" x14ac:dyDescent="0.35">
      <c r="A61417"/>
      <c r="B61417"/>
      <c r="C61417"/>
      <c r="D61417"/>
    </row>
    <row r="61418" spans="1:4" x14ac:dyDescent="0.35">
      <c r="A61418"/>
      <c r="B61418"/>
      <c r="C61418"/>
      <c r="D61418"/>
    </row>
    <row r="61419" spans="1:4" x14ac:dyDescent="0.35">
      <c r="A61419"/>
      <c r="B61419"/>
      <c r="C61419"/>
      <c r="D61419"/>
    </row>
    <row r="61420" spans="1:4" x14ac:dyDescent="0.35">
      <c r="A61420"/>
      <c r="B61420"/>
      <c r="C61420"/>
      <c r="D61420"/>
    </row>
    <row r="61421" spans="1:4" x14ac:dyDescent="0.35">
      <c r="A61421"/>
      <c r="B61421"/>
      <c r="C61421"/>
      <c r="D61421"/>
    </row>
    <row r="61422" spans="1:4" x14ac:dyDescent="0.35">
      <c r="A61422"/>
      <c r="B61422"/>
      <c r="C61422"/>
      <c r="D61422"/>
    </row>
    <row r="61423" spans="1:4" x14ac:dyDescent="0.35">
      <c r="A61423"/>
      <c r="B61423"/>
      <c r="C61423"/>
      <c r="D61423"/>
    </row>
    <row r="61424" spans="1:4" x14ac:dyDescent="0.35">
      <c r="A61424"/>
      <c r="B61424"/>
      <c r="C61424"/>
      <c r="D61424"/>
    </row>
    <row r="61425" spans="1:4" x14ac:dyDescent="0.35">
      <c r="A61425"/>
      <c r="B61425"/>
      <c r="C61425"/>
      <c r="D61425"/>
    </row>
    <row r="61426" spans="1:4" x14ac:dyDescent="0.35">
      <c r="A61426"/>
      <c r="B61426"/>
      <c r="C61426"/>
      <c r="D61426"/>
    </row>
    <row r="61427" spans="1:4" x14ac:dyDescent="0.35">
      <c r="A61427"/>
      <c r="B61427"/>
      <c r="C61427"/>
      <c r="D61427"/>
    </row>
    <row r="61428" spans="1:4" x14ac:dyDescent="0.35">
      <c r="A61428"/>
      <c r="B61428"/>
      <c r="C61428"/>
      <c r="D61428"/>
    </row>
    <row r="61429" spans="1:4" x14ac:dyDescent="0.35">
      <c r="A61429"/>
      <c r="B61429"/>
      <c r="C61429"/>
      <c r="D61429"/>
    </row>
    <row r="61430" spans="1:4" x14ac:dyDescent="0.35">
      <c r="A61430"/>
      <c r="B61430"/>
      <c r="C61430"/>
      <c r="D61430"/>
    </row>
    <row r="61431" spans="1:4" x14ac:dyDescent="0.35">
      <c r="A61431"/>
      <c r="B61431"/>
      <c r="C61431"/>
      <c r="D61431"/>
    </row>
    <row r="61432" spans="1:4" x14ac:dyDescent="0.35">
      <c r="A61432"/>
      <c r="B61432"/>
      <c r="C61432"/>
      <c r="D61432"/>
    </row>
    <row r="61433" spans="1:4" x14ac:dyDescent="0.35">
      <c r="A61433"/>
      <c r="B61433"/>
      <c r="C61433"/>
      <c r="D61433"/>
    </row>
    <row r="61434" spans="1:4" x14ac:dyDescent="0.35">
      <c r="A61434"/>
      <c r="B61434"/>
      <c r="C61434"/>
      <c r="D61434"/>
    </row>
    <row r="61435" spans="1:4" x14ac:dyDescent="0.35">
      <c r="A61435"/>
      <c r="B61435"/>
      <c r="C61435"/>
      <c r="D61435"/>
    </row>
    <row r="61436" spans="1:4" x14ac:dyDescent="0.35">
      <c r="A61436"/>
      <c r="B61436"/>
      <c r="C61436"/>
      <c r="D61436"/>
    </row>
    <row r="61437" spans="1:4" x14ac:dyDescent="0.35">
      <c r="A61437"/>
      <c r="B61437"/>
      <c r="C61437"/>
      <c r="D61437"/>
    </row>
    <row r="61438" spans="1:4" x14ac:dyDescent="0.35">
      <c r="A61438"/>
      <c r="B61438"/>
      <c r="C61438"/>
      <c r="D61438"/>
    </row>
    <row r="61439" spans="1:4" x14ac:dyDescent="0.35">
      <c r="A61439"/>
      <c r="B61439"/>
      <c r="C61439"/>
      <c r="D61439"/>
    </row>
    <row r="61440" spans="1:4" x14ac:dyDescent="0.35">
      <c r="A61440"/>
      <c r="B61440"/>
      <c r="C61440"/>
      <c r="D61440"/>
    </row>
    <row r="61441" spans="1:4" x14ac:dyDescent="0.35">
      <c r="A61441"/>
      <c r="B61441"/>
      <c r="C61441"/>
      <c r="D61441"/>
    </row>
    <row r="61442" spans="1:4" x14ac:dyDescent="0.35">
      <c r="A61442"/>
      <c r="B61442"/>
      <c r="C61442"/>
      <c r="D61442"/>
    </row>
    <row r="61443" spans="1:4" x14ac:dyDescent="0.35">
      <c r="A61443"/>
      <c r="B61443"/>
      <c r="C61443"/>
      <c r="D61443"/>
    </row>
    <row r="61444" spans="1:4" x14ac:dyDescent="0.35">
      <c r="A61444"/>
      <c r="B61444"/>
      <c r="C61444"/>
      <c r="D61444"/>
    </row>
    <row r="61445" spans="1:4" x14ac:dyDescent="0.35">
      <c r="A61445"/>
      <c r="B61445"/>
      <c r="C61445"/>
      <c r="D61445"/>
    </row>
    <row r="61446" spans="1:4" x14ac:dyDescent="0.35">
      <c r="A61446"/>
      <c r="B61446"/>
      <c r="C61446"/>
      <c r="D61446"/>
    </row>
    <row r="61447" spans="1:4" x14ac:dyDescent="0.35">
      <c r="A61447"/>
      <c r="B61447"/>
      <c r="C61447"/>
      <c r="D61447"/>
    </row>
    <row r="61448" spans="1:4" x14ac:dyDescent="0.35">
      <c r="A61448"/>
      <c r="B61448"/>
      <c r="C61448"/>
      <c r="D61448"/>
    </row>
    <row r="61449" spans="1:4" x14ac:dyDescent="0.35">
      <c r="A61449"/>
      <c r="B61449"/>
      <c r="C61449"/>
      <c r="D61449"/>
    </row>
    <row r="61450" spans="1:4" x14ac:dyDescent="0.35">
      <c r="A61450"/>
      <c r="B61450"/>
      <c r="C61450"/>
      <c r="D61450"/>
    </row>
    <row r="61451" spans="1:4" x14ac:dyDescent="0.35">
      <c r="A61451"/>
      <c r="B61451"/>
      <c r="C61451"/>
      <c r="D61451"/>
    </row>
    <row r="61452" spans="1:4" x14ac:dyDescent="0.35">
      <c r="A61452"/>
      <c r="B61452"/>
      <c r="C61452"/>
      <c r="D61452"/>
    </row>
    <row r="61453" spans="1:4" x14ac:dyDescent="0.35">
      <c r="A61453"/>
      <c r="B61453"/>
      <c r="C61453"/>
      <c r="D61453"/>
    </row>
    <row r="61454" spans="1:4" x14ac:dyDescent="0.35">
      <c r="A61454"/>
      <c r="B61454"/>
      <c r="C61454"/>
      <c r="D61454"/>
    </row>
    <row r="61455" spans="1:4" x14ac:dyDescent="0.35">
      <c r="A61455"/>
      <c r="B61455"/>
      <c r="C61455"/>
      <c r="D61455"/>
    </row>
    <row r="61456" spans="1:4" x14ac:dyDescent="0.35">
      <c r="A61456"/>
      <c r="B61456"/>
      <c r="C61456"/>
      <c r="D61456"/>
    </row>
    <row r="61457" spans="1:4" x14ac:dyDescent="0.35">
      <c r="A61457"/>
      <c r="B61457"/>
      <c r="C61457"/>
      <c r="D61457"/>
    </row>
    <row r="61458" spans="1:4" x14ac:dyDescent="0.35">
      <c r="A61458"/>
      <c r="B61458"/>
      <c r="C61458"/>
      <c r="D61458"/>
    </row>
    <row r="61459" spans="1:4" x14ac:dyDescent="0.35">
      <c r="A61459"/>
      <c r="B61459"/>
      <c r="C61459"/>
      <c r="D61459"/>
    </row>
    <row r="61460" spans="1:4" x14ac:dyDescent="0.35">
      <c r="A61460"/>
      <c r="B61460"/>
      <c r="C61460"/>
      <c r="D61460"/>
    </row>
    <row r="61461" spans="1:4" x14ac:dyDescent="0.35">
      <c r="A61461"/>
      <c r="B61461"/>
      <c r="C61461"/>
      <c r="D61461"/>
    </row>
    <row r="61462" spans="1:4" x14ac:dyDescent="0.35">
      <c r="A61462"/>
      <c r="B61462"/>
      <c r="C61462"/>
      <c r="D61462"/>
    </row>
    <row r="61463" spans="1:4" x14ac:dyDescent="0.35">
      <c r="A61463"/>
      <c r="B61463"/>
      <c r="C61463"/>
      <c r="D61463"/>
    </row>
    <row r="61464" spans="1:4" x14ac:dyDescent="0.35">
      <c r="A61464"/>
      <c r="B61464"/>
      <c r="C61464"/>
      <c r="D61464"/>
    </row>
    <row r="61465" spans="1:4" x14ac:dyDescent="0.35">
      <c r="A61465"/>
      <c r="B61465"/>
      <c r="C61465"/>
      <c r="D61465"/>
    </row>
    <row r="61466" spans="1:4" x14ac:dyDescent="0.35">
      <c r="A61466"/>
      <c r="B61466"/>
      <c r="C61466"/>
      <c r="D61466"/>
    </row>
    <row r="61467" spans="1:4" x14ac:dyDescent="0.35">
      <c r="A61467"/>
      <c r="B61467"/>
      <c r="C61467"/>
      <c r="D61467"/>
    </row>
    <row r="61468" spans="1:4" x14ac:dyDescent="0.35">
      <c r="A61468"/>
      <c r="B61468"/>
      <c r="C61468"/>
      <c r="D61468"/>
    </row>
    <row r="61469" spans="1:4" x14ac:dyDescent="0.35">
      <c r="A61469"/>
      <c r="B61469"/>
      <c r="C61469"/>
      <c r="D61469"/>
    </row>
    <row r="61470" spans="1:4" x14ac:dyDescent="0.35">
      <c r="A61470"/>
      <c r="B61470"/>
      <c r="C61470"/>
      <c r="D61470"/>
    </row>
    <row r="61471" spans="1:4" x14ac:dyDescent="0.35">
      <c r="A61471"/>
      <c r="B61471"/>
      <c r="C61471"/>
      <c r="D61471"/>
    </row>
    <row r="61472" spans="1:4" x14ac:dyDescent="0.35">
      <c r="A61472"/>
      <c r="B61472"/>
      <c r="C61472"/>
      <c r="D61472"/>
    </row>
    <row r="61473" spans="1:4" x14ac:dyDescent="0.35">
      <c r="A61473"/>
      <c r="B61473"/>
      <c r="C61473"/>
      <c r="D61473"/>
    </row>
    <row r="61474" spans="1:4" x14ac:dyDescent="0.35">
      <c r="A61474"/>
      <c r="B61474"/>
      <c r="C61474"/>
      <c r="D61474"/>
    </row>
    <row r="61475" spans="1:4" x14ac:dyDescent="0.35">
      <c r="A61475"/>
      <c r="B61475"/>
      <c r="C61475"/>
      <c r="D61475"/>
    </row>
    <row r="61476" spans="1:4" x14ac:dyDescent="0.35">
      <c r="A61476"/>
      <c r="B61476"/>
      <c r="C61476"/>
      <c r="D61476"/>
    </row>
    <row r="61477" spans="1:4" x14ac:dyDescent="0.35">
      <c r="A61477"/>
      <c r="B61477"/>
      <c r="C61477"/>
      <c r="D61477"/>
    </row>
    <row r="61478" spans="1:4" x14ac:dyDescent="0.35">
      <c r="A61478"/>
      <c r="B61478"/>
      <c r="C61478"/>
      <c r="D61478"/>
    </row>
    <row r="61479" spans="1:4" x14ac:dyDescent="0.35">
      <c r="A61479"/>
      <c r="B61479"/>
      <c r="C61479"/>
      <c r="D61479"/>
    </row>
    <row r="61480" spans="1:4" x14ac:dyDescent="0.35">
      <c r="A61480"/>
      <c r="B61480"/>
      <c r="C61480"/>
      <c r="D61480"/>
    </row>
    <row r="61481" spans="1:4" x14ac:dyDescent="0.35">
      <c r="A61481"/>
      <c r="B61481"/>
      <c r="C61481"/>
      <c r="D61481"/>
    </row>
    <row r="61482" spans="1:4" x14ac:dyDescent="0.35">
      <c r="A61482"/>
      <c r="B61482"/>
      <c r="C61482"/>
      <c r="D61482"/>
    </row>
    <row r="61483" spans="1:4" x14ac:dyDescent="0.35">
      <c r="A61483"/>
      <c r="B61483"/>
      <c r="C61483"/>
      <c r="D61483"/>
    </row>
    <row r="61484" spans="1:4" x14ac:dyDescent="0.35">
      <c r="A61484"/>
      <c r="B61484"/>
      <c r="C61484"/>
      <c r="D61484"/>
    </row>
    <row r="61485" spans="1:4" x14ac:dyDescent="0.35">
      <c r="A61485"/>
      <c r="B61485"/>
      <c r="C61485"/>
      <c r="D61485"/>
    </row>
    <row r="61486" spans="1:4" x14ac:dyDescent="0.35">
      <c r="A61486"/>
      <c r="B61486"/>
      <c r="C61486"/>
      <c r="D61486"/>
    </row>
    <row r="61487" spans="1:4" x14ac:dyDescent="0.35">
      <c r="A61487"/>
      <c r="B61487"/>
      <c r="C61487"/>
      <c r="D61487"/>
    </row>
    <row r="61488" spans="1:4" x14ac:dyDescent="0.35">
      <c r="A61488"/>
      <c r="B61488"/>
      <c r="C61488"/>
      <c r="D61488"/>
    </row>
    <row r="61489" spans="1:4" x14ac:dyDescent="0.35">
      <c r="A61489"/>
      <c r="B61489"/>
      <c r="C61489"/>
      <c r="D61489"/>
    </row>
    <row r="61490" spans="1:4" x14ac:dyDescent="0.35">
      <c r="A61490"/>
      <c r="B61490"/>
      <c r="C61490"/>
      <c r="D61490"/>
    </row>
    <row r="61491" spans="1:4" x14ac:dyDescent="0.35">
      <c r="A61491"/>
      <c r="B61491"/>
      <c r="C61491"/>
      <c r="D61491"/>
    </row>
    <row r="61492" spans="1:4" x14ac:dyDescent="0.35">
      <c r="A61492"/>
      <c r="B61492"/>
      <c r="C61492"/>
      <c r="D61492"/>
    </row>
    <row r="61493" spans="1:4" x14ac:dyDescent="0.35">
      <c r="A61493"/>
      <c r="B61493"/>
      <c r="C61493"/>
      <c r="D61493"/>
    </row>
    <row r="61494" spans="1:4" x14ac:dyDescent="0.35">
      <c r="A61494"/>
      <c r="B61494"/>
      <c r="C61494"/>
      <c r="D61494"/>
    </row>
    <row r="61495" spans="1:4" x14ac:dyDescent="0.35">
      <c r="A61495"/>
      <c r="B61495"/>
      <c r="C61495"/>
      <c r="D61495"/>
    </row>
    <row r="61496" spans="1:4" x14ac:dyDescent="0.35">
      <c r="A61496"/>
      <c r="B61496"/>
      <c r="C61496"/>
      <c r="D61496"/>
    </row>
    <row r="61497" spans="1:4" x14ac:dyDescent="0.35">
      <c r="A61497"/>
      <c r="B61497"/>
      <c r="C61497"/>
      <c r="D61497"/>
    </row>
    <row r="61498" spans="1:4" x14ac:dyDescent="0.35">
      <c r="A61498"/>
      <c r="B61498"/>
      <c r="C61498"/>
      <c r="D61498"/>
    </row>
    <row r="61499" spans="1:4" x14ac:dyDescent="0.35">
      <c r="A61499"/>
      <c r="B61499"/>
      <c r="C61499"/>
      <c r="D61499"/>
    </row>
    <row r="61500" spans="1:4" x14ac:dyDescent="0.35">
      <c r="A61500"/>
      <c r="B61500"/>
      <c r="C61500"/>
      <c r="D61500"/>
    </row>
    <row r="61501" spans="1:4" x14ac:dyDescent="0.35">
      <c r="A61501"/>
      <c r="B61501"/>
      <c r="C61501"/>
      <c r="D61501"/>
    </row>
    <row r="61502" spans="1:4" x14ac:dyDescent="0.35">
      <c r="A61502"/>
      <c r="B61502"/>
      <c r="C61502"/>
      <c r="D61502"/>
    </row>
    <row r="61503" spans="1:4" x14ac:dyDescent="0.35">
      <c r="A61503"/>
      <c r="B61503"/>
      <c r="C61503"/>
      <c r="D61503"/>
    </row>
    <row r="61504" spans="1:4" x14ac:dyDescent="0.35">
      <c r="A61504"/>
      <c r="B61504"/>
      <c r="C61504"/>
      <c r="D61504"/>
    </row>
    <row r="61505" spans="1:4" x14ac:dyDescent="0.35">
      <c r="A61505"/>
      <c r="B61505"/>
      <c r="C61505"/>
      <c r="D61505"/>
    </row>
    <row r="61506" spans="1:4" x14ac:dyDescent="0.35">
      <c r="A61506"/>
      <c r="B61506"/>
      <c r="C61506"/>
      <c r="D61506"/>
    </row>
    <row r="61507" spans="1:4" x14ac:dyDescent="0.35">
      <c r="A61507"/>
      <c r="B61507"/>
      <c r="C61507"/>
      <c r="D61507"/>
    </row>
    <row r="61508" spans="1:4" x14ac:dyDescent="0.35">
      <c r="A61508"/>
      <c r="B61508"/>
      <c r="C61508"/>
      <c r="D61508"/>
    </row>
    <row r="61509" spans="1:4" x14ac:dyDescent="0.35">
      <c r="A61509"/>
      <c r="B61509"/>
      <c r="C61509"/>
      <c r="D61509"/>
    </row>
    <row r="61510" spans="1:4" x14ac:dyDescent="0.35">
      <c r="A61510"/>
      <c r="B61510"/>
      <c r="C61510"/>
      <c r="D61510"/>
    </row>
    <row r="61511" spans="1:4" x14ac:dyDescent="0.35">
      <c r="A61511"/>
      <c r="B61511"/>
      <c r="C61511"/>
      <c r="D61511"/>
    </row>
    <row r="61512" spans="1:4" x14ac:dyDescent="0.35">
      <c r="A61512"/>
      <c r="B61512"/>
      <c r="C61512"/>
      <c r="D61512"/>
    </row>
    <row r="61513" spans="1:4" x14ac:dyDescent="0.35">
      <c r="A61513"/>
      <c r="B61513"/>
      <c r="C61513"/>
      <c r="D61513"/>
    </row>
    <row r="61514" spans="1:4" x14ac:dyDescent="0.35">
      <c r="A61514"/>
      <c r="B61514"/>
      <c r="C61514"/>
      <c r="D61514"/>
    </row>
    <row r="61515" spans="1:4" x14ac:dyDescent="0.35">
      <c r="A61515"/>
      <c r="B61515"/>
      <c r="C61515"/>
      <c r="D61515"/>
    </row>
    <row r="61516" spans="1:4" x14ac:dyDescent="0.35">
      <c r="A61516"/>
      <c r="B61516"/>
      <c r="C61516"/>
      <c r="D61516"/>
    </row>
    <row r="61517" spans="1:4" x14ac:dyDescent="0.35">
      <c r="A61517"/>
      <c r="B61517"/>
      <c r="C61517"/>
      <c r="D61517"/>
    </row>
    <row r="61518" spans="1:4" x14ac:dyDescent="0.35">
      <c r="A61518"/>
      <c r="B61518"/>
      <c r="C61518"/>
      <c r="D61518"/>
    </row>
    <row r="61519" spans="1:4" x14ac:dyDescent="0.35">
      <c r="A61519"/>
      <c r="B61519"/>
      <c r="C61519"/>
      <c r="D61519"/>
    </row>
    <row r="61520" spans="1:4" x14ac:dyDescent="0.35">
      <c r="A61520"/>
      <c r="B61520"/>
      <c r="C61520"/>
      <c r="D61520"/>
    </row>
    <row r="61521" spans="1:4" x14ac:dyDescent="0.35">
      <c r="A61521"/>
      <c r="B61521"/>
      <c r="C61521"/>
      <c r="D61521"/>
    </row>
    <row r="61522" spans="1:4" x14ac:dyDescent="0.35">
      <c r="A61522"/>
      <c r="B61522"/>
      <c r="C61522"/>
      <c r="D61522"/>
    </row>
    <row r="61523" spans="1:4" x14ac:dyDescent="0.35">
      <c r="A61523"/>
      <c r="B61523"/>
      <c r="C61523"/>
      <c r="D61523"/>
    </row>
    <row r="61524" spans="1:4" x14ac:dyDescent="0.35">
      <c r="A61524"/>
      <c r="B61524"/>
      <c r="C61524"/>
      <c r="D61524"/>
    </row>
    <row r="61525" spans="1:4" x14ac:dyDescent="0.35">
      <c r="A61525"/>
      <c r="B61525"/>
      <c r="C61525"/>
      <c r="D61525"/>
    </row>
    <row r="61526" spans="1:4" x14ac:dyDescent="0.35">
      <c r="A61526"/>
      <c r="B61526"/>
      <c r="C61526"/>
      <c r="D61526"/>
    </row>
    <row r="61527" spans="1:4" x14ac:dyDescent="0.35">
      <c r="A61527"/>
      <c r="B61527"/>
      <c r="C61527"/>
      <c r="D61527"/>
    </row>
    <row r="61528" spans="1:4" x14ac:dyDescent="0.35">
      <c r="A61528"/>
      <c r="B61528"/>
      <c r="C61528"/>
      <c r="D61528"/>
    </row>
    <row r="61529" spans="1:4" x14ac:dyDescent="0.35">
      <c r="A61529"/>
      <c r="B61529"/>
      <c r="C61529"/>
      <c r="D61529"/>
    </row>
    <row r="61530" spans="1:4" x14ac:dyDescent="0.35">
      <c r="A61530"/>
      <c r="B61530"/>
      <c r="C61530"/>
      <c r="D61530"/>
    </row>
    <row r="61531" spans="1:4" x14ac:dyDescent="0.35">
      <c r="A61531"/>
      <c r="B61531"/>
      <c r="C61531"/>
      <c r="D61531"/>
    </row>
    <row r="61532" spans="1:4" x14ac:dyDescent="0.35">
      <c r="A61532"/>
      <c r="B61532"/>
      <c r="C61532"/>
      <c r="D61532"/>
    </row>
    <row r="61533" spans="1:4" x14ac:dyDescent="0.35">
      <c r="A61533"/>
      <c r="B61533"/>
      <c r="C61533"/>
      <c r="D61533"/>
    </row>
    <row r="61534" spans="1:4" x14ac:dyDescent="0.35">
      <c r="A61534"/>
      <c r="B61534"/>
      <c r="C61534"/>
      <c r="D61534"/>
    </row>
    <row r="61535" spans="1:4" x14ac:dyDescent="0.35">
      <c r="A61535"/>
      <c r="B61535"/>
      <c r="C61535"/>
      <c r="D61535"/>
    </row>
    <row r="61536" spans="1:4" x14ac:dyDescent="0.35">
      <c r="A61536"/>
      <c r="B61536"/>
      <c r="C61536"/>
      <c r="D61536"/>
    </row>
    <row r="61537" spans="1:4" x14ac:dyDescent="0.35">
      <c r="A61537"/>
      <c r="B61537"/>
      <c r="C61537"/>
      <c r="D61537"/>
    </row>
    <row r="61538" spans="1:4" x14ac:dyDescent="0.35">
      <c r="A61538"/>
      <c r="B61538"/>
      <c r="C61538"/>
      <c r="D61538"/>
    </row>
    <row r="61539" spans="1:4" x14ac:dyDescent="0.35">
      <c r="A61539"/>
      <c r="B61539"/>
      <c r="C61539"/>
      <c r="D61539"/>
    </row>
    <row r="61540" spans="1:4" x14ac:dyDescent="0.35">
      <c r="A61540"/>
      <c r="B61540"/>
      <c r="C61540"/>
      <c r="D61540"/>
    </row>
    <row r="61541" spans="1:4" x14ac:dyDescent="0.35">
      <c r="A61541"/>
      <c r="B61541"/>
      <c r="C61541"/>
      <c r="D61541"/>
    </row>
    <row r="61542" spans="1:4" x14ac:dyDescent="0.35">
      <c r="A61542"/>
      <c r="B61542"/>
      <c r="C61542"/>
      <c r="D61542"/>
    </row>
    <row r="61543" spans="1:4" x14ac:dyDescent="0.35">
      <c r="A61543"/>
      <c r="B61543"/>
      <c r="C61543"/>
      <c r="D61543"/>
    </row>
    <row r="61544" spans="1:4" x14ac:dyDescent="0.35">
      <c r="A61544"/>
      <c r="B61544"/>
      <c r="C61544"/>
      <c r="D61544"/>
    </row>
    <row r="61545" spans="1:4" x14ac:dyDescent="0.35">
      <c r="A61545"/>
      <c r="B61545"/>
      <c r="C61545"/>
      <c r="D61545"/>
    </row>
    <row r="61546" spans="1:4" x14ac:dyDescent="0.35">
      <c r="A61546"/>
      <c r="B61546"/>
      <c r="C61546"/>
      <c r="D61546"/>
    </row>
    <row r="61547" spans="1:4" x14ac:dyDescent="0.35">
      <c r="A61547"/>
      <c r="B61547"/>
      <c r="C61547"/>
      <c r="D61547"/>
    </row>
    <row r="61548" spans="1:4" x14ac:dyDescent="0.35">
      <c r="A61548"/>
      <c r="B61548"/>
      <c r="C61548"/>
      <c r="D61548"/>
    </row>
    <row r="61549" spans="1:4" x14ac:dyDescent="0.35">
      <c r="A61549"/>
      <c r="B61549"/>
      <c r="C61549"/>
      <c r="D61549"/>
    </row>
    <row r="61550" spans="1:4" x14ac:dyDescent="0.35">
      <c r="A61550"/>
      <c r="B61550"/>
      <c r="C61550"/>
      <c r="D61550"/>
    </row>
    <row r="61551" spans="1:4" x14ac:dyDescent="0.35">
      <c r="A61551"/>
      <c r="B61551"/>
      <c r="C61551"/>
      <c r="D61551"/>
    </row>
    <row r="61552" spans="1:4" x14ac:dyDescent="0.35">
      <c r="A61552"/>
      <c r="B61552"/>
      <c r="C61552"/>
      <c r="D61552"/>
    </row>
    <row r="61553" spans="1:4" x14ac:dyDescent="0.35">
      <c r="A61553"/>
      <c r="B61553"/>
      <c r="C61553"/>
      <c r="D61553"/>
    </row>
    <row r="61554" spans="1:4" x14ac:dyDescent="0.35">
      <c r="A61554"/>
      <c r="B61554"/>
      <c r="C61554"/>
      <c r="D61554"/>
    </row>
    <row r="61555" spans="1:4" x14ac:dyDescent="0.35">
      <c r="A61555"/>
      <c r="B61555"/>
      <c r="C61555"/>
      <c r="D61555"/>
    </row>
    <row r="61556" spans="1:4" x14ac:dyDescent="0.35">
      <c r="A61556"/>
      <c r="B61556"/>
      <c r="C61556"/>
      <c r="D61556"/>
    </row>
    <row r="61557" spans="1:4" x14ac:dyDescent="0.35">
      <c r="A61557"/>
      <c r="B61557"/>
      <c r="C61557"/>
      <c r="D61557"/>
    </row>
    <row r="61558" spans="1:4" x14ac:dyDescent="0.35">
      <c r="A61558"/>
      <c r="B61558"/>
      <c r="C61558"/>
      <c r="D61558"/>
    </row>
    <row r="61559" spans="1:4" x14ac:dyDescent="0.35">
      <c r="A61559"/>
      <c r="B61559"/>
      <c r="C61559"/>
      <c r="D61559"/>
    </row>
    <row r="61560" spans="1:4" x14ac:dyDescent="0.35">
      <c r="A61560"/>
      <c r="B61560"/>
      <c r="C61560"/>
      <c r="D61560"/>
    </row>
    <row r="61561" spans="1:4" x14ac:dyDescent="0.35">
      <c r="A61561"/>
      <c r="B61561"/>
      <c r="C61561"/>
      <c r="D61561"/>
    </row>
    <row r="61562" spans="1:4" x14ac:dyDescent="0.35">
      <c r="A61562"/>
      <c r="B61562"/>
      <c r="C61562"/>
      <c r="D61562"/>
    </row>
    <row r="61563" spans="1:4" x14ac:dyDescent="0.35">
      <c r="A61563"/>
      <c r="B61563"/>
      <c r="C61563"/>
      <c r="D61563"/>
    </row>
    <row r="61564" spans="1:4" x14ac:dyDescent="0.35">
      <c r="A61564"/>
      <c r="B61564"/>
      <c r="C61564"/>
      <c r="D61564"/>
    </row>
    <row r="61565" spans="1:4" x14ac:dyDescent="0.35">
      <c r="A61565"/>
      <c r="B61565"/>
      <c r="C61565"/>
      <c r="D61565"/>
    </row>
    <row r="61566" spans="1:4" x14ac:dyDescent="0.35">
      <c r="A61566"/>
      <c r="B61566"/>
      <c r="C61566"/>
      <c r="D61566"/>
    </row>
    <row r="61567" spans="1:4" x14ac:dyDescent="0.35">
      <c r="A61567"/>
      <c r="B61567"/>
      <c r="C61567"/>
      <c r="D61567"/>
    </row>
    <row r="61568" spans="1:4" x14ac:dyDescent="0.35">
      <c r="A61568"/>
      <c r="B61568"/>
      <c r="C61568"/>
      <c r="D61568"/>
    </row>
    <row r="61569" spans="1:4" x14ac:dyDescent="0.35">
      <c r="A61569"/>
      <c r="B61569"/>
      <c r="C61569"/>
      <c r="D61569"/>
    </row>
    <row r="61570" spans="1:4" x14ac:dyDescent="0.35">
      <c r="A61570"/>
      <c r="B61570"/>
      <c r="C61570"/>
      <c r="D61570"/>
    </row>
    <row r="61571" spans="1:4" x14ac:dyDescent="0.35">
      <c r="A61571"/>
      <c r="B61571"/>
      <c r="C61571"/>
      <c r="D61571"/>
    </row>
    <row r="61572" spans="1:4" x14ac:dyDescent="0.35">
      <c r="A61572"/>
      <c r="B61572"/>
      <c r="C61572"/>
      <c r="D61572"/>
    </row>
    <row r="61573" spans="1:4" x14ac:dyDescent="0.35">
      <c r="A61573"/>
      <c r="B61573"/>
      <c r="C61573"/>
      <c r="D61573"/>
    </row>
    <row r="61574" spans="1:4" x14ac:dyDescent="0.35">
      <c r="A61574"/>
      <c r="B61574"/>
      <c r="C61574"/>
      <c r="D61574"/>
    </row>
    <row r="61575" spans="1:4" x14ac:dyDescent="0.35">
      <c r="A61575"/>
      <c r="B61575"/>
      <c r="C61575"/>
      <c r="D61575"/>
    </row>
    <row r="61576" spans="1:4" x14ac:dyDescent="0.35">
      <c r="A61576"/>
      <c r="B61576"/>
      <c r="C61576"/>
      <c r="D61576"/>
    </row>
    <row r="61577" spans="1:4" x14ac:dyDescent="0.35">
      <c r="A61577"/>
      <c r="B61577"/>
      <c r="C61577"/>
      <c r="D61577"/>
    </row>
    <row r="61578" spans="1:4" x14ac:dyDescent="0.35">
      <c r="A61578"/>
      <c r="B61578"/>
      <c r="C61578"/>
      <c r="D61578"/>
    </row>
    <row r="61579" spans="1:4" x14ac:dyDescent="0.35">
      <c r="A61579"/>
      <c r="B61579"/>
      <c r="C61579"/>
      <c r="D61579"/>
    </row>
    <row r="61580" spans="1:4" x14ac:dyDescent="0.35">
      <c r="A61580"/>
      <c r="B61580"/>
      <c r="C61580"/>
      <c r="D61580"/>
    </row>
    <row r="61581" spans="1:4" x14ac:dyDescent="0.35">
      <c r="A61581"/>
      <c r="B61581"/>
      <c r="C61581"/>
      <c r="D61581"/>
    </row>
    <row r="61582" spans="1:4" x14ac:dyDescent="0.35">
      <c r="A61582"/>
      <c r="B61582"/>
      <c r="C61582"/>
      <c r="D61582"/>
    </row>
    <row r="61583" spans="1:4" x14ac:dyDescent="0.35">
      <c r="A61583"/>
      <c r="B61583"/>
      <c r="C61583"/>
      <c r="D61583"/>
    </row>
    <row r="61584" spans="1:4" x14ac:dyDescent="0.35">
      <c r="A61584"/>
      <c r="B61584"/>
      <c r="C61584"/>
      <c r="D61584"/>
    </row>
    <row r="61585" spans="1:4" x14ac:dyDescent="0.35">
      <c r="A61585"/>
      <c r="B61585"/>
      <c r="C61585"/>
      <c r="D61585"/>
    </row>
    <row r="61586" spans="1:4" x14ac:dyDescent="0.35">
      <c r="A61586"/>
      <c r="B61586"/>
      <c r="C61586"/>
      <c r="D61586"/>
    </row>
    <row r="61587" spans="1:4" x14ac:dyDescent="0.35">
      <c r="A61587"/>
      <c r="B61587"/>
      <c r="C61587"/>
      <c r="D61587"/>
    </row>
    <row r="61588" spans="1:4" x14ac:dyDescent="0.35">
      <c r="A61588"/>
      <c r="B61588"/>
      <c r="C61588"/>
      <c r="D61588"/>
    </row>
    <row r="61589" spans="1:4" x14ac:dyDescent="0.35">
      <c r="A61589"/>
      <c r="B61589"/>
      <c r="C61589"/>
      <c r="D61589"/>
    </row>
    <row r="61590" spans="1:4" x14ac:dyDescent="0.35">
      <c r="A61590"/>
      <c r="B61590"/>
      <c r="C61590"/>
      <c r="D61590"/>
    </row>
    <row r="61591" spans="1:4" x14ac:dyDescent="0.35">
      <c r="A61591"/>
      <c r="B61591"/>
      <c r="C61591"/>
      <c r="D61591"/>
    </row>
    <row r="61592" spans="1:4" x14ac:dyDescent="0.35">
      <c r="A61592"/>
      <c r="B61592"/>
      <c r="C61592"/>
      <c r="D61592"/>
    </row>
    <row r="61593" spans="1:4" x14ac:dyDescent="0.35">
      <c r="A61593"/>
      <c r="B61593"/>
      <c r="C61593"/>
      <c r="D61593"/>
    </row>
    <row r="61594" spans="1:4" x14ac:dyDescent="0.35">
      <c r="A61594"/>
      <c r="B61594"/>
      <c r="C61594"/>
      <c r="D61594"/>
    </row>
    <row r="61595" spans="1:4" x14ac:dyDescent="0.35">
      <c r="A61595"/>
      <c r="B61595"/>
      <c r="C61595"/>
      <c r="D61595"/>
    </row>
    <row r="61596" spans="1:4" x14ac:dyDescent="0.35">
      <c r="A61596"/>
      <c r="B61596"/>
      <c r="C61596"/>
      <c r="D61596"/>
    </row>
    <row r="61597" spans="1:4" x14ac:dyDescent="0.35">
      <c r="A61597"/>
      <c r="B61597"/>
      <c r="C61597"/>
      <c r="D61597"/>
    </row>
    <row r="61598" spans="1:4" x14ac:dyDescent="0.35">
      <c r="A61598"/>
      <c r="B61598"/>
      <c r="C61598"/>
      <c r="D61598"/>
    </row>
    <row r="61599" spans="1:4" x14ac:dyDescent="0.35">
      <c r="A61599"/>
      <c r="B61599"/>
      <c r="C61599"/>
      <c r="D61599"/>
    </row>
    <row r="61600" spans="1:4" x14ac:dyDescent="0.35">
      <c r="A61600"/>
      <c r="B61600"/>
      <c r="C61600"/>
      <c r="D61600"/>
    </row>
    <row r="61601" spans="1:4" x14ac:dyDescent="0.35">
      <c r="A61601"/>
      <c r="B61601"/>
      <c r="C61601"/>
      <c r="D61601"/>
    </row>
    <row r="61602" spans="1:4" x14ac:dyDescent="0.35">
      <c r="A61602"/>
      <c r="B61602"/>
      <c r="C61602"/>
      <c r="D61602"/>
    </row>
    <row r="61603" spans="1:4" x14ac:dyDescent="0.35">
      <c r="A61603"/>
      <c r="B61603"/>
      <c r="C61603"/>
      <c r="D61603"/>
    </row>
    <row r="61604" spans="1:4" x14ac:dyDescent="0.35">
      <c r="A61604"/>
      <c r="B61604"/>
      <c r="C61604"/>
      <c r="D61604"/>
    </row>
    <row r="61605" spans="1:4" x14ac:dyDescent="0.35">
      <c r="A61605"/>
      <c r="B61605"/>
      <c r="C61605"/>
      <c r="D61605"/>
    </row>
    <row r="61606" spans="1:4" x14ac:dyDescent="0.35">
      <c r="A61606"/>
      <c r="B61606"/>
      <c r="C61606"/>
      <c r="D61606"/>
    </row>
    <row r="61607" spans="1:4" x14ac:dyDescent="0.35">
      <c r="A61607"/>
      <c r="B61607"/>
      <c r="C61607"/>
      <c r="D61607"/>
    </row>
    <row r="61608" spans="1:4" x14ac:dyDescent="0.35">
      <c r="A61608"/>
      <c r="B61608"/>
      <c r="C61608"/>
      <c r="D61608"/>
    </row>
    <row r="61609" spans="1:4" x14ac:dyDescent="0.35">
      <c r="A61609"/>
      <c r="B61609"/>
      <c r="C61609"/>
      <c r="D61609"/>
    </row>
    <row r="61610" spans="1:4" x14ac:dyDescent="0.35">
      <c r="A61610"/>
      <c r="B61610"/>
      <c r="C61610"/>
      <c r="D61610"/>
    </row>
    <row r="61611" spans="1:4" x14ac:dyDescent="0.35">
      <c r="A61611"/>
      <c r="B61611"/>
      <c r="C61611"/>
      <c r="D61611"/>
    </row>
    <row r="61612" spans="1:4" x14ac:dyDescent="0.35">
      <c r="A61612"/>
      <c r="B61612"/>
      <c r="C61612"/>
      <c r="D61612"/>
    </row>
    <row r="61613" spans="1:4" x14ac:dyDescent="0.35">
      <c r="A61613"/>
      <c r="B61613"/>
      <c r="C61613"/>
      <c r="D61613"/>
    </row>
    <row r="61614" spans="1:4" x14ac:dyDescent="0.35">
      <c r="A61614"/>
      <c r="B61614"/>
      <c r="C61614"/>
      <c r="D61614"/>
    </row>
    <row r="61615" spans="1:4" x14ac:dyDescent="0.35">
      <c r="A61615"/>
      <c r="B61615"/>
      <c r="C61615"/>
      <c r="D61615"/>
    </row>
    <row r="61616" spans="1:4" x14ac:dyDescent="0.35">
      <c r="A61616"/>
      <c r="B61616"/>
      <c r="C61616"/>
      <c r="D61616"/>
    </row>
    <row r="61617" spans="1:4" x14ac:dyDescent="0.35">
      <c r="A61617"/>
      <c r="B61617"/>
      <c r="C61617"/>
      <c r="D61617"/>
    </row>
    <row r="61618" spans="1:4" x14ac:dyDescent="0.35">
      <c r="A61618"/>
      <c r="B61618"/>
      <c r="C61618"/>
      <c r="D61618"/>
    </row>
    <row r="61619" spans="1:4" x14ac:dyDescent="0.35">
      <c r="A61619"/>
      <c r="B61619"/>
      <c r="C61619"/>
      <c r="D61619"/>
    </row>
    <row r="61620" spans="1:4" x14ac:dyDescent="0.35">
      <c r="A61620"/>
      <c r="B61620"/>
      <c r="C61620"/>
      <c r="D61620"/>
    </row>
    <row r="61621" spans="1:4" x14ac:dyDescent="0.35">
      <c r="A61621"/>
      <c r="B61621"/>
      <c r="C61621"/>
      <c r="D61621"/>
    </row>
    <row r="61622" spans="1:4" x14ac:dyDescent="0.35">
      <c r="A61622"/>
      <c r="B61622"/>
      <c r="C61622"/>
      <c r="D61622"/>
    </row>
    <row r="61623" spans="1:4" x14ac:dyDescent="0.35">
      <c r="A61623"/>
      <c r="B61623"/>
      <c r="C61623"/>
      <c r="D61623"/>
    </row>
    <row r="61624" spans="1:4" x14ac:dyDescent="0.35">
      <c r="A61624"/>
      <c r="B61624"/>
      <c r="C61624"/>
      <c r="D61624"/>
    </row>
    <row r="61625" spans="1:4" x14ac:dyDescent="0.35">
      <c r="A61625"/>
      <c r="B61625"/>
      <c r="C61625"/>
      <c r="D61625"/>
    </row>
    <row r="61626" spans="1:4" x14ac:dyDescent="0.35">
      <c r="A61626"/>
      <c r="B61626"/>
      <c r="C61626"/>
      <c r="D61626"/>
    </row>
    <row r="61627" spans="1:4" x14ac:dyDescent="0.35">
      <c r="A61627"/>
      <c r="B61627"/>
      <c r="C61627"/>
      <c r="D61627"/>
    </row>
    <row r="61628" spans="1:4" x14ac:dyDescent="0.35">
      <c r="A61628"/>
      <c r="B61628"/>
      <c r="C61628"/>
      <c r="D61628"/>
    </row>
    <row r="61629" spans="1:4" x14ac:dyDescent="0.35">
      <c r="A61629"/>
      <c r="B61629"/>
      <c r="C61629"/>
      <c r="D61629"/>
    </row>
    <row r="61630" spans="1:4" x14ac:dyDescent="0.35">
      <c r="A61630"/>
      <c r="B61630"/>
      <c r="C61630"/>
      <c r="D61630"/>
    </row>
    <row r="61631" spans="1:4" x14ac:dyDescent="0.35">
      <c r="A61631"/>
      <c r="B61631"/>
      <c r="C61631"/>
      <c r="D61631"/>
    </row>
    <row r="61632" spans="1:4" x14ac:dyDescent="0.35">
      <c r="A61632"/>
      <c r="B61632"/>
      <c r="C61632"/>
      <c r="D61632"/>
    </row>
    <row r="61633" spans="1:4" x14ac:dyDescent="0.35">
      <c r="A61633"/>
      <c r="B61633"/>
      <c r="C61633"/>
      <c r="D61633"/>
    </row>
    <row r="61634" spans="1:4" x14ac:dyDescent="0.35">
      <c r="A61634"/>
      <c r="B61634"/>
      <c r="C61634"/>
      <c r="D61634"/>
    </row>
    <row r="61635" spans="1:4" x14ac:dyDescent="0.35">
      <c r="A61635"/>
      <c r="B61635"/>
      <c r="C61635"/>
      <c r="D61635"/>
    </row>
    <row r="61636" spans="1:4" x14ac:dyDescent="0.35">
      <c r="A61636"/>
      <c r="B61636"/>
      <c r="C61636"/>
      <c r="D61636"/>
    </row>
    <row r="61637" spans="1:4" x14ac:dyDescent="0.35">
      <c r="A61637"/>
      <c r="B61637"/>
      <c r="C61637"/>
      <c r="D61637"/>
    </row>
    <row r="61638" spans="1:4" x14ac:dyDescent="0.35">
      <c r="A61638"/>
      <c r="B61638"/>
      <c r="C61638"/>
      <c r="D61638"/>
    </row>
    <row r="61639" spans="1:4" x14ac:dyDescent="0.35">
      <c r="A61639"/>
      <c r="B61639"/>
      <c r="C61639"/>
      <c r="D61639"/>
    </row>
    <row r="61640" spans="1:4" x14ac:dyDescent="0.35">
      <c r="A61640"/>
      <c r="B61640"/>
      <c r="C61640"/>
      <c r="D61640"/>
    </row>
    <row r="61641" spans="1:4" x14ac:dyDescent="0.35">
      <c r="A61641"/>
      <c r="B61641"/>
      <c r="C61641"/>
      <c r="D61641"/>
    </row>
    <row r="61642" spans="1:4" x14ac:dyDescent="0.35">
      <c r="A61642"/>
      <c r="B61642"/>
      <c r="C61642"/>
      <c r="D61642"/>
    </row>
    <row r="61643" spans="1:4" x14ac:dyDescent="0.35">
      <c r="A61643"/>
      <c r="B61643"/>
      <c r="C61643"/>
      <c r="D61643"/>
    </row>
    <row r="61644" spans="1:4" x14ac:dyDescent="0.35">
      <c r="A61644"/>
      <c r="B61644"/>
      <c r="C61644"/>
      <c r="D61644"/>
    </row>
    <row r="61645" spans="1:4" x14ac:dyDescent="0.35">
      <c r="A61645"/>
      <c r="B61645"/>
      <c r="C61645"/>
      <c r="D61645"/>
    </row>
    <row r="61646" spans="1:4" x14ac:dyDescent="0.35">
      <c r="A61646"/>
      <c r="B61646"/>
      <c r="C61646"/>
      <c r="D61646"/>
    </row>
    <row r="61647" spans="1:4" x14ac:dyDescent="0.35">
      <c r="A61647"/>
      <c r="B61647"/>
      <c r="C61647"/>
      <c r="D61647"/>
    </row>
    <row r="61648" spans="1:4" x14ac:dyDescent="0.35">
      <c r="A61648"/>
      <c r="B61648"/>
      <c r="C61648"/>
      <c r="D61648"/>
    </row>
    <row r="61649" spans="1:4" x14ac:dyDescent="0.35">
      <c r="A61649"/>
      <c r="B61649"/>
      <c r="C61649"/>
      <c r="D61649"/>
    </row>
    <row r="61650" spans="1:4" x14ac:dyDescent="0.35">
      <c r="A61650"/>
      <c r="B61650"/>
      <c r="C61650"/>
      <c r="D61650"/>
    </row>
    <row r="61651" spans="1:4" x14ac:dyDescent="0.35">
      <c r="A61651"/>
      <c r="B61651"/>
      <c r="C61651"/>
      <c r="D61651"/>
    </row>
    <row r="61652" spans="1:4" x14ac:dyDescent="0.35">
      <c r="A61652"/>
      <c r="B61652"/>
      <c r="C61652"/>
      <c r="D61652"/>
    </row>
    <row r="61653" spans="1:4" x14ac:dyDescent="0.35">
      <c r="A61653"/>
      <c r="B61653"/>
      <c r="C61653"/>
      <c r="D61653"/>
    </row>
    <row r="61654" spans="1:4" x14ac:dyDescent="0.35">
      <c r="A61654"/>
      <c r="B61654"/>
      <c r="C61654"/>
      <c r="D61654"/>
    </row>
    <row r="61655" spans="1:4" x14ac:dyDescent="0.35">
      <c r="A61655"/>
      <c r="B61655"/>
      <c r="C61655"/>
      <c r="D61655"/>
    </row>
    <row r="61656" spans="1:4" x14ac:dyDescent="0.35">
      <c r="A61656"/>
      <c r="B61656"/>
      <c r="C61656"/>
      <c r="D61656"/>
    </row>
    <row r="61657" spans="1:4" x14ac:dyDescent="0.35">
      <c r="A61657"/>
      <c r="B61657"/>
      <c r="C61657"/>
      <c r="D61657"/>
    </row>
    <row r="61658" spans="1:4" x14ac:dyDescent="0.35">
      <c r="A61658"/>
      <c r="B61658"/>
      <c r="C61658"/>
      <c r="D61658"/>
    </row>
    <row r="61659" spans="1:4" x14ac:dyDescent="0.35">
      <c r="A61659"/>
      <c r="B61659"/>
      <c r="C61659"/>
      <c r="D61659"/>
    </row>
    <row r="61660" spans="1:4" x14ac:dyDescent="0.35">
      <c r="A61660"/>
      <c r="B61660"/>
      <c r="C61660"/>
      <c r="D61660"/>
    </row>
    <row r="61661" spans="1:4" x14ac:dyDescent="0.35">
      <c r="A61661"/>
      <c r="B61661"/>
      <c r="C61661"/>
      <c r="D61661"/>
    </row>
    <row r="61662" spans="1:4" x14ac:dyDescent="0.35">
      <c r="A61662"/>
      <c r="B61662"/>
      <c r="C61662"/>
      <c r="D61662"/>
    </row>
    <row r="61663" spans="1:4" x14ac:dyDescent="0.35">
      <c r="A61663"/>
      <c r="B61663"/>
      <c r="C61663"/>
      <c r="D61663"/>
    </row>
    <row r="61664" spans="1:4" x14ac:dyDescent="0.35">
      <c r="A61664"/>
      <c r="B61664"/>
      <c r="C61664"/>
      <c r="D61664"/>
    </row>
    <row r="61665" spans="1:4" x14ac:dyDescent="0.35">
      <c r="A61665"/>
      <c r="B61665"/>
      <c r="C61665"/>
      <c r="D61665"/>
    </row>
    <row r="61666" spans="1:4" x14ac:dyDescent="0.35">
      <c r="A61666"/>
      <c r="B61666"/>
      <c r="C61666"/>
      <c r="D61666"/>
    </row>
    <row r="61667" spans="1:4" x14ac:dyDescent="0.35">
      <c r="A61667"/>
      <c r="B61667"/>
      <c r="C61667"/>
      <c r="D61667"/>
    </row>
    <row r="61668" spans="1:4" x14ac:dyDescent="0.35">
      <c r="A61668"/>
      <c r="B61668"/>
      <c r="C61668"/>
      <c r="D61668"/>
    </row>
    <row r="61669" spans="1:4" x14ac:dyDescent="0.35">
      <c r="A61669"/>
      <c r="B61669"/>
      <c r="C61669"/>
      <c r="D61669"/>
    </row>
    <row r="61670" spans="1:4" x14ac:dyDescent="0.35">
      <c r="A61670"/>
      <c r="B61670"/>
      <c r="C61670"/>
      <c r="D61670"/>
    </row>
    <row r="61671" spans="1:4" x14ac:dyDescent="0.35">
      <c r="A61671"/>
      <c r="B61671"/>
      <c r="C61671"/>
      <c r="D61671"/>
    </row>
    <row r="61672" spans="1:4" x14ac:dyDescent="0.35">
      <c r="A61672"/>
      <c r="B61672"/>
      <c r="C61672"/>
      <c r="D61672"/>
    </row>
    <row r="61673" spans="1:4" x14ac:dyDescent="0.35">
      <c r="A61673"/>
      <c r="B61673"/>
      <c r="C61673"/>
      <c r="D61673"/>
    </row>
    <row r="61674" spans="1:4" x14ac:dyDescent="0.35">
      <c r="A61674"/>
      <c r="B61674"/>
      <c r="C61674"/>
      <c r="D61674"/>
    </row>
    <row r="61675" spans="1:4" x14ac:dyDescent="0.35">
      <c r="A61675"/>
      <c r="B61675"/>
      <c r="C61675"/>
      <c r="D61675"/>
    </row>
    <row r="61676" spans="1:4" x14ac:dyDescent="0.35">
      <c r="A61676"/>
      <c r="B61676"/>
      <c r="C61676"/>
      <c r="D61676"/>
    </row>
    <row r="61677" spans="1:4" x14ac:dyDescent="0.35">
      <c r="A61677"/>
      <c r="B61677"/>
      <c r="C61677"/>
      <c r="D61677"/>
    </row>
    <row r="61678" spans="1:4" x14ac:dyDescent="0.35">
      <c r="A61678"/>
      <c r="B61678"/>
      <c r="C61678"/>
      <c r="D61678"/>
    </row>
    <row r="61679" spans="1:4" x14ac:dyDescent="0.35">
      <c r="A61679"/>
      <c r="B61679"/>
      <c r="C61679"/>
      <c r="D61679"/>
    </row>
    <row r="61680" spans="1:4" x14ac:dyDescent="0.35">
      <c r="A61680"/>
      <c r="B61680"/>
      <c r="C61680"/>
      <c r="D61680"/>
    </row>
    <row r="61681" spans="1:4" x14ac:dyDescent="0.35">
      <c r="A61681"/>
      <c r="B61681"/>
      <c r="C61681"/>
      <c r="D61681"/>
    </row>
    <row r="61682" spans="1:4" x14ac:dyDescent="0.35">
      <c r="A61682"/>
      <c r="B61682"/>
      <c r="C61682"/>
      <c r="D61682"/>
    </row>
    <row r="61683" spans="1:4" x14ac:dyDescent="0.35">
      <c r="A61683"/>
      <c r="B61683"/>
      <c r="C61683"/>
      <c r="D61683"/>
    </row>
    <row r="61684" spans="1:4" x14ac:dyDescent="0.35">
      <c r="A61684"/>
      <c r="B61684"/>
      <c r="C61684"/>
      <c r="D61684"/>
    </row>
    <row r="61685" spans="1:4" x14ac:dyDescent="0.35">
      <c r="A61685"/>
      <c r="B61685"/>
      <c r="C61685"/>
      <c r="D61685"/>
    </row>
    <row r="61686" spans="1:4" x14ac:dyDescent="0.35">
      <c r="A61686"/>
      <c r="B61686"/>
      <c r="C61686"/>
      <c r="D61686"/>
    </row>
    <row r="61687" spans="1:4" x14ac:dyDescent="0.35">
      <c r="A61687"/>
      <c r="B61687"/>
      <c r="C61687"/>
      <c r="D61687"/>
    </row>
    <row r="61688" spans="1:4" x14ac:dyDescent="0.35">
      <c r="A61688"/>
      <c r="B61688"/>
      <c r="C61688"/>
      <c r="D61688"/>
    </row>
    <row r="61689" spans="1:4" x14ac:dyDescent="0.35">
      <c r="A61689"/>
      <c r="B61689"/>
      <c r="C61689"/>
      <c r="D61689"/>
    </row>
    <row r="61690" spans="1:4" x14ac:dyDescent="0.35">
      <c r="A61690"/>
      <c r="B61690"/>
      <c r="C61690"/>
      <c r="D61690"/>
    </row>
    <row r="61691" spans="1:4" x14ac:dyDescent="0.35">
      <c r="A61691"/>
      <c r="B61691"/>
      <c r="C61691"/>
      <c r="D61691"/>
    </row>
    <row r="61692" spans="1:4" x14ac:dyDescent="0.35">
      <c r="A61692"/>
      <c r="B61692"/>
      <c r="C61692"/>
      <c r="D61692"/>
    </row>
    <row r="61693" spans="1:4" x14ac:dyDescent="0.35">
      <c r="A61693"/>
      <c r="B61693"/>
      <c r="C61693"/>
      <c r="D61693"/>
    </row>
    <row r="61694" spans="1:4" x14ac:dyDescent="0.35">
      <c r="A61694"/>
      <c r="B61694"/>
      <c r="C61694"/>
      <c r="D61694"/>
    </row>
    <row r="61695" spans="1:4" x14ac:dyDescent="0.35">
      <c r="A61695"/>
      <c r="B61695"/>
      <c r="C61695"/>
      <c r="D61695"/>
    </row>
    <row r="61696" spans="1:4" x14ac:dyDescent="0.35">
      <c r="A61696"/>
      <c r="B61696"/>
      <c r="C61696"/>
      <c r="D61696"/>
    </row>
    <row r="61697" spans="1:4" x14ac:dyDescent="0.35">
      <c r="A61697"/>
      <c r="B61697"/>
      <c r="C61697"/>
      <c r="D61697"/>
    </row>
    <row r="61698" spans="1:4" x14ac:dyDescent="0.35">
      <c r="A61698"/>
      <c r="B61698"/>
      <c r="C61698"/>
      <c r="D61698"/>
    </row>
    <row r="61699" spans="1:4" x14ac:dyDescent="0.35">
      <c r="A61699"/>
      <c r="B61699"/>
      <c r="C61699"/>
      <c r="D61699"/>
    </row>
    <row r="61700" spans="1:4" x14ac:dyDescent="0.35">
      <c r="A61700"/>
      <c r="B61700"/>
      <c r="C61700"/>
      <c r="D61700"/>
    </row>
    <row r="61701" spans="1:4" x14ac:dyDescent="0.35">
      <c r="A61701"/>
      <c r="B61701"/>
      <c r="C61701"/>
      <c r="D61701"/>
    </row>
    <row r="61702" spans="1:4" x14ac:dyDescent="0.35">
      <c r="A61702"/>
      <c r="B61702"/>
      <c r="C61702"/>
      <c r="D61702"/>
    </row>
    <row r="61703" spans="1:4" x14ac:dyDescent="0.35">
      <c r="A61703"/>
      <c r="B61703"/>
      <c r="C61703"/>
      <c r="D61703"/>
    </row>
    <row r="61704" spans="1:4" x14ac:dyDescent="0.35">
      <c r="A61704"/>
      <c r="B61704"/>
      <c r="C61704"/>
      <c r="D61704"/>
    </row>
    <row r="61705" spans="1:4" x14ac:dyDescent="0.35">
      <c r="A61705"/>
      <c r="B61705"/>
      <c r="C61705"/>
      <c r="D61705"/>
    </row>
    <row r="61706" spans="1:4" x14ac:dyDescent="0.35">
      <c r="A61706"/>
      <c r="B61706"/>
      <c r="C61706"/>
      <c r="D61706"/>
    </row>
    <row r="61707" spans="1:4" x14ac:dyDescent="0.35">
      <c r="A61707"/>
      <c r="B61707"/>
      <c r="C61707"/>
      <c r="D61707"/>
    </row>
    <row r="61708" spans="1:4" x14ac:dyDescent="0.35">
      <c r="A61708"/>
      <c r="B61708"/>
      <c r="C61708"/>
      <c r="D61708"/>
    </row>
    <row r="61709" spans="1:4" x14ac:dyDescent="0.35">
      <c r="A61709"/>
      <c r="B61709"/>
      <c r="C61709"/>
      <c r="D61709"/>
    </row>
    <row r="61710" spans="1:4" x14ac:dyDescent="0.35">
      <c r="A61710"/>
      <c r="B61710"/>
      <c r="C61710"/>
      <c r="D61710"/>
    </row>
    <row r="61711" spans="1:4" x14ac:dyDescent="0.35">
      <c r="A61711"/>
      <c r="B61711"/>
      <c r="C61711"/>
      <c r="D61711"/>
    </row>
    <row r="61712" spans="1:4" x14ac:dyDescent="0.35">
      <c r="A61712"/>
      <c r="B61712"/>
      <c r="C61712"/>
      <c r="D61712"/>
    </row>
    <row r="61713" spans="1:4" x14ac:dyDescent="0.35">
      <c r="A61713"/>
      <c r="B61713"/>
      <c r="C61713"/>
      <c r="D61713"/>
    </row>
    <row r="61714" spans="1:4" x14ac:dyDescent="0.35">
      <c r="A61714"/>
      <c r="B61714"/>
      <c r="C61714"/>
      <c r="D61714"/>
    </row>
    <row r="61715" spans="1:4" x14ac:dyDescent="0.35">
      <c r="A61715"/>
      <c r="B61715"/>
      <c r="C61715"/>
      <c r="D61715"/>
    </row>
    <row r="61716" spans="1:4" x14ac:dyDescent="0.35">
      <c r="A61716"/>
      <c r="B61716"/>
      <c r="C61716"/>
      <c r="D61716"/>
    </row>
    <row r="61717" spans="1:4" x14ac:dyDescent="0.35">
      <c r="A61717"/>
      <c r="B61717"/>
      <c r="C61717"/>
      <c r="D61717"/>
    </row>
    <row r="61718" spans="1:4" x14ac:dyDescent="0.35">
      <c r="A61718"/>
      <c r="B61718"/>
      <c r="C61718"/>
      <c r="D61718"/>
    </row>
    <row r="61719" spans="1:4" x14ac:dyDescent="0.35">
      <c r="A61719"/>
      <c r="B61719"/>
      <c r="C61719"/>
      <c r="D61719"/>
    </row>
    <row r="61720" spans="1:4" x14ac:dyDescent="0.35">
      <c r="A61720"/>
      <c r="B61720"/>
      <c r="C61720"/>
      <c r="D61720"/>
    </row>
    <row r="61721" spans="1:4" x14ac:dyDescent="0.35">
      <c r="A61721"/>
      <c r="B61721"/>
      <c r="C61721"/>
      <c r="D61721"/>
    </row>
    <row r="61722" spans="1:4" x14ac:dyDescent="0.35">
      <c r="A61722"/>
      <c r="B61722"/>
      <c r="C61722"/>
      <c r="D61722"/>
    </row>
    <row r="61723" spans="1:4" x14ac:dyDescent="0.35">
      <c r="A61723"/>
      <c r="B61723"/>
      <c r="C61723"/>
      <c r="D61723"/>
    </row>
    <row r="61724" spans="1:4" x14ac:dyDescent="0.35">
      <c r="A61724"/>
      <c r="B61724"/>
      <c r="C61724"/>
      <c r="D61724"/>
    </row>
    <row r="61725" spans="1:4" x14ac:dyDescent="0.35">
      <c r="A61725"/>
      <c r="B61725"/>
      <c r="C61725"/>
      <c r="D61725"/>
    </row>
    <row r="61726" spans="1:4" x14ac:dyDescent="0.35">
      <c r="A61726"/>
      <c r="B61726"/>
      <c r="C61726"/>
      <c r="D61726"/>
    </row>
    <row r="61727" spans="1:4" x14ac:dyDescent="0.35">
      <c r="A61727"/>
      <c r="B61727"/>
      <c r="C61727"/>
      <c r="D61727"/>
    </row>
    <row r="61728" spans="1:4" x14ac:dyDescent="0.35">
      <c r="A61728"/>
      <c r="B61728"/>
      <c r="C61728"/>
      <c r="D61728"/>
    </row>
    <row r="61729" spans="1:4" x14ac:dyDescent="0.35">
      <c r="A61729"/>
      <c r="B61729"/>
      <c r="C61729"/>
      <c r="D61729"/>
    </row>
    <row r="61730" spans="1:4" x14ac:dyDescent="0.35">
      <c r="A61730"/>
      <c r="B61730"/>
      <c r="C61730"/>
      <c r="D61730"/>
    </row>
    <row r="61731" spans="1:4" x14ac:dyDescent="0.35">
      <c r="A61731"/>
      <c r="B61731"/>
      <c r="C61731"/>
      <c r="D61731"/>
    </row>
    <row r="61732" spans="1:4" x14ac:dyDescent="0.35">
      <c r="A61732"/>
      <c r="B61732"/>
      <c r="C61732"/>
      <c r="D61732"/>
    </row>
    <row r="61733" spans="1:4" x14ac:dyDescent="0.35">
      <c r="A61733"/>
      <c r="B61733"/>
      <c r="C61733"/>
      <c r="D61733"/>
    </row>
    <row r="61734" spans="1:4" x14ac:dyDescent="0.35">
      <c r="A61734"/>
      <c r="B61734"/>
      <c r="C61734"/>
      <c r="D61734"/>
    </row>
    <row r="61735" spans="1:4" x14ac:dyDescent="0.35">
      <c r="A61735"/>
      <c r="B61735"/>
      <c r="C61735"/>
      <c r="D61735"/>
    </row>
    <row r="61736" spans="1:4" x14ac:dyDescent="0.35">
      <c r="A61736"/>
      <c r="B61736"/>
      <c r="C61736"/>
      <c r="D61736"/>
    </row>
    <row r="61737" spans="1:4" x14ac:dyDescent="0.35">
      <c r="A61737"/>
      <c r="B61737"/>
      <c r="C61737"/>
      <c r="D61737"/>
    </row>
    <row r="61738" spans="1:4" x14ac:dyDescent="0.35">
      <c r="A61738"/>
      <c r="B61738"/>
      <c r="C61738"/>
      <c r="D61738"/>
    </row>
    <row r="61739" spans="1:4" x14ac:dyDescent="0.35">
      <c r="A61739"/>
      <c r="B61739"/>
      <c r="C61739"/>
      <c r="D61739"/>
    </row>
    <row r="61740" spans="1:4" x14ac:dyDescent="0.35">
      <c r="A61740"/>
      <c r="B61740"/>
      <c r="C61740"/>
      <c r="D61740"/>
    </row>
    <row r="61741" spans="1:4" x14ac:dyDescent="0.35">
      <c r="A61741"/>
      <c r="B61741"/>
      <c r="C61741"/>
      <c r="D61741"/>
    </row>
    <row r="61742" spans="1:4" x14ac:dyDescent="0.35">
      <c r="A61742"/>
      <c r="B61742"/>
      <c r="C61742"/>
      <c r="D61742"/>
    </row>
    <row r="61743" spans="1:4" x14ac:dyDescent="0.35">
      <c r="A61743"/>
      <c r="B61743"/>
      <c r="C61743"/>
      <c r="D61743"/>
    </row>
    <row r="61744" spans="1:4" x14ac:dyDescent="0.35">
      <c r="A61744"/>
      <c r="B61744"/>
      <c r="C61744"/>
      <c r="D61744"/>
    </row>
    <row r="61745" spans="1:4" x14ac:dyDescent="0.35">
      <c r="A61745"/>
      <c r="B61745"/>
      <c r="C61745"/>
      <c r="D61745"/>
    </row>
    <row r="61746" spans="1:4" x14ac:dyDescent="0.35">
      <c r="A61746"/>
      <c r="B61746"/>
      <c r="C61746"/>
      <c r="D61746"/>
    </row>
    <row r="61747" spans="1:4" x14ac:dyDescent="0.35">
      <c r="A61747"/>
      <c r="B61747"/>
      <c r="C61747"/>
      <c r="D61747"/>
    </row>
    <row r="61748" spans="1:4" x14ac:dyDescent="0.35">
      <c r="A61748"/>
      <c r="B61748"/>
      <c r="C61748"/>
      <c r="D61748"/>
    </row>
    <row r="61749" spans="1:4" x14ac:dyDescent="0.35">
      <c r="A61749"/>
      <c r="B61749"/>
      <c r="C61749"/>
      <c r="D61749"/>
    </row>
    <row r="61750" spans="1:4" x14ac:dyDescent="0.35">
      <c r="A61750"/>
      <c r="B61750"/>
      <c r="C61750"/>
      <c r="D61750"/>
    </row>
    <row r="61751" spans="1:4" x14ac:dyDescent="0.35">
      <c r="A61751"/>
      <c r="B61751"/>
      <c r="C61751"/>
      <c r="D61751"/>
    </row>
    <row r="61752" spans="1:4" x14ac:dyDescent="0.35">
      <c r="A61752"/>
      <c r="B61752"/>
      <c r="C61752"/>
      <c r="D61752"/>
    </row>
    <row r="61753" spans="1:4" x14ac:dyDescent="0.35">
      <c r="A61753"/>
      <c r="B61753"/>
      <c r="C61753"/>
      <c r="D61753"/>
    </row>
    <row r="61754" spans="1:4" x14ac:dyDescent="0.35">
      <c r="A61754"/>
      <c r="B61754"/>
      <c r="C61754"/>
      <c r="D61754"/>
    </row>
    <row r="61755" spans="1:4" x14ac:dyDescent="0.35">
      <c r="A61755"/>
      <c r="B61755"/>
      <c r="C61755"/>
      <c r="D61755"/>
    </row>
    <row r="61756" spans="1:4" x14ac:dyDescent="0.35">
      <c r="A61756"/>
      <c r="B61756"/>
      <c r="C61756"/>
      <c r="D61756"/>
    </row>
    <row r="61757" spans="1:4" x14ac:dyDescent="0.35">
      <c r="A61757"/>
      <c r="B61757"/>
      <c r="C61757"/>
      <c r="D61757"/>
    </row>
    <row r="61758" spans="1:4" x14ac:dyDescent="0.35">
      <c r="A61758"/>
      <c r="B61758"/>
      <c r="C61758"/>
      <c r="D61758"/>
    </row>
    <row r="61759" spans="1:4" x14ac:dyDescent="0.35">
      <c r="A61759"/>
      <c r="B61759"/>
      <c r="C61759"/>
      <c r="D61759"/>
    </row>
    <row r="61760" spans="1:4" x14ac:dyDescent="0.35">
      <c r="A61760"/>
      <c r="B61760"/>
      <c r="C61760"/>
      <c r="D61760"/>
    </row>
    <row r="61761" spans="1:4" x14ac:dyDescent="0.35">
      <c r="A61761"/>
      <c r="B61761"/>
      <c r="C61761"/>
      <c r="D61761"/>
    </row>
    <row r="61762" spans="1:4" x14ac:dyDescent="0.35">
      <c r="A61762"/>
      <c r="B61762"/>
      <c r="C61762"/>
      <c r="D61762"/>
    </row>
    <row r="61763" spans="1:4" x14ac:dyDescent="0.35">
      <c r="A61763"/>
      <c r="B61763"/>
      <c r="C61763"/>
      <c r="D61763"/>
    </row>
    <row r="61764" spans="1:4" x14ac:dyDescent="0.35">
      <c r="A61764"/>
      <c r="B61764"/>
      <c r="C61764"/>
      <c r="D61764"/>
    </row>
    <row r="61765" spans="1:4" x14ac:dyDescent="0.35">
      <c r="A61765"/>
      <c r="B61765"/>
      <c r="C61765"/>
      <c r="D61765"/>
    </row>
    <row r="61766" spans="1:4" x14ac:dyDescent="0.35">
      <c r="A61766"/>
      <c r="B61766"/>
      <c r="C61766"/>
      <c r="D61766"/>
    </row>
    <row r="61767" spans="1:4" x14ac:dyDescent="0.35">
      <c r="A61767"/>
      <c r="B61767"/>
      <c r="C61767"/>
      <c r="D61767"/>
    </row>
    <row r="61768" spans="1:4" x14ac:dyDescent="0.35">
      <c r="A61768"/>
      <c r="B61768"/>
      <c r="C61768"/>
      <c r="D61768"/>
    </row>
    <row r="61769" spans="1:4" x14ac:dyDescent="0.35">
      <c r="A61769"/>
      <c r="B61769"/>
      <c r="C61769"/>
      <c r="D61769"/>
    </row>
    <row r="61770" spans="1:4" x14ac:dyDescent="0.35">
      <c r="A61770"/>
      <c r="B61770"/>
      <c r="C61770"/>
      <c r="D61770"/>
    </row>
    <row r="61771" spans="1:4" x14ac:dyDescent="0.35">
      <c r="A61771"/>
      <c r="B61771"/>
      <c r="C61771"/>
      <c r="D61771"/>
    </row>
    <row r="61772" spans="1:4" x14ac:dyDescent="0.35">
      <c r="A61772"/>
      <c r="B61772"/>
      <c r="C61772"/>
      <c r="D61772"/>
    </row>
    <row r="61773" spans="1:4" x14ac:dyDescent="0.35">
      <c r="A61773"/>
      <c r="B61773"/>
      <c r="C61773"/>
      <c r="D61773"/>
    </row>
    <row r="61774" spans="1:4" x14ac:dyDescent="0.35">
      <c r="A61774"/>
      <c r="B61774"/>
      <c r="C61774"/>
      <c r="D61774"/>
    </row>
    <row r="61775" spans="1:4" x14ac:dyDescent="0.35">
      <c r="A61775"/>
      <c r="B61775"/>
      <c r="C61775"/>
      <c r="D61775"/>
    </row>
    <row r="61776" spans="1:4" x14ac:dyDescent="0.35">
      <c r="A61776"/>
      <c r="B61776"/>
      <c r="C61776"/>
      <c r="D61776"/>
    </row>
    <row r="61777" spans="1:4" x14ac:dyDescent="0.35">
      <c r="A61777"/>
      <c r="B61777"/>
      <c r="C61777"/>
      <c r="D61777"/>
    </row>
    <row r="61778" spans="1:4" x14ac:dyDescent="0.35">
      <c r="A61778"/>
      <c r="B61778"/>
      <c r="C61778"/>
      <c r="D61778"/>
    </row>
    <row r="61779" spans="1:4" x14ac:dyDescent="0.35">
      <c r="A61779"/>
      <c r="B61779"/>
      <c r="C61779"/>
      <c r="D61779"/>
    </row>
    <row r="61780" spans="1:4" x14ac:dyDescent="0.35">
      <c r="A61780"/>
      <c r="B61780"/>
      <c r="C61780"/>
      <c r="D61780"/>
    </row>
    <row r="61781" spans="1:4" x14ac:dyDescent="0.35">
      <c r="A61781"/>
      <c r="B61781"/>
      <c r="C61781"/>
      <c r="D61781"/>
    </row>
    <row r="61782" spans="1:4" x14ac:dyDescent="0.35">
      <c r="A61782"/>
      <c r="B61782"/>
      <c r="C61782"/>
      <c r="D61782"/>
    </row>
    <row r="61783" spans="1:4" x14ac:dyDescent="0.35">
      <c r="A61783"/>
      <c r="B61783"/>
      <c r="C61783"/>
      <c r="D61783"/>
    </row>
    <row r="61784" spans="1:4" x14ac:dyDescent="0.35">
      <c r="A61784"/>
      <c r="B61784"/>
      <c r="C61784"/>
      <c r="D61784"/>
    </row>
    <row r="61785" spans="1:4" x14ac:dyDescent="0.35">
      <c r="A61785"/>
      <c r="B61785"/>
      <c r="C61785"/>
      <c r="D61785"/>
    </row>
    <row r="61786" spans="1:4" x14ac:dyDescent="0.35">
      <c r="A61786"/>
      <c r="B61786"/>
      <c r="C61786"/>
      <c r="D61786"/>
    </row>
    <row r="61787" spans="1:4" x14ac:dyDescent="0.35">
      <c r="A61787"/>
      <c r="B61787"/>
      <c r="C61787"/>
      <c r="D61787"/>
    </row>
    <row r="61788" spans="1:4" x14ac:dyDescent="0.35">
      <c r="A61788"/>
      <c r="B61788"/>
      <c r="C61788"/>
      <c r="D61788"/>
    </row>
    <row r="61789" spans="1:4" x14ac:dyDescent="0.35">
      <c r="A61789"/>
      <c r="B61789"/>
      <c r="C61789"/>
      <c r="D61789"/>
    </row>
    <row r="61790" spans="1:4" x14ac:dyDescent="0.35">
      <c r="A61790"/>
      <c r="B61790"/>
      <c r="C61790"/>
      <c r="D61790"/>
    </row>
    <row r="61791" spans="1:4" x14ac:dyDescent="0.35">
      <c r="A61791"/>
      <c r="B61791"/>
      <c r="C61791"/>
      <c r="D61791"/>
    </row>
    <row r="61792" spans="1:4" x14ac:dyDescent="0.35">
      <c r="A61792"/>
      <c r="B61792"/>
      <c r="C61792"/>
      <c r="D61792"/>
    </row>
    <row r="61793" spans="1:4" x14ac:dyDescent="0.35">
      <c r="A61793"/>
      <c r="B61793"/>
      <c r="C61793"/>
      <c r="D61793"/>
    </row>
    <row r="61794" spans="1:4" x14ac:dyDescent="0.35">
      <c r="A61794"/>
      <c r="B61794"/>
      <c r="C61794"/>
      <c r="D61794"/>
    </row>
    <row r="61795" spans="1:4" x14ac:dyDescent="0.35">
      <c r="A61795"/>
      <c r="B61795"/>
      <c r="C61795"/>
      <c r="D61795"/>
    </row>
    <row r="61796" spans="1:4" x14ac:dyDescent="0.35">
      <c r="A61796"/>
      <c r="B61796"/>
      <c r="C61796"/>
      <c r="D61796"/>
    </row>
    <row r="61797" spans="1:4" x14ac:dyDescent="0.35">
      <c r="A61797"/>
      <c r="B61797"/>
      <c r="C61797"/>
      <c r="D61797"/>
    </row>
    <row r="61798" spans="1:4" x14ac:dyDescent="0.35">
      <c r="A61798"/>
      <c r="B61798"/>
      <c r="C61798"/>
      <c r="D61798"/>
    </row>
    <row r="61799" spans="1:4" x14ac:dyDescent="0.35">
      <c r="A61799"/>
      <c r="B61799"/>
      <c r="C61799"/>
      <c r="D61799"/>
    </row>
    <row r="61800" spans="1:4" x14ac:dyDescent="0.35">
      <c r="A61800"/>
      <c r="B61800"/>
      <c r="C61800"/>
      <c r="D61800"/>
    </row>
    <row r="61801" spans="1:4" x14ac:dyDescent="0.35">
      <c r="A61801"/>
      <c r="B61801"/>
      <c r="C61801"/>
      <c r="D61801"/>
    </row>
    <row r="61802" spans="1:4" x14ac:dyDescent="0.35">
      <c r="A61802"/>
      <c r="B61802"/>
      <c r="C61802"/>
      <c r="D61802"/>
    </row>
    <row r="61803" spans="1:4" x14ac:dyDescent="0.35">
      <c r="A61803"/>
      <c r="B61803"/>
      <c r="C61803"/>
      <c r="D61803"/>
    </row>
    <row r="61804" spans="1:4" x14ac:dyDescent="0.35">
      <c r="A61804"/>
      <c r="B61804"/>
      <c r="C61804"/>
      <c r="D61804"/>
    </row>
    <row r="61805" spans="1:4" x14ac:dyDescent="0.35">
      <c r="A61805"/>
      <c r="B61805"/>
      <c r="C61805"/>
      <c r="D61805"/>
    </row>
    <row r="61806" spans="1:4" x14ac:dyDescent="0.35">
      <c r="A61806"/>
      <c r="B61806"/>
      <c r="C61806"/>
      <c r="D61806"/>
    </row>
    <row r="61807" spans="1:4" x14ac:dyDescent="0.35">
      <c r="A61807"/>
      <c r="B61807"/>
      <c r="C61807"/>
      <c r="D61807"/>
    </row>
    <row r="61808" spans="1:4" x14ac:dyDescent="0.35">
      <c r="A61808"/>
      <c r="B61808"/>
      <c r="C61808"/>
      <c r="D61808"/>
    </row>
    <row r="61809" spans="1:4" x14ac:dyDescent="0.35">
      <c r="A61809"/>
      <c r="B61809"/>
      <c r="C61809"/>
      <c r="D61809"/>
    </row>
    <row r="61810" spans="1:4" x14ac:dyDescent="0.35">
      <c r="A61810"/>
      <c r="B61810"/>
      <c r="C61810"/>
      <c r="D61810"/>
    </row>
    <row r="61811" spans="1:4" x14ac:dyDescent="0.35">
      <c r="A61811"/>
      <c r="B61811"/>
      <c r="C61811"/>
      <c r="D61811"/>
    </row>
    <row r="61812" spans="1:4" x14ac:dyDescent="0.35">
      <c r="A61812"/>
      <c r="B61812"/>
      <c r="C61812"/>
      <c r="D61812"/>
    </row>
    <row r="61813" spans="1:4" x14ac:dyDescent="0.35">
      <c r="A61813"/>
      <c r="B61813"/>
      <c r="C61813"/>
      <c r="D61813"/>
    </row>
    <row r="61814" spans="1:4" x14ac:dyDescent="0.35">
      <c r="A61814"/>
      <c r="B61814"/>
      <c r="C61814"/>
      <c r="D61814"/>
    </row>
    <row r="61815" spans="1:4" x14ac:dyDescent="0.35">
      <c r="A61815"/>
      <c r="B61815"/>
      <c r="C61815"/>
      <c r="D61815"/>
    </row>
    <row r="61816" spans="1:4" x14ac:dyDescent="0.35">
      <c r="A61816"/>
      <c r="B61816"/>
      <c r="C61816"/>
      <c r="D61816"/>
    </row>
    <row r="61817" spans="1:4" x14ac:dyDescent="0.35">
      <c r="A61817"/>
      <c r="B61817"/>
      <c r="C61817"/>
      <c r="D61817"/>
    </row>
    <row r="61818" spans="1:4" x14ac:dyDescent="0.35">
      <c r="A61818"/>
      <c r="B61818"/>
      <c r="C61818"/>
      <c r="D61818"/>
    </row>
    <row r="61819" spans="1:4" x14ac:dyDescent="0.35">
      <c r="A61819"/>
      <c r="B61819"/>
      <c r="C61819"/>
      <c r="D61819"/>
    </row>
    <row r="61820" spans="1:4" x14ac:dyDescent="0.35">
      <c r="A61820"/>
      <c r="B61820"/>
      <c r="C61820"/>
      <c r="D61820"/>
    </row>
    <row r="61821" spans="1:4" x14ac:dyDescent="0.35">
      <c r="A61821"/>
      <c r="B61821"/>
      <c r="C61821"/>
      <c r="D61821"/>
    </row>
    <row r="61822" spans="1:4" x14ac:dyDescent="0.35">
      <c r="A61822"/>
      <c r="B61822"/>
      <c r="C61822"/>
      <c r="D61822"/>
    </row>
    <row r="61823" spans="1:4" x14ac:dyDescent="0.35">
      <c r="A61823"/>
      <c r="B61823"/>
      <c r="C61823"/>
      <c r="D61823"/>
    </row>
    <row r="61824" spans="1:4" x14ac:dyDescent="0.35">
      <c r="A61824"/>
      <c r="B61824"/>
      <c r="C61824"/>
      <c r="D61824"/>
    </row>
    <row r="61825" spans="1:4" x14ac:dyDescent="0.35">
      <c r="A61825"/>
      <c r="B61825"/>
      <c r="C61825"/>
      <c r="D61825"/>
    </row>
    <row r="61826" spans="1:4" x14ac:dyDescent="0.35">
      <c r="A61826"/>
      <c r="B61826"/>
      <c r="C61826"/>
      <c r="D61826"/>
    </row>
    <row r="61827" spans="1:4" x14ac:dyDescent="0.35">
      <c r="A61827"/>
      <c r="B61827"/>
      <c r="C61827"/>
      <c r="D61827"/>
    </row>
    <row r="61828" spans="1:4" x14ac:dyDescent="0.35">
      <c r="A61828"/>
      <c r="B61828"/>
      <c r="C61828"/>
      <c r="D61828"/>
    </row>
    <row r="61829" spans="1:4" x14ac:dyDescent="0.35">
      <c r="A61829"/>
      <c r="B61829"/>
      <c r="C61829"/>
      <c r="D61829"/>
    </row>
    <row r="61830" spans="1:4" x14ac:dyDescent="0.35">
      <c r="A61830"/>
      <c r="B61830"/>
      <c r="C61830"/>
      <c r="D61830"/>
    </row>
    <row r="61831" spans="1:4" x14ac:dyDescent="0.35">
      <c r="A61831"/>
      <c r="B61831"/>
      <c r="C61831"/>
      <c r="D61831"/>
    </row>
    <row r="61832" spans="1:4" x14ac:dyDescent="0.35">
      <c r="A61832"/>
      <c r="B61832"/>
      <c r="C61832"/>
      <c r="D61832"/>
    </row>
    <row r="61833" spans="1:4" x14ac:dyDescent="0.35">
      <c r="A61833"/>
      <c r="B61833"/>
      <c r="C61833"/>
      <c r="D61833"/>
    </row>
    <row r="61834" spans="1:4" x14ac:dyDescent="0.35">
      <c r="A61834"/>
      <c r="B61834"/>
      <c r="C61834"/>
      <c r="D61834"/>
    </row>
    <row r="61835" spans="1:4" x14ac:dyDescent="0.35">
      <c r="A61835"/>
      <c r="B61835"/>
      <c r="C61835"/>
      <c r="D61835"/>
    </row>
    <row r="61836" spans="1:4" x14ac:dyDescent="0.35">
      <c r="A61836"/>
      <c r="B61836"/>
      <c r="C61836"/>
      <c r="D61836"/>
    </row>
    <row r="61837" spans="1:4" x14ac:dyDescent="0.35">
      <c r="A61837"/>
      <c r="B61837"/>
      <c r="C61837"/>
      <c r="D61837"/>
    </row>
    <row r="61838" spans="1:4" x14ac:dyDescent="0.35">
      <c r="A61838"/>
      <c r="B61838"/>
      <c r="C61838"/>
      <c r="D61838"/>
    </row>
    <row r="61839" spans="1:4" x14ac:dyDescent="0.35">
      <c r="A61839"/>
      <c r="B61839"/>
      <c r="C61839"/>
      <c r="D61839"/>
    </row>
    <row r="61840" spans="1:4" x14ac:dyDescent="0.35">
      <c r="A61840"/>
      <c r="B61840"/>
      <c r="C61840"/>
      <c r="D61840"/>
    </row>
    <row r="61841" spans="1:4" x14ac:dyDescent="0.35">
      <c r="A61841"/>
      <c r="B61841"/>
      <c r="C61841"/>
      <c r="D61841"/>
    </row>
    <row r="61842" spans="1:4" x14ac:dyDescent="0.35">
      <c r="A61842"/>
      <c r="B61842"/>
      <c r="C61842"/>
      <c r="D61842"/>
    </row>
    <row r="61843" spans="1:4" x14ac:dyDescent="0.35">
      <c r="A61843"/>
      <c r="B61843"/>
      <c r="C61843"/>
      <c r="D61843"/>
    </row>
    <row r="61844" spans="1:4" x14ac:dyDescent="0.35">
      <c r="A61844"/>
      <c r="B61844"/>
      <c r="C61844"/>
      <c r="D61844"/>
    </row>
    <row r="61845" spans="1:4" x14ac:dyDescent="0.35">
      <c r="A61845"/>
      <c r="B61845"/>
      <c r="C61845"/>
      <c r="D61845"/>
    </row>
    <row r="61846" spans="1:4" x14ac:dyDescent="0.35">
      <c r="A61846"/>
      <c r="B61846"/>
      <c r="C61846"/>
      <c r="D61846"/>
    </row>
    <row r="61847" spans="1:4" x14ac:dyDescent="0.35">
      <c r="A61847"/>
      <c r="B61847"/>
      <c r="C61847"/>
      <c r="D61847"/>
    </row>
    <row r="61848" spans="1:4" x14ac:dyDescent="0.35">
      <c r="A61848"/>
      <c r="B61848"/>
      <c r="C61848"/>
      <c r="D61848"/>
    </row>
    <row r="61849" spans="1:4" x14ac:dyDescent="0.35">
      <c r="A61849"/>
      <c r="B61849"/>
      <c r="C61849"/>
      <c r="D61849"/>
    </row>
    <row r="61850" spans="1:4" x14ac:dyDescent="0.35">
      <c r="A61850"/>
      <c r="B61850"/>
      <c r="C61850"/>
      <c r="D61850"/>
    </row>
    <row r="61851" spans="1:4" x14ac:dyDescent="0.35">
      <c r="A61851"/>
      <c r="B61851"/>
      <c r="C61851"/>
      <c r="D61851"/>
    </row>
    <row r="61852" spans="1:4" x14ac:dyDescent="0.35">
      <c r="A61852"/>
      <c r="B61852"/>
      <c r="C61852"/>
      <c r="D61852"/>
    </row>
    <row r="61853" spans="1:4" x14ac:dyDescent="0.35">
      <c r="A61853"/>
      <c r="B61853"/>
      <c r="C61853"/>
      <c r="D61853"/>
    </row>
    <row r="61854" spans="1:4" x14ac:dyDescent="0.35">
      <c r="A61854"/>
      <c r="B61854"/>
      <c r="C61854"/>
      <c r="D61854"/>
    </row>
    <row r="61855" spans="1:4" x14ac:dyDescent="0.35">
      <c r="A61855"/>
      <c r="B61855"/>
      <c r="C61855"/>
      <c r="D61855"/>
    </row>
    <row r="61856" spans="1:4" x14ac:dyDescent="0.35">
      <c r="A61856"/>
      <c r="B61856"/>
      <c r="C61856"/>
      <c r="D61856"/>
    </row>
    <row r="61857" spans="1:4" x14ac:dyDescent="0.35">
      <c r="A61857"/>
      <c r="B61857"/>
      <c r="C61857"/>
      <c r="D61857"/>
    </row>
    <row r="61858" spans="1:4" x14ac:dyDescent="0.35">
      <c r="A61858"/>
      <c r="B61858"/>
      <c r="C61858"/>
      <c r="D61858"/>
    </row>
    <row r="61859" spans="1:4" x14ac:dyDescent="0.35">
      <c r="A61859"/>
      <c r="B61859"/>
      <c r="C61859"/>
      <c r="D61859"/>
    </row>
    <row r="61860" spans="1:4" x14ac:dyDescent="0.35">
      <c r="A61860"/>
      <c r="B61860"/>
      <c r="C61860"/>
      <c r="D61860"/>
    </row>
    <row r="61861" spans="1:4" x14ac:dyDescent="0.35">
      <c r="A61861"/>
      <c r="B61861"/>
      <c r="C61861"/>
      <c r="D61861"/>
    </row>
    <row r="61862" spans="1:4" x14ac:dyDescent="0.35">
      <c r="A61862"/>
      <c r="B61862"/>
      <c r="C61862"/>
      <c r="D61862"/>
    </row>
    <row r="61863" spans="1:4" x14ac:dyDescent="0.35">
      <c r="A61863"/>
      <c r="B61863"/>
      <c r="C61863"/>
      <c r="D61863"/>
    </row>
    <row r="61864" spans="1:4" x14ac:dyDescent="0.35">
      <c r="A61864"/>
      <c r="B61864"/>
      <c r="C61864"/>
      <c r="D61864"/>
    </row>
    <row r="61865" spans="1:4" x14ac:dyDescent="0.35">
      <c r="A61865"/>
      <c r="B61865"/>
      <c r="C61865"/>
      <c r="D61865"/>
    </row>
    <row r="61866" spans="1:4" x14ac:dyDescent="0.35">
      <c r="A61866"/>
      <c r="B61866"/>
      <c r="C61866"/>
      <c r="D61866"/>
    </row>
    <row r="61867" spans="1:4" x14ac:dyDescent="0.35">
      <c r="A61867"/>
      <c r="B61867"/>
      <c r="C61867"/>
      <c r="D61867"/>
    </row>
    <row r="61868" spans="1:4" x14ac:dyDescent="0.35">
      <c r="A61868"/>
      <c r="B61868"/>
      <c r="C61868"/>
      <c r="D61868"/>
    </row>
    <row r="61869" spans="1:4" x14ac:dyDescent="0.35">
      <c r="A61869"/>
      <c r="B61869"/>
      <c r="C61869"/>
      <c r="D61869"/>
    </row>
    <row r="61870" spans="1:4" x14ac:dyDescent="0.35">
      <c r="A61870"/>
      <c r="B61870"/>
      <c r="C61870"/>
      <c r="D61870"/>
    </row>
    <row r="61871" spans="1:4" x14ac:dyDescent="0.35">
      <c r="A61871"/>
      <c r="B61871"/>
      <c r="C61871"/>
      <c r="D61871"/>
    </row>
    <row r="61872" spans="1:4" x14ac:dyDescent="0.35">
      <c r="A61872"/>
      <c r="B61872"/>
      <c r="C61872"/>
      <c r="D61872"/>
    </row>
    <row r="61873" spans="1:4" x14ac:dyDescent="0.35">
      <c r="A61873"/>
      <c r="B61873"/>
      <c r="C61873"/>
      <c r="D61873"/>
    </row>
    <row r="61874" spans="1:4" x14ac:dyDescent="0.35">
      <c r="A61874"/>
      <c r="B61874"/>
      <c r="C61874"/>
      <c r="D61874"/>
    </row>
    <row r="61875" spans="1:4" x14ac:dyDescent="0.35">
      <c r="A61875"/>
      <c r="B61875"/>
      <c r="C61875"/>
      <c r="D61875"/>
    </row>
    <row r="61876" spans="1:4" x14ac:dyDescent="0.35">
      <c r="A61876"/>
      <c r="B61876"/>
      <c r="C61876"/>
      <c r="D61876"/>
    </row>
    <row r="61877" spans="1:4" x14ac:dyDescent="0.35">
      <c r="A61877"/>
      <c r="B61877"/>
      <c r="C61877"/>
      <c r="D61877"/>
    </row>
    <row r="61878" spans="1:4" x14ac:dyDescent="0.35">
      <c r="A61878"/>
      <c r="B61878"/>
      <c r="C61878"/>
      <c r="D61878"/>
    </row>
    <row r="61879" spans="1:4" x14ac:dyDescent="0.35">
      <c r="A61879"/>
      <c r="B61879"/>
      <c r="C61879"/>
      <c r="D61879"/>
    </row>
    <row r="61880" spans="1:4" x14ac:dyDescent="0.35">
      <c r="A61880"/>
      <c r="B61880"/>
      <c r="C61880"/>
      <c r="D61880"/>
    </row>
    <row r="61881" spans="1:4" x14ac:dyDescent="0.35">
      <c r="A61881"/>
      <c r="B61881"/>
      <c r="C61881"/>
      <c r="D61881"/>
    </row>
    <row r="61882" spans="1:4" x14ac:dyDescent="0.35">
      <c r="A61882"/>
      <c r="B61882"/>
      <c r="C61882"/>
      <c r="D61882"/>
    </row>
    <row r="61883" spans="1:4" x14ac:dyDescent="0.35">
      <c r="A61883"/>
      <c r="B61883"/>
      <c r="C61883"/>
      <c r="D61883"/>
    </row>
    <row r="61884" spans="1:4" x14ac:dyDescent="0.35">
      <c r="A61884"/>
      <c r="B61884"/>
      <c r="C61884"/>
      <c r="D61884"/>
    </row>
    <row r="61885" spans="1:4" x14ac:dyDescent="0.35">
      <c r="A61885"/>
      <c r="B61885"/>
      <c r="C61885"/>
      <c r="D61885"/>
    </row>
    <row r="61886" spans="1:4" x14ac:dyDescent="0.35">
      <c r="A61886"/>
      <c r="B61886"/>
      <c r="C61886"/>
      <c r="D61886"/>
    </row>
    <row r="61887" spans="1:4" x14ac:dyDescent="0.35">
      <c r="A61887"/>
      <c r="B61887"/>
      <c r="C61887"/>
      <c r="D61887"/>
    </row>
    <row r="61888" spans="1:4" x14ac:dyDescent="0.35">
      <c r="A61888"/>
      <c r="B61888"/>
      <c r="C61888"/>
      <c r="D61888"/>
    </row>
    <row r="61889" spans="1:4" x14ac:dyDescent="0.35">
      <c r="A61889"/>
      <c r="B61889"/>
      <c r="C61889"/>
      <c r="D61889"/>
    </row>
    <row r="61890" spans="1:4" x14ac:dyDescent="0.35">
      <c r="A61890"/>
      <c r="B61890"/>
      <c r="C61890"/>
      <c r="D61890"/>
    </row>
    <row r="61891" spans="1:4" x14ac:dyDescent="0.35">
      <c r="A61891"/>
      <c r="B61891"/>
      <c r="C61891"/>
      <c r="D61891"/>
    </row>
    <row r="61892" spans="1:4" x14ac:dyDescent="0.35">
      <c r="A61892"/>
      <c r="B61892"/>
      <c r="C61892"/>
      <c r="D61892"/>
    </row>
    <row r="61893" spans="1:4" x14ac:dyDescent="0.35">
      <c r="A61893"/>
      <c r="B61893"/>
      <c r="C61893"/>
      <c r="D61893"/>
    </row>
    <row r="61894" spans="1:4" x14ac:dyDescent="0.35">
      <c r="A61894"/>
      <c r="B61894"/>
      <c r="C61894"/>
      <c r="D61894"/>
    </row>
    <row r="61895" spans="1:4" x14ac:dyDescent="0.35">
      <c r="A61895"/>
      <c r="B61895"/>
      <c r="C61895"/>
      <c r="D61895"/>
    </row>
    <row r="61896" spans="1:4" x14ac:dyDescent="0.35">
      <c r="A61896"/>
      <c r="B61896"/>
      <c r="C61896"/>
      <c r="D61896"/>
    </row>
    <row r="61897" spans="1:4" x14ac:dyDescent="0.35">
      <c r="A61897"/>
      <c r="B61897"/>
      <c r="C61897"/>
      <c r="D61897"/>
    </row>
    <row r="61898" spans="1:4" x14ac:dyDescent="0.35">
      <c r="A61898"/>
      <c r="B61898"/>
      <c r="C61898"/>
      <c r="D61898"/>
    </row>
    <row r="61899" spans="1:4" x14ac:dyDescent="0.35">
      <c r="A61899"/>
      <c r="B61899"/>
      <c r="C61899"/>
      <c r="D61899"/>
    </row>
    <row r="61900" spans="1:4" x14ac:dyDescent="0.35">
      <c r="A61900"/>
      <c r="B61900"/>
      <c r="C61900"/>
      <c r="D61900"/>
    </row>
    <row r="61901" spans="1:4" x14ac:dyDescent="0.35">
      <c r="A61901"/>
      <c r="B61901"/>
      <c r="C61901"/>
      <c r="D61901"/>
    </row>
    <row r="61902" spans="1:4" x14ac:dyDescent="0.35">
      <c r="A61902"/>
      <c r="B61902"/>
      <c r="C61902"/>
      <c r="D61902"/>
    </row>
    <row r="61903" spans="1:4" x14ac:dyDescent="0.35">
      <c r="A61903"/>
      <c r="B61903"/>
      <c r="C61903"/>
      <c r="D61903"/>
    </row>
    <row r="61904" spans="1:4" x14ac:dyDescent="0.35">
      <c r="A61904"/>
      <c r="B61904"/>
      <c r="C61904"/>
      <c r="D61904"/>
    </row>
    <row r="61905" spans="1:4" x14ac:dyDescent="0.35">
      <c r="A61905"/>
      <c r="B61905"/>
      <c r="C61905"/>
      <c r="D61905"/>
    </row>
    <row r="61906" spans="1:4" x14ac:dyDescent="0.35">
      <c r="A61906"/>
      <c r="B61906"/>
      <c r="C61906"/>
      <c r="D61906"/>
    </row>
    <row r="61907" spans="1:4" x14ac:dyDescent="0.35">
      <c r="A61907"/>
      <c r="B61907"/>
      <c r="C61907"/>
      <c r="D61907"/>
    </row>
    <row r="61908" spans="1:4" x14ac:dyDescent="0.35">
      <c r="A61908"/>
      <c r="B61908"/>
      <c r="C61908"/>
      <c r="D61908"/>
    </row>
    <row r="61909" spans="1:4" x14ac:dyDescent="0.35">
      <c r="A61909"/>
      <c r="B61909"/>
      <c r="C61909"/>
      <c r="D61909"/>
    </row>
    <row r="61910" spans="1:4" x14ac:dyDescent="0.35">
      <c r="A61910"/>
      <c r="B61910"/>
      <c r="C61910"/>
      <c r="D61910"/>
    </row>
    <row r="61911" spans="1:4" x14ac:dyDescent="0.35">
      <c r="A61911"/>
      <c r="B61911"/>
      <c r="C61911"/>
      <c r="D61911"/>
    </row>
    <row r="61912" spans="1:4" x14ac:dyDescent="0.35">
      <c r="A61912"/>
      <c r="B61912"/>
      <c r="C61912"/>
      <c r="D61912"/>
    </row>
    <row r="61913" spans="1:4" x14ac:dyDescent="0.35">
      <c r="A61913"/>
      <c r="B61913"/>
      <c r="C61913"/>
      <c r="D61913"/>
    </row>
    <row r="61914" spans="1:4" x14ac:dyDescent="0.35">
      <c r="A61914"/>
      <c r="B61914"/>
      <c r="C61914"/>
      <c r="D61914"/>
    </row>
    <row r="61915" spans="1:4" x14ac:dyDescent="0.35">
      <c r="A61915"/>
      <c r="B61915"/>
      <c r="C61915"/>
      <c r="D61915"/>
    </row>
    <row r="61916" spans="1:4" x14ac:dyDescent="0.35">
      <c r="A61916"/>
      <c r="B61916"/>
      <c r="C61916"/>
      <c r="D61916"/>
    </row>
    <row r="61917" spans="1:4" x14ac:dyDescent="0.35">
      <c r="A61917"/>
      <c r="B61917"/>
      <c r="C61917"/>
      <c r="D61917"/>
    </row>
    <row r="61918" spans="1:4" x14ac:dyDescent="0.35">
      <c r="A61918"/>
      <c r="B61918"/>
      <c r="C61918"/>
      <c r="D61918"/>
    </row>
    <row r="61919" spans="1:4" x14ac:dyDescent="0.35">
      <c r="A61919"/>
      <c r="B61919"/>
      <c r="C61919"/>
      <c r="D61919"/>
    </row>
    <row r="61920" spans="1:4" x14ac:dyDescent="0.35">
      <c r="A61920"/>
      <c r="B61920"/>
      <c r="C61920"/>
      <c r="D61920"/>
    </row>
    <row r="61921" spans="1:4" x14ac:dyDescent="0.35">
      <c r="A61921"/>
      <c r="B61921"/>
      <c r="C61921"/>
      <c r="D61921"/>
    </row>
    <row r="61922" spans="1:4" x14ac:dyDescent="0.35">
      <c r="A61922"/>
      <c r="B61922"/>
      <c r="C61922"/>
      <c r="D61922"/>
    </row>
    <row r="61923" spans="1:4" x14ac:dyDescent="0.35">
      <c r="A61923"/>
      <c r="B61923"/>
      <c r="C61923"/>
      <c r="D61923"/>
    </row>
    <row r="61924" spans="1:4" x14ac:dyDescent="0.35">
      <c r="A61924"/>
      <c r="B61924"/>
      <c r="C61924"/>
      <c r="D61924"/>
    </row>
    <row r="61925" spans="1:4" x14ac:dyDescent="0.35">
      <c r="A61925"/>
      <c r="B61925"/>
      <c r="C61925"/>
      <c r="D61925"/>
    </row>
    <row r="61926" spans="1:4" x14ac:dyDescent="0.35">
      <c r="A61926"/>
      <c r="B61926"/>
      <c r="C61926"/>
      <c r="D61926"/>
    </row>
    <row r="61927" spans="1:4" x14ac:dyDescent="0.35">
      <c r="A61927"/>
      <c r="B61927"/>
      <c r="C61927"/>
      <c r="D61927"/>
    </row>
    <row r="61928" spans="1:4" x14ac:dyDescent="0.35">
      <c r="A61928"/>
      <c r="B61928"/>
      <c r="C61928"/>
      <c r="D61928"/>
    </row>
    <row r="61929" spans="1:4" x14ac:dyDescent="0.35">
      <c r="A61929"/>
      <c r="B61929"/>
      <c r="C61929"/>
      <c r="D61929"/>
    </row>
    <row r="61930" spans="1:4" x14ac:dyDescent="0.35">
      <c r="A61930"/>
      <c r="B61930"/>
      <c r="C61930"/>
      <c r="D61930"/>
    </row>
    <row r="61931" spans="1:4" x14ac:dyDescent="0.35">
      <c r="A61931"/>
      <c r="B61931"/>
      <c r="C61931"/>
      <c r="D61931"/>
    </row>
    <row r="61932" spans="1:4" x14ac:dyDescent="0.35">
      <c r="A61932"/>
      <c r="B61932"/>
      <c r="C61932"/>
      <c r="D61932"/>
    </row>
    <row r="61933" spans="1:4" x14ac:dyDescent="0.35">
      <c r="A61933"/>
      <c r="B61933"/>
      <c r="C61933"/>
      <c r="D61933"/>
    </row>
    <row r="61934" spans="1:4" x14ac:dyDescent="0.35">
      <c r="A61934"/>
      <c r="B61934"/>
      <c r="C61934"/>
      <c r="D61934"/>
    </row>
    <row r="61935" spans="1:4" x14ac:dyDescent="0.35">
      <c r="A61935"/>
      <c r="B61935"/>
      <c r="C61935"/>
      <c r="D61935"/>
    </row>
    <row r="61936" spans="1:4" x14ac:dyDescent="0.35">
      <c r="A61936"/>
      <c r="B61936"/>
      <c r="C61936"/>
      <c r="D61936"/>
    </row>
    <row r="61937" spans="1:4" x14ac:dyDescent="0.35">
      <c r="A61937"/>
      <c r="B61937"/>
      <c r="C61937"/>
      <c r="D61937"/>
    </row>
    <row r="61938" spans="1:4" x14ac:dyDescent="0.35">
      <c r="A61938"/>
      <c r="B61938"/>
      <c r="C61938"/>
      <c r="D61938"/>
    </row>
    <row r="61939" spans="1:4" x14ac:dyDescent="0.35">
      <c r="A61939"/>
      <c r="B61939"/>
      <c r="C61939"/>
      <c r="D61939"/>
    </row>
    <row r="61940" spans="1:4" x14ac:dyDescent="0.35">
      <c r="A61940"/>
      <c r="B61940"/>
      <c r="C61940"/>
      <c r="D61940"/>
    </row>
    <row r="61941" spans="1:4" x14ac:dyDescent="0.35">
      <c r="A61941"/>
      <c r="B61941"/>
      <c r="C61941"/>
      <c r="D61941"/>
    </row>
    <row r="61942" spans="1:4" x14ac:dyDescent="0.35">
      <c r="A61942"/>
      <c r="B61942"/>
      <c r="C61942"/>
      <c r="D61942"/>
    </row>
    <row r="61943" spans="1:4" x14ac:dyDescent="0.35">
      <c r="A61943"/>
      <c r="B61943"/>
      <c r="C61943"/>
      <c r="D61943"/>
    </row>
    <row r="61944" spans="1:4" x14ac:dyDescent="0.35">
      <c r="A61944"/>
      <c r="B61944"/>
      <c r="C61944"/>
      <c r="D61944"/>
    </row>
    <row r="61945" spans="1:4" x14ac:dyDescent="0.35">
      <c r="A61945"/>
      <c r="B61945"/>
      <c r="C61945"/>
      <c r="D61945"/>
    </row>
    <row r="61946" spans="1:4" x14ac:dyDescent="0.35">
      <c r="A61946"/>
      <c r="B61946"/>
      <c r="C61946"/>
      <c r="D61946"/>
    </row>
    <row r="61947" spans="1:4" x14ac:dyDescent="0.35">
      <c r="A61947"/>
      <c r="B61947"/>
      <c r="C61947"/>
      <c r="D61947"/>
    </row>
    <row r="61948" spans="1:4" x14ac:dyDescent="0.35">
      <c r="A61948"/>
      <c r="B61948"/>
      <c r="C61948"/>
      <c r="D61948"/>
    </row>
    <row r="61949" spans="1:4" x14ac:dyDescent="0.35">
      <c r="A61949"/>
      <c r="B61949"/>
      <c r="C61949"/>
      <c r="D61949"/>
    </row>
    <row r="61950" spans="1:4" x14ac:dyDescent="0.35">
      <c r="A61950"/>
      <c r="B61950"/>
      <c r="C61950"/>
      <c r="D61950"/>
    </row>
    <row r="61951" spans="1:4" x14ac:dyDescent="0.35">
      <c r="A61951"/>
      <c r="B61951"/>
      <c r="C61951"/>
      <c r="D61951"/>
    </row>
    <row r="61952" spans="1:4" x14ac:dyDescent="0.35">
      <c r="A61952"/>
      <c r="B61952"/>
      <c r="C61952"/>
      <c r="D61952"/>
    </row>
    <row r="61953" spans="1:4" x14ac:dyDescent="0.35">
      <c r="A61953"/>
      <c r="B61953"/>
      <c r="C61953"/>
      <c r="D61953"/>
    </row>
    <row r="61954" spans="1:4" x14ac:dyDescent="0.35">
      <c r="A61954"/>
      <c r="B61954"/>
      <c r="C61954"/>
      <c r="D61954"/>
    </row>
    <row r="61955" spans="1:4" x14ac:dyDescent="0.35">
      <c r="A61955"/>
      <c r="B61955"/>
      <c r="C61955"/>
      <c r="D61955"/>
    </row>
    <row r="61956" spans="1:4" x14ac:dyDescent="0.35">
      <c r="A61956"/>
      <c r="B61956"/>
      <c r="C61956"/>
      <c r="D61956"/>
    </row>
    <row r="61957" spans="1:4" x14ac:dyDescent="0.35">
      <c r="A61957"/>
      <c r="B61957"/>
      <c r="C61957"/>
      <c r="D61957"/>
    </row>
    <row r="61958" spans="1:4" x14ac:dyDescent="0.35">
      <c r="A61958"/>
      <c r="B61958"/>
      <c r="C61958"/>
      <c r="D61958"/>
    </row>
    <row r="61959" spans="1:4" x14ac:dyDescent="0.35">
      <c r="A61959"/>
      <c r="B61959"/>
      <c r="C61959"/>
      <c r="D61959"/>
    </row>
    <row r="61960" spans="1:4" x14ac:dyDescent="0.35">
      <c r="A61960"/>
      <c r="B61960"/>
      <c r="C61960"/>
      <c r="D61960"/>
    </row>
    <row r="61961" spans="1:4" x14ac:dyDescent="0.35">
      <c r="A61961"/>
      <c r="B61961"/>
      <c r="C61961"/>
      <c r="D61961"/>
    </row>
    <row r="61962" spans="1:4" x14ac:dyDescent="0.35">
      <c r="A61962"/>
      <c r="B61962"/>
      <c r="C61962"/>
      <c r="D61962"/>
    </row>
    <row r="61963" spans="1:4" x14ac:dyDescent="0.35">
      <c r="A61963"/>
      <c r="B61963"/>
      <c r="C61963"/>
      <c r="D61963"/>
    </row>
    <row r="61964" spans="1:4" x14ac:dyDescent="0.35">
      <c r="A61964"/>
      <c r="B61964"/>
      <c r="C61964"/>
      <c r="D61964"/>
    </row>
    <row r="61965" spans="1:4" x14ac:dyDescent="0.35">
      <c r="A61965"/>
      <c r="B61965"/>
      <c r="C61965"/>
      <c r="D61965"/>
    </row>
    <row r="61966" spans="1:4" x14ac:dyDescent="0.35">
      <c r="A61966"/>
      <c r="B61966"/>
      <c r="C61966"/>
      <c r="D61966"/>
    </row>
    <row r="61967" spans="1:4" x14ac:dyDescent="0.35">
      <c r="A61967"/>
      <c r="B61967"/>
      <c r="C61967"/>
      <c r="D61967"/>
    </row>
    <row r="61968" spans="1:4" x14ac:dyDescent="0.35">
      <c r="A61968"/>
      <c r="B61968"/>
      <c r="C61968"/>
      <c r="D61968"/>
    </row>
    <row r="61969" spans="1:4" x14ac:dyDescent="0.35">
      <c r="A61969"/>
      <c r="B61969"/>
      <c r="C61969"/>
      <c r="D61969"/>
    </row>
    <row r="61970" spans="1:4" x14ac:dyDescent="0.35">
      <c r="A61970"/>
      <c r="B61970"/>
      <c r="C61970"/>
      <c r="D61970"/>
    </row>
    <row r="61971" spans="1:4" x14ac:dyDescent="0.35">
      <c r="A61971"/>
      <c r="B61971"/>
      <c r="C61971"/>
      <c r="D61971"/>
    </row>
    <row r="61972" spans="1:4" x14ac:dyDescent="0.35">
      <c r="A61972"/>
      <c r="B61972"/>
      <c r="C61972"/>
      <c r="D61972"/>
    </row>
    <row r="61973" spans="1:4" x14ac:dyDescent="0.35">
      <c r="A61973"/>
      <c r="B61973"/>
      <c r="C61973"/>
      <c r="D61973"/>
    </row>
    <row r="61974" spans="1:4" x14ac:dyDescent="0.35">
      <c r="A61974"/>
      <c r="B61974"/>
      <c r="C61974"/>
      <c r="D61974"/>
    </row>
    <row r="61975" spans="1:4" x14ac:dyDescent="0.35">
      <c r="A61975"/>
      <c r="B61975"/>
      <c r="C61975"/>
      <c r="D61975"/>
    </row>
    <row r="61976" spans="1:4" x14ac:dyDescent="0.35">
      <c r="A61976"/>
      <c r="B61976"/>
      <c r="C61976"/>
      <c r="D61976"/>
    </row>
    <row r="61977" spans="1:4" x14ac:dyDescent="0.35">
      <c r="A61977"/>
      <c r="B61977"/>
      <c r="C61977"/>
      <c r="D61977"/>
    </row>
    <row r="61978" spans="1:4" x14ac:dyDescent="0.35">
      <c r="A61978"/>
      <c r="B61978"/>
      <c r="C61978"/>
      <c r="D61978"/>
    </row>
    <row r="61979" spans="1:4" x14ac:dyDescent="0.35">
      <c r="A61979"/>
      <c r="B61979"/>
      <c r="C61979"/>
      <c r="D61979"/>
    </row>
    <row r="61980" spans="1:4" x14ac:dyDescent="0.35">
      <c r="A61980"/>
      <c r="B61980"/>
      <c r="C61980"/>
      <c r="D61980"/>
    </row>
    <row r="61981" spans="1:4" x14ac:dyDescent="0.35">
      <c r="A61981"/>
      <c r="B61981"/>
      <c r="C61981"/>
      <c r="D61981"/>
    </row>
    <row r="61982" spans="1:4" x14ac:dyDescent="0.35">
      <c r="A61982"/>
      <c r="B61982"/>
      <c r="C61982"/>
      <c r="D61982"/>
    </row>
    <row r="61983" spans="1:4" x14ac:dyDescent="0.35">
      <c r="A61983"/>
      <c r="B61983"/>
      <c r="C61983"/>
      <c r="D61983"/>
    </row>
    <row r="61984" spans="1:4" x14ac:dyDescent="0.35">
      <c r="A61984"/>
      <c r="B61984"/>
      <c r="C61984"/>
      <c r="D61984"/>
    </row>
    <row r="61985" spans="1:4" x14ac:dyDescent="0.35">
      <c r="A61985"/>
      <c r="B61985"/>
      <c r="C61985"/>
      <c r="D61985"/>
    </row>
    <row r="61986" spans="1:4" x14ac:dyDescent="0.35">
      <c r="A61986"/>
      <c r="B61986"/>
      <c r="C61986"/>
      <c r="D61986"/>
    </row>
    <row r="61987" spans="1:4" x14ac:dyDescent="0.35">
      <c r="A61987"/>
      <c r="B61987"/>
      <c r="C61987"/>
      <c r="D61987"/>
    </row>
    <row r="61988" spans="1:4" x14ac:dyDescent="0.35">
      <c r="A61988"/>
      <c r="B61988"/>
      <c r="C61988"/>
      <c r="D61988"/>
    </row>
    <row r="61989" spans="1:4" x14ac:dyDescent="0.35">
      <c r="A61989"/>
      <c r="B61989"/>
      <c r="C61989"/>
      <c r="D61989"/>
    </row>
    <row r="61990" spans="1:4" x14ac:dyDescent="0.35">
      <c r="A61990"/>
      <c r="B61990"/>
      <c r="C61990"/>
      <c r="D61990"/>
    </row>
    <row r="61991" spans="1:4" x14ac:dyDescent="0.35">
      <c r="A61991"/>
      <c r="B61991"/>
      <c r="C61991"/>
      <c r="D61991"/>
    </row>
    <row r="61992" spans="1:4" x14ac:dyDescent="0.35">
      <c r="A61992"/>
      <c r="B61992"/>
      <c r="C61992"/>
      <c r="D61992"/>
    </row>
    <row r="61993" spans="1:4" x14ac:dyDescent="0.35">
      <c r="A61993"/>
      <c r="B61993"/>
      <c r="C61993"/>
      <c r="D61993"/>
    </row>
    <row r="61994" spans="1:4" x14ac:dyDescent="0.35">
      <c r="A61994"/>
      <c r="B61994"/>
      <c r="C61994"/>
      <c r="D61994"/>
    </row>
    <row r="61995" spans="1:4" x14ac:dyDescent="0.35">
      <c r="A61995"/>
      <c r="B61995"/>
      <c r="C61995"/>
      <c r="D61995"/>
    </row>
    <row r="61996" spans="1:4" x14ac:dyDescent="0.35">
      <c r="A61996"/>
      <c r="B61996"/>
      <c r="C61996"/>
      <c r="D61996"/>
    </row>
    <row r="61997" spans="1:4" x14ac:dyDescent="0.35">
      <c r="A61997"/>
      <c r="B61997"/>
      <c r="C61997"/>
      <c r="D61997"/>
    </row>
    <row r="61998" spans="1:4" x14ac:dyDescent="0.35">
      <c r="A61998"/>
      <c r="B61998"/>
      <c r="C61998"/>
      <c r="D61998"/>
    </row>
    <row r="61999" spans="1:4" x14ac:dyDescent="0.35">
      <c r="A61999"/>
      <c r="B61999"/>
      <c r="C61999"/>
      <c r="D61999"/>
    </row>
    <row r="62000" spans="1:4" x14ac:dyDescent="0.35">
      <c r="A62000"/>
      <c r="B62000"/>
      <c r="C62000"/>
      <c r="D62000"/>
    </row>
    <row r="62001" spans="1:4" x14ac:dyDescent="0.35">
      <c r="A62001"/>
      <c r="B62001"/>
      <c r="C62001"/>
      <c r="D62001"/>
    </row>
    <row r="62002" spans="1:4" x14ac:dyDescent="0.35">
      <c r="A62002"/>
      <c r="B62002"/>
      <c r="C62002"/>
      <c r="D62002"/>
    </row>
    <row r="62003" spans="1:4" x14ac:dyDescent="0.35">
      <c r="A62003"/>
      <c r="B62003"/>
      <c r="C62003"/>
      <c r="D62003"/>
    </row>
    <row r="62004" spans="1:4" x14ac:dyDescent="0.35">
      <c r="A62004"/>
      <c r="B62004"/>
      <c r="C62004"/>
      <c r="D62004"/>
    </row>
    <row r="62005" spans="1:4" x14ac:dyDescent="0.35">
      <c r="A62005"/>
      <c r="B62005"/>
      <c r="C62005"/>
      <c r="D62005"/>
    </row>
    <row r="62006" spans="1:4" x14ac:dyDescent="0.35">
      <c r="A62006"/>
      <c r="B62006"/>
      <c r="C62006"/>
      <c r="D62006"/>
    </row>
    <row r="62007" spans="1:4" x14ac:dyDescent="0.35">
      <c r="A62007"/>
      <c r="B62007"/>
      <c r="C62007"/>
      <c r="D62007"/>
    </row>
    <row r="62008" spans="1:4" x14ac:dyDescent="0.35">
      <c r="A62008"/>
      <c r="B62008"/>
      <c r="C62008"/>
      <c r="D62008"/>
    </row>
    <row r="62009" spans="1:4" x14ac:dyDescent="0.35">
      <c r="A62009"/>
      <c r="B62009"/>
      <c r="C62009"/>
      <c r="D62009"/>
    </row>
    <row r="62010" spans="1:4" x14ac:dyDescent="0.35">
      <c r="A62010"/>
      <c r="B62010"/>
      <c r="C62010"/>
      <c r="D62010"/>
    </row>
    <row r="62011" spans="1:4" x14ac:dyDescent="0.35">
      <c r="A62011"/>
      <c r="B62011"/>
      <c r="C62011"/>
      <c r="D62011"/>
    </row>
    <row r="62012" spans="1:4" x14ac:dyDescent="0.35">
      <c r="A62012"/>
      <c r="B62012"/>
      <c r="C62012"/>
      <c r="D62012"/>
    </row>
    <row r="62013" spans="1:4" x14ac:dyDescent="0.35">
      <c r="A62013"/>
      <c r="B62013"/>
      <c r="C62013"/>
      <c r="D62013"/>
    </row>
    <row r="62014" spans="1:4" x14ac:dyDescent="0.35">
      <c r="A62014"/>
      <c r="B62014"/>
      <c r="C62014"/>
      <c r="D62014"/>
    </row>
    <row r="62015" spans="1:4" x14ac:dyDescent="0.35">
      <c r="A62015"/>
      <c r="B62015"/>
      <c r="C62015"/>
      <c r="D62015"/>
    </row>
    <row r="62016" spans="1:4" x14ac:dyDescent="0.35">
      <c r="A62016"/>
      <c r="B62016"/>
      <c r="C62016"/>
      <c r="D62016"/>
    </row>
    <row r="62017" spans="1:4" x14ac:dyDescent="0.35">
      <c r="A62017"/>
      <c r="B62017"/>
      <c r="C62017"/>
      <c r="D62017"/>
    </row>
    <row r="62018" spans="1:4" x14ac:dyDescent="0.35">
      <c r="A62018"/>
      <c r="B62018"/>
      <c r="C62018"/>
      <c r="D62018"/>
    </row>
    <row r="62019" spans="1:4" x14ac:dyDescent="0.35">
      <c r="A62019"/>
      <c r="B62019"/>
      <c r="C62019"/>
      <c r="D62019"/>
    </row>
    <row r="62020" spans="1:4" x14ac:dyDescent="0.35">
      <c r="A62020"/>
      <c r="B62020"/>
      <c r="C62020"/>
      <c r="D62020"/>
    </row>
    <row r="62021" spans="1:4" x14ac:dyDescent="0.35">
      <c r="A62021"/>
      <c r="B62021"/>
      <c r="C62021"/>
      <c r="D62021"/>
    </row>
    <row r="62022" spans="1:4" x14ac:dyDescent="0.35">
      <c r="A62022"/>
      <c r="B62022"/>
      <c r="C62022"/>
      <c r="D62022"/>
    </row>
    <row r="62023" spans="1:4" x14ac:dyDescent="0.35">
      <c r="A62023"/>
      <c r="B62023"/>
      <c r="C62023"/>
      <c r="D62023"/>
    </row>
    <row r="62024" spans="1:4" x14ac:dyDescent="0.35">
      <c r="A62024"/>
      <c r="B62024"/>
      <c r="C62024"/>
      <c r="D62024"/>
    </row>
    <row r="62025" spans="1:4" x14ac:dyDescent="0.35">
      <c r="A62025"/>
      <c r="B62025"/>
      <c r="C62025"/>
      <c r="D62025"/>
    </row>
    <row r="62026" spans="1:4" x14ac:dyDescent="0.35">
      <c r="A62026"/>
      <c r="B62026"/>
      <c r="C62026"/>
      <c r="D62026"/>
    </row>
    <row r="62027" spans="1:4" x14ac:dyDescent="0.35">
      <c r="A62027"/>
      <c r="B62027"/>
      <c r="C62027"/>
      <c r="D62027"/>
    </row>
    <row r="62028" spans="1:4" x14ac:dyDescent="0.35">
      <c r="A62028"/>
      <c r="B62028"/>
      <c r="C62028"/>
      <c r="D62028"/>
    </row>
    <row r="62029" spans="1:4" x14ac:dyDescent="0.35">
      <c r="A62029"/>
      <c r="B62029"/>
      <c r="C62029"/>
      <c r="D62029"/>
    </row>
    <row r="62030" spans="1:4" x14ac:dyDescent="0.35">
      <c r="A62030"/>
      <c r="B62030"/>
      <c r="C62030"/>
      <c r="D62030"/>
    </row>
    <row r="62031" spans="1:4" x14ac:dyDescent="0.35">
      <c r="A62031"/>
      <c r="B62031"/>
      <c r="C62031"/>
      <c r="D62031"/>
    </row>
    <row r="62032" spans="1:4" x14ac:dyDescent="0.35">
      <c r="A62032"/>
      <c r="B62032"/>
      <c r="C62032"/>
      <c r="D62032"/>
    </row>
    <row r="62033" spans="1:4" x14ac:dyDescent="0.35">
      <c r="A62033"/>
      <c r="B62033"/>
      <c r="C62033"/>
      <c r="D62033"/>
    </row>
    <row r="62034" spans="1:4" x14ac:dyDescent="0.35">
      <c r="A62034"/>
      <c r="B62034"/>
      <c r="C62034"/>
      <c r="D62034"/>
    </row>
    <row r="62035" spans="1:4" x14ac:dyDescent="0.35">
      <c r="A62035"/>
      <c r="B62035"/>
      <c r="C62035"/>
      <c r="D62035"/>
    </row>
    <row r="62036" spans="1:4" x14ac:dyDescent="0.35">
      <c r="A62036"/>
      <c r="B62036"/>
      <c r="C62036"/>
      <c r="D62036"/>
    </row>
    <row r="62037" spans="1:4" x14ac:dyDescent="0.35">
      <c r="A62037"/>
      <c r="B62037"/>
      <c r="C62037"/>
      <c r="D62037"/>
    </row>
    <row r="62038" spans="1:4" x14ac:dyDescent="0.35">
      <c r="A62038"/>
      <c r="B62038"/>
      <c r="C62038"/>
      <c r="D62038"/>
    </row>
    <row r="62039" spans="1:4" x14ac:dyDescent="0.35">
      <c r="A62039"/>
      <c r="B62039"/>
      <c r="C62039"/>
      <c r="D62039"/>
    </row>
    <row r="62040" spans="1:4" x14ac:dyDescent="0.35">
      <c r="A62040"/>
      <c r="B62040"/>
      <c r="C62040"/>
      <c r="D62040"/>
    </row>
    <row r="62041" spans="1:4" x14ac:dyDescent="0.35">
      <c r="A62041"/>
      <c r="B62041"/>
      <c r="C62041"/>
      <c r="D62041"/>
    </row>
    <row r="62042" spans="1:4" x14ac:dyDescent="0.35">
      <c r="A62042"/>
      <c r="B62042"/>
      <c r="C62042"/>
      <c r="D62042"/>
    </row>
    <row r="62043" spans="1:4" x14ac:dyDescent="0.35">
      <c r="A62043"/>
      <c r="B62043"/>
      <c r="C62043"/>
      <c r="D62043"/>
    </row>
    <row r="62044" spans="1:4" x14ac:dyDescent="0.35">
      <c r="A62044"/>
      <c r="B62044"/>
      <c r="C62044"/>
      <c r="D62044"/>
    </row>
    <row r="62045" spans="1:4" x14ac:dyDescent="0.35">
      <c r="A62045"/>
      <c r="B62045"/>
      <c r="C62045"/>
      <c r="D62045"/>
    </row>
    <row r="62046" spans="1:4" x14ac:dyDescent="0.35">
      <c r="A62046"/>
      <c r="B62046"/>
      <c r="C62046"/>
      <c r="D62046"/>
    </row>
    <row r="62047" spans="1:4" x14ac:dyDescent="0.35">
      <c r="A62047"/>
      <c r="B62047"/>
      <c r="C62047"/>
      <c r="D62047"/>
    </row>
    <row r="62048" spans="1:4" x14ac:dyDescent="0.35">
      <c r="A62048"/>
      <c r="B62048"/>
      <c r="C62048"/>
      <c r="D62048"/>
    </row>
    <row r="62049" spans="1:4" x14ac:dyDescent="0.35">
      <c r="A62049"/>
      <c r="B62049"/>
      <c r="C62049"/>
      <c r="D62049"/>
    </row>
    <row r="62050" spans="1:4" x14ac:dyDescent="0.35">
      <c r="A62050"/>
      <c r="B62050"/>
      <c r="C62050"/>
      <c r="D62050"/>
    </row>
    <row r="62051" spans="1:4" x14ac:dyDescent="0.35">
      <c r="A62051"/>
      <c r="B62051"/>
      <c r="C62051"/>
      <c r="D62051"/>
    </row>
    <row r="62052" spans="1:4" x14ac:dyDescent="0.35">
      <c r="A62052"/>
      <c r="B62052"/>
      <c r="C62052"/>
      <c r="D62052"/>
    </row>
    <row r="62053" spans="1:4" x14ac:dyDescent="0.35">
      <c r="A62053"/>
      <c r="B62053"/>
      <c r="C62053"/>
      <c r="D62053"/>
    </row>
    <row r="62054" spans="1:4" x14ac:dyDescent="0.35">
      <c r="A62054"/>
      <c r="B62054"/>
      <c r="C62054"/>
      <c r="D62054"/>
    </row>
    <row r="62055" spans="1:4" x14ac:dyDescent="0.35">
      <c r="A62055"/>
      <c r="B62055"/>
      <c r="C62055"/>
      <c r="D62055"/>
    </row>
    <row r="62056" spans="1:4" x14ac:dyDescent="0.35">
      <c r="A62056"/>
      <c r="B62056"/>
      <c r="C62056"/>
      <c r="D62056"/>
    </row>
    <row r="62057" spans="1:4" x14ac:dyDescent="0.35">
      <c r="A62057"/>
      <c r="B62057"/>
      <c r="C62057"/>
      <c r="D62057"/>
    </row>
    <row r="62058" spans="1:4" x14ac:dyDescent="0.35">
      <c r="A62058"/>
      <c r="B62058"/>
      <c r="C62058"/>
      <c r="D62058"/>
    </row>
    <row r="62059" spans="1:4" x14ac:dyDescent="0.35">
      <c r="A62059"/>
      <c r="B62059"/>
      <c r="C62059"/>
      <c r="D62059"/>
    </row>
    <row r="62060" spans="1:4" x14ac:dyDescent="0.35">
      <c r="A62060"/>
      <c r="B62060"/>
      <c r="C62060"/>
      <c r="D62060"/>
    </row>
    <row r="62061" spans="1:4" x14ac:dyDescent="0.35">
      <c r="A62061"/>
      <c r="B62061"/>
      <c r="C62061"/>
      <c r="D62061"/>
    </row>
    <row r="62062" spans="1:4" x14ac:dyDescent="0.35">
      <c r="A62062"/>
      <c r="B62062"/>
      <c r="C62062"/>
      <c r="D62062"/>
    </row>
    <row r="62063" spans="1:4" x14ac:dyDescent="0.35">
      <c r="A62063"/>
      <c r="B62063"/>
      <c r="C62063"/>
      <c r="D62063"/>
    </row>
    <row r="62064" spans="1:4" x14ac:dyDescent="0.35">
      <c r="A62064"/>
      <c r="B62064"/>
      <c r="C62064"/>
      <c r="D62064"/>
    </row>
    <row r="62065" spans="1:4" x14ac:dyDescent="0.35">
      <c r="A62065"/>
      <c r="B62065"/>
      <c r="C62065"/>
      <c r="D62065"/>
    </row>
    <row r="62066" spans="1:4" x14ac:dyDescent="0.35">
      <c r="A62066"/>
      <c r="B62066"/>
      <c r="C62066"/>
      <c r="D62066"/>
    </row>
    <row r="62067" spans="1:4" x14ac:dyDescent="0.35">
      <c r="A62067"/>
      <c r="B62067"/>
      <c r="C62067"/>
      <c r="D62067"/>
    </row>
    <row r="62068" spans="1:4" x14ac:dyDescent="0.35">
      <c r="A62068"/>
      <c r="B62068"/>
      <c r="C62068"/>
      <c r="D62068"/>
    </row>
    <row r="62069" spans="1:4" x14ac:dyDescent="0.35">
      <c r="A62069"/>
      <c r="B62069"/>
      <c r="C62069"/>
      <c r="D62069"/>
    </row>
    <row r="62070" spans="1:4" x14ac:dyDescent="0.35">
      <c r="A62070"/>
      <c r="B62070"/>
      <c r="C62070"/>
      <c r="D62070"/>
    </row>
    <row r="62071" spans="1:4" x14ac:dyDescent="0.35">
      <c r="A62071"/>
      <c r="B62071"/>
      <c r="C62071"/>
      <c r="D62071"/>
    </row>
    <row r="62072" spans="1:4" x14ac:dyDescent="0.35">
      <c r="A62072"/>
      <c r="B62072"/>
      <c r="C62072"/>
      <c r="D62072"/>
    </row>
    <row r="62073" spans="1:4" x14ac:dyDescent="0.35">
      <c r="A62073"/>
      <c r="B62073"/>
      <c r="C62073"/>
      <c r="D62073"/>
    </row>
    <row r="62074" spans="1:4" x14ac:dyDescent="0.35">
      <c r="A62074"/>
      <c r="B62074"/>
      <c r="C62074"/>
      <c r="D62074"/>
    </row>
    <row r="62075" spans="1:4" x14ac:dyDescent="0.35">
      <c r="A62075"/>
      <c r="B62075"/>
      <c r="C62075"/>
      <c r="D62075"/>
    </row>
    <row r="62076" spans="1:4" x14ac:dyDescent="0.35">
      <c r="A62076"/>
      <c r="B62076"/>
      <c r="C62076"/>
      <c r="D62076"/>
    </row>
    <row r="62077" spans="1:4" x14ac:dyDescent="0.35">
      <c r="A62077"/>
      <c r="B62077"/>
      <c r="C62077"/>
      <c r="D62077"/>
    </row>
    <row r="62078" spans="1:4" x14ac:dyDescent="0.35">
      <c r="A62078"/>
      <c r="B62078"/>
      <c r="C62078"/>
      <c r="D62078"/>
    </row>
    <row r="62079" spans="1:4" x14ac:dyDescent="0.35">
      <c r="A62079"/>
      <c r="B62079"/>
      <c r="C62079"/>
      <c r="D62079"/>
    </row>
    <row r="62080" spans="1:4" x14ac:dyDescent="0.35">
      <c r="A62080"/>
      <c r="B62080"/>
      <c r="C62080"/>
      <c r="D62080"/>
    </row>
    <row r="62081" spans="1:4" x14ac:dyDescent="0.35">
      <c r="A62081"/>
      <c r="B62081"/>
      <c r="C62081"/>
      <c r="D62081"/>
    </row>
    <row r="62082" spans="1:4" x14ac:dyDescent="0.35">
      <c r="A62082"/>
      <c r="B62082"/>
      <c r="C62082"/>
      <c r="D62082"/>
    </row>
    <row r="62083" spans="1:4" x14ac:dyDescent="0.35">
      <c r="A62083"/>
      <c r="B62083"/>
      <c r="C62083"/>
      <c r="D62083"/>
    </row>
    <row r="62084" spans="1:4" x14ac:dyDescent="0.35">
      <c r="A62084"/>
      <c r="B62084"/>
      <c r="C62084"/>
      <c r="D62084"/>
    </row>
    <row r="62085" spans="1:4" x14ac:dyDescent="0.35">
      <c r="A62085"/>
      <c r="B62085"/>
      <c r="C62085"/>
      <c r="D62085"/>
    </row>
    <row r="62086" spans="1:4" x14ac:dyDescent="0.35">
      <c r="A62086"/>
      <c r="B62086"/>
      <c r="C62086"/>
      <c r="D62086"/>
    </row>
    <row r="62087" spans="1:4" x14ac:dyDescent="0.35">
      <c r="A62087"/>
      <c r="B62087"/>
      <c r="C62087"/>
      <c r="D62087"/>
    </row>
    <row r="62088" spans="1:4" x14ac:dyDescent="0.35">
      <c r="A62088"/>
      <c r="B62088"/>
      <c r="C62088"/>
      <c r="D62088"/>
    </row>
    <row r="62089" spans="1:4" x14ac:dyDescent="0.35">
      <c r="A62089"/>
      <c r="B62089"/>
      <c r="C62089"/>
      <c r="D62089"/>
    </row>
    <row r="62090" spans="1:4" x14ac:dyDescent="0.35">
      <c r="A62090"/>
      <c r="B62090"/>
      <c r="C62090"/>
      <c r="D62090"/>
    </row>
    <row r="62091" spans="1:4" x14ac:dyDescent="0.35">
      <c r="A62091"/>
      <c r="B62091"/>
      <c r="C62091"/>
      <c r="D62091"/>
    </row>
    <row r="62092" spans="1:4" x14ac:dyDescent="0.35">
      <c r="A62092"/>
      <c r="B62092"/>
      <c r="C62092"/>
      <c r="D62092"/>
    </row>
    <row r="62093" spans="1:4" x14ac:dyDescent="0.35">
      <c r="A62093"/>
      <c r="B62093"/>
      <c r="C62093"/>
      <c r="D62093"/>
    </row>
    <row r="62094" spans="1:4" x14ac:dyDescent="0.35">
      <c r="A62094"/>
      <c r="B62094"/>
      <c r="C62094"/>
      <c r="D62094"/>
    </row>
    <row r="62095" spans="1:4" x14ac:dyDescent="0.35">
      <c r="A62095"/>
      <c r="B62095"/>
      <c r="C62095"/>
      <c r="D62095"/>
    </row>
    <row r="62096" spans="1:4" x14ac:dyDescent="0.35">
      <c r="A62096"/>
      <c r="B62096"/>
      <c r="C62096"/>
      <c r="D62096"/>
    </row>
    <row r="62097" spans="1:4" x14ac:dyDescent="0.35">
      <c r="A62097"/>
      <c r="B62097"/>
      <c r="C62097"/>
      <c r="D62097"/>
    </row>
    <row r="62098" spans="1:4" x14ac:dyDescent="0.35">
      <c r="A62098"/>
      <c r="B62098"/>
      <c r="C62098"/>
      <c r="D62098"/>
    </row>
    <row r="62099" spans="1:4" x14ac:dyDescent="0.35">
      <c r="A62099"/>
      <c r="B62099"/>
      <c r="C62099"/>
      <c r="D62099"/>
    </row>
    <row r="62100" spans="1:4" x14ac:dyDescent="0.35">
      <c r="A62100"/>
      <c r="B62100"/>
      <c r="C62100"/>
      <c r="D62100"/>
    </row>
    <row r="62101" spans="1:4" x14ac:dyDescent="0.35">
      <c r="A62101"/>
      <c r="B62101"/>
      <c r="C62101"/>
      <c r="D62101"/>
    </row>
    <row r="62102" spans="1:4" x14ac:dyDescent="0.35">
      <c r="A62102"/>
      <c r="B62102"/>
      <c r="C62102"/>
      <c r="D62102"/>
    </row>
    <row r="62103" spans="1:4" x14ac:dyDescent="0.35">
      <c r="A62103"/>
      <c r="B62103"/>
      <c r="C62103"/>
      <c r="D62103"/>
    </row>
    <row r="62104" spans="1:4" x14ac:dyDescent="0.35">
      <c r="A62104"/>
      <c r="B62104"/>
      <c r="C62104"/>
      <c r="D62104"/>
    </row>
    <row r="62105" spans="1:4" x14ac:dyDescent="0.35">
      <c r="A62105"/>
      <c r="B62105"/>
      <c r="C62105"/>
      <c r="D62105"/>
    </row>
    <row r="62106" spans="1:4" x14ac:dyDescent="0.35">
      <c r="A62106"/>
      <c r="B62106"/>
      <c r="C62106"/>
      <c r="D62106"/>
    </row>
    <row r="62107" spans="1:4" x14ac:dyDescent="0.35">
      <c r="A62107"/>
      <c r="B62107"/>
      <c r="C62107"/>
      <c r="D62107"/>
    </row>
    <row r="62108" spans="1:4" x14ac:dyDescent="0.35">
      <c r="A62108"/>
      <c r="B62108"/>
      <c r="C62108"/>
      <c r="D62108"/>
    </row>
    <row r="62109" spans="1:4" x14ac:dyDescent="0.35">
      <c r="A62109"/>
      <c r="B62109"/>
      <c r="C62109"/>
      <c r="D62109"/>
    </row>
    <row r="62110" spans="1:4" x14ac:dyDescent="0.35">
      <c r="A62110"/>
      <c r="B62110"/>
      <c r="C62110"/>
      <c r="D62110"/>
    </row>
    <row r="62111" spans="1:4" x14ac:dyDescent="0.35">
      <c r="A62111"/>
      <c r="B62111"/>
      <c r="C62111"/>
      <c r="D62111"/>
    </row>
    <row r="62112" spans="1:4" x14ac:dyDescent="0.35">
      <c r="A62112"/>
      <c r="B62112"/>
      <c r="C62112"/>
      <c r="D62112"/>
    </row>
    <row r="62113" spans="1:4" x14ac:dyDescent="0.35">
      <c r="A62113"/>
      <c r="B62113"/>
      <c r="C62113"/>
      <c r="D62113"/>
    </row>
    <row r="62114" spans="1:4" x14ac:dyDescent="0.35">
      <c r="A62114"/>
      <c r="B62114"/>
      <c r="C62114"/>
      <c r="D62114"/>
    </row>
    <row r="62115" spans="1:4" x14ac:dyDescent="0.35">
      <c r="A62115"/>
      <c r="B62115"/>
      <c r="C62115"/>
      <c r="D62115"/>
    </row>
    <row r="62116" spans="1:4" x14ac:dyDescent="0.35">
      <c r="A62116"/>
      <c r="B62116"/>
      <c r="C62116"/>
      <c r="D62116"/>
    </row>
    <row r="62117" spans="1:4" x14ac:dyDescent="0.35">
      <c r="A62117"/>
      <c r="B62117"/>
      <c r="C62117"/>
      <c r="D62117"/>
    </row>
    <row r="62118" spans="1:4" x14ac:dyDescent="0.35">
      <c r="A62118"/>
      <c r="B62118"/>
      <c r="C62118"/>
      <c r="D62118"/>
    </row>
    <row r="62119" spans="1:4" x14ac:dyDescent="0.35">
      <c r="A62119"/>
      <c r="B62119"/>
      <c r="C62119"/>
      <c r="D62119"/>
    </row>
    <row r="62120" spans="1:4" x14ac:dyDescent="0.35">
      <c r="A62120"/>
      <c r="B62120"/>
      <c r="C62120"/>
      <c r="D62120"/>
    </row>
    <row r="62121" spans="1:4" x14ac:dyDescent="0.35">
      <c r="A62121"/>
      <c r="B62121"/>
      <c r="C62121"/>
      <c r="D62121"/>
    </row>
    <row r="62122" spans="1:4" x14ac:dyDescent="0.35">
      <c r="A62122"/>
      <c r="B62122"/>
      <c r="C62122"/>
      <c r="D62122"/>
    </row>
    <row r="62123" spans="1:4" x14ac:dyDescent="0.35">
      <c r="A62123"/>
      <c r="B62123"/>
      <c r="C62123"/>
      <c r="D62123"/>
    </row>
    <row r="62124" spans="1:4" x14ac:dyDescent="0.35">
      <c r="A62124"/>
      <c r="B62124"/>
      <c r="C62124"/>
      <c r="D62124"/>
    </row>
    <row r="62125" spans="1:4" x14ac:dyDescent="0.35">
      <c r="A62125"/>
      <c r="B62125"/>
      <c r="C62125"/>
      <c r="D62125"/>
    </row>
    <row r="62126" spans="1:4" x14ac:dyDescent="0.35">
      <c r="A62126"/>
      <c r="B62126"/>
      <c r="C62126"/>
      <c r="D62126"/>
    </row>
    <row r="62127" spans="1:4" x14ac:dyDescent="0.35">
      <c r="A62127"/>
      <c r="B62127"/>
      <c r="C62127"/>
      <c r="D62127"/>
    </row>
    <row r="62128" spans="1:4" x14ac:dyDescent="0.35">
      <c r="A62128"/>
      <c r="B62128"/>
      <c r="C62128"/>
      <c r="D62128"/>
    </row>
    <row r="62129" spans="1:4" x14ac:dyDescent="0.35">
      <c r="A62129"/>
      <c r="B62129"/>
      <c r="C62129"/>
      <c r="D62129"/>
    </row>
    <row r="62130" spans="1:4" x14ac:dyDescent="0.35">
      <c r="A62130"/>
      <c r="B62130"/>
      <c r="C62130"/>
      <c r="D62130"/>
    </row>
    <row r="62131" spans="1:4" x14ac:dyDescent="0.35">
      <c r="A62131"/>
      <c r="B62131"/>
      <c r="C62131"/>
      <c r="D62131"/>
    </row>
    <row r="62132" spans="1:4" x14ac:dyDescent="0.35">
      <c r="A62132"/>
      <c r="B62132"/>
      <c r="C62132"/>
      <c r="D62132"/>
    </row>
    <row r="62133" spans="1:4" x14ac:dyDescent="0.35">
      <c r="A62133"/>
      <c r="B62133"/>
      <c r="C62133"/>
      <c r="D62133"/>
    </row>
    <row r="62134" spans="1:4" x14ac:dyDescent="0.35">
      <c r="A62134"/>
      <c r="B62134"/>
      <c r="C62134"/>
      <c r="D62134"/>
    </row>
    <row r="62135" spans="1:4" x14ac:dyDescent="0.35">
      <c r="A62135"/>
      <c r="B62135"/>
      <c r="C62135"/>
      <c r="D62135"/>
    </row>
    <row r="62136" spans="1:4" x14ac:dyDescent="0.35">
      <c r="A62136"/>
      <c r="B62136"/>
      <c r="C62136"/>
      <c r="D62136"/>
    </row>
    <row r="62137" spans="1:4" x14ac:dyDescent="0.35">
      <c r="A62137"/>
      <c r="B62137"/>
      <c r="C62137"/>
      <c r="D62137"/>
    </row>
    <row r="62138" spans="1:4" x14ac:dyDescent="0.35">
      <c r="A62138"/>
      <c r="B62138"/>
      <c r="C62138"/>
      <c r="D62138"/>
    </row>
    <row r="62139" spans="1:4" x14ac:dyDescent="0.35">
      <c r="A62139"/>
      <c r="B62139"/>
      <c r="C62139"/>
      <c r="D62139"/>
    </row>
    <row r="62140" spans="1:4" x14ac:dyDescent="0.35">
      <c r="A62140"/>
      <c r="B62140"/>
      <c r="C62140"/>
      <c r="D62140"/>
    </row>
    <row r="62141" spans="1:4" x14ac:dyDescent="0.35">
      <c r="A62141"/>
      <c r="B62141"/>
      <c r="C62141"/>
      <c r="D62141"/>
    </row>
    <row r="62142" spans="1:4" x14ac:dyDescent="0.35">
      <c r="A62142"/>
      <c r="B62142"/>
      <c r="C62142"/>
      <c r="D62142"/>
    </row>
    <row r="62143" spans="1:4" x14ac:dyDescent="0.35">
      <c r="A62143"/>
      <c r="B62143"/>
      <c r="C62143"/>
      <c r="D62143"/>
    </row>
    <row r="62144" spans="1:4" x14ac:dyDescent="0.35">
      <c r="A62144"/>
      <c r="B62144"/>
      <c r="C62144"/>
      <c r="D62144"/>
    </row>
    <row r="62145" spans="1:4" x14ac:dyDescent="0.35">
      <c r="A62145"/>
      <c r="B62145"/>
      <c r="C62145"/>
      <c r="D62145"/>
    </row>
    <row r="62146" spans="1:4" x14ac:dyDescent="0.35">
      <c r="A62146"/>
      <c r="B62146"/>
      <c r="C62146"/>
      <c r="D62146"/>
    </row>
    <row r="62147" spans="1:4" x14ac:dyDescent="0.35">
      <c r="A62147"/>
      <c r="B62147"/>
      <c r="C62147"/>
      <c r="D62147"/>
    </row>
    <row r="62148" spans="1:4" x14ac:dyDescent="0.35">
      <c r="A62148"/>
      <c r="B62148"/>
      <c r="C62148"/>
      <c r="D62148"/>
    </row>
    <row r="62149" spans="1:4" x14ac:dyDescent="0.35">
      <c r="A62149"/>
      <c r="B62149"/>
      <c r="C62149"/>
      <c r="D62149"/>
    </row>
    <row r="62150" spans="1:4" x14ac:dyDescent="0.35">
      <c r="A62150"/>
      <c r="B62150"/>
      <c r="C62150"/>
      <c r="D62150"/>
    </row>
    <row r="62151" spans="1:4" x14ac:dyDescent="0.35">
      <c r="A62151"/>
      <c r="B62151"/>
      <c r="C62151"/>
      <c r="D62151"/>
    </row>
    <row r="62152" spans="1:4" x14ac:dyDescent="0.35">
      <c r="A62152"/>
      <c r="B62152"/>
      <c r="C62152"/>
      <c r="D62152"/>
    </row>
    <row r="62153" spans="1:4" x14ac:dyDescent="0.35">
      <c r="A62153"/>
      <c r="B62153"/>
      <c r="C62153"/>
      <c r="D62153"/>
    </row>
    <row r="62154" spans="1:4" x14ac:dyDescent="0.35">
      <c r="A62154"/>
      <c r="B62154"/>
      <c r="C62154"/>
      <c r="D62154"/>
    </row>
    <row r="62155" spans="1:4" x14ac:dyDescent="0.35">
      <c r="A62155"/>
      <c r="B62155"/>
      <c r="C62155"/>
      <c r="D62155"/>
    </row>
    <row r="62156" spans="1:4" x14ac:dyDescent="0.35">
      <c r="A62156"/>
      <c r="B62156"/>
      <c r="C62156"/>
      <c r="D62156"/>
    </row>
    <row r="62157" spans="1:4" x14ac:dyDescent="0.35">
      <c r="A62157"/>
      <c r="B62157"/>
      <c r="C62157"/>
      <c r="D62157"/>
    </row>
    <row r="62158" spans="1:4" x14ac:dyDescent="0.35">
      <c r="A62158"/>
      <c r="B62158"/>
      <c r="C62158"/>
      <c r="D62158"/>
    </row>
    <row r="62159" spans="1:4" x14ac:dyDescent="0.35">
      <c r="A62159"/>
      <c r="B62159"/>
      <c r="C62159"/>
      <c r="D62159"/>
    </row>
    <row r="62160" spans="1:4" x14ac:dyDescent="0.35">
      <c r="A62160"/>
      <c r="B62160"/>
      <c r="C62160"/>
      <c r="D62160"/>
    </row>
    <row r="62161" spans="1:4" x14ac:dyDescent="0.35">
      <c r="A62161"/>
      <c r="B62161"/>
      <c r="C62161"/>
      <c r="D62161"/>
    </row>
    <row r="62162" spans="1:4" x14ac:dyDescent="0.35">
      <c r="A62162"/>
      <c r="B62162"/>
      <c r="C62162"/>
      <c r="D62162"/>
    </row>
    <row r="62163" spans="1:4" x14ac:dyDescent="0.35">
      <c r="A62163"/>
      <c r="B62163"/>
      <c r="C62163"/>
      <c r="D62163"/>
    </row>
    <row r="62164" spans="1:4" x14ac:dyDescent="0.35">
      <c r="A62164"/>
      <c r="B62164"/>
      <c r="C62164"/>
      <c r="D62164"/>
    </row>
    <row r="62165" spans="1:4" x14ac:dyDescent="0.35">
      <c r="A62165"/>
      <c r="B62165"/>
      <c r="C62165"/>
      <c r="D62165"/>
    </row>
    <row r="62166" spans="1:4" x14ac:dyDescent="0.35">
      <c r="A62166"/>
      <c r="B62166"/>
      <c r="C62166"/>
      <c r="D62166"/>
    </row>
    <row r="62167" spans="1:4" x14ac:dyDescent="0.35">
      <c r="A62167"/>
      <c r="B62167"/>
      <c r="C62167"/>
      <c r="D62167"/>
    </row>
    <row r="62168" spans="1:4" x14ac:dyDescent="0.35">
      <c r="A62168"/>
      <c r="B62168"/>
      <c r="C62168"/>
      <c r="D62168"/>
    </row>
    <row r="62169" spans="1:4" x14ac:dyDescent="0.35">
      <c r="A62169"/>
      <c r="B62169"/>
      <c r="C62169"/>
      <c r="D62169"/>
    </row>
    <row r="62170" spans="1:4" x14ac:dyDescent="0.35">
      <c r="A62170"/>
      <c r="B62170"/>
      <c r="C62170"/>
      <c r="D62170"/>
    </row>
    <row r="62171" spans="1:4" x14ac:dyDescent="0.35">
      <c r="A62171"/>
      <c r="B62171"/>
      <c r="C62171"/>
      <c r="D62171"/>
    </row>
    <row r="62172" spans="1:4" x14ac:dyDescent="0.35">
      <c r="A62172"/>
      <c r="B62172"/>
      <c r="C62172"/>
      <c r="D62172"/>
    </row>
    <row r="62173" spans="1:4" x14ac:dyDescent="0.35">
      <c r="A62173"/>
      <c r="B62173"/>
      <c r="C62173"/>
      <c r="D62173"/>
    </row>
    <row r="62174" spans="1:4" x14ac:dyDescent="0.35">
      <c r="A62174"/>
      <c r="B62174"/>
      <c r="C62174"/>
      <c r="D62174"/>
    </row>
    <row r="62175" spans="1:4" x14ac:dyDescent="0.35">
      <c r="A62175"/>
      <c r="B62175"/>
      <c r="C62175"/>
      <c r="D62175"/>
    </row>
    <row r="62176" spans="1:4" x14ac:dyDescent="0.35">
      <c r="A62176"/>
      <c r="B62176"/>
      <c r="C62176"/>
      <c r="D62176"/>
    </row>
    <row r="62177" spans="1:4" x14ac:dyDescent="0.35">
      <c r="A62177"/>
      <c r="B62177"/>
      <c r="C62177"/>
      <c r="D62177"/>
    </row>
    <row r="62178" spans="1:4" x14ac:dyDescent="0.35">
      <c r="A62178"/>
      <c r="B62178"/>
      <c r="C62178"/>
      <c r="D62178"/>
    </row>
    <row r="62179" spans="1:4" x14ac:dyDescent="0.35">
      <c r="A62179"/>
      <c r="B62179"/>
      <c r="C62179"/>
      <c r="D62179"/>
    </row>
    <row r="62180" spans="1:4" x14ac:dyDescent="0.35">
      <c r="A62180"/>
      <c r="B62180"/>
      <c r="C62180"/>
      <c r="D62180"/>
    </row>
    <row r="62181" spans="1:4" x14ac:dyDescent="0.35">
      <c r="A62181"/>
      <c r="B62181"/>
      <c r="C62181"/>
      <c r="D62181"/>
    </row>
    <row r="62182" spans="1:4" x14ac:dyDescent="0.35">
      <c r="A62182"/>
      <c r="B62182"/>
      <c r="C62182"/>
      <c r="D62182"/>
    </row>
    <row r="62183" spans="1:4" x14ac:dyDescent="0.35">
      <c r="A62183"/>
      <c r="B62183"/>
      <c r="C62183"/>
      <c r="D62183"/>
    </row>
    <row r="62184" spans="1:4" x14ac:dyDescent="0.35">
      <c r="A62184"/>
      <c r="B62184"/>
      <c r="C62184"/>
      <c r="D62184"/>
    </row>
    <row r="62185" spans="1:4" x14ac:dyDescent="0.35">
      <c r="A62185"/>
      <c r="B62185"/>
      <c r="C62185"/>
      <c r="D62185"/>
    </row>
    <row r="62186" spans="1:4" x14ac:dyDescent="0.35">
      <c r="A62186"/>
      <c r="B62186"/>
      <c r="C62186"/>
      <c r="D62186"/>
    </row>
    <row r="62187" spans="1:4" x14ac:dyDescent="0.35">
      <c r="A62187"/>
      <c r="B62187"/>
      <c r="C62187"/>
      <c r="D62187"/>
    </row>
    <row r="62188" spans="1:4" x14ac:dyDescent="0.35">
      <c r="A62188"/>
      <c r="B62188"/>
      <c r="C62188"/>
      <c r="D62188"/>
    </row>
    <row r="62189" spans="1:4" x14ac:dyDescent="0.35">
      <c r="A62189"/>
      <c r="B62189"/>
      <c r="C62189"/>
      <c r="D62189"/>
    </row>
    <row r="62190" spans="1:4" x14ac:dyDescent="0.35">
      <c r="A62190"/>
      <c r="B62190"/>
      <c r="C62190"/>
      <c r="D62190"/>
    </row>
    <row r="62191" spans="1:4" x14ac:dyDescent="0.35">
      <c r="A62191"/>
      <c r="B62191"/>
      <c r="C62191"/>
      <c r="D62191"/>
    </row>
    <row r="62192" spans="1:4" x14ac:dyDescent="0.35">
      <c r="A62192"/>
      <c r="B62192"/>
      <c r="C62192"/>
      <c r="D62192"/>
    </row>
    <row r="62193" spans="1:4" x14ac:dyDescent="0.35">
      <c r="A62193"/>
      <c r="B62193"/>
      <c r="C62193"/>
      <c r="D62193"/>
    </row>
    <row r="62194" spans="1:4" x14ac:dyDescent="0.35">
      <c r="A62194"/>
      <c r="B62194"/>
      <c r="C62194"/>
      <c r="D62194"/>
    </row>
    <row r="62195" spans="1:4" x14ac:dyDescent="0.35">
      <c r="A62195"/>
      <c r="B62195"/>
      <c r="C62195"/>
      <c r="D62195"/>
    </row>
    <row r="62196" spans="1:4" x14ac:dyDescent="0.35">
      <c r="A62196"/>
      <c r="B62196"/>
      <c r="C62196"/>
      <c r="D62196"/>
    </row>
    <row r="62197" spans="1:4" x14ac:dyDescent="0.35">
      <c r="A62197"/>
      <c r="B62197"/>
      <c r="C62197"/>
      <c r="D62197"/>
    </row>
    <row r="62198" spans="1:4" x14ac:dyDescent="0.35">
      <c r="A62198"/>
      <c r="B62198"/>
      <c r="C62198"/>
      <c r="D62198"/>
    </row>
    <row r="62199" spans="1:4" x14ac:dyDescent="0.35">
      <c r="A62199"/>
      <c r="B62199"/>
      <c r="C62199"/>
      <c r="D62199"/>
    </row>
    <row r="62200" spans="1:4" x14ac:dyDescent="0.35">
      <c r="A62200"/>
      <c r="B62200"/>
      <c r="C62200"/>
      <c r="D62200"/>
    </row>
    <row r="62201" spans="1:4" x14ac:dyDescent="0.35">
      <c r="A62201"/>
      <c r="B62201"/>
      <c r="C62201"/>
      <c r="D62201"/>
    </row>
    <row r="62202" spans="1:4" x14ac:dyDescent="0.35">
      <c r="A62202"/>
      <c r="B62202"/>
      <c r="C62202"/>
      <c r="D62202"/>
    </row>
    <row r="62203" spans="1:4" x14ac:dyDescent="0.35">
      <c r="A62203"/>
      <c r="B62203"/>
      <c r="C62203"/>
      <c r="D62203"/>
    </row>
    <row r="62204" spans="1:4" x14ac:dyDescent="0.35">
      <c r="A62204"/>
      <c r="B62204"/>
      <c r="C62204"/>
      <c r="D62204"/>
    </row>
    <row r="62205" spans="1:4" x14ac:dyDescent="0.35">
      <c r="A62205"/>
      <c r="B62205"/>
      <c r="C62205"/>
      <c r="D62205"/>
    </row>
    <row r="62206" spans="1:4" x14ac:dyDescent="0.35">
      <c r="A62206"/>
      <c r="B62206"/>
      <c r="C62206"/>
      <c r="D62206"/>
    </row>
    <row r="62207" spans="1:4" x14ac:dyDescent="0.35">
      <c r="A62207"/>
      <c r="B62207"/>
      <c r="C62207"/>
      <c r="D62207"/>
    </row>
    <row r="62208" spans="1:4" x14ac:dyDescent="0.35">
      <c r="A62208"/>
      <c r="B62208"/>
      <c r="C62208"/>
      <c r="D62208"/>
    </row>
    <row r="62209" spans="1:4" x14ac:dyDescent="0.35">
      <c r="A62209"/>
      <c r="B62209"/>
      <c r="C62209"/>
      <c r="D62209"/>
    </row>
    <row r="62210" spans="1:4" x14ac:dyDescent="0.35">
      <c r="A62210"/>
      <c r="B62210"/>
      <c r="C62210"/>
      <c r="D62210"/>
    </row>
    <row r="62211" spans="1:4" x14ac:dyDescent="0.35">
      <c r="A62211"/>
      <c r="B62211"/>
      <c r="C62211"/>
      <c r="D62211"/>
    </row>
    <row r="62212" spans="1:4" x14ac:dyDescent="0.35">
      <c r="A62212"/>
      <c r="B62212"/>
      <c r="C62212"/>
      <c r="D62212"/>
    </row>
    <row r="62213" spans="1:4" x14ac:dyDescent="0.35">
      <c r="A62213"/>
      <c r="B62213"/>
      <c r="C62213"/>
      <c r="D62213"/>
    </row>
    <row r="62214" spans="1:4" x14ac:dyDescent="0.35">
      <c r="A62214"/>
      <c r="B62214"/>
      <c r="C62214"/>
      <c r="D62214"/>
    </row>
    <row r="62215" spans="1:4" x14ac:dyDescent="0.35">
      <c r="A62215"/>
      <c r="B62215"/>
      <c r="C62215"/>
      <c r="D62215"/>
    </row>
    <row r="62216" spans="1:4" x14ac:dyDescent="0.35">
      <c r="A62216"/>
      <c r="B62216"/>
      <c r="C62216"/>
      <c r="D62216"/>
    </row>
    <row r="62217" spans="1:4" x14ac:dyDescent="0.35">
      <c r="A62217"/>
      <c r="B62217"/>
      <c r="C62217"/>
      <c r="D62217"/>
    </row>
    <row r="62218" spans="1:4" x14ac:dyDescent="0.35">
      <c r="A62218"/>
      <c r="B62218"/>
      <c r="C62218"/>
      <c r="D62218"/>
    </row>
    <row r="62219" spans="1:4" x14ac:dyDescent="0.35">
      <c r="A62219"/>
      <c r="B62219"/>
      <c r="C62219"/>
      <c r="D62219"/>
    </row>
    <row r="62220" spans="1:4" x14ac:dyDescent="0.35">
      <c r="A62220"/>
      <c r="B62220"/>
      <c r="C62220"/>
      <c r="D62220"/>
    </row>
    <row r="62221" spans="1:4" x14ac:dyDescent="0.35">
      <c r="A62221"/>
      <c r="B62221"/>
      <c r="C62221"/>
      <c r="D62221"/>
    </row>
    <row r="62222" spans="1:4" x14ac:dyDescent="0.35">
      <c r="A62222"/>
      <c r="B62222"/>
      <c r="C62222"/>
      <c r="D62222"/>
    </row>
    <row r="62223" spans="1:4" x14ac:dyDescent="0.35">
      <c r="A62223"/>
      <c r="B62223"/>
      <c r="C62223"/>
      <c r="D62223"/>
    </row>
    <row r="62224" spans="1:4" x14ac:dyDescent="0.35">
      <c r="A62224"/>
      <c r="B62224"/>
      <c r="C62224"/>
      <c r="D62224"/>
    </row>
    <row r="62225" spans="1:4" x14ac:dyDescent="0.35">
      <c r="A62225"/>
      <c r="B62225"/>
      <c r="C62225"/>
      <c r="D62225"/>
    </row>
    <row r="62226" spans="1:4" x14ac:dyDescent="0.35">
      <c r="A62226"/>
      <c r="B62226"/>
      <c r="C62226"/>
      <c r="D62226"/>
    </row>
    <row r="62227" spans="1:4" x14ac:dyDescent="0.35">
      <c r="A62227"/>
      <c r="B62227"/>
      <c r="C62227"/>
      <c r="D62227"/>
    </row>
    <row r="62228" spans="1:4" x14ac:dyDescent="0.35">
      <c r="A62228"/>
      <c r="B62228"/>
      <c r="C62228"/>
      <c r="D62228"/>
    </row>
    <row r="62229" spans="1:4" x14ac:dyDescent="0.35">
      <c r="A62229"/>
      <c r="B62229"/>
      <c r="C62229"/>
      <c r="D62229"/>
    </row>
    <row r="62230" spans="1:4" x14ac:dyDescent="0.35">
      <c r="A62230"/>
      <c r="B62230"/>
      <c r="C62230"/>
      <c r="D62230"/>
    </row>
    <row r="62231" spans="1:4" x14ac:dyDescent="0.35">
      <c r="A62231"/>
      <c r="B62231"/>
      <c r="C62231"/>
      <c r="D62231"/>
    </row>
    <row r="62232" spans="1:4" x14ac:dyDescent="0.35">
      <c r="A62232"/>
      <c r="B62232"/>
      <c r="C62232"/>
      <c r="D62232"/>
    </row>
    <row r="62233" spans="1:4" x14ac:dyDescent="0.35">
      <c r="A62233"/>
      <c r="B62233"/>
      <c r="C62233"/>
      <c r="D62233"/>
    </row>
    <row r="62234" spans="1:4" x14ac:dyDescent="0.35">
      <c r="A62234"/>
      <c r="B62234"/>
      <c r="C62234"/>
      <c r="D62234"/>
    </row>
    <row r="62235" spans="1:4" x14ac:dyDescent="0.35">
      <c r="A62235"/>
      <c r="B62235"/>
      <c r="C62235"/>
      <c r="D62235"/>
    </row>
    <row r="62236" spans="1:4" x14ac:dyDescent="0.35">
      <c r="A62236"/>
      <c r="B62236"/>
      <c r="C62236"/>
      <c r="D62236"/>
    </row>
    <row r="62237" spans="1:4" x14ac:dyDescent="0.35">
      <c r="A62237"/>
      <c r="B62237"/>
      <c r="C62237"/>
      <c r="D62237"/>
    </row>
    <row r="62238" spans="1:4" x14ac:dyDescent="0.35">
      <c r="A62238"/>
      <c r="B62238"/>
      <c r="C62238"/>
      <c r="D62238"/>
    </row>
    <row r="62239" spans="1:4" x14ac:dyDescent="0.35">
      <c r="A62239"/>
      <c r="B62239"/>
      <c r="C62239"/>
      <c r="D62239"/>
    </row>
    <row r="62240" spans="1:4" x14ac:dyDescent="0.35">
      <c r="A62240"/>
      <c r="B62240"/>
      <c r="C62240"/>
      <c r="D62240"/>
    </row>
    <row r="62241" spans="1:4" x14ac:dyDescent="0.35">
      <c r="A62241"/>
      <c r="B62241"/>
      <c r="C62241"/>
      <c r="D62241"/>
    </row>
    <row r="62242" spans="1:4" x14ac:dyDescent="0.35">
      <c r="A62242"/>
      <c r="B62242"/>
      <c r="C62242"/>
      <c r="D62242"/>
    </row>
    <row r="62243" spans="1:4" x14ac:dyDescent="0.35">
      <c r="A62243"/>
      <c r="B62243"/>
      <c r="C62243"/>
      <c r="D62243"/>
    </row>
    <row r="62244" spans="1:4" x14ac:dyDescent="0.35">
      <c r="A62244"/>
      <c r="B62244"/>
      <c r="C62244"/>
      <c r="D62244"/>
    </row>
    <row r="62245" spans="1:4" x14ac:dyDescent="0.35">
      <c r="A62245"/>
      <c r="B62245"/>
      <c r="C62245"/>
      <c r="D62245"/>
    </row>
    <row r="62246" spans="1:4" x14ac:dyDescent="0.35">
      <c r="A62246"/>
      <c r="B62246"/>
      <c r="C62246"/>
      <c r="D62246"/>
    </row>
    <row r="62247" spans="1:4" x14ac:dyDescent="0.35">
      <c r="A62247"/>
      <c r="B62247"/>
      <c r="C62247"/>
      <c r="D62247"/>
    </row>
    <row r="62248" spans="1:4" x14ac:dyDescent="0.35">
      <c r="A62248"/>
      <c r="B62248"/>
      <c r="C62248"/>
      <c r="D62248"/>
    </row>
    <row r="62249" spans="1:4" x14ac:dyDescent="0.35">
      <c r="A62249"/>
      <c r="B62249"/>
      <c r="C62249"/>
      <c r="D62249"/>
    </row>
    <row r="62250" spans="1:4" x14ac:dyDescent="0.35">
      <c r="A62250"/>
      <c r="B62250"/>
      <c r="C62250"/>
      <c r="D62250"/>
    </row>
    <row r="62251" spans="1:4" x14ac:dyDescent="0.35">
      <c r="A62251"/>
      <c r="B62251"/>
      <c r="C62251"/>
      <c r="D62251"/>
    </row>
    <row r="62252" spans="1:4" x14ac:dyDescent="0.35">
      <c r="A62252"/>
      <c r="B62252"/>
      <c r="C62252"/>
      <c r="D62252"/>
    </row>
    <row r="62253" spans="1:4" x14ac:dyDescent="0.35">
      <c r="A62253"/>
      <c r="B62253"/>
      <c r="C62253"/>
      <c r="D62253"/>
    </row>
    <row r="62254" spans="1:4" x14ac:dyDescent="0.35">
      <c r="A62254"/>
      <c r="B62254"/>
      <c r="C62254"/>
      <c r="D62254"/>
    </row>
    <row r="62255" spans="1:4" x14ac:dyDescent="0.35">
      <c r="A62255"/>
      <c r="B62255"/>
      <c r="C62255"/>
      <c r="D62255"/>
    </row>
    <row r="62256" spans="1:4" x14ac:dyDescent="0.35">
      <c r="A62256"/>
      <c r="B62256"/>
      <c r="C62256"/>
      <c r="D62256"/>
    </row>
    <row r="62257" spans="1:4" x14ac:dyDescent="0.35">
      <c r="A62257"/>
      <c r="B62257"/>
      <c r="C62257"/>
      <c r="D62257"/>
    </row>
    <row r="62258" spans="1:4" x14ac:dyDescent="0.35">
      <c r="A62258"/>
      <c r="B62258"/>
      <c r="C62258"/>
      <c r="D62258"/>
    </row>
    <row r="62259" spans="1:4" x14ac:dyDescent="0.35">
      <c r="A62259"/>
      <c r="B62259"/>
      <c r="C62259"/>
      <c r="D62259"/>
    </row>
    <row r="62260" spans="1:4" x14ac:dyDescent="0.35">
      <c r="A62260"/>
      <c r="B62260"/>
      <c r="C62260"/>
      <c r="D62260"/>
    </row>
    <row r="62261" spans="1:4" x14ac:dyDescent="0.35">
      <c r="A62261"/>
      <c r="B62261"/>
      <c r="C62261"/>
      <c r="D62261"/>
    </row>
    <row r="62262" spans="1:4" x14ac:dyDescent="0.35">
      <c r="A62262"/>
      <c r="B62262"/>
      <c r="C62262"/>
      <c r="D62262"/>
    </row>
    <row r="62263" spans="1:4" x14ac:dyDescent="0.35">
      <c r="A62263"/>
      <c r="B62263"/>
      <c r="C62263"/>
      <c r="D62263"/>
    </row>
    <row r="62264" spans="1:4" x14ac:dyDescent="0.35">
      <c r="A62264"/>
      <c r="B62264"/>
      <c r="C62264"/>
      <c r="D62264"/>
    </row>
    <row r="62265" spans="1:4" x14ac:dyDescent="0.35">
      <c r="A62265"/>
      <c r="B62265"/>
      <c r="C62265"/>
      <c r="D62265"/>
    </row>
    <row r="62266" spans="1:4" x14ac:dyDescent="0.35">
      <c r="A62266"/>
      <c r="B62266"/>
      <c r="C62266"/>
      <c r="D62266"/>
    </row>
    <row r="62267" spans="1:4" x14ac:dyDescent="0.35">
      <c r="A62267"/>
      <c r="B62267"/>
      <c r="C62267"/>
      <c r="D62267"/>
    </row>
    <row r="62268" spans="1:4" x14ac:dyDescent="0.35">
      <c r="A62268"/>
      <c r="B62268"/>
      <c r="C62268"/>
      <c r="D62268"/>
    </row>
    <row r="62269" spans="1:4" x14ac:dyDescent="0.35">
      <c r="A62269"/>
      <c r="B62269"/>
      <c r="C62269"/>
      <c r="D62269"/>
    </row>
    <row r="62270" spans="1:4" x14ac:dyDescent="0.35">
      <c r="A62270"/>
      <c r="B62270"/>
      <c r="C62270"/>
      <c r="D62270"/>
    </row>
    <row r="62271" spans="1:4" x14ac:dyDescent="0.35">
      <c r="A62271"/>
      <c r="B62271"/>
      <c r="C62271"/>
      <c r="D62271"/>
    </row>
    <row r="62272" spans="1:4" x14ac:dyDescent="0.35">
      <c r="A62272"/>
      <c r="B62272"/>
      <c r="C62272"/>
      <c r="D62272"/>
    </row>
    <row r="62273" spans="1:4" x14ac:dyDescent="0.35">
      <c r="A62273"/>
      <c r="B62273"/>
      <c r="C62273"/>
      <c r="D62273"/>
    </row>
    <row r="62274" spans="1:4" x14ac:dyDescent="0.35">
      <c r="A62274"/>
      <c r="B62274"/>
      <c r="C62274"/>
      <c r="D62274"/>
    </row>
    <row r="62275" spans="1:4" x14ac:dyDescent="0.35">
      <c r="A62275"/>
      <c r="B62275"/>
      <c r="C62275"/>
      <c r="D62275"/>
    </row>
    <row r="62276" spans="1:4" x14ac:dyDescent="0.35">
      <c r="A62276"/>
      <c r="B62276"/>
      <c r="C62276"/>
      <c r="D62276"/>
    </row>
    <row r="62277" spans="1:4" x14ac:dyDescent="0.35">
      <c r="A62277"/>
      <c r="B62277"/>
      <c r="C62277"/>
      <c r="D62277"/>
    </row>
    <row r="62278" spans="1:4" x14ac:dyDescent="0.35">
      <c r="A62278"/>
      <c r="B62278"/>
      <c r="C62278"/>
      <c r="D62278"/>
    </row>
    <row r="62279" spans="1:4" x14ac:dyDescent="0.35">
      <c r="A62279"/>
      <c r="B62279"/>
      <c r="C62279"/>
      <c r="D62279"/>
    </row>
    <row r="62280" spans="1:4" x14ac:dyDescent="0.35">
      <c r="A62280"/>
      <c r="B62280"/>
      <c r="C62280"/>
      <c r="D62280"/>
    </row>
    <row r="62281" spans="1:4" x14ac:dyDescent="0.35">
      <c r="A62281"/>
      <c r="B62281"/>
      <c r="C62281"/>
      <c r="D62281"/>
    </row>
    <row r="62282" spans="1:4" x14ac:dyDescent="0.35">
      <c r="A62282"/>
      <c r="B62282"/>
      <c r="C62282"/>
      <c r="D62282"/>
    </row>
    <row r="62283" spans="1:4" x14ac:dyDescent="0.35">
      <c r="A62283"/>
      <c r="B62283"/>
      <c r="C62283"/>
      <c r="D62283"/>
    </row>
    <row r="62284" spans="1:4" x14ac:dyDescent="0.35">
      <c r="A62284"/>
      <c r="B62284"/>
      <c r="C62284"/>
      <c r="D62284"/>
    </row>
    <row r="62285" spans="1:4" x14ac:dyDescent="0.35">
      <c r="A62285"/>
      <c r="B62285"/>
      <c r="C62285"/>
      <c r="D62285"/>
    </row>
    <row r="62286" spans="1:4" x14ac:dyDescent="0.35">
      <c r="A62286"/>
      <c r="B62286"/>
      <c r="C62286"/>
      <c r="D62286"/>
    </row>
    <row r="62287" spans="1:4" x14ac:dyDescent="0.35">
      <c r="A62287"/>
      <c r="B62287"/>
      <c r="C62287"/>
      <c r="D62287"/>
    </row>
    <row r="62288" spans="1:4" x14ac:dyDescent="0.35">
      <c r="A62288"/>
      <c r="B62288"/>
      <c r="C62288"/>
      <c r="D62288"/>
    </row>
    <row r="62289" spans="1:4" x14ac:dyDescent="0.35">
      <c r="A62289"/>
      <c r="B62289"/>
      <c r="C62289"/>
      <c r="D62289"/>
    </row>
    <row r="62290" spans="1:4" x14ac:dyDescent="0.35">
      <c r="A62290"/>
      <c r="B62290"/>
      <c r="C62290"/>
      <c r="D62290"/>
    </row>
    <row r="62291" spans="1:4" x14ac:dyDescent="0.35">
      <c r="A62291"/>
      <c r="B62291"/>
      <c r="C62291"/>
      <c r="D62291"/>
    </row>
    <row r="62292" spans="1:4" x14ac:dyDescent="0.35">
      <c r="A62292"/>
      <c r="B62292"/>
      <c r="C62292"/>
      <c r="D62292"/>
    </row>
    <row r="62293" spans="1:4" x14ac:dyDescent="0.35">
      <c r="A62293"/>
      <c r="B62293"/>
      <c r="C62293"/>
      <c r="D62293"/>
    </row>
    <row r="62294" spans="1:4" x14ac:dyDescent="0.35">
      <c r="A62294"/>
      <c r="B62294"/>
      <c r="C62294"/>
      <c r="D62294"/>
    </row>
    <row r="62295" spans="1:4" x14ac:dyDescent="0.35">
      <c r="A62295"/>
      <c r="B62295"/>
      <c r="C62295"/>
      <c r="D62295"/>
    </row>
    <row r="62296" spans="1:4" x14ac:dyDescent="0.35">
      <c r="A62296"/>
      <c r="B62296"/>
      <c r="C62296"/>
      <c r="D62296"/>
    </row>
    <row r="62297" spans="1:4" x14ac:dyDescent="0.35">
      <c r="A62297"/>
      <c r="B62297"/>
      <c r="C62297"/>
      <c r="D62297"/>
    </row>
    <row r="62298" spans="1:4" x14ac:dyDescent="0.35">
      <c r="A62298"/>
      <c r="B62298"/>
      <c r="C62298"/>
      <c r="D62298"/>
    </row>
    <row r="62299" spans="1:4" x14ac:dyDescent="0.35">
      <c r="A62299"/>
      <c r="B62299"/>
      <c r="C62299"/>
      <c r="D62299"/>
    </row>
    <row r="62300" spans="1:4" x14ac:dyDescent="0.35">
      <c r="A62300"/>
      <c r="B62300"/>
      <c r="C62300"/>
      <c r="D62300"/>
    </row>
    <row r="62301" spans="1:4" x14ac:dyDescent="0.35">
      <c r="A62301"/>
      <c r="B62301"/>
      <c r="C62301"/>
      <c r="D62301"/>
    </row>
    <row r="62302" spans="1:4" x14ac:dyDescent="0.35">
      <c r="A62302"/>
      <c r="B62302"/>
      <c r="C62302"/>
      <c r="D62302"/>
    </row>
    <row r="62303" spans="1:4" x14ac:dyDescent="0.35">
      <c r="A62303"/>
      <c r="B62303"/>
      <c r="C62303"/>
      <c r="D62303"/>
    </row>
    <row r="62304" spans="1:4" x14ac:dyDescent="0.35">
      <c r="A62304"/>
      <c r="B62304"/>
      <c r="C62304"/>
      <c r="D62304"/>
    </row>
    <row r="62305" spans="1:4" x14ac:dyDescent="0.35">
      <c r="A62305"/>
      <c r="B62305"/>
      <c r="C62305"/>
      <c r="D62305"/>
    </row>
    <row r="62306" spans="1:4" x14ac:dyDescent="0.35">
      <c r="A62306"/>
      <c r="B62306"/>
      <c r="C62306"/>
      <c r="D62306"/>
    </row>
    <row r="62307" spans="1:4" x14ac:dyDescent="0.35">
      <c r="A62307"/>
      <c r="B62307"/>
      <c r="C62307"/>
      <c r="D62307"/>
    </row>
    <row r="62308" spans="1:4" x14ac:dyDescent="0.35">
      <c r="A62308"/>
      <c r="B62308"/>
      <c r="C62308"/>
      <c r="D62308"/>
    </row>
    <row r="62309" spans="1:4" x14ac:dyDescent="0.35">
      <c r="A62309"/>
      <c r="B62309"/>
      <c r="C62309"/>
      <c r="D62309"/>
    </row>
    <row r="62310" spans="1:4" x14ac:dyDescent="0.35">
      <c r="A62310"/>
      <c r="B62310"/>
      <c r="C62310"/>
      <c r="D62310"/>
    </row>
    <row r="62311" spans="1:4" x14ac:dyDescent="0.35">
      <c r="A62311"/>
      <c r="B62311"/>
      <c r="C62311"/>
      <c r="D62311"/>
    </row>
    <row r="62312" spans="1:4" x14ac:dyDescent="0.35">
      <c r="A62312"/>
      <c r="B62312"/>
      <c r="C62312"/>
      <c r="D62312"/>
    </row>
    <row r="62313" spans="1:4" x14ac:dyDescent="0.35">
      <c r="A62313"/>
      <c r="B62313"/>
      <c r="C62313"/>
      <c r="D62313"/>
    </row>
    <row r="62314" spans="1:4" x14ac:dyDescent="0.35">
      <c r="A62314"/>
      <c r="B62314"/>
      <c r="C62314"/>
      <c r="D62314"/>
    </row>
    <row r="62315" spans="1:4" x14ac:dyDescent="0.35">
      <c r="A62315"/>
      <c r="B62315"/>
      <c r="C62315"/>
      <c r="D62315"/>
    </row>
    <row r="62316" spans="1:4" x14ac:dyDescent="0.35">
      <c r="A62316"/>
      <c r="B62316"/>
      <c r="C62316"/>
      <c r="D62316"/>
    </row>
    <row r="62317" spans="1:4" x14ac:dyDescent="0.35">
      <c r="A62317"/>
      <c r="B62317"/>
      <c r="C62317"/>
      <c r="D62317"/>
    </row>
    <row r="62318" spans="1:4" x14ac:dyDescent="0.35">
      <c r="A62318"/>
      <c r="B62318"/>
      <c r="C62318"/>
      <c r="D62318"/>
    </row>
    <row r="62319" spans="1:4" x14ac:dyDescent="0.35">
      <c r="A62319"/>
      <c r="B62319"/>
      <c r="C62319"/>
      <c r="D62319"/>
    </row>
    <row r="62320" spans="1:4" x14ac:dyDescent="0.35">
      <c r="A62320"/>
      <c r="B62320"/>
      <c r="C62320"/>
      <c r="D62320"/>
    </row>
    <row r="62321" spans="1:4" x14ac:dyDescent="0.35">
      <c r="A62321"/>
      <c r="B62321"/>
      <c r="C62321"/>
      <c r="D62321"/>
    </row>
    <row r="62322" spans="1:4" x14ac:dyDescent="0.35">
      <c r="A62322"/>
      <c r="B62322"/>
      <c r="C62322"/>
      <c r="D62322"/>
    </row>
    <row r="62323" spans="1:4" x14ac:dyDescent="0.35">
      <c r="A62323"/>
      <c r="B62323"/>
      <c r="C62323"/>
      <c r="D62323"/>
    </row>
    <row r="62324" spans="1:4" x14ac:dyDescent="0.35">
      <c r="A62324"/>
      <c r="B62324"/>
      <c r="C62324"/>
      <c r="D62324"/>
    </row>
    <row r="62325" spans="1:4" x14ac:dyDescent="0.35">
      <c r="A62325"/>
      <c r="B62325"/>
      <c r="C62325"/>
      <c r="D62325"/>
    </row>
    <row r="62326" spans="1:4" x14ac:dyDescent="0.35">
      <c r="A62326"/>
      <c r="B62326"/>
      <c r="C62326"/>
      <c r="D62326"/>
    </row>
    <row r="62327" spans="1:4" x14ac:dyDescent="0.35">
      <c r="A62327"/>
      <c r="B62327"/>
      <c r="C62327"/>
      <c r="D62327"/>
    </row>
    <row r="62328" spans="1:4" x14ac:dyDescent="0.35">
      <c r="A62328"/>
      <c r="B62328"/>
      <c r="C62328"/>
      <c r="D62328"/>
    </row>
    <row r="62329" spans="1:4" x14ac:dyDescent="0.35">
      <c r="A62329"/>
      <c r="B62329"/>
      <c r="C62329"/>
      <c r="D62329"/>
    </row>
    <row r="62330" spans="1:4" x14ac:dyDescent="0.35">
      <c r="A62330"/>
      <c r="B62330"/>
      <c r="C62330"/>
      <c r="D62330"/>
    </row>
    <row r="62331" spans="1:4" x14ac:dyDescent="0.35">
      <c r="A62331"/>
      <c r="B62331"/>
      <c r="C62331"/>
      <c r="D62331"/>
    </row>
    <row r="62332" spans="1:4" x14ac:dyDescent="0.35">
      <c r="A62332"/>
      <c r="B62332"/>
      <c r="C62332"/>
      <c r="D62332"/>
    </row>
    <row r="62333" spans="1:4" x14ac:dyDescent="0.35">
      <c r="A62333"/>
      <c r="B62333"/>
      <c r="C62333"/>
      <c r="D62333"/>
    </row>
    <row r="62334" spans="1:4" x14ac:dyDescent="0.35">
      <c r="A62334"/>
      <c r="B62334"/>
      <c r="C62334"/>
      <c r="D62334"/>
    </row>
    <row r="62335" spans="1:4" x14ac:dyDescent="0.35">
      <c r="A62335"/>
      <c r="B62335"/>
      <c r="C62335"/>
      <c r="D62335"/>
    </row>
    <row r="62336" spans="1:4" x14ac:dyDescent="0.35">
      <c r="A62336"/>
      <c r="B62336"/>
      <c r="C62336"/>
      <c r="D62336"/>
    </row>
    <row r="62337" spans="1:4" x14ac:dyDescent="0.35">
      <c r="A62337"/>
      <c r="B62337"/>
      <c r="C62337"/>
      <c r="D62337"/>
    </row>
    <row r="62338" spans="1:4" x14ac:dyDescent="0.35">
      <c r="A62338"/>
      <c r="B62338"/>
      <c r="C62338"/>
      <c r="D62338"/>
    </row>
    <row r="62339" spans="1:4" x14ac:dyDescent="0.35">
      <c r="A62339"/>
      <c r="B62339"/>
      <c r="C62339"/>
      <c r="D62339"/>
    </row>
    <row r="62340" spans="1:4" x14ac:dyDescent="0.35">
      <c r="A62340"/>
      <c r="B62340"/>
      <c r="C62340"/>
      <c r="D62340"/>
    </row>
    <row r="62341" spans="1:4" x14ac:dyDescent="0.35">
      <c r="A62341"/>
      <c r="B62341"/>
      <c r="C62341"/>
      <c r="D62341"/>
    </row>
    <row r="62342" spans="1:4" x14ac:dyDescent="0.35">
      <c r="A62342"/>
      <c r="B62342"/>
      <c r="C62342"/>
      <c r="D62342"/>
    </row>
    <row r="62343" spans="1:4" x14ac:dyDescent="0.35">
      <c r="A62343"/>
      <c r="B62343"/>
      <c r="C62343"/>
      <c r="D62343"/>
    </row>
    <row r="62344" spans="1:4" x14ac:dyDescent="0.35">
      <c r="A62344"/>
      <c r="B62344"/>
      <c r="C62344"/>
      <c r="D62344"/>
    </row>
    <row r="62345" spans="1:4" x14ac:dyDescent="0.35">
      <c r="A62345"/>
      <c r="B62345"/>
      <c r="C62345"/>
      <c r="D62345"/>
    </row>
    <row r="62346" spans="1:4" x14ac:dyDescent="0.35">
      <c r="A62346"/>
      <c r="B62346"/>
      <c r="C62346"/>
      <c r="D62346"/>
    </row>
    <row r="62347" spans="1:4" x14ac:dyDescent="0.35">
      <c r="A62347"/>
      <c r="B62347"/>
      <c r="C62347"/>
      <c r="D62347"/>
    </row>
    <row r="62348" spans="1:4" x14ac:dyDescent="0.35">
      <c r="A62348"/>
      <c r="B62348"/>
      <c r="C62348"/>
      <c r="D62348"/>
    </row>
    <row r="62349" spans="1:4" x14ac:dyDescent="0.35">
      <c r="A62349"/>
      <c r="B62349"/>
      <c r="C62349"/>
      <c r="D62349"/>
    </row>
    <row r="62350" spans="1:4" x14ac:dyDescent="0.35">
      <c r="A62350"/>
      <c r="B62350"/>
      <c r="C62350"/>
      <c r="D62350"/>
    </row>
    <row r="62351" spans="1:4" x14ac:dyDescent="0.35">
      <c r="A62351"/>
      <c r="B62351"/>
      <c r="C62351"/>
      <c r="D62351"/>
    </row>
    <row r="62352" spans="1:4" x14ac:dyDescent="0.35">
      <c r="A62352"/>
      <c r="B62352"/>
      <c r="C62352"/>
      <c r="D62352"/>
    </row>
    <row r="62353" spans="1:4" x14ac:dyDescent="0.35">
      <c r="A62353"/>
      <c r="B62353"/>
      <c r="C62353"/>
      <c r="D62353"/>
    </row>
    <row r="62354" spans="1:4" x14ac:dyDescent="0.35">
      <c r="A62354"/>
      <c r="B62354"/>
      <c r="C62354"/>
      <c r="D62354"/>
    </row>
    <row r="62355" spans="1:4" x14ac:dyDescent="0.35">
      <c r="A62355"/>
      <c r="B62355"/>
      <c r="C62355"/>
      <c r="D62355"/>
    </row>
    <row r="62356" spans="1:4" x14ac:dyDescent="0.35">
      <c r="A62356"/>
      <c r="B62356"/>
      <c r="C62356"/>
      <c r="D62356"/>
    </row>
    <row r="62357" spans="1:4" x14ac:dyDescent="0.35">
      <c r="A62357"/>
      <c r="B62357"/>
      <c r="C62357"/>
      <c r="D62357"/>
    </row>
    <row r="62358" spans="1:4" x14ac:dyDescent="0.35">
      <c r="A62358"/>
      <c r="B62358"/>
      <c r="C62358"/>
      <c r="D62358"/>
    </row>
    <row r="62359" spans="1:4" x14ac:dyDescent="0.35">
      <c r="A62359"/>
      <c r="B62359"/>
      <c r="C62359"/>
      <c r="D62359"/>
    </row>
    <row r="62360" spans="1:4" x14ac:dyDescent="0.35">
      <c r="A62360"/>
      <c r="B62360"/>
      <c r="C62360"/>
      <c r="D62360"/>
    </row>
    <row r="62361" spans="1:4" x14ac:dyDescent="0.35">
      <c r="A62361"/>
      <c r="B62361"/>
      <c r="C62361"/>
      <c r="D62361"/>
    </row>
    <row r="62362" spans="1:4" x14ac:dyDescent="0.35">
      <c r="A62362"/>
      <c r="B62362"/>
      <c r="C62362"/>
      <c r="D62362"/>
    </row>
    <row r="62363" spans="1:4" x14ac:dyDescent="0.35">
      <c r="A62363"/>
      <c r="B62363"/>
      <c r="C62363"/>
      <c r="D62363"/>
    </row>
    <row r="62364" spans="1:4" x14ac:dyDescent="0.35">
      <c r="A62364"/>
      <c r="B62364"/>
      <c r="C62364"/>
      <c r="D62364"/>
    </row>
    <row r="62365" spans="1:4" x14ac:dyDescent="0.35">
      <c r="A62365"/>
      <c r="B62365"/>
      <c r="C62365"/>
      <c r="D62365"/>
    </row>
    <row r="62366" spans="1:4" x14ac:dyDescent="0.35">
      <c r="A62366"/>
      <c r="B62366"/>
      <c r="C62366"/>
      <c r="D62366"/>
    </row>
    <row r="62367" spans="1:4" x14ac:dyDescent="0.35">
      <c r="A62367"/>
      <c r="B62367"/>
      <c r="C62367"/>
      <c r="D62367"/>
    </row>
    <row r="62368" spans="1:4" x14ac:dyDescent="0.35">
      <c r="A62368"/>
      <c r="B62368"/>
      <c r="C62368"/>
      <c r="D62368"/>
    </row>
    <row r="62369" spans="1:4" x14ac:dyDescent="0.35">
      <c r="A62369"/>
      <c r="B62369"/>
      <c r="C62369"/>
      <c r="D62369"/>
    </row>
    <row r="62370" spans="1:4" x14ac:dyDescent="0.35">
      <c r="A62370"/>
      <c r="B62370"/>
      <c r="C62370"/>
      <c r="D62370"/>
    </row>
    <row r="62371" spans="1:4" x14ac:dyDescent="0.35">
      <c r="A62371"/>
      <c r="B62371"/>
      <c r="C62371"/>
      <c r="D62371"/>
    </row>
    <row r="62372" spans="1:4" x14ac:dyDescent="0.35">
      <c r="A62372"/>
      <c r="B62372"/>
      <c r="C62372"/>
      <c r="D62372"/>
    </row>
    <row r="62373" spans="1:4" x14ac:dyDescent="0.35">
      <c r="A62373"/>
      <c r="B62373"/>
      <c r="C62373"/>
      <c r="D62373"/>
    </row>
    <row r="62374" spans="1:4" x14ac:dyDescent="0.35">
      <c r="A62374"/>
      <c r="B62374"/>
      <c r="C62374"/>
      <c r="D62374"/>
    </row>
    <row r="62375" spans="1:4" x14ac:dyDescent="0.35">
      <c r="A62375"/>
      <c r="B62375"/>
      <c r="C62375"/>
      <c r="D62375"/>
    </row>
    <row r="62376" spans="1:4" x14ac:dyDescent="0.35">
      <c r="A62376"/>
      <c r="B62376"/>
      <c r="C62376"/>
      <c r="D62376"/>
    </row>
    <row r="62377" spans="1:4" x14ac:dyDescent="0.35">
      <c r="A62377"/>
      <c r="B62377"/>
      <c r="C62377"/>
      <c r="D62377"/>
    </row>
    <row r="62378" spans="1:4" x14ac:dyDescent="0.35">
      <c r="A62378"/>
      <c r="B62378"/>
      <c r="C62378"/>
      <c r="D62378"/>
    </row>
    <row r="62379" spans="1:4" x14ac:dyDescent="0.35">
      <c r="A62379"/>
      <c r="B62379"/>
      <c r="C62379"/>
      <c r="D62379"/>
    </row>
    <row r="62380" spans="1:4" x14ac:dyDescent="0.35">
      <c r="A62380"/>
      <c r="B62380"/>
      <c r="C62380"/>
      <c r="D62380"/>
    </row>
    <row r="62381" spans="1:4" x14ac:dyDescent="0.35">
      <c r="A62381"/>
      <c r="B62381"/>
      <c r="C62381"/>
      <c r="D62381"/>
    </row>
    <row r="62382" spans="1:4" x14ac:dyDescent="0.35">
      <c r="A62382"/>
      <c r="B62382"/>
      <c r="C62382"/>
      <c r="D62382"/>
    </row>
    <row r="62383" spans="1:4" x14ac:dyDescent="0.35">
      <c r="A62383"/>
      <c r="B62383"/>
      <c r="C62383"/>
      <c r="D62383"/>
    </row>
    <row r="62384" spans="1:4" x14ac:dyDescent="0.35">
      <c r="A62384"/>
      <c r="B62384"/>
      <c r="C62384"/>
      <c r="D62384"/>
    </row>
    <row r="62385" spans="1:4" x14ac:dyDescent="0.35">
      <c r="A62385"/>
      <c r="B62385"/>
      <c r="C62385"/>
      <c r="D62385"/>
    </row>
    <row r="62386" spans="1:4" x14ac:dyDescent="0.35">
      <c r="A62386"/>
      <c r="B62386"/>
      <c r="C62386"/>
      <c r="D62386"/>
    </row>
    <row r="62387" spans="1:4" x14ac:dyDescent="0.35">
      <c r="A62387"/>
      <c r="B62387"/>
      <c r="C62387"/>
      <c r="D62387"/>
    </row>
    <row r="62388" spans="1:4" x14ac:dyDescent="0.35">
      <c r="A62388"/>
      <c r="B62388"/>
      <c r="C62388"/>
      <c r="D62388"/>
    </row>
    <row r="62389" spans="1:4" x14ac:dyDescent="0.35">
      <c r="A62389"/>
      <c r="B62389"/>
      <c r="C62389"/>
      <c r="D62389"/>
    </row>
    <row r="62390" spans="1:4" x14ac:dyDescent="0.35">
      <c r="A62390"/>
      <c r="B62390"/>
      <c r="C62390"/>
      <c r="D62390"/>
    </row>
    <row r="62391" spans="1:4" x14ac:dyDescent="0.35">
      <c r="A62391"/>
      <c r="B62391"/>
      <c r="C62391"/>
      <c r="D62391"/>
    </row>
    <row r="62392" spans="1:4" x14ac:dyDescent="0.35">
      <c r="A62392"/>
      <c r="B62392"/>
      <c r="C62392"/>
      <c r="D62392"/>
    </row>
    <row r="62393" spans="1:4" x14ac:dyDescent="0.35">
      <c r="A62393"/>
      <c r="B62393"/>
      <c r="C62393"/>
      <c r="D62393"/>
    </row>
    <row r="62394" spans="1:4" x14ac:dyDescent="0.35">
      <c r="A62394"/>
      <c r="B62394"/>
      <c r="C62394"/>
      <c r="D62394"/>
    </row>
    <row r="62395" spans="1:4" x14ac:dyDescent="0.35">
      <c r="A62395"/>
      <c r="B62395"/>
      <c r="C62395"/>
      <c r="D62395"/>
    </row>
    <row r="62396" spans="1:4" x14ac:dyDescent="0.35">
      <c r="A62396"/>
      <c r="B62396"/>
      <c r="C62396"/>
      <c r="D62396"/>
    </row>
    <row r="62397" spans="1:4" x14ac:dyDescent="0.35">
      <c r="A62397"/>
      <c r="B62397"/>
      <c r="C62397"/>
      <c r="D62397"/>
    </row>
    <row r="62398" spans="1:4" x14ac:dyDescent="0.35">
      <c r="A62398"/>
      <c r="B62398"/>
      <c r="C62398"/>
      <c r="D62398"/>
    </row>
    <row r="62399" spans="1:4" x14ac:dyDescent="0.35">
      <c r="A62399"/>
      <c r="B62399"/>
      <c r="C62399"/>
      <c r="D62399"/>
    </row>
    <row r="62400" spans="1:4" x14ac:dyDescent="0.35">
      <c r="A62400"/>
      <c r="B62400"/>
      <c r="C62400"/>
      <c r="D62400"/>
    </row>
    <row r="62401" spans="1:4" x14ac:dyDescent="0.35">
      <c r="A62401"/>
      <c r="B62401"/>
      <c r="C62401"/>
      <c r="D62401"/>
    </row>
    <row r="62402" spans="1:4" x14ac:dyDescent="0.35">
      <c r="A62402"/>
      <c r="B62402"/>
      <c r="C62402"/>
      <c r="D62402"/>
    </row>
    <row r="62403" spans="1:4" x14ac:dyDescent="0.35">
      <c r="A62403"/>
      <c r="B62403"/>
      <c r="C62403"/>
      <c r="D62403"/>
    </row>
    <row r="62404" spans="1:4" x14ac:dyDescent="0.35">
      <c r="A62404"/>
      <c r="B62404"/>
      <c r="C62404"/>
      <c r="D62404"/>
    </row>
    <row r="62405" spans="1:4" x14ac:dyDescent="0.35">
      <c r="A62405"/>
      <c r="B62405"/>
      <c r="C62405"/>
      <c r="D62405"/>
    </row>
    <row r="62406" spans="1:4" x14ac:dyDescent="0.35">
      <c r="A62406"/>
      <c r="B62406"/>
      <c r="C62406"/>
      <c r="D62406"/>
    </row>
    <row r="62407" spans="1:4" x14ac:dyDescent="0.35">
      <c r="A62407"/>
      <c r="B62407"/>
      <c r="C62407"/>
      <c r="D62407"/>
    </row>
    <row r="62408" spans="1:4" x14ac:dyDescent="0.35">
      <c r="A62408"/>
      <c r="B62408"/>
      <c r="C62408"/>
      <c r="D62408"/>
    </row>
    <row r="62409" spans="1:4" x14ac:dyDescent="0.35">
      <c r="A62409"/>
      <c r="B62409"/>
      <c r="C62409"/>
      <c r="D62409"/>
    </row>
    <row r="62410" spans="1:4" x14ac:dyDescent="0.35">
      <c r="A62410"/>
      <c r="B62410"/>
      <c r="C62410"/>
      <c r="D62410"/>
    </row>
    <row r="62411" spans="1:4" x14ac:dyDescent="0.35">
      <c r="A62411"/>
      <c r="B62411"/>
      <c r="C62411"/>
      <c r="D62411"/>
    </row>
    <row r="62412" spans="1:4" x14ac:dyDescent="0.35">
      <c r="A62412"/>
      <c r="B62412"/>
      <c r="C62412"/>
      <c r="D62412"/>
    </row>
    <row r="62413" spans="1:4" x14ac:dyDescent="0.35">
      <c r="A62413"/>
      <c r="B62413"/>
      <c r="C62413"/>
      <c r="D62413"/>
    </row>
    <row r="62414" spans="1:4" x14ac:dyDescent="0.35">
      <c r="A62414"/>
      <c r="B62414"/>
      <c r="C62414"/>
      <c r="D62414"/>
    </row>
    <row r="62415" spans="1:4" x14ac:dyDescent="0.35">
      <c r="A62415"/>
      <c r="B62415"/>
      <c r="C62415"/>
      <c r="D62415"/>
    </row>
    <row r="62416" spans="1:4" x14ac:dyDescent="0.35">
      <c r="A62416"/>
      <c r="B62416"/>
      <c r="C62416"/>
      <c r="D62416"/>
    </row>
    <row r="62417" spans="1:4" x14ac:dyDescent="0.35">
      <c r="A62417"/>
      <c r="B62417"/>
      <c r="C62417"/>
      <c r="D62417"/>
    </row>
    <row r="62418" spans="1:4" x14ac:dyDescent="0.35">
      <c r="A62418"/>
      <c r="B62418"/>
      <c r="C62418"/>
      <c r="D62418"/>
    </row>
    <row r="62419" spans="1:4" x14ac:dyDescent="0.35">
      <c r="A62419"/>
      <c r="B62419"/>
      <c r="C62419"/>
      <c r="D62419"/>
    </row>
    <row r="62420" spans="1:4" x14ac:dyDescent="0.35">
      <c r="A62420"/>
      <c r="B62420"/>
      <c r="C62420"/>
      <c r="D62420"/>
    </row>
    <row r="62421" spans="1:4" x14ac:dyDescent="0.35">
      <c r="A62421"/>
      <c r="B62421"/>
      <c r="C62421"/>
      <c r="D62421"/>
    </row>
    <row r="62422" spans="1:4" x14ac:dyDescent="0.35">
      <c r="A62422"/>
      <c r="B62422"/>
      <c r="C62422"/>
      <c r="D62422"/>
    </row>
    <row r="62423" spans="1:4" x14ac:dyDescent="0.35">
      <c r="A62423"/>
      <c r="B62423"/>
      <c r="C62423"/>
      <c r="D62423"/>
    </row>
    <row r="62424" spans="1:4" x14ac:dyDescent="0.35">
      <c r="A62424"/>
      <c r="B62424"/>
      <c r="C62424"/>
      <c r="D62424"/>
    </row>
    <row r="62425" spans="1:4" x14ac:dyDescent="0.35">
      <c r="A62425"/>
      <c r="B62425"/>
      <c r="C62425"/>
      <c r="D62425"/>
    </row>
    <row r="62426" spans="1:4" x14ac:dyDescent="0.35">
      <c r="A62426"/>
      <c r="B62426"/>
      <c r="C62426"/>
      <c r="D62426"/>
    </row>
    <row r="62427" spans="1:4" x14ac:dyDescent="0.35">
      <c r="A62427"/>
      <c r="B62427"/>
      <c r="C62427"/>
      <c r="D62427"/>
    </row>
    <row r="62428" spans="1:4" x14ac:dyDescent="0.35">
      <c r="A62428"/>
      <c r="B62428"/>
      <c r="C62428"/>
      <c r="D62428"/>
    </row>
    <row r="62429" spans="1:4" x14ac:dyDescent="0.35">
      <c r="A62429"/>
      <c r="B62429"/>
      <c r="C62429"/>
      <c r="D62429"/>
    </row>
    <row r="62430" spans="1:4" x14ac:dyDescent="0.35">
      <c r="A62430"/>
      <c r="B62430"/>
      <c r="C62430"/>
      <c r="D62430"/>
    </row>
    <row r="62431" spans="1:4" x14ac:dyDescent="0.35">
      <c r="A62431"/>
      <c r="B62431"/>
      <c r="C62431"/>
      <c r="D62431"/>
    </row>
    <row r="62432" spans="1:4" x14ac:dyDescent="0.35">
      <c r="A62432"/>
      <c r="B62432"/>
      <c r="C62432"/>
      <c r="D62432"/>
    </row>
    <row r="62433" spans="1:4" x14ac:dyDescent="0.35">
      <c r="A62433"/>
      <c r="B62433"/>
      <c r="C62433"/>
      <c r="D62433"/>
    </row>
    <row r="62434" spans="1:4" x14ac:dyDescent="0.35">
      <c r="A62434"/>
      <c r="B62434"/>
      <c r="C62434"/>
      <c r="D62434"/>
    </row>
    <row r="62435" spans="1:4" x14ac:dyDescent="0.35">
      <c r="A62435"/>
      <c r="B62435"/>
      <c r="C62435"/>
      <c r="D62435"/>
    </row>
    <row r="62436" spans="1:4" x14ac:dyDescent="0.35">
      <c r="A62436"/>
      <c r="B62436"/>
      <c r="C62436"/>
      <c r="D62436"/>
    </row>
    <row r="62437" spans="1:4" x14ac:dyDescent="0.35">
      <c r="A62437"/>
      <c r="B62437"/>
      <c r="C62437"/>
      <c r="D62437"/>
    </row>
    <row r="62438" spans="1:4" x14ac:dyDescent="0.35">
      <c r="A62438"/>
      <c r="B62438"/>
      <c r="C62438"/>
      <c r="D62438"/>
    </row>
    <row r="62439" spans="1:4" x14ac:dyDescent="0.35">
      <c r="A62439"/>
      <c r="B62439"/>
      <c r="C62439"/>
      <c r="D62439"/>
    </row>
    <row r="62440" spans="1:4" x14ac:dyDescent="0.35">
      <c r="A62440"/>
      <c r="B62440"/>
      <c r="C62440"/>
      <c r="D62440"/>
    </row>
    <row r="62441" spans="1:4" x14ac:dyDescent="0.35">
      <c r="A62441"/>
      <c r="B62441"/>
      <c r="C62441"/>
      <c r="D62441"/>
    </row>
    <row r="62442" spans="1:4" x14ac:dyDescent="0.35">
      <c r="A62442"/>
      <c r="B62442"/>
      <c r="C62442"/>
      <c r="D62442"/>
    </row>
    <row r="62443" spans="1:4" x14ac:dyDescent="0.35">
      <c r="A62443"/>
      <c r="B62443"/>
      <c r="C62443"/>
      <c r="D62443"/>
    </row>
    <row r="62444" spans="1:4" x14ac:dyDescent="0.35">
      <c r="A62444"/>
      <c r="B62444"/>
      <c r="C62444"/>
      <c r="D62444"/>
    </row>
    <row r="62445" spans="1:4" x14ac:dyDescent="0.35">
      <c r="A62445"/>
      <c r="B62445"/>
      <c r="C62445"/>
      <c r="D62445"/>
    </row>
    <row r="62446" spans="1:4" x14ac:dyDescent="0.35">
      <c r="A62446"/>
      <c r="B62446"/>
      <c r="C62446"/>
      <c r="D62446"/>
    </row>
    <row r="62447" spans="1:4" x14ac:dyDescent="0.35">
      <c r="A62447"/>
      <c r="B62447"/>
      <c r="C62447"/>
      <c r="D62447"/>
    </row>
    <row r="62448" spans="1:4" x14ac:dyDescent="0.35">
      <c r="A62448"/>
      <c r="B62448"/>
      <c r="C62448"/>
      <c r="D62448"/>
    </row>
    <row r="62449" spans="1:4" x14ac:dyDescent="0.35">
      <c r="A62449"/>
      <c r="B62449"/>
      <c r="C62449"/>
      <c r="D62449"/>
    </row>
    <row r="62450" spans="1:4" x14ac:dyDescent="0.35">
      <c r="A62450"/>
      <c r="B62450"/>
      <c r="C62450"/>
      <c r="D62450"/>
    </row>
    <row r="62451" spans="1:4" x14ac:dyDescent="0.35">
      <c r="A62451"/>
      <c r="B62451"/>
      <c r="C62451"/>
      <c r="D62451"/>
    </row>
    <row r="62452" spans="1:4" x14ac:dyDescent="0.35">
      <c r="A62452"/>
      <c r="B62452"/>
      <c r="C62452"/>
      <c r="D62452"/>
    </row>
    <row r="62453" spans="1:4" x14ac:dyDescent="0.35">
      <c r="A62453"/>
      <c r="B62453"/>
      <c r="C62453"/>
      <c r="D62453"/>
    </row>
    <row r="62454" spans="1:4" x14ac:dyDescent="0.35">
      <c r="A62454"/>
      <c r="B62454"/>
      <c r="C62454"/>
      <c r="D62454"/>
    </row>
    <row r="62455" spans="1:4" x14ac:dyDescent="0.35">
      <c r="A62455"/>
      <c r="B62455"/>
      <c r="C62455"/>
      <c r="D62455"/>
    </row>
    <row r="62456" spans="1:4" x14ac:dyDescent="0.35">
      <c r="A62456"/>
      <c r="B62456"/>
      <c r="C62456"/>
      <c r="D62456"/>
    </row>
    <row r="62457" spans="1:4" x14ac:dyDescent="0.35">
      <c r="A62457"/>
      <c r="B62457"/>
      <c r="C62457"/>
      <c r="D62457"/>
    </row>
    <row r="62458" spans="1:4" x14ac:dyDescent="0.35">
      <c r="A62458"/>
      <c r="B62458"/>
      <c r="C62458"/>
      <c r="D62458"/>
    </row>
    <row r="62459" spans="1:4" x14ac:dyDescent="0.35">
      <c r="A62459"/>
      <c r="B62459"/>
      <c r="C62459"/>
      <c r="D62459"/>
    </row>
    <row r="62460" spans="1:4" x14ac:dyDescent="0.35">
      <c r="A62460"/>
      <c r="B62460"/>
      <c r="C62460"/>
      <c r="D62460"/>
    </row>
    <row r="62461" spans="1:4" x14ac:dyDescent="0.35">
      <c r="A62461"/>
      <c r="B62461"/>
      <c r="C62461"/>
      <c r="D62461"/>
    </row>
    <row r="62462" spans="1:4" x14ac:dyDescent="0.35">
      <c r="A62462"/>
      <c r="B62462"/>
      <c r="C62462"/>
      <c r="D62462"/>
    </row>
    <row r="62463" spans="1:4" x14ac:dyDescent="0.35">
      <c r="A62463"/>
      <c r="B62463"/>
      <c r="C62463"/>
      <c r="D62463"/>
    </row>
    <row r="62464" spans="1:4" x14ac:dyDescent="0.35">
      <c r="A62464"/>
      <c r="B62464"/>
      <c r="C62464"/>
      <c r="D62464"/>
    </row>
    <row r="62465" spans="1:4" x14ac:dyDescent="0.35">
      <c r="A62465"/>
      <c r="B62465"/>
      <c r="C62465"/>
      <c r="D62465"/>
    </row>
    <row r="62466" spans="1:4" x14ac:dyDescent="0.35">
      <c r="A62466"/>
      <c r="B62466"/>
      <c r="C62466"/>
      <c r="D62466"/>
    </row>
    <row r="62467" spans="1:4" x14ac:dyDescent="0.35">
      <c r="A62467"/>
      <c r="B62467"/>
      <c r="C62467"/>
      <c r="D62467"/>
    </row>
    <row r="62468" spans="1:4" x14ac:dyDescent="0.35">
      <c r="A62468"/>
      <c r="B62468"/>
      <c r="C62468"/>
      <c r="D62468"/>
    </row>
    <row r="62469" spans="1:4" x14ac:dyDescent="0.35">
      <c r="A62469"/>
      <c r="B62469"/>
      <c r="C62469"/>
      <c r="D62469"/>
    </row>
    <row r="62470" spans="1:4" x14ac:dyDescent="0.35">
      <c r="A62470"/>
      <c r="B62470"/>
      <c r="C62470"/>
      <c r="D62470"/>
    </row>
    <row r="62471" spans="1:4" x14ac:dyDescent="0.35">
      <c r="A62471"/>
      <c r="B62471"/>
      <c r="C62471"/>
      <c r="D62471"/>
    </row>
    <row r="62472" spans="1:4" x14ac:dyDescent="0.35">
      <c r="A62472"/>
      <c r="B62472"/>
      <c r="C62472"/>
      <c r="D62472"/>
    </row>
    <row r="62473" spans="1:4" x14ac:dyDescent="0.35">
      <c r="A62473"/>
      <c r="B62473"/>
      <c r="C62473"/>
      <c r="D62473"/>
    </row>
    <row r="62474" spans="1:4" x14ac:dyDescent="0.35">
      <c r="A62474"/>
      <c r="B62474"/>
      <c r="C62474"/>
      <c r="D62474"/>
    </row>
    <row r="62475" spans="1:4" x14ac:dyDescent="0.35">
      <c r="A62475"/>
      <c r="B62475"/>
      <c r="C62475"/>
      <c r="D62475"/>
    </row>
    <row r="62476" spans="1:4" x14ac:dyDescent="0.35">
      <c r="A62476"/>
      <c r="B62476"/>
      <c r="C62476"/>
      <c r="D62476"/>
    </row>
    <row r="62477" spans="1:4" x14ac:dyDescent="0.35">
      <c r="A62477"/>
      <c r="B62477"/>
      <c r="C62477"/>
      <c r="D62477"/>
    </row>
    <row r="62478" spans="1:4" x14ac:dyDescent="0.35">
      <c r="A62478"/>
      <c r="B62478"/>
      <c r="C62478"/>
      <c r="D62478"/>
    </row>
    <row r="62479" spans="1:4" x14ac:dyDescent="0.35">
      <c r="A62479"/>
      <c r="B62479"/>
      <c r="C62479"/>
      <c r="D62479"/>
    </row>
    <row r="62480" spans="1:4" x14ac:dyDescent="0.35">
      <c r="A62480"/>
      <c r="B62480"/>
      <c r="C62480"/>
      <c r="D62480"/>
    </row>
    <row r="62481" spans="1:4" x14ac:dyDescent="0.35">
      <c r="A62481"/>
      <c r="B62481"/>
      <c r="C62481"/>
      <c r="D62481"/>
    </row>
    <row r="62482" spans="1:4" x14ac:dyDescent="0.35">
      <c r="A62482"/>
      <c r="B62482"/>
      <c r="C62482"/>
      <c r="D62482"/>
    </row>
    <row r="62483" spans="1:4" x14ac:dyDescent="0.35">
      <c r="A62483"/>
      <c r="B62483"/>
      <c r="C62483"/>
      <c r="D62483"/>
    </row>
    <row r="62484" spans="1:4" x14ac:dyDescent="0.35">
      <c r="A62484"/>
      <c r="B62484"/>
      <c r="C62484"/>
      <c r="D62484"/>
    </row>
    <row r="62485" spans="1:4" x14ac:dyDescent="0.35">
      <c r="A62485"/>
      <c r="B62485"/>
      <c r="C62485"/>
      <c r="D62485"/>
    </row>
    <row r="62486" spans="1:4" x14ac:dyDescent="0.35">
      <c r="A62486"/>
      <c r="B62486"/>
      <c r="C62486"/>
      <c r="D62486"/>
    </row>
    <row r="62487" spans="1:4" x14ac:dyDescent="0.35">
      <c r="A62487"/>
      <c r="B62487"/>
      <c r="C62487"/>
      <c r="D62487"/>
    </row>
    <row r="62488" spans="1:4" x14ac:dyDescent="0.35">
      <c r="A62488"/>
      <c r="B62488"/>
      <c r="C62488"/>
      <c r="D62488"/>
    </row>
    <row r="62489" spans="1:4" x14ac:dyDescent="0.35">
      <c r="A62489"/>
      <c r="B62489"/>
      <c r="C62489"/>
      <c r="D62489"/>
    </row>
    <row r="62490" spans="1:4" x14ac:dyDescent="0.35">
      <c r="A62490"/>
      <c r="B62490"/>
      <c r="C62490"/>
      <c r="D62490"/>
    </row>
    <row r="62491" spans="1:4" x14ac:dyDescent="0.35">
      <c r="A62491"/>
      <c r="B62491"/>
      <c r="C62491"/>
      <c r="D62491"/>
    </row>
    <row r="62492" spans="1:4" x14ac:dyDescent="0.35">
      <c r="A62492"/>
      <c r="B62492"/>
      <c r="C62492"/>
      <c r="D62492"/>
    </row>
    <row r="62493" spans="1:4" x14ac:dyDescent="0.35">
      <c r="A62493"/>
      <c r="B62493"/>
      <c r="C62493"/>
      <c r="D62493"/>
    </row>
    <row r="62494" spans="1:4" x14ac:dyDescent="0.35">
      <c r="A62494"/>
      <c r="B62494"/>
      <c r="C62494"/>
      <c r="D62494"/>
    </row>
    <row r="62495" spans="1:4" x14ac:dyDescent="0.35">
      <c r="A62495"/>
      <c r="B62495"/>
      <c r="C62495"/>
      <c r="D62495"/>
    </row>
    <row r="62496" spans="1:4" x14ac:dyDescent="0.35">
      <c r="A62496"/>
      <c r="B62496"/>
      <c r="C62496"/>
      <c r="D62496"/>
    </row>
    <row r="62497" spans="1:4" x14ac:dyDescent="0.35">
      <c r="A62497"/>
      <c r="B62497"/>
      <c r="C62497"/>
      <c r="D62497"/>
    </row>
    <row r="62498" spans="1:4" x14ac:dyDescent="0.35">
      <c r="A62498"/>
      <c r="B62498"/>
      <c r="C62498"/>
      <c r="D62498"/>
    </row>
    <row r="62499" spans="1:4" x14ac:dyDescent="0.35">
      <c r="A62499"/>
      <c r="B62499"/>
      <c r="C62499"/>
      <c r="D62499"/>
    </row>
    <row r="62500" spans="1:4" x14ac:dyDescent="0.35">
      <c r="A62500"/>
      <c r="B62500"/>
      <c r="C62500"/>
      <c r="D62500"/>
    </row>
    <row r="62501" spans="1:4" x14ac:dyDescent="0.35">
      <c r="A62501"/>
      <c r="B62501"/>
      <c r="C62501"/>
      <c r="D62501"/>
    </row>
    <row r="62502" spans="1:4" x14ac:dyDescent="0.35">
      <c r="A62502"/>
      <c r="B62502"/>
      <c r="C62502"/>
      <c r="D62502"/>
    </row>
    <row r="62503" spans="1:4" x14ac:dyDescent="0.35">
      <c r="A62503"/>
      <c r="B62503"/>
      <c r="C62503"/>
      <c r="D62503"/>
    </row>
    <row r="62504" spans="1:4" x14ac:dyDescent="0.35">
      <c r="A62504"/>
      <c r="B62504"/>
      <c r="C62504"/>
      <c r="D62504"/>
    </row>
    <row r="62505" spans="1:4" x14ac:dyDescent="0.35">
      <c r="A62505"/>
      <c r="B62505"/>
      <c r="C62505"/>
      <c r="D62505"/>
    </row>
    <row r="62506" spans="1:4" x14ac:dyDescent="0.35">
      <c r="A62506"/>
      <c r="B62506"/>
      <c r="C62506"/>
      <c r="D62506"/>
    </row>
    <row r="62507" spans="1:4" x14ac:dyDescent="0.35">
      <c r="A62507"/>
      <c r="B62507"/>
      <c r="C62507"/>
      <c r="D62507"/>
    </row>
    <row r="62508" spans="1:4" x14ac:dyDescent="0.35">
      <c r="A62508"/>
      <c r="B62508"/>
      <c r="C62508"/>
      <c r="D62508"/>
    </row>
    <row r="62509" spans="1:4" x14ac:dyDescent="0.35">
      <c r="A62509"/>
      <c r="B62509"/>
      <c r="C62509"/>
      <c r="D62509"/>
    </row>
    <row r="62510" spans="1:4" x14ac:dyDescent="0.35">
      <c r="A62510"/>
      <c r="B62510"/>
      <c r="C62510"/>
      <c r="D62510"/>
    </row>
    <row r="62511" spans="1:4" x14ac:dyDescent="0.35">
      <c r="A62511"/>
      <c r="B62511"/>
      <c r="C62511"/>
      <c r="D62511"/>
    </row>
    <row r="62512" spans="1:4" x14ac:dyDescent="0.35">
      <c r="A62512"/>
      <c r="B62512"/>
      <c r="C62512"/>
      <c r="D62512"/>
    </row>
    <row r="62513" spans="1:4" x14ac:dyDescent="0.35">
      <c r="A62513"/>
      <c r="B62513"/>
      <c r="C62513"/>
      <c r="D62513"/>
    </row>
    <row r="62514" spans="1:4" x14ac:dyDescent="0.35">
      <c r="A62514"/>
      <c r="B62514"/>
      <c r="C62514"/>
      <c r="D62514"/>
    </row>
    <row r="62515" spans="1:4" x14ac:dyDescent="0.35">
      <c r="A62515"/>
      <c r="B62515"/>
      <c r="C62515"/>
      <c r="D62515"/>
    </row>
    <row r="62516" spans="1:4" x14ac:dyDescent="0.35">
      <c r="A62516"/>
      <c r="B62516"/>
      <c r="C62516"/>
      <c r="D62516"/>
    </row>
    <row r="62517" spans="1:4" x14ac:dyDescent="0.35">
      <c r="A62517"/>
      <c r="B62517"/>
      <c r="C62517"/>
      <c r="D62517"/>
    </row>
    <row r="62518" spans="1:4" x14ac:dyDescent="0.35">
      <c r="A62518"/>
      <c r="B62518"/>
      <c r="C62518"/>
      <c r="D62518"/>
    </row>
    <row r="62519" spans="1:4" x14ac:dyDescent="0.35">
      <c r="A62519"/>
      <c r="B62519"/>
      <c r="C62519"/>
      <c r="D62519"/>
    </row>
    <row r="62520" spans="1:4" x14ac:dyDescent="0.35">
      <c r="A62520"/>
      <c r="B62520"/>
      <c r="C62520"/>
      <c r="D62520"/>
    </row>
    <row r="62521" spans="1:4" x14ac:dyDescent="0.35">
      <c r="A62521"/>
      <c r="B62521"/>
      <c r="C62521"/>
      <c r="D62521"/>
    </row>
    <row r="62522" spans="1:4" x14ac:dyDescent="0.35">
      <c r="A62522"/>
      <c r="B62522"/>
      <c r="C62522"/>
      <c r="D62522"/>
    </row>
    <row r="62523" spans="1:4" x14ac:dyDescent="0.35">
      <c r="A62523"/>
      <c r="B62523"/>
      <c r="C62523"/>
      <c r="D62523"/>
    </row>
    <row r="62524" spans="1:4" x14ac:dyDescent="0.35">
      <c r="A62524"/>
      <c r="B62524"/>
      <c r="C62524"/>
      <c r="D62524"/>
    </row>
    <row r="62525" spans="1:4" x14ac:dyDescent="0.35">
      <c r="A62525"/>
      <c r="B62525"/>
      <c r="C62525"/>
      <c r="D62525"/>
    </row>
    <row r="62526" spans="1:4" x14ac:dyDescent="0.35">
      <c r="A62526"/>
      <c r="B62526"/>
      <c r="C62526"/>
      <c r="D62526"/>
    </row>
    <row r="62527" spans="1:4" x14ac:dyDescent="0.35">
      <c r="A62527"/>
      <c r="B62527"/>
      <c r="C62527"/>
      <c r="D62527"/>
    </row>
    <row r="62528" spans="1:4" x14ac:dyDescent="0.35">
      <c r="A62528"/>
      <c r="B62528"/>
      <c r="C62528"/>
      <c r="D62528"/>
    </row>
    <row r="62529" spans="1:4" x14ac:dyDescent="0.35">
      <c r="A62529"/>
      <c r="B62529"/>
      <c r="C62529"/>
      <c r="D62529"/>
    </row>
    <row r="62530" spans="1:4" x14ac:dyDescent="0.35">
      <c r="A62530"/>
      <c r="B62530"/>
      <c r="C62530"/>
      <c r="D62530"/>
    </row>
    <row r="62531" spans="1:4" x14ac:dyDescent="0.35">
      <c r="A62531"/>
      <c r="B62531"/>
      <c r="C62531"/>
      <c r="D62531"/>
    </row>
    <row r="62532" spans="1:4" x14ac:dyDescent="0.35">
      <c r="A62532"/>
      <c r="B62532"/>
      <c r="C62532"/>
      <c r="D62532"/>
    </row>
    <row r="62533" spans="1:4" x14ac:dyDescent="0.35">
      <c r="A62533"/>
      <c r="B62533"/>
      <c r="C62533"/>
      <c r="D62533"/>
    </row>
    <row r="62534" spans="1:4" x14ac:dyDescent="0.35">
      <c r="A62534"/>
      <c r="B62534"/>
      <c r="C62534"/>
      <c r="D62534"/>
    </row>
    <row r="62535" spans="1:4" x14ac:dyDescent="0.35">
      <c r="A62535"/>
      <c r="B62535"/>
      <c r="C62535"/>
      <c r="D62535"/>
    </row>
    <row r="62536" spans="1:4" x14ac:dyDescent="0.35">
      <c r="A62536"/>
      <c r="B62536"/>
      <c r="C62536"/>
      <c r="D62536"/>
    </row>
    <row r="62537" spans="1:4" x14ac:dyDescent="0.35">
      <c r="A62537"/>
      <c r="B62537"/>
      <c r="C62537"/>
      <c r="D62537"/>
    </row>
    <row r="62538" spans="1:4" x14ac:dyDescent="0.35">
      <c r="A62538"/>
      <c r="B62538"/>
      <c r="C62538"/>
      <c r="D62538"/>
    </row>
    <row r="62539" spans="1:4" x14ac:dyDescent="0.35">
      <c r="A62539"/>
      <c r="B62539"/>
      <c r="C62539"/>
      <c r="D62539"/>
    </row>
    <row r="62540" spans="1:4" x14ac:dyDescent="0.35">
      <c r="A62540"/>
      <c r="B62540"/>
      <c r="C62540"/>
      <c r="D62540"/>
    </row>
    <row r="62541" spans="1:4" x14ac:dyDescent="0.35">
      <c r="A62541"/>
      <c r="B62541"/>
      <c r="C62541"/>
      <c r="D62541"/>
    </row>
    <row r="62542" spans="1:4" x14ac:dyDescent="0.35">
      <c r="A62542"/>
      <c r="B62542"/>
      <c r="C62542"/>
      <c r="D62542"/>
    </row>
    <row r="62543" spans="1:4" x14ac:dyDescent="0.35">
      <c r="A62543"/>
      <c r="B62543"/>
      <c r="C62543"/>
      <c r="D62543"/>
    </row>
    <row r="62544" spans="1:4" x14ac:dyDescent="0.35">
      <c r="A62544"/>
      <c r="B62544"/>
      <c r="C62544"/>
      <c r="D62544"/>
    </row>
    <row r="62545" spans="1:4" x14ac:dyDescent="0.35">
      <c r="A62545"/>
      <c r="B62545"/>
      <c r="C62545"/>
      <c r="D62545"/>
    </row>
    <row r="62546" spans="1:4" x14ac:dyDescent="0.35">
      <c r="A62546"/>
      <c r="B62546"/>
      <c r="C62546"/>
      <c r="D62546"/>
    </row>
    <row r="62547" spans="1:4" x14ac:dyDescent="0.35">
      <c r="A62547"/>
      <c r="B62547"/>
      <c r="C62547"/>
      <c r="D62547"/>
    </row>
    <row r="62548" spans="1:4" x14ac:dyDescent="0.35">
      <c r="A62548"/>
      <c r="B62548"/>
      <c r="C62548"/>
      <c r="D62548"/>
    </row>
    <row r="62549" spans="1:4" x14ac:dyDescent="0.35">
      <c r="A62549"/>
      <c r="B62549"/>
      <c r="C62549"/>
      <c r="D62549"/>
    </row>
    <row r="62550" spans="1:4" x14ac:dyDescent="0.35">
      <c r="A62550"/>
      <c r="B62550"/>
      <c r="C62550"/>
      <c r="D62550"/>
    </row>
    <row r="62551" spans="1:4" x14ac:dyDescent="0.35">
      <c r="A62551"/>
      <c r="B62551"/>
      <c r="C62551"/>
      <c r="D62551"/>
    </row>
    <row r="62552" spans="1:4" x14ac:dyDescent="0.35">
      <c r="A62552"/>
      <c r="B62552"/>
      <c r="C62552"/>
      <c r="D62552"/>
    </row>
    <row r="62553" spans="1:4" x14ac:dyDescent="0.35">
      <c r="A62553"/>
      <c r="B62553"/>
      <c r="C62553"/>
      <c r="D62553"/>
    </row>
    <row r="62554" spans="1:4" x14ac:dyDescent="0.35">
      <c r="A62554"/>
      <c r="B62554"/>
      <c r="C62554"/>
      <c r="D62554"/>
    </row>
    <row r="62555" spans="1:4" x14ac:dyDescent="0.35">
      <c r="A62555"/>
      <c r="B62555"/>
      <c r="C62555"/>
      <c r="D62555"/>
    </row>
    <row r="62556" spans="1:4" x14ac:dyDescent="0.35">
      <c r="A62556"/>
      <c r="B62556"/>
      <c r="C62556"/>
      <c r="D62556"/>
    </row>
    <row r="62557" spans="1:4" x14ac:dyDescent="0.35">
      <c r="A62557"/>
      <c r="B62557"/>
      <c r="C62557"/>
      <c r="D62557"/>
    </row>
    <row r="62558" spans="1:4" x14ac:dyDescent="0.35">
      <c r="A62558"/>
      <c r="B62558"/>
      <c r="C62558"/>
      <c r="D62558"/>
    </row>
    <row r="62559" spans="1:4" x14ac:dyDescent="0.35">
      <c r="A62559"/>
      <c r="B62559"/>
      <c r="C62559"/>
      <c r="D62559"/>
    </row>
    <row r="62560" spans="1:4" x14ac:dyDescent="0.35">
      <c r="A62560"/>
      <c r="B62560"/>
      <c r="C62560"/>
      <c r="D62560"/>
    </row>
    <row r="62561" spans="1:4" x14ac:dyDescent="0.35">
      <c r="A62561"/>
      <c r="B62561"/>
      <c r="C62561"/>
      <c r="D62561"/>
    </row>
    <row r="62562" spans="1:4" x14ac:dyDescent="0.35">
      <c r="A62562"/>
      <c r="B62562"/>
      <c r="C62562"/>
      <c r="D62562"/>
    </row>
    <row r="62563" spans="1:4" x14ac:dyDescent="0.35">
      <c r="A62563"/>
      <c r="B62563"/>
      <c r="C62563"/>
      <c r="D62563"/>
    </row>
    <row r="62564" spans="1:4" x14ac:dyDescent="0.35">
      <c r="A62564"/>
      <c r="B62564"/>
      <c r="C62564"/>
      <c r="D62564"/>
    </row>
    <row r="62565" spans="1:4" x14ac:dyDescent="0.35">
      <c r="A62565"/>
      <c r="B62565"/>
      <c r="C62565"/>
      <c r="D62565"/>
    </row>
    <row r="62566" spans="1:4" x14ac:dyDescent="0.35">
      <c r="A62566"/>
      <c r="B62566"/>
      <c r="C62566"/>
      <c r="D62566"/>
    </row>
    <row r="62567" spans="1:4" x14ac:dyDescent="0.35">
      <c r="A62567"/>
      <c r="B62567"/>
      <c r="C62567"/>
      <c r="D62567"/>
    </row>
    <row r="62568" spans="1:4" x14ac:dyDescent="0.35">
      <c r="A62568"/>
      <c r="B62568"/>
      <c r="C62568"/>
      <c r="D62568"/>
    </row>
    <row r="62569" spans="1:4" x14ac:dyDescent="0.35">
      <c r="A62569"/>
      <c r="B62569"/>
      <c r="C62569"/>
      <c r="D62569"/>
    </row>
    <row r="62570" spans="1:4" x14ac:dyDescent="0.35">
      <c r="A62570"/>
      <c r="B62570"/>
      <c r="C62570"/>
      <c r="D62570"/>
    </row>
    <row r="62571" spans="1:4" x14ac:dyDescent="0.35">
      <c r="A62571"/>
      <c r="B62571"/>
      <c r="C62571"/>
      <c r="D62571"/>
    </row>
    <row r="62572" spans="1:4" x14ac:dyDescent="0.35">
      <c r="A62572"/>
      <c r="B62572"/>
      <c r="C62572"/>
      <c r="D62572"/>
    </row>
    <row r="62573" spans="1:4" x14ac:dyDescent="0.35">
      <c r="A62573"/>
      <c r="B62573"/>
      <c r="C62573"/>
      <c r="D62573"/>
    </row>
    <row r="62574" spans="1:4" x14ac:dyDescent="0.35">
      <c r="A62574"/>
      <c r="B62574"/>
      <c r="C62574"/>
      <c r="D62574"/>
    </row>
    <row r="62575" spans="1:4" x14ac:dyDescent="0.35">
      <c r="A62575"/>
      <c r="B62575"/>
      <c r="C62575"/>
      <c r="D62575"/>
    </row>
    <row r="62576" spans="1:4" x14ac:dyDescent="0.35">
      <c r="A62576"/>
      <c r="B62576"/>
      <c r="C62576"/>
      <c r="D62576"/>
    </row>
    <row r="62577" spans="1:4" x14ac:dyDescent="0.35">
      <c r="A62577"/>
      <c r="B62577"/>
      <c r="C62577"/>
      <c r="D62577"/>
    </row>
    <row r="62578" spans="1:4" x14ac:dyDescent="0.35">
      <c r="A62578"/>
      <c r="B62578"/>
      <c r="C62578"/>
      <c r="D62578"/>
    </row>
    <row r="62579" spans="1:4" x14ac:dyDescent="0.35">
      <c r="A62579"/>
      <c r="B62579"/>
      <c r="C62579"/>
      <c r="D62579"/>
    </row>
    <row r="62580" spans="1:4" x14ac:dyDescent="0.35">
      <c r="A62580"/>
      <c r="B62580"/>
      <c r="C62580"/>
      <c r="D62580"/>
    </row>
    <row r="62581" spans="1:4" x14ac:dyDescent="0.35">
      <c r="A62581"/>
      <c r="B62581"/>
      <c r="C62581"/>
      <c r="D62581"/>
    </row>
    <row r="62582" spans="1:4" x14ac:dyDescent="0.35">
      <c r="A62582"/>
      <c r="B62582"/>
      <c r="C62582"/>
      <c r="D62582"/>
    </row>
    <row r="62583" spans="1:4" x14ac:dyDescent="0.35">
      <c r="A62583"/>
      <c r="B62583"/>
      <c r="C62583"/>
      <c r="D62583"/>
    </row>
    <row r="62584" spans="1:4" x14ac:dyDescent="0.35">
      <c r="A62584"/>
      <c r="B62584"/>
      <c r="C62584"/>
      <c r="D62584"/>
    </row>
    <row r="62585" spans="1:4" x14ac:dyDescent="0.35">
      <c r="A62585"/>
      <c r="B62585"/>
      <c r="C62585"/>
      <c r="D62585"/>
    </row>
    <row r="62586" spans="1:4" x14ac:dyDescent="0.35">
      <c r="A62586"/>
      <c r="B62586"/>
      <c r="C62586"/>
      <c r="D62586"/>
    </row>
    <row r="62587" spans="1:4" x14ac:dyDescent="0.35">
      <c r="A62587"/>
      <c r="B62587"/>
      <c r="C62587"/>
      <c r="D62587"/>
    </row>
    <row r="62588" spans="1:4" x14ac:dyDescent="0.35">
      <c r="A62588"/>
      <c r="B62588"/>
      <c r="C62588"/>
      <c r="D62588"/>
    </row>
    <row r="62589" spans="1:4" x14ac:dyDescent="0.35">
      <c r="A62589"/>
      <c r="B62589"/>
      <c r="C62589"/>
      <c r="D62589"/>
    </row>
    <row r="62590" spans="1:4" x14ac:dyDescent="0.35">
      <c r="A62590"/>
      <c r="B62590"/>
      <c r="C62590"/>
      <c r="D62590"/>
    </row>
    <row r="62591" spans="1:4" x14ac:dyDescent="0.35">
      <c r="A62591"/>
      <c r="B62591"/>
      <c r="C62591"/>
      <c r="D62591"/>
    </row>
    <row r="62592" spans="1:4" x14ac:dyDescent="0.35">
      <c r="A62592"/>
      <c r="B62592"/>
      <c r="C62592"/>
      <c r="D62592"/>
    </row>
    <row r="62593" spans="1:4" x14ac:dyDescent="0.35">
      <c r="A62593"/>
      <c r="B62593"/>
      <c r="C62593"/>
      <c r="D62593"/>
    </row>
    <row r="62594" spans="1:4" x14ac:dyDescent="0.35">
      <c r="A62594"/>
      <c r="B62594"/>
      <c r="C62594"/>
      <c r="D62594"/>
    </row>
    <row r="62595" spans="1:4" x14ac:dyDescent="0.35">
      <c r="A62595"/>
      <c r="B62595"/>
      <c r="C62595"/>
      <c r="D62595"/>
    </row>
    <row r="62596" spans="1:4" x14ac:dyDescent="0.35">
      <c r="A62596"/>
      <c r="B62596"/>
      <c r="C62596"/>
      <c r="D62596"/>
    </row>
    <row r="62597" spans="1:4" x14ac:dyDescent="0.35">
      <c r="A62597"/>
      <c r="B62597"/>
      <c r="C62597"/>
      <c r="D62597"/>
    </row>
    <row r="62598" spans="1:4" x14ac:dyDescent="0.35">
      <c r="A62598"/>
      <c r="B62598"/>
      <c r="C62598"/>
      <c r="D62598"/>
    </row>
    <row r="62599" spans="1:4" x14ac:dyDescent="0.35">
      <c r="A62599"/>
      <c r="B62599"/>
      <c r="C62599"/>
      <c r="D62599"/>
    </row>
    <row r="62600" spans="1:4" x14ac:dyDescent="0.35">
      <c r="A62600"/>
      <c r="B62600"/>
      <c r="C62600"/>
      <c r="D62600"/>
    </row>
    <row r="62601" spans="1:4" x14ac:dyDescent="0.35">
      <c r="A62601"/>
      <c r="B62601"/>
      <c r="C62601"/>
      <c r="D62601"/>
    </row>
    <row r="62602" spans="1:4" x14ac:dyDescent="0.35">
      <c r="A62602"/>
      <c r="B62602"/>
      <c r="C62602"/>
      <c r="D62602"/>
    </row>
    <row r="62603" spans="1:4" x14ac:dyDescent="0.35">
      <c r="A62603"/>
      <c r="B62603"/>
      <c r="C62603"/>
      <c r="D62603"/>
    </row>
    <row r="62604" spans="1:4" x14ac:dyDescent="0.35">
      <c r="A62604"/>
      <c r="B62604"/>
      <c r="C62604"/>
      <c r="D62604"/>
    </row>
    <row r="62605" spans="1:4" x14ac:dyDescent="0.35">
      <c r="A62605"/>
      <c r="B62605"/>
      <c r="C62605"/>
      <c r="D62605"/>
    </row>
    <row r="62606" spans="1:4" x14ac:dyDescent="0.35">
      <c r="A62606"/>
      <c r="B62606"/>
      <c r="C62606"/>
      <c r="D62606"/>
    </row>
    <row r="62607" spans="1:4" x14ac:dyDescent="0.35">
      <c r="A62607"/>
      <c r="B62607"/>
      <c r="C62607"/>
      <c r="D62607"/>
    </row>
    <row r="62608" spans="1:4" x14ac:dyDescent="0.35">
      <c r="A62608"/>
      <c r="B62608"/>
      <c r="C62608"/>
      <c r="D62608"/>
    </row>
    <row r="62609" spans="1:4" x14ac:dyDescent="0.35">
      <c r="A62609"/>
      <c r="B62609"/>
      <c r="C62609"/>
      <c r="D62609"/>
    </row>
    <row r="62610" spans="1:4" x14ac:dyDescent="0.35">
      <c r="A62610"/>
      <c r="B62610"/>
      <c r="C62610"/>
      <c r="D62610"/>
    </row>
    <row r="62611" spans="1:4" x14ac:dyDescent="0.35">
      <c r="A62611"/>
      <c r="B62611"/>
      <c r="C62611"/>
      <c r="D62611"/>
    </row>
    <row r="62612" spans="1:4" x14ac:dyDescent="0.35">
      <c r="A62612"/>
      <c r="B62612"/>
      <c r="C62612"/>
      <c r="D62612"/>
    </row>
    <row r="62613" spans="1:4" x14ac:dyDescent="0.35">
      <c r="A62613"/>
      <c r="B62613"/>
      <c r="C62613"/>
      <c r="D62613"/>
    </row>
    <row r="62614" spans="1:4" x14ac:dyDescent="0.35">
      <c r="A62614"/>
      <c r="B62614"/>
      <c r="C62614"/>
      <c r="D62614"/>
    </row>
    <row r="62615" spans="1:4" x14ac:dyDescent="0.35">
      <c r="A62615"/>
      <c r="B62615"/>
      <c r="C62615"/>
      <c r="D62615"/>
    </row>
    <row r="62616" spans="1:4" x14ac:dyDescent="0.35">
      <c r="A62616"/>
      <c r="B62616"/>
      <c r="C62616"/>
      <c r="D62616"/>
    </row>
    <row r="62617" spans="1:4" x14ac:dyDescent="0.35">
      <c r="A62617"/>
      <c r="B62617"/>
      <c r="C62617"/>
      <c r="D62617"/>
    </row>
    <row r="62618" spans="1:4" x14ac:dyDescent="0.35">
      <c r="A62618"/>
      <c r="B62618"/>
      <c r="C62618"/>
      <c r="D62618"/>
    </row>
    <row r="62619" spans="1:4" x14ac:dyDescent="0.35">
      <c r="A62619"/>
      <c r="B62619"/>
      <c r="C62619"/>
      <c r="D62619"/>
    </row>
    <row r="62620" spans="1:4" x14ac:dyDescent="0.35">
      <c r="A62620"/>
      <c r="B62620"/>
      <c r="C62620"/>
      <c r="D62620"/>
    </row>
    <row r="62621" spans="1:4" x14ac:dyDescent="0.35">
      <c r="A62621"/>
      <c r="B62621"/>
      <c r="C62621"/>
      <c r="D62621"/>
    </row>
    <row r="62622" spans="1:4" x14ac:dyDescent="0.35">
      <c r="A62622"/>
      <c r="B62622"/>
      <c r="C62622"/>
      <c r="D62622"/>
    </row>
    <row r="62623" spans="1:4" x14ac:dyDescent="0.35">
      <c r="A62623"/>
      <c r="B62623"/>
      <c r="C62623"/>
      <c r="D62623"/>
    </row>
    <row r="62624" spans="1:4" x14ac:dyDescent="0.35">
      <c r="A62624"/>
      <c r="B62624"/>
      <c r="C62624"/>
      <c r="D62624"/>
    </row>
    <row r="62625" spans="1:4" x14ac:dyDescent="0.35">
      <c r="A62625"/>
      <c r="B62625"/>
      <c r="C62625"/>
      <c r="D62625"/>
    </row>
    <row r="62626" spans="1:4" x14ac:dyDescent="0.35">
      <c r="A62626"/>
      <c r="B62626"/>
      <c r="C62626"/>
      <c r="D62626"/>
    </row>
    <row r="62627" spans="1:4" x14ac:dyDescent="0.35">
      <c r="A62627"/>
      <c r="B62627"/>
      <c r="C62627"/>
      <c r="D62627"/>
    </row>
    <row r="62628" spans="1:4" x14ac:dyDescent="0.35">
      <c r="A62628"/>
      <c r="B62628"/>
      <c r="C62628"/>
      <c r="D62628"/>
    </row>
    <row r="62629" spans="1:4" x14ac:dyDescent="0.35">
      <c r="A62629"/>
      <c r="B62629"/>
      <c r="C62629"/>
      <c r="D62629"/>
    </row>
    <row r="62630" spans="1:4" x14ac:dyDescent="0.35">
      <c r="A62630"/>
      <c r="B62630"/>
      <c r="C62630"/>
      <c r="D62630"/>
    </row>
    <row r="62631" spans="1:4" x14ac:dyDescent="0.35">
      <c r="A62631"/>
      <c r="B62631"/>
      <c r="C62631"/>
      <c r="D62631"/>
    </row>
    <row r="62632" spans="1:4" x14ac:dyDescent="0.35">
      <c r="A62632"/>
      <c r="B62632"/>
      <c r="C62632"/>
      <c r="D62632"/>
    </row>
    <row r="62633" spans="1:4" x14ac:dyDescent="0.35">
      <c r="A62633"/>
      <c r="B62633"/>
      <c r="C62633"/>
      <c r="D62633"/>
    </row>
    <row r="62634" spans="1:4" x14ac:dyDescent="0.35">
      <c r="A62634"/>
      <c r="B62634"/>
      <c r="C62634"/>
      <c r="D62634"/>
    </row>
    <row r="62635" spans="1:4" x14ac:dyDescent="0.35">
      <c r="A62635"/>
      <c r="B62635"/>
      <c r="C62635"/>
      <c r="D62635"/>
    </row>
    <row r="62636" spans="1:4" x14ac:dyDescent="0.35">
      <c r="A62636"/>
      <c r="B62636"/>
      <c r="C62636"/>
      <c r="D62636"/>
    </row>
    <row r="62637" spans="1:4" x14ac:dyDescent="0.35">
      <c r="A62637"/>
      <c r="B62637"/>
      <c r="C62637"/>
      <c r="D62637"/>
    </row>
    <row r="62638" spans="1:4" x14ac:dyDescent="0.35">
      <c r="A62638"/>
      <c r="B62638"/>
      <c r="C62638"/>
      <c r="D62638"/>
    </row>
    <row r="62639" spans="1:4" x14ac:dyDescent="0.35">
      <c r="A62639"/>
      <c r="B62639"/>
      <c r="C62639"/>
      <c r="D62639"/>
    </row>
    <row r="62640" spans="1:4" x14ac:dyDescent="0.35">
      <c r="A62640"/>
      <c r="B62640"/>
      <c r="C62640"/>
      <c r="D62640"/>
    </row>
    <row r="62641" spans="1:4" x14ac:dyDescent="0.35">
      <c r="A62641"/>
      <c r="B62641"/>
      <c r="C62641"/>
      <c r="D62641"/>
    </row>
    <row r="62642" spans="1:4" x14ac:dyDescent="0.35">
      <c r="A62642"/>
      <c r="B62642"/>
      <c r="C62642"/>
      <c r="D62642"/>
    </row>
    <row r="62643" spans="1:4" x14ac:dyDescent="0.35">
      <c r="A62643"/>
      <c r="B62643"/>
      <c r="C62643"/>
      <c r="D62643"/>
    </row>
    <row r="62644" spans="1:4" x14ac:dyDescent="0.35">
      <c r="A62644"/>
      <c r="B62644"/>
      <c r="C62644"/>
      <c r="D62644"/>
    </row>
    <row r="62645" spans="1:4" x14ac:dyDescent="0.35">
      <c r="A62645"/>
      <c r="B62645"/>
      <c r="C62645"/>
      <c r="D62645"/>
    </row>
    <row r="62646" spans="1:4" x14ac:dyDescent="0.35">
      <c r="A62646"/>
      <c r="B62646"/>
      <c r="C62646"/>
      <c r="D62646"/>
    </row>
    <row r="62647" spans="1:4" x14ac:dyDescent="0.35">
      <c r="A62647"/>
      <c r="B62647"/>
      <c r="C62647"/>
      <c r="D62647"/>
    </row>
    <row r="62648" spans="1:4" x14ac:dyDescent="0.35">
      <c r="A62648"/>
      <c r="B62648"/>
      <c r="C62648"/>
      <c r="D62648"/>
    </row>
    <row r="62649" spans="1:4" x14ac:dyDescent="0.35">
      <c r="A62649"/>
      <c r="B62649"/>
      <c r="C62649"/>
      <c r="D62649"/>
    </row>
    <row r="62650" spans="1:4" x14ac:dyDescent="0.35">
      <c r="A62650"/>
      <c r="B62650"/>
      <c r="C62650"/>
      <c r="D62650"/>
    </row>
    <row r="62651" spans="1:4" x14ac:dyDescent="0.35">
      <c r="A62651"/>
      <c r="B62651"/>
      <c r="C62651"/>
      <c r="D62651"/>
    </row>
    <row r="62652" spans="1:4" x14ac:dyDescent="0.35">
      <c r="A62652"/>
      <c r="B62652"/>
      <c r="C62652"/>
      <c r="D62652"/>
    </row>
    <row r="62653" spans="1:4" x14ac:dyDescent="0.35">
      <c r="A62653"/>
      <c r="B62653"/>
      <c r="C62653"/>
      <c r="D62653"/>
    </row>
    <row r="62654" spans="1:4" x14ac:dyDescent="0.35">
      <c r="A62654"/>
      <c r="B62654"/>
      <c r="C62654"/>
      <c r="D62654"/>
    </row>
    <row r="62655" spans="1:4" x14ac:dyDescent="0.35">
      <c r="A62655"/>
      <c r="B62655"/>
      <c r="C62655"/>
      <c r="D62655"/>
    </row>
    <row r="62656" spans="1:4" x14ac:dyDescent="0.35">
      <c r="A62656"/>
      <c r="B62656"/>
      <c r="C62656"/>
      <c r="D62656"/>
    </row>
    <row r="62657" spans="1:4" x14ac:dyDescent="0.35">
      <c r="A62657"/>
      <c r="B62657"/>
      <c r="C62657"/>
      <c r="D62657"/>
    </row>
    <row r="62658" spans="1:4" x14ac:dyDescent="0.35">
      <c r="A62658"/>
      <c r="B62658"/>
      <c r="C62658"/>
      <c r="D62658"/>
    </row>
    <row r="62659" spans="1:4" x14ac:dyDescent="0.35">
      <c r="A62659"/>
      <c r="B62659"/>
      <c r="C62659"/>
      <c r="D62659"/>
    </row>
    <row r="62660" spans="1:4" x14ac:dyDescent="0.35">
      <c r="A62660"/>
      <c r="B62660"/>
      <c r="C62660"/>
      <c r="D62660"/>
    </row>
    <row r="62661" spans="1:4" x14ac:dyDescent="0.35">
      <c r="A62661"/>
      <c r="B62661"/>
      <c r="C62661"/>
      <c r="D62661"/>
    </row>
    <row r="62662" spans="1:4" x14ac:dyDescent="0.35">
      <c r="A62662"/>
      <c r="B62662"/>
      <c r="C62662"/>
      <c r="D62662"/>
    </row>
    <row r="62663" spans="1:4" x14ac:dyDescent="0.35">
      <c r="A62663"/>
      <c r="B62663"/>
      <c r="C62663"/>
      <c r="D62663"/>
    </row>
    <row r="62664" spans="1:4" x14ac:dyDescent="0.35">
      <c r="A62664"/>
      <c r="B62664"/>
      <c r="C62664"/>
      <c r="D62664"/>
    </row>
    <row r="62665" spans="1:4" x14ac:dyDescent="0.35">
      <c r="A62665"/>
      <c r="B62665"/>
      <c r="C62665"/>
      <c r="D62665"/>
    </row>
    <row r="62666" spans="1:4" x14ac:dyDescent="0.35">
      <c r="A62666"/>
      <c r="B62666"/>
      <c r="C62666"/>
      <c r="D62666"/>
    </row>
    <row r="62667" spans="1:4" x14ac:dyDescent="0.35">
      <c r="A62667"/>
      <c r="B62667"/>
      <c r="C62667"/>
      <c r="D62667"/>
    </row>
    <row r="62668" spans="1:4" x14ac:dyDescent="0.35">
      <c r="A62668"/>
      <c r="B62668"/>
      <c r="C62668"/>
      <c r="D62668"/>
    </row>
    <row r="62669" spans="1:4" x14ac:dyDescent="0.35">
      <c r="A62669"/>
      <c r="B62669"/>
      <c r="C62669"/>
      <c r="D62669"/>
    </row>
    <row r="62670" spans="1:4" x14ac:dyDescent="0.35">
      <c r="A62670"/>
      <c r="B62670"/>
      <c r="C62670"/>
      <c r="D62670"/>
    </row>
    <row r="62671" spans="1:4" x14ac:dyDescent="0.35">
      <c r="A62671"/>
      <c r="B62671"/>
      <c r="C62671"/>
      <c r="D62671"/>
    </row>
    <row r="62672" spans="1:4" x14ac:dyDescent="0.35">
      <c r="A62672"/>
      <c r="B62672"/>
      <c r="C62672"/>
      <c r="D62672"/>
    </row>
    <row r="62673" spans="1:4" x14ac:dyDescent="0.35">
      <c r="A62673"/>
      <c r="B62673"/>
      <c r="C62673"/>
      <c r="D62673"/>
    </row>
    <row r="62674" spans="1:4" x14ac:dyDescent="0.35">
      <c r="A62674"/>
      <c r="B62674"/>
      <c r="C62674"/>
      <c r="D62674"/>
    </row>
    <row r="62675" spans="1:4" x14ac:dyDescent="0.35">
      <c r="A62675"/>
      <c r="B62675"/>
      <c r="C62675"/>
      <c r="D62675"/>
    </row>
    <row r="62676" spans="1:4" x14ac:dyDescent="0.35">
      <c r="A62676"/>
      <c r="B62676"/>
      <c r="C62676"/>
      <c r="D62676"/>
    </row>
    <row r="62677" spans="1:4" x14ac:dyDescent="0.35">
      <c r="A62677"/>
      <c r="B62677"/>
      <c r="C62677"/>
      <c r="D62677"/>
    </row>
    <row r="62678" spans="1:4" x14ac:dyDescent="0.35">
      <c r="A62678"/>
      <c r="B62678"/>
      <c r="C62678"/>
      <c r="D62678"/>
    </row>
    <row r="62679" spans="1:4" x14ac:dyDescent="0.35">
      <c r="A62679"/>
      <c r="B62679"/>
      <c r="C62679"/>
      <c r="D62679"/>
    </row>
    <row r="62680" spans="1:4" x14ac:dyDescent="0.35">
      <c r="A62680"/>
      <c r="B62680"/>
      <c r="C62680"/>
      <c r="D62680"/>
    </row>
    <row r="62681" spans="1:4" x14ac:dyDescent="0.35">
      <c r="A62681"/>
      <c r="B62681"/>
      <c r="C62681"/>
      <c r="D62681"/>
    </row>
    <row r="62682" spans="1:4" x14ac:dyDescent="0.35">
      <c r="A62682"/>
      <c r="B62682"/>
      <c r="C62682"/>
      <c r="D62682"/>
    </row>
    <row r="62683" spans="1:4" x14ac:dyDescent="0.35">
      <c r="A62683"/>
      <c r="B62683"/>
      <c r="C62683"/>
      <c r="D62683"/>
    </row>
    <row r="62684" spans="1:4" x14ac:dyDescent="0.35">
      <c r="A62684"/>
      <c r="B62684"/>
      <c r="C62684"/>
      <c r="D62684"/>
    </row>
    <row r="62685" spans="1:4" x14ac:dyDescent="0.35">
      <c r="A62685"/>
      <c r="B62685"/>
      <c r="C62685"/>
      <c r="D62685"/>
    </row>
    <row r="62686" spans="1:4" x14ac:dyDescent="0.35">
      <c r="A62686"/>
      <c r="B62686"/>
      <c r="C62686"/>
      <c r="D62686"/>
    </row>
    <row r="62687" spans="1:4" x14ac:dyDescent="0.35">
      <c r="A62687"/>
      <c r="B62687"/>
      <c r="C62687"/>
      <c r="D62687"/>
    </row>
    <row r="62688" spans="1:4" x14ac:dyDescent="0.35">
      <c r="A62688"/>
      <c r="B62688"/>
      <c r="C62688"/>
      <c r="D62688"/>
    </row>
    <row r="62689" spans="1:4" x14ac:dyDescent="0.35">
      <c r="A62689"/>
      <c r="B62689"/>
      <c r="C62689"/>
      <c r="D62689"/>
    </row>
    <row r="62690" spans="1:4" x14ac:dyDescent="0.35">
      <c r="A62690"/>
      <c r="B62690"/>
      <c r="C62690"/>
      <c r="D62690"/>
    </row>
    <row r="62691" spans="1:4" x14ac:dyDescent="0.35">
      <c r="A62691"/>
      <c r="B62691"/>
      <c r="C62691"/>
      <c r="D62691"/>
    </row>
    <row r="62692" spans="1:4" x14ac:dyDescent="0.35">
      <c r="A62692"/>
      <c r="B62692"/>
      <c r="C62692"/>
      <c r="D62692"/>
    </row>
    <row r="62693" spans="1:4" x14ac:dyDescent="0.35">
      <c r="A62693"/>
      <c r="B62693"/>
      <c r="C62693"/>
      <c r="D62693"/>
    </row>
    <row r="62694" spans="1:4" x14ac:dyDescent="0.35">
      <c r="A62694"/>
      <c r="B62694"/>
      <c r="C62694"/>
      <c r="D62694"/>
    </row>
    <row r="62695" spans="1:4" x14ac:dyDescent="0.35">
      <c r="A62695"/>
      <c r="B62695"/>
      <c r="C62695"/>
      <c r="D62695"/>
    </row>
    <row r="62696" spans="1:4" x14ac:dyDescent="0.35">
      <c r="A62696"/>
      <c r="B62696"/>
      <c r="C62696"/>
      <c r="D62696"/>
    </row>
    <row r="62697" spans="1:4" x14ac:dyDescent="0.35">
      <c r="A62697"/>
      <c r="B62697"/>
      <c r="C62697"/>
      <c r="D62697"/>
    </row>
    <row r="62698" spans="1:4" x14ac:dyDescent="0.35">
      <c r="A62698"/>
      <c r="B62698"/>
      <c r="C62698"/>
      <c r="D62698"/>
    </row>
    <row r="62699" spans="1:4" x14ac:dyDescent="0.35">
      <c r="A62699"/>
      <c r="B62699"/>
      <c r="C62699"/>
      <c r="D62699"/>
    </row>
    <row r="62700" spans="1:4" x14ac:dyDescent="0.35">
      <c r="A62700"/>
      <c r="B62700"/>
      <c r="C62700"/>
      <c r="D62700"/>
    </row>
    <row r="62701" spans="1:4" x14ac:dyDescent="0.35">
      <c r="A62701"/>
      <c r="B62701"/>
      <c r="C62701"/>
      <c r="D62701"/>
    </row>
    <row r="62702" spans="1:4" x14ac:dyDescent="0.35">
      <c r="A62702"/>
      <c r="B62702"/>
      <c r="C62702"/>
      <c r="D62702"/>
    </row>
    <row r="62703" spans="1:4" x14ac:dyDescent="0.35">
      <c r="A62703"/>
      <c r="B62703"/>
      <c r="C62703"/>
      <c r="D62703"/>
    </row>
    <row r="62704" spans="1:4" x14ac:dyDescent="0.35">
      <c r="A62704"/>
      <c r="B62704"/>
      <c r="C62704"/>
      <c r="D62704"/>
    </row>
    <row r="62705" spans="1:4" x14ac:dyDescent="0.35">
      <c r="A62705"/>
      <c r="B62705"/>
      <c r="C62705"/>
      <c r="D62705"/>
    </row>
    <row r="62706" spans="1:4" x14ac:dyDescent="0.35">
      <c r="A62706"/>
      <c r="B62706"/>
      <c r="C62706"/>
      <c r="D62706"/>
    </row>
    <row r="62707" spans="1:4" x14ac:dyDescent="0.35">
      <c r="A62707"/>
      <c r="B62707"/>
      <c r="C62707"/>
      <c r="D62707"/>
    </row>
    <row r="62708" spans="1:4" x14ac:dyDescent="0.35">
      <c r="A62708"/>
      <c r="B62708"/>
      <c r="C62708"/>
      <c r="D62708"/>
    </row>
    <row r="62709" spans="1:4" x14ac:dyDescent="0.35">
      <c r="A62709"/>
      <c r="B62709"/>
      <c r="C62709"/>
      <c r="D62709"/>
    </row>
    <row r="62710" spans="1:4" x14ac:dyDescent="0.35">
      <c r="A62710"/>
      <c r="B62710"/>
      <c r="C62710"/>
      <c r="D62710"/>
    </row>
    <row r="62711" spans="1:4" x14ac:dyDescent="0.35">
      <c r="A62711"/>
      <c r="B62711"/>
      <c r="C62711"/>
      <c r="D62711"/>
    </row>
    <row r="62712" spans="1:4" x14ac:dyDescent="0.35">
      <c r="A62712"/>
      <c r="B62712"/>
      <c r="C62712"/>
      <c r="D62712"/>
    </row>
    <row r="62713" spans="1:4" x14ac:dyDescent="0.35">
      <c r="A62713"/>
      <c r="B62713"/>
      <c r="C62713"/>
      <c r="D62713"/>
    </row>
    <row r="62714" spans="1:4" x14ac:dyDescent="0.35">
      <c r="A62714"/>
      <c r="B62714"/>
      <c r="C62714"/>
      <c r="D62714"/>
    </row>
    <row r="62715" spans="1:4" x14ac:dyDescent="0.35">
      <c r="A62715"/>
      <c r="B62715"/>
      <c r="C62715"/>
      <c r="D62715"/>
    </row>
    <row r="62716" spans="1:4" x14ac:dyDescent="0.35">
      <c r="A62716"/>
      <c r="B62716"/>
      <c r="C62716"/>
      <c r="D62716"/>
    </row>
    <row r="62717" spans="1:4" x14ac:dyDescent="0.35">
      <c r="A62717"/>
      <c r="B62717"/>
      <c r="C62717"/>
      <c r="D62717"/>
    </row>
    <row r="62718" spans="1:4" x14ac:dyDescent="0.35">
      <c r="A62718"/>
      <c r="B62718"/>
      <c r="C62718"/>
      <c r="D62718"/>
    </row>
    <row r="62719" spans="1:4" x14ac:dyDescent="0.35">
      <c r="A62719"/>
      <c r="B62719"/>
      <c r="C62719"/>
      <c r="D62719"/>
    </row>
    <row r="62720" spans="1:4" x14ac:dyDescent="0.35">
      <c r="A62720"/>
      <c r="B62720"/>
      <c r="C62720"/>
      <c r="D62720"/>
    </row>
    <row r="62721" spans="1:4" x14ac:dyDescent="0.35">
      <c r="A62721"/>
      <c r="B62721"/>
      <c r="C62721"/>
      <c r="D62721"/>
    </row>
    <row r="62722" spans="1:4" x14ac:dyDescent="0.35">
      <c r="A62722"/>
      <c r="B62722"/>
      <c r="C62722"/>
      <c r="D62722"/>
    </row>
    <row r="62723" spans="1:4" x14ac:dyDescent="0.35">
      <c r="A62723"/>
      <c r="B62723"/>
      <c r="C62723"/>
      <c r="D62723"/>
    </row>
    <row r="62724" spans="1:4" x14ac:dyDescent="0.35">
      <c r="A62724"/>
      <c r="B62724"/>
      <c r="C62724"/>
      <c r="D62724"/>
    </row>
    <row r="62725" spans="1:4" x14ac:dyDescent="0.35">
      <c r="A62725"/>
      <c r="B62725"/>
      <c r="C62725"/>
      <c r="D62725"/>
    </row>
    <row r="62726" spans="1:4" x14ac:dyDescent="0.35">
      <c r="A62726"/>
      <c r="B62726"/>
      <c r="C62726"/>
      <c r="D62726"/>
    </row>
    <row r="62727" spans="1:4" x14ac:dyDescent="0.35">
      <c r="A62727"/>
      <c r="B62727"/>
      <c r="C62727"/>
      <c r="D62727"/>
    </row>
    <row r="62728" spans="1:4" x14ac:dyDescent="0.35">
      <c r="A62728"/>
      <c r="B62728"/>
      <c r="C62728"/>
      <c r="D62728"/>
    </row>
    <row r="62729" spans="1:4" x14ac:dyDescent="0.35">
      <c r="A62729"/>
      <c r="B62729"/>
      <c r="C62729"/>
      <c r="D62729"/>
    </row>
    <row r="62730" spans="1:4" x14ac:dyDescent="0.35">
      <c r="A62730"/>
      <c r="B62730"/>
      <c r="C62730"/>
      <c r="D62730"/>
    </row>
    <row r="62731" spans="1:4" x14ac:dyDescent="0.35">
      <c r="A62731"/>
      <c r="B62731"/>
      <c r="C62731"/>
      <c r="D62731"/>
    </row>
    <row r="62732" spans="1:4" x14ac:dyDescent="0.35">
      <c r="A62732"/>
      <c r="B62732"/>
      <c r="C62732"/>
      <c r="D62732"/>
    </row>
    <row r="62733" spans="1:4" x14ac:dyDescent="0.35">
      <c r="A62733"/>
      <c r="B62733"/>
      <c r="C62733"/>
      <c r="D62733"/>
    </row>
    <row r="62734" spans="1:4" x14ac:dyDescent="0.35">
      <c r="A62734"/>
      <c r="B62734"/>
      <c r="C62734"/>
      <c r="D62734"/>
    </row>
    <row r="62735" spans="1:4" x14ac:dyDescent="0.35">
      <c r="A62735"/>
      <c r="B62735"/>
      <c r="C62735"/>
      <c r="D62735"/>
    </row>
    <row r="62736" spans="1:4" x14ac:dyDescent="0.35">
      <c r="A62736"/>
      <c r="B62736"/>
      <c r="C62736"/>
      <c r="D62736"/>
    </row>
    <row r="62737" spans="1:4" x14ac:dyDescent="0.35">
      <c r="A62737"/>
      <c r="B62737"/>
      <c r="C62737"/>
      <c r="D62737"/>
    </row>
    <row r="62738" spans="1:4" x14ac:dyDescent="0.35">
      <c r="A62738"/>
      <c r="B62738"/>
      <c r="C62738"/>
      <c r="D62738"/>
    </row>
    <row r="62739" spans="1:4" x14ac:dyDescent="0.35">
      <c r="A62739"/>
      <c r="B62739"/>
      <c r="C62739"/>
      <c r="D62739"/>
    </row>
    <row r="62740" spans="1:4" x14ac:dyDescent="0.35">
      <c r="A62740"/>
      <c r="B62740"/>
      <c r="C62740"/>
      <c r="D62740"/>
    </row>
    <row r="62741" spans="1:4" x14ac:dyDescent="0.35">
      <c r="A62741"/>
      <c r="B62741"/>
      <c r="C62741"/>
      <c r="D62741"/>
    </row>
    <row r="62742" spans="1:4" x14ac:dyDescent="0.35">
      <c r="A62742"/>
      <c r="B62742"/>
      <c r="C62742"/>
      <c r="D62742"/>
    </row>
    <row r="62743" spans="1:4" x14ac:dyDescent="0.35">
      <c r="A62743"/>
      <c r="B62743"/>
      <c r="C62743"/>
      <c r="D62743"/>
    </row>
    <row r="62744" spans="1:4" x14ac:dyDescent="0.35">
      <c r="A62744"/>
      <c r="B62744"/>
      <c r="C62744"/>
      <c r="D62744"/>
    </row>
    <row r="62745" spans="1:4" x14ac:dyDescent="0.35">
      <c r="A62745"/>
      <c r="B62745"/>
      <c r="C62745"/>
      <c r="D62745"/>
    </row>
    <row r="62746" spans="1:4" x14ac:dyDescent="0.35">
      <c r="A62746"/>
      <c r="B62746"/>
      <c r="C62746"/>
      <c r="D62746"/>
    </row>
    <row r="62747" spans="1:4" x14ac:dyDescent="0.35">
      <c r="A62747"/>
      <c r="B62747"/>
      <c r="C62747"/>
      <c r="D62747"/>
    </row>
    <row r="62748" spans="1:4" x14ac:dyDescent="0.35">
      <c r="A62748"/>
      <c r="B62748"/>
      <c r="C62748"/>
      <c r="D62748"/>
    </row>
    <row r="62749" spans="1:4" x14ac:dyDescent="0.35">
      <c r="A62749"/>
      <c r="B62749"/>
      <c r="C62749"/>
      <c r="D62749"/>
    </row>
    <row r="62750" spans="1:4" x14ac:dyDescent="0.35">
      <c r="A62750"/>
      <c r="B62750"/>
      <c r="C62750"/>
      <c r="D62750"/>
    </row>
    <row r="62751" spans="1:4" x14ac:dyDescent="0.35">
      <c r="A62751"/>
      <c r="B62751"/>
      <c r="C62751"/>
      <c r="D62751"/>
    </row>
    <row r="62752" spans="1:4" x14ac:dyDescent="0.35">
      <c r="A62752"/>
      <c r="B62752"/>
      <c r="C62752"/>
      <c r="D62752"/>
    </row>
    <row r="62753" spans="1:4" x14ac:dyDescent="0.35">
      <c r="A62753"/>
      <c r="B62753"/>
      <c r="C62753"/>
      <c r="D62753"/>
    </row>
    <row r="62754" spans="1:4" x14ac:dyDescent="0.35">
      <c r="A62754"/>
      <c r="B62754"/>
      <c r="C62754"/>
      <c r="D62754"/>
    </row>
    <row r="62755" spans="1:4" x14ac:dyDescent="0.35">
      <c r="A62755"/>
      <c r="B62755"/>
      <c r="C62755"/>
      <c r="D62755"/>
    </row>
    <row r="62756" spans="1:4" x14ac:dyDescent="0.35">
      <c r="A62756"/>
      <c r="B62756"/>
      <c r="C62756"/>
      <c r="D62756"/>
    </row>
    <row r="62757" spans="1:4" x14ac:dyDescent="0.35">
      <c r="A62757"/>
      <c r="B62757"/>
      <c r="C62757"/>
      <c r="D62757"/>
    </row>
    <row r="62758" spans="1:4" x14ac:dyDescent="0.35">
      <c r="A62758"/>
      <c r="B62758"/>
      <c r="C62758"/>
      <c r="D62758"/>
    </row>
    <row r="62759" spans="1:4" x14ac:dyDescent="0.35">
      <c r="A62759"/>
      <c r="B62759"/>
      <c r="C62759"/>
      <c r="D62759"/>
    </row>
    <row r="62760" spans="1:4" x14ac:dyDescent="0.35">
      <c r="A62760"/>
      <c r="B62760"/>
      <c r="C62760"/>
      <c r="D62760"/>
    </row>
    <row r="62761" spans="1:4" x14ac:dyDescent="0.35">
      <c r="A62761"/>
      <c r="B62761"/>
      <c r="C62761"/>
      <c r="D62761"/>
    </row>
    <row r="62762" spans="1:4" x14ac:dyDescent="0.35">
      <c r="A62762"/>
      <c r="B62762"/>
      <c r="C62762"/>
      <c r="D62762"/>
    </row>
    <row r="62763" spans="1:4" x14ac:dyDescent="0.35">
      <c r="A62763"/>
      <c r="B62763"/>
      <c r="C62763"/>
      <c r="D62763"/>
    </row>
    <row r="62764" spans="1:4" x14ac:dyDescent="0.35">
      <c r="A62764"/>
      <c r="B62764"/>
      <c r="C62764"/>
      <c r="D62764"/>
    </row>
    <row r="62765" spans="1:4" x14ac:dyDescent="0.35">
      <c r="A62765"/>
      <c r="B62765"/>
      <c r="C62765"/>
      <c r="D62765"/>
    </row>
    <row r="62766" spans="1:4" x14ac:dyDescent="0.35">
      <c r="A62766"/>
      <c r="B62766"/>
      <c r="C62766"/>
      <c r="D62766"/>
    </row>
    <row r="62767" spans="1:4" x14ac:dyDescent="0.35">
      <c r="A62767"/>
      <c r="B62767"/>
      <c r="C62767"/>
      <c r="D62767"/>
    </row>
    <row r="62768" spans="1:4" x14ac:dyDescent="0.35">
      <c r="A62768"/>
      <c r="B62768"/>
      <c r="C62768"/>
      <c r="D62768"/>
    </row>
    <row r="62769" spans="1:4" x14ac:dyDescent="0.35">
      <c r="A62769"/>
      <c r="B62769"/>
      <c r="C62769"/>
      <c r="D62769"/>
    </row>
    <row r="62770" spans="1:4" x14ac:dyDescent="0.35">
      <c r="A62770"/>
      <c r="B62770"/>
      <c r="C62770"/>
      <c r="D62770"/>
    </row>
    <row r="62771" spans="1:4" x14ac:dyDescent="0.35">
      <c r="A62771"/>
      <c r="B62771"/>
      <c r="C62771"/>
      <c r="D62771"/>
    </row>
    <row r="62772" spans="1:4" x14ac:dyDescent="0.35">
      <c r="A62772"/>
      <c r="B62772"/>
      <c r="C62772"/>
      <c r="D62772"/>
    </row>
    <row r="62773" spans="1:4" x14ac:dyDescent="0.35">
      <c r="A62773"/>
      <c r="B62773"/>
      <c r="C62773"/>
      <c r="D62773"/>
    </row>
    <row r="62774" spans="1:4" x14ac:dyDescent="0.35">
      <c r="A62774"/>
      <c r="B62774"/>
      <c r="C62774"/>
      <c r="D62774"/>
    </row>
    <row r="62775" spans="1:4" x14ac:dyDescent="0.35">
      <c r="A62775"/>
      <c r="B62775"/>
      <c r="C62775"/>
      <c r="D62775"/>
    </row>
    <row r="62776" spans="1:4" x14ac:dyDescent="0.35">
      <c r="A62776"/>
      <c r="B62776"/>
      <c r="C62776"/>
      <c r="D62776"/>
    </row>
    <row r="62777" spans="1:4" x14ac:dyDescent="0.35">
      <c r="A62777"/>
      <c r="B62777"/>
      <c r="C62777"/>
      <c r="D62777"/>
    </row>
    <row r="62778" spans="1:4" x14ac:dyDescent="0.35">
      <c r="A62778"/>
      <c r="B62778"/>
      <c r="C62778"/>
      <c r="D62778"/>
    </row>
    <row r="62779" spans="1:4" x14ac:dyDescent="0.35">
      <c r="A62779"/>
      <c r="B62779"/>
      <c r="C62779"/>
      <c r="D62779"/>
    </row>
    <row r="62780" spans="1:4" x14ac:dyDescent="0.35">
      <c r="A62780"/>
      <c r="B62780"/>
      <c r="C62780"/>
      <c r="D62780"/>
    </row>
    <row r="62781" spans="1:4" x14ac:dyDescent="0.35">
      <c r="A62781"/>
      <c r="B62781"/>
      <c r="C62781"/>
      <c r="D62781"/>
    </row>
    <row r="62782" spans="1:4" x14ac:dyDescent="0.35">
      <c r="A62782"/>
      <c r="B62782"/>
      <c r="C62782"/>
      <c r="D62782"/>
    </row>
    <row r="62783" spans="1:4" x14ac:dyDescent="0.35">
      <c r="A62783"/>
      <c r="B62783"/>
      <c r="C62783"/>
      <c r="D62783"/>
    </row>
    <row r="62784" spans="1:4" x14ac:dyDescent="0.35">
      <c r="A62784"/>
      <c r="B62784"/>
      <c r="C62784"/>
      <c r="D62784"/>
    </row>
    <row r="62785" spans="1:4" x14ac:dyDescent="0.35">
      <c r="A62785"/>
      <c r="B62785"/>
      <c r="C62785"/>
      <c r="D62785"/>
    </row>
    <row r="62786" spans="1:4" x14ac:dyDescent="0.35">
      <c r="A62786"/>
      <c r="B62786"/>
      <c r="C62786"/>
      <c r="D62786"/>
    </row>
    <row r="62787" spans="1:4" x14ac:dyDescent="0.35">
      <c r="A62787"/>
      <c r="B62787"/>
      <c r="C62787"/>
      <c r="D62787"/>
    </row>
    <row r="62788" spans="1:4" x14ac:dyDescent="0.35">
      <c r="A62788"/>
      <c r="B62788"/>
      <c r="C62788"/>
      <c r="D62788"/>
    </row>
    <row r="62789" spans="1:4" x14ac:dyDescent="0.35">
      <c r="A62789"/>
      <c r="B62789"/>
      <c r="C62789"/>
      <c r="D62789"/>
    </row>
    <row r="62790" spans="1:4" x14ac:dyDescent="0.35">
      <c r="A62790"/>
      <c r="B62790"/>
      <c r="C62790"/>
      <c r="D62790"/>
    </row>
    <row r="62791" spans="1:4" x14ac:dyDescent="0.35">
      <c r="A62791"/>
      <c r="B62791"/>
      <c r="C62791"/>
      <c r="D62791"/>
    </row>
    <row r="62792" spans="1:4" x14ac:dyDescent="0.35">
      <c r="A62792"/>
      <c r="B62792"/>
      <c r="C62792"/>
      <c r="D62792"/>
    </row>
    <row r="62793" spans="1:4" x14ac:dyDescent="0.35">
      <c r="A62793"/>
      <c r="B62793"/>
      <c r="C62793"/>
      <c r="D62793"/>
    </row>
    <row r="62794" spans="1:4" x14ac:dyDescent="0.35">
      <c r="A62794"/>
      <c r="B62794"/>
      <c r="C62794"/>
      <c r="D62794"/>
    </row>
    <row r="62795" spans="1:4" x14ac:dyDescent="0.35">
      <c r="A62795"/>
      <c r="B62795"/>
      <c r="C62795"/>
      <c r="D62795"/>
    </row>
    <row r="62796" spans="1:4" x14ac:dyDescent="0.35">
      <c r="A62796"/>
      <c r="B62796"/>
      <c r="C62796"/>
      <c r="D62796"/>
    </row>
    <row r="62797" spans="1:4" x14ac:dyDescent="0.35">
      <c r="A62797"/>
      <c r="B62797"/>
      <c r="C62797"/>
      <c r="D62797"/>
    </row>
    <row r="62798" spans="1:4" x14ac:dyDescent="0.35">
      <c r="A62798"/>
      <c r="B62798"/>
      <c r="C62798"/>
      <c r="D62798"/>
    </row>
    <row r="62799" spans="1:4" x14ac:dyDescent="0.35">
      <c r="A62799"/>
      <c r="B62799"/>
      <c r="C62799"/>
      <c r="D62799"/>
    </row>
    <row r="62800" spans="1:4" x14ac:dyDescent="0.35">
      <c r="A62800"/>
      <c r="B62800"/>
      <c r="C62800"/>
      <c r="D62800"/>
    </row>
    <row r="62801" spans="1:4" x14ac:dyDescent="0.35">
      <c r="A62801"/>
      <c r="B62801"/>
      <c r="C62801"/>
      <c r="D62801"/>
    </row>
    <row r="62802" spans="1:4" x14ac:dyDescent="0.35">
      <c r="A62802"/>
      <c r="B62802"/>
      <c r="C62802"/>
      <c r="D62802"/>
    </row>
    <row r="62803" spans="1:4" x14ac:dyDescent="0.35">
      <c r="A62803"/>
      <c r="B62803"/>
      <c r="C62803"/>
      <c r="D62803"/>
    </row>
    <row r="62804" spans="1:4" x14ac:dyDescent="0.35">
      <c r="A62804"/>
      <c r="B62804"/>
      <c r="C62804"/>
      <c r="D62804"/>
    </row>
    <row r="62805" spans="1:4" x14ac:dyDescent="0.35">
      <c r="A62805"/>
      <c r="B62805"/>
      <c r="C62805"/>
      <c r="D62805"/>
    </row>
    <row r="62806" spans="1:4" x14ac:dyDescent="0.35">
      <c r="A62806"/>
      <c r="B62806"/>
      <c r="C62806"/>
      <c r="D62806"/>
    </row>
    <row r="62807" spans="1:4" x14ac:dyDescent="0.35">
      <c r="A62807"/>
      <c r="B62807"/>
      <c r="C62807"/>
      <c r="D62807"/>
    </row>
    <row r="62808" spans="1:4" x14ac:dyDescent="0.35">
      <c r="A62808"/>
      <c r="B62808"/>
      <c r="C62808"/>
      <c r="D62808"/>
    </row>
    <row r="62809" spans="1:4" x14ac:dyDescent="0.35">
      <c r="A62809"/>
      <c r="B62809"/>
      <c r="C62809"/>
      <c r="D62809"/>
    </row>
    <row r="62810" spans="1:4" x14ac:dyDescent="0.35">
      <c r="A62810"/>
      <c r="B62810"/>
      <c r="C62810"/>
      <c r="D62810"/>
    </row>
    <row r="62811" spans="1:4" x14ac:dyDescent="0.35">
      <c r="A62811"/>
      <c r="B62811"/>
      <c r="C62811"/>
      <c r="D62811"/>
    </row>
    <row r="62812" spans="1:4" x14ac:dyDescent="0.35">
      <c r="A62812"/>
      <c r="B62812"/>
      <c r="C62812"/>
      <c r="D62812"/>
    </row>
    <row r="62813" spans="1:4" x14ac:dyDescent="0.35">
      <c r="A62813"/>
      <c r="B62813"/>
      <c r="C62813"/>
      <c r="D62813"/>
    </row>
    <row r="62814" spans="1:4" x14ac:dyDescent="0.35">
      <c r="A62814"/>
      <c r="B62814"/>
      <c r="C62814"/>
      <c r="D62814"/>
    </row>
    <row r="62815" spans="1:4" x14ac:dyDescent="0.35">
      <c r="A62815"/>
      <c r="B62815"/>
      <c r="C62815"/>
      <c r="D62815"/>
    </row>
    <row r="62816" spans="1:4" x14ac:dyDescent="0.35">
      <c r="A62816"/>
      <c r="B62816"/>
      <c r="C62816"/>
      <c r="D62816"/>
    </row>
    <row r="62817" spans="1:4" x14ac:dyDescent="0.35">
      <c r="A62817"/>
      <c r="B62817"/>
      <c r="C62817"/>
      <c r="D62817"/>
    </row>
    <row r="62818" spans="1:4" x14ac:dyDescent="0.35">
      <c r="A62818"/>
      <c r="B62818"/>
      <c r="C62818"/>
      <c r="D62818"/>
    </row>
    <row r="62819" spans="1:4" x14ac:dyDescent="0.35">
      <c r="A62819"/>
      <c r="B62819"/>
      <c r="C62819"/>
      <c r="D62819"/>
    </row>
    <row r="62820" spans="1:4" x14ac:dyDescent="0.35">
      <c r="A62820"/>
      <c r="B62820"/>
      <c r="C62820"/>
      <c r="D62820"/>
    </row>
    <row r="62821" spans="1:4" x14ac:dyDescent="0.35">
      <c r="A62821"/>
      <c r="B62821"/>
      <c r="C62821"/>
      <c r="D62821"/>
    </row>
    <row r="62822" spans="1:4" x14ac:dyDescent="0.35">
      <c r="A62822"/>
      <c r="B62822"/>
      <c r="C62822"/>
      <c r="D62822"/>
    </row>
    <row r="62823" spans="1:4" x14ac:dyDescent="0.35">
      <c r="A62823"/>
      <c r="B62823"/>
      <c r="C62823"/>
      <c r="D62823"/>
    </row>
    <row r="62824" spans="1:4" x14ac:dyDescent="0.35">
      <c r="A62824"/>
      <c r="B62824"/>
      <c r="C62824"/>
      <c r="D62824"/>
    </row>
    <row r="62825" spans="1:4" x14ac:dyDescent="0.35">
      <c r="A62825"/>
      <c r="B62825"/>
      <c r="C62825"/>
      <c r="D62825"/>
    </row>
    <row r="62826" spans="1:4" x14ac:dyDescent="0.35">
      <c r="A62826"/>
      <c r="B62826"/>
      <c r="C62826"/>
      <c r="D62826"/>
    </row>
    <row r="62827" spans="1:4" x14ac:dyDescent="0.35">
      <c r="A62827"/>
      <c r="B62827"/>
      <c r="C62827"/>
      <c r="D62827"/>
    </row>
    <row r="62828" spans="1:4" x14ac:dyDescent="0.35">
      <c r="A62828"/>
      <c r="B62828"/>
      <c r="C62828"/>
      <c r="D62828"/>
    </row>
    <row r="62829" spans="1:4" x14ac:dyDescent="0.35">
      <c r="A62829"/>
      <c r="B62829"/>
      <c r="C62829"/>
      <c r="D62829"/>
    </row>
    <row r="62830" spans="1:4" x14ac:dyDescent="0.35">
      <c r="A62830"/>
      <c r="B62830"/>
      <c r="C62830"/>
      <c r="D62830"/>
    </row>
    <row r="62831" spans="1:4" x14ac:dyDescent="0.35">
      <c r="A62831"/>
      <c r="B62831"/>
      <c r="C62831"/>
      <c r="D62831"/>
    </row>
    <row r="62832" spans="1:4" x14ac:dyDescent="0.35">
      <c r="A62832"/>
      <c r="B62832"/>
      <c r="C62832"/>
      <c r="D62832"/>
    </row>
    <row r="62833" spans="1:4" x14ac:dyDescent="0.35">
      <c r="A62833"/>
      <c r="B62833"/>
      <c r="C62833"/>
      <c r="D62833"/>
    </row>
    <row r="62834" spans="1:4" x14ac:dyDescent="0.35">
      <c r="A62834"/>
      <c r="B62834"/>
      <c r="C62834"/>
      <c r="D62834"/>
    </row>
    <row r="62835" spans="1:4" x14ac:dyDescent="0.35">
      <c r="A62835"/>
      <c r="B62835"/>
      <c r="C62835"/>
      <c r="D62835"/>
    </row>
    <row r="62836" spans="1:4" x14ac:dyDescent="0.35">
      <c r="A62836"/>
      <c r="B62836"/>
      <c r="C62836"/>
      <c r="D62836"/>
    </row>
    <row r="62837" spans="1:4" x14ac:dyDescent="0.35">
      <c r="A62837"/>
      <c r="B62837"/>
      <c r="C62837"/>
      <c r="D62837"/>
    </row>
    <row r="62838" spans="1:4" x14ac:dyDescent="0.35">
      <c r="A62838"/>
      <c r="B62838"/>
      <c r="C62838"/>
      <c r="D62838"/>
    </row>
    <row r="62839" spans="1:4" x14ac:dyDescent="0.35">
      <c r="A62839"/>
      <c r="B62839"/>
      <c r="C62839"/>
      <c r="D62839"/>
    </row>
    <row r="62840" spans="1:4" x14ac:dyDescent="0.35">
      <c r="A62840"/>
      <c r="B62840"/>
      <c r="C62840"/>
      <c r="D62840"/>
    </row>
    <row r="62841" spans="1:4" x14ac:dyDescent="0.35">
      <c r="A62841"/>
      <c r="B62841"/>
      <c r="C62841"/>
      <c r="D62841"/>
    </row>
    <row r="62842" spans="1:4" x14ac:dyDescent="0.35">
      <c r="A62842"/>
      <c r="B62842"/>
      <c r="C62842"/>
      <c r="D62842"/>
    </row>
    <row r="62843" spans="1:4" x14ac:dyDescent="0.35">
      <c r="A62843"/>
      <c r="B62843"/>
      <c r="C62843"/>
      <c r="D62843"/>
    </row>
    <row r="62844" spans="1:4" x14ac:dyDescent="0.35">
      <c r="A62844"/>
      <c r="B62844"/>
      <c r="C62844"/>
      <c r="D62844"/>
    </row>
    <row r="62845" spans="1:4" x14ac:dyDescent="0.35">
      <c r="A62845"/>
      <c r="B62845"/>
      <c r="C62845"/>
      <c r="D62845"/>
    </row>
    <row r="62846" spans="1:4" x14ac:dyDescent="0.35">
      <c r="A62846"/>
      <c r="B62846"/>
      <c r="C62846"/>
      <c r="D62846"/>
    </row>
    <row r="62847" spans="1:4" x14ac:dyDescent="0.35">
      <c r="A62847"/>
      <c r="B62847"/>
      <c r="C62847"/>
      <c r="D62847"/>
    </row>
    <row r="62848" spans="1:4" x14ac:dyDescent="0.35">
      <c r="A62848"/>
      <c r="B62848"/>
      <c r="C62848"/>
      <c r="D62848"/>
    </row>
    <row r="62849" spans="1:4" x14ac:dyDescent="0.35">
      <c r="A62849"/>
      <c r="B62849"/>
      <c r="C62849"/>
      <c r="D62849"/>
    </row>
    <row r="62850" spans="1:4" x14ac:dyDescent="0.35">
      <c r="A62850"/>
      <c r="B62850"/>
      <c r="C62850"/>
      <c r="D62850"/>
    </row>
    <row r="62851" spans="1:4" x14ac:dyDescent="0.35">
      <c r="A62851"/>
      <c r="B62851"/>
      <c r="C62851"/>
      <c r="D62851"/>
    </row>
    <row r="62852" spans="1:4" x14ac:dyDescent="0.35">
      <c r="A62852"/>
      <c r="B62852"/>
      <c r="C62852"/>
      <c r="D62852"/>
    </row>
    <row r="62853" spans="1:4" x14ac:dyDescent="0.35">
      <c r="A62853"/>
      <c r="B62853"/>
      <c r="C62853"/>
      <c r="D62853"/>
    </row>
    <row r="62854" spans="1:4" x14ac:dyDescent="0.35">
      <c r="A62854"/>
      <c r="B62854"/>
      <c r="C62854"/>
      <c r="D62854"/>
    </row>
    <row r="62855" spans="1:4" x14ac:dyDescent="0.35">
      <c r="A62855"/>
      <c r="B62855"/>
      <c r="C62855"/>
      <c r="D62855"/>
    </row>
    <row r="62856" spans="1:4" x14ac:dyDescent="0.35">
      <c r="A62856"/>
      <c r="B62856"/>
      <c r="C62856"/>
      <c r="D62856"/>
    </row>
    <row r="62857" spans="1:4" x14ac:dyDescent="0.35">
      <c r="A62857"/>
      <c r="B62857"/>
      <c r="C62857"/>
      <c r="D62857"/>
    </row>
    <row r="62858" spans="1:4" x14ac:dyDescent="0.35">
      <c r="A62858"/>
      <c r="B62858"/>
      <c r="C62858"/>
      <c r="D62858"/>
    </row>
    <row r="62859" spans="1:4" x14ac:dyDescent="0.35">
      <c r="A62859"/>
      <c r="B62859"/>
      <c r="C62859"/>
      <c r="D62859"/>
    </row>
    <row r="62860" spans="1:4" x14ac:dyDescent="0.35">
      <c r="A62860"/>
      <c r="B62860"/>
      <c r="C62860"/>
      <c r="D62860"/>
    </row>
    <row r="62861" spans="1:4" x14ac:dyDescent="0.35">
      <c r="A62861"/>
      <c r="B62861"/>
      <c r="C62861"/>
      <c r="D62861"/>
    </row>
    <row r="62862" spans="1:4" x14ac:dyDescent="0.35">
      <c r="A62862"/>
      <c r="B62862"/>
      <c r="C62862"/>
      <c r="D62862"/>
    </row>
    <row r="62863" spans="1:4" x14ac:dyDescent="0.35">
      <c r="A62863"/>
      <c r="B62863"/>
      <c r="C62863"/>
      <c r="D62863"/>
    </row>
    <row r="62864" spans="1:4" x14ac:dyDescent="0.35">
      <c r="A62864"/>
      <c r="B62864"/>
      <c r="C62864"/>
      <c r="D62864"/>
    </row>
    <row r="62865" spans="1:4" x14ac:dyDescent="0.35">
      <c r="A62865"/>
      <c r="B62865"/>
      <c r="C62865"/>
      <c r="D62865"/>
    </row>
    <row r="62866" spans="1:4" x14ac:dyDescent="0.35">
      <c r="A62866"/>
      <c r="B62866"/>
      <c r="C62866"/>
      <c r="D62866"/>
    </row>
    <row r="62867" spans="1:4" x14ac:dyDescent="0.35">
      <c r="A62867"/>
      <c r="B62867"/>
      <c r="C62867"/>
      <c r="D62867"/>
    </row>
    <row r="62868" spans="1:4" x14ac:dyDescent="0.35">
      <c r="A62868"/>
      <c r="B62868"/>
      <c r="C62868"/>
      <c r="D62868"/>
    </row>
    <row r="62869" spans="1:4" x14ac:dyDescent="0.35">
      <c r="A62869"/>
      <c r="B62869"/>
      <c r="C62869"/>
      <c r="D62869"/>
    </row>
    <row r="62870" spans="1:4" x14ac:dyDescent="0.35">
      <c r="A62870"/>
      <c r="B62870"/>
      <c r="C62870"/>
      <c r="D62870"/>
    </row>
    <row r="62871" spans="1:4" x14ac:dyDescent="0.35">
      <c r="A62871"/>
      <c r="B62871"/>
      <c r="C62871"/>
      <c r="D62871"/>
    </row>
    <row r="62872" spans="1:4" x14ac:dyDescent="0.35">
      <c r="A62872"/>
      <c r="B62872"/>
      <c r="C62872"/>
      <c r="D62872"/>
    </row>
    <row r="62873" spans="1:4" x14ac:dyDescent="0.35">
      <c r="A62873"/>
      <c r="B62873"/>
      <c r="C62873"/>
      <c r="D62873"/>
    </row>
    <row r="62874" spans="1:4" x14ac:dyDescent="0.35">
      <c r="A62874"/>
      <c r="B62874"/>
      <c r="C62874"/>
      <c r="D62874"/>
    </row>
    <row r="62875" spans="1:4" x14ac:dyDescent="0.35">
      <c r="A62875"/>
      <c r="B62875"/>
      <c r="C62875"/>
      <c r="D62875"/>
    </row>
    <row r="62876" spans="1:4" x14ac:dyDescent="0.35">
      <c r="A62876"/>
      <c r="B62876"/>
      <c r="C62876"/>
      <c r="D62876"/>
    </row>
    <row r="62877" spans="1:4" x14ac:dyDescent="0.35">
      <c r="A62877"/>
      <c r="B62877"/>
      <c r="C62877"/>
      <c r="D62877"/>
    </row>
    <row r="62878" spans="1:4" x14ac:dyDescent="0.35">
      <c r="A62878"/>
      <c r="B62878"/>
      <c r="C62878"/>
      <c r="D62878"/>
    </row>
    <row r="62879" spans="1:4" x14ac:dyDescent="0.35">
      <c r="A62879"/>
      <c r="B62879"/>
      <c r="C62879"/>
      <c r="D62879"/>
    </row>
    <row r="62880" spans="1:4" x14ac:dyDescent="0.35">
      <c r="A62880"/>
      <c r="B62880"/>
      <c r="C62880"/>
      <c r="D62880"/>
    </row>
    <row r="62881" spans="1:4" x14ac:dyDescent="0.35">
      <c r="A62881"/>
      <c r="B62881"/>
      <c r="C62881"/>
      <c r="D62881"/>
    </row>
    <row r="62882" spans="1:4" x14ac:dyDescent="0.35">
      <c r="A62882"/>
      <c r="B62882"/>
      <c r="C62882"/>
      <c r="D62882"/>
    </row>
    <row r="62883" spans="1:4" x14ac:dyDescent="0.35">
      <c r="A62883"/>
      <c r="B62883"/>
      <c r="C62883"/>
      <c r="D62883"/>
    </row>
    <row r="62884" spans="1:4" x14ac:dyDescent="0.35">
      <c r="A62884"/>
      <c r="B62884"/>
      <c r="C62884"/>
      <c r="D62884"/>
    </row>
    <row r="62885" spans="1:4" x14ac:dyDescent="0.35">
      <c r="A62885"/>
      <c r="B62885"/>
      <c r="C62885"/>
      <c r="D62885"/>
    </row>
    <row r="62886" spans="1:4" x14ac:dyDescent="0.35">
      <c r="A62886"/>
      <c r="B62886"/>
      <c r="C62886"/>
      <c r="D62886"/>
    </row>
    <row r="62887" spans="1:4" x14ac:dyDescent="0.35">
      <c r="A62887"/>
      <c r="B62887"/>
      <c r="C62887"/>
      <c r="D62887"/>
    </row>
    <row r="62888" spans="1:4" x14ac:dyDescent="0.35">
      <c r="A62888"/>
      <c r="B62888"/>
      <c r="C62888"/>
      <c r="D62888"/>
    </row>
    <row r="62889" spans="1:4" x14ac:dyDescent="0.35">
      <c r="A62889"/>
      <c r="B62889"/>
      <c r="C62889"/>
      <c r="D62889"/>
    </row>
    <row r="62890" spans="1:4" x14ac:dyDescent="0.35">
      <c r="A62890"/>
      <c r="B62890"/>
      <c r="C62890"/>
      <c r="D62890"/>
    </row>
    <row r="62891" spans="1:4" x14ac:dyDescent="0.35">
      <c r="A62891"/>
      <c r="B62891"/>
      <c r="C62891"/>
      <c r="D62891"/>
    </row>
    <row r="62892" spans="1:4" x14ac:dyDescent="0.35">
      <c r="A62892"/>
      <c r="B62892"/>
      <c r="C62892"/>
      <c r="D62892"/>
    </row>
    <row r="62893" spans="1:4" x14ac:dyDescent="0.35">
      <c r="A62893"/>
      <c r="B62893"/>
      <c r="C62893"/>
      <c r="D62893"/>
    </row>
    <row r="62894" spans="1:4" x14ac:dyDescent="0.35">
      <c r="A62894"/>
      <c r="B62894"/>
      <c r="C62894"/>
      <c r="D62894"/>
    </row>
    <row r="62895" spans="1:4" x14ac:dyDescent="0.35">
      <c r="A62895"/>
      <c r="B62895"/>
      <c r="C62895"/>
      <c r="D62895"/>
    </row>
    <row r="62896" spans="1:4" x14ac:dyDescent="0.35">
      <c r="A62896"/>
      <c r="B62896"/>
      <c r="C62896"/>
      <c r="D62896"/>
    </row>
    <row r="62897" spans="1:4" x14ac:dyDescent="0.35">
      <c r="A62897"/>
      <c r="B62897"/>
      <c r="C62897"/>
      <c r="D62897"/>
    </row>
    <row r="62898" spans="1:4" x14ac:dyDescent="0.35">
      <c r="A62898"/>
      <c r="B62898"/>
      <c r="C62898"/>
      <c r="D62898"/>
    </row>
    <row r="62899" spans="1:4" x14ac:dyDescent="0.35">
      <c r="A62899"/>
      <c r="B62899"/>
      <c r="C62899"/>
      <c r="D62899"/>
    </row>
    <row r="62900" spans="1:4" x14ac:dyDescent="0.35">
      <c r="A62900"/>
      <c r="B62900"/>
      <c r="C62900"/>
      <c r="D62900"/>
    </row>
    <row r="62901" spans="1:4" x14ac:dyDescent="0.35">
      <c r="A62901"/>
      <c r="B62901"/>
      <c r="C62901"/>
      <c r="D62901"/>
    </row>
    <row r="62902" spans="1:4" x14ac:dyDescent="0.35">
      <c r="A62902"/>
      <c r="B62902"/>
      <c r="C62902"/>
      <c r="D62902"/>
    </row>
    <row r="62903" spans="1:4" x14ac:dyDescent="0.35">
      <c r="A62903"/>
      <c r="B62903"/>
      <c r="C62903"/>
      <c r="D62903"/>
    </row>
    <row r="62904" spans="1:4" x14ac:dyDescent="0.35">
      <c r="A62904"/>
      <c r="B62904"/>
      <c r="C62904"/>
      <c r="D62904"/>
    </row>
    <row r="62905" spans="1:4" x14ac:dyDescent="0.35">
      <c r="A62905"/>
      <c r="B62905"/>
      <c r="C62905"/>
      <c r="D62905"/>
    </row>
    <row r="62906" spans="1:4" x14ac:dyDescent="0.35">
      <c r="A62906"/>
      <c r="B62906"/>
      <c r="C62906"/>
      <c r="D62906"/>
    </row>
    <row r="62907" spans="1:4" x14ac:dyDescent="0.35">
      <c r="A62907"/>
      <c r="B62907"/>
      <c r="C62907"/>
      <c r="D62907"/>
    </row>
    <row r="62908" spans="1:4" x14ac:dyDescent="0.35">
      <c r="A62908"/>
      <c r="B62908"/>
      <c r="C62908"/>
      <c r="D62908"/>
    </row>
    <row r="62909" spans="1:4" x14ac:dyDescent="0.35">
      <c r="A62909"/>
      <c r="B62909"/>
      <c r="C62909"/>
      <c r="D62909"/>
    </row>
    <row r="62910" spans="1:4" x14ac:dyDescent="0.35">
      <c r="A62910"/>
      <c r="B62910"/>
      <c r="C62910"/>
      <c r="D62910"/>
    </row>
    <row r="62911" spans="1:4" x14ac:dyDescent="0.35">
      <c r="A62911"/>
      <c r="B62911"/>
      <c r="C62911"/>
      <c r="D62911"/>
    </row>
    <row r="62912" spans="1:4" x14ac:dyDescent="0.35">
      <c r="A62912"/>
      <c r="B62912"/>
      <c r="C62912"/>
      <c r="D62912"/>
    </row>
    <row r="62913" spans="1:4" x14ac:dyDescent="0.35">
      <c r="A62913"/>
      <c r="B62913"/>
      <c r="C62913"/>
      <c r="D62913"/>
    </row>
    <row r="62914" spans="1:4" x14ac:dyDescent="0.35">
      <c r="A62914"/>
      <c r="B62914"/>
      <c r="C62914"/>
      <c r="D62914"/>
    </row>
    <row r="62915" spans="1:4" x14ac:dyDescent="0.35">
      <c r="A62915"/>
      <c r="B62915"/>
      <c r="C62915"/>
      <c r="D62915"/>
    </row>
    <row r="62916" spans="1:4" x14ac:dyDescent="0.35">
      <c r="A62916"/>
      <c r="B62916"/>
      <c r="C62916"/>
      <c r="D62916"/>
    </row>
    <row r="62917" spans="1:4" x14ac:dyDescent="0.35">
      <c r="A62917"/>
      <c r="B62917"/>
      <c r="C62917"/>
      <c r="D62917"/>
    </row>
    <row r="62918" spans="1:4" x14ac:dyDescent="0.35">
      <c r="A62918"/>
      <c r="B62918"/>
      <c r="C62918"/>
      <c r="D62918"/>
    </row>
    <row r="62919" spans="1:4" x14ac:dyDescent="0.35">
      <c r="A62919"/>
      <c r="B62919"/>
      <c r="C62919"/>
      <c r="D62919"/>
    </row>
    <row r="62920" spans="1:4" x14ac:dyDescent="0.35">
      <c r="A62920"/>
      <c r="B62920"/>
      <c r="C62920"/>
      <c r="D62920"/>
    </row>
    <row r="62921" spans="1:4" x14ac:dyDescent="0.35">
      <c r="A62921"/>
      <c r="B62921"/>
      <c r="C62921"/>
      <c r="D62921"/>
    </row>
    <row r="62922" spans="1:4" x14ac:dyDescent="0.35">
      <c r="A62922"/>
      <c r="B62922"/>
      <c r="C62922"/>
      <c r="D62922"/>
    </row>
    <row r="62923" spans="1:4" x14ac:dyDescent="0.35">
      <c r="A62923"/>
      <c r="B62923"/>
      <c r="C62923"/>
      <c r="D62923"/>
    </row>
    <row r="62924" spans="1:4" x14ac:dyDescent="0.35">
      <c r="A62924"/>
      <c r="B62924"/>
      <c r="C62924"/>
      <c r="D62924"/>
    </row>
    <row r="62925" spans="1:4" x14ac:dyDescent="0.35">
      <c r="A62925"/>
      <c r="B62925"/>
      <c r="C62925"/>
      <c r="D62925"/>
    </row>
    <row r="62926" spans="1:4" x14ac:dyDescent="0.35">
      <c r="A62926"/>
      <c r="B62926"/>
      <c r="C62926"/>
      <c r="D62926"/>
    </row>
    <row r="62927" spans="1:4" x14ac:dyDescent="0.35">
      <c r="A62927"/>
      <c r="B62927"/>
      <c r="C62927"/>
      <c r="D62927"/>
    </row>
    <row r="62928" spans="1:4" x14ac:dyDescent="0.35">
      <c r="A62928"/>
      <c r="B62928"/>
      <c r="C62928"/>
      <c r="D62928"/>
    </row>
    <row r="62929" spans="1:4" x14ac:dyDescent="0.35">
      <c r="A62929"/>
      <c r="B62929"/>
      <c r="C62929"/>
      <c r="D62929"/>
    </row>
    <row r="62930" spans="1:4" x14ac:dyDescent="0.35">
      <c r="A62930"/>
      <c r="B62930"/>
      <c r="C62930"/>
      <c r="D62930"/>
    </row>
    <row r="62931" spans="1:4" x14ac:dyDescent="0.35">
      <c r="A62931"/>
      <c r="B62931"/>
      <c r="C62931"/>
      <c r="D62931"/>
    </row>
    <row r="62932" spans="1:4" x14ac:dyDescent="0.35">
      <c r="A62932"/>
      <c r="B62932"/>
      <c r="C62932"/>
      <c r="D62932"/>
    </row>
    <row r="62933" spans="1:4" x14ac:dyDescent="0.35">
      <c r="A62933"/>
      <c r="B62933"/>
      <c r="C62933"/>
      <c r="D62933"/>
    </row>
    <row r="62934" spans="1:4" x14ac:dyDescent="0.35">
      <c r="A62934"/>
      <c r="B62934"/>
      <c r="C62934"/>
      <c r="D62934"/>
    </row>
    <row r="62935" spans="1:4" x14ac:dyDescent="0.35">
      <c r="A62935"/>
      <c r="B62935"/>
      <c r="C62935"/>
      <c r="D62935"/>
    </row>
    <row r="62936" spans="1:4" x14ac:dyDescent="0.35">
      <c r="A62936"/>
      <c r="B62936"/>
      <c r="C62936"/>
      <c r="D62936"/>
    </row>
    <row r="62937" spans="1:4" x14ac:dyDescent="0.35">
      <c r="A62937"/>
      <c r="B62937"/>
      <c r="C62937"/>
      <c r="D62937"/>
    </row>
    <row r="62938" spans="1:4" x14ac:dyDescent="0.35">
      <c r="A62938"/>
      <c r="B62938"/>
      <c r="C62938"/>
      <c r="D62938"/>
    </row>
    <row r="62939" spans="1:4" x14ac:dyDescent="0.35">
      <c r="A62939"/>
      <c r="B62939"/>
      <c r="C62939"/>
      <c r="D62939"/>
    </row>
    <row r="62940" spans="1:4" x14ac:dyDescent="0.35">
      <c r="A62940"/>
      <c r="B62940"/>
      <c r="C62940"/>
      <c r="D62940"/>
    </row>
    <row r="62941" spans="1:4" x14ac:dyDescent="0.35">
      <c r="A62941"/>
      <c r="B62941"/>
      <c r="C62941"/>
      <c r="D62941"/>
    </row>
    <row r="62942" spans="1:4" x14ac:dyDescent="0.35">
      <c r="A62942"/>
      <c r="B62942"/>
      <c r="C62942"/>
      <c r="D62942"/>
    </row>
    <row r="62943" spans="1:4" x14ac:dyDescent="0.35">
      <c r="A62943"/>
      <c r="B62943"/>
      <c r="C62943"/>
      <c r="D62943"/>
    </row>
    <row r="62944" spans="1:4" x14ac:dyDescent="0.35">
      <c r="A62944"/>
      <c r="B62944"/>
      <c r="C62944"/>
      <c r="D62944"/>
    </row>
    <row r="62945" spans="1:4" x14ac:dyDescent="0.35">
      <c r="A62945"/>
      <c r="B62945"/>
      <c r="C62945"/>
      <c r="D62945"/>
    </row>
    <row r="62946" spans="1:4" x14ac:dyDescent="0.35">
      <c r="A62946"/>
      <c r="B62946"/>
      <c r="C62946"/>
      <c r="D62946"/>
    </row>
    <row r="62947" spans="1:4" x14ac:dyDescent="0.35">
      <c r="A62947"/>
      <c r="B62947"/>
      <c r="C62947"/>
      <c r="D62947"/>
    </row>
    <row r="62948" spans="1:4" x14ac:dyDescent="0.35">
      <c r="A62948"/>
      <c r="B62948"/>
      <c r="C62948"/>
      <c r="D62948"/>
    </row>
    <row r="62949" spans="1:4" x14ac:dyDescent="0.35">
      <c r="A62949"/>
      <c r="B62949"/>
      <c r="C62949"/>
      <c r="D62949"/>
    </row>
    <row r="62950" spans="1:4" x14ac:dyDescent="0.35">
      <c r="A62950"/>
      <c r="B62950"/>
      <c r="C62950"/>
      <c r="D62950"/>
    </row>
    <row r="62951" spans="1:4" x14ac:dyDescent="0.35">
      <c r="A62951"/>
      <c r="B62951"/>
      <c r="C62951"/>
      <c r="D62951"/>
    </row>
    <row r="62952" spans="1:4" x14ac:dyDescent="0.35">
      <c r="A62952"/>
      <c r="B62952"/>
      <c r="C62952"/>
      <c r="D62952"/>
    </row>
    <row r="62953" spans="1:4" x14ac:dyDescent="0.35">
      <c r="A62953"/>
      <c r="B62953"/>
      <c r="C62953"/>
      <c r="D62953"/>
    </row>
    <row r="62954" spans="1:4" x14ac:dyDescent="0.35">
      <c r="A62954"/>
      <c r="B62954"/>
      <c r="C62954"/>
      <c r="D62954"/>
    </row>
    <row r="62955" spans="1:4" x14ac:dyDescent="0.35">
      <c r="A62955"/>
      <c r="B62955"/>
      <c r="C62955"/>
      <c r="D62955"/>
    </row>
    <row r="62956" spans="1:4" x14ac:dyDescent="0.35">
      <c r="A62956"/>
      <c r="B62956"/>
      <c r="C62956"/>
      <c r="D62956"/>
    </row>
    <row r="62957" spans="1:4" x14ac:dyDescent="0.35">
      <c r="A62957"/>
      <c r="B62957"/>
      <c r="C62957"/>
      <c r="D62957"/>
    </row>
    <row r="62958" spans="1:4" x14ac:dyDescent="0.35">
      <c r="A62958"/>
      <c r="B62958"/>
      <c r="C62958"/>
      <c r="D62958"/>
    </row>
    <row r="62959" spans="1:4" x14ac:dyDescent="0.35">
      <c r="A62959"/>
      <c r="B62959"/>
      <c r="C62959"/>
      <c r="D62959"/>
    </row>
    <row r="62960" spans="1:4" x14ac:dyDescent="0.35">
      <c r="A62960"/>
      <c r="B62960"/>
      <c r="C62960"/>
      <c r="D62960"/>
    </row>
    <row r="62961" spans="1:4" x14ac:dyDescent="0.35">
      <c r="A62961"/>
      <c r="B62961"/>
      <c r="C62961"/>
      <c r="D62961"/>
    </row>
    <row r="62962" spans="1:4" x14ac:dyDescent="0.35">
      <c r="A62962"/>
      <c r="B62962"/>
      <c r="C62962"/>
      <c r="D62962"/>
    </row>
    <row r="62963" spans="1:4" x14ac:dyDescent="0.35">
      <c r="A62963"/>
      <c r="B62963"/>
      <c r="C62963"/>
      <c r="D62963"/>
    </row>
    <row r="62964" spans="1:4" x14ac:dyDescent="0.35">
      <c r="A62964"/>
      <c r="B62964"/>
      <c r="C62964"/>
      <c r="D62964"/>
    </row>
    <row r="62965" spans="1:4" x14ac:dyDescent="0.35">
      <c r="A62965"/>
      <c r="B62965"/>
      <c r="C62965"/>
      <c r="D62965"/>
    </row>
    <row r="62966" spans="1:4" x14ac:dyDescent="0.35">
      <c r="A62966"/>
      <c r="B62966"/>
      <c r="C62966"/>
      <c r="D62966"/>
    </row>
    <row r="62967" spans="1:4" x14ac:dyDescent="0.35">
      <c r="A62967"/>
      <c r="B62967"/>
      <c r="C62967"/>
      <c r="D62967"/>
    </row>
    <row r="62968" spans="1:4" x14ac:dyDescent="0.35">
      <c r="A62968"/>
      <c r="B62968"/>
      <c r="C62968"/>
      <c r="D62968"/>
    </row>
    <row r="62969" spans="1:4" x14ac:dyDescent="0.35">
      <c r="A62969"/>
      <c r="B62969"/>
      <c r="C62969"/>
      <c r="D62969"/>
    </row>
    <row r="62970" spans="1:4" x14ac:dyDescent="0.35">
      <c r="A62970"/>
      <c r="B62970"/>
      <c r="C62970"/>
      <c r="D62970"/>
    </row>
    <row r="62971" spans="1:4" x14ac:dyDescent="0.35">
      <c r="A62971"/>
      <c r="B62971"/>
      <c r="C62971"/>
      <c r="D62971"/>
    </row>
    <row r="62972" spans="1:4" x14ac:dyDescent="0.35">
      <c r="A62972"/>
      <c r="B62972"/>
      <c r="C62972"/>
      <c r="D62972"/>
    </row>
    <row r="62973" spans="1:4" x14ac:dyDescent="0.35">
      <c r="A62973"/>
      <c r="B62973"/>
      <c r="C62973"/>
      <c r="D62973"/>
    </row>
    <row r="62974" spans="1:4" x14ac:dyDescent="0.35">
      <c r="A62974"/>
      <c r="B62974"/>
      <c r="C62974"/>
      <c r="D62974"/>
    </row>
    <row r="62975" spans="1:4" x14ac:dyDescent="0.35">
      <c r="A62975"/>
      <c r="B62975"/>
      <c r="C62975"/>
      <c r="D62975"/>
    </row>
    <row r="62976" spans="1:4" x14ac:dyDescent="0.35">
      <c r="A62976"/>
      <c r="B62976"/>
      <c r="C62976"/>
      <c r="D62976"/>
    </row>
    <row r="62977" spans="1:4" x14ac:dyDescent="0.35">
      <c r="A62977"/>
      <c r="B62977"/>
      <c r="C62977"/>
      <c r="D62977"/>
    </row>
    <row r="62978" spans="1:4" x14ac:dyDescent="0.35">
      <c r="A62978"/>
      <c r="B62978"/>
      <c r="C62978"/>
      <c r="D62978"/>
    </row>
    <row r="62979" spans="1:4" x14ac:dyDescent="0.35">
      <c r="A62979"/>
      <c r="B62979"/>
      <c r="C62979"/>
      <c r="D62979"/>
    </row>
    <row r="62980" spans="1:4" x14ac:dyDescent="0.35">
      <c r="A62980"/>
      <c r="B62980"/>
      <c r="C62980"/>
      <c r="D62980"/>
    </row>
    <row r="62981" spans="1:4" x14ac:dyDescent="0.35">
      <c r="A62981"/>
      <c r="B62981"/>
      <c r="C62981"/>
      <c r="D62981"/>
    </row>
    <row r="62982" spans="1:4" x14ac:dyDescent="0.35">
      <c r="A62982"/>
      <c r="B62982"/>
      <c r="C62982"/>
      <c r="D62982"/>
    </row>
    <row r="62983" spans="1:4" x14ac:dyDescent="0.35">
      <c r="A62983"/>
      <c r="B62983"/>
      <c r="C62983"/>
      <c r="D62983"/>
    </row>
    <row r="62984" spans="1:4" x14ac:dyDescent="0.35">
      <c r="A62984"/>
      <c r="B62984"/>
      <c r="C62984"/>
      <c r="D62984"/>
    </row>
    <row r="62985" spans="1:4" x14ac:dyDescent="0.35">
      <c r="A62985"/>
      <c r="B62985"/>
      <c r="C62985"/>
      <c r="D62985"/>
    </row>
    <row r="62986" spans="1:4" x14ac:dyDescent="0.35">
      <c r="A62986"/>
      <c r="B62986"/>
      <c r="C62986"/>
      <c r="D62986"/>
    </row>
    <row r="62987" spans="1:4" x14ac:dyDescent="0.35">
      <c r="A62987"/>
      <c r="B62987"/>
      <c r="C62987"/>
      <c r="D62987"/>
    </row>
    <row r="62988" spans="1:4" x14ac:dyDescent="0.35">
      <c r="A62988"/>
      <c r="B62988"/>
      <c r="C62988"/>
      <c r="D62988"/>
    </row>
    <row r="62989" spans="1:4" x14ac:dyDescent="0.35">
      <c r="A62989"/>
      <c r="B62989"/>
      <c r="C62989"/>
      <c r="D62989"/>
    </row>
    <row r="62990" spans="1:4" x14ac:dyDescent="0.35">
      <c r="A62990"/>
      <c r="B62990"/>
      <c r="C62990"/>
      <c r="D62990"/>
    </row>
    <row r="62991" spans="1:4" x14ac:dyDescent="0.35">
      <c r="A62991"/>
      <c r="B62991"/>
      <c r="C62991"/>
      <c r="D62991"/>
    </row>
    <row r="62992" spans="1:4" x14ac:dyDescent="0.35">
      <c r="A62992"/>
      <c r="B62992"/>
      <c r="C62992"/>
      <c r="D62992"/>
    </row>
    <row r="62993" spans="1:4" x14ac:dyDescent="0.35">
      <c r="A62993"/>
      <c r="B62993"/>
      <c r="C62993"/>
      <c r="D62993"/>
    </row>
    <row r="62994" spans="1:4" x14ac:dyDescent="0.35">
      <c r="A62994"/>
      <c r="B62994"/>
      <c r="C62994"/>
      <c r="D62994"/>
    </row>
    <row r="62995" spans="1:4" x14ac:dyDescent="0.35">
      <c r="A62995"/>
      <c r="B62995"/>
      <c r="C62995"/>
      <c r="D62995"/>
    </row>
    <row r="62996" spans="1:4" x14ac:dyDescent="0.35">
      <c r="A62996"/>
      <c r="B62996"/>
      <c r="C62996"/>
      <c r="D62996"/>
    </row>
    <row r="62997" spans="1:4" x14ac:dyDescent="0.35">
      <c r="A62997"/>
      <c r="B62997"/>
      <c r="C62997"/>
      <c r="D62997"/>
    </row>
    <row r="62998" spans="1:4" x14ac:dyDescent="0.35">
      <c r="A62998"/>
      <c r="B62998"/>
      <c r="C62998"/>
      <c r="D62998"/>
    </row>
    <row r="62999" spans="1:4" x14ac:dyDescent="0.35">
      <c r="A62999"/>
      <c r="B62999"/>
      <c r="C62999"/>
      <c r="D62999"/>
    </row>
    <row r="63000" spans="1:4" x14ac:dyDescent="0.35">
      <c r="A63000"/>
      <c r="B63000"/>
      <c r="C63000"/>
      <c r="D63000"/>
    </row>
    <row r="63001" spans="1:4" x14ac:dyDescent="0.35">
      <c r="A63001"/>
      <c r="B63001"/>
      <c r="C63001"/>
      <c r="D63001"/>
    </row>
    <row r="63002" spans="1:4" x14ac:dyDescent="0.35">
      <c r="A63002"/>
      <c r="B63002"/>
      <c r="C63002"/>
      <c r="D63002"/>
    </row>
    <row r="63003" spans="1:4" x14ac:dyDescent="0.35">
      <c r="A63003"/>
      <c r="B63003"/>
      <c r="C63003"/>
      <c r="D63003"/>
    </row>
    <row r="63004" spans="1:4" x14ac:dyDescent="0.35">
      <c r="A63004"/>
      <c r="B63004"/>
      <c r="C63004"/>
      <c r="D63004"/>
    </row>
    <row r="63005" spans="1:4" x14ac:dyDescent="0.35">
      <c r="A63005"/>
      <c r="B63005"/>
      <c r="C63005"/>
      <c r="D63005"/>
    </row>
    <row r="63006" spans="1:4" x14ac:dyDescent="0.35">
      <c r="A63006"/>
      <c r="B63006"/>
      <c r="C63006"/>
      <c r="D63006"/>
    </row>
    <row r="63007" spans="1:4" x14ac:dyDescent="0.35">
      <c r="A63007"/>
      <c r="B63007"/>
      <c r="C63007"/>
      <c r="D63007"/>
    </row>
    <row r="63008" spans="1:4" x14ac:dyDescent="0.35">
      <c r="A63008"/>
      <c r="B63008"/>
      <c r="C63008"/>
      <c r="D63008"/>
    </row>
    <row r="63009" spans="1:4" x14ac:dyDescent="0.35">
      <c r="A63009"/>
      <c r="B63009"/>
      <c r="C63009"/>
      <c r="D63009"/>
    </row>
    <row r="63010" spans="1:4" x14ac:dyDescent="0.35">
      <c r="A63010"/>
      <c r="B63010"/>
      <c r="C63010"/>
      <c r="D63010"/>
    </row>
    <row r="63011" spans="1:4" x14ac:dyDescent="0.35">
      <c r="A63011"/>
      <c r="B63011"/>
      <c r="C63011"/>
      <c r="D63011"/>
    </row>
    <row r="63012" spans="1:4" x14ac:dyDescent="0.35">
      <c r="A63012"/>
      <c r="B63012"/>
      <c r="C63012"/>
      <c r="D63012"/>
    </row>
    <row r="63013" spans="1:4" x14ac:dyDescent="0.35">
      <c r="A63013"/>
      <c r="B63013"/>
      <c r="C63013"/>
      <c r="D63013"/>
    </row>
    <row r="63014" spans="1:4" x14ac:dyDescent="0.35">
      <c r="A63014"/>
      <c r="B63014"/>
      <c r="C63014"/>
      <c r="D63014"/>
    </row>
    <row r="63015" spans="1:4" x14ac:dyDescent="0.35">
      <c r="A63015"/>
      <c r="B63015"/>
      <c r="C63015"/>
      <c r="D63015"/>
    </row>
    <row r="63016" spans="1:4" x14ac:dyDescent="0.35">
      <c r="A63016"/>
      <c r="B63016"/>
      <c r="C63016"/>
      <c r="D63016"/>
    </row>
    <row r="63017" spans="1:4" x14ac:dyDescent="0.35">
      <c r="A63017"/>
      <c r="B63017"/>
      <c r="C63017"/>
      <c r="D63017"/>
    </row>
    <row r="63018" spans="1:4" x14ac:dyDescent="0.35">
      <c r="A63018"/>
      <c r="B63018"/>
      <c r="C63018"/>
      <c r="D63018"/>
    </row>
    <row r="63019" spans="1:4" x14ac:dyDescent="0.35">
      <c r="A63019"/>
      <c r="B63019"/>
      <c r="C63019"/>
      <c r="D63019"/>
    </row>
    <row r="63020" spans="1:4" x14ac:dyDescent="0.35">
      <c r="A63020"/>
      <c r="B63020"/>
      <c r="C63020"/>
      <c r="D63020"/>
    </row>
    <row r="63021" spans="1:4" x14ac:dyDescent="0.35">
      <c r="A63021"/>
      <c r="B63021"/>
      <c r="C63021"/>
      <c r="D63021"/>
    </row>
    <row r="63022" spans="1:4" x14ac:dyDescent="0.35">
      <c r="A63022"/>
      <c r="B63022"/>
      <c r="C63022"/>
      <c r="D63022"/>
    </row>
    <row r="63023" spans="1:4" x14ac:dyDescent="0.35">
      <c r="A63023"/>
      <c r="B63023"/>
      <c r="C63023"/>
      <c r="D63023"/>
    </row>
    <row r="63024" spans="1:4" x14ac:dyDescent="0.35">
      <c r="A63024"/>
      <c r="B63024"/>
      <c r="C63024"/>
      <c r="D63024"/>
    </row>
    <row r="63025" spans="1:4" x14ac:dyDescent="0.35">
      <c r="A63025"/>
      <c r="B63025"/>
      <c r="C63025"/>
      <c r="D63025"/>
    </row>
    <row r="63026" spans="1:4" x14ac:dyDescent="0.35">
      <c r="A63026"/>
      <c r="B63026"/>
      <c r="C63026"/>
      <c r="D63026"/>
    </row>
    <row r="63027" spans="1:4" x14ac:dyDescent="0.35">
      <c r="A63027"/>
      <c r="B63027"/>
      <c r="C63027"/>
      <c r="D63027"/>
    </row>
    <row r="63028" spans="1:4" x14ac:dyDescent="0.35">
      <c r="A63028"/>
      <c r="B63028"/>
      <c r="C63028"/>
      <c r="D63028"/>
    </row>
    <row r="63029" spans="1:4" x14ac:dyDescent="0.35">
      <c r="A63029"/>
      <c r="B63029"/>
      <c r="C63029"/>
      <c r="D63029"/>
    </row>
    <row r="63030" spans="1:4" x14ac:dyDescent="0.35">
      <c r="A63030"/>
      <c r="B63030"/>
      <c r="C63030"/>
      <c r="D63030"/>
    </row>
    <row r="63031" spans="1:4" x14ac:dyDescent="0.35">
      <c r="A63031"/>
      <c r="B63031"/>
      <c r="C63031"/>
      <c r="D63031"/>
    </row>
    <row r="63032" spans="1:4" x14ac:dyDescent="0.35">
      <c r="A63032"/>
      <c r="B63032"/>
      <c r="C63032"/>
      <c r="D63032"/>
    </row>
    <row r="63033" spans="1:4" x14ac:dyDescent="0.35">
      <c r="A63033"/>
      <c r="B63033"/>
      <c r="C63033"/>
      <c r="D63033"/>
    </row>
    <row r="63034" spans="1:4" x14ac:dyDescent="0.35">
      <c r="A63034"/>
      <c r="B63034"/>
      <c r="C63034"/>
      <c r="D63034"/>
    </row>
    <row r="63035" spans="1:4" x14ac:dyDescent="0.35">
      <c r="A63035"/>
      <c r="B63035"/>
      <c r="C63035"/>
      <c r="D63035"/>
    </row>
    <row r="63036" spans="1:4" x14ac:dyDescent="0.35">
      <c r="A63036"/>
      <c r="B63036"/>
      <c r="C63036"/>
      <c r="D63036"/>
    </row>
    <row r="63037" spans="1:4" x14ac:dyDescent="0.35">
      <c r="A63037"/>
      <c r="B63037"/>
      <c r="C63037"/>
      <c r="D63037"/>
    </row>
    <row r="63038" spans="1:4" x14ac:dyDescent="0.35">
      <c r="A63038"/>
      <c r="B63038"/>
      <c r="C63038"/>
      <c r="D63038"/>
    </row>
    <row r="63039" spans="1:4" x14ac:dyDescent="0.35">
      <c r="A63039"/>
      <c r="B63039"/>
      <c r="C63039"/>
      <c r="D63039"/>
    </row>
    <row r="63040" spans="1:4" x14ac:dyDescent="0.35">
      <c r="A63040"/>
      <c r="B63040"/>
      <c r="C63040"/>
      <c r="D63040"/>
    </row>
    <row r="63041" spans="1:4" x14ac:dyDescent="0.35">
      <c r="A63041"/>
      <c r="B63041"/>
      <c r="C63041"/>
      <c r="D63041"/>
    </row>
    <row r="63042" spans="1:4" x14ac:dyDescent="0.35">
      <c r="A63042"/>
      <c r="B63042"/>
      <c r="C63042"/>
      <c r="D63042"/>
    </row>
    <row r="63043" spans="1:4" x14ac:dyDescent="0.35">
      <c r="A63043"/>
      <c r="B63043"/>
      <c r="C63043"/>
      <c r="D63043"/>
    </row>
    <row r="63044" spans="1:4" x14ac:dyDescent="0.35">
      <c r="A63044"/>
      <c r="B63044"/>
      <c r="C63044"/>
      <c r="D63044"/>
    </row>
    <row r="63045" spans="1:4" x14ac:dyDescent="0.35">
      <c r="A63045"/>
      <c r="B63045"/>
      <c r="C63045"/>
      <c r="D63045"/>
    </row>
    <row r="63046" spans="1:4" x14ac:dyDescent="0.35">
      <c r="A63046"/>
      <c r="B63046"/>
      <c r="C63046"/>
      <c r="D63046"/>
    </row>
    <row r="63047" spans="1:4" x14ac:dyDescent="0.35">
      <c r="A63047"/>
      <c r="B63047"/>
      <c r="C63047"/>
      <c r="D63047"/>
    </row>
    <row r="63048" spans="1:4" x14ac:dyDescent="0.35">
      <c r="A63048"/>
      <c r="B63048"/>
      <c r="C63048"/>
      <c r="D63048"/>
    </row>
    <row r="63049" spans="1:4" x14ac:dyDescent="0.35">
      <c r="A63049"/>
      <c r="B63049"/>
      <c r="C63049"/>
      <c r="D63049"/>
    </row>
    <row r="63050" spans="1:4" x14ac:dyDescent="0.35">
      <c r="A63050"/>
      <c r="B63050"/>
      <c r="C63050"/>
      <c r="D63050"/>
    </row>
    <row r="63051" spans="1:4" x14ac:dyDescent="0.35">
      <c r="A63051"/>
      <c r="B63051"/>
      <c r="C63051"/>
      <c r="D63051"/>
    </row>
    <row r="63052" spans="1:4" x14ac:dyDescent="0.35">
      <c r="A63052"/>
      <c r="B63052"/>
      <c r="C63052"/>
      <c r="D63052"/>
    </row>
    <row r="63053" spans="1:4" x14ac:dyDescent="0.35">
      <c r="A63053"/>
      <c r="B63053"/>
      <c r="C63053"/>
      <c r="D63053"/>
    </row>
    <row r="63054" spans="1:4" x14ac:dyDescent="0.35">
      <c r="A63054"/>
      <c r="B63054"/>
      <c r="C63054"/>
      <c r="D63054"/>
    </row>
    <row r="63055" spans="1:4" x14ac:dyDescent="0.35">
      <c r="A63055"/>
      <c r="B63055"/>
      <c r="C63055"/>
      <c r="D63055"/>
    </row>
    <row r="63056" spans="1:4" x14ac:dyDescent="0.35">
      <c r="A63056"/>
      <c r="B63056"/>
      <c r="C63056"/>
      <c r="D63056"/>
    </row>
    <row r="63057" spans="1:4" x14ac:dyDescent="0.35">
      <c r="A63057"/>
      <c r="B63057"/>
      <c r="C63057"/>
      <c r="D63057"/>
    </row>
    <row r="63058" spans="1:4" x14ac:dyDescent="0.35">
      <c r="A63058"/>
      <c r="B63058"/>
      <c r="C63058"/>
      <c r="D63058"/>
    </row>
    <row r="63059" spans="1:4" x14ac:dyDescent="0.35">
      <c r="A63059"/>
      <c r="B63059"/>
      <c r="C63059"/>
      <c r="D63059"/>
    </row>
    <row r="63060" spans="1:4" x14ac:dyDescent="0.35">
      <c r="A63060"/>
      <c r="B63060"/>
      <c r="C63060"/>
      <c r="D63060"/>
    </row>
    <row r="63061" spans="1:4" x14ac:dyDescent="0.35">
      <c r="A63061"/>
      <c r="B63061"/>
      <c r="C63061"/>
      <c r="D63061"/>
    </row>
    <row r="63062" spans="1:4" x14ac:dyDescent="0.35">
      <c r="A63062"/>
      <c r="B63062"/>
      <c r="C63062"/>
      <c r="D63062"/>
    </row>
    <row r="63063" spans="1:4" x14ac:dyDescent="0.35">
      <c r="A63063"/>
      <c r="B63063"/>
      <c r="C63063"/>
      <c r="D63063"/>
    </row>
    <row r="63064" spans="1:4" x14ac:dyDescent="0.35">
      <c r="A63064"/>
      <c r="B63064"/>
      <c r="C63064"/>
      <c r="D63064"/>
    </row>
    <row r="63065" spans="1:4" x14ac:dyDescent="0.35">
      <c r="A63065"/>
      <c r="B63065"/>
      <c r="C63065"/>
      <c r="D63065"/>
    </row>
    <row r="63066" spans="1:4" x14ac:dyDescent="0.35">
      <c r="A63066"/>
      <c r="B63066"/>
      <c r="C63066"/>
      <c r="D63066"/>
    </row>
    <row r="63067" spans="1:4" x14ac:dyDescent="0.35">
      <c r="A63067"/>
      <c r="B63067"/>
      <c r="C63067"/>
      <c r="D63067"/>
    </row>
    <row r="63068" spans="1:4" x14ac:dyDescent="0.35">
      <c r="A63068"/>
      <c r="B63068"/>
      <c r="C63068"/>
      <c r="D63068"/>
    </row>
    <row r="63069" spans="1:4" x14ac:dyDescent="0.35">
      <c r="A63069"/>
      <c r="B63069"/>
      <c r="C63069"/>
      <c r="D63069"/>
    </row>
    <row r="63070" spans="1:4" x14ac:dyDescent="0.35">
      <c r="A63070"/>
      <c r="B63070"/>
      <c r="C63070"/>
      <c r="D63070"/>
    </row>
    <row r="63071" spans="1:4" x14ac:dyDescent="0.35">
      <c r="A63071"/>
      <c r="B63071"/>
      <c r="C63071"/>
      <c r="D63071"/>
    </row>
    <row r="63072" spans="1:4" x14ac:dyDescent="0.35">
      <c r="A63072"/>
      <c r="B63072"/>
      <c r="C63072"/>
      <c r="D63072"/>
    </row>
    <row r="63073" spans="1:4" x14ac:dyDescent="0.35">
      <c r="A63073"/>
      <c r="B63073"/>
      <c r="C63073"/>
      <c r="D63073"/>
    </row>
    <row r="63074" spans="1:4" x14ac:dyDescent="0.35">
      <c r="A63074"/>
      <c r="B63074"/>
      <c r="C63074"/>
      <c r="D63074"/>
    </row>
    <row r="63075" spans="1:4" x14ac:dyDescent="0.35">
      <c r="A63075"/>
      <c r="B63075"/>
      <c r="C63075"/>
      <c r="D63075"/>
    </row>
    <row r="63076" spans="1:4" x14ac:dyDescent="0.35">
      <c r="A63076"/>
      <c r="B63076"/>
      <c r="C63076"/>
      <c r="D63076"/>
    </row>
    <row r="63077" spans="1:4" x14ac:dyDescent="0.35">
      <c r="A63077"/>
      <c r="B63077"/>
      <c r="C63077"/>
      <c r="D63077"/>
    </row>
    <row r="63078" spans="1:4" x14ac:dyDescent="0.35">
      <c r="A63078"/>
      <c r="B63078"/>
      <c r="C63078"/>
      <c r="D63078"/>
    </row>
    <row r="63079" spans="1:4" x14ac:dyDescent="0.35">
      <c r="A63079"/>
      <c r="B63079"/>
      <c r="C63079"/>
      <c r="D63079"/>
    </row>
    <row r="63080" spans="1:4" x14ac:dyDescent="0.35">
      <c r="A63080"/>
      <c r="B63080"/>
      <c r="C63080"/>
      <c r="D63080"/>
    </row>
    <row r="63081" spans="1:4" x14ac:dyDescent="0.35">
      <c r="A63081"/>
      <c r="B63081"/>
      <c r="C63081"/>
      <c r="D63081"/>
    </row>
    <row r="63082" spans="1:4" x14ac:dyDescent="0.35">
      <c r="A63082"/>
      <c r="B63082"/>
      <c r="C63082"/>
      <c r="D63082"/>
    </row>
    <row r="63083" spans="1:4" x14ac:dyDescent="0.35">
      <c r="A63083"/>
      <c r="B63083"/>
      <c r="C63083"/>
      <c r="D63083"/>
    </row>
    <row r="63084" spans="1:4" x14ac:dyDescent="0.35">
      <c r="A63084"/>
      <c r="B63084"/>
      <c r="C63084"/>
      <c r="D63084"/>
    </row>
    <row r="63085" spans="1:4" x14ac:dyDescent="0.35">
      <c r="A63085"/>
      <c r="B63085"/>
      <c r="C63085"/>
      <c r="D63085"/>
    </row>
    <row r="63086" spans="1:4" x14ac:dyDescent="0.35">
      <c r="A63086"/>
      <c r="B63086"/>
      <c r="C63086"/>
      <c r="D63086"/>
    </row>
    <row r="63087" spans="1:4" x14ac:dyDescent="0.35">
      <c r="A63087"/>
      <c r="B63087"/>
      <c r="C63087"/>
      <c r="D63087"/>
    </row>
    <row r="63088" spans="1:4" x14ac:dyDescent="0.35">
      <c r="A63088"/>
      <c r="B63088"/>
      <c r="C63088"/>
      <c r="D63088"/>
    </row>
    <row r="63089" spans="1:4" x14ac:dyDescent="0.35">
      <c r="A63089"/>
      <c r="B63089"/>
      <c r="C63089"/>
      <c r="D63089"/>
    </row>
    <row r="63090" spans="1:4" x14ac:dyDescent="0.35">
      <c r="A63090"/>
      <c r="B63090"/>
      <c r="C63090"/>
      <c r="D63090"/>
    </row>
    <row r="63091" spans="1:4" x14ac:dyDescent="0.35">
      <c r="A63091"/>
      <c r="B63091"/>
      <c r="C63091"/>
      <c r="D63091"/>
    </row>
    <row r="63092" spans="1:4" x14ac:dyDescent="0.35">
      <c r="A63092"/>
      <c r="B63092"/>
      <c r="C63092"/>
      <c r="D63092"/>
    </row>
    <row r="63093" spans="1:4" x14ac:dyDescent="0.35">
      <c r="A63093"/>
      <c r="B63093"/>
      <c r="C63093"/>
      <c r="D63093"/>
    </row>
    <row r="63094" spans="1:4" x14ac:dyDescent="0.35">
      <c r="A63094"/>
      <c r="B63094"/>
      <c r="C63094"/>
      <c r="D63094"/>
    </row>
    <row r="63095" spans="1:4" x14ac:dyDescent="0.35">
      <c r="A63095"/>
      <c r="B63095"/>
      <c r="C63095"/>
      <c r="D63095"/>
    </row>
    <row r="63096" spans="1:4" x14ac:dyDescent="0.35">
      <c r="A63096"/>
      <c r="B63096"/>
      <c r="C63096"/>
      <c r="D63096"/>
    </row>
    <row r="63097" spans="1:4" x14ac:dyDescent="0.35">
      <c r="A63097"/>
      <c r="B63097"/>
      <c r="C63097"/>
      <c r="D63097"/>
    </row>
    <row r="63098" spans="1:4" x14ac:dyDescent="0.35">
      <c r="A63098"/>
      <c r="B63098"/>
      <c r="C63098"/>
      <c r="D63098"/>
    </row>
    <row r="63099" spans="1:4" x14ac:dyDescent="0.35">
      <c r="A63099"/>
      <c r="B63099"/>
      <c r="C63099"/>
      <c r="D63099"/>
    </row>
    <row r="63100" spans="1:4" x14ac:dyDescent="0.35">
      <c r="A63100"/>
      <c r="B63100"/>
      <c r="C63100"/>
      <c r="D63100"/>
    </row>
    <row r="63101" spans="1:4" x14ac:dyDescent="0.35">
      <c r="A63101"/>
      <c r="B63101"/>
      <c r="C63101"/>
      <c r="D63101"/>
    </row>
    <row r="63102" spans="1:4" x14ac:dyDescent="0.35">
      <c r="A63102"/>
      <c r="B63102"/>
      <c r="C63102"/>
      <c r="D63102"/>
    </row>
    <row r="63103" spans="1:4" x14ac:dyDescent="0.35">
      <c r="A63103"/>
      <c r="B63103"/>
      <c r="C63103"/>
      <c r="D63103"/>
    </row>
    <row r="63104" spans="1:4" x14ac:dyDescent="0.35">
      <c r="A63104"/>
      <c r="B63104"/>
      <c r="C63104"/>
      <c r="D63104"/>
    </row>
    <row r="63105" spans="1:4" x14ac:dyDescent="0.35">
      <c r="A63105"/>
      <c r="B63105"/>
      <c r="C63105"/>
      <c r="D63105"/>
    </row>
    <row r="63106" spans="1:4" x14ac:dyDescent="0.35">
      <c r="A63106"/>
      <c r="B63106"/>
      <c r="C63106"/>
      <c r="D63106"/>
    </row>
    <row r="63107" spans="1:4" x14ac:dyDescent="0.35">
      <c r="A63107"/>
      <c r="B63107"/>
      <c r="C63107"/>
      <c r="D63107"/>
    </row>
    <row r="63108" spans="1:4" x14ac:dyDescent="0.35">
      <c r="A63108"/>
      <c r="B63108"/>
      <c r="C63108"/>
      <c r="D63108"/>
    </row>
    <row r="63109" spans="1:4" x14ac:dyDescent="0.35">
      <c r="A63109"/>
      <c r="B63109"/>
      <c r="C63109"/>
      <c r="D63109"/>
    </row>
    <row r="63110" spans="1:4" x14ac:dyDescent="0.35">
      <c r="A63110"/>
      <c r="B63110"/>
      <c r="C63110"/>
      <c r="D63110"/>
    </row>
    <row r="63111" spans="1:4" x14ac:dyDescent="0.35">
      <c r="A63111"/>
      <c r="B63111"/>
      <c r="C63111"/>
      <c r="D63111"/>
    </row>
    <row r="63112" spans="1:4" x14ac:dyDescent="0.35">
      <c r="A63112"/>
      <c r="B63112"/>
      <c r="C63112"/>
      <c r="D63112"/>
    </row>
    <row r="63113" spans="1:4" x14ac:dyDescent="0.35">
      <c r="A63113"/>
      <c r="B63113"/>
      <c r="C63113"/>
      <c r="D63113"/>
    </row>
    <row r="63114" spans="1:4" x14ac:dyDescent="0.35">
      <c r="A63114"/>
      <c r="B63114"/>
      <c r="C63114"/>
      <c r="D63114"/>
    </row>
    <row r="63115" spans="1:4" x14ac:dyDescent="0.35">
      <c r="A63115"/>
      <c r="B63115"/>
      <c r="C63115"/>
      <c r="D63115"/>
    </row>
    <row r="63116" spans="1:4" x14ac:dyDescent="0.35">
      <c r="A63116"/>
      <c r="B63116"/>
      <c r="C63116"/>
      <c r="D63116"/>
    </row>
    <row r="63117" spans="1:4" x14ac:dyDescent="0.35">
      <c r="A63117"/>
      <c r="B63117"/>
      <c r="C63117"/>
      <c r="D63117"/>
    </row>
    <row r="63118" spans="1:4" x14ac:dyDescent="0.35">
      <c r="A63118"/>
      <c r="B63118"/>
      <c r="C63118"/>
      <c r="D63118"/>
    </row>
    <row r="63119" spans="1:4" x14ac:dyDescent="0.35">
      <c r="A63119"/>
      <c r="B63119"/>
      <c r="C63119"/>
      <c r="D63119"/>
    </row>
    <row r="63120" spans="1:4" x14ac:dyDescent="0.35">
      <c r="A63120"/>
      <c r="B63120"/>
      <c r="C63120"/>
      <c r="D63120"/>
    </row>
    <row r="63121" spans="1:4" x14ac:dyDescent="0.35">
      <c r="A63121"/>
      <c r="B63121"/>
      <c r="C63121"/>
      <c r="D63121"/>
    </row>
    <row r="63122" spans="1:4" x14ac:dyDescent="0.35">
      <c r="A63122"/>
      <c r="B63122"/>
      <c r="C63122"/>
      <c r="D63122"/>
    </row>
    <row r="63123" spans="1:4" x14ac:dyDescent="0.35">
      <c r="A63123"/>
      <c r="B63123"/>
      <c r="C63123"/>
      <c r="D63123"/>
    </row>
    <row r="63124" spans="1:4" x14ac:dyDescent="0.35">
      <c r="A63124"/>
      <c r="B63124"/>
      <c r="C63124"/>
      <c r="D63124"/>
    </row>
    <row r="63125" spans="1:4" x14ac:dyDescent="0.35">
      <c r="A63125"/>
      <c r="B63125"/>
      <c r="C63125"/>
      <c r="D63125"/>
    </row>
    <row r="63126" spans="1:4" x14ac:dyDescent="0.35">
      <c r="A63126"/>
      <c r="B63126"/>
      <c r="C63126"/>
      <c r="D63126"/>
    </row>
    <row r="63127" spans="1:4" x14ac:dyDescent="0.35">
      <c r="A63127"/>
      <c r="B63127"/>
      <c r="C63127"/>
      <c r="D63127"/>
    </row>
    <row r="63128" spans="1:4" x14ac:dyDescent="0.35">
      <c r="A63128"/>
      <c r="B63128"/>
      <c r="C63128"/>
      <c r="D63128"/>
    </row>
    <row r="63129" spans="1:4" x14ac:dyDescent="0.35">
      <c r="A63129"/>
      <c r="B63129"/>
      <c r="C63129"/>
      <c r="D63129"/>
    </row>
    <row r="63130" spans="1:4" x14ac:dyDescent="0.35">
      <c r="A63130"/>
      <c r="B63130"/>
      <c r="C63130"/>
      <c r="D63130"/>
    </row>
    <row r="63131" spans="1:4" x14ac:dyDescent="0.35">
      <c r="A63131"/>
      <c r="B63131"/>
      <c r="C63131"/>
      <c r="D63131"/>
    </row>
    <row r="63132" spans="1:4" x14ac:dyDescent="0.35">
      <c r="A63132"/>
      <c r="B63132"/>
      <c r="C63132"/>
      <c r="D63132"/>
    </row>
    <row r="63133" spans="1:4" x14ac:dyDescent="0.35">
      <c r="A63133"/>
      <c r="B63133"/>
      <c r="C63133"/>
      <c r="D63133"/>
    </row>
    <row r="63134" spans="1:4" x14ac:dyDescent="0.35">
      <c r="A63134"/>
      <c r="B63134"/>
      <c r="C63134"/>
      <c r="D63134"/>
    </row>
    <row r="63135" spans="1:4" x14ac:dyDescent="0.35">
      <c r="A63135"/>
      <c r="B63135"/>
      <c r="C63135"/>
      <c r="D63135"/>
    </row>
    <row r="63136" spans="1:4" x14ac:dyDescent="0.35">
      <c r="A63136"/>
      <c r="B63136"/>
      <c r="C63136"/>
      <c r="D63136"/>
    </row>
    <row r="63137" spans="1:4" x14ac:dyDescent="0.35">
      <c r="A63137"/>
      <c r="B63137"/>
      <c r="C63137"/>
      <c r="D63137"/>
    </row>
    <row r="63138" spans="1:4" x14ac:dyDescent="0.35">
      <c r="A63138"/>
      <c r="B63138"/>
      <c r="C63138"/>
      <c r="D63138"/>
    </row>
    <row r="63139" spans="1:4" x14ac:dyDescent="0.35">
      <c r="A63139"/>
      <c r="B63139"/>
      <c r="C63139"/>
      <c r="D63139"/>
    </row>
    <row r="63140" spans="1:4" x14ac:dyDescent="0.35">
      <c r="A63140"/>
      <c r="B63140"/>
      <c r="C63140"/>
      <c r="D63140"/>
    </row>
    <row r="63141" spans="1:4" x14ac:dyDescent="0.35">
      <c r="A63141"/>
      <c r="B63141"/>
      <c r="C63141"/>
      <c r="D63141"/>
    </row>
    <row r="63142" spans="1:4" x14ac:dyDescent="0.35">
      <c r="A63142"/>
      <c r="B63142"/>
      <c r="C63142"/>
      <c r="D63142"/>
    </row>
    <row r="63143" spans="1:4" x14ac:dyDescent="0.35">
      <c r="A63143"/>
      <c r="B63143"/>
      <c r="C63143"/>
      <c r="D63143"/>
    </row>
    <row r="63144" spans="1:4" x14ac:dyDescent="0.35">
      <c r="A63144"/>
      <c r="B63144"/>
      <c r="C63144"/>
      <c r="D63144"/>
    </row>
    <row r="63145" spans="1:4" x14ac:dyDescent="0.35">
      <c r="A63145"/>
      <c r="B63145"/>
      <c r="C63145"/>
      <c r="D63145"/>
    </row>
    <row r="63146" spans="1:4" x14ac:dyDescent="0.35">
      <c r="A63146"/>
      <c r="B63146"/>
      <c r="C63146"/>
      <c r="D63146"/>
    </row>
    <row r="63147" spans="1:4" x14ac:dyDescent="0.35">
      <c r="A63147"/>
      <c r="B63147"/>
      <c r="C63147"/>
      <c r="D63147"/>
    </row>
    <row r="63148" spans="1:4" x14ac:dyDescent="0.35">
      <c r="A63148"/>
      <c r="B63148"/>
      <c r="C63148"/>
      <c r="D63148"/>
    </row>
    <row r="63149" spans="1:4" x14ac:dyDescent="0.35">
      <c r="A63149"/>
      <c r="B63149"/>
      <c r="C63149"/>
      <c r="D63149"/>
    </row>
    <row r="63150" spans="1:4" x14ac:dyDescent="0.35">
      <c r="A63150"/>
      <c r="B63150"/>
      <c r="C63150"/>
      <c r="D63150"/>
    </row>
    <row r="63151" spans="1:4" x14ac:dyDescent="0.35">
      <c r="A63151"/>
      <c r="B63151"/>
      <c r="C63151"/>
      <c r="D63151"/>
    </row>
    <row r="63152" spans="1:4" x14ac:dyDescent="0.35">
      <c r="A63152"/>
      <c r="B63152"/>
      <c r="C63152"/>
      <c r="D63152"/>
    </row>
    <row r="63153" spans="1:4" x14ac:dyDescent="0.35">
      <c r="A63153"/>
      <c r="B63153"/>
      <c r="C63153"/>
      <c r="D63153"/>
    </row>
    <row r="63154" spans="1:4" x14ac:dyDescent="0.35">
      <c r="A63154"/>
      <c r="B63154"/>
      <c r="C63154"/>
      <c r="D63154"/>
    </row>
    <row r="63155" spans="1:4" x14ac:dyDescent="0.35">
      <c r="A63155"/>
      <c r="B63155"/>
      <c r="C63155"/>
      <c r="D63155"/>
    </row>
    <row r="63156" spans="1:4" x14ac:dyDescent="0.35">
      <c r="A63156"/>
      <c r="B63156"/>
      <c r="C63156"/>
      <c r="D63156"/>
    </row>
    <row r="63157" spans="1:4" x14ac:dyDescent="0.35">
      <c r="A63157"/>
      <c r="B63157"/>
      <c r="C63157"/>
      <c r="D63157"/>
    </row>
    <row r="63158" spans="1:4" x14ac:dyDescent="0.35">
      <c r="A63158"/>
      <c r="B63158"/>
      <c r="C63158"/>
      <c r="D63158"/>
    </row>
    <row r="63159" spans="1:4" x14ac:dyDescent="0.35">
      <c r="A63159"/>
      <c r="B63159"/>
      <c r="C63159"/>
      <c r="D63159"/>
    </row>
    <row r="63160" spans="1:4" x14ac:dyDescent="0.35">
      <c r="A63160"/>
      <c r="B63160"/>
      <c r="C63160"/>
      <c r="D63160"/>
    </row>
    <row r="63161" spans="1:4" x14ac:dyDescent="0.35">
      <c r="A63161"/>
      <c r="B63161"/>
      <c r="C63161"/>
      <c r="D63161"/>
    </row>
    <row r="63162" spans="1:4" x14ac:dyDescent="0.35">
      <c r="A63162"/>
      <c r="B63162"/>
      <c r="C63162"/>
      <c r="D63162"/>
    </row>
    <row r="63163" spans="1:4" x14ac:dyDescent="0.35">
      <c r="A63163"/>
      <c r="B63163"/>
      <c r="C63163"/>
      <c r="D63163"/>
    </row>
    <row r="63164" spans="1:4" x14ac:dyDescent="0.35">
      <c r="A63164"/>
      <c r="B63164"/>
      <c r="C63164"/>
      <c r="D63164"/>
    </row>
    <row r="63165" spans="1:4" x14ac:dyDescent="0.35">
      <c r="A63165"/>
      <c r="B63165"/>
      <c r="C63165"/>
      <c r="D63165"/>
    </row>
    <row r="63166" spans="1:4" x14ac:dyDescent="0.35">
      <c r="A63166"/>
      <c r="B63166"/>
      <c r="C63166"/>
      <c r="D63166"/>
    </row>
    <row r="63167" spans="1:4" x14ac:dyDescent="0.35">
      <c r="A63167"/>
      <c r="B63167"/>
      <c r="C63167"/>
      <c r="D63167"/>
    </row>
    <row r="63168" spans="1:4" x14ac:dyDescent="0.35">
      <c r="A63168"/>
      <c r="B63168"/>
      <c r="C63168"/>
      <c r="D63168"/>
    </row>
    <row r="63169" spans="1:4" x14ac:dyDescent="0.35">
      <c r="A63169"/>
      <c r="B63169"/>
      <c r="C63169"/>
      <c r="D63169"/>
    </row>
    <row r="63170" spans="1:4" x14ac:dyDescent="0.35">
      <c r="A63170"/>
      <c r="B63170"/>
      <c r="C63170"/>
      <c r="D63170"/>
    </row>
    <row r="63171" spans="1:4" x14ac:dyDescent="0.35">
      <c r="A63171"/>
      <c r="B63171"/>
      <c r="C63171"/>
      <c r="D63171"/>
    </row>
    <row r="63172" spans="1:4" x14ac:dyDescent="0.35">
      <c r="A63172"/>
      <c r="B63172"/>
      <c r="C63172"/>
      <c r="D63172"/>
    </row>
    <row r="63173" spans="1:4" x14ac:dyDescent="0.35">
      <c r="A63173"/>
      <c r="B63173"/>
      <c r="C63173"/>
      <c r="D63173"/>
    </row>
    <row r="63174" spans="1:4" x14ac:dyDescent="0.35">
      <c r="A63174"/>
      <c r="B63174"/>
      <c r="C63174"/>
      <c r="D63174"/>
    </row>
    <row r="63175" spans="1:4" x14ac:dyDescent="0.35">
      <c r="A63175"/>
      <c r="B63175"/>
      <c r="C63175"/>
      <c r="D63175"/>
    </row>
    <row r="63176" spans="1:4" x14ac:dyDescent="0.35">
      <c r="A63176"/>
      <c r="B63176"/>
      <c r="C63176"/>
      <c r="D63176"/>
    </row>
    <row r="63177" spans="1:4" x14ac:dyDescent="0.35">
      <c r="A63177"/>
      <c r="B63177"/>
      <c r="C63177"/>
      <c r="D63177"/>
    </row>
    <row r="63178" spans="1:4" x14ac:dyDescent="0.35">
      <c r="A63178"/>
      <c r="B63178"/>
      <c r="C63178"/>
      <c r="D63178"/>
    </row>
    <row r="63179" spans="1:4" x14ac:dyDescent="0.35">
      <c r="A63179"/>
      <c r="B63179"/>
      <c r="C63179"/>
      <c r="D63179"/>
    </row>
    <row r="63180" spans="1:4" x14ac:dyDescent="0.35">
      <c r="A63180"/>
      <c r="B63180"/>
      <c r="C63180"/>
      <c r="D63180"/>
    </row>
    <row r="63181" spans="1:4" x14ac:dyDescent="0.35">
      <c r="A63181"/>
      <c r="B63181"/>
      <c r="C63181"/>
      <c r="D63181"/>
    </row>
    <row r="63182" spans="1:4" x14ac:dyDescent="0.35">
      <c r="A63182"/>
      <c r="B63182"/>
      <c r="C63182"/>
      <c r="D63182"/>
    </row>
    <row r="63183" spans="1:4" x14ac:dyDescent="0.35">
      <c r="A63183"/>
      <c r="B63183"/>
      <c r="C63183"/>
      <c r="D63183"/>
    </row>
    <row r="63184" spans="1:4" x14ac:dyDescent="0.35">
      <c r="A63184"/>
      <c r="B63184"/>
      <c r="C63184"/>
      <c r="D63184"/>
    </row>
    <row r="63185" spans="1:4" x14ac:dyDescent="0.35">
      <c r="A63185"/>
      <c r="B63185"/>
      <c r="C63185"/>
      <c r="D63185"/>
    </row>
    <row r="63186" spans="1:4" x14ac:dyDescent="0.35">
      <c r="A63186"/>
      <c r="B63186"/>
      <c r="C63186"/>
      <c r="D63186"/>
    </row>
    <row r="63187" spans="1:4" x14ac:dyDescent="0.35">
      <c r="A63187"/>
      <c r="B63187"/>
      <c r="C63187"/>
      <c r="D63187"/>
    </row>
    <row r="63188" spans="1:4" x14ac:dyDescent="0.35">
      <c r="A63188"/>
      <c r="B63188"/>
      <c r="C63188"/>
      <c r="D63188"/>
    </row>
    <row r="63189" spans="1:4" x14ac:dyDescent="0.35">
      <c r="A63189"/>
      <c r="B63189"/>
      <c r="C63189"/>
      <c r="D63189"/>
    </row>
    <row r="63190" spans="1:4" x14ac:dyDescent="0.35">
      <c r="A63190"/>
      <c r="B63190"/>
      <c r="C63190"/>
      <c r="D63190"/>
    </row>
    <row r="63191" spans="1:4" x14ac:dyDescent="0.35">
      <c r="A63191"/>
      <c r="B63191"/>
      <c r="C63191"/>
      <c r="D63191"/>
    </row>
    <row r="63192" spans="1:4" x14ac:dyDescent="0.35">
      <c r="A63192"/>
      <c r="B63192"/>
      <c r="C63192"/>
      <c r="D63192"/>
    </row>
    <row r="63193" spans="1:4" x14ac:dyDescent="0.35">
      <c r="A63193"/>
      <c r="B63193"/>
      <c r="C63193"/>
      <c r="D63193"/>
    </row>
    <row r="63194" spans="1:4" x14ac:dyDescent="0.35">
      <c r="A63194"/>
      <c r="B63194"/>
      <c r="C63194"/>
      <c r="D63194"/>
    </row>
    <row r="63195" spans="1:4" x14ac:dyDescent="0.35">
      <c r="A63195"/>
      <c r="B63195"/>
      <c r="C63195"/>
      <c r="D63195"/>
    </row>
    <row r="63196" spans="1:4" x14ac:dyDescent="0.35">
      <c r="A63196"/>
      <c r="B63196"/>
      <c r="C63196"/>
      <c r="D63196"/>
    </row>
    <row r="63197" spans="1:4" x14ac:dyDescent="0.35">
      <c r="A63197"/>
      <c r="B63197"/>
      <c r="C63197"/>
      <c r="D63197"/>
    </row>
    <row r="63198" spans="1:4" x14ac:dyDescent="0.35">
      <c r="A63198"/>
      <c r="B63198"/>
      <c r="C63198"/>
      <c r="D63198"/>
    </row>
    <row r="63199" spans="1:4" x14ac:dyDescent="0.35">
      <c r="A63199"/>
      <c r="B63199"/>
      <c r="C63199"/>
      <c r="D63199"/>
    </row>
    <row r="63200" spans="1:4" x14ac:dyDescent="0.35">
      <c r="A63200"/>
      <c r="B63200"/>
      <c r="C63200"/>
      <c r="D63200"/>
    </row>
    <row r="63201" spans="1:4" x14ac:dyDescent="0.35">
      <c r="A63201"/>
      <c r="B63201"/>
      <c r="C63201"/>
      <c r="D63201"/>
    </row>
    <row r="63202" spans="1:4" x14ac:dyDescent="0.35">
      <c r="A63202"/>
      <c r="B63202"/>
      <c r="C63202"/>
      <c r="D63202"/>
    </row>
    <row r="63203" spans="1:4" x14ac:dyDescent="0.35">
      <c r="A63203"/>
      <c r="B63203"/>
      <c r="C63203"/>
      <c r="D63203"/>
    </row>
    <row r="63204" spans="1:4" x14ac:dyDescent="0.35">
      <c r="A63204"/>
      <c r="B63204"/>
      <c r="C63204"/>
      <c r="D63204"/>
    </row>
    <row r="63205" spans="1:4" x14ac:dyDescent="0.35">
      <c r="A63205"/>
      <c r="B63205"/>
      <c r="C63205"/>
      <c r="D63205"/>
    </row>
    <row r="63206" spans="1:4" x14ac:dyDescent="0.35">
      <c r="A63206"/>
      <c r="B63206"/>
      <c r="C63206"/>
      <c r="D63206"/>
    </row>
    <row r="63207" spans="1:4" x14ac:dyDescent="0.35">
      <c r="A63207"/>
      <c r="B63207"/>
      <c r="C63207"/>
      <c r="D63207"/>
    </row>
    <row r="63208" spans="1:4" x14ac:dyDescent="0.35">
      <c r="A63208"/>
      <c r="B63208"/>
      <c r="C63208"/>
      <c r="D63208"/>
    </row>
    <row r="63209" spans="1:4" x14ac:dyDescent="0.35">
      <c r="A63209"/>
      <c r="B63209"/>
      <c r="C63209"/>
      <c r="D63209"/>
    </row>
    <row r="63210" spans="1:4" x14ac:dyDescent="0.35">
      <c r="A63210"/>
      <c r="B63210"/>
      <c r="C63210"/>
      <c r="D63210"/>
    </row>
    <row r="63211" spans="1:4" x14ac:dyDescent="0.35">
      <c r="A63211"/>
      <c r="B63211"/>
      <c r="C63211"/>
      <c r="D63211"/>
    </row>
    <row r="63212" spans="1:4" x14ac:dyDescent="0.35">
      <c r="A63212"/>
      <c r="B63212"/>
      <c r="C63212"/>
      <c r="D63212"/>
    </row>
    <row r="63213" spans="1:4" x14ac:dyDescent="0.35">
      <c r="A63213"/>
      <c r="B63213"/>
      <c r="C63213"/>
      <c r="D63213"/>
    </row>
    <row r="63214" spans="1:4" x14ac:dyDescent="0.35">
      <c r="A63214"/>
      <c r="B63214"/>
      <c r="C63214"/>
      <c r="D63214"/>
    </row>
    <row r="63215" spans="1:4" x14ac:dyDescent="0.35">
      <c r="A63215"/>
      <c r="B63215"/>
      <c r="C63215"/>
      <c r="D63215"/>
    </row>
    <row r="63216" spans="1:4" x14ac:dyDescent="0.35">
      <c r="A63216"/>
      <c r="B63216"/>
      <c r="C63216"/>
      <c r="D63216"/>
    </row>
    <row r="63217" spans="1:4" x14ac:dyDescent="0.35">
      <c r="A63217"/>
      <c r="B63217"/>
      <c r="C63217"/>
      <c r="D63217"/>
    </row>
    <row r="63218" spans="1:4" x14ac:dyDescent="0.35">
      <c r="A63218"/>
      <c r="B63218"/>
      <c r="C63218"/>
      <c r="D63218"/>
    </row>
    <row r="63219" spans="1:4" x14ac:dyDescent="0.35">
      <c r="A63219"/>
      <c r="B63219"/>
      <c r="C63219"/>
      <c r="D63219"/>
    </row>
    <row r="63220" spans="1:4" x14ac:dyDescent="0.35">
      <c r="A63220"/>
      <c r="B63220"/>
      <c r="C63220"/>
      <c r="D63220"/>
    </row>
    <row r="63221" spans="1:4" x14ac:dyDescent="0.35">
      <c r="A63221"/>
      <c r="B63221"/>
      <c r="C63221"/>
      <c r="D63221"/>
    </row>
    <row r="63222" spans="1:4" x14ac:dyDescent="0.35">
      <c r="A63222"/>
      <c r="B63222"/>
      <c r="C63222"/>
      <c r="D63222"/>
    </row>
    <row r="63223" spans="1:4" x14ac:dyDescent="0.35">
      <c r="A63223"/>
      <c r="B63223"/>
      <c r="C63223"/>
      <c r="D63223"/>
    </row>
    <row r="63224" spans="1:4" x14ac:dyDescent="0.35">
      <c r="A63224"/>
      <c r="B63224"/>
      <c r="C63224"/>
      <c r="D63224"/>
    </row>
    <row r="63225" spans="1:4" x14ac:dyDescent="0.35">
      <c r="A63225"/>
      <c r="B63225"/>
      <c r="C63225"/>
      <c r="D63225"/>
    </row>
    <row r="63226" spans="1:4" x14ac:dyDescent="0.35">
      <c r="A63226"/>
      <c r="B63226"/>
      <c r="C63226"/>
      <c r="D63226"/>
    </row>
    <row r="63227" spans="1:4" x14ac:dyDescent="0.35">
      <c r="A63227"/>
      <c r="B63227"/>
      <c r="C63227"/>
      <c r="D63227"/>
    </row>
    <row r="63228" spans="1:4" x14ac:dyDescent="0.35">
      <c r="A63228"/>
      <c r="B63228"/>
      <c r="C63228"/>
      <c r="D63228"/>
    </row>
    <row r="63229" spans="1:4" x14ac:dyDescent="0.35">
      <c r="A63229"/>
      <c r="B63229"/>
      <c r="C63229"/>
      <c r="D63229"/>
    </row>
    <row r="63230" spans="1:4" x14ac:dyDescent="0.35">
      <c r="A63230"/>
      <c r="B63230"/>
      <c r="C63230"/>
      <c r="D63230"/>
    </row>
    <row r="63231" spans="1:4" x14ac:dyDescent="0.35">
      <c r="A63231"/>
      <c r="B63231"/>
      <c r="C63231"/>
      <c r="D63231"/>
    </row>
    <row r="63232" spans="1:4" x14ac:dyDescent="0.35">
      <c r="A63232"/>
      <c r="B63232"/>
      <c r="C63232"/>
      <c r="D63232"/>
    </row>
    <row r="63233" spans="1:4" x14ac:dyDescent="0.35">
      <c r="A63233"/>
      <c r="B63233"/>
      <c r="C63233"/>
      <c r="D63233"/>
    </row>
    <row r="63234" spans="1:4" x14ac:dyDescent="0.35">
      <c r="A63234"/>
      <c r="B63234"/>
      <c r="C63234"/>
      <c r="D63234"/>
    </row>
    <row r="63235" spans="1:4" x14ac:dyDescent="0.35">
      <c r="A63235"/>
      <c r="B63235"/>
      <c r="C63235"/>
      <c r="D63235"/>
    </row>
    <row r="63236" spans="1:4" x14ac:dyDescent="0.35">
      <c r="A63236"/>
      <c r="B63236"/>
      <c r="C63236"/>
      <c r="D63236"/>
    </row>
    <row r="63237" spans="1:4" x14ac:dyDescent="0.35">
      <c r="A63237"/>
      <c r="B63237"/>
      <c r="C63237"/>
      <c r="D63237"/>
    </row>
    <row r="63238" spans="1:4" x14ac:dyDescent="0.35">
      <c r="A63238"/>
      <c r="B63238"/>
      <c r="C63238"/>
      <c r="D63238"/>
    </row>
    <row r="63239" spans="1:4" x14ac:dyDescent="0.35">
      <c r="A63239"/>
      <c r="B63239"/>
      <c r="C63239"/>
      <c r="D63239"/>
    </row>
    <row r="63240" spans="1:4" x14ac:dyDescent="0.35">
      <c r="A63240"/>
      <c r="B63240"/>
      <c r="C63240"/>
      <c r="D63240"/>
    </row>
    <row r="63241" spans="1:4" x14ac:dyDescent="0.35">
      <c r="A63241"/>
      <c r="B63241"/>
      <c r="C63241"/>
      <c r="D63241"/>
    </row>
    <row r="63242" spans="1:4" x14ac:dyDescent="0.35">
      <c r="A63242"/>
      <c r="B63242"/>
      <c r="C63242"/>
      <c r="D63242"/>
    </row>
    <row r="63243" spans="1:4" x14ac:dyDescent="0.35">
      <c r="A63243"/>
      <c r="B63243"/>
      <c r="C63243"/>
      <c r="D63243"/>
    </row>
    <row r="63244" spans="1:4" x14ac:dyDescent="0.35">
      <c r="A63244"/>
      <c r="B63244"/>
      <c r="C63244"/>
      <c r="D63244"/>
    </row>
    <row r="63245" spans="1:4" x14ac:dyDescent="0.35">
      <c r="A63245"/>
      <c r="B63245"/>
      <c r="C63245"/>
      <c r="D63245"/>
    </row>
    <row r="63246" spans="1:4" x14ac:dyDescent="0.35">
      <c r="A63246"/>
      <c r="B63246"/>
      <c r="C63246"/>
      <c r="D63246"/>
    </row>
    <row r="63247" spans="1:4" x14ac:dyDescent="0.35">
      <c r="A63247"/>
      <c r="B63247"/>
      <c r="C63247"/>
      <c r="D63247"/>
    </row>
    <row r="63248" spans="1:4" x14ac:dyDescent="0.35">
      <c r="A63248"/>
      <c r="B63248"/>
      <c r="C63248"/>
      <c r="D63248"/>
    </row>
    <row r="63249" spans="1:4" x14ac:dyDescent="0.35">
      <c r="A63249"/>
      <c r="B63249"/>
      <c r="C63249"/>
      <c r="D63249"/>
    </row>
    <row r="63250" spans="1:4" x14ac:dyDescent="0.35">
      <c r="A63250"/>
      <c r="B63250"/>
      <c r="C63250"/>
      <c r="D63250"/>
    </row>
    <row r="63251" spans="1:4" x14ac:dyDescent="0.35">
      <c r="A63251"/>
      <c r="B63251"/>
      <c r="C63251"/>
      <c r="D63251"/>
    </row>
    <row r="63252" spans="1:4" x14ac:dyDescent="0.35">
      <c r="A63252"/>
      <c r="B63252"/>
      <c r="C63252"/>
      <c r="D63252"/>
    </row>
    <row r="63253" spans="1:4" x14ac:dyDescent="0.35">
      <c r="A63253"/>
      <c r="B63253"/>
      <c r="C63253"/>
      <c r="D63253"/>
    </row>
    <row r="63254" spans="1:4" x14ac:dyDescent="0.35">
      <c r="A63254"/>
      <c r="B63254"/>
      <c r="C63254"/>
      <c r="D63254"/>
    </row>
    <row r="63255" spans="1:4" x14ac:dyDescent="0.35">
      <c r="A63255"/>
      <c r="B63255"/>
      <c r="C63255"/>
      <c r="D63255"/>
    </row>
    <row r="63256" spans="1:4" x14ac:dyDescent="0.35">
      <c r="A63256"/>
      <c r="B63256"/>
      <c r="C63256"/>
      <c r="D63256"/>
    </row>
    <row r="63257" spans="1:4" x14ac:dyDescent="0.35">
      <c r="A63257"/>
      <c r="B63257"/>
      <c r="C63257"/>
      <c r="D63257"/>
    </row>
    <row r="63258" spans="1:4" x14ac:dyDescent="0.35">
      <c r="A63258"/>
      <c r="B63258"/>
      <c r="C63258"/>
      <c r="D63258"/>
    </row>
    <row r="63259" spans="1:4" x14ac:dyDescent="0.35">
      <c r="A63259"/>
      <c r="B63259"/>
      <c r="C63259"/>
      <c r="D63259"/>
    </row>
    <row r="63260" spans="1:4" x14ac:dyDescent="0.35">
      <c r="A63260"/>
      <c r="B63260"/>
      <c r="C63260"/>
      <c r="D63260"/>
    </row>
    <row r="63261" spans="1:4" x14ac:dyDescent="0.35">
      <c r="A63261"/>
      <c r="B63261"/>
      <c r="C63261"/>
      <c r="D63261"/>
    </row>
    <row r="63262" spans="1:4" x14ac:dyDescent="0.35">
      <c r="A63262"/>
      <c r="B63262"/>
      <c r="C63262"/>
      <c r="D63262"/>
    </row>
    <row r="63263" spans="1:4" x14ac:dyDescent="0.35">
      <c r="A63263"/>
      <c r="B63263"/>
      <c r="C63263"/>
      <c r="D63263"/>
    </row>
    <row r="63264" spans="1:4" x14ac:dyDescent="0.35">
      <c r="A63264"/>
      <c r="B63264"/>
      <c r="C63264"/>
      <c r="D63264"/>
    </row>
    <row r="63265" spans="1:4" x14ac:dyDescent="0.35">
      <c r="A63265"/>
      <c r="B63265"/>
      <c r="C63265"/>
      <c r="D63265"/>
    </row>
    <row r="63266" spans="1:4" x14ac:dyDescent="0.35">
      <c r="A63266"/>
      <c r="B63266"/>
      <c r="C63266"/>
      <c r="D63266"/>
    </row>
    <row r="63267" spans="1:4" x14ac:dyDescent="0.35">
      <c r="A63267"/>
      <c r="B63267"/>
      <c r="C63267"/>
      <c r="D63267"/>
    </row>
    <row r="63268" spans="1:4" x14ac:dyDescent="0.35">
      <c r="A63268"/>
      <c r="B63268"/>
      <c r="C63268"/>
      <c r="D63268"/>
    </row>
    <row r="63269" spans="1:4" x14ac:dyDescent="0.35">
      <c r="A63269"/>
      <c r="B63269"/>
      <c r="C63269"/>
      <c r="D63269"/>
    </row>
    <row r="63270" spans="1:4" x14ac:dyDescent="0.35">
      <c r="A63270"/>
      <c r="B63270"/>
      <c r="C63270"/>
      <c r="D63270"/>
    </row>
    <row r="63271" spans="1:4" x14ac:dyDescent="0.35">
      <c r="A63271"/>
      <c r="B63271"/>
      <c r="C63271"/>
      <c r="D63271"/>
    </row>
    <row r="63272" spans="1:4" x14ac:dyDescent="0.35">
      <c r="A63272"/>
      <c r="B63272"/>
      <c r="C63272"/>
      <c r="D63272"/>
    </row>
    <row r="63273" spans="1:4" x14ac:dyDescent="0.35">
      <c r="A63273"/>
      <c r="B63273"/>
      <c r="C63273"/>
      <c r="D63273"/>
    </row>
    <row r="63274" spans="1:4" x14ac:dyDescent="0.35">
      <c r="A63274"/>
      <c r="B63274"/>
      <c r="C63274"/>
      <c r="D63274"/>
    </row>
    <row r="63275" spans="1:4" x14ac:dyDescent="0.35">
      <c r="A63275"/>
      <c r="B63275"/>
      <c r="C63275"/>
      <c r="D63275"/>
    </row>
    <row r="63276" spans="1:4" x14ac:dyDescent="0.35">
      <c r="A63276"/>
      <c r="B63276"/>
      <c r="C63276"/>
      <c r="D63276"/>
    </row>
    <row r="63277" spans="1:4" x14ac:dyDescent="0.35">
      <c r="A63277"/>
      <c r="B63277"/>
      <c r="C63277"/>
      <c r="D63277"/>
    </row>
    <row r="63278" spans="1:4" x14ac:dyDescent="0.35">
      <c r="A63278"/>
      <c r="B63278"/>
      <c r="C63278"/>
      <c r="D63278"/>
    </row>
    <row r="63279" spans="1:4" x14ac:dyDescent="0.35">
      <c r="A63279"/>
      <c r="B63279"/>
      <c r="C63279"/>
      <c r="D63279"/>
    </row>
    <row r="63280" spans="1:4" x14ac:dyDescent="0.35">
      <c r="A63280"/>
      <c r="B63280"/>
      <c r="C63280"/>
      <c r="D63280"/>
    </row>
    <row r="63281" spans="1:4" x14ac:dyDescent="0.35">
      <c r="A63281"/>
      <c r="B63281"/>
      <c r="C63281"/>
      <c r="D63281"/>
    </row>
    <row r="63282" spans="1:4" x14ac:dyDescent="0.35">
      <c r="A63282"/>
      <c r="B63282"/>
      <c r="C63282"/>
      <c r="D63282"/>
    </row>
    <row r="63283" spans="1:4" x14ac:dyDescent="0.35">
      <c r="A63283"/>
      <c r="B63283"/>
      <c r="C63283"/>
      <c r="D63283"/>
    </row>
    <row r="63284" spans="1:4" x14ac:dyDescent="0.35">
      <c r="A63284"/>
      <c r="B63284"/>
      <c r="C63284"/>
      <c r="D63284"/>
    </row>
    <row r="63285" spans="1:4" x14ac:dyDescent="0.35">
      <c r="A63285"/>
      <c r="B63285"/>
      <c r="C63285"/>
      <c r="D63285"/>
    </row>
    <row r="63286" spans="1:4" x14ac:dyDescent="0.35">
      <c r="A63286"/>
      <c r="B63286"/>
      <c r="C63286"/>
      <c r="D63286"/>
    </row>
    <row r="63287" spans="1:4" x14ac:dyDescent="0.35">
      <c r="A63287"/>
      <c r="B63287"/>
      <c r="C63287"/>
      <c r="D63287"/>
    </row>
    <row r="63288" spans="1:4" x14ac:dyDescent="0.35">
      <c r="A63288"/>
      <c r="B63288"/>
      <c r="C63288"/>
      <c r="D63288"/>
    </row>
    <row r="63289" spans="1:4" x14ac:dyDescent="0.35">
      <c r="A63289"/>
      <c r="B63289"/>
      <c r="C63289"/>
      <c r="D63289"/>
    </row>
    <row r="63290" spans="1:4" x14ac:dyDescent="0.35">
      <c r="A63290"/>
      <c r="B63290"/>
      <c r="C63290"/>
      <c r="D63290"/>
    </row>
    <row r="63291" spans="1:4" x14ac:dyDescent="0.35">
      <c r="A63291"/>
      <c r="B63291"/>
      <c r="C63291"/>
      <c r="D63291"/>
    </row>
    <row r="63292" spans="1:4" x14ac:dyDescent="0.35">
      <c r="A63292"/>
      <c r="B63292"/>
      <c r="C63292"/>
      <c r="D63292"/>
    </row>
    <row r="63293" spans="1:4" x14ac:dyDescent="0.35">
      <c r="A63293"/>
      <c r="B63293"/>
      <c r="C63293"/>
      <c r="D63293"/>
    </row>
    <row r="63294" spans="1:4" x14ac:dyDescent="0.35">
      <c r="A63294"/>
      <c r="B63294"/>
      <c r="C63294"/>
      <c r="D63294"/>
    </row>
    <row r="63295" spans="1:4" x14ac:dyDescent="0.35">
      <c r="A63295"/>
      <c r="B63295"/>
      <c r="C63295"/>
      <c r="D63295"/>
    </row>
    <row r="63296" spans="1:4" x14ac:dyDescent="0.35">
      <c r="A63296"/>
      <c r="B63296"/>
      <c r="C63296"/>
      <c r="D63296"/>
    </row>
    <row r="63297" spans="1:4" x14ac:dyDescent="0.35">
      <c r="A63297"/>
      <c r="B63297"/>
      <c r="C63297"/>
      <c r="D63297"/>
    </row>
    <row r="63298" spans="1:4" x14ac:dyDescent="0.35">
      <c r="A63298"/>
      <c r="B63298"/>
      <c r="C63298"/>
      <c r="D63298"/>
    </row>
    <row r="63299" spans="1:4" x14ac:dyDescent="0.35">
      <c r="A63299"/>
      <c r="B63299"/>
      <c r="C63299"/>
      <c r="D63299"/>
    </row>
    <row r="63300" spans="1:4" x14ac:dyDescent="0.35">
      <c r="A63300"/>
      <c r="B63300"/>
      <c r="C63300"/>
      <c r="D63300"/>
    </row>
    <row r="63301" spans="1:4" x14ac:dyDescent="0.35">
      <c r="A63301"/>
      <c r="B63301"/>
      <c r="C63301"/>
      <c r="D63301"/>
    </row>
    <row r="63302" spans="1:4" x14ac:dyDescent="0.35">
      <c r="A63302"/>
      <c r="B63302"/>
      <c r="C63302"/>
      <c r="D63302"/>
    </row>
    <row r="63303" spans="1:4" x14ac:dyDescent="0.35">
      <c r="A63303"/>
      <c r="B63303"/>
      <c r="C63303"/>
      <c r="D63303"/>
    </row>
    <row r="63304" spans="1:4" x14ac:dyDescent="0.35">
      <c r="A63304"/>
      <c r="B63304"/>
      <c r="C63304"/>
      <c r="D63304"/>
    </row>
    <row r="63305" spans="1:4" x14ac:dyDescent="0.35">
      <c r="A63305"/>
      <c r="B63305"/>
      <c r="C63305"/>
      <c r="D63305"/>
    </row>
    <row r="63306" spans="1:4" x14ac:dyDescent="0.35">
      <c r="A63306"/>
      <c r="B63306"/>
      <c r="C63306"/>
      <c r="D63306"/>
    </row>
    <row r="63307" spans="1:4" x14ac:dyDescent="0.35">
      <c r="A63307"/>
      <c r="B63307"/>
      <c r="C63307"/>
      <c r="D63307"/>
    </row>
    <row r="63308" spans="1:4" x14ac:dyDescent="0.35">
      <c r="A63308"/>
      <c r="B63308"/>
      <c r="C63308"/>
      <c r="D63308"/>
    </row>
    <row r="63309" spans="1:4" x14ac:dyDescent="0.35">
      <c r="A63309"/>
      <c r="B63309"/>
      <c r="C63309"/>
      <c r="D63309"/>
    </row>
    <row r="63310" spans="1:4" x14ac:dyDescent="0.35">
      <c r="A63310"/>
      <c r="B63310"/>
      <c r="C63310"/>
      <c r="D63310"/>
    </row>
    <row r="63311" spans="1:4" x14ac:dyDescent="0.35">
      <c r="A63311"/>
      <c r="B63311"/>
      <c r="C63311"/>
      <c r="D63311"/>
    </row>
    <row r="63312" spans="1:4" x14ac:dyDescent="0.35">
      <c r="A63312"/>
      <c r="B63312"/>
      <c r="C63312"/>
      <c r="D63312"/>
    </row>
    <row r="63313" spans="1:4" x14ac:dyDescent="0.35">
      <c r="A63313"/>
      <c r="B63313"/>
      <c r="C63313"/>
      <c r="D63313"/>
    </row>
    <row r="63314" spans="1:4" x14ac:dyDescent="0.35">
      <c r="A63314"/>
      <c r="B63314"/>
      <c r="C63314"/>
      <c r="D63314"/>
    </row>
    <row r="63315" spans="1:4" x14ac:dyDescent="0.35">
      <c r="A63315"/>
      <c r="B63315"/>
      <c r="C63315"/>
      <c r="D63315"/>
    </row>
    <row r="63316" spans="1:4" x14ac:dyDescent="0.35">
      <c r="A63316"/>
      <c r="B63316"/>
      <c r="C63316"/>
      <c r="D63316"/>
    </row>
    <row r="63317" spans="1:4" x14ac:dyDescent="0.35">
      <c r="A63317"/>
      <c r="B63317"/>
      <c r="C63317"/>
      <c r="D63317"/>
    </row>
    <row r="63318" spans="1:4" x14ac:dyDescent="0.35">
      <c r="A63318"/>
      <c r="B63318"/>
      <c r="C63318"/>
      <c r="D63318"/>
    </row>
    <row r="63319" spans="1:4" x14ac:dyDescent="0.35">
      <c r="A63319"/>
      <c r="B63319"/>
      <c r="C63319"/>
      <c r="D63319"/>
    </row>
    <row r="63320" spans="1:4" x14ac:dyDescent="0.35">
      <c r="A63320"/>
      <c r="B63320"/>
      <c r="C63320"/>
      <c r="D63320"/>
    </row>
    <row r="63321" spans="1:4" x14ac:dyDescent="0.35">
      <c r="A63321"/>
      <c r="B63321"/>
      <c r="C63321"/>
      <c r="D63321"/>
    </row>
    <row r="63322" spans="1:4" x14ac:dyDescent="0.35">
      <c r="A63322"/>
      <c r="B63322"/>
      <c r="C63322"/>
      <c r="D63322"/>
    </row>
    <row r="63323" spans="1:4" x14ac:dyDescent="0.35">
      <c r="A63323"/>
      <c r="B63323"/>
      <c r="C63323"/>
      <c r="D63323"/>
    </row>
    <row r="63324" spans="1:4" x14ac:dyDescent="0.35">
      <c r="A63324"/>
      <c r="B63324"/>
      <c r="C63324"/>
      <c r="D63324"/>
    </row>
    <row r="63325" spans="1:4" x14ac:dyDescent="0.35">
      <c r="A63325"/>
      <c r="B63325"/>
      <c r="C63325"/>
      <c r="D63325"/>
    </row>
    <row r="63326" spans="1:4" x14ac:dyDescent="0.35">
      <c r="A63326"/>
      <c r="B63326"/>
      <c r="C63326"/>
      <c r="D63326"/>
    </row>
    <row r="63327" spans="1:4" x14ac:dyDescent="0.35">
      <c r="A63327"/>
      <c r="B63327"/>
      <c r="C63327"/>
      <c r="D63327"/>
    </row>
    <row r="63328" spans="1:4" x14ac:dyDescent="0.35">
      <c r="A63328"/>
      <c r="B63328"/>
      <c r="C63328"/>
      <c r="D63328"/>
    </row>
    <row r="63329" spans="1:4" x14ac:dyDescent="0.35">
      <c r="A63329"/>
      <c r="B63329"/>
      <c r="C63329"/>
      <c r="D63329"/>
    </row>
    <row r="63330" spans="1:4" x14ac:dyDescent="0.35">
      <c r="A63330"/>
      <c r="B63330"/>
      <c r="C63330"/>
      <c r="D63330"/>
    </row>
    <row r="63331" spans="1:4" x14ac:dyDescent="0.35">
      <c r="A63331"/>
      <c r="B63331"/>
      <c r="C63331"/>
      <c r="D63331"/>
    </row>
    <row r="63332" spans="1:4" x14ac:dyDescent="0.35">
      <c r="A63332"/>
      <c r="B63332"/>
      <c r="C63332"/>
      <c r="D63332"/>
    </row>
    <row r="63333" spans="1:4" x14ac:dyDescent="0.35">
      <c r="A63333"/>
      <c r="B63333"/>
      <c r="C63333"/>
      <c r="D63333"/>
    </row>
    <row r="63334" spans="1:4" x14ac:dyDescent="0.35">
      <c r="A63334"/>
      <c r="B63334"/>
      <c r="C63334"/>
      <c r="D63334"/>
    </row>
    <row r="63335" spans="1:4" x14ac:dyDescent="0.35">
      <c r="A63335"/>
      <c r="B63335"/>
      <c r="C63335"/>
      <c r="D63335"/>
    </row>
    <row r="63336" spans="1:4" x14ac:dyDescent="0.35">
      <c r="A63336"/>
      <c r="B63336"/>
      <c r="C63336"/>
      <c r="D63336"/>
    </row>
    <row r="63337" spans="1:4" x14ac:dyDescent="0.35">
      <c r="A63337"/>
      <c r="B63337"/>
      <c r="C63337"/>
      <c r="D63337"/>
    </row>
    <row r="63338" spans="1:4" x14ac:dyDescent="0.35">
      <c r="A63338"/>
      <c r="B63338"/>
      <c r="C63338"/>
      <c r="D63338"/>
    </row>
    <row r="63339" spans="1:4" x14ac:dyDescent="0.35">
      <c r="A63339"/>
      <c r="B63339"/>
      <c r="C63339"/>
      <c r="D63339"/>
    </row>
    <row r="63340" spans="1:4" x14ac:dyDescent="0.35">
      <c r="A63340"/>
      <c r="B63340"/>
      <c r="C63340"/>
      <c r="D63340"/>
    </row>
    <row r="63341" spans="1:4" x14ac:dyDescent="0.35">
      <c r="A63341"/>
      <c r="B63341"/>
      <c r="C63341"/>
      <c r="D63341"/>
    </row>
    <row r="63342" spans="1:4" x14ac:dyDescent="0.35">
      <c r="A63342"/>
      <c r="B63342"/>
      <c r="C63342"/>
      <c r="D63342"/>
    </row>
    <row r="63343" spans="1:4" x14ac:dyDescent="0.35">
      <c r="A63343"/>
      <c r="B63343"/>
      <c r="C63343"/>
      <c r="D63343"/>
    </row>
    <row r="63344" spans="1:4" x14ac:dyDescent="0.35">
      <c r="A63344"/>
      <c r="B63344"/>
      <c r="C63344"/>
      <c r="D63344"/>
    </row>
    <row r="63345" spans="1:4" x14ac:dyDescent="0.35">
      <c r="A63345"/>
      <c r="B63345"/>
      <c r="C63345"/>
      <c r="D63345"/>
    </row>
    <row r="63346" spans="1:4" x14ac:dyDescent="0.35">
      <c r="A63346"/>
      <c r="B63346"/>
      <c r="C63346"/>
      <c r="D63346"/>
    </row>
    <row r="63347" spans="1:4" x14ac:dyDescent="0.35">
      <c r="A63347"/>
      <c r="B63347"/>
      <c r="C63347"/>
      <c r="D63347"/>
    </row>
    <row r="63348" spans="1:4" x14ac:dyDescent="0.35">
      <c r="A63348"/>
      <c r="B63348"/>
      <c r="C63348"/>
      <c r="D63348"/>
    </row>
    <row r="63349" spans="1:4" x14ac:dyDescent="0.35">
      <c r="A63349"/>
      <c r="B63349"/>
      <c r="C63349"/>
      <c r="D63349"/>
    </row>
    <row r="63350" spans="1:4" x14ac:dyDescent="0.35">
      <c r="A63350"/>
      <c r="B63350"/>
      <c r="C63350"/>
      <c r="D63350"/>
    </row>
    <row r="63351" spans="1:4" x14ac:dyDescent="0.35">
      <c r="A63351"/>
      <c r="B63351"/>
      <c r="C63351"/>
      <c r="D63351"/>
    </row>
    <row r="63352" spans="1:4" x14ac:dyDescent="0.35">
      <c r="A63352"/>
      <c r="B63352"/>
      <c r="C63352"/>
      <c r="D63352"/>
    </row>
    <row r="63353" spans="1:4" x14ac:dyDescent="0.35">
      <c r="A63353"/>
      <c r="B63353"/>
      <c r="C63353"/>
      <c r="D63353"/>
    </row>
    <row r="63354" spans="1:4" x14ac:dyDescent="0.35">
      <c r="A63354"/>
      <c r="B63354"/>
      <c r="C63354"/>
      <c r="D63354"/>
    </row>
    <row r="63355" spans="1:4" x14ac:dyDescent="0.35">
      <c r="A63355"/>
      <c r="B63355"/>
      <c r="C63355"/>
      <c r="D63355"/>
    </row>
    <row r="63356" spans="1:4" x14ac:dyDescent="0.35">
      <c r="A63356"/>
      <c r="B63356"/>
      <c r="C63356"/>
      <c r="D63356"/>
    </row>
    <row r="63357" spans="1:4" x14ac:dyDescent="0.35">
      <c r="A63357"/>
      <c r="B63357"/>
      <c r="C63357"/>
      <c r="D63357"/>
    </row>
    <row r="63358" spans="1:4" x14ac:dyDescent="0.35">
      <c r="A63358"/>
      <c r="B63358"/>
      <c r="C63358"/>
      <c r="D63358"/>
    </row>
    <row r="63359" spans="1:4" x14ac:dyDescent="0.35">
      <c r="A63359"/>
      <c r="B63359"/>
      <c r="C63359"/>
      <c r="D63359"/>
    </row>
    <row r="63360" spans="1:4" x14ac:dyDescent="0.35">
      <c r="A63360"/>
      <c r="B63360"/>
      <c r="C63360"/>
      <c r="D63360"/>
    </row>
    <row r="63361" spans="1:4" x14ac:dyDescent="0.35">
      <c r="A63361"/>
      <c r="B63361"/>
      <c r="C63361"/>
      <c r="D63361"/>
    </row>
    <row r="63362" spans="1:4" x14ac:dyDescent="0.35">
      <c r="A63362"/>
      <c r="B63362"/>
      <c r="C63362"/>
      <c r="D63362"/>
    </row>
    <row r="63363" spans="1:4" x14ac:dyDescent="0.35">
      <c r="A63363"/>
      <c r="B63363"/>
      <c r="C63363"/>
      <c r="D63363"/>
    </row>
    <row r="63364" spans="1:4" x14ac:dyDescent="0.35">
      <c r="A63364"/>
      <c r="B63364"/>
      <c r="C63364"/>
      <c r="D63364"/>
    </row>
    <row r="63365" spans="1:4" x14ac:dyDescent="0.35">
      <c r="A63365"/>
      <c r="B63365"/>
      <c r="C63365"/>
      <c r="D63365"/>
    </row>
    <row r="63366" spans="1:4" x14ac:dyDescent="0.35">
      <c r="A63366"/>
      <c r="B63366"/>
      <c r="C63366"/>
      <c r="D63366"/>
    </row>
    <row r="63367" spans="1:4" x14ac:dyDescent="0.35">
      <c r="A63367"/>
      <c r="B63367"/>
      <c r="C63367"/>
      <c r="D63367"/>
    </row>
    <row r="63368" spans="1:4" x14ac:dyDescent="0.35">
      <c r="A63368"/>
      <c r="B63368"/>
      <c r="C63368"/>
      <c r="D63368"/>
    </row>
    <row r="63369" spans="1:4" x14ac:dyDescent="0.35">
      <c r="A63369"/>
      <c r="B63369"/>
      <c r="C63369"/>
      <c r="D63369"/>
    </row>
    <row r="63370" spans="1:4" x14ac:dyDescent="0.35">
      <c r="A63370"/>
      <c r="B63370"/>
      <c r="C63370"/>
      <c r="D63370"/>
    </row>
    <row r="63371" spans="1:4" x14ac:dyDescent="0.35">
      <c r="A63371"/>
      <c r="B63371"/>
      <c r="C63371"/>
      <c r="D63371"/>
    </row>
    <row r="63372" spans="1:4" x14ac:dyDescent="0.35">
      <c r="A63372"/>
      <c r="B63372"/>
      <c r="C63372"/>
      <c r="D63372"/>
    </row>
    <row r="63373" spans="1:4" x14ac:dyDescent="0.35">
      <c r="A63373"/>
      <c r="B63373"/>
      <c r="C63373"/>
      <c r="D63373"/>
    </row>
    <row r="63374" spans="1:4" x14ac:dyDescent="0.35">
      <c r="A63374"/>
      <c r="B63374"/>
      <c r="C63374"/>
      <c r="D63374"/>
    </row>
    <row r="63375" spans="1:4" x14ac:dyDescent="0.35">
      <c r="A63375"/>
      <c r="B63375"/>
      <c r="C63375"/>
      <c r="D63375"/>
    </row>
    <row r="63376" spans="1:4" x14ac:dyDescent="0.35">
      <c r="A63376"/>
      <c r="B63376"/>
      <c r="C63376"/>
      <c r="D63376"/>
    </row>
    <row r="63377" spans="1:4" x14ac:dyDescent="0.35">
      <c r="A63377"/>
      <c r="B63377"/>
      <c r="C63377"/>
      <c r="D63377"/>
    </row>
    <row r="63378" spans="1:4" x14ac:dyDescent="0.35">
      <c r="A63378"/>
      <c r="B63378"/>
      <c r="C63378"/>
      <c r="D63378"/>
    </row>
    <row r="63379" spans="1:4" x14ac:dyDescent="0.35">
      <c r="A63379"/>
      <c r="B63379"/>
      <c r="C63379"/>
      <c r="D63379"/>
    </row>
    <row r="63380" spans="1:4" x14ac:dyDescent="0.35">
      <c r="A63380"/>
      <c r="B63380"/>
      <c r="C63380"/>
      <c r="D63380"/>
    </row>
    <row r="63381" spans="1:4" x14ac:dyDescent="0.35">
      <c r="A63381"/>
      <c r="B63381"/>
      <c r="C63381"/>
      <c r="D63381"/>
    </row>
    <row r="63382" spans="1:4" x14ac:dyDescent="0.35">
      <c r="A63382"/>
      <c r="B63382"/>
      <c r="C63382"/>
      <c r="D63382"/>
    </row>
    <row r="63383" spans="1:4" x14ac:dyDescent="0.35">
      <c r="A63383"/>
      <c r="B63383"/>
      <c r="C63383"/>
      <c r="D63383"/>
    </row>
    <row r="63384" spans="1:4" x14ac:dyDescent="0.35">
      <c r="A63384"/>
      <c r="B63384"/>
      <c r="C63384"/>
      <c r="D63384"/>
    </row>
    <row r="63385" spans="1:4" x14ac:dyDescent="0.35">
      <c r="A63385"/>
      <c r="B63385"/>
      <c r="C63385"/>
      <c r="D63385"/>
    </row>
    <row r="63386" spans="1:4" x14ac:dyDescent="0.35">
      <c r="A63386"/>
      <c r="B63386"/>
      <c r="C63386"/>
      <c r="D63386"/>
    </row>
    <row r="63387" spans="1:4" x14ac:dyDescent="0.35">
      <c r="A63387"/>
      <c r="B63387"/>
      <c r="C63387"/>
      <c r="D63387"/>
    </row>
    <row r="63388" spans="1:4" x14ac:dyDescent="0.35">
      <c r="A63388"/>
      <c r="B63388"/>
      <c r="C63388"/>
      <c r="D63388"/>
    </row>
    <row r="63389" spans="1:4" x14ac:dyDescent="0.35">
      <c r="A63389"/>
      <c r="B63389"/>
      <c r="C63389"/>
      <c r="D63389"/>
    </row>
    <row r="63390" spans="1:4" x14ac:dyDescent="0.35">
      <c r="A63390"/>
      <c r="B63390"/>
      <c r="C63390"/>
      <c r="D63390"/>
    </row>
    <row r="63391" spans="1:4" x14ac:dyDescent="0.35">
      <c r="A63391"/>
      <c r="B63391"/>
      <c r="C63391"/>
      <c r="D63391"/>
    </row>
    <row r="63392" spans="1:4" x14ac:dyDescent="0.35">
      <c r="A63392"/>
      <c r="B63392"/>
      <c r="C63392"/>
      <c r="D63392"/>
    </row>
    <row r="63393" spans="1:4" x14ac:dyDescent="0.35">
      <c r="A63393"/>
      <c r="B63393"/>
      <c r="C63393"/>
      <c r="D63393"/>
    </row>
    <row r="63394" spans="1:4" x14ac:dyDescent="0.35">
      <c r="A63394"/>
      <c r="B63394"/>
      <c r="C63394"/>
      <c r="D63394"/>
    </row>
    <row r="63395" spans="1:4" x14ac:dyDescent="0.35">
      <c r="A63395"/>
      <c r="B63395"/>
      <c r="C63395"/>
      <c r="D63395"/>
    </row>
    <row r="63396" spans="1:4" x14ac:dyDescent="0.35">
      <c r="A63396"/>
      <c r="B63396"/>
      <c r="C63396"/>
      <c r="D63396"/>
    </row>
    <row r="63397" spans="1:4" x14ac:dyDescent="0.35">
      <c r="A63397"/>
      <c r="B63397"/>
      <c r="C63397"/>
      <c r="D63397"/>
    </row>
    <row r="63398" spans="1:4" x14ac:dyDescent="0.35">
      <c r="A63398"/>
      <c r="B63398"/>
      <c r="C63398"/>
      <c r="D63398"/>
    </row>
    <row r="63399" spans="1:4" x14ac:dyDescent="0.35">
      <c r="A63399"/>
      <c r="B63399"/>
      <c r="C63399"/>
      <c r="D63399"/>
    </row>
    <row r="63400" spans="1:4" x14ac:dyDescent="0.35">
      <c r="A63400"/>
      <c r="B63400"/>
      <c r="C63400"/>
      <c r="D63400"/>
    </row>
    <row r="63401" spans="1:4" x14ac:dyDescent="0.35">
      <c r="A63401"/>
      <c r="B63401"/>
      <c r="C63401"/>
      <c r="D63401"/>
    </row>
    <row r="63402" spans="1:4" x14ac:dyDescent="0.35">
      <c r="A63402"/>
      <c r="B63402"/>
      <c r="C63402"/>
      <c r="D63402"/>
    </row>
    <row r="63403" spans="1:4" x14ac:dyDescent="0.35">
      <c r="A63403"/>
      <c r="B63403"/>
      <c r="C63403"/>
      <c r="D63403"/>
    </row>
    <row r="63404" spans="1:4" x14ac:dyDescent="0.35">
      <c r="A63404"/>
      <c r="B63404"/>
      <c r="C63404"/>
      <c r="D63404"/>
    </row>
    <row r="63405" spans="1:4" x14ac:dyDescent="0.35">
      <c r="A63405"/>
      <c r="B63405"/>
      <c r="C63405"/>
      <c r="D63405"/>
    </row>
    <row r="63406" spans="1:4" x14ac:dyDescent="0.35">
      <c r="A63406"/>
      <c r="B63406"/>
      <c r="C63406"/>
      <c r="D63406"/>
    </row>
    <row r="63407" spans="1:4" x14ac:dyDescent="0.35">
      <c r="A63407"/>
      <c r="B63407"/>
      <c r="C63407"/>
      <c r="D63407"/>
    </row>
    <row r="63408" spans="1:4" x14ac:dyDescent="0.35">
      <c r="A63408"/>
      <c r="B63408"/>
      <c r="C63408"/>
      <c r="D63408"/>
    </row>
    <row r="63409" spans="1:4" x14ac:dyDescent="0.35">
      <c r="A63409"/>
      <c r="B63409"/>
      <c r="C63409"/>
      <c r="D63409"/>
    </row>
    <row r="63410" spans="1:4" x14ac:dyDescent="0.35">
      <c r="A63410"/>
      <c r="B63410"/>
      <c r="C63410"/>
      <c r="D63410"/>
    </row>
    <row r="63411" spans="1:4" x14ac:dyDescent="0.35">
      <c r="A63411"/>
      <c r="B63411"/>
      <c r="C63411"/>
      <c r="D63411"/>
    </row>
    <row r="63412" spans="1:4" x14ac:dyDescent="0.35">
      <c r="A63412"/>
      <c r="B63412"/>
      <c r="C63412"/>
      <c r="D63412"/>
    </row>
    <row r="63413" spans="1:4" x14ac:dyDescent="0.35">
      <c r="A63413"/>
      <c r="B63413"/>
      <c r="C63413"/>
      <c r="D63413"/>
    </row>
    <row r="63414" spans="1:4" x14ac:dyDescent="0.35">
      <c r="A63414"/>
      <c r="B63414"/>
      <c r="C63414"/>
      <c r="D63414"/>
    </row>
    <row r="63415" spans="1:4" x14ac:dyDescent="0.35">
      <c r="A63415"/>
      <c r="B63415"/>
      <c r="C63415"/>
      <c r="D63415"/>
    </row>
    <row r="63416" spans="1:4" x14ac:dyDescent="0.35">
      <c r="A63416"/>
      <c r="B63416"/>
      <c r="C63416"/>
      <c r="D63416"/>
    </row>
    <row r="63417" spans="1:4" x14ac:dyDescent="0.35">
      <c r="A63417"/>
      <c r="B63417"/>
      <c r="C63417"/>
      <c r="D63417"/>
    </row>
    <row r="63418" spans="1:4" x14ac:dyDescent="0.35">
      <c r="A63418"/>
      <c r="B63418"/>
      <c r="C63418"/>
      <c r="D63418"/>
    </row>
    <row r="63419" spans="1:4" x14ac:dyDescent="0.35">
      <c r="A63419"/>
      <c r="B63419"/>
      <c r="C63419"/>
      <c r="D63419"/>
    </row>
    <row r="63420" spans="1:4" x14ac:dyDescent="0.35">
      <c r="A63420"/>
      <c r="B63420"/>
      <c r="C63420"/>
      <c r="D63420"/>
    </row>
    <row r="63421" spans="1:4" x14ac:dyDescent="0.35">
      <c r="A63421"/>
      <c r="B63421"/>
      <c r="C63421"/>
      <c r="D63421"/>
    </row>
    <row r="63422" spans="1:4" x14ac:dyDescent="0.35">
      <c r="A63422"/>
      <c r="B63422"/>
      <c r="C63422"/>
      <c r="D63422"/>
    </row>
    <row r="63423" spans="1:4" x14ac:dyDescent="0.35">
      <c r="A63423"/>
      <c r="B63423"/>
      <c r="C63423"/>
      <c r="D63423"/>
    </row>
    <row r="63424" spans="1:4" x14ac:dyDescent="0.35">
      <c r="A63424"/>
      <c r="B63424"/>
      <c r="C63424"/>
      <c r="D63424"/>
    </row>
    <row r="63425" spans="1:4" x14ac:dyDescent="0.35">
      <c r="A63425"/>
      <c r="B63425"/>
      <c r="C63425"/>
      <c r="D63425"/>
    </row>
    <row r="63426" spans="1:4" x14ac:dyDescent="0.35">
      <c r="A63426"/>
      <c r="B63426"/>
      <c r="C63426"/>
      <c r="D63426"/>
    </row>
    <row r="63427" spans="1:4" x14ac:dyDescent="0.35">
      <c r="A63427"/>
      <c r="B63427"/>
      <c r="C63427"/>
      <c r="D63427"/>
    </row>
    <row r="63428" spans="1:4" x14ac:dyDescent="0.35">
      <c r="A63428"/>
      <c r="B63428"/>
      <c r="C63428"/>
      <c r="D63428"/>
    </row>
    <row r="63429" spans="1:4" x14ac:dyDescent="0.35">
      <c r="A63429"/>
      <c r="B63429"/>
      <c r="C63429"/>
      <c r="D63429"/>
    </row>
    <row r="63430" spans="1:4" x14ac:dyDescent="0.35">
      <c r="A63430"/>
      <c r="B63430"/>
      <c r="C63430"/>
      <c r="D63430"/>
    </row>
    <row r="63431" spans="1:4" x14ac:dyDescent="0.35">
      <c r="A63431"/>
      <c r="B63431"/>
      <c r="C63431"/>
      <c r="D63431"/>
    </row>
    <row r="63432" spans="1:4" x14ac:dyDescent="0.35">
      <c r="A63432"/>
      <c r="B63432"/>
      <c r="C63432"/>
      <c r="D63432"/>
    </row>
    <row r="63433" spans="1:4" x14ac:dyDescent="0.35">
      <c r="A63433"/>
      <c r="B63433"/>
      <c r="C63433"/>
      <c r="D63433"/>
    </row>
    <row r="63434" spans="1:4" x14ac:dyDescent="0.35">
      <c r="A63434"/>
      <c r="B63434"/>
      <c r="C63434"/>
      <c r="D63434"/>
    </row>
    <row r="63435" spans="1:4" x14ac:dyDescent="0.35">
      <c r="A63435"/>
      <c r="B63435"/>
      <c r="C63435"/>
      <c r="D63435"/>
    </row>
    <row r="63436" spans="1:4" x14ac:dyDescent="0.35">
      <c r="A63436"/>
      <c r="B63436"/>
      <c r="C63436"/>
      <c r="D63436"/>
    </row>
    <row r="63437" spans="1:4" x14ac:dyDescent="0.35">
      <c r="A63437"/>
      <c r="B63437"/>
      <c r="C63437"/>
      <c r="D63437"/>
    </row>
    <row r="63438" spans="1:4" x14ac:dyDescent="0.35">
      <c r="A63438"/>
      <c r="B63438"/>
      <c r="C63438"/>
      <c r="D63438"/>
    </row>
    <row r="63439" spans="1:4" x14ac:dyDescent="0.35">
      <c r="A63439"/>
      <c r="B63439"/>
      <c r="C63439"/>
      <c r="D63439"/>
    </row>
    <row r="63440" spans="1:4" x14ac:dyDescent="0.35">
      <c r="A63440"/>
      <c r="B63440"/>
      <c r="C63440"/>
      <c r="D63440"/>
    </row>
    <row r="63441" spans="1:4" x14ac:dyDescent="0.35">
      <c r="A63441"/>
      <c r="B63441"/>
      <c r="C63441"/>
      <c r="D63441"/>
    </row>
    <row r="63442" spans="1:4" x14ac:dyDescent="0.35">
      <c r="A63442"/>
      <c r="B63442"/>
      <c r="C63442"/>
      <c r="D63442"/>
    </row>
    <row r="63443" spans="1:4" x14ac:dyDescent="0.35">
      <c r="A63443"/>
      <c r="B63443"/>
      <c r="C63443"/>
      <c r="D63443"/>
    </row>
    <row r="63444" spans="1:4" x14ac:dyDescent="0.35">
      <c r="A63444"/>
      <c r="B63444"/>
      <c r="C63444"/>
      <c r="D63444"/>
    </row>
    <row r="63445" spans="1:4" x14ac:dyDescent="0.35">
      <c r="A63445"/>
      <c r="B63445"/>
      <c r="C63445"/>
      <c r="D63445"/>
    </row>
    <row r="63446" spans="1:4" x14ac:dyDescent="0.35">
      <c r="A63446"/>
      <c r="B63446"/>
      <c r="C63446"/>
      <c r="D63446"/>
    </row>
    <row r="63447" spans="1:4" x14ac:dyDescent="0.35">
      <c r="A63447"/>
      <c r="B63447"/>
      <c r="C63447"/>
      <c r="D63447"/>
    </row>
    <row r="63448" spans="1:4" x14ac:dyDescent="0.35">
      <c r="A63448"/>
      <c r="B63448"/>
      <c r="C63448"/>
      <c r="D63448"/>
    </row>
    <row r="63449" spans="1:4" x14ac:dyDescent="0.35">
      <c r="A63449"/>
      <c r="B63449"/>
      <c r="C63449"/>
      <c r="D63449"/>
    </row>
    <row r="63450" spans="1:4" x14ac:dyDescent="0.35">
      <c r="A63450"/>
      <c r="B63450"/>
      <c r="C63450"/>
      <c r="D63450"/>
    </row>
    <row r="63451" spans="1:4" x14ac:dyDescent="0.35">
      <c r="A63451"/>
      <c r="B63451"/>
      <c r="C63451"/>
      <c r="D63451"/>
    </row>
    <row r="63452" spans="1:4" x14ac:dyDescent="0.35">
      <c r="A63452"/>
      <c r="B63452"/>
      <c r="C63452"/>
      <c r="D63452"/>
    </row>
    <row r="63453" spans="1:4" x14ac:dyDescent="0.35">
      <c r="A63453"/>
      <c r="B63453"/>
      <c r="C63453"/>
      <c r="D63453"/>
    </row>
    <row r="63454" spans="1:4" x14ac:dyDescent="0.35">
      <c r="A63454"/>
      <c r="B63454"/>
      <c r="C63454"/>
      <c r="D63454"/>
    </row>
    <row r="63455" spans="1:4" x14ac:dyDescent="0.35">
      <c r="A63455"/>
      <c r="B63455"/>
      <c r="C63455"/>
      <c r="D63455"/>
    </row>
    <row r="63456" spans="1:4" x14ac:dyDescent="0.35">
      <c r="A63456"/>
      <c r="B63456"/>
      <c r="C63456"/>
      <c r="D63456"/>
    </row>
    <row r="63457" spans="1:4" x14ac:dyDescent="0.35">
      <c r="A63457"/>
      <c r="B63457"/>
      <c r="C63457"/>
      <c r="D63457"/>
    </row>
    <row r="63458" spans="1:4" x14ac:dyDescent="0.35">
      <c r="A63458"/>
      <c r="B63458"/>
      <c r="C63458"/>
      <c r="D63458"/>
    </row>
    <row r="63459" spans="1:4" x14ac:dyDescent="0.35">
      <c r="A63459"/>
      <c r="B63459"/>
      <c r="C63459"/>
      <c r="D63459"/>
    </row>
    <row r="63460" spans="1:4" x14ac:dyDescent="0.35">
      <c r="A63460"/>
      <c r="B63460"/>
      <c r="C63460"/>
      <c r="D63460"/>
    </row>
    <row r="63461" spans="1:4" x14ac:dyDescent="0.35">
      <c r="A63461"/>
      <c r="B63461"/>
      <c r="C63461"/>
      <c r="D63461"/>
    </row>
    <row r="63462" spans="1:4" x14ac:dyDescent="0.35">
      <c r="A63462"/>
      <c r="B63462"/>
      <c r="C63462"/>
      <c r="D63462"/>
    </row>
    <row r="63463" spans="1:4" x14ac:dyDescent="0.35">
      <c r="A63463"/>
      <c r="B63463"/>
      <c r="C63463"/>
      <c r="D63463"/>
    </row>
    <row r="63464" spans="1:4" x14ac:dyDescent="0.35">
      <c r="A63464"/>
      <c r="B63464"/>
      <c r="C63464"/>
      <c r="D63464"/>
    </row>
    <row r="63465" spans="1:4" x14ac:dyDescent="0.35">
      <c r="A63465"/>
      <c r="B63465"/>
      <c r="C63465"/>
      <c r="D63465"/>
    </row>
    <row r="63466" spans="1:4" x14ac:dyDescent="0.35">
      <c r="A63466"/>
      <c r="B63466"/>
      <c r="C63466"/>
      <c r="D63466"/>
    </row>
    <row r="63467" spans="1:4" x14ac:dyDescent="0.35">
      <c r="A63467"/>
      <c r="B63467"/>
      <c r="C63467"/>
      <c r="D63467"/>
    </row>
    <row r="63468" spans="1:4" x14ac:dyDescent="0.35">
      <c r="A63468"/>
      <c r="B63468"/>
      <c r="C63468"/>
      <c r="D63468"/>
    </row>
    <row r="63469" spans="1:4" x14ac:dyDescent="0.35">
      <c r="A63469"/>
      <c r="B63469"/>
      <c r="C63469"/>
      <c r="D63469"/>
    </row>
    <row r="63470" spans="1:4" x14ac:dyDescent="0.35">
      <c r="A63470"/>
      <c r="B63470"/>
      <c r="C63470"/>
      <c r="D63470"/>
    </row>
    <row r="63471" spans="1:4" x14ac:dyDescent="0.35">
      <c r="A63471"/>
      <c r="B63471"/>
      <c r="C63471"/>
      <c r="D63471"/>
    </row>
    <row r="63472" spans="1:4" x14ac:dyDescent="0.35">
      <c r="A63472"/>
      <c r="B63472"/>
      <c r="C63472"/>
      <c r="D63472"/>
    </row>
    <row r="63473" spans="1:4" x14ac:dyDescent="0.35">
      <c r="A63473"/>
      <c r="B63473"/>
      <c r="C63473"/>
      <c r="D63473"/>
    </row>
    <row r="63474" spans="1:4" x14ac:dyDescent="0.35">
      <c r="A63474"/>
      <c r="B63474"/>
      <c r="C63474"/>
      <c r="D63474"/>
    </row>
    <row r="63475" spans="1:4" x14ac:dyDescent="0.35">
      <c r="A63475"/>
      <c r="B63475"/>
      <c r="C63475"/>
      <c r="D63475"/>
    </row>
    <row r="63476" spans="1:4" x14ac:dyDescent="0.35">
      <c r="A63476"/>
      <c r="B63476"/>
      <c r="C63476"/>
      <c r="D63476"/>
    </row>
    <row r="63477" spans="1:4" x14ac:dyDescent="0.35">
      <c r="A63477"/>
      <c r="B63477"/>
      <c r="C63477"/>
      <c r="D63477"/>
    </row>
    <row r="63478" spans="1:4" x14ac:dyDescent="0.35">
      <c r="A63478"/>
      <c r="B63478"/>
      <c r="C63478"/>
      <c r="D63478"/>
    </row>
    <row r="63479" spans="1:4" x14ac:dyDescent="0.35">
      <c r="A63479"/>
      <c r="B63479"/>
      <c r="C63479"/>
      <c r="D63479"/>
    </row>
    <row r="63480" spans="1:4" x14ac:dyDescent="0.35">
      <c r="A63480"/>
      <c r="B63480"/>
      <c r="C63480"/>
      <c r="D63480"/>
    </row>
    <row r="63481" spans="1:4" x14ac:dyDescent="0.35">
      <c r="A63481"/>
      <c r="B63481"/>
      <c r="C63481"/>
      <c r="D63481"/>
    </row>
    <row r="63482" spans="1:4" x14ac:dyDescent="0.35">
      <c r="A63482"/>
      <c r="B63482"/>
      <c r="C63482"/>
      <c r="D63482"/>
    </row>
    <row r="63483" spans="1:4" x14ac:dyDescent="0.35">
      <c r="A63483"/>
      <c r="B63483"/>
      <c r="C63483"/>
      <c r="D63483"/>
    </row>
    <row r="63484" spans="1:4" x14ac:dyDescent="0.35">
      <c r="A63484"/>
      <c r="B63484"/>
      <c r="C63484"/>
      <c r="D63484"/>
    </row>
    <row r="63485" spans="1:4" x14ac:dyDescent="0.35">
      <c r="A63485"/>
      <c r="B63485"/>
      <c r="C63485"/>
      <c r="D63485"/>
    </row>
    <row r="63486" spans="1:4" x14ac:dyDescent="0.35">
      <c r="A63486"/>
      <c r="B63486"/>
      <c r="C63486"/>
      <c r="D63486"/>
    </row>
    <row r="63487" spans="1:4" x14ac:dyDescent="0.35">
      <c r="A63487"/>
      <c r="B63487"/>
      <c r="C63487"/>
      <c r="D63487"/>
    </row>
    <row r="63488" spans="1:4" x14ac:dyDescent="0.35">
      <c r="A63488"/>
      <c r="B63488"/>
      <c r="C63488"/>
      <c r="D63488"/>
    </row>
    <row r="63489" spans="1:4" x14ac:dyDescent="0.35">
      <c r="A63489"/>
      <c r="B63489"/>
      <c r="C63489"/>
      <c r="D63489"/>
    </row>
    <row r="63490" spans="1:4" x14ac:dyDescent="0.35">
      <c r="A63490"/>
      <c r="B63490"/>
      <c r="C63490"/>
      <c r="D63490"/>
    </row>
    <row r="63491" spans="1:4" x14ac:dyDescent="0.35">
      <c r="A63491"/>
      <c r="B63491"/>
      <c r="C63491"/>
      <c r="D63491"/>
    </row>
    <row r="63492" spans="1:4" x14ac:dyDescent="0.35">
      <c r="A63492"/>
      <c r="B63492"/>
      <c r="C63492"/>
      <c r="D63492"/>
    </row>
    <row r="63493" spans="1:4" x14ac:dyDescent="0.35">
      <c r="A63493"/>
      <c r="B63493"/>
      <c r="C63493"/>
      <c r="D63493"/>
    </row>
    <row r="63494" spans="1:4" x14ac:dyDescent="0.35">
      <c r="A63494"/>
      <c r="B63494"/>
      <c r="C63494"/>
      <c r="D63494"/>
    </row>
    <row r="63495" spans="1:4" x14ac:dyDescent="0.35">
      <c r="A63495"/>
      <c r="B63495"/>
      <c r="C63495"/>
      <c r="D63495"/>
    </row>
    <row r="63496" spans="1:4" x14ac:dyDescent="0.35">
      <c r="A63496"/>
      <c r="B63496"/>
      <c r="C63496"/>
      <c r="D63496"/>
    </row>
    <row r="63497" spans="1:4" x14ac:dyDescent="0.35">
      <c r="A63497"/>
      <c r="B63497"/>
      <c r="C63497"/>
      <c r="D63497"/>
    </row>
    <row r="63498" spans="1:4" x14ac:dyDescent="0.35">
      <c r="A63498"/>
      <c r="B63498"/>
      <c r="C63498"/>
      <c r="D63498"/>
    </row>
    <row r="63499" spans="1:4" x14ac:dyDescent="0.35">
      <c r="A63499"/>
      <c r="B63499"/>
      <c r="C63499"/>
      <c r="D63499"/>
    </row>
    <row r="63500" spans="1:4" x14ac:dyDescent="0.35">
      <c r="A63500"/>
      <c r="B63500"/>
      <c r="C63500"/>
      <c r="D63500"/>
    </row>
    <row r="63501" spans="1:4" x14ac:dyDescent="0.35">
      <c r="A63501"/>
      <c r="B63501"/>
      <c r="C63501"/>
      <c r="D63501"/>
    </row>
    <row r="63502" spans="1:4" x14ac:dyDescent="0.35">
      <c r="A63502"/>
      <c r="B63502"/>
      <c r="C63502"/>
      <c r="D63502"/>
    </row>
    <row r="63503" spans="1:4" x14ac:dyDescent="0.35">
      <c r="A63503"/>
      <c r="B63503"/>
      <c r="C63503"/>
      <c r="D63503"/>
    </row>
    <row r="63504" spans="1:4" x14ac:dyDescent="0.35">
      <c r="A63504"/>
      <c r="B63504"/>
      <c r="C63504"/>
      <c r="D63504"/>
    </row>
    <row r="63505" spans="1:4" x14ac:dyDescent="0.35">
      <c r="A63505"/>
      <c r="B63505"/>
      <c r="C63505"/>
      <c r="D63505"/>
    </row>
    <row r="63506" spans="1:4" x14ac:dyDescent="0.35">
      <c r="A63506"/>
      <c r="B63506"/>
      <c r="C63506"/>
      <c r="D63506"/>
    </row>
    <row r="63507" spans="1:4" x14ac:dyDescent="0.35">
      <c r="A63507"/>
      <c r="B63507"/>
      <c r="C63507"/>
      <c r="D63507"/>
    </row>
    <row r="63508" spans="1:4" x14ac:dyDescent="0.35">
      <c r="A63508"/>
      <c r="B63508"/>
      <c r="C63508"/>
      <c r="D63508"/>
    </row>
    <row r="63509" spans="1:4" x14ac:dyDescent="0.35">
      <c r="A63509"/>
      <c r="B63509"/>
      <c r="C63509"/>
      <c r="D63509"/>
    </row>
    <row r="63510" spans="1:4" x14ac:dyDescent="0.35">
      <c r="A63510"/>
      <c r="B63510"/>
      <c r="C63510"/>
      <c r="D63510"/>
    </row>
    <row r="63511" spans="1:4" x14ac:dyDescent="0.35">
      <c r="A63511"/>
      <c r="B63511"/>
      <c r="C63511"/>
      <c r="D63511"/>
    </row>
    <row r="63512" spans="1:4" x14ac:dyDescent="0.35">
      <c r="A63512"/>
      <c r="B63512"/>
      <c r="C63512"/>
      <c r="D63512"/>
    </row>
    <row r="63513" spans="1:4" x14ac:dyDescent="0.35">
      <c r="A63513"/>
      <c r="B63513"/>
      <c r="C63513"/>
      <c r="D63513"/>
    </row>
    <row r="63514" spans="1:4" x14ac:dyDescent="0.35">
      <c r="A63514"/>
      <c r="B63514"/>
      <c r="C63514"/>
      <c r="D63514"/>
    </row>
    <row r="63515" spans="1:4" x14ac:dyDescent="0.35">
      <c r="A63515"/>
      <c r="B63515"/>
      <c r="C63515"/>
      <c r="D63515"/>
    </row>
    <row r="63516" spans="1:4" x14ac:dyDescent="0.35">
      <c r="A63516"/>
      <c r="B63516"/>
      <c r="C63516"/>
      <c r="D63516"/>
    </row>
    <row r="63517" spans="1:4" x14ac:dyDescent="0.35">
      <c r="A63517"/>
      <c r="B63517"/>
      <c r="C63517"/>
      <c r="D63517"/>
    </row>
    <row r="63518" spans="1:4" x14ac:dyDescent="0.35">
      <c r="A63518"/>
      <c r="B63518"/>
      <c r="C63518"/>
      <c r="D63518"/>
    </row>
    <row r="63519" spans="1:4" x14ac:dyDescent="0.35">
      <c r="A63519"/>
      <c r="B63519"/>
      <c r="C63519"/>
      <c r="D63519"/>
    </row>
    <row r="63520" spans="1:4" x14ac:dyDescent="0.35">
      <c r="A63520"/>
      <c r="B63520"/>
      <c r="C63520"/>
      <c r="D63520"/>
    </row>
    <row r="63521" spans="1:4" x14ac:dyDescent="0.35">
      <c r="A63521"/>
      <c r="B63521"/>
      <c r="C63521"/>
      <c r="D63521"/>
    </row>
    <row r="63522" spans="1:4" x14ac:dyDescent="0.35">
      <c r="A63522"/>
      <c r="B63522"/>
      <c r="C63522"/>
      <c r="D63522"/>
    </row>
    <row r="63523" spans="1:4" x14ac:dyDescent="0.35">
      <c r="A63523"/>
      <c r="B63523"/>
      <c r="C63523"/>
      <c r="D63523"/>
    </row>
    <row r="63524" spans="1:4" x14ac:dyDescent="0.35">
      <c r="A63524"/>
      <c r="B63524"/>
      <c r="C63524"/>
      <c r="D63524"/>
    </row>
    <row r="63525" spans="1:4" x14ac:dyDescent="0.35">
      <c r="A63525"/>
      <c r="B63525"/>
      <c r="C63525"/>
      <c r="D63525"/>
    </row>
    <row r="63526" spans="1:4" x14ac:dyDescent="0.35">
      <c r="A63526"/>
      <c r="B63526"/>
      <c r="C63526"/>
      <c r="D63526"/>
    </row>
    <row r="63527" spans="1:4" x14ac:dyDescent="0.35">
      <c r="A63527"/>
      <c r="B63527"/>
      <c r="C63527"/>
      <c r="D63527"/>
    </row>
    <row r="63528" spans="1:4" x14ac:dyDescent="0.35">
      <c r="A63528"/>
      <c r="B63528"/>
      <c r="C63528"/>
      <c r="D63528"/>
    </row>
    <row r="63529" spans="1:4" x14ac:dyDescent="0.35">
      <c r="A63529"/>
      <c r="B63529"/>
      <c r="C63529"/>
      <c r="D63529"/>
    </row>
    <row r="63530" spans="1:4" x14ac:dyDescent="0.35">
      <c r="A63530"/>
      <c r="B63530"/>
      <c r="C63530"/>
      <c r="D63530"/>
    </row>
    <row r="63531" spans="1:4" x14ac:dyDescent="0.35">
      <c r="A63531"/>
      <c r="B63531"/>
      <c r="C63531"/>
      <c r="D63531"/>
    </row>
    <row r="63532" spans="1:4" x14ac:dyDescent="0.35">
      <c r="A63532"/>
      <c r="B63532"/>
      <c r="C63532"/>
      <c r="D63532"/>
    </row>
    <row r="63533" spans="1:4" x14ac:dyDescent="0.35">
      <c r="A63533"/>
      <c r="B63533"/>
      <c r="C63533"/>
      <c r="D63533"/>
    </row>
    <row r="63534" spans="1:4" x14ac:dyDescent="0.35">
      <c r="A63534"/>
      <c r="B63534"/>
      <c r="C63534"/>
      <c r="D63534"/>
    </row>
    <row r="63535" spans="1:4" x14ac:dyDescent="0.35">
      <c r="A63535"/>
      <c r="B63535"/>
      <c r="C63535"/>
      <c r="D63535"/>
    </row>
    <row r="63536" spans="1:4" x14ac:dyDescent="0.35">
      <c r="A63536"/>
      <c r="B63536"/>
      <c r="C63536"/>
      <c r="D63536"/>
    </row>
    <row r="63537" spans="1:4" x14ac:dyDescent="0.35">
      <c r="A63537"/>
      <c r="B63537"/>
      <c r="C63537"/>
      <c r="D63537"/>
    </row>
    <row r="63538" spans="1:4" x14ac:dyDescent="0.35">
      <c r="A63538"/>
      <c r="B63538"/>
      <c r="C63538"/>
      <c r="D63538"/>
    </row>
    <row r="63539" spans="1:4" x14ac:dyDescent="0.35">
      <c r="A63539"/>
      <c r="B63539"/>
      <c r="C63539"/>
      <c r="D63539"/>
    </row>
    <row r="63540" spans="1:4" x14ac:dyDescent="0.35">
      <c r="A63540"/>
      <c r="B63540"/>
      <c r="C63540"/>
      <c r="D63540"/>
    </row>
    <row r="63541" spans="1:4" x14ac:dyDescent="0.35">
      <c r="A63541"/>
      <c r="B63541"/>
      <c r="C63541"/>
      <c r="D63541"/>
    </row>
    <row r="63542" spans="1:4" x14ac:dyDescent="0.35">
      <c r="A63542"/>
      <c r="B63542"/>
      <c r="C63542"/>
      <c r="D63542"/>
    </row>
    <row r="63543" spans="1:4" x14ac:dyDescent="0.35">
      <c r="A63543"/>
      <c r="B63543"/>
      <c r="C63543"/>
      <c r="D63543"/>
    </row>
    <row r="63544" spans="1:4" x14ac:dyDescent="0.35">
      <c r="A63544"/>
      <c r="B63544"/>
      <c r="C63544"/>
      <c r="D63544"/>
    </row>
    <row r="63545" spans="1:4" x14ac:dyDescent="0.35">
      <c r="A63545"/>
      <c r="B63545"/>
      <c r="C63545"/>
      <c r="D63545"/>
    </row>
    <row r="63546" spans="1:4" x14ac:dyDescent="0.35">
      <c r="A63546"/>
      <c r="B63546"/>
      <c r="C63546"/>
      <c r="D63546"/>
    </row>
    <row r="63547" spans="1:4" x14ac:dyDescent="0.35">
      <c r="A63547"/>
      <c r="B63547"/>
      <c r="C63547"/>
      <c r="D63547"/>
    </row>
    <row r="63548" spans="1:4" x14ac:dyDescent="0.35">
      <c r="A63548"/>
      <c r="B63548"/>
      <c r="C63548"/>
      <c r="D63548"/>
    </row>
    <row r="63549" spans="1:4" x14ac:dyDescent="0.35">
      <c r="A63549"/>
      <c r="B63549"/>
      <c r="C63549"/>
      <c r="D63549"/>
    </row>
    <row r="63550" spans="1:4" x14ac:dyDescent="0.35">
      <c r="A63550"/>
      <c r="B63550"/>
      <c r="C63550"/>
      <c r="D63550"/>
    </row>
    <row r="63551" spans="1:4" x14ac:dyDescent="0.35">
      <c r="A63551"/>
      <c r="B63551"/>
      <c r="C63551"/>
      <c r="D63551"/>
    </row>
    <row r="63552" spans="1:4" x14ac:dyDescent="0.35">
      <c r="A63552"/>
      <c r="B63552"/>
      <c r="C63552"/>
      <c r="D63552"/>
    </row>
    <row r="63553" spans="1:4" x14ac:dyDescent="0.35">
      <c r="A63553"/>
      <c r="B63553"/>
      <c r="C63553"/>
      <c r="D63553"/>
    </row>
    <row r="63554" spans="1:4" x14ac:dyDescent="0.35">
      <c r="A63554"/>
      <c r="B63554"/>
      <c r="C63554"/>
      <c r="D63554"/>
    </row>
    <row r="63555" spans="1:4" x14ac:dyDescent="0.35">
      <c r="A63555"/>
      <c r="B63555"/>
      <c r="C63555"/>
      <c r="D63555"/>
    </row>
    <row r="63556" spans="1:4" x14ac:dyDescent="0.35">
      <c r="A63556"/>
      <c r="B63556"/>
      <c r="C63556"/>
      <c r="D63556"/>
    </row>
    <row r="63557" spans="1:4" x14ac:dyDescent="0.35">
      <c r="A63557"/>
      <c r="B63557"/>
      <c r="C63557"/>
      <c r="D63557"/>
    </row>
    <row r="63558" spans="1:4" x14ac:dyDescent="0.35">
      <c r="A63558"/>
      <c r="B63558"/>
      <c r="C63558"/>
      <c r="D63558"/>
    </row>
    <row r="63559" spans="1:4" x14ac:dyDescent="0.35">
      <c r="A63559"/>
      <c r="B63559"/>
      <c r="C63559"/>
      <c r="D63559"/>
    </row>
    <row r="63560" spans="1:4" x14ac:dyDescent="0.35">
      <c r="A63560"/>
      <c r="B63560"/>
      <c r="C63560"/>
      <c r="D63560"/>
    </row>
    <row r="63561" spans="1:4" x14ac:dyDescent="0.35">
      <c r="A63561"/>
      <c r="B63561"/>
      <c r="C63561"/>
      <c r="D63561"/>
    </row>
    <row r="63562" spans="1:4" x14ac:dyDescent="0.35">
      <c r="A63562"/>
      <c r="B63562"/>
      <c r="C63562"/>
      <c r="D63562"/>
    </row>
    <row r="63563" spans="1:4" x14ac:dyDescent="0.35">
      <c r="A63563"/>
      <c r="B63563"/>
      <c r="C63563"/>
      <c r="D63563"/>
    </row>
    <row r="63564" spans="1:4" x14ac:dyDescent="0.35">
      <c r="A63564"/>
      <c r="B63564"/>
      <c r="C63564"/>
      <c r="D63564"/>
    </row>
    <row r="63565" spans="1:4" x14ac:dyDescent="0.35">
      <c r="A63565"/>
      <c r="B63565"/>
      <c r="C63565"/>
      <c r="D63565"/>
    </row>
    <row r="63566" spans="1:4" x14ac:dyDescent="0.35">
      <c r="A63566"/>
      <c r="B63566"/>
      <c r="C63566"/>
      <c r="D63566"/>
    </row>
    <row r="63567" spans="1:4" x14ac:dyDescent="0.35">
      <c r="A63567"/>
      <c r="B63567"/>
      <c r="C63567"/>
      <c r="D63567"/>
    </row>
    <row r="63568" spans="1:4" x14ac:dyDescent="0.35">
      <c r="A63568"/>
      <c r="B63568"/>
      <c r="C63568"/>
      <c r="D63568"/>
    </row>
    <row r="63569" spans="1:4" x14ac:dyDescent="0.35">
      <c r="A63569"/>
      <c r="B63569"/>
      <c r="C63569"/>
      <c r="D63569"/>
    </row>
    <row r="63570" spans="1:4" x14ac:dyDescent="0.35">
      <c r="A63570"/>
      <c r="B63570"/>
      <c r="C63570"/>
      <c r="D63570"/>
    </row>
    <row r="63571" spans="1:4" x14ac:dyDescent="0.35">
      <c r="A63571"/>
      <c r="B63571"/>
      <c r="C63571"/>
      <c r="D63571"/>
    </row>
    <row r="63572" spans="1:4" x14ac:dyDescent="0.35">
      <c r="A63572"/>
      <c r="B63572"/>
      <c r="C63572"/>
      <c r="D63572"/>
    </row>
    <row r="63573" spans="1:4" x14ac:dyDescent="0.35">
      <c r="A63573"/>
      <c r="B63573"/>
      <c r="C63573"/>
      <c r="D63573"/>
    </row>
    <row r="63574" spans="1:4" x14ac:dyDescent="0.35">
      <c r="A63574"/>
      <c r="B63574"/>
      <c r="C63574"/>
      <c r="D63574"/>
    </row>
    <row r="63575" spans="1:4" x14ac:dyDescent="0.35">
      <c r="A63575"/>
      <c r="B63575"/>
      <c r="C63575"/>
      <c r="D63575"/>
    </row>
    <row r="63576" spans="1:4" x14ac:dyDescent="0.35">
      <c r="A63576"/>
      <c r="B63576"/>
      <c r="C63576"/>
      <c r="D63576"/>
    </row>
    <row r="63577" spans="1:4" x14ac:dyDescent="0.35">
      <c r="A63577"/>
      <c r="B63577"/>
      <c r="C63577"/>
      <c r="D63577"/>
    </row>
    <row r="63578" spans="1:4" x14ac:dyDescent="0.35">
      <c r="A63578"/>
      <c r="B63578"/>
      <c r="C63578"/>
      <c r="D63578"/>
    </row>
    <row r="63579" spans="1:4" x14ac:dyDescent="0.35">
      <c r="A63579"/>
      <c r="B63579"/>
      <c r="C63579"/>
      <c r="D63579"/>
    </row>
    <row r="63580" spans="1:4" x14ac:dyDescent="0.35">
      <c r="A63580"/>
      <c r="B63580"/>
      <c r="C63580"/>
      <c r="D63580"/>
    </row>
    <row r="63581" spans="1:4" x14ac:dyDescent="0.35">
      <c r="A63581"/>
      <c r="B63581"/>
      <c r="C63581"/>
      <c r="D63581"/>
    </row>
    <row r="63582" spans="1:4" x14ac:dyDescent="0.35">
      <c r="A63582"/>
      <c r="B63582"/>
      <c r="C63582"/>
      <c r="D63582"/>
    </row>
    <row r="63583" spans="1:4" x14ac:dyDescent="0.35">
      <c r="A63583"/>
      <c r="B63583"/>
      <c r="C63583"/>
      <c r="D63583"/>
    </row>
    <row r="63584" spans="1:4" x14ac:dyDescent="0.35">
      <c r="A63584"/>
      <c r="B63584"/>
      <c r="C63584"/>
      <c r="D63584"/>
    </row>
    <row r="63585" spans="1:4" x14ac:dyDescent="0.35">
      <c r="A63585"/>
      <c r="B63585"/>
      <c r="C63585"/>
      <c r="D63585"/>
    </row>
    <row r="63586" spans="1:4" x14ac:dyDescent="0.35">
      <c r="A63586"/>
      <c r="B63586"/>
      <c r="C63586"/>
      <c r="D63586"/>
    </row>
    <row r="63587" spans="1:4" x14ac:dyDescent="0.35">
      <c r="A63587"/>
      <c r="B63587"/>
      <c r="C63587"/>
      <c r="D63587"/>
    </row>
    <row r="63588" spans="1:4" x14ac:dyDescent="0.35">
      <c r="A63588"/>
      <c r="B63588"/>
      <c r="C63588"/>
      <c r="D63588"/>
    </row>
    <row r="63589" spans="1:4" x14ac:dyDescent="0.35">
      <c r="A63589"/>
      <c r="B63589"/>
      <c r="C63589"/>
      <c r="D63589"/>
    </row>
    <row r="63590" spans="1:4" x14ac:dyDescent="0.35">
      <c r="A63590"/>
      <c r="B63590"/>
      <c r="C63590"/>
      <c r="D63590"/>
    </row>
    <row r="63591" spans="1:4" x14ac:dyDescent="0.35">
      <c r="A63591"/>
      <c r="B63591"/>
      <c r="C63591"/>
      <c r="D63591"/>
    </row>
    <row r="63592" spans="1:4" x14ac:dyDescent="0.35">
      <c r="A63592"/>
      <c r="B63592"/>
      <c r="C63592"/>
      <c r="D63592"/>
    </row>
    <row r="63593" spans="1:4" x14ac:dyDescent="0.35">
      <c r="A63593"/>
      <c r="B63593"/>
      <c r="C63593"/>
      <c r="D63593"/>
    </row>
    <row r="63594" spans="1:4" x14ac:dyDescent="0.35">
      <c r="A63594"/>
      <c r="B63594"/>
      <c r="C63594"/>
      <c r="D63594"/>
    </row>
    <row r="63595" spans="1:4" x14ac:dyDescent="0.35">
      <c r="A63595"/>
      <c r="B63595"/>
      <c r="C63595"/>
      <c r="D63595"/>
    </row>
    <row r="63596" spans="1:4" x14ac:dyDescent="0.35">
      <c r="A63596"/>
      <c r="B63596"/>
      <c r="C63596"/>
      <c r="D63596"/>
    </row>
    <row r="63597" spans="1:4" x14ac:dyDescent="0.35">
      <c r="A63597"/>
      <c r="B63597"/>
      <c r="C63597"/>
      <c r="D63597"/>
    </row>
    <row r="63598" spans="1:4" x14ac:dyDescent="0.35">
      <c r="A63598"/>
      <c r="B63598"/>
      <c r="C63598"/>
      <c r="D63598"/>
    </row>
    <row r="63599" spans="1:4" x14ac:dyDescent="0.35">
      <c r="A63599"/>
      <c r="B63599"/>
      <c r="C63599"/>
      <c r="D63599"/>
    </row>
    <row r="63600" spans="1:4" x14ac:dyDescent="0.35">
      <c r="A63600"/>
      <c r="B63600"/>
      <c r="C63600"/>
      <c r="D63600"/>
    </row>
    <row r="63601" spans="1:4" x14ac:dyDescent="0.35">
      <c r="A63601"/>
      <c r="B63601"/>
      <c r="C63601"/>
      <c r="D63601"/>
    </row>
    <row r="63602" spans="1:4" x14ac:dyDescent="0.35">
      <c r="A63602"/>
      <c r="B63602"/>
      <c r="C63602"/>
      <c r="D63602"/>
    </row>
    <row r="63603" spans="1:4" x14ac:dyDescent="0.35">
      <c r="A63603"/>
      <c r="B63603"/>
      <c r="C63603"/>
      <c r="D63603"/>
    </row>
    <row r="63604" spans="1:4" x14ac:dyDescent="0.35">
      <c r="A63604"/>
      <c r="B63604"/>
      <c r="C63604"/>
      <c r="D63604"/>
    </row>
    <row r="63605" spans="1:4" x14ac:dyDescent="0.35">
      <c r="A63605"/>
      <c r="B63605"/>
      <c r="C63605"/>
      <c r="D63605"/>
    </row>
    <row r="63606" spans="1:4" x14ac:dyDescent="0.35">
      <c r="A63606"/>
      <c r="B63606"/>
      <c r="C63606"/>
      <c r="D63606"/>
    </row>
    <row r="63607" spans="1:4" x14ac:dyDescent="0.35">
      <c r="A63607"/>
      <c r="B63607"/>
      <c r="C63607"/>
      <c r="D63607"/>
    </row>
    <row r="63608" spans="1:4" x14ac:dyDescent="0.35">
      <c r="A63608"/>
      <c r="B63608"/>
      <c r="C63608"/>
      <c r="D63608"/>
    </row>
    <row r="63609" spans="1:4" x14ac:dyDescent="0.35">
      <c r="A63609"/>
      <c r="B63609"/>
      <c r="C63609"/>
      <c r="D63609"/>
    </row>
    <row r="63610" spans="1:4" x14ac:dyDescent="0.35">
      <c r="A63610"/>
      <c r="B63610"/>
      <c r="C63610"/>
      <c r="D63610"/>
    </row>
    <row r="63611" spans="1:4" x14ac:dyDescent="0.35">
      <c r="A63611"/>
      <c r="B63611"/>
      <c r="C63611"/>
      <c r="D63611"/>
    </row>
    <row r="63612" spans="1:4" x14ac:dyDescent="0.35">
      <c r="A63612"/>
      <c r="B63612"/>
      <c r="C63612"/>
      <c r="D63612"/>
    </row>
    <row r="63613" spans="1:4" x14ac:dyDescent="0.35">
      <c r="A63613"/>
      <c r="B63613"/>
      <c r="C63613"/>
      <c r="D63613"/>
    </row>
    <row r="63614" spans="1:4" x14ac:dyDescent="0.35">
      <c r="A63614"/>
      <c r="B63614"/>
      <c r="C63614"/>
      <c r="D63614"/>
    </row>
    <row r="63615" spans="1:4" x14ac:dyDescent="0.35">
      <c r="A63615"/>
      <c r="B63615"/>
      <c r="C63615"/>
      <c r="D63615"/>
    </row>
    <row r="63616" spans="1:4" x14ac:dyDescent="0.35">
      <c r="A63616"/>
      <c r="B63616"/>
      <c r="C63616"/>
      <c r="D63616"/>
    </row>
    <row r="63617" spans="1:4" x14ac:dyDescent="0.35">
      <c r="A63617"/>
      <c r="B63617"/>
      <c r="C63617"/>
      <c r="D63617"/>
    </row>
    <row r="63618" spans="1:4" x14ac:dyDescent="0.35">
      <c r="A63618"/>
      <c r="B63618"/>
      <c r="C63618"/>
      <c r="D63618"/>
    </row>
    <row r="63619" spans="1:4" x14ac:dyDescent="0.35">
      <c r="A63619"/>
      <c r="B63619"/>
      <c r="C63619"/>
      <c r="D63619"/>
    </row>
    <row r="63620" spans="1:4" x14ac:dyDescent="0.35">
      <c r="A63620"/>
      <c r="B63620"/>
      <c r="C63620"/>
      <c r="D63620"/>
    </row>
    <row r="63621" spans="1:4" x14ac:dyDescent="0.35">
      <c r="A63621"/>
      <c r="B63621"/>
      <c r="C63621"/>
      <c r="D63621"/>
    </row>
    <row r="63622" spans="1:4" x14ac:dyDescent="0.35">
      <c r="A63622"/>
      <c r="B63622"/>
      <c r="C63622"/>
      <c r="D63622"/>
    </row>
    <row r="63623" spans="1:4" x14ac:dyDescent="0.35">
      <c r="A63623"/>
      <c r="B63623"/>
      <c r="C63623"/>
      <c r="D63623"/>
    </row>
    <row r="63624" spans="1:4" x14ac:dyDescent="0.35">
      <c r="A63624"/>
      <c r="B63624"/>
      <c r="C63624"/>
      <c r="D63624"/>
    </row>
    <row r="63625" spans="1:4" x14ac:dyDescent="0.35">
      <c r="A63625"/>
      <c r="B63625"/>
      <c r="C63625"/>
      <c r="D63625"/>
    </row>
    <row r="63626" spans="1:4" x14ac:dyDescent="0.35">
      <c r="A63626"/>
      <c r="B63626"/>
      <c r="C63626"/>
      <c r="D63626"/>
    </row>
    <row r="63627" spans="1:4" x14ac:dyDescent="0.35">
      <c r="A63627"/>
      <c r="B63627"/>
      <c r="C63627"/>
      <c r="D63627"/>
    </row>
    <row r="63628" spans="1:4" x14ac:dyDescent="0.35">
      <c r="A63628"/>
      <c r="B63628"/>
      <c r="C63628"/>
      <c r="D63628"/>
    </row>
    <row r="63629" spans="1:4" x14ac:dyDescent="0.35">
      <c r="A63629"/>
      <c r="B63629"/>
      <c r="C63629"/>
      <c r="D63629"/>
    </row>
    <row r="63630" spans="1:4" x14ac:dyDescent="0.35">
      <c r="A63630"/>
      <c r="B63630"/>
      <c r="C63630"/>
      <c r="D63630"/>
    </row>
    <row r="63631" spans="1:4" x14ac:dyDescent="0.35">
      <c r="A63631"/>
      <c r="B63631"/>
      <c r="C63631"/>
      <c r="D63631"/>
    </row>
    <row r="63632" spans="1:4" x14ac:dyDescent="0.35">
      <c r="A63632"/>
      <c r="B63632"/>
      <c r="C63632"/>
      <c r="D63632"/>
    </row>
    <row r="63633" spans="1:4" x14ac:dyDescent="0.35">
      <c r="A63633"/>
      <c r="B63633"/>
      <c r="C63633"/>
      <c r="D63633"/>
    </row>
    <row r="63634" spans="1:4" x14ac:dyDescent="0.35">
      <c r="A63634"/>
      <c r="B63634"/>
      <c r="C63634"/>
      <c r="D63634"/>
    </row>
    <row r="63635" spans="1:4" x14ac:dyDescent="0.35">
      <c r="A63635"/>
      <c r="B63635"/>
      <c r="C63635"/>
      <c r="D63635"/>
    </row>
    <row r="63636" spans="1:4" x14ac:dyDescent="0.35">
      <c r="A63636"/>
      <c r="B63636"/>
      <c r="C63636"/>
      <c r="D63636"/>
    </row>
    <row r="63637" spans="1:4" x14ac:dyDescent="0.35">
      <c r="A63637"/>
      <c r="B63637"/>
      <c r="C63637"/>
      <c r="D63637"/>
    </row>
    <row r="63638" spans="1:4" x14ac:dyDescent="0.35">
      <c r="A63638"/>
      <c r="B63638"/>
      <c r="C63638"/>
      <c r="D63638"/>
    </row>
    <row r="63639" spans="1:4" x14ac:dyDescent="0.35">
      <c r="A63639"/>
      <c r="B63639"/>
      <c r="C63639"/>
      <c r="D63639"/>
    </row>
    <row r="63640" spans="1:4" x14ac:dyDescent="0.35">
      <c r="A63640"/>
      <c r="B63640"/>
      <c r="C63640"/>
      <c r="D63640"/>
    </row>
    <row r="63641" spans="1:4" x14ac:dyDescent="0.35">
      <c r="A63641"/>
      <c r="B63641"/>
      <c r="C63641"/>
      <c r="D63641"/>
    </row>
    <row r="63642" spans="1:4" x14ac:dyDescent="0.35">
      <c r="A63642"/>
      <c r="B63642"/>
      <c r="C63642"/>
      <c r="D63642"/>
    </row>
    <row r="63643" spans="1:4" x14ac:dyDescent="0.35">
      <c r="A63643"/>
      <c r="B63643"/>
      <c r="C63643"/>
      <c r="D63643"/>
    </row>
    <row r="63644" spans="1:4" x14ac:dyDescent="0.35">
      <c r="A63644"/>
      <c r="B63644"/>
      <c r="C63644"/>
      <c r="D63644"/>
    </row>
    <row r="63645" spans="1:4" x14ac:dyDescent="0.35">
      <c r="A63645"/>
      <c r="B63645"/>
      <c r="C63645"/>
      <c r="D63645"/>
    </row>
    <row r="63646" spans="1:4" x14ac:dyDescent="0.35">
      <c r="A63646"/>
      <c r="B63646"/>
      <c r="C63646"/>
      <c r="D63646"/>
    </row>
    <row r="63647" spans="1:4" x14ac:dyDescent="0.35">
      <c r="A63647"/>
      <c r="B63647"/>
      <c r="C63647"/>
      <c r="D63647"/>
    </row>
    <row r="63648" spans="1:4" x14ac:dyDescent="0.35">
      <c r="A63648"/>
      <c r="B63648"/>
      <c r="C63648"/>
      <c r="D63648"/>
    </row>
    <row r="63649" spans="1:4" x14ac:dyDescent="0.35">
      <c r="A63649"/>
      <c r="B63649"/>
      <c r="C63649"/>
      <c r="D63649"/>
    </row>
    <row r="63650" spans="1:4" x14ac:dyDescent="0.35">
      <c r="A63650"/>
      <c r="B63650"/>
      <c r="C63650"/>
      <c r="D63650"/>
    </row>
    <row r="63651" spans="1:4" x14ac:dyDescent="0.35">
      <c r="A63651"/>
      <c r="B63651"/>
      <c r="C63651"/>
      <c r="D63651"/>
    </row>
    <row r="63652" spans="1:4" x14ac:dyDescent="0.35">
      <c r="A63652"/>
      <c r="B63652"/>
      <c r="C63652"/>
      <c r="D63652"/>
    </row>
    <row r="63653" spans="1:4" x14ac:dyDescent="0.35">
      <c r="A63653"/>
      <c r="B63653"/>
      <c r="C63653"/>
      <c r="D63653"/>
    </row>
    <row r="63654" spans="1:4" x14ac:dyDescent="0.35">
      <c r="A63654"/>
      <c r="B63654"/>
      <c r="C63654"/>
      <c r="D63654"/>
    </row>
    <row r="63655" spans="1:4" x14ac:dyDescent="0.35">
      <c r="A63655"/>
      <c r="B63655"/>
      <c r="C63655"/>
      <c r="D63655"/>
    </row>
    <row r="63656" spans="1:4" x14ac:dyDescent="0.35">
      <c r="A63656"/>
      <c r="B63656"/>
      <c r="C63656"/>
      <c r="D63656"/>
    </row>
    <row r="63657" spans="1:4" x14ac:dyDescent="0.35">
      <c r="A63657"/>
      <c r="B63657"/>
      <c r="C63657"/>
      <c r="D63657"/>
    </row>
    <row r="63658" spans="1:4" x14ac:dyDescent="0.35">
      <c r="A63658"/>
      <c r="B63658"/>
      <c r="C63658"/>
      <c r="D63658"/>
    </row>
    <row r="63659" spans="1:4" x14ac:dyDescent="0.35">
      <c r="A63659"/>
      <c r="B63659"/>
      <c r="C63659"/>
      <c r="D63659"/>
    </row>
    <row r="63660" spans="1:4" x14ac:dyDescent="0.35">
      <c r="A63660"/>
      <c r="B63660"/>
      <c r="C63660"/>
      <c r="D63660"/>
    </row>
    <row r="63661" spans="1:4" x14ac:dyDescent="0.35">
      <c r="A63661"/>
      <c r="B63661"/>
      <c r="C63661"/>
      <c r="D63661"/>
    </row>
    <row r="63662" spans="1:4" x14ac:dyDescent="0.35">
      <c r="A63662"/>
      <c r="B63662"/>
      <c r="C63662"/>
      <c r="D63662"/>
    </row>
    <row r="63663" spans="1:4" x14ac:dyDescent="0.35">
      <c r="A63663"/>
      <c r="B63663"/>
      <c r="C63663"/>
      <c r="D63663"/>
    </row>
    <row r="63664" spans="1:4" x14ac:dyDescent="0.35">
      <c r="A63664"/>
      <c r="B63664"/>
      <c r="C63664"/>
      <c r="D63664"/>
    </row>
    <row r="63665" spans="1:4" x14ac:dyDescent="0.35">
      <c r="A63665"/>
      <c r="B63665"/>
      <c r="C63665"/>
      <c r="D63665"/>
    </row>
    <row r="63666" spans="1:4" x14ac:dyDescent="0.35">
      <c r="A63666"/>
      <c r="B63666"/>
      <c r="C63666"/>
      <c r="D63666"/>
    </row>
    <row r="63667" spans="1:4" x14ac:dyDescent="0.35">
      <c r="A63667"/>
      <c r="B63667"/>
      <c r="C63667"/>
      <c r="D63667"/>
    </row>
    <row r="63668" spans="1:4" x14ac:dyDescent="0.35">
      <c r="A63668"/>
      <c r="B63668"/>
      <c r="C63668"/>
      <c r="D63668"/>
    </row>
    <row r="63669" spans="1:4" x14ac:dyDescent="0.35">
      <c r="A63669"/>
      <c r="B63669"/>
      <c r="C63669"/>
      <c r="D63669"/>
    </row>
    <row r="63670" spans="1:4" x14ac:dyDescent="0.35">
      <c r="A63670"/>
      <c r="B63670"/>
      <c r="C63670"/>
      <c r="D63670"/>
    </row>
    <row r="63671" spans="1:4" x14ac:dyDescent="0.35">
      <c r="A63671"/>
      <c r="B63671"/>
      <c r="C63671"/>
      <c r="D63671"/>
    </row>
    <row r="63672" spans="1:4" x14ac:dyDescent="0.35">
      <c r="A63672"/>
      <c r="B63672"/>
      <c r="C63672"/>
      <c r="D63672"/>
    </row>
    <row r="63673" spans="1:4" x14ac:dyDescent="0.35">
      <c r="A63673"/>
      <c r="B63673"/>
      <c r="C63673"/>
      <c r="D63673"/>
    </row>
    <row r="63674" spans="1:4" x14ac:dyDescent="0.35">
      <c r="A63674"/>
      <c r="B63674"/>
      <c r="C63674"/>
      <c r="D63674"/>
    </row>
    <row r="63675" spans="1:4" x14ac:dyDescent="0.35">
      <c r="A63675"/>
      <c r="B63675"/>
      <c r="C63675"/>
      <c r="D63675"/>
    </row>
    <row r="63676" spans="1:4" x14ac:dyDescent="0.35">
      <c r="A63676"/>
      <c r="B63676"/>
      <c r="C63676"/>
      <c r="D63676"/>
    </row>
    <row r="63677" spans="1:4" x14ac:dyDescent="0.35">
      <c r="A63677"/>
      <c r="B63677"/>
      <c r="C63677"/>
      <c r="D63677"/>
    </row>
    <row r="63678" spans="1:4" x14ac:dyDescent="0.35">
      <c r="A63678"/>
      <c r="B63678"/>
      <c r="C63678"/>
      <c r="D63678"/>
    </row>
    <row r="63679" spans="1:4" x14ac:dyDescent="0.35">
      <c r="A63679"/>
      <c r="B63679"/>
      <c r="C63679"/>
      <c r="D63679"/>
    </row>
    <row r="63680" spans="1:4" x14ac:dyDescent="0.35">
      <c r="A63680"/>
      <c r="B63680"/>
      <c r="C63680"/>
      <c r="D63680"/>
    </row>
    <row r="63681" spans="1:4" x14ac:dyDescent="0.35">
      <c r="A63681"/>
      <c r="B63681"/>
      <c r="C63681"/>
      <c r="D63681"/>
    </row>
    <row r="63682" spans="1:4" x14ac:dyDescent="0.35">
      <c r="A63682"/>
      <c r="B63682"/>
      <c r="C63682"/>
      <c r="D63682"/>
    </row>
    <row r="63683" spans="1:4" x14ac:dyDescent="0.35">
      <c r="A63683"/>
      <c r="B63683"/>
      <c r="C63683"/>
      <c r="D63683"/>
    </row>
    <row r="63684" spans="1:4" x14ac:dyDescent="0.35">
      <c r="A63684"/>
      <c r="B63684"/>
      <c r="C63684"/>
      <c r="D63684"/>
    </row>
    <row r="63685" spans="1:4" x14ac:dyDescent="0.35">
      <c r="A63685"/>
      <c r="B63685"/>
      <c r="C63685"/>
      <c r="D63685"/>
    </row>
    <row r="63686" spans="1:4" x14ac:dyDescent="0.35">
      <c r="A63686"/>
      <c r="B63686"/>
      <c r="C63686"/>
      <c r="D63686"/>
    </row>
    <row r="63687" spans="1:4" x14ac:dyDescent="0.35">
      <c r="A63687"/>
      <c r="B63687"/>
      <c r="C63687"/>
      <c r="D63687"/>
    </row>
    <row r="63688" spans="1:4" x14ac:dyDescent="0.35">
      <c r="A63688"/>
      <c r="B63688"/>
      <c r="C63688"/>
      <c r="D63688"/>
    </row>
    <row r="63689" spans="1:4" x14ac:dyDescent="0.35">
      <c r="A63689"/>
      <c r="B63689"/>
      <c r="C63689"/>
      <c r="D63689"/>
    </row>
    <row r="63690" spans="1:4" x14ac:dyDescent="0.35">
      <c r="A63690"/>
      <c r="B63690"/>
      <c r="C63690"/>
      <c r="D63690"/>
    </row>
    <row r="63691" spans="1:4" x14ac:dyDescent="0.35">
      <c r="A63691"/>
      <c r="B63691"/>
      <c r="C63691"/>
      <c r="D63691"/>
    </row>
    <row r="63692" spans="1:4" x14ac:dyDescent="0.35">
      <c r="A63692"/>
      <c r="B63692"/>
      <c r="C63692"/>
      <c r="D63692"/>
    </row>
    <row r="63693" spans="1:4" x14ac:dyDescent="0.35">
      <c r="A63693"/>
      <c r="B63693"/>
      <c r="C63693"/>
      <c r="D63693"/>
    </row>
    <row r="63694" spans="1:4" x14ac:dyDescent="0.35">
      <c r="A63694"/>
      <c r="B63694"/>
      <c r="C63694"/>
      <c r="D63694"/>
    </row>
    <row r="63695" spans="1:4" x14ac:dyDescent="0.35">
      <c r="A63695"/>
      <c r="B63695"/>
      <c r="C63695"/>
      <c r="D63695"/>
    </row>
    <row r="63696" spans="1:4" x14ac:dyDescent="0.35">
      <c r="A63696"/>
      <c r="B63696"/>
      <c r="C63696"/>
      <c r="D63696"/>
    </row>
    <row r="63697" spans="1:4" x14ac:dyDescent="0.35">
      <c r="A63697"/>
      <c r="B63697"/>
      <c r="C63697"/>
      <c r="D63697"/>
    </row>
    <row r="63698" spans="1:4" x14ac:dyDescent="0.35">
      <c r="A63698"/>
      <c r="B63698"/>
      <c r="C63698"/>
      <c r="D63698"/>
    </row>
    <row r="63699" spans="1:4" x14ac:dyDescent="0.35">
      <c r="A63699"/>
      <c r="B63699"/>
      <c r="C63699"/>
      <c r="D63699"/>
    </row>
    <row r="63700" spans="1:4" x14ac:dyDescent="0.35">
      <c r="A63700"/>
      <c r="B63700"/>
      <c r="C63700"/>
      <c r="D63700"/>
    </row>
    <row r="63701" spans="1:4" x14ac:dyDescent="0.35">
      <c r="A63701"/>
      <c r="B63701"/>
      <c r="C63701"/>
      <c r="D63701"/>
    </row>
    <row r="63702" spans="1:4" x14ac:dyDescent="0.35">
      <c r="A63702"/>
      <c r="B63702"/>
      <c r="C63702"/>
      <c r="D63702"/>
    </row>
    <row r="63703" spans="1:4" x14ac:dyDescent="0.35">
      <c r="A63703"/>
      <c r="B63703"/>
      <c r="C63703"/>
      <c r="D63703"/>
    </row>
    <row r="63704" spans="1:4" x14ac:dyDescent="0.35">
      <c r="A63704"/>
      <c r="B63704"/>
      <c r="C63704"/>
      <c r="D63704"/>
    </row>
    <row r="63705" spans="1:4" x14ac:dyDescent="0.35">
      <c r="A63705"/>
      <c r="B63705"/>
      <c r="C63705"/>
      <c r="D63705"/>
    </row>
    <row r="63706" spans="1:4" x14ac:dyDescent="0.35">
      <c r="A63706"/>
      <c r="B63706"/>
      <c r="C63706"/>
      <c r="D63706"/>
    </row>
    <row r="63707" spans="1:4" x14ac:dyDescent="0.35">
      <c r="A63707"/>
      <c r="B63707"/>
      <c r="C63707"/>
      <c r="D63707"/>
    </row>
    <row r="63708" spans="1:4" x14ac:dyDescent="0.35">
      <c r="A63708"/>
      <c r="B63708"/>
      <c r="C63708"/>
      <c r="D63708"/>
    </row>
    <row r="63709" spans="1:4" x14ac:dyDescent="0.35">
      <c r="A63709"/>
      <c r="B63709"/>
      <c r="C63709"/>
      <c r="D63709"/>
    </row>
    <row r="63710" spans="1:4" x14ac:dyDescent="0.35">
      <c r="A63710"/>
      <c r="B63710"/>
      <c r="C63710"/>
      <c r="D63710"/>
    </row>
    <row r="63711" spans="1:4" x14ac:dyDescent="0.35">
      <c r="A63711"/>
      <c r="B63711"/>
      <c r="C63711"/>
      <c r="D63711"/>
    </row>
    <row r="63712" spans="1:4" x14ac:dyDescent="0.35">
      <c r="A63712"/>
      <c r="B63712"/>
      <c r="C63712"/>
      <c r="D63712"/>
    </row>
    <row r="63713" spans="1:4" x14ac:dyDescent="0.35">
      <c r="A63713"/>
      <c r="B63713"/>
      <c r="C63713"/>
      <c r="D63713"/>
    </row>
    <row r="63714" spans="1:4" x14ac:dyDescent="0.35">
      <c r="A63714"/>
      <c r="B63714"/>
      <c r="C63714"/>
      <c r="D63714"/>
    </row>
    <row r="63715" spans="1:4" x14ac:dyDescent="0.35">
      <c r="A63715"/>
      <c r="B63715"/>
      <c r="C63715"/>
      <c r="D63715"/>
    </row>
    <row r="63716" spans="1:4" x14ac:dyDescent="0.35">
      <c r="A63716"/>
      <c r="B63716"/>
      <c r="C63716"/>
      <c r="D63716"/>
    </row>
    <row r="63717" spans="1:4" x14ac:dyDescent="0.35">
      <c r="A63717"/>
      <c r="B63717"/>
      <c r="C63717"/>
      <c r="D63717"/>
    </row>
    <row r="63718" spans="1:4" x14ac:dyDescent="0.35">
      <c r="A63718"/>
      <c r="B63718"/>
      <c r="C63718"/>
      <c r="D63718"/>
    </row>
    <row r="63719" spans="1:4" x14ac:dyDescent="0.35">
      <c r="A63719"/>
      <c r="B63719"/>
      <c r="C63719"/>
      <c r="D63719"/>
    </row>
    <row r="63720" spans="1:4" x14ac:dyDescent="0.35">
      <c r="A63720"/>
      <c r="B63720"/>
      <c r="C63720"/>
      <c r="D63720"/>
    </row>
    <row r="63721" spans="1:4" x14ac:dyDescent="0.35">
      <c r="A63721"/>
      <c r="B63721"/>
      <c r="C63721"/>
      <c r="D63721"/>
    </row>
    <row r="63722" spans="1:4" x14ac:dyDescent="0.35">
      <c r="A63722"/>
      <c r="B63722"/>
      <c r="C63722"/>
      <c r="D63722"/>
    </row>
    <row r="63723" spans="1:4" x14ac:dyDescent="0.35">
      <c r="A63723"/>
      <c r="B63723"/>
      <c r="C63723"/>
      <c r="D63723"/>
    </row>
    <row r="63724" spans="1:4" x14ac:dyDescent="0.35">
      <c r="A63724"/>
      <c r="B63724"/>
      <c r="C63724"/>
      <c r="D63724"/>
    </row>
    <row r="63725" spans="1:4" x14ac:dyDescent="0.35">
      <c r="A63725"/>
      <c r="B63725"/>
      <c r="C63725"/>
      <c r="D63725"/>
    </row>
    <row r="63726" spans="1:4" x14ac:dyDescent="0.35">
      <c r="A63726"/>
      <c r="B63726"/>
      <c r="C63726"/>
      <c r="D63726"/>
    </row>
    <row r="63727" spans="1:4" x14ac:dyDescent="0.35">
      <c r="A63727"/>
      <c r="B63727"/>
      <c r="C63727"/>
      <c r="D63727"/>
    </row>
    <row r="63728" spans="1:4" x14ac:dyDescent="0.35">
      <c r="A63728"/>
      <c r="B63728"/>
      <c r="C63728"/>
      <c r="D63728"/>
    </row>
    <row r="63729" spans="1:4" x14ac:dyDescent="0.35">
      <c r="A63729"/>
      <c r="B63729"/>
      <c r="C63729"/>
      <c r="D63729"/>
    </row>
    <row r="63730" spans="1:4" x14ac:dyDescent="0.35">
      <c r="A63730"/>
      <c r="B63730"/>
      <c r="C63730"/>
      <c r="D63730"/>
    </row>
    <row r="63731" spans="1:4" x14ac:dyDescent="0.35">
      <c r="A63731"/>
      <c r="B63731"/>
      <c r="C63731"/>
      <c r="D63731"/>
    </row>
    <row r="63732" spans="1:4" x14ac:dyDescent="0.35">
      <c r="A63732"/>
      <c r="B63732"/>
      <c r="C63732"/>
      <c r="D63732"/>
    </row>
    <row r="63733" spans="1:4" x14ac:dyDescent="0.35">
      <c r="A63733"/>
      <c r="B63733"/>
      <c r="C63733"/>
      <c r="D63733"/>
    </row>
    <row r="63734" spans="1:4" x14ac:dyDescent="0.35">
      <c r="A63734"/>
      <c r="B63734"/>
      <c r="C63734"/>
      <c r="D63734"/>
    </row>
    <row r="63735" spans="1:4" x14ac:dyDescent="0.35">
      <c r="A63735"/>
      <c r="B63735"/>
      <c r="C63735"/>
      <c r="D63735"/>
    </row>
    <row r="63736" spans="1:4" x14ac:dyDescent="0.35">
      <c r="A63736"/>
      <c r="B63736"/>
      <c r="C63736"/>
      <c r="D63736"/>
    </row>
    <row r="63737" spans="1:4" x14ac:dyDescent="0.35">
      <c r="A63737"/>
      <c r="B63737"/>
      <c r="C63737"/>
      <c r="D63737"/>
    </row>
    <row r="63738" spans="1:4" x14ac:dyDescent="0.35">
      <c r="A63738"/>
      <c r="B63738"/>
      <c r="C63738"/>
      <c r="D63738"/>
    </row>
    <row r="63739" spans="1:4" x14ac:dyDescent="0.35">
      <c r="A63739"/>
      <c r="B63739"/>
      <c r="C63739"/>
      <c r="D63739"/>
    </row>
    <row r="63740" spans="1:4" x14ac:dyDescent="0.35">
      <c r="A63740"/>
      <c r="B63740"/>
      <c r="C63740"/>
      <c r="D63740"/>
    </row>
    <row r="63741" spans="1:4" x14ac:dyDescent="0.35">
      <c r="A63741"/>
      <c r="B63741"/>
      <c r="C63741"/>
      <c r="D63741"/>
    </row>
    <row r="63742" spans="1:4" x14ac:dyDescent="0.35">
      <c r="A63742"/>
      <c r="B63742"/>
      <c r="C63742"/>
      <c r="D63742"/>
    </row>
    <row r="63743" spans="1:4" x14ac:dyDescent="0.35">
      <c r="A63743"/>
      <c r="B63743"/>
      <c r="C63743"/>
      <c r="D63743"/>
    </row>
    <row r="63744" spans="1:4" x14ac:dyDescent="0.35">
      <c r="A63744"/>
      <c r="B63744"/>
      <c r="C63744"/>
      <c r="D63744"/>
    </row>
    <row r="63745" spans="1:4" x14ac:dyDescent="0.35">
      <c r="A63745"/>
      <c r="B63745"/>
      <c r="C63745"/>
      <c r="D63745"/>
    </row>
    <row r="63746" spans="1:4" x14ac:dyDescent="0.35">
      <c r="A63746"/>
      <c r="B63746"/>
      <c r="C63746"/>
      <c r="D63746"/>
    </row>
    <row r="63747" spans="1:4" x14ac:dyDescent="0.35">
      <c r="A63747"/>
      <c r="B63747"/>
      <c r="C63747"/>
      <c r="D63747"/>
    </row>
    <row r="63748" spans="1:4" x14ac:dyDescent="0.35">
      <c r="A63748"/>
      <c r="B63748"/>
      <c r="C63748"/>
      <c r="D63748"/>
    </row>
    <row r="63749" spans="1:4" x14ac:dyDescent="0.35">
      <c r="A63749"/>
      <c r="B63749"/>
      <c r="C63749"/>
      <c r="D63749"/>
    </row>
    <row r="63750" spans="1:4" x14ac:dyDescent="0.35">
      <c r="A63750"/>
      <c r="B63750"/>
      <c r="C63750"/>
      <c r="D63750"/>
    </row>
    <row r="63751" spans="1:4" x14ac:dyDescent="0.35">
      <c r="A63751"/>
      <c r="B63751"/>
      <c r="C63751"/>
      <c r="D63751"/>
    </row>
    <row r="63752" spans="1:4" x14ac:dyDescent="0.35">
      <c r="A63752"/>
      <c r="B63752"/>
      <c r="C63752"/>
      <c r="D63752"/>
    </row>
    <row r="63753" spans="1:4" x14ac:dyDescent="0.35">
      <c r="A63753"/>
      <c r="B63753"/>
      <c r="C63753"/>
      <c r="D63753"/>
    </row>
    <row r="63754" spans="1:4" x14ac:dyDescent="0.35">
      <c r="A63754"/>
      <c r="B63754"/>
      <c r="C63754"/>
      <c r="D63754"/>
    </row>
    <row r="63755" spans="1:4" x14ac:dyDescent="0.35">
      <c r="A63755"/>
      <c r="B63755"/>
      <c r="C63755"/>
      <c r="D63755"/>
    </row>
    <row r="63756" spans="1:4" x14ac:dyDescent="0.35">
      <c r="A63756"/>
      <c r="B63756"/>
      <c r="C63756"/>
      <c r="D63756"/>
    </row>
    <row r="63757" spans="1:4" x14ac:dyDescent="0.35">
      <c r="A63757"/>
      <c r="B63757"/>
      <c r="C63757"/>
      <c r="D63757"/>
    </row>
    <row r="63758" spans="1:4" x14ac:dyDescent="0.35">
      <c r="A63758"/>
      <c r="B63758"/>
      <c r="C63758"/>
      <c r="D63758"/>
    </row>
    <row r="63759" spans="1:4" x14ac:dyDescent="0.35">
      <c r="A63759"/>
      <c r="B63759"/>
      <c r="C63759"/>
      <c r="D63759"/>
    </row>
    <row r="63760" spans="1:4" x14ac:dyDescent="0.35">
      <c r="A63760"/>
      <c r="B63760"/>
      <c r="C63760"/>
      <c r="D63760"/>
    </row>
    <row r="63761" spans="1:4" x14ac:dyDescent="0.35">
      <c r="A63761"/>
      <c r="B63761"/>
      <c r="C63761"/>
      <c r="D63761"/>
    </row>
    <row r="63762" spans="1:4" x14ac:dyDescent="0.35">
      <c r="A63762"/>
      <c r="B63762"/>
      <c r="C63762"/>
      <c r="D63762"/>
    </row>
    <row r="63763" spans="1:4" x14ac:dyDescent="0.35">
      <c r="A63763"/>
      <c r="B63763"/>
      <c r="C63763"/>
      <c r="D63763"/>
    </row>
    <row r="63764" spans="1:4" x14ac:dyDescent="0.35">
      <c r="A63764"/>
      <c r="B63764"/>
      <c r="C63764"/>
      <c r="D63764"/>
    </row>
    <row r="63765" spans="1:4" x14ac:dyDescent="0.35">
      <c r="A63765"/>
      <c r="B63765"/>
      <c r="C63765"/>
      <c r="D63765"/>
    </row>
    <row r="63766" spans="1:4" x14ac:dyDescent="0.35">
      <c r="A63766"/>
      <c r="B63766"/>
      <c r="C63766"/>
      <c r="D63766"/>
    </row>
    <row r="63767" spans="1:4" x14ac:dyDescent="0.35">
      <c r="A63767"/>
      <c r="B63767"/>
      <c r="C63767"/>
      <c r="D63767"/>
    </row>
    <row r="63768" spans="1:4" x14ac:dyDescent="0.35">
      <c r="A63768"/>
      <c r="B63768"/>
      <c r="C63768"/>
      <c r="D63768"/>
    </row>
    <row r="63769" spans="1:4" x14ac:dyDescent="0.35">
      <c r="A63769"/>
      <c r="B63769"/>
      <c r="C63769"/>
      <c r="D63769"/>
    </row>
    <row r="63770" spans="1:4" x14ac:dyDescent="0.35">
      <c r="A63770"/>
      <c r="B63770"/>
      <c r="C63770"/>
      <c r="D63770"/>
    </row>
    <row r="63771" spans="1:4" x14ac:dyDescent="0.35">
      <c r="A63771"/>
      <c r="B63771"/>
      <c r="C63771"/>
      <c r="D63771"/>
    </row>
    <row r="63772" spans="1:4" x14ac:dyDescent="0.35">
      <c r="A63772"/>
      <c r="B63772"/>
      <c r="C63772"/>
      <c r="D63772"/>
    </row>
    <row r="63773" spans="1:4" x14ac:dyDescent="0.35">
      <c r="A63773"/>
      <c r="B63773"/>
      <c r="C63773"/>
      <c r="D63773"/>
    </row>
    <row r="63774" spans="1:4" x14ac:dyDescent="0.35">
      <c r="A63774"/>
      <c r="B63774"/>
      <c r="C63774"/>
      <c r="D63774"/>
    </row>
    <row r="63775" spans="1:4" x14ac:dyDescent="0.35">
      <c r="A63775"/>
      <c r="B63775"/>
      <c r="C63775"/>
      <c r="D63775"/>
    </row>
    <row r="63776" spans="1:4" x14ac:dyDescent="0.35">
      <c r="A63776"/>
      <c r="B63776"/>
      <c r="C63776"/>
      <c r="D63776"/>
    </row>
    <row r="63777" spans="1:4" x14ac:dyDescent="0.35">
      <c r="A63777"/>
      <c r="B63777"/>
      <c r="C63777"/>
      <c r="D63777"/>
    </row>
    <row r="63778" spans="1:4" x14ac:dyDescent="0.35">
      <c r="A63778"/>
      <c r="B63778"/>
      <c r="C63778"/>
      <c r="D63778"/>
    </row>
    <row r="63779" spans="1:4" x14ac:dyDescent="0.35">
      <c r="A63779"/>
      <c r="B63779"/>
      <c r="C63779"/>
      <c r="D63779"/>
    </row>
    <row r="63780" spans="1:4" x14ac:dyDescent="0.35">
      <c r="A63780"/>
      <c r="B63780"/>
      <c r="C63780"/>
      <c r="D63780"/>
    </row>
    <row r="63781" spans="1:4" x14ac:dyDescent="0.35">
      <c r="A63781"/>
      <c r="B63781"/>
      <c r="C63781"/>
      <c r="D63781"/>
    </row>
    <row r="63782" spans="1:4" x14ac:dyDescent="0.35">
      <c r="A63782"/>
      <c r="B63782"/>
      <c r="C63782"/>
      <c r="D63782"/>
    </row>
    <row r="63783" spans="1:4" x14ac:dyDescent="0.35">
      <c r="A63783"/>
      <c r="B63783"/>
      <c r="C63783"/>
      <c r="D63783"/>
    </row>
    <row r="63784" spans="1:4" x14ac:dyDescent="0.35">
      <c r="A63784"/>
      <c r="B63784"/>
      <c r="C63784"/>
      <c r="D63784"/>
    </row>
    <row r="63785" spans="1:4" x14ac:dyDescent="0.35">
      <c r="A63785"/>
      <c r="B63785"/>
      <c r="C63785"/>
      <c r="D63785"/>
    </row>
    <row r="63786" spans="1:4" x14ac:dyDescent="0.35">
      <c r="A63786"/>
      <c r="B63786"/>
      <c r="C63786"/>
      <c r="D63786"/>
    </row>
    <row r="63787" spans="1:4" x14ac:dyDescent="0.35">
      <c r="A63787"/>
      <c r="B63787"/>
      <c r="C63787"/>
      <c r="D63787"/>
    </row>
    <row r="63788" spans="1:4" x14ac:dyDescent="0.35">
      <c r="A63788"/>
      <c r="B63788"/>
      <c r="C63788"/>
      <c r="D63788"/>
    </row>
    <row r="63789" spans="1:4" x14ac:dyDescent="0.35">
      <c r="A63789"/>
      <c r="B63789"/>
      <c r="C63789"/>
      <c r="D63789"/>
    </row>
    <row r="63790" spans="1:4" x14ac:dyDescent="0.35">
      <c r="A63790"/>
      <c r="B63790"/>
      <c r="C63790"/>
      <c r="D63790"/>
    </row>
    <row r="63791" spans="1:4" x14ac:dyDescent="0.35">
      <c r="A63791"/>
      <c r="B63791"/>
      <c r="C63791"/>
      <c r="D63791"/>
    </row>
    <row r="63792" spans="1:4" x14ac:dyDescent="0.35">
      <c r="A63792"/>
      <c r="B63792"/>
      <c r="C63792"/>
      <c r="D63792"/>
    </row>
    <row r="63793" spans="1:4" x14ac:dyDescent="0.35">
      <c r="A63793"/>
      <c r="B63793"/>
      <c r="C63793"/>
      <c r="D63793"/>
    </row>
    <row r="63794" spans="1:4" x14ac:dyDescent="0.35">
      <c r="A63794"/>
      <c r="B63794"/>
      <c r="C63794"/>
      <c r="D63794"/>
    </row>
    <row r="63795" spans="1:4" x14ac:dyDescent="0.35">
      <c r="A63795"/>
      <c r="B63795"/>
      <c r="C63795"/>
      <c r="D63795"/>
    </row>
    <row r="63796" spans="1:4" x14ac:dyDescent="0.35">
      <c r="A63796"/>
      <c r="B63796"/>
      <c r="C63796"/>
      <c r="D63796"/>
    </row>
    <row r="63797" spans="1:4" x14ac:dyDescent="0.35">
      <c r="A63797"/>
      <c r="B63797"/>
      <c r="C63797"/>
      <c r="D63797"/>
    </row>
    <row r="63798" spans="1:4" x14ac:dyDescent="0.35">
      <c r="A63798"/>
      <c r="B63798"/>
      <c r="C63798"/>
      <c r="D63798"/>
    </row>
    <row r="63799" spans="1:4" x14ac:dyDescent="0.35">
      <c r="A63799"/>
      <c r="B63799"/>
      <c r="C63799"/>
      <c r="D63799"/>
    </row>
    <row r="63800" spans="1:4" x14ac:dyDescent="0.35">
      <c r="A63800"/>
      <c r="B63800"/>
      <c r="C63800"/>
      <c r="D63800"/>
    </row>
    <row r="63801" spans="1:4" x14ac:dyDescent="0.35">
      <c r="A63801"/>
      <c r="B63801"/>
      <c r="C63801"/>
      <c r="D63801"/>
    </row>
    <row r="63802" spans="1:4" x14ac:dyDescent="0.35">
      <c r="A63802"/>
      <c r="B63802"/>
      <c r="C63802"/>
      <c r="D63802"/>
    </row>
    <row r="63803" spans="1:4" x14ac:dyDescent="0.35">
      <c r="A63803"/>
      <c r="B63803"/>
      <c r="C63803"/>
      <c r="D63803"/>
    </row>
    <row r="63804" spans="1:4" x14ac:dyDescent="0.35">
      <c r="A63804"/>
      <c r="B63804"/>
      <c r="C63804"/>
      <c r="D63804"/>
    </row>
    <row r="63805" spans="1:4" x14ac:dyDescent="0.35">
      <c r="A63805"/>
      <c r="B63805"/>
      <c r="C63805"/>
      <c r="D63805"/>
    </row>
    <row r="63806" spans="1:4" x14ac:dyDescent="0.35">
      <c r="A63806"/>
      <c r="B63806"/>
      <c r="C63806"/>
      <c r="D63806"/>
    </row>
    <row r="63807" spans="1:4" x14ac:dyDescent="0.35">
      <c r="A63807"/>
      <c r="B63807"/>
      <c r="C63807"/>
      <c r="D63807"/>
    </row>
    <row r="63808" spans="1:4" x14ac:dyDescent="0.35">
      <c r="A63808"/>
      <c r="B63808"/>
      <c r="C63808"/>
      <c r="D63808"/>
    </row>
    <row r="63809" spans="1:4" x14ac:dyDescent="0.35">
      <c r="A63809"/>
      <c r="B63809"/>
      <c r="C63809"/>
      <c r="D63809"/>
    </row>
    <row r="63810" spans="1:4" x14ac:dyDescent="0.35">
      <c r="A63810"/>
      <c r="B63810"/>
      <c r="C63810"/>
      <c r="D63810"/>
    </row>
    <row r="63811" spans="1:4" x14ac:dyDescent="0.35">
      <c r="A63811"/>
      <c r="B63811"/>
      <c r="C63811"/>
      <c r="D63811"/>
    </row>
    <row r="63812" spans="1:4" x14ac:dyDescent="0.35">
      <c r="A63812"/>
      <c r="B63812"/>
      <c r="C63812"/>
      <c r="D63812"/>
    </row>
    <row r="63813" spans="1:4" x14ac:dyDescent="0.35">
      <c r="A63813"/>
      <c r="B63813"/>
      <c r="C63813"/>
      <c r="D63813"/>
    </row>
    <row r="63814" spans="1:4" x14ac:dyDescent="0.35">
      <c r="A63814"/>
      <c r="B63814"/>
      <c r="C63814"/>
      <c r="D63814"/>
    </row>
    <row r="63815" spans="1:4" x14ac:dyDescent="0.35">
      <c r="A63815"/>
      <c r="B63815"/>
      <c r="C63815"/>
      <c r="D63815"/>
    </row>
    <row r="63816" spans="1:4" x14ac:dyDescent="0.35">
      <c r="A63816"/>
      <c r="B63816"/>
      <c r="C63816"/>
      <c r="D63816"/>
    </row>
    <row r="63817" spans="1:4" x14ac:dyDescent="0.35">
      <c r="A63817"/>
      <c r="B63817"/>
      <c r="C63817"/>
      <c r="D63817"/>
    </row>
    <row r="63818" spans="1:4" x14ac:dyDescent="0.35">
      <c r="A63818"/>
      <c r="B63818"/>
      <c r="C63818"/>
      <c r="D63818"/>
    </row>
    <row r="63819" spans="1:4" x14ac:dyDescent="0.35">
      <c r="A63819"/>
      <c r="B63819"/>
      <c r="C63819"/>
      <c r="D63819"/>
    </row>
    <row r="63820" spans="1:4" x14ac:dyDescent="0.35">
      <c r="A63820"/>
      <c r="B63820"/>
      <c r="C63820"/>
      <c r="D63820"/>
    </row>
    <row r="63821" spans="1:4" x14ac:dyDescent="0.35">
      <c r="A63821"/>
      <c r="B63821"/>
      <c r="C63821"/>
      <c r="D63821"/>
    </row>
    <row r="63822" spans="1:4" x14ac:dyDescent="0.35">
      <c r="A63822"/>
      <c r="B63822"/>
      <c r="C63822"/>
      <c r="D63822"/>
    </row>
    <row r="63823" spans="1:4" x14ac:dyDescent="0.35">
      <c r="A63823"/>
      <c r="B63823"/>
      <c r="C63823"/>
      <c r="D63823"/>
    </row>
    <row r="63824" spans="1:4" x14ac:dyDescent="0.35">
      <c r="A63824"/>
      <c r="B63824"/>
      <c r="C63824"/>
      <c r="D63824"/>
    </row>
    <row r="63825" spans="1:4" x14ac:dyDescent="0.35">
      <c r="A63825"/>
      <c r="B63825"/>
      <c r="C63825"/>
      <c r="D63825"/>
    </row>
    <row r="63826" spans="1:4" x14ac:dyDescent="0.35">
      <c r="A63826"/>
      <c r="B63826"/>
      <c r="C63826"/>
      <c r="D63826"/>
    </row>
    <row r="63827" spans="1:4" x14ac:dyDescent="0.35">
      <c r="A63827"/>
      <c r="B63827"/>
      <c r="C63827"/>
      <c r="D63827"/>
    </row>
    <row r="63828" spans="1:4" x14ac:dyDescent="0.35">
      <c r="A63828"/>
      <c r="B63828"/>
      <c r="C63828"/>
      <c r="D63828"/>
    </row>
    <row r="63829" spans="1:4" x14ac:dyDescent="0.35">
      <c r="A63829"/>
      <c r="B63829"/>
      <c r="C63829"/>
      <c r="D63829"/>
    </row>
    <row r="63830" spans="1:4" x14ac:dyDescent="0.35">
      <c r="A63830"/>
      <c r="B63830"/>
      <c r="C63830"/>
      <c r="D63830"/>
    </row>
    <row r="63831" spans="1:4" x14ac:dyDescent="0.35">
      <c r="A63831"/>
      <c r="B63831"/>
      <c r="C63831"/>
      <c r="D63831"/>
    </row>
    <row r="63832" spans="1:4" x14ac:dyDescent="0.35">
      <c r="A63832"/>
      <c r="B63832"/>
      <c r="C63832"/>
      <c r="D63832"/>
    </row>
    <row r="63833" spans="1:4" x14ac:dyDescent="0.35">
      <c r="A63833"/>
      <c r="B63833"/>
      <c r="C63833"/>
      <c r="D63833"/>
    </row>
    <row r="63834" spans="1:4" x14ac:dyDescent="0.35">
      <c r="A63834"/>
      <c r="B63834"/>
      <c r="C63834"/>
      <c r="D63834"/>
    </row>
    <row r="63835" spans="1:4" x14ac:dyDescent="0.35">
      <c r="A63835"/>
      <c r="B63835"/>
      <c r="C63835"/>
      <c r="D63835"/>
    </row>
    <row r="63836" spans="1:4" x14ac:dyDescent="0.35">
      <c r="A63836"/>
      <c r="B63836"/>
      <c r="C63836"/>
      <c r="D63836"/>
    </row>
    <row r="63837" spans="1:4" x14ac:dyDescent="0.35">
      <c r="A63837"/>
      <c r="B63837"/>
      <c r="C63837"/>
      <c r="D63837"/>
    </row>
    <row r="63838" spans="1:4" x14ac:dyDescent="0.35">
      <c r="A63838"/>
      <c r="B63838"/>
      <c r="C63838"/>
      <c r="D63838"/>
    </row>
    <row r="63839" spans="1:4" x14ac:dyDescent="0.35">
      <c r="A63839"/>
      <c r="B63839"/>
      <c r="C63839"/>
      <c r="D63839"/>
    </row>
    <row r="63840" spans="1:4" x14ac:dyDescent="0.35">
      <c r="A63840"/>
      <c r="B63840"/>
      <c r="C63840"/>
      <c r="D63840"/>
    </row>
    <row r="63841" spans="1:4" x14ac:dyDescent="0.35">
      <c r="A63841"/>
      <c r="B63841"/>
      <c r="C63841"/>
      <c r="D63841"/>
    </row>
    <row r="63842" spans="1:4" x14ac:dyDescent="0.35">
      <c r="A63842"/>
      <c r="B63842"/>
      <c r="C63842"/>
      <c r="D63842"/>
    </row>
    <row r="63843" spans="1:4" x14ac:dyDescent="0.35">
      <c r="A63843"/>
      <c r="B63843"/>
      <c r="C63843"/>
      <c r="D63843"/>
    </row>
    <row r="63844" spans="1:4" x14ac:dyDescent="0.35">
      <c r="A63844"/>
      <c r="B63844"/>
      <c r="C63844"/>
      <c r="D63844"/>
    </row>
    <row r="63845" spans="1:4" x14ac:dyDescent="0.35">
      <c r="A63845"/>
      <c r="B63845"/>
      <c r="C63845"/>
      <c r="D63845"/>
    </row>
    <row r="63846" spans="1:4" x14ac:dyDescent="0.35">
      <c r="A63846"/>
      <c r="B63846"/>
      <c r="C63846"/>
      <c r="D63846"/>
    </row>
    <row r="63847" spans="1:4" x14ac:dyDescent="0.35">
      <c r="A63847"/>
      <c r="B63847"/>
      <c r="C63847"/>
      <c r="D63847"/>
    </row>
    <row r="63848" spans="1:4" x14ac:dyDescent="0.35">
      <c r="A63848"/>
      <c r="B63848"/>
      <c r="C63848"/>
      <c r="D63848"/>
    </row>
    <row r="63849" spans="1:4" x14ac:dyDescent="0.35">
      <c r="A63849"/>
      <c r="B63849"/>
      <c r="C63849"/>
      <c r="D63849"/>
    </row>
    <row r="63850" spans="1:4" x14ac:dyDescent="0.35">
      <c r="A63850"/>
      <c r="B63850"/>
      <c r="C63850"/>
      <c r="D63850"/>
    </row>
    <row r="63851" spans="1:4" x14ac:dyDescent="0.35">
      <c r="A63851"/>
      <c r="B63851"/>
      <c r="C63851"/>
      <c r="D63851"/>
    </row>
    <row r="63852" spans="1:4" x14ac:dyDescent="0.35">
      <c r="A63852"/>
      <c r="B63852"/>
      <c r="C63852"/>
      <c r="D63852"/>
    </row>
    <row r="63853" spans="1:4" x14ac:dyDescent="0.35">
      <c r="A63853"/>
      <c r="B63853"/>
      <c r="C63853"/>
      <c r="D63853"/>
    </row>
    <row r="63854" spans="1:4" x14ac:dyDescent="0.35">
      <c r="A63854"/>
      <c r="B63854"/>
      <c r="C63854"/>
      <c r="D63854"/>
    </row>
    <row r="63855" spans="1:4" x14ac:dyDescent="0.35">
      <c r="A63855"/>
      <c r="B63855"/>
      <c r="C63855"/>
      <c r="D63855"/>
    </row>
    <row r="63856" spans="1:4" x14ac:dyDescent="0.35">
      <c r="A63856"/>
      <c r="B63856"/>
      <c r="C63856"/>
      <c r="D63856"/>
    </row>
    <row r="63857" spans="1:4" x14ac:dyDescent="0.35">
      <c r="A63857"/>
      <c r="B63857"/>
      <c r="C63857"/>
      <c r="D63857"/>
    </row>
    <row r="63858" spans="1:4" x14ac:dyDescent="0.35">
      <c r="A63858"/>
      <c r="B63858"/>
      <c r="C63858"/>
      <c r="D63858"/>
    </row>
    <row r="63859" spans="1:4" x14ac:dyDescent="0.35">
      <c r="A63859"/>
      <c r="B63859"/>
      <c r="C63859"/>
      <c r="D63859"/>
    </row>
    <row r="63860" spans="1:4" x14ac:dyDescent="0.35">
      <c r="A63860"/>
      <c r="B63860"/>
      <c r="C63860"/>
      <c r="D63860"/>
    </row>
    <row r="63861" spans="1:4" x14ac:dyDescent="0.35">
      <c r="A63861"/>
      <c r="B63861"/>
      <c r="C63861"/>
      <c r="D63861"/>
    </row>
    <row r="63862" spans="1:4" x14ac:dyDescent="0.35">
      <c r="A63862"/>
      <c r="B63862"/>
      <c r="C63862"/>
      <c r="D63862"/>
    </row>
    <row r="63863" spans="1:4" x14ac:dyDescent="0.35">
      <c r="A63863"/>
      <c r="B63863"/>
      <c r="C63863"/>
      <c r="D63863"/>
    </row>
    <row r="63864" spans="1:4" x14ac:dyDescent="0.35">
      <c r="A63864"/>
      <c r="B63864"/>
      <c r="C63864"/>
      <c r="D63864"/>
    </row>
    <row r="63865" spans="1:4" x14ac:dyDescent="0.35">
      <c r="A63865"/>
      <c r="B63865"/>
      <c r="C63865"/>
      <c r="D63865"/>
    </row>
    <row r="63866" spans="1:4" x14ac:dyDescent="0.35">
      <c r="A63866"/>
      <c r="B63866"/>
      <c r="C63866"/>
      <c r="D63866"/>
    </row>
    <row r="63867" spans="1:4" x14ac:dyDescent="0.35">
      <c r="A63867"/>
      <c r="B63867"/>
      <c r="C63867"/>
      <c r="D63867"/>
    </row>
    <row r="63868" spans="1:4" x14ac:dyDescent="0.35">
      <c r="A63868"/>
      <c r="B63868"/>
      <c r="C63868"/>
      <c r="D63868"/>
    </row>
    <row r="63869" spans="1:4" x14ac:dyDescent="0.35">
      <c r="A63869"/>
      <c r="B63869"/>
      <c r="C63869"/>
      <c r="D63869"/>
    </row>
    <row r="63870" spans="1:4" x14ac:dyDescent="0.35">
      <c r="A63870"/>
      <c r="B63870"/>
      <c r="C63870"/>
      <c r="D63870"/>
    </row>
    <row r="63871" spans="1:4" x14ac:dyDescent="0.35">
      <c r="A63871"/>
      <c r="B63871"/>
      <c r="C63871"/>
      <c r="D63871"/>
    </row>
    <row r="63872" spans="1:4" x14ac:dyDescent="0.35">
      <c r="A63872"/>
      <c r="B63872"/>
      <c r="C63872"/>
      <c r="D63872"/>
    </row>
    <row r="63873" spans="1:4" x14ac:dyDescent="0.35">
      <c r="A63873"/>
      <c r="B63873"/>
      <c r="C63873"/>
      <c r="D63873"/>
    </row>
    <row r="63874" spans="1:4" x14ac:dyDescent="0.35">
      <c r="A63874"/>
      <c r="B63874"/>
      <c r="C63874"/>
      <c r="D63874"/>
    </row>
    <row r="63875" spans="1:4" x14ac:dyDescent="0.35">
      <c r="A63875"/>
      <c r="B63875"/>
      <c r="C63875"/>
      <c r="D63875"/>
    </row>
    <row r="63876" spans="1:4" x14ac:dyDescent="0.35">
      <c r="A63876"/>
      <c r="B63876"/>
      <c r="C63876"/>
      <c r="D63876"/>
    </row>
    <row r="63877" spans="1:4" x14ac:dyDescent="0.35">
      <c r="A63877"/>
      <c r="B63877"/>
      <c r="C63877"/>
      <c r="D63877"/>
    </row>
    <row r="63878" spans="1:4" x14ac:dyDescent="0.35">
      <c r="A63878"/>
      <c r="B63878"/>
      <c r="C63878"/>
      <c r="D63878"/>
    </row>
    <row r="63879" spans="1:4" x14ac:dyDescent="0.35">
      <c r="A63879"/>
      <c r="B63879"/>
      <c r="C63879"/>
      <c r="D63879"/>
    </row>
    <row r="63880" spans="1:4" x14ac:dyDescent="0.35">
      <c r="A63880"/>
      <c r="B63880"/>
      <c r="C63880"/>
      <c r="D63880"/>
    </row>
    <row r="63881" spans="1:4" x14ac:dyDescent="0.35">
      <c r="A63881"/>
      <c r="B63881"/>
      <c r="C63881"/>
      <c r="D63881"/>
    </row>
    <row r="63882" spans="1:4" x14ac:dyDescent="0.35">
      <c r="A63882"/>
      <c r="B63882"/>
      <c r="C63882"/>
      <c r="D63882"/>
    </row>
    <row r="63883" spans="1:4" x14ac:dyDescent="0.35">
      <c r="A63883"/>
      <c r="B63883"/>
      <c r="C63883"/>
      <c r="D63883"/>
    </row>
    <row r="63884" spans="1:4" x14ac:dyDescent="0.35">
      <c r="A63884"/>
      <c r="B63884"/>
      <c r="C63884"/>
      <c r="D63884"/>
    </row>
    <row r="63885" spans="1:4" x14ac:dyDescent="0.35">
      <c r="A63885"/>
      <c r="B63885"/>
      <c r="C63885"/>
      <c r="D63885"/>
    </row>
    <row r="63886" spans="1:4" x14ac:dyDescent="0.35">
      <c r="A63886"/>
      <c r="B63886"/>
      <c r="C63886"/>
      <c r="D63886"/>
    </row>
    <row r="63887" spans="1:4" x14ac:dyDescent="0.35">
      <c r="A63887"/>
      <c r="B63887"/>
      <c r="C63887"/>
      <c r="D63887"/>
    </row>
    <row r="63888" spans="1:4" x14ac:dyDescent="0.35">
      <c r="A63888"/>
      <c r="B63888"/>
      <c r="C63888"/>
      <c r="D63888"/>
    </row>
    <row r="63889" spans="1:4" x14ac:dyDescent="0.35">
      <c r="A63889"/>
      <c r="B63889"/>
      <c r="C63889"/>
      <c r="D63889"/>
    </row>
    <row r="63890" spans="1:4" x14ac:dyDescent="0.35">
      <c r="A63890"/>
      <c r="B63890"/>
      <c r="C63890"/>
      <c r="D63890"/>
    </row>
    <row r="63891" spans="1:4" x14ac:dyDescent="0.35">
      <c r="A63891"/>
      <c r="B63891"/>
      <c r="C63891"/>
      <c r="D63891"/>
    </row>
    <row r="63892" spans="1:4" x14ac:dyDescent="0.35">
      <c r="A63892"/>
      <c r="B63892"/>
      <c r="C63892"/>
      <c r="D63892"/>
    </row>
    <row r="63893" spans="1:4" x14ac:dyDescent="0.35">
      <c r="A63893"/>
      <c r="B63893"/>
      <c r="C63893"/>
      <c r="D63893"/>
    </row>
    <row r="63894" spans="1:4" x14ac:dyDescent="0.35">
      <c r="A63894"/>
      <c r="B63894"/>
      <c r="C63894"/>
      <c r="D63894"/>
    </row>
    <row r="63895" spans="1:4" x14ac:dyDescent="0.35">
      <c r="A63895"/>
      <c r="B63895"/>
      <c r="C63895"/>
      <c r="D63895"/>
    </row>
    <row r="63896" spans="1:4" x14ac:dyDescent="0.35">
      <c r="A63896"/>
      <c r="B63896"/>
      <c r="C63896"/>
      <c r="D63896"/>
    </row>
    <row r="63897" spans="1:4" x14ac:dyDescent="0.35">
      <c r="A63897"/>
      <c r="B63897"/>
      <c r="C63897"/>
      <c r="D63897"/>
    </row>
    <row r="63898" spans="1:4" x14ac:dyDescent="0.35">
      <c r="A63898"/>
      <c r="B63898"/>
      <c r="C63898"/>
      <c r="D63898"/>
    </row>
    <row r="63899" spans="1:4" x14ac:dyDescent="0.35">
      <c r="A63899"/>
      <c r="B63899"/>
      <c r="C63899"/>
      <c r="D63899"/>
    </row>
    <row r="63900" spans="1:4" x14ac:dyDescent="0.35">
      <c r="A63900"/>
      <c r="B63900"/>
      <c r="C63900"/>
      <c r="D63900"/>
    </row>
    <row r="63901" spans="1:4" x14ac:dyDescent="0.35">
      <c r="A63901"/>
      <c r="B63901"/>
      <c r="C63901"/>
      <c r="D63901"/>
    </row>
    <row r="63902" spans="1:4" x14ac:dyDescent="0.35">
      <c r="A63902"/>
      <c r="B63902"/>
      <c r="C63902"/>
      <c r="D63902"/>
    </row>
    <row r="63903" spans="1:4" x14ac:dyDescent="0.35">
      <c r="A63903"/>
      <c r="B63903"/>
      <c r="C63903"/>
      <c r="D63903"/>
    </row>
    <row r="63904" spans="1:4" x14ac:dyDescent="0.35">
      <c r="A63904"/>
      <c r="B63904"/>
      <c r="C63904"/>
      <c r="D63904"/>
    </row>
    <row r="63905" spans="1:4" x14ac:dyDescent="0.35">
      <c r="A63905"/>
      <c r="B63905"/>
      <c r="C63905"/>
      <c r="D63905"/>
    </row>
    <row r="63906" spans="1:4" x14ac:dyDescent="0.35">
      <c r="A63906"/>
      <c r="B63906"/>
      <c r="C63906"/>
      <c r="D63906"/>
    </row>
    <row r="63907" spans="1:4" x14ac:dyDescent="0.35">
      <c r="A63907"/>
      <c r="B63907"/>
      <c r="C63907"/>
      <c r="D63907"/>
    </row>
    <row r="63908" spans="1:4" x14ac:dyDescent="0.35">
      <c r="A63908"/>
      <c r="B63908"/>
      <c r="C63908"/>
      <c r="D63908"/>
    </row>
    <row r="63909" spans="1:4" x14ac:dyDescent="0.35">
      <c r="A63909"/>
      <c r="B63909"/>
      <c r="C63909"/>
      <c r="D63909"/>
    </row>
    <row r="63910" spans="1:4" x14ac:dyDescent="0.35">
      <c r="A63910"/>
      <c r="B63910"/>
      <c r="C63910"/>
      <c r="D63910"/>
    </row>
    <row r="63911" spans="1:4" x14ac:dyDescent="0.35">
      <c r="A63911"/>
      <c r="B63911"/>
      <c r="C63911"/>
      <c r="D63911"/>
    </row>
    <row r="63912" spans="1:4" x14ac:dyDescent="0.35">
      <c r="A63912"/>
      <c r="B63912"/>
      <c r="C63912"/>
      <c r="D63912"/>
    </row>
    <row r="63913" spans="1:4" x14ac:dyDescent="0.35">
      <c r="A63913"/>
      <c r="B63913"/>
      <c r="C63913"/>
      <c r="D63913"/>
    </row>
    <row r="63914" spans="1:4" x14ac:dyDescent="0.35">
      <c r="A63914"/>
      <c r="B63914"/>
      <c r="C63914"/>
      <c r="D63914"/>
    </row>
    <row r="63915" spans="1:4" x14ac:dyDescent="0.35">
      <c r="A63915"/>
      <c r="B63915"/>
      <c r="C63915"/>
      <c r="D63915"/>
    </row>
    <row r="63916" spans="1:4" x14ac:dyDescent="0.35">
      <c r="A63916"/>
      <c r="B63916"/>
      <c r="C63916"/>
      <c r="D63916"/>
    </row>
    <row r="63917" spans="1:4" x14ac:dyDescent="0.35">
      <c r="A63917"/>
      <c r="B63917"/>
      <c r="C63917"/>
      <c r="D63917"/>
    </row>
    <row r="63918" spans="1:4" x14ac:dyDescent="0.35">
      <c r="A63918"/>
      <c r="B63918"/>
      <c r="C63918"/>
      <c r="D63918"/>
    </row>
    <row r="63919" spans="1:4" x14ac:dyDescent="0.35">
      <c r="A63919"/>
      <c r="B63919"/>
      <c r="C63919"/>
      <c r="D63919"/>
    </row>
    <row r="63920" spans="1:4" x14ac:dyDescent="0.35">
      <c r="A63920"/>
      <c r="B63920"/>
      <c r="C63920"/>
      <c r="D63920"/>
    </row>
    <row r="63921" spans="1:4" x14ac:dyDescent="0.35">
      <c r="A63921"/>
      <c r="B63921"/>
      <c r="C63921"/>
      <c r="D63921"/>
    </row>
    <row r="63922" spans="1:4" x14ac:dyDescent="0.35">
      <c r="A63922"/>
      <c r="B63922"/>
      <c r="C63922"/>
      <c r="D63922"/>
    </row>
    <row r="63923" spans="1:4" x14ac:dyDescent="0.35">
      <c r="A63923"/>
      <c r="B63923"/>
      <c r="C63923"/>
      <c r="D63923"/>
    </row>
    <row r="63924" spans="1:4" x14ac:dyDescent="0.35">
      <c r="A63924"/>
      <c r="B63924"/>
      <c r="C63924"/>
      <c r="D63924"/>
    </row>
    <row r="63925" spans="1:4" x14ac:dyDescent="0.35">
      <c r="A63925"/>
      <c r="B63925"/>
      <c r="C63925"/>
      <c r="D63925"/>
    </row>
    <row r="63926" spans="1:4" x14ac:dyDescent="0.35">
      <c r="A63926"/>
      <c r="B63926"/>
      <c r="C63926"/>
      <c r="D63926"/>
    </row>
    <row r="63927" spans="1:4" x14ac:dyDescent="0.35">
      <c r="A63927"/>
      <c r="B63927"/>
      <c r="C63927"/>
      <c r="D63927"/>
    </row>
    <row r="63928" spans="1:4" x14ac:dyDescent="0.35">
      <c r="A63928"/>
      <c r="B63928"/>
      <c r="C63928"/>
      <c r="D63928"/>
    </row>
    <row r="63929" spans="1:4" x14ac:dyDescent="0.35">
      <c r="A63929"/>
      <c r="B63929"/>
      <c r="C63929"/>
      <c r="D63929"/>
    </row>
    <row r="63930" spans="1:4" x14ac:dyDescent="0.35">
      <c r="A63930"/>
      <c r="B63930"/>
      <c r="C63930"/>
      <c r="D63930"/>
    </row>
    <row r="63931" spans="1:4" x14ac:dyDescent="0.35">
      <c r="A63931"/>
      <c r="B63931"/>
      <c r="C63931"/>
      <c r="D63931"/>
    </row>
    <row r="63932" spans="1:4" x14ac:dyDescent="0.35">
      <c r="A63932"/>
      <c r="B63932"/>
      <c r="C63932"/>
      <c r="D63932"/>
    </row>
    <row r="63933" spans="1:4" x14ac:dyDescent="0.35">
      <c r="A63933"/>
      <c r="B63933"/>
      <c r="C63933"/>
      <c r="D63933"/>
    </row>
    <row r="63934" spans="1:4" x14ac:dyDescent="0.35">
      <c r="A63934"/>
      <c r="B63934"/>
      <c r="C63934"/>
      <c r="D63934"/>
    </row>
    <row r="63935" spans="1:4" x14ac:dyDescent="0.35">
      <c r="A63935"/>
      <c r="B63935"/>
      <c r="C63935"/>
      <c r="D63935"/>
    </row>
    <row r="63936" spans="1:4" x14ac:dyDescent="0.35">
      <c r="A63936"/>
      <c r="B63936"/>
      <c r="C63936"/>
      <c r="D63936"/>
    </row>
    <row r="63937" spans="1:4" x14ac:dyDescent="0.35">
      <c r="A63937"/>
      <c r="B63937"/>
      <c r="C63937"/>
      <c r="D63937"/>
    </row>
    <row r="63938" spans="1:4" x14ac:dyDescent="0.35">
      <c r="A63938"/>
      <c r="B63938"/>
      <c r="C63938"/>
      <c r="D63938"/>
    </row>
    <row r="63939" spans="1:4" x14ac:dyDescent="0.35">
      <c r="A63939"/>
      <c r="B63939"/>
      <c r="C63939"/>
      <c r="D63939"/>
    </row>
    <row r="63940" spans="1:4" x14ac:dyDescent="0.35">
      <c r="A63940"/>
      <c r="B63940"/>
      <c r="C63940"/>
      <c r="D63940"/>
    </row>
    <row r="63941" spans="1:4" x14ac:dyDescent="0.35">
      <c r="A63941"/>
      <c r="B63941"/>
      <c r="C63941"/>
      <c r="D63941"/>
    </row>
    <row r="63942" spans="1:4" x14ac:dyDescent="0.35">
      <c r="A63942"/>
      <c r="B63942"/>
      <c r="C63942"/>
      <c r="D63942"/>
    </row>
    <row r="63943" spans="1:4" x14ac:dyDescent="0.35">
      <c r="A63943"/>
      <c r="B63943"/>
      <c r="C63943"/>
      <c r="D63943"/>
    </row>
    <row r="63944" spans="1:4" x14ac:dyDescent="0.35">
      <c r="A63944"/>
      <c r="B63944"/>
      <c r="C63944"/>
      <c r="D63944"/>
    </row>
    <row r="63945" spans="1:4" x14ac:dyDescent="0.35">
      <c r="A63945"/>
      <c r="B63945"/>
      <c r="C63945"/>
      <c r="D63945"/>
    </row>
    <row r="63946" spans="1:4" x14ac:dyDescent="0.35">
      <c r="A63946"/>
      <c r="B63946"/>
      <c r="C63946"/>
      <c r="D63946"/>
    </row>
    <row r="63947" spans="1:4" x14ac:dyDescent="0.35">
      <c r="A63947"/>
      <c r="B63947"/>
      <c r="C63947"/>
      <c r="D63947"/>
    </row>
    <row r="63948" spans="1:4" x14ac:dyDescent="0.35">
      <c r="A63948"/>
      <c r="B63948"/>
      <c r="C63948"/>
      <c r="D63948"/>
    </row>
    <row r="63949" spans="1:4" x14ac:dyDescent="0.35">
      <c r="A63949"/>
      <c r="B63949"/>
      <c r="C63949"/>
      <c r="D63949"/>
    </row>
    <row r="63950" spans="1:4" x14ac:dyDescent="0.35">
      <c r="A63950"/>
      <c r="B63950"/>
      <c r="C63950"/>
      <c r="D63950"/>
    </row>
    <row r="63951" spans="1:4" x14ac:dyDescent="0.35">
      <c r="A63951"/>
      <c r="B63951"/>
      <c r="C63951"/>
      <c r="D63951"/>
    </row>
    <row r="63952" spans="1:4" x14ac:dyDescent="0.35">
      <c r="A63952"/>
      <c r="B63952"/>
      <c r="C63952"/>
      <c r="D63952"/>
    </row>
    <row r="63953" spans="1:4" x14ac:dyDescent="0.35">
      <c r="A63953"/>
      <c r="B63953"/>
      <c r="C63953"/>
      <c r="D63953"/>
    </row>
    <row r="63954" spans="1:4" x14ac:dyDescent="0.35">
      <c r="A63954"/>
      <c r="B63954"/>
      <c r="C63954"/>
      <c r="D63954"/>
    </row>
    <row r="63955" spans="1:4" x14ac:dyDescent="0.35">
      <c r="A63955"/>
      <c r="B63955"/>
      <c r="C63955"/>
      <c r="D63955"/>
    </row>
    <row r="63956" spans="1:4" x14ac:dyDescent="0.35">
      <c r="A63956"/>
      <c r="B63956"/>
      <c r="C63956"/>
      <c r="D63956"/>
    </row>
    <row r="63957" spans="1:4" x14ac:dyDescent="0.35">
      <c r="A63957"/>
      <c r="B63957"/>
      <c r="C63957"/>
      <c r="D63957"/>
    </row>
    <row r="63958" spans="1:4" x14ac:dyDescent="0.35">
      <c r="A63958"/>
      <c r="B63958"/>
      <c r="C63958"/>
      <c r="D63958"/>
    </row>
    <row r="63959" spans="1:4" x14ac:dyDescent="0.35">
      <c r="A63959"/>
      <c r="B63959"/>
      <c r="C63959"/>
      <c r="D63959"/>
    </row>
    <row r="63960" spans="1:4" x14ac:dyDescent="0.35">
      <c r="A63960"/>
      <c r="B63960"/>
      <c r="C63960"/>
      <c r="D63960"/>
    </row>
    <row r="63961" spans="1:4" x14ac:dyDescent="0.35">
      <c r="A63961"/>
      <c r="B63961"/>
      <c r="C63961"/>
      <c r="D63961"/>
    </row>
    <row r="63962" spans="1:4" x14ac:dyDescent="0.35">
      <c r="A63962"/>
      <c r="B63962"/>
      <c r="C63962"/>
      <c r="D63962"/>
    </row>
    <row r="63963" spans="1:4" x14ac:dyDescent="0.35">
      <c r="A63963"/>
      <c r="B63963"/>
      <c r="C63963"/>
      <c r="D63963"/>
    </row>
    <row r="63964" spans="1:4" x14ac:dyDescent="0.35">
      <c r="A63964"/>
      <c r="B63964"/>
      <c r="C63964"/>
      <c r="D63964"/>
    </row>
    <row r="63965" spans="1:4" x14ac:dyDescent="0.35">
      <c r="A63965"/>
      <c r="B63965"/>
      <c r="C63965"/>
      <c r="D63965"/>
    </row>
    <row r="63966" spans="1:4" x14ac:dyDescent="0.35">
      <c r="A63966"/>
      <c r="B63966"/>
      <c r="C63966"/>
      <c r="D63966"/>
    </row>
    <row r="63967" spans="1:4" x14ac:dyDescent="0.35">
      <c r="A63967"/>
      <c r="B63967"/>
      <c r="C63967"/>
      <c r="D63967"/>
    </row>
    <row r="63968" spans="1:4" x14ac:dyDescent="0.35">
      <c r="A63968"/>
      <c r="B63968"/>
      <c r="C63968"/>
      <c r="D63968"/>
    </row>
    <row r="63969" spans="1:4" x14ac:dyDescent="0.35">
      <c r="A63969"/>
      <c r="B63969"/>
      <c r="C63969"/>
      <c r="D63969"/>
    </row>
    <row r="63970" spans="1:4" x14ac:dyDescent="0.35">
      <c r="A63970"/>
      <c r="B63970"/>
      <c r="C63970"/>
      <c r="D63970"/>
    </row>
    <row r="63971" spans="1:4" x14ac:dyDescent="0.35">
      <c r="A63971"/>
      <c r="B63971"/>
      <c r="C63971"/>
      <c r="D63971"/>
    </row>
    <row r="63972" spans="1:4" x14ac:dyDescent="0.35">
      <c r="A63972"/>
      <c r="B63972"/>
      <c r="C63972"/>
      <c r="D63972"/>
    </row>
    <row r="63973" spans="1:4" x14ac:dyDescent="0.35">
      <c r="A63973"/>
      <c r="B63973"/>
      <c r="C63973"/>
      <c r="D63973"/>
    </row>
    <row r="63974" spans="1:4" x14ac:dyDescent="0.35">
      <c r="A63974"/>
      <c r="B63974"/>
      <c r="C63974"/>
      <c r="D63974"/>
    </row>
    <row r="63975" spans="1:4" x14ac:dyDescent="0.35">
      <c r="A63975"/>
      <c r="B63975"/>
      <c r="C63975"/>
      <c r="D63975"/>
    </row>
    <row r="63976" spans="1:4" x14ac:dyDescent="0.35">
      <c r="A63976"/>
      <c r="B63976"/>
      <c r="C63976"/>
      <c r="D63976"/>
    </row>
    <row r="63977" spans="1:4" x14ac:dyDescent="0.35">
      <c r="A63977"/>
      <c r="B63977"/>
      <c r="C63977"/>
      <c r="D63977"/>
    </row>
    <row r="63978" spans="1:4" x14ac:dyDescent="0.35">
      <c r="A63978"/>
      <c r="B63978"/>
      <c r="C63978"/>
      <c r="D63978"/>
    </row>
    <row r="63979" spans="1:4" x14ac:dyDescent="0.35">
      <c r="A63979"/>
      <c r="B63979"/>
      <c r="C63979"/>
      <c r="D63979"/>
    </row>
    <row r="63980" spans="1:4" x14ac:dyDescent="0.35">
      <c r="A63980"/>
      <c r="B63980"/>
      <c r="C63980"/>
      <c r="D63980"/>
    </row>
    <row r="63981" spans="1:4" x14ac:dyDescent="0.35">
      <c r="A63981"/>
      <c r="B63981"/>
      <c r="C63981"/>
      <c r="D63981"/>
    </row>
    <row r="63982" spans="1:4" x14ac:dyDescent="0.35">
      <c r="A63982"/>
      <c r="B63982"/>
      <c r="C63982"/>
      <c r="D63982"/>
    </row>
    <row r="63983" spans="1:4" x14ac:dyDescent="0.35">
      <c r="A63983"/>
      <c r="B63983"/>
      <c r="C63983"/>
      <c r="D63983"/>
    </row>
    <row r="63984" spans="1:4" x14ac:dyDescent="0.35">
      <c r="A63984"/>
      <c r="B63984"/>
      <c r="C63984"/>
      <c r="D63984"/>
    </row>
    <row r="63985" spans="1:4" x14ac:dyDescent="0.35">
      <c r="A63985"/>
      <c r="B63985"/>
      <c r="C63985"/>
      <c r="D63985"/>
    </row>
    <row r="63986" spans="1:4" x14ac:dyDescent="0.35">
      <c r="A63986"/>
      <c r="B63986"/>
      <c r="C63986"/>
      <c r="D63986"/>
    </row>
    <row r="63987" spans="1:4" x14ac:dyDescent="0.35">
      <c r="A63987"/>
      <c r="B63987"/>
      <c r="C63987"/>
      <c r="D63987"/>
    </row>
    <row r="63988" spans="1:4" x14ac:dyDescent="0.35">
      <c r="A63988"/>
      <c r="B63988"/>
      <c r="C63988"/>
      <c r="D63988"/>
    </row>
    <row r="63989" spans="1:4" x14ac:dyDescent="0.35">
      <c r="A63989"/>
      <c r="B63989"/>
      <c r="C63989"/>
      <c r="D63989"/>
    </row>
    <row r="63990" spans="1:4" x14ac:dyDescent="0.35">
      <c r="A63990"/>
      <c r="B63990"/>
      <c r="C63990"/>
      <c r="D63990"/>
    </row>
    <row r="63991" spans="1:4" x14ac:dyDescent="0.35">
      <c r="A63991"/>
      <c r="B63991"/>
      <c r="C63991"/>
      <c r="D63991"/>
    </row>
    <row r="63992" spans="1:4" x14ac:dyDescent="0.35">
      <c r="A63992"/>
      <c r="B63992"/>
      <c r="C63992"/>
      <c r="D63992"/>
    </row>
    <row r="63993" spans="1:4" x14ac:dyDescent="0.35">
      <c r="A63993"/>
      <c r="B63993"/>
      <c r="C63993"/>
      <c r="D63993"/>
    </row>
    <row r="63994" spans="1:4" x14ac:dyDescent="0.35">
      <c r="A63994"/>
      <c r="B63994"/>
      <c r="C63994"/>
      <c r="D63994"/>
    </row>
    <row r="63995" spans="1:4" x14ac:dyDescent="0.35">
      <c r="A63995"/>
      <c r="B63995"/>
      <c r="C63995"/>
      <c r="D63995"/>
    </row>
    <row r="63996" spans="1:4" x14ac:dyDescent="0.35">
      <c r="A63996"/>
      <c r="B63996"/>
      <c r="C63996"/>
      <c r="D63996"/>
    </row>
    <row r="63997" spans="1:4" x14ac:dyDescent="0.35">
      <c r="A63997"/>
      <c r="B63997"/>
      <c r="C63997"/>
      <c r="D63997"/>
    </row>
    <row r="63998" spans="1:4" x14ac:dyDescent="0.35">
      <c r="A63998"/>
      <c r="B63998"/>
      <c r="C63998"/>
      <c r="D63998"/>
    </row>
    <row r="63999" spans="1:4" x14ac:dyDescent="0.35">
      <c r="A63999"/>
      <c r="B63999"/>
      <c r="C63999"/>
      <c r="D63999"/>
    </row>
    <row r="64000" spans="1:4" x14ac:dyDescent="0.35">
      <c r="A64000"/>
      <c r="B64000"/>
      <c r="C64000"/>
      <c r="D64000"/>
    </row>
    <row r="64001" spans="1:4" x14ac:dyDescent="0.35">
      <c r="A64001"/>
      <c r="B64001"/>
      <c r="C64001"/>
      <c r="D64001"/>
    </row>
    <row r="64002" spans="1:4" x14ac:dyDescent="0.35">
      <c r="A64002"/>
      <c r="B64002"/>
      <c r="C64002"/>
      <c r="D64002"/>
    </row>
    <row r="64003" spans="1:4" x14ac:dyDescent="0.35">
      <c r="A64003"/>
      <c r="B64003"/>
      <c r="C64003"/>
      <c r="D64003"/>
    </row>
    <row r="64004" spans="1:4" x14ac:dyDescent="0.35">
      <c r="A64004"/>
      <c r="B64004"/>
      <c r="C64004"/>
      <c r="D64004"/>
    </row>
    <row r="64005" spans="1:4" x14ac:dyDescent="0.35">
      <c r="A64005"/>
      <c r="B64005"/>
      <c r="C64005"/>
      <c r="D64005"/>
    </row>
    <row r="64006" spans="1:4" x14ac:dyDescent="0.35">
      <c r="A64006"/>
      <c r="B64006"/>
      <c r="C64006"/>
      <c r="D64006"/>
    </row>
    <row r="64007" spans="1:4" x14ac:dyDescent="0.35">
      <c r="A64007"/>
      <c r="B64007"/>
      <c r="C64007"/>
      <c r="D64007"/>
    </row>
    <row r="64008" spans="1:4" x14ac:dyDescent="0.35">
      <c r="A64008"/>
      <c r="B64008"/>
      <c r="C64008"/>
      <c r="D64008"/>
    </row>
    <row r="64009" spans="1:4" x14ac:dyDescent="0.35">
      <c r="A64009"/>
      <c r="B64009"/>
      <c r="C64009"/>
      <c r="D64009"/>
    </row>
    <row r="64010" spans="1:4" x14ac:dyDescent="0.35">
      <c r="A64010"/>
      <c r="B64010"/>
      <c r="C64010"/>
      <c r="D64010"/>
    </row>
    <row r="64011" spans="1:4" x14ac:dyDescent="0.35">
      <c r="A64011"/>
      <c r="B64011"/>
      <c r="C64011"/>
      <c r="D64011"/>
    </row>
    <row r="64012" spans="1:4" x14ac:dyDescent="0.35">
      <c r="A64012"/>
      <c r="B64012"/>
      <c r="C64012"/>
      <c r="D64012"/>
    </row>
    <row r="64013" spans="1:4" x14ac:dyDescent="0.35">
      <c r="A64013"/>
      <c r="B64013"/>
      <c r="C64013"/>
      <c r="D64013"/>
    </row>
    <row r="64014" spans="1:4" x14ac:dyDescent="0.35">
      <c r="A64014"/>
      <c r="B64014"/>
      <c r="C64014"/>
      <c r="D64014"/>
    </row>
    <row r="64015" spans="1:4" x14ac:dyDescent="0.35">
      <c r="A64015"/>
      <c r="B64015"/>
      <c r="C64015"/>
      <c r="D64015"/>
    </row>
    <row r="64016" spans="1:4" x14ac:dyDescent="0.35">
      <c r="A64016"/>
      <c r="B64016"/>
      <c r="C64016"/>
      <c r="D64016"/>
    </row>
    <row r="64017" spans="1:4" x14ac:dyDescent="0.35">
      <c r="A64017"/>
      <c r="B64017"/>
      <c r="C64017"/>
      <c r="D64017"/>
    </row>
    <row r="64018" spans="1:4" x14ac:dyDescent="0.35">
      <c r="A64018"/>
      <c r="B64018"/>
      <c r="C64018"/>
      <c r="D64018"/>
    </row>
    <row r="64019" spans="1:4" x14ac:dyDescent="0.35">
      <c r="A64019"/>
      <c r="B64019"/>
      <c r="C64019"/>
      <c r="D64019"/>
    </row>
    <row r="64020" spans="1:4" x14ac:dyDescent="0.35">
      <c r="A64020"/>
      <c r="B64020"/>
      <c r="C64020"/>
      <c r="D64020"/>
    </row>
    <row r="64021" spans="1:4" x14ac:dyDescent="0.35">
      <c r="A64021"/>
      <c r="B64021"/>
      <c r="C64021"/>
      <c r="D64021"/>
    </row>
    <row r="64022" spans="1:4" x14ac:dyDescent="0.35">
      <c r="A64022"/>
      <c r="B64022"/>
      <c r="C64022"/>
      <c r="D64022"/>
    </row>
    <row r="64023" spans="1:4" x14ac:dyDescent="0.35">
      <c r="A64023"/>
      <c r="B64023"/>
      <c r="C64023"/>
      <c r="D64023"/>
    </row>
    <row r="64024" spans="1:4" x14ac:dyDescent="0.35">
      <c r="A64024"/>
      <c r="B64024"/>
      <c r="C64024"/>
      <c r="D64024"/>
    </row>
    <row r="64025" spans="1:4" x14ac:dyDescent="0.35">
      <c r="A64025"/>
      <c r="B64025"/>
      <c r="C64025"/>
      <c r="D64025"/>
    </row>
    <row r="64026" spans="1:4" x14ac:dyDescent="0.35">
      <c r="A64026"/>
      <c r="B64026"/>
      <c r="C64026"/>
      <c r="D64026"/>
    </row>
    <row r="64027" spans="1:4" x14ac:dyDescent="0.35">
      <c r="A64027"/>
      <c r="B64027"/>
      <c r="C64027"/>
      <c r="D64027"/>
    </row>
    <row r="64028" spans="1:4" x14ac:dyDescent="0.35">
      <c r="A64028"/>
      <c r="B64028"/>
      <c r="C64028"/>
      <c r="D64028"/>
    </row>
    <row r="64029" spans="1:4" x14ac:dyDescent="0.35">
      <c r="A64029"/>
      <c r="B64029"/>
      <c r="C64029"/>
      <c r="D64029"/>
    </row>
    <row r="64030" spans="1:4" x14ac:dyDescent="0.35">
      <c r="A64030"/>
      <c r="B64030"/>
      <c r="C64030"/>
      <c r="D64030"/>
    </row>
    <row r="64031" spans="1:4" x14ac:dyDescent="0.35">
      <c r="A64031"/>
      <c r="B64031"/>
      <c r="C64031"/>
      <c r="D64031"/>
    </row>
    <row r="64032" spans="1:4" x14ac:dyDescent="0.35">
      <c r="A64032"/>
      <c r="B64032"/>
      <c r="C64032"/>
      <c r="D64032"/>
    </row>
    <row r="64033" spans="1:4" x14ac:dyDescent="0.35">
      <c r="A64033"/>
      <c r="B64033"/>
      <c r="C64033"/>
      <c r="D64033"/>
    </row>
    <row r="64034" spans="1:4" x14ac:dyDescent="0.35">
      <c r="A64034"/>
      <c r="B64034"/>
      <c r="C64034"/>
      <c r="D64034"/>
    </row>
    <row r="64035" spans="1:4" x14ac:dyDescent="0.35">
      <c r="A64035"/>
      <c r="B64035"/>
      <c r="C64035"/>
      <c r="D64035"/>
    </row>
    <row r="64036" spans="1:4" x14ac:dyDescent="0.35">
      <c r="A64036"/>
      <c r="B64036"/>
      <c r="C64036"/>
      <c r="D64036"/>
    </row>
    <row r="64037" spans="1:4" x14ac:dyDescent="0.35">
      <c r="A64037"/>
      <c r="B64037"/>
      <c r="C64037"/>
      <c r="D64037"/>
    </row>
    <row r="64038" spans="1:4" x14ac:dyDescent="0.35">
      <c r="A64038"/>
      <c r="B64038"/>
      <c r="C64038"/>
      <c r="D64038"/>
    </row>
    <row r="64039" spans="1:4" x14ac:dyDescent="0.35">
      <c r="A64039"/>
      <c r="B64039"/>
      <c r="C64039"/>
      <c r="D64039"/>
    </row>
    <row r="64040" spans="1:4" x14ac:dyDescent="0.35">
      <c r="A64040"/>
      <c r="B64040"/>
      <c r="C64040"/>
      <c r="D64040"/>
    </row>
    <row r="64041" spans="1:4" x14ac:dyDescent="0.35">
      <c r="A64041"/>
      <c r="B64041"/>
      <c r="C64041"/>
      <c r="D64041"/>
    </row>
    <row r="64042" spans="1:4" x14ac:dyDescent="0.35">
      <c r="A64042"/>
      <c r="B64042"/>
      <c r="C64042"/>
      <c r="D64042"/>
    </row>
    <row r="64043" spans="1:4" x14ac:dyDescent="0.35">
      <c r="A64043"/>
      <c r="B64043"/>
      <c r="C64043"/>
      <c r="D64043"/>
    </row>
    <row r="64044" spans="1:4" x14ac:dyDescent="0.35">
      <c r="A64044"/>
      <c r="B64044"/>
      <c r="C64044"/>
      <c r="D64044"/>
    </row>
    <row r="64045" spans="1:4" x14ac:dyDescent="0.35">
      <c r="A64045"/>
      <c r="B64045"/>
      <c r="C64045"/>
      <c r="D64045"/>
    </row>
    <row r="64046" spans="1:4" x14ac:dyDescent="0.35">
      <c r="A64046"/>
      <c r="B64046"/>
      <c r="C64046"/>
      <c r="D64046"/>
    </row>
    <row r="64047" spans="1:4" x14ac:dyDescent="0.35">
      <c r="A64047"/>
      <c r="B64047"/>
      <c r="C64047"/>
      <c r="D64047"/>
    </row>
    <row r="64048" spans="1:4" x14ac:dyDescent="0.35">
      <c r="A64048"/>
      <c r="B64048"/>
      <c r="C64048"/>
      <c r="D64048"/>
    </row>
    <row r="64049" spans="1:4" x14ac:dyDescent="0.35">
      <c r="A64049"/>
      <c r="B64049"/>
      <c r="C64049"/>
      <c r="D64049"/>
    </row>
    <row r="64050" spans="1:4" x14ac:dyDescent="0.35">
      <c r="A64050"/>
      <c r="B64050"/>
      <c r="C64050"/>
      <c r="D64050"/>
    </row>
    <row r="64051" spans="1:4" x14ac:dyDescent="0.35">
      <c r="A64051"/>
      <c r="B64051"/>
      <c r="C64051"/>
      <c r="D64051"/>
    </row>
    <row r="64052" spans="1:4" x14ac:dyDescent="0.35">
      <c r="A64052"/>
      <c r="B64052"/>
      <c r="C64052"/>
      <c r="D64052"/>
    </row>
    <row r="64053" spans="1:4" x14ac:dyDescent="0.35">
      <c r="A64053"/>
      <c r="B64053"/>
      <c r="C64053"/>
      <c r="D64053"/>
    </row>
    <row r="64054" spans="1:4" x14ac:dyDescent="0.35">
      <c r="A64054"/>
      <c r="B64054"/>
      <c r="C64054"/>
      <c r="D64054"/>
    </row>
    <row r="64055" spans="1:4" x14ac:dyDescent="0.35">
      <c r="A64055"/>
      <c r="B64055"/>
      <c r="C64055"/>
      <c r="D64055"/>
    </row>
    <row r="64056" spans="1:4" x14ac:dyDescent="0.35">
      <c r="A64056"/>
      <c r="B64056"/>
      <c r="C64056"/>
      <c r="D64056"/>
    </row>
    <row r="64057" spans="1:4" x14ac:dyDescent="0.35">
      <c r="A64057"/>
      <c r="B64057"/>
      <c r="C64057"/>
      <c r="D64057"/>
    </row>
    <row r="64058" spans="1:4" x14ac:dyDescent="0.35">
      <c r="A64058"/>
      <c r="B64058"/>
      <c r="C64058"/>
      <c r="D64058"/>
    </row>
    <row r="64059" spans="1:4" x14ac:dyDescent="0.35">
      <c r="A64059"/>
      <c r="B64059"/>
      <c r="C64059"/>
      <c r="D64059"/>
    </row>
    <row r="64060" spans="1:4" x14ac:dyDescent="0.35">
      <c r="A64060"/>
      <c r="B64060"/>
      <c r="C64060"/>
      <c r="D64060"/>
    </row>
    <row r="64061" spans="1:4" x14ac:dyDescent="0.35">
      <c r="A64061"/>
      <c r="B64061"/>
      <c r="C64061"/>
      <c r="D64061"/>
    </row>
    <row r="64062" spans="1:4" x14ac:dyDescent="0.35">
      <c r="A64062"/>
      <c r="B64062"/>
      <c r="C64062"/>
      <c r="D64062"/>
    </row>
    <row r="64063" spans="1:4" x14ac:dyDescent="0.35">
      <c r="A64063"/>
      <c r="B64063"/>
      <c r="C64063"/>
      <c r="D64063"/>
    </row>
    <row r="64064" spans="1:4" x14ac:dyDescent="0.35">
      <c r="A64064"/>
      <c r="B64064"/>
      <c r="C64064"/>
      <c r="D64064"/>
    </row>
    <row r="64065" spans="1:4" x14ac:dyDescent="0.35">
      <c r="A64065"/>
      <c r="B64065"/>
      <c r="C64065"/>
      <c r="D64065"/>
    </row>
    <row r="64066" spans="1:4" x14ac:dyDescent="0.35">
      <c r="A64066"/>
      <c r="B64066"/>
      <c r="C64066"/>
      <c r="D64066"/>
    </row>
    <row r="64067" spans="1:4" x14ac:dyDescent="0.35">
      <c r="A64067"/>
      <c r="B64067"/>
      <c r="C64067"/>
      <c r="D64067"/>
    </row>
    <row r="64068" spans="1:4" x14ac:dyDescent="0.35">
      <c r="A64068"/>
      <c r="B64068"/>
      <c r="C64068"/>
      <c r="D64068"/>
    </row>
    <row r="64069" spans="1:4" x14ac:dyDescent="0.35">
      <c r="A64069"/>
      <c r="B64069"/>
      <c r="C64069"/>
      <c r="D64069"/>
    </row>
    <row r="64070" spans="1:4" x14ac:dyDescent="0.35">
      <c r="A64070"/>
      <c r="B64070"/>
      <c r="C64070"/>
      <c r="D64070"/>
    </row>
    <row r="64071" spans="1:4" x14ac:dyDescent="0.35">
      <c r="A64071"/>
      <c r="B64071"/>
      <c r="C64071"/>
      <c r="D64071"/>
    </row>
    <row r="64072" spans="1:4" x14ac:dyDescent="0.35">
      <c r="A64072"/>
      <c r="B64072"/>
      <c r="C64072"/>
      <c r="D64072"/>
    </row>
    <row r="64073" spans="1:4" x14ac:dyDescent="0.35">
      <c r="A64073"/>
      <c r="B64073"/>
      <c r="C64073"/>
      <c r="D64073"/>
    </row>
    <row r="64074" spans="1:4" x14ac:dyDescent="0.35">
      <c r="A64074"/>
      <c r="B64074"/>
      <c r="C64074"/>
      <c r="D64074"/>
    </row>
    <row r="64075" spans="1:4" x14ac:dyDescent="0.35">
      <c r="A64075"/>
      <c r="B64075"/>
      <c r="C64075"/>
      <c r="D64075"/>
    </row>
    <row r="64076" spans="1:4" x14ac:dyDescent="0.35">
      <c r="A64076"/>
      <c r="B64076"/>
      <c r="C64076"/>
      <c r="D64076"/>
    </row>
    <row r="64077" spans="1:4" x14ac:dyDescent="0.35">
      <c r="A64077"/>
      <c r="B64077"/>
      <c r="C64077"/>
      <c r="D64077"/>
    </row>
    <row r="64078" spans="1:4" x14ac:dyDescent="0.35">
      <c r="A64078"/>
      <c r="B64078"/>
      <c r="C64078"/>
      <c r="D64078"/>
    </row>
    <row r="64079" spans="1:4" x14ac:dyDescent="0.35">
      <c r="A64079"/>
      <c r="B64079"/>
      <c r="C64079"/>
      <c r="D64079"/>
    </row>
    <row r="64080" spans="1:4" x14ac:dyDescent="0.35">
      <c r="A64080"/>
      <c r="B64080"/>
      <c r="C64080"/>
      <c r="D64080"/>
    </row>
    <row r="64081" spans="1:4" x14ac:dyDescent="0.35">
      <c r="A64081"/>
      <c r="B64081"/>
      <c r="C64081"/>
      <c r="D64081"/>
    </row>
    <row r="64082" spans="1:4" x14ac:dyDescent="0.35">
      <c r="A64082"/>
      <c r="B64082"/>
      <c r="C64082"/>
      <c r="D64082"/>
    </row>
    <row r="64083" spans="1:4" x14ac:dyDescent="0.35">
      <c r="A64083"/>
      <c r="B64083"/>
      <c r="C64083"/>
      <c r="D64083"/>
    </row>
    <row r="64084" spans="1:4" x14ac:dyDescent="0.35">
      <c r="A64084"/>
      <c r="B64084"/>
      <c r="C64084"/>
      <c r="D64084"/>
    </row>
    <row r="64085" spans="1:4" x14ac:dyDescent="0.35">
      <c r="A64085"/>
      <c r="B64085"/>
      <c r="C64085"/>
      <c r="D64085"/>
    </row>
    <row r="64086" spans="1:4" x14ac:dyDescent="0.35">
      <c r="A64086"/>
      <c r="B64086"/>
      <c r="C64086"/>
      <c r="D64086"/>
    </row>
    <row r="64087" spans="1:4" x14ac:dyDescent="0.35">
      <c r="A64087"/>
      <c r="B64087"/>
      <c r="C64087"/>
      <c r="D64087"/>
    </row>
    <row r="64088" spans="1:4" x14ac:dyDescent="0.35">
      <c r="A64088"/>
      <c r="B64088"/>
      <c r="C64088"/>
      <c r="D64088"/>
    </row>
    <row r="64089" spans="1:4" x14ac:dyDescent="0.35">
      <c r="A64089"/>
      <c r="B64089"/>
      <c r="C64089"/>
      <c r="D64089"/>
    </row>
    <row r="64090" spans="1:4" x14ac:dyDescent="0.35">
      <c r="A64090"/>
      <c r="B64090"/>
      <c r="C64090"/>
      <c r="D64090"/>
    </row>
    <row r="64091" spans="1:4" x14ac:dyDescent="0.35">
      <c r="A64091"/>
      <c r="B64091"/>
      <c r="C64091"/>
      <c r="D64091"/>
    </row>
    <row r="64092" spans="1:4" x14ac:dyDescent="0.35">
      <c r="A64092"/>
      <c r="B64092"/>
      <c r="C64092"/>
      <c r="D64092"/>
    </row>
    <row r="64093" spans="1:4" x14ac:dyDescent="0.35">
      <c r="A64093"/>
      <c r="B64093"/>
      <c r="C64093"/>
      <c r="D64093"/>
    </row>
    <row r="64094" spans="1:4" x14ac:dyDescent="0.35">
      <c r="A64094"/>
      <c r="B64094"/>
      <c r="C64094"/>
      <c r="D64094"/>
    </row>
    <row r="64095" spans="1:4" x14ac:dyDescent="0.35">
      <c r="A64095"/>
      <c r="B64095"/>
      <c r="C64095"/>
      <c r="D64095"/>
    </row>
    <row r="64096" spans="1:4" x14ac:dyDescent="0.35">
      <c r="A64096"/>
      <c r="B64096"/>
      <c r="C64096"/>
      <c r="D64096"/>
    </row>
    <row r="64097" spans="1:4" x14ac:dyDescent="0.35">
      <c r="A64097"/>
      <c r="B64097"/>
      <c r="C64097"/>
      <c r="D64097"/>
    </row>
    <row r="64098" spans="1:4" x14ac:dyDescent="0.35">
      <c r="A64098"/>
      <c r="B64098"/>
      <c r="C64098"/>
      <c r="D64098"/>
    </row>
    <row r="64099" spans="1:4" x14ac:dyDescent="0.35">
      <c r="A64099"/>
      <c r="B64099"/>
      <c r="C64099"/>
      <c r="D64099"/>
    </row>
    <row r="64100" spans="1:4" x14ac:dyDescent="0.35">
      <c r="A64100"/>
      <c r="B64100"/>
      <c r="C64100"/>
      <c r="D64100"/>
    </row>
    <row r="64101" spans="1:4" x14ac:dyDescent="0.35">
      <c r="A64101"/>
      <c r="B64101"/>
      <c r="C64101"/>
      <c r="D64101"/>
    </row>
    <row r="64102" spans="1:4" x14ac:dyDescent="0.35">
      <c r="A64102"/>
      <c r="B64102"/>
      <c r="C64102"/>
      <c r="D64102"/>
    </row>
    <row r="64103" spans="1:4" x14ac:dyDescent="0.35">
      <c r="A64103"/>
      <c r="B64103"/>
      <c r="C64103"/>
      <c r="D64103"/>
    </row>
    <row r="64104" spans="1:4" x14ac:dyDescent="0.35">
      <c r="A64104"/>
      <c r="B64104"/>
      <c r="C64104"/>
      <c r="D64104"/>
    </row>
    <row r="64105" spans="1:4" x14ac:dyDescent="0.35">
      <c r="A64105"/>
      <c r="B64105"/>
      <c r="C64105"/>
      <c r="D64105"/>
    </row>
    <row r="64106" spans="1:4" x14ac:dyDescent="0.35">
      <c r="A64106"/>
      <c r="B64106"/>
      <c r="C64106"/>
      <c r="D64106"/>
    </row>
    <row r="64107" spans="1:4" x14ac:dyDescent="0.35">
      <c r="A64107"/>
      <c r="B64107"/>
      <c r="C64107"/>
      <c r="D64107"/>
    </row>
    <row r="64108" spans="1:4" x14ac:dyDescent="0.35">
      <c r="A64108"/>
      <c r="B64108"/>
      <c r="C64108"/>
      <c r="D64108"/>
    </row>
    <row r="64109" spans="1:4" x14ac:dyDescent="0.35">
      <c r="A64109"/>
      <c r="B64109"/>
      <c r="C64109"/>
      <c r="D64109"/>
    </row>
    <row r="64110" spans="1:4" x14ac:dyDescent="0.35">
      <c r="A64110"/>
      <c r="B64110"/>
      <c r="C64110"/>
      <c r="D64110"/>
    </row>
    <row r="64111" spans="1:4" x14ac:dyDescent="0.35">
      <c r="A64111"/>
      <c r="B64111"/>
      <c r="C64111"/>
      <c r="D64111"/>
    </row>
    <row r="64112" spans="1:4" x14ac:dyDescent="0.35">
      <c r="A64112"/>
      <c r="B64112"/>
      <c r="C64112"/>
      <c r="D64112"/>
    </row>
    <row r="64113" spans="1:4" x14ac:dyDescent="0.35">
      <c r="A64113"/>
      <c r="B64113"/>
      <c r="C64113"/>
      <c r="D64113"/>
    </row>
    <row r="64114" spans="1:4" x14ac:dyDescent="0.35">
      <c r="A64114"/>
      <c r="B64114"/>
      <c r="C64114"/>
      <c r="D64114"/>
    </row>
    <row r="64115" spans="1:4" x14ac:dyDescent="0.35">
      <c r="A64115"/>
      <c r="B64115"/>
      <c r="C64115"/>
      <c r="D64115"/>
    </row>
    <row r="64116" spans="1:4" x14ac:dyDescent="0.35">
      <c r="A64116"/>
      <c r="B64116"/>
      <c r="C64116"/>
      <c r="D64116"/>
    </row>
    <row r="64117" spans="1:4" x14ac:dyDescent="0.35">
      <c r="A64117"/>
      <c r="B64117"/>
      <c r="C64117"/>
      <c r="D64117"/>
    </row>
    <row r="64118" spans="1:4" x14ac:dyDescent="0.35">
      <c r="A64118"/>
      <c r="B64118"/>
      <c r="C64118"/>
      <c r="D64118"/>
    </row>
    <row r="64119" spans="1:4" x14ac:dyDescent="0.35">
      <c r="A64119"/>
      <c r="B64119"/>
      <c r="C64119"/>
      <c r="D64119"/>
    </row>
    <row r="64120" spans="1:4" x14ac:dyDescent="0.35">
      <c r="A64120"/>
      <c r="B64120"/>
      <c r="C64120"/>
      <c r="D64120"/>
    </row>
    <row r="64121" spans="1:4" x14ac:dyDescent="0.35">
      <c r="A64121"/>
      <c r="B64121"/>
      <c r="C64121"/>
      <c r="D64121"/>
    </row>
    <row r="64122" spans="1:4" x14ac:dyDescent="0.35">
      <c r="A64122"/>
      <c r="B64122"/>
      <c r="C64122"/>
      <c r="D64122"/>
    </row>
    <row r="64123" spans="1:4" x14ac:dyDescent="0.35">
      <c r="A64123"/>
      <c r="B64123"/>
      <c r="C64123"/>
      <c r="D64123"/>
    </row>
    <row r="64124" spans="1:4" x14ac:dyDescent="0.35">
      <c r="A64124"/>
      <c r="B64124"/>
      <c r="C64124"/>
      <c r="D64124"/>
    </row>
    <row r="64125" spans="1:4" x14ac:dyDescent="0.35">
      <c r="A64125"/>
      <c r="B64125"/>
      <c r="C64125"/>
      <c r="D64125"/>
    </row>
    <row r="64126" spans="1:4" x14ac:dyDescent="0.35">
      <c r="A64126"/>
      <c r="B64126"/>
      <c r="C64126"/>
      <c r="D64126"/>
    </row>
    <row r="64127" spans="1:4" x14ac:dyDescent="0.35">
      <c r="A64127"/>
      <c r="B64127"/>
      <c r="C64127"/>
      <c r="D64127"/>
    </row>
    <row r="64128" spans="1:4" x14ac:dyDescent="0.35">
      <c r="A64128"/>
      <c r="B64128"/>
      <c r="C64128"/>
      <c r="D64128"/>
    </row>
    <row r="64129" spans="1:4" x14ac:dyDescent="0.35">
      <c r="A64129"/>
      <c r="B64129"/>
      <c r="C64129"/>
      <c r="D64129"/>
    </row>
    <row r="64130" spans="1:4" x14ac:dyDescent="0.35">
      <c r="A64130"/>
      <c r="B64130"/>
      <c r="C64130"/>
      <c r="D64130"/>
    </row>
    <row r="64131" spans="1:4" x14ac:dyDescent="0.35">
      <c r="A64131"/>
      <c r="B64131"/>
      <c r="C64131"/>
      <c r="D64131"/>
    </row>
    <row r="64132" spans="1:4" x14ac:dyDescent="0.35">
      <c r="A64132"/>
      <c r="B64132"/>
      <c r="C64132"/>
      <c r="D64132"/>
    </row>
    <row r="64133" spans="1:4" x14ac:dyDescent="0.35">
      <c r="A64133"/>
      <c r="B64133"/>
      <c r="C64133"/>
      <c r="D64133"/>
    </row>
    <row r="64134" spans="1:4" x14ac:dyDescent="0.35">
      <c r="A64134"/>
      <c r="B64134"/>
      <c r="C64134"/>
      <c r="D64134"/>
    </row>
    <row r="64135" spans="1:4" x14ac:dyDescent="0.35">
      <c r="A64135"/>
      <c r="B64135"/>
      <c r="C64135"/>
      <c r="D64135"/>
    </row>
    <row r="64136" spans="1:4" x14ac:dyDescent="0.35">
      <c r="A64136"/>
      <c r="B64136"/>
      <c r="C64136"/>
      <c r="D64136"/>
    </row>
    <row r="64137" spans="1:4" x14ac:dyDescent="0.35">
      <c r="A64137"/>
      <c r="B64137"/>
      <c r="C64137"/>
      <c r="D64137"/>
    </row>
    <row r="64138" spans="1:4" x14ac:dyDescent="0.35">
      <c r="A64138"/>
      <c r="B64138"/>
      <c r="C64138"/>
      <c r="D64138"/>
    </row>
    <row r="64139" spans="1:4" x14ac:dyDescent="0.35">
      <c r="A64139"/>
      <c r="B64139"/>
      <c r="C64139"/>
      <c r="D64139"/>
    </row>
    <row r="64140" spans="1:4" x14ac:dyDescent="0.35">
      <c r="A64140"/>
      <c r="B64140"/>
      <c r="C64140"/>
      <c r="D64140"/>
    </row>
    <row r="64141" spans="1:4" x14ac:dyDescent="0.35">
      <c r="A64141"/>
      <c r="B64141"/>
      <c r="C64141"/>
      <c r="D64141"/>
    </row>
    <row r="64142" spans="1:4" x14ac:dyDescent="0.35">
      <c r="A64142"/>
      <c r="B64142"/>
      <c r="C64142"/>
      <c r="D64142"/>
    </row>
    <row r="64143" spans="1:4" x14ac:dyDescent="0.35">
      <c r="A64143"/>
      <c r="B64143"/>
      <c r="C64143"/>
      <c r="D64143"/>
    </row>
    <row r="64144" spans="1:4" x14ac:dyDescent="0.35">
      <c r="A64144"/>
      <c r="B64144"/>
      <c r="C64144"/>
      <c r="D64144"/>
    </row>
    <row r="64145" spans="1:4" x14ac:dyDescent="0.35">
      <c r="A64145"/>
      <c r="B64145"/>
      <c r="C64145"/>
      <c r="D64145"/>
    </row>
    <row r="64146" spans="1:4" x14ac:dyDescent="0.35">
      <c r="A64146"/>
      <c r="B64146"/>
      <c r="C64146"/>
      <c r="D64146"/>
    </row>
    <row r="64147" spans="1:4" x14ac:dyDescent="0.35">
      <c r="A64147"/>
      <c r="B64147"/>
      <c r="C64147"/>
      <c r="D64147"/>
    </row>
    <row r="64148" spans="1:4" x14ac:dyDescent="0.35">
      <c r="A64148"/>
      <c r="B64148"/>
      <c r="C64148"/>
      <c r="D64148"/>
    </row>
    <row r="64149" spans="1:4" x14ac:dyDescent="0.35">
      <c r="A64149"/>
      <c r="B64149"/>
      <c r="C64149"/>
      <c r="D64149"/>
    </row>
    <row r="64150" spans="1:4" x14ac:dyDescent="0.35">
      <c r="A64150"/>
      <c r="B64150"/>
      <c r="C64150"/>
      <c r="D64150"/>
    </row>
    <row r="64151" spans="1:4" x14ac:dyDescent="0.35">
      <c r="A64151"/>
      <c r="B64151"/>
      <c r="C64151"/>
      <c r="D64151"/>
    </row>
    <row r="64152" spans="1:4" x14ac:dyDescent="0.35">
      <c r="A64152"/>
      <c r="B64152"/>
      <c r="C64152"/>
      <c r="D64152"/>
    </row>
    <row r="64153" spans="1:4" x14ac:dyDescent="0.35">
      <c r="A64153"/>
      <c r="B64153"/>
      <c r="C64153"/>
      <c r="D64153"/>
    </row>
    <row r="64154" spans="1:4" x14ac:dyDescent="0.35">
      <c r="A64154"/>
      <c r="B64154"/>
      <c r="C64154"/>
      <c r="D64154"/>
    </row>
    <row r="64155" spans="1:4" x14ac:dyDescent="0.35">
      <c r="A64155"/>
      <c r="B64155"/>
      <c r="C64155"/>
      <c r="D64155"/>
    </row>
    <row r="64156" spans="1:4" x14ac:dyDescent="0.35">
      <c r="A64156"/>
      <c r="B64156"/>
      <c r="C64156"/>
      <c r="D64156"/>
    </row>
    <row r="64157" spans="1:4" x14ac:dyDescent="0.35">
      <c r="A64157"/>
      <c r="B64157"/>
      <c r="C64157"/>
      <c r="D64157"/>
    </row>
    <row r="64158" spans="1:4" x14ac:dyDescent="0.35">
      <c r="A64158"/>
      <c r="B64158"/>
      <c r="C64158"/>
      <c r="D64158"/>
    </row>
    <row r="64159" spans="1:4" x14ac:dyDescent="0.35">
      <c r="A64159"/>
      <c r="B64159"/>
      <c r="C64159"/>
      <c r="D64159"/>
    </row>
    <row r="64160" spans="1:4" x14ac:dyDescent="0.35">
      <c r="A64160"/>
      <c r="B64160"/>
      <c r="C64160"/>
      <c r="D64160"/>
    </row>
    <row r="64161" spans="1:4" x14ac:dyDescent="0.35">
      <c r="A64161"/>
      <c r="B64161"/>
      <c r="C64161"/>
      <c r="D64161"/>
    </row>
    <row r="64162" spans="1:4" x14ac:dyDescent="0.35">
      <c r="A64162"/>
      <c r="B64162"/>
      <c r="C64162"/>
      <c r="D64162"/>
    </row>
    <row r="64163" spans="1:4" x14ac:dyDescent="0.35">
      <c r="A64163"/>
      <c r="B64163"/>
      <c r="C64163"/>
      <c r="D64163"/>
    </row>
    <row r="64164" spans="1:4" x14ac:dyDescent="0.35">
      <c r="A64164"/>
      <c r="B64164"/>
      <c r="C64164"/>
      <c r="D64164"/>
    </row>
    <row r="64165" spans="1:4" x14ac:dyDescent="0.35">
      <c r="A64165"/>
      <c r="B64165"/>
      <c r="C64165"/>
      <c r="D64165"/>
    </row>
    <row r="64166" spans="1:4" x14ac:dyDescent="0.35">
      <c r="A64166"/>
      <c r="B64166"/>
      <c r="C64166"/>
      <c r="D64166"/>
    </row>
    <row r="64167" spans="1:4" x14ac:dyDescent="0.35">
      <c r="A64167"/>
      <c r="B64167"/>
      <c r="C64167"/>
      <c r="D64167"/>
    </row>
    <row r="64168" spans="1:4" x14ac:dyDescent="0.35">
      <c r="A64168"/>
      <c r="B64168"/>
      <c r="C64168"/>
      <c r="D64168"/>
    </row>
    <row r="64169" spans="1:4" x14ac:dyDescent="0.35">
      <c r="A64169"/>
      <c r="B64169"/>
      <c r="C64169"/>
      <c r="D64169"/>
    </row>
    <row r="64170" spans="1:4" x14ac:dyDescent="0.35">
      <c r="A64170"/>
      <c r="B64170"/>
      <c r="C64170"/>
      <c r="D64170"/>
    </row>
    <row r="64171" spans="1:4" x14ac:dyDescent="0.35">
      <c r="A64171"/>
      <c r="B64171"/>
      <c r="C64171"/>
      <c r="D64171"/>
    </row>
    <row r="64172" spans="1:4" x14ac:dyDescent="0.35">
      <c r="A64172"/>
      <c r="B64172"/>
      <c r="C64172"/>
      <c r="D64172"/>
    </row>
    <row r="64173" spans="1:4" x14ac:dyDescent="0.35">
      <c r="A64173"/>
      <c r="B64173"/>
      <c r="C64173"/>
      <c r="D64173"/>
    </row>
    <row r="64174" spans="1:4" x14ac:dyDescent="0.35">
      <c r="A64174"/>
      <c r="B64174"/>
      <c r="C64174"/>
      <c r="D64174"/>
    </row>
    <row r="64175" spans="1:4" x14ac:dyDescent="0.35">
      <c r="A64175"/>
      <c r="B64175"/>
      <c r="C64175"/>
      <c r="D64175"/>
    </row>
    <row r="64176" spans="1:4" x14ac:dyDescent="0.35">
      <c r="A64176"/>
      <c r="B64176"/>
      <c r="C64176"/>
      <c r="D64176"/>
    </row>
    <row r="64177" spans="1:4" x14ac:dyDescent="0.35">
      <c r="A64177"/>
      <c r="B64177"/>
      <c r="C64177"/>
      <c r="D64177"/>
    </row>
    <row r="64178" spans="1:4" x14ac:dyDescent="0.35">
      <c r="A64178"/>
      <c r="B64178"/>
      <c r="C64178"/>
      <c r="D64178"/>
    </row>
    <row r="64179" spans="1:4" x14ac:dyDescent="0.35">
      <c r="A64179"/>
      <c r="B64179"/>
      <c r="C64179"/>
      <c r="D64179"/>
    </row>
    <row r="64180" spans="1:4" x14ac:dyDescent="0.35">
      <c r="A64180"/>
      <c r="B64180"/>
      <c r="C64180"/>
      <c r="D64180"/>
    </row>
    <row r="64181" spans="1:4" x14ac:dyDescent="0.35">
      <c r="A64181"/>
      <c r="B64181"/>
      <c r="C64181"/>
      <c r="D64181"/>
    </row>
    <row r="64182" spans="1:4" x14ac:dyDescent="0.35">
      <c r="A64182"/>
      <c r="B64182"/>
      <c r="C64182"/>
      <c r="D64182"/>
    </row>
    <row r="64183" spans="1:4" x14ac:dyDescent="0.35">
      <c r="A64183"/>
      <c r="B64183"/>
      <c r="C64183"/>
      <c r="D64183"/>
    </row>
    <row r="64184" spans="1:4" x14ac:dyDescent="0.35">
      <c r="A64184"/>
      <c r="B64184"/>
      <c r="C64184"/>
      <c r="D64184"/>
    </row>
    <row r="64185" spans="1:4" x14ac:dyDescent="0.35">
      <c r="A64185"/>
      <c r="B64185"/>
      <c r="C64185"/>
      <c r="D64185"/>
    </row>
    <row r="64186" spans="1:4" x14ac:dyDescent="0.35">
      <c r="A64186"/>
      <c r="B64186"/>
      <c r="C64186"/>
      <c r="D64186"/>
    </row>
    <row r="64187" spans="1:4" x14ac:dyDescent="0.35">
      <c r="A64187"/>
      <c r="B64187"/>
      <c r="C64187"/>
      <c r="D64187"/>
    </row>
    <row r="64188" spans="1:4" x14ac:dyDescent="0.35">
      <c r="A64188"/>
      <c r="B64188"/>
      <c r="C64188"/>
      <c r="D64188"/>
    </row>
    <row r="64189" spans="1:4" x14ac:dyDescent="0.35">
      <c r="A64189"/>
      <c r="B64189"/>
      <c r="C64189"/>
      <c r="D64189"/>
    </row>
    <row r="64190" spans="1:4" x14ac:dyDescent="0.35">
      <c r="A64190"/>
      <c r="B64190"/>
      <c r="C64190"/>
      <c r="D64190"/>
    </row>
    <row r="64191" spans="1:4" x14ac:dyDescent="0.35">
      <c r="A64191"/>
      <c r="B64191"/>
      <c r="C64191"/>
      <c r="D64191"/>
    </row>
    <row r="64192" spans="1:4" x14ac:dyDescent="0.35">
      <c r="A64192"/>
      <c r="B64192"/>
      <c r="C64192"/>
      <c r="D64192"/>
    </row>
    <row r="64193" spans="1:4" x14ac:dyDescent="0.35">
      <c r="A64193"/>
      <c r="B64193"/>
      <c r="C64193"/>
      <c r="D64193"/>
    </row>
    <row r="64194" spans="1:4" x14ac:dyDescent="0.35">
      <c r="A64194"/>
      <c r="B64194"/>
      <c r="C64194"/>
      <c r="D64194"/>
    </row>
    <row r="64195" spans="1:4" x14ac:dyDescent="0.35">
      <c r="A64195"/>
      <c r="B64195"/>
      <c r="C64195"/>
      <c r="D64195"/>
    </row>
    <row r="64196" spans="1:4" x14ac:dyDescent="0.35">
      <c r="A64196"/>
      <c r="B64196"/>
      <c r="C64196"/>
      <c r="D64196"/>
    </row>
    <row r="64197" spans="1:4" x14ac:dyDescent="0.35">
      <c r="A64197"/>
      <c r="B64197"/>
      <c r="C64197"/>
      <c r="D64197"/>
    </row>
    <row r="64198" spans="1:4" x14ac:dyDescent="0.35">
      <c r="A64198"/>
      <c r="B64198"/>
      <c r="C64198"/>
      <c r="D64198"/>
    </row>
    <row r="64199" spans="1:4" x14ac:dyDescent="0.35">
      <c r="A64199"/>
      <c r="B64199"/>
      <c r="C64199"/>
      <c r="D64199"/>
    </row>
    <row r="64200" spans="1:4" x14ac:dyDescent="0.35">
      <c r="A64200"/>
      <c r="B64200"/>
      <c r="C64200"/>
      <c r="D64200"/>
    </row>
    <row r="64201" spans="1:4" x14ac:dyDescent="0.35">
      <c r="A64201"/>
      <c r="B64201"/>
      <c r="C64201"/>
      <c r="D64201"/>
    </row>
    <row r="64202" spans="1:4" x14ac:dyDescent="0.35">
      <c r="A64202"/>
      <c r="B64202"/>
      <c r="C64202"/>
      <c r="D64202"/>
    </row>
    <row r="64203" spans="1:4" x14ac:dyDescent="0.35">
      <c r="A64203"/>
      <c r="B64203"/>
      <c r="C64203"/>
      <c r="D64203"/>
    </row>
    <row r="64204" spans="1:4" x14ac:dyDescent="0.35">
      <c r="A64204"/>
      <c r="B64204"/>
      <c r="C64204"/>
      <c r="D64204"/>
    </row>
    <row r="64205" spans="1:4" x14ac:dyDescent="0.35">
      <c r="A64205"/>
      <c r="B64205"/>
      <c r="C64205"/>
      <c r="D64205"/>
    </row>
    <row r="64206" spans="1:4" x14ac:dyDescent="0.35">
      <c r="A64206"/>
      <c r="B64206"/>
      <c r="C64206"/>
      <c r="D64206"/>
    </row>
    <row r="64207" spans="1:4" x14ac:dyDescent="0.35">
      <c r="A64207"/>
      <c r="B64207"/>
      <c r="C64207"/>
      <c r="D64207"/>
    </row>
    <row r="64208" spans="1:4" x14ac:dyDescent="0.35">
      <c r="A64208"/>
      <c r="B64208"/>
      <c r="C64208"/>
      <c r="D64208"/>
    </row>
    <row r="64209" spans="1:4" x14ac:dyDescent="0.35">
      <c r="A64209"/>
      <c r="B64209"/>
      <c r="C64209"/>
      <c r="D64209"/>
    </row>
    <row r="64210" spans="1:4" x14ac:dyDescent="0.35">
      <c r="A64210"/>
      <c r="B64210"/>
      <c r="C64210"/>
      <c r="D64210"/>
    </row>
    <row r="64211" spans="1:4" x14ac:dyDescent="0.35">
      <c r="A64211"/>
      <c r="B64211"/>
      <c r="C64211"/>
      <c r="D64211"/>
    </row>
    <row r="64212" spans="1:4" x14ac:dyDescent="0.35">
      <c r="A64212"/>
      <c r="B64212"/>
      <c r="C64212"/>
      <c r="D64212"/>
    </row>
    <row r="64213" spans="1:4" x14ac:dyDescent="0.35">
      <c r="A64213"/>
      <c r="B64213"/>
      <c r="C64213"/>
      <c r="D64213"/>
    </row>
    <row r="64214" spans="1:4" x14ac:dyDescent="0.35">
      <c r="A64214"/>
      <c r="B64214"/>
      <c r="C64214"/>
      <c r="D64214"/>
    </row>
    <row r="64215" spans="1:4" x14ac:dyDescent="0.35">
      <c r="A64215"/>
      <c r="B64215"/>
      <c r="C64215"/>
      <c r="D64215"/>
    </row>
    <row r="64216" spans="1:4" x14ac:dyDescent="0.35">
      <c r="A64216"/>
      <c r="B64216"/>
      <c r="C64216"/>
      <c r="D64216"/>
    </row>
    <row r="64217" spans="1:4" x14ac:dyDescent="0.35">
      <c r="A64217"/>
      <c r="B64217"/>
      <c r="C64217"/>
      <c r="D64217"/>
    </row>
    <row r="64218" spans="1:4" x14ac:dyDescent="0.35">
      <c r="A64218"/>
      <c r="B64218"/>
      <c r="C64218"/>
      <c r="D64218"/>
    </row>
    <row r="64219" spans="1:4" x14ac:dyDescent="0.35">
      <c r="A64219"/>
      <c r="B64219"/>
      <c r="C64219"/>
      <c r="D64219"/>
    </row>
    <row r="64220" spans="1:4" x14ac:dyDescent="0.35">
      <c r="A64220"/>
      <c r="B64220"/>
      <c r="C64220"/>
      <c r="D64220"/>
    </row>
    <row r="64221" spans="1:4" x14ac:dyDescent="0.35">
      <c r="A64221"/>
      <c r="B64221"/>
      <c r="C64221"/>
      <c r="D64221"/>
    </row>
    <row r="64222" spans="1:4" x14ac:dyDescent="0.35">
      <c r="A64222"/>
      <c r="B64222"/>
      <c r="C64222"/>
      <c r="D64222"/>
    </row>
    <row r="64223" spans="1:4" x14ac:dyDescent="0.35">
      <c r="A64223"/>
      <c r="B64223"/>
      <c r="C64223"/>
      <c r="D64223"/>
    </row>
    <row r="64224" spans="1:4" x14ac:dyDescent="0.35">
      <c r="A64224"/>
      <c r="B64224"/>
      <c r="C64224"/>
      <c r="D64224"/>
    </row>
    <row r="64225" spans="1:4" x14ac:dyDescent="0.35">
      <c r="A64225"/>
      <c r="B64225"/>
      <c r="C64225"/>
      <c r="D64225"/>
    </row>
    <row r="64226" spans="1:4" x14ac:dyDescent="0.35">
      <c r="A64226"/>
      <c r="B64226"/>
      <c r="C64226"/>
      <c r="D64226"/>
    </row>
    <row r="64227" spans="1:4" x14ac:dyDescent="0.35">
      <c r="A64227"/>
      <c r="B64227"/>
      <c r="C64227"/>
      <c r="D64227"/>
    </row>
    <row r="64228" spans="1:4" x14ac:dyDescent="0.35">
      <c r="A64228"/>
      <c r="B64228"/>
      <c r="C64228"/>
      <c r="D64228"/>
    </row>
    <row r="64229" spans="1:4" x14ac:dyDescent="0.35">
      <c r="A64229"/>
      <c r="B64229"/>
      <c r="C64229"/>
      <c r="D64229"/>
    </row>
    <row r="64230" spans="1:4" x14ac:dyDescent="0.35">
      <c r="A64230"/>
      <c r="B64230"/>
      <c r="C64230"/>
      <c r="D64230"/>
    </row>
    <row r="64231" spans="1:4" x14ac:dyDescent="0.35">
      <c r="A64231"/>
      <c r="B64231"/>
      <c r="C64231"/>
      <c r="D64231"/>
    </row>
    <row r="64232" spans="1:4" x14ac:dyDescent="0.35">
      <c r="A64232"/>
      <c r="B64232"/>
      <c r="C64232"/>
      <c r="D64232"/>
    </row>
    <row r="64233" spans="1:4" x14ac:dyDescent="0.35">
      <c r="A64233"/>
      <c r="B64233"/>
      <c r="C64233"/>
      <c r="D64233"/>
    </row>
    <row r="64234" spans="1:4" x14ac:dyDescent="0.35">
      <c r="A64234"/>
      <c r="B64234"/>
      <c r="C64234"/>
      <c r="D64234"/>
    </row>
    <row r="64235" spans="1:4" x14ac:dyDescent="0.35">
      <c r="A64235"/>
      <c r="B64235"/>
      <c r="C64235"/>
      <c r="D64235"/>
    </row>
    <row r="64236" spans="1:4" x14ac:dyDescent="0.35">
      <c r="A64236"/>
      <c r="B64236"/>
      <c r="C64236"/>
      <c r="D64236"/>
    </row>
    <row r="64237" spans="1:4" x14ac:dyDescent="0.35">
      <c r="A64237"/>
      <c r="B64237"/>
      <c r="C64237"/>
      <c r="D64237"/>
    </row>
    <row r="64238" spans="1:4" x14ac:dyDescent="0.35">
      <c r="A64238"/>
      <c r="B64238"/>
      <c r="C64238"/>
      <c r="D64238"/>
    </row>
    <row r="64239" spans="1:4" x14ac:dyDescent="0.35">
      <c r="A64239"/>
      <c r="B64239"/>
      <c r="C64239"/>
      <c r="D64239"/>
    </row>
    <row r="64240" spans="1:4" x14ac:dyDescent="0.35">
      <c r="A64240"/>
      <c r="B64240"/>
      <c r="C64240"/>
      <c r="D64240"/>
    </row>
    <row r="64241" spans="1:4" x14ac:dyDescent="0.35">
      <c r="A64241"/>
      <c r="B64241"/>
      <c r="C64241"/>
      <c r="D64241"/>
    </row>
    <row r="64242" spans="1:4" x14ac:dyDescent="0.35">
      <c r="A64242"/>
      <c r="B64242"/>
      <c r="C64242"/>
      <c r="D64242"/>
    </row>
    <row r="64243" spans="1:4" x14ac:dyDescent="0.35">
      <c r="A64243"/>
      <c r="B64243"/>
      <c r="C64243"/>
      <c r="D64243"/>
    </row>
    <row r="64244" spans="1:4" x14ac:dyDescent="0.35">
      <c r="A64244"/>
      <c r="B64244"/>
      <c r="C64244"/>
      <c r="D64244"/>
    </row>
    <row r="64245" spans="1:4" x14ac:dyDescent="0.35">
      <c r="A64245"/>
      <c r="B64245"/>
      <c r="C64245"/>
      <c r="D64245"/>
    </row>
    <row r="64246" spans="1:4" x14ac:dyDescent="0.35">
      <c r="A64246"/>
      <c r="B64246"/>
      <c r="C64246"/>
      <c r="D64246"/>
    </row>
    <row r="64247" spans="1:4" x14ac:dyDescent="0.35">
      <c r="A64247"/>
      <c r="B64247"/>
      <c r="C64247"/>
      <c r="D64247"/>
    </row>
    <row r="64248" spans="1:4" x14ac:dyDescent="0.35">
      <c r="A64248"/>
      <c r="B64248"/>
      <c r="C64248"/>
      <c r="D64248"/>
    </row>
    <row r="64249" spans="1:4" x14ac:dyDescent="0.35">
      <c r="A64249"/>
      <c r="B64249"/>
      <c r="C64249"/>
      <c r="D64249"/>
    </row>
    <row r="64250" spans="1:4" x14ac:dyDescent="0.35">
      <c r="A64250"/>
      <c r="B64250"/>
      <c r="C64250"/>
      <c r="D64250"/>
    </row>
    <row r="64251" spans="1:4" x14ac:dyDescent="0.35">
      <c r="A64251"/>
      <c r="B64251"/>
      <c r="C64251"/>
      <c r="D64251"/>
    </row>
    <row r="64252" spans="1:4" x14ac:dyDescent="0.35">
      <c r="A64252"/>
      <c r="B64252"/>
      <c r="C64252"/>
      <c r="D64252"/>
    </row>
    <row r="64253" spans="1:4" x14ac:dyDescent="0.35">
      <c r="A64253"/>
      <c r="B64253"/>
      <c r="C64253"/>
      <c r="D64253"/>
    </row>
    <row r="64254" spans="1:4" x14ac:dyDescent="0.35">
      <c r="A64254"/>
      <c r="B64254"/>
      <c r="C64254"/>
      <c r="D64254"/>
    </row>
    <row r="64255" spans="1:4" x14ac:dyDescent="0.35">
      <c r="A64255"/>
      <c r="B64255"/>
      <c r="C64255"/>
      <c r="D64255"/>
    </row>
    <row r="64256" spans="1:4" x14ac:dyDescent="0.35">
      <c r="A64256"/>
      <c r="B64256"/>
      <c r="C64256"/>
      <c r="D64256"/>
    </row>
    <row r="64257" spans="1:4" x14ac:dyDescent="0.35">
      <c r="A64257"/>
      <c r="B64257"/>
      <c r="C64257"/>
      <c r="D64257"/>
    </row>
    <row r="64258" spans="1:4" x14ac:dyDescent="0.35">
      <c r="A64258"/>
      <c r="B64258"/>
      <c r="C64258"/>
      <c r="D64258"/>
    </row>
    <row r="64259" spans="1:4" x14ac:dyDescent="0.35">
      <c r="A64259"/>
      <c r="B64259"/>
      <c r="C64259"/>
      <c r="D64259"/>
    </row>
    <row r="64260" spans="1:4" x14ac:dyDescent="0.35">
      <c r="A64260"/>
      <c r="B64260"/>
      <c r="C64260"/>
      <c r="D64260"/>
    </row>
    <row r="64261" spans="1:4" x14ac:dyDescent="0.35">
      <c r="A64261"/>
      <c r="B64261"/>
      <c r="C64261"/>
      <c r="D64261"/>
    </row>
    <row r="64262" spans="1:4" x14ac:dyDescent="0.35">
      <c r="A64262"/>
      <c r="B64262"/>
      <c r="C64262"/>
      <c r="D64262"/>
    </row>
    <row r="64263" spans="1:4" x14ac:dyDescent="0.35">
      <c r="A64263"/>
      <c r="B64263"/>
      <c r="C64263"/>
      <c r="D64263"/>
    </row>
    <row r="64264" spans="1:4" x14ac:dyDescent="0.35">
      <c r="A64264"/>
      <c r="B64264"/>
      <c r="C64264"/>
      <c r="D64264"/>
    </row>
    <row r="64265" spans="1:4" x14ac:dyDescent="0.35">
      <c r="A64265"/>
      <c r="B64265"/>
      <c r="C64265"/>
      <c r="D64265"/>
    </row>
    <row r="64266" spans="1:4" x14ac:dyDescent="0.35">
      <c r="A64266"/>
      <c r="B64266"/>
      <c r="C64266"/>
      <c r="D64266"/>
    </row>
    <row r="64267" spans="1:4" x14ac:dyDescent="0.35">
      <c r="A64267"/>
      <c r="B64267"/>
      <c r="C64267"/>
      <c r="D64267"/>
    </row>
    <row r="64268" spans="1:4" x14ac:dyDescent="0.35">
      <c r="A64268"/>
      <c r="B64268"/>
      <c r="C64268"/>
      <c r="D64268"/>
    </row>
    <row r="64269" spans="1:4" x14ac:dyDescent="0.35">
      <c r="A64269"/>
      <c r="B64269"/>
      <c r="C64269"/>
      <c r="D64269"/>
    </row>
    <row r="64270" spans="1:4" x14ac:dyDescent="0.35">
      <c r="A64270"/>
      <c r="B64270"/>
      <c r="C64270"/>
      <c r="D64270"/>
    </row>
    <row r="64271" spans="1:4" x14ac:dyDescent="0.35">
      <c r="A64271"/>
      <c r="B64271"/>
      <c r="C64271"/>
      <c r="D64271"/>
    </row>
    <row r="64272" spans="1:4" x14ac:dyDescent="0.35">
      <c r="A64272"/>
      <c r="B64272"/>
      <c r="C64272"/>
      <c r="D64272"/>
    </row>
    <row r="64273" spans="1:4" x14ac:dyDescent="0.35">
      <c r="A64273"/>
      <c r="B64273"/>
      <c r="C64273"/>
      <c r="D64273"/>
    </row>
    <row r="64274" spans="1:4" x14ac:dyDescent="0.35">
      <c r="A64274"/>
      <c r="B64274"/>
      <c r="C64274"/>
      <c r="D64274"/>
    </row>
    <row r="64275" spans="1:4" x14ac:dyDescent="0.35">
      <c r="A64275"/>
      <c r="B64275"/>
      <c r="C64275"/>
      <c r="D64275"/>
    </row>
    <row r="64276" spans="1:4" x14ac:dyDescent="0.35">
      <c r="A64276"/>
      <c r="B64276"/>
      <c r="C64276"/>
      <c r="D64276"/>
    </row>
    <row r="64277" spans="1:4" x14ac:dyDescent="0.35">
      <c r="A64277"/>
      <c r="B64277"/>
      <c r="C64277"/>
      <c r="D64277"/>
    </row>
    <row r="64278" spans="1:4" x14ac:dyDescent="0.35">
      <c r="A64278"/>
      <c r="B64278"/>
      <c r="C64278"/>
      <c r="D64278"/>
    </row>
    <row r="64279" spans="1:4" x14ac:dyDescent="0.35">
      <c r="A64279"/>
      <c r="B64279"/>
      <c r="C64279"/>
      <c r="D64279"/>
    </row>
    <row r="64280" spans="1:4" x14ac:dyDescent="0.35">
      <c r="A64280"/>
      <c r="B64280"/>
      <c r="C64280"/>
      <c r="D64280"/>
    </row>
    <row r="64281" spans="1:4" x14ac:dyDescent="0.35">
      <c r="A64281"/>
      <c r="B64281"/>
      <c r="C64281"/>
      <c r="D64281"/>
    </row>
    <row r="64282" spans="1:4" x14ac:dyDescent="0.35">
      <c r="A64282"/>
      <c r="B64282"/>
      <c r="C64282"/>
      <c r="D64282"/>
    </row>
    <row r="64283" spans="1:4" x14ac:dyDescent="0.35">
      <c r="A64283"/>
      <c r="B64283"/>
      <c r="C64283"/>
      <c r="D64283"/>
    </row>
    <row r="64284" spans="1:4" x14ac:dyDescent="0.35">
      <c r="A64284"/>
      <c r="B64284"/>
      <c r="C64284"/>
      <c r="D64284"/>
    </row>
    <row r="64285" spans="1:4" x14ac:dyDescent="0.35">
      <c r="A64285"/>
      <c r="B64285"/>
      <c r="C64285"/>
      <c r="D64285"/>
    </row>
    <row r="64286" spans="1:4" x14ac:dyDescent="0.35">
      <c r="A64286"/>
      <c r="B64286"/>
      <c r="C64286"/>
      <c r="D64286"/>
    </row>
    <row r="64287" spans="1:4" x14ac:dyDescent="0.35">
      <c r="A64287"/>
      <c r="B64287"/>
      <c r="C64287"/>
      <c r="D64287"/>
    </row>
    <row r="64288" spans="1:4" x14ac:dyDescent="0.35">
      <c r="A64288"/>
      <c r="B64288"/>
      <c r="C64288"/>
      <c r="D64288"/>
    </row>
    <row r="64289" spans="1:4" x14ac:dyDescent="0.35">
      <c r="A64289"/>
      <c r="B64289"/>
      <c r="C64289"/>
      <c r="D64289"/>
    </row>
    <row r="64290" spans="1:4" x14ac:dyDescent="0.35">
      <c r="A64290"/>
      <c r="B64290"/>
      <c r="C64290"/>
      <c r="D64290"/>
    </row>
    <row r="64291" spans="1:4" x14ac:dyDescent="0.35">
      <c r="A64291"/>
      <c r="B64291"/>
      <c r="C64291"/>
      <c r="D64291"/>
    </row>
    <row r="64292" spans="1:4" x14ac:dyDescent="0.35">
      <c r="A64292"/>
      <c r="B64292"/>
      <c r="C64292"/>
      <c r="D64292"/>
    </row>
    <row r="64293" spans="1:4" x14ac:dyDescent="0.35">
      <c r="A64293"/>
      <c r="B64293"/>
      <c r="C64293"/>
      <c r="D64293"/>
    </row>
    <row r="64294" spans="1:4" x14ac:dyDescent="0.35">
      <c r="A64294"/>
      <c r="B64294"/>
      <c r="C64294"/>
      <c r="D64294"/>
    </row>
    <row r="64295" spans="1:4" x14ac:dyDescent="0.35">
      <c r="A64295"/>
      <c r="B64295"/>
      <c r="C64295"/>
      <c r="D64295"/>
    </row>
    <row r="64296" spans="1:4" x14ac:dyDescent="0.35">
      <c r="A64296"/>
      <c r="B64296"/>
      <c r="C64296"/>
      <c r="D64296"/>
    </row>
    <row r="64297" spans="1:4" x14ac:dyDescent="0.35">
      <c r="A64297"/>
      <c r="B64297"/>
      <c r="C64297"/>
      <c r="D64297"/>
    </row>
    <row r="64298" spans="1:4" x14ac:dyDescent="0.35">
      <c r="A64298"/>
      <c r="B64298"/>
      <c r="C64298"/>
      <c r="D64298"/>
    </row>
    <row r="64299" spans="1:4" x14ac:dyDescent="0.35">
      <c r="A64299"/>
      <c r="B64299"/>
      <c r="C64299"/>
      <c r="D64299"/>
    </row>
    <row r="64300" spans="1:4" x14ac:dyDescent="0.35">
      <c r="A64300"/>
      <c r="B64300"/>
      <c r="C64300"/>
      <c r="D64300"/>
    </row>
    <row r="64301" spans="1:4" x14ac:dyDescent="0.35">
      <c r="A64301"/>
      <c r="B64301"/>
      <c r="C64301"/>
      <c r="D64301"/>
    </row>
    <row r="64302" spans="1:4" x14ac:dyDescent="0.35">
      <c r="A64302"/>
      <c r="B64302"/>
      <c r="C64302"/>
      <c r="D64302"/>
    </row>
    <row r="64303" spans="1:4" x14ac:dyDescent="0.35">
      <c r="A64303"/>
      <c r="B64303"/>
      <c r="C64303"/>
      <c r="D64303"/>
    </row>
    <row r="64304" spans="1:4" x14ac:dyDescent="0.35">
      <c r="A64304"/>
      <c r="B64304"/>
      <c r="C64304"/>
      <c r="D64304"/>
    </row>
    <row r="64305" spans="1:4" x14ac:dyDescent="0.35">
      <c r="A64305"/>
      <c r="B64305"/>
      <c r="C64305"/>
      <c r="D64305"/>
    </row>
    <row r="64306" spans="1:4" x14ac:dyDescent="0.35">
      <c r="A64306"/>
      <c r="B64306"/>
      <c r="C64306"/>
      <c r="D64306"/>
    </row>
    <row r="64307" spans="1:4" x14ac:dyDescent="0.35">
      <c r="A64307"/>
      <c r="B64307"/>
      <c r="C64307"/>
      <c r="D64307"/>
    </row>
    <row r="64308" spans="1:4" x14ac:dyDescent="0.35">
      <c r="A64308"/>
      <c r="B64308"/>
      <c r="C64308"/>
      <c r="D64308"/>
    </row>
    <row r="64309" spans="1:4" x14ac:dyDescent="0.35">
      <c r="A64309"/>
      <c r="B64309"/>
      <c r="C64309"/>
      <c r="D64309"/>
    </row>
    <row r="64310" spans="1:4" x14ac:dyDescent="0.35">
      <c r="A64310"/>
      <c r="B64310"/>
      <c r="C64310"/>
      <c r="D64310"/>
    </row>
    <row r="64311" spans="1:4" x14ac:dyDescent="0.35">
      <c r="A64311"/>
      <c r="B64311"/>
      <c r="C64311"/>
      <c r="D64311"/>
    </row>
    <row r="64312" spans="1:4" x14ac:dyDescent="0.35">
      <c r="A64312"/>
      <c r="B64312"/>
      <c r="C64312"/>
      <c r="D64312"/>
    </row>
    <row r="64313" spans="1:4" x14ac:dyDescent="0.35">
      <c r="A64313"/>
      <c r="B64313"/>
      <c r="C64313"/>
      <c r="D64313"/>
    </row>
    <row r="64314" spans="1:4" x14ac:dyDescent="0.35">
      <c r="A64314"/>
      <c r="B64314"/>
      <c r="C64314"/>
      <c r="D64314"/>
    </row>
    <row r="64315" spans="1:4" x14ac:dyDescent="0.35">
      <c r="A64315"/>
      <c r="B64315"/>
      <c r="C64315"/>
      <c r="D64315"/>
    </row>
    <row r="64316" spans="1:4" x14ac:dyDescent="0.35">
      <c r="A64316"/>
      <c r="B64316"/>
      <c r="C64316"/>
      <c r="D64316"/>
    </row>
    <row r="64317" spans="1:4" x14ac:dyDescent="0.35">
      <c r="A64317"/>
      <c r="B64317"/>
      <c r="C64317"/>
      <c r="D64317"/>
    </row>
    <row r="64318" spans="1:4" x14ac:dyDescent="0.35">
      <c r="A64318"/>
      <c r="B64318"/>
      <c r="C64318"/>
      <c r="D64318"/>
    </row>
    <row r="64319" spans="1:4" x14ac:dyDescent="0.35">
      <c r="A64319"/>
      <c r="B64319"/>
      <c r="C64319"/>
      <c r="D64319"/>
    </row>
    <row r="64320" spans="1:4" x14ac:dyDescent="0.35">
      <c r="A64320"/>
      <c r="B64320"/>
      <c r="C64320"/>
      <c r="D64320"/>
    </row>
    <row r="64321" spans="1:4" x14ac:dyDescent="0.35">
      <c r="A64321"/>
      <c r="B64321"/>
      <c r="C64321"/>
      <c r="D64321"/>
    </row>
    <row r="64322" spans="1:4" x14ac:dyDescent="0.35">
      <c r="A64322"/>
      <c r="B64322"/>
      <c r="C64322"/>
      <c r="D64322"/>
    </row>
    <row r="64323" spans="1:4" x14ac:dyDescent="0.35">
      <c r="A64323"/>
      <c r="B64323"/>
      <c r="C64323"/>
      <c r="D64323"/>
    </row>
    <row r="64324" spans="1:4" x14ac:dyDescent="0.35">
      <c r="A64324"/>
      <c r="B64324"/>
      <c r="C64324"/>
      <c r="D64324"/>
    </row>
    <row r="64325" spans="1:4" x14ac:dyDescent="0.35">
      <c r="A64325"/>
      <c r="B64325"/>
      <c r="C64325"/>
      <c r="D64325"/>
    </row>
    <row r="64326" spans="1:4" x14ac:dyDescent="0.35">
      <c r="A64326"/>
      <c r="B64326"/>
      <c r="C64326"/>
      <c r="D64326"/>
    </row>
    <row r="64327" spans="1:4" x14ac:dyDescent="0.35">
      <c r="A64327"/>
      <c r="B64327"/>
      <c r="C64327"/>
      <c r="D64327"/>
    </row>
    <row r="64328" spans="1:4" x14ac:dyDescent="0.35">
      <c r="A64328"/>
      <c r="B64328"/>
      <c r="C64328"/>
      <c r="D64328"/>
    </row>
    <row r="64329" spans="1:4" x14ac:dyDescent="0.35">
      <c r="A64329"/>
      <c r="B64329"/>
      <c r="C64329"/>
      <c r="D64329"/>
    </row>
    <row r="64330" spans="1:4" x14ac:dyDescent="0.35">
      <c r="A64330"/>
      <c r="B64330"/>
      <c r="C64330"/>
      <c r="D64330"/>
    </row>
    <row r="64331" spans="1:4" x14ac:dyDescent="0.35">
      <c r="A64331"/>
      <c r="B64331"/>
      <c r="C64331"/>
      <c r="D64331"/>
    </row>
    <row r="64332" spans="1:4" x14ac:dyDescent="0.35">
      <c r="A64332"/>
      <c r="B64332"/>
      <c r="C64332"/>
      <c r="D64332"/>
    </row>
    <row r="64333" spans="1:4" x14ac:dyDescent="0.35">
      <c r="A64333"/>
      <c r="B64333"/>
      <c r="C64333"/>
      <c r="D64333"/>
    </row>
    <row r="64334" spans="1:4" x14ac:dyDescent="0.35">
      <c r="A64334"/>
      <c r="B64334"/>
      <c r="C64334"/>
      <c r="D64334"/>
    </row>
    <row r="64335" spans="1:4" x14ac:dyDescent="0.35">
      <c r="A64335"/>
      <c r="B64335"/>
      <c r="C64335"/>
      <c r="D64335"/>
    </row>
    <row r="64336" spans="1:4" x14ac:dyDescent="0.35">
      <c r="A64336"/>
      <c r="B64336"/>
      <c r="C64336"/>
      <c r="D64336"/>
    </row>
    <row r="64337" spans="1:4" x14ac:dyDescent="0.35">
      <c r="A64337"/>
      <c r="B64337"/>
      <c r="C64337"/>
      <c r="D64337"/>
    </row>
    <row r="64338" spans="1:4" x14ac:dyDescent="0.35">
      <c r="A64338"/>
      <c r="B64338"/>
      <c r="C64338"/>
      <c r="D64338"/>
    </row>
    <row r="64339" spans="1:4" x14ac:dyDescent="0.35">
      <c r="A64339"/>
      <c r="B64339"/>
      <c r="C64339"/>
      <c r="D64339"/>
    </row>
    <row r="64340" spans="1:4" x14ac:dyDescent="0.35">
      <c r="A64340"/>
      <c r="B64340"/>
      <c r="C64340"/>
      <c r="D64340"/>
    </row>
    <row r="64341" spans="1:4" x14ac:dyDescent="0.35">
      <c r="A64341"/>
      <c r="B64341"/>
      <c r="C64341"/>
      <c r="D64341"/>
    </row>
    <row r="64342" spans="1:4" x14ac:dyDescent="0.35">
      <c r="A64342"/>
      <c r="B64342"/>
      <c r="C64342"/>
      <c r="D64342"/>
    </row>
    <row r="64343" spans="1:4" x14ac:dyDescent="0.35">
      <c r="A64343"/>
      <c r="B64343"/>
      <c r="C64343"/>
      <c r="D64343"/>
    </row>
    <row r="64344" spans="1:4" x14ac:dyDescent="0.35">
      <c r="A64344"/>
      <c r="B64344"/>
      <c r="C64344"/>
      <c r="D64344"/>
    </row>
    <row r="64345" spans="1:4" x14ac:dyDescent="0.35">
      <c r="A64345"/>
      <c r="B64345"/>
      <c r="C64345"/>
      <c r="D64345"/>
    </row>
    <row r="64346" spans="1:4" x14ac:dyDescent="0.35">
      <c r="A64346"/>
      <c r="B64346"/>
      <c r="C64346"/>
      <c r="D64346"/>
    </row>
    <row r="64347" spans="1:4" x14ac:dyDescent="0.35">
      <c r="A64347"/>
      <c r="B64347"/>
      <c r="C64347"/>
      <c r="D64347"/>
    </row>
    <row r="64348" spans="1:4" x14ac:dyDescent="0.35">
      <c r="A64348"/>
      <c r="B64348"/>
      <c r="C64348"/>
      <c r="D64348"/>
    </row>
    <row r="64349" spans="1:4" x14ac:dyDescent="0.35">
      <c r="A64349"/>
      <c r="B64349"/>
      <c r="C64349"/>
      <c r="D64349"/>
    </row>
    <row r="64350" spans="1:4" x14ac:dyDescent="0.35">
      <c r="A64350"/>
      <c r="B64350"/>
      <c r="C64350"/>
      <c r="D64350"/>
    </row>
    <row r="64351" spans="1:4" x14ac:dyDescent="0.35">
      <c r="A64351"/>
      <c r="B64351"/>
      <c r="C64351"/>
      <c r="D64351"/>
    </row>
    <row r="64352" spans="1:4" x14ac:dyDescent="0.35">
      <c r="A64352"/>
      <c r="B64352"/>
      <c r="C64352"/>
      <c r="D64352"/>
    </row>
    <row r="64353" spans="1:4" x14ac:dyDescent="0.35">
      <c r="A64353"/>
      <c r="B64353"/>
      <c r="C64353"/>
      <c r="D64353"/>
    </row>
    <row r="64354" spans="1:4" x14ac:dyDescent="0.35">
      <c r="A64354"/>
      <c r="B64354"/>
      <c r="C64354"/>
      <c r="D64354"/>
    </row>
    <row r="64355" spans="1:4" x14ac:dyDescent="0.35">
      <c r="A64355"/>
      <c r="B64355"/>
      <c r="C64355"/>
      <c r="D64355"/>
    </row>
    <row r="64356" spans="1:4" x14ac:dyDescent="0.35">
      <c r="A64356"/>
      <c r="B64356"/>
      <c r="C64356"/>
      <c r="D64356"/>
    </row>
    <row r="64357" spans="1:4" x14ac:dyDescent="0.35">
      <c r="A64357"/>
      <c r="B64357"/>
      <c r="C64357"/>
      <c r="D64357"/>
    </row>
    <row r="64358" spans="1:4" x14ac:dyDescent="0.35">
      <c r="A64358"/>
      <c r="B64358"/>
      <c r="C64358"/>
      <c r="D64358"/>
    </row>
    <row r="64359" spans="1:4" x14ac:dyDescent="0.35">
      <c r="A64359"/>
      <c r="B64359"/>
      <c r="C64359"/>
      <c r="D64359"/>
    </row>
    <row r="64360" spans="1:4" x14ac:dyDescent="0.35">
      <c r="A64360"/>
      <c r="B64360"/>
      <c r="C64360"/>
      <c r="D64360"/>
    </row>
    <row r="64361" spans="1:4" x14ac:dyDescent="0.35">
      <c r="A64361"/>
      <c r="B64361"/>
      <c r="C64361"/>
      <c r="D64361"/>
    </row>
    <row r="64362" spans="1:4" x14ac:dyDescent="0.35">
      <c r="A64362"/>
      <c r="B64362"/>
      <c r="C64362"/>
      <c r="D64362"/>
    </row>
    <row r="64363" spans="1:4" x14ac:dyDescent="0.35">
      <c r="A64363"/>
      <c r="B64363"/>
      <c r="C64363"/>
      <c r="D64363"/>
    </row>
    <row r="64364" spans="1:4" x14ac:dyDescent="0.35">
      <c r="A64364"/>
      <c r="B64364"/>
      <c r="C64364"/>
      <c r="D64364"/>
    </row>
    <row r="64365" spans="1:4" x14ac:dyDescent="0.35">
      <c r="A64365"/>
      <c r="B64365"/>
      <c r="C64365"/>
      <c r="D64365"/>
    </row>
    <row r="64366" spans="1:4" x14ac:dyDescent="0.35">
      <c r="A64366"/>
      <c r="B64366"/>
      <c r="C64366"/>
      <c r="D64366"/>
    </row>
    <row r="64367" spans="1:4" x14ac:dyDescent="0.35">
      <c r="A64367"/>
      <c r="B64367"/>
      <c r="C64367"/>
      <c r="D64367"/>
    </row>
    <row r="64368" spans="1:4" x14ac:dyDescent="0.35">
      <c r="A64368"/>
      <c r="B64368"/>
      <c r="C64368"/>
      <c r="D64368"/>
    </row>
    <row r="64369" spans="1:4" x14ac:dyDescent="0.35">
      <c r="A64369"/>
      <c r="B64369"/>
      <c r="C64369"/>
      <c r="D64369"/>
    </row>
    <row r="64370" spans="1:4" x14ac:dyDescent="0.35">
      <c r="A64370"/>
      <c r="B64370"/>
      <c r="C64370"/>
      <c r="D64370"/>
    </row>
    <row r="64371" spans="1:4" x14ac:dyDescent="0.35">
      <c r="A64371"/>
      <c r="B64371"/>
      <c r="C64371"/>
      <c r="D64371"/>
    </row>
    <row r="64372" spans="1:4" x14ac:dyDescent="0.35">
      <c r="A64372"/>
      <c r="B64372"/>
      <c r="C64372"/>
      <c r="D64372"/>
    </row>
    <row r="64373" spans="1:4" x14ac:dyDescent="0.35">
      <c r="A64373"/>
      <c r="B64373"/>
      <c r="C64373"/>
      <c r="D64373"/>
    </row>
    <row r="64374" spans="1:4" x14ac:dyDescent="0.35">
      <c r="A64374"/>
      <c r="B64374"/>
      <c r="C64374"/>
      <c r="D64374"/>
    </row>
    <row r="64375" spans="1:4" x14ac:dyDescent="0.35">
      <c r="A64375"/>
      <c r="B64375"/>
      <c r="C64375"/>
      <c r="D64375"/>
    </row>
    <row r="64376" spans="1:4" x14ac:dyDescent="0.35">
      <c r="A64376"/>
      <c r="B64376"/>
      <c r="C64376"/>
      <c r="D64376"/>
    </row>
    <row r="64377" spans="1:4" x14ac:dyDescent="0.35">
      <c r="A64377"/>
      <c r="B64377"/>
      <c r="C64377"/>
      <c r="D64377"/>
    </row>
    <row r="64378" spans="1:4" x14ac:dyDescent="0.35">
      <c r="A64378"/>
      <c r="B64378"/>
      <c r="C64378"/>
      <c r="D64378"/>
    </row>
    <row r="64379" spans="1:4" x14ac:dyDescent="0.35">
      <c r="A64379"/>
      <c r="B64379"/>
      <c r="C64379"/>
      <c r="D64379"/>
    </row>
    <row r="64380" spans="1:4" x14ac:dyDescent="0.35">
      <c r="A64380"/>
      <c r="B64380"/>
      <c r="C64380"/>
      <c r="D64380"/>
    </row>
    <row r="64381" spans="1:4" x14ac:dyDescent="0.35">
      <c r="A64381"/>
      <c r="B64381"/>
      <c r="C64381"/>
      <c r="D64381"/>
    </row>
    <row r="64382" spans="1:4" x14ac:dyDescent="0.35">
      <c r="A64382"/>
      <c r="B64382"/>
      <c r="C64382"/>
      <c r="D64382"/>
    </row>
    <row r="64383" spans="1:4" x14ac:dyDescent="0.35">
      <c r="A64383"/>
      <c r="B64383"/>
      <c r="C64383"/>
      <c r="D64383"/>
    </row>
    <row r="64384" spans="1:4" x14ac:dyDescent="0.35">
      <c r="A64384"/>
      <c r="B64384"/>
      <c r="C64384"/>
      <c r="D64384"/>
    </row>
    <row r="64385" spans="1:4" x14ac:dyDescent="0.35">
      <c r="A64385"/>
      <c r="B64385"/>
      <c r="C64385"/>
      <c r="D64385"/>
    </row>
    <row r="64386" spans="1:4" x14ac:dyDescent="0.35">
      <c r="A64386"/>
      <c r="B64386"/>
      <c r="C64386"/>
      <c r="D64386"/>
    </row>
    <row r="64387" spans="1:4" x14ac:dyDescent="0.35">
      <c r="A64387"/>
      <c r="B64387"/>
      <c r="C64387"/>
      <c r="D64387"/>
    </row>
    <row r="64388" spans="1:4" x14ac:dyDescent="0.35">
      <c r="A64388"/>
      <c r="B64388"/>
      <c r="C64388"/>
      <c r="D64388"/>
    </row>
    <row r="64389" spans="1:4" x14ac:dyDescent="0.35">
      <c r="A64389"/>
      <c r="B64389"/>
      <c r="C64389"/>
      <c r="D64389"/>
    </row>
    <row r="64390" spans="1:4" x14ac:dyDescent="0.35">
      <c r="A64390"/>
      <c r="B64390"/>
      <c r="C64390"/>
      <c r="D64390"/>
    </row>
    <row r="64391" spans="1:4" x14ac:dyDescent="0.35">
      <c r="A64391"/>
      <c r="B64391"/>
      <c r="C64391"/>
      <c r="D64391"/>
    </row>
    <row r="64392" spans="1:4" x14ac:dyDescent="0.35">
      <c r="A64392"/>
      <c r="B64392"/>
      <c r="C64392"/>
      <c r="D64392"/>
    </row>
    <row r="64393" spans="1:4" x14ac:dyDescent="0.35">
      <c r="A64393"/>
      <c r="B64393"/>
      <c r="C64393"/>
      <c r="D64393"/>
    </row>
    <row r="64394" spans="1:4" x14ac:dyDescent="0.35">
      <c r="A64394"/>
      <c r="B64394"/>
      <c r="C64394"/>
      <c r="D64394"/>
    </row>
    <row r="64395" spans="1:4" x14ac:dyDescent="0.35">
      <c r="A64395"/>
      <c r="B64395"/>
      <c r="C64395"/>
      <c r="D64395"/>
    </row>
    <row r="64396" spans="1:4" x14ac:dyDescent="0.35">
      <c r="A64396"/>
      <c r="B64396"/>
      <c r="C64396"/>
      <c r="D64396"/>
    </row>
    <row r="64397" spans="1:4" x14ac:dyDescent="0.35">
      <c r="A64397"/>
      <c r="B64397"/>
      <c r="C64397"/>
      <c r="D64397"/>
    </row>
    <row r="64398" spans="1:4" x14ac:dyDescent="0.35">
      <c r="A64398"/>
      <c r="B64398"/>
      <c r="C64398"/>
      <c r="D64398"/>
    </row>
    <row r="64399" spans="1:4" x14ac:dyDescent="0.35">
      <c r="A64399"/>
      <c r="B64399"/>
      <c r="C64399"/>
      <c r="D64399"/>
    </row>
    <row r="64400" spans="1:4" x14ac:dyDescent="0.35">
      <c r="A64400"/>
      <c r="B64400"/>
      <c r="C64400"/>
      <c r="D64400"/>
    </row>
    <row r="64401" spans="1:4" x14ac:dyDescent="0.35">
      <c r="A64401"/>
      <c r="B64401"/>
      <c r="C64401"/>
      <c r="D64401"/>
    </row>
    <row r="64402" spans="1:4" x14ac:dyDescent="0.35">
      <c r="A64402"/>
      <c r="B64402"/>
      <c r="C64402"/>
      <c r="D64402"/>
    </row>
    <row r="64403" spans="1:4" x14ac:dyDescent="0.35">
      <c r="A64403"/>
      <c r="B64403"/>
      <c r="C64403"/>
      <c r="D64403"/>
    </row>
    <row r="64404" spans="1:4" x14ac:dyDescent="0.35">
      <c r="A64404"/>
      <c r="B64404"/>
      <c r="C64404"/>
      <c r="D64404"/>
    </row>
    <row r="64405" spans="1:4" x14ac:dyDescent="0.35">
      <c r="A64405"/>
      <c r="B64405"/>
      <c r="C64405"/>
      <c r="D64405"/>
    </row>
    <row r="64406" spans="1:4" x14ac:dyDescent="0.35">
      <c r="A64406"/>
      <c r="B64406"/>
      <c r="C64406"/>
      <c r="D64406"/>
    </row>
    <row r="64407" spans="1:4" x14ac:dyDescent="0.35">
      <c r="A64407"/>
      <c r="B64407"/>
      <c r="C64407"/>
      <c r="D64407"/>
    </row>
    <row r="64408" spans="1:4" x14ac:dyDescent="0.35">
      <c r="A64408"/>
      <c r="B64408"/>
      <c r="C64408"/>
      <c r="D64408"/>
    </row>
    <row r="64409" spans="1:4" x14ac:dyDescent="0.35">
      <c r="A64409"/>
      <c r="B64409"/>
      <c r="C64409"/>
      <c r="D64409"/>
    </row>
    <row r="64410" spans="1:4" x14ac:dyDescent="0.35">
      <c r="A64410"/>
      <c r="B64410"/>
      <c r="C64410"/>
      <c r="D64410"/>
    </row>
    <row r="64411" spans="1:4" x14ac:dyDescent="0.35">
      <c r="A64411"/>
      <c r="B64411"/>
      <c r="C64411"/>
      <c r="D64411"/>
    </row>
    <row r="64412" spans="1:4" x14ac:dyDescent="0.35">
      <c r="A64412"/>
      <c r="B64412"/>
      <c r="C64412"/>
      <c r="D64412"/>
    </row>
    <row r="64413" spans="1:4" x14ac:dyDescent="0.35">
      <c r="A64413"/>
      <c r="B64413"/>
      <c r="C64413"/>
      <c r="D64413"/>
    </row>
    <row r="64414" spans="1:4" x14ac:dyDescent="0.35">
      <c r="A64414"/>
      <c r="B64414"/>
      <c r="C64414"/>
      <c r="D64414"/>
    </row>
    <row r="64415" spans="1:4" x14ac:dyDescent="0.35">
      <c r="A64415"/>
      <c r="B64415"/>
      <c r="C64415"/>
      <c r="D64415"/>
    </row>
    <row r="64416" spans="1:4" x14ac:dyDescent="0.35">
      <c r="A64416"/>
      <c r="B64416"/>
      <c r="C64416"/>
      <c r="D64416"/>
    </row>
    <row r="64417" spans="1:4" x14ac:dyDescent="0.35">
      <c r="A64417"/>
      <c r="B64417"/>
      <c r="C64417"/>
      <c r="D64417"/>
    </row>
    <row r="64418" spans="1:4" x14ac:dyDescent="0.35">
      <c r="A64418"/>
      <c r="B64418"/>
      <c r="C64418"/>
      <c r="D64418"/>
    </row>
    <row r="64419" spans="1:4" x14ac:dyDescent="0.35">
      <c r="A64419"/>
      <c r="B64419"/>
      <c r="C64419"/>
      <c r="D64419"/>
    </row>
    <row r="64420" spans="1:4" x14ac:dyDescent="0.35">
      <c r="A64420"/>
      <c r="B64420"/>
      <c r="C64420"/>
      <c r="D64420"/>
    </row>
    <row r="64421" spans="1:4" x14ac:dyDescent="0.35">
      <c r="A64421"/>
      <c r="B64421"/>
      <c r="C64421"/>
      <c r="D64421"/>
    </row>
    <row r="64422" spans="1:4" x14ac:dyDescent="0.35">
      <c r="A64422"/>
      <c r="B64422"/>
      <c r="C64422"/>
      <c r="D64422"/>
    </row>
    <row r="64423" spans="1:4" x14ac:dyDescent="0.35">
      <c r="A64423"/>
      <c r="B64423"/>
      <c r="C64423"/>
      <c r="D64423"/>
    </row>
    <row r="64424" spans="1:4" x14ac:dyDescent="0.35">
      <c r="A64424"/>
      <c r="B64424"/>
      <c r="C64424"/>
      <c r="D64424"/>
    </row>
    <row r="64425" spans="1:4" x14ac:dyDescent="0.35">
      <c r="A64425"/>
      <c r="B64425"/>
      <c r="C64425"/>
      <c r="D64425"/>
    </row>
    <row r="64426" spans="1:4" x14ac:dyDescent="0.35">
      <c r="A64426"/>
      <c r="B64426"/>
      <c r="C64426"/>
      <c r="D64426"/>
    </row>
    <row r="64427" spans="1:4" x14ac:dyDescent="0.35">
      <c r="A64427"/>
      <c r="B64427"/>
      <c r="C64427"/>
      <c r="D64427"/>
    </row>
    <row r="64428" spans="1:4" x14ac:dyDescent="0.35">
      <c r="A64428"/>
      <c r="B64428"/>
      <c r="C64428"/>
      <c r="D64428"/>
    </row>
    <row r="64429" spans="1:4" x14ac:dyDescent="0.35">
      <c r="A64429"/>
      <c r="B64429"/>
      <c r="C64429"/>
      <c r="D64429"/>
    </row>
    <row r="64430" spans="1:4" x14ac:dyDescent="0.35">
      <c r="A64430"/>
      <c r="B64430"/>
      <c r="C64430"/>
      <c r="D64430"/>
    </row>
    <row r="64431" spans="1:4" x14ac:dyDescent="0.35">
      <c r="A64431"/>
      <c r="B64431"/>
      <c r="C64431"/>
      <c r="D64431"/>
    </row>
    <row r="64432" spans="1:4" x14ac:dyDescent="0.35">
      <c r="A64432"/>
      <c r="B64432"/>
      <c r="C64432"/>
      <c r="D64432"/>
    </row>
    <row r="64433" spans="1:4" x14ac:dyDescent="0.35">
      <c r="A64433"/>
      <c r="B64433"/>
      <c r="C64433"/>
      <c r="D64433"/>
    </row>
    <row r="64434" spans="1:4" x14ac:dyDescent="0.35">
      <c r="A64434"/>
      <c r="B64434"/>
      <c r="C64434"/>
      <c r="D64434"/>
    </row>
    <row r="64435" spans="1:4" x14ac:dyDescent="0.35">
      <c r="A64435"/>
      <c r="B64435"/>
      <c r="C64435"/>
      <c r="D64435"/>
    </row>
    <row r="64436" spans="1:4" x14ac:dyDescent="0.35">
      <c r="A64436"/>
      <c r="B64436"/>
      <c r="C64436"/>
      <c r="D64436"/>
    </row>
    <row r="64437" spans="1:4" x14ac:dyDescent="0.35">
      <c r="A64437"/>
      <c r="B64437"/>
      <c r="C64437"/>
      <c r="D64437"/>
    </row>
    <row r="64438" spans="1:4" x14ac:dyDescent="0.35">
      <c r="A64438"/>
      <c r="B64438"/>
      <c r="C64438"/>
      <c r="D64438"/>
    </row>
    <row r="64439" spans="1:4" x14ac:dyDescent="0.35">
      <c r="A64439"/>
      <c r="B64439"/>
      <c r="C64439"/>
      <c r="D64439"/>
    </row>
    <row r="64440" spans="1:4" x14ac:dyDescent="0.35">
      <c r="A64440"/>
      <c r="B64440"/>
      <c r="C64440"/>
      <c r="D64440"/>
    </row>
    <row r="64441" spans="1:4" x14ac:dyDescent="0.35">
      <c r="A64441"/>
      <c r="B64441"/>
      <c r="C64441"/>
      <c r="D64441"/>
    </row>
    <row r="64442" spans="1:4" x14ac:dyDescent="0.35">
      <c r="A64442"/>
      <c r="B64442"/>
      <c r="C64442"/>
      <c r="D64442"/>
    </row>
    <row r="64443" spans="1:4" x14ac:dyDescent="0.35">
      <c r="A64443"/>
      <c r="B64443"/>
      <c r="C64443"/>
      <c r="D64443"/>
    </row>
    <row r="64444" spans="1:4" x14ac:dyDescent="0.35">
      <c r="A64444"/>
      <c r="B64444"/>
      <c r="C64444"/>
      <c r="D64444"/>
    </row>
    <row r="64445" spans="1:4" x14ac:dyDescent="0.35">
      <c r="A64445"/>
      <c r="B64445"/>
      <c r="C64445"/>
      <c r="D64445"/>
    </row>
    <row r="64446" spans="1:4" x14ac:dyDescent="0.35">
      <c r="A64446"/>
      <c r="B64446"/>
      <c r="C64446"/>
      <c r="D64446"/>
    </row>
    <row r="64447" spans="1:4" x14ac:dyDescent="0.35">
      <c r="A64447"/>
      <c r="B64447"/>
      <c r="C64447"/>
      <c r="D64447"/>
    </row>
    <row r="64448" spans="1:4" x14ac:dyDescent="0.35">
      <c r="A64448"/>
      <c r="B64448"/>
      <c r="C64448"/>
      <c r="D64448"/>
    </row>
    <row r="64449" spans="1:4" x14ac:dyDescent="0.35">
      <c r="A64449"/>
      <c r="B64449"/>
      <c r="C64449"/>
      <c r="D64449"/>
    </row>
    <row r="64450" spans="1:4" x14ac:dyDescent="0.35">
      <c r="A64450"/>
      <c r="B64450"/>
      <c r="C64450"/>
      <c r="D64450"/>
    </row>
    <row r="64451" spans="1:4" x14ac:dyDescent="0.35">
      <c r="A64451"/>
      <c r="B64451"/>
      <c r="C64451"/>
      <c r="D64451"/>
    </row>
    <row r="64452" spans="1:4" x14ac:dyDescent="0.35">
      <c r="A64452"/>
      <c r="B64452"/>
      <c r="C64452"/>
      <c r="D64452"/>
    </row>
    <row r="64453" spans="1:4" x14ac:dyDescent="0.35">
      <c r="A64453"/>
      <c r="B64453"/>
      <c r="C64453"/>
      <c r="D64453"/>
    </row>
    <row r="64454" spans="1:4" x14ac:dyDescent="0.35">
      <c r="A64454"/>
      <c r="B64454"/>
      <c r="C64454"/>
      <c r="D64454"/>
    </row>
    <row r="64455" spans="1:4" x14ac:dyDescent="0.35">
      <c r="A64455"/>
      <c r="B64455"/>
      <c r="C64455"/>
      <c r="D64455"/>
    </row>
    <row r="64456" spans="1:4" x14ac:dyDescent="0.35">
      <c r="A64456"/>
      <c r="B64456"/>
      <c r="C64456"/>
      <c r="D64456"/>
    </row>
    <row r="64457" spans="1:4" x14ac:dyDescent="0.35">
      <c r="A64457"/>
      <c r="B64457"/>
      <c r="C64457"/>
      <c r="D64457"/>
    </row>
    <row r="64458" spans="1:4" x14ac:dyDescent="0.35">
      <c r="A64458"/>
      <c r="B64458"/>
      <c r="C64458"/>
      <c r="D64458"/>
    </row>
    <row r="64459" spans="1:4" x14ac:dyDescent="0.35">
      <c r="A64459"/>
      <c r="B64459"/>
      <c r="C64459"/>
      <c r="D64459"/>
    </row>
    <row r="64460" spans="1:4" x14ac:dyDescent="0.35">
      <c r="A64460"/>
      <c r="B64460"/>
      <c r="C64460"/>
      <c r="D64460"/>
    </row>
    <row r="64461" spans="1:4" x14ac:dyDescent="0.35">
      <c r="A64461"/>
      <c r="B64461"/>
      <c r="C64461"/>
      <c r="D64461"/>
    </row>
    <row r="64462" spans="1:4" x14ac:dyDescent="0.35">
      <c r="A64462"/>
      <c r="B64462"/>
      <c r="C64462"/>
      <c r="D64462"/>
    </row>
    <row r="64463" spans="1:4" x14ac:dyDescent="0.35">
      <c r="A64463"/>
      <c r="B64463"/>
      <c r="C64463"/>
      <c r="D64463"/>
    </row>
    <row r="64464" spans="1:4" x14ac:dyDescent="0.35">
      <c r="A64464"/>
      <c r="B64464"/>
      <c r="C64464"/>
      <c r="D64464"/>
    </row>
    <row r="64465" spans="1:4" x14ac:dyDescent="0.35">
      <c r="A64465"/>
      <c r="B64465"/>
      <c r="C64465"/>
      <c r="D64465"/>
    </row>
    <row r="64466" spans="1:4" x14ac:dyDescent="0.35">
      <c r="A64466"/>
      <c r="B64466"/>
      <c r="C64466"/>
      <c r="D64466"/>
    </row>
    <row r="64467" spans="1:4" x14ac:dyDescent="0.35">
      <c r="A64467"/>
      <c r="B64467"/>
      <c r="C64467"/>
      <c r="D64467"/>
    </row>
    <row r="64468" spans="1:4" x14ac:dyDescent="0.35">
      <c r="A64468"/>
      <c r="B64468"/>
      <c r="C64468"/>
      <c r="D64468"/>
    </row>
    <row r="64469" spans="1:4" x14ac:dyDescent="0.35">
      <c r="A64469"/>
      <c r="B64469"/>
      <c r="C64469"/>
      <c r="D64469"/>
    </row>
    <row r="64470" spans="1:4" x14ac:dyDescent="0.35">
      <c r="A64470"/>
      <c r="B64470"/>
      <c r="C64470"/>
      <c r="D64470"/>
    </row>
    <row r="64471" spans="1:4" x14ac:dyDescent="0.35">
      <c r="A64471"/>
      <c r="B64471"/>
      <c r="C64471"/>
      <c r="D64471"/>
    </row>
    <row r="64472" spans="1:4" x14ac:dyDescent="0.35">
      <c r="A64472"/>
      <c r="B64472"/>
      <c r="C64472"/>
      <c r="D64472"/>
    </row>
    <row r="64473" spans="1:4" x14ac:dyDescent="0.35">
      <c r="A64473"/>
      <c r="B64473"/>
      <c r="C64473"/>
      <c r="D64473"/>
    </row>
    <row r="64474" spans="1:4" x14ac:dyDescent="0.35">
      <c r="A64474"/>
      <c r="B64474"/>
      <c r="C64474"/>
      <c r="D64474"/>
    </row>
    <row r="64475" spans="1:4" x14ac:dyDescent="0.35">
      <c r="A64475"/>
      <c r="B64475"/>
      <c r="C64475"/>
      <c r="D64475"/>
    </row>
    <row r="64476" spans="1:4" x14ac:dyDescent="0.35">
      <c r="A64476"/>
      <c r="B64476"/>
      <c r="C64476"/>
      <c r="D64476"/>
    </row>
    <row r="64477" spans="1:4" x14ac:dyDescent="0.35">
      <c r="A64477"/>
      <c r="B64477"/>
      <c r="C64477"/>
      <c r="D64477"/>
    </row>
    <row r="64478" spans="1:4" x14ac:dyDescent="0.35">
      <c r="A64478"/>
      <c r="B64478"/>
      <c r="C64478"/>
      <c r="D64478"/>
    </row>
    <row r="64479" spans="1:4" x14ac:dyDescent="0.35">
      <c r="A64479"/>
      <c r="B64479"/>
      <c r="C64479"/>
      <c r="D64479"/>
    </row>
    <row r="64480" spans="1:4" x14ac:dyDescent="0.35">
      <c r="A64480"/>
      <c r="B64480"/>
      <c r="C64480"/>
      <c r="D64480"/>
    </row>
    <row r="64481" spans="1:4" x14ac:dyDescent="0.35">
      <c r="A64481"/>
      <c r="B64481"/>
      <c r="C64481"/>
      <c r="D64481"/>
    </row>
    <row r="64482" spans="1:4" x14ac:dyDescent="0.35">
      <c r="A64482"/>
      <c r="B64482"/>
      <c r="C64482"/>
      <c r="D64482"/>
    </row>
    <row r="64483" spans="1:4" x14ac:dyDescent="0.35">
      <c r="A64483"/>
      <c r="B64483"/>
      <c r="C64483"/>
      <c r="D64483"/>
    </row>
    <row r="64484" spans="1:4" x14ac:dyDescent="0.35">
      <c r="A64484"/>
      <c r="B64484"/>
      <c r="C64484"/>
      <c r="D64484"/>
    </row>
    <row r="64485" spans="1:4" x14ac:dyDescent="0.35">
      <c r="A64485"/>
      <c r="B64485"/>
      <c r="C64485"/>
      <c r="D64485"/>
    </row>
    <row r="64486" spans="1:4" x14ac:dyDescent="0.35">
      <c r="A64486"/>
      <c r="B64486"/>
      <c r="C64486"/>
      <c r="D64486"/>
    </row>
    <row r="64487" spans="1:4" x14ac:dyDescent="0.35">
      <c r="A64487"/>
      <c r="B64487"/>
      <c r="C64487"/>
      <c r="D64487"/>
    </row>
    <row r="64488" spans="1:4" x14ac:dyDescent="0.35">
      <c r="A64488"/>
      <c r="B64488"/>
      <c r="C64488"/>
      <c r="D64488"/>
    </row>
    <row r="64489" spans="1:4" x14ac:dyDescent="0.35">
      <c r="A64489"/>
      <c r="B64489"/>
      <c r="C64489"/>
      <c r="D64489"/>
    </row>
    <row r="64490" spans="1:4" x14ac:dyDescent="0.35">
      <c r="A64490"/>
      <c r="B64490"/>
      <c r="C64490"/>
      <c r="D64490"/>
    </row>
    <row r="64491" spans="1:4" x14ac:dyDescent="0.35">
      <c r="A64491"/>
      <c r="B64491"/>
      <c r="C64491"/>
      <c r="D64491"/>
    </row>
    <row r="64492" spans="1:4" x14ac:dyDescent="0.35">
      <c r="A64492"/>
      <c r="B64492"/>
      <c r="C64492"/>
      <c r="D64492"/>
    </row>
    <row r="64493" spans="1:4" x14ac:dyDescent="0.35">
      <c r="A64493"/>
      <c r="B64493"/>
      <c r="C64493"/>
      <c r="D64493"/>
    </row>
    <row r="64494" spans="1:4" x14ac:dyDescent="0.35">
      <c r="A64494"/>
      <c r="B64494"/>
      <c r="C64494"/>
      <c r="D64494"/>
    </row>
    <row r="64495" spans="1:4" x14ac:dyDescent="0.35">
      <c r="A64495"/>
      <c r="B64495"/>
      <c r="C64495"/>
      <c r="D64495"/>
    </row>
    <row r="64496" spans="1:4" x14ac:dyDescent="0.35">
      <c r="A64496"/>
      <c r="B64496"/>
      <c r="C64496"/>
      <c r="D64496"/>
    </row>
    <row r="64497" spans="1:4" x14ac:dyDescent="0.35">
      <c r="A64497"/>
      <c r="B64497"/>
      <c r="C64497"/>
      <c r="D64497"/>
    </row>
    <row r="64498" spans="1:4" x14ac:dyDescent="0.35">
      <c r="A64498"/>
      <c r="B64498"/>
      <c r="C64498"/>
      <c r="D64498"/>
    </row>
    <row r="64499" spans="1:4" x14ac:dyDescent="0.35">
      <c r="A64499"/>
      <c r="B64499"/>
      <c r="C64499"/>
      <c r="D64499"/>
    </row>
    <row r="64500" spans="1:4" x14ac:dyDescent="0.35">
      <c r="A64500"/>
      <c r="B64500"/>
      <c r="C64500"/>
      <c r="D64500"/>
    </row>
    <row r="64501" spans="1:4" x14ac:dyDescent="0.35">
      <c r="A64501"/>
      <c r="B64501"/>
      <c r="C64501"/>
      <c r="D64501"/>
    </row>
    <row r="64502" spans="1:4" x14ac:dyDescent="0.35">
      <c r="A64502"/>
      <c r="B64502"/>
      <c r="C64502"/>
      <c r="D64502"/>
    </row>
    <row r="64503" spans="1:4" x14ac:dyDescent="0.35">
      <c r="A64503"/>
      <c r="B64503"/>
      <c r="C64503"/>
      <c r="D64503"/>
    </row>
    <row r="64504" spans="1:4" x14ac:dyDescent="0.35">
      <c r="A64504"/>
      <c r="B64504"/>
      <c r="C64504"/>
      <c r="D64504"/>
    </row>
    <row r="64505" spans="1:4" x14ac:dyDescent="0.35">
      <c r="A64505"/>
      <c r="B64505"/>
      <c r="C64505"/>
      <c r="D64505"/>
    </row>
    <row r="64506" spans="1:4" x14ac:dyDescent="0.35">
      <c r="A64506"/>
      <c r="B64506"/>
      <c r="C64506"/>
      <c r="D64506"/>
    </row>
    <row r="64507" spans="1:4" x14ac:dyDescent="0.35">
      <c r="A64507"/>
      <c r="B64507"/>
      <c r="C64507"/>
      <c r="D64507"/>
    </row>
    <row r="64508" spans="1:4" x14ac:dyDescent="0.35">
      <c r="A64508"/>
      <c r="B64508"/>
      <c r="C64508"/>
      <c r="D64508"/>
    </row>
    <row r="64509" spans="1:4" x14ac:dyDescent="0.35">
      <c r="A64509"/>
      <c r="B64509"/>
      <c r="C64509"/>
      <c r="D64509"/>
    </row>
    <row r="64510" spans="1:4" x14ac:dyDescent="0.35">
      <c r="A64510"/>
      <c r="B64510"/>
      <c r="C64510"/>
      <c r="D64510"/>
    </row>
    <row r="64511" spans="1:4" x14ac:dyDescent="0.35">
      <c r="A64511"/>
      <c r="B64511"/>
      <c r="C64511"/>
      <c r="D64511"/>
    </row>
    <row r="64512" spans="1:4" x14ac:dyDescent="0.35">
      <c r="A64512"/>
      <c r="B64512"/>
      <c r="C64512"/>
      <c r="D64512"/>
    </row>
    <row r="64513" spans="1:4" x14ac:dyDescent="0.35">
      <c r="A64513"/>
      <c r="B64513"/>
      <c r="C64513"/>
      <c r="D64513"/>
    </row>
    <row r="64514" spans="1:4" x14ac:dyDescent="0.35">
      <c r="A64514"/>
      <c r="B64514"/>
      <c r="C64514"/>
      <c r="D64514"/>
    </row>
    <row r="64515" spans="1:4" x14ac:dyDescent="0.35">
      <c r="A64515"/>
      <c r="B64515"/>
      <c r="C64515"/>
      <c r="D64515"/>
    </row>
    <row r="64516" spans="1:4" x14ac:dyDescent="0.35">
      <c r="A64516"/>
      <c r="B64516"/>
      <c r="C64516"/>
      <c r="D64516"/>
    </row>
    <row r="64517" spans="1:4" x14ac:dyDescent="0.35">
      <c r="A64517"/>
      <c r="B64517"/>
      <c r="C64517"/>
      <c r="D64517"/>
    </row>
    <row r="64518" spans="1:4" x14ac:dyDescent="0.35">
      <c r="A64518"/>
      <c r="B64518"/>
      <c r="C64518"/>
      <c r="D64518"/>
    </row>
    <row r="64519" spans="1:4" x14ac:dyDescent="0.35">
      <c r="A64519"/>
      <c r="B64519"/>
      <c r="C64519"/>
      <c r="D64519"/>
    </row>
    <row r="64520" spans="1:4" x14ac:dyDescent="0.35">
      <c r="A64520"/>
      <c r="B64520"/>
      <c r="C64520"/>
      <c r="D64520"/>
    </row>
    <row r="64521" spans="1:4" x14ac:dyDescent="0.35">
      <c r="A64521"/>
      <c r="B64521"/>
      <c r="C64521"/>
      <c r="D64521"/>
    </row>
    <row r="64522" spans="1:4" x14ac:dyDescent="0.35">
      <c r="A64522"/>
      <c r="B64522"/>
      <c r="C64522"/>
      <c r="D64522"/>
    </row>
    <row r="64523" spans="1:4" x14ac:dyDescent="0.35">
      <c r="A64523"/>
      <c r="B64523"/>
      <c r="C64523"/>
      <c r="D64523"/>
    </row>
    <row r="64524" spans="1:4" x14ac:dyDescent="0.35">
      <c r="A64524"/>
      <c r="B64524"/>
      <c r="C64524"/>
      <c r="D64524"/>
    </row>
    <row r="64525" spans="1:4" x14ac:dyDescent="0.35">
      <c r="A64525"/>
      <c r="B64525"/>
      <c r="C64525"/>
      <c r="D64525"/>
    </row>
    <row r="64526" spans="1:4" x14ac:dyDescent="0.35">
      <c r="A64526"/>
      <c r="B64526"/>
      <c r="C64526"/>
      <c r="D64526"/>
    </row>
    <row r="64527" spans="1:4" x14ac:dyDescent="0.35">
      <c r="A64527"/>
      <c r="B64527"/>
      <c r="C64527"/>
      <c r="D64527"/>
    </row>
    <row r="64528" spans="1:4" x14ac:dyDescent="0.35">
      <c r="A64528"/>
      <c r="B64528"/>
      <c r="C64528"/>
      <c r="D64528"/>
    </row>
    <row r="64529" spans="1:4" x14ac:dyDescent="0.35">
      <c r="A64529"/>
      <c r="B64529"/>
      <c r="C64529"/>
      <c r="D64529"/>
    </row>
    <row r="64530" spans="1:4" x14ac:dyDescent="0.35">
      <c r="A64530"/>
      <c r="B64530"/>
      <c r="C64530"/>
      <c r="D64530"/>
    </row>
    <row r="64531" spans="1:4" x14ac:dyDescent="0.35">
      <c r="A64531"/>
      <c r="B64531"/>
      <c r="C64531"/>
      <c r="D64531"/>
    </row>
    <row r="64532" spans="1:4" x14ac:dyDescent="0.35">
      <c r="A64532"/>
      <c r="B64532"/>
      <c r="C64532"/>
      <c r="D64532"/>
    </row>
    <row r="64533" spans="1:4" x14ac:dyDescent="0.35">
      <c r="A64533"/>
      <c r="B64533"/>
      <c r="C64533"/>
      <c r="D64533"/>
    </row>
    <row r="64534" spans="1:4" x14ac:dyDescent="0.35">
      <c r="A64534"/>
      <c r="B64534"/>
      <c r="C64534"/>
      <c r="D64534"/>
    </row>
    <row r="64535" spans="1:4" x14ac:dyDescent="0.35">
      <c r="A64535"/>
      <c r="B64535"/>
      <c r="C64535"/>
      <c r="D64535"/>
    </row>
    <row r="64536" spans="1:4" x14ac:dyDescent="0.35">
      <c r="A64536"/>
      <c r="B64536"/>
      <c r="C64536"/>
      <c r="D64536"/>
    </row>
    <row r="64537" spans="1:4" x14ac:dyDescent="0.35">
      <c r="A64537"/>
      <c r="B64537"/>
      <c r="C64537"/>
      <c r="D64537"/>
    </row>
    <row r="64538" spans="1:4" x14ac:dyDescent="0.35">
      <c r="A64538"/>
      <c r="B64538"/>
      <c r="C64538"/>
      <c r="D64538"/>
    </row>
    <row r="64539" spans="1:4" x14ac:dyDescent="0.35">
      <c r="A64539"/>
      <c r="B64539"/>
      <c r="C64539"/>
      <c r="D64539"/>
    </row>
    <row r="64540" spans="1:4" x14ac:dyDescent="0.35">
      <c r="A64540"/>
      <c r="B64540"/>
      <c r="C64540"/>
      <c r="D64540"/>
    </row>
    <row r="64541" spans="1:4" x14ac:dyDescent="0.35">
      <c r="A64541"/>
      <c r="B64541"/>
      <c r="C64541"/>
      <c r="D64541"/>
    </row>
    <row r="64542" spans="1:4" x14ac:dyDescent="0.35">
      <c r="A64542"/>
      <c r="B64542"/>
      <c r="C64542"/>
      <c r="D64542"/>
    </row>
    <row r="64543" spans="1:4" x14ac:dyDescent="0.35">
      <c r="A64543"/>
      <c r="B64543"/>
      <c r="C64543"/>
      <c r="D64543"/>
    </row>
    <row r="64544" spans="1:4" x14ac:dyDescent="0.35">
      <c r="A64544"/>
      <c r="B64544"/>
      <c r="C64544"/>
      <c r="D64544"/>
    </row>
    <row r="64545" spans="1:4" x14ac:dyDescent="0.35">
      <c r="A64545"/>
      <c r="B64545"/>
      <c r="C64545"/>
      <c r="D64545"/>
    </row>
    <row r="64546" spans="1:4" x14ac:dyDescent="0.35">
      <c r="A64546"/>
      <c r="B64546"/>
      <c r="C64546"/>
      <c r="D64546"/>
    </row>
    <row r="64547" spans="1:4" x14ac:dyDescent="0.35">
      <c r="A64547"/>
      <c r="B64547"/>
      <c r="C64547"/>
      <c r="D64547"/>
    </row>
    <row r="64548" spans="1:4" x14ac:dyDescent="0.35">
      <c r="A64548"/>
      <c r="B64548"/>
      <c r="C64548"/>
      <c r="D64548"/>
    </row>
    <row r="64549" spans="1:4" x14ac:dyDescent="0.35">
      <c r="A64549"/>
      <c r="B64549"/>
      <c r="C64549"/>
      <c r="D64549"/>
    </row>
    <row r="64550" spans="1:4" x14ac:dyDescent="0.35">
      <c r="A64550"/>
      <c r="B64550"/>
      <c r="C64550"/>
      <c r="D64550"/>
    </row>
    <row r="64551" spans="1:4" x14ac:dyDescent="0.35">
      <c r="A64551"/>
      <c r="B64551"/>
      <c r="C64551"/>
      <c r="D64551"/>
    </row>
    <row r="64552" spans="1:4" x14ac:dyDescent="0.35">
      <c r="A64552"/>
      <c r="B64552"/>
      <c r="C64552"/>
      <c r="D64552"/>
    </row>
    <row r="64553" spans="1:4" x14ac:dyDescent="0.35">
      <c r="A64553"/>
      <c r="B64553"/>
      <c r="C64553"/>
      <c r="D64553"/>
    </row>
    <row r="64554" spans="1:4" x14ac:dyDescent="0.35">
      <c r="A64554"/>
      <c r="B64554"/>
      <c r="C64554"/>
      <c r="D64554"/>
    </row>
    <row r="64555" spans="1:4" x14ac:dyDescent="0.35">
      <c r="A64555"/>
      <c r="B64555"/>
      <c r="C64555"/>
      <c r="D64555"/>
    </row>
    <row r="64556" spans="1:4" x14ac:dyDescent="0.35">
      <c r="A64556"/>
      <c r="B64556"/>
      <c r="C64556"/>
      <c r="D64556"/>
    </row>
    <row r="64557" spans="1:4" x14ac:dyDescent="0.35">
      <c r="A64557"/>
      <c r="B64557"/>
      <c r="C64557"/>
      <c r="D64557"/>
    </row>
    <row r="64558" spans="1:4" x14ac:dyDescent="0.35">
      <c r="A64558"/>
      <c r="B64558"/>
      <c r="C64558"/>
      <c r="D64558"/>
    </row>
    <row r="64559" spans="1:4" x14ac:dyDescent="0.35">
      <c r="A64559"/>
      <c r="B64559"/>
      <c r="C64559"/>
      <c r="D64559"/>
    </row>
    <row r="64560" spans="1:4" x14ac:dyDescent="0.35">
      <c r="A64560"/>
      <c r="B64560"/>
      <c r="C64560"/>
      <c r="D64560"/>
    </row>
    <row r="64561" spans="1:4" x14ac:dyDescent="0.35">
      <c r="A64561"/>
      <c r="B64561"/>
      <c r="C64561"/>
      <c r="D64561"/>
    </row>
    <row r="64562" spans="1:4" x14ac:dyDescent="0.35">
      <c r="A64562"/>
      <c r="B64562"/>
      <c r="C64562"/>
      <c r="D64562"/>
    </row>
    <row r="64563" spans="1:4" x14ac:dyDescent="0.35">
      <c r="A64563"/>
      <c r="B64563"/>
      <c r="C64563"/>
      <c r="D64563"/>
    </row>
    <row r="64564" spans="1:4" x14ac:dyDescent="0.35">
      <c r="A64564"/>
      <c r="B64564"/>
      <c r="C64564"/>
      <c r="D64564"/>
    </row>
    <row r="64565" spans="1:4" x14ac:dyDescent="0.35">
      <c r="A64565"/>
      <c r="B64565"/>
      <c r="C64565"/>
      <c r="D64565"/>
    </row>
    <row r="64566" spans="1:4" x14ac:dyDescent="0.35">
      <c r="A64566"/>
      <c r="B64566"/>
      <c r="C64566"/>
      <c r="D64566"/>
    </row>
    <row r="64567" spans="1:4" x14ac:dyDescent="0.35">
      <c r="A64567"/>
      <c r="B64567"/>
      <c r="C64567"/>
      <c r="D64567"/>
    </row>
    <row r="64568" spans="1:4" x14ac:dyDescent="0.35">
      <c r="A64568"/>
      <c r="B64568"/>
      <c r="C64568"/>
      <c r="D64568"/>
    </row>
    <row r="64569" spans="1:4" x14ac:dyDescent="0.35">
      <c r="A64569"/>
      <c r="B64569"/>
      <c r="C64569"/>
      <c r="D64569"/>
    </row>
    <row r="64570" spans="1:4" x14ac:dyDescent="0.35">
      <c r="A64570"/>
      <c r="B64570"/>
      <c r="C64570"/>
      <c r="D64570"/>
    </row>
    <row r="64571" spans="1:4" x14ac:dyDescent="0.35">
      <c r="A64571"/>
      <c r="B64571"/>
      <c r="C64571"/>
      <c r="D64571"/>
    </row>
    <row r="64572" spans="1:4" x14ac:dyDescent="0.35">
      <c r="A64572"/>
      <c r="B64572"/>
      <c r="C64572"/>
      <c r="D64572"/>
    </row>
    <row r="64573" spans="1:4" x14ac:dyDescent="0.35">
      <c r="A64573"/>
      <c r="B64573"/>
      <c r="C64573"/>
      <c r="D64573"/>
    </row>
    <row r="64574" spans="1:4" x14ac:dyDescent="0.35">
      <c r="A64574"/>
      <c r="B64574"/>
      <c r="C64574"/>
      <c r="D64574"/>
    </row>
    <row r="64575" spans="1:4" x14ac:dyDescent="0.35">
      <c r="A64575"/>
      <c r="B64575"/>
      <c r="C64575"/>
      <c r="D64575"/>
    </row>
    <row r="64576" spans="1:4" x14ac:dyDescent="0.35">
      <c r="A64576"/>
      <c r="B64576"/>
      <c r="C64576"/>
      <c r="D64576"/>
    </row>
    <row r="64577" spans="1:4" x14ac:dyDescent="0.35">
      <c r="A64577"/>
      <c r="B64577"/>
      <c r="C64577"/>
      <c r="D64577"/>
    </row>
    <row r="64578" spans="1:4" x14ac:dyDescent="0.35">
      <c r="A64578"/>
      <c r="B64578"/>
      <c r="C64578"/>
      <c r="D64578"/>
    </row>
    <row r="64579" spans="1:4" x14ac:dyDescent="0.35">
      <c r="A64579"/>
      <c r="B64579"/>
      <c r="C64579"/>
      <c r="D64579"/>
    </row>
    <row r="64580" spans="1:4" x14ac:dyDescent="0.35">
      <c r="A64580"/>
      <c r="B64580"/>
      <c r="C64580"/>
      <c r="D64580"/>
    </row>
    <row r="64581" spans="1:4" x14ac:dyDescent="0.35">
      <c r="A64581"/>
      <c r="B64581"/>
      <c r="C64581"/>
      <c r="D64581"/>
    </row>
    <row r="64582" spans="1:4" x14ac:dyDescent="0.35">
      <c r="A64582"/>
      <c r="B64582"/>
      <c r="C64582"/>
      <c r="D64582"/>
    </row>
    <row r="64583" spans="1:4" x14ac:dyDescent="0.35">
      <c r="A64583"/>
      <c r="B64583"/>
      <c r="C64583"/>
      <c r="D64583"/>
    </row>
    <row r="64584" spans="1:4" x14ac:dyDescent="0.35">
      <c r="A64584"/>
      <c r="B64584"/>
      <c r="C64584"/>
      <c r="D64584"/>
    </row>
    <row r="64585" spans="1:4" x14ac:dyDescent="0.35">
      <c r="A64585"/>
      <c r="B64585"/>
      <c r="C64585"/>
      <c r="D64585"/>
    </row>
    <row r="64586" spans="1:4" x14ac:dyDescent="0.35">
      <c r="A64586"/>
      <c r="B64586"/>
      <c r="C64586"/>
      <c r="D64586"/>
    </row>
    <row r="64587" spans="1:4" x14ac:dyDescent="0.35">
      <c r="A64587"/>
      <c r="B64587"/>
      <c r="C64587"/>
      <c r="D64587"/>
    </row>
    <row r="64588" spans="1:4" x14ac:dyDescent="0.35">
      <c r="A64588"/>
      <c r="B64588"/>
      <c r="C64588"/>
      <c r="D64588"/>
    </row>
    <row r="64589" spans="1:4" x14ac:dyDescent="0.35">
      <c r="A64589"/>
      <c r="B64589"/>
      <c r="C64589"/>
      <c r="D64589"/>
    </row>
    <row r="64590" spans="1:4" x14ac:dyDescent="0.35">
      <c r="A64590"/>
      <c r="B64590"/>
      <c r="C64590"/>
      <c r="D64590"/>
    </row>
    <row r="64591" spans="1:4" x14ac:dyDescent="0.35">
      <c r="A64591"/>
      <c r="B64591"/>
      <c r="C64591"/>
      <c r="D64591"/>
    </row>
    <row r="64592" spans="1:4" x14ac:dyDescent="0.35">
      <c r="A64592"/>
      <c r="B64592"/>
      <c r="C64592"/>
      <c r="D64592"/>
    </row>
    <row r="64593" spans="1:4" x14ac:dyDescent="0.35">
      <c r="A64593"/>
      <c r="B64593"/>
      <c r="C64593"/>
      <c r="D64593"/>
    </row>
    <row r="64594" spans="1:4" x14ac:dyDescent="0.35">
      <c r="A64594"/>
      <c r="B64594"/>
      <c r="C64594"/>
      <c r="D64594"/>
    </row>
    <row r="64595" spans="1:4" x14ac:dyDescent="0.35">
      <c r="A64595"/>
      <c r="B64595"/>
      <c r="C64595"/>
      <c r="D64595"/>
    </row>
    <row r="64596" spans="1:4" x14ac:dyDescent="0.35">
      <c r="A64596"/>
      <c r="B64596"/>
      <c r="C64596"/>
      <c r="D64596"/>
    </row>
    <row r="64597" spans="1:4" x14ac:dyDescent="0.35">
      <c r="A64597"/>
      <c r="B64597"/>
      <c r="C64597"/>
      <c r="D64597"/>
    </row>
    <row r="64598" spans="1:4" x14ac:dyDescent="0.35">
      <c r="A64598"/>
      <c r="B64598"/>
      <c r="C64598"/>
      <c r="D64598"/>
    </row>
    <row r="64599" spans="1:4" x14ac:dyDescent="0.35">
      <c r="A64599"/>
      <c r="B64599"/>
      <c r="C64599"/>
      <c r="D64599"/>
    </row>
    <row r="64600" spans="1:4" x14ac:dyDescent="0.35">
      <c r="A64600"/>
      <c r="B64600"/>
      <c r="C64600"/>
      <c r="D64600"/>
    </row>
    <row r="64601" spans="1:4" x14ac:dyDescent="0.35">
      <c r="A64601"/>
      <c r="B64601"/>
      <c r="C64601"/>
      <c r="D64601"/>
    </row>
    <row r="64602" spans="1:4" x14ac:dyDescent="0.35">
      <c r="A64602"/>
      <c r="B64602"/>
      <c r="C64602"/>
      <c r="D64602"/>
    </row>
    <row r="64603" spans="1:4" x14ac:dyDescent="0.35">
      <c r="A64603"/>
      <c r="B64603"/>
      <c r="C64603"/>
      <c r="D64603"/>
    </row>
    <row r="64604" spans="1:4" x14ac:dyDescent="0.35">
      <c r="A64604"/>
      <c r="B64604"/>
      <c r="C64604"/>
      <c r="D64604"/>
    </row>
    <row r="64605" spans="1:4" x14ac:dyDescent="0.35">
      <c r="A64605"/>
      <c r="B64605"/>
      <c r="C64605"/>
      <c r="D64605"/>
    </row>
    <row r="64606" spans="1:4" x14ac:dyDescent="0.35">
      <c r="A64606"/>
      <c r="B64606"/>
      <c r="C64606"/>
      <c r="D64606"/>
    </row>
    <row r="64607" spans="1:4" x14ac:dyDescent="0.35">
      <c r="A64607"/>
      <c r="B64607"/>
      <c r="C64607"/>
      <c r="D64607"/>
    </row>
    <row r="64608" spans="1:4" x14ac:dyDescent="0.35">
      <c r="A64608"/>
      <c r="B64608"/>
      <c r="C64608"/>
      <c r="D64608"/>
    </row>
    <row r="64609" spans="1:4" x14ac:dyDescent="0.35">
      <c r="A64609"/>
      <c r="B64609"/>
      <c r="C64609"/>
      <c r="D64609"/>
    </row>
    <row r="64610" spans="1:4" x14ac:dyDescent="0.35">
      <c r="A64610"/>
      <c r="B64610"/>
      <c r="C64610"/>
      <c r="D64610"/>
    </row>
    <row r="64611" spans="1:4" x14ac:dyDescent="0.35">
      <c r="A64611"/>
      <c r="B64611"/>
      <c r="C64611"/>
      <c r="D64611"/>
    </row>
    <row r="64612" spans="1:4" x14ac:dyDescent="0.35">
      <c r="A64612"/>
      <c r="B64612"/>
      <c r="C64612"/>
      <c r="D64612"/>
    </row>
    <row r="64613" spans="1:4" x14ac:dyDescent="0.35">
      <c r="A64613"/>
      <c r="B64613"/>
      <c r="C64613"/>
      <c r="D64613"/>
    </row>
    <row r="64614" spans="1:4" x14ac:dyDescent="0.35">
      <c r="A64614"/>
      <c r="B64614"/>
      <c r="C64614"/>
      <c r="D64614"/>
    </row>
    <row r="64615" spans="1:4" x14ac:dyDescent="0.35">
      <c r="A64615"/>
      <c r="B64615"/>
      <c r="C64615"/>
      <c r="D64615"/>
    </row>
    <row r="64616" spans="1:4" x14ac:dyDescent="0.35">
      <c r="A64616"/>
      <c r="B64616"/>
      <c r="C64616"/>
      <c r="D64616"/>
    </row>
    <row r="64617" spans="1:4" x14ac:dyDescent="0.35">
      <c r="A64617"/>
      <c r="B64617"/>
      <c r="C64617"/>
      <c r="D64617"/>
    </row>
    <row r="64618" spans="1:4" x14ac:dyDescent="0.35">
      <c r="A64618"/>
      <c r="B64618"/>
      <c r="C64618"/>
      <c r="D64618"/>
    </row>
    <row r="64619" spans="1:4" x14ac:dyDescent="0.35">
      <c r="A64619"/>
      <c r="B64619"/>
      <c r="C64619"/>
      <c r="D64619"/>
    </row>
    <row r="64620" spans="1:4" x14ac:dyDescent="0.35">
      <c r="A64620"/>
      <c r="B64620"/>
      <c r="C64620"/>
      <c r="D64620"/>
    </row>
    <row r="64621" spans="1:4" x14ac:dyDescent="0.35">
      <c r="A64621"/>
      <c r="B64621"/>
      <c r="C64621"/>
      <c r="D64621"/>
    </row>
    <row r="64622" spans="1:4" x14ac:dyDescent="0.35">
      <c r="A64622"/>
      <c r="B64622"/>
      <c r="C64622"/>
      <c r="D64622"/>
    </row>
    <row r="64623" spans="1:4" x14ac:dyDescent="0.35">
      <c r="A64623"/>
      <c r="B64623"/>
      <c r="C64623"/>
      <c r="D64623"/>
    </row>
    <row r="64624" spans="1:4" x14ac:dyDescent="0.35">
      <c r="A64624"/>
      <c r="B64624"/>
      <c r="C64624"/>
      <c r="D64624"/>
    </row>
    <row r="64625" spans="1:4" x14ac:dyDescent="0.35">
      <c r="A64625"/>
      <c r="B64625"/>
      <c r="C64625"/>
      <c r="D64625"/>
    </row>
    <row r="64626" spans="1:4" x14ac:dyDescent="0.35">
      <c r="A64626"/>
      <c r="B64626"/>
      <c r="C64626"/>
      <c r="D64626"/>
    </row>
    <row r="64627" spans="1:4" x14ac:dyDescent="0.35">
      <c r="A64627"/>
      <c r="B64627"/>
      <c r="C64627"/>
      <c r="D64627"/>
    </row>
    <row r="64628" spans="1:4" x14ac:dyDescent="0.35">
      <c r="A64628"/>
      <c r="B64628"/>
      <c r="C64628"/>
      <c r="D64628"/>
    </row>
    <row r="64629" spans="1:4" x14ac:dyDescent="0.35">
      <c r="A64629"/>
      <c r="B64629"/>
      <c r="C64629"/>
      <c r="D64629"/>
    </row>
    <row r="64630" spans="1:4" x14ac:dyDescent="0.35">
      <c r="A64630"/>
      <c r="B64630"/>
      <c r="C64630"/>
      <c r="D64630"/>
    </row>
    <row r="64631" spans="1:4" x14ac:dyDescent="0.35">
      <c r="A64631"/>
      <c r="B64631"/>
      <c r="C64631"/>
      <c r="D64631"/>
    </row>
    <row r="64632" spans="1:4" x14ac:dyDescent="0.35">
      <c r="A64632"/>
      <c r="B64632"/>
      <c r="C64632"/>
      <c r="D64632"/>
    </row>
    <row r="64633" spans="1:4" x14ac:dyDescent="0.35">
      <c r="A64633"/>
      <c r="B64633"/>
      <c r="C64633"/>
      <c r="D64633"/>
    </row>
    <row r="64634" spans="1:4" x14ac:dyDescent="0.35">
      <c r="A64634"/>
      <c r="B64634"/>
      <c r="C64634"/>
      <c r="D64634"/>
    </row>
    <row r="64635" spans="1:4" x14ac:dyDescent="0.35">
      <c r="A64635"/>
      <c r="B64635"/>
      <c r="C64635"/>
      <c r="D64635"/>
    </row>
    <row r="64636" spans="1:4" x14ac:dyDescent="0.35">
      <c r="A64636"/>
      <c r="B64636"/>
      <c r="C64636"/>
      <c r="D64636"/>
    </row>
    <row r="64637" spans="1:4" x14ac:dyDescent="0.35">
      <c r="A64637"/>
      <c r="B64637"/>
      <c r="C64637"/>
      <c r="D64637"/>
    </row>
    <row r="64638" spans="1:4" x14ac:dyDescent="0.35">
      <c r="A64638"/>
      <c r="B64638"/>
      <c r="C64638"/>
      <c r="D64638"/>
    </row>
    <row r="64639" spans="1:4" x14ac:dyDescent="0.35">
      <c r="A64639"/>
      <c r="B64639"/>
      <c r="C64639"/>
      <c r="D64639"/>
    </row>
    <row r="64640" spans="1:4" x14ac:dyDescent="0.35">
      <c r="A64640"/>
      <c r="B64640"/>
      <c r="C64640"/>
      <c r="D64640"/>
    </row>
    <row r="64641" spans="1:4" x14ac:dyDescent="0.35">
      <c r="A64641"/>
      <c r="B64641"/>
      <c r="C64641"/>
      <c r="D64641"/>
    </row>
    <row r="64642" spans="1:4" x14ac:dyDescent="0.35">
      <c r="A64642"/>
      <c r="B64642"/>
      <c r="C64642"/>
      <c r="D64642"/>
    </row>
    <row r="64643" spans="1:4" x14ac:dyDescent="0.35">
      <c r="A64643"/>
      <c r="B64643"/>
      <c r="C64643"/>
      <c r="D64643"/>
    </row>
    <row r="64644" spans="1:4" x14ac:dyDescent="0.35">
      <c r="A64644"/>
      <c r="B64644"/>
      <c r="C64644"/>
      <c r="D64644"/>
    </row>
    <row r="64645" spans="1:4" x14ac:dyDescent="0.35">
      <c r="A64645"/>
      <c r="B64645"/>
      <c r="C64645"/>
      <c r="D64645"/>
    </row>
    <row r="64646" spans="1:4" x14ac:dyDescent="0.35">
      <c r="A64646"/>
      <c r="B64646"/>
      <c r="C64646"/>
      <c r="D64646"/>
    </row>
    <row r="64647" spans="1:4" x14ac:dyDescent="0.35">
      <c r="A64647"/>
      <c r="B64647"/>
      <c r="C64647"/>
      <c r="D64647"/>
    </row>
    <row r="64648" spans="1:4" x14ac:dyDescent="0.35">
      <c r="A64648"/>
      <c r="B64648"/>
      <c r="C64648"/>
      <c r="D64648"/>
    </row>
    <row r="64649" spans="1:4" x14ac:dyDescent="0.35">
      <c r="A64649"/>
      <c r="B64649"/>
      <c r="C64649"/>
      <c r="D64649"/>
    </row>
    <row r="64650" spans="1:4" x14ac:dyDescent="0.35">
      <c r="A64650"/>
      <c r="B64650"/>
      <c r="C64650"/>
      <c r="D64650"/>
    </row>
    <row r="64651" spans="1:4" x14ac:dyDescent="0.35">
      <c r="A64651"/>
      <c r="B64651"/>
      <c r="C64651"/>
      <c r="D64651"/>
    </row>
    <row r="64652" spans="1:4" x14ac:dyDescent="0.35">
      <c r="A64652"/>
      <c r="B64652"/>
      <c r="C64652"/>
      <c r="D64652"/>
    </row>
    <row r="64653" spans="1:4" x14ac:dyDescent="0.35">
      <c r="A64653"/>
      <c r="B64653"/>
      <c r="C64653"/>
      <c r="D64653"/>
    </row>
    <row r="64654" spans="1:4" x14ac:dyDescent="0.35">
      <c r="A64654"/>
      <c r="B64654"/>
      <c r="C64654"/>
      <c r="D64654"/>
    </row>
    <row r="64655" spans="1:4" x14ac:dyDescent="0.35">
      <c r="A64655"/>
      <c r="B64655"/>
      <c r="C64655"/>
      <c r="D64655"/>
    </row>
    <row r="64656" spans="1:4" x14ac:dyDescent="0.35">
      <c r="A64656"/>
      <c r="B64656"/>
      <c r="C64656"/>
      <c r="D64656"/>
    </row>
    <row r="64657" spans="1:4" x14ac:dyDescent="0.35">
      <c r="A64657"/>
      <c r="B64657"/>
      <c r="C64657"/>
      <c r="D64657"/>
    </row>
    <row r="64658" spans="1:4" x14ac:dyDescent="0.35">
      <c r="A64658"/>
      <c r="B64658"/>
      <c r="C64658"/>
      <c r="D64658"/>
    </row>
    <row r="64659" spans="1:4" x14ac:dyDescent="0.35">
      <c r="A64659"/>
      <c r="B64659"/>
      <c r="C64659"/>
      <c r="D64659"/>
    </row>
    <row r="64660" spans="1:4" x14ac:dyDescent="0.35">
      <c r="A64660"/>
      <c r="B64660"/>
      <c r="C64660"/>
      <c r="D64660"/>
    </row>
    <row r="64661" spans="1:4" x14ac:dyDescent="0.35">
      <c r="A64661"/>
      <c r="B64661"/>
      <c r="C64661"/>
      <c r="D64661"/>
    </row>
    <row r="64662" spans="1:4" x14ac:dyDescent="0.35">
      <c r="A64662"/>
      <c r="B64662"/>
      <c r="C64662"/>
      <c r="D64662"/>
    </row>
    <row r="64663" spans="1:4" x14ac:dyDescent="0.35">
      <c r="A64663"/>
      <c r="B64663"/>
      <c r="C64663"/>
      <c r="D64663"/>
    </row>
    <row r="64664" spans="1:4" x14ac:dyDescent="0.35">
      <c r="A64664"/>
      <c r="B64664"/>
      <c r="C64664"/>
      <c r="D64664"/>
    </row>
    <row r="64665" spans="1:4" x14ac:dyDescent="0.35">
      <c r="A64665"/>
      <c r="B64665"/>
      <c r="C64665"/>
      <c r="D64665"/>
    </row>
    <row r="64666" spans="1:4" x14ac:dyDescent="0.35">
      <c r="A64666"/>
      <c r="B64666"/>
      <c r="C64666"/>
      <c r="D64666"/>
    </row>
    <row r="64667" spans="1:4" x14ac:dyDescent="0.35">
      <c r="A64667"/>
      <c r="B64667"/>
      <c r="C64667"/>
      <c r="D64667"/>
    </row>
    <row r="64668" spans="1:4" x14ac:dyDescent="0.35">
      <c r="A64668"/>
      <c r="B64668"/>
      <c r="C64668"/>
      <c r="D64668"/>
    </row>
    <row r="64669" spans="1:4" x14ac:dyDescent="0.35">
      <c r="A64669"/>
      <c r="B64669"/>
      <c r="C64669"/>
      <c r="D64669"/>
    </row>
    <row r="64670" spans="1:4" x14ac:dyDescent="0.35">
      <c r="A64670"/>
      <c r="B64670"/>
      <c r="C64670"/>
      <c r="D64670"/>
    </row>
    <row r="64671" spans="1:4" x14ac:dyDescent="0.35">
      <c r="A64671"/>
      <c r="B64671"/>
      <c r="C64671"/>
      <c r="D64671"/>
    </row>
    <row r="64672" spans="1:4" x14ac:dyDescent="0.35">
      <c r="A64672"/>
      <c r="B64672"/>
      <c r="C64672"/>
      <c r="D64672"/>
    </row>
    <row r="64673" spans="1:4" x14ac:dyDescent="0.35">
      <c r="A64673"/>
      <c r="B64673"/>
      <c r="C64673"/>
      <c r="D64673"/>
    </row>
    <row r="64674" spans="1:4" x14ac:dyDescent="0.35">
      <c r="A64674"/>
      <c r="B64674"/>
      <c r="C64674"/>
      <c r="D64674"/>
    </row>
    <row r="64675" spans="1:4" x14ac:dyDescent="0.35">
      <c r="A64675"/>
      <c r="B64675"/>
      <c r="C64675"/>
      <c r="D64675"/>
    </row>
    <row r="64676" spans="1:4" x14ac:dyDescent="0.35">
      <c r="A64676"/>
      <c r="B64676"/>
      <c r="C64676"/>
      <c r="D64676"/>
    </row>
    <row r="64677" spans="1:4" x14ac:dyDescent="0.35">
      <c r="A64677"/>
      <c r="B64677"/>
      <c r="C64677"/>
      <c r="D64677"/>
    </row>
    <row r="64678" spans="1:4" x14ac:dyDescent="0.35">
      <c r="A64678"/>
      <c r="B64678"/>
      <c r="C64678"/>
      <c r="D64678"/>
    </row>
    <row r="64679" spans="1:4" x14ac:dyDescent="0.35">
      <c r="A64679"/>
      <c r="B64679"/>
      <c r="C64679"/>
      <c r="D64679"/>
    </row>
    <row r="64680" spans="1:4" x14ac:dyDescent="0.35">
      <c r="A64680"/>
      <c r="B64680"/>
      <c r="C64680"/>
      <c r="D64680"/>
    </row>
    <row r="64681" spans="1:4" x14ac:dyDescent="0.35">
      <c r="A64681"/>
      <c r="B64681"/>
      <c r="C64681"/>
      <c r="D64681"/>
    </row>
    <row r="64682" spans="1:4" x14ac:dyDescent="0.35">
      <c r="A64682"/>
      <c r="B64682"/>
      <c r="C64682"/>
      <c r="D64682"/>
    </row>
    <row r="64683" spans="1:4" x14ac:dyDescent="0.35">
      <c r="A64683"/>
      <c r="B64683"/>
      <c r="C64683"/>
      <c r="D64683"/>
    </row>
    <row r="64684" spans="1:4" x14ac:dyDescent="0.35">
      <c r="A64684"/>
      <c r="B64684"/>
      <c r="C64684"/>
      <c r="D64684"/>
    </row>
    <row r="64685" spans="1:4" x14ac:dyDescent="0.35">
      <c r="A64685"/>
      <c r="B64685"/>
      <c r="C64685"/>
      <c r="D64685"/>
    </row>
    <row r="64686" spans="1:4" x14ac:dyDescent="0.35">
      <c r="A64686"/>
      <c r="B64686"/>
      <c r="C64686"/>
      <c r="D64686"/>
    </row>
    <row r="64687" spans="1:4" x14ac:dyDescent="0.35">
      <c r="A64687"/>
      <c r="B64687"/>
      <c r="C64687"/>
      <c r="D64687"/>
    </row>
    <row r="64688" spans="1:4" x14ac:dyDescent="0.35">
      <c r="A64688"/>
      <c r="B64688"/>
      <c r="C64688"/>
      <c r="D64688"/>
    </row>
    <row r="64689" spans="1:4" x14ac:dyDescent="0.35">
      <c r="A64689"/>
      <c r="B64689"/>
      <c r="C64689"/>
      <c r="D64689"/>
    </row>
    <row r="64690" spans="1:4" x14ac:dyDescent="0.35">
      <c r="A64690"/>
      <c r="B64690"/>
      <c r="C64690"/>
      <c r="D64690"/>
    </row>
    <row r="64691" spans="1:4" x14ac:dyDescent="0.35">
      <c r="A64691"/>
      <c r="B64691"/>
      <c r="C64691"/>
      <c r="D64691"/>
    </row>
    <row r="64692" spans="1:4" x14ac:dyDescent="0.35">
      <c r="A64692"/>
      <c r="B64692"/>
      <c r="C64692"/>
      <c r="D64692"/>
    </row>
    <row r="64693" spans="1:4" x14ac:dyDescent="0.35">
      <c r="A64693"/>
      <c r="B64693"/>
      <c r="C64693"/>
      <c r="D64693"/>
    </row>
    <row r="64694" spans="1:4" x14ac:dyDescent="0.35">
      <c r="A64694"/>
      <c r="B64694"/>
      <c r="C64694"/>
      <c r="D64694"/>
    </row>
    <row r="64695" spans="1:4" x14ac:dyDescent="0.35">
      <c r="A64695"/>
      <c r="B64695"/>
      <c r="C64695"/>
      <c r="D64695"/>
    </row>
    <row r="64696" spans="1:4" x14ac:dyDescent="0.35">
      <c r="A64696"/>
      <c r="B64696"/>
      <c r="C64696"/>
      <c r="D64696"/>
    </row>
    <row r="64697" spans="1:4" x14ac:dyDescent="0.35">
      <c r="A64697"/>
      <c r="B64697"/>
      <c r="C64697"/>
      <c r="D64697"/>
    </row>
    <row r="64698" spans="1:4" x14ac:dyDescent="0.35">
      <c r="A64698"/>
      <c r="B64698"/>
      <c r="C64698"/>
      <c r="D64698"/>
    </row>
    <row r="64699" spans="1:4" x14ac:dyDescent="0.35">
      <c r="A64699"/>
      <c r="B64699"/>
      <c r="C64699"/>
      <c r="D64699"/>
    </row>
    <row r="64700" spans="1:4" x14ac:dyDescent="0.35">
      <c r="A64700"/>
      <c r="B64700"/>
      <c r="C64700"/>
      <c r="D64700"/>
    </row>
    <row r="64701" spans="1:4" x14ac:dyDescent="0.35">
      <c r="A64701"/>
      <c r="B64701"/>
      <c r="C64701"/>
      <c r="D64701"/>
    </row>
    <row r="64702" spans="1:4" x14ac:dyDescent="0.35">
      <c r="A64702"/>
      <c r="B64702"/>
      <c r="C64702"/>
      <c r="D64702"/>
    </row>
    <row r="64703" spans="1:4" x14ac:dyDescent="0.35">
      <c r="A64703"/>
      <c r="B64703"/>
      <c r="C64703"/>
      <c r="D64703"/>
    </row>
    <row r="64704" spans="1:4" x14ac:dyDescent="0.35">
      <c r="A64704"/>
      <c r="B64704"/>
      <c r="C64704"/>
      <c r="D64704"/>
    </row>
    <row r="64705" spans="1:4" x14ac:dyDescent="0.35">
      <c r="A64705"/>
      <c r="B64705"/>
      <c r="C64705"/>
      <c r="D64705"/>
    </row>
    <row r="64706" spans="1:4" x14ac:dyDescent="0.35">
      <c r="A64706"/>
      <c r="B64706"/>
      <c r="C64706"/>
      <c r="D64706"/>
    </row>
    <row r="64707" spans="1:4" x14ac:dyDescent="0.35">
      <c r="A64707"/>
      <c r="B64707"/>
      <c r="C64707"/>
      <c r="D64707"/>
    </row>
    <row r="64708" spans="1:4" x14ac:dyDescent="0.35">
      <c r="A64708"/>
      <c r="B64708"/>
      <c r="C64708"/>
      <c r="D64708"/>
    </row>
    <row r="64709" spans="1:4" x14ac:dyDescent="0.35">
      <c r="A64709"/>
      <c r="B64709"/>
      <c r="C64709"/>
      <c r="D64709"/>
    </row>
    <row r="64710" spans="1:4" x14ac:dyDescent="0.35">
      <c r="A64710"/>
      <c r="B64710"/>
      <c r="C64710"/>
      <c r="D64710"/>
    </row>
    <row r="64711" spans="1:4" x14ac:dyDescent="0.35">
      <c r="A64711"/>
      <c r="B64711"/>
      <c r="C64711"/>
      <c r="D64711"/>
    </row>
    <row r="64712" spans="1:4" x14ac:dyDescent="0.35">
      <c r="A64712"/>
      <c r="B64712"/>
      <c r="C64712"/>
      <c r="D64712"/>
    </row>
    <row r="64713" spans="1:4" x14ac:dyDescent="0.35">
      <c r="A64713"/>
      <c r="B64713"/>
      <c r="C64713"/>
      <c r="D64713"/>
    </row>
    <row r="64714" spans="1:4" x14ac:dyDescent="0.35">
      <c r="A64714"/>
      <c r="B64714"/>
      <c r="C64714"/>
      <c r="D64714"/>
    </row>
    <row r="64715" spans="1:4" x14ac:dyDescent="0.35">
      <c r="A64715"/>
      <c r="B64715"/>
      <c r="C64715"/>
      <c r="D64715"/>
    </row>
    <row r="64716" spans="1:4" x14ac:dyDescent="0.35">
      <c r="A64716"/>
      <c r="B64716"/>
      <c r="C64716"/>
      <c r="D64716"/>
    </row>
    <row r="64717" spans="1:4" x14ac:dyDescent="0.35">
      <c r="A64717"/>
      <c r="B64717"/>
      <c r="C64717"/>
      <c r="D64717"/>
    </row>
    <row r="64718" spans="1:4" x14ac:dyDescent="0.35">
      <c r="A64718"/>
      <c r="B64718"/>
      <c r="C64718"/>
      <c r="D64718"/>
    </row>
    <row r="64719" spans="1:4" x14ac:dyDescent="0.35">
      <c r="A64719"/>
      <c r="B64719"/>
      <c r="C64719"/>
      <c r="D64719"/>
    </row>
    <row r="64720" spans="1:4" x14ac:dyDescent="0.35">
      <c r="A64720"/>
      <c r="B64720"/>
      <c r="C64720"/>
      <c r="D64720"/>
    </row>
    <row r="64721" spans="1:4" x14ac:dyDescent="0.35">
      <c r="A64721"/>
      <c r="B64721"/>
      <c r="C64721"/>
      <c r="D64721"/>
    </row>
    <row r="64722" spans="1:4" x14ac:dyDescent="0.35">
      <c r="A64722"/>
      <c r="B64722"/>
      <c r="C64722"/>
      <c r="D64722"/>
    </row>
    <row r="64723" spans="1:4" x14ac:dyDescent="0.35">
      <c r="A64723"/>
      <c r="B64723"/>
      <c r="C64723"/>
      <c r="D64723"/>
    </row>
    <row r="64724" spans="1:4" x14ac:dyDescent="0.35">
      <c r="A64724"/>
      <c r="B64724"/>
      <c r="C64724"/>
      <c r="D64724"/>
    </row>
    <row r="64725" spans="1:4" x14ac:dyDescent="0.35">
      <c r="A64725"/>
      <c r="B64725"/>
      <c r="C64725"/>
      <c r="D64725"/>
    </row>
    <row r="64726" spans="1:4" x14ac:dyDescent="0.35">
      <c r="A64726"/>
      <c r="B64726"/>
      <c r="C64726"/>
      <c r="D64726"/>
    </row>
    <row r="64727" spans="1:4" x14ac:dyDescent="0.35">
      <c r="A64727"/>
      <c r="B64727"/>
      <c r="C64727"/>
      <c r="D64727"/>
    </row>
    <row r="64728" spans="1:4" x14ac:dyDescent="0.35">
      <c r="A64728"/>
      <c r="B64728"/>
      <c r="C64728"/>
      <c r="D64728"/>
    </row>
    <row r="64729" spans="1:4" x14ac:dyDescent="0.35">
      <c r="A64729"/>
      <c r="B64729"/>
      <c r="C64729"/>
      <c r="D64729"/>
    </row>
    <row r="64730" spans="1:4" x14ac:dyDescent="0.35">
      <c r="A64730"/>
      <c r="B64730"/>
      <c r="C64730"/>
      <c r="D64730"/>
    </row>
    <row r="64731" spans="1:4" x14ac:dyDescent="0.35">
      <c r="A64731"/>
      <c r="B64731"/>
      <c r="C64731"/>
      <c r="D64731"/>
    </row>
    <row r="64732" spans="1:4" x14ac:dyDescent="0.35">
      <c r="A64732"/>
      <c r="B64732"/>
      <c r="C64732"/>
      <c r="D64732"/>
    </row>
    <row r="64733" spans="1:4" x14ac:dyDescent="0.35">
      <c r="A64733"/>
      <c r="B64733"/>
      <c r="C64733"/>
      <c r="D64733"/>
    </row>
    <row r="64734" spans="1:4" x14ac:dyDescent="0.35">
      <c r="A64734"/>
      <c r="B64734"/>
      <c r="C64734"/>
      <c r="D64734"/>
    </row>
    <row r="64735" spans="1:4" x14ac:dyDescent="0.35">
      <c r="A64735"/>
      <c r="B64735"/>
      <c r="C64735"/>
      <c r="D64735"/>
    </row>
    <row r="64736" spans="1:4" x14ac:dyDescent="0.35">
      <c r="A64736"/>
      <c r="B64736"/>
      <c r="C64736"/>
      <c r="D64736"/>
    </row>
    <row r="64737" spans="1:4" x14ac:dyDescent="0.35">
      <c r="A64737"/>
      <c r="B64737"/>
      <c r="C64737"/>
      <c r="D64737"/>
    </row>
    <row r="64738" spans="1:4" x14ac:dyDescent="0.35">
      <c r="A64738"/>
      <c r="B64738"/>
      <c r="C64738"/>
      <c r="D64738"/>
    </row>
    <row r="64739" spans="1:4" x14ac:dyDescent="0.35">
      <c r="A64739"/>
      <c r="B64739"/>
      <c r="C64739"/>
      <c r="D64739"/>
    </row>
    <row r="64740" spans="1:4" x14ac:dyDescent="0.35">
      <c r="A64740"/>
      <c r="B64740"/>
      <c r="C64740"/>
      <c r="D64740"/>
    </row>
    <row r="64741" spans="1:4" x14ac:dyDescent="0.35">
      <c r="A64741"/>
      <c r="B64741"/>
      <c r="C64741"/>
      <c r="D64741"/>
    </row>
    <row r="64742" spans="1:4" x14ac:dyDescent="0.35">
      <c r="A64742"/>
      <c r="B64742"/>
      <c r="C64742"/>
      <c r="D64742"/>
    </row>
    <row r="64743" spans="1:4" x14ac:dyDescent="0.35">
      <c r="A64743"/>
      <c r="B64743"/>
      <c r="C64743"/>
      <c r="D64743"/>
    </row>
    <row r="64744" spans="1:4" x14ac:dyDescent="0.35">
      <c r="A64744"/>
      <c r="B64744"/>
      <c r="C64744"/>
      <c r="D64744"/>
    </row>
    <row r="64745" spans="1:4" x14ac:dyDescent="0.35">
      <c r="A64745"/>
      <c r="B64745"/>
      <c r="C64745"/>
      <c r="D64745"/>
    </row>
    <row r="64746" spans="1:4" x14ac:dyDescent="0.35">
      <c r="A64746"/>
      <c r="B64746"/>
      <c r="C64746"/>
      <c r="D64746"/>
    </row>
    <row r="64747" spans="1:4" x14ac:dyDescent="0.35">
      <c r="A64747"/>
      <c r="B64747"/>
      <c r="C64747"/>
      <c r="D64747"/>
    </row>
    <row r="64748" spans="1:4" x14ac:dyDescent="0.35">
      <c r="A64748"/>
      <c r="B64748"/>
      <c r="C64748"/>
      <c r="D64748"/>
    </row>
    <row r="64749" spans="1:4" x14ac:dyDescent="0.35">
      <c r="A64749"/>
      <c r="B64749"/>
      <c r="C64749"/>
      <c r="D64749"/>
    </row>
    <row r="64750" spans="1:4" x14ac:dyDescent="0.35">
      <c r="A64750"/>
      <c r="B64750"/>
      <c r="C64750"/>
      <c r="D64750"/>
    </row>
    <row r="64751" spans="1:4" x14ac:dyDescent="0.35">
      <c r="A64751"/>
      <c r="B64751"/>
      <c r="C64751"/>
      <c r="D64751"/>
    </row>
    <row r="64752" spans="1:4" x14ac:dyDescent="0.35">
      <c r="A64752"/>
      <c r="B64752"/>
      <c r="C64752"/>
      <c r="D64752"/>
    </row>
    <row r="64753" spans="1:4" x14ac:dyDescent="0.35">
      <c r="A64753"/>
      <c r="B64753"/>
      <c r="C64753"/>
      <c r="D64753"/>
    </row>
    <row r="64754" spans="1:4" x14ac:dyDescent="0.35">
      <c r="A64754"/>
      <c r="B64754"/>
      <c r="C64754"/>
      <c r="D64754"/>
    </row>
    <row r="64755" spans="1:4" x14ac:dyDescent="0.35">
      <c r="A64755"/>
      <c r="B64755"/>
      <c r="C64755"/>
      <c r="D64755"/>
    </row>
    <row r="64756" spans="1:4" x14ac:dyDescent="0.35">
      <c r="A64756"/>
      <c r="B64756"/>
      <c r="C64756"/>
      <c r="D64756"/>
    </row>
    <row r="64757" spans="1:4" x14ac:dyDescent="0.35">
      <c r="A64757"/>
      <c r="B64757"/>
      <c r="C64757"/>
      <c r="D64757"/>
    </row>
    <row r="64758" spans="1:4" x14ac:dyDescent="0.35">
      <c r="A64758"/>
      <c r="B64758"/>
      <c r="C64758"/>
      <c r="D64758"/>
    </row>
    <row r="64759" spans="1:4" x14ac:dyDescent="0.35">
      <c r="A64759"/>
      <c r="B64759"/>
      <c r="C64759"/>
      <c r="D64759"/>
    </row>
    <row r="64760" spans="1:4" x14ac:dyDescent="0.35">
      <c r="A64760"/>
      <c r="B64760"/>
      <c r="C64760"/>
      <c r="D64760"/>
    </row>
    <row r="64761" spans="1:4" x14ac:dyDescent="0.35">
      <c r="A64761"/>
      <c r="B64761"/>
      <c r="C64761"/>
      <c r="D64761"/>
    </row>
    <row r="64762" spans="1:4" x14ac:dyDescent="0.35">
      <c r="A64762"/>
      <c r="B64762"/>
      <c r="C64762"/>
      <c r="D64762"/>
    </row>
    <row r="64763" spans="1:4" x14ac:dyDescent="0.35">
      <c r="A64763"/>
      <c r="B64763"/>
      <c r="C64763"/>
      <c r="D64763"/>
    </row>
    <row r="64764" spans="1:4" x14ac:dyDescent="0.35">
      <c r="A64764"/>
      <c r="B64764"/>
      <c r="C64764"/>
      <c r="D64764"/>
    </row>
    <row r="64765" spans="1:4" x14ac:dyDescent="0.35">
      <c r="A64765"/>
      <c r="B64765"/>
      <c r="C64765"/>
      <c r="D64765"/>
    </row>
    <row r="64766" spans="1:4" x14ac:dyDescent="0.35">
      <c r="A64766"/>
      <c r="B64766"/>
      <c r="C64766"/>
      <c r="D64766"/>
    </row>
    <row r="64767" spans="1:4" x14ac:dyDescent="0.35">
      <c r="A64767"/>
      <c r="B64767"/>
      <c r="C64767"/>
      <c r="D64767"/>
    </row>
    <row r="64768" spans="1:4" x14ac:dyDescent="0.35">
      <c r="A64768"/>
      <c r="B64768"/>
      <c r="C64768"/>
      <c r="D64768"/>
    </row>
    <row r="64769" spans="1:4" x14ac:dyDescent="0.35">
      <c r="A64769"/>
      <c r="B64769"/>
      <c r="C64769"/>
      <c r="D64769"/>
    </row>
    <row r="64770" spans="1:4" x14ac:dyDescent="0.35">
      <c r="A64770"/>
      <c r="B64770"/>
      <c r="C64770"/>
      <c r="D64770"/>
    </row>
    <row r="64771" spans="1:4" x14ac:dyDescent="0.35">
      <c r="A64771"/>
      <c r="B64771"/>
      <c r="C64771"/>
      <c r="D64771"/>
    </row>
    <row r="64772" spans="1:4" x14ac:dyDescent="0.35">
      <c r="A64772"/>
      <c r="B64772"/>
      <c r="C64772"/>
      <c r="D64772"/>
    </row>
    <row r="64773" spans="1:4" x14ac:dyDescent="0.35">
      <c r="A64773"/>
      <c r="B64773"/>
      <c r="C64773"/>
      <c r="D64773"/>
    </row>
    <row r="64774" spans="1:4" x14ac:dyDescent="0.35">
      <c r="A64774"/>
      <c r="B64774"/>
      <c r="C64774"/>
      <c r="D64774"/>
    </row>
    <row r="64775" spans="1:4" x14ac:dyDescent="0.35">
      <c r="A64775"/>
      <c r="B64775"/>
      <c r="C64775"/>
      <c r="D64775"/>
    </row>
    <row r="64776" spans="1:4" x14ac:dyDescent="0.35">
      <c r="A64776"/>
      <c r="B64776"/>
      <c r="C64776"/>
      <c r="D64776"/>
    </row>
    <row r="64777" spans="1:4" x14ac:dyDescent="0.35">
      <c r="A64777"/>
      <c r="B64777"/>
      <c r="C64777"/>
      <c r="D64777"/>
    </row>
    <row r="64778" spans="1:4" x14ac:dyDescent="0.35">
      <c r="A64778"/>
      <c r="B64778"/>
      <c r="C64778"/>
      <c r="D64778"/>
    </row>
    <row r="64779" spans="1:4" x14ac:dyDescent="0.35">
      <c r="A64779"/>
      <c r="B64779"/>
      <c r="C64779"/>
      <c r="D64779"/>
    </row>
    <row r="64780" spans="1:4" x14ac:dyDescent="0.35">
      <c r="A64780"/>
      <c r="B64780"/>
      <c r="C64780"/>
      <c r="D64780"/>
    </row>
    <row r="64781" spans="1:4" x14ac:dyDescent="0.35">
      <c r="A64781"/>
      <c r="B64781"/>
      <c r="C64781"/>
      <c r="D64781"/>
    </row>
    <row r="64782" spans="1:4" x14ac:dyDescent="0.35">
      <c r="A64782"/>
      <c r="B64782"/>
      <c r="C64782"/>
      <c r="D64782"/>
    </row>
    <row r="64783" spans="1:4" x14ac:dyDescent="0.35">
      <c r="A64783"/>
      <c r="B64783"/>
      <c r="C64783"/>
      <c r="D64783"/>
    </row>
    <row r="64784" spans="1:4" x14ac:dyDescent="0.35">
      <c r="A64784"/>
      <c r="B64784"/>
      <c r="C64784"/>
      <c r="D64784"/>
    </row>
    <row r="64785" spans="1:4" x14ac:dyDescent="0.35">
      <c r="A64785"/>
      <c r="B64785"/>
      <c r="C64785"/>
      <c r="D64785"/>
    </row>
    <row r="64786" spans="1:4" x14ac:dyDescent="0.35">
      <c r="A64786"/>
      <c r="B64786"/>
      <c r="C64786"/>
      <c r="D64786"/>
    </row>
    <row r="64787" spans="1:4" x14ac:dyDescent="0.35">
      <c r="A64787"/>
      <c r="B64787"/>
      <c r="C64787"/>
      <c r="D64787"/>
    </row>
    <row r="64788" spans="1:4" x14ac:dyDescent="0.35">
      <c r="A64788"/>
      <c r="B64788"/>
      <c r="C64788"/>
      <c r="D64788"/>
    </row>
    <row r="64789" spans="1:4" x14ac:dyDescent="0.35">
      <c r="A64789"/>
      <c r="B64789"/>
      <c r="C64789"/>
      <c r="D64789"/>
    </row>
    <row r="64790" spans="1:4" x14ac:dyDescent="0.35">
      <c r="A64790"/>
      <c r="B64790"/>
      <c r="C64790"/>
      <c r="D64790"/>
    </row>
    <row r="64791" spans="1:4" x14ac:dyDescent="0.35">
      <c r="A64791"/>
      <c r="B64791"/>
      <c r="C64791"/>
      <c r="D64791"/>
    </row>
    <row r="64792" spans="1:4" x14ac:dyDescent="0.35">
      <c r="A64792"/>
      <c r="B64792"/>
      <c r="C64792"/>
      <c r="D64792"/>
    </row>
    <row r="64793" spans="1:4" x14ac:dyDescent="0.35">
      <c r="A64793"/>
      <c r="B64793"/>
      <c r="C64793"/>
      <c r="D64793"/>
    </row>
    <row r="64794" spans="1:4" x14ac:dyDescent="0.35">
      <c r="A64794"/>
      <c r="B64794"/>
      <c r="C64794"/>
      <c r="D64794"/>
    </row>
    <row r="64795" spans="1:4" x14ac:dyDescent="0.35">
      <c r="A64795"/>
      <c r="B64795"/>
      <c r="C64795"/>
      <c r="D64795"/>
    </row>
    <row r="64796" spans="1:4" x14ac:dyDescent="0.35">
      <c r="A64796"/>
      <c r="B64796"/>
      <c r="C64796"/>
      <c r="D64796"/>
    </row>
    <row r="64797" spans="1:4" x14ac:dyDescent="0.35">
      <c r="A64797"/>
      <c r="B64797"/>
      <c r="C64797"/>
      <c r="D64797"/>
    </row>
    <row r="64798" spans="1:4" x14ac:dyDescent="0.35">
      <c r="A64798"/>
      <c r="B64798"/>
      <c r="C64798"/>
      <c r="D64798"/>
    </row>
    <row r="64799" spans="1:4" x14ac:dyDescent="0.35">
      <c r="A64799"/>
      <c r="B64799"/>
      <c r="C64799"/>
      <c r="D64799"/>
    </row>
    <row r="64800" spans="1:4" x14ac:dyDescent="0.35">
      <c r="A64800"/>
      <c r="B64800"/>
      <c r="C64800"/>
      <c r="D64800"/>
    </row>
    <row r="64801" spans="1:4" x14ac:dyDescent="0.35">
      <c r="A64801"/>
      <c r="B64801"/>
      <c r="C64801"/>
      <c r="D64801"/>
    </row>
    <row r="64802" spans="1:4" x14ac:dyDescent="0.35">
      <c r="A64802"/>
      <c r="B64802"/>
      <c r="C64802"/>
      <c r="D64802"/>
    </row>
    <row r="64803" spans="1:4" x14ac:dyDescent="0.35">
      <c r="A64803"/>
      <c r="B64803"/>
      <c r="C64803"/>
      <c r="D64803"/>
    </row>
    <row r="64804" spans="1:4" x14ac:dyDescent="0.35">
      <c r="A64804"/>
      <c r="B64804"/>
      <c r="C64804"/>
      <c r="D64804"/>
    </row>
    <row r="64805" spans="1:4" x14ac:dyDescent="0.35">
      <c r="A64805"/>
      <c r="B64805"/>
      <c r="C64805"/>
      <c r="D64805"/>
    </row>
    <row r="64806" spans="1:4" x14ac:dyDescent="0.35">
      <c r="A64806"/>
      <c r="B64806"/>
      <c r="C64806"/>
      <c r="D64806"/>
    </row>
    <row r="64807" spans="1:4" x14ac:dyDescent="0.35">
      <c r="A64807"/>
      <c r="B64807"/>
      <c r="C64807"/>
      <c r="D64807"/>
    </row>
    <row r="64808" spans="1:4" x14ac:dyDescent="0.35">
      <c r="A64808"/>
      <c r="B64808"/>
      <c r="C64808"/>
      <c r="D64808"/>
    </row>
    <row r="64809" spans="1:4" x14ac:dyDescent="0.35">
      <c r="A64809"/>
      <c r="B64809"/>
      <c r="C64809"/>
      <c r="D64809"/>
    </row>
    <row r="64810" spans="1:4" x14ac:dyDescent="0.35">
      <c r="A64810"/>
      <c r="B64810"/>
      <c r="C64810"/>
      <c r="D64810"/>
    </row>
    <row r="64811" spans="1:4" x14ac:dyDescent="0.35">
      <c r="A64811"/>
      <c r="B64811"/>
      <c r="C64811"/>
      <c r="D64811"/>
    </row>
    <row r="64812" spans="1:4" x14ac:dyDescent="0.35">
      <c r="A64812"/>
      <c r="B64812"/>
      <c r="C64812"/>
      <c r="D64812"/>
    </row>
    <row r="64813" spans="1:4" x14ac:dyDescent="0.35">
      <c r="A64813"/>
      <c r="B64813"/>
      <c r="C64813"/>
      <c r="D64813"/>
    </row>
    <row r="64814" spans="1:4" x14ac:dyDescent="0.35">
      <c r="A64814"/>
      <c r="B64814"/>
      <c r="C64814"/>
      <c r="D64814"/>
    </row>
    <row r="64815" spans="1:4" x14ac:dyDescent="0.35">
      <c r="A64815"/>
      <c r="B64815"/>
      <c r="C64815"/>
      <c r="D64815"/>
    </row>
    <row r="64816" spans="1:4" x14ac:dyDescent="0.35">
      <c r="A64816"/>
      <c r="B64816"/>
      <c r="C64816"/>
      <c r="D64816"/>
    </row>
    <row r="64817" spans="1:4" x14ac:dyDescent="0.35">
      <c r="A64817"/>
      <c r="B64817"/>
      <c r="C64817"/>
      <c r="D64817"/>
    </row>
    <row r="64818" spans="1:4" x14ac:dyDescent="0.35">
      <c r="A64818"/>
      <c r="B64818"/>
      <c r="C64818"/>
      <c r="D64818"/>
    </row>
    <row r="64819" spans="1:4" x14ac:dyDescent="0.35">
      <c r="A64819"/>
      <c r="B64819"/>
      <c r="C64819"/>
      <c r="D64819"/>
    </row>
    <row r="64820" spans="1:4" x14ac:dyDescent="0.35">
      <c r="A64820"/>
      <c r="B64820"/>
      <c r="C64820"/>
      <c r="D64820"/>
    </row>
    <row r="64821" spans="1:4" x14ac:dyDescent="0.35">
      <c r="A64821"/>
      <c r="B64821"/>
      <c r="C64821"/>
      <c r="D64821"/>
    </row>
    <row r="64822" spans="1:4" x14ac:dyDescent="0.35">
      <c r="A64822"/>
      <c r="B64822"/>
      <c r="C64822"/>
      <c r="D64822"/>
    </row>
    <row r="64823" spans="1:4" x14ac:dyDescent="0.35">
      <c r="A64823"/>
      <c r="B64823"/>
      <c r="C64823"/>
      <c r="D64823"/>
    </row>
    <row r="64824" spans="1:4" x14ac:dyDescent="0.35">
      <c r="A64824"/>
      <c r="B64824"/>
      <c r="C64824"/>
      <c r="D64824"/>
    </row>
    <row r="64825" spans="1:4" x14ac:dyDescent="0.35">
      <c r="A64825"/>
      <c r="B64825"/>
      <c r="C64825"/>
      <c r="D64825"/>
    </row>
    <row r="64826" spans="1:4" x14ac:dyDescent="0.35">
      <c r="A64826"/>
      <c r="B64826"/>
      <c r="C64826"/>
      <c r="D64826"/>
    </row>
    <row r="64827" spans="1:4" x14ac:dyDescent="0.35">
      <c r="A64827"/>
      <c r="B64827"/>
      <c r="C64827"/>
      <c r="D64827"/>
    </row>
    <row r="64828" spans="1:4" x14ac:dyDescent="0.35">
      <c r="A64828"/>
      <c r="B64828"/>
      <c r="C64828"/>
      <c r="D64828"/>
    </row>
    <row r="64829" spans="1:4" x14ac:dyDescent="0.35">
      <c r="A64829"/>
      <c r="B64829"/>
      <c r="C64829"/>
      <c r="D64829"/>
    </row>
    <row r="64830" spans="1:4" x14ac:dyDescent="0.35">
      <c r="A64830"/>
      <c r="B64830"/>
      <c r="C64830"/>
      <c r="D64830"/>
    </row>
    <row r="64831" spans="1:4" x14ac:dyDescent="0.35">
      <c r="A64831"/>
      <c r="B64831"/>
      <c r="C64831"/>
      <c r="D64831"/>
    </row>
    <row r="64832" spans="1:4" x14ac:dyDescent="0.35">
      <c r="A64832"/>
      <c r="B64832"/>
      <c r="C64832"/>
      <c r="D64832"/>
    </row>
    <row r="64833" spans="1:4" x14ac:dyDescent="0.35">
      <c r="A64833"/>
      <c r="B64833"/>
      <c r="C64833"/>
      <c r="D64833"/>
    </row>
    <row r="64834" spans="1:4" x14ac:dyDescent="0.35">
      <c r="A64834"/>
      <c r="B64834"/>
      <c r="C64834"/>
      <c r="D64834"/>
    </row>
    <row r="64835" spans="1:4" x14ac:dyDescent="0.35">
      <c r="A64835"/>
      <c r="B64835"/>
      <c r="C64835"/>
      <c r="D64835"/>
    </row>
    <row r="64836" spans="1:4" x14ac:dyDescent="0.35">
      <c r="A64836"/>
      <c r="B64836"/>
      <c r="C64836"/>
      <c r="D64836"/>
    </row>
    <row r="64837" spans="1:4" x14ac:dyDescent="0.35">
      <c r="A64837"/>
      <c r="B64837"/>
      <c r="C64837"/>
      <c r="D64837"/>
    </row>
    <row r="64838" spans="1:4" x14ac:dyDescent="0.35">
      <c r="A64838"/>
      <c r="B64838"/>
      <c r="C64838"/>
      <c r="D64838"/>
    </row>
    <row r="64839" spans="1:4" x14ac:dyDescent="0.35">
      <c r="A64839"/>
      <c r="B64839"/>
      <c r="C64839"/>
      <c r="D64839"/>
    </row>
    <row r="64840" spans="1:4" x14ac:dyDescent="0.35">
      <c r="A64840"/>
      <c r="B64840"/>
      <c r="C64840"/>
      <c r="D64840"/>
    </row>
    <row r="64841" spans="1:4" x14ac:dyDescent="0.35">
      <c r="A64841"/>
      <c r="B64841"/>
      <c r="C64841"/>
      <c r="D64841"/>
    </row>
    <row r="64842" spans="1:4" x14ac:dyDescent="0.35">
      <c r="A64842"/>
      <c r="B64842"/>
      <c r="C64842"/>
      <c r="D64842"/>
    </row>
    <row r="64843" spans="1:4" x14ac:dyDescent="0.35">
      <c r="A64843"/>
      <c r="B64843"/>
      <c r="C64843"/>
      <c r="D64843"/>
    </row>
    <row r="64844" spans="1:4" x14ac:dyDescent="0.35">
      <c r="A64844"/>
      <c r="B64844"/>
      <c r="C64844"/>
      <c r="D64844"/>
    </row>
    <row r="64845" spans="1:4" x14ac:dyDescent="0.35">
      <c r="A64845"/>
      <c r="B64845"/>
      <c r="C64845"/>
      <c r="D64845"/>
    </row>
    <row r="64846" spans="1:4" x14ac:dyDescent="0.35">
      <c r="A64846"/>
      <c r="B64846"/>
      <c r="C64846"/>
      <c r="D64846"/>
    </row>
    <row r="64847" spans="1:4" x14ac:dyDescent="0.35">
      <c r="A64847"/>
      <c r="B64847"/>
      <c r="C64847"/>
      <c r="D64847"/>
    </row>
    <row r="64848" spans="1:4" x14ac:dyDescent="0.35">
      <c r="A64848"/>
      <c r="B64848"/>
      <c r="C64848"/>
      <c r="D64848"/>
    </row>
    <row r="64849" spans="1:4" x14ac:dyDescent="0.35">
      <c r="A64849"/>
      <c r="B64849"/>
      <c r="C64849"/>
      <c r="D64849"/>
    </row>
    <row r="64850" spans="1:4" x14ac:dyDescent="0.35">
      <c r="A64850"/>
      <c r="B64850"/>
      <c r="C64850"/>
      <c r="D64850"/>
    </row>
    <row r="64851" spans="1:4" x14ac:dyDescent="0.35">
      <c r="A64851"/>
      <c r="B64851"/>
      <c r="C64851"/>
      <c r="D64851"/>
    </row>
    <row r="64852" spans="1:4" x14ac:dyDescent="0.35">
      <c r="A64852"/>
      <c r="B64852"/>
      <c r="C64852"/>
      <c r="D64852"/>
    </row>
    <row r="64853" spans="1:4" x14ac:dyDescent="0.35">
      <c r="A64853"/>
      <c r="B64853"/>
      <c r="C64853"/>
      <c r="D64853"/>
    </row>
    <row r="64854" spans="1:4" x14ac:dyDescent="0.35">
      <c r="A64854"/>
      <c r="B64854"/>
      <c r="C64854"/>
      <c r="D64854"/>
    </row>
    <row r="64855" spans="1:4" x14ac:dyDescent="0.35">
      <c r="A64855"/>
      <c r="B64855"/>
      <c r="C64855"/>
      <c r="D64855"/>
    </row>
    <row r="64856" spans="1:4" x14ac:dyDescent="0.35">
      <c r="A64856"/>
      <c r="B64856"/>
      <c r="C64856"/>
      <c r="D64856"/>
    </row>
    <row r="64857" spans="1:4" x14ac:dyDescent="0.35">
      <c r="A64857"/>
      <c r="B64857"/>
      <c r="C64857"/>
      <c r="D64857"/>
    </row>
    <row r="64858" spans="1:4" x14ac:dyDescent="0.35">
      <c r="A64858"/>
      <c r="B64858"/>
      <c r="C64858"/>
      <c r="D64858"/>
    </row>
    <row r="64859" spans="1:4" x14ac:dyDescent="0.35">
      <c r="A64859"/>
      <c r="B64859"/>
      <c r="C64859"/>
      <c r="D64859"/>
    </row>
    <row r="64860" spans="1:4" x14ac:dyDescent="0.35">
      <c r="A64860"/>
      <c r="B64860"/>
      <c r="C64860"/>
      <c r="D64860"/>
    </row>
    <row r="64861" spans="1:4" x14ac:dyDescent="0.35">
      <c r="A64861"/>
      <c r="B64861"/>
      <c r="C64861"/>
      <c r="D64861"/>
    </row>
    <row r="64862" spans="1:4" x14ac:dyDescent="0.35">
      <c r="A64862"/>
      <c r="B64862"/>
      <c r="C64862"/>
      <c r="D64862"/>
    </row>
    <row r="64863" spans="1:4" x14ac:dyDescent="0.35">
      <c r="A64863"/>
      <c r="B64863"/>
      <c r="C64863"/>
      <c r="D64863"/>
    </row>
    <row r="64864" spans="1:4" x14ac:dyDescent="0.35">
      <c r="A64864"/>
      <c r="B64864"/>
      <c r="C64864"/>
      <c r="D64864"/>
    </row>
    <row r="64865" spans="1:4" x14ac:dyDescent="0.35">
      <c r="A64865"/>
      <c r="B64865"/>
      <c r="C64865"/>
      <c r="D64865"/>
    </row>
    <row r="64866" spans="1:4" x14ac:dyDescent="0.35">
      <c r="A64866"/>
      <c r="B64866"/>
      <c r="C64866"/>
      <c r="D64866"/>
    </row>
    <row r="64867" spans="1:4" x14ac:dyDescent="0.35">
      <c r="A64867"/>
      <c r="B64867"/>
      <c r="C64867"/>
      <c r="D64867"/>
    </row>
    <row r="64868" spans="1:4" x14ac:dyDescent="0.35">
      <c r="A64868"/>
      <c r="B64868"/>
      <c r="C64868"/>
      <c r="D64868"/>
    </row>
    <row r="64869" spans="1:4" x14ac:dyDescent="0.35">
      <c r="A64869"/>
      <c r="B64869"/>
      <c r="C64869"/>
      <c r="D64869"/>
    </row>
    <row r="64870" spans="1:4" x14ac:dyDescent="0.35">
      <c r="A64870"/>
      <c r="B64870"/>
      <c r="C64870"/>
      <c r="D64870"/>
    </row>
    <row r="64871" spans="1:4" x14ac:dyDescent="0.35">
      <c r="A64871"/>
      <c r="B64871"/>
      <c r="C64871"/>
      <c r="D64871"/>
    </row>
    <row r="64872" spans="1:4" x14ac:dyDescent="0.35">
      <c r="A64872"/>
      <c r="B64872"/>
      <c r="C64872"/>
      <c r="D64872"/>
    </row>
    <row r="64873" spans="1:4" x14ac:dyDescent="0.35">
      <c r="A64873"/>
      <c r="B64873"/>
      <c r="C64873"/>
      <c r="D64873"/>
    </row>
    <row r="64874" spans="1:4" x14ac:dyDescent="0.35">
      <c r="A64874"/>
      <c r="B64874"/>
      <c r="C64874"/>
      <c r="D64874"/>
    </row>
    <row r="64875" spans="1:4" x14ac:dyDescent="0.35">
      <c r="A64875"/>
      <c r="B64875"/>
      <c r="C64875"/>
      <c r="D64875"/>
    </row>
    <row r="64876" spans="1:4" x14ac:dyDescent="0.35">
      <c r="A64876"/>
      <c r="B64876"/>
      <c r="C64876"/>
      <c r="D64876"/>
    </row>
    <row r="64877" spans="1:4" x14ac:dyDescent="0.35">
      <c r="A64877"/>
      <c r="B64877"/>
      <c r="C64877"/>
      <c r="D64877"/>
    </row>
    <row r="64878" spans="1:4" x14ac:dyDescent="0.35">
      <c r="A64878"/>
      <c r="B64878"/>
      <c r="C64878"/>
      <c r="D64878"/>
    </row>
    <row r="64879" spans="1:4" x14ac:dyDescent="0.35">
      <c r="A64879"/>
      <c r="B64879"/>
      <c r="C64879"/>
      <c r="D64879"/>
    </row>
    <row r="64880" spans="1:4" x14ac:dyDescent="0.35">
      <c r="A64880"/>
      <c r="B64880"/>
      <c r="C64880"/>
      <c r="D64880"/>
    </row>
    <row r="64881" spans="1:4" x14ac:dyDescent="0.35">
      <c r="A64881"/>
      <c r="B64881"/>
      <c r="C64881"/>
      <c r="D64881"/>
    </row>
    <row r="64882" spans="1:4" x14ac:dyDescent="0.35">
      <c r="A64882"/>
      <c r="B64882"/>
      <c r="C64882"/>
      <c r="D64882"/>
    </row>
    <row r="64883" spans="1:4" x14ac:dyDescent="0.35">
      <c r="A64883"/>
      <c r="B64883"/>
      <c r="C64883"/>
      <c r="D64883"/>
    </row>
    <row r="64884" spans="1:4" x14ac:dyDescent="0.35">
      <c r="A64884"/>
      <c r="B64884"/>
      <c r="C64884"/>
      <c r="D64884"/>
    </row>
    <row r="64885" spans="1:4" x14ac:dyDescent="0.35">
      <c r="A64885"/>
      <c r="B64885"/>
      <c r="C64885"/>
      <c r="D64885"/>
    </row>
    <row r="64886" spans="1:4" x14ac:dyDescent="0.35">
      <c r="A64886"/>
      <c r="B64886"/>
      <c r="C64886"/>
      <c r="D64886"/>
    </row>
    <row r="64887" spans="1:4" x14ac:dyDescent="0.35">
      <c r="A64887"/>
      <c r="B64887"/>
      <c r="C64887"/>
      <c r="D64887"/>
    </row>
    <row r="64888" spans="1:4" x14ac:dyDescent="0.35">
      <c r="A64888"/>
      <c r="B64888"/>
      <c r="C64888"/>
      <c r="D64888"/>
    </row>
    <row r="64889" spans="1:4" x14ac:dyDescent="0.35">
      <c r="A64889"/>
      <c r="B64889"/>
      <c r="C64889"/>
      <c r="D64889"/>
    </row>
    <row r="64890" spans="1:4" x14ac:dyDescent="0.35">
      <c r="A64890"/>
      <c r="B64890"/>
      <c r="C64890"/>
      <c r="D64890"/>
    </row>
    <row r="64891" spans="1:4" x14ac:dyDescent="0.35">
      <c r="A64891"/>
      <c r="B64891"/>
      <c r="C64891"/>
      <c r="D64891"/>
    </row>
    <row r="64892" spans="1:4" x14ac:dyDescent="0.35">
      <c r="A64892"/>
      <c r="B64892"/>
      <c r="C64892"/>
      <c r="D64892"/>
    </row>
    <row r="64893" spans="1:4" x14ac:dyDescent="0.35">
      <c r="A64893"/>
      <c r="B64893"/>
      <c r="C64893"/>
      <c r="D64893"/>
    </row>
    <row r="64894" spans="1:4" x14ac:dyDescent="0.35">
      <c r="A64894"/>
      <c r="B64894"/>
      <c r="C64894"/>
      <c r="D64894"/>
    </row>
    <row r="64895" spans="1:4" x14ac:dyDescent="0.35">
      <c r="A64895"/>
      <c r="B64895"/>
      <c r="C64895"/>
      <c r="D64895"/>
    </row>
    <row r="64896" spans="1:4" x14ac:dyDescent="0.35">
      <c r="A64896"/>
      <c r="B64896"/>
      <c r="C64896"/>
      <c r="D64896"/>
    </row>
    <row r="64897" spans="1:4" x14ac:dyDescent="0.35">
      <c r="A64897"/>
      <c r="B64897"/>
      <c r="C64897"/>
      <c r="D64897"/>
    </row>
    <row r="64898" spans="1:4" x14ac:dyDescent="0.35">
      <c r="A64898"/>
      <c r="B64898"/>
      <c r="C64898"/>
      <c r="D64898"/>
    </row>
    <row r="64899" spans="1:4" x14ac:dyDescent="0.35">
      <c r="A64899"/>
      <c r="B64899"/>
      <c r="C64899"/>
      <c r="D64899"/>
    </row>
    <row r="64900" spans="1:4" x14ac:dyDescent="0.35">
      <c r="A64900"/>
      <c r="B64900"/>
      <c r="C64900"/>
      <c r="D64900"/>
    </row>
    <row r="64901" spans="1:4" x14ac:dyDescent="0.35">
      <c r="A64901"/>
      <c r="B64901"/>
      <c r="C64901"/>
      <c r="D64901"/>
    </row>
    <row r="64902" spans="1:4" x14ac:dyDescent="0.35">
      <c r="A64902"/>
      <c r="B64902"/>
      <c r="C64902"/>
      <c r="D64902"/>
    </row>
    <row r="64903" spans="1:4" x14ac:dyDescent="0.35">
      <c r="A64903"/>
      <c r="B64903"/>
      <c r="C64903"/>
      <c r="D64903"/>
    </row>
    <row r="64904" spans="1:4" x14ac:dyDescent="0.35">
      <c r="A64904"/>
      <c r="B64904"/>
      <c r="C64904"/>
      <c r="D64904"/>
    </row>
    <row r="64905" spans="1:4" x14ac:dyDescent="0.35">
      <c r="A64905"/>
      <c r="B64905"/>
      <c r="C64905"/>
      <c r="D64905"/>
    </row>
    <row r="64906" spans="1:4" x14ac:dyDescent="0.35">
      <c r="A64906"/>
      <c r="B64906"/>
      <c r="C64906"/>
      <c r="D64906"/>
    </row>
    <row r="64907" spans="1:4" x14ac:dyDescent="0.35">
      <c r="A64907"/>
      <c r="B64907"/>
      <c r="C64907"/>
      <c r="D64907"/>
    </row>
    <row r="64908" spans="1:4" x14ac:dyDescent="0.35">
      <c r="A64908"/>
      <c r="B64908"/>
      <c r="C64908"/>
      <c r="D64908"/>
    </row>
    <row r="64909" spans="1:4" x14ac:dyDescent="0.35">
      <c r="A64909"/>
      <c r="B64909"/>
      <c r="C64909"/>
      <c r="D64909"/>
    </row>
    <row r="64910" spans="1:4" x14ac:dyDescent="0.35">
      <c r="A64910"/>
      <c r="B64910"/>
      <c r="C64910"/>
      <c r="D64910"/>
    </row>
    <row r="64911" spans="1:4" x14ac:dyDescent="0.35">
      <c r="A64911"/>
      <c r="B64911"/>
      <c r="C64911"/>
      <c r="D64911"/>
    </row>
    <row r="64912" spans="1:4" x14ac:dyDescent="0.35">
      <c r="A64912"/>
      <c r="B64912"/>
      <c r="C64912"/>
      <c r="D64912"/>
    </row>
    <row r="64913" spans="1:4" x14ac:dyDescent="0.35">
      <c r="A64913"/>
      <c r="B64913"/>
      <c r="C64913"/>
      <c r="D64913"/>
    </row>
    <row r="64914" spans="1:4" x14ac:dyDescent="0.35">
      <c r="A64914"/>
      <c r="B64914"/>
      <c r="C64914"/>
      <c r="D64914"/>
    </row>
    <row r="64915" spans="1:4" x14ac:dyDescent="0.35">
      <c r="A64915"/>
      <c r="B64915"/>
      <c r="C64915"/>
      <c r="D64915"/>
    </row>
    <row r="64916" spans="1:4" x14ac:dyDescent="0.35">
      <c r="A64916"/>
      <c r="B64916"/>
      <c r="C64916"/>
      <c r="D64916"/>
    </row>
    <row r="64917" spans="1:4" x14ac:dyDescent="0.35">
      <c r="A64917"/>
      <c r="B64917"/>
      <c r="C64917"/>
      <c r="D64917"/>
    </row>
    <row r="64918" spans="1:4" x14ac:dyDescent="0.35">
      <c r="A64918"/>
      <c r="B64918"/>
      <c r="C64918"/>
      <c r="D64918"/>
    </row>
    <row r="64919" spans="1:4" x14ac:dyDescent="0.35">
      <c r="A64919"/>
      <c r="B64919"/>
      <c r="C64919"/>
      <c r="D64919"/>
    </row>
    <row r="64920" spans="1:4" x14ac:dyDescent="0.35">
      <c r="A64920"/>
      <c r="B64920"/>
      <c r="C64920"/>
      <c r="D64920"/>
    </row>
    <row r="64921" spans="1:4" x14ac:dyDescent="0.35">
      <c r="A64921"/>
      <c r="B64921"/>
      <c r="C64921"/>
      <c r="D64921"/>
    </row>
    <row r="64922" spans="1:4" x14ac:dyDescent="0.35">
      <c r="A64922"/>
      <c r="B64922"/>
      <c r="C64922"/>
      <c r="D64922"/>
    </row>
    <row r="64923" spans="1:4" x14ac:dyDescent="0.35">
      <c r="A64923"/>
      <c r="B64923"/>
      <c r="C64923"/>
      <c r="D64923"/>
    </row>
    <row r="64924" spans="1:4" x14ac:dyDescent="0.35">
      <c r="A64924"/>
      <c r="B64924"/>
      <c r="C64924"/>
      <c r="D64924"/>
    </row>
    <row r="64925" spans="1:4" x14ac:dyDescent="0.35">
      <c r="A64925"/>
      <c r="B64925"/>
      <c r="C64925"/>
      <c r="D64925"/>
    </row>
    <row r="64926" spans="1:4" x14ac:dyDescent="0.35">
      <c r="A64926"/>
      <c r="B64926"/>
      <c r="C64926"/>
      <c r="D64926"/>
    </row>
    <row r="64927" spans="1:4" x14ac:dyDescent="0.35">
      <c r="A64927"/>
      <c r="B64927"/>
      <c r="C64927"/>
      <c r="D64927"/>
    </row>
    <row r="64928" spans="1:4" x14ac:dyDescent="0.35">
      <c r="A64928"/>
      <c r="B64928"/>
      <c r="C64928"/>
      <c r="D64928"/>
    </row>
    <row r="64929" spans="1:4" x14ac:dyDescent="0.35">
      <c r="A64929"/>
      <c r="B64929"/>
      <c r="C64929"/>
      <c r="D64929"/>
    </row>
    <row r="64930" spans="1:4" x14ac:dyDescent="0.35">
      <c r="A64930"/>
      <c r="B64930"/>
      <c r="C64930"/>
      <c r="D64930"/>
    </row>
    <row r="64931" spans="1:4" x14ac:dyDescent="0.35">
      <c r="A64931"/>
      <c r="B64931"/>
      <c r="C64931"/>
      <c r="D64931"/>
    </row>
    <row r="64932" spans="1:4" x14ac:dyDescent="0.35">
      <c r="A64932"/>
      <c r="B64932"/>
      <c r="C64932"/>
      <c r="D64932"/>
    </row>
    <row r="64933" spans="1:4" x14ac:dyDescent="0.35">
      <c r="A64933"/>
      <c r="B64933"/>
      <c r="C64933"/>
      <c r="D64933"/>
    </row>
    <row r="64934" spans="1:4" x14ac:dyDescent="0.35">
      <c r="A64934"/>
      <c r="B64934"/>
      <c r="C64934"/>
      <c r="D64934"/>
    </row>
    <row r="64935" spans="1:4" x14ac:dyDescent="0.35">
      <c r="A64935"/>
      <c r="B64935"/>
      <c r="C64935"/>
      <c r="D64935"/>
    </row>
    <row r="64936" spans="1:4" x14ac:dyDescent="0.35">
      <c r="A64936"/>
      <c r="B64936"/>
      <c r="C64936"/>
      <c r="D64936"/>
    </row>
    <row r="64937" spans="1:4" x14ac:dyDescent="0.35">
      <c r="A64937"/>
      <c r="B64937"/>
      <c r="C64937"/>
      <c r="D64937"/>
    </row>
    <row r="64938" spans="1:4" x14ac:dyDescent="0.35">
      <c r="A64938"/>
      <c r="B64938"/>
      <c r="C64938"/>
      <c r="D64938"/>
    </row>
    <row r="64939" spans="1:4" x14ac:dyDescent="0.35">
      <c r="A64939"/>
      <c r="B64939"/>
      <c r="C64939"/>
      <c r="D64939"/>
    </row>
    <row r="64940" spans="1:4" x14ac:dyDescent="0.35">
      <c r="A64940"/>
      <c r="B64940"/>
      <c r="C64940"/>
      <c r="D64940"/>
    </row>
    <row r="64941" spans="1:4" x14ac:dyDescent="0.35">
      <c r="A64941"/>
      <c r="B64941"/>
      <c r="C64941"/>
      <c r="D64941"/>
    </row>
    <row r="64942" spans="1:4" x14ac:dyDescent="0.35">
      <c r="A64942"/>
      <c r="B64942"/>
      <c r="C64942"/>
      <c r="D64942"/>
    </row>
    <row r="64943" spans="1:4" x14ac:dyDescent="0.35">
      <c r="A64943"/>
      <c r="B64943"/>
      <c r="C64943"/>
      <c r="D64943"/>
    </row>
    <row r="64944" spans="1:4" x14ac:dyDescent="0.35">
      <c r="A64944"/>
      <c r="B64944"/>
      <c r="C64944"/>
      <c r="D64944"/>
    </row>
    <row r="64945" spans="1:4" x14ac:dyDescent="0.35">
      <c r="A64945"/>
      <c r="B64945"/>
      <c r="C64945"/>
      <c r="D64945"/>
    </row>
    <row r="64946" spans="1:4" x14ac:dyDescent="0.35">
      <c r="A64946"/>
      <c r="B64946"/>
      <c r="C64946"/>
      <c r="D64946"/>
    </row>
    <row r="64947" spans="1:4" x14ac:dyDescent="0.35">
      <c r="A64947"/>
      <c r="B64947"/>
      <c r="C64947"/>
      <c r="D64947"/>
    </row>
    <row r="64948" spans="1:4" x14ac:dyDescent="0.35">
      <c r="A64948"/>
      <c r="B64948"/>
      <c r="C64948"/>
      <c r="D64948"/>
    </row>
    <row r="64949" spans="1:4" x14ac:dyDescent="0.35">
      <c r="A64949"/>
      <c r="B64949"/>
      <c r="C64949"/>
      <c r="D64949"/>
    </row>
    <row r="64950" spans="1:4" x14ac:dyDescent="0.35">
      <c r="A64950"/>
      <c r="B64950"/>
      <c r="C64950"/>
      <c r="D64950"/>
    </row>
    <row r="64951" spans="1:4" x14ac:dyDescent="0.35">
      <c r="A64951"/>
      <c r="B64951"/>
      <c r="C64951"/>
      <c r="D64951"/>
    </row>
    <row r="64952" spans="1:4" x14ac:dyDescent="0.35">
      <c r="A64952"/>
      <c r="B64952"/>
      <c r="C64952"/>
      <c r="D64952"/>
    </row>
    <row r="64953" spans="1:4" x14ac:dyDescent="0.35">
      <c r="A64953"/>
      <c r="B64953"/>
      <c r="C64953"/>
      <c r="D64953"/>
    </row>
    <row r="64954" spans="1:4" x14ac:dyDescent="0.35">
      <c r="A64954"/>
      <c r="B64954"/>
      <c r="C64954"/>
      <c r="D64954"/>
    </row>
    <row r="64955" spans="1:4" x14ac:dyDescent="0.35">
      <c r="A64955"/>
      <c r="B64955"/>
      <c r="C64955"/>
      <c r="D64955"/>
    </row>
    <row r="64956" spans="1:4" x14ac:dyDescent="0.35">
      <c r="A64956"/>
      <c r="B64956"/>
      <c r="C64956"/>
      <c r="D64956"/>
    </row>
    <row r="64957" spans="1:4" x14ac:dyDescent="0.35">
      <c r="A64957"/>
      <c r="B64957"/>
      <c r="C64957"/>
      <c r="D64957"/>
    </row>
    <row r="64958" spans="1:4" x14ac:dyDescent="0.35">
      <c r="A64958"/>
      <c r="B64958"/>
      <c r="C64958"/>
      <c r="D64958"/>
    </row>
    <row r="64959" spans="1:4" x14ac:dyDescent="0.35">
      <c r="A64959"/>
      <c r="B64959"/>
      <c r="C64959"/>
      <c r="D64959"/>
    </row>
    <row r="64960" spans="1:4" x14ac:dyDescent="0.35">
      <c r="A64960"/>
      <c r="B64960"/>
      <c r="C64960"/>
      <c r="D64960"/>
    </row>
    <row r="64961" spans="1:4" x14ac:dyDescent="0.35">
      <c r="A64961"/>
      <c r="B64961"/>
      <c r="C64961"/>
      <c r="D64961"/>
    </row>
    <row r="64962" spans="1:4" x14ac:dyDescent="0.35">
      <c r="A64962"/>
      <c r="B64962"/>
      <c r="C64962"/>
      <c r="D64962"/>
    </row>
    <row r="64963" spans="1:4" x14ac:dyDescent="0.35">
      <c r="A64963"/>
      <c r="B64963"/>
      <c r="C64963"/>
      <c r="D64963"/>
    </row>
    <row r="64964" spans="1:4" x14ac:dyDescent="0.35">
      <c r="A64964"/>
      <c r="B64964"/>
      <c r="C64964"/>
      <c r="D64964"/>
    </row>
    <row r="64965" spans="1:4" x14ac:dyDescent="0.35">
      <c r="A64965"/>
      <c r="B64965"/>
      <c r="C64965"/>
      <c r="D64965"/>
    </row>
    <row r="64966" spans="1:4" x14ac:dyDescent="0.35">
      <c r="A64966"/>
      <c r="B64966"/>
      <c r="C64966"/>
      <c r="D64966"/>
    </row>
    <row r="64967" spans="1:4" x14ac:dyDescent="0.35">
      <c r="A64967"/>
      <c r="B64967"/>
      <c r="C64967"/>
      <c r="D64967"/>
    </row>
    <row r="64968" spans="1:4" x14ac:dyDescent="0.35">
      <c r="A64968"/>
      <c r="B64968"/>
      <c r="C64968"/>
      <c r="D64968"/>
    </row>
    <row r="64969" spans="1:4" x14ac:dyDescent="0.35">
      <c r="A64969"/>
      <c r="B64969"/>
      <c r="C64969"/>
      <c r="D64969"/>
    </row>
    <row r="64970" spans="1:4" x14ac:dyDescent="0.35">
      <c r="A64970"/>
      <c r="B64970"/>
      <c r="C64970"/>
      <c r="D64970"/>
    </row>
    <row r="64971" spans="1:4" x14ac:dyDescent="0.35">
      <c r="A64971"/>
      <c r="B64971"/>
      <c r="C64971"/>
      <c r="D64971"/>
    </row>
    <row r="64972" spans="1:4" x14ac:dyDescent="0.35">
      <c r="A64972"/>
      <c r="B64972"/>
      <c r="C64972"/>
      <c r="D64972"/>
    </row>
    <row r="64973" spans="1:4" x14ac:dyDescent="0.35">
      <c r="A64973"/>
      <c r="B64973"/>
      <c r="C64973"/>
      <c r="D64973"/>
    </row>
    <row r="64974" spans="1:4" x14ac:dyDescent="0.35">
      <c r="A64974"/>
      <c r="B64974"/>
      <c r="C64974"/>
      <c r="D64974"/>
    </row>
    <row r="64975" spans="1:4" x14ac:dyDescent="0.35">
      <c r="A64975"/>
      <c r="B64975"/>
      <c r="C64975"/>
      <c r="D64975"/>
    </row>
    <row r="64976" spans="1:4" x14ac:dyDescent="0.35">
      <c r="A64976"/>
      <c r="B64976"/>
      <c r="C64976"/>
      <c r="D64976"/>
    </row>
    <row r="64977" spans="1:4" x14ac:dyDescent="0.35">
      <c r="A64977"/>
      <c r="B64977"/>
      <c r="C64977"/>
      <c r="D64977"/>
    </row>
    <row r="64978" spans="1:4" x14ac:dyDescent="0.35">
      <c r="A64978"/>
      <c r="B64978"/>
      <c r="C64978"/>
      <c r="D64978"/>
    </row>
    <row r="64979" spans="1:4" x14ac:dyDescent="0.35">
      <c r="A64979"/>
      <c r="B64979"/>
      <c r="C64979"/>
      <c r="D64979"/>
    </row>
    <row r="64980" spans="1:4" x14ac:dyDescent="0.35">
      <c r="A64980"/>
      <c r="B64980"/>
      <c r="C64980"/>
      <c r="D64980"/>
    </row>
    <row r="64981" spans="1:4" x14ac:dyDescent="0.35">
      <c r="A64981"/>
      <c r="B64981"/>
      <c r="C64981"/>
      <c r="D64981"/>
    </row>
    <row r="64982" spans="1:4" x14ac:dyDescent="0.35">
      <c r="A64982"/>
      <c r="B64982"/>
      <c r="C64982"/>
      <c r="D64982"/>
    </row>
    <row r="64983" spans="1:4" x14ac:dyDescent="0.35">
      <c r="A64983"/>
      <c r="B64983"/>
      <c r="C64983"/>
      <c r="D64983"/>
    </row>
    <row r="64984" spans="1:4" x14ac:dyDescent="0.35">
      <c r="A64984"/>
      <c r="B64984"/>
      <c r="C64984"/>
      <c r="D64984"/>
    </row>
    <row r="64985" spans="1:4" x14ac:dyDescent="0.35">
      <c r="A64985"/>
      <c r="B64985"/>
      <c r="C64985"/>
      <c r="D64985"/>
    </row>
    <row r="64986" spans="1:4" x14ac:dyDescent="0.35">
      <c r="A64986"/>
      <c r="B64986"/>
      <c r="C64986"/>
      <c r="D64986"/>
    </row>
    <row r="64987" spans="1:4" x14ac:dyDescent="0.35">
      <c r="A64987"/>
      <c r="B64987"/>
      <c r="C64987"/>
      <c r="D64987"/>
    </row>
    <row r="64988" spans="1:4" x14ac:dyDescent="0.35">
      <c r="A64988"/>
      <c r="B64988"/>
      <c r="C64988"/>
      <c r="D64988"/>
    </row>
    <row r="64989" spans="1:4" x14ac:dyDescent="0.35">
      <c r="A64989"/>
      <c r="B64989"/>
      <c r="C64989"/>
      <c r="D64989"/>
    </row>
    <row r="64990" spans="1:4" x14ac:dyDescent="0.35">
      <c r="A64990"/>
      <c r="B64990"/>
      <c r="C64990"/>
      <c r="D64990"/>
    </row>
    <row r="64991" spans="1:4" x14ac:dyDescent="0.35">
      <c r="A64991"/>
      <c r="B64991"/>
      <c r="C64991"/>
      <c r="D64991"/>
    </row>
    <row r="64992" spans="1:4" x14ac:dyDescent="0.35">
      <c r="A64992"/>
      <c r="B64992"/>
      <c r="C64992"/>
      <c r="D64992"/>
    </row>
    <row r="64993" spans="1:4" x14ac:dyDescent="0.35">
      <c r="A64993"/>
      <c r="B64993"/>
      <c r="C64993"/>
      <c r="D64993"/>
    </row>
    <row r="64994" spans="1:4" x14ac:dyDescent="0.35">
      <c r="A64994"/>
      <c r="B64994"/>
      <c r="C64994"/>
      <c r="D64994"/>
    </row>
    <row r="64995" spans="1:4" x14ac:dyDescent="0.35">
      <c r="A64995"/>
      <c r="B64995"/>
      <c r="C64995"/>
      <c r="D64995"/>
    </row>
    <row r="64996" spans="1:4" x14ac:dyDescent="0.35">
      <c r="A64996"/>
      <c r="B64996"/>
      <c r="C64996"/>
      <c r="D64996"/>
    </row>
    <row r="64997" spans="1:4" x14ac:dyDescent="0.35">
      <c r="A64997"/>
      <c r="B64997"/>
      <c r="C64997"/>
      <c r="D64997"/>
    </row>
    <row r="64998" spans="1:4" x14ac:dyDescent="0.35">
      <c r="A64998"/>
      <c r="B64998"/>
      <c r="C64998"/>
      <c r="D64998"/>
    </row>
    <row r="64999" spans="1:4" x14ac:dyDescent="0.35">
      <c r="A64999"/>
      <c r="B64999"/>
      <c r="C64999"/>
      <c r="D64999"/>
    </row>
    <row r="65000" spans="1:4" x14ac:dyDescent="0.35">
      <c r="A65000"/>
      <c r="B65000"/>
      <c r="C65000"/>
      <c r="D65000"/>
    </row>
    <row r="65001" spans="1:4" x14ac:dyDescent="0.35">
      <c r="A65001"/>
      <c r="B65001"/>
      <c r="C65001"/>
      <c r="D65001"/>
    </row>
    <row r="65002" spans="1:4" x14ac:dyDescent="0.35">
      <c r="A65002"/>
      <c r="B65002"/>
      <c r="C65002"/>
      <c r="D65002"/>
    </row>
    <row r="65003" spans="1:4" x14ac:dyDescent="0.35">
      <c r="A65003"/>
      <c r="B65003"/>
      <c r="C65003"/>
      <c r="D65003"/>
    </row>
    <row r="65004" spans="1:4" x14ac:dyDescent="0.35">
      <c r="A65004"/>
      <c r="B65004"/>
      <c r="C65004"/>
      <c r="D65004"/>
    </row>
    <row r="65005" spans="1:4" x14ac:dyDescent="0.35">
      <c r="A65005"/>
      <c r="B65005"/>
      <c r="C65005"/>
      <c r="D65005"/>
    </row>
    <row r="65006" spans="1:4" x14ac:dyDescent="0.35">
      <c r="A65006"/>
      <c r="B65006"/>
      <c r="C65006"/>
      <c r="D65006"/>
    </row>
    <row r="65007" spans="1:4" x14ac:dyDescent="0.35">
      <c r="A65007"/>
      <c r="B65007"/>
      <c r="C65007"/>
      <c r="D65007"/>
    </row>
    <row r="65008" spans="1:4" x14ac:dyDescent="0.35">
      <c r="A65008"/>
      <c r="B65008"/>
      <c r="C65008"/>
      <c r="D65008"/>
    </row>
    <row r="65009" spans="1:4" x14ac:dyDescent="0.35">
      <c r="A65009"/>
      <c r="B65009"/>
      <c r="C65009"/>
      <c r="D65009"/>
    </row>
    <row r="65010" spans="1:4" x14ac:dyDescent="0.35">
      <c r="A65010"/>
      <c r="B65010"/>
      <c r="C65010"/>
      <c r="D65010"/>
    </row>
    <row r="65011" spans="1:4" x14ac:dyDescent="0.35">
      <c r="A65011"/>
      <c r="B65011"/>
      <c r="C65011"/>
      <c r="D65011"/>
    </row>
    <row r="65012" spans="1:4" x14ac:dyDescent="0.35">
      <c r="A65012"/>
      <c r="B65012"/>
      <c r="C65012"/>
      <c r="D65012"/>
    </row>
    <row r="65013" spans="1:4" x14ac:dyDescent="0.35">
      <c r="A65013"/>
      <c r="B65013"/>
      <c r="C65013"/>
      <c r="D65013"/>
    </row>
    <row r="65014" spans="1:4" x14ac:dyDescent="0.35">
      <c r="A65014"/>
      <c r="B65014"/>
      <c r="C65014"/>
      <c r="D65014"/>
    </row>
    <row r="65015" spans="1:4" x14ac:dyDescent="0.35">
      <c r="A65015"/>
      <c r="B65015"/>
      <c r="C65015"/>
      <c r="D65015"/>
    </row>
    <row r="65016" spans="1:4" x14ac:dyDescent="0.35">
      <c r="A65016"/>
      <c r="B65016"/>
      <c r="C65016"/>
      <c r="D65016"/>
    </row>
    <row r="65017" spans="1:4" x14ac:dyDescent="0.35">
      <c r="A65017"/>
      <c r="B65017"/>
      <c r="C65017"/>
      <c r="D65017"/>
    </row>
    <row r="65018" spans="1:4" x14ac:dyDescent="0.35">
      <c r="A65018"/>
      <c r="B65018"/>
      <c r="C65018"/>
      <c r="D65018"/>
    </row>
    <row r="65019" spans="1:4" x14ac:dyDescent="0.35">
      <c r="A65019"/>
      <c r="B65019"/>
      <c r="C65019"/>
      <c r="D65019"/>
    </row>
    <row r="65020" spans="1:4" x14ac:dyDescent="0.35">
      <c r="A65020"/>
      <c r="B65020"/>
      <c r="C65020"/>
      <c r="D65020"/>
    </row>
    <row r="65021" spans="1:4" x14ac:dyDescent="0.35">
      <c r="A65021"/>
      <c r="B65021"/>
      <c r="C65021"/>
      <c r="D65021"/>
    </row>
    <row r="65022" spans="1:4" x14ac:dyDescent="0.35">
      <c r="A65022"/>
      <c r="B65022"/>
      <c r="C65022"/>
      <c r="D65022"/>
    </row>
    <row r="65023" spans="1:4" x14ac:dyDescent="0.35">
      <c r="A65023"/>
      <c r="B65023"/>
      <c r="C65023"/>
      <c r="D65023"/>
    </row>
    <row r="65024" spans="1:4" x14ac:dyDescent="0.35">
      <c r="A65024"/>
      <c r="B65024"/>
      <c r="C65024"/>
      <c r="D65024"/>
    </row>
    <row r="65025" spans="1:4" x14ac:dyDescent="0.35">
      <c r="A65025"/>
      <c r="B65025"/>
      <c r="C65025"/>
      <c r="D65025"/>
    </row>
    <row r="65026" spans="1:4" x14ac:dyDescent="0.35">
      <c r="A65026"/>
      <c r="B65026"/>
      <c r="C65026"/>
      <c r="D65026"/>
    </row>
    <row r="65027" spans="1:4" x14ac:dyDescent="0.35">
      <c r="A65027"/>
      <c r="B65027"/>
      <c r="C65027"/>
      <c r="D65027"/>
    </row>
    <row r="65028" spans="1:4" x14ac:dyDescent="0.35">
      <c r="A65028"/>
      <c r="B65028"/>
      <c r="C65028"/>
      <c r="D65028"/>
    </row>
    <row r="65029" spans="1:4" x14ac:dyDescent="0.35">
      <c r="A65029"/>
      <c r="B65029"/>
      <c r="C65029"/>
      <c r="D65029"/>
    </row>
    <row r="65030" spans="1:4" x14ac:dyDescent="0.35">
      <c r="A65030"/>
      <c r="B65030"/>
      <c r="C65030"/>
      <c r="D65030"/>
    </row>
    <row r="65031" spans="1:4" x14ac:dyDescent="0.35">
      <c r="A65031"/>
      <c r="B65031"/>
      <c r="C65031"/>
      <c r="D65031"/>
    </row>
    <row r="65032" spans="1:4" x14ac:dyDescent="0.35">
      <c r="A65032"/>
      <c r="B65032"/>
      <c r="C65032"/>
      <c r="D65032"/>
    </row>
    <row r="65033" spans="1:4" x14ac:dyDescent="0.35">
      <c r="A65033"/>
      <c r="B65033"/>
      <c r="C65033"/>
      <c r="D65033"/>
    </row>
    <row r="65034" spans="1:4" x14ac:dyDescent="0.35">
      <c r="A65034"/>
      <c r="B65034"/>
      <c r="C65034"/>
      <c r="D65034"/>
    </row>
    <row r="65035" spans="1:4" x14ac:dyDescent="0.35">
      <c r="A65035"/>
      <c r="B65035"/>
      <c r="C65035"/>
      <c r="D65035"/>
    </row>
    <row r="65036" spans="1:4" x14ac:dyDescent="0.35">
      <c r="A65036"/>
      <c r="B65036"/>
      <c r="C65036"/>
      <c r="D65036"/>
    </row>
    <row r="65037" spans="1:4" x14ac:dyDescent="0.35">
      <c r="A65037"/>
      <c r="B65037"/>
      <c r="C65037"/>
      <c r="D65037"/>
    </row>
    <row r="65038" spans="1:4" x14ac:dyDescent="0.35">
      <c r="A65038"/>
      <c r="B65038"/>
      <c r="C65038"/>
      <c r="D65038"/>
    </row>
    <row r="65039" spans="1:4" x14ac:dyDescent="0.35">
      <c r="A65039"/>
      <c r="B65039"/>
      <c r="C65039"/>
      <c r="D65039"/>
    </row>
    <row r="65040" spans="1:4" x14ac:dyDescent="0.35">
      <c r="A65040"/>
      <c r="B65040"/>
      <c r="C65040"/>
      <c r="D65040"/>
    </row>
    <row r="65041" spans="1:4" x14ac:dyDescent="0.35">
      <c r="A65041"/>
      <c r="B65041"/>
      <c r="C65041"/>
      <c r="D65041"/>
    </row>
    <row r="65042" spans="1:4" x14ac:dyDescent="0.35">
      <c r="A65042"/>
      <c r="B65042"/>
      <c r="C65042"/>
      <c r="D65042"/>
    </row>
    <row r="65043" spans="1:4" x14ac:dyDescent="0.35">
      <c r="A65043"/>
      <c r="B65043"/>
      <c r="C65043"/>
      <c r="D65043"/>
    </row>
    <row r="65044" spans="1:4" x14ac:dyDescent="0.35">
      <c r="A65044"/>
      <c r="B65044"/>
      <c r="C65044"/>
      <c r="D65044"/>
    </row>
    <row r="65045" spans="1:4" x14ac:dyDescent="0.35">
      <c r="A65045"/>
      <c r="B65045"/>
      <c r="C65045"/>
      <c r="D65045"/>
    </row>
    <row r="65046" spans="1:4" x14ac:dyDescent="0.35">
      <c r="A65046"/>
      <c r="B65046"/>
      <c r="C65046"/>
      <c r="D65046"/>
    </row>
    <row r="65047" spans="1:4" x14ac:dyDescent="0.35">
      <c r="A65047"/>
      <c r="B65047"/>
      <c r="C65047"/>
      <c r="D65047"/>
    </row>
    <row r="65048" spans="1:4" x14ac:dyDescent="0.35">
      <c r="A65048"/>
      <c r="B65048"/>
      <c r="C65048"/>
      <c r="D65048"/>
    </row>
    <row r="65049" spans="1:4" x14ac:dyDescent="0.35">
      <c r="A65049"/>
      <c r="B65049"/>
      <c r="C65049"/>
      <c r="D65049"/>
    </row>
    <row r="65050" spans="1:4" x14ac:dyDescent="0.35">
      <c r="A65050"/>
      <c r="B65050"/>
      <c r="C65050"/>
      <c r="D65050"/>
    </row>
    <row r="65051" spans="1:4" x14ac:dyDescent="0.35">
      <c r="A65051"/>
      <c r="B65051"/>
      <c r="C65051"/>
      <c r="D65051"/>
    </row>
    <row r="65052" spans="1:4" x14ac:dyDescent="0.35">
      <c r="A65052"/>
      <c r="B65052"/>
      <c r="C65052"/>
      <c r="D65052"/>
    </row>
    <row r="65053" spans="1:4" x14ac:dyDescent="0.35">
      <c r="A65053"/>
      <c r="B65053"/>
      <c r="C65053"/>
      <c r="D65053"/>
    </row>
    <row r="65054" spans="1:4" x14ac:dyDescent="0.35">
      <c r="A65054"/>
      <c r="B65054"/>
      <c r="C65054"/>
      <c r="D65054"/>
    </row>
    <row r="65055" spans="1:4" x14ac:dyDescent="0.35">
      <c r="A65055"/>
      <c r="B65055"/>
      <c r="C65055"/>
      <c r="D65055"/>
    </row>
    <row r="65056" spans="1:4" x14ac:dyDescent="0.35">
      <c r="A65056"/>
      <c r="B65056"/>
      <c r="C65056"/>
      <c r="D65056"/>
    </row>
    <row r="65057" spans="1:4" x14ac:dyDescent="0.35">
      <c r="A65057"/>
      <c r="B65057"/>
      <c r="C65057"/>
      <c r="D65057"/>
    </row>
    <row r="65058" spans="1:4" x14ac:dyDescent="0.35">
      <c r="A65058"/>
      <c r="B65058"/>
      <c r="C65058"/>
      <c r="D65058"/>
    </row>
    <row r="65059" spans="1:4" x14ac:dyDescent="0.35">
      <c r="A65059"/>
      <c r="B65059"/>
      <c r="C65059"/>
      <c r="D65059"/>
    </row>
    <row r="65060" spans="1:4" x14ac:dyDescent="0.35">
      <c r="A65060"/>
      <c r="B65060"/>
      <c r="C65060"/>
      <c r="D65060"/>
    </row>
    <row r="65061" spans="1:4" x14ac:dyDescent="0.35">
      <c r="A65061"/>
      <c r="B65061"/>
      <c r="C65061"/>
      <c r="D65061"/>
    </row>
    <row r="65062" spans="1:4" x14ac:dyDescent="0.35">
      <c r="A65062"/>
      <c r="B65062"/>
      <c r="C65062"/>
      <c r="D65062"/>
    </row>
    <row r="65063" spans="1:4" x14ac:dyDescent="0.35">
      <c r="A65063"/>
      <c r="B65063"/>
      <c r="C65063"/>
      <c r="D65063"/>
    </row>
    <row r="65064" spans="1:4" x14ac:dyDescent="0.35">
      <c r="A65064"/>
      <c r="B65064"/>
      <c r="C65064"/>
      <c r="D65064"/>
    </row>
    <row r="65065" spans="1:4" x14ac:dyDescent="0.35">
      <c r="A65065"/>
      <c r="B65065"/>
      <c r="C65065"/>
      <c r="D65065"/>
    </row>
    <row r="65066" spans="1:4" x14ac:dyDescent="0.35">
      <c r="A65066"/>
      <c r="B65066"/>
      <c r="C65066"/>
      <c r="D65066"/>
    </row>
    <row r="65067" spans="1:4" x14ac:dyDescent="0.35">
      <c r="A65067"/>
      <c r="B65067"/>
      <c r="C65067"/>
      <c r="D65067"/>
    </row>
    <row r="65068" spans="1:4" x14ac:dyDescent="0.35">
      <c r="A65068"/>
      <c r="B65068"/>
      <c r="C65068"/>
      <c r="D65068"/>
    </row>
    <row r="65069" spans="1:4" x14ac:dyDescent="0.35">
      <c r="A65069"/>
      <c r="B65069"/>
      <c r="C65069"/>
      <c r="D65069"/>
    </row>
    <row r="65070" spans="1:4" x14ac:dyDescent="0.35">
      <c r="A65070"/>
      <c r="B65070"/>
      <c r="C65070"/>
      <c r="D65070"/>
    </row>
    <row r="65071" spans="1:4" x14ac:dyDescent="0.35">
      <c r="A65071"/>
      <c r="B65071"/>
      <c r="C65071"/>
      <c r="D65071"/>
    </row>
    <row r="65072" spans="1:4" x14ac:dyDescent="0.35">
      <c r="A65072"/>
      <c r="B65072"/>
      <c r="C65072"/>
      <c r="D65072"/>
    </row>
    <row r="65073" spans="1:4" x14ac:dyDescent="0.35">
      <c r="A65073"/>
      <c r="B65073"/>
      <c r="C65073"/>
      <c r="D65073"/>
    </row>
    <row r="65074" spans="1:4" x14ac:dyDescent="0.35">
      <c r="A65074"/>
      <c r="B65074"/>
      <c r="C65074"/>
      <c r="D65074"/>
    </row>
    <row r="65075" spans="1:4" x14ac:dyDescent="0.35">
      <c r="A65075"/>
      <c r="B65075"/>
      <c r="C65075"/>
      <c r="D65075"/>
    </row>
    <row r="65076" spans="1:4" x14ac:dyDescent="0.35">
      <c r="A65076"/>
      <c r="B65076"/>
      <c r="C65076"/>
      <c r="D65076"/>
    </row>
    <row r="65077" spans="1:4" x14ac:dyDescent="0.35">
      <c r="A65077"/>
      <c r="B65077"/>
      <c r="C65077"/>
      <c r="D65077"/>
    </row>
    <row r="65078" spans="1:4" x14ac:dyDescent="0.35">
      <c r="A65078"/>
      <c r="B65078"/>
      <c r="C65078"/>
      <c r="D65078"/>
    </row>
    <row r="65079" spans="1:4" x14ac:dyDescent="0.35">
      <c r="A65079"/>
      <c r="B65079"/>
      <c r="C65079"/>
      <c r="D65079"/>
    </row>
    <row r="65080" spans="1:4" x14ac:dyDescent="0.35">
      <c r="A65080"/>
      <c r="B65080"/>
      <c r="C65080"/>
      <c r="D65080"/>
    </row>
    <row r="65081" spans="1:4" x14ac:dyDescent="0.35">
      <c r="A65081"/>
      <c r="B65081"/>
      <c r="C65081"/>
      <c r="D65081"/>
    </row>
    <row r="65082" spans="1:4" x14ac:dyDescent="0.35">
      <c r="A65082"/>
      <c r="B65082"/>
      <c r="C65082"/>
      <c r="D65082"/>
    </row>
    <row r="65083" spans="1:4" x14ac:dyDescent="0.35">
      <c r="A65083"/>
      <c r="B65083"/>
      <c r="C65083"/>
      <c r="D65083"/>
    </row>
    <row r="65084" spans="1:4" x14ac:dyDescent="0.35">
      <c r="A65084"/>
      <c r="B65084"/>
      <c r="C65084"/>
      <c r="D65084"/>
    </row>
    <row r="65085" spans="1:4" x14ac:dyDescent="0.35">
      <c r="A65085"/>
      <c r="B65085"/>
      <c r="C65085"/>
      <c r="D65085"/>
    </row>
    <row r="65086" spans="1:4" x14ac:dyDescent="0.35">
      <c r="A65086"/>
      <c r="B65086"/>
      <c r="C65086"/>
      <c r="D65086"/>
    </row>
    <row r="65087" spans="1:4" x14ac:dyDescent="0.35">
      <c r="A65087"/>
      <c r="B65087"/>
      <c r="C65087"/>
      <c r="D65087"/>
    </row>
    <row r="65088" spans="1:4" x14ac:dyDescent="0.35">
      <c r="A65088"/>
      <c r="B65088"/>
      <c r="C65088"/>
      <c r="D65088"/>
    </row>
    <row r="65089" spans="1:4" x14ac:dyDescent="0.35">
      <c r="A65089"/>
      <c r="B65089"/>
      <c r="C65089"/>
      <c r="D65089"/>
    </row>
    <row r="65090" spans="1:4" x14ac:dyDescent="0.35">
      <c r="A65090"/>
      <c r="B65090"/>
      <c r="C65090"/>
      <c r="D65090"/>
    </row>
    <row r="65091" spans="1:4" x14ac:dyDescent="0.35">
      <c r="A65091"/>
      <c r="B65091"/>
      <c r="C65091"/>
      <c r="D65091"/>
    </row>
    <row r="65092" spans="1:4" x14ac:dyDescent="0.35">
      <c r="A65092"/>
      <c r="B65092"/>
      <c r="C65092"/>
      <c r="D65092"/>
    </row>
    <row r="65093" spans="1:4" x14ac:dyDescent="0.35">
      <c r="A65093"/>
      <c r="B65093"/>
      <c r="C65093"/>
      <c r="D65093"/>
    </row>
    <row r="65094" spans="1:4" x14ac:dyDescent="0.35">
      <c r="A65094"/>
      <c r="B65094"/>
      <c r="C65094"/>
      <c r="D65094"/>
    </row>
    <row r="65095" spans="1:4" x14ac:dyDescent="0.35">
      <c r="A65095"/>
      <c r="B65095"/>
      <c r="C65095"/>
      <c r="D65095"/>
    </row>
    <row r="65096" spans="1:4" x14ac:dyDescent="0.35">
      <c r="A65096"/>
      <c r="B65096"/>
      <c r="C65096"/>
      <c r="D65096"/>
    </row>
    <row r="65097" spans="1:4" x14ac:dyDescent="0.35">
      <c r="A65097"/>
      <c r="B65097"/>
      <c r="C65097"/>
      <c r="D65097"/>
    </row>
    <row r="65098" spans="1:4" x14ac:dyDescent="0.35">
      <c r="A65098"/>
      <c r="B65098"/>
      <c r="C65098"/>
      <c r="D65098"/>
    </row>
    <row r="65099" spans="1:4" x14ac:dyDescent="0.35">
      <c r="A65099"/>
      <c r="B65099"/>
      <c r="C65099"/>
      <c r="D65099"/>
    </row>
    <row r="65100" spans="1:4" x14ac:dyDescent="0.35">
      <c r="A65100"/>
      <c r="B65100"/>
      <c r="C65100"/>
      <c r="D65100"/>
    </row>
    <row r="65101" spans="1:4" x14ac:dyDescent="0.35">
      <c r="A65101"/>
      <c r="B65101"/>
      <c r="C65101"/>
      <c r="D65101"/>
    </row>
    <row r="65102" spans="1:4" x14ac:dyDescent="0.35">
      <c r="A65102"/>
      <c r="B65102"/>
      <c r="C65102"/>
      <c r="D65102"/>
    </row>
    <row r="65103" spans="1:4" x14ac:dyDescent="0.35">
      <c r="A65103"/>
      <c r="B65103"/>
      <c r="C65103"/>
      <c r="D65103"/>
    </row>
    <row r="65104" spans="1:4" x14ac:dyDescent="0.35">
      <c r="A65104"/>
      <c r="B65104"/>
      <c r="C65104"/>
      <c r="D65104"/>
    </row>
    <row r="65105" spans="1:4" x14ac:dyDescent="0.35">
      <c r="A65105"/>
      <c r="B65105"/>
      <c r="C65105"/>
      <c r="D65105"/>
    </row>
    <row r="65106" spans="1:4" x14ac:dyDescent="0.35">
      <c r="A65106"/>
      <c r="B65106"/>
      <c r="C65106"/>
      <c r="D65106"/>
    </row>
    <row r="65107" spans="1:4" x14ac:dyDescent="0.35">
      <c r="A65107"/>
      <c r="B65107"/>
      <c r="C65107"/>
      <c r="D65107"/>
    </row>
    <row r="65108" spans="1:4" x14ac:dyDescent="0.35">
      <c r="A65108"/>
      <c r="B65108"/>
      <c r="C65108"/>
      <c r="D65108"/>
    </row>
    <row r="65109" spans="1:4" x14ac:dyDescent="0.35">
      <c r="A65109"/>
      <c r="B65109"/>
      <c r="C65109"/>
      <c r="D65109"/>
    </row>
    <row r="65110" spans="1:4" x14ac:dyDescent="0.35">
      <c r="A65110"/>
      <c r="B65110"/>
      <c r="C65110"/>
      <c r="D65110"/>
    </row>
    <row r="65111" spans="1:4" x14ac:dyDescent="0.35">
      <c r="A65111"/>
      <c r="B65111"/>
      <c r="C65111"/>
      <c r="D65111"/>
    </row>
    <row r="65112" spans="1:4" x14ac:dyDescent="0.35">
      <c r="A65112"/>
      <c r="B65112"/>
      <c r="C65112"/>
      <c r="D65112"/>
    </row>
    <row r="65113" spans="1:4" x14ac:dyDescent="0.35">
      <c r="A65113"/>
      <c r="B65113"/>
      <c r="C65113"/>
      <c r="D65113"/>
    </row>
    <row r="65114" spans="1:4" x14ac:dyDescent="0.35">
      <c r="A65114"/>
      <c r="B65114"/>
      <c r="C65114"/>
      <c r="D65114"/>
    </row>
    <row r="65115" spans="1:4" x14ac:dyDescent="0.35">
      <c r="A65115"/>
      <c r="B65115"/>
      <c r="C65115"/>
      <c r="D65115"/>
    </row>
    <row r="65116" spans="1:4" x14ac:dyDescent="0.35">
      <c r="A65116"/>
      <c r="B65116"/>
      <c r="C65116"/>
      <c r="D65116"/>
    </row>
    <row r="65117" spans="1:4" x14ac:dyDescent="0.35">
      <c r="A65117"/>
      <c r="B65117"/>
      <c r="C65117"/>
      <c r="D65117"/>
    </row>
    <row r="65118" spans="1:4" x14ac:dyDescent="0.35">
      <c r="A65118"/>
      <c r="B65118"/>
      <c r="C65118"/>
      <c r="D65118"/>
    </row>
    <row r="65119" spans="1:4" x14ac:dyDescent="0.35">
      <c r="A65119"/>
      <c r="B65119"/>
      <c r="C65119"/>
      <c r="D65119"/>
    </row>
    <row r="65120" spans="1:4" x14ac:dyDescent="0.35">
      <c r="A65120"/>
      <c r="B65120"/>
      <c r="C65120"/>
      <c r="D65120"/>
    </row>
    <row r="65121" spans="1:4" x14ac:dyDescent="0.35">
      <c r="A65121"/>
      <c r="B65121"/>
      <c r="C65121"/>
      <c r="D65121"/>
    </row>
    <row r="65122" spans="1:4" x14ac:dyDescent="0.35">
      <c r="A65122"/>
      <c r="B65122"/>
      <c r="C65122"/>
      <c r="D65122"/>
    </row>
    <row r="65123" spans="1:4" x14ac:dyDescent="0.35">
      <c r="A65123"/>
      <c r="B65123"/>
      <c r="C65123"/>
      <c r="D65123"/>
    </row>
    <row r="65124" spans="1:4" x14ac:dyDescent="0.35">
      <c r="A65124"/>
      <c r="B65124"/>
      <c r="C65124"/>
      <c r="D65124"/>
    </row>
    <row r="65125" spans="1:4" x14ac:dyDescent="0.35">
      <c r="A65125"/>
      <c r="B65125"/>
      <c r="C65125"/>
      <c r="D65125"/>
    </row>
    <row r="65126" spans="1:4" x14ac:dyDescent="0.35">
      <c r="A65126"/>
      <c r="B65126"/>
      <c r="C65126"/>
      <c r="D65126"/>
    </row>
    <row r="65127" spans="1:4" x14ac:dyDescent="0.35">
      <c r="A65127"/>
      <c r="B65127"/>
      <c r="C65127"/>
      <c r="D65127"/>
    </row>
    <row r="65128" spans="1:4" x14ac:dyDescent="0.35">
      <c r="A65128"/>
      <c r="B65128"/>
      <c r="C65128"/>
      <c r="D65128"/>
    </row>
    <row r="65129" spans="1:4" x14ac:dyDescent="0.35">
      <c r="A65129"/>
      <c r="B65129"/>
      <c r="C65129"/>
      <c r="D65129"/>
    </row>
    <row r="65130" spans="1:4" x14ac:dyDescent="0.35">
      <c r="A65130"/>
      <c r="B65130"/>
      <c r="C65130"/>
      <c r="D65130"/>
    </row>
    <row r="65131" spans="1:4" x14ac:dyDescent="0.35">
      <c r="A65131"/>
      <c r="B65131"/>
      <c r="C65131"/>
      <c r="D65131"/>
    </row>
    <row r="65132" spans="1:4" x14ac:dyDescent="0.35">
      <c r="A65132"/>
      <c r="B65132"/>
      <c r="C65132"/>
      <c r="D65132"/>
    </row>
    <row r="65133" spans="1:4" x14ac:dyDescent="0.35">
      <c r="A65133"/>
      <c r="B65133"/>
      <c r="C65133"/>
      <c r="D65133"/>
    </row>
    <row r="65134" spans="1:4" x14ac:dyDescent="0.35">
      <c r="A65134"/>
      <c r="B65134"/>
      <c r="C65134"/>
      <c r="D65134"/>
    </row>
    <row r="65135" spans="1:4" x14ac:dyDescent="0.35">
      <c r="A65135"/>
      <c r="B65135"/>
      <c r="C65135"/>
      <c r="D65135"/>
    </row>
    <row r="65136" spans="1:4" x14ac:dyDescent="0.35">
      <c r="A65136"/>
      <c r="B65136"/>
      <c r="C65136"/>
      <c r="D65136"/>
    </row>
    <row r="65137" spans="1:4" x14ac:dyDescent="0.35">
      <c r="A65137"/>
      <c r="B65137"/>
      <c r="C65137"/>
      <c r="D65137"/>
    </row>
    <row r="65138" spans="1:4" x14ac:dyDescent="0.35">
      <c r="A65138"/>
      <c r="B65138"/>
      <c r="C65138"/>
      <c r="D65138"/>
    </row>
    <row r="65139" spans="1:4" x14ac:dyDescent="0.35">
      <c r="A65139"/>
      <c r="B65139"/>
      <c r="C65139"/>
      <c r="D65139"/>
    </row>
    <row r="65140" spans="1:4" x14ac:dyDescent="0.35">
      <c r="A65140"/>
      <c r="B65140"/>
      <c r="C65140"/>
      <c r="D65140"/>
    </row>
    <row r="65141" spans="1:4" x14ac:dyDescent="0.35">
      <c r="A65141"/>
      <c r="B65141"/>
      <c r="C65141"/>
      <c r="D65141"/>
    </row>
    <row r="65142" spans="1:4" x14ac:dyDescent="0.35">
      <c r="A65142"/>
      <c r="B65142"/>
      <c r="C65142"/>
      <c r="D65142"/>
    </row>
    <row r="65143" spans="1:4" x14ac:dyDescent="0.35">
      <c r="A65143"/>
      <c r="B65143"/>
      <c r="C65143"/>
      <c r="D65143"/>
    </row>
    <row r="65144" spans="1:4" x14ac:dyDescent="0.35">
      <c r="A65144"/>
      <c r="B65144"/>
      <c r="C65144"/>
      <c r="D65144"/>
    </row>
    <row r="65145" spans="1:4" x14ac:dyDescent="0.35">
      <c r="A65145"/>
      <c r="B65145"/>
      <c r="C65145"/>
      <c r="D65145"/>
    </row>
    <row r="65146" spans="1:4" x14ac:dyDescent="0.35">
      <c r="A65146"/>
      <c r="B65146"/>
      <c r="C65146"/>
      <c r="D65146"/>
    </row>
    <row r="65147" spans="1:4" x14ac:dyDescent="0.35">
      <c r="A65147"/>
      <c r="B65147"/>
      <c r="C65147"/>
      <c r="D65147"/>
    </row>
    <row r="65148" spans="1:4" x14ac:dyDescent="0.35">
      <c r="A65148"/>
      <c r="B65148"/>
      <c r="C65148"/>
      <c r="D65148"/>
    </row>
    <row r="65149" spans="1:4" x14ac:dyDescent="0.35">
      <c r="A65149"/>
      <c r="B65149"/>
      <c r="C65149"/>
      <c r="D65149"/>
    </row>
    <row r="65150" spans="1:4" x14ac:dyDescent="0.35">
      <c r="A65150"/>
      <c r="B65150"/>
      <c r="C65150"/>
      <c r="D65150"/>
    </row>
    <row r="65151" spans="1:4" x14ac:dyDescent="0.35">
      <c r="A65151"/>
      <c r="B65151"/>
      <c r="C65151"/>
      <c r="D65151"/>
    </row>
    <row r="65152" spans="1:4" x14ac:dyDescent="0.35">
      <c r="A65152"/>
      <c r="B65152"/>
      <c r="C65152"/>
      <c r="D65152"/>
    </row>
    <row r="65153" spans="1:4" x14ac:dyDescent="0.35">
      <c r="A65153"/>
      <c r="B65153"/>
      <c r="C65153"/>
      <c r="D65153"/>
    </row>
    <row r="65154" spans="1:4" x14ac:dyDescent="0.35">
      <c r="A65154"/>
      <c r="B65154"/>
      <c r="C65154"/>
      <c r="D65154"/>
    </row>
    <row r="65155" spans="1:4" x14ac:dyDescent="0.35">
      <c r="A65155"/>
      <c r="B65155"/>
      <c r="C65155"/>
      <c r="D65155"/>
    </row>
    <row r="65156" spans="1:4" x14ac:dyDescent="0.35">
      <c r="A65156"/>
      <c r="B65156"/>
      <c r="C65156"/>
      <c r="D65156"/>
    </row>
    <row r="65157" spans="1:4" x14ac:dyDescent="0.35">
      <c r="A65157"/>
      <c r="B65157"/>
      <c r="C65157"/>
      <c r="D65157"/>
    </row>
    <row r="65158" spans="1:4" x14ac:dyDescent="0.35">
      <c r="A65158"/>
      <c r="B65158"/>
      <c r="C65158"/>
      <c r="D65158"/>
    </row>
    <row r="65159" spans="1:4" x14ac:dyDescent="0.35">
      <c r="A65159"/>
      <c r="B65159"/>
      <c r="C65159"/>
      <c r="D65159"/>
    </row>
    <row r="65160" spans="1:4" x14ac:dyDescent="0.35">
      <c r="A65160"/>
      <c r="B65160"/>
      <c r="C65160"/>
      <c r="D65160"/>
    </row>
    <row r="65161" spans="1:4" x14ac:dyDescent="0.35">
      <c r="A65161"/>
      <c r="B65161"/>
      <c r="C65161"/>
      <c r="D65161"/>
    </row>
    <row r="65162" spans="1:4" x14ac:dyDescent="0.35">
      <c r="A65162"/>
      <c r="B65162"/>
      <c r="C65162"/>
      <c r="D65162"/>
    </row>
    <row r="65163" spans="1:4" x14ac:dyDescent="0.35">
      <c r="A65163"/>
      <c r="B65163"/>
      <c r="C65163"/>
      <c r="D65163"/>
    </row>
    <row r="65164" spans="1:4" x14ac:dyDescent="0.35">
      <c r="A65164"/>
      <c r="B65164"/>
      <c r="C65164"/>
      <c r="D65164"/>
    </row>
    <row r="65165" spans="1:4" x14ac:dyDescent="0.35">
      <c r="A65165"/>
      <c r="B65165"/>
      <c r="C65165"/>
      <c r="D65165"/>
    </row>
    <row r="65166" spans="1:4" x14ac:dyDescent="0.35">
      <c r="A65166"/>
      <c r="B65166"/>
      <c r="C65166"/>
      <c r="D65166"/>
    </row>
    <row r="65167" spans="1:4" x14ac:dyDescent="0.35">
      <c r="A65167"/>
      <c r="B65167"/>
      <c r="C65167"/>
      <c r="D65167"/>
    </row>
    <row r="65168" spans="1:4" x14ac:dyDescent="0.35">
      <c r="A65168"/>
      <c r="B65168"/>
      <c r="C65168"/>
      <c r="D65168"/>
    </row>
    <row r="65169" spans="1:4" x14ac:dyDescent="0.35">
      <c r="A65169"/>
      <c r="B65169"/>
      <c r="C65169"/>
      <c r="D65169"/>
    </row>
    <row r="65170" spans="1:4" x14ac:dyDescent="0.35">
      <c r="A65170"/>
      <c r="B65170"/>
      <c r="C65170"/>
      <c r="D65170"/>
    </row>
    <row r="65171" spans="1:4" x14ac:dyDescent="0.35">
      <c r="A65171"/>
      <c r="B65171"/>
      <c r="C65171"/>
      <c r="D65171"/>
    </row>
    <row r="65172" spans="1:4" x14ac:dyDescent="0.35">
      <c r="A65172"/>
      <c r="B65172"/>
      <c r="C65172"/>
      <c r="D65172"/>
    </row>
    <row r="65173" spans="1:4" x14ac:dyDescent="0.35">
      <c r="A65173"/>
      <c r="B65173"/>
      <c r="C65173"/>
      <c r="D65173"/>
    </row>
    <row r="65174" spans="1:4" x14ac:dyDescent="0.35">
      <c r="A65174"/>
      <c r="B65174"/>
      <c r="C65174"/>
      <c r="D65174"/>
    </row>
    <row r="65175" spans="1:4" x14ac:dyDescent="0.35">
      <c r="A65175"/>
      <c r="B65175"/>
      <c r="C65175"/>
      <c r="D65175"/>
    </row>
    <row r="65176" spans="1:4" x14ac:dyDescent="0.35">
      <c r="A65176"/>
      <c r="B65176"/>
      <c r="C65176"/>
      <c r="D65176"/>
    </row>
    <row r="65177" spans="1:4" x14ac:dyDescent="0.35">
      <c r="A65177"/>
      <c r="B65177"/>
      <c r="C65177"/>
      <c r="D65177"/>
    </row>
    <row r="65178" spans="1:4" x14ac:dyDescent="0.35">
      <c r="A65178"/>
      <c r="B65178"/>
      <c r="C65178"/>
      <c r="D65178"/>
    </row>
    <row r="65179" spans="1:4" x14ac:dyDescent="0.35">
      <c r="A65179"/>
      <c r="B65179"/>
      <c r="C65179"/>
      <c r="D65179"/>
    </row>
    <row r="65180" spans="1:4" x14ac:dyDescent="0.35">
      <c r="A65180"/>
      <c r="B65180"/>
      <c r="C65180"/>
      <c r="D65180"/>
    </row>
    <row r="65181" spans="1:4" x14ac:dyDescent="0.35">
      <c r="A65181"/>
      <c r="B65181"/>
      <c r="C65181"/>
      <c r="D65181"/>
    </row>
    <row r="65182" spans="1:4" x14ac:dyDescent="0.35">
      <c r="A65182"/>
      <c r="B65182"/>
      <c r="C65182"/>
      <c r="D65182"/>
    </row>
    <row r="65183" spans="1:4" x14ac:dyDescent="0.35">
      <c r="A65183"/>
      <c r="B65183"/>
      <c r="C65183"/>
      <c r="D65183"/>
    </row>
    <row r="65184" spans="1:4" x14ac:dyDescent="0.35">
      <c r="A65184"/>
      <c r="B65184"/>
      <c r="C65184"/>
      <c r="D65184"/>
    </row>
    <row r="65185" spans="1:4" x14ac:dyDescent="0.35">
      <c r="A65185"/>
      <c r="B65185"/>
      <c r="C65185"/>
      <c r="D65185"/>
    </row>
    <row r="65186" spans="1:4" x14ac:dyDescent="0.35">
      <c r="A65186"/>
      <c r="B65186"/>
      <c r="C65186"/>
      <c r="D65186"/>
    </row>
    <row r="65187" spans="1:4" x14ac:dyDescent="0.35">
      <c r="A65187"/>
      <c r="B65187"/>
      <c r="C65187"/>
      <c r="D65187"/>
    </row>
    <row r="65188" spans="1:4" x14ac:dyDescent="0.35">
      <c r="A65188"/>
      <c r="B65188"/>
      <c r="C65188"/>
      <c r="D65188"/>
    </row>
    <row r="65189" spans="1:4" x14ac:dyDescent="0.35">
      <c r="A65189"/>
      <c r="B65189"/>
      <c r="C65189"/>
      <c r="D65189"/>
    </row>
    <row r="65190" spans="1:4" x14ac:dyDescent="0.35">
      <c r="A65190"/>
      <c r="B65190"/>
      <c r="C65190"/>
      <c r="D65190"/>
    </row>
    <row r="65191" spans="1:4" x14ac:dyDescent="0.35">
      <c r="A65191"/>
      <c r="B65191"/>
      <c r="C65191"/>
      <c r="D65191"/>
    </row>
    <row r="65192" spans="1:4" x14ac:dyDescent="0.35">
      <c r="A65192"/>
      <c r="B65192"/>
      <c r="C65192"/>
      <c r="D65192"/>
    </row>
    <row r="65193" spans="1:4" x14ac:dyDescent="0.35">
      <c r="A65193"/>
      <c r="B65193"/>
      <c r="C65193"/>
      <c r="D65193"/>
    </row>
    <row r="65194" spans="1:4" x14ac:dyDescent="0.35">
      <c r="A65194"/>
      <c r="B65194"/>
      <c r="C65194"/>
      <c r="D65194"/>
    </row>
    <row r="65195" spans="1:4" x14ac:dyDescent="0.35">
      <c r="A65195"/>
      <c r="B65195"/>
      <c r="C65195"/>
      <c r="D65195"/>
    </row>
    <row r="65196" spans="1:4" x14ac:dyDescent="0.35">
      <c r="A65196"/>
      <c r="B65196"/>
      <c r="C65196"/>
      <c r="D65196"/>
    </row>
    <row r="65197" spans="1:4" x14ac:dyDescent="0.35">
      <c r="A65197"/>
      <c r="B65197"/>
      <c r="C65197"/>
      <c r="D65197"/>
    </row>
    <row r="65198" spans="1:4" x14ac:dyDescent="0.35">
      <c r="A65198"/>
      <c r="B65198"/>
      <c r="C65198"/>
      <c r="D65198"/>
    </row>
    <row r="65199" spans="1:4" x14ac:dyDescent="0.35">
      <c r="A65199"/>
      <c r="B65199"/>
      <c r="C65199"/>
      <c r="D65199"/>
    </row>
    <row r="65200" spans="1:4" x14ac:dyDescent="0.35">
      <c r="A65200"/>
      <c r="B65200"/>
      <c r="C65200"/>
      <c r="D65200"/>
    </row>
    <row r="65201" spans="1:4" x14ac:dyDescent="0.35">
      <c r="A65201"/>
      <c r="B65201"/>
      <c r="C65201"/>
      <c r="D65201"/>
    </row>
    <row r="65202" spans="1:4" x14ac:dyDescent="0.35">
      <c r="A65202"/>
      <c r="B65202"/>
      <c r="C65202"/>
      <c r="D65202"/>
    </row>
    <row r="65203" spans="1:4" x14ac:dyDescent="0.35">
      <c r="A65203"/>
      <c r="B65203"/>
      <c r="C65203"/>
      <c r="D65203"/>
    </row>
    <row r="65204" spans="1:4" x14ac:dyDescent="0.35">
      <c r="A65204"/>
      <c r="B65204"/>
      <c r="C65204"/>
      <c r="D65204"/>
    </row>
    <row r="65205" spans="1:4" x14ac:dyDescent="0.35">
      <c r="A65205"/>
      <c r="B65205"/>
      <c r="C65205"/>
      <c r="D65205"/>
    </row>
    <row r="65206" spans="1:4" x14ac:dyDescent="0.35">
      <c r="A65206"/>
      <c r="B65206"/>
      <c r="C65206"/>
      <c r="D65206"/>
    </row>
    <row r="65207" spans="1:4" x14ac:dyDescent="0.35">
      <c r="A65207"/>
      <c r="B65207"/>
      <c r="C65207"/>
      <c r="D65207"/>
    </row>
    <row r="65208" spans="1:4" x14ac:dyDescent="0.35">
      <c r="A65208"/>
      <c r="B65208"/>
      <c r="C65208"/>
      <c r="D65208"/>
    </row>
    <row r="65209" spans="1:4" x14ac:dyDescent="0.35">
      <c r="A65209"/>
      <c r="B65209"/>
      <c r="C65209"/>
      <c r="D65209"/>
    </row>
    <row r="65210" spans="1:4" x14ac:dyDescent="0.35">
      <c r="A65210"/>
      <c r="B65210"/>
      <c r="C65210"/>
      <c r="D65210"/>
    </row>
    <row r="65211" spans="1:4" x14ac:dyDescent="0.35">
      <c r="A65211"/>
      <c r="B65211"/>
      <c r="C65211"/>
      <c r="D65211"/>
    </row>
    <row r="65212" spans="1:4" x14ac:dyDescent="0.35">
      <c r="A65212"/>
      <c r="B65212"/>
      <c r="C65212"/>
      <c r="D65212"/>
    </row>
    <row r="65213" spans="1:4" x14ac:dyDescent="0.35">
      <c r="A65213"/>
      <c r="B65213"/>
      <c r="C65213"/>
      <c r="D65213"/>
    </row>
    <row r="65214" spans="1:4" x14ac:dyDescent="0.35">
      <c r="A65214"/>
      <c r="B65214"/>
      <c r="C65214"/>
      <c r="D65214"/>
    </row>
    <row r="65215" spans="1:4" x14ac:dyDescent="0.35">
      <c r="A65215"/>
      <c r="B65215"/>
      <c r="C65215"/>
      <c r="D65215"/>
    </row>
    <row r="65216" spans="1:4" x14ac:dyDescent="0.35">
      <c r="A65216"/>
      <c r="B65216"/>
      <c r="C65216"/>
      <c r="D65216"/>
    </row>
    <row r="65217" spans="1:4" x14ac:dyDescent="0.35">
      <c r="A65217"/>
      <c r="B65217"/>
      <c r="C65217"/>
      <c r="D65217"/>
    </row>
    <row r="65218" spans="1:4" x14ac:dyDescent="0.35">
      <c r="A65218"/>
      <c r="B65218"/>
      <c r="C65218"/>
      <c r="D65218"/>
    </row>
    <row r="65219" spans="1:4" x14ac:dyDescent="0.35">
      <c r="A65219"/>
      <c r="B65219"/>
      <c r="C65219"/>
      <c r="D65219"/>
    </row>
    <row r="65220" spans="1:4" x14ac:dyDescent="0.35">
      <c r="A65220"/>
      <c r="B65220"/>
      <c r="C65220"/>
      <c r="D65220"/>
    </row>
    <row r="65221" spans="1:4" x14ac:dyDescent="0.35">
      <c r="A65221"/>
      <c r="B65221"/>
      <c r="C65221"/>
      <c r="D65221"/>
    </row>
    <row r="65222" spans="1:4" x14ac:dyDescent="0.35">
      <c r="A65222"/>
      <c r="B65222"/>
      <c r="C65222"/>
      <c r="D65222"/>
    </row>
    <row r="65223" spans="1:4" x14ac:dyDescent="0.35">
      <c r="A65223"/>
      <c r="B65223"/>
      <c r="C65223"/>
      <c r="D65223"/>
    </row>
    <row r="65224" spans="1:4" x14ac:dyDescent="0.35">
      <c r="A65224"/>
      <c r="B65224"/>
      <c r="C65224"/>
      <c r="D65224"/>
    </row>
    <row r="65225" spans="1:4" x14ac:dyDescent="0.35">
      <c r="A65225"/>
      <c r="B65225"/>
      <c r="C65225"/>
      <c r="D65225"/>
    </row>
    <row r="65226" spans="1:4" x14ac:dyDescent="0.35">
      <c r="A65226"/>
      <c r="B65226"/>
      <c r="C65226"/>
      <c r="D65226"/>
    </row>
    <row r="65227" spans="1:4" x14ac:dyDescent="0.35">
      <c r="A65227"/>
      <c r="B65227"/>
      <c r="C65227"/>
      <c r="D65227"/>
    </row>
    <row r="65228" spans="1:4" x14ac:dyDescent="0.35">
      <c r="A65228"/>
      <c r="B65228"/>
      <c r="C65228"/>
      <c r="D65228"/>
    </row>
    <row r="65229" spans="1:4" x14ac:dyDescent="0.35">
      <c r="A65229"/>
      <c r="B65229"/>
      <c r="C65229"/>
      <c r="D65229"/>
    </row>
    <row r="65230" spans="1:4" x14ac:dyDescent="0.35">
      <c r="A65230"/>
      <c r="B65230"/>
      <c r="C65230"/>
      <c r="D65230"/>
    </row>
    <row r="65231" spans="1:4" x14ac:dyDescent="0.35">
      <c r="A65231"/>
      <c r="B65231"/>
      <c r="C65231"/>
      <c r="D65231"/>
    </row>
    <row r="65232" spans="1:4" x14ac:dyDescent="0.35">
      <c r="A65232"/>
      <c r="B65232"/>
      <c r="C65232"/>
      <c r="D65232"/>
    </row>
    <row r="65233" spans="1:4" x14ac:dyDescent="0.35">
      <c r="A65233"/>
      <c r="B65233"/>
      <c r="C65233"/>
      <c r="D65233"/>
    </row>
    <row r="65234" spans="1:4" x14ac:dyDescent="0.35">
      <c r="A65234"/>
      <c r="B65234"/>
      <c r="C65234"/>
      <c r="D65234"/>
    </row>
    <row r="65235" spans="1:4" x14ac:dyDescent="0.35">
      <c r="A65235"/>
      <c r="B65235"/>
      <c r="C65235"/>
      <c r="D65235"/>
    </row>
    <row r="65236" spans="1:4" x14ac:dyDescent="0.35">
      <c r="A65236"/>
      <c r="B65236"/>
      <c r="C65236"/>
      <c r="D65236"/>
    </row>
    <row r="65237" spans="1:4" x14ac:dyDescent="0.35">
      <c r="A65237"/>
      <c r="B65237"/>
      <c r="C65237"/>
      <c r="D65237"/>
    </row>
    <row r="65238" spans="1:4" x14ac:dyDescent="0.35">
      <c r="A65238"/>
      <c r="B65238"/>
      <c r="C65238"/>
      <c r="D65238"/>
    </row>
    <row r="65239" spans="1:4" x14ac:dyDescent="0.35">
      <c r="A65239"/>
      <c r="B65239"/>
      <c r="C65239"/>
      <c r="D65239"/>
    </row>
    <row r="65240" spans="1:4" x14ac:dyDescent="0.35">
      <c r="A65240"/>
      <c r="B65240"/>
      <c r="C65240"/>
      <c r="D65240"/>
    </row>
    <row r="65241" spans="1:4" x14ac:dyDescent="0.35">
      <c r="A65241"/>
      <c r="B65241"/>
      <c r="C65241"/>
      <c r="D65241"/>
    </row>
    <row r="65242" spans="1:4" x14ac:dyDescent="0.35">
      <c r="A65242"/>
      <c r="B65242"/>
      <c r="C65242"/>
      <c r="D65242"/>
    </row>
    <row r="65243" spans="1:4" x14ac:dyDescent="0.35">
      <c r="A65243"/>
      <c r="B65243"/>
      <c r="C65243"/>
      <c r="D65243"/>
    </row>
    <row r="65244" spans="1:4" x14ac:dyDescent="0.35">
      <c r="A65244"/>
      <c r="B65244"/>
      <c r="C65244"/>
      <c r="D65244"/>
    </row>
    <row r="65245" spans="1:4" x14ac:dyDescent="0.35">
      <c r="A65245"/>
      <c r="B65245"/>
      <c r="C65245"/>
      <c r="D65245"/>
    </row>
    <row r="65246" spans="1:4" x14ac:dyDescent="0.35">
      <c r="A65246"/>
      <c r="B65246"/>
      <c r="C65246"/>
      <c r="D65246"/>
    </row>
    <row r="65247" spans="1:4" x14ac:dyDescent="0.35">
      <c r="A65247"/>
      <c r="B65247"/>
      <c r="C65247"/>
      <c r="D65247"/>
    </row>
    <row r="65248" spans="1:4" x14ac:dyDescent="0.35">
      <c r="A65248"/>
      <c r="B65248"/>
      <c r="C65248"/>
      <c r="D65248"/>
    </row>
    <row r="65249" spans="1:4" x14ac:dyDescent="0.35">
      <c r="A65249"/>
      <c r="B65249"/>
      <c r="C65249"/>
      <c r="D65249"/>
    </row>
    <row r="65250" spans="1:4" x14ac:dyDescent="0.35">
      <c r="A65250"/>
      <c r="B65250"/>
      <c r="C65250"/>
      <c r="D65250"/>
    </row>
    <row r="65251" spans="1:4" x14ac:dyDescent="0.35">
      <c r="A65251"/>
      <c r="B65251"/>
      <c r="C65251"/>
      <c r="D65251"/>
    </row>
    <row r="65252" spans="1:4" x14ac:dyDescent="0.35">
      <c r="A65252"/>
      <c r="B65252"/>
      <c r="C65252"/>
      <c r="D65252"/>
    </row>
    <row r="65253" spans="1:4" x14ac:dyDescent="0.35">
      <c r="A65253"/>
      <c r="B65253"/>
      <c r="C65253"/>
      <c r="D65253"/>
    </row>
    <row r="65254" spans="1:4" x14ac:dyDescent="0.35">
      <c r="A65254"/>
      <c r="B65254"/>
      <c r="C65254"/>
      <c r="D65254"/>
    </row>
    <row r="65255" spans="1:4" x14ac:dyDescent="0.35">
      <c r="A65255"/>
      <c r="B65255"/>
      <c r="C65255"/>
      <c r="D65255"/>
    </row>
    <row r="65256" spans="1:4" x14ac:dyDescent="0.35">
      <c r="A65256"/>
      <c r="B65256"/>
      <c r="C65256"/>
      <c r="D65256"/>
    </row>
    <row r="65257" spans="1:4" x14ac:dyDescent="0.35">
      <c r="A65257"/>
      <c r="B65257"/>
      <c r="C65257"/>
      <c r="D65257"/>
    </row>
    <row r="65258" spans="1:4" x14ac:dyDescent="0.35">
      <c r="A65258"/>
      <c r="B65258"/>
      <c r="C65258"/>
      <c r="D65258"/>
    </row>
    <row r="65259" spans="1:4" x14ac:dyDescent="0.35">
      <c r="A65259"/>
      <c r="B65259"/>
      <c r="C65259"/>
      <c r="D65259"/>
    </row>
    <row r="65260" spans="1:4" x14ac:dyDescent="0.35">
      <c r="A65260"/>
      <c r="B65260"/>
      <c r="C65260"/>
      <c r="D65260"/>
    </row>
    <row r="65261" spans="1:4" x14ac:dyDescent="0.35">
      <c r="A65261"/>
      <c r="B65261"/>
      <c r="C65261"/>
      <c r="D65261"/>
    </row>
    <row r="65262" spans="1:4" x14ac:dyDescent="0.35">
      <c r="A65262"/>
      <c r="B65262"/>
      <c r="C65262"/>
      <c r="D65262"/>
    </row>
    <row r="65263" spans="1:4" x14ac:dyDescent="0.35">
      <c r="A65263"/>
      <c r="B65263"/>
      <c r="C65263"/>
      <c r="D65263"/>
    </row>
    <row r="65264" spans="1:4" x14ac:dyDescent="0.35">
      <c r="A65264"/>
      <c r="B65264"/>
      <c r="C65264"/>
      <c r="D65264"/>
    </row>
    <row r="65265" spans="1:4" x14ac:dyDescent="0.35">
      <c r="A65265"/>
      <c r="B65265"/>
      <c r="C65265"/>
      <c r="D65265"/>
    </row>
    <row r="65266" spans="1:4" x14ac:dyDescent="0.35">
      <c r="A65266"/>
      <c r="B65266"/>
      <c r="C65266"/>
      <c r="D65266"/>
    </row>
    <row r="65267" spans="1:4" x14ac:dyDescent="0.35">
      <c r="A65267"/>
      <c r="B65267"/>
      <c r="C65267"/>
      <c r="D65267"/>
    </row>
    <row r="65268" spans="1:4" x14ac:dyDescent="0.35">
      <c r="A65268"/>
      <c r="B65268"/>
      <c r="C65268"/>
      <c r="D65268"/>
    </row>
    <row r="65269" spans="1:4" x14ac:dyDescent="0.35">
      <c r="A65269"/>
      <c r="B65269"/>
      <c r="C65269"/>
      <c r="D65269"/>
    </row>
    <row r="65270" spans="1:4" x14ac:dyDescent="0.35">
      <c r="A65270"/>
      <c r="B65270"/>
      <c r="C65270"/>
      <c r="D65270"/>
    </row>
    <row r="65271" spans="1:4" x14ac:dyDescent="0.35">
      <c r="A65271"/>
      <c r="B65271"/>
      <c r="C65271"/>
      <c r="D65271"/>
    </row>
    <row r="65272" spans="1:4" x14ac:dyDescent="0.35">
      <c r="A65272"/>
      <c r="B65272"/>
      <c r="C65272"/>
      <c r="D65272"/>
    </row>
    <row r="65273" spans="1:4" x14ac:dyDescent="0.35">
      <c r="A65273"/>
      <c r="B65273"/>
      <c r="C65273"/>
      <c r="D65273"/>
    </row>
    <row r="65274" spans="1:4" x14ac:dyDescent="0.35">
      <c r="A65274"/>
      <c r="B65274"/>
      <c r="C65274"/>
      <c r="D65274"/>
    </row>
    <row r="65275" spans="1:4" x14ac:dyDescent="0.35">
      <c r="A65275"/>
      <c r="B65275"/>
      <c r="C65275"/>
      <c r="D65275"/>
    </row>
    <row r="65276" spans="1:4" x14ac:dyDescent="0.35">
      <c r="A65276"/>
      <c r="B65276"/>
      <c r="C65276"/>
      <c r="D65276"/>
    </row>
    <row r="65277" spans="1:4" x14ac:dyDescent="0.35">
      <c r="A65277"/>
      <c r="B65277"/>
      <c r="C65277"/>
      <c r="D65277"/>
    </row>
    <row r="65278" spans="1:4" x14ac:dyDescent="0.35">
      <c r="A65278"/>
      <c r="B65278"/>
      <c r="C65278"/>
      <c r="D65278"/>
    </row>
    <row r="65279" spans="1:4" x14ac:dyDescent="0.35">
      <c r="A65279"/>
      <c r="B65279"/>
      <c r="C65279"/>
      <c r="D65279"/>
    </row>
    <row r="65280" spans="1:4" x14ac:dyDescent="0.35">
      <c r="A65280"/>
      <c r="B65280"/>
      <c r="C65280"/>
      <c r="D65280"/>
    </row>
    <row r="65281" spans="1:4" x14ac:dyDescent="0.35">
      <c r="A65281"/>
      <c r="B65281"/>
      <c r="C65281"/>
      <c r="D65281"/>
    </row>
    <row r="65282" spans="1:4" x14ac:dyDescent="0.35">
      <c r="A65282"/>
      <c r="B65282"/>
      <c r="C65282"/>
      <c r="D65282"/>
    </row>
    <row r="65283" spans="1:4" x14ac:dyDescent="0.35">
      <c r="A65283"/>
      <c r="B65283"/>
      <c r="C65283"/>
      <c r="D65283"/>
    </row>
    <row r="65284" spans="1:4" x14ac:dyDescent="0.35">
      <c r="A65284"/>
      <c r="B65284"/>
      <c r="C65284"/>
      <c r="D65284"/>
    </row>
    <row r="65285" spans="1:4" x14ac:dyDescent="0.35">
      <c r="A65285"/>
      <c r="B65285"/>
      <c r="C65285"/>
      <c r="D65285"/>
    </row>
    <row r="65286" spans="1:4" x14ac:dyDescent="0.35">
      <c r="A65286"/>
      <c r="B65286"/>
      <c r="C65286"/>
      <c r="D65286"/>
    </row>
    <row r="65287" spans="1:4" x14ac:dyDescent="0.35">
      <c r="A65287"/>
      <c r="B65287"/>
      <c r="C65287"/>
      <c r="D65287"/>
    </row>
    <row r="65288" spans="1:4" x14ac:dyDescent="0.35">
      <c r="A65288"/>
      <c r="B65288"/>
      <c r="C65288"/>
      <c r="D65288"/>
    </row>
    <row r="65289" spans="1:4" x14ac:dyDescent="0.35">
      <c r="A65289"/>
      <c r="B65289"/>
      <c r="C65289"/>
      <c r="D65289"/>
    </row>
    <row r="65290" spans="1:4" x14ac:dyDescent="0.35">
      <c r="A65290"/>
      <c r="B65290"/>
      <c r="C65290"/>
      <c r="D65290"/>
    </row>
    <row r="65291" spans="1:4" x14ac:dyDescent="0.35">
      <c r="A65291"/>
      <c r="B65291"/>
      <c r="C65291"/>
      <c r="D65291"/>
    </row>
    <row r="65292" spans="1:4" x14ac:dyDescent="0.35">
      <c r="A65292"/>
      <c r="B65292"/>
      <c r="C65292"/>
      <c r="D65292"/>
    </row>
    <row r="65293" spans="1:4" x14ac:dyDescent="0.35">
      <c r="A65293"/>
      <c r="B65293"/>
      <c r="C65293"/>
      <c r="D65293"/>
    </row>
    <row r="65294" spans="1:4" x14ac:dyDescent="0.35">
      <c r="A65294"/>
      <c r="B65294"/>
      <c r="C65294"/>
      <c r="D65294"/>
    </row>
    <row r="65295" spans="1:4" x14ac:dyDescent="0.35">
      <c r="A65295"/>
      <c r="B65295"/>
      <c r="C65295"/>
      <c r="D65295"/>
    </row>
    <row r="65296" spans="1:4" x14ac:dyDescent="0.35">
      <c r="A65296"/>
      <c r="B65296"/>
      <c r="C65296"/>
      <c r="D65296"/>
    </row>
    <row r="65297" spans="1:4" x14ac:dyDescent="0.35">
      <c r="A65297"/>
      <c r="B65297"/>
      <c r="C65297"/>
      <c r="D65297"/>
    </row>
    <row r="65298" spans="1:4" x14ac:dyDescent="0.35">
      <c r="A65298"/>
      <c r="B65298"/>
      <c r="C65298"/>
      <c r="D65298"/>
    </row>
    <row r="65299" spans="1:4" x14ac:dyDescent="0.35">
      <c r="A65299"/>
      <c r="B65299"/>
      <c r="C65299"/>
      <c r="D65299"/>
    </row>
    <row r="65300" spans="1:4" x14ac:dyDescent="0.35">
      <c r="A65300"/>
      <c r="B65300"/>
      <c r="C65300"/>
      <c r="D65300"/>
    </row>
    <row r="65301" spans="1:4" x14ac:dyDescent="0.35">
      <c r="A65301"/>
      <c r="B65301"/>
      <c r="C65301"/>
      <c r="D65301"/>
    </row>
    <row r="65302" spans="1:4" x14ac:dyDescent="0.35">
      <c r="A65302"/>
      <c r="B65302"/>
      <c r="C65302"/>
      <c r="D65302"/>
    </row>
    <row r="65303" spans="1:4" x14ac:dyDescent="0.35">
      <c r="A65303"/>
      <c r="B65303"/>
      <c r="C65303"/>
      <c r="D65303"/>
    </row>
    <row r="65304" spans="1:4" x14ac:dyDescent="0.35">
      <c r="A65304"/>
      <c r="B65304"/>
      <c r="C65304"/>
      <c r="D65304"/>
    </row>
    <row r="65305" spans="1:4" x14ac:dyDescent="0.35">
      <c r="A65305"/>
      <c r="B65305"/>
      <c r="C65305"/>
      <c r="D65305"/>
    </row>
    <row r="65306" spans="1:4" x14ac:dyDescent="0.35">
      <c r="A65306"/>
      <c r="B65306"/>
      <c r="C65306"/>
      <c r="D65306"/>
    </row>
    <row r="65307" spans="1:4" x14ac:dyDescent="0.35">
      <c r="A65307"/>
      <c r="B65307"/>
      <c r="C65307"/>
      <c r="D65307"/>
    </row>
    <row r="65308" spans="1:4" x14ac:dyDescent="0.35">
      <c r="A65308"/>
      <c r="B65308"/>
      <c r="C65308"/>
      <c r="D65308"/>
    </row>
    <row r="65309" spans="1:4" x14ac:dyDescent="0.35">
      <c r="A65309"/>
      <c r="B65309"/>
      <c r="C65309"/>
      <c r="D65309"/>
    </row>
    <row r="65310" spans="1:4" x14ac:dyDescent="0.35">
      <c r="A65310"/>
      <c r="B65310"/>
      <c r="C65310"/>
      <c r="D65310"/>
    </row>
    <row r="65311" spans="1:4" x14ac:dyDescent="0.35">
      <c r="A65311"/>
      <c r="B65311"/>
      <c r="C65311"/>
      <c r="D65311"/>
    </row>
    <row r="65312" spans="1:4" x14ac:dyDescent="0.35">
      <c r="A65312"/>
      <c r="B65312"/>
      <c r="C65312"/>
      <c r="D65312"/>
    </row>
    <row r="65313" spans="1:4" x14ac:dyDescent="0.35">
      <c r="A65313"/>
      <c r="B65313"/>
      <c r="C65313"/>
      <c r="D65313"/>
    </row>
    <row r="65314" spans="1:4" x14ac:dyDescent="0.35">
      <c r="A65314"/>
      <c r="B65314"/>
      <c r="C65314"/>
      <c r="D65314"/>
    </row>
    <row r="65315" spans="1:4" x14ac:dyDescent="0.35">
      <c r="A65315"/>
      <c r="B65315"/>
      <c r="C65315"/>
      <c r="D65315"/>
    </row>
    <row r="65316" spans="1:4" x14ac:dyDescent="0.35">
      <c r="A65316"/>
      <c r="B65316"/>
      <c r="C65316"/>
      <c r="D65316"/>
    </row>
    <row r="65317" spans="1:4" x14ac:dyDescent="0.35">
      <c r="A65317"/>
      <c r="B65317"/>
      <c r="C65317"/>
      <c r="D65317"/>
    </row>
    <row r="65318" spans="1:4" x14ac:dyDescent="0.35">
      <c r="A65318"/>
      <c r="B65318"/>
      <c r="C65318"/>
      <c r="D65318"/>
    </row>
    <row r="65319" spans="1:4" x14ac:dyDescent="0.35">
      <c r="A65319"/>
      <c r="B65319"/>
      <c r="C65319"/>
      <c r="D65319"/>
    </row>
    <row r="65320" spans="1:4" x14ac:dyDescent="0.35">
      <c r="A65320"/>
      <c r="B65320"/>
      <c r="C65320"/>
      <c r="D65320"/>
    </row>
    <row r="65321" spans="1:4" x14ac:dyDescent="0.35">
      <c r="A65321"/>
      <c r="B65321"/>
      <c r="C65321"/>
      <c r="D65321"/>
    </row>
    <row r="65322" spans="1:4" x14ac:dyDescent="0.35">
      <c r="A65322"/>
      <c r="B65322"/>
      <c r="C65322"/>
      <c r="D65322"/>
    </row>
    <row r="65323" spans="1:4" x14ac:dyDescent="0.35">
      <c r="A65323"/>
      <c r="B65323"/>
      <c r="C65323"/>
      <c r="D65323"/>
    </row>
    <row r="65324" spans="1:4" x14ac:dyDescent="0.35">
      <c r="A65324"/>
      <c r="B65324"/>
      <c r="C65324"/>
      <c r="D65324"/>
    </row>
    <row r="65325" spans="1:4" x14ac:dyDescent="0.35">
      <c r="A65325"/>
      <c r="B65325"/>
      <c r="C65325"/>
      <c r="D65325"/>
    </row>
    <row r="65326" spans="1:4" x14ac:dyDescent="0.35">
      <c r="A65326"/>
      <c r="B65326"/>
      <c r="C65326"/>
      <c r="D65326"/>
    </row>
    <row r="65327" spans="1:4" x14ac:dyDescent="0.35">
      <c r="A65327"/>
      <c r="B65327"/>
      <c r="C65327"/>
      <c r="D65327"/>
    </row>
    <row r="65328" spans="1:4" x14ac:dyDescent="0.35">
      <c r="A65328"/>
      <c r="B65328"/>
      <c r="C65328"/>
      <c r="D65328"/>
    </row>
    <row r="65329" spans="1:4" x14ac:dyDescent="0.35">
      <c r="A65329"/>
      <c r="B65329"/>
      <c r="C65329"/>
      <c r="D65329"/>
    </row>
    <row r="65330" spans="1:4" x14ac:dyDescent="0.35">
      <c r="A65330"/>
      <c r="B65330"/>
      <c r="C65330"/>
      <c r="D65330"/>
    </row>
    <row r="65331" spans="1:4" x14ac:dyDescent="0.35">
      <c r="A65331"/>
      <c r="B65331"/>
      <c r="C65331"/>
      <c r="D65331"/>
    </row>
    <row r="65332" spans="1:4" x14ac:dyDescent="0.35">
      <c r="A65332"/>
      <c r="B65332"/>
      <c r="C65332"/>
      <c r="D65332"/>
    </row>
    <row r="65333" spans="1:4" x14ac:dyDescent="0.35">
      <c r="A65333"/>
      <c r="B65333"/>
      <c r="C65333"/>
      <c r="D65333"/>
    </row>
    <row r="65334" spans="1:4" x14ac:dyDescent="0.35">
      <c r="A65334"/>
      <c r="B65334"/>
      <c r="C65334"/>
      <c r="D65334"/>
    </row>
    <row r="65335" spans="1:4" x14ac:dyDescent="0.35">
      <c r="A65335"/>
      <c r="B65335"/>
      <c r="C65335"/>
      <c r="D65335"/>
    </row>
    <row r="65336" spans="1:4" x14ac:dyDescent="0.35">
      <c r="A65336"/>
      <c r="B65336"/>
      <c r="C65336"/>
      <c r="D65336"/>
    </row>
    <row r="65337" spans="1:4" x14ac:dyDescent="0.35">
      <c r="A65337"/>
      <c r="B65337"/>
      <c r="C65337"/>
      <c r="D65337"/>
    </row>
    <row r="65338" spans="1:4" x14ac:dyDescent="0.35">
      <c r="A65338"/>
      <c r="B65338"/>
      <c r="C65338"/>
      <c r="D65338"/>
    </row>
    <row r="65339" spans="1:4" x14ac:dyDescent="0.35">
      <c r="A65339"/>
      <c r="B65339"/>
      <c r="C65339"/>
      <c r="D65339"/>
    </row>
    <row r="65340" spans="1:4" x14ac:dyDescent="0.35">
      <c r="A65340"/>
      <c r="B65340"/>
      <c r="C65340"/>
      <c r="D65340"/>
    </row>
    <row r="65341" spans="1:4" x14ac:dyDescent="0.35">
      <c r="A65341"/>
      <c r="B65341"/>
      <c r="C65341"/>
      <c r="D65341"/>
    </row>
    <row r="65342" spans="1:4" x14ac:dyDescent="0.35">
      <c r="A65342"/>
      <c r="B65342"/>
      <c r="C65342"/>
      <c r="D65342"/>
    </row>
    <row r="65343" spans="1:4" x14ac:dyDescent="0.35">
      <c r="A65343"/>
      <c r="B65343"/>
      <c r="C65343"/>
      <c r="D65343"/>
    </row>
    <row r="65344" spans="1:4" x14ac:dyDescent="0.35">
      <c r="A65344"/>
      <c r="B65344"/>
      <c r="C65344"/>
      <c r="D65344"/>
    </row>
    <row r="65345" spans="1:4" x14ac:dyDescent="0.35">
      <c r="A65345"/>
      <c r="B65345"/>
      <c r="C65345"/>
      <c r="D65345"/>
    </row>
    <row r="65346" spans="1:4" x14ac:dyDescent="0.35">
      <c r="A65346"/>
      <c r="B65346"/>
      <c r="C65346"/>
      <c r="D65346"/>
    </row>
    <row r="65347" spans="1:4" x14ac:dyDescent="0.35">
      <c r="A65347"/>
      <c r="B65347"/>
      <c r="C65347"/>
      <c r="D65347"/>
    </row>
    <row r="65348" spans="1:4" x14ac:dyDescent="0.35">
      <c r="A65348"/>
      <c r="B65348"/>
      <c r="C65348"/>
      <c r="D65348"/>
    </row>
    <row r="65349" spans="1:4" x14ac:dyDescent="0.35">
      <c r="A65349"/>
      <c r="B65349"/>
      <c r="C65349"/>
      <c r="D65349"/>
    </row>
    <row r="65350" spans="1:4" x14ac:dyDescent="0.35">
      <c r="A65350"/>
      <c r="B65350"/>
      <c r="C65350"/>
      <c r="D65350"/>
    </row>
    <row r="65351" spans="1:4" x14ac:dyDescent="0.35">
      <c r="A65351"/>
      <c r="B65351"/>
      <c r="C65351"/>
      <c r="D65351"/>
    </row>
    <row r="65352" spans="1:4" x14ac:dyDescent="0.35">
      <c r="A65352"/>
      <c r="B65352"/>
      <c r="C65352"/>
      <c r="D65352"/>
    </row>
    <row r="65353" spans="1:4" x14ac:dyDescent="0.35">
      <c r="A65353"/>
      <c r="B65353"/>
      <c r="C65353"/>
      <c r="D65353"/>
    </row>
    <row r="65354" spans="1:4" x14ac:dyDescent="0.35">
      <c r="A65354"/>
      <c r="B65354"/>
      <c r="C65354"/>
      <c r="D65354"/>
    </row>
    <row r="65355" spans="1:4" x14ac:dyDescent="0.35">
      <c r="A65355"/>
      <c r="B65355"/>
      <c r="C65355"/>
      <c r="D65355"/>
    </row>
    <row r="65356" spans="1:4" x14ac:dyDescent="0.35">
      <c r="A65356"/>
      <c r="B65356"/>
      <c r="C65356"/>
      <c r="D65356"/>
    </row>
    <row r="65357" spans="1:4" x14ac:dyDescent="0.35">
      <c r="A65357"/>
      <c r="B65357"/>
      <c r="C65357"/>
      <c r="D65357"/>
    </row>
    <row r="65358" spans="1:4" x14ac:dyDescent="0.35">
      <c r="A65358"/>
      <c r="B65358"/>
      <c r="C65358"/>
      <c r="D65358"/>
    </row>
    <row r="65359" spans="1:4" x14ac:dyDescent="0.35">
      <c r="A65359"/>
      <c r="B65359"/>
      <c r="C65359"/>
      <c r="D65359"/>
    </row>
    <row r="65360" spans="1:4" x14ac:dyDescent="0.35">
      <c r="A65360"/>
      <c r="B65360"/>
      <c r="C65360"/>
      <c r="D65360"/>
    </row>
    <row r="65361" spans="1:4" x14ac:dyDescent="0.35">
      <c r="A65361"/>
      <c r="B65361"/>
      <c r="C65361"/>
      <c r="D65361"/>
    </row>
    <row r="65362" spans="1:4" x14ac:dyDescent="0.35">
      <c r="A65362"/>
      <c r="B65362"/>
      <c r="C65362"/>
      <c r="D65362"/>
    </row>
    <row r="65363" spans="1:4" x14ac:dyDescent="0.35">
      <c r="A65363"/>
      <c r="B65363"/>
      <c r="C65363"/>
      <c r="D65363"/>
    </row>
    <row r="65364" spans="1:4" x14ac:dyDescent="0.35">
      <c r="A65364"/>
      <c r="B65364"/>
      <c r="C65364"/>
      <c r="D65364"/>
    </row>
    <row r="65365" spans="1:4" x14ac:dyDescent="0.35">
      <c r="A65365"/>
      <c r="B65365"/>
      <c r="C65365"/>
      <c r="D65365"/>
    </row>
    <row r="65366" spans="1:4" x14ac:dyDescent="0.35">
      <c r="A65366"/>
      <c r="B65366"/>
      <c r="C65366"/>
      <c r="D65366"/>
    </row>
    <row r="65367" spans="1:4" x14ac:dyDescent="0.35">
      <c r="A65367"/>
      <c r="B65367"/>
      <c r="C65367"/>
      <c r="D65367"/>
    </row>
    <row r="65368" spans="1:4" x14ac:dyDescent="0.35">
      <c r="A65368"/>
      <c r="B65368"/>
      <c r="C65368"/>
      <c r="D65368"/>
    </row>
    <row r="65369" spans="1:4" x14ac:dyDescent="0.35">
      <c r="A65369"/>
      <c r="B65369"/>
      <c r="C65369"/>
      <c r="D65369"/>
    </row>
    <row r="65370" spans="1:4" x14ac:dyDescent="0.35">
      <c r="A65370"/>
      <c r="B65370"/>
      <c r="C65370"/>
      <c r="D65370"/>
    </row>
    <row r="65371" spans="1:4" x14ac:dyDescent="0.35">
      <c r="A65371"/>
      <c r="B65371"/>
      <c r="C65371"/>
      <c r="D65371"/>
    </row>
    <row r="65372" spans="1:4" x14ac:dyDescent="0.35">
      <c r="A65372"/>
      <c r="B65372"/>
      <c r="C65372"/>
      <c r="D65372"/>
    </row>
    <row r="65373" spans="1:4" x14ac:dyDescent="0.35">
      <c r="A65373"/>
      <c r="B65373"/>
      <c r="C65373"/>
      <c r="D65373"/>
    </row>
    <row r="65374" spans="1:4" x14ac:dyDescent="0.35">
      <c r="A65374"/>
      <c r="B65374"/>
      <c r="C65374"/>
      <c r="D65374"/>
    </row>
    <row r="65375" spans="1:4" x14ac:dyDescent="0.35">
      <c r="A65375"/>
      <c r="B65375"/>
      <c r="C65375"/>
      <c r="D65375"/>
    </row>
    <row r="65376" spans="1:4" x14ac:dyDescent="0.35">
      <c r="A65376"/>
      <c r="B65376"/>
      <c r="C65376"/>
      <c r="D65376"/>
    </row>
    <row r="65377" spans="1:4" x14ac:dyDescent="0.35">
      <c r="A65377"/>
      <c r="B65377"/>
      <c r="C65377"/>
      <c r="D65377"/>
    </row>
    <row r="65378" spans="1:4" x14ac:dyDescent="0.35">
      <c r="A65378"/>
      <c r="B65378"/>
      <c r="C65378"/>
      <c r="D65378"/>
    </row>
    <row r="65379" spans="1:4" x14ac:dyDescent="0.35">
      <c r="A65379"/>
      <c r="B65379"/>
      <c r="C65379"/>
      <c r="D65379"/>
    </row>
    <row r="65380" spans="1:4" x14ac:dyDescent="0.35">
      <c r="A65380"/>
      <c r="B65380"/>
      <c r="C65380"/>
      <c r="D65380"/>
    </row>
    <row r="65381" spans="1:4" x14ac:dyDescent="0.35">
      <c r="A65381"/>
      <c r="B65381"/>
      <c r="C65381"/>
      <c r="D65381"/>
    </row>
    <row r="65382" spans="1:4" x14ac:dyDescent="0.35">
      <c r="A65382"/>
      <c r="B65382"/>
      <c r="C65382"/>
      <c r="D65382"/>
    </row>
    <row r="65383" spans="1:4" x14ac:dyDescent="0.35">
      <c r="A65383"/>
      <c r="B65383"/>
      <c r="C65383"/>
      <c r="D65383"/>
    </row>
    <row r="65384" spans="1:4" x14ac:dyDescent="0.35">
      <c r="A65384"/>
      <c r="B65384"/>
      <c r="C65384"/>
      <c r="D65384"/>
    </row>
    <row r="65385" spans="1:4" x14ac:dyDescent="0.35">
      <c r="A65385"/>
      <c r="B65385"/>
      <c r="C65385"/>
      <c r="D65385"/>
    </row>
    <row r="65386" spans="1:4" x14ac:dyDescent="0.35">
      <c r="A65386"/>
      <c r="B65386"/>
      <c r="C65386"/>
      <c r="D65386"/>
    </row>
    <row r="65387" spans="1:4" x14ac:dyDescent="0.35">
      <c r="A65387"/>
      <c r="B65387"/>
      <c r="C65387"/>
      <c r="D65387"/>
    </row>
    <row r="65388" spans="1:4" x14ac:dyDescent="0.35">
      <c r="A65388"/>
      <c r="B65388"/>
      <c r="C65388"/>
      <c r="D65388"/>
    </row>
    <row r="65389" spans="1:4" x14ac:dyDescent="0.35">
      <c r="A65389"/>
      <c r="B65389"/>
      <c r="C65389"/>
      <c r="D65389"/>
    </row>
    <row r="65390" spans="1:4" x14ac:dyDescent="0.35">
      <c r="A65390"/>
      <c r="B65390"/>
      <c r="C65390"/>
      <c r="D65390"/>
    </row>
    <row r="65391" spans="1:4" x14ac:dyDescent="0.35">
      <c r="A65391"/>
      <c r="B65391"/>
      <c r="C65391"/>
      <c r="D65391"/>
    </row>
    <row r="65392" spans="1:4" x14ac:dyDescent="0.35">
      <c r="A65392"/>
      <c r="B65392"/>
      <c r="C65392"/>
      <c r="D65392"/>
    </row>
    <row r="65393" spans="1:4" x14ac:dyDescent="0.35">
      <c r="A65393"/>
      <c r="B65393"/>
      <c r="C65393"/>
      <c r="D65393"/>
    </row>
    <row r="65394" spans="1:4" x14ac:dyDescent="0.35">
      <c r="A65394"/>
      <c r="B65394"/>
      <c r="C65394"/>
      <c r="D65394"/>
    </row>
    <row r="65395" spans="1:4" x14ac:dyDescent="0.35">
      <c r="A65395"/>
      <c r="B65395"/>
      <c r="C65395"/>
      <c r="D65395"/>
    </row>
    <row r="65396" spans="1:4" x14ac:dyDescent="0.35">
      <c r="A65396"/>
      <c r="B65396"/>
      <c r="C65396"/>
      <c r="D65396"/>
    </row>
    <row r="65397" spans="1:4" x14ac:dyDescent="0.35">
      <c r="A65397"/>
      <c r="B65397"/>
      <c r="C65397"/>
      <c r="D65397"/>
    </row>
    <row r="65398" spans="1:4" x14ac:dyDescent="0.35">
      <c r="A65398"/>
      <c r="B65398"/>
      <c r="C65398"/>
      <c r="D65398"/>
    </row>
    <row r="65399" spans="1:4" x14ac:dyDescent="0.35">
      <c r="A65399"/>
      <c r="B65399"/>
      <c r="C65399"/>
      <c r="D65399"/>
    </row>
    <row r="65400" spans="1:4" x14ac:dyDescent="0.35">
      <c r="A65400"/>
      <c r="B65400"/>
      <c r="C65400"/>
      <c r="D65400"/>
    </row>
    <row r="65401" spans="1:4" x14ac:dyDescent="0.35">
      <c r="A65401"/>
      <c r="B65401"/>
      <c r="C65401"/>
      <c r="D65401"/>
    </row>
    <row r="65402" spans="1:4" x14ac:dyDescent="0.35">
      <c r="A65402"/>
      <c r="B65402"/>
      <c r="C65402"/>
      <c r="D65402"/>
    </row>
    <row r="65403" spans="1:4" x14ac:dyDescent="0.35">
      <c r="A65403"/>
      <c r="B65403"/>
      <c r="C65403"/>
      <c r="D65403"/>
    </row>
    <row r="65404" spans="1:4" x14ac:dyDescent="0.35">
      <c r="A65404"/>
      <c r="B65404"/>
      <c r="C65404"/>
      <c r="D65404"/>
    </row>
    <row r="65405" spans="1:4" x14ac:dyDescent="0.35">
      <c r="A65405"/>
      <c r="B65405"/>
      <c r="C65405"/>
      <c r="D65405"/>
    </row>
    <row r="65406" spans="1:4" x14ac:dyDescent="0.35">
      <c r="A65406"/>
      <c r="B65406"/>
      <c r="C65406"/>
      <c r="D65406"/>
    </row>
    <row r="65407" spans="1:4" x14ac:dyDescent="0.35">
      <c r="A65407"/>
      <c r="B65407"/>
      <c r="C65407"/>
      <c r="D65407"/>
    </row>
    <row r="65408" spans="1:4" x14ac:dyDescent="0.35">
      <c r="A65408"/>
      <c r="B65408"/>
      <c r="C65408"/>
      <c r="D65408"/>
    </row>
    <row r="65409" spans="1:4" x14ac:dyDescent="0.35">
      <c r="A65409"/>
      <c r="B65409"/>
      <c r="C65409"/>
      <c r="D65409"/>
    </row>
    <row r="65410" spans="1:4" x14ac:dyDescent="0.35">
      <c r="A65410"/>
      <c r="B65410"/>
      <c r="C65410"/>
      <c r="D65410"/>
    </row>
    <row r="65411" spans="1:4" x14ac:dyDescent="0.35">
      <c r="A65411"/>
      <c r="B65411"/>
      <c r="C65411"/>
      <c r="D65411"/>
    </row>
    <row r="65412" spans="1:4" x14ac:dyDescent="0.35">
      <c r="A65412"/>
      <c r="B65412"/>
      <c r="C65412"/>
      <c r="D65412"/>
    </row>
    <row r="65413" spans="1:4" x14ac:dyDescent="0.35">
      <c r="A65413"/>
      <c r="B65413"/>
      <c r="C65413"/>
      <c r="D65413"/>
    </row>
    <row r="65414" spans="1:4" x14ac:dyDescent="0.35">
      <c r="A65414"/>
      <c r="B65414"/>
      <c r="C65414"/>
      <c r="D65414"/>
    </row>
    <row r="65415" spans="1:4" x14ac:dyDescent="0.35">
      <c r="A65415"/>
      <c r="B65415"/>
      <c r="C65415"/>
      <c r="D65415"/>
    </row>
    <row r="65416" spans="1:4" x14ac:dyDescent="0.35">
      <c r="A65416"/>
      <c r="B65416"/>
      <c r="C65416"/>
      <c r="D65416"/>
    </row>
    <row r="65417" spans="1:4" x14ac:dyDescent="0.35">
      <c r="A65417"/>
      <c r="B65417"/>
      <c r="C65417"/>
      <c r="D65417"/>
    </row>
    <row r="65418" spans="1:4" x14ac:dyDescent="0.35">
      <c r="A65418"/>
      <c r="B65418"/>
      <c r="C65418"/>
      <c r="D65418"/>
    </row>
    <row r="65419" spans="1:4" x14ac:dyDescent="0.35">
      <c r="A65419"/>
      <c r="B65419"/>
      <c r="C65419"/>
      <c r="D65419"/>
    </row>
    <row r="65420" spans="1:4" x14ac:dyDescent="0.35">
      <c r="A65420"/>
      <c r="B65420"/>
      <c r="C65420"/>
      <c r="D65420"/>
    </row>
    <row r="65421" spans="1:4" x14ac:dyDescent="0.35">
      <c r="A65421"/>
      <c r="B65421"/>
      <c r="C65421"/>
      <c r="D65421"/>
    </row>
    <row r="65422" spans="1:4" x14ac:dyDescent="0.35">
      <c r="A65422"/>
      <c r="B65422"/>
      <c r="C65422"/>
      <c r="D65422"/>
    </row>
    <row r="65423" spans="1:4" x14ac:dyDescent="0.35">
      <c r="A65423"/>
      <c r="B65423"/>
      <c r="C65423"/>
      <c r="D65423"/>
    </row>
    <row r="65424" spans="1:4" x14ac:dyDescent="0.35">
      <c r="A65424"/>
      <c r="B65424"/>
      <c r="C65424"/>
      <c r="D65424"/>
    </row>
    <row r="65425" spans="1:4" x14ac:dyDescent="0.35">
      <c r="A65425"/>
      <c r="B65425"/>
      <c r="C65425"/>
      <c r="D65425"/>
    </row>
    <row r="65426" spans="1:4" x14ac:dyDescent="0.35">
      <c r="A65426"/>
      <c r="B65426"/>
      <c r="C65426"/>
      <c r="D65426"/>
    </row>
    <row r="65427" spans="1:4" x14ac:dyDescent="0.35">
      <c r="A65427"/>
      <c r="B65427"/>
      <c r="C65427"/>
      <c r="D65427"/>
    </row>
    <row r="65428" spans="1:4" x14ac:dyDescent="0.35">
      <c r="A65428"/>
      <c r="B65428"/>
      <c r="C65428"/>
      <c r="D65428"/>
    </row>
    <row r="65429" spans="1:4" x14ac:dyDescent="0.35">
      <c r="A65429"/>
      <c r="B65429"/>
      <c r="C65429"/>
      <c r="D65429"/>
    </row>
    <row r="65430" spans="1:4" x14ac:dyDescent="0.35">
      <c r="A65430"/>
      <c r="B65430"/>
      <c r="C65430"/>
      <c r="D65430"/>
    </row>
    <row r="65431" spans="1:4" x14ac:dyDescent="0.35">
      <c r="A65431"/>
      <c r="B65431"/>
      <c r="C65431"/>
      <c r="D65431"/>
    </row>
    <row r="65432" spans="1:4" x14ac:dyDescent="0.35">
      <c r="A65432"/>
      <c r="B65432"/>
      <c r="C65432"/>
      <c r="D65432"/>
    </row>
    <row r="65433" spans="1:4" x14ac:dyDescent="0.35">
      <c r="A65433"/>
      <c r="B65433"/>
      <c r="C65433"/>
      <c r="D65433"/>
    </row>
    <row r="65434" spans="1:4" x14ac:dyDescent="0.35">
      <c r="A65434"/>
      <c r="B65434"/>
      <c r="C65434"/>
      <c r="D65434"/>
    </row>
    <row r="65435" spans="1:4" x14ac:dyDescent="0.35">
      <c r="A65435"/>
      <c r="B65435"/>
      <c r="C65435"/>
      <c r="D65435"/>
    </row>
    <row r="65436" spans="1:4" x14ac:dyDescent="0.35">
      <c r="A65436"/>
      <c r="B65436"/>
      <c r="C65436"/>
      <c r="D65436"/>
    </row>
    <row r="65437" spans="1:4" x14ac:dyDescent="0.35">
      <c r="A65437"/>
      <c r="B65437"/>
      <c r="C65437"/>
      <c r="D65437"/>
    </row>
    <row r="65438" spans="1:4" x14ac:dyDescent="0.35">
      <c r="A65438"/>
      <c r="B65438"/>
      <c r="C65438"/>
      <c r="D65438"/>
    </row>
    <row r="65439" spans="1:4" x14ac:dyDescent="0.35">
      <c r="A65439"/>
      <c r="B65439"/>
      <c r="C65439"/>
      <c r="D65439"/>
    </row>
    <row r="65440" spans="1:4" x14ac:dyDescent="0.35">
      <c r="A65440"/>
      <c r="B65440"/>
      <c r="C65440"/>
      <c r="D65440"/>
    </row>
    <row r="65441" spans="1:4" x14ac:dyDescent="0.35">
      <c r="A65441"/>
      <c r="B65441"/>
      <c r="C65441"/>
      <c r="D65441"/>
    </row>
    <row r="65442" spans="1:4" x14ac:dyDescent="0.35">
      <c r="A65442"/>
      <c r="B65442"/>
      <c r="C65442"/>
      <c r="D65442"/>
    </row>
    <row r="65443" spans="1:4" x14ac:dyDescent="0.35">
      <c r="A65443"/>
      <c r="B65443"/>
      <c r="C65443"/>
      <c r="D65443"/>
    </row>
    <row r="65444" spans="1:4" x14ac:dyDescent="0.35">
      <c r="A65444"/>
      <c r="B65444"/>
      <c r="C65444"/>
      <c r="D65444"/>
    </row>
    <row r="65445" spans="1:4" x14ac:dyDescent="0.35">
      <c r="A65445"/>
      <c r="B65445"/>
      <c r="C65445"/>
      <c r="D65445"/>
    </row>
    <row r="65446" spans="1:4" x14ac:dyDescent="0.35">
      <c r="A65446"/>
      <c r="B65446"/>
      <c r="C65446"/>
      <c r="D65446"/>
    </row>
    <row r="65447" spans="1:4" x14ac:dyDescent="0.35">
      <c r="A65447"/>
      <c r="B65447"/>
      <c r="C65447"/>
      <c r="D65447"/>
    </row>
    <row r="65448" spans="1:4" x14ac:dyDescent="0.35">
      <c r="A65448"/>
      <c r="B65448"/>
      <c r="C65448"/>
      <c r="D65448"/>
    </row>
    <row r="65449" spans="1:4" x14ac:dyDescent="0.35">
      <c r="A65449"/>
      <c r="B65449"/>
      <c r="C65449"/>
      <c r="D65449"/>
    </row>
    <row r="65450" spans="1:4" x14ac:dyDescent="0.35">
      <c r="A65450"/>
      <c r="B65450"/>
      <c r="C65450"/>
      <c r="D65450"/>
    </row>
    <row r="65451" spans="1:4" x14ac:dyDescent="0.35">
      <c r="A65451"/>
      <c r="B65451"/>
      <c r="C65451"/>
      <c r="D65451"/>
    </row>
    <row r="65452" spans="1:4" x14ac:dyDescent="0.35">
      <c r="A65452"/>
      <c r="B65452"/>
      <c r="C65452"/>
      <c r="D65452"/>
    </row>
    <row r="65453" spans="1:4" x14ac:dyDescent="0.35">
      <c r="A65453"/>
      <c r="B65453"/>
      <c r="C65453"/>
      <c r="D65453"/>
    </row>
    <row r="65454" spans="1:4" x14ac:dyDescent="0.35">
      <c r="A65454"/>
      <c r="B65454"/>
      <c r="C65454"/>
      <c r="D65454"/>
    </row>
    <row r="65455" spans="1:4" x14ac:dyDescent="0.35">
      <c r="A65455"/>
      <c r="B65455"/>
      <c r="C65455"/>
      <c r="D65455"/>
    </row>
    <row r="65456" spans="1:4" x14ac:dyDescent="0.35">
      <c r="A65456"/>
      <c r="B65456"/>
      <c r="C65456"/>
      <c r="D65456"/>
    </row>
    <row r="65457" spans="1:4" x14ac:dyDescent="0.35">
      <c r="A65457"/>
      <c r="B65457"/>
      <c r="C65457"/>
      <c r="D65457"/>
    </row>
    <row r="65458" spans="1:4" x14ac:dyDescent="0.35">
      <c r="A65458"/>
      <c r="B65458"/>
      <c r="C65458"/>
      <c r="D65458"/>
    </row>
    <row r="65459" spans="1:4" x14ac:dyDescent="0.35">
      <c r="A65459"/>
      <c r="B65459"/>
      <c r="C65459"/>
      <c r="D65459"/>
    </row>
    <row r="65460" spans="1:4" x14ac:dyDescent="0.35">
      <c r="A65460"/>
      <c r="B65460"/>
      <c r="C65460"/>
      <c r="D65460"/>
    </row>
    <row r="65461" spans="1:4" x14ac:dyDescent="0.35">
      <c r="A65461"/>
      <c r="B65461"/>
      <c r="C65461"/>
      <c r="D65461"/>
    </row>
    <row r="65462" spans="1:4" x14ac:dyDescent="0.35">
      <c r="A65462"/>
      <c r="B65462"/>
      <c r="C65462"/>
      <c r="D65462"/>
    </row>
    <row r="65463" spans="1:4" x14ac:dyDescent="0.35">
      <c r="A65463"/>
      <c r="B65463"/>
      <c r="C65463"/>
      <c r="D65463"/>
    </row>
    <row r="65464" spans="1:4" x14ac:dyDescent="0.35">
      <c r="A65464"/>
      <c r="B65464"/>
      <c r="C65464"/>
      <c r="D65464"/>
    </row>
    <row r="65465" spans="1:4" x14ac:dyDescent="0.35">
      <c r="A65465"/>
      <c r="B65465"/>
      <c r="C65465"/>
      <c r="D65465"/>
    </row>
    <row r="65466" spans="1:4" x14ac:dyDescent="0.35">
      <c r="A65466"/>
      <c r="B65466"/>
      <c r="C65466"/>
      <c r="D65466"/>
    </row>
    <row r="65467" spans="1:4" x14ac:dyDescent="0.35">
      <c r="A65467"/>
      <c r="B65467"/>
      <c r="C65467"/>
      <c r="D65467"/>
    </row>
    <row r="65468" spans="1:4" x14ac:dyDescent="0.35">
      <c r="A65468"/>
      <c r="B65468"/>
      <c r="C65468"/>
      <c r="D65468"/>
    </row>
    <row r="65469" spans="1:4" x14ac:dyDescent="0.35">
      <c r="A65469"/>
      <c r="B65469"/>
      <c r="C65469"/>
      <c r="D65469"/>
    </row>
    <row r="65470" spans="1:4" x14ac:dyDescent="0.35">
      <c r="A65470"/>
      <c r="B65470"/>
      <c r="C65470"/>
      <c r="D65470"/>
    </row>
    <row r="65471" spans="1:4" x14ac:dyDescent="0.35">
      <c r="A65471"/>
      <c r="B65471"/>
      <c r="C65471"/>
      <c r="D65471"/>
    </row>
    <row r="65472" spans="1:4" x14ac:dyDescent="0.35">
      <c r="A65472"/>
      <c r="B65472"/>
      <c r="C65472"/>
      <c r="D65472"/>
    </row>
    <row r="65473" spans="1:4" x14ac:dyDescent="0.35">
      <c r="A65473"/>
      <c r="B65473"/>
      <c r="C65473"/>
      <c r="D65473"/>
    </row>
    <row r="65474" spans="1:4" x14ac:dyDescent="0.35">
      <c r="A65474"/>
      <c r="B65474"/>
      <c r="C65474"/>
      <c r="D65474"/>
    </row>
    <row r="65475" spans="1:4" x14ac:dyDescent="0.35">
      <c r="A65475"/>
      <c r="B65475"/>
      <c r="C65475"/>
      <c r="D65475"/>
    </row>
    <row r="65476" spans="1:4" x14ac:dyDescent="0.35">
      <c r="A65476"/>
      <c r="B65476"/>
      <c r="C65476"/>
      <c r="D65476"/>
    </row>
    <row r="65477" spans="1:4" x14ac:dyDescent="0.35">
      <c r="A65477"/>
      <c r="B65477"/>
      <c r="C65477"/>
      <c r="D65477"/>
    </row>
    <row r="65478" spans="1:4" x14ac:dyDescent="0.35">
      <c r="A65478"/>
      <c r="B65478"/>
      <c r="C65478"/>
      <c r="D65478"/>
    </row>
    <row r="65479" spans="1:4" x14ac:dyDescent="0.35">
      <c r="A65479"/>
      <c r="B65479"/>
      <c r="C65479"/>
      <c r="D65479"/>
    </row>
    <row r="65480" spans="1:4" x14ac:dyDescent="0.35">
      <c r="A65480"/>
      <c r="B65480"/>
      <c r="C65480"/>
      <c r="D65480"/>
    </row>
    <row r="65481" spans="1:4" x14ac:dyDescent="0.35">
      <c r="A65481"/>
      <c r="B65481"/>
      <c r="C65481"/>
      <c r="D65481"/>
    </row>
    <row r="65482" spans="1:4" x14ac:dyDescent="0.35">
      <c r="A65482"/>
      <c r="B65482"/>
      <c r="C65482"/>
      <c r="D65482"/>
    </row>
    <row r="65483" spans="1:4" x14ac:dyDescent="0.35">
      <c r="A65483"/>
      <c r="B65483"/>
      <c r="C65483"/>
      <c r="D65483"/>
    </row>
    <row r="65484" spans="1:4" x14ac:dyDescent="0.35">
      <c r="A65484"/>
      <c r="B65484"/>
      <c r="C65484"/>
      <c r="D65484"/>
    </row>
    <row r="65485" spans="1:4" x14ac:dyDescent="0.35">
      <c r="A65485"/>
      <c r="B65485"/>
      <c r="C65485"/>
      <c r="D65485"/>
    </row>
    <row r="65486" spans="1:4" x14ac:dyDescent="0.35">
      <c r="A65486"/>
      <c r="B65486"/>
      <c r="C65486"/>
      <c r="D65486"/>
    </row>
    <row r="65487" spans="1:4" x14ac:dyDescent="0.35">
      <c r="A65487"/>
      <c r="B65487"/>
      <c r="C65487"/>
      <c r="D65487"/>
    </row>
    <row r="65488" spans="1:4" x14ac:dyDescent="0.35">
      <c r="A65488"/>
      <c r="B65488"/>
      <c r="C65488"/>
      <c r="D65488"/>
    </row>
    <row r="65489" spans="1:4" x14ac:dyDescent="0.35">
      <c r="A65489"/>
      <c r="B65489"/>
      <c r="C65489"/>
      <c r="D65489"/>
    </row>
    <row r="65490" spans="1:4" x14ac:dyDescent="0.35">
      <c r="A65490"/>
      <c r="B65490"/>
      <c r="C65490"/>
      <c r="D65490"/>
    </row>
    <row r="65491" spans="1:4" x14ac:dyDescent="0.35">
      <c r="A65491"/>
      <c r="B65491"/>
      <c r="C65491"/>
      <c r="D65491"/>
    </row>
    <row r="65492" spans="1:4" x14ac:dyDescent="0.35">
      <c r="A65492"/>
      <c r="B65492"/>
      <c r="C65492"/>
      <c r="D65492"/>
    </row>
    <row r="65493" spans="1:4" x14ac:dyDescent="0.35">
      <c r="A65493"/>
      <c r="B65493"/>
      <c r="C65493"/>
      <c r="D65493"/>
    </row>
    <row r="65494" spans="1:4" x14ac:dyDescent="0.35">
      <c r="A65494"/>
      <c r="B65494"/>
      <c r="C65494"/>
      <c r="D65494"/>
    </row>
    <row r="65495" spans="1:4" x14ac:dyDescent="0.35">
      <c r="A65495"/>
      <c r="B65495"/>
      <c r="C65495"/>
      <c r="D65495"/>
    </row>
    <row r="65496" spans="1:4" x14ac:dyDescent="0.35">
      <c r="A65496"/>
      <c r="B65496"/>
      <c r="C65496"/>
      <c r="D65496"/>
    </row>
    <row r="65497" spans="1:4" x14ac:dyDescent="0.35">
      <c r="A65497"/>
      <c r="B65497"/>
      <c r="C65497"/>
      <c r="D65497"/>
    </row>
    <row r="65498" spans="1:4" x14ac:dyDescent="0.35">
      <c r="A65498"/>
      <c r="B65498"/>
      <c r="C65498"/>
      <c r="D65498"/>
    </row>
    <row r="65499" spans="1:4" x14ac:dyDescent="0.35">
      <c r="A65499"/>
      <c r="B65499"/>
      <c r="C65499"/>
      <c r="D65499"/>
    </row>
    <row r="65500" spans="1:4" x14ac:dyDescent="0.35">
      <c r="A65500"/>
      <c r="B65500"/>
      <c r="C65500"/>
      <c r="D65500"/>
    </row>
    <row r="65501" spans="1:4" x14ac:dyDescent="0.35">
      <c r="A65501"/>
      <c r="B65501"/>
      <c r="C65501"/>
      <c r="D65501"/>
    </row>
    <row r="65502" spans="1:4" x14ac:dyDescent="0.35">
      <c r="A65502"/>
      <c r="B65502"/>
      <c r="C65502"/>
      <c r="D65502"/>
    </row>
    <row r="65503" spans="1:4" x14ac:dyDescent="0.35">
      <c r="A65503"/>
      <c r="B65503"/>
      <c r="C65503"/>
      <c r="D65503"/>
    </row>
    <row r="65504" spans="1:4" x14ac:dyDescent="0.35">
      <c r="A65504"/>
      <c r="B65504"/>
      <c r="C65504"/>
      <c r="D65504"/>
    </row>
    <row r="65505" spans="1:4" x14ac:dyDescent="0.35">
      <c r="A65505"/>
      <c r="B65505"/>
      <c r="C65505"/>
      <c r="D65505"/>
    </row>
    <row r="65506" spans="1:4" x14ac:dyDescent="0.35">
      <c r="A65506"/>
      <c r="B65506"/>
      <c r="C65506"/>
      <c r="D65506"/>
    </row>
    <row r="65507" spans="1:4" x14ac:dyDescent="0.35">
      <c r="A65507"/>
      <c r="B65507"/>
      <c r="C65507"/>
      <c r="D65507"/>
    </row>
    <row r="65508" spans="1:4" x14ac:dyDescent="0.35">
      <c r="A65508"/>
      <c r="B65508"/>
      <c r="C65508"/>
      <c r="D65508"/>
    </row>
    <row r="65509" spans="1:4" x14ac:dyDescent="0.35">
      <c r="A65509"/>
      <c r="B65509"/>
      <c r="C65509"/>
      <c r="D65509"/>
    </row>
    <row r="65510" spans="1:4" x14ac:dyDescent="0.35">
      <c r="A65510"/>
      <c r="B65510"/>
      <c r="C65510"/>
      <c r="D65510"/>
    </row>
    <row r="65511" spans="1:4" x14ac:dyDescent="0.35">
      <c r="A65511"/>
      <c r="B65511"/>
      <c r="C65511"/>
      <c r="D65511"/>
    </row>
    <row r="65512" spans="1:4" x14ac:dyDescent="0.35">
      <c r="A65512"/>
      <c r="B65512"/>
      <c r="C65512"/>
      <c r="D65512"/>
    </row>
    <row r="65513" spans="1:4" x14ac:dyDescent="0.35">
      <c r="A65513"/>
      <c r="B65513"/>
      <c r="C65513"/>
      <c r="D65513"/>
    </row>
    <row r="65514" spans="1:4" x14ac:dyDescent="0.35">
      <c r="A65514"/>
      <c r="B65514"/>
      <c r="C65514"/>
      <c r="D65514"/>
    </row>
    <row r="65515" spans="1:4" x14ac:dyDescent="0.35">
      <c r="A65515"/>
      <c r="B65515"/>
      <c r="C65515"/>
      <c r="D65515"/>
    </row>
    <row r="65516" spans="1:4" x14ac:dyDescent="0.35">
      <c r="A65516"/>
      <c r="B65516"/>
      <c r="C65516"/>
      <c r="D65516"/>
    </row>
    <row r="65517" spans="1:4" x14ac:dyDescent="0.35">
      <c r="A65517"/>
      <c r="B65517"/>
      <c r="C65517"/>
      <c r="D65517"/>
    </row>
    <row r="65518" spans="1:4" x14ac:dyDescent="0.35">
      <c r="A65518"/>
      <c r="B65518"/>
      <c r="C65518"/>
      <c r="D65518"/>
    </row>
    <row r="65519" spans="1:4" x14ac:dyDescent="0.35">
      <c r="A65519"/>
      <c r="B65519"/>
      <c r="C65519"/>
      <c r="D65519"/>
    </row>
    <row r="65520" spans="1:4" x14ac:dyDescent="0.35">
      <c r="A65520"/>
      <c r="B65520"/>
      <c r="C65520"/>
      <c r="D65520"/>
    </row>
    <row r="65521" spans="1:4" x14ac:dyDescent="0.35">
      <c r="A65521"/>
      <c r="B65521"/>
      <c r="C65521"/>
      <c r="D65521"/>
    </row>
    <row r="65522" spans="1:4" x14ac:dyDescent="0.35">
      <c r="A65522"/>
      <c r="B65522"/>
      <c r="C65522"/>
      <c r="D65522"/>
    </row>
    <row r="65523" spans="1:4" x14ac:dyDescent="0.35">
      <c r="A65523"/>
      <c r="B65523"/>
      <c r="C65523"/>
      <c r="D65523"/>
    </row>
    <row r="65524" spans="1:4" x14ac:dyDescent="0.35">
      <c r="A65524"/>
      <c r="B65524"/>
      <c r="C65524"/>
      <c r="D65524"/>
    </row>
    <row r="65525" spans="1:4" x14ac:dyDescent="0.35">
      <c r="A65525"/>
      <c r="B65525"/>
      <c r="C65525"/>
      <c r="D65525"/>
    </row>
    <row r="65526" spans="1:4" x14ac:dyDescent="0.35">
      <c r="A65526"/>
      <c r="B65526"/>
      <c r="C65526"/>
      <c r="D65526"/>
    </row>
    <row r="65527" spans="1:4" x14ac:dyDescent="0.35">
      <c r="A65527"/>
      <c r="B65527"/>
      <c r="C65527"/>
      <c r="D65527"/>
    </row>
    <row r="65528" spans="1:4" x14ac:dyDescent="0.35">
      <c r="A65528"/>
      <c r="B65528"/>
      <c r="C65528"/>
      <c r="D65528"/>
    </row>
    <row r="65529" spans="1:4" x14ac:dyDescent="0.35">
      <c r="A65529"/>
      <c r="B65529"/>
      <c r="C65529"/>
      <c r="D65529"/>
    </row>
    <row r="65530" spans="1:4" x14ac:dyDescent="0.35">
      <c r="A65530"/>
      <c r="B65530"/>
      <c r="C65530"/>
      <c r="D65530"/>
    </row>
    <row r="65531" spans="1:4" x14ac:dyDescent="0.35">
      <c r="A65531"/>
      <c r="B65531"/>
      <c r="C65531"/>
      <c r="D65531"/>
    </row>
    <row r="65532" spans="1:4" x14ac:dyDescent="0.35">
      <c r="A65532"/>
      <c r="B65532"/>
      <c r="C65532"/>
      <c r="D65532"/>
    </row>
    <row r="65533" spans="1:4" x14ac:dyDescent="0.35">
      <c r="A65533"/>
      <c r="B65533"/>
      <c r="C65533"/>
      <c r="D65533"/>
    </row>
    <row r="65534" spans="1:4" x14ac:dyDescent="0.35">
      <c r="A65534"/>
      <c r="B65534"/>
      <c r="C65534"/>
      <c r="D65534"/>
    </row>
    <row r="65535" spans="1:4" x14ac:dyDescent="0.35">
      <c r="A65535"/>
      <c r="B65535"/>
      <c r="C65535"/>
      <c r="D65535"/>
    </row>
    <row r="65536" spans="1:4" x14ac:dyDescent="0.35">
      <c r="A65536"/>
      <c r="B65536"/>
      <c r="C65536"/>
      <c r="D65536"/>
    </row>
    <row r="65537" spans="1:4" x14ac:dyDescent="0.35">
      <c r="A65537"/>
      <c r="B65537"/>
      <c r="C65537"/>
      <c r="D65537"/>
    </row>
    <row r="65538" spans="1:4" x14ac:dyDescent="0.35">
      <c r="A65538"/>
      <c r="B65538"/>
      <c r="C65538"/>
      <c r="D65538"/>
    </row>
    <row r="65539" spans="1:4" x14ac:dyDescent="0.35">
      <c r="A65539"/>
      <c r="B65539"/>
      <c r="C65539"/>
      <c r="D65539"/>
    </row>
    <row r="65540" spans="1:4" x14ac:dyDescent="0.35">
      <c r="A65540"/>
      <c r="B65540"/>
      <c r="C65540"/>
      <c r="D65540"/>
    </row>
    <row r="65541" spans="1:4" x14ac:dyDescent="0.35">
      <c r="A65541"/>
      <c r="B65541"/>
      <c r="C65541"/>
      <c r="D65541"/>
    </row>
    <row r="65542" spans="1:4" x14ac:dyDescent="0.35">
      <c r="A65542"/>
      <c r="B65542"/>
      <c r="C65542"/>
      <c r="D65542"/>
    </row>
    <row r="65543" spans="1:4" x14ac:dyDescent="0.35">
      <c r="A65543"/>
      <c r="B65543"/>
      <c r="C65543"/>
      <c r="D65543"/>
    </row>
    <row r="65544" spans="1:4" x14ac:dyDescent="0.35">
      <c r="A65544"/>
      <c r="B65544"/>
      <c r="C65544"/>
      <c r="D65544"/>
    </row>
    <row r="65545" spans="1:4" x14ac:dyDescent="0.35">
      <c r="A65545"/>
      <c r="B65545"/>
      <c r="C65545"/>
      <c r="D65545"/>
    </row>
    <row r="65546" spans="1:4" x14ac:dyDescent="0.35">
      <c r="A65546"/>
      <c r="B65546"/>
      <c r="C65546"/>
      <c r="D65546"/>
    </row>
    <row r="65547" spans="1:4" x14ac:dyDescent="0.35">
      <c r="A65547"/>
      <c r="B65547"/>
      <c r="C65547"/>
      <c r="D65547"/>
    </row>
    <row r="65548" spans="1:4" x14ac:dyDescent="0.35">
      <c r="A65548"/>
      <c r="B65548"/>
      <c r="C65548"/>
      <c r="D65548"/>
    </row>
    <row r="65549" spans="1:4" x14ac:dyDescent="0.35">
      <c r="A65549"/>
      <c r="B65549"/>
      <c r="C65549"/>
      <c r="D65549"/>
    </row>
    <row r="65550" spans="1:4" x14ac:dyDescent="0.35">
      <c r="A65550"/>
      <c r="B65550"/>
      <c r="C65550"/>
      <c r="D65550"/>
    </row>
    <row r="65551" spans="1:4" x14ac:dyDescent="0.35">
      <c r="A65551"/>
      <c r="B65551"/>
      <c r="C65551"/>
      <c r="D65551"/>
    </row>
    <row r="65552" spans="1:4" x14ac:dyDescent="0.35">
      <c r="A65552"/>
      <c r="B65552"/>
      <c r="C65552"/>
      <c r="D65552"/>
    </row>
    <row r="65553" spans="1:4" x14ac:dyDescent="0.35">
      <c r="A65553"/>
      <c r="B65553"/>
      <c r="C65553"/>
      <c r="D65553"/>
    </row>
    <row r="65554" spans="1:4" x14ac:dyDescent="0.35">
      <c r="A65554"/>
      <c r="B65554"/>
      <c r="C65554"/>
      <c r="D65554"/>
    </row>
    <row r="65555" spans="1:4" x14ac:dyDescent="0.35">
      <c r="A65555"/>
      <c r="B65555"/>
      <c r="C65555"/>
      <c r="D65555"/>
    </row>
    <row r="65556" spans="1:4" x14ac:dyDescent="0.35">
      <c r="A65556"/>
      <c r="B65556"/>
      <c r="C65556"/>
      <c r="D65556"/>
    </row>
    <row r="65557" spans="1:4" x14ac:dyDescent="0.35">
      <c r="A65557"/>
      <c r="B65557"/>
      <c r="C65557"/>
      <c r="D65557"/>
    </row>
    <row r="65558" spans="1:4" x14ac:dyDescent="0.35">
      <c r="A65558"/>
      <c r="B65558"/>
      <c r="C65558"/>
      <c r="D65558"/>
    </row>
    <row r="65559" spans="1:4" x14ac:dyDescent="0.35">
      <c r="A65559"/>
      <c r="B65559"/>
      <c r="C65559"/>
      <c r="D65559"/>
    </row>
    <row r="65560" spans="1:4" x14ac:dyDescent="0.35">
      <c r="A65560"/>
      <c r="B65560"/>
      <c r="C65560"/>
      <c r="D65560"/>
    </row>
    <row r="65561" spans="1:4" x14ac:dyDescent="0.35">
      <c r="A65561"/>
      <c r="B65561"/>
      <c r="C65561"/>
      <c r="D65561"/>
    </row>
    <row r="65562" spans="1:4" x14ac:dyDescent="0.35">
      <c r="A65562"/>
      <c r="B65562"/>
      <c r="C65562"/>
      <c r="D65562"/>
    </row>
    <row r="65563" spans="1:4" x14ac:dyDescent="0.35">
      <c r="A65563"/>
      <c r="B65563"/>
      <c r="C65563"/>
      <c r="D65563"/>
    </row>
    <row r="65564" spans="1:4" x14ac:dyDescent="0.35">
      <c r="A65564"/>
      <c r="B65564"/>
      <c r="C65564"/>
      <c r="D65564"/>
    </row>
    <row r="65565" spans="1:4" x14ac:dyDescent="0.35">
      <c r="A65565"/>
      <c r="B65565"/>
      <c r="C65565"/>
      <c r="D65565"/>
    </row>
    <row r="65566" spans="1:4" x14ac:dyDescent="0.35">
      <c r="A65566"/>
      <c r="B65566"/>
      <c r="C65566"/>
      <c r="D65566"/>
    </row>
    <row r="65567" spans="1:4" x14ac:dyDescent="0.35">
      <c r="A65567"/>
      <c r="B65567"/>
      <c r="C65567"/>
      <c r="D65567"/>
    </row>
    <row r="65568" spans="1:4" x14ac:dyDescent="0.35">
      <c r="A65568"/>
      <c r="B65568"/>
      <c r="C65568"/>
      <c r="D65568"/>
    </row>
    <row r="65569" spans="1:4" x14ac:dyDescent="0.35">
      <c r="A65569"/>
      <c r="B65569"/>
      <c r="C65569"/>
      <c r="D65569"/>
    </row>
    <row r="65570" spans="1:4" x14ac:dyDescent="0.35">
      <c r="A65570"/>
      <c r="B65570"/>
      <c r="C65570"/>
      <c r="D65570"/>
    </row>
    <row r="65571" spans="1:4" x14ac:dyDescent="0.35">
      <c r="A65571"/>
      <c r="B65571"/>
      <c r="C65571"/>
      <c r="D65571"/>
    </row>
    <row r="65572" spans="1:4" x14ac:dyDescent="0.35">
      <c r="A65572"/>
      <c r="B65572"/>
      <c r="C65572"/>
      <c r="D65572"/>
    </row>
    <row r="65573" spans="1:4" x14ac:dyDescent="0.35">
      <c r="A65573"/>
      <c r="B65573"/>
      <c r="C65573"/>
      <c r="D65573"/>
    </row>
    <row r="65574" spans="1:4" x14ac:dyDescent="0.35">
      <c r="A65574"/>
      <c r="B65574"/>
      <c r="C65574"/>
      <c r="D65574"/>
    </row>
    <row r="65575" spans="1:4" x14ac:dyDescent="0.35">
      <c r="A65575"/>
      <c r="B65575"/>
      <c r="C65575"/>
      <c r="D65575"/>
    </row>
    <row r="65576" spans="1:4" x14ac:dyDescent="0.35">
      <c r="A65576"/>
      <c r="B65576"/>
      <c r="C65576"/>
      <c r="D65576"/>
    </row>
    <row r="65577" spans="1:4" x14ac:dyDescent="0.35">
      <c r="A65577"/>
      <c r="B65577"/>
      <c r="C65577"/>
      <c r="D65577"/>
    </row>
    <row r="65578" spans="1:4" x14ac:dyDescent="0.35">
      <c r="A65578"/>
      <c r="B65578"/>
      <c r="C65578"/>
      <c r="D65578"/>
    </row>
    <row r="65579" spans="1:4" x14ac:dyDescent="0.35">
      <c r="A65579"/>
      <c r="B65579"/>
      <c r="C65579"/>
      <c r="D65579"/>
    </row>
    <row r="65580" spans="1:4" x14ac:dyDescent="0.35">
      <c r="A65580"/>
      <c r="B65580"/>
      <c r="C65580"/>
      <c r="D65580"/>
    </row>
    <row r="65581" spans="1:4" x14ac:dyDescent="0.35">
      <c r="A65581"/>
      <c r="B65581"/>
      <c r="C65581"/>
      <c r="D65581"/>
    </row>
    <row r="65582" spans="1:4" x14ac:dyDescent="0.35">
      <c r="A65582"/>
      <c r="B65582"/>
      <c r="C65582"/>
      <c r="D65582"/>
    </row>
    <row r="65583" spans="1:4" x14ac:dyDescent="0.35">
      <c r="A65583"/>
      <c r="B65583"/>
      <c r="C65583"/>
      <c r="D65583"/>
    </row>
    <row r="65584" spans="1:4" x14ac:dyDescent="0.35">
      <c r="A65584"/>
      <c r="B65584"/>
      <c r="C65584"/>
      <c r="D65584"/>
    </row>
    <row r="65585" spans="1:4" x14ac:dyDescent="0.35">
      <c r="A65585"/>
      <c r="B65585"/>
      <c r="C65585"/>
      <c r="D65585"/>
    </row>
    <row r="65586" spans="1:4" x14ac:dyDescent="0.35">
      <c r="A65586"/>
      <c r="B65586"/>
      <c r="C65586"/>
      <c r="D65586"/>
    </row>
    <row r="65587" spans="1:4" x14ac:dyDescent="0.35">
      <c r="A65587"/>
      <c r="B65587"/>
      <c r="C65587"/>
      <c r="D65587"/>
    </row>
    <row r="65588" spans="1:4" x14ac:dyDescent="0.35">
      <c r="A65588"/>
      <c r="B65588"/>
      <c r="C65588"/>
      <c r="D65588"/>
    </row>
    <row r="65589" spans="1:4" x14ac:dyDescent="0.35">
      <c r="A65589"/>
      <c r="B65589"/>
      <c r="C65589"/>
      <c r="D65589"/>
    </row>
    <row r="65590" spans="1:4" x14ac:dyDescent="0.35">
      <c r="A65590"/>
      <c r="B65590"/>
      <c r="C65590"/>
      <c r="D65590"/>
    </row>
    <row r="65591" spans="1:4" x14ac:dyDescent="0.35">
      <c r="A65591"/>
      <c r="B65591"/>
      <c r="C65591"/>
      <c r="D65591"/>
    </row>
    <row r="65592" spans="1:4" x14ac:dyDescent="0.35">
      <c r="A65592"/>
      <c r="B65592"/>
      <c r="C65592"/>
      <c r="D65592"/>
    </row>
    <row r="65593" spans="1:4" x14ac:dyDescent="0.35">
      <c r="A65593"/>
      <c r="B65593"/>
      <c r="C65593"/>
      <c r="D65593"/>
    </row>
    <row r="65594" spans="1:4" x14ac:dyDescent="0.35">
      <c r="A65594"/>
      <c r="B65594"/>
      <c r="C65594"/>
      <c r="D65594"/>
    </row>
    <row r="65595" spans="1:4" x14ac:dyDescent="0.35">
      <c r="A65595"/>
      <c r="B65595"/>
      <c r="C65595"/>
      <c r="D65595"/>
    </row>
    <row r="65596" spans="1:4" x14ac:dyDescent="0.35">
      <c r="A65596"/>
      <c r="B65596"/>
      <c r="C65596"/>
      <c r="D65596"/>
    </row>
    <row r="65597" spans="1:4" x14ac:dyDescent="0.35">
      <c r="A65597"/>
      <c r="B65597"/>
      <c r="C65597"/>
      <c r="D65597"/>
    </row>
    <row r="65598" spans="1:4" x14ac:dyDescent="0.35">
      <c r="A65598"/>
      <c r="B65598"/>
      <c r="C65598"/>
      <c r="D65598"/>
    </row>
    <row r="65599" spans="1:4" x14ac:dyDescent="0.35">
      <c r="A65599"/>
      <c r="B65599"/>
      <c r="C65599"/>
      <c r="D65599"/>
    </row>
    <row r="65600" spans="1:4" x14ac:dyDescent="0.35">
      <c r="A65600"/>
      <c r="B65600"/>
      <c r="C65600"/>
      <c r="D65600"/>
    </row>
    <row r="65601" spans="1:4" x14ac:dyDescent="0.35">
      <c r="A65601"/>
      <c r="B65601"/>
      <c r="C65601"/>
      <c r="D65601"/>
    </row>
    <row r="65602" spans="1:4" x14ac:dyDescent="0.35">
      <c r="A65602"/>
      <c r="B65602"/>
      <c r="C65602"/>
      <c r="D65602"/>
    </row>
    <row r="65603" spans="1:4" x14ac:dyDescent="0.35">
      <c r="A65603"/>
      <c r="B65603"/>
      <c r="C65603"/>
      <c r="D65603"/>
    </row>
    <row r="65604" spans="1:4" x14ac:dyDescent="0.35">
      <c r="A65604"/>
      <c r="B65604"/>
      <c r="C65604"/>
      <c r="D65604"/>
    </row>
    <row r="65605" spans="1:4" x14ac:dyDescent="0.35">
      <c r="A65605"/>
      <c r="B65605"/>
      <c r="C65605"/>
      <c r="D65605"/>
    </row>
    <row r="65606" spans="1:4" x14ac:dyDescent="0.35">
      <c r="A65606"/>
      <c r="B65606"/>
      <c r="C65606"/>
      <c r="D65606"/>
    </row>
    <row r="65607" spans="1:4" x14ac:dyDescent="0.35">
      <c r="A65607"/>
      <c r="B65607"/>
      <c r="C65607"/>
      <c r="D65607"/>
    </row>
    <row r="65608" spans="1:4" x14ac:dyDescent="0.35">
      <c r="A65608"/>
      <c r="B65608"/>
      <c r="C65608"/>
      <c r="D65608"/>
    </row>
    <row r="65609" spans="1:4" x14ac:dyDescent="0.35">
      <c r="A65609"/>
      <c r="B65609"/>
      <c r="C65609"/>
      <c r="D65609"/>
    </row>
    <row r="65610" spans="1:4" x14ac:dyDescent="0.35">
      <c r="A65610"/>
      <c r="B65610"/>
      <c r="C65610"/>
      <c r="D65610"/>
    </row>
    <row r="65611" spans="1:4" x14ac:dyDescent="0.35">
      <c r="A65611"/>
      <c r="B65611"/>
      <c r="C65611"/>
      <c r="D65611"/>
    </row>
    <row r="65612" spans="1:4" x14ac:dyDescent="0.35">
      <c r="A65612"/>
      <c r="B65612"/>
      <c r="C65612"/>
      <c r="D65612"/>
    </row>
    <row r="65613" spans="1:4" x14ac:dyDescent="0.35">
      <c r="A65613"/>
      <c r="B65613"/>
      <c r="C65613"/>
      <c r="D65613"/>
    </row>
    <row r="65614" spans="1:4" x14ac:dyDescent="0.35">
      <c r="A65614"/>
      <c r="B65614"/>
      <c r="C65614"/>
      <c r="D65614"/>
    </row>
    <row r="65615" spans="1:4" x14ac:dyDescent="0.35">
      <c r="A65615"/>
      <c r="B65615"/>
      <c r="C65615"/>
      <c r="D65615"/>
    </row>
    <row r="65616" spans="1:4" x14ac:dyDescent="0.35">
      <c r="A65616"/>
      <c r="B65616"/>
      <c r="C65616"/>
      <c r="D65616"/>
    </row>
    <row r="65617" spans="1:4" x14ac:dyDescent="0.35">
      <c r="A65617"/>
      <c r="B65617"/>
      <c r="C65617"/>
      <c r="D65617"/>
    </row>
    <row r="65618" spans="1:4" x14ac:dyDescent="0.35">
      <c r="A65618"/>
      <c r="B65618"/>
      <c r="C65618"/>
      <c r="D65618"/>
    </row>
    <row r="65619" spans="1:4" x14ac:dyDescent="0.35">
      <c r="A65619"/>
      <c r="B65619"/>
      <c r="C65619"/>
      <c r="D65619"/>
    </row>
    <row r="65620" spans="1:4" x14ac:dyDescent="0.35">
      <c r="A65620"/>
      <c r="B65620"/>
      <c r="C65620"/>
      <c r="D65620"/>
    </row>
    <row r="65621" spans="1:4" x14ac:dyDescent="0.35">
      <c r="A65621"/>
      <c r="B65621"/>
      <c r="C65621"/>
      <c r="D65621"/>
    </row>
    <row r="65622" spans="1:4" x14ac:dyDescent="0.35">
      <c r="A65622"/>
      <c r="B65622"/>
      <c r="C65622"/>
      <c r="D65622"/>
    </row>
    <row r="65623" spans="1:4" x14ac:dyDescent="0.35">
      <c r="A65623"/>
      <c r="B65623"/>
      <c r="C65623"/>
      <c r="D65623"/>
    </row>
    <row r="65624" spans="1:4" x14ac:dyDescent="0.35">
      <c r="A65624"/>
      <c r="B65624"/>
      <c r="C65624"/>
      <c r="D65624"/>
    </row>
    <row r="65625" spans="1:4" x14ac:dyDescent="0.35">
      <c r="A65625"/>
      <c r="B65625"/>
      <c r="C65625"/>
      <c r="D65625"/>
    </row>
    <row r="65626" spans="1:4" x14ac:dyDescent="0.35">
      <c r="A65626"/>
      <c r="B65626"/>
      <c r="C65626"/>
      <c r="D65626"/>
    </row>
    <row r="65627" spans="1:4" x14ac:dyDescent="0.35">
      <c r="A65627"/>
      <c r="B65627"/>
      <c r="C65627"/>
      <c r="D65627"/>
    </row>
    <row r="65628" spans="1:4" x14ac:dyDescent="0.35">
      <c r="A65628"/>
      <c r="B65628"/>
      <c r="C65628"/>
      <c r="D65628"/>
    </row>
    <row r="65629" spans="1:4" x14ac:dyDescent="0.35">
      <c r="A65629"/>
      <c r="B65629"/>
      <c r="C65629"/>
      <c r="D65629"/>
    </row>
    <row r="65630" spans="1:4" x14ac:dyDescent="0.35">
      <c r="A65630"/>
      <c r="B65630"/>
      <c r="C65630"/>
      <c r="D65630"/>
    </row>
    <row r="65631" spans="1:4" x14ac:dyDescent="0.35">
      <c r="A65631"/>
      <c r="B65631"/>
      <c r="C65631"/>
      <c r="D65631"/>
    </row>
    <row r="65632" spans="1:4" x14ac:dyDescent="0.35">
      <c r="A65632"/>
      <c r="B65632"/>
      <c r="C65632"/>
      <c r="D65632"/>
    </row>
    <row r="65633" spans="1:4" x14ac:dyDescent="0.35">
      <c r="A65633"/>
      <c r="B65633"/>
      <c r="C65633"/>
      <c r="D65633"/>
    </row>
    <row r="65634" spans="1:4" x14ac:dyDescent="0.35">
      <c r="A65634"/>
      <c r="B65634"/>
      <c r="C65634"/>
      <c r="D65634"/>
    </row>
    <row r="65635" spans="1:4" x14ac:dyDescent="0.35">
      <c r="A65635"/>
      <c r="B65635"/>
      <c r="C65635"/>
      <c r="D65635"/>
    </row>
    <row r="65636" spans="1:4" x14ac:dyDescent="0.35">
      <c r="A65636"/>
      <c r="B65636"/>
      <c r="C65636"/>
      <c r="D65636"/>
    </row>
    <row r="65637" spans="1:4" x14ac:dyDescent="0.35">
      <c r="A65637"/>
      <c r="B65637"/>
      <c r="C65637"/>
      <c r="D65637"/>
    </row>
    <row r="65638" spans="1:4" x14ac:dyDescent="0.35">
      <c r="A65638"/>
      <c r="B65638"/>
      <c r="C65638"/>
      <c r="D65638"/>
    </row>
    <row r="65639" spans="1:4" x14ac:dyDescent="0.35">
      <c r="A65639"/>
      <c r="B65639"/>
      <c r="C65639"/>
      <c r="D65639"/>
    </row>
    <row r="65640" spans="1:4" x14ac:dyDescent="0.35">
      <c r="A65640"/>
      <c r="B65640"/>
      <c r="C65640"/>
      <c r="D65640"/>
    </row>
    <row r="65641" spans="1:4" x14ac:dyDescent="0.35">
      <c r="A65641"/>
      <c r="B65641"/>
      <c r="C65641"/>
      <c r="D65641"/>
    </row>
    <row r="65642" spans="1:4" x14ac:dyDescent="0.35">
      <c r="A65642"/>
      <c r="B65642"/>
      <c r="C65642"/>
      <c r="D65642"/>
    </row>
    <row r="65643" spans="1:4" x14ac:dyDescent="0.35">
      <c r="A65643"/>
      <c r="B65643"/>
      <c r="C65643"/>
      <c r="D65643"/>
    </row>
    <row r="65644" spans="1:4" x14ac:dyDescent="0.35">
      <c r="A65644"/>
      <c r="B65644"/>
      <c r="C65644"/>
      <c r="D65644"/>
    </row>
    <row r="65645" spans="1:4" x14ac:dyDescent="0.35">
      <c r="A65645"/>
      <c r="B65645"/>
      <c r="C65645"/>
      <c r="D65645"/>
    </row>
    <row r="65646" spans="1:4" x14ac:dyDescent="0.35">
      <c r="A65646"/>
      <c r="B65646"/>
      <c r="C65646"/>
      <c r="D65646"/>
    </row>
    <row r="65647" spans="1:4" x14ac:dyDescent="0.35">
      <c r="A65647"/>
      <c r="B65647"/>
      <c r="C65647"/>
      <c r="D65647"/>
    </row>
    <row r="65648" spans="1:4" x14ac:dyDescent="0.35">
      <c r="A65648"/>
      <c r="B65648"/>
      <c r="C65648"/>
      <c r="D65648"/>
    </row>
    <row r="65649" spans="1:4" x14ac:dyDescent="0.35">
      <c r="A65649"/>
      <c r="B65649"/>
      <c r="C65649"/>
      <c r="D65649"/>
    </row>
    <row r="65650" spans="1:4" x14ac:dyDescent="0.35">
      <c r="A65650"/>
      <c r="B65650"/>
      <c r="C65650"/>
      <c r="D65650"/>
    </row>
    <row r="65651" spans="1:4" x14ac:dyDescent="0.35">
      <c r="A65651"/>
      <c r="B65651"/>
      <c r="C65651"/>
      <c r="D65651"/>
    </row>
    <row r="65652" spans="1:4" x14ac:dyDescent="0.35">
      <c r="A65652"/>
      <c r="B65652"/>
      <c r="C65652"/>
      <c r="D65652"/>
    </row>
    <row r="65653" spans="1:4" x14ac:dyDescent="0.35">
      <c r="A65653"/>
      <c r="B65653"/>
      <c r="C65653"/>
      <c r="D65653"/>
    </row>
    <row r="65654" spans="1:4" x14ac:dyDescent="0.35">
      <c r="A65654"/>
      <c r="B65654"/>
      <c r="C65654"/>
      <c r="D65654"/>
    </row>
    <row r="65655" spans="1:4" x14ac:dyDescent="0.35">
      <c r="A65655"/>
      <c r="B65655"/>
      <c r="C65655"/>
      <c r="D65655"/>
    </row>
    <row r="65656" spans="1:4" x14ac:dyDescent="0.35">
      <c r="A65656"/>
      <c r="B65656"/>
      <c r="C65656"/>
      <c r="D65656"/>
    </row>
    <row r="65657" spans="1:4" x14ac:dyDescent="0.35">
      <c r="A65657"/>
      <c r="B65657"/>
      <c r="C65657"/>
      <c r="D65657"/>
    </row>
    <row r="65658" spans="1:4" x14ac:dyDescent="0.35">
      <c r="A65658"/>
      <c r="B65658"/>
      <c r="C65658"/>
      <c r="D65658"/>
    </row>
    <row r="65659" spans="1:4" x14ac:dyDescent="0.35">
      <c r="A65659"/>
      <c r="B65659"/>
      <c r="C65659"/>
      <c r="D65659"/>
    </row>
    <row r="65660" spans="1:4" x14ac:dyDescent="0.35">
      <c r="A65660"/>
      <c r="B65660"/>
      <c r="C65660"/>
      <c r="D65660"/>
    </row>
    <row r="65661" spans="1:4" x14ac:dyDescent="0.35">
      <c r="A65661"/>
      <c r="B65661"/>
      <c r="C65661"/>
      <c r="D65661"/>
    </row>
    <row r="65662" spans="1:4" x14ac:dyDescent="0.35">
      <c r="A65662"/>
      <c r="B65662"/>
      <c r="C65662"/>
      <c r="D65662"/>
    </row>
    <row r="65663" spans="1:4" x14ac:dyDescent="0.35">
      <c r="A65663"/>
      <c r="B65663"/>
      <c r="C65663"/>
      <c r="D65663"/>
    </row>
    <row r="65664" spans="1:4" x14ac:dyDescent="0.35">
      <c r="A65664"/>
      <c r="B65664"/>
      <c r="C65664"/>
      <c r="D65664"/>
    </row>
    <row r="65665" spans="1:4" x14ac:dyDescent="0.35">
      <c r="A65665"/>
      <c r="B65665"/>
      <c r="C65665"/>
      <c r="D65665"/>
    </row>
    <row r="65666" spans="1:4" x14ac:dyDescent="0.35">
      <c r="A65666"/>
      <c r="B65666"/>
      <c r="C65666"/>
      <c r="D65666"/>
    </row>
    <row r="65667" spans="1:4" x14ac:dyDescent="0.35">
      <c r="A65667"/>
      <c r="B65667"/>
      <c r="C65667"/>
      <c r="D65667"/>
    </row>
    <row r="65668" spans="1:4" x14ac:dyDescent="0.35">
      <c r="A65668"/>
      <c r="B65668"/>
      <c r="C65668"/>
      <c r="D65668"/>
    </row>
    <row r="65669" spans="1:4" x14ac:dyDescent="0.35">
      <c r="A65669"/>
      <c r="B65669"/>
      <c r="C65669"/>
      <c r="D65669"/>
    </row>
    <row r="65670" spans="1:4" x14ac:dyDescent="0.35">
      <c r="A65670"/>
      <c r="B65670"/>
      <c r="C65670"/>
      <c r="D65670"/>
    </row>
    <row r="65671" spans="1:4" x14ac:dyDescent="0.35">
      <c r="A65671"/>
      <c r="B65671"/>
      <c r="C65671"/>
      <c r="D65671"/>
    </row>
    <row r="65672" spans="1:4" x14ac:dyDescent="0.35">
      <c r="A65672"/>
      <c r="B65672"/>
      <c r="C65672"/>
      <c r="D65672"/>
    </row>
    <row r="65673" spans="1:4" x14ac:dyDescent="0.35">
      <c r="A65673"/>
      <c r="B65673"/>
      <c r="C65673"/>
      <c r="D65673"/>
    </row>
    <row r="65674" spans="1:4" x14ac:dyDescent="0.35">
      <c r="A65674"/>
      <c r="B65674"/>
      <c r="C65674"/>
      <c r="D65674"/>
    </row>
    <row r="65675" spans="1:4" x14ac:dyDescent="0.35">
      <c r="A65675"/>
      <c r="B65675"/>
      <c r="C65675"/>
      <c r="D65675"/>
    </row>
    <row r="65676" spans="1:4" x14ac:dyDescent="0.35">
      <c r="A65676"/>
      <c r="B65676"/>
      <c r="C65676"/>
      <c r="D65676"/>
    </row>
    <row r="65677" spans="1:4" x14ac:dyDescent="0.35">
      <c r="A65677"/>
      <c r="B65677"/>
      <c r="C65677"/>
      <c r="D65677"/>
    </row>
    <row r="65678" spans="1:4" x14ac:dyDescent="0.35">
      <c r="A65678"/>
      <c r="B65678"/>
      <c r="C65678"/>
      <c r="D65678"/>
    </row>
    <row r="65679" spans="1:4" x14ac:dyDescent="0.35">
      <c r="A65679"/>
      <c r="B65679"/>
      <c r="C65679"/>
      <c r="D65679"/>
    </row>
    <row r="65680" spans="1:4" x14ac:dyDescent="0.35">
      <c r="A65680"/>
      <c r="B65680"/>
      <c r="C65680"/>
      <c r="D65680"/>
    </row>
    <row r="65681" spans="1:4" x14ac:dyDescent="0.35">
      <c r="A65681"/>
      <c r="B65681"/>
      <c r="C65681"/>
      <c r="D65681"/>
    </row>
    <row r="65682" spans="1:4" x14ac:dyDescent="0.35">
      <c r="A65682"/>
      <c r="B65682"/>
      <c r="C65682"/>
      <c r="D65682"/>
    </row>
    <row r="65683" spans="1:4" x14ac:dyDescent="0.35">
      <c r="A65683"/>
      <c r="B65683"/>
      <c r="C65683"/>
      <c r="D65683"/>
    </row>
    <row r="65684" spans="1:4" x14ac:dyDescent="0.35">
      <c r="A65684"/>
      <c r="B65684"/>
      <c r="C65684"/>
      <c r="D65684"/>
    </row>
    <row r="65685" spans="1:4" x14ac:dyDescent="0.35">
      <c r="A65685"/>
      <c r="B65685"/>
      <c r="C65685"/>
      <c r="D65685"/>
    </row>
    <row r="65686" spans="1:4" x14ac:dyDescent="0.35">
      <c r="A65686"/>
      <c r="B65686"/>
      <c r="C65686"/>
      <c r="D65686"/>
    </row>
    <row r="65687" spans="1:4" x14ac:dyDescent="0.35">
      <c r="A65687"/>
      <c r="B65687"/>
      <c r="C65687"/>
      <c r="D65687"/>
    </row>
    <row r="65688" spans="1:4" x14ac:dyDescent="0.35">
      <c r="A65688"/>
      <c r="B65688"/>
      <c r="C65688"/>
      <c r="D65688"/>
    </row>
    <row r="65689" spans="1:4" x14ac:dyDescent="0.35">
      <c r="A65689"/>
      <c r="B65689"/>
      <c r="C65689"/>
      <c r="D65689"/>
    </row>
    <row r="65690" spans="1:4" x14ac:dyDescent="0.35">
      <c r="A65690"/>
      <c r="B65690"/>
      <c r="C65690"/>
      <c r="D65690"/>
    </row>
    <row r="65691" spans="1:4" x14ac:dyDescent="0.35">
      <c r="A65691"/>
      <c r="B65691"/>
      <c r="C65691"/>
      <c r="D65691"/>
    </row>
    <row r="65692" spans="1:4" x14ac:dyDescent="0.35">
      <c r="A65692"/>
      <c r="B65692"/>
      <c r="C65692"/>
      <c r="D65692"/>
    </row>
    <row r="65693" spans="1:4" x14ac:dyDescent="0.35">
      <c r="A65693"/>
      <c r="B65693"/>
      <c r="C65693"/>
      <c r="D65693"/>
    </row>
    <row r="65694" spans="1:4" x14ac:dyDescent="0.35">
      <c r="A65694"/>
      <c r="B65694"/>
      <c r="C65694"/>
      <c r="D65694"/>
    </row>
    <row r="65695" spans="1:4" x14ac:dyDescent="0.35">
      <c r="A65695"/>
      <c r="B65695"/>
      <c r="C65695"/>
      <c r="D65695"/>
    </row>
    <row r="65696" spans="1:4" x14ac:dyDescent="0.35">
      <c r="A65696"/>
      <c r="B65696"/>
      <c r="C65696"/>
      <c r="D65696"/>
    </row>
    <row r="65697" spans="1:4" x14ac:dyDescent="0.35">
      <c r="A65697"/>
      <c r="B65697"/>
      <c r="C65697"/>
      <c r="D65697"/>
    </row>
    <row r="65698" spans="1:4" x14ac:dyDescent="0.35">
      <c r="A65698"/>
      <c r="B65698"/>
      <c r="C65698"/>
      <c r="D65698"/>
    </row>
    <row r="65699" spans="1:4" x14ac:dyDescent="0.35">
      <c r="A65699"/>
      <c r="B65699"/>
      <c r="C65699"/>
      <c r="D65699"/>
    </row>
    <row r="65700" spans="1:4" x14ac:dyDescent="0.35">
      <c r="A65700"/>
      <c r="B65700"/>
      <c r="C65700"/>
      <c r="D65700"/>
    </row>
    <row r="65701" spans="1:4" x14ac:dyDescent="0.35">
      <c r="A65701"/>
      <c r="B65701"/>
      <c r="C65701"/>
      <c r="D65701"/>
    </row>
    <row r="65702" spans="1:4" x14ac:dyDescent="0.35">
      <c r="A65702"/>
      <c r="B65702"/>
      <c r="C65702"/>
      <c r="D65702"/>
    </row>
    <row r="65703" spans="1:4" x14ac:dyDescent="0.35">
      <c r="A65703"/>
      <c r="B65703"/>
      <c r="C65703"/>
      <c r="D65703"/>
    </row>
    <row r="65704" spans="1:4" x14ac:dyDescent="0.35">
      <c r="A65704"/>
      <c r="B65704"/>
      <c r="C65704"/>
      <c r="D65704"/>
    </row>
    <row r="65705" spans="1:4" x14ac:dyDescent="0.35">
      <c r="A65705"/>
      <c r="B65705"/>
      <c r="C65705"/>
      <c r="D65705"/>
    </row>
    <row r="65706" spans="1:4" x14ac:dyDescent="0.35">
      <c r="A65706"/>
      <c r="B65706"/>
      <c r="C65706"/>
      <c r="D65706"/>
    </row>
    <row r="65707" spans="1:4" x14ac:dyDescent="0.35">
      <c r="A65707"/>
      <c r="B65707"/>
      <c r="C65707"/>
      <c r="D65707"/>
    </row>
    <row r="65708" spans="1:4" x14ac:dyDescent="0.35">
      <c r="A65708"/>
      <c r="B65708"/>
      <c r="C65708"/>
      <c r="D65708"/>
    </row>
    <row r="65709" spans="1:4" x14ac:dyDescent="0.35">
      <c r="A65709"/>
      <c r="B65709"/>
      <c r="C65709"/>
      <c r="D65709"/>
    </row>
    <row r="65710" spans="1:4" x14ac:dyDescent="0.35">
      <c r="A65710"/>
      <c r="B65710"/>
      <c r="C65710"/>
      <c r="D65710"/>
    </row>
    <row r="65711" spans="1:4" x14ac:dyDescent="0.35">
      <c r="A65711"/>
      <c r="B65711"/>
      <c r="C65711"/>
      <c r="D65711"/>
    </row>
    <row r="65712" spans="1:4" x14ac:dyDescent="0.35">
      <c r="A65712"/>
      <c r="B65712"/>
      <c r="C65712"/>
      <c r="D65712"/>
    </row>
    <row r="65713" spans="1:4" x14ac:dyDescent="0.35">
      <c r="A65713"/>
      <c r="B65713"/>
      <c r="C65713"/>
      <c r="D65713"/>
    </row>
    <row r="65714" spans="1:4" x14ac:dyDescent="0.35">
      <c r="A65714"/>
      <c r="B65714"/>
      <c r="C65714"/>
      <c r="D65714"/>
    </row>
    <row r="65715" spans="1:4" x14ac:dyDescent="0.35">
      <c r="A65715"/>
      <c r="B65715"/>
      <c r="C65715"/>
      <c r="D65715"/>
    </row>
    <row r="65716" spans="1:4" x14ac:dyDescent="0.35">
      <c r="A65716"/>
      <c r="B65716"/>
      <c r="C65716"/>
      <c r="D65716"/>
    </row>
    <row r="65717" spans="1:4" x14ac:dyDescent="0.35">
      <c r="A65717"/>
      <c r="B65717"/>
      <c r="C65717"/>
      <c r="D65717"/>
    </row>
    <row r="65718" spans="1:4" x14ac:dyDescent="0.35">
      <c r="A65718"/>
      <c r="B65718"/>
      <c r="C65718"/>
      <c r="D65718"/>
    </row>
    <row r="65719" spans="1:4" x14ac:dyDescent="0.35">
      <c r="A65719"/>
      <c r="B65719"/>
      <c r="C65719"/>
      <c r="D65719"/>
    </row>
    <row r="65720" spans="1:4" x14ac:dyDescent="0.35">
      <c r="A65720"/>
      <c r="B65720"/>
      <c r="C65720"/>
      <c r="D65720"/>
    </row>
    <row r="65721" spans="1:4" x14ac:dyDescent="0.35">
      <c r="A65721"/>
      <c r="B65721"/>
      <c r="C65721"/>
      <c r="D65721"/>
    </row>
    <row r="65722" spans="1:4" x14ac:dyDescent="0.35">
      <c r="A65722"/>
      <c r="B65722"/>
      <c r="C65722"/>
      <c r="D65722"/>
    </row>
    <row r="65723" spans="1:4" x14ac:dyDescent="0.35">
      <c r="A65723"/>
      <c r="B65723"/>
      <c r="C65723"/>
      <c r="D65723"/>
    </row>
    <row r="65724" spans="1:4" x14ac:dyDescent="0.35">
      <c r="A65724"/>
      <c r="B65724"/>
      <c r="C65724"/>
      <c r="D65724"/>
    </row>
    <row r="65725" spans="1:4" x14ac:dyDescent="0.35">
      <c r="A65725"/>
      <c r="B65725"/>
      <c r="C65725"/>
      <c r="D65725"/>
    </row>
    <row r="65726" spans="1:4" x14ac:dyDescent="0.35">
      <c r="A65726"/>
      <c r="B65726"/>
      <c r="C65726"/>
      <c r="D65726"/>
    </row>
    <row r="65727" spans="1:4" x14ac:dyDescent="0.35">
      <c r="A65727"/>
      <c r="B65727"/>
      <c r="C65727"/>
      <c r="D65727"/>
    </row>
    <row r="65728" spans="1:4" x14ac:dyDescent="0.35">
      <c r="A65728"/>
      <c r="B65728"/>
      <c r="C65728"/>
      <c r="D65728"/>
    </row>
    <row r="65729" spans="1:4" x14ac:dyDescent="0.35">
      <c r="A65729"/>
      <c r="B65729"/>
      <c r="C65729"/>
      <c r="D65729"/>
    </row>
    <row r="65730" spans="1:4" x14ac:dyDescent="0.35">
      <c r="A65730"/>
      <c r="B65730"/>
      <c r="C65730"/>
      <c r="D65730"/>
    </row>
    <row r="65731" spans="1:4" x14ac:dyDescent="0.35">
      <c r="A65731"/>
      <c r="B65731"/>
      <c r="C65731"/>
      <c r="D65731"/>
    </row>
    <row r="65732" spans="1:4" x14ac:dyDescent="0.35">
      <c r="A65732"/>
      <c r="B65732"/>
      <c r="C65732"/>
      <c r="D65732"/>
    </row>
    <row r="65733" spans="1:4" x14ac:dyDescent="0.35">
      <c r="A65733"/>
      <c r="B65733"/>
      <c r="C65733"/>
      <c r="D65733"/>
    </row>
    <row r="65734" spans="1:4" x14ac:dyDescent="0.35">
      <c r="A65734"/>
      <c r="B65734"/>
      <c r="C65734"/>
      <c r="D65734"/>
    </row>
    <row r="65735" spans="1:4" x14ac:dyDescent="0.35">
      <c r="A65735"/>
      <c r="B65735"/>
      <c r="C65735"/>
      <c r="D65735"/>
    </row>
    <row r="65736" spans="1:4" x14ac:dyDescent="0.35">
      <c r="A65736"/>
      <c r="B65736"/>
      <c r="C65736"/>
      <c r="D65736"/>
    </row>
    <row r="65737" spans="1:4" x14ac:dyDescent="0.35">
      <c r="A65737"/>
      <c r="B65737"/>
      <c r="C65737"/>
      <c r="D65737"/>
    </row>
    <row r="65738" spans="1:4" x14ac:dyDescent="0.35">
      <c r="A65738"/>
      <c r="B65738"/>
      <c r="C65738"/>
      <c r="D65738"/>
    </row>
    <row r="65739" spans="1:4" x14ac:dyDescent="0.35">
      <c r="A65739"/>
      <c r="B65739"/>
      <c r="C65739"/>
      <c r="D65739"/>
    </row>
    <row r="65740" spans="1:4" x14ac:dyDescent="0.35">
      <c r="A65740"/>
      <c r="B65740"/>
      <c r="C65740"/>
      <c r="D65740"/>
    </row>
    <row r="65741" spans="1:4" x14ac:dyDescent="0.35">
      <c r="A65741"/>
      <c r="B65741"/>
      <c r="C65741"/>
      <c r="D65741"/>
    </row>
    <row r="65742" spans="1:4" x14ac:dyDescent="0.35">
      <c r="A65742"/>
      <c r="B65742"/>
      <c r="C65742"/>
      <c r="D65742"/>
    </row>
    <row r="65743" spans="1:4" x14ac:dyDescent="0.35">
      <c r="A65743"/>
      <c r="B65743"/>
      <c r="C65743"/>
      <c r="D65743"/>
    </row>
    <row r="65744" spans="1:4" x14ac:dyDescent="0.35">
      <c r="A65744"/>
      <c r="B65744"/>
      <c r="C65744"/>
      <c r="D65744"/>
    </row>
    <row r="65745" spans="1:4" x14ac:dyDescent="0.35">
      <c r="A65745"/>
      <c r="B65745"/>
      <c r="C65745"/>
      <c r="D65745"/>
    </row>
    <row r="65746" spans="1:4" x14ac:dyDescent="0.35">
      <c r="A65746"/>
      <c r="B65746"/>
      <c r="C65746"/>
      <c r="D65746"/>
    </row>
    <row r="65747" spans="1:4" x14ac:dyDescent="0.35">
      <c r="A65747"/>
      <c r="B65747"/>
      <c r="C65747"/>
      <c r="D65747"/>
    </row>
    <row r="65748" spans="1:4" x14ac:dyDescent="0.35">
      <c r="A65748"/>
      <c r="B65748"/>
      <c r="C65748"/>
      <c r="D65748"/>
    </row>
    <row r="65749" spans="1:4" x14ac:dyDescent="0.35">
      <c r="A65749"/>
      <c r="B65749"/>
      <c r="C65749"/>
      <c r="D65749"/>
    </row>
    <row r="65750" spans="1:4" x14ac:dyDescent="0.35">
      <c r="A65750"/>
      <c r="B65750"/>
      <c r="C65750"/>
      <c r="D65750"/>
    </row>
    <row r="65751" spans="1:4" x14ac:dyDescent="0.35">
      <c r="A65751"/>
      <c r="B65751"/>
      <c r="C65751"/>
      <c r="D65751"/>
    </row>
    <row r="65752" spans="1:4" x14ac:dyDescent="0.35">
      <c r="A65752"/>
      <c r="B65752"/>
      <c r="C65752"/>
      <c r="D65752"/>
    </row>
    <row r="65753" spans="1:4" x14ac:dyDescent="0.35">
      <c r="A65753"/>
      <c r="B65753"/>
      <c r="C65753"/>
      <c r="D65753"/>
    </row>
    <row r="65754" spans="1:4" x14ac:dyDescent="0.35">
      <c r="A65754"/>
      <c r="B65754"/>
      <c r="C65754"/>
      <c r="D65754"/>
    </row>
    <row r="65755" spans="1:4" x14ac:dyDescent="0.35">
      <c r="A65755"/>
      <c r="B65755"/>
      <c r="C65755"/>
      <c r="D65755"/>
    </row>
    <row r="65756" spans="1:4" x14ac:dyDescent="0.35">
      <c r="A65756"/>
      <c r="B65756"/>
      <c r="C65756"/>
      <c r="D65756"/>
    </row>
    <row r="65757" spans="1:4" x14ac:dyDescent="0.35">
      <c r="A65757"/>
      <c r="B65757"/>
      <c r="C65757"/>
      <c r="D65757"/>
    </row>
    <row r="65758" spans="1:4" x14ac:dyDescent="0.35">
      <c r="A65758"/>
      <c r="B65758"/>
      <c r="C65758"/>
      <c r="D65758"/>
    </row>
    <row r="65759" spans="1:4" x14ac:dyDescent="0.35">
      <c r="A65759"/>
      <c r="B65759"/>
      <c r="C65759"/>
      <c r="D65759"/>
    </row>
    <row r="65760" spans="1:4" x14ac:dyDescent="0.35">
      <c r="A65760"/>
      <c r="B65760"/>
      <c r="C65760"/>
      <c r="D65760"/>
    </row>
    <row r="65761" spans="1:4" x14ac:dyDescent="0.35">
      <c r="A65761"/>
      <c r="B65761"/>
      <c r="C65761"/>
      <c r="D65761"/>
    </row>
    <row r="65762" spans="1:4" x14ac:dyDescent="0.35">
      <c r="A65762"/>
      <c r="B65762"/>
      <c r="C65762"/>
      <c r="D65762"/>
    </row>
    <row r="65763" spans="1:4" x14ac:dyDescent="0.35">
      <c r="A65763"/>
      <c r="B65763"/>
      <c r="C65763"/>
      <c r="D65763"/>
    </row>
    <row r="65764" spans="1:4" x14ac:dyDescent="0.35">
      <c r="A65764"/>
      <c r="B65764"/>
      <c r="C65764"/>
      <c r="D65764"/>
    </row>
    <row r="65765" spans="1:4" x14ac:dyDescent="0.35">
      <c r="A65765"/>
      <c r="B65765"/>
      <c r="C65765"/>
      <c r="D65765"/>
    </row>
    <row r="65766" spans="1:4" x14ac:dyDescent="0.35">
      <c r="A65766"/>
      <c r="B65766"/>
      <c r="C65766"/>
      <c r="D65766"/>
    </row>
    <row r="65767" spans="1:4" x14ac:dyDescent="0.35">
      <c r="A65767"/>
      <c r="B65767"/>
      <c r="C65767"/>
      <c r="D65767"/>
    </row>
    <row r="65768" spans="1:4" x14ac:dyDescent="0.35">
      <c r="A65768"/>
      <c r="B65768"/>
      <c r="C65768"/>
      <c r="D65768"/>
    </row>
    <row r="65769" spans="1:4" x14ac:dyDescent="0.35">
      <c r="A65769"/>
      <c r="B65769"/>
      <c r="C65769"/>
      <c r="D65769"/>
    </row>
    <row r="65770" spans="1:4" x14ac:dyDescent="0.35">
      <c r="A65770"/>
      <c r="B65770"/>
      <c r="C65770"/>
      <c r="D65770"/>
    </row>
    <row r="65771" spans="1:4" x14ac:dyDescent="0.35">
      <c r="A65771"/>
      <c r="B65771"/>
      <c r="C65771"/>
      <c r="D65771"/>
    </row>
    <row r="65772" spans="1:4" x14ac:dyDescent="0.35">
      <c r="A65772"/>
      <c r="B65772"/>
      <c r="C65772"/>
      <c r="D65772"/>
    </row>
    <row r="65773" spans="1:4" x14ac:dyDescent="0.35">
      <c r="A65773"/>
      <c r="B65773"/>
      <c r="C65773"/>
      <c r="D65773"/>
    </row>
    <row r="65774" spans="1:4" x14ac:dyDescent="0.35">
      <c r="A65774"/>
      <c r="B65774"/>
      <c r="C65774"/>
      <c r="D65774"/>
    </row>
    <row r="65775" spans="1:4" x14ac:dyDescent="0.35">
      <c r="A65775"/>
      <c r="B65775"/>
      <c r="C65775"/>
      <c r="D65775"/>
    </row>
    <row r="65776" spans="1:4" x14ac:dyDescent="0.35">
      <c r="A65776"/>
      <c r="B65776"/>
      <c r="C65776"/>
      <c r="D65776"/>
    </row>
    <row r="65777" spans="1:4" x14ac:dyDescent="0.35">
      <c r="A65777"/>
      <c r="B65777"/>
      <c r="C65777"/>
      <c r="D65777"/>
    </row>
    <row r="65778" spans="1:4" x14ac:dyDescent="0.35">
      <c r="A65778"/>
      <c r="B65778"/>
      <c r="C65778"/>
      <c r="D65778"/>
    </row>
    <row r="65779" spans="1:4" x14ac:dyDescent="0.35">
      <c r="A65779"/>
      <c r="B65779"/>
      <c r="C65779"/>
      <c r="D65779"/>
    </row>
    <row r="65780" spans="1:4" x14ac:dyDescent="0.35">
      <c r="A65780"/>
      <c r="B65780"/>
      <c r="C65780"/>
      <c r="D65780"/>
    </row>
    <row r="65781" spans="1:4" x14ac:dyDescent="0.35">
      <c r="A65781"/>
      <c r="B65781"/>
      <c r="C65781"/>
      <c r="D65781"/>
    </row>
    <row r="65782" spans="1:4" x14ac:dyDescent="0.35">
      <c r="A65782"/>
      <c r="B65782"/>
      <c r="C65782"/>
      <c r="D65782"/>
    </row>
    <row r="65783" spans="1:4" x14ac:dyDescent="0.35">
      <c r="A65783"/>
      <c r="B65783"/>
      <c r="C65783"/>
      <c r="D65783"/>
    </row>
    <row r="65784" spans="1:4" x14ac:dyDescent="0.35">
      <c r="A65784"/>
      <c r="B65784"/>
      <c r="C65784"/>
      <c r="D65784"/>
    </row>
    <row r="65785" spans="1:4" x14ac:dyDescent="0.35">
      <c r="A65785"/>
      <c r="B65785"/>
      <c r="C65785"/>
      <c r="D65785"/>
    </row>
    <row r="65786" spans="1:4" x14ac:dyDescent="0.35">
      <c r="A65786"/>
      <c r="B65786"/>
      <c r="C65786"/>
      <c r="D65786"/>
    </row>
    <row r="65787" spans="1:4" x14ac:dyDescent="0.35">
      <c r="A65787"/>
      <c r="B65787"/>
      <c r="C65787"/>
      <c r="D65787"/>
    </row>
    <row r="65788" spans="1:4" x14ac:dyDescent="0.35">
      <c r="A65788"/>
      <c r="B65788"/>
      <c r="C65788"/>
      <c r="D65788"/>
    </row>
    <row r="65789" spans="1:4" x14ac:dyDescent="0.35">
      <c r="A65789"/>
      <c r="B65789"/>
      <c r="C65789"/>
      <c r="D65789"/>
    </row>
    <row r="65790" spans="1:4" x14ac:dyDescent="0.35">
      <c r="A65790"/>
      <c r="B65790"/>
      <c r="C65790"/>
      <c r="D65790"/>
    </row>
    <row r="65791" spans="1:4" x14ac:dyDescent="0.35">
      <c r="A65791"/>
      <c r="B65791"/>
      <c r="C65791"/>
      <c r="D65791"/>
    </row>
    <row r="65792" spans="1:4" x14ac:dyDescent="0.35">
      <c r="A65792"/>
      <c r="B65792"/>
      <c r="C65792"/>
      <c r="D65792"/>
    </row>
    <row r="65793" spans="1:4" x14ac:dyDescent="0.35">
      <c r="A65793"/>
      <c r="B65793"/>
      <c r="C65793"/>
      <c r="D65793"/>
    </row>
    <row r="65794" spans="1:4" x14ac:dyDescent="0.35">
      <c r="A65794"/>
      <c r="B65794"/>
      <c r="C65794"/>
      <c r="D65794"/>
    </row>
    <row r="65795" spans="1:4" x14ac:dyDescent="0.35">
      <c r="A65795"/>
      <c r="B65795"/>
      <c r="C65795"/>
      <c r="D65795"/>
    </row>
    <row r="65796" spans="1:4" x14ac:dyDescent="0.35">
      <c r="A65796"/>
      <c r="B65796"/>
      <c r="C65796"/>
      <c r="D65796"/>
    </row>
    <row r="65797" spans="1:4" x14ac:dyDescent="0.35">
      <c r="A65797"/>
      <c r="B65797"/>
      <c r="C65797"/>
      <c r="D65797"/>
    </row>
    <row r="65798" spans="1:4" x14ac:dyDescent="0.35">
      <c r="A65798"/>
      <c r="B65798"/>
      <c r="C65798"/>
      <c r="D65798"/>
    </row>
    <row r="65799" spans="1:4" x14ac:dyDescent="0.35">
      <c r="A65799"/>
      <c r="B65799"/>
      <c r="C65799"/>
      <c r="D65799"/>
    </row>
    <row r="65800" spans="1:4" x14ac:dyDescent="0.35">
      <c r="A65800"/>
      <c r="B65800"/>
      <c r="C65800"/>
      <c r="D65800"/>
    </row>
    <row r="65801" spans="1:4" x14ac:dyDescent="0.35">
      <c r="A65801"/>
      <c r="B65801"/>
      <c r="C65801"/>
      <c r="D65801"/>
    </row>
    <row r="65802" spans="1:4" x14ac:dyDescent="0.35">
      <c r="A65802"/>
      <c r="B65802"/>
      <c r="C65802"/>
      <c r="D65802"/>
    </row>
    <row r="65803" spans="1:4" x14ac:dyDescent="0.35">
      <c r="A65803"/>
      <c r="B65803"/>
      <c r="C65803"/>
      <c r="D65803"/>
    </row>
    <row r="65804" spans="1:4" x14ac:dyDescent="0.35">
      <c r="A65804"/>
      <c r="B65804"/>
      <c r="C65804"/>
      <c r="D65804"/>
    </row>
    <row r="65805" spans="1:4" x14ac:dyDescent="0.35">
      <c r="A65805"/>
      <c r="B65805"/>
      <c r="C65805"/>
      <c r="D65805"/>
    </row>
    <row r="65806" spans="1:4" x14ac:dyDescent="0.35">
      <c r="A65806"/>
      <c r="B65806"/>
      <c r="C65806"/>
      <c r="D65806"/>
    </row>
    <row r="65807" spans="1:4" x14ac:dyDescent="0.35">
      <c r="A65807"/>
      <c r="B65807"/>
      <c r="C65807"/>
      <c r="D65807"/>
    </row>
    <row r="65808" spans="1:4" x14ac:dyDescent="0.35">
      <c r="A65808"/>
      <c r="B65808"/>
      <c r="C65808"/>
      <c r="D65808"/>
    </row>
    <row r="65809" spans="1:4" x14ac:dyDescent="0.35">
      <c r="A65809"/>
      <c r="B65809"/>
      <c r="C65809"/>
      <c r="D65809"/>
    </row>
    <row r="65810" spans="1:4" x14ac:dyDescent="0.35">
      <c r="A65810"/>
      <c r="B65810"/>
      <c r="C65810"/>
      <c r="D65810"/>
    </row>
    <row r="65811" spans="1:4" x14ac:dyDescent="0.35">
      <c r="A65811"/>
      <c r="B65811"/>
      <c r="C65811"/>
      <c r="D65811"/>
    </row>
    <row r="65812" spans="1:4" x14ac:dyDescent="0.35">
      <c r="A65812"/>
      <c r="B65812"/>
      <c r="C65812"/>
      <c r="D65812"/>
    </row>
    <row r="65813" spans="1:4" x14ac:dyDescent="0.35">
      <c r="A65813"/>
      <c r="B65813"/>
      <c r="C65813"/>
      <c r="D65813"/>
    </row>
    <row r="65814" spans="1:4" x14ac:dyDescent="0.35">
      <c r="A65814"/>
      <c r="B65814"/>
      <c r="C65814"/>
      <c r="D65814"/>
    </row>
    <row r="65815" spans="1:4" x14ac:dyDescent="0.35">
      <c r="A65815"/>
      <c r="B65815"/>
      <c r="C65815"/>
      <c r="D65815"/>
    </row>
    <row r="65816" spans="1:4" x14ac:dyDescent="0.35">
      <c r="A65816"/>
      <c r="B65816"/>
      <c r="C65816"/>
      <c r="D65816"/>
    </row>
    <row r="65817" spans="1:4" x14ac:dyDescent="0.35">
      <c r="A65817"/>
      <c r="B65817"/>
      <c r="C65817"/>
      <c r="D65817"/>
    </row>
    <row r="65818" spans="1:4" x14ac:dyDescent="0.35">
      <c r="A65818"/>
      <c r="B65818"/>
      <c r="C65818"/>
      <c r="D65818"/>
    </row>
    <row r="65819" spans="1:4" x14ac:dyDescent="0.35">
      <c r="A65819"/>
      <c r="B65819"/>
      <c r="C65819"/>
      <c r="D65819"/>
    </row>
    <row r="65820" spans="1:4" x14ac:dyDescent="0.35">
      <c r="A65820"/>
      <c r="B65820"/>
      <c r="C65820"/>
      <c r="D65820"/>
    </row>
    <row r="65821" spans="1:4" x14ac:dyDescent="0.35">
      <c r="A65821"/>
      <c r="B65821"/>
      <c r="C65821"/>
      <c r="D65821"/>
    </row>
    <row r="65822" spans="1:4" x14ac:dyDescent="0.35">
      <c r="A65822"/>
      <c r="B65822"/>
      <c r="C65822"/>
      <c r="D65822"/>
    </row>
    <row r="65823" spans="1:4" x14ac:dyDescent="0.35">
      <c r="A65823"/>
      <c r="B65823"/>
      <c r="C65823"/>
      <c r="D65823"/>
    </row>
    <row r="65824" spans="1:4" x14ac:dyDescent="0.35">
      <c r="A65824"/>
      <c r="B65824"/>
      <c r="C65824"/>
      <c r="D65824"/>
    </row>
    <row r="65825" spans="1:4" x14ac:dyDescent="0.35">
      <c r="A65825"/>
      <c r="B65825"/>
      <c r="C65825"/>
      <c r="D65825"/>
    </row>
    <row r="65826" spans="1:4" x14ac:dyDescent="0.35">
      <c r="A65826"/>
      <c r="B65826"/>
      <c r="C65826"/>
      <c r="D65826"/>
    </row>
    <row r="65827" spans="1:4" x14ac:dyDescent="0.35">
      <c r="A65827"/>
      <c r="B65827"/>
      <c r="C65827"/>
      <c r="D65827"/>
    </row>
    <row r="65828" spans="1:4" x14ac:dyDescent="0.35">
      <c r="A65828"/>
      <c r="B65828"/>
      <c r="C65828"/>
      <c r="D65828"/>
    </row>
    <row r="65829" spans="1:4" x14ac:dyDescent="0.35">
      <c r="A65829"/>
      <c r="B65829"/>
      <c r="C65829"/>
      <c r="D65829"/>
    </row>
    <row r="65830" spans="1:4" x14ac:dyDescent="0.35">
      <c r="A65830"/>
      <c r="B65830"/>
      <c r="C65830"/>
      <c r="D65830"/>
    </row>
    <row r="65831" spans="1:4" x14ac:dyDescent="0.35">
      <c r="A65831"/>
      <c r="B65831"/>
      <c r="C65831"/>
      <c r="D65831"/>
    </row>
    <row r="65832" spans="1:4" x14ac:dyDescent="0.35">
      <c r="A65832"/>
      <c r="B65832"/>
      <c r="C65832"/>
      <c r="D65832"/>
    </row>
    <row r="65833" spans="1:4" x14ac:dyDescent="0.35">
      <c r="A65833"/>
      <c r="B65833"/>
      <c r="C65833"/>
      <c r="D65833"/>
    </row>
    <row r="65834" spans="1:4" x14ac:dyDescent="0.35">
      <c r="A65834"/>
      <c r="B65834"/>
      <c r="C65834"/>
      <c r="D65834"/>
    </row>
    <row r="65835" spans="1:4" x14ac:dyDescent="0.35">
      <c r="A65835"/>
      <c r="B65835"/>
      <c r="C65835"/>
      <c r="D65835"/>
    </row>
    <row r="65836" spans="1:4" x14ac:dyDescent="0.35">
      <c r="A65836"/>
      <c r="B65836"/>
      <c r="C65836"/>
      <c r="D65836"/>
    </row>
    <row r="65837" spans="1:4" x14ac:dyDescent="0.35">
      <c r="A65837"/>
      <c r="B65837"/>
      <c r="C65837"/>
      <c r="D65837"/>
    </row>
    <row r="65838" spans="1:4" x14ac:dyDescent="0.35">
      <c r="A65838"/>
      <c r="B65838"/>
      <c r="C65838"/>
      <c r="D65838"/>
    </row>
    <row r="65839" spans="1:4" x14ac:dyDescent="0.35">
      <c r="A65839"/>
      <c r="B65839"/>
      <c r="C65839"/>
      <c r="D65839"/>
    </row>
    <row r="65840" spans="1:4" x14ac:dyDescent="0.35">
      <c r="A65840"/>
      <c r="B65840"/>
      <c r="C65840"/>
      <c r="D65840"/>
    </row>
    <row r="65841" spans="1:4" x14ac:dyDescent="0.35">
      <c r="A65841"/>
      <c r="B65841"/>
      <c r="C65841"/>
      <c r="D65841"/>
    </row>
    <row r="65842" spans="1:4" x14ac:dyDescent="0.35">
      <c r="A65842"/>
      <c r="B65842"/>
      <c r="C65842"/>
      <c r="D65842"/>
    </row>
    <row r="65843" spans="1:4" x14ac:dyDescent="0.35">
      <c r="A65843"/>
      <c r="B65843"/>
      <c r="C65843"/>
      <c r="D65843"/>
    </row>
    <row r="65844" spans="1:4" x14ac:dyDescent="0.35">
      <c r="A65844"/>
      <c r="B65844"/>
      <c r="C65844"/>
      <c r="D65844"/>
    </row>
    <row r="65845" spans="1:4" x14ac:dyDescent="0.35">
      <c r="A65845"/>
      <c r="B65845"/>
      <c r="C65845"/>
      <c r="D65845"/>
    </row>
    <row r="65846" spans="1:4" x14ac:dyDescent="0.35">
      <c r="A65846"/>
      <c r="B65846"/>
      <c r="C65846"/>
      <c r="D65846"/>
    </row>
    <row r="65847" spans="1:4" x14ac:dyDescent="0.35">
      <c r="A65847"/>
      <c r="B65847"/>
      <c r="C65847"/>
      <c r="D65847"/>
    </row>
    <row r="65848" spans="1:4" x14ac:dyDescent="0.35">
      <c r="A65848"/>
      <c r="B65848"/>
      <c r="C65848"/>
      <c r="D65848"/>
    </row>
    <row r="65849" spans="1:4" x14ac:dyDescent="0.35">
      <c r="A65849"/>
      <c r="B65849"/>
      <c r="C65849"/>
      <c r="D65849"/>
    </row>
    <row r="65850" spans="1:4" x14ac:dyDescent="0.35">
      <c r="A65850"/>
      <c r="B65850"/>
      <c r="C65850"/>
      <c r="D65850"/>
    </row>
    <row r="65851" spans="1:4" x14ac:dyDescent="0.35">
      <c r="A65851"/>
      <c r="B65851"/>
      <c r="C65851"/>
      <c r="D65851"/>
    </row>
    <row r="65852" spans="1:4" x14ac:dyDescent="0.35">
      <c r="A65852"/>
      <c r="B65852"/>
      <c r="C65852"/>
      <c r="D65852"/>
    </row>
    <row r="65853" spans="1:4" x14ac:dyDescent="0.35">
      <c r="A65853"/>
      <c r="B65853"/>
      <c r="C65853"/>
      <c r="D65853"/>
    </row>
    <row r="65854" spans="1:4" x14ac:dyDescent="0.35">
      <c r="A65854"/>
      <c r="B65854"/>
      <c r="C65854"/>
      <c r="D65854"/>
    </row>
    <row r="65855" spans="1:4" x14ac:dyDescent="0.35">
      <c r="A65855"/>
      <c r="B65855"/>
      <c r="C65855"/>
      <c r="D65855"/>
    </row>
    <row r="65856" spans="1:4" x14ac:dyDescent="0.35">
      <c r="A65856"/>
      <c r="B65856"/>
      <c r="C65856"/>
      <c r="D65856"/>
    </row>
    <row r="65857" spans="1:4" x14ac:dyDescent="0.35">
      <c r="A65857"/>
      <c r="B65857"/>
      <c r="C65857"/>
      <c r="D65857"/>
    </row>
    <row r="65858" spans="1:4" x14ac:dyDescent="0.35">
      <c r="A65858"/>
      <c r="B65858"/>
      <c r="C65858"/>
      <c r="D65858"/>
    </row>
    <row r="65859" spans="1:4" x14ac:dyDescent="0.35">
      <c r="A65859"/>
      <c r="B65859"/>
      <c r="C65859"/>
      <c r="D65859"/>
    </row>
    <row r="65860" spans="1:4" x14ac:dyDescent="0.35">
      <c r="A65860"/>
      <c r="B65860"/>
      <c r="C65860"/>
      <c r="D65860"/>
    </row>
    <row r="65861" spans="1:4" x14ac:dyDescent="0.35">
      <c r="A65861"/>
      <c r="B65861"/>
      <c r="C65861"/>
      <c r="D65861"/>
    </row>
    <row r="65862" spans="1:4" x14ac:dyDescent="0.35">
      <c r="A65862"/>
      <c r="B65862"/>
      <c r="C65862"/>
      <c r="D65862"/>
    </row>
    <row r="65863" spans="1:4" x14ac:dyDescent="0.35">
      <c r="A65863"/>
      <c r="B65863"/>
      <c r="C65863"/>
      <c r="D65863"/>
    </row>
    <row r="65864" spans="1:4" x14ac:dyDescent="0.35">
      <c r="A65864"/>
      <c r="B65864"/>
      <c r="C65864"/>
      <c r="D65864"/>
    </row>
    <row r="65865" spans="1:4" x14ac:dyDescent="0.35">
      <c r="A65865"/>
      <c r="B65865"/>
      <c r="C65865"/>
      <c r="D65865"/>
    </row>
    <row r="65866" spans="1:4" x14ac:dyDescent="0.35">
      <c r="A65866"/>
      <c r="B65866"/>
      <c r="C65866"/>
      <c r="D65866"/>
    </row>
    <row r="65867" spans="1:4" x14ac:dyDescent="0.35">
      <c r="A65867"/>
      <c r="B65867"/>
      <c r="C65867"/>
      <c r="D65867"/>
    </row>
    <row r="65868" spans="1:4" x14ac:dyDescent="0.35">
      <c r="A65868"/>
      <c r="B65868"/>
      <c r="C65868"/>
      <c r="D65868"/>
    </row>
    <row r="65869" spans="1:4" x14ac:dyDescent="0.35">
      <c r="A65869"/>
      <c r="B65869"/>
      <c r="C65869"/>
      <c r="D65869"/>
    </row>
    <row r="65870" spans="1:4" x14ac:dyDescent="0.35">
      <c r="A65870"/>
      <c r="B65870"/>
      <c r="C65870"/>
      <c r="D65870"/>
    </row>
    <row r="65871" spans="1:4" x14ac:dyDescent="0.35">
      <c r="A65871"/>
      <c r="B65871"/>
      <c r="C65871"/>
      <c r="D65871"/>
    </row>
    <row r="65872" spans="1:4" x14ac:dyDescent="0.35">
      <c r="A65872"/>
      <c r="B65872"/>
      <c r="C65872"/>
      <c r="D65872"/>
    </row>
    <row r="65873" spans="1:4" x14ac:dyDescent="0.35">
      <c r="A65873"/>
      <c r="B65873"/>
      <c r="C65873"/>
      <c r="D65873"/>
    </row>
    <row r="65874" spans="1:4" x14ac:dyDescent="0.35">
      <c r="A65874"/>
      <c r="B65874"/>
      <c r="C65874"/>
      <c r="D65874"/>
    </row>
    <row r="65875" spans="1:4" x14ac:dyDescent="0.35">
      <c r="A65875"/>
      <c r="B65875"/>
      <c r="C65875"/>
      <c r="D65875"/>
    </row>
    <row r="65876" spans="1:4" x14ac:dyDescent="0.35">
      <c r="A65876"/>
      <c r="B65876"/>
      <c r="C65876"/>
      <c r="D65876"/>
    </row>
    <row r="65877" spans="1:4" x14ac:dyDescent="0.35">
      <c r="A65877"/>
      <c r="B65877"/>
      <c r="C65877"/>
      <c r="D65877"/>
    </row>
    <row r="65878" spans="1:4" x14ac:dyDescent="0.35">
      <c r="A65878"/>
      <c r="B65878"/>
      <c r="C65878"/>
      <c r="D65878"/>
    </row>
    <row r="65879" spans="1:4" x14ac:dyDescent="0.35">
      <c r="A65879"/>
      <c r="B65879"/>
      <c r="C65879"/>
      <c r="D65879"/>
    </row>
    <row r="65880" spans="1:4" x14ac:dyDescent="0.35">
      <c r="A65880"/>
      <c r="B65880"/>
      <c r="C65880"/>
      <c r="D65880"/>
    </row>
    <row r="65881" spans="1:4" x14ac:dyDescent="0.35">
      <c r="A65881"/>
      <c r="B65881"/>
      <c r="C65881"/>
      <c r="D65881"/>
    </row>
    <row r="65882" spans="1:4" x14ac:dyDescent="0.35">
      <c r="A65882"/>
      <c r="B65882"/>
      <c r="C65882"/>
      <c r="D65882"/>
    </row>
    <row r="65883" spans="1:4" x14ac:dyDescent="0.35">
      <c r="A65883"/>
      <c r="B65883"/>
      <c r="C65883"/>
      <c r="D65883"/>
    </row>
    <row r="65884" spans="1:4" x14ac:dyDescent="0.35">
      <c r="A65884"/>
      <c r="B65884"/>
      <c r="C65884"/>
      <c r="D65884"/>
    </row>
    <row r="65885" spans="1:4" x14ac:dyDescent="0.35">
      <c r="A65885"/>
      <c r="B65885"/>
      <c r="C65885"/>
      <c r="D65885"/>
    </row>
    <row r="65886" spans="1:4" x14ac:dyDescent="0.35">
      <c r="A65886"/>
      <c r="B65886"/>
      <c r="C65886"/>
      <c r="D65886"/>
    </row>
    <row r="65887" spans="1:4" x14ac:dyDescent="0.35">
      <c r="A65887"/>
      <c r="B65887"/>
      <c r="C65887"/>
      <c r="D65887"/>
    </row>
    <row r="65888" spans="1:4" x14ac:dyDescent="0.35">
      <c r="A65888"/>
      <c r="B65888"/>
      <c r="C65888"/>
      <c r="D65888"/>
    </row>
    <row r="65889" spans="1:4" x14ac:dyDescent="0.35">
      <c r="A65889"/>
      <c r="B65889"/>
      <c r="C65889"/>
      <c r="D65889"/>
    </row>
    <row r="65890" spans="1:4" x14ac:dyDescent="0.35">
      <c r="A65890"/>
      <c r="B65890"/>
      <c r="C65890"/>
      <c r="D65890"/>
    </row>
    <row r="65891" spans="1:4" x14ac:dyDescent="0.35">
      <c r="A65891"/>
      <c r="B65891"/>
      <c r="C65891"/>
      <c r="D65891"/>
    </row>
    <row r="65892" spans="1:4" x14ac:dyDescent="0.35">
      <c r="A65892"/>
      <c r="B65892"/>
      <c r="C65892"/>
      <c r="D65892"/>
    </row>
    <row r="65893" spans="1:4" x14ac:dyDescent="0.35">
      <c r="A65893"/>
      <c r="B65893"/>
      <c r="C65893"/>
      <c r="D65893"/>
    </row>
    <row r="65894" spans="1:4" x14ac:dyDescent="0.35">
      <c r="A65894"/>
      <c r="B65894"/>
      <c r="C65894"/>
      <c r="D65894"/>
    </row>
    <row r="65895" spans="1:4" x14ac:dyDescent="0.35">
      <c r="A65895"/>
      <c r="B65895"/>
      <c r="C65895"/>
      <c r="D65895"/>
    </row>
    <row r="65896" spans="1:4" x14ac:dyDescent="0.35">
      <c r="A65896"/>
      <c r="B65896"/>
      <c r="C65896"/>
      <c r="D65896"/>
    </row>
    <row r="65897" spans="1:4" x14ac:dyDescent="0.35">
      <c r="A65897"/>
      <c r="B65897"/>
      <c r="C65897"/>
      <c r="D65897"/>
    </row>
    <row r="65898" spans="1:4" x14ac:dyDescent="0.35">
      <c r="A65898"/>
      <c r="B65898"/>
      <c r="C65898"/>
      <c r="D65898"/>
    </row>
    <row r="65899" spans="1:4" x14ac:dyDescent="0.35">
      <c r="A65899"/>
      <c r="B65899"/>
      <c r="C65899"/>
      <c r="D65899"/>
    </row>
    <row r="65900" spans="1:4" x14ac:dyDescent="0.35">
      <c r="A65900"/>
      <c r="B65900"/>
      <c r="C65900"/>
      <c r="D65900"/>
    </row>
    <row r="65901" spans="1:4" x14ac:dyDescent="0.35">
      <c r="A65901"/>
      <c r="B65901"/>
      <c r="C65901"/>
      <c r="D65901"/>
    </row>
    <row r="65902" spans="1:4" x14ac:dyDescent="0.35">
      <c r="A65902"/>
      <c r="B65902"/>
      <c r="C65902"/>
      <c r="D65902"/>
    </row>
    <row r="65903" spans="1:4" x14ac:dyDescent="0.35">
      <c r="A65903"/>
      <c r="B65903"/>
      <c r="C65903"/>
      <c r="D65903"/>
    </row>
    <row r="65904" spans="1:4" x14ac:dyDescent="0.35">
      <c r="A65904"/>
      <c r="B65904"/>
      <c r="C65904"/>
      <c r="D65904"/>
    </row>
    <row r="65905" spans="1:4" x14ac:dyDescent="0.35">
      <c r="A65905"/>
      <c r="B65905"/>
      <c r="C65905"/>
      <c r="D65905"/>
    </row>
    <row r="65906" spans="1:4" x14ac:dyDescent="0.35">
      <c r="A65906"/>
      <c r="B65906"/>
      <c r="C65906"/>
      <c r="D65906"/>
    </row>
    <row r="65907" spans="1:4" x14ac:dyDescent="0.35">
      <c r="A65907"/>
      <c r="B65907"/>
      <c r="C65907"/>
      <c r="D65907"/>
    </row>
    <row r="65908" spans="1:4" x14ac:dyDescent="0.35">
      <c r="A65908"/>
      <c r="B65908"/>
      <c r="C65908"/>
      <c r="D65908"/>
    </row>
    <row r="65909" spans="1:4" x14ac:dyDescent="0.35">
      <c r="A65909"/>
      <c r="B65909"/>
      <c r="C65909"/>
      <c r="D65909"/>
    </row>
    <row r="65910" spans="1:4" x14ac:dyDescent="0.35">
      <c r="A65910"/>
      <c r="B65910"/>
      <c r="C65910"/>
      <c r="D65910"/>
    </row>
    <row r="65911" spans="1:4" x14ac:dyDescent="0.35">
      <c r="A65911"/>
      <c r="B65911"/>
      <c r="C65911"/>
      <c r="D65911"/>
    </row>
    <row r="65912" spans="1:4" x14ac:dyDescent="0.35">
      <c r="A65912"/>
      <c r="B65912"/>
      <c r="C65912"/>
      <c r="D65912"/>
    </row>
    <row r="65913" spans="1:4" x14ac:dyDescent="0.35">
      <c r="A65913"/>
      <c r="B65913"/>
      <c r="C65913"/>
      <c r="D65913"/>
    </row>
    <row r="65914" spans="1:4" x14ac:dyDescent="0.35">
      <c r="A65914"/>
      <c r="B65914"/>
      <c r="C65914"/>
      <c r="D65914"/>
    </row>
    <row r="65915" spans="1:4" x14ac:dyDescent="0.35">
      <c r="A65915"/>
      <c r="B65915"/>
      <c r="C65915"/>
      <c r="D65915"/>
    </row>
    <row r="65916" spans="1:4" x14ac:dyDescent="0.35">
      <c r="A65916"/>
      <c r="B65916"/>
      <c r="C65916"/>
      <c r="D65916"/>
    </row>
    <row r="65917" spans="1:4" x14ac:dyDescent="0.35">
      <c r="A65917"/>
      <c r="B65917"/>
      <c r="C65917"/>
      <c r="D65917"/>
    </row>
    <row r="65918" spans="1:4" x14ac:dyDescent="0.35">
      <c r="A65918"/>
      <c r="B65918"/>
      <c r="C65918"/>
      <c r="D65918"/>
    </row>
    <row r="65919" spans="1:4" x14ac:dyDescent="0.35">
      <c r="A65919"/>
      <c r="B65919"/>
      <c r="C65919"/>
      <c r="D65919"/>
    </row>
    <row r="65920" spans="1:4" x14ac:dyDescent="0.35">
      <c r="A65920"/>
      <c r="B65920"/>
      <c r="C65920"/>
      <c r="D65920"/>
    </row>
    <row r="65921" spans="1:4" x14ac:dyDescent="0.35">
      <c r="A65921"/>
      <c r="B65921"/>
      <c r="C65921"/>
      <c r="D65921"/>
    </row>
    <row r="65922" spans="1:4" x14ac:dyDescent="0.35">
      <c r="A65922"/>
      <c r="B65922"/>
      <c r="C65922"/>
      <c r="D65922"/>
    </row>
    <row r="65923" spans="1:4" x14ac:dyDescent="0.35">
      <c r="A65923"/>
      <c r="B65923"/>
      <c r="C65923"/>
      <c r="D65923"/>
    </row>
    <row r="65924" spans="1:4" x14ac:dyDescent="0.35">
      <c r="A65924"/>
      <c r="B65924"/>
      <c r="C65924"/>
      <c r="D65924"/>
    </row>
    <row r="65925" spans="1:4" x14ac:dyDescent="0.35">
      <c r="A65925"/>
      <c r="B65925"/>
      <c r="C65925"/>
      <c r="D65925"/>
    </row>
    <row r="65926" spans="1:4" x14ac:dyDescent="0.35">
      <c r="A65926"/>
      <c r="B65926"/>
      <c r="C65926"/>
      <c r="D65926"/>
    </row>
    <row r="65927" spans="1:4" x14ac:dyDescent="0.35">
      <c r="A65927"/>
      <c r="B65927"/>
      <c r="C65927"/>
      <c r="D65927"/>
    </row>
    <row r="65928" spans="1:4" x14ac:dyDescent="0.35">
      <c r="A65928"/>
      <c r="B65928"/>
      <c r="C65928"/>
      <c r="D65928"/>
    </row>
    <row r="65929" spans="1:4" x14ac:dyDescent="0.35">
      <c r="A65929"/>
      <c r="B65929"/>
      <c r="C65929"/>
      <c r="D65929"/>
    </row>
    <row r="65930" spans="1:4" x14ac:dyDescent="0.35">
      <c r="A65930"/>
      <c r="B65930"/>
      <c r="C65930"/>
      <c r="D65930"/>
    </row>
    <row r="65931" spans="1:4" x14ac:dyDescent="0.35">
      <c r="A65931"/>
      <c r="B65931"/>
      <c r="C65931"/>
      <c r="D65931"/>
    </row>
    <row r="65932" spans="1:4" x14ac:dyDescent="0.35">
      <c r="A65932"/>
      <c r="B65932"/>
      <c r="C65932"/>
      <c r="D65932"/>
    </row>
    <row r="65933" spans="1:4" x14ac:dyDescent="0.35">
      <c r="A65933"/>
      <c r="B65933"/>
      <c r="C65933"/>
      <c r="D65933"/>
    </row>
    <row r="65934" spans="1:4" x14ac:dyDescent="0.35">
      <c r="A65934"/>
      <c r="B65934"/>
      <c r="C65934"/>
      <c r="D65934"/>
    </row>
    <row r="65935" spans="1:4" x14ac:dyDescent="0.35">
      <c r="A65935"/>
      <c r="B65935"/>
      <c r="C65935"/>
      <c r="D65935"/>
    </row>
    <row r="65936" spans="1:4" x14ac:dyDescent="0.35">
      <c r="A65936"/>
      <c r="B65936"/>
      <c r="C65936"/>
      <c r="D65936"/>
    </row>
    <row r="65937" spans="1:4" x14ac:dyDescent="0.35">
      <c r="A65937"/>
      <c r="B65937"/>
      <c r="C65937"/>
      <c r="D65937"/>
    </row>
    <row r="65938" spans="1:4" x14ac:dyDescent="0.35">
      <c r="A65938"/>
      <c r="B65938"/>
      <c r="C65938"/>
      <c r="D65938"/>
    </row>
    <row r="65939" spans="1:4" x14ac:dyDescent="0.35">
      <c r="A65939"/>
      <c r="B65939"/>
      <c r="C65939"/>
      <c r="D65939"/>
    </row>
    <row r="65940" spans="1:4" x14ac:dyDescent="0.35">
      <c r="A65940"/>
      <c r="B65940"/>
      <c r="C65940"/>
      <c r="D65940"/>
    </row>
    <row r="65941" spans="1:4" x14ac:dyDescent="0.35">
      <c r="A65941"/>
      <c r="B65941"/>
      <c r="C65941"/>
      <c r="D65941"/>
    </row>
    <row r="65942" spans="1:4" x14ac:dyDescent="0.35">
      <c r="A65942"/>
      <c r="B65942"/>
      <c r="C65942"/>
      <c r="D65942"/>
    </row>
    <row r="65943" spans="1:4" x14ac:dyDescent="0.35">
      <c r="A65943"/>
      <c r="B65943"/>
      <c r="C65943"/>
      <c r="D65943"/>
    </row>
    <row r="65944" spans="1:4" x14ac:dyDescent="0.35">
      <c r="A65944"/>
      <c r="B65944"/>
      <c r="C65944"/>
      <c r="D65944"/>
    </row>
    <row r="65945" spans="1:4" x14ac:dyDescent="0.35">
      <c r="A65945"/>
      <c r="B65945"/>
      <c r="C65945"/>
      <c r="D65945"/>
    </row>
    <row r="65946" spans="1:4" x14ac:dyDescent="0.35">
      <c r="A65946"/>
      <c r="B65946"/>
      <c r="C65946"/>
      <c r="D65946"/>
    </row>
    <row r="65947" spans="1:4" x14ac:dyDescent="0.35">
      <c r="A65947"/>
      <c r="B65947"/>
      <c r="C65947"/>
      <c r="D65947"/>
    </row>
    <row r="65948" spans="1:4" x14ac:dyDescent="0.35">
      <c r="A65948"/>
      <c r="B65948"/>
      <c r="C65948"/>
      <c r="D65948"/>
    </row>
    <row r="65949" spans="1:4" x14ac:dyDescent="0.35">
      <c r="A65949"/>
      <c r="B65949"/>
      <c r="C65949"/>
      <c r="D65949"/>
    </row>
    <row r="65950" spans="1:4" x14ac:dyDescent="0.35">
      <c r="A65950"/>
      <c r="B65950"/>
      <c r="C65950"/>
      <c r="D65950"/>
    </row>
    <row r="65951" spans="1:4" x14ac:dyDescent="0.35">
      <c r="A65951"/>
      <c r="B65951"/>
      <c r="C65951"/>
      <c r="D65951"/>
    </row>
    <row r="65952" spans="1:4" x14ac:dyDescent="0.35">
      <c r="A65952"/>
      <c r="B65952"/>
      <c r="C65952"/>
      <c r="D65952"/>
    </row>
    <row r="65953" spans="1:4" x14ac:dyDescent="0.35">
      <c r="A65953"/>
      <c r="B65953"/>
      <c r="C65953"/>
      <c r="D65953"/>
    </row>
    <row r="65954" spans="1:4" x14ac:dyDescent="0.35">
      <c r="A65954"/>
      <c r="B65954"/>
      <c r="C65954"/>
      <c r="D65954"/>
    </row>
    <row r="65955" spans="1:4" x14ac:dyDescent="0.35">
      <c r="A65955"/>
      <c r="B65955"/>
      <c r="C65955"/>
      <c r="D65955"/>
    </row>
    <row r="65956" spans="1:4" x14ac:dyDescent="0.35">
      <c r="A65956"/>
      <c r="B65956"/>
      <c r="C65956"/>
      <c r="D65956"/>
    </row>
    <row r="65957" spans="1:4" x14ac:dyDescent="0.35">
      <c r="A65957"/>
      <c r="B65957"/>
      <c r="C65957"/>
      <c r="D65957"/>
    </row>
    <row r="65958" spans="1:4" x14ac:dyDescent="0.35">
      <c r="A65958"/>
      <c r="B65958"/>
      <c r="C65958"/>
      <c r="D65958"/>
    </row>
    <row r="65959" spans="1:4" x14ac:dyDescent="0.35">
      <c r="A65959"/>
      <c r="B65959"/>
      <c r="C65959"/>
      <c r="D65959"/>
    </row>
    <row r="65960" spans="1:4" x14ac:dyDescent="0.35">
      <c r="A65960"/>
      <c r="B65960"/>
      <c r="C65960"/>
      <c r="D65960"/>
    </row>
    <row r="65961" spans="1:4" x14ac:dyDescent="0.35">
      <c r="A65961"/>
      <c r="B65961"/>
      <c r="C65961"/>
      <c r="D65961"/>
    </row>
    <row r="65962" spans="1:4" x14ac:dyDescent="0.35">
      <c r="A65962"/>
      <c r="B65962"/>
      <c r="C65962"/>
      <c r="D65962"/>
    </row>
    <row r="65963" spans="1:4" x14ac:dyDescent="0.35">
      <c r="A65963"/>
      <c r="B65963"/>
      <c r="C65963"/>
      <c r="D65963"/>
    </row>
    <row r="65964" spans="1:4" x14ac:dyDescent="0.35">
      <c r="A65964"/>
      <c r="B65964"/>
      <c r="C65964"/>
      <c r="D65964"/>
    </row>
    <row r="65965" spans="1:4" x14ac:dyDescent="0.35">
      <c r="A65965"/>
      <c r="B65965"/>
      <c r="C65965"/>
      <c r="D65965"/>
    </row>
    <row r="65966" spans="1:4" x14ac:dyDescent="0.35">
      <c r="A65966"/>
      <c r="B65966"/>
      <c r="C65966"/>
      <c r="D65966"/>
    </row>
    <row r="65967" spans="1:4" x14ac:dyDescent="0.35">
      <c r="A65967"/>
      <c r="B65967"/>
      <c r="C65967"/>
      <c r="D65967"/>
    </row>
    <row r="65968" spans="1:4" x14ac:dyDescent="0.35">
      <c r="A65968"/>
      <c r="B65968"/>
      <c r="C65968"/>
      <c r="D65968"/>
    </row>
    <row r="65969" spans="1:4" x14ac:dyDescent="0.35">
      <c r="A65969"/>
      <c r="B65969"/>
      <c r="C65969"/>
      <c r="D65969"/>
    </row>
    <row r="65970" spans="1:4" x14ac:dyDescent="0.35">
      <c r="A65970"/>
      <c r="B65970"/>
      <c r="C65970"/>
      <c r="D65970"/>
    </row>
    <row r="65971" spans="1:4" x14ac:dyDescent="0.35">
      <c r="A65971"/>
      <c r="B65971"/>
      <c r="C65971"/>
      <c r="D65971"/>
    </row>
    <row r="65972" spans="1:4" x14ac:dyDescent="0.35">
      <c r="A65972"/>
      <c r="B65972"/>
      <c r="C65972"/>
      <c r="D65972"/>
    </row>
    <row r="65973" spans="1:4" x14ac:dyDescent="0.35">
      <c r="A65973"/>
      <c r="B65973"/>
      <c r="C65973"/>
      <c r="D65973"/>
    </row>
    <row r="65974" spans="1:4" x14ac:dyDescent="0.35">
      <c r="A65974"/>
      <c r="B65974"/>
      <c r="C65974"/>
      <c r="D65974"/>
    </row>
    <row r="65975" spans="1:4" x14ac:dyDescent="0.35">
      <c r="A65975"/>
      <c r="B65975"/>
      <c r="C65975"/>
      <c r="D65975"/>
    </row>
    <row r="65976" spans="1:4" x14ac:dyDescent="0.35">
      <c r="A65976"/>
      <c r="B65976"/>
      <c r="C65976"/>
      <c r="D65976"/>
    </row>
    <row r="65977" spans="1:4" x14ac:dyDescent="0.35">
      <c r="A65977"/>
      <c r="B65977"/>
      <c r="C65977"/>
      <c r="D65977"/>
    </row>
    <row r="65978" spans="1:4" x14ac:dyDescent="0.35">
      <c r="A65978"/>
      <c r="B65978"/>
      <c r="C65978"/>
      <c r="D65978"/>
    </row>
    <row r="65979" spans="1:4" x14ac:dyDescent="0.35">
      <c r="A65979"/>
      <c r="B65979"/>
      <c r="C65979"/>
      <c r="D65979"/>
    </row>
    <row r="65980" spans="1:4" x14ac:dyDescent="0.35">
      <c r="A65980"/>
      <c r="B65980"/>
      <c r="C65980"/>
      <c r="D65980"/>
    </row>
    <row r="65981" spans="1:4" x14ac:dyDescent="0.35">
      <c r="A65981"/>
      <c r="B65981"/>
      <c r="C65981"/>
      <c r="D65981"/>
    </row>
    <row r="65982" spans="1:4" x14ac:dyDescent="0.35">
      <c r="A65982"/>
      <c r="B65982"/>
      <c r="C65982"/>
      <c r="D65982"/>
    </row>
    <row r="65983" spans="1:4" x14ac:dyDescent="0.35">
      <c r="A65983"/>
      <c r="B65983"/>
      <c r="C65983"/>
      <c r="D65983"/>
    </row>
    <row r="65984" spans="1:4" x14ac:dyDescent="0.35">
      <c r="A65984"/>
      <c r="B65984"/>
      <c r="C65984"/>
      <c r="D65984"/>
    </row>
    <row r="65985" spans="1:4" x14ac:dyDescent="0.35">
      <c r="A65985"/>
      <c r="B65985"/>
      <c r="C65985"/>
      <c r="D65985"/>
    </row>
    <row r="65986" spans="1:4" x14ac:dyDescent="0.35">
      <c r="A65986"/>
      <c r="B65986"/>
      <c r="C65986"/>
      <c r="D65986"/>
    </row>
    <row r="65987" spans="1:4" x14ac:dyDescent="0.35">
      <c r="A65987"/>
      <c r="B65987"/>
      <c r="C65987"/>
      <c r="D65987"/>
    </row>
    <row r="65988" spans="1:4" x14ac:dyDescent="0.35">
      <c r="A65988"/>
      <c r="B65988"/>
      <c r="C65988"/>
      <c r="D65988"/>
    </row>
    <row r="65989" spans="1:4" x14ac:dyDescent="0.35">
      <c r="A65989"/>
      <c r="B65989"/>
      <c r="C65989"/>
      <c r="D65989"/>
    </row>
    <row r="65990" spans="1:4" x14ac:dyDescent="0.35">
      <c r="A65990"/>
      <c r="B65990"/>
      <c r="C65990"/>
      <c r="D65990"/>
    </row>
    <row r="65991" spans="1:4" x14ac:dyDescent="0.35">
      <c r="A65991"/>
      <c r="B65991"/>
      <c r="C65991"/>
      <c r="D65991"/>
    </row>
    <row r="65992" spans="1:4" x14ac:dyDescent="0.35">
      <c r="A65992"/>
      <c r="B65992"/>
      <c r="C65992"/>
      <c r="D65992"/>
    </row>
    <row r="65993" spans="1:4" x14ac:dyDescent="0.35">
      <c r="A65993"/>
      <c r="B65993"/>
      <c r="C65993"/>
      <c r="D65993"/>
    </row>
    <row r="65994" spans="1:4" x14ac:dyDescent="0.35">
      <c r="A65994"/>
      <c r="B65994"/>
      <c r="C65994"/>
      <c r="D65994"/>
    </row>
    <row r="65995" spans="1:4" x14ac:dyDescent="0.35">
      <c r="A65995"/>
      <c r="B65995"/>
      <c r="C65995"/>
      <c r="D65995"/>
    </row>
    <row r="65996" spans="1:4" x14ac:dyDescent="0.35">
      <c r="A65996"/>
      <c r="B65996"/>
      <c r="C65996"/>
      <c r="D65996"/>
    </row>
    <row r="65997" spans="1:4" x14ac:dyDescent="0.35">
      <c r="A65997"/>
      <c r="B65997"/>
      <c r="C65997"/>
      <c r="D65997"/>
    </row>
    <row r="65998" spans="1:4" x14ac:dyDescent="0.35">
      <c r="A65998"/>
      <c r="B65998"/>
      <c r="C65998"/>
      <c r="D65998"/>
    </row>
    <row r="65999" spans="1:4" x14ac:dyDescent="0.35">
      <c r="A65999"/>
      <c r="B65999"/>
      <c r="C65999"/>
      <c r="D65999"/>
    </row>
    <row r="66000" spans="1:4" x14ac:dyDescent="0.35">
      <c r="A66000"/>
      <c r="B66000"/>
      <c r="C66000"/>
      <c r="D66000"/>
    </row>
    <row r="66001" spans="1:4" x14ac:dyDescent="0.35">
      <c r="A66001"/>
      <c r="B66001"/>
      <c r="C66001"/>
      <c r="D66001"/>
    </row>
    <row r="66002" spans="1:4" x14ac:dyDescent="0.35">
      <c r="A66002"/>
      <c r="B66002"/>
      <c r="C66002"/>
      <c r="D66002"/>
    </row>
    <row r="66003" spans="1:4" x14ac:dyDescent="0.35">
      <c r="A66003"/>
      <c r="B66003"/>
      <c r="C66003"/>
      <c r="D66003"/>
    </row>
    <row r="66004" spans="1:4" x14ac:dyDescent="0.35">
      <c r="A66004"/>
      <c r="B66004"/>
      <c r="C66004"/>
      <c r="D66004"/>
    </row>
    <row r="66005" spans="1:4" x14ac:dyDescent="0.35">
      <c r="A66005"/>
      <c r="B66005"/>
      <c r="C66005"/>
      <c r="D66005"/>
    </row>
    <row r="66006" spans="1:4" x14ac:dyDescent="0.35">
      <c r="A66006"/>
      <c r="B66006"/>
      <c r="C66006"/>
      <c r="D66006"/>
    </row>
    <row r="66007" spans="1:4" x14ac:dyDescent="0.35">
      <c r="A66007"/>
      <c r="B66007"/>
      <c r="C66007"/>
      <c r="D66007"/>
    </row>
    <row r="66008" spans="1:4" x14ac:dyDescent="0.35">
      <c r="A66008"/>
      <c r="B66008"/>
      <c r="C66008"/>
      <c r="D66008"/>
    </row>
    <row r="66009" spans="1:4" x14ac:dyDescent="0.35">
      <c r="A66009"/>
      <c r="B66009"/>
      <c r="C66009"/>
      <c r="D66009"/>
    </row>
    <row r="66010" spans="1:4" x14ac:dyDescent="0.35">
      <c r="A66010"/>
      <c r="B66010"/>
      <c r="C66010"/>
      <c r="D66010"/>
    </row>
    <row r="66011" spans="1:4" x14ac:dyDescent="0.35">
      <c r="A66011"/>
      <c r="B66011"/>
      <c r="C66011"/>
      <c r="D66011"/>
    </row>
    <row r="66012" spans="1:4" x14ac:dyDescent="0.35">
      <c r="A66012"/>
      <c r="B66012"/>
      <c r="C66012"/>
      <c r="D66012"/>
    </row>
    <row r="66013" spans="1:4" x14ac:dyDescent="0.35">
      <c r="A66013"/>
      <c r="B66013"/>
      <c r="C66013"/>
      <c r="D66013"/>
    </row>
    <row r="66014" spans="1:4" x14ac:dyDescent="0.35">
      <c r="A66014"/>
      <c r="B66014"/>
      <c r="C66014"/>
      <c r="D66014"/>
    </row>
    <row r="66015" spans="1:4" x14ac:dyDescent="0.35">
      <c r="A66015"/>
      <c r="B66015"/>
      <c r="C66015"/>
      <c r="D66015"/>
    </row>
    <row r="66016" spans="1:4" x14ac:dyDescent="0.35">
      <c r="A66016"/>
      <c r="B66016"/>
      <c r="C66016"/>
      <c r="D66016"/>
    </row>
    <row r="66017" spans="1:4" x14ac:dyDescent="0.35">
      <c r="A66017"/>
      <c r="B66017"/>
      <c r="C66017"/>
      <c r="D66017"/>
    </row>
    <row r="66018" spans="1:4" x14ac:dyDescent="0.35">
      <c r="A66018"/>
      <c r="B66018"/>
      <c r="C66018"/>
      <c r="D66018"/>
    </row>
    <row r="66019" spans="1:4" x14ac:dyDescent="0.35">
      <c r="A66019"/>
      <c r="B66019"/>
      <c r="C66019"/>
      <c r="D66019"/>
    </row>
    <row r="66020" spans="1:4" x14ac:dyDescent="0.35">
      <c r="A66020"/>
      <c r="B66020"/>
      <c r="C66020"/>
      <c r="D66020"/>
    </row>
    <row r="66021" spans="1:4" x14ac:dyDescent="0.35">
      <c r="A66021"/>
      <c r="B66021"/>
      <c r="C66021"/>
      <c r="D66021"/>
    </row>
    <row r="66022" spans="1:4" x14ac:dyDescent="0.35">
      <c r="A66022"/>
      <c r="B66022"/>
      <c r="C66022"/>
      <c r="D66022"/>
    </row>
    <row r="66023" spans="1:4" x14ac:dyDescent="0.35">
      <c r="A66023"/>
      <c r="B66023"/>
      <c r="C66023"/>
      <c r="D66023"/>
    </row>
    <row r="66024" spans="1:4" x14ac:dyDescent="0.35">
      <c r="A66024"/>
      <c r="B66024"/>
      <c r="C66024"/>
      <c r="D66024"/>
    </row>
    <row r="66025" spans="1:4" x14ac:dyDescent="0.35">
      <c r="A66025"/>
      <c r="B66025"/>
      <c r="C66025"/>
      <c r="D66025"/>
    </row>
    <row r="66026" spans="1:4" x14ac:dyDescent="0.35">
      <c r="A66026"/>
      <c r="B66026"/>
      <c r="C66026"/>
      <c r="D66026"/>
    </row>
    <row r="66027" spans="1:4" x14ac:dyDescent="0.35">
      <c r="A66027"/>
      <c r="B66027"/>
      <c r="C66027"/>
      <c r="D66027"/>
    </row>
    <row r="66028" spans="1:4" x14ac:dyDescent="0.35">
      <c r="A66028"/>
      <c r="B66028"/>
      <c r="C66028"/>
      <c r="D66028"/>
    </row>
    <row r="66029" spans="1:4" x14ac:dyDescent="0.35">
      <c r="A66029"/>
      <c r="B66029"/>
      <c r="C66029"/>
      <c r="D66029"/>
    </row>
    <row r="66030" spans="1:4" x14ac:dyDescent="0.35">
      <c r="A66030"/>
      <c r="B66030"/>
      <c r="C66030"/>
      <c r="D66030"/>
    </row>
    <row r="66031" spans="1:4" x14ac:dyDescent="0.35">
      <c r="A66031"/>
      <c r="B66031"/>
      <c r="C66031"/>
      <c r="D66031"/>
    </row>
    <row r="66032" spans="1:4" x14ac:dyDescent="0.35">
      <c r="A66032"/>
      <c r="B66032"/>
      <c r="C66032"/>
      <c r="D66032"/>
    </row>
    <row r="66033" spans="1:4" x14ac:dyDescent="0.35">
      <c r="A66033"/>
      <c r="B66033"/>
      <c r="C66033"/>
      <c r="D66033"/>
    </row>
    <row r="66034" spans="1:4" x14ac:dyDescent="0.35">
      <c r="A66034"/>
      <c r="B66034"/>
      <c r="C66034"/>
      <c r="D66034"/>
    </row>
    <row r="66035" spans="1:4" x14ac:dyDescent="0.35">
      <c r="A66035"/>
      <c r="B66035"/>
      <c r="C66035"/>
      <c r="D66035"/>
    </row>
    <row r="66036" spans="1:4" x14ac:dyDescent="0.35">
      <c r="A66036"/>
      <c r="B66036"/>
      <c r="C66036"/>
      <c r="D66036"/>
    </row>
    <row r="66037" spans="1:4" x14ac:dyDescent="0.35">
      <c r="A66037"/>
      <c r="B66037"/>
      <c r="C66037"/>
      <c r="D66037"/>
    </row>
    <row r="66038" spans="1:4" x14ac:dyDescent="0.35">
      <c r="A66038"/>
      <c r="B66038"/>
      <c r="C66038"/>
      <c r="D66038"/>
    </row>
    <row r="66039" spans="1:4" x14ac:dyDescent="0.35">
      <c r="A66039"/>
      <c r="B66039"/>
      <c r="C66039"/>
      <c r="D66039"/>
    </row>
    <row r="66040" spans="1:4" x14ac:dyDescent="0.35">
      <c r="A66040"/>
      <c r="B66040"/>
      <c r="C66040"/>
      <c r="D66040"/>
    </row>
    <row r="66041" spans="1:4" x14ac:dyDescent="0.35">
      <c r="A66041"/>
      <c r="B66041"/>
      <c r="C66041"/>
      <c r="D66041"/>
    </row>
    <row r="66042" spans="1:4" x14ac:dyDescent="0.35">
      <c r="A66042"/>
      <c r="B66042"/>
      <c r="C66042"/>
      <c r="D66042"/>
    </row>
    <row r="66043" spans="1:4" x14ac:dyDescent="0.35">
      <c r="A66043"/>
      <c r="B66043"/>
      <c r="C66043"/>
      <c r="D66043"/>
    </row>
    <row r="66044" spans="1:4" x14ac:dyDescent="0.35">
      <c r="A66044"/>
      <c r="B66044"/>
      <c r="C66044"/>
      <c r="D66044"/>
    </row>
    <row r="66045" spans="1:4" x14ac:dyDescent="0.35">
      <c r="A66045"/>
      <c r="B66045"/>
      <c r="C66045"/>
      <c r="D66045"/>
    </row>
    <row r="66046" spans="1:4" x14ac:dyDescent="0.35">
      <c r="A66046"/>
      <c r="B66046"/>
      <c r="C66046"/>
      <c r="D66046"/>
    </row>
    <row r="66047" spans="1:4" x14ac:dyDescent="0.35">
      <c r="A66047"/>
      <c r="B66047"/>
      <c r="C66047"/>
      <c r="D66047"/>
    </row>
    <row r="66048" spans="1:4" x14ac:dyDescent="0.35">
      <c r="A66048"/>
      <c r="B66048"/>
      <c r="C66048"/>
      <c r="D66048"/>
    </row>
    <row r="66049" spans="1:4" x14ac:dyDescent="0.35">
      <c r="A66049"/>
      <c r="B66049"/>
      <c r="C66049"/>
      <c r="D66049"/>
    </row>
    <row r="66050" spans="1:4" x14ac:dyDescent="0.35">
      <c r="A66050"/>
      <c r="B66050"/>
      <c r="C66050"/>
      <c r="D66050"/>
    </row>
    <row r="66051" spans="1:4" x14ac:dyDescent="0.35">
      <c r="A66051"/>
      <c r="B66051"/>
      <c r="C66051"/>
      <c r="D66051"/>
    </row>
    <row r="66052" spans="1:4" x14ac:dyDescent="0.35">
      <c r="A66052"/>
      <c r="B66052"/>
      <c r="C66052"/>
      <c r="D66052"/>
    </row>
    <row r="66053" spans="1:4" x14ac:dyDescent="0.35">
      <c r="A66053"/>
      <c r="B66053"/>
      <c r="C66053"/>
      <c r="D66053"/>
    </row>
    <row r="66054" spans="1:4" x14ac:dyDescent="0.35">
      <c r="A66054"/>
      <c r="B66054"/>
      <c r="C66054"/>
      <c r="D66054"/>
    </row>
    <row r="66055" spans="1:4" x14ac:dyDescent="0.35">
      <c r="A66055"/>
      <c r="B66055"/>
      <c r="C66055"/>
      <c r="D66055"/>
    </row>
    <row r="66056" spans="1:4" x14ac:dyDescent="0.35">
      <c r="A66056"/>
      <c r="B66056"/>
      <c r="C66056"/>
      <c r="D66056"/>
    </row>
    <row r="66057" spans="1:4" x14ac:dyDescent="0.35">
      <c r="A66057"/>
      <c r="B66057"/>
      <c r="C66057"/>
      <c r="D66057"/>
    </row>
    <row r="66058" spans="1:4" x14ac:dyDescent="0.35">
      <c r="A66058"/>
      <c r="B66058"/>
      <c r="C66058"/>
      <c r="D66058"/>
    </row>
    <row r="66059" spans="1:4" x14ac:dyDescent="0.35">
      <c r="A66059"/>
      <c r="B66059"/>
      <c r="C66059"/>
      <c r="D66059"/>
    </row>
    <row r="66060" spans="1:4" x14ac:dyDescent="0.35">
      <c r="A66060"/>
      <c r="B66060"/>
      <c r="C66060"/>
      <c r="D66060"/>
    </row>
    <row r="66061" spans="1:4" x14ac:dyDescent="0.35">
      <c r="A66061"/>
      <c r="B66061"/>
      <c r="C66061"/>
      <c r="D66061"/>
    </row>
    <row r="66062" spans="1:4" x14ac:dyDescent="0.35">
      <c r="A66062"/>
      <c r="B66062"/>
      <c r="C66062"/>
      <c r="D66062"/>
    </row>
    <row r="66063" spans="1:4" x14ac:dyDescent="0.35">
      <c r="A66063"/>
      <c r="B66063"/>
      <c r="C66063"/>
      <c r="D66063"/>
    </row>
    <row r="66064" spans="1:4" x14ac:dyDescent="0.35">
      <c r="A66064"/>
      <c r="B66064"/>
      <c r="C66064"/>
      <c r="D66064"/>
    </row>
    <row r="66065" spans="1:4" x14ac:dyDescent="0.35">
      <c r="A66065"/>
      <c r="B66065"/>
      <c r="C66065"/>
      <c r="D66065"/>
    </row>
    <row r="66066" spans="1:4" x14ac:dyDescent="0.35">
      <c r="A66066"/>
      <c r="B66066"/>
      <c r="C66066"/>
      <c r="D66066"/>
    </row>
    <row r="66067" spans="1:4" x14ac:dyDescent="0.35">
      <c r="A66067"/>
      <c r="B66067"/>
      <c r="C66067"/>
      <c r="D66067"/>
    </row>
    <row r="66068" spans="1:4" x14ac:dyDescent="0.35">
      <c r="A66068"/>
      <c r="B66068"/>
      <c r="C66068"/>
      <c r="D66068"/>
    </row>
    <row r="66069" spans="1:4" x14ac:dyDescent="0.35">
      <c r="A66069"/>
      <c r="B66069"/>
      <c r="C66069"/>
      <c r="D66069"/>
    </row>
    <row r="66070" spans="1:4" x14ac:dyDescent="0.35">
      <c r="A66070"/>
      <c r="B66070"/>
      <c r="C66070"/>
      <c r="D66070"/>
    </row>
    <row r="66071" spans="1:4" x14ac:dyDescent="0.35">
      <c r="A66071"/>
      <c r="B66071"/>
      <c r="C66071"/>
      <c r="D66071"/>
    </row>
    <row r="66072" spans="1:4" x14ac:dyDescent="0.35">
      <c r="A66072"/>
      <c r="B66072"/>
      <c r="C66072"/>
      <c r="D66072"/>
    </row>
    <row r="66073" spans="1:4" x14ac:dyDescent="0.35">
      <c r="A66073"/>
      <c r="B66073"/>
      <c r="C66073"/>
      <c r="D66073"/>
    </row>
    <row r="66074" spans="1:4" x14ac:dyDescent="0.35">
      <c r="A66074"/>
      <c r="B66074"/>
      <c r="C66074"/>
      <c r="D66074"/>
    </row>
    <row r="66075" spans="1:4" x14ac:dyDescent="0.35">
      <c r="A66075"/>
      <c r="B66075"/>
      <c r="C66075"/>
      <c r="D66075"/>
    </row>
    <row r="66076" spans="1:4" x14ac:dyDescent="0.35">
      <c r="A66076"/>
      <c r="B66076"/>
      <c r="C66076"/>
      <c r="D66076"/>
    </row>
    <row r="66077" spans="1:4" x14ac:dyDescent="0.35">
      <c r="A66077"/>
      <c r="B66077"/>
      <c r="C66077"/>
      <c r="D66077"/>
    </row>
    <row r="66078" spans="1:4" x14ac:dyDescent="0.35">
      <c r="A66078"/>
      <c r="B66078"/>
      <c r="C66078"/>
      <c r="D66078"/>
    </row>
    <row r="66079" spans="1:4" x14ac:dyDescent="0.35">
      <c r="A66079"/>
      <c r="B66079"/>
      <c r="C66079"/>
      <c r="D66079"/>
    </row>
    <row r="66080" spans="1:4" x14ac:dyDescent="0.35">
      <c r="A66080"/>
      <c r="B66080"/>
      <c r="C66080"/>
      <c r="D66080"/>
    </row>
    <row r="66081" spans="1:4" x14ac:dyDescent="0.35">
      <c r="A66081"/>
      <c r="B66081"/>
      <c r="C66081"/>
      <c r="D66081"/>
    </row>
    <row r="66082" spans="1:4" x14ac:dyDescent="0.35">
      <c r="A66082"/>
      <c r="B66082"/>
      <c r="C66082"/>
      <c r="D66082"/>
    </row>
    <row r="66083" spans="1:4" x14ac:dyDescent="0.35">
      <c r="A66083"/>
      <c r="B66083"/>
      <c r="C66083"/>
      <c r="D66083"/>
    </row>
    <row r="66084" spans="1:4" x14ac:dyDescent="0.35">
      <c r="A66084"/>
      <c r="B66084"/>
      <c r="C66084"/>
      <c r="D66084"/>
    </row>
    <row r="66085" spans="1:4" x14ac:dyDescent="0.35">
      <c r="A66085"/>
      <c r="B66085"/>
      <c r="C66085"/>
      <c r="D66085"/>
    </row>
    <row r="66086" spans="1:4" x14ac:dyDescent="0.35">
      <c r="A66086"/>
      <c r="B66086"/>
      <c r="C66086"/>
      <c r="D66086"/>
    </row>
    <row r="66087" spans="1:4" x14ac:dyDescent="0.35">
      <c r="A66087"/>
      <c r="B66087"/>
      <c r="C66087"/>
      <c r="D66087"/>
    </row>
    <row r="66088" spans="1:4" x14ac:dyDescent="0.35">
      <c r="A66088"/>
      <c r="B66088"/>
      <c r="C66088"/>
      <c r="D66088"/>
    </row>
    <row r="66089" spans="1:4" x14ac:dyDescent="0.35">
      <c r="A66089"/>
      <c r="B66089"/>
      <c r="C66089"/>
      <c r="D66089"/>
    </row>
    <row r="66090" spans="1:4" x14ac:dyDescent="0.35">
      <c r="A66090"/>
      <c r="B66090"/>
      <c r="C66090"/>
      <c r="D66090"/>
    </row>
    <row r="66091" spans="1:4" x14ac:dyDescent="0.35">
      <c r="A66091"/>
      <c r="B66091"/>
      <c r="C66091"/>
      <c r="D66091"/>
    </row>
    <row r="66092" spans="1:4" x14ac:dyDescent="0.35">
      <c r="A66092"/>
      <c r="B66092"/>
      <c r="C66092"/>
      <c r="D66092"/>
    </row>
    <row r="66093" spans="1:4" x14ac:dyDescent="0.35">
      <c r="A66093"/>
      <c r="B66093"/>
      <c r="C66093"/>
      <c r="D66093"/>
    </row>
    <row r="66094" spans="1:4" x14ac:dyDescent="0.35">
      <c r="A66094"/>
      <c r="B66094"/>
      <c r="C66094"/>
      <c r="D66094"/>
    </row>
    <row r="66095" spans="1:4" x14ac:dyDescent="0.35">
      <c r="A66095"/>
      <c r="B66095"/>
      <c r="C66095"/>
      <c r="D66095"/>
    </row>
    <row r="66096" spans="1:4" x14ac:dyDescent="0.35">
      <c r="A66096"/>
      <c r="B66096"/>
      <c r="C66096"/>
      <c r="D66096"/>
    </row>
    <row r="66097" spans="1:4" x14ac:dyDescent="0.35">
      <c r="A66097"/>
      <c r="B66097"/>
      <c r="C66097"/>
      <c r="D66097"/>
    </row>
    <row r="66098" spans="1:4" x14ac:dyDescent="0.35">
      <c r="A66098"/>
      <c r="B66098"/>
      <c r="C66098"/>
      <c r="D66098"/>
    </row>
    <row r="66099" spans="1:4" x14ac:dyDescent="0.35">
      <c r="A66099"/>
      <c r="B66099"/>
      <c r="C66099"/>
      <c r="D66099"/>
    </row>
    <row r="66100" spans="1:4" x14ac:dyDescent="0.35">
      <c r="A66100"/>
      <c r="B66100"/>
      <c r="C66100"/>
      <c r="D66100"/>
    </row>
    <row r="66101" spans="1:4" x14ac:dyDescent="0.35">
      <c r="A66101"/>
      <c r="B66101"/>
      <c r="C66101"/>
      <c r="D66101"/>
    </row>
    <row r="66102" spans="1:4" x14ac:dyDescent="0.35">
      <c r="A66102"/>
      <c r="B66102"/>
      <c r="C66102"/>
      <c r="D66102"/>
    </row>
    <row r="66103" spans="1:4" x14ac:dyDescent="0.35">
      <c r="A66103"/>
      <c r="B66103"/>
      <c r="C66103"/>
      <c r="D66103"/>
    </row>
    <row r="66104" spans="1:4" x14ac:dyDescent="0.35">
      <c r="A66104"/>
      <c r="B66104"/>
      <c r="C66104"/>
      <c r="D66104"/>
    </row>
    <row r="66105" spans="1:4" x14ac:dyDescent="0.35">
      <c r="A66105"/>
      <c r="B66105"/>
      <c r="C66105"/>
      <c r="D66105"/>
    </row>
    <row r="66106" spans="1:4" x14ac:dyDescent="0.35">
      <c r="A66106"/>
      <c r="B66106"/>
      <c r="C66106"/>
      <c r="D66106"/>
    </row>
    <row r="66107" spans="1:4" x14ac:dyDescent="0.35">
      <c r="A66107"/>
      <c r="B66107"/>
      <c r="C66107"/>
      <c r="D66107"/>
    </row>
    <row r="66108" spans="1:4" x14ac:dyDescent="0.35">
      <c r="A66108"/>
      <c r="B66108"/>
      <c r="C66108"/>
      <c r="D66108"/>
    </row>
    <row r="66109" spans="1:4" x14ac:dyDescent="0.35">
      <c r="A66109"/>
      <c r="B66109"/>
      <c r="C66109"/>
      <c r="D66109"/>
    </row>
    <row r="66110" spans="1:4" x14ac:dyDescent="0.35">
      <c r="A66110"/>
      <c r="B66110"/>
      <c r="C66110"/>
      <c r="D66110"/>
    </row>
    <row r="66111" spans="1:4" x14ac:dyDescent="0.35">
      <c r="A66111"/>
      <c r="B66111"/>
      <c r="C66111"/>
      <c r="D66111"/>
    </row>
    <row r="66112" spans="1:4" x14ac:dyDescent="0.35">
      <c r="A66112"/>
      <c r="B66112"/>
      <c r="C66112"/>
      <c r="D66112"/>
    </row>
    <row r="66113" spans="1:4" x14ac:dyDescent="0.35">
      <c r="A66113"/>
      <c r="B66113"/>
      <c r="C66113"/>
      <c r="D66113"/>
    </row>
    <row r="66114" spans="1:4" x14ac:dyDescent="0.35">
      <c r="A66114"/>
      <c r="B66114"/>
      <c r="C66114"/>
      <c r="D66114"/>
    </row>
    <row r="66115" spans="1:4" x14ac:dyDescent="0.35">
      <c r="A66115"/>
      <c r="B66115"/>
      <c r="C66115"/>
      <c r="D66115"/>
    </row>
    <row r="66116" spans="1:4" x14ac:dyDescent="0.35">
      <c r="A66116"/>
      <c r="B66116"/>
      <c r="C66116"/>
      <c r="D66116"/>
    </row>
    <row r="66117" spans="1:4" x14ac:dyDescent="0.35">
      <c r="A66117"/>
      <c r="B66117"/>
      <c r="C66117"/>
      <c r="D66117"/>
    </row>
    <row r="66118" spans="1:4" x14ac:dyDescent="0.35">
      <c r="A66118"/>
      <c r="B66118"/>
      <c r="C66118"/>
      <c r="D66118"/>
    </row>
    <row r="66119" spans="1:4" x14ac:dyDescent="0.35">
      <c r="A66119"/>
      <c r="B66119"/>
      <c r="C66119"/>
      <c r="D66119"/>
    </row>
    <row r="66120" spans="1:4" x14ac:dyDescent="0.35">
      <c r="A66120"/>
      <c r="B66120"/>
      <c r="C66120"/>
      <c r="D66120"/>
    </row>
    <row r="66121" spans="1:4" x14ac:dyDescent="0.35">
      <c r="A66121"/>
      <c r="B66121"/>
      <c r="C66121"/>
      <c r="D66121"/>
    </row>
    <row r="66122" spans="1:4" x14ac:dyDescent="0.35">
      <c r="A66122"/>
      <c r="B66122"/>
      <c r="C66122"/>
      <c r="D66122"/>
    </row>
    <row r="66123" spans="1:4" x14ac:dyDescent="0.35">
      <c r="A66123"/>
      <c r="B66123"/>
      <c r="C66123"/>
      <c r="D66123"/>
    </row>
    <row r="66124" spans="1:4" x14ac:dyDescent="0.35">
      <c r="A66124"/>
      <c r="B66124"/>
      <c r="C66124"/>
      <c r="D66124"/>
    </row>
    <row r="66125" spans="1:4" x14ac:dyDescent="0.35">
      <c r="A66125"/>
      <c r="B66125"/>
      <c r="C66125"/>
      <c r="D66125"/>
    </row>
    <row r="66126" spans="1:4" x14ac:dyDescent="0.35">
      <c r="A66126"/>
      <c r="B66126"/>
      <c r="C66126"/>
      <c r="D66126"/>
    </row>
    <row r="66127" spans="1:4" x14ac:dyDescent="0.35">
      <c r="A66127"/>
      <c r="B66127"/>
      <c r="C66127"/>
      <c r="D66127"/>
    </row>
    <row r="66128" spans="1:4" x14ac:dyDescent="0.35">
      <c r="A66128"/>
      <c r="B66128"/>
      <c r="C66128"/>
      <c r="D66128"/>
    </row>
    <row r="66129" spans="1:4" x14ac:dyDescent="0.35">
      <c r="A66129"/>
      <c r="B66129"/>
      <c r="C66129"/>
      <c r="D66129"/>
    </row>
    <row r="66130" spans="1:4" x14ac:dyDescent="0.35">
      <c r="A66130"/>
      <c r="B66130"/>
      <c r="C66130"/>
      <c r="D66130"/>
    </row>
    <row r="66131" spans="1:4" x14ac:dyDescent="0.35">
      <c r="A66131"/>
      <c r="B66131"/>
      <c r="C66131"/>
      <c r="D66131"/>
    </row>
    <row r="66132" spans="1:4" x14ac:dyDescent="0.35">
      <c r="A66132"/>
      <c r="B66132"/>
      <c r="C66132"/>
      <c r="D66132"/>
    </row>
    <row r="66133" spans="1:4" x14ac:dyDescent="0.35">
      <c r="A66133"/>
      <c r="B66133"/>
      <c r="C66133"/>
      <c r="D66133"/>
    </row>
    <row r="66134" spans="1:4" x14ac:dyDescent="0.35">
      <c r="A66134"/>
      <c r="B66134"/>
      <c r="C66134"/>
      <c r="D66134"/>
    </row>
    <row r="66135" spans="1:4" x14ac:dyDescent="0.35">
      <c r="A66135"/>
      <c r="B66135"/>
      <c r="C66135"/>
      <c r="D66135"/>
    </row>
    <row r="66136" spans="1:4" x14ac:dyDescent="0.35">
      <c r="A66136"/>
      <c r="B66136"/>
      <c r="C66136"/>
      <c r="D66136"/>
    </row>
    <row r="66137" spans="1:4" x14ac:dyDescent="0.35">
      <c r="A66137"/>
      <c r="B66137"/>
      <c r="C66137"/>
      <c r="D66137"/>
    </row>
    <row r="66138" spans="1:4" x14ac:dyDescent="0.35">
      <c r="A66138"/>
      <c r="B66138"/>
      <c r="C66138"/>
      <c r="D66138"/>
    </row>
    <row r="66139" spans="1:4" x14ac:dyDescent="0.35">
      <c r="A66139"/>
      <c r="B66139"/>
      <c r="C66139"/>
      <c r="D66139"/>
    </row>
    <row r="66140" spans="1:4" x14ac:dyDescent="0.35">
      <c r="A66140"/>
      <c r="B66140"/>
      <c r="C66140"/>
      <c r="D66140"/>
    </row>
    <row r="66141" spans="1:4" x14ac:dyDescent="0.35">
      <c r="A66141"/>
      <c r="B66141"/>
      <c r="C66141"/>
      <c r="D66141"/>
    </row>
    <row r="66142" spans="1:4" x14ac:dyDescent="0.35">
      <c r="A66142"/>
      <c r="B66142"/>
      <c r="C66142"/>
      <c r="D66142"/>
    </row>
    <row r="66143" spans="1:4" x14ac:dyDescent="0.35">
      <c r="A66143"/>
      <c r="B66143"/>
      <c r="C66143"/>
      <c r="D66143"/>
    </row>
    <row r="66144" spans="1:4" x14ac:dyDescent="0.35">
      <c r="A66144"/>
      <c r="B66144"/>
      <c r="C66144"/>
      <c r="D66144"/>
    </row>
    <row r="66145" spans="1:4" x14ac:dyDescent="0.35">
      <c r="A66145"/>
      <c r="B66145"/>
      <c r="C66145"/>
      <c r="D66145"/>
    </row>
    <row r="66146" spans="1:4" x14ac:dyDescent="0.35">
      <c r="A66146"/>
      <c r="B66146"/>
      <c r="C66146"/>
      <c r="D66146"/>
    </row>
    <row r="66147" spans="1:4" x14ac:dyDescent="0.35">
      <c r="A66147"/>
      <c r="B66147"/>
      <c r="C66147"/>
      <c r="D66147"/>
    </row>
    <row r="66148" spans="1:4" x14ac:dyDescent="0.35">
      <c r="A66148"/>
      <c r="B66148"/>
      <c r="C66148"/>
      <c r="D66148"/>
    </row>
    <row r="66149" spans="1:4" x14ac:dyDescent="0.35">
      <c r="A66149"/>
      <c r="B66149"/>
      <c r="C66149"/>
      <c r="D66149"/>
    </row>
    <row r="66150" spans="1:4" x14ac:dyDescent="0.35">
      <c r="A66150"/>
      <c r="B66150"/>
      <c r="C66150"/>
      <c r="D66150"/>
    </row>
    <row r="66151" spans="1:4" x14ac:dyDescent="0.35">
      <c r="A66151"/>
      <c r="B66151"/>
      <c r="C66151"/>
      <c r="D66151"/>
    </row>
    <row r="66152" spans="1:4" x14ac:dyDescent="0.35">
      <c r="A66152"/>
      <c r="B66152"/>
      <c r="C66152"/>
      <c r="D66152"/>
    </row>
    <row r="66153" spans="1:4" x14ac:dyDescent="0.35">
      <c r="A66153"/>
      <c r="B66153"/>
      <c r="C66153"/>
      <c r="D66153"/>
    </row>
    <row r="66154" spans="1:4" x14ac:dyDescent="0.35">
      <c r="A66154"/>
      <c r="B66154"/>
      <c r="C66154"/>
      <c r="D66154"/>
    </row>
    <row r="66155" spans="1:4" x14ac:dyDescent="0.35">
      <c r="A66155"/>
      <c r="B66155"/>
      <c r="C66155"/>
      <c r="D66155"/>
    </row>
    <row r="66156" spans="1:4" x14ac:dyDescent="0.35">
      <c r="A66156"/>
      <c r="B66156"/>
      <c r="C66156"/>
      <c r="D66156"/>
    </row>
    <row r="66157" spans="1:4" x14ac:dyDescent="0.35">
      <c r="A66157"/>
      <c r="B66157"/>
      <c r="C66157"/>
      <c r="D66157"/>
    </row>
    <row r="66158" spans="1:4" x14ac:dyDescent="0.35">
      <c r="A66158"/>
      <c r="B66158"/>
      <c r="C66158"/>
      <c r="D66158"/>
    </row>
    <row r="66159" spans="1:4" x14ac:dyDescent="0.35">
      <c r="A66159"/>
      <c r="B66159"/>
      <c r="C66159"/>
      <c r="D66159"/>
    </row>
    <row r="66160" spans="1:4" x14ac:dyDescent="0.35">
      <c r="A66160"/>
      <c r="B66160"/>
      <c r="C66160"/>
      <c r="D66160"/>
    </row>
    <row r="66161" spans="1:4" x14ac:dyDescent="0.35">
      <c r="A66161"/>
      <c r="B66161"/>
      <c r="C66161"/>
      <c r="D66161"/>
    </row>
    <row r="66162" spans="1:4" x14ac:dyDescent="0.35">
      <c r="A66162"/>
      <c r="B66162"/>
      <c r="C66162"/>
      <c r="D66162"/>
    </row>
    <row r="66163" spans="1:4" x14ac:dyDescent="0.35">
      <c r="A66163"/>
      <c r="B66163"/>
      <c r="C66163"/>
      <c r="D66163"/>
    </row>
    <row r="66164" spans="1:4" x14ac:dyDescent="0.35">
      <c r="A66164"/>
      <c r="B66164"/>
      <c r="C66164"/>
      <c r="D66164"/>
    </row>
    <row r="66165" spans="1:4" x14ac:dyDescent="0.35">
      <c r="A66165"/>
      <c r="B66165"/>
      <c r="C66165"/>
      <c r="D66165"/>
    </row>
    <row r="66166" spans="1:4" x14ac:dyDescent="0.35">
      <c r="A66166"/>
      <c r="B66166"/>
      <c r="C66166"/>
      <c r="D66166"/>
    </row>
    <row r="66167" spans="1:4" x14ac:dyDescent="0.35">
      <c r="A66167"/>
      <c r="B66167"/>
      <c r="C66167"/>
      <c r="D66167"/>
    </row>
    <row r="66168" spans="1:4" x14ac:dyDescent="0.35">
      <c r="A66168"/>
      <c r="B66168"/>
      <c r="C66168"/>
      <c r="D66168"/>
    </row>
    <row r="66169" spans="1:4" x14ac:dyDescent="0.35">
      <c r="A66169"/>
      <c r="B66169"/>
      <c r="C66169"/>
      <c r="D66169"/>
    </row>
    <row r="66170" spans="1:4" x14ac:dyDescent="0.35">
      <c r="A66170"/>
      <c r="B66170"/>
      <c r="C66170"/>
      <c r="D66170"/>
    </row>
    <row r="66171" spans="1:4" x14ac:dyDescent="0.35">
      <c r="A66171"/>
      <c r="B66171"/>
      <c r="C66171"/>
      <c r="D66171"/>
    </row>
    <row r="66172" spans="1:4" x14ac:dyDescent="0.35">
      <c r="A66172"/>
      <c r="B66172"/>
      <c r="C66172"/>
      <c r="D66172"/>
    </row>
    <row r="66173" spans="1:4" x14ac:dyDescent="0.35">
      <c r="A66173"/>
      <c r="B66173"/>
      <c r="C66173"/>
      <c r="D66173"/>
    </row>
    <row r="66174" spans="1:4" x14ac:dyDescent="0.35">
      <c r="A66174"/>
      <c r="B66174"/>
      <c r="C66174"/>
      <c r="D66174"/>
    </row>
    <row r="66175" spans="1:4" x14ac:dyDescent="0.35">
      <c r="A66175"/>
      <c r="B66175"/>
      <c r="C66175"/>
      <c r="D66175"/>
    </row>
    <row r="66176" spans="1:4" x14ac:dyDescent="0.35">
      <c r="A66176"/>
      <c r="B66176"/>
      <c r="C66176"/>
      <c r="D66176"/>
    </row>
    <row r="66177" spans="1:4" x14ac:dyDescent="0.35">
      <c r="A66177"/>
      <c r="B66177"/>
      <c r="C66177"/>
      <c r="D66177"/>
    </row>
    <row r="66178" spans="1:4" x14ac:dyDescent="0.35">
      <c r="A66178"/>
      <c r="B66178"/>
      <c r="C66178"/>
      <c r="D66178"/>
    </row>
    <row r="66179" spans="1:4" x14ac:dyDescent="0.35">
      <c r="A66179"/>
      <c r="B66179"/>
      <c r="C66179"/>
      <c r="D66179"/>
    </row>
    <row r="66180" spans="1:4" x14ac:dyDescent="0.35">
      <c r="A66180"/>
      <c r="B66180"/>
      <c r="C66180"/>
      <c r="D66180"/>
    </row>
    <row r="66181" spans="1:4" x14ac:dyDescent="0.35">
      <c r="A66181"/>
      <c r="B66181"/>
      <c r="C66181"/>
      <c r="D66181"/>
    </row>
    <row r="66182" spans="1:4" x14ac:dyDescent="0.35">
      <c r="A66182"/>
      <c r="B66182"/>
      <c r="C66182"/>
      <c r="D66182"/>
    </row>
    <row r="66183" spans="1:4" x14ac:dyDescent="0.35">
      <c r="A66183"/>
      <c r="B66183"/>
      <c r="C66183"/>
      <c r="D66183"/>
    </row>
    <row r="66184" spans="1:4" x14ac:dyDescent="0.35">
      <c r="A66184"/>
      <c r="B66184"/>
      <c r="C66184"/>
      <c r="D66184"/>
    </row>
    <row r="66185" spans="1:4" x14ac:dyDescent="0.35">
      <c r="A66185"/>
      <c r="B66185"/>
      <c r="C66185"/>
      <c r="D66185"/>
    </row>
    <row r="66186" spans="1:4" x14ac:dyDescent="0.35">
      <c r="A66186"/>
      <c r="B66186"/>
      <c r="C66186"/>
      <c r="D66186"/>
    </row>
    <row r="66187" spans="1:4" x14ac:dyDescent="0.35">
      <c r="A66187"/>
      <c r="B66187"/>
      <c r="C66187"/>
      <c r="D66187"/>
    </row>
    <row r="66188" spans="1:4" x14ac:dyDescent="0.35">
      <c r="A66188"/>
      <c r="B66188"/>
      <c r="C66188"/>
      <c r="D66188"/>
    </row>
    <row r="66189" spans="1:4" x14ac:dyDescent="0.35">
      <c r="A66189"/>
      <c r="B66189"/>
      <c r="C66189"/>
      <c r="D66189"/>
    </row>
    <row r="66190" spans="1:4" x14ac:dyDescent="0.35">
      <c r="A66190"/>
      <c r="B66190"/>
      <c r="C66190"/>
      <c r="D66190"/>
    </row>
    <row r="66191" spans="1:4" x14ac:dyDescent="0.35">
      <c r="A66191"/>
      <c r="B66191"/>
      <c r="C66191"/>
      <c r="D66191"/>
    </row>
    <row r="66192" spans="1:4" x14ac:dyDescent="0.35">
      <c r="A66192"/>
      <c r="B66192"/>
      <c r="C66192"/>
      <c r="D66192"/>
    </row>
    <row r="66193" spans="1:4" x14ac:dyDescent="0.35">
      <c r="A66193"/>
      <c r="B66193"/>
      <c r="C66193"/>
      <c r="D66193"/>
    </row>
    <row r="66194" spans="1:4" x14ac:dyDescent="0.35">
      <c r="A66194"/>
      <c r="B66194"/>
      <c r="C66194"/>
      <c r="D66194"/>
    </row>
    <row r="66195" spans="1:4" x14ac:dyDescent="0.35">
      <c r="A66195"/>
      <c r="B66195"/>
      <c r="C66195"/>
      <c r="D66195"/>
    </row>
    <row r="66196" spans="1:4" x14ac:dyDescent="0.35">
      <c r="A66196"/>
      <c r="B66196"/>
      <c r="C66196"/>
      <c r="D66196"/>
    </row>
    <row r="66197" spans="1:4" x14ac:dyDescent="0.35">
      <c r="A66197"/>
      <c r="B66197"/>
      <c r="C66197"/>
      <c r="D66197"/>
    </row>
    <row r="66198" spans="1:4" x14ac:dyDescent="0.35">
      <c r="A66198"/>
      <c r="B66198"/>
      <c r="C66198"/>
      <c r="D66198"/>
    </row>
    <row r="66199" spans="1:4" x14ac:dyDescent="0.35">
      <c r="A66199"/>
      <c r="B66199"/>
      <c r="C66199"/>
      <c r="D66199"/>
    </row>
    <row r="66200" spans="1:4" x14ac:dyDescent="0.35">
      <c r="A66200"/>
      <c r="B66200"/>
      <c r="C66200"/>
      <c r="D66200"/>
    </row>
    <row r="66201" spans="1:4" x14ac:dyDescent="0.35">
      <c r="A66201"/>
      <c r="B66201"/>
      <c r="C66201"/>
      <c r="D66201"/>
    </row>
    <row r="66202" spans="1:4" x14ac:dyDescent="0.35">
      <c r="A66202"/>
      <c r="B66202"/>
      <c r="C66202"/>
      <c r="D66202"/>
    </row>
    <row r="66203" spans="1:4" x14ac:dyDescent="0.35">
      <c r="A66203"/>
      <c r="B66203"/>
      <c r="C66203"/>
      <c r="D66203"/>
    </row>
    <row r="66204" spans="1:4" x14ac:dyDescent="0.35">
      <c r="A66204"/>
      <c r="B66204"/>
      <c r="C66204"/>
      <c r="D66204"/>
    </row>
    <row r="66205" spans="1:4" x14ac:dyDescent="0.35">
      <c r="A66205"/>
      <c r="B66205"/>
      <c r="C66205"/>
      <c r="D66205"/>
    </row>
    <row r="66206" spans="1:4" x14ac:dyDescent="0.35">
      <c r="A66206"/>
      <c r="B66206"/>
      <c r="C66206"/>
      <c r="D66206"/>
    </row>
    <row r="66207" spans="1:4" x14ac:dyDescent="0.35">
      <c r="A66207"/>
      <c r="B66207"/>
      <c r="C66207"/>
      <c r="D66207"/>
    </row>
    <row r="66208" spans="1:4" x14ac:dyDescent="0.35">
      <c r="A66208"/>
      <c r="B66208"/>
      <c r="C66208"/>
      <c r="D66208"/>
    </row>
    <row r="66209" spans="1:4" x14ac:dyDescent="0.35">
      <c r="A66209"/>
      <c r="B66209"/>
      <c r="C66209"/>
      <c r="D66209"/>
    </row>
    <row r="66210" spans="1:4" x14ac:dyDescent="0.35">
      <c r="A66210"/>
      <c r="B66210"/>
      <c r="C66210"/>
      <c r="D66210"/>
    </row>
    <row r="66211" spans="1:4" x14ac:dyDescent="0.35">
      <c r="A66211"/>
      <c r="B66211"/>
      <c r="C66211"/>
      <c r="D66211"/>
    </row>
    <row r="66212" spans="1:4" x14ac:dyDescent="0.35">
      <c r="A66212"/>
      <c r="B66212"/>
      <c r="C66212"/>
      <c r="D66212"/>
    </row>
    <row r="66213" spans="1:4" x14ac:dyDescent="0.35">
      <c r="A66213"/>
      <c r="B66213"/>
      <c r="C66213"/>
      <c r="D66213"/>
    </row>
    <row r="66214" spans="1:4" x14ac:dyDescent="0.35">
      <c r="A66214"/>
      <c r="B66214"/>
      <c r="C66214"/>
      <c r="D66214"/>
    </row>
    <row r="66215" spans="1:4" x14ac:dyDescent="0.35">
      <c r="A66215"/>
      <c r="B66215"/>
      <c r="C66215"/>
      <c r="D66215"/>
    </row>
    <row r="66216" spans="1:4" x14ac:dyDescent="0.35">
      <c r="A66216"/>
      <c r="B66216"/>
      <c r="C66216"/>
      <c r="D66216"/>
    </row>
    <row r="66217" spans="1:4" x14ac:dyDescent="0.35">
      <c r="A66217"/>
      <c r="B66217"/>
      <c r="C66217"/>
      <c r="D66217"/>
    </row>
    <row r="66218" spans="1:4" x14ac:dyDescent="0.35">
      <c r="A66218"/>
      <c r="B66218"/>
      <c r="C66218"/>
      <c r="D66218"/>
    </row>
    <row r="66219" spans="1:4" x14ac:dyDescent="0.35">
      <c r="A66219"/>
      <c r="B66219"/>
      <c r="C66219"/>
      <c r="D66219"/>
    </row>
    <row r="66220" spans="1:4" x14ac:dyDescent="0.35">
      <c r="A66220"/>
      <c r="B66220"/>
      <c r="C66220"/>
      <c r="D66220"/>
    </row>
    <row r="66221" spans="1:4" x14ac:dyDescent="0.35">
      <c r="A66221"/>
      <c r="B66221"/>
      <c r="C66221"/>
      <c r="D66221"/>
    </row>
    <row r="66222" spans="1:4" x14ac:dyDescent="0.35">
      <c r="A66222"/>
      <c r="B66222"/>
      <c r="C66222"/>
      <c r="D66222"/>
    </row>
    <row r="66223" spans="1:4" x14ac:dyDescent="0.35">
      <c r="A66223"/>
      <c r="B66223"/>
      <c r="C66223"/>
      <c r="D66223"/>
    </row>
    <row r="66224" spans="1:4" x14ac:dyDescent="0.35">
      <c r="A66224"/>
      <c r="B66224"/>
      <c r="C66224"/>
      <c r="D66224"/>
    </row>
    <row r="66225" spans="1:4" x14ac:dyDescent="0.35">
      <c r="A66225"/>
      <c r="B66225"/>
      <c r="C66225"/>
      <c r="D66225"/>
    </row>
    <row r="66226" spans="1:4" x14ac:dyDescent="0.35">
      <c r="A66226"/>
      <c r="B66226"/>
      <c r="C66226"/>
      <c r="D66226"/>
    </row>
    <row r="66227" spans="1:4" x14ac:dyDescent="0.35">
      <c r="A66227"/>
      <c r="B66227"/>
      <c r="C66227"/>
      <c r="D66227"/>
    </row>
    <row r="66228" spans="1:4" x14ac:dyDescent="0.35">
      <c r="A66228"/>
      <c r="B66228"/>
      <c r="C66228"/>
      <c r="D66228"/>
    </row>
    <row r="66229" spans="1:4" x14ac:dyDescent="0.35">
      <c r="A66229"/>
      <c r="B66229"/>
      <c r="C66229"/>
      <c r="D66229"/>
    </row>
    <row r="66230" spans="1:4" x14ac:dyDescent="0.35">
      <c r="A66230"/>
      <c r="B66230"/>
      <c r="C66230"/>
      <c r="D66230"/>
    </row>
    <row r="66231" spans="1:4" x14ac:dyDescent="0.35">
      <c r="A66231"/>
      <c r="B66231"/>
      <c r="C66231"/>
      <c r="D66231"/>
    </row>
    <row r="66232" spans="1:4" x14ac:dyDescent="0.35">
      <c r="A66232"/>
      <c r="B66232"/>
      <c r="C66232"/>
      <c r="D66232"/>
    </row>
    <row r="66233" spans="1:4" x14ac:dyDescent="0.35">
      <c r="A66233"/>
      <c r="B66233"/>
      <c r="C66233"/>
      <c r="D66233"/>
    </row>
    <row r="66234" spans="1:4" x14ac:dyDescent="0.35">
      <c r="A66234"/>
      <c r="B66234"/>
      <c r="C66234"/>
      <c r="D66234"/>
    </row>
    <row r="66235" spans="1:4" x14ac:dyDescent="0.35">
      <c r="A66235"/>
      <c r="B66235"/>
      <c r="C66235"/>
      <c r="D66235"/>
    </row>
    <row r="66236" spans="1:4" x14ac:dyDescent="0.35">
      <c r="A66236"/>
      <c r="B66236"/>
      <c r="C66236"/>
      <c r="D66236"/>
    </row>
    <row r="66237" spans="1:4" x14ac:dyDescent="0.35">
      <c r="A66237"/>
      <c r="B66237"/>
      <c r="C66237"/>
      <c r="D66237"/>
    </row>
    <row r="66238" spans="1:4" x14ac:dyDescent="0.35">
      <c r="A66238"/>
      <c r="B66238"/>
      <c r="C66238"/>
      <c r="D66238"/>
    </row>
    <row r="66239" spans="1:4" x14ac:dyDescent="0.35">
      <c r="A66239"/>
      <c r="B66239"/>
      <c r="C66239"/>
      <c r="D66239"/>
    </row>
    <row r="66240" spans="1:4" x14ac:dyDescent="0.35">
      <c r="A66240"/>
      <c r="B66240"/>
      <c r="C66240"/>
      <c r="D66240"/>
    </row>
    <row r="66241" spans="1:4" x14ac:dyDescent="0.35">
      <c r="A66241"/>
      <c r="B66241"/>
      <c r="C66241"/>
      <c r="D66241"/>
    </row>
    <row r="66242" spans="1:4" x14ac:dyDescent="0.35">
      <c r="A66242"/>
      <c r="B66242"/>
      <c r="C66242"/>
      <c r="D66242"/>
    </row>
    <row r="66243" spans="1:4" x14ac:dyDescent="0.35">
      <c r="A66243"/>
      <c r="B66243"/>
      <c r="C66243"/>
      <c r="D66243"/>
    </row>
    <row r="66244" spans="1:4" x14ac:dyDescent="0.35">
      <c r="A66244"/>
      <c r="B66244"/>
      <c r="C66244"/>
      <c r="D66244"/>
    </row>
    <row r="66245" spans="1:4" x14ac:dyDescent="0.35">
      <c r="A66245"/>
      <c r="B66245"/>
      <c r="C66245"/>
      <c r="D66245"/>
    </row>
    <row r="66246" spans="1:4" x14ac:dyDescent="0.35">
      <c r="A66246"/>
      <c r="B66246"/>
      <c r="C66246"/>
      <c r="D66246"/>
    </row>
    <row r="66247" spans="1:4" x14ac:dyDescent="0.35">
      <c r="A66247"/>
      <c r="B66247"/>
      <c r="C66247"/>
      <c r="D66247"/>
    </row>
    <row r="66248" spans="1:4" x14ac:dyDescent="0.35">
      <c r="A66248"/>
      <c r="B66248"/>
      <c r="C66248"/>
      <c r="D66248"/>
    </row>
    <row r="66249" spans="1:4" x14ac:dyDescent="0.35">
      <c r="A66249"/>
      <c r="B66249"/>
      <c r="C66249"/>
      <c r="D66249"/>
    </row>
    <row r="66250" spans="1:4" x14ac:dyDescent="0.35">
      <c r="A66250"/>
      <c r="B66250"/>
      <c r="C66250"/>
      <c r="D66250"/>
    </row>
    <row r="66251" spans="1:4" x14ac:dyDescent="0.35">
      <c r="A66251"/>
      <c r="B66251"/>
      <c r="C66251"/>
      <c r="D66251"/>
    </row>
    <row r="66252" spans="1:4" x14ac:dyDescent="0.35">
      <c r="A66252"/>
      <c r="B66252"/>
      <c r="C66252"/>
      <c r="D66252"/>
    </row>
    <row r="66253" spans="1:4" x14ac:dyDescent="0.35">
      <c r="A66253"/>
      <c r="B66253"/>
      <c r="C66253"/>
      <c r="D66253"/>
    </row>
    <row r="66254" spans="1:4" x14ac:dyDescent="0.35">
      <c r="A66254"/>
      <c r="B66254"/>
      <c r="C66254"/>
      <c r="D66254"/>
    </row>
    <row r="66255" spans="1:4" x14ac:dyDescent="0.35">
      <c r="A66255"/>
      <c r="B66255"/>
      <c r="C66255"/>
      <c r="D66255"/>
    </row>
    <row r="66256" spans="1:4" x14ac:dyDescent="0.35">
      <c r="A66256"/>
      <c r="B66256"/>
      <c r="C66256"/>
      <c r="D66256"/>
    </row>
    <row r="66257" spans="1:4" x14ac:dyDescent="0.35">
      <c r="A66257"/>
      <c r="B66257"/>
      <c r="C66257"/>
      <c r="D66257"/>
    </row>
    <row r="66258" spans="1:4" x14ac:dyDescent="0.35">
      <c r="A66258"/>
      <c r="B66258"/>
      <c r="C66258"/>
      <c r="D66258"/>
    </row>
    <row r="66259" spans="1:4" x14ac:dyDescent="0.35">
      <c r="A66259"/>
      <c r="B66259"/>
      <c r="C66259"/>
      <c r="D66259"/>
    </row>
    <row r="66260" spans="1:4" x14ac:dyDescent="0.35">
      <c r="A66260"/>
      <c r="B66260"/>
      <c r="C66260"/>
      <c r="D66260"/>
    </row>
    <row r="66261" spans="1:4" x14ac:dyDescent="0.35">
      <c r="A66261"/>
      <c r="B66261"/>
      <c r="C66261"/>
      <c r="D66261"/>
    </row>
    <row r="66262" spans="1:4" x14ac:dyDescent="0.35">
      <c r="A66262"/>
      <c r="B66262"/>
      <c r="C66262"/>
      <c r="D66262"/>
    </row>
    <row r="66263" spans="1:4" x14ac:dyDescent="0.35">
      <c r="A66263"/>
      <c r="B66263"/>
      <c r="C66263"/>
      <c r="D66263"/>
    </row>
    <row r="66264" spans="1:4" x14ac:dyDescent="0.35">
      <c r="A66264"/>
      <c r="B66264"/>
      <c r="C66264"/>
      <c r="D66264"/>
    </row>
    <row r="66265" spans="1:4" x14ac:dyDescent="0.35">
      <c r="A66265"/>
      <c r="B66265"/>
      <c r="C66265"/>
      <c r="D66265"/>
    </row>
    <row r="66266" spans="1:4" x14ac:dyDescent="0.35">
      <c r="A66266"/>
      <c r="B66266"/>
      <c r="C66266"/>
      <c r="D66266"/>
    </row>
    <row r="66267" spans="1:4" x14ac:dyDescent="0.35">
      <c r="A66267"/>
      <c r="B66267"/>
      <c r="C66267"/>
      <c r="D66267"/>
    </row>
    <row r="66268" spans="1:4" x14ac:dyDescent="0.35">
      <c r="A66268"/>
      <c r="B66268"/>
      <c r="C66268"/>
      <c r="D66268"/>
    </row>
    <row r="66269" spans="1:4" x14ac:dyDescent="0.35">
      <c r="A66269"/>
      <c r="B66269"/>
      <c r="C66269"/>
      <c r="D66269"/>
    </row>
    <row r="66270" spans="1:4" x14ac:dyDescent="0.35">
      <c r="A66270"/>
      <c r="B66270"/>
      <c r="C66270"/>
      <c r="D66270"/>
    </row>
    <row r="66271" spans="1:4" x14ac:dyDescent="0.35">
      <c r="A66271"/>
      <c r="B66271"/>
      <c r="C66271"/>
      <c r="D66271"/>
    </row>
    <row r="66272" spans="1:4" x14ac:dyDescent="0.35">
      <c r="A66272"/>
      <c r="B66272"/>
      <c r="C66272"/>
      <c r="D66272"/>
    </row>
    <row r="66273" spans="1:4" x14ac:dyDescent="0.35">
      <c r="A66273"/>
      <c r="B66273"/>
      <c r="C66273"/>
      <c r="D66273"/>
    </row>
    <row r="66274" spans="1:4" x14ac:dyDescent="0.35">
      <c r="A66274"/>
      <c r="B66274"/>
      <c r="C66274"/>
      <c r="D66274"/>
    </row>
    <row r="66275" spans="1:4" x14ac:dyDescent="0.35">
      <c r="A66275"/>
      <c r="B66275"/>
      <c r="C66275"/>
      <c r="D66275"/>
    </row>
    <row r="66276" spans="1:4" x14ac:dyDescent="0.35">
      <c r="A66276"/>
      <c r="B66276"/>
      <c r="C66276"/>
      <c r="D66276"/>
    </row>
    <row r="66277" spans="1:4" x14ac:dyDescent="0.35">
      <c r="A66277"/>
      <c r="B66277"/>
      <c r="C66277"/>
      <c r="D66277"/>
    </row>
    <row r="66278" spans="1:4" x14ac:dyDescent="0.35">
      <c r="A66278"/>
      <c r="B66278"/>
      <c r="C66278"/>
      <c r="D66278"/>
    </row>
    <row r="66279" spans="1:4" x14ac:dyDescent="0.35">
      <c r="A66279"/>
      <c r="B66279"/>
      <c r="C66279"/>
      <c r="D66279"/>
    </row>
    <row r="66280" spans="1:4" x14ac:dyDescent="0.35">
      <c r="A66280"/>
      <c r="B66280"/>
      <c r="C66280"/>
      <c r="D66280"/>
    </row>
    <row r="66281" spans="1:4" x14ac:dyDescent="0.35">
      <c r="A66281"/>
      <c r="B66281"/>
      <c r="C66281"/>
      <c r="D66281"/>
    </row>
    <row r="66282" spans="1:4" x14ac:dyDescent="0.35">
      <c r="A66282"/>
      <c r="B66282"/>
      <c r="C66282"/>
      <c r="D66282"/>
    </row>
    <row r="66283" spans="1:4" x14ac:dyDescent="0.35">
      <c r="A66283"/>
      <c r="B66283"/>
      <c r="C66283"/>
      <c r="D66283"/>
    </row>
    <row r="66284" spans="1:4" x14ac:dyDescent="0.35">
      <c r="A66284"/>
      <c r="B66284"/>
      <c r="C66284"/>
      <c r="D66284"/>
    </row>
    <row r="66285" spans="1:4" x14ac:dyDescent="0.35">
      <c r="A66285"/>
      <c r="B66285"/>
      <c r="C66285"/>
      <c r="D66285"/>
    </row>
    <row r="66286" spans="1:4" x14ac:dyDescent="0.35">
      <c r="A66286"/>
      <c r="B66286"/>
      <c r="C66286"/>
      <c r="D66286"/>
    </row>
    <row r="66287" spans="1:4" x14ac:dyDescent="0.35">
      <c r="A66287"/>
      <c r="B66287"/>
      <c r="C66287"/>
      <c r="D66287"/>
    </row>
    <row r="66288" spans="1:4" x14ac:dyDescent="0.35">
      <c r="A66288"/>
      <c r="B66288"/>
      <c r="C66288"/>
      <c r="D66288"/>
    </row>
    <row r="66289" spans="1:4" x14ac:dyDescent="0.35">
      <c r="A66289"/>
      <c r="B66289"/>
      <c r="C66289"/>
      <c r="D66289"/>
    </row>
    <row r="66290" spans="1:4" x14ac:dyDescent="0.35">
      <c r="A66290"/>
      <c r="B66290"/>
      <c r="C66290"/>
      <c r="D66290"/>
    </row>
    <row r="66291" spans="1:4" x14ac:dyDescent="0.35">
      <c r="A66291"/>
      <c r="B66291"/>
      <c r="C66291"/>
      <c r="D66291"/>
    </row>
    <row r="66292" spans="1:4" x14ac:dyDescent="0.35">
      <c r="A66292"/>
      <c r="B66292"/>
      <c r="C66292"/>
      <c r="D66292"/>
    </row>
    <row r="66293" spans="1:4" x14ac:dyDescent="0.35">
      <c r="A66293"/>
      <c r="B66293"/>
      <c r="C66293"/>
      <c r="D66293"/>
    </row>
    <row r="66294" spans="1:4" x14ac:dyDescent="0.35">
      <c r="A66294"/>
      <c r="B66294"/>
      <c r="C66294"/>
      <c r="D66294"/>
    </row>
    <row r="66295" spans="1:4" x14ac:dyDescent="0.35">
      <c r="A66295"/>
      <c r="B66295"/>
      <c r="C66295"/>
      <c r="D66295"/>
    </row>
    <row r="66296" spans="1:4" x14ac:dyDescent="0.35">
      <c r="A66296"/>
      <c r="B66296"/>
      <c r="C66296"/>
      <c r="D66296"/>
    </row>
    <row r="66297" spans="1:4" x14ac:dyDescent="0.35">
      <c r="A66297"/>
      <c r="B66297"/>
      <c r="C66297"/>
      <c r="D66297"/>
    </row>
    <row r="66298" spans="1:4" x14ac:dyDescent="0.35">
      <c r="A66298"/>
      <c r="B66298"/>
      <c r="C66298"/>
      <c r="D66298"/>
    </row>
    <row r="66299" spans="1:4" x14ac:dyDescent="0.35">
      <c r="A66299"/>
      <c r="B66299"/>
      <c r="C66299"/>
      <c r="D66299"/>
    </row>
    <row r="66300" spans="1:4" x14ac:dyDescent="0.35">
      <c r="A66300"/>
      <c r="B66300"/>
      <c r="C66300"/>
      <c r="D66300"/>
    </row>
    <row r="66301" spans="1:4" x14ac:dyDescent="0.35">
      <c r="A66301"/>
      <c r="B66301"/>
      <c r="C66301"/>
      <c r="D66301"/>
    </row>
    <row r="66302" spans="1:4" x14ac:dyDescent="0.35">
      <c r="A66302"/>
      <c r="B66302"/>
      <c r="C66302"/>
      <c r="D66302"/>
    </row>
    <row r="66303" spans="1:4" x14ac:dyDescent="0.35">
      <c r="A66303"/>
      <c r="B66303"/>
      <c r="C66303"/>
      <c r="D66303"/>
    </row>
    <row r="66304" spans="1:4" x14ac:dyDescent="0.35">
      <c r="A66304"/>
      <c r="B66304"/>
      <c r="C66304"/>
      <c r="D66304"/>
    </row>
    <row r="66305" spans="1:4" x14ac:dyDescent="0.35">
      <c r="A66305"/>
      <c r="B66305"/>
      <c r="C66305"/>
      <c r="D66305"/>
    </row>
    <row r="66306" spans="1:4" x14ac:dyDescent="0.35">
      <c r="A66306"/>
      <c r="B66306"/>
      <c r="C66306"/>
      <c r="D66306"/>
    </row>
    <row r="66307" spans="1:4" x14ac:dyDescent="0.35">
      <c r="A66307"/>
      <c r="B66307"/>
      <c r="C66307"/>
      <c r="D66307"/>
    </row>
    <row r="66308" spans="1:4" x14ac:dyDescent="0.35">
      <c r="A66308"/>
      <c r="B66308"/>
      <c r="C66308"/>
      <c r="D66308"/>
    </row>
    <row r="66309" spans="1:4" x14ac:dyDescent="0.35">
      <c r="A66309"/>
      <c r="B66309"/>
      <c r="C66309"/>
      <c r="D66309"/>
    </row>
    <row r="66310" spans="1:4" x14ac:dyDescent="0.35">
      <c r="A66310"/>
      <c r="B66310"/>
      <c r="C66310"/>
      <c r="D66310"/>
    </row>
    <row r="66311" spans="1:4" x14ac:dyDescent="0.35">
      <c r="A66311"/>
      <c r="B66311"/>
      <c r="C66311"/>
      <c r="D66311"/>
    </row>
    <row r="66312" spans="1:4" x14ac:dyDescent="0.35">
      <c r="A66312"/>
      <c r="B66312"/>
      <c r="C66312"/>
      <c r="D66312"/>
    </row>
    <row r="66313" spans="1:4" x14ac:dyDescent="0.35">
      <c r="A66313"/>
      <c r="B66313"/>
      <c r="C66313"/>
      <c r="D66313"/>
    </row>
    <row r="66314" spans="1:4" x14ac:dyDescent="0.35">
      <c r="A66314"/>
      <c r="B66314"/>
      <c r="C66314"/>
      <c r="D66314"/>
    </row>
    <row r="66315" spans="1:4" x14ac:dyDescent="0.35">
      <c r="A66315"/>
      <c r="B66315"/>
      <c r="C66315"/>
      <c r="D66315"/>
    </row>
    <row r="66316" spans="1:4" x14ac:dyDescent="0.35">
      <c r="A66316"/>
      <c r="B66316"/>
      <c r="C66316"/>
      <c r="D66316"/>
    </row>
    <row r="66317" spans="1:4" x14ac:dyDescent="0.35">
      <c r="A66317"/>
      <c r="B66317"/>
      <c r="C66317"/>
      <c r="D66317"/>
    </row>
    <row r="66318" spans="1:4" x14ac:dyDescent="0.35">
      <c r="A66318"/>
      <c r="B66318"/>
      <c r="C66318"/>
      <c r="D66318"/>
    </row>
    <row r="66319" spans="1:4" x14ac:dyDescent="0.35">
      <c r="A66319"/>
      <c r="B66319"/>
      <c r="C66319"/>
      <c r="D66319"/>
    </row>
    <row r="66320" spans="1:4" x14ac:dyDescent="0.35">
      <c r="A66320"/>
      <c r="B66320"/>
      <c r="C66320"/>
      <c r="D66320"/>
    </row>
    <row r="66321" spans="1:4" x14ac:dyDescent="0.35">
      <c r="A66321"/>
      <c r="B66321"/>
      <c r="C66321"/>
      <c r="D66321"/>
    </row>
    <row r="66322" spans="1:4" x14ac:dyDescent="0.35">
      <c r="A66322"/>
      <c r="B66322"/>
      <c r="C66322"/>
      <c r="D66322"/>
    </row>
    <row r="66323" spans="1:4" x14ac:dyDescent="0.35">
      <c r="A66323"/>
      <c r="B66323"/>
      <c r="C66323"/>
      <c r="D66323"/>
    </row>
    <row r="66324" spans="1:4" x14ac:dyDescent="0.35">
      <c r="A66324"/>
      <c r="B66324"/>
      <c r="C66324"/>
      <c r="D66324"/>
    </row>
    <row r="66325" spans="1:4" x14ac:dyDescent="0.35">
      <c r="A66325"/>
      <c r="B66325"/>
      <c r="C66325"/>
      <c r="D66325"/>
    </row>
    <row r="66326" spans="1:4" x14ac:dyDescent="0.35">
      <c r="A66326"/>
      <c r="B66326"/>
      <c r="C66326"/>
      <c r="D66326"/>
    </row>
    <row r="66327" spans="1:4" x14ac:dyDescent="0.35">
      <c r="A66327"/>
      <c r="B66327"/>
      <c r="C66327"/>
      <c r="D66327"/>
    </row>
    <row r="66328" spans="1:4" x14ac:dyDescent="0.35">
      <c r="A66328"/>
      <c r="B66328"/>
      <c r="C66328"/>
      <c r="D66328"/>
    </row>
    <row r="66329" spans="1:4" x14ac:dyDescent="0.35">
      <c r="A66329"/>
      <c r="B66329"/>
      <c r="C66329"/>
      <c r="D66329"/>
    </row>
    <row r="66330" spans="1:4" x14ac:dyDescent="0.35">
      <c r="A66330"/>
      <c r="B66330"/>
      <c r="C66330"/>
      <c r="D66330"/>
    </row>
    <row r="66331" spans="1:4" x14ac:dyDescent="0.35">
      <c r="A66331"/>
      <c r="B66331"/>
      <c r="C66331"/>
      <c r="D66331"/>
    </row>
    <row r="66332" spans="1:4" x14ac:dyDescent="0.35">
      <c r="A66332"/>
      <c r="B66332"/>
      <c r="C66332"/>
      <c r="D66332"/>
    </row>
    <row r="66333" spans="1:4" x14ac:dyDescent="0.35">
      <c r="A66333"/>
      <c r="B66333"/>
      <c r="C66333"/>
      <c r="D66333"/>
    </row>
    <row r="66334" spans="1:4" x14ac:dyDescent="0.35">
      <c r="A66334"/>
      <c r="B66334"/>
      <c r="C66334"/>
      <c r="D66334"/>
    </row>
    <row r="66335" spans="1:4" x14ac:dyDescent="0.35">
      <c r="A66335"/>
      <c r="B66335"/>
      <c r="C66335"/>
      <c r="D66335"/>
    </row>
    <row r="66336" spans="1:4" x14ac:dyDescent="0.35">
      <c r="A66336"/>
      <c r="B66336"/>
      <c r="C66336"/>
      <c r="D66336"/>
    </row>
    <row r="66337" spans="1:4" x14ac:dyDescent="0.35">
      <c r="A66337"/>
      <c r="B66337"/>
      <c r="C66337"/>
      <c r="D66337"/>
    </row>
    <row r="66338" spans="1:4" x14ac:dyDescent="0.35">
      <c r="A66338"/>
      <c r="B66338"/>
      <c r="C66338"/>
      <c r="D66338"/>
    </row>
    <row r="66339" spans="1:4" x14ac:dyDescent="0.35">
      <c r="A66339"/>
      <c r="B66339"/>
      <c r="C66339"/>
      <c r="D66339"/>
    </row>
    <row r="66340" spans="1:4" x14ac:dyDescent="0.35">
      <c r="A66340"/>
      <c r="B66340"/>
      <c r="C66340"/>
      <c r="D66340"/>
    </row>
    <row r="66341" spans="1:4" x14ac:dyDescent="0.35">
      <c r="A66341"/>
      <c r="B66341"/>
      <c r="C66341"/>
      <c r="D66341"/>
    </row>
    <row r="66342" spans="1:4" x14ac:dyDescent="0.35">
      <c r="A66342"/>
      <c r="B66342"/>
      <c r="C66342"/>
      <c r="D66342"/>
    </row>
    <row r="66343" spans="1:4" x14ac:dyDescent="0.35">
      <c r="A66343"/>
      <c r="B66343"/>
      <c r="C66343"/>
      <c r="D66343"/>
    </row>
    <row r="66344" spans="1:4" x14ac:dyDescent="0.35">
      <c r="A66344"/>
      <c r="B66344"/>
      <c r="C66344"/>
      <c r="D66344"/>
    </row>
    <row r="66345" spans="1:4" x14ac:dyDescent="0.35">
      <c r="A66345"/>
      <c r="B66345"/>
      <c r="C66345"/>
      <c r="D66345"/>
    </row>
    <row r="66346" spans="1:4" x14ac:dyDescent="0.35">
      <c r="A66346"/>
      <c r="B66346"/>
      <c r="C66346"/>
      <c r="D66346"/>
    </row>
    <row r="66347" spans="1:4" x14ac:dyDescent="0.35">
      <c r="A66347"/>
      <c r="B66347"/>
      <c r="C66347"/>
      <c r="D66347"/>
    </row>
    <row r="66348" spans="1:4" x14ac:dyDescent="0.35">
      <c r="A66348"/>
      <c r="B66348"/>
      <c r="C66348"/>
      <c r="D66348"/>
    </row>
    <row r="66349" spans="1:4" x14ac:dyDescent="0.35">
      <c r="A66349"/>
      <c r="B66349"/>
      <c r="C66349"/>
      <c r="D66349"/>
    </row>
    <row r="66350" spans="1:4" x14ac:dyDescent="0.35">
      <c r="A66350"/>
      <c r="B66350"/>
      <c r="C66350"/>
      <c r="D66350"/>
    </row>
    <row r="66351" spans="1:4" x14ac:dyDescent="0.35">
      <c r="A66351"/>
      <c r="B66351"/>
      <c r="C66351"/>
      <c r="D66351"/>
    </row>
    <row r="66352" spans="1:4" x14ac:dyDescent="0.35">
      <c r="A66352"/>
      <c r="B66352"/>
      <c r="C66352"/>
      <c r="D66352"/>
    </row>
    <row r="66353" spans="1:4" x14ac:dyDescent="0.35">
      <c r="A66353"/>
      <c r="B66353"/>
      <c r="C66353"/>
      <c r="D66353"/>
    </row>
    <row r="66354" spans="1:4" x14ac:dyDescent="0.35">
      <c r="A66354"/>
      <c r="B66354"/>
      <c r="C66354"/>
      <c r="D66354"/>
    </row>
    <row r="66355" spans="1:4" x14ac:dyDescent="0.35">
      <c r="A66355"/>
      <c r="B66355"/>
      <c r="C66355"/>
      <c r="D66355"/>
    </row>
    <row r="66356" spans="1:4" x14ac:dyDescent="0.35">
      <c r="A66356"/>
      <c r="B66356"/>
      <c r="C66356"/>
      <c r="D66356"/>
    </row>
    <row r="66357" spans="1:4" x14ac:dyDescent="0.35">
      <c r="A66357"/>
      <c r="B66357"/>
      <c r="C66357"/>
      <c r="D66357"/>
    </row>
    <row r="66358" spans="1:4" x14ac:dyDescent="0.35">
      <c r="A66358"/>
      <c r="B66358"/>
      <c r="C66358"/>
      <c r="D66358"/>
    </row>
    <row r="66359" spans="1:4" x14ac:dyDescent="0.35">
      <c r="A66359"/>
      <c r="B66359"/>
      <c r="C66359"/>
      <c r="D66359"/>
    </row>
    <row r="66360" spans="1:4" x14ac:dyDescent="0.35">
      <c r="A66360"/>
      <c r="B66360"/>
      <c r="C66360"/>
      <c r="D66360"/>
    </row>
    <row r="66361" spans="1:4" x14ac:dyDescent="0.35">
      <c r="A66361"/>
      <c r="B66361"/>
      <c r="C66361"/>
      <c r="D66361"/>
    </row>
    <row r="66362" spans="1:4" x14ac:dyDescent="0.35">
      <c r="A66362"/>
      <c r="B66362"/>
      <c r="C66362"/>
      <c r="D66362"/>
    </row>
    <row r="66363" spans="1:4" x14ac:dyDescent="0.35">
      <c r="A66363"/>
      <c r="B66363"/>
      <c r="C66363"/>
      <c r="D66363"/>
    </row>
    <row r="66364" spans="1:4" x14ac:dyDescent="0.35">
      <c r="A66364"/>
      <c r="B66364"/>
      <c r="C66364"/>
      <c r="D66364"/>
    </row>
    <row r="66365" spans="1:4" x14ac:dyDescent="0.35">
      <c r="A66365"/>
      <c r="B66365"/>
      <c r="C66365"/>
      <c r="D66365"/>
    </row>
    <row r="66366" spans="1:4" x14ac:dyDescent="0.35">
      <c r="A66366"/>
      <c r="B66366"/>
      <c r="C66366"/>
      <c r="D66366"/>
    </row>
    <row r="66367" spans="1:4" x14ac:dyDescent="0.35">
      <c r="A66367"/>
      <c r="B66367"/>
      <c r="C66367"/>
      <c r="D66367"/>
    </row>
    <row r="66368" spans="1:4" x14ac:dyDescent="0.35">
      <c r="A66368"/>
      <c r="B66368"/>
      <c r="C66368"/>
      <c r="D66368"/>
    </row>
    <row r="66369" spans="1:4" x14ac:dyDescent="0.35">
      <c r="A66369"/>
      <c r="B66369"/>
      <c r="C66369"/>
      <c r="D66369"/>
    </row>
    <row r="66370" spans="1:4" x14ac:dyDescent="0.35">
      <c r="A66370"/>
      <c r="B66370"/>
      <c r="C66370"/>
      <c r="D66370"/>
    </row>
    <row r="66371" spans="1:4" x14ac:dyDescent="0.35">
      <c r="A66371"/>
      <c r="B66371"/>
      <c r="C66371"/>
      <c r="D66371"/>
    </row>
    <row r="66372" spans="1:4" x14ac:dyDescent="0.35">
      <c r="A66372"/>
      <c r="B66372"/>
      <c r="C66372"/>
      <c r="D66372"/>
    </row>
    <row r="66373" spans="1:4" x14ac:dyDescent="0.35">
      <c r="A66373"/>
      <c r="B66373"/>
      <c r="C66373"/>
      <c r="D66373"/>
    </row>
    <row r="66374" spans="1:4" x14ac:dyDescent="0.35">
      <c r="A66374"/>
      <c r="B66374"/>
      <c r="C66374"/>
      <c r="D66374"/>
    </row>
    <row r="66375" spans="1:4" x14ac:dyDescent="0.35">
      <c r="A66375"/>
      <c r="B66375"/>
      <c r="C66375"/>
      <c r="D66375"/>
    </row>
    <row r="66376" spans="1:4" x14ac:dyDescent="0.35">
      <c r="A66376"/>
      <c r="B66376"/>
      <c r="C66376"/>
      <c r="D66376"/>
    </row>
    <row r="66377" spans="1:4" x14ac:dyDescent="0.35">
      <c r="A66377"/>
      <c r="B66377"/>
      <c r="C66377"/>
      <c r="D66377"/>
    </row>
    <row r="66378" spans="1:4" x14ac:dyDescent="0.35">
      <c r="A66378"/>
      <c r="B66378"/>
      <c r="C66378"/>
      <c r="D66378"/>
    </row>
    <row r="66379" spans="1:4" x14ac:dyDescent="0.35">
      <c r="A66379"/>
      <c r="B66379"/>
      <c r="C66379"/>
      <c r="D66379"/>
    </row>
    <row r="66380" spans="1:4" x14ac:dyDescent="0.35">
      <c r="A66380"/>
      <c r="B66380"/>
      <c r="C66380"/>
      <c r="D66380"/>
    </row>
    <row r="66381" spans="1:4" x14ac:dyDescent="0.35">
      <c r="A66381"/>
      <c r="B66381"/>
      <c r="C66381"/>
      <c r="D66381"/>
    </row>
    <row r="66382" spans="1:4" x14ac:dyDescent="0.35">
      <c r="A66382"/>
      <c r="B66382"/>
      <c r="C66382"/>
      <c r="D66382"/>
    </row>
    <row r="66383" spans="1:4" x14ac:dyDescent="0.35">
      <c r="A66383"/>
      <c r="B66383"/>
      <c r="C66383"/>
      <c r="D66383"/>
    </row>
    <row r="66384" spans="1:4" x14ac:dyDescent="0.35">
      <c r="A66384"/>
      <c r="B66384"/>
      <c r="C66384"/>
      <c r="D66384"/>
    </row>
    <row r="66385" spans="1:4" x14ac:dyDescent="0.35">
      <c r="A66385"/>
      <c r="B66385"/>
      <c r="C66385"/>
      <c r="D66385"/>
    </row>
    <row r="66386" spans="1:4" x14ac:dyDescent="0.35">
      <c r="A66386"/>
      <c r="B66386"/>
      <c r="C66386"/>
      <c r="D66386"/>
    </row>
    <row r="66387" spans="1:4" x14ac:dyDescent="0.35">
      <c r="A66387"/>
      <c r="B66387"/>
      <c r="C66387"/>
      <c r="D66387"/>
    </row>
    <row r="66388" spans="1:4" x14ac:dyDescent="0.35">
      <c r="A66388"/>
      <c r="B66388"/>
      <c r="C66388"/>
      <c r="D66388"/>
    </row>
    <row r="66389" spans="1:4" x14ac:dyDescent="0.35">
      <c r="A66389"/>
      <c r="B66389"/>
      <c r="C66389"/>
      <c r="D66389"/>
    </row>
    <row r="66390" spans="1:4" x14ac:dyDescent="0.35">
      <c r="A66390"/>
      <c r="B66390"/>
      <c r="C66390"/>
      <c r="D66390"/>
    </row>
    <row r="66391" spans="1:4" x14ac:dyDescent="0.35">
      <c r="A66391"/>
      <c r="B66391"/>
      <c r="C66391"/>
      <c r="D66391"/>
    </row>
    <row r="66392" spans="1:4" x14ac:dyDescent="0.35">
      <c r="A66392"/>
      <c r="B66392"/>
      <c r="C66392"/>
      <c r="D66392"/>
    </row>
    <row r="66393" spans="1:4" x14ac:dyDescent="0.35">
      <c r="A66393"/>
      <c r="B66393"/>
      <c r="C66393"/>
      <c r="D66393"/>
    </row>
    <row r="66394" spans="1:4" x14ac:dyDescent="0.35">
      <c r="A66394"/>
      <c r="B66394"/>
      <c r="C66394"/>
      <c r="D66394"/>
    </row>
    <row r="66395" spans="1:4" x14ac:dyDescent="0.35">
      <c r="A66395"/>
      <c r="B66395"/>
      <c r="C66395"/>
      <c r="D66395"/>
    </row>
    <row r="66396" spans="1:4" x14ac:dyDescent="0.35">
      <c r="A66396"/>
      <c r="B66396"/>
      <c r="C66396"/>
      <c r="D66396"/>
    </row>
    <row r="66397" spans="1:4" x14ac:dyDescent="0.35">
      <c r="A66397"/>
      <c r="B66397"/>
      <c r="C66397"/>
      <c r="D66397"/>
    </row>
    <row r="66398" spans="1:4" x14ac:dyDescent="0.35">
      <c r="A66398"/>
      <c r="B66398"/>
      <c r="C66398"/>
      <c r="D66398"/>
    </row>
    <row r="66399" spans="1:4" x14ac:dyDescent="0.35">
      <c r="A66399"/>
      <c r="B66399"/>
      <c r="C66399"/>
      <c r="D66399"/>
    </row>
    <row r="66400" spans="1:4" x14ac:dyDescent="0.35">
      <c r="A66400"/>
      <c r="B66400"/>
      <c r="C66400"/>
      <c r="D66400"/>
    </row>
    <row r="66401" spans="1:4" x14ac:dyDescent="0.35">
      <c r="A66401"/>
      <c r="B66401"/>
      <c r="C66401"/>
      <c r="D66401"/>
    </row>
    <row r="66402" spans="1:4" x14ac:dyDescent="0.35">
      <c r="A66402"/>
      <c r="B66402"/>
      <c r="C66402"/>
      <c r="D66402"/>
    </row>
    <row r="66403" spans="1:4" x14ac:dyDescent="0.35">
      <c r="A66403"/>
      <c r="B66403"/>
      <c r="C66403"/>
      <c r="D66403"/>
    </row>
    <row r="66404" spans="1:4" x14ac:dyDescent="0.35">
      <c r="A66404"/>
      <c r="B66404"/>
      <c r="C66404"/>
      <c r="D66404"/>
    </row>
    <row r="66405" spans="1:4" x14ac:dyDescent="0.35">
      <c r="A66405"/>
      <c r="B66405"/>
      <c r="C66405"/>
      <c r="D66405"/>
    </row>
    <row r="66406" spans="1:4" x14ac:dyDescent="0.35">
      <c r="A66406"/>
      <c r="B66406"/>
      <c r="C66406"/>
      <c r="D66406"/>
    </row>
    <row r="66407" spans="1:4" x14ac:dyDescent="0.35">
      <c r="A66407"/>
      <c r="B66407"/>
      <c r="C66407"/>
      <c r="D66407"/>
    </row>
    <row r="66408" spans="1:4" x14ac:dyDescent="0.35">
      <c r="A66408"/>
      <c r="B66408"/>
      <c r="C66408"/>
      <c r="D66408"/>
    </row>
    <row r="66409" spans="1:4" x14ac:dyDescent="0.35">
      <c r="A66409"/>
      <c r="B66409"/>
      <c r="C66409"/>
      <c r="D66409"/>
    </row>
    <row r="66410" spans="1:4" x14ac:dyDescent="0.35">
      <c r="A66410"/>
      <c r="B66410"/>
      <c r="C66410"/>
      <c r="D66410"/>
    </row>
    <row r="66411" spans="1:4" x14ac:dyDescent="0.35">
      <c r="A66411"/>
      <c r="B66411"/>
      <c r="C66411"/>
      <c r="D66411"/>
    </row>
    <row r="66412" spans="1:4" x14ac:dyDescent="0.35">
      <c r="A66412"/>
      <c r="B66412"/>
      <c r="C66412"/>
      <c r="D66412"/>
    </row>
    <row r="66413" spans="1:4" x14ac:dyDescent="0.35">
      <c r="A66413"/>
      <c r="B66413"/>
      <c r="C66413"/>
      <c r="D66413"/>
    </row>
    <row r="66414" spans="1:4" x14ac:dyDescent="0.35">
      <c r="A66414"/>
      <c r="B66414"/>
      <c r="C66414"/>
      <c r="D66414"/>
    </row>
    <row r="66415" spans="1:4" x14ac:dyDescent="0.35">
      <c r="A66415"/>
      <c r="B66415"/>
      <c r="C66415"/>
      <c r="D66415"/>
    </row>
    <row r="66416" spans="1:4" x14ac:dyDescent="0.35">
      <c r="A66416"/>
      <c r="B66416"/>
      <c r="C66416"/>
      <c r="D66416"/>
    </row>
    <row r="66417" spans="1:4" x14ac:dyDescent="0.35">
      <c r="A66417"/>
      <c r="B66417"/>
      <c r="C66417"/>
      <c r="D66417"/>
    </row>
    <row r="66418" spans="1:4" x14ac:dyDescent="0.35">
      <c r="A66418"/>
      <c r="B66418"/>
      <c r="C66418"/>
      <c r="D66418"/>
    </row>
    <row r="66419" spans="1:4" x14ac:dyDescent="0.35">
      <c r="A66419"/>
      <c r="B66419"/>
      <c r="C66419"/>
      <c r="D66419"/>
    </row>
    <row r="66420" spans="1:4" x14ac:dyDescent="0.35">
      <c r="A66420"/>
      <c r="B66420"/>
      <c r="C66420"/>
      <c r="D66420"/>
    </row>
    <row r="66421" spans="1:4" x14ac:dyDescent="0.35">
      <c r="A66421"/>
      <c r="B66421"/>
      <c r="C66421"/>
      <c r="D66421"/>
    </row>
    <row r="66422" spans="1:4" x14ac:dyDescent="0.35">
      <c r="A66422"/>
      <c r="B66422"/>
      <c r="C66422"/>
      <c r="D66422"/>
    </row>
    <row r="66423" spans="1:4" x14ac:dyDescent="0.35">
      <c r="A66423"/>
      <c r="B66423"/>
      <c r="C66423"/>
      <c r="D66423"/>
    </row>
    <row r="66424" spans="1:4" x14ac:dyDescent="0.35">
      <c r="A66424"/>
      <c r="B66424"/>
      <c r="C66424"/>
      <c r="D66424"/>
    </row>
    <row r="66425" spans="1:4" x14ac:dyDescent="0.35">
      <c r="A66425"/>
      <c r="B66425"/>
      <c r="C66425"/>
      <c r="D66425"/>
    </row>
    <row r="66426" spans="1:4" x14ac:dyDescent="0.35">
      <c r="A66426"/>
      <c r="B66426"/>
      <c r="C66426"/>
      <c r="D66426"/>
    </row>
    <row r="66427" spans="1:4" x14ac:dyDescent="0.35">
      <c r="A66427"/>
      <c r="B66427"/>
      <c r="C66427"/>
      <c r="D66427"/>
    </row>
    <row r="66428" spans="1:4" x14ac:dyDescent="0.35">
      <c r="A66428"/>
      <c r="B66428"/>
      <c r="C66428"/>
      <c r="D66428"/>
    </row>
    <row r="66429" spans="1:4" x14ac:dyDescent="0.35">
      <c r="A66429"/>
      <c r="B66429"/>
      <c r="C66429"/>
      <c r="D66429"/>
    </row>
    <row r="66430" spans="1:4" x14ac:dyDescent="0.35">
      <c r="A66430"/>
      <c r="B66430"/>
      <c r="C66430"/>
      <c r="D66430"/>
    </row>
    <row r="66431" spans="1:4" x14ac:dyDescent="0.35">
      <c r="A66431"/>
      <c r="B66431"/>
      <c r="C66431"/>
      <c r="D66431"/>
    </row>
    <row r="66432" spans="1:4" x14ac:dyDescent="0.35">
      <c r="A66432"/>
      <c r="B66432"/>
      <c r="C66432"/>
      <c r="D66432"/>
    </row>
    <row r="66433" spans="1:4" x14ac:dyDescent="0.35">
      <c r="A66433"/>
      <c r="B66433"/>
      <c r="C66433"/>
      <c r="D66433"/>
    </row>
    <row r="66434" spans="1:4" x14ac:dyDescent="0.35">
      <c r="A66434"/>
      <c r="B66434"/>
      <c r="C66434"/>
      <c r="D66434"/>
    </row>
    <row r="66435" spans="1:4" x14ac:dyDescent="0.35">
      <c r="A66435"/>
      <c r="B66435"/>
      <c r="C66435"/>
      <c r="D66435"/>
    </row>
    <row r="66436" spans="1:4" x14ac:dyDescent="0.35">
      <c r="A66436"/>
      <c r="B66436"/>
      <c r="C66436"/>
      <c r="D66436"/>
    </row>
    <row r="66437" spans="1:4" x14ac:dyDescent="0.35">
      <c r="A66437"/>
      <c r="B66437"/>
      <c r="C66437"/>
      <c r="D66437"/>
    </row>
    <row r="66438" spans="1:4" x14ac:dyDescent="0.35">
      <c r="A66438"/>
      <c r="B66438"/>
      <c r="C66438"/>
      <c r="D66438"/>
    </row>
    <row r="66439" spans="1:4" x14ac:dyDescent="0.35">
      <c r="A66439"/>
      <c r="B66439"/>
      <c r="C66439"/>
      <c r="D66439"/>
    </row>
    <row r="66440" spans="1:4" x14ac:dyDescent="0.35">
      <c r="A66440"/>
      <c r="B66440"/>
      <c r="C66440"/>
      <c r="D66440"/>
    </row>
    <row r="66441" spans="1:4" x14ac:dyDescent="0.35">
      <c r="A66441"/>
      <c r="B66441"/>
      <c r="C66441"/>
      <c r="D66441"/>
    </row>
    <row r="66442" spans="1:4" x14ac:dyDescent="0.35">
      <c r="A66442"/>
      <c r="B66442"/>
      <c r="C66442"/>
      <c r="D66442"/>
    </row>
    <row r="66443" spans="1:4" x14ac:dyDescent="0.35">
      <c r="A66443"/>
      <c r="B66443"/>
      <c r="C66443"/>
      <c r="D66443"/>
    </row>
    <row r="66444" spans="1:4" x14ac:dyDescent="0.35">
      <c r="A66444"/>
      <c r="B66444"/>
      <c r="C66444"/>
      <c r="D66444"/>
    </row>
    <row r="66445" spans="1:4" x14ac:dyDescent="0.35">
      <c r="A66445"/>
      <c r="B66445"/>
      <c r="C66445"/>
      <c r="D66445"/>
    </row>
    <row r="66446" spans="1:4" x14ac:dyDescent="0.35">
      <c r="A66446"/>
      <c r="B66446"/>
      <c r="C66446"/>
      <c r="D66446"/>
    </row>
    <row r="66447" spans="1:4" x14ac:dyDescent="0.35">
      <c r="A66447"/>
      <c r="B66447"/>
      <c r="C66447"/>
      <c r="D66447"/>
    </row>
    <row r="66448" spans="1:4" x14ac:dyDescent="0.35">
      <c r="A66448"/>
      <c r="B66448"/>
      <c r="C66448"/>
      <c r="D66448"/>
    </row>
    <row r="66449" spans="1:4" x14ac:dyDescent="0.35">
      <c r="A66449"/>
      <c r="B66449"/>
      <c r="C66449"/>
      <c r="D66449"/>
    </row>
    <row r="66450" spans="1:4" x14ac:dyDescent="0.35">
      <c r="A66450"/>
      <c r="B66450"/>
      <c r="C66450"/>
      <c r="D66450"/>
    </row>
    <row r="66451" spans="1:4" x14ac:dyDescent="0.35">
      <c r="A66451"/>
      <c r="B66451"/>
      <c r="C66451"/>
      <c r="D66451"/>
    </row>
    <row r="66452" spans="1:4" x14ac:dyDescent="0.35">
      <c r="A66452"/>
      <c r="B66452"/>
      <c r="C66452"/>
      <c r="D66452"/>
    </row>
    <row r="66453" spans="1:4" x14ac:dyDescent="0.35">
      <c r="A66453"/>
      <c r="B66453"/>
      <c r="C66453"/>
      <c r="D66453"/>
    </row>
    <row r="66454" spans="1:4" x14ac:dyDescent="0.35">
      <c r="A66454"/>
      <c r="B66454"/>
      <c r="C66454"/>
      <c r="D66454"/>
    </row>
    <row r="66455" spans="1:4" x14ac:dyDescent="0.35">
      <c r="A66455"/>
      <c r="B66455"/>
      <c r="C66455"/>
      <c r="D66455"/>
    </row>
    <row r="66456" spans="1:4" x14ac:dyDescent="0.35">
      <c r="A66456"/>
      <c r="B66456"/>
      <c r="C66456"/>
      <c r="D66456"/>
    </row>
    <row r="66457" spans="1:4" x14ac:dyDescent="0.35">
      <c r="A66457"/>
      <c r="B66457"/>
      <c r="C66457"/>
      <c r="D66457"/>
    </row>
    <row r="66458" spans="1:4" x14ac:dyDescent="0.35">
      <c r="A66458"/>
      <c r="B66458"/>
      <c r="C66458"/>
      <c r="D66458"/>
    </row>
    <row r="66459" spans="1:4" x14ac:dyDescent="0.35">
      <c r="A66459"/>
      <c r="B66459"/>
      <c r="C66459"/>
      <c r="D66459"/>
    </row>
    <row r="66460" spans="1:4" x14ac:dyDescent="0.35">
      <c r="A66460"/>
      <c r="B66460"/>
      <c r="C66460"/>
      <c r="D66460"/>
    </row>
    <row r="66461" spans="1:4" x14ac:dyDescent="0.35">
      <c r="A66461"/>
      <c r="B66461"/>
      <c r="C66461"/>
      <c r="D66461"/>
    </row>
    <row r="66462" spans="1:4" x14ac:dyDescent="0.35">
      <c r="A66462"/>
      <c r="B66462"/>
      <c r="C66462"/>
      <c r="D66462"/>
    </row>
    <row r="66463" spans="1:4" x14ac:dyDescent="0.35">
      <c r="A66463"/>
      <c r="B66463"/>
      <c r="C66463"/>
      <c r="D66463"/>
    </row>
    <row r="66464" spans="1:4" x14ac:dyDescent="0.35">
      <c r="A66464"/>
      <c r="B66464"/>
      <c r="C66464"/>
      <c r="D66464"/>
    </row>
    <row r="66465" spans="1:4" x14ac:dyDescent="0.35">
      <c r="A66465"/>
      <c r="B66465"/>
      <c r="C66465"/>
      <c r="D66465"/>
    </row>
    <row r="66466" spans="1:4" x14ac:dyDescent="0.35">
      <c r="A66466"/>
      <c r="B66466"/>
      <c r="C66466"/>
      <c r="D66466"/>
    </row>
    <row r="66467" spans="1:4" x14ac:dyDescent="0.35">
      <c r="A66467"/>
      <c r="B66467"/>
      <c r="C66467"/>
      <c r="D66467"/>
    </row>
    <row r="66468" spans="1:4" x14ac:dyDescent="0.35">
      <c r="A66468"/>
      <c r="B66468"/>
      <c r="C66468"/>
      <c r="D66468"/>
    </row>
    <row r="66469" spans="1:4" x14ac:dyDescent="0.35">
      <c r="A66469"/>
      <c r="B66469"/>
      <c r="C66469"/>
      <c r="D66469"/>
    </row>
    <row r="66470" spans="1:4" x14ac:dyDescent="0.35">
      <c r="A66470"/>
      <c r="B66470"/>
      <c r="C66470"/>
      <c r="D66470"/>
    </row>
    <row r="66471" spans="1:4" x14ac:dyDescent="0.35">
      <c r="A66471"/>
      <c r="B66471"/>
      <c r="C66471"/>
      <c r="D66471"/>
    </row>
    <row r="66472" spans="1:4" x14ac:dyDescent="0.35">
      <c r="A66472"/>
      <c r="B66472"/>
      <c r="C66472"/>
      <c r="D66472"/>
    </row>
    <row r="66473" spans="1:4" x14ac:dyDescent="0.35">
      <c r="A66473"/>
      <c r="B66473"/>
      <c r="C66473"/>
      <c r="D66473"/>
    </row>
    <row r="66474" spans="1:4" x14ac:dyDescent="0.35">
      <c r="A66474"/>
      <c r="B66474"/>
      <c r="C66474"/>
      <c r="D66474"/>
    </row>
    <row r="66475" spans="1:4" x14ac:dyDescent="0.35">
      <c r="A66475"/>
      <c r="B66475"/>
      <c r="C66475"/>
      <c r="D66475"/>
    </row>
    <row r="66476" spans="1:4" x14ac:dyDescent="0.35">
      <c r="A66476"/>
      <c r="B66476"/>
      <c r="C66476"/>
      <c r="D66476"/>
    </row>
    <row r="66477" spans="1:4" x14ac:dyDescent="0.35">
      <c r="A66477"/>
      <c r="B66477"/>
      <c r="C66477"/>
      <c r="D66477"/>
    </row>
    <row r="66478" spans="1:4" x14ac:dyDescent="0.35">
      <c r="A66478"/>
      <c r="B66478"/>
      <c r="C66478"/>
      <c r="D66478"/>
    </row>
    <row r="66479" spans="1:4" x14ac:dyDescent="0.35">
      <c r="A66479"/>
      <c r="B66479"/>
      <c r="C66479"/>
      <c r="D66479"/>
    </row>
    <row r="66480" spans="1:4" x14ac:dyDescent="0.35">
      <c r="A66480"/>
      <c r="B66480"/>
      <c r="C66480"/>
      <c r="D66480"/>
    </row>
    <row r="66481" spans="1:4" x14ac:dyDescent="0.35">
      <c r="A66481"/>
      <c r="B66481"/>
      <c r="C66481"/>
      <c r="D66481"/>
    </row>
    <row r="66482" spans="1:4" x14ac:dyDescent="0.35">
      <c r="A66482"/>
      <c r="B66482"/>
      <c r="C66482"/>
      <c r="D66482"/>
    </row>
    <row r="66483" spans="1:4" x14ac:dyDescent="0.35">
      <c r="A66483"/>
      <c r="B66483"/>
      <c r="C66483"/>
      <c r="D66483"/>
    </row>
    <row r="66484" spans="1:4" x14ac:dyDescent="0.35">
      <c r="A66484"/>
      <c r="B66484"/>
      <c r="C66484"/>
      <c r="D66484"/>
    </row>
    <row r="66485" spans="1:4" x14ac:dyDescent="0.35">
      <c r="A66485"/>
      <c r="B66485"/>
      <c r="C66485"/>
      <c r="D66485"/>
    </row>
    <row r="66486" spans="1:4" x14ac:dyDescent="0.35">
      <c r="A66486"/>
      <c r="B66486"/>
      <c r="C66486"/>
      <c r="D66486"/>
    </row>
    <row r="66487" spans="1:4" x14ac:dyDescent="0.35">
      <c r="A66487"/>
      <c r="B66487"/>
      <c r="C66487"/>
      <c r="D66487"/>
    </row>
    <row r="66488" spans="1:4" x14ac:dyDescent="0.35">
      <c r="A66488"/>
      <c r="B66488"/>
      <c r="C66488"/>
      <c r="D66488"/>
    </row>
    <row r="66489" spans="1:4" x14ac:dyDescent="0.35">
      <c r="A66489"/>
      <c r="B66489"/>
      <c r="C66489"/>
      <c r="D66489"/>
    </row>
    <row r="66490" spans="1:4" x14ac:dyDescent="0.35">
      <c r="A66490"/>
      <c r="B66490"/>
      <c r="C66490"/>
      <c r="D66490"/>
    </row>
    <row r="66491" spans="1:4" x14ac:dyDescent="0.35">
      <c r="A66491"/>
      <c r="B66491"/>
      <c r="C66491"/>
      <c r="D66491"/>
    </row>
    <row r="66492" spans="1:4" x14ac:dyDescent="0.35">
      <c r="A66492"/>
      <c r="B66492"/>
      <c r="C66492"/>
      <c r="D66492"/>
    </row>
    <row r="66493" spans="1:4" x14ac:dyDescent="0.35">
      <c r="A66493"/>
      <c r="B66493"/>
      <c r="C66493"/>
      <c r="D66493"/>
    </row>
    <row r="66494" spans="1:4" x14ac:dyDescent="0.35">
      <c r="A66494"/>
      <c r="B66494"/>
      <c r="C66494"/>
      <c r="D66494"/>
    </row>
    <row r="66495" spans="1:4" x14ac:dyDescent="0.35">
      <c r="A66495"/>
      <c r="B66495"/>
      <c r="C66495"/>
      <c r="D66495"/>
    </row>
    <row r="66496" spans="1:4" x14ac:dyDescent="0.35">
      <c r="A66496"/>
      <c r="B66496"/>
      <c r="C66496"/>
      <c r="D66496"/>
    </row>
    <row r="66497" spans="1:4" x14ac:dyDescent="0.35">
      <c r="A66497"/>
      <c r="B66497"/>
      <c r="C66497"/>
      <c r="D66497"/>
    </row>
    <row r="66498" spans="1:4" x14ac:dyDescent="0.35">
      <c r="A66498"/>
      <c r="B66498"/>
      <c r="C66498"/>
      <c r="D66498"/>
    </row>
    <row r="66499" spans="1:4" x14ac:dyDescent="0.35">
      <c r="A66499"/>
      <c r="B66499"/>
      <c r="C66499"/>
      <c r="D66499"/>
    </row>
    <row r="66500" spans="1:4" x14ac:dyDescent="0.35">
      <c r="A66500"/>
      <c r="B66500"/>
      <c r="C66500"/>
      <c r="D66500"/>
    </row>
    <row r="66501" spans="1:4" x14ac:dyDescent="0.35">
      <c r="A66501"/>
      <c r="B66501"/>
      <c r="C66501"/>
      <c r="D66501"/>
    </row>
    <row r="66502" spans="1:4" x14ac:dyDescent="0.35">
      <c r="A66502"/>
      <c r="B66502"/>
      <c r="C66502"/>
      <c r="D66502"/>
    </row>
    <row r="66503" spans="1:4" x14ac:dyDescent="0.35">
      <c r="A66503"/>
      <c r="B66503"/>
      <c r="C66503"/>
      <c r="D66503"/>
    </row>
    <row r="66504" spans="1:4" x14ac:dyDescent="0.35">
      <c r="A66504"/>
      <c r="B66504"/>
      <c r="C66504"/>
      <c r="D66504"/>
    </row>
    <row r="66505" spans="1:4" x14ac:dyDescent="0.35">
      <c r="A66505"/>
      <c r="B66505"/>
      <c r="C66505"/>
      <c r="D66505"/>
    </row>
    <row r="66506" spans="1:4" x14ac:dyDescent="0.35">
      <c r="A66506"/>
      <c r="B66506"/>
      <c r="C66506"/>
      <c r="D66506"/>
    </row>
    <row r="66507" spans="1:4" x14ac:dyDescent="0.35">
      <c r="A66507"/>
      <c r="B66507"/>
      <c r="C66507"/>
      <c r="D66507"/>
    </row>
    <row r="66508" spans="1:4" x14ac:dyDescent="0.35">
      <c r="A66508"/>
      <c r="B66508"/>
      <c r="C66508"/>
      <c r="D66508"/>
    </row>
    <row r="66509" spans="1:4" x14ac:dyDescent="0.35">
      <c r="A66509"/>
      <c r="B66509"/>
      <c r="C66509"/>
      <c r="D66509"/>
    </row>
    <row r="66510" spans="1:4" x14ac:dyDescent="0.35">
      <c r="A66510"/>
      <c r="B66510"/>
      <c r="C66510"/>
      <c r="D66510"/>
    </row>
    <row r="66511" spans="1:4" x14ac:dyDescent="0.35">
      <c r="A66511"/>
      <c r="B66511"/>
      <c r="C66511"/>
      <c r="D66511"/>
    </row>
    <row r="66512" spans="1:4" x14ac:dyDescent="0.35">
      <c r="A66512"/>
      <c r="B66512"/>
      <c r="C66512"/>
      <c r="D66512"/>
    </row>
    <row r="66513" spans="1:4" x14ac:dyDescent="0.35">
      <c r="A66513"/>
      <c r="B66513"/>
      <c r="C66513"/>
      <c r="D66513"/>
    </row>
    <row r="66514" spans="1:4" x14ac:dyDescent="0.35">
      <c r="A66514"/>
      <c r="B66514"/>
      <c r="C66514"/>
      <c r="D66514"/>
    </row>
    <row r="66515" spans="1:4" x14ac:dyDescent="0.35">
      <c r="A66515"/>
      <c r="B66515"/>
      <c r="C66515"/>
      <c r="D66515"/>
    </row>
    <row r="66516" spans="1:4" x14ac:dyDescent="0.35">
      <c r="A66516"/>
      <c r="B66516"/>
      <c r="C66516"/>
      <c r="D66516"/>
    </row>
    <row r="66517" spans="1:4" x14ac:dyDescent="0.35">
      <c r="A66517"/>
      <c r="B66517"/>
      <c r="C66517"/>
      <c r="D66517"/>
    </row>
    <row r="66518" spans="1:4" x14ac:dyDescent="0.35">
      <c r="A66518"/>
      <c r="B66518"/>
      <c r="C66518"/>
      <c r="D66518"/>
    </row>
    <row r="66519" spans="1:4" x14ac:dyDescent="0.35">
      <c r="A66519"/>
      <c r="B66519"/>
      <c r="C66519"/>
      <c r="D66519"/>
    </row>
    <row r="66520" spans="1:4" x14ac:dyDescent="0.35">
      <c r="A66520"/>
      <c r="B66520"/>
      <c r="C66520"/>
      <c r="D66520"/>
    </row>
    <row r="66521" spans="1:4" x14ac:dyDescent="0.35">
      <c r="A66521"/>
      <c r="B66521"/>
      <c r="C66521"/>
      <c r="D66521"/>
    </row>
    <row r="66522" spans="1:4" x14ac:dyDescent="0.35">
      <c r="A66522"/>
      <c r="B66522"/>
      <c r="C66522"/>
      <c r="D66522"/>
    </row>
    <row r="66523" spans="1:4" x14ac:dyDescent="0.35">
      <c r="A66523"/>
      <c r="B66523"/>
      <c r="C66523"/>
      <c r="D66523"/>
    </row>
    <row r="66524" spans="1:4" x14ac:dyDescent="0.35">
      <c r="A66524"/>
      <c r="B66524"/>
      <c r="C66524"/>
      <c r="D66524"/>
    </row>
    <row r="66525" spans="1:4" x14ac:dyDescent="0.35">
      <c r="A66525"/>
      <c r="B66525"/>
      <c r="C66525"/>
      <c r="D66525"/>
    </row>
    <row r="66526" spans="1:4" x14ac:dyDescent="0.35">
      <c r="A66526"/>
      <c r="B66526"/>
      <c r="C66526"/>
      <c r="D66526"/>
    </row>
    <row r="66527" spans="1:4" x14ac:dyDescent="0.35">
      <c r="A66527"/>
      <c r="B66527"/>
      <c r="C66527"/>
      <c r="D66527"/>
    </row>
    <row r="66528" spans="1:4" x14ac:dyDescent="0.35">
      <c r="A66528"/>
      <c r="B66528"/>
      <c r="C66528"/>
      <c r="D66528"/>
    </row>
    <row r="66529" spans="1:4" x14ac:dyDescent="0.35">
      <c r="A66529"/>
      <c r="B66529"/>
      <c r="C66529"/>
      <c r="D66529"/>
    </row>
    <row r="66530" spans="1:4" x14ac:dyDescent="0.35">
      <c r="A66530"/>
      <c r="B66530"/>
      <c r="C66530"/>
      <c r="D66530"/>
    </row>
    <row r="66531" spans="1:4" x14ac:dyDescent="0.35">
      <c r="A66531"/>
      <c r="B66531"/>
      <c r="C66531"/>
      <c r="D66531"/>
    </row>
    <row r="66532" spans="1:4" x14ac:dyDescent="0.35">
      <c r="A66532"/>
      <c r="B66532"/>
      <c r="C66532"/>
      <c r="D66532"/>
    </row>
    <row r="66533" spans="1:4" x14ac:dyDescent="0.35">
      <c r="A66533"/>
      <c r="B66533"/>
      <c r="C66533"/>
      <c r="D66533"/>
    </row>
    <row r="66534" spans="1:4" x14ac:dyDescent="0.35">
      <c r="A66534"/>
      <c r="B66534"/>
      <c r="C66534"/>
      <c r="D66534"/>
    </row>
    <row r="66535" spans="1:4" x14ac:dyDescent="0.35">
      <c r="A66535"/>
      <c r="B66535"/>
      <c r="C66535"/>
      <c r="D66535"/>
    </row>
    <row r="66536" spans="1:4" x14ac:dyDescent="0.35">
      <c r="A66536"/>
      <c r="B66536"/>
      <c r="C66536"/>
      <c r="D66536"/>
    </row>
    <row r="66537" spans="1:4" x14ac:dyDescent="0.35">
      <c r="A66537"/>
      <c r="B66537"/>
      <c r="C66537"/>
      <c r="D66537"/>
    </row>
    <row r="66538" spans="1:4" x14ac:dyDescent="0.35">
      <c r="A66538"/>
      <c r="B66538"/>
      <c r="C66538"/>
      <c r="D66538"/>
    </row>
    <row r="66539" spans="1:4" x14ac:dyDescent="0.35">
      <c r="A66539"/>
      <c r="B66539"/>
      <c r="C66539"/>
      <c r="D66539"/>
    </row>
    <row r="66540" spans="1:4" x14ac:dyDescent="0.35">
      <c r="A66540"/>
      <c r="B66540"/>
      <c r="C66540"/>
      <c r="D66540"/>
    </row>
    <row r="66541" spans="1:4" x14ac:dyDescent="0.35">
      <c r="A66541"/>
      <c r="B66541"/>
      <c r="C66541"/>
      <c r="D66541"/>
    </row>
    <row r="66542" spans="1:4" x14ac:dyDescent="0.35">
      <c r="A66542"/>
      <c r="B66542"/>
      <c r="C66542"/>
      <c r="D66542"/>
    </row>
    <row r="66543" spans="1:4" x14ac:dyDescent="0.35">
      <c r="A66543"/>
      <c r="B66543"/>
      <c r="C66543"/>
      <c r="D66543"/>
    </row>
    <row r="66544" spans="1:4" x14ac:dyDescent="0.35">
      <c r="A66544"/>
      <c r="B66544"/>
      <c r="C66544"/>
      <c r="D66544"/>
    </row>
    <row r="66545" spans="1:4" x14ac:dyDescent="0.35">
      <c r="A66545"/>
      <c r="B66545"/>
      <c r="C66545"/>
      <c r="D66545"/>
    </row>
    <row r="66546" spans="1:4" x14ac:dyDescent="0.35">
      <c r="A66546"/>
      <c r="B66546"/>
      <c r="C66546"/>
      <c r="D66546"/>
    </row>
    <row r="66547" spans="1:4" x14ac:dyDescent="0.35">
      <c r="A66547"/>
      <c r="B66547"/>
      <c r="C66547"/>
      <c r="D66547"/>
    </row>
    <row r="66548" spans="1:4" x14ac:dyDescent="0.35">
      <c r="A66548"/>
      <c r="B66548"/>
      <c r="C66548"/>
      <c r="D66548"/>
    </row>
    <row r="66549" spans="1:4" x14ac:dyDescent="0.35">
      <c r="A66549"/>
      <c r="B66549"/>
      <c r="C66549"/>
      <c r="D66549"/>
    </row>
    <row r="66550" spans="1:4" x14ac:dyDescent="0.35">
      <c r="A66550"/>
      <c r="B66550"/>
      <c r="C66550"/>
      <c r="D66550"/>
    </row>
    <row r="66551" spans="1:4" x14ac:dyDescent="0.35">
      <c r="A66551"/>
      <c r="B66551"/>
      <c r="C66551"/>
      <c r="D66551"/>
    </row>
    <row r="66552" spans="1:4" x14ac:dyDescent="0.35">
      <c r="A66552"/>
      <c r="B66552"/>
      <c r="C66552"/>
      <c r="D66552"/>
    </row>
    <row r="66553" spans="1:4" x14ac:dyDescent="0.35">
      <c r="A66553"/>
      <c r="B66553"/>
      <c r="C66553"/>
      <c r="D66553"/>
    </row>
    <row r="66554" spans="1:4" x14ac:dyDescent="0.35">
      <c r="A66554"/>
      <c r="B66554"/>
      <c r="C66554"/>
      <c r="D66554"/>
    </row>
    <row r="66555" spans="1:4" x14ac:dyDescent="0.35">
      <c r="A66555"/>
      <c r="B66555"/>
      <c r="C66555"/>
      <c r="D66555"/>
    </row>
    <row r="66556" spans="1:4" x14ac:dyDescent="0.35">
      <c r="A66556"/>
      <c r="B66556"/>
      <c r="C66556"/>
      <c r="D66556"/>
    </row>
    <row r="66557" spans="1:4" x14ac:dyDescent="0.35">
      <c r="A66557"/>
      <c r="B66557"/>
      <c r="C66557"/>
      <c r="D66557"/>
    </row>
    <row r="66558" spans="1:4" x14ac:dyDescent="0.35">
      <c r="A66558"/>
      <c r="B66558"/>
      <c r="C66558"/>
      <c r="D66558"/>
    </row>
    <row r="66559" spans="1:4" x14ac:dyDescent="0.35">
      <c r="A66559"/>
      <c r="B66559"/>
      <c r="C66559"/>
      <c r="D66559"/>
    </row>
    <row r="66560" spans="1:4" x14ac:dyDescent="0.35">
      <c r="A66560"/>
      <c r="B66560"/>
      <c r="C66560"/>
      <c r="D66560"/>
    </row>
    <row r="66561" spans="1:4" x14ac:dyDescent="0.35">
      <c r="A66561"/>
      <c r="B66561"/>
      <c r="C66561"/>
      <c r="D66561"/>
    </row>
    <row r="66562" spans="1:4" x14ac:dyDescent="0.35">
      <c r="A66562"/>
      <c r="B66562"/>
      <c r="C66562"/>
      <c r="D66562"/>
    </row>
    <row r="66563" spans="1:4" x14ac:dyDescent="0.35">
      <c r="A66563"/>
      <c r="B66563"/>
      <c r="C66563"/>
      <c r="D66563"/>
    </row>
    <row r="66564" spans="1:4" x14ac:dyDescent="0.35">
      <c r="A66564"/>
      <c r="B66564"/>
      <c r="C66564"/>
      <c r="D66564"/>
    </row>
    <row r="66565" spans="1:4" x14ac:dyDescent="0.35">
      <c r="A66565"/>
      <c r="B66565"/>
      <c r="C66565"/>
      <c r="D66565"/>
    </row>
    <row r="66566" spans="1:4" x14ac:dyDescent="0.35">
      <c r="A66566"/>
      <c r="B66566"/>
      <c r="C66566"/>
      <c r="D66566"/>
    </row>
    <row r="66567" spans="1:4" x14ac:dyDescent="0.35">
      <c r="A66567"/>
      <c r="B66567"/>
      <c r="C66567"/>
      <c r="D66567"/>
    </row>
    <row r="66568" spans="1:4" x14ac:dyDescent="0.35">
      <c r="A66568"/>
      <c r="B66568"/>
      <c r="C66568"/>
      <c r="D66568"/>
    </row>
    <row r="66569" spans="1:4" x14ac:dyDescent="0.35">
      <c r="A66569"/>
      <c r="B66569"/>
      <c r="C66569"/>
      <c r="D66569"/>
    </row>
    <row r="66570" spans="1:4" x14ac:dyDescent="0.35">
      <c r="A66570"/>
      <c r="B66570"/>
      <c r="C66570"/>
      <c r="D66570"/>
    </row>
    <row r="66571" spans="1:4" x14ac:dyDescent="0.35">
      <c r="A66571"/>
      <c r="B66571"/>
      <c r="C66571"/>
      <c r="D66571"/>
    </row>
    <row r="66572" spans="1:4" x14ac:dyDescent="0.35">
      <c r="A66572"/>
      <c r="B66572"/>
      <c r="C66572"/>
      <c r="D66572"/>
    </row>
    <row r="66573" spans="1:4" x14ac:dyDescent="0.35">
      <c r="A66573"/>
      <c r="B66573"/>
      <c r="C66573"/>
      <c r="D66573"/>
    </row>
    <row r="66574" spans="1:4" x14ac:dyDescent="0.35">
      <c r="A66574"/>
      <c r="B66574"/>
      <c r="C66574"/>
      <c r="D66574"/>
    </row>
    <row r="66575" spans="1:4" x14ac:dyDescent="0.35">
      <c r="A66575"/>
      <c r="B66575"/>
      <c r="C66575"/>
      <c r="D66575"/>
    </row>
    <row r="66576" spans="1:4" x14ac:dyDescent="0.35">
      <c r="A66576"/>
      <c r="B66576"/>
      <c r="C66576"/>
      <c r="D66576"/>
    </row>
    <row r="66577" spans="1:4" x14ac:dyDescent="0.35">
      <c r="A66577"/>
      <c r="B66577"/>
      <c r="C66577"/>
      <c r="D66577"/>
    </row>
    <row r="66578" spans="1:4" x14ac:dyDescent="0.35">
      <c r="A66578"/>
      <c r="B66578"/>
      <c r="C66578"/>
      <c r="D66578"/>
    </row>
    <row r="66579" spans="1:4" x14ac:dyDescent="0.35">
      <c r="A66579"/>
      <c r="B66579"/>
      <c r="C66579"/>
      <c r="D66579"/>
    </row>
    <row r="66580" spans="1:4" x14ac:dyDescent="0.35">
      <c r="A66580"/>
      <c r="B66580"/>
      <c r="C66580"/>
      <c r="D66580"/>
    </row>
    <row r="66581" spans="1:4" x14ac:dyDescent="0.35">
      <c r="A66581"/>
      <c r="B66581"/>
      <c r="C66581"/>
      <c r="D66581"/>
    </row>
    <row r="66582" spans="1:4" x14ac:dyDescent="0.35">
      <c r="A66582"/>
      <c r="B66582"/>
      <c r="C66582"/>
      <c r="D66582"/>
    </row>
    <row r="66583" spans="1:4" x14ac:dyDescent="0.35">
      <c r="A66583"/>
      <c r="B66583"/>
      <c r="C66583"/>
      <c r="D66583"/>
    </row>
    <row r="66584" spans="1:4" x14ac:dyDescent="0.35">
      <c r="A66584"/>
      <c r="B66584"/>
      <c r="C66584"/>
      <c r="D66584"/>
    </row>
    <row r="66585" spans="1:4" x14ac:dyDescent="0.35">
      <c r="A66585"/>
      <c r="B66585"/>
      <c r="C66585"/>
      <c r="D66585"/>
    </row>
    <row r="66586" spans="1:4" x14ac:dyDescent="0.35">
      <c r="A66586"/>
      <c r="B66586"/>
      <c r="C66586"/>
      <c r="D66586"/>
    </row>
    <row r="66587" spans="1:4" x14ac:dyDescent="0.35">
      <c r="A66587"/>
      <c r="B66587"/>
      <c r="C66587"/>
      <c r="D66587"/>
    </row>
    <row r="66588" spans="1:4" x14ac:dyDescent="0.35">
      <c r="A66588"/>
      <c r="B66588"/>
      <c r="C66588"/>
      <c r="D66588"/>
    </row>
    <row r="66589" spans="1:4" x14ac:dyDescent="0.35">
      <c r="A66589"/>
      <c r="B66589"/>
      <c r="C66589"/>
      <c r="D66589"/>
    </row>
    <row r="66590" spans="1:4" x14ac:dyDescent="0.35">
      <c r="A66590"/>
      <c r="B66590"/>
      <c r="C66590"/>
      <c r="D66590"/>
    </row>
    <row r="66591" spans="1:4" x14ac:dyDescent="0.35">
      <c r="A66591"/>
      <c r="B66591"/>
      <c r="C66591"/>
      <c r="D66591"/>
    </row>
    <row r="66592" spans="1:4" x14ac:dyDescent="0.35">
      <c r="A66592"/>
      <c r="B66592"/>
      <c r="C66592"/>
      <c r="D66592"/>
    </row>
    <row r="66593" spans="1:4" x14ac:dyDescent="0.35">
      <c r="A66593"/>
      <c r="B66593"/>
      <c r="C66593"/>
      <c r="D66593"/>
    </row>
    <row r="66594" spans="1:4" x14ac:dyDescent="0.35">
      <c r="A66594"/>
      <c r="B66594"/>
      <c r="C66594"/>
      <c r="D66594"/>
    </row>
    <row r="66595" spans="1:4" x14ac:dyDescent="0.35">
      <c r="A66595"/>
      <c r="B66595"/>
      <c r="C66595"/>
      <c r="D66595"/>
    </row>
    <row r="66596" spans="1:4" x14ac:dyDescent="0.35">
      <c r="A66596"/>
      <c r="B66596"/>
      <c r="C66596"/>
      <c r="D66596"/>
    </row>
    <row r="66597" spans="1:4" x14ac:dyDescent="0.35">
      <c r="A66597"/>
      <c r="B66597"/>
      <c r="C66597"/>
      <c r="D66597"/>
    </row>
    <row r="66598" spans="1:4" x14ac:dyDescent="0.35">
      <c r="A66598"/>
      <c r="B66598"/>
      <c r="C66598"/>
      <c r="D66598"/>
    </row>
    <row r="66599" spans="1:4" x14ac:dyDescent="0.35">
      <c r="A66599"/>
      <c r="B66599"/>
      <c r="C66599"/>
      <c r="D66599"/>
    </row>
    <row r="66600" spans="1:4" x14ac:dyDescent="0.35">
      <c r="A66600"/>
      <c r="B66600"/>
      <c r="C66600"/>
      <c r="D66600"/>
    </row>
    <row r="66601" spans="1:4" x14ac:dyDescent="0.35">
      <c r="A66601"/>
      <c r="B66601"/>
      <c r="C66601"/>
      <c r="D66601"/>
    </row>
    <row r="66602" spans="1:4" x14ac:dyDescent="0.35">
      <c r="A66602"/>
      <c r="B66602"/>
      <c r="C66602"/>
      <c r="D66602"/>
    </row>
    <row r="66603" spans="1:4" x14ac:dyDescent="0.35">
      <c r="A66603"/>
      <c r="B66603"/>
      <c r="C66603"/>
      <c r="D66603"/>
    </row>
    <row r="66604" spans="1:4" x14ac:dyDescent="0.35">
      <c r="A66604"/>
      <c r="B66604"/>
      <c r="C66604"/>
      <c r="D66604"/>
    </row>
    <row r="66605" spans="1:4" x14ac:dyDescent="0.35">
      <c r="A66605"/>
      <c r="B66605"/>
      <c r="C66605"/>
      <c r="D66605"/>
    </row>
    <row r="66606" spans="1:4" x14ac:dyDescent="0.35">
      <c r="A66606"/>
      <c r="B66606"/>
      <c r="C66606"/>
      <c r="D66606"/>
    </row>
    <row r="66607" spans="1:4" x14ac:dyDescent="0.35">
      <c r="A66607"/>
      <c r="B66607"/>
      <c r="C66607"/>
      <c r="D66607"/>
    </row>
    <row r="66608" spans="1:4" x14ac:dyDescent="0.35">
      <c r="A66608"/>
      <c r="B66608"/>
      <c r="C66608"/>
      <c r="D66608"/>
    </row>
    <row r="66609" spans="1:4" x14ac:dyDescent="0.35">
      <c r="A66609"/>
      <c r="B66609"/>
      <c r="C66609"/>
      <c r="D66609"/>
    </row>
    <row r="66610" spans="1:4" x14ac:dyDescent="0.35">
      <c r="A66610"/>
      <c r="B66610"/>
      <c r="C66610"/>
      <c r="D66610"/>
    </row>
    <row r="66611" spans="1:4" x14ac:dyDescent="0.35">
      <c r="A66611"/>
      <c r="B66611"/>
      <c r="C66611"/>
      <c r="D66611"/>
    </row>
    <row r="66612" spans="1:4" x14ac:dyDescent="0.35">
      <c r="A66612"/>
      <c r="B66612"/>
      <c r="C66612"/>
      <c r="D66612"/>
    </row>
    <row r="66613" spans="1:4" x14ac:dyDescent="0.35">
      <c r="A66613"/>
      <c r="B66613"/>
      <c r="C66613"/>
      <c r="D66613"/>
    </row>
    <row r="66614" spans="1:4" x14ac:dyDescent="0.35">
      <c r="A66614"/>
      <c r="B66614"/>
      <c r="C66614"/>
      <c r="D66614"/>
    </row>
    <row r="66615" spans="1:4" x14ac:dyDescent="0.35">
      <c r="A66615"/>
      <c r="B66615"/>
      <c r="C66615"/>
      <c r="D66615"/>
    </row>
    <row r="66616" spans="1:4" x14ac:dyDescent="0.35">
      <c r="A66616"/>
      <c r="B66616"/>
      <c r="C66616"/>
      <c r="D66616"/>
    </row>
    <row r="66617" spans="1:4" x14ac:dyDescent="0.35">
      <c r="A66617"/>
      <c r="B66617"/>
      <c r="C66617"/>
      <c r="D66617"/>
    </row>
    <row r="66618" spans="1:4" x14ac:dyDescent="0.35">
      <c r="A66618"/>
      <c r="B66618"/>
      <c r="C66618"/>
      <c r="D66618"/>
    </row>
    <row r="66619" spans="1:4" x14ac:dyDescent="0.35">
      <c r="A66619"/>
      <c r="B66619"/>
      <c r="C66619"/>
      <c r="D66619"/>
    </row>
    <row r="66620" spans="1:4" x14ac:dyDescent="0.35">
      <c r="A66620"/>
      <c r="B66620"/>
      <c r="C66620"/>
      <c r="D66620"/>
    </row>
    <row r="66621" spans="1:4" x14ac:dyDescent="0.35">
      <c r="A66621"/>
      <c r="B66621"/>
      <c r="C66621"/>
      <c r="D66621"/>
    </row>
    <row r="66622" spans="1:4" x14ac:dyDescent="0.35">
      <c r="A66622"/>
      <c r="B66622"/>
      <c r="C66622"/>
      <c r="D66622"/>
    </row>
    <row r="66623" spans="1:4" x14ac:dyDescent="0.35">
      <c r="A66623"/>
      <c r="B66623"/>
      <c r="C66623"/>
      <c r="D66623"/>
    </row>
    <row r="66624" spans="1:4" x14ac:dyDescent="0.35">
      <c r="A66624"/>
      <c r="B66624"/>
      <c r="C66624"/>
      <c r="D66624"/>
    </row>
    <row r="66625" spans="1:4" x14ac:dyDescent="0.35">
      <c r="A66625"/>
      <c r="B66625"/>
      <c r="C66625"/>
      <c r="D66625"/>
    </row>
    <row r="66626" spans="1:4" x14ac:dyDescent="0.35">
      <c r="A66626"/>
      <c r="B66626"/>
      <c r="C66626"/>
      <c r="D66626"/>
    </row>
    <row r="66627" spans="1:4" x14ac:dyDescent="0.35">
      <c r="A66627"/>
      <c r="B66627"/>
      <c r="C66627"/>
      <c r="D66627"/>
    </row>
    <row r="66628" spans="1:4" x14ac:dyDescent="0.35">
      <c r="A66628"/>
      <c r="B66628"/>
      <c r="C66628"/>
      <c r="D66628"/>
    </row>
    <row r="66629" spans="1:4" x14ac:dyDescent="0.35">
      <c r="A66629"/>
      <c r="B66629"/>
      <c r="C66629"/>
      <c r="D66629"/>
    </row>
    <row r="66630" spans="1:4" x14ac:dyDescent="0.35">
      <c r="A66630"/>
      <c r="B66630"/>
      <c r="C66630"/>
      <c r="D66630"/>
    </row>
    <row r="66631" spans="1:4" x14ac:dyDescent="0.35">
      <c r="A66631"/>
      <c r="B66631"/>
      <c r="C66631"/>
      <c r="D66631"/>
    </row>
    <row r="66632" spans="1:4" x14ac:dyDescent="0.35">
      <c r="A66632"/>
      <c r="B66632"/>
      <c r="C66632"/>
      <c r="D66632"/>
    </row>
    <row r="66633" spans="1:4" x14ac:dyDescent="0.35">
      <c r="A66633"/>
      <c r="B66633"/>
      <c r="C66633"/>
      <c r="D66633"/>
    </row>
    <row r="66634" spans="1:4" x14ac:dyDescent="0.35">
      <c r="A66634"/>
      <c r="B66634"/>
      <c r="C66634"/>
      <c r="D66634"/>
    </row>
    <row r="66635" spans="1:4" x14ac:dyDescent="0.35">
      <c r="A66635"/>
      <c r="B66635"/>
      <c r="C66635"/>
      <c r="D66635"/>
    </row>
    <row r="66636" spans="1:4" x14ac:dyDescent="0.35">
      <c r="A66636"/>
      <c r="B66636"/>
      <c r="C66636"/>
      <c r="D66636"/>
    </row>
    <row r="66637" spans="1:4" x14ac:dyDescent="0.35">
      <c r="A66637"/>
      <c r="B66637"/>
      <c r="C66637"/>
      <c r="D66637"/>
    </row>
    <row r="66638" spans="1:4" x14ac:dyDescent="0.35">
      <c r="A66638"/>
      <c r="B66638"/>
      <c r="C66638"/>
      <c r="D66638"/>
    </row>
    <row r="66639" spans="1:4" x14ac:dyDescent="0.35">
      <c r="A66639"/>
      <c r="B66639"/>
      <c r="C66639"/>
      <c r="D66639"/>
    </row>
    <row r="66640" spans="1:4" x14ac:dyDescent="0.35">
      <c r="A66640"/>
      <c r="B66640"/>
      <c r="C66640"/>
      <c r="D66640"/>
    </row>
    <row r="66641" spans="1:4" x14ac:dyDescent="0.35">
      <c r="A66641"/>
      <c r="B66641"/>
      <c r="C66641"/>
      <c r="D66641"/>
    </row>
    <row r="66642" spans="1:4" x14ac:dyDescent="0.35">
      <c r="A66642"/>
      <c r="B66642"/>
      <c r="C66642"/>
      <c r="D66642"/>
    </row>
    <row r="66643" spans="1:4" x14ac:dyDescent="0.35">
      <c r="A66643"/>
      <c r="B66643"/>
      <c r="C66643"/>
      <c r="D66643"/>
    </row>
    <row r="66644" spans="1:4" x14ac:dyDescent="0.35">
      <c r="A66644"/>
      <c r="B66644"/>
      <c r="C66644"/>
      <c r="D66644"/>
    </row>
    <row r="66645" spans="1:4" x14ac:dyDescent="0.35">
      <c r="A66645"/>
      <c r="B66645"/>
      <c r="C66645"/>
      <c r="D66645"/>
    </row>
    <row r="66646" spans="1:4" x14ac:dyDescent="0.35">
      <c r="A66646"/>
      <c r="B66646"/>
      <c r="C66646"/>
      <c r="D66646"/>
    </row>
    <row r="66647" spans="1:4" x14ac:dyDescent="0.35">
      <c r="A66647"/>
      <c r="B66647"/>
      <c r="C66647"/>
      <c r="D66647"/>
    </row>
    <row r="66648" spans="1:4" x14ac:dyDescent="0.35">
      <c r="A66648"/>
      <c r="B66648"/>
      <c r="C66648"/>
      <c r="D66648"/>
    </row>
    <row r="66649" spans="1:4" x14ac:dyDescent="0.35">
      <c r="A66649"/>
      <c r="B66649"/>
      <c r="C66649"/>
      <c r="D66649"/>
    </row>
    <row r="66650" spans="1:4" x14ac:dyDescent="0.35">
      <c r="A66650"/>
      <c r="B66650"/>
      <c r="C66650"/>
      <c r="D66650"/>
    </row>
    <row r="66651" spans="1:4" x14ac:dyDescent="0.35">
      <c r="A66651"/>
      <c r="B66651"/>
      <c r="C66651"/>
      <c r="D66651"/>
    </row>
    <row r="66652" spans="1:4" x14ac:dyDescent="0.35">
      <c r="A66652"/>
      <c r="B66652"/>
      <c r="C66652"/>
      <c r="D66652"/>
    </row>
    <row r="66653" spans="1:4" x14ac:dyDescent="0.35">
      <c r="A66653"/>
      <c r="B66653"/>
      <c r="C66653"/>
      <c r="D66653"/>
    </row>
    <row r="66654" spans="1:4" x14ac:dyDescent="0.35">
      <c r="A66654"/>
      <c r="B66654"/>
      <c r="C66654"/>
      <c r="D66654"/>
    </row>
    <row r="66655" spans="1:4" x14ac:dyDescent="0.35">
      <c r="A66655"/>
      <c r="B66655"/>
      <c r="C66655"/>
      <c r="D66655"/>
    </row>
    <row r="66656" spans="1:4" x14ac:dyDescent="0.35">
      <c r="A66656"/>
      <c r="B66656"/>
      <c r="C66656"/>
      <c r="D66656"/>
    </row>
    <row r="66657" spans="1:4" x14ac:dyDescent="0.35">
      <c r="A66657"/>
      <c r="B66657"/>
      <c r="C66657"/>
      <c r="D66657"/>
    </row>
    <row r="66658" spans="1:4" x14ac:dyDescent="0.35">
      <c r="A66658"/>
      <c r="B66658"/>
      <c r="C66658"/>
      <c r="D66658"/>
    </row>
    <row r="66659" spans="1:4" x14ac:dyDescent="0.35">
      <c r="A66659"/>
      <c r="B66659"/>
      <c r="C66659"/>
      <c r="D66659"/>
    </row>
    <row r="66660" spans="1:4" x14ac:dyDescent="0.35">
      <c r="A66660"/>
      <c r="B66660"/>
      <c r="C66660"/>
      <c r="D66660"/>
    </row>
    <row r="66661" spans="1:4" x14ac:dyDescent="0.35">
      <c r="A66661"/>
      <c r="B66661"/>
      <c r="C66661"/>
      <c r="D66661"/>
    </row>
    <row r="66662" spans="1:4" x14ac:dyDescent="0.35">
      <c r="A66662"/>
      <c r="B66662"/>
      <c r="C66662"/>
      <c r="D66662"/>
    </row>
    <row r="66663" spans="1:4" x14ac:dyDescent="0.35">
      <c r="A66663"/>
      <c r="B66663"/>
      <c r="C66663"/>
      <c r="D66663"/>
    </row>
    <row r="66664" spans="1:4" x14ac:dyDescent="0.35">
      <c r="A66664"/>
      <c r="B66664"/>
      <c r="C66664"/>
      <c r="D66664"/>
    </row>
    <row r="66665" spans="1:4" x14ac:dyDescent="0.35">
      <c r="A66665"/>
      <c r="B66665"/>
      <c r="C66665"/>
      <c r="D66665"/>
    </row>
    <row r="66666" spans="1:4" x14ac:dyDescent="0.35">
      <c r="A66666"/>
      <c r="B66666"/>
      <c r="C66666"/>
      <c r="D66666"/>
    </row>
    <row r="66667" spans="1:4" x14ac:dyDescent="0.35">
      <c r="A66667"/>
      <c r="B66667"/>
      <c r="C66667"/>
      <c r="D66667"/>
    </row>
    <row r="66668" spans="1:4" x14ac:dyDescent="0.35">
      <c r="A66668"/>
      <c r="B66668"/>
      <c r="C66668"/>
      <c r="D66668"/>
    </row>
    <row r="66669" spans="1:4" x14ac:dyDescent="0.35">
      <c r="A66669"/>
      <c r="B66669"/>
      <c r="C66669"/>
      <c r="D66669"/>
    </row>
    <row r="66670" spans="1:4" x14ac:dyDescent="0.35">
      <c r="A66670"/>
      <c r="B66670"/>
      <c r="C66670"/>
      <c r="D66670"/>
    </row>
    <row r="66671" spans="1:4" x14ac:dyDescent="0.35">
      <c r="A66671"/>
      <c r="B66671"/>
      <c r="C66671"/>
      <c r="D66671"/>
    </row>
    <row r="66672" spans="1:4" x14ac:dyDescent="0.35">
      <c r="A66672"/>
      <c r="B66672"/>
      <c r="C66672"/>
      <c r="D66672"/>
    </row>
    <row r="66673" spans="1:4" x14ac:dyDescent="0.35">
      <c r="A66673"/>
      <c r="B66673"/>
      <c r="C66673"/>
      <c r="D66673"/>
    </row>
    <row r="66674" spans="1:4" x14ac:dyDescent="0.35">
      <c r="A66674"/>
      <c r="B66674"/>
      <c r="C66674"/>
      <c r="D66674"/>
    </row>
    <row r="66675" spans="1:4" x14ac:dyDescent="0.35">
      <c r="A66675"/>
      <c r="B66675"/>
      <c r="C66675"/>
      <c r="D66675"/>
    </row>
    <row r="66676" spans="1:4" x14ac:dyDescent="0.35">
      <c r="A66676"/>
      <c r="B66676"/>
      <c r="C66676"/>
      <c r="D66676"/>
    </row>
    <row r="66677" spans="1:4" x14ac:dyDescent="0.35">
      <c r="A66677"/>
      <c r="B66677"/>
      <c r="C66677"/>
      <c r="D66677"/>
    </row>
    <row r="66678" spans="1:4" x14ac:dyDescent="0.35">
      <c r="A66678"/>
      <c r="B66678"/>
      <c r="C66678"/>
      <c r="D66678"/>
    </row>
    <row r="66679" spans="1:4" x14ac:dyDescent="0.35">
      <c r="A66679"/>
      <c r="B66679"/>
      <c r="C66679"/>
      <c r="D66679"/>
    </row>
    <row r="66680" spans="1:4" x14ac:dyDescent="0.35">
      <c r="A66680"/>
      <c r="B66680"/>
      <c r="C66680"/>
      <c r="D66680"/>
    </row>
    <row r="66681" spans="1:4" x14ac:dyDescent="0.35">
      <c r="A66681"/>
      <c r="B66681"/>
      <c r="C66681"/>
      <c r="D66681"/>
    </row>
    <row r="66682" spans="1:4" x14ac:dyDescent="0.35">
      <c r="A66682"/>
      <c r="B66682"/>
      <c r="C66682"/>
      <c r="D66682"/>
    </row>
    <row r="66683" spans="1:4" x14ac:dyDescent="0.35">
      <c r="A66683"/>
      <c r="B66683"/>
      <c r="C66683"/>
      <c r="D66683"/>
    </row>
    <row r="66684" spans="1:4" x14ac:dyDescent="0.35">
      <c r="A66684"/>
      <c r="B66684"/>
      <c r="C66684"/>
      <c r="D66684"/>
    </row>
    <row r="66685" spans="1:4" x14ac:dyDescent="0.35">
      <c r="A66685"/>
      <c r="B66685"/>
      <c r="C66685"/>
      <c r="D66685"/>
    </row>
    <row r="66686" spans="1:4" x14ac:dyDescent="0.35">
      <c r="A66686"/>
      <c r="B66686"/>
      <c r="C66686"/>
      <c r="D66686"/>
    </row>
    <row r="66687" spans="1:4" x14ac:dyDescent="0.35">
      <c r="A66687"/>
      <c r="B66687"/>
      <c r="C66687"/>
      <c r="D66687"/>
    </row>
    <row r="66688" spans="1:4" x14ac:dyDescent="0.35">
      <c r="A66688"/>
      <c r="B66688"/>
      <c r="C66688"/>
      <c r="D66688"/>
    </row>
    <row r="66689" spans="1:4" x14ac:dyDescent="0.35">
      <c r="A66689"/>
      <c r="B66689"/>
      <c r="C66689"/>
      <c r="D66689"/>
    </row>
    <row r="66690" spans="1:4" x14ac:dyDescent="0.35">
      <c r="A66690"/>
      <c r="B66690"/>
      <c r="C66690"/>
      <c r="D66690"/>
    </row>
    <row r="66691" spans="1:4" x14ac:dyDescent="0.35">
      <c r="A66691"/>
      <c r="B66691"/>
      <c r="C66691"/>
      <c r="D66691"/>
    </row>
    <row r="66692" spans="1:4" x14ac:dyDescent="0.35">
      <c r="A66692"/>
      <c r="B66692"/>
      <c r="C66692"/>
      <c r="D66692"/>
    </row>
    <row r="66693" spans="1:4" x14ac:dyDescent="0.35">
      <c r="A66693"/>
      <c r="B66693"/>
      <c r="C66693"/>
      <c r="D66693"/>
    </row>
    <row r="66694" spans="1:4" x14ac:dyDescent="0.35">
      <c r="A66694"/>
      <c r="B66694"/>
      <c r="C66694"/>
      <c r="D66694"/>
    </row>
    <row r="66695" spans="1:4" x14ac:dyDescent="0.35">
      <c r="A66695"/>
      <c r="B66695"/>
      <c r="C66695"/>
      <c r="D66695"/>
    </row>
    <row r="66696" spans="1:4" x14ac:dyDescent="0.35">
      <c r="A66696"/>
      <c r="B66696"/>
      <c r="C66696"/>
      <c r="D66696"/>
    </row>
    <row r="66697" spans="1:4" x14ac:dyDescent="0.35">
      <c r="A66697"/>
      <c r="B66697"/>
      <c r="C66697"/>
      <c r="D66697"/>
    </row>
    <row r="66698" spans="1:4" x14ac:dyDescent="0.35">
      <c r="A66698"/>
      <c r="B66698"/>
      <c r="C66698"/>
      <c r="D66698"/>
    </row>
    <row r="66699" spans="1:4" x14ac:dyDescent="0.35">
      <c r="A66699"/>
      <c r="B66699"/>
      <c r="C66699"/>
      <c r="D66699"/>
    </row>
    <row r="66700" spans="1:4" x14ac:dyDescent="0.35">
      <c r="A66700"/>
      <c r="B66700"/>
      <c r="C66700"/>
      <c r="D66700"/>
    </row>
    <row r="66701" spans="1:4" x14ac:dyDescent="0.35">
      <c r="A66701"/>
      <c r="B66701"/>
      <c r="C66701"/>
      <c r="D66701"/>
    </row>
    <row r="66702" spans="1:4" x14ac:dyDescent="0.35">
      <c r="A66702"/>
      <c r="B66702"/>
      <c r="C66702"/>
      <c r="D66702"/>
    </row>
    <row r="66703" spans="1:4" x14ac:dyDescent="0.35">
      <c r="A66703"/>
      <c r="B66703"/>
      <c r="C66703"/>
      <c r="D66703"/>
    </row>
    <row r="66704" spans="1:4" x14ac:dyDescent="0.35">
      <c r="A66704"/>
      <c r="B66704"/>
      <c r="C66704"/>
      <c r="D66704"/>
    </row>
    <row r="66705" spans="1:4" x14ac:dyDescent="0.35">
      <c r="A66705"/>
      <c r="B66705"/>
      <c r="C66705"/>
      <c r="D66705"/>
    </row>
    <row r="66706" spans="1:4" x14ac:dyDescent="0.35">
      <c r="A66706"/>
      <c r="B66706"/>
      <c r="C66706"/>
      <c r="D66706"/>
    </row>
    <row r="66707" spans="1:4" x14ac:dyDescent="0.35">
      <c r="A66707"/>
      <c r="B66707"/>
      <c r="C66707"/>
      <c r="D66707"/>
    </row>
    <row r="66708" spans="1:4" x14ac:dyDescent="0.35">
      <c r="A66708"/>
      <c r="B66708"/>
      <c r="C66708"/>
      <c r="D66708"/>
    </row>
    <row r="66709" spans="1:4" x14ac:dyDescent="0.35">
      <c r="A66709"/>
      <c r="B66709"/>
      <c r="C66709"/>
      <c r="D66709"/>
    </row>
    <row r="66710" spans="1:4" x14ac:dyDescent="0.35">
      <c r="A66710"/>
      <c r="B66710"/>
      <c r="C66710"/>
      <c r="D66710"/>
    </row>
    <row r="66711" spans="1:4" x14ac:dyDescent="0.35">
      <c r="A66711"/>
      <c r="B66711"/>
      <c r="C66711"/>
      <c r="D66711"/>
    </row>
    <row r="66712" spans="1:4" x14ac:dyDescent="0.35">
      <c r="A66712"/>
      <c r="B66712"/>
      <c r="C66712"/>
      <c r="D66712"/>
    </row>
    <row r="66713" spans="1:4" x14ac:dyDescent="0.35">
      <c r="A66713"/>
      <c r="B66713"/>
      <c r="C66713"/>
      <c r="D66713"/>
    </row>
    <row r="66714" spans="1:4" x14ac:dyDescent="0.35">
      <c r="A66714"/>
      <c r="B66714"/>
      <c r="C66714"/>
      <c r="D66714"/>
    </row>
    <row r="66715" spans="1:4" x14ac:dyDescent="0.35">
      <c r="A66715"/>
      <c r="B66715"/>
      <c r="C66715"/>
      <c r="D66715"/>
    </row>
    <row r="66716" spans="1:4" x14ac:dyDescent="0.35">
      <c r="A66716"/>
      <c r="B66716"/>
      <c r="C66716"/>
      <c r="D66716"/>
    </row>
    <row r="66717" spans="1:4" x14ac:dyDescent="0.35">
      <c r="A66717"/>
      <c r="B66717"/>
      <c r="C66717"/>
      <c r="D66717"/>
    </row>
    <row r="66718" spans="1:4" x14ac:dyDescent="0.35">
      <c r="A66718"/>
      <c r="B66718"/>
      <c r="C66718"/>
      <c r="D66718"/>
    </row>
    <row r="66719" spans="1:4" x14ac:dyDescent="0.35">
      <c r="A66719"/>
      <c r="B66719"/>
      <c r="C66719"/>
      <c r="D66719"/>
    </row>
    <row r="66720" spans="1:4" x14ac:dyDescent="0.35">
      <c r="A66720"/>
      <c r="B66720"/>
      <c r="C66720"/>
      <c r="D66720"/>
    </row>
    <row r="66721" spans="1:4" x14ac:dyDescent="0.35">
      <c r="A66721"/>
      <c r="B66721"/>
      <c r="C66721"/>
      <c r="D66721"/>
    </row>
    <row r="66722" spans="1:4" x14ac:dyDescent="0.35">
      <c r="A66722"/>
      <c r="B66722"/>
      <c r="C66722"/>
      <c r="D66722"/>
    </row>
    <row r="66723" spans="1:4" x14ac:dyDescent="0.35">
      <c r="A66723"/>
      <c r="B66723"/>
      <c r="C66723"/>
      <c r="D66723"/>
    </row>
    <row r="66724" spans="1:4" x14ac:dyDescent="0.35">
      <c r="A66724"/>
      <c r="B66724"/>
      <c r="C66724"/>
      <c r="D66724"/>
    </row>
    <row r="66725" spans="1:4" x14ac:dyDescent="0.35">
      <c r="A66725"/>
      <c r="B66725"/>
      <c r="C66725"/>
      <c r="D66725"/>
    </row>
    <row r="66726" spans="1:4" x14ac:dyDescent="0.35">
      <c r="A66726"/>
      <c r="B66726"/>
      <c r="C66726"/>
      <c r="D66726"/>
    </row>
    <row r="66727" spans="1:4" x14ac:dyDescent="0.35">
      <c r="A66727"/>
      <c r="B66727"/>
      <c r="C66727"/>
      <c r="D66727"/>
    </row>
    <row r="66728" spans="1:4" x14ac:dyDescent="0.35">
      <c r="A66728"/>
      <c r="B66728"/>
      <c r="C66728"/>
      <c r="D66728"/>
    </row>
    <row r="66729" spans="1:4" x14ac:dyDescent="0.35">
      <c r="A66729"/>
      <c r="B66729"/>
      <c r="C66729"/>
      <c r="D66729"/>
    </row>
    <row r="66730" spans="1:4" x14ac:dyDescent="0.35">
      <c r="A66730"/>
      <c r="B66730"/>
      <c r="C66730"/>
      <c r="D66730"/>
    </row>
    <row r="66731" spans="1:4" x14ac:dyDescent="0.35">
      <c r="A66731"/>
      <c r="B66731"/>
      <c r="C66731"/>
      <c r="D66731"/>
    </row>
    <row r="66732" spans="1:4" x14ac:dyDescent="0.35">
      <c r="A66732"/>
      <c r="B66732"/>
      <c r="C66732"/>
      <c r="D66732"/>
    </row>
    <row r="66733" spans="1:4" x14ac:dyDescent="0.35">
      <c r="A66733"/>
      <c r="B66733"/>
      <c r="C66733"/>
      <c r="D66733"/>
    </row>
    <row r="66734" spans="1:4" x14ac:dyDescent="0.35">
      <c r="A66734"/>
      <c r="B66734"/>
      <c r="C66734"/>
      <c r="D66734"/>
    </row>
    <row r="66735" spans="1:4" x14ac:dyDescent="0.35">
      <c r="A66735"/>
      <c r="B66735"/>
      <c r="C66735"/>
      <c r="D66735"/>
    </row>
    <row r="66736" spans="1:4" x14ac:dyDescent="0.35">
      <c r="A66736"/>
      <c r="B66736"/>
      <c r="C66736"/>
      <c r="D66736"/>
    </row>
    <row r="66737" spans="1:4" x14ac:dyDescent="0.35">
      <c r="A66737"/>
      <c r="B66737"/>
      <c r="C66737"/>
      <c r="D66737"/>
    </row>
    <row r="66738" spans="1:4" x14ac:dyDescent="0.35">
      <c r="A66738"/>
      <c r="B66738"/>
      <c r="C66738"/>
      <c r="D66738"/>
    </row>
    <row r="66739" spans="1:4" x14ac:dyDescent="0.35">
      <c r="A66739"/>
      <c r="B66739"/>
      <c r="C66739"/>
      <c r="D66739"/>
    </row>
    <row r="66740" spans="1:4" x14ac:dyDescent="0.35">
      <c r="A66740"/>
      <c r="B66740"/>
      <c r="C66740"/>
      <c r="D66740"/>
    </row>
    <row r="66741" spans="1:4" x14ac:dyDescent="0.35">
      <c r="A66741"/>
      <c r="B66741"/>
      <c r="C66741"/>
      <c r="D66741"/>
    </row>
    <row r="66742" spans="1:4" x14ac:dyDescent="0.35">
      <c r="A66742"/>
      <c r="B66742"/>
      <c r="C66742"/>
      <c r="D66742"/>
    </row>
    <row r="66743" spans="1:4" x14ac:dyDescent="0.35">
      <c r="A66743"/>
      <c r="B66743"/>
      <c r="C66743"/>
      <c r="D66743"/>
    </row>
    <row r="66744" spans="1:4" x14ac:dyDescent="0.35">
      <c r="A66744"/>
      <c r="B66744"/>
      <c r="C66744"/>
      <c r="D66744"/>
    </row>
    <row r="66745" spans="1:4" x14ac:dyDescent="0.35">
      <c r="A66745"/>
      <c r="B66745"/>
      <c r="C66745"/>
      <c r="D66745"/>
    </row>
    <row r="66746" spans="1:4" x14ac:dyDescent="0.35">
      <c r="A66746"/>
      <c r="B66746"/>
      <c r="C66746"/>
      <c r="D66746"/>
    </row>
    <row r="66747" spans="1:4" x14ac:dyDescent="0.35">
      <c r="A66747"/>
      <c r="B66747"/>
      <c r="C66747"/>
      <c r="D66747"/>
    </row>
    <row r="66748" spans="1:4" x14ac:dyDescent="0.35">
      <c r="A66748"/>
      <c r="B66748"/>
      <c r="C66748"/>
      <c r="D66748"/>
    </row>
    <row r="66749" spans="1:4" x14ac:dyDescent="0.35">
      <c r="A66749"/>
      <c r="B66749"/>
      <c r="C66749"/>
      <c r="D66749"/>
    </row>
    <row r="66750" spans="1:4" x14ac:dyDescent="0.35">
      <c r="A66750"/>
      <c r="B66750"/>
      <c r="C66750"/>
      <c r="D66750"/>
    </row>
    <row r="66751" spans="1:4" x14ac:dyDescent="0.35">
      <c r="A66751"/>
      <c r="B66751"/>
      <c r="C66751"/>
      <c r="D66751"/>
    </row>
    <row r="66752" spans="1:4" x14ac:dyDescent="0.35">
      <c r="A66752"/>
      <c r="B66752"/>
      <c r="C66752"/>
      <c r="D66752"/>
    </row>
    <row r="66753" spans="1:4" x14ac:dyDescent="0.35">
      <c r="A66753"/>
      <c r="B66753"/>
      <c r="C66753"/>
      <c r="D66753"/>
    </row>
    <row r="66754" spans="1:4" x14ac:dyDescent="0.35">
      <c r="A66754"/>
      <c r="B66754"/>
      <c r="C66754"/>
      <c r="D66754"/>
    </row>
    <row r="66755" spans="1:4" x14ac:dyDescent="0.35">
      <c r="A66755"/>
      <c r="B66755"/>
      <c r="C66755"/>
      <c r="D66755"/>
    </row>
    <row r="66756" spans="1:4" x14ac:dyDescent="0.35">
      <c r="A66756"/>
      <c r="B66756"/>
      <c r="C66756"/>
      <c r="D66756"/>
    </row>
    <row r="66757" spans="1:4" x14ac:dyDescent="0.35">
      <c r="A66757"/>
      <c r="B66757"/>
      <c r="C66757"/>
      <c r="D66757"/>
    </row>
    <row r="66758" spans="1:4" x14ac:dyDescent="0.35">
      <c r="A66758"/>
      <c r="B66758"/>
      <c r="C66758"/>
      <c r="D66758"/>
    </row>
    <row r="66759" spans="1:4" x14ac:dyDescent="0.35">
      <c r="A66759"/>
      <c r="B66759"/>
      <c r="C66759"/>
      <c r="D66759"/>
    </row>
    <row r="66760" spans="1:4" x14ac:dyDescent="0.35">
      <c r="A66760"/>
      <c r="B66760"/>
      <c r="C66760"/>
      <c r="D66760"/>
    </row>
    <row r="66761" spans="1:4" x14ac:dyDescent="0.35">
      <c r="A66761"/>
      <c r="B66761"/>
      <c r="C66761"/>
      <c r="D66761"/>
    </row>
    <row r="66762" spans="1:4" x14ac:dyDescent="0.35">
      <c r="A66762"/>
      <c r="B66762"/>
      <c r="C66762"/>
      <c r="D66762"/>
    </row>
    <row r="66763" spans="1:4" x14ac:dyDescent="0.35">
      <c r="A66763"/>
      <c r="B66763"/>
      <c r="C66763"/>
      <c r="D66763"/>
    </row>
    <row r="66764" spans="1:4" x14ac:dyDescent="0.35">
      <c r="A66764"/>
      <c r="B66764"/>
      <c r="C66764"/>
      <c r="D66764"/>
    </row>
    <row r="66765" spans="1:4" x14ac:dyDescent="0.35">
      <c r="A66765"/>
      <c r="B66765"/>
      <c r="C66765"/>
      <c r="D66765"/>
    </row>
    <row r="66766" spans="1:4" x14ac:dyDescent="0.35">
      <c r="A66766"/>
      <c r="B66766"/>
      <c r="C66766"/>
      <c r="D66766"/>
    </row>
    <row r="66767" spans="1:4" x14ac:dyDescent="0.35">
      <c r="A66767"/>
      <c r="B66767"/>
      <c r="C66767"/>
      <c r="D66767"/>
    </row>
    <row r="66768" spans="1:4" x14ac:dyDescent="0.35">
      <c r="A66768"/>
      <c r="B66768"/>
      <c r="C66768"/>
      <c r="D66768"/>
    </row>
    <row r="66769" spans="1:4" x14ac:dyDescent="0.35">
      <c r="A66769"/>
      <c r="B66769"/>
      <c r="C66769"/>
      <c r="D66769"/>
    </row>
    <row r="66770" spans="1:4" x14ac:dyDescent="0.35">
      <c r="A66770"/>
      <c r="B66770"/>
      <c r="C66770"/>
      <c r="D66770"/>
    </row>
    <row r="66771" spans="1:4" x14ac:dyDescent="0.35">
      <c r="A66771"/>
      <c r="B66771"/>
      <c r="C66771"/>
      <c r="D66771"/>
    </row>
    <row r="66772" spans="1:4" x14ac:dyDescent="0.35">
      <c r="A66772"/>
      <c r="B66772"/>
      <c r="C66772"/>
      <c r="D66772"/>
    </row>
    <row r="66773" spans="1:4" x14ac:dyDescent="0.35">
      <c r="A66773"/>
      <c r="B66773"/>
      <c r="C66773"/>
      <c r="D66773"/>
    </row>
    <row r="66774" spans="1:4" x14ac:dyDescent="0.35">
      <c r="A66774"/>
      <c r="B66774"/>
      <c r="C66774"/>
      <c r="D66774"/>
    </row>
    <row r="66775" spans="1:4" x14ac:dyDescent="0.35">
      <c r="A66775"/>
      <c r="B66775"/>
      <c r="C66775"/>
      <c r="D66775"/>
    </row>
    <row r="66776" spans="1:4" x14ac:dyDescent="0.35">
      <c r="A66776"/>
      <c r="B66776"/>
      <c r="C66776"/>
      <c r="D66776"/>
    </row>
    <row r="66777" spans="1:4" x14ac:dyDescent="0.35">
      <c r="A66777"/>
      <c r="B66777"/>
      <c r="C66777"/>
      <c r="D66777"/>
    </row>
    <row r="66778" spans="1:4" x14ac:dyDescent="0.35">
      <c r="A66778"/>
      <c r="B66778"/>
      <c r="C66778"/>
      <c r="D66778"/>
    </row>
    <row r="66779" spans="1:4" x14ac:dyDescent="0.35">
      <c r="A66779"/>
      <c r="B66779"/>
      <c r="C66779"/>
      <c r="D66779"/>
    </row>
    <row r="66780" spans="1:4" x14ac:dyDescent="0.35">
      <c r="A66780"/>
      <c r="B66780"/>
      <c r="C66780"/>
      <c r="D66780"/>
    </row>
    <row r="66781" spans="1:4" x14ac:dyDescent="0.35">
      <c r="A66781"/>
      <c r="B66781"/>
      <c r="C66781"/>
      <c r="D66781"/>
    </row>
    <row r="66782" spans="1:4" x14ac:dyDescent="0.35">
      <c r="A66782"/>
      <c r="B66782"/>
      <c r="C66782"/>
      <c r="D66782"/>
    </row>
    <row r="66783" spans="1:4" x14ac:dyDescent="0.35">
      <c r="A66783"/>
      <c r="B66783"/>
      <c r="C66783"/>
      <c r="D66783"/>
    </row>
    <row r="66784" spans="1:4" x14ac:dyDescent="0.35">
      <c r="A66784"/>
      <c r="B66784"/>
      <c r="C66784"/>
      <c r="D66784"/>
    </row>
    <row r="66785" spans="1:4" x14ac:dyDescent="0.35">
      <c r="A66785"/>
      <c r="B66785"/>
      <c r="C66785"/>
      <c r="D66785"/>
    </row>
    <row r="66786" spans="1:4" x14ac:dyDescent="0.35">
      <c r="A66786"/>
      <c r="B66786"/>
      <c r="C66786"/>
      <c r="D66786"/>
    </row>
    <row r="66787" spans="1:4" x14ac:dyDescent="0.35">
      <c r="A66787"/>
      <c r="B66787"/>
      <c r="C66787"/>
      <c r="D66787"/>
    </row>
    <row r="66788" spans="1:4" x14ac:dyDescent="0.35">
      <c r="A66788"/>
      <c r="B66788"/>
      <c r="C66788"/>
      <c r="D66788"/>
    </row>
    <row r="66789" spans="1:4" x14ac:dyDescent="0.35">
      <c r="A66789"/>
      <c r="B66789"/>
      <c r="C66789"/>
      <c r="D66789"/>
    </row>
    <row r="66790" spans="1:4" x14ac:dyDescent="0.35">
      <c r="A66790"/>
      <c r="B66790"/>
      <c r="C66790"/>
      <c r="D66790"/>
    </row>
    <row r="66791" spans="1:4" x14ac:dyDescent="0.35">
      <c r="A66791"/>
      <c r="B66791"/>
      <c r="C66791"/>
      <c r="D66791"/>
    </row>
    <row r="66792" spans="1:4" x14ac:dyDescent="0.35">
      <c r="A66792"/>
      <c r="B66792"/>
      <c r="C66792"/>
      <c r="D66792"/>
    </row>
    <row r="66793" spans="1:4" x14ac:dyDescent="0.35">
      <c r="A66793"/>
      <c r="B66793"/>
      <c r="C66793"/>
      <c r="D66793"/>
    </row>
    <row r="66794" spans="1:4" x14ac:dyDescent="0.35">
      <c r="A66794"/>
      <c r="B66794"/>
      <c r="C66794"/>
      <c r="D66794"/>
    </row>
    <row r="66795" spans="1:4" x14ac:dyDescent="0.35">
      <c r="A66795"/>
      <c r="B66795"/>
      <c r="C66795"/>
      <c r="D66795"/>
    </row>
    <row r="66796" spans="1:4" x14ac:dyDescent="0.35">
      <c r="A66796"/>
      <c r="B66796"/>
      <c r="C66796"/>
      <c r="D66796"/>
    </row>
    <row r="66797" spans="1:4" x14ac:dyDescent="0.35">
      <c r="A66797"/>
      <c r="B66797"/>
      <c r="C66797"/>
      <c r="D66797"/>
    </row>
    <row r="66798" spans="1:4" x14ac:dyDescent="0.35">
      <c r="A66798"/>
      <c r="B66798"/>
      <c r="C66798"/>
      <c r="D66798"/>
    </row>
    <row r="66799" spans="1:4" x14ac:dyDescent="0.35">
      <c r="A66799"/>
      <c r="B66799"/>
      <c r="C66799"/>
      <c r="D66799"/>
    </row>
    <row r="66800" spans="1:4" x14ac:dyDescent="0.35">
      <c r="A66800"/>
      <c r="B66800"/>
      <c r="C66800"/>
      <c r="D66800"/>
    </row>
    <row r="66801" spans="1:4" x14ac:dyDescent="0.35">
      <c r="A66801"/>
      <c r="B66801"/>
      <c r="C66801"/>
      <c r="D66801"/>
    </row>
    <row r="66802" spans="1:4" x14ac:dyDescent="0.35">
      <c r="A66802"/>
      <c r="B66802"/>
      <c r="C66802"/>
      <c r="D66802"/>
    </row>
    <row r="66803" spans="1:4" x14ac:dyDescent="0.35">
      <c r="A66803"/>
      <c r="B66803"/>
      <c r="C66803"/>
      <c r="D66803"/>
    </row>
    <row r="66804" spans="1:4" x14ac:dyDescent="0.35">
      <c r="A66804"/>
      <c r="B66804"/>
      <c r="C66804"/>
      <c r="D66804"/>
    </row>
    <row r="66805" spans="1:4" x14ac:dyDescent="0.35">
      <c r="A66805"/>
      <c r="B66805"/>
      <c r="C66805"/>
      <c r="D66805"/>
    </row>
    <row r="66806" spans="1:4" x14ac:dyDescent="0.35">
      <c r="A66806"/>
      <c r="B66806"/>
      <c r="C66806"/>
      <c r="D66806"/>
    </row>
    <row r="66807" spans="1:4" x14ac:dyDescent="0.35">
      <c r="A66807"/>
      <c r="B66807"/>
      <c r="C66807"/>
      <c r="D66807"/>
    </row>
    <row r="66808" spans="1:4" x14ac:dyDescent="0.35">
      <c r="A66808"/>
      <c r="B66808"/>
      <c r="C66808"/>
      <c r="D66808"/>
    </row>
    <row r="66809" spans="1:4" x14ac:dyDescent="0.35">
      <c r="A66809"/>
      <c r="B66809"/>
      <c r="C66809"/>
      <c r="D66809"/>
    </row>
    <row r="66810" spans="1:4" x14ac:dyDescent="0.35">
      <c r="A66810"/>
      <c r="B66810"/>
      <c r="C66810"/>
      <c r="D66810"/>
    </row>
    <row r="66811" spans="1:4" x14ac:dyDescent="0.35">
      <c r="A66811"/>
      <c r="B66811"/>
      <c r="C66811"/>
      <c r="D66811"/>
    </row>
    <row r="66812" spans="1:4" x14ac:dyDescent="0.35">
      <c r="A66812"/>
      <c r="B66812"/>
      <c r="C66812"/>
      <c r="D66812"/>
    </row>
    <row r="66813" spans="1:4" x14ac:dyDescent="0.35">
      <c r="A66813"/>
      <c r="B66813"/>
      <c r="C66813"/>
      <c r="D66813"/>
    </row>
    <row r="66814" spans="1:4" x14ac:dyDescent="0.35">
      <c r="A66814"/>
      <c r="B66814"/>
      <c r="C66814"/>
      <c r="D66814"/>
    </row>
    <row r="66815" spans="1:4" x14ac:dyDescent="0.35">
      <c r="A66815"/>
      <c r="B66815"/>
      <c r="C66815"/>
      <c r="D66815"/>
    </row>
    <row r="66816" spans="1:4" x14ac:dyDescent="0.35">
      <c r="A66816"/>
      <c r="B66816"/>
      <c r="C66816"/>
      <c r="D66816"/>
    </row>
    <row r="66817" spans="1:4" x14ac:dyDescent="0.35">
      <c r="A66817"/>
      <c r="B66817"/>
      <c r="C66817"/>
      <c r="D66817"/>
    </row>
    <row r="66818" spans="1:4" x14ac:dyDescent="0.35">
      <c r="A66818"/>
      <c r="B66818"/>
      <c r="C66818"/>
      <c r="D66818"/>
    </row>
    <row r="66819" spans="1:4" x14ac:dyDescent="0.35">
      <c r="A66819"/>
      <c r="B66819"/>
      <c r="C66819"/>
      <c r="D66819"/>
    </row>
    <row r="66820" spans="1:4" x14ac:dyDescent="0.35">
      <c r="A66820"/>
      <c r="B66820"/>
      <c r="C66820"/>
      <c r="D66820"/>
    </row>
    <row r="66821" spans="1:4" x14ac:dyDescent="0.35">
      <c r="A66821"/>
      <c r="B66821"/>
      <c r="C66821"/>
      <c r="D66821"/>
    </row>
    <row r="66822" spans="1:4" x14ac:dyDescent="0.35">
      <c r="A66822"/>
      <c r="B66822"/>
      <c r="C66822"/>
      <c r="D66822"/>
    </row>
    <row r="66823" spans="1:4" x14ac:dyDescent="0.35">
      <c r="A66823"/>
      <c r="B66823"/>
      <c r="C66823"/>
      <c r="D66823"/>
    </row>
    <row r="66824" spans="1:4" x14ac:dyDescent="0.35">
      <c r="A66824"/>
      <c r="B66824"/>
      <c r="C66824"/>
      <c r="D66824"/>
    </row>
    <row r="66825" spans="1:4" x14ac:dyDescent="0.35">
      <c r="A66825"/>
      <c r="B66825"/>
      <c r="C66825"/>
      <c r="D66825"/>
    </row>
    <row r="66826" spans="1:4" x14ac:dyDescent="0.35">
      <c r="A66826"/>
      <c r="B66826"/>
      <c r="C66826"/>
      <c r="D66826"/>
    </row>
    <row r="66827" spans="1:4" x14ac:dyDescent="0.35">
      <c r="A66827"/>
      <c r="B66827"/>
      <c r="C66827"/>
      <c r="D66827"/>
    </row>
    <row r="66828" spans="1:4" x14ac:dyDescent="0.35">
      <c r="A66828"/>
      <c r="B66828"/>
      <c r="C66828"/>
      <c r="D66828"/>
    </row>
    <row r="66829" spans="1:4" x14ac:dyDescent="0.35">
      <c r="A66829"/>
      <c r="B66829"/>
      <c r="C66829"/>
      <c r="D66829"/>
    </row>
    <row r="66830" spans="1:4" x14ac:dyDescent="0.35">
      <c r="A66830"/>
      <c r="B66830"/>
      <c r="C66830"/>
      <c r="D66830"/>
    </row>
    <row r="66831" spans="1:4" x14ac:dyDescent="0.35">
      <c r="A66831"/>
      <c r="B66831"/>
      <c r="C66831"/>
      <c r="D66831"/>
    </row>
    <row r="66832" spans="1:4" x14ac:dyDescent="0.35">
      <c r="A66832"/>
      <c r="B66832"/>
      <c r="C66832"/>
      <c r="D66832"/>
    </row>
    <row r="66833" spans="1:4" x14ac:dyDescent="0.35">
      <c r="A66833"/>
      <c r="B66833"/>
      <c r="C66833"/>
      <c r="D66833"/>
    </row>
    <row r="66834" spans="1:4" x14ac:dyDescent="0.35">
      <c r="A66834"/>
      <c r="B66834"/>
      <c r="C66834"/>
      <c r="D66834"/>
    </row>
    <row r="66835" spans="1:4" x14ac:dyDescent="0.35">
      <c r="A66835"/>
      <c r="B66835"/>
      <c r="C66835"/>
      <c r="D66835"/>
    </row>
    <row r="66836" spans="1:4" x14ac:dyDescent="0.35">
      <c r="A66836"/>
      <c r="B66836"/>
      <c r="C66836"/>
      <c r="D66836"/>
    </row>
    <row r="66837" spans="1:4" x14ac:dyDescent="0.35">
      <c r="A66837"/>
      <c r="B66837"/>
      <c r="C66837"/>
      <c r="D66837"/>
    </row>
    <row r="66838" spans="1:4" x14ac:dyDescent="0.35">
      <c r="A66838"/>
      <c r="B66838"/>
      <c r="C66838"/>
      <c r="D66838"/>
    </row>
    <row r="66839" spans="1:4" x14ac:dyDescent="0.35">
      <c r="A66839"/>
      <c r="B66839"/>
      <c r="C66839"/>
      <c r="D66839"/>
    </row>
    <row r="66840" spans="1:4" x14ac:dyDescent="0.35">
      <c r="A66840"/>
      <c r="B66840"/>
      <c r="C66840"/>
      <c r="D66840"/>
    </row>
    <row r="66841" spans="1:4" x14ac:dyDescent="0.35">
      <c r="A66841"/>
      <c r="B66841"/>
      <c r="C66841"/>
      <c r="D66841"/>
    </row>
    <row r="66842" spans="1:4" x14ac:dyDescent="0.35">
      <c r="A66842"/>
      <c r="B66842"/>
      <c r="C66842"/>
      <c r="D66842"/>
    </row>
    <row r="66843" spans="1:4" x14ac:dyDescent="0.35">
      <c r="A66843"/>
      <c r="B66843"/>
      <c r="C66843"/>
      <c r="D66843"/>
    </row>
    <row r="66844" spans="1:4" x14ac:dyDescent="0.35">
      <c r="A66844"/>
      <c r="B66844"/>
      <c r="C66844"/>
      <c r="D66844"/>
    </row>
    <row r="66845" spans="1:4" x14ac:dyDescent="0.35">
      <c r="A66845"/>
      <c r="B66845"/>
      <c r="C66845"/>
      <c r="D66845"/>
    </row>
    <row r="66846" spans="1:4" x14ac:dyDescent="0.35">
      <c r="A66846"/>
      <c r="B66846"/>
      <c r="C66846"/>
      <c r="D66846"/>
    </row>
    <row r="66847" spans="1:4" x14ac:dyDescent="0.35">
      <c r="A66847"/>
      <c r="B66847"/>
      <c r="C66847"/>
      <c r="D66847"/>
    </row>
    <row r="66848" spans="1:4" x14ac:dyDescent="0.35">
      <c r="A66848"/>
      <c r="B66848"/>
      <c r="C66848"/>
      <c r="D66848"/>
    </row>
    <row r="66849" spans="1:4" x14ac:dyDescent="0.35">
      <c r="A66849"/>
      <c r="B66849"/>
      <c r="C66849"/>
      <c r="D66849"/>
    </row>
    <row r="66850" spans="1:4" x14ac:dyDescent="0.35">
      <c r="A66850"/>
      <c r="B66850"/>
      <c r="C66850"/>
      <c r="D66850"/>
    </row>
    <row r="66851" spans="1:4" x14ac:dyDescent="0.35">
      <c r="A66851"/>
      <c r="B66851"/>
      <c r="C66851"/>
      <c r="D66851"/>
    </row>
    <row r="66852" spans="1:4" x14ac:dyDescent="0.35">
      <c r="A66852"/>
      <c r="B66852"/>
      <c r="C66852"/>
      <c r="D66852"/>
    </row>
    <row r="66853" spans="1:4" x14ac:dyDescent="0.35">
      <c r="A66853"/>
      <c r="B66853"/>
      <c r="C66853"/>
      <c r="D66853"/>
    </row>
    <row r="66854" spans="1:4" x14ac:dyDescent="0.35">
      <c r="A66854"/>
      <c r="B66854"/>
      <c r="C66854"/>
      <c r="D66854"/>
    </row>
    <row r="66855" spans="1:4" x14ac:dyDescent="0.35">
      <c r="A66855"/>
      <c r="B66855"/>
      <c r="C66855"/>
      <c r="D66855"/>
    </row>
    <row r="66856" spans="1:4" x14ac:dyDescent="0.35">
      <c r="A66856"/>
      <c r="B66856"/>
      <c r="C66856"/>
      <c r="D66856"/>
    </row>
    <row r="66857" spans="1:4" x14ac:dyDescent="0.35">
      <c r="A66857"/>
      <c r="B66857"/>
      <c r="C66857"/>
      <c r="D66857"/>
    </row>
    <row r="66858" spans="1:4" x14ac:dyDescent="0.35">
      <c r="A66858"/>
      <c r="B66858"/>
      <c r="C66858"/>
      <c r="D66858"/>
    </row>
    <row r="66859" spans="1:4" x14ac:dyDescent="0.35">
      <c r="A66859"/>
      <c r="B66859"/>
      <c r="C66859"/>
      <c r="D66859"/>
    </row>
    <row r="66860" spans="1:4" x14ac:dyDescent="0.35">
      <c r="A66860"/>
      <c r="B66860"/>
      <c r="C66860"/>
      <c r="D66860"/>
    </row>
    <row r="66861" spans="1:4" x14ac:dyDescent="0.35">
      <c r="A66861"/>
      <c r="B66861"/>
      <c r="C66861"/>
      <c r="D66861"/>
    </row>
    <row r="66862" spans="1:4" x14ac:dyDescent="0.35">
      <c r="A66862"/>
      <c r="B66862"/>
      <c r="C66862"/>
      <c r="D66862"/>
    </row>
    <row r="66863" spans="1:4" x14ac:dyDescent="0.35">
      <c r="A66863"/>
      <c r="B66863"/>
      <c r="C66863"/>
      <c r="D66863"/>
    </row>
    <row r="66864" spans="1:4" x14ac:dyDescent="0.35">
      <c r="A66864"/>
      <c r="B66864"/>
      <c r="C66864"/>
      <c r="D66864"/>
    </row>
    <row r="66865" spans="1:4" x14ac:dyDescent="0.35">
      <c r="A66865"/>
      <c r="B66865"/>
      <c r="C66865"/>
      <c r="D66865"/>
    </row>
    <row r="66866" spans="1:4" x14ac:dyDescent="0.35">
      <c r="A66866"/>
      <c r="B66866"/>
      <c r="C66866"/>
      <c r="D66866"/>
    </row>
    <row r="66867" spans="1:4" x14ac:dyDescent="0.35">
      <c r="A66867"/>
      <c r="B66867"/>
      <c r="C66867"/>
      <c r="D66867"/>
    </row>
    <row r="66868" spans="1:4" x14ac:dyDescent="0.35">
      <c r="A66868"/>
      <c r="B66868"/>
      <c r="C66868"/>
      <c r="D66868"/>
    </row>
    <row r="66869" spans="1:4" x14ac:dyDescent="0.35">
      <c r="A66869"/>
      <c r="B66869"/>
      <c r="C66869"/>
      <c r="D66869"/>
    </row>
    <row r="66870" spans="1:4" x14ac:dyDescent="0.35">
      <c r="A66870"/>
      <c r="B66870"/>
      <c r="C66870"/>
      <c r="D66870"/>
    </row>
    <row r="66871" spans="1:4" x14ac:dyDescent="0.35">
      <c r="A66871"/>
      <c r="B66871"/>
      <c r="C66871"/>
      <c r="D66871"/>
    </row>
    <row r="66872" spans="1:4" x14ac:dyDescent="0.35">
      <c r="A66872"/>
      <c r="B66872"/>
      <c r="C66872"/>
      <c r="D66872"/>
    </row>
    <row r="66873" spans="1:4" x14ac:dyDescent="0.35">
      <c r="A66873"/>
      <c r="B66873"/>
      <c r="C66873"/>
      <c r="D66873"/>
    </row>
    <row r="66874" spans="1:4" x14ac:dyDescent="0.35">
      <c r="A66874"/>
      <c r="B66874"/>
      <c r="C66874"/>
      <c r="D66874"/>
    </row>
    <row r="66875" spans="1:4" x14ac:dyDescent="0.35">
      <c r="A66875"/>
      <c r="B66875"/>
      <c r="C66875"/>
      <c r="D66875"/>
    </row>
    <row r="66876" spans="1:4" x14ac:dyDescent="0.35">
      <c r="A66876"/>
      <c r="B66876"/>
      <c r="C66876"/>
      <c r="D66876"/>
    </row>
    <row r="66877" spans="1:4" x14ac:dyDescent="0.35">
      <c r="A66877"/>
      <c r="B66877"/>
      <c r="C66877"/>
      <c r="D66877"/>
    </row>
    <row r="66878" spans="1:4" x14ac:dyDescent="0.35">
      <c r="A66878"/>
      <c r="B66878"/>
      <c r="C66878"/>
      <c r="D66878"/>
    </row>
    <row r="66879" spans="1:4" x14ac:dyDescent="0.35">
      <c r="A66879"/>
      <c r="B66879"/>
      <c r="C66879"/>
      <c r="D66879"/>
    </row>
    <row r="66880" spans="1:4" x14ac:dyDescent="0.35">
      <c r="A66880"/>
      <c r="B66880"/>
      <c r="C66880"/>
      <c r="D66880"/>
    </row>
    <row r="66881" spans="1:4" x14ac:dyDescent="0.35">
      <c r="A66881"/>
      <c r="B66881"/>
      <c r="C66881"/>
      <c r="D66881"/>
    </row>
    <row r="66882" spans="1:4" x14ac:dyDescent="0.35">
      <c r="A66882"/>
      <c r="B66882"/>
      <c r="C66882"/>
      <c r="D66882"/>
    </row>
    <row r="66883" spans="1:4" x14ac:dyDescent="0.35">
      <c r="A66883"/>
      <c r="B66883"/>
      <c r="C66883"/>
      <c r="D66883"/>
    </row>
    <row r="66884" spans="1:4" x14ac:dyDescent="0.35">
      <c r="A66884"/>
      <c r="B66884"/>
      <c r="C66884"/>
      <c r="D66884"/>
    </row>
    <row r="66885" spans="1:4" x14ac:dyDescent="0.35">
      <c r="A66885"/>
      <c r="B66885"/>
      <c r="C66885"/>
      <c r="D66885"/>
    </row>
    <row r="66886" spans="1:4" x14ac:dyDescent="0.35">
      <c r="A66886"/>
      <c r="B66886"/>
      <c r="C66886"/>
      <c r="D66886"/>
    </row>
    <row r="66887" spans="1:4" x14ac:dyDescent="0.35">
      <c r="A66887"/>
      <c r="B66887"/>
      <c r="C66887"/>
      <c r="D66887"/>
    </row>
    <row r="66888" spans="1:4" x14ac:dyDescent="0.35">
      <c r="A66888"/>
      <c r="B66888"/>
      <c r="C66888"/>
      <c r="D66888"/>
    </row>
    <row r="66889" spans="1:4" x14ac:dyDescent="0.35">
      <c r="A66889"/>
      <c r="B66889"/>
      <c r="C66889"/>
      <c r="D66889"/>
    </row>
    <row r="66890" spans="1:4" x14ac:dyDescent="0.35">
      <c r="A66890"/>
      <c r="B66890"/>
      <c r="C66890"/>
      <c r="D66890"/>
    </row>
    <row r="66891" spans="1:4" x14ac:dyDescent="0.35">
      <c r="A66891"/>
      <c r="B66891"/>
      <c r="C66891"/>
      <c r="D66891"/>
    </row>
    <row r="66892" spans="1:4" x14ac:dyDescent="0.35">
      <c r="A66892"/>
      <c r="B66892"/>
      <c r="C66892"/>
      <c r="D66892"/>
    </row>
    <row r="66893" spans="1:4" x14ac:dyDescent="0.35">
      <c r="A66893"/>
      <c r="B66893"/>
      <c r="C66893"/>
      <c r="D66893"/>
    </row>
    <row r="66894" spans="1:4" x14ac:dyDescent="0.35">
      <c r="A66894"/>
      <c r="B66894"/>
      <c r="C66894"/>
      <c r="D66894"/>
    </row>
    <row r="66895" spans="1:4" x14ac:dyDescent="0.35">
      <c r="A66895"/>
      <c r="B66895"/>
      <c r="C66895"/>
      <c r="D66895"/>
    </row>
    <row r="66896" spans="1:4" x14ac:dyDescent="0.35">
      <c r="A66896"/>
      <c r="B66896"/>
      <c r="C66896"/>
      <c r="D66896"/>
    </row>
    <row r="66897" spans="1:4" x14ac:dyDescent="0.35">
      <c r="A66897"/>
      <c r="B66897"/>
      <c r="C66897"/>
      <c r="D66897"/>
    </row>
    <row r="66898" spans="1:4" x14ac:dyDescent="0.35">
      <c r="A66898"/>
      <c r="B66898"/>
      <c r="C66898"/>
      <c r="D66898"/>
    </row>
    <row r="66899" spans="1:4" x14ac:dyDescent="0.35">
      <c r="A66899"/>
      <c r="B66899"/>
      <c r="C66899"/>
      <c r="D66899"/>
    </row>
    <row r="66900" spans="1:4" x14ac:dyDescent="0.35">
      <c r="A66900"/>
      <c r="B66900"/>
      <c r="C66900"/>
      <c r="D66900"/>
    </row>
    <row r="66901" spans="1:4" x14ac:dyDescent="0.35">
      <c r="A66901"/>
      <c r="B66901"/>
      <c r="C66901"/>
      <c r="D66901"/>
    </row>
    <row r="66902" spans="1:4" x14ac:dyDescent="0.35">
      <c r="A66902"/>
      <c r="B66902"/>
      <c r="C66902"/>
      <c r="D66902"/>
    </row>
    <row r="66903" spans="1:4" x14ac:dyDescent="0.35">
      <c r="A66903"/>
      <c r="B66903"/>
      <c r="C66903"/>
      <c r="D66903"/>
    </row>
    <row r="66904" spans="1:4" x14ac:dyDescent="0.35">
      <c r="A66904"/>
      <c r="B66904"/>
      <c r="C66904"/>
      <c r="D66904"/>
    </row>
    <row r="66905" spans="1:4" x14ac:dyDescent="0.35">
      <c r="A66905"/>
      <c r="B66905"/>
      <c r="C66905"/>
      <c r="D66905"/>
    </row>
    <row r="66906" spans="1:4" x14ac:dyDescent="0.35">
      <c r="A66906"/>
      <c r="B66906"/>
      <c r="C66906"/>
      <c r="D66906"/>
    </row>
    <row r="66907" spans="1:4" x14ac:dyDescent="0.35">
      <c r="A66907"/>
      <c r="B66907"/>
      <c r="C66907"/>
      <c r="D66907"/>
    </row>
    <row r="66908" spans="1:4" x14ac:dyDescent="0.35">
      <c r="A66908"/>
      <c r="B66908"/>
      <c r="C66908"/>
      <c r="D66908"/>
    </row>
    <row r="66909" spans="1:4" x14ac:dyDescent="0.35">
      <c r="A66909"/>
      <c r="B66909"/>
      <c r="C66909"/>
      <c r="D66909"/>
    </row>
    <row r="66910" spans="1:4" x14ac:dyDescent="0.35">
      <c r="A66910"/>
      <c r="B66910"/>
      <c r="C66910"/>
      <c r="D66910"/>
    </row>
    <row r="66911" spans="1:4" x14ac:dyDescent="0.35">
      <c r="A66911"/>
      <c r="B66911"/>
      <c r="C66911"/>
      <c r="D66911"/>
    </row>
    <row r="66912" spans="1:4" x14ac:dyDescent="0.35">
      <c r="A66912"/>
      <c r="B66912"/>
      <c r="C66912"/>
      <c r="D66912"/>
    </row>
    <row r="66913" spans="1:4" x14ac:dyDescent="0.35">
      <c r="A66913"/>
      <c r="B66913"/>
      <c r="C66913"/>
      <c r="D66913"/>
    </row>
    <row r="66914" spans="1:4" x14ac:dyDescent="0.35">
      <c r="A66914"/>
      <c r="B66914"/>
      <c r="C66914"/>
      <c r="D66914"/>
    </row>
    <row r="66915" spans="1:4" x14ac:dyDescent="0.35">
      <c r="A66915"/>
      <c r="B66915"/>
      <c r="C66915"/>
      <c r="D66915"/>
    </row>
    <row r="66916" spans="1:4" x14ac:dyDescent="0.35">
      <c r="A66916"/>
      <c r="B66916"/>
      <c r="C66916"/>
      <c r="D66916"/>
    </row>
    <row r="66917" spans="1:4" x14ac:dyDescent="0.35">
      <c r="A66917"/>
      <c r="B66917"/>
      <c r="C66917"/>
      <c r="D66917"/>
    </row>
    <row r="66918" spans="1:4" x14ac:dyDescent="0.35">
      <c r="A66918"/>
      <c r="B66918"/>
      <c r="C66918"/>
      <c r="D66918"/>
    </row>
    <row r="66919" spans="1:4" x14ac:dyDescent="0.35">
      <c r="A66919"/>
      <c r="B66919"/>
      <c r="C66919"/>
      <c r="D66919"/>
    </row>
    <row r="66920" spans="1:4" x14ac:dyDescent="0.35">
      <c r="A66920"/>
      <c r="B66920"/>
      <c r="C66920"/>
      <c r="D66920"/>
    </row>
    <row r="66921" spans="1:4" x14ac:dyDescent="0.35">
      <c r="A66921"/>
      <c r="B66921"/>
      <c r="C66921"/>
      <c r="D66921"/>
    </row>
    <row r="66922" spans="1:4" x14ac:dyDescent="0.35">
      <c r="A66922"/>
      <c r="B66922"/>
      <c r="C66922"/>
      <c r="D66922"/>
    </row>
    <row r="66923" spans="1:4" x14ac:dyDescent="0.35">
      <c r="A66923"/>
      <c r="B66923"/>
      <c r="C66923"/>
      <c r="D66923"/>
    </row>
    <row r="66924" spans="1:4" x14ac:dyDescent="0.35">
      <c r="A66924"/>
      <c r="B66924"/>
      <c r="C66924"/>
      <c r="D66924"/>
    </row>
    <row r="66925" spans="1:4" x14ac:dyDescent="0.35">
      <c r="A66925"/>
      <c r="B66925"/>
      <c r="C66925"/>
      <c r="D66925"/>
    </row>
    <row r="66926" spans="1:4" x14ac:dyDescent="0.35">
      <c r="A66926"/>
      <c r="B66926"/>
      <c r="C66926"/>
      <c r="D66926"/>
    </row>
    <row r="66927" spans="1:4" x14ac:dyDescent="0.35">
      <c r="A66927"/>
      <c r="B66927"/>
      <c r="C66927"/>
      <c r="D66927"/>
    </row>
    <row r="66928" spans="1:4" x14ac:dyDescent="0.35">
      <c r="A66928"/>
      <c r="B66928"/>
      <c r="C66928"/>
      <c r="D66928"/>
    </row>
    <row r="66929" spans="1:4" x14ac:dyDescent="0.35">
      <c r="A66929"/>
      <c r="B66929"/>
      <c r="C66929"/>
      <c r="D66929"/>
    </row>
    <row r="66930" spans="1:4" x14ac:dyDescent="0.35">
      <c r="A66930"/>
      <c r="B66930"/>
      <c r="C66930"/>
      <c r="D66930"/>
    </row>
    <row r="66931" spans="1:4" x14ac:dyDescent="0.35">
      <c r="A66931"/>
      <c r="B66931"/>
      <c r="C66931"/>
      <c r="D66931"/>
    </row>
    <row r="66932" spans="1:4" x14ac:dyDescent="0.35">
      <c r="A66932"/>
      <c r="B66932"/>
      <c r="C66932"/>
      <c r="D66932"/>
    </row>
    <row r="66933" spans="1:4" x14ac:dyDescent="0.35">
      <c r="A66933"/>
      <c r="B66933"/>
      <c r="C66933"/>
      <c r="D66933"/>
    </row>
    <row r="66934" spans="1:4" x14ac:dyDescent="0.35">
      <c r="A66934"/>
      <c r="B66934"/>
      <c r="C66934"/>
      <c r="D66934"/>
    </row>
    <row r="66935" spans="1:4" x14ac:dyDescent="0.35">
      <c r="A66935"/>
      <c r="B66935"/>
      <c r="C66935"/>
      <c r="D66935"/>
    </row>
    <row r="66936" spans="1:4" x14ac:dyDescent="0.35">
      <c r="A66936"/>
      <c r="B66936"/>
      <c r="C66936"/>
      <c r="D66936"/>
    </row>
    <row r="66937" spans="1:4" x14ac:dyDescent="0.35">
      <c r="A66937"/>
      <c r="B66937"/>
      <c r="C66937"/>
      <c r="D66937"/>
    </row>
    <row r="66938" spans="1:4" x14ac:dyDescent="0.35">
      <c r="A66938"/>
      <c r="B66938"/>
      <c r="C66938"/>
      <c r="D66938"/>
    </row>
    <row r="66939" spans="1:4" x14ac:dyDescent="0.35">
      <c r="A66939"/>
      <c r="B66939"/>
      <c r="C66939"/>
      <c r="D66939"/>
    </row>
    <row r="66940" spans="1:4" x14ac:dyDescent="0.35">
      <c r="A66940"/>
      <c r="B66940"/>
      <c r="C66940"/>
      <c r="D66940"/>
    </row>
    <row r="66941" spans="1:4" x14ac:dyDescent="0.35">
      <c r="A66941"/>
      <c r="B66941"/>
      <c r="C66941"/>
      <c r="D66941"/>
    </row>
    <row r="66942" spans="1:4" x14ac:dyDescent="0.35">
      <c r="A66942"/>
      <c r="B66942"/>
      <c r="C66942"/>
      <c r="D66942"/>
    </row>
    <row r="66943" spans="1:4" x14ac:dyDescent="0.35">
      <c r="A66943"/>
      <c r="B66943"/>
      <c r="C66943"/>
      <c r="D66943"/>
    </row>
    <row r="66944" spans="1:4" x14ac:dyDescent="0.35">
      <c r="A66944"/>
      <c r="B66944"/>
      <c r="C66944"/>
      <c r="D66944"/>
    </row>
    <row r="66945" spans="1:4" x14ac:dyDescent="0.35">
      <c r="A66945"/>
      <c r="B66945"/>
      <c r="C66945"/>
      <c r="D66945"/>
    </row>
    <row r="66946" spans="1:4" x14ac:dyDescent="0.35">
      <c r="A66946"/>
      <c r="B66946"/>
      <c r="C66946"/>
      <c r="D66946"/>
    </row>
    <row r="66947" spans="1:4" x14ac:dyDescent="0.35">
      <c r="A66947"/>
      <c r="B66947"/>
      <c r="C66947"/>
      <c r="D66947"/>
    </row>
    <row r="66948" spans="1:4" x14ac:dyDescent="0.35">
      <c r="A66948"/>
      <c r="B66948"/>
      <c r="C66948"/>
      <c r="D66948"/>
    </row>
    <row r="66949" spans="1:4" x14ac:dyDescent="0.35">
      <c r="A66949"/>
      <c r="B66949"/>
      <c r="C66949"/>
      <c r="D66949"/>
    </row>
    <row r="66950" spans="1:4" x14ac:dyDescent="0.35">
      <c r="A66950"/>
      <c r="B66950"/>
      <c r="C66950"/>
      <c r="D66950"/>
    </row>
    <row r="66951" spans="1:4" x14ac:dyDescent="0.35">
      <c r="A66951"/>
      <c r="B66951"/>
      <c r="C66951"/>
      <c r="D66951"/>
    </row>
    <row r="66952" spans="1:4" x14ac:dyDescent="0.35">
      <c r="A66952"/>
      <c r="B66952"/>
      <c r="C66952"/>
      <c r="D66952"/>
    </row>
    <row r="66953" spans="1:4" x14ac:dyDescent="0.35">
      <c r="A66953"/>
      <c r="B66953"/>
      <c r="C66953"/>
      <c r="D66953"/>
    </row>
    <row r="66954" spans="1:4" x14ac:dyDescent="0.35">
      <c r="A66954"/>
      <c r="B66954"/>
      <c r="C66954"/>
      <c r="D66954"/>
    </row>
    <row r="66955" spans="1:4" x14ac:dyDescent="0.35">
      <c r="A66955"/>
      <c r="B66955"/>
      <c r="C66955"/>
      <c r="D66955"/>
    </row>
    <row r="66956" spans="1:4" x14ac:dyDescent="0.35">
      <c r="A66956"/>
      <c r="B66956"/>
      <c r="C66956"/>
      <c r="D66956"/>
    </row>
    <row r="66957" spans="1:4" x14ac:dyDescent="0.35">
      <c r="A66957"/>
      <c r="B66957"/>
      <c r="C66957"/>
      <c r="D66957"/>
    </row>
    <row r="66958" spans="1:4" x14ac:dyDescent="0.35">
      <c r="A66958"/>
      <c r="B66958"/>
      <c r="C66958"/>
      <c r="D66958"/>
    </row>
    <row r="66959" spans="1:4" x14ac:dyDescent="0.35">
      <c r="A66959"/>
      <c r="B66959"/>
      <c r="C66959"/>
      <c r="D66959"/>
    </row>
    <row r="66960" spans="1:4" x14ac:dyDescent="0.35">
      <c r="A66960"/>
      <c r="B66960"/>
      <c r="C66960"/>
      <c r="D66960"/>
    </row>
    <row r="66961" spans="1:4" x14ac:dyDescent="0.35">
      <c r="A66961"/>
      <c r="B66961"/>
      <c r="C66961"/>
      <c r="D66961"/>
    </row>
    <row r="66962" spans="1:4" x14ac:dyDescent="0.35">
      <c r="A66962"/>
      <c r="B66962"/>
      <c r="C66962"/>
      <c r="D66962"/>
    </row>
    <row r="66963" spans="1:4" x14ac:dyDescent="0.35">
      <c r="A66963"/>
      <c r="B66963"/>
      <c r="C66963"/>
      <c r="D66963"/>
    </row>
    <row r="66964" spans="1:4" x14ac:dyDescent="0.35">
      <c r="A66964"/>
      <c r="B66964"/>
      <c r="C66964"/>
      <c r="D66964"/>
    </row>
    <row r="66965" spans="1:4" x14ac:dyDescent="0.35">
      <c r="A66965"/>
      <c r="B66965"/>
      <c r="C66965"/>
      <c r="D66965"/>
    </row>
    <row r="66966" spans="1:4" x14ac:dyDescent="0.35">
      <c r="A66966"/>
      <c r="B66966"/>
      <c r="C66966"/>
      <c r="D66966"/>
    </row>
    <row r="66967" spans="1:4" x14ac:dyDescent="0.35">
      <c r="A66967"/>
      <c r="B66967"/>
      <c r="C66967"/>
      <c r="D66967"/>
    </row>
    <row r="66968" spans="1:4" x14ac:dyDescent="0.35">
      <c r="A66968"/>
      <c r="B66968"/>
      <c r="C66968"/>
      <c r="D66968"/>
    </row>
    <row r="66969" spans="1:4" x14ac:dyDescent="0.35">
      <c r="A66969"/>
      <c r="B66969"/>
      <c r="C66969"/>
      <c r="D66969"/>
    </row>
    <row r="66970" spans="1:4" x14ac:dyDescent="0.35">
      <c r="A66970"/>
      <c r="B66970"/>
      <c r="C66970"/>
      <c r="D66970"/>
    </row>
    <row r="66971" spans="1:4" x14ac:dyDescent="0.35">
      <c r="A66971"/>
      <c r="B66971"/>
      <c r="C66971"/>
      <c r="D66971"/>
    </row>
    <row r="66972" spans="1:4" x14ac:dyDescent="0.35">
      <c r="A66972"/>
      <c r="B66972"/>
      <c r="C66972"/>
      <c r="D66972"/>
    </row>
    <row r="66973" spans="1:4" x14ac:dyDescent="0.35">
      <c r="A66973"/>
      <c r="B66973"/>
      <c r="C66973"/>
      <c r="D66973"/>
    </row>
    <row r="66974" spans="1:4" x14ac:dyDescent="0.35">
      <c r="A66974"/>
      <c r="B66974"/>
      <c r="C66974"/>
      <c r="D66974"/>
    </row>
    <row r="66975" spans="1:4" x14ac:dyDescent="0.35">
      <c r="A66975"/>
      <c r="B66975"/>
      <c r="C66975"/>
      <c r="D66975"/>
    </row>
    <row r="66976" spans="1:4" x14ac:dyDescent="0.35">
      <c r="A66976"/>
      <c r="B66976"/>
      <c r="C66976"/>
      <c r="D66976"/>
    </row>
    <row r="66977" spans="1:4" x14ac:dyDescent="0.35">
      <c r="A66977"/>
      <c r="B66977"/>
      <c r="C66977"/>
      <c r="D66977"/>
    </row>
    <row r="66978" spans="1:4" x14ac:dyDescent="0.35">
      <c r="A66978"/>
      <c r="B66978"/>
      <c r="C66978"/>
      <c r="D66978"/>
    </row>
    <row r="66979" spans="1:4" x14ac:dyDescent="0.35">
      <c r="A66979"/>
      <c r="B66979"/>
      <c r="C66979"/>
      <c r="D66979"/>
    </row>
    <row r="66980" spans="1:4" x14ac:dyDescent="0.35">
      <c r="A66980"/>
      <c r="B66980"/>
      <c r="C66980"/>
      <c r="D66980"/>
    </row>
    <row r="66981" spans="1:4" x14ac:dyDescent="0.35">
      <c r="A66981"/>
      <c r="B66981"/>
      <c r="C66981"/>
      <c r="D66981"/>
    </row>
    <row r="66982" spans="1:4" x14ac:dyDescent="0.35">
      <c r="A66982"/>
      <c r="B66982"/>
      <c r="C66982"/>
      <c r="D66982"/>
    </row>
    <row r="66983" spans="1:4" x14ac:dyDescent="0.35">
      <c r="A66983"/>
      <c r="B66983"/>
      <c r="C66983"/>
      <c r="D66983"/>
    </row>
    <row r="66984" spans="1:4" x14ac:dyDescent="0.35">
      <c r="A66984"/>
      <c r="B66984"/>
      <c r="C66984"/>
      <c r="D66984"/>
    </row>
    <row r="66985" spans="1:4" x14ac:dyDescent="0.35">
      <c r="A66985"/>
      <c r="B66985"/>
      <c r="C66985"/>
      <c r="D66985"/>
    </row>
    <row r="66986" spans="1:4" x14ac:dyDescent="0.35">
      <c r="A66986"/>
      <c r="B66986"/>
      <c r="C66986"/>
      <c r="D66986"/>
    </row>
    <row r="66987" spans="1:4" x14ac:dyDescent="0.35">
      <c r="A66987"/>
      <c r="B66987"/>
      <c r="C66987"/>
      <c r="D66987"/>
    </row>
    <row r="66988" spans="1:4" x14ac:dyDescent="0.35">
      <c r="A66988"/>
      <c r="B66988"/>
      <c r="C66988"/>
      <c r="D66988"/>
    </row>
    <row r="66989" spans="1:4" x14ac:dyDescent="0.35">
      <c r="A66989"/>
      <c r="B66989"/>
      <c r="C66989"/>
      <c r="D66989"/>
    </row>
    <row r="66990" spans="1:4" x14ac:dyDescent="0.35">
      <c r="A66990"/>
      <c r="B66990"/>
      <c r="C66990"/>
      <c r="D66990"/>
    </row>
    <row r="66991" spans="1:4" x14ac:dyDescent="0.35">
      <c r="A66991"/>
      <c r="B66991"/>
      <c r="C66991"/>
      <c r="D66991"/>
    </row>
    <row r="66992" spans="1:4" x14ac:dyDescent="0.35">
      <c r="A66992"/>
      <c r="B66992"/>
      <c r="C66992"/>
      <c r="D66992"/>
    </row>
    <row r="66993" spans="1:4" x14ac:dyDescent="0.35">
      <c r="A66993"/>
      <c r="B66993"/>
      <c r="C66993"/>
      <c r="D66993"/>
    </row>
    <row r="66994" spans="1:4" x14ac:dyDescent="0.35">
      <c r="A66994"/>
      <c r="B66994"/>
      <c r="C66994"/>
      <c r="D66994"/>
    </row>
    <row r="66995" spans="1:4" x14ac:dyDescent="0.35">
      <c r="A66995"/>
      <c r="B66995"/>
      <c r="C66995"/>
      <c r="D66995"/>
    </row>
    <row r="66996" spans="1:4" x14ac:dyDescent="0.35">
      <c r="A66996"/>
      <c r="B66996"/>
      <c r="C66996"/>
      <c r="D66996"/>
    </row>
    <row r="66997" spans="1:4" x14ac:dyDescent="0.35">
      <c r="A66997"/>
      <c r="B66997"/>
      <c r="C66997"/>
      <c r="D66997"/>
    </row>
    <row r="66998" spans="1:4" x14ac:dyDescent="0.35">
      <c r="A66998"/>
      <c r="B66998"/>
      <c r="C66998"/>
      <c r="D66998"/>
    </row>
    <row r="66999" spans="1:4" x14ac:dyDescent="0.35">
      <c r="A66999"/>
      <c r="B66999"/>
      <c r="C66999"/>
      <c r="D66999"/>
    </row>
    <row r="67000" spans="1:4" x14ac:dyDescent="0.35">
      <c r="A67000"/>
      <c r="B67000"/>
      <c r="C67000"/>
      <c r="D67000"/>
    </row>
    <row r="67001" spans="1:4" x14ac:dyDescent="0.35">
      <c r="A67001"/>
      <c r="B67001"/>
      <c r="C67001"/>
      <c r="D67001"/>
    </row>
    <row r="67002" spans="1:4" x14ac:dyDescent="0.35">
      <c r="A67002"/>
      <c r="B67002"/>
      <c r="C67002"/>
      <c r="D67002"/>
    </row>
    <row r="67003" spans="1:4" x14ac:dyDescent="0.35">
      <c r="A67003"/>
      <c r="B67003"/>
      <c r="C67003"/>
      <c r="D67003"/>
    </row>
    <row r="67004" spans="1:4" x14ac:dyDescent="0.35">
      <c r="A67004"/>
      <c r="B67004"/>
      <c r="C67004"/>
      <c r="D67004"/>
    </row>
    <row r="67005" spans="1:4" x14ac:dyDescent="0.35">
      <c r="A67005"/>
      <c r="B67005"/>
      <c r="C67005"/>
      <c r="D67005"/>
    </row>
    <row r="67006" spans="1:4" x14ac:dyDescent="0.35">
      <c r="A67006"/>
      <c r="B67006"/>
      <c r="C67006"/>
      <c r="D67006"/>
    </row>
    <row r="67007" spans="1:4" x14ac:dyDescent="0.35">
      <c r="A67007"/>
      <c r="B67007"/>
      <c r="C67007"/>
      <c r="D67007"/>
    </row>
    <row r="67008" spans="1:4" x14ac:dyDescent="0.35">
      <c r="A67008"/>
      <c r="B67008"/>
      <c r="C67008"/>
      <c r="D67008"/>
    </row>
    <row r="67009" spans="1:4" x14ac:dyDescent="0.35">
      <c r="A67009"/>
      <c r="B67009"/>
      <c r="C67009"/>
      <c r="D67009"/>
    </row>
    <row r="67010" spans="1:4" x14ac:dyDescent="0.35">
      <c r="A67010"/>
      <c r="B67010"/>
      <c r="C67010"/>
      <c r="D67010"/>
    </row>
    <row r="67011" spans="1:4" x14ac:dyDescent="0.35">
      <c r="A67011"/>
      <c r="B67011"/>
      <c r="C67011"/>
      <c r="D67011"/>
    </row>
    <row r="67012" spans="1:4" x14ac:dyDescent="0.35">
      <c r="A67012"/>
      <c r="B67012"/>
      <c r="C67012"/>
      <c r="D67012"/>
    </row>
    <row r="67013" spans="1:4" x14ac:dyDescent="0.35">
      <c r="A67013"/>
      <c r="B67013"/>
      <c r="C67013"/>
      <c r="D67013"/>
    </row>
    <row r="67014" spans="1:4" x14ac:dyDescent="0.35">
      <c r="A67014"/>
      <c r="B67014"/>
      <c r="C67014"/>
      <c r="D67014"/>
    </row>
    <row r="67015" spans="1:4" x14ac:dyDescent="0.35">
      <c r="A67015"/>
      <c r="B67015"/>
      <c r="C67015"/>
      <c r="D67015"/>
    </row>
    <row r="67016" spans="1:4" x14ac:dyDescent="0.35">
      <c r="A67016"/>
      <c r="B67016"/>
      <c r="C67016"/>
      <c r="D67016"/>
    </row>
    <row r="67017" spans="1:4" x14ac:dyDescent="0.35">
      <c r="A67017"/>
      <c r="B67017"/>
      <c r="C67017"/>
      <c r="D67017"/>
    </row>
    <row r="67018" spans="1:4" x14ac:dyDescent="0.35">
      <c r="A67018"/>
      <c r="B67018"/>
      <c r="C67018"/>
      <c r="D67018"/>
    </row>
    <row r="67019" spans="1:4" x14ac:dyDescent="0.35">
      <c r="A67019"/>
      <c r="B67019"/>
      <c r="C67019"/>
      <c r="D67019"/>
    </row>
    <row r="67020" spans="1:4" x14ac:dyDescent="0.35">
      <c r="A67020"/>
      <c r="B67020"/>
      <c r="C67020"/>
      <c r="D67020"/>
    </row>
    <row r="67021" spans="1:4" x14ac:dyDescent="0.35">
      <c r="A67021"/>
      <c r="B67021"/>
      <c r="C67021"/>
      <c r="D67021"/>
    </row>
    <row r="67022" spans="1:4" x14ac:dyDescent="0.35">
      <c r="A67022"/>
      <c r="B67022"/>
      <c r="C67022"/>
      <c r="D67022"/>
    </row>
    <row r="67023" spans="1:4" x14ac:dyDescent="0.35">
      <c r="A67023"/>
      <c r="B67023"/>
      <c r="C67023"/>
      <c r="D67023"/>
    </row>
    <row r="67024" spans="1:4" x14ac:dyDescent="0.35">
      <c r="A67024"/>
      <c r="B67024"/>
      <c r="C67024"/>
      <c r="D67024"/>
    </row>
    <row r="67025" spans="1:4" x14ac:dyDescent="0.35">
      <c r="A67025"/>
      <c r="B67025"/>
      <c r="C67025"/>
      <c r="D67025"/>
    </row>
    <row r="67026" spans="1:4" x14ac:dyDescent="0.35">
      <c r="A67026"/>
      <c r="B67026"/>
      <c r="C67026"/>
      <c r="D67026"/>
    </row>
    <row r="67027" spans="1:4" x14ac:dyDescent="0.35">
      <c r="A67027"/>
      <c r="B67027"/>
      <c r="C67027"/>
      <c r="D67027"/>
    </row>
    <row r="67028" spans="1:4" x14ac:dyDescent="0.35">
      <c r="A67028"/>
      <c r="B67028"/>
      <c r="C67028"/>
      <c r="D67028"/>
    </row>
    <row r="67029" spans="1:4" x14ac:dyDescent="0.35">
      <c r="A67029"/>
      <c r="B67029"/>
      <c r="C67029"/>
      <c r="D67029"/>
    </row>
    <row r="67030" spans="1:4" x14ac:dyDescent="0.35">
      <c r="A67030"/>
      <c r="B67030"/>
      <c r="C67030"/>
      <c r="D67030"/>
    </row>
    <row r="67031" spans="1:4" x14ac:dyDescent="0.35">
      <c r="A67031"/>
      <c r="B67031"/>
      <c r="C67031"/>
      <c r="D67031"/>
    </row>
    <row r="67032" spans="1:4" x14ac:dyDescent="0.35">
      <c r="A67032"/>
      <c r="B67032"/>
      <c r="C67032"/>
      <c r="D67032"/>
    </row>
    <row r="67033" spans="1:4" x14ac:dyDescent="0.35">
      <c r="A67033"/>
      <c r="B67033"/>
      <c r="C67033"/>
      <c r="D67033"/>
    </row>
    <row r="67034" spans="1:4" x14ac:dyDescent="0.35">
      <c r="A67034"/>
      <c r="B67034"/>
      <c r="C67034"/>
      <c r="D67034"/>
    </row>
    <row r="67035" spans="1:4" x14ac:dyDescent="0.35">
      <c r="A67035"/>
      <c r="B67035"/>
      <c r="C67035"/>
      <c r="D67035"/>
    </row>
    <row r="67036" spans="1:4" x14ac:dyDescent="0.35">
      <c r="A67036"/>
      <c r="B67036"/>
      <c r="C67036"/>
      <c r="D67036"/>
    </row>
    <row r="67037" spans="1:4" x14ac:dyDescent="0.35">
      <c r="A67037"/>
      <c r="B67037"/>
      <c r="C67037"/>
      <c r="D67037"/>
    </row>
    <row r="67038" spans="1:4" x14ac:dyDescent="0.35">
      <c r="A67038"/>
      <c r="B67038"/>
      <c r="C67038"/>
      <c r="D67038"/>
    </row>
    <row r="67039" spans="1:4" x14ac:dyDescent="0.35">
      <c r="A67039"/>
      <c r="B67039"/>
      <c r="C67039"/>
      <c r="D67039"/>
    </row>
    <row r="67040" spans="1:4" x14ac:dyDescent="0.35">
      <c r="A67040"/>
      <c r="B67040"/>
      <c r="C67040"/>
      <c r="D67040"/>
    </row>
    <row r="67041" spans="1:4" x14ac:dyDescent="0.35">
      <c r="A67041"/>
      <c r="B67041"/>
      <c r="C67041"/>
      <c r="D67041"/>
    </row>
    <row r="67042" spans="1:4" x14ac:dyDescent="0.35">
      <c r="A67042"/>
      <c r="B67042"/>
      <c r="C67042"/>
      <c r="D67042"/>
    </row>
    <row r="67043" spans="1:4" x14ac:dyDescent="0.35">
      <c r="A67043"/>
      <c r="B67043"/>
      <c r="C67043"/>
      <c r="D67043"/>
    </row>
    <row r="67044" spans="1:4" x14ac:dyDescent="0.35">
      <c r="A67044"/>
      <c r="B67044"/>
      <c r="C67044"/>
      <c r="D67044"/>
    </row>
    <row r="67045" spans="1:4" x14ac:dyDescent="0.35">
      <c r="A67045"/>
      <c r="B67045"/>
      <c r="C67045"/>
      <c r="D67045"/>
    </row>
    <row r="67046" spans="1:4" x14ac:dyDescent="0.35">
      <c r="A67046"/>
      <c r="B67046"/>
      <c r="C67046"/>
      <c r="D67046"/>
    </row>
    <row r="67047" spans="1:4" x14ac:dyDescent="0.35">
      <c r="A67047"/>
      <c r="B67047"/>
      <c r="C67047"/>
      <c r="D67047"/>
    </row>
    <row r="67048" spans="1:4" x14ac:dyDescent="0.35">
      <c r="A67048"/>
      <c r="B67048"/>
      <c r="C67048"/>
      <c r="D67048"/>
    </row>
    <row r="67049" spans="1:4" x14ac:dyDescent="0.35">
      <c r="A67049"/>
      <c r="B67049"/>
      <c r="C67049"/>
      <c r="D67049"/>
    </row>
    <row r="67050" spans="1:4" x14ac:dyDescent="0.35">
      <c r="A67050"/>
      <c r="B67050"/>
      <c r="C67050"/>
      <c r="D67050"/>
    </row>
    <row r="67051" spans="1:4" x14ac:dyDescent="0.35">
      <c r="A67051"/>
      <c r="B67051"/>
      <c r="C67051"/>
      <c r="D67051"/>
    </row>
    <row r="67052" spans="1:4" x14ac:dyDescent="0.35">
      <c r="A67052"/>
      <c r="B67052"/>
      <c r="C67052"/>
      <c r="D67052"/>
    </row>
    <row r="67053" spans="1:4" x14ac:dyDescent="0.35">
      <c r="A67053"/>
      <c r="B67053"/>
      <c r="C67053"/>
      <c r="D67053"/>
    </row>
    <row r="67054" spans="1:4" x14ac:dyDescent="0.35">
      <c r="A67054"/>
      <c r="B67054"/>
      <c r="C67054"/>
      <c r="D67054"/>
    </row>
    <row r="67055" spans="1:4" x14ac:dyDescent="0.35">
      <c r="A67055"/>
      <c r="B67055"/>
      <c r="C67055"/>
      <c r="D67055"/>
    </row>
    <row r="67056" spans="1:4" x14ac:dyDescent="0.35">
      <c r="A67056"/>
      <c r="B67056"/>
      <c r="C67056"/>
      <c r="D67056"/>
    </row>
    <row r="67057" spans="1:4" x14ac:dyDescent="0.35">
      <c r="A67057"/>
      <c r="B67057"/>
      <c r="C67057"/>
      <c r="D67057"/>
    </row>
    <row r="67058" spans="1:4" x14ac:dyDescent="0.35">
      <c r="A67058"/>
      <c r="B67058"/>
      <c r="C67058"/>
      <c r="D67058"/>
    </row>
    <row r="67059" spans="1:4" x14ac:dyDescent="0.35">
      <c r="A67059"/>
      <c r="B67059"/>
      <c r="C67059"/>
      <c r="D67059"/>
    </row>
    <row r="67060" spans="1:4" x14ac:dyDescent="0.35">
      <c r="A67060"/>
      <c r="B67060"/>
      <c r="C67060"/>
      <c r="D67060"/>
    </row>
    <row r="67061" spans="1:4" x14ac:dyDescent="0.35">
      <c r="A67061"/>
      <c r="B67061"/>
      <c r="C67061"/>
      <c r="D67061"/>
    </row>
    <row r="67062" spans="1:4" x14ac:dyDescent="0.35">
      <c r="A67062"/>
      <c r="B67062"/>
      <c r="C67062"/>
      <c r="D67062"/>
    </row>
    <row r="67063" spans="1:4" x14ac:dyDescent="0.35">
      <c r="A67063"/>
      <c r="B67063"/>
      <c r="C67063"/>
      <c r="D67063"/>
    </row>
    <row r="67064" spans="1:4" x14ac:dyDescent="0.35">
      <c r="A67064"/>
      <c r="B67064"/>
      <c r="C67064"/>
      <c r="D67064"/>
    </row>
    <row r="67065" spans="1:4" x14ac:dyDescent="0.35">
      <c r="A67065"/>
      <c r="B67065"/>
      <c r="C67065"/>
      <c r="D67065"/>
    </row>
    <row r="67066" spans="1:4" x14ac:dyDescent="0.35">
      <c r="A67066"/>
      <c r="B67066"/>
      <c r="C67066"/>
      <c r="D67066"/>
    </row>
    <row r="67067" spans="1:4" x14ac:dyDescent="0.35">
      <c r="A67067"/>
      <c r="B67067"/>
      <c r="C67067"/>
      <c r="D67067"/>
    </row>
    <row r="67068" spans="1:4" x14ac:dyDescent="0.35">
      <c r="A67068"/>
      <c r="B67068"/>
      <c r="C67068"/>
      <c r="D67068"/>
    </row>
    <row r="67069" spans="1:4" x14ac:dyDescent="0.35">
      <c r="A67069"/>
      <c r="B67069"/>
      <c r="C67069"/>
      <c r="D67069"/>
    </row>
    <row r="67070" spans="1:4" x14ac:dyDescent="0.35">
      <c r="A67070"/>
      <c r="B67070"/>
      <c r="C67070"/>
      <c r="D67070"/>
    </row>
    <row r="67071" spans="1:4" x14ac:dyDescent="0.35">
      <c r="A67071"/>
      <c r="B67071"/>
      <c r="C67071"/>
      <c r="D67071"/>
    </row>
    <row r="67072" spans="1:4" x14ac:dyDescent="0.35">
      <c r="A67072"/>
      <c r="B67072"/>
      <c r="C67072"/>
      <c r="D67072"/>
    </row>
    <row r="67073" spans="1:4" x14ac:dyDescent="0.35">
      <c r="A67073"/>
      <c r="B67073"/>
      <c r="C67073"/>
      <c r="D67073"/>
    </row>
    <row r="67074" spans="1:4" x14ac:dyDescent="0.35">
      <c r="A67074"/>
      <c r="B67074"/>
      <c r="C67074"/>
      <c r="D67074"/>
    </row>
    <row r="67075" spans="1:4" x14ac:dyDescent="0.35">
      <c r="A67075"/>
      <c r="B67075"/>
      <c r="C67075"/>
      <c r="D67075"/>
    </row>
    <row r="67076" spans="1:4" x14ac:dyDescent="0.35">
      <c r="A67076"/>
      <c r="B67076"/>
      <c r="C67076"/>
      <c r="D67076"/>
    </row>
    <row r="67077" spans="1:4" x14ac:dyDescent="0.35">
      <c r="A67077"/>
      <c r="B67077"/>
      <c r="C67077"/>
      <c r="D67077"/>
    </row>
    <row r="67078" spans="1:4" x14ac:dyDescent="0.35">
      <c r="A67078"/>
      <c r="B67078"/>
      <c r="C67078"/>
      <c r="D67078"/>
    </row>
    <row r="67079" spans="1:4" x14ac:dyDescent="0.35">
      <c r="A67079"/>
      <c r="B67079"/>
      <c r="C67079"/>
      <c r="D67079"/>
    </row>
    <row r="67080" spans="1:4" x14ac:dyDescent="0.35">
      <c r="A67080"/>
      <c r="B67080"/>
      <c r="C67080"/>
      <c r="D67080"/>
    </row>
    <row r="67081" spans="1:4" x14ac:dyDescent="0.35">
      <c r="A67081"/>
      <c r="B67081"/>
      <c r="C67081"/>
      <c r="D67081"/>
    </row>
    <row r="67082" spans="1:4" x14ac:dyDescent="0.35">
      <c r="A67082"/>
      <c r="B67082"/>
      <c r="C67082"/>
      <c r="D67082"/>
    </row>
    <row r="67083" spans="1:4" x14ac:dyDescent="0.35">
      <c r="A67083"/>
      <c r="B67083"/>
      <c r="C67083"/>
      <c r="D67083"/>
    </row>
    <row r="67084" spans="1:4" x14ac:dyDescent="0.35">
      <c r="A67084"/>
      <c r="B67084"/>
      <c r="C67084"/>
      <c r="D67084"/>
    </row>
    <row r="67085" spans="1:4" x14ac:dyDescent="0.35">
      <c r="A67085"/>
      <c r="B67085"/>
      <c r="C67085"/>
      <c r="D67085"/>
    </row>
    <row r="67086" spans="1:4" x14ac:dyDescent="0.35">
      <c r="A67086"/>
      <c r="B67086"/>
      <c r="C67086"/>
      <c r="D67086"/>
    </row>
    <row r="67087" spans="1:4" x14ac:dyDescent="0.35">
      <c r="A67087"/>
      <c r="B67087"/>
      <c r="C67087"/>
      <c r="D67087"/>
    </row>
    <row r="67088" spans="1:4" x14ac:dyDescent="0.35">
      <c r="A67088"/>
      <c r="B67088"/>
      <c r="C67088"/>
      <c r="D67088"/>
    </row>
    <row r="67089" spans="1:4" x14ac:dyDescent="0.35">
      <c r="A67089"/>
      <c r="B67089"/>
      <c r="C67089"/>
      <c r="D67089"/>
    </row>
    <row r="67090" spans="1:4" x14ac:dyDescent="0.35">
      <c r="A67090"/>
      <c r="B67090"/>
      <c r="C67090"/>
      <c r="D67090"/>
    </row>
    <row r="67091" spans="1:4" x14ac:dyDescent="0.35">
      <c r="A67091"/>
      <c r="B67091"/>
      <c r="C67091"/>
      <c r="D67091"/>
    </row>
    <row r="67092" spans="1:4" x14ac:dyDescent="0.35">
      <c r="A67092"/>
      <c r="B67092"/>
      <c r="C67092"/>
      <c r="D67092"/>
    </row>
    <row r="67093" spans="1:4" x14ac:dyDescent="0.35">
      <c r="A67093"/>
      <c r="B67093"/>
      <c r="C67093"/>
      <c r="D67093"/>
    </row>
    <row r="67094" spans="1:4" x14ac:dyDescent="0.35">
      <c r="A67094"/>
      <c r="B67094"/>
      <c r="C67094"/>
      <c r="D67094"/>
    </row>
    <row r="67095" spans="1:4" x14ac:dyDescent="0.35">
      <c r="A67095"/>
      <c r="B67095"/>
      <c r="C67095"/>
      <c r="D67095"/>
    </row>
    <row r="67096" spans="1:4" x14ac:dyDescent="0.35">
      <c r="A67096"/>
      <c r="B67096"/>
      <c r="C67096"/>
      <c r="D67096"/>
    </row>
    <row r="67097" spans="1:4" x14ac:dyDescent="0.35">
      <c r="A67097"/>
      <c r="B67097"/>
      <c r="C67097"/>
      <c r="D67097"/>
    </row>
    <row r="67098" spans="1:4" x14ac:dyDescent="0.35">
      <c r="A67098"/>
      <c r="B67098"/>
      <c r="C67098"/>
      <c r="D67098"/>
    </row>
    <row r="67099" spans="1:4" x14ac:dyDescent="0.35">
      <c r="A67099"/>
      <c r="B67099"/>
      <c r="C67099"/>
      <c r="D67099"/>
    </row>
    <row r="67100" spans="1:4" x14ac:dyDescent="0.35">
      <c r="A67100"/>
      <c r="B67100"/>
      <c r="C67100"/>
      <c r="D67100"/>
    </row>
    <row r="67101" spans="1:4" x14ac:dyDescent="0.35">
      <c r="A67101"/>
      <c r="B67101"/>
      <c r="C67101"/>
      <c r="D67101"/>
    </row>
    <row r="67102" spans="1:4" x14ac:dyDescent="0.35">
      <c r="A67102"/>
      <c r="B67102"/>
      <c r="C67102"/>
      <c r="D67102"/>
    </row>
    <row r="67103" spans="1:4" x14ac:dyDescent="0.35">
      <c r="A67103"/>
      <c r="B67103"/>
      <c r="C67103"/>
      <c r="D67103"/>
    </row>
    <row r="67104" spans="1:4" x14ac:dyDescent="0.35">
      <c r="A67104"/>
      <c r="B67104"/>
      <c r="C67104"/>
      <c r="D67104"/>
    </row>
    <row r="67105" spans="1:4" x14ac:dyDescent="0.35">
      <c r="A67105"/>
      <c r="B67105"/>
      <c r="C67105"/>
      <c r="D67105"/>
    </row>
    <row r="67106" spans="1:4" x14ac:dyDescent="0.35">
      <c r="A67106"/>
      <c r="B67106"/>
      <c r="C67106"/>
      <c r="D67106"/>
    </row>
    <row r="67107" spans="1:4" x14ac:dyDescent="0.35">
      <c r="A67107"/>
      <c r="B67107"/>
      <c r="C67107"/>
      <c r="D67107"/>
    </row>
    <row r="67108" spans="1:4" x14ac:dyDescent="0.35">
      <c r="A67108"/>
      <c r="B67108"/>
      <c r="C67108"/>
      <c r="D67108"/>
    </row>
    <row r="67109" spans="1:4" x14ac:dyDescent="0.35">
      <c r="A67109"/>
      <c r="B67109"/>
      <c r="C67109"/>
      <c r="D67109"/>
    </row>
    <row r="67110" spans="1:4" x14ac:dyDescent="0.35">
      <c r="A67110"/>
      <c r="B67110"/>
      <c r="C67110"/>
      <c r="D67110"/>
    </row>
    <row r="67111" spans="1:4" x14ac:dyDescent="0.35">
      <c r="A67111"/>
      <c r="B67111"/>
      <c r="C67111"/>
      <c r="D67111"/>
    </row>
    <row r="67112" spans="1:4" x14ac:dyDescent="0.35">
      <c r="A67112"/>
      <c r="B67112"/>
      <c r="C67112"/>
      <c r="D67112"/>
    </row>
    <row r="67113" spans="1:4" x14ac:dyDescent="0.35">
      <c r="A67113"/>
      <c r="B67113"/>
      <c r="C67113"/>
      <c r="D67113"/>
    </row>
    <row r="67114" spans="1:4" x14ac:dyDescent="0.35">
      <c r="A67114"/>
      <c r="B67114"/>
      <c r="C67114"/>
      <c r="D67114"/>
    </row>
    <row r="67115" spans="1:4" x14ac:dyDescent="0.35">
      <c r="A67115"/>
      <c r="B67115"/>
      <c r="C67115"/>
      <c r="D67115"/>
    </row>
    <row r="67116" spans="1:4" x14ac:dyDescent="0.35">
      <c r="A67116"/>
      <c r="B67116"/>
      <c r="C67116"/>
      <c r="D67116"/>
    </row>
    <row r="67117" spans="1:4" x14ac:dyDescent="0.35">
      <c r="A67117"/>
      <c r="B67117"/>
      <c r="C67117"/>
      <c r="D67117"/>
    </row>
    <row r="67118" spans="1:4" x14ac:dyDescent="0.35">
      <c r="A67118"/>
      <c r="B67118"/>
      <c r="C67118"/>
      <c r="D67118"/>
    </row>
    <row r="67119" spans="1:4" x14ac:dyDescent="0.35">
      <c r="A67119"/>
      <c r="B67119"/>
      <c r="C67119"/>
      <c r="D67119"/>
    </row>
    <row r="67120" spans="1:4" x14ac:dyDescent="0.35">
      <c r="A67120"/>
      <c r="B67120"/>
      <c r="C67120"/>
      <c r="D67120"/>
    </row>
    <row r="67121" spans="1:4" x14ac:dyDescent="0.35">
      <c r="A67121"/>
      <c r="B67121"/>
      <c r="C67121"/>
      <c r="D67121"/>
    </row>
    <row r="67122" spans="1:4" x14ac:dyDescent="0.35">
      <c r="A67122"/>
      <c r="B67122"/>
      <c r="C67122"/>
      <c r="D67122"/>
    </row>
    <row r="67123" spans="1:4" x14ac:dyDescent="0.35">
      <c r="A67123"/>
      <c r="B67123"/>
      <c r="C67123"/>
      <c r="D67123"/>
    </row>
    <row r="67124" spans="1:4" x14ac:dyDescent="0.35">
      <c r="A67124"/>
      <c r="B67124"/>
      <c r="C67124"/>
      <c r="D67124"/>
    </row>
    <row r="67125" spans="1:4" x14ac:dyDescent="0.35">
      <c r="A67125"/>
      <c r="B67125"/>
      <c r="C67125"/>
      <c r="D67125"/>
    </row>
    <row r="67126" spans="1:4" x14ac:dyDescent="0.35">
      <c r="A67126"/>
      <c r="B67126"/>
      <c r="C67126"/>
      <c r="D67126"/>
    </row>
    <row r="67127" spans="1:4" x14ac:dyDescent="0.35">
      <c r="A67127"/>
      <c r="B67127"/>
      <c r="C67127"/>
      <c r="D67127"/>
    </row>
    <row r="67128" spans="1:4" x14ac:dyDescent="0.35">
      <c r="A67128"/>
      <c r="B67128"/>
      <c r="C67128"/>
      <c r="D67128"/>
    </row>
    <row r="67129" spans="1:4" x14ac:dyDescent="0.35">
      <c r="A67129"/>
      <c r="B67129"/>
      <c r="C67129"/>
      <c r="D67129"/>
    </row>
    <row r="67130" spans="1:4" x14ac:dyDescent="0.35">
      <c r="A67130"/>
      <c r="B67130"/>
      <c r="C67130"/>
      <c r="D67130"/>
    </row>
    <row r="67131" spans="1:4" x14ac:dyDescent="0.35">
      <c r="A67131"/>
      <c r="B67131"/>
      <c r="C67131"/>
      <c r="D67131"/>
    </row>
    <row r="67132" spans="1:4" x14ac:dyDescent="0.35">
      <c r="A67132"/>
      <c r="B67132"/>
      <c r="C67132"/>
      <c r="D67132"/>
    </row>
    <row r="67133" spans="1:4" x14ac:dyDescent="0.35">
      <c r="A67133"/>
      <c r="B67133"/>
      <c r="C67133"/>
      <c r="D67133"/>
    </row>
    <row r="67134" spans="1:4" x14ac:dyDescent="0.35">
      <c r="A67134"/>
      <c r="B67134"/>
      <c r="C67134"/>
      <c r="D67134"/>
    </row>
    <row r="67135" spans="1:4" x14ac:dyDescent="0.35">
      <c r="A67135"/>
      <c r="B67135"/>
      <c r="C67135"/>
      <c r="D67135"/>
    </row>
    <row r="67136" spans="1:4" x14ac:dyDescent="0.35">
      <c r="A67136"/>
      <c r="B67136"/>
      <c r="C67136"/>
      <c r="D67136"/>
    </row>
    <row r="67137" spans="1:4" x14ac:dyDescent="0.35">
      <c r="A67137"/>
      <c r="B67137"/>
      <c r="C67137"/>
      <c r="D67137"/>
    </row>
    <row r="67138" spans="1:4" x14ac:dyDescent="0.35">
      <c r="A67138"/>
      <c r="B67138"/>
      <c r="C67138"/>
      <c r="D67138"/>
    </row>
    <row r="67139" spans="1:4" x14ac:dyDescent="0.35">
      <c r="A67139"/>
      <c r="B67139"/>
      <c r="C67139"/>
      <c r="D67139"/>
    </row>
    <row r="67140" spans="1:4" x14ac:dyDescent="0.35">
      <c r="A67140"/>
      <c r="B67140"/>
      <c r="C67140"/>
      <c r="D67140"/>
    </row>
    <row r="67141" spans="1:4" x14ac:dyDescent="0.35">
      <c r="A67141"/>
      <c r="B67141"/>
      <c r="C67141"/>
      <c r="D67141"/>
    </row>
    <row r="67142" spans="1:4" x14ac:dyDescent="0.35">
      <c r="A67142"/>
      <c r="B67142"/>
      <c r="C67142"/>
      <c r="D67142"/>
    </row>
    <row r="67143" spans="1:4" x14ac:dyDescent="0.35">
      <c r="A67143"/>
      <c r="B67143"/>
      <c r="C67143"/>
      <c r="D67143"/>
    </row>
    <row r="67144" spans="1:4" x14ac:dyDescent="0.35">
      <c r="A67144"/>
      <c r="B67144"/>
      <c r="C67144"/>
      <c r="D67144"/>
    </row>
    <row r="67145" spans="1:4" x14ac:dyDescent="0.35">
      <c r="A67145"/>
      <c r="B67145"/>
      <c r="C67145"/>
      <c r="D67145"/>
    </row>
    <row r="67146" spans="1:4" x14ac:dyDescent="0.35">
      <c r="A67146"/>
      <c r="B67146"/>
      <c r="C67146"/>
      <c r="D67146"/>
    </row>
    <row r="67147" spans="1:4" x14ac:dyDescent="0.35">
      <c r="A67147"/>
      <c r="B67147"/>
      <c r="C67147"/>
      <c r="D67147"/>
    </row>
    <row r="67148" spans="1:4" x14ac:dyDescent="0.35">
      <c r="A67148"/>
      <c r="B67148"/>
      <c r="C67148"/>
      <c r="D67148"/>
    </row>
    <row r="67149" spans="1:4" x14ac:dyDescent="0.35">
      <c r="A67149"/>
      <c r="B67149"/>
      <c r="C67149"/>
      <c r="D67149"/>
    </row>
    <row r="67150" spans="1:4" x14ac:dyDescent="0.35">
      <c r="A67150"/>
      <c r="B67150"/>
      <c r="C67150"/>
      <c r="D67150"/>
    </row>
    <row r="67151" spans="1:4" x14ac:dyDescent="0.35">
      <c r="A67151"/>
      <c r="B67151"/>
      <c r="C67151"/>
      <c r="D67151"/>
    </row>
    <row r="67152" spans="1:4" x14ac:dyDescent="0.35">
      <c r="A67152"/>
      <c r="B67152"/>
      <c r="C67152"/>
      <c r="D67152"/>
    </row>
    <row r="67153" spans="1:4" x14ac:dyDescent="0.35">
      <c r="A67153"/>
      <c r="B67153"/>
      <c r="C67153"/>
      <c r="D67153"/>
    </row>
    <row r="67154" spans="1:4" x14ac:dyDescent="0.35">
      <c r="A67154"/>
      <c r="B67154"/>
      <c r="C67154"/>
      <c r="D67154"/>
    </row>
    <row r="67155" spans="1:4" x14ac:dyDescent="0.35">
      <c r="A67155"/>
      <c r="B67155"/>
      <c r="C67155"/>
      <c r="D67155"/>
    </row>
    <row r="67156" spans="1:4" x14ac:dyDescent="0.35">
      <c r="A67156"/>
      <c r="B67156"/>
      <c r="C67156"/>
      <c r="D67156"/>
    </row>
    <row r="67157" spans="1:4" x14ac:dyDescent="0.35">
      <c r="A67157"/>
      <c r="B67157"/>
      <c r="C67157"/>
      <c r="D67157"/>
    </row>
    <row r="67158" spans="1:4" x14ac:dyDescent="0.35">
      <c r="A67158"/>
      <c r="B67158"/>
      <c r="C67158"/>
      <c r="D67158"/>
    </row>
    <row r="67159" spans="1:4" x14ac:dyDescent="0.35">
      <c r="A67159"/>
      <c r="B67159"/>
      <c r="C67159"/>
      <c r="D67159"/>
    </row>
    <row r="67160" spans="1:4" x14ac:dyDescent="0.35">
      <c r="A67160"/>
      <c r="B67160"/>
      <c r="C67160"/>
      <c r="D67160"/>
    </row>
    <row r="67161" spans="1:4" x14ac:dyDescent="0.35">
      <c r="A67161"/>
      <c r="B67161"/>
      <c r="C67161"/>
      <c r="D67161"/>
    </row>
    <row r="67162" spans="1:4" x14ac:dyDescent="0.35">
      <c r="A67162"/>
      <c r="B67162"/>
      <c r="C67162"/>
      <c r="D67162"/>
    </row>
    <row r="67163" spans="1:4" x14ac:dyDescent="0.35">
      <c r="A67163"/>
      <c r="B67163"/>
      <c r="C67163"/>
      <c r="D67163"/>
    </row>
    <row r="67164" spans="1:4" x14ac:dyDescent="0.35">
      <c r="A67164"/>
      <c r="B67164"/>
      <c r="C67164"/>
      <c r="D67164"/>
    </row>
    <row r="67165" spans="1:4" x14ac:dyDescent="0.35">
      <c r="A67165"/>
      <c r="B67165"/>
      <c r="C67165"/>
      <c r="D67165"/>
    </row>
    <row r="67166" spans="1:4" x14ac:dyDescent="0.35">
      <c r="A67166"/>
      <c r="B67166"/>
      <c r="C67166"/>
      <c r="D67166"/>
    </row>
    <row r="67167" spans="1:4" x14ac:dyDescent="0.35">
      <c r="A67167"/>
      <c r="B67167"/>
      <c r="C67167"/>
      <c r="D67167"/>
    </row>
    <row r="67168" spans="1:4" x14ac:dyDescent="0.35">
      <c r="A67168"/>
      <c r="B67168"/>
      <c r="C67168"/>
      <c r="D67168"/>
    </row>
    <row r="67169" spans="1:4" x14ac:dyDescent="0.35">
      <c r="A67169"/>
      <c r="B67169"/>
      <c r="C67169"/>
      <c r="D67169"/>
    </row>
    <row r="67170" spans="1:4" x14ac:dyDescent="0.35">
      <c r="A67170"/>
      <c r="B67170"/>
      <c r="C67170"/>
      <c r="D67170"/>
    </row>
    <row r="67171" spans="1:4" x14ac:dyDescent="0.35">
      <c r="A67171"/>
      <c r="B67171"/>
      <c r="C67171"/>
      <c r="D67171"/>
    </row>
    <row r="67172" spans="1:4" x14ac:dyDescent="0.35">
      <c r="A67172"/>
      <c r="B67172"/>
      <c r="C67172"/>
      <c r="D67172"/>
    </row>
    <row r="67173" spans="1:4" x14ac:dyDescent="0.35">
      <c r="A67173"/>
      <c r="B67173"/>
      <c r="C67173"/>
      <c r="D67173"/>
    </row>
    <row r="67174" spans="1:4" x14ac:dyDescent="0.35">
      <c r="A67174"/>
      <c r="B67174"/>
      <c r="C67174"/>
      <c r="D67174"/>
    </row>
    <row r="67175" spans="1:4" x14ac:dyDescent="0.35">
      <c r="A67175"/>
      <c r="B67175"/>
      <c r="C67175"/>
      <c r="D67175"/>
    </row>
    <row r="67176" spans="1:4" x14ac:dyDescent="0.35">
      <c r="A67176"/>
      <c r="B67176"/>
      <c r="C67176"/>
      <c r="D67176"/>
    </row>
    <row r="67177" spans="1:4" x14ac:dyDescent="0.35">
      <c r="A67177"/>
      <c r="B67177"/>
      <c r="C67177"/>
      <c r="D67177"/>
    </row>
    <row r="67178" spans="1:4" x14ac:dyDescent="0.35">
      <c r="A67178"/>
      <c r="B67178"/>
      <c r="C67178"/>
      <c r="D67178"/>
    </row>
    <row r="67179" spans="1:4" x14ac:dyDescent="0.35">
      <c r="A67179"/>
      <c r="B67179"/>
      <c r="C67179"/>
      <c r="D67179"/>
    </row>
    <row r="67180" spans="1:4" x14ac:dyDescent="0.35">
      <c r="A67180"/>
      <c r="B67180"/>
      <c r="C67180"/>
      <c r="D67180"/>
    </row>
    <row r="67181" spans="1:4" x14ac:dyDescent="0.35">
      <c r="A67181"/>
      <c r="B67181"/>
      <c r="C67181"/>
      <c r="D67181"/>
    </row>
    <row r="67182" spans="1:4" x14ac:dyDescent="0.35">
      <c r="A67182"/>
      <c r="B67182"/>
      <c r="C67182"/>
      <c r="D67182"/>
    </row>
    <row r="67183" spans="1:4" x14ac:dyDescent="0.35">
      <c r="A67183"/>
      <c r="B67183"/>
      <c r="C67183"/>
      <c r="D67183"/>
    </row>
    <row r="67184" spans="1:4" x14ac:dyDescent="0.35">
      <c r="A67184"/>
      <c r="B67184"/>
      <c r="C67184"/>
      <c r="D67184"/>
    </row>
    <row r="67185" spans="1:4" x14ac:dyDescent="0.35">
      <c r="A67185"/>
      <c r="B67185"/>
      <c r="C67185"/>
      <c r="D67185"/>
    </row>
    <row r="67186" spans="1:4" x14ac:dyDescent="0.35">
      <c r="A67186"/>
      <c r="B67186"/>
      <c r="C67186"/>
      <c r="D67186"/>
    </row>
    <row r="67187" spans="1:4" x14ac:dyDescent="0.35">
      <c r="A67187"/>
      <c r="B67187"/>
      <c r="C67187"/>
      <c r="D67187"/>
    </row>
    <row r="67188" spans="1:4" x14ac:dyDescent="0.35">
      <c r="A67188"/>
      <c r="B67188"/>
      <c r="C67188"/>
      <c r="D67188"/>
    </row>
    <row r="67189" spans="1:4" x14ac:dyDescent="0.35">
      <c r="A67189"/>
      <c r="B67189"/>
      <c r="C67189"/>
      <c r="D67189"/>
    </row>
    <row r="67190" spans="1:4" x14ac:dyDescent="0.35">
      <c r="A67190"/>
      <c r="B67190"/>
      <c r="C67190"/>
      <c r="D67190"/>
    </row>
    <row r="67191" spans="1:4" x14ac:dyDescent="0.35">
      <c r="A67191"/>
      <c r="B67191"/>
      <c r="C67191"/>
      <c r="D67191"/>
    </row>
    <row r="67192" spans="1:4" x14ac:dyDescent="0.35">
      <c r="A67192"/>
      <c r="B67192"/>
      <c r="C67192"/>
      <c r="D67192"/>
    </row>
    <row r="67193" spans="1:4" x14ac:dyDescent="0.35">
      <c r="A67193"/>
      <c r="B67193"/>
      <c r="C67193"/>
      <c r="D67193"/>
    </row>
    <row r="67194" spans="1:4" x14ac:dyDescent="0.35">
      <c r="A67194"/>
      <c r="B67194"/>
      <c r="C67194"/>
      <c r="D67194"/>
    </row>
    <row r="67195" spans="1:4" x14ac:dyDescent="0.35">
      <c r="A67195"/>
      <c r="B67195"/>
      <c r="C67195"/>
      <c r="D67195"/>
    </row>
    <row r="67196" spans="1:4" x14ac:dyDescent="0.35">
      <c r="A67196"/>
      <c r="B67196"/>
      <c r="C67196"/>
      <c r="D67196"/>
    </row>
    <row r="67197" spans="1:4" x14ac:dyDescent="0.35">
      <c r="A67197"/>
      <c r="B67197"/>
      <c r="C67197"/>
      <c r="D67197"/>
    </row>
    <row r="67198" spans="1:4" x14ac:dyDescent="0.35">
      <c r="A67198"/>
      <c r="B67198"/>
      <c r="C67198"/>
      <c r="D67198"/>
    </row>
    <row r="67199" spans="1:4" x14ac:dyDescent="0.35">
      <c r="A67199"/>
      <c r="B67199"/>
      <c r="C67199"/>
      <c r="D67199"/>
    </row>
    <row r="67200" spans="1:4" x14ac:dyDescent="0.35">
      <c r="A67200"/>
      <c r="B67200"/>
      <c r="C67200"/>
      <c r="D67200"/>
    </row>
    <row r="67201" spans="1:4" x14ac:dyDescent="0.35">
      <c r="A67201"/>
      <c r="B67201"/>
      <c r="C67201"/>
      <c r="D67201"/>
    </row>
    <row r="67202" spans="1:4" x14ac:dyDescent="0.35">
      <c r="A67202"/>
      <c r="B67202"/>
      <c r="C67202"/>
      <c r="D67202"/>
    </row>
    <row r="67203" spans="1:4" x14ac:dyDescent="0.35">
      <c r="A67203"/>
      <c r="B67203"/>
      <c r="C67203"/>
      <c r="D67203"/>
    </row>
    <row r="67204" spans="1:4" x14ac:dyDescent="0.35">
      <c r="A67204"/>
      <c r="B67204"/>
      <c r="C67204"/>
      <c r="D67204"/>
    </row>
    <row r="67205" spans="1:4" x14ac:dyDescent="0.35">
      <c r="A67205"/>
      <c r="B67205"/>
      <c r="C67205"/>
      <c r="D67205"/>
    </row>
    <row r="67206" spans="1:4" x14ac:dyDescent="0.35">
      <c r="A67206"/>
      <c r="B67206"/>
      <c r="C67206"/>
      <c r="D67206"/>
    </row>
    <row r="67207" spans="1:4" x14ac:dyDescent="0.35">
      <c r="A67207"/>
      <c r="B67207"/>
      <c r="C67207"/>
      <c r="D67207"/>
    </row>
    <row r="67208" spans="1:4" x14ac:dyDescent="0.35">
      <c r="A67208"/>
      <c r="B67208"/>
      <c r="C67208"/>
      <c r="D67208"/>
    </row>
    <row r="67209" spans="1:4" x14ac:dyDescent="0.35">
      <c r="A67209"/>
      <c r="B67209"/>
      <c r="C67209"/>
      <c r="D67209"/>
    </row>
    <row r="67210" spans="1:4" x14ac:dyDescent="0.35">
      <c r="A67210"/>
      <c r="B67210"/>
      <c r="C67210"/>
      <c r="D67210"/>
    </row>
    <row r="67211" spans="1:4" x14ac:dyDescent="0.35">
      <c r="A67211"/>
      <c r="B67211"/>
      <c r="C67211"/>
      <c r="D67211"/>
    </row>
    <row r="67212" spans="1:4" x14ac:dyDescent="0.35">
      <c r="A67212"/>
      <c r="B67212"/>
      <c r="C67212"/>
      <c r="D67212"/>
    </row>
    <row r="67213" spans="1:4" x14ac:dyDescent="0.35">
      <c r="A67213"/>
      <c r="B67213"/>
      <c r="C67213"/>
      <c r="D67213"/>
    </row>
    <row r="67214" spans="1:4" x14ac:dyDescent="0.35">
      <c r="A67214"/>
      <c r="B67214"/>
      <c r="C67214"/>
      <c r="D67214"/>
    </row>
    <row r="67215" spans="1:4" x14ac:dyDescent="0.35">
      <c r="A67215"/>
      <c r="B67215"/>
      <c r="C67215"/>
      <c r="D67215"/>
    </row>
    <row r="67216" spans="1:4" x14ac:dyDescent="0.35">
      <c r="A67216"/>
      <c r="B67216"/>
      <c r="C67216"/>
      <c r="D67216"/>
    </row>
    <row r="67217" spans="1:4" x14ac:dyDescent="0.35">
      <c r="A67217"/>
      <c r="B67217"/>
      <c r="C67217"/>
      <c r="D67217"/>
    </row>
    <row r="67218" spans="1:4" x14ac:dyDescent="0.35">
      <c r="A67218"/>
      <c r="B67218"/>
      <c r="C67218"/>
      <c r="D67218"/>
    </row>
    <row r="67219" spans="1:4" x14ac:dyDescent="0.35">
      <c r="A67219"/>
      <c r="B67219"/>
      <c r="C67219"/>
      <c r="D67219"/>
    </row>
    <row r="67220" spans="1:4" x14ac:dyDescent="0.35">
      <c r="A67220"/>
      <c r="B67220"/>
      <c r="C67220"/>
      <c r="D67220"/>
    </row>
    <row r="67221" spans="1:4" x14ac:dyDescent="0.35">
      <c r="A67221"/>
      <c r="B67221"/>
      <c r="C67221"/>
      <c r="D67221"/>
    </row>
    <row r="67222" spans="1:4" x14ac:dyDescent="0.35">
      <c r="A67222"/>
      <c r="B67222"/>
      <c r="C67222"/>
      <c r="D67222"/>
    </row>
    <row r="67223" spans="1:4" x14ac:dyDescent="0.35">
      <c r="A67223"/>
      <c r="B67223"/>
      <c r="C67223"/>
      <c r="D67223"/>
    </row>
    <row r="67224" spans="1:4" x14ac:dyDescent="0.35">
      <c r="A67224"/>
      <c r="B67224"/>
      <c r="C67224"/>
      <c r="D67224"/>
    </row>
    <row r="67225" spans="1:4" x14ac:dyDescent="0.35">
      <c r="A67225"/>
      <c r="B67225"/>
      <c r="C67225"/>
      <c r="D67225"/>
    </row>
    <row r="67226" spans="1:4" x14ac:dyDescent="0.35">
      <c r="A67226"/>
      <c r="B67226"/>
      <c r="C67226"/>
      <c r="D67226"/>
    </row>
    <row r="67227" spans="1:4" x14ac:dyDescent="0.35">
      <c r="A67227"/>
      <c r="B67227"/>
      <c r="C67227"/>
      <c r="D67227"/>
    </row>
    <row r="67228" spans="1:4" x14ac:dyDescent="0.35">
      <c r="A67228"/>
      <c r="B67228"/>
      <c r="C67228"/>
      <c r="D67228"/>
    </row>
    <row r="67229" spans="1:4" x14ac:dyDescent="0.35">
      <c r="A67229"/>
      <c r="B67229"/>
      <c r="C67229"/>
      <c r="D67229"/>
    </row>
    <row r="67230" spans="1:4" x14ac:dyDescent="0.35">
      <c r="A67230"/>
      <c r="B67230"/>
      <c r="C67230"/>
      <c r="D67230"/>
    </row>
    <row r="67231" spans="1:4" x14ac:dyDescent="0.35">
      <c r="A67231"/>
      <c r="B67231"/>
      <c r="C67231"/>
      <c r="D67231"/>
    </row>
    <row r="67232" spans="1:4" x14ac:dyDescent="0.35">
      <c r="A67232"/>
      <c r="B67232"/>
      <c r="C67232"/>
      <c r="D67232"/>
    </row>
    <row r="67233" spans="1:4" x14ac:dyDescent="0.35">
      <c r="A67233"/>
      <c r="B67233"/>
      <c r="C67233"/>
      <c r="D67233"/>
    </row>
    <row r="67234" spans="1:4" x14ac:dyDescent="0.35">
      <c r="A67234"/>
      <c r="B67234"/>
      <c r="C67234"/>
      <c r="D67234"/>
    </row>
    <row r="67235" spans="1:4" x14ac:dyDescent="0.35">
      <c r="A67235"/>
      <c r="B67235"/>
      <c r="C67235"/>
      <c r="D67235"/>
    </row>
    <row r="67236" spans="1:4" x14ac:dyDescent="0.35">
      <c r="A67236"/>
      <c r="B67236"/>
      <c r="C67236"/>
      <c r="D67236"/>
    </row>
    <row r="67237" spans="1:4" x14ac:dyDescent="0.35">
      <c r="A67237"/>
      <c r="B67237"/>
      <c r="C67237"/>
      <c r="D67237"/>
    </row>
    <row r="67238" spans="1:4" x14ac:dyDescent="0.35">
      <c r="A67238"/>
      <c r="B67238"/>
      <c r="C67238"/>
      <c r="D67238"/>
    </row>
    <row r="67239" spans="1:4" x14ac:dyDescent="0.35">
      <c r="A67239"/>
      <c r="B67239"/>
      <c r="C67239"/>
      <c r="D67239"/>
    </row>
    <row r="67240" spans="1:4" x14ac:dyDescent="0.35">
      <c r="A67240"/>
      <c r="B67240"/>
      <c r="C67240"/>
      <c r="D67240"/>
    </row>
    <row r="67241" spans="1:4" x14ac:dyDescent="0.35">
      <c r="A67241"/>
      <c r="B67241"/>
      <c r="C67241"/>
      <c r="D67241"/>
    </row>
    <row r="67242" spans="1:4" x14ac:dyDescent="0.35">
      <c r="A67242"/>
      <c r="B67242"/>
      <c r="C67242"/>
      <c r="D67242"/>
    </row>
    <row r="67243" spans="1:4" x14ac:dyDescent="0.35">
      <c r="A67243"/>
      <c r="B67243"/>
      <c r="C67243"/>
      <c r="D67243"/>
    </row>
    <row r="67244" spans="1:4" x14ac:dyDescent="0.35">
      <c r="A67244"/>
      <c r="B67244"/>
      <c r="C67244"/>
      <c r="D67244"/>
    </row>
    <row r="67245" spans="1:4" x14ac:dyDescent="0.35">
      <c r="A67245"/>
      <c r="B67245"/>
      <c r="C67245"/>
      <c r="D67245"/>
    </row>
    <row r="67246" spans="1:4" x14ac:dyDescent="0.35">
      <c r="A67246"/>
      <c r="B67246"/>
      <c r="C67246"/>
      <c r="D67246"/>
    </row>
    <row r="67247" spans="1:4" x14ac:dyDescent="0.35">
      <c r="A67247"/>
      <c r="B67247"/>
      <c r="C67247"/>
      <c r="D67247"/>
    </row>
    <row r="67248" spans="1:4" x14ac:dyDescent="0.35">
      <c r="A67248"/>
      <c r="B67248"/>
      <c r="C67248"/>
      <c r="D67248"/>
    </row>
    <row r="67249" spans="1:4" x14ac:dyDescent="0.35">
      <c r="A67249"/>
      <c r="B67249"/>
      <c r="C67249"/>
      <c r="D67249"/>
    </row>
    <row r="67250" spans="1:4" x14ac:dyDescent="0.35">
      <c r="A67250"/>
      <c r="B67250"/>
      <c r="C67250"/>
      <c r="D67250"/>
    </row>
    <row r="67251" spans="1:4" x14ac:dyDescent="0.35">
      <c r="A67251"/>
      <c r="B67251"/>
      <c r="C67251"/>
      <c r="D67251"/>
    </row>
    <row r="67252" spans="1:4" x14ac:dyDescent="0.35">
      <c r="A67252"/>
      <c r="B67252"/>
      <c r="C67252"/>
      <c r="D67252"/>
    </row>
    <row r="67253" spans="1:4" x14ac:dyDescent="0.35">
      <c r="A67253"/>
      <c r="B67253"/>
      <c r="C67253"/>
      <c r="D67253"/>
    </row>
    <row r="67254" spans="1:4" x14ac:dyDescent="0.35">
      <c r="A67254"/>
      <c r="B67254"/>
      <c r="C67254"/>
      <c r="D67254"/>
    </row>
    <row r="67255" spans="1:4" x14ac:dyDescent="0.35">
      <c r="A67255"/>
      <c r="B67255"/>
      <c r="C67255"/>
      <c r="D67255"/>
    </row>
    <row r="67256" spans="1:4" x14ac:dyDescent="0.35">
      <c r="A67256"/>
      <c r="B67256"/>
      <c r="C67256"/>
      <c r="D67256"/>
    </row>
    <row r="67257" spans="1:4" x14ac:dyDescent="0.35">
      <c r="A67257"/>
      <c r="B67257"/>
      <c r="C67257"/>
      <c r="D67257"/>
    </row>
    <row r="67258" spans="1:4" x14ac:dyDescent="0.35">
      <c r="A67258"/>
      <c r="B67258"/>
      <c r="C67258"/>
      <c r="D67258"/>
    </row>
    <row r="67259" spans="1:4" x14ac:dyDescent="0.35">
      <c r="A67259"/>
      <c r="B67259"/>
      <c r="C67259"/>
      <c r="D67259"/>
    </row>
    <row r="67260" spans="1:4" x14ac:dyDescent="0.35">
      <c r="A67260"/>
      <c r="B67260"/>
      <c r="C67260"/>
      <c r="D67260"/>
    </row>
    <row r="67261" spans="1:4" x14ac:dyDescent="0.35">
      <c r="A67261"/>
      <c r="B67261"/>
      <c r="C67261"/>
      <c r="D67261"/>
    </row>
    <row r="67262" spans="1:4" x14ac:dyDescent="0.35">
      <c r="A67262"/>
      <c r="B67262"/>
      <c r="C67262"/>
      <c r="D67262"/>
    </row>
    <row r="67263" spans="1:4" x14ac:dyDescent="0.35">
      <c r="A67263"/>
      <c r="B67263"/>
      <c r="C67263"/>
      <c r="D67263"/>
    </row>
    <row r="67264" spans="1:4" x14ac:dyDescent="0.35">
      <c r="A67264"/>
      <c r="B67264"/>
      <c r="C67264"/>
      <c r="D67264"/>
    </row>
    <row r="67265" spans="1:4" x14ac:dyDescent="0.35">
      <c r="A67265"/>
      <c r="B67265"/>
      <c r="C67265"/>
      <c r="D67265"/>
    </row>
    <row r="67266" spans="1:4" x14ac:dyDescent="0.35">
      <c r="A67266"/>
      <c r="B67266"/>
      <c r="C67266"/>
      <c r="D67266"/>
    </row>
    <row r="67267" spans="1:4" x14ac:dyDescent="0.35">
      <c r="A67267"/>
      <c r="B67267"/>
      <c r="C67267"/>
      <c r="D67267"/>
    </row>
    <row r="67268" spans="1:4" x14ac:dyDescent="0.35">
      <c r="A67268"/>
      <c r="B67268"/>
      <c r="C67268"/>
      <c r="D67268"/>
    </row>
    <row r="67269" spans="1:4" x14ac:dyDescent="0.35">
      <c r="A67269"/>
      <c r="B67269"/>
      <c r="C67269"/>
      <c r="D67269"/>
    </row>
    <row r="67270" spans="1:4" x14ac:dyDescent="0.35">
      <c r="A67270"/>
      <c r="B67270"/>
      <c r="C67270"/>
      <c r="D67270"/>
    </row>
    <row r="67271" spans="1:4" x14ac:dyDescent="0.35">
      <c r="A67271"/>
      <c r="B67271"/>
      <c r="C67271"/>
      <c r="D67271"/>
    </row>
    <row r="67272" spans="1:4" x14ac:dyDescent="0.35">
      <c r="A67272"/>
      <c r="B67272"/>
      <c r="C67272"/>
      <c r="D67272"/>
    </row>
    <row r="67273" spans="1:4" x14ac:dyDescent="0.35">
      <c r="A67273"/>
      <c r="B67273"/>
      <c r="C67273"/>
      <c r="D67273"/>
    </row>
    <row r="67274" spans="1:4" x14ac:dyDescent="0.35">
      <c r="A67274"/>
      <c r="B67274"/>
      <c r="C67274"/>
      <c r="D67274"/>
    </row>
    <row r="67275" spans="1:4" x14ac:dyDescent="0.35">
      <c r="A67275"/>
      <c r="B67275"/>
      <c r="C67275"/>
      <c r="D67275"/>
    </row>
    <row r="67276" spans="1:4" x14ac:dyDescent="0.35">
      <c r="A67276"/>
      <c r="B67276"/>
      <c r="C67276"/>
      <c r="D67276"/>
    </row>
    <row r="67277" spans="1:4" x14ac:dyDescent="0.35">
      <c r="A67277"/>
      <c r="B67277"/>
      <c r="C67277"/>
      <c r="D67277"/>
    </row>
    <row r="67278" spans="1:4" x14ac:dyDescent="0.35">
      <c r="A67278"/>
      <c r="B67278"/>
      <c r="C67278"/>
      <c r="D67278"/>
    </row>
    <row r="67279" spans="1:4" x14ac:dyDescent="0.35">
      <c r="A67279"/>
      <c r="B67279"/>
      <c r="C67279"/>
      <c r="D67279"/>
    </row>
    <row r="67280" spans="1:4" x14ac:dyDescent="0.35">
      <c r="A67280"/>
      <c r="B67280"/>
      <c r="C67280"/>
      <c r="D67280"/>
    </row>
    <row r="67281" spans="1:4" x14ac:dyDescent="0.35">
      <c r="A67281"/>
      <c r="B67281"/>
      <c r="C67281"/>
      <c r="D67281"/>
    </row>
    <row r="67282" spans="1:4" x14ac:dyDescent="0.35">
      <c r="A67282"/>
      <c r="B67282"/>
      <c r="C67282"/>
      <c r="D67282"/>
    </row>
    <row r="67283" spans="1:4" x14ac:dyDescent="0.35">
      <c r="A67283"/>
      <c r="B67283"/>
      <c r="C67283"/>
      <c r="D67283"/>
    </row>
    <row r="67284" spans="1:4" x14ac:dyDescent="0.35">
      <c r="A67284"/>
      <c r="B67284"/>
      <c r="C67284"/>
      <c r="D67284"/>
    </row>
    <row r="67285" spans="1:4" x14ac:dyDescent="0.35">
      <c r="A67285"/>
      <c r="B67285"/>
      <c r="C67285"/>
      <c r="D67285"/>
    </row>
    <row r="67286" spans="1:4" x14ac:dyDescent="0.35">
      <c r="A67286"/>
      <c r="B67286"/>
      <c r="C67286"/>
      <c r="D67286"/>
    </row>
    <row r="67287" spans="1:4" x14ac:dyDescent="0.35">
      <c r="A67287"/>
      <c r="B67287"/>
      <c r="C67287"/>
      <c r="D67287"/>
    </row>
    <row r="67288" spans="1:4" x14ac:dyDescent="0.35">
      <c r="A67288"/>
      <c r="B67288"/>
      <c r="C67288"/>
      <c r="D67288"/>
    </row>
    <row r="67289" spans="1:4" x14ac:dyDescent="0.35">
      <c r="A67289"/>
      <c r="B67289"/>
      <c r="C67289"/>
      <c r="D67289"/>
    </row>
    <row r="67290" spans="1:4" x14ac:dyDescent="0.35">
      <c r="A67290"/>
      <c r="B67290"/>
      <c r="C67290"/>
      <c r="D67290"/>
    </row>
    <row r="67291" spans="1:4" x14ac:dyDescent="0.35">
      <c r="A67291"/>
      <c r="B67291"/>
      <c r="C67291"/>
      <c r="D67291"/>
    </row>
    <row r="67292" spans="1:4" x14ac:dyDescent="0.35">
      <c r="A67292"/>
      <c r="B67292"/>
      <c r="C67292"/>
      <c r="D67292"/>
    </row>
    <row r="67293" spans="1:4" x14ac:dyDescent="0.35">
      <c r="A67293"/>
      <c r="B67293"/>
      <c r="C67293"/>
      <c r="D67293"/>
    </row>
    <row r="67294" spans="1:4" x14ac:dyDescent="0.35">
      <c r="A67294"/>
      <c r="B67294"/>
      <c r="C67294"/>
      <c r="D67294"/>
    </row>
    <row r="67295" spans="1:4" x14ac:dyDescent="0.35">
      <c r="A67295"/>
      <c r="B67295"/>
      <c r="C67295"/>
      <c r="D67295"/>
    </row>
    <row r="67296" spans="1:4" x14ac:dyDescent="0.35">
      <c r="A67296"/>
      <c r="B67296"/>
      <c r="C67296"/>
      <c r="D67296"/>
    </row>
    <row r="67297" spans="1:4" x14ac:dyDescent="0.35">
      <c r="A67297"/>
      <c r="B67297"/>
      <c r="C67297"/>
      <c r="D67297"/>
    </row>
    <row r="67298" spans="1:4" x14ac:dyDescent="0.35">
      <c r="A67298"/>
      <c r="B67298"/>
      <c r="C67298"/>
      <c r="D67298"/>
    </row>
    <row r="67299" spans="1:4" x14ac:dyDescent="0.35">
      <c r="A67299"/>
      <c r="B67299"/>
      <c r="C67299"/>
      <c r="D67299"/>
    </row>
    <row r="67300" spans="1:4" x14ac:dyDescent="0.35">
      <c r="A67300"/>
      <c r="B67300"/>
      <c r="C67300"/>
      <c r="D67300"/>
    </row>
    <row r="67301" spans="1:4" x14ac:dyDescent="0.35">
      <c r="A67301"/>
      <c r="B67301"/>
      <c r="C67301"/>
      <c r="D67301"/>
    </row>
    <row r="67302" spans="1:4" x14ac:dyDescent="0.35">
      <c r="A67302"/>
      <c r="B67302"/>
      <c r="C67302"/>
      <c r="D67302"/>
    </row>
    <row r="67303" spans="1:4" x14ac:dyDescent="0.35">
      <c r="A67303"/>
      <c r="B67303"/>
      <c r="C67303"/>
      <c r="D67303"/>
    </row>
    <row r="67304" spans="1:4" x14ac:dyDescent="0.35">
      <c r="A67304"/>
      <c r="B67304"/>
      <c r="C67304"/>
      <c r="D67304"/>
    </row>
    <row r="67305" spans="1:4" x14ac:dyDescent="0.35">
      <c r="A67305"/>
      <c r="B67305"/>
      <c r="C67305"/>
      <c r="D67305"/>
    </row>
    <row r="67306" spans="1:4" x14ac:dyDescent="0.35">
      <c r="A67306"/>
      <c r="B67306"/>
      <c r="C67306"/>
      <c r="D67306"/>
    </row>
    <row r="67307" spans="1:4" x14ac:dyDescent="0.35">
      <c r="A67307"/>
      <c r="B67307"/>
      <c r="C67307"/>
      <c r="D67307"/>
    </row>
    <row r="67308" spans="1:4" x14ac:dyDescent="0.35">
      <c r="A67308"/>
      <c r="B67308"/>
      <c r="C67308"/>
      <c r="D67308"/>
    </row>
    <row r="67309" spans="1:4" x14ac:dyDescent="0.35">
      <c r="A67309"/>
      <c r="B67309"/>
      <c r="C67309"/>
      <c r="D67309"/>
    </row>
    <row r="67310" spans="1:4" x14ac:dyDescent="0.35">
      <c r="A67310"/>
      <c r="B67310"/>
      <c r="C67310"/>
      <c r="D67310"/>
    </row>
    <row r="67311" spans="1:4" x14ac:dyDescent="0.35">
      <c r="A67311"/>
      <c r="B67311"/>
      <c r="C67311"/>
      <c r="D67311"/>
    </row>
    <row r="67312" spans="1:4" x14ac:dyDescent="0.35">
      <c r="A67312"/>
      <c r="B67312"/>
      <c r="C67312"/>
      <c r="D67312"/>
    </row>
    <row r="67313" spans="1:4" x14ac:dyDescent="0.35">
      <c r="A67313"/>
      <c r="B67313"/>
      <c r="C67313"/>
      <c r="D67313"/>
    </row>
    <row r="67314" spans="1:4" x14ac:dyDescent="0.35">
      <c r="A67314"/>
      <c r="B67314"/>
      <c r="C67314"/>
      <c r="D67314"/>
    </row>
    <row r="67315" spans="1:4" x14ac:dyDescent="0.35">
      <c r="A67315"/>
      <c r="B67315"/>
      <c r="C67315"/>
      <c r="D67315"/>
    </row>
    <row r="67316" spans="1:4" x14ac:dyDescent="0.35">
      <c r="A67316"/>
      <c r="B67316"/>
      <c r="C67316"/>
      <c r="D67316"/>
    </row>
    <row r="67317" spans="1:4" x14ac:dyDescent="0.35">
      <c r="A67317"/>
      <c r="B67317"/>
      <c r="C67317"/>
      <c r="D67317"/>
    </row>
    <row r="67318" spans="1:4" x14ac:dyDescent="0.35">
      <c r="A67318"/>
      <c r="B67318"/>
      <c r="C67318"/>
      <c r="D67318"/>
    </row>
    <row r="67319" spans="1:4" x14ac:dyDescent="0.35">
      <c r="A67319"/>
      <c r="B67319"/>
      <c r="C67319"/>
      <c r="D67319"/>
    </row>
    <row r="67320" spans="1:4" x14ac:dyDescent="0.35">
      <c r="A67320"/>
      <c r="B67320"/>
      <c r="C67320"/>
      <c r="D67320"/>
    </row>
    <row r="67321" spans="1:4" x14ac:dyDescent="0.35">
      <c r="A67321"/>
      <c r="B67321"/>
      <c r="C67321"/>
      <c r="D67321"/>
    </row>
    <row r="67322" spans="1:4" x14ac:dyDescent="0.35">
      <c r="A67322"/>
      <c r="B67322"/>
      <c r="C67322"/>
      <c r="D67322"/>
    </row>
    <row r="67323" spans="1:4" x14ac:dyDescent="0.35">
      <c r="A67323"/>
      <c r="B67323"/>
      <c r="C67323"/>
      <c r="D67323"/>
    </row>
    <row r="67324" spans="1:4" x14ac:dyDescent="0.35">
      <c r="A67324"/>
      <c r="B67324"/>
      <c r="C67324"/>
      <c r="D67324"/>
    </row>
    <row r="67325" spans="1:4" x14ac:dyDescent="0.35">
      <c r="A67325"/>
      <c r="B67325"/>
      <c r="C67325"/>
      <c r="D67325"/>
    </row>
    <row r="67326" spans="1:4" x14ac:dyDescent="0.35">
      <c r="A67326"/>
      <c r="B67326"/>
      <c r="C67326"/>
      <c r="D67326"/>
    </row>
    <row r="67327" spans="1:4" x14ac:dyDescent="0.35">
      <c r="A67327"/>
      <c r="B67327"/>
      <c r="C67327"/>
      <c r="D67327"/>
    </row>
    <row r="67328" spans="1:4" x14ac:dyDescent="0.35">
      <c r="A67328"/>
      <c r="B67328"/>
      <c r="C67328"/>
      <c r="D67328"/>
    </row>
    <row r="67329" spans="1:4" x14ac:dyDescent="0.35">
      <c r="A67329"/>
      <c r="B67329"/>
      <c r="C67329"/>
      <c r="D67329"/>
    </row>
    <row r="67330" spans="1:4" x14ac:dyDescent="0.35">
      <c r="A67330"/>
      <c r="B67330"/>
      <c r="C67330"/>
      <c r="D67330"/>
    </row>
    <row r="67331" spans="1:4" x14ac:dyDescent="0.35">
      <c r="A67331"/>
      <c r="B67331"/>
      <c r="C67331"/>
      <c r="D67331"/>
    </row>
    <row r="67332" spans="1:4" x14ac:dyDescent="0.35">
      <c r="A67332"/>
      <c r="B67332"/>
      <c r="C67332"/>
      <c r="D67332"/>
    </row>
    <row r="67333" spans="1:4" x14ac:dyDescent="0.35">
      <c r="A67333"/>
      <c r="B67333"/>
      <c r="C67333"/>
      <c r="D67333"/>
    </row>
    <row r="67334" spans="1:4" x14ac:dyDescent="0.35">
      <c r="A67334"/>
      <c r="B67334"/>
      <c r="C67334"/>
      <c r="D67334"/>
    </row>
    <row r="67335" spans="1:4" x14ac:dyDescent="0.35">
      <c r="A67335"/>
      <c r="B67335"/>
      <c r="C67335"/>
      <c r="D67335"/>
    </row>
    <row r="67336" spans="1:4" x14ac:dyDescent="0.35">
      <c r="A67336"/>
      <c r="B67336"/>
      <c r="C67336"/>
      <c r="D67336"/>
    </row>
    <row r="67337" spans="1:4" x14ac:dyDescent="0.35">
      <c r="A67337"/>
      <c r="B67337"/>
      <c r="C67337"/>
      <c r="D67337"/>
    </row>
    <row r="67338" spans="1:4" x14ac:dyDescent="0.35">
      <c r="A67338"/>
      <c r="B67338"/>
      <c r="C67338"/>
      <c r="D67338"/>
    </row>
    <row r="67339" spans="1:4" x14ac:dyDescent="0.35">
      <c r="A67339"/>
      <c r="B67339"/>
      <c r="C67339"/>
      <c r="D67339"/>
    </row>
    <row r="67340" spans="1:4" x14ac:dyDescent="0.35">
      <c r="A67340"/>
      <c r="B67340"/>
      <c r="C67340"/>
      <c r="D67340"/>
    </row>
    <row r="67341" spans="1:4" x14ac:dyDescent="0.35">
      <c r="A67341"/>
      <c r="B67341"/>
      <c r="C67341"/>
      <c r="D67341"/>
    </row>
    <row r="67342" spans="1:4" x14ac:dyDescent="0.35">
      <c r="A67342"/>
      <c r="B67342"/>
      <c r="C67342"/>
      <c r="D67342"/>
    </row>
    <row r="67343" spans="1:4" x14ac:dyDescent="0.35">
      <c r="A67343"/>
      <c r="B67343"/>
      <c r="C67343"/>
      <c r="D67343"/>
    </row>
    <row r="67344" spans="1:4" x14ac:dyDescent="0.35">
      <c r="A67344"/>
      <c r="B67344"/>
      <c r="C67344"/>
      <c r="D67344"/>
    </row>
    <row r="67345" spans="1:4" x14ac:dyDescent="0.35">
      <c r="A67345"/>
      <c r="B67345"/>
      <c r="C67345"/>
      <c r="D67345"/>
    </row>
    <row r="67346" spans="1:4" x14ac:dyDescent="0.35">
      <c r="A67346"/>
      <c r="B67346"/>
      <c r="C67346"/>
      <c r="D67346"/>
    </row>
    <row r="67347" spans="1:4" x14ac:dyDescent="0.35">
      <c r="A67347"/>
      <c r="B67347"/>
      <c r="C67347"/>
      <c r="D67347"/>
    </row>
    <row r="67348" spans="1:4" x14ac:dyDescent="0.35">
      <c r="A67348"/>
      <c r="B67348"/>
      <c r="C67348"/>
      <c r="D67348"/>
    </row>
    <row r="67349" spans="1:4" x14ac:dyDescent="0.35">
      <c r="A67349"/>
      <c r="B67349"/>
      <c r="C67349"/>
      <c r="D67349"/>
    </row>
    <row r="67350" spans="1:4" x14ac:dyDescent="0.35">
      <c r="A67350"/>
      <c r="B67350"/>
      <c r="C67350"/>
      <c r="D67350"/>
    </row>
    <row r="67351" spans="1:4" x14ac:dyDescent="0.35">
      <c r="A67351"/>
      <c r="B67351"/>
      <c r="C67351"/>
      <c r="D67351"/>
    </row>
    <row r="67352" spans="1:4" x14ac:dyDescent="0.35">
      <c r="A67352"/>
      <c r="B67352"/>
      <c r="C67352"/>
      <c r="D67352"/>
    </row>
    <row r="67353" spans="1:4" x14ac:dyDescent="0.35">
      <c r="A67353"/>
      <c r="B67353"/>
      <c r="C67353"/>
      <c r="D67353"/>
    </row>
    <row r="67354" spans="1:4" x14ac:dyDescent="0.35">
      <c r="A67354"/>
      <c r="B67354"/>
      <c r="C67354"/>
      <c r="D67354"/>
    </row>
    <row r="67355" spans="1:4" x14ac:dyDescent="0.35">
      <c r="A67355"/>
      <c r="B67355"/>
      <c r="C67355"/>
      <c r="D67355"/>
    </row>
    <row r="67356" spans="1:4" x14ac:dyDescent="0.35">
      <c r="A67356"/>
      <c r="B67356"/>
      <c r="C67356"/>
      <c r="D67356"/>
    </row>
    <row r="67357" spans="1:4" x14ac:dyDescent="0.35">
      <c r="A67357"/>
      <c r="B67357"/>
      <c r="C67357"/>
      <c r="D67357"/>
    </row>
    <row r="67358" spans="1:4" x14ac:dyDescent="0.35">
      <c r="A67358"/>
      <c r="B67358"/>
      <c r="C67358"/>
      <c r="D67358"/>
    </row>
    <row r="67359" spans="1:4" x14ac:dyDescent="0.35">
      <c r="A67359"/>
      <c r="B67359"/>
      <c r="C67359"/>
      <c r="D67359"/>
    </row>
    <row r="67360" spans="1:4" x14ac:dyDescent="0.35">
      <c r="A67360"/>
      <c r="B67360"/>
      <c r="C67360"/>
      <c r="D67360"/>
    </row>
    <row r="67361" spans="1:4" x14ac:dyDescent="0.35">
      <c r="A67361"/>
      <c r="B67361"/>
      <c r="C67361"/>
      <c r="D67361"/>
    </row>
    <row r="67362" spans="1:4" x14ac:dyDescent="0.35">
      <c r="A67362"/>
      <c r="B67362"/>
      <c r="C67362"/>
      <c r="D67362"/>
    </row>
    <row r="67363" spans="1:4" x14ac:dyDescent="0.35">
      <c r="A67363"/>
      <c r="B67363"/>
      <c r="C67363"/>
      <c r="D67363"/>
    </row>
    <row r="67364" spans="1:4" x14ac:dyDescent="0.35">
      <c r="A67364"/>
      <c r="B67364"/>
      <c r="C67364"/>
      <c r="D67364"/>
    </row>
    <row r="67365" spans="1:4" x14ac:dyDescent="0.35">
      <c r="A67365"/>
      <c r="B67365"/>
      <c r="C67365"/>
      <c r="D67365"/>
    </row>
    <row r="67366" spans="1:4" x14ac:dyDescent="0.35">
      <c r="A67366"/>
      <c r="B67366"/>
      <c r="C67366"/>
      <c r="D67366"/>
    </row>
    <row r="67367" spans="1:4" x14ac:dyDescent="0.35">
      <c r="A67367"/>
      <c r="B67367"/>
      <c r="C67367"/>
      <c r="D67367"/>
    </row>
    <row r="67368" spans="1:4" x14ac:dyDescent="0.35">
      <c r="A67368"/>
      <c r="B67368"/>
      <c r="C67368"/>
      <c r="D67368"/>
    </row>
    <row r="67369" spans="1:4" x14ac:dyDescent="0.35">
      <c r="A67369"/>
      <c r="B67369"/>
      <c r="C67369"/>
      <c r="D67369"/>
    </row>
    <row r="67370" spans="1:4" x14ac:dyDescent="0.35">
      <c r="A67370"/>
      <c r="B67370"/>
      <c r="C67370"/>
      <c r="D67370"/>
    </row>
    <row r="67371" spans="1:4" x14ac:dyDescent="0.35">
      <c r="A67371"/>
      <c r="B67371"/>
      <c r="C67371"/>
      <c r="D67371"/>
    </row>
    <row r="67372" spans="1:4" x14ac:dyDescent="0.35">
      <c r="A67372"/>
      <c r="B67372"/>
      <c r="C67372"/>
      <c r="D67372"/>
    </row>
    <row r="67373" spans="1:4" x14ac:dyDescent="0.35">
      <c r="A67373"/>
      <c r="B67373"/>
      <c r="C67373"/>
      <c r="D67373"/>
    </row>
    <row r="67374" spans="1:4" x14ac:dyDescent="0.35">
      <c r="A67374"/>
      <c r="B67374"/>
      <c r="C67374"/>
      <c r="D67374"/>
    </row>
    <row r="67375" spans="1:4" x14ac:dyDescent="0.35">
      <c r="A67375"/>
      <c r="B67375"/>
      <c r="C67375"/>
      <c r="D67375"/>
    </row>
    <row r="67376" spans="1:4" x14ac:dyDescent="0.35">
      <c r="A67376"/>
      <c r="B67376"/>
      <c r="C67376"/>
      <c r="D67376"/>
    </row>
    <row r="67377" spans="1:4" x14ac:dyDescent="0.35">
      <c r="A67377"/>
      <c r="B67377"/>
      <c r="C67377"/>
      <c r="D67377"/>
    </row>
    <row r="67378" spans="1:4" x14ac:dyDescent="0.35">
      <c r="A67378"/>
      <c r="B67378"/>
      <c r="C67378"/>
      <c r="D67378"/>
    </row>
    <row r="67379" spans="1:4" x14ac:dyDescent="0.35">
      <c r="A67379"/>
      <c r="B67379"/>
      <c r="C67379"/>
      <c r="D67379"/>
    </row>
    <row r="67380" spans="1:4" x14ac:dyDescent="0.35">
      <c r="A67380"/>
      <c r="B67380"/>
      <c r="C67380"/>
      <c r="D67380"/>
    </row>
    <row r="67381" spans="1:4" x14ac:dyDescent="0.35">
      <c r="A67381"/>
      <c r="B67381"/>
      <c r="C67381"/>
      <c r="D67381"/>
    </row>
    <row r="67382" spans="1:4" x14ac:dyDescent="0.35">
      <c r="A67382"/>
      <c r="B67382"/>
      <c r="C67382"/>
      <c r="D67382"/>
    </row>
    <row r="67383" spans="1:4" x14ac:dyDescent="0.35">
      <c r="A67383"/>
      <c r="B67383"/>
      <c r="C67383"/>
      <c r="D67383"/>
    </row>
    <row r="67384" spans="1:4" x14ac:dyDescent="0.35">
      <c r="A67384"/>
      <c r="B67384"/>
      <c r="C67384"/>
      <c r="D67384"/>
    </row>
    <row r="67385" spans="1:4" x14ac:dyDescent="0.35">
      <c r="A67385"/>
      <c r="B67385"/>
      <c r="C67385"/>
      <c r="D67385"/>
    </row>
    <row r="67386" spans="1:4" x14ac:dyDescent="0.35">
      <c r="A67386"/>
      <c r="B67386"/>
      <c r="C67386"/>
      <c r="D67386"/>
    </row>
    <row r="67387" spans="1:4" x14ac:dyDescent="0.35">
      <c r="A67387"/>
      <c r="B67387"/>
      <c r="C67387"/>
      <c r="D67387"/>
    </row>
    <row r="67388" spans="1:4" x14ac:dyDescent="0.35">
      <c r="A67388"/>
      <c r="B67388"/>
      <c r="C67388"/>
      <c r="D67388"/>
    </row>
    <row r="67389" spans="1:4" x14ac:dyDescent="0.35">
      <c r="A67389"/>
      <c r="B67389"/>
      <c r="C67389"/>
      <c r="D67389"/>
    </row>
    <row r="67390" spans="1:4" x14ac:dyDescent="0.35">
      <c r="A67390"/>
      <c r="B67390"/>
      <c r="C67390"/>
      <c r="D67390"/>
    </row>
    <row r="67391" spans="1:4" x14ac:dyDescent="0.35">
      <c r="A67391"/>
      <c r="B67391"/>
      <c r="C67391"/>
      <c r="D67391"/>
    </row>
    <row r="67392" spans="1:4" x14ac:dyDescent="0.35">
      <c r="A67392"/>
      <c r="B67392"/>
      <c r="C67392"/>
      <c r="D67392"/>
    </row>
    <row r="67393" spans="1:4" x14ac:dyDescent="0.35">
      <c r="A67393"/>
      <c r="B67393"/>
      <c r="C67393"/>
      <c r="D67393"/>
    </row>
    <row r="67394" spans="1:4" x14ac:dyDescent="0.35">
      <c r="A67394"/>
      <c r="B67394"/>
      <c r="C67394"/>
      <c r="D67394"/>
    </row>
    <row r="67395" spans="1:4" x14ac:dyDescent="0.35">
      <c r="A67395"/>
      <c r="B67395"/>
      <c r="C67395"/>
      <c r="D67395"/>
    </row>
    <row r="67396" spans="1:4" x14ac:dyDescent="0.35">
      <c r="A67396"/>
      <c r="B67396"/>
      <c r="C67396"/>
      <c r="D67396"/>
    </row>
    <row r="67397" spans="1:4" x14ac:dyDescent="0.35">
      <c r="A67397"/>
      <c r="B67397"/>
      <c r="C67397"/>
      <c r="D67397"/>
    </row>
    <row r="67398" spans="1:4" x14ac:dyDescent="0.35">
      <c r="A67398"/>
      <c r="B67398"/>
      <c r="C67398"/>
      <c r="D67398"/>
    </row>
    <row r="67399" spans="1:4" x14ac:dyDescent="0.35">
      <c r="A67399"/>
      <c r="B67399"/>
      <c r="C67399"/>
      <c r="D67399"/>
    </row>
    <row r="67400" spans="1:4" x14ac:dyDescent="0.35">
      <c r="A67400"/>
      <c r="B67400"/>
      <c r="C67400"/>
      <c r="D67400"/>
    </row>
    <row r="67401" spans="1:4" x14ac:dyDescent="0.35">
      <c r="A67401"/>
      <c r="B67401"/>
      <c r="C67401"/>
      <c r="D67401"/>
    </row>
    <row r="67402" spans="1:4" x14ac:dyDescent="0.35">
      <c r="A67402"/>
      <c r="B67402"/>
      <c r="C67402"/>
      <c r="D67402"/>
    </row>
    <row r="67403" spans="1:4" x14ac:dyDescent="0.35">
      <c r="A67403"/>
      <c r="B67403"/>
      <c r="C67403"/>
      <c r="D67403"/>
    </row>
    <row r="67404" spans="1:4" x14ac:dyDescent="0.35">
      <c r="A67404"/>
      <c r="B67404"/>
      <c r="C67404"/>
      <c r="D67404"/>
    </row>
    <row r="67405" spans="1:4" x14ac:dyDescent="0.35">
      <c r="A67405"/>
      <c r="B67405"/>
      <c r="C67405"/>
      <c r="D67405"/>
    </row>
    <row r="67406" spans="1:4" x14ac:dyDescent="0.35">
      <c r="A67406"/>
      <c r="B67406"/>
      <c r="C67406"/>
      <c r="D67406"/>
    </row>
    <row r="67407" spans="1:4" x14ac:dyDescent="0.35">
      <c r="A67407"/>
      <c r="B67407"/>
      <c r="C67407"/>
      <c r="D67407"/>
    </row>
    <row r="67408" spans="1:4" x14ac:dyDescent="0.35">
      <c r="A67408"/>
      <c r="B67408"/>
      <c r="C67408"/>
      <c r="D67408"/>
    </row>
    <row r="67409" spans="1:4" x14ac:dyDescent="0.35">
      <c r="A67409"/>
      <c r="B67409"/>
      <c r="C67409"/>
      <c r="D67409"/>
    </row>
    <row r="67410" spans="1:4" x14ac:dyDescent="0.35">
      <c r="A67410"/>
      <c r="B67410"/>
      <c r="C67410"/>
      <c r="D67410"/>
    </row>
    <row r="67411" spans="1:4" x14ac:dyDescent="0.35">
      <c r="A67411"/>
      <c r="B67411"/>
      <c r="C67411"/>
      <c r="D67411"/>
    </row>
    <row r="67412" spans="1:4" x14ac:dyDescent="0.35">
      <c r="A67412"/>
      <c r="B67412"/>
      <c r="C67412"/>
      <c r="D67412"/>
    </row>
    <row r="67413" spans="1:4" x14ac:dyDescent="0.35">
      <c r="A67413"/>
      <c r="B67413"/>
      <c r="C67413"/>
      <c r="D67413"/>
    </row>
    <row r="67414" spans="1:4" x14ac:dyDescent="0.35">
      <c r="A67414"/>
      <c r="B67414"/>
      <c r="C67414"/>
      <c r="D67414"/>
    </row>
    <row r="67415" spans="1:4" x14ac:dyDescent="0.35">
      <c r="A67415"/>
      <c r="B67415"/>
      <c r="C67415"/>
      <c r="D67415"/>
    </row>
    <row r="67416" spans="1:4" x14ac:dyDescent="0.35">
      <c r="A67416"/>
      <c r="B67416"/>
      <c r="C67416"/>
      <c r="D67416"/>
    </row>
    <row r="67417" spans="1:4" x14ac:dyDescent="0.35">
      <c r="A67417"/>
      <c r="B67417"/>
      <c r="C67417"/>
      <c r="D67417"/>
    </row>
    <row r="67418" spans="1:4" x14ac:dyDescent="0.35">
      <c r="A67418"/>
      <c r="B67418"/>
      <c r="C67418"/>
      <c r="D67418"/>
    </row>
    <row r="67419" spans="1:4" x14ac:dyDescent="0.35">
      <c r="A67419"/>
      <c r="B67419"/>
      <c r="C67419"/>
      <c r="D67419"/>
    </row>
    <row r="67420" spans="1:4" x14ac:dyDescent="0.35">
      <c r="A67420"/>
      <c r="B67420"/>
      <c r="C67420"/>
      <c r="D67420"/>
    </row>
    <row r="67421" spans="1:4" x14ac:dyDescent="0.35">
      <c r="A67421"/>
      <c r="B67421"/>
      <c r="C67421"/>
      <c r="D67421"/>
    </row>
    <row r="67422" spans="1:4" x14ac:dyDescent="0.35">
      <c r="A67422"/>
      <c r="B67422"/>
      <c r="C67422"/>
      <c r="D67422"/>
    </row>
    <row r="67423" spans="1:4" x14ac:dyDescent="0.35">
      <c r="A67423"/>
      <c r="B67423"/>
      <c r="C67423"/>
      <c r="D67423"/>
    </row>
    <row r="67424" spans="1:4" x14ac:dyDescent="0.35">
      <c r="A67424"/>
      <c r="B67424"/>
      <c r="C67424"/>
      <c r="D67424"/>
    </row>
    <row r="67425" spans="1:4" x14ac:dyDescent="0.35">
      <c r="A67425"/>
      <c r="B67425"/>
      <c r="C67425"/>
      <c r="D67425"/>
    </row>
    <row r="67426" spans="1:4" x14ac:dyDescent="0.35">
      <c r="A67426"/>
      <c r="B67426"/>
      <c r="C67426"/>
      <c r="D67426"/>
    </row>
    <row r="67427" spans="1:4" x14ac:dyDescent="0.35">
      <c r="A67427"/>
      <c r="B67427"/>
      <c r="C67427"/>
      <c r="D67427"/>
    </row>
    <row r="67428" spans="1:4" x14ac:dyDescent="0.35">
      <c r="A67428"/>
      <c r="B67428"/>
      <c r="C67428"/>
      <c r="D67428"/>
    </row>
    <row r="67429" spans="1:4" x14ac:dyDescent="0.35">
      <c r="A67429"/>
      <c r="B67429"/>
      <c r="C67429"/>
      <c r="D67429"/>
    </row>
    <row r="67430" spans="1:4" x14ac:dyDescent="0.35">
      <c r="A67430"/>
      <c r="B67430"/>
      <c r="C67430"/>
      <c r="D67430"/>
    </row>
    <row r="67431" spans="1:4" x14ac:dyDescent="0.35">
      <c r="A67431"/>
      <c r="B67431"/>
      <c r="C67431"/>
      <c r="D67431"/>
    </row>
    <row r="67432" spans="1:4" x14ac:dyDescent="0.35">
      <c r="A67432"/>
      <c r="B67432"/>
      <c r="C67432"/>
      <c r="D67432"/>
    </row>
    <row r="67433" spans="1:4" x14ac:dyDescent="0.35">
      <c r="A67433"/>
      <c r="B67433"/>
      <c r="C67433"/>
      <c r="D67433"/>
    </row>
    <row r="67434" spans="1:4" x14ac:dyDescent="0.35">
      <c r="A67434"/>
      <c r="B67434"/>
      <c r="C67434"/>
      <c r="D67434"/>
    </row>
    <row r="67435" spans="1:4" x14ac:dyDescent="0.35">
      <c r="A67435"/>
      <c r="B67435"/>
      <c r="C67435"/>
      <c r="D67435"/>
    </row>
    <row r="67436" spans="1:4" x14ac:dyDescent="0.35">
      <c r="A67436"/>
      <c r="B67436"/>
      <c r="C67436"/>
      <c r="D67436"/>
    </row>
    <row r="67437" spans="1:4" x14ac:dyDescent="0.35">
      <c r="A67437"/>
      <c r="B67437"/>
      <c r="C67437"/>
      <c r="D67437"/>
    </row>
    <row r="67438" spans="1:4" x14ac:dyDescent="0.35">
      <c r="A67438"/>
      <c r="B67438"/>
      <c r="C67438"/>
      <c r="D67438"/>
    </row>
    <row r="67439" spans="1:4" x14ac:dyDescent="0.35">
      <c r="A67439"/>
      <c r="B67439"/>
      <c r="C67439"/>
      <c r="D67439"/>
    </row>
    <row r="67440" spans="1:4" x14ac:dyDescent="0.35">
      <c r="A67440"/>
      <c r="B67440"/>
      <c r="C67440"/>
      <c r="D67440"/>
    </row>
    <row r="67441" spans="1:4" x14ac:dyDescent="0.35">
      <c r="A67441"/>
      <c r="B67441"/>
      <c r="C67441"/>
      <c r="D67441"/>
    </row>
    <row r="67442" spans="1:4" x14ac:dyDescent="0.35">
      <c r="A67442"/>
      <c r="B67442"/>
      <c r="C67442"/>
      <c r="D67442"/>
    </row>
    <row r="67443" spans="1:4" x14ac:dyDescent="0.35">
      <c r="A67443"/>
      <c r="B67443"/>
      <c r="C67443"/>
      <c r="D67443"/>
    </row>
    <row r="67444" spans="1:4" x14ac:dyDescent="0.35">
      <c r="A67444"/>
      <c r="B67444"/>
      <c r="C67444"/>
      <c r="D67444"/>
    </row>
    <row r="67445" spans="1:4" x14ac:dyDescent="0.35">
      <c r="A67445"/>
      <c r="B67445"/>
      <c r="C67445"/>
      <c r="D67445"/>
    </row>
    <row r="67446" spans="1:4" x14ac:dyDescent="0.35">
      <c r="A67446"/>
      <c r="B67446"/>
      <c r="C67446"/>
      <c r="D67446"/>
    </row>
    <row r="67447" spans="1:4" x14ac:dyDescent="0.35">
      <c r="A67447"/>
      <c r="B67447"/>
      <c r="C67447"/>
      <c r="D67447"/>
    </row>
    <row r="67448" spans="1:4" x14ac:dyDescent="0.35">
      <c r="A67448"/>
      <c r="B67448"/>
      <c r="C67448"/>
      <c r="D67448"/>
    </row>
    <row r="67449" spans="1:4" x14ac:dyDescent="0.35">
      <c r="A67449"/>
      <c r="B67449"/>
      <c r="C67449"/>
      <c r="D67449"/>
    </row>
    <row r="67450" spans="1:4" x14ac:dyDescent="0.35">
      <c r="A67450"/>
      <c r="B67450"/>
      <c r="C67450"/>
      <c r="D67450"/>
    </row>
    <row r="67451" spans="1:4" x14ac:dyDescent="0.35">
      <c r="A67451"/>
      <c r="B67451"/>
      <c r="C67451"/>
      <c r="D67451"/>
    </row>
    <row r="67452" spans="1:4" x14ac:dyDescent="0.35">
      <c r="A67452"/>
      <c r="B67452"/>
      <c r="C67452"/>
      <c r="D67452"/>
    </row>
    <row r="67453" spans="1:4" x14ac:dyDescent="0.35">
      <c r="A67453"/>
      <c r="B67453"/>
      <c r="C67453"/>
      <c r="D67453"/>
    </row>
    <row r="67454" spans="1:4" x14ac:dyDescent="0.35">
      <c r="A67454"/>
      <c r="B67454"/>
      <c r="C67454"/>
      <c r="D67454"/>
    </row>
    <row r="67455" spans="1:4" x14ac:dyDescent="0.35">
      <c r="A67455"/>
      <c r="B67455"/>
      <c r="C67455"/>
      <c r="D67455"/>
    </row>
    <row r="67456" spans="1:4" x14ac:dyDescent="0.35">
      <c r="A67456"/>
      <c r="B67456"/>
      <c r="C67456"/>
      <c r="D67456"/>
    </row>
    <row r="67457" spans="1:4" x14ac:dyDescent="0.35">
      <c r="A67457"/>
      <c r="B67457"/>
      <c r="C67457"/>
      <c r="D67457"/>
    </row>
    <row r="67458" spans="1:4" x14ac:dyDescent="0.35">
      <c r="A67458"/>
      <c r="B67458"/>
      <c r="C67458"/>
      <c r="D67458"/>
    </row>
    <row r="67459" spans="1:4" x14ac:dyDescent="0.35">
      <c r="A67459"/>
      <c r="B67459"/>
      <c r="C67459"/>
      <c r="D67459"/>
    </row>
    <row r="67460" spans="1:4" x14ac:dyDescent="0.35">
      <c r="A67460"/>
      <c r="B67460"/>
      <c r="C67460"/>
      <c r="D67460"/>
    </row>
    <row r="67461" spans="1:4" x14ac:dyDescent="0.35">
      <c r="A67461"/>
      <c r="B67461"/>
      <c r="C67461"/>
      <c r="D67461"/>
    </row>
    <row r="67462" spans="1:4" x14ac:dyDescent="0.35">
      <c r="A67462"/>
      <c r="B67462"/>
      <c r="C67462"/>
      <c r="D67462"/>
    </row>
    <row r="67463" spans="1:4" x14ac:dyDescent="0.35">
      <c r="A67463"/>
      <c r="B67463"/>
      <c r="C67463"/>
      <c r="D67463"/>
    </row>
    <row r="67464" spans="1:4" x14ac:dyDescent="0.35">
      <c r="A67464"/>
      <c r="B67464"/>
      <c r="C67464"/>
      <c r="D67464"/>
    </row>
    <row r="67465" spans="1:4" x14ac:dyDescent="0.35">
      <c r="A67465"/>
      <c r="B67465"/>
      <c r="C67465"/>
      <c r="D67465"/>
    </row>
    <row r="67466" spans="1:4" x14ac:dyDescent="0.35">
      <c r="A67466"/>
      <c r="B67466"/>
      <c r="C67466"/>
      <c r="D67466"/>
    </row>
    <row r="67467" spans="1:4" x14ac:dyDescent="0.35">
      <c r="A67467"/>
      <c r="B67467"/>
      <c r="C67467"/>
      <c r="D67467"/>
    </row>
    <row r="67468" spans="1:4" x14ac:dyDescent="0.35">
      <c r="A67468"/>
      <c r="B67468"/>
      <c r="C67468"/>
      <c r="D67468"/>
    </row>
    <row r="67469" spans="1:4" x14ac:dyDescent="0.35">
      <c r="A67469"/>
      <c r="B67469"/>
      <c r="C67469"/>
      <c r="D67469"/>
    </row>
    <row r="67470" spans="1:4" x14ac:dyDescent="0.35">
      <c r="A67470"/>
      <c r="B67470"/>
      <c r="C67470"/>
      <c r="D67470"/>
    </row>
    <row r="67471" spans="1:4" x14ac:dyDescent="0.35">
      <c r="A67471"/>
      <c r="B67471"/>
      <c r="C67471"/>
      <c r="D67471"/>
    </row>
    <row r="67472" spans="1:4" x14ac:dyDescent="0.35">
      <c r="A67472"/>
      <c r="B67472"/>
      <c r="C67472"/>
      <c r="D67472"/>
    </row>
    <row r="67473" spans="1:4" x14ac:dyDescent="0.35">
      <c r="A67473"/>
      <c r="B67473"/>
      <c r="C67473"/>
      <c r="D67473"/>
    </row>
    <row r="67474" spans="1:4" x14ac:dyDescent="0.35">
      <c r="A67474"/>
      <c r="B67474"/>
      <c r="C67474"/>
      <c r="D67474"/>
    </row>
    <row r="67475" spans="1:4" x14ac:dyDescent="0.35">
      <c r="A67475"/>
      <c r="B67475"/>
      <c r="C67475"/>
      <c r="D67475"/>
    </row>
    <row r="67476" spans="1:4" x14ac:dyDescent="0.35">
      <c r="A67476"/>
      <c r="B67476"/>
      <c r="C67476"/>
      <c r="D67476"/>
    </row>
    <row r="67477" spans="1:4" x14ac:dyDescent="0.35">
      <c r="A67477"/>
      <c r="B67477"/>
      <c r="C67477"/>
      <c r="D67477"/>
    </row>
    <row r="67478" spans="1:4" x14ac:dyDescent="0.35">
      <c r="A67478"/>
      <c r="B67478"/>
      <c r="C67478"/>
      <c r="D67478"/>
    </row>
    <row r="67479" spans="1:4" x14ac:dyDescent="0.35">
      <c r="A67479"/>
      <c r="B67479"/>
      <c r="C67479"/>
      <c r="D67479"/>
    </row>
    <row r="67480" spans="1:4" x14ac:dyDescent="0.35">
      <c r="A67480"/>
      <c r="B67480"/>
      <c r="C67480"/>
      <c r="D67480"/>
    </row>
    <row r="67481" spans="1:4" x14ac:dyDescent="0.35">
      <c r="A67481"/>
      <c r="B67481"/>
      <c r="C67481"/>
      <c r="D67481"/>
    </row>
    <row r="67482" spans="1:4" x14ac:dyDescent="0.35">
      <c r="A67482"/>
      <c r="B67482"/>
      <c r="C67482"/>
      <c r="D67482"/>
    </row>
    <row r="67483" spans="1:4" x14ac:dyDescent="0.35">
      <c r="A67483"/>
      <c r="B67483"/>
      <c r="C67483"/>
      <c r="D67483"/>
    </row>
    <row r="67484" spans="1:4" x14ac:dyDescent="0.35">
      <c r="A67484"/>
      <c r="B67484"/>
      <c r="C67484"/>
      <c r="D67484"/>
    </row>
    <row r="67485" spans="1:4" x14ac:dyDescent="0.35">
      <c r="A67485"/>
      <c r="B67485"/>
      <c r="C67485"/>
      <c r="D67485"/>
    </row>
    <row r="67486" spans="1:4" x14ac:dyDescent="0.35">
      <c r="A67486"/>
      <c r="B67486"/>
      <c r="C67486"/>
      <c r="D67486"/>
    </row>
    <row r="67487" spans="1:4" x14ac:dyDescent="0.35">
      <c r="A67487"/>
      <c r="B67487"/>
      <c r="C67487"/>
      <c r="D67487"/>
    </row>
    <row r="67488" spans="1:4" x14ac:dyDescent="0.35">
      <c r="A67488"/>
      <c r="B67488"/>
      <c r="C67488"/>
      <c r="D67488"/>
    </row>
    <row r="67489" spans="1:4" x14ac:dyDescent="0.35">
      <c r="A67489"/>
      <c r="B67489"/>
      <c r="C67489"/>
      <c r="D67489"/>
    </row>
    <row r="67490" spans="1:4" x14ac:dyDescent="0.35">
      <c r="A67490"/>
      <c r="B67490"/>
      <c r="C67490"/>
      <c r="D67490"/>
    </row>
    <row r="67491" spans="1:4" x14ac:dyDescent="0.35">
      <c r="A67491"/>
      <c r="B67491"/>
      <c r="C67491"/>
      <c r="D67491"/>
    </row>
    <row r="67492" spans="1:4" x14ac:dyDescent="0.35">
      <c r="A67492"/>
      <c r="B67492"/>
      <c r="C67492"/>
      <c r="D67492"/>
    </row>
    <row r="67493" spans="1:4" x14ac:dyDescent="0.35">
      <c r="A67493"/>
      <c r="B67493"/>
      <c r="C67493"/>
      <c r="D67493"/>
    </row>
    <row r="67494" spans="1:4" x14ac:dyDescent="0.35">
      <c r="A67494"/>
      <c r="B67494"/>
      <c r="C67494"/>
      <c r="D67494"/>
    </row>
    <row r="67495" spans="1:4" x14ac:dyDescent="0.35">
      <c r="A67495"/>
      <c r="B67495"/>
      <c r="C67495"/>
      <c r="D67495"/>
    </row>
    <row r="67496" spans="1:4" x14ac:dyDescent="0.35">
      <c r="A67496"/>
      <c r="B67496"/>
      <c r="C67496"/>
      <c r="D67496"/>
    </row>
    <row r="67497" spans="1:4" x14ac:dyDescent="0.35">
      <c r="A67497"/>
      <c r="B67497"/>
      <c r="C67497"/>
      <c r="D67497"/>
    </row>
    <row r="67498" spans="1:4" x14ac:dyDescent="0.35">
      <c r="A67498"/>
      <c r="B67498"/>
      <c r="C67498"/>
      <c r="D67498"/>
    </row>
    <row r="67499" spans="1:4" x14ac:dyDescent="0.35">
      <c r="A67499"/>
      <c r="B67499"/>
      <c r="C67499"/>
      <c r="D67499"/>
    </row>
    <row r="67500" spans="1:4" x14ac:dyDescent="0.35">
      <c r="A67500"/>
      <c r="B67500"/>
      <c r="C67500"/>
      <c r="D67500"/>
    </row>
    <row r="67501" spans="1:4" x14ac:dyDescent="0.35">
      <c r="A67501"/>
      <c r="B67501"/>
      <c r="C67501"/>
      <c r="D67501"/>
    </row>
    <row r="67502" spans="1:4" x14ac:dyDescent="0.35">
      <c r="A67502"/>
      <c r="B67502"/>
      <c r="C67502"/>
      <c r="D67502"/>
    </row>
    <row r="67503" spans="1:4" x14ac:dyDescent="0.35">
      <c r="A67503"/>
      <c r="B67503"/>
      <c r="C67503"/>
      <c r="D67503"/>
    </row>
    <row r="67504" spans="1:4" x14ac:dyDescent="0.35">
      <c r="A67504"/>
      <c r="B67504"/>
      <c r="C67504"/>
      <c r="D67504"/>
    </row>
    <row r="67505" spans="1:4" x14ac:dyDescent="0.35">
      <c r="A67505"/>
      <c r="B67505"/>
      <c r="C67505"/>
      <c r="D67505"/>
    </row>
    <row r="67506" spans="1:4" x14ac:dyDescent="0.35">
      <c r="A67506"/>
      <c r="B67506"/>
      <c r="C67506"/>
      <c r="D67506"/>
    </row>
    <row r="67507" spans="1:4" x14ac:dyDescent="0.35">
      <c r="A67507"/>
      <c r="B67507"/>
      <c r="C67507"/>
      <c r="D67507"/>
    </row>
    <row r="67508" spans="1:4" x14ac:dyDescent="0.35">
      <c r="A67508"/>
      <c r="B67508"/>
      <c r="C67508"/>
      <c r="D67508"/>
    </row>
    <row r="67509" spans="1:4" x14ac:dyDescent="0.35">
      <c r="A67509"/>
      <c r="B67509"/>
      <c r="C67509"/>
      <c r="D67509"/>
    </row>
    <row r="67510" spans="1:4" x14ac:dyDescent="0.35">
      <c r="A67510"/>
      <c r="B67510"/>
      <c r="C67510"/>
      <c r="D67510"/>
    </row>
    <row r="67511" spans="1:4" x14ac:dyDescent="0.35">
      <c r="A67511"/>
      <c r="B67511"/>
      <c r="C67511"/>
      <c r="D67511"/>
    </row>
    <row r="67512" spans="1:4" x14ac:dyDescent="0.35">
      <c r="A67512"/>
      <c r="B67512"/>
      <c r="C67512"/>
      <c r="D67512"/>
    </row>
    <row r="67513" spans="1:4" x14ac:dyDescent="0.35">
      <c r="A67513"/>
      <c r="B67513"/>
      <c r="C67513"/>
      <c r="D67513"/>
    </row>
    <row r="67514" spans="1:4" x14ac:dyDescent="0.35">
      <c r="A67514"/>
      <c r="B67514"/>
      <c r="C67514"/>
      <c r="D67514"/>
    </row>
    <row r="67515" spans="1:4" x14ac:dyDescent="0.35">
      <c r="A67515"/>
      <c r="B67515"/>
      <c r="C67515"/>
      <c r="D67515"/>
    </row>
    <row r="67516" spans="1:4" x14ac:dyDescent="0.35">
      <c r="A67516"/>
      <c r="B67516"/>
      <c r="C67516"/>
      <c r="D67516"/>
    </row>
    <row r="67517" spans="1:4" x14ac:dyDescent="0.35">
      <c r="A67517"/>
      <c r="B67517"/>
      <c r="C67517"/>
      <c r="D67517"/>
    </row>
    <row r="67518" spans="1:4" x14ac:dyDescent="0.35">
      <c r="A67518"/>
      <c r="B67518"/>
      <c r="C67518"/>
      <c r="D67518"/>
    </row>
    <row r="67519" spans="1:4" x14ac:dyDescent="0.35">
      <c r="A67519"/>
      <c r="B67519"/>
      <c r="C67519"/>
      <c r="D67519"/>
    </row>
    <row r="67520" spans="1:4" x14ac:dyDescent="0.35">
      <c r="A67520"/>
      <c r="B67520"/>
      <c r="C67520"/>
      <c r="D67520"/>
    </row>
    <row r="67521" spans="1:4" x14ac:dyDescent="0.35">
      <c r="A67521"/>
      <c r="B67521"/>
      <c r="C67521"/>
      <c r="D67521"/>
    </row>
    <row r="67522" spans="1:4" x14ac:dyDescent="0.35">
      <c r="A67522"/>
      <c r="B67522"/>
      <c r="C67522"/>
      <c r="D67522"/>
    </row>
    <row r="67523" spans="1:4" x14ac:dyDescent="0.35">
      <c r="A67523"/>
      <c r="B67523"/>
      <c r="C67523"/>
      <c r="D67523"/>
    </row>
    <row r="67524" spans="1:4" x14ac:dyDescent="0.35">
      <c r="A67524"/>
      <c r="B67524"/>
      <c r="C67524"/>
      <c r="D67524"/>
    </row>
    <row r="67525" spans="1:4" x14ac:dyDescent="0.35">
      <c r="A67525"/>
      <c r="B67525"/>
      <c r="C67525"/>
      <c r="D67525"/>
    </row>
    <row r="67526" spans="1:4" x14ac:dyDescent="0.35">
      <c r="A67526"/>
      <c r="B67526"/>
      <c r="C67526"/>
      <c r="D67526"/>
    </row>
    <row r="67527" spans="1:4" x14ac:dyDescent="0.35">
      <c r="A67527"/>
      <c r="B67527"/>
      <c r="C67527"/>
      <c r="D67527"/>
    </row>
    <row r="67528" spans="1:4" x14ac:dyDescent="0.35">
      <c r="A67528"/>
      <c r="B67528"/>
      <c r="C67528"/>
      <c r="D67528"/>
    </row>
    <row r="67529" spans="1:4" x14ac:dyDescent="0.35">
      <c r="A67529"/>
      <c r="B67529"/>
      <c r="C67529"/>
      <c r="D67529"/>
    </row>
    <row r="67530" spans="1:4" x14ac:dyDescent="0.35">
      <c r="A67530"/>
      <c r="B67530"/>
      <c r="C67530"/>
      <c r="D67530"/>
    </row>
    <row r="67531" spans="1:4" x14ac:dyDescent="0.35">
      <c r="A67531"/>
      <c r="B67531"/>
      <c r="C67531"/>
      <c r="D67531"/>
    </row>
    <row r="67532" spans="1:4" x14ac:dyDescent="0.35">
      <c r="A67532"/>
      <c r="B67532"/>
      <c r="C67532"/>
      <c r="D67532"/>
    </row>
    <row r="67533" spans="1:4" x14ac:dyDescent="0.35">
      <c r="A67533"/>
      <c r="B67533"/>
      <c r="C67533"/>
      <c r="D67533"/>
    </row>
    <row r="67534" spans="1:4" x14ac:dyDescent="0.35">
      <c r="A67534"/>
      <c r="B67534"/>
      <c r="C67534"/>
      <c r="D67534"/>
    </row>
    <row r="67535" spans="1:4" x14ac:dyDescent="0.35">
      <c r="A67535"/>
      <c r="B67535"/>
      <c r="C67535"/>
      <c r="D67535"/>
    </row>
    <row r="67536" spans="1:4" x14ac:dyDescent="0.35">
      <c r="A67536"/>
      <c r="B67536"/>
      <c r="C67536"/>
      <c r="D67536"/>
    </row>
    <row r="67537" spans="1:4" x14ac:dyDescent="0.35">
      <c r="A67537"/>
      <c r="B67537"/>
      <c r="C67537"/>
      <c r="D67537"/>
    </row>
    <row r="67538" spans="1:4" x14ac:dyDescent="0.35">
      <c r="A67538"/>
      <c r="B67538"/>
      <c r="C67538"/>
      <c r="D67538"/>
    </row>
    <row r="67539" spans="1:4" x14ac:dyDescent="0.35">
      <c r="A67539"/>
      <c r="B67539"/>
      <c r="C67539"/>
      <c r="D67539"/>
    </row>
    <row r="67540" spans="1:4" x14ac:dyDescent="0.35">
      <c r="A67540"/>
      <c r="B67540"/>
      <c r="C67540"/>
      <c r="D67540"/>
    </row>
    <row r="67541" spans="1:4" x14ac:dyDescent="0.35">
      <c r="A67541"/>
      <c r="B67541"/>
      <c r="C67541"/>
      <c r="D67541"/>
    </row>
    <row r="67542" spans="1:4" x14ac:dyDescent="0.35">
      <c r="A67542"/>
      <c r="B67542"/>
      <c r="C67542"/>
      <c r="D67542"/>
    </row>
    <row r="67543" spans="1:4" x14ac:dyDescent="0.35">
      <c r="A67543"/>
      <c r="B67543"/>
      <c r="C67543"/>
      <c r="D67543"/>
    </row>
    <row r="67544" spans="1:4" x14ac:dyDescent="0.35">
      <c r="A67544"/>
      <c r="B67544"/>
      <c r="C67544"/>
      <c r="D67544"/>
    </row>
    <row r="67545" spans="1:4" x14ac:dyDescent="0.35">
      <c r="A67545"/>
      <c r="B67545"/>
      <c r="C67545"/>
      <c r="D67545"/>
    </row>
    <row r="67546" spans="1:4" x14ac:dyDescent="0.35">
      <c r="A67546"/>
      <c r="B67546"/>
      <c r="C67546"/>
      <c r="D67546"/>
    </row>
    <row r="67547" spans="1:4" x14ac:dyDescent="0.35">
      <c r="A67547"/>
      <c r="B67547"/>
      <c r="C67547"/>
      <c r="D67547"/>
    </row>
    <row r="67548" spans="1:4" x14ac:dyDescent="0.35">
      <c r="A67548"/>
      <c r="B67548"/>
      <c r="C67548"/>
      <c r="D67548"/>
    </row>
    <row r="67549" spans="1:4" x14ac:dyDescent="0.35">
      <c r="A67549"/>
      <c r="B67549"/>
      <c r="C67549"/>
      <c r="D67549"/>
    </row>
    <row r="67550" spans="1:4" x14ac:dyDescent="0.35">
      <c r="A67550"/>
      <c r="B67550"/>
      <c r="C67550"/>
      <c r="D67550"/>
    </row>
    <row r="67551" spans="1:4" x14ac:dyDescent="0.35">
      <c r="A67551"/>
      <c r="B67551"/>
      <c r="C67551"/>
      <c r="D67551"/>
    </row>
    <row r="67552" spans="1:4" x14ac:dyDescent="0.35">
      <c r="A67552"/>
      <c r="B67552"/>
      <c r="C67552"/>
      <c r="D67552"/>
    </row>
    <row r="67553" spans="1:4" x14ac:dyDescent="0.35">
      <c r="A67553"/>
      <c r="B67553"/>
      <c r="C67553"/>
      <c r="D67553"/>
    </row>
    <row r="67554" spans="1:4" x14ac:dyDescent="0.35">
      <c r="A67554"/>
      <c r="B67554"/>
      <c r="C67554"/>
      <c r="D67554"/>
    </row>
    <row r="67555" spans="1:4" x14ac:dyDescent="0.35">
      <c r="A67555"/>
      <c r="B67555"/>
      <c r="C67555"/>
      <c r="D67555"/>
    </row>
    <row r="67556" spans="1:4" x14ac:dyDescent="0.35">
      <c r="A67556"/>
      <c r="B67556"/>
      <c r="C67556"/>
      <c r="D67556"/>
    </row>
    <row r="67557" spans="1:4" x14ac:dyDescent="0.35">
      <c r="A67557"/>
      <c r="B67557"/>
      <c r="C67557"/>
      <c r="D67557"/>
    </row>
    <row r="67558" spans="1:4" x14ac:dyDescent="0.35">
      <c r="A67558"/>
      <c r="B67558"/>
      <c r="C67558"/>
      <c r="D67558"/>
    </row>
    <row r="67559" spans="1:4" x14ac:dyDescent="0.35">
      <c r="A67559"/>
      <c r="B67559"/>
      <c r="C67559"/>
      <c r="D67559"/>
    </row>
    <row r="67560" spans="1:4" x14ac:dyDescent="0.35">
      <c r="A67560"/>
      <c r="B67560"/>
      <c r="C67560"/>
      <c r="D67560"/>
    </row>
    <row r="67561" spans="1:4" x14ac:dyDescent="0.35">
      <c r="A67561"/>
      <c r="B67561"/>
      <c r="C67561"/>
      <c r="D67561"/>
    </row>
    <row r="67562" spans="1:4" x14ac:dyDescent="0.35">
      <c r="A67562"/>
      <c r="B67562"/>
      <c r="C67562"/>
      <c r="D67562"/>
    </row>
    <row r="67563" spans="1:4" x14ac:dyDescent="0.35">
      <c r="A67563"/>
      <c r="B67563"/>
      <c r="C67563"/>
      <c r="D67563"/>
    </row>
    <row r="67564" spans="1:4" x14ac:dyDescent="0.35">
      <c r="A67564"/>
      <c r="B67564"/>
      <c r="C67564"/>
      <c r="D67564"/>
    </row>
    <row r="67565" spans="1:4" x14ac:dyDescent="0.35">
      <c r="A67565"/>
      <c r="B67565"/>
      <c r="C67565"/>
      <c r="D67565"/>
    </row>
    <row r="67566" spans="1:4" x14ac:dyDescent="0.35">
      <c r="A67566"/>
      <c r="B67566"/>
      <c r="C67566"/>
      <c r="D67566"/>
    </row>
    <row r="67567" spans="1:4" x14ac:dyDescent="0.35">
      <c r="A67567"/>
      <c r="B67567"/>
      <c r="C67567"/>
      <c r="D67567"/>
    </row>
    <row r="67568" spans="1:4" x14ac:dyDescent="0.35">
      <c r="A67568"/>
      <c r="B67568"/>
      <c r="C67568"/>
      <c r="D67568"/>
    </row>
    <row r="67569" spans="1:4" x14ac:dyDescent="0.35">
      <c r="A67569"/>
      <c r="B67569"/>
      <c r="C67569"/>
      <c r="D67569"/>
    </row>
    <row r="67570" spans="1:4" x14ac:dyDescent="0.35">
      <c r="A67570"/>
      <c r="B67570"/>
      <c r="C67570"/>
      <c r="D67570"/>
    </row>
    <row r="67571" spans="1:4" x14ac:dyDescent="0.35">
      <c r="A67571"/>
      <c r="B67571"/>
      <c r="C67571"/>
      <c r="D67571"/>
    </row>
    <row r="67572" spans="1:4" x14ac:dyDescent="0.35">
      <c r="A67572"/>
      <c r="B67572"/>
      <c r="C67572"/>
      <c r="D67572"/>
    </row>
    <row r="67573" spans="1:4" x14ac:dyDescent="0.35">
      <c r="A67573"/>
      <c r="B67573"/>
      <c r="C67573"/>
      <c r="D67573"/>
    </row>
    <row r="67574" spans="1:4" x14ac:dyDescent="0.35">
      <c r="A67574"/>
      <c r="B67574"/>
      <c r="C67574"/>
      <c r="D67574"/>
    </row>
    <row r="67575" spans="1:4" x14ac:dyDescent="0.35">
      <c r="A67575"/>
      <c r="B67575"/>
      <c r="C67575"/>
      <c r="D67575"/>
    </row>
    <row r="67576" spans="1:4" x14ac:dyDescent="0.35">
      <c r="A67576"/>
      <c r="B67576"/>
      <c r="C67576"/>
      <c r="D67576"/>
    </row>
    <row r="67577" spans="1:4" x14ac:dyDescent="0.35">
      <c r="A67577"/>
      <c r="B67577"/>
      <c r="C67577"/>
      <c r="D67577"/>
    </row>
    <row r="67578" spans="1:4" x14ac:dyDescent="0.35">
      <c r="A67578"/>
      <c r="B67578"/>
      <c r="C67578"/>
      <c r="D67578"/>
    </row>
    <row r="67579" spans="1:4" x14ac:dyDescent="0.35">
      <c r="A67579"/>
      <c r="B67579"/>
      <c r="C67579"/>
      <c r="D67579"/>
    </row>
    <row r="67580" spans="1:4" x14ac:dyDescent="0.35">
      <c r="A67580"/>
      <c r="B67580"/>
      <c r="C67580"/>
      <c r="D67580"/>
    </row>
    <row r="67581" spans="1:4" x14ac:dyDescent="0.35">
      <c r="A67581"/>
      <c r="B67581"/>
      <c r="C67581"/>
      <c r="D67581"/>
    </row>
    <row r="67582" spans="1:4" x14ac:dyDescent="0.35">
      <c r="A67582"/>
      <c r="B67582"/>
      <c r="C67582"/>
      <c r="D67582"/>
    </row>
    <row r="67583" spans="1:4" x14ac:dyDescent="0.35">
      <c r="A67583"/>
      <c r="B67583"/>
      <c r="C67583"/>
      <c r="D67583"/>
    </row>
    <row r="67584" spans="1:4" x14ac:dyDescent="0.35">
      <c r="A67584"/>
      <c r="B67584"/>
      <c r="C67584"/>
      <c r="D67584"/>
    </row>
    <row r="67585" spans="1:4" x14ac:dyDescent="0.35">
      <c r="A67585"/>
      <c r="B67585"/>
      <c r="C67585"/>
      <c r="D67585"/>
    </row>
    <row r="67586" spans="1:4" x14ac:dyDescent="0.35">
      <c r="A67586"/>
      <c r="B67586"/>
      <c r="C67586"/>
      <c r="D67586"/>
    </row>
    <row r="67587" spans="1:4" x14ac:dyDescent="0.35">
      <c r="A67587"/>
      <c r="B67587"/>
      <c r="C67587"/>
      <c r="D67587"/>
    </row>
    <row r="67588" spans="1:4" x14ac:dyDescent="0.35">
      <c r="A67588"/>
      <c r="B67588"/>
      <c r="C67588"/>
      <c r="D67588"/>
    </row>
    <row r="67589" spans="1:4" x14ac:dyDescent="0.35">
      <c r="A67589"/>
      <c r="B67589"/>
      <c r="C67589"/>
      <c r="D67589"/>
    </row>
    <row r="67590" spans="1:4" x14ac:dyDescent="0.35">
      <c r="A67590"/>
      <c r="B67590"/>
      <c r="C67590"/>
      <c r="D67590"/>
    </row>
    <row r="67591" spans="1:4" x14ac:dyDescent="0.35">
      <c r="A67591"/>
      <c r="B67591"/>
      <c r="C67591"/>
      <c r="D67591"/>
    </row>
    <row r="67592" spans="1:4" x14ac:dyDescent="0.35">
      <c r="A67592"/>
      <c r="B67592"/>
      <c r="C67592"/>
      <c r="D67592"/>
    </row>
    <row r="67593" spans="1:4" x14ac:dyDescent="0.35">
      <c r="A67593"/>
      <c r="B67593"/>
      <c r="C67593"/>
      <c r="D67593"/>
    </row>
    <row r="67594" spans="1:4" x14ac:dyDescent="0.35">
      <c r="A67594"/>
      <c r="B67594"/>
      <c r="C67594"/>
      <c r="D67594"/>
    </row>
    <row r="67595" spans="1:4" x14ac:dyDescent="0.35">
      <c r="A67595"/>
      <c r="B67595"/>
      <c r="C67595"/>
      <c r="D67595"/>
    </row>
    <row r="67596" spans="1:4" x14ac:dyDescent="0.35">
      <c r="A67596"/>
      <c r="B67596"/>
      <c r="C67596"/>
      <c r="D67596"/>
    </row>
    <row r="67597" spans="1:4" x14ac:dyDescent="0.35">
      <c r="A67597"/>
      <c r="B67597"/>
      <c r="C67597"/>
      <c r="D67597"/>
    </row>
    <row r="67598" spans="1:4" x14ac:dyDescent="0.35">
      <c r="A67598"/>
      <c r="B67598"/>
      <c r="C67598"/>
      <c r="D67598"/>
    </row>
    <row r="67599" spans="1:4" x14ac:dyDescent="0.35">
      <c r="A67599"/>
      <c r="B67599"/>
      <c r="C67599"/>
      <c r="D67599"/>
    </row>
    <row r="67600" spans="1:4" x14ac:dyDescent="0.35">
      <c r="A67600"/>
      <c r="B67600"/>
      <c r="C67600"/>
      <c r="D67600"/>
    </row>
    <row r="67601" spans="1:4" x14ac:dyDescent="0.35">
      <c r="A67601"/>
      <c r="B67601"/>
      <c r="C67601"/>
      <c r="D67601"/>
    </row>
    <row r="67602" spans="1:4" x14ac:dyDescent="0.35">
      <c r="A67602"/>
      <c r="B67602"/>
      <c r="C67602"/>
      <c r="D67602"/>
    </row>
    <row r="67603" spans="1:4" x14ac:dyDescent="0.35">
      <c r="A67603"/>
      <c r="B67603"/>
      <c r="C67603"/>
      <c r="D67603"/>
    </row>
    <row r="67604" spans="1:4" x14ac:dyDescent="0.35">
      <c r="A67604"/>
      <c r="B67604"/>
      <c r="C67604"/>
      <c r="D67604"/>
    </row>
    <row r="67605" spans="1:4" x14ac:dyDescent="0.35">
      <c r="A67605"/>
      <c r="B67605"/>
      <c r="C67605"/>
      <c r="D67605"/>
    </row>
    <row r="67606" spans="1:4" x14ac:dyDescent="0.35">
      <c r="A67606"/>
      <c r="B67606"/>
      <c r="C67606"/>
      <c r="D67606"/>
    </row>
    <row r="67607" spans="1:4" x14ac:dyDescent="0.35">
      <c r="A67607"/>
      <c r="B67607"/>
      <c r="C67607"/>
      <c r="D67607"/>
    </row>
    <row r="67608" spans="1:4" x14ac:dyDescent="0.35">
      <c r="A67608"/>
      <c r="B67608"/>
      <c r="C67608"/>
      <c r="D67608"/>
    </row>
    <row r="67609" spans="1:4" x14ac:dyDescent="0.35">
      <c r="A67609"/>
      <c r="B67609"/>
      <c r="C67609"/>
      <c r="D67609"/>
    </row>
    <row r="67610" spans="1:4" x14ac:dyDescent="0.35">
      <c r="A67610"/>
      <c r="B67610"/>
      <c r="C67610"/>
      <c r="D67610"/>
    </row>
    <row r="67611" spans="1:4" x14ac:dyDescent="0.35">
      <c r="A67611"/>
      <c r="B67611"/>
      <c r="C67611"/>
      <c r="D67611"/>
    </row>
    <row r="67612" spans="1:4" x14ac:dyDescent="0.35">
      <c r="A67612"/>
      <c r="B67612"/>
      <c r="C67612"/>
      <c r="D67612"/>
    </row>
    <row r="67613" spans="1:4" x14ac:dyDescent="0.35">
      <c r="A67613"/>
      <c r="B67613"/>
      <c r="C67613"/>
      <c r="D67613"/>
    </row>
    <row r="67614" spans="1:4" x14ac:dyDescent="0.35">
      <c r="A67614"/>
      <c r="B67614"/>
      <c r="C67614"/>
      <c r="D67614"/>
    </row>
    <row r="67615" spans="1:4" x14ac:dyDescent="0.35">
      <c r="A67615"/>
      <c r="B67615"/>
      <c r="C67615"/>
      <c r="D67615"/>
    </row>
    <row r="67616" spans="1:4" x14ac:dyDescent="0.35">
      <c r="A67616"/>
      <c r="B67616"/>
      <c r="C67616"/>
      <c r="D67616"/>
    </row>
    <row r="67617" spans="1:4" x14ac:dyDescent="0.35">
      <c r="A67617"/>
      <c r="B67617"/>
      <c r="C67617"/>
      <c r="D67617"/>
    </row>
    <row r="67618" spans="1:4" x14ac:dyDescent="0.35">
      <c r="A67618"/>
      <c r="B67618"/>
      <c r="C67618"/>
      <c r="D67618"/>
    </row>
    <row r="67619" spans="1:4" x14ac:dyDescent="0.35">
      <c r="A67619"/>
      <c r="B67619"/>
      <c r="C67619"/>
      <c r="D67619"/>
    </row>
    <row r="67620" spans="1:4" x14ac:dyDescent="0.35">
      <c r="A67620"/>
      <c r="B67620"/>
      <c r="C67620"/>
      <c r="D67620"/>
    </row>
    <row r="67621" spans="1:4" x14ac:dyDescent="0.35">
      <c r="A67621"/>
      <c r="B67621"/>
      <c r="C67621"/>
      <c r="D67621"/>
    </row>
    <row r="67622" spans="1:4" x14ac:dyDescent="0.35">
      <c r="A67622"/>
      <c r="B67622"/>
      <c r="C67622"/>
      <c r="D67622"/>
    </row>
    <row r="67623" spans="1:4" x14ac:dyDescent="0.35">
      <c r="A67623"/>
      <c r="B67623"/>
      <c r="C67623"/>
      <c r="D67623"/>
    </row>
    <row r="67624" spans="1:4" x14ac:dyDescent="0.35">
      <c r="A67624"/>
      <c r="B67624"/>
      <c r="C67624"/>
      <c r="D67624"/>
    </row>
    <row r="67625" spans="1:4" x14ac:dyDescent="0.35">
      <c r="A67625"/>
      <c r="B67625"/>
      <c r="C67625"/>
      <c r="D67625"/>
    </row>
    <row r="67626" spans="1:4" x14ac:dyDescent="0.35">
      <c r="A67626"/>
      <c r="B67626"/>
      <c r="C67626"/>
      <c r="D67626"/>
    </row>
    <row r="67627" spans="1:4" x14ac:dyDescent="0.35">
      <c r="A67627"/>
      <c r="B67627"/>
      <c r="C67627"/>
      <c r="D67627"/>
    </row>
    <row r="67628" spans="1:4" x14ac:dyDescent="0.35">
      <c r="A67628"/>
      <c r="B67628"/>
      <c r="C67628"/>
      <c r="D67628"/>
    </row>
    <row r="67629" spans="1:4" x14ac:dyDescent="0.35">
      <c r="A67629"/>
      <c r="B67629"/>
      <c r="C67629"/>
      <c r="D67629"/>
    </row>
    <row r="67630" spans="1:4" x14ac:dyDescent="0.35">
      <c r="A67630"/>
      <c r="B67630"/>
      <c r="C67630"/>
      <c r="D67630"/>
    </row>
    <row r="67631" spans="1:4" x14ac:dyDescent="0.35">
      <c r="A67631"/>
      <c r="B67631"/>
      <c r="C67631"/>
      <c r="D67631"/>
    </row>
    <row r="67632" spans="1:4" x14ac:dyDescent="0.35">
      <c r="A67632"/>
      <c r="B67632"/>
      <c r="C67632"/>
      <c r="D67632"/>
    </row>
    <row r="67633" spans="1:4" x14ac:dyDescent="0.35">
      <c r="A67633"/>
      <c r="B67633"/>
      <c r="C67633"/>
      <c r="D67633"/>
    </row>
    <row r="67634" spans="1:4" x14ac:dyDescent="0.35">
      <c r="A67634"/>
      <c r="B67634"/>
      <c r="C67634"/>
      <c r="D67634"/>
    </row>
    <row r="67635" spans="1:4" x14ac:dyDescent="0.35">
      <c r="A67635"/>
      <c r="B67635"/>
      <c r="C67635"/>
      <c r="D67635"/>
    </row>
    <row r="67636" spans="1:4" x14ac:dyDescent="0.35">
      <c r="A67636"/>
      <c r="B67636"/>
      <c r="C67636"/>
      <c r="D67636"/>
    </row>
    <row r="67637" spans="1:4" x14ac:dyDescent="0.35">
      <c r="A67637"/>
      <c r="B67637"/>
      <c r="C67637"/>
      <c r="D67637"/>
    </row>
    <row r="67638" spans="1:4" x14ac:dyDescent="0.35">
      <c r="A67638"/>
      <c r="B67638"/>
      <c r="C67638"/>
      <c r="D67638"/>
    </row>
    <row r="67639" spans="1:4" x14ac:dyDescent="0.35">
      <c r="A67639"/>
      <c r="B67639"/>
      <c r="C67639"/>
      <c r="D67639"/>
    </row>
    <row r="67640" spans="1:4" x14ac:dyDescent="0.35">
      <c r="A67640"/>
      <c r="B67640"/>
      <c r="C67640"/>
      <c r="D67640"/>
    </row>
    <row r="67641" spans="1:4" x14ac:dyDescent="0.35">
      <c r="A67641"/>
      <c r="B67641"/>
      <c r="C67641"/>
      <c r="D67641"/>
    </row>
    <row r="67642" spans="1:4" x14ac:dyDescent="0.35">
      <c r="A67642"/>
      <c r="B67642"/>
      <c r="C67642"/>
      <c r="D67642"/>
    </row>
    <row r="67643" spans="1:4" x14ac:dyDescent="0.35">
      <c r="A67643"/>
      <c r="B67643"/>
      <c r="C67643"/>
      <c r="D67643"/>
    </row>
    <row r="67644" spans="1:4" x14ac:dyDescent="0.35">
      <c r="A67644"/>
      <c r="B67644"/>
      <c r="C67644"/>
      <c r="D67644"/>
    </row>
    <row r="67645" spans="1:4" x14ac:dyDescent="0.35">
      <c r="A67645"/>
      <c r="B67645"/>
      <c r="C67645"/>
      <c r="D67645"/>
    </row>
    <row r="67646" spans="1:4" x14ac:dyDescent="0.35">
      <c r="A67646"/>
      <c r="B67646"/>
      <c r="C67646"/>
      <c r="D67646"/>
    </row>
    <row r="67647" spans="1:4" x14ac:dyDescent="0.35">
      <c r="A67647"/>
      <c r="B67647"/>
      <c r="C67647"/>
      <c r="D67647"/>
    </row>
    <row r="67648" spans="1:4" x14ac:dyDescent="0.35">
      <c r="A67648"/>
      <c r="B67648"/>
      <c r="C67648"/>
      <c r="D67648"/>
    </row>
    <row r="67649" spans="1:4" x14ac:dyDescent="0.35">
      <c r="A67649"/>
      <c r="B67649"/>
      <c r="C67649"/>
      <c r="D67649"/>
    </row>
    <row r="67650" spans="1:4" x14ac:dyDescent="0.35">
      <c r="A67650"/>
      <c r="B67650"/>
      <c r="C67650"/>
      <c r="D67650"/>
    </row>
    <row r="67651" spans="1:4" x14ac:dyDescent="0.35">
      <c r="A67651"/>
      <c r="B67651"/>
      <c r="C67651"/>
      <c r="D67651"/>
    </row>
    <row r="67652" spans="1:4" x14ac:dyDescent="0.35">
      <c r="A67652"/>
      <c r="B67652"/>
      <c r="C67652"/>
      <c r="D67652"/>
    </row>
    <row r="67653" spans="1:4" x14ac:dyDescent="0.35">
      <c r="A67653"/>
      <c r="B67653"/>
      <c r="C67653"/>
      <c r="D67653"/>
    </row>
    <row r="67654" spans="1:4" x14ac:dyDescent="0.35">
      <c r="A67654"/>
      <c r="B67654"/>
      <c r="C67654"/>
      <c r="D67654"/>
    </row>
    <row r="67655" spans="1:4" x14ac:dyDescent="0.35">
      <c r="A67655"/>
      <c r="B67655"/>
      <c r="C67655"/>
      <c r="D67655"/>
    </row>
    <row r="67656" spans="1:4" x14ac:dyDescent="0.35">
      <c r="A67656"/>
      <c r="B67656"/>
      <c r="C67656"/>
      <c r="D67656"/>
    </row>
    <row r="67657" spans="1:4" x14ac:dyDescent="0.35">
      <c r="A67657"/>
      <c r="B67657"/>
      <c r="C67657"/>
      <c r="D67657"/>
    </row>
    <row r="67658" spans="1:4" x14ac:dyDescent="0.35">
      <c r="A67658"/>
      <c r="B67658"/>
      <c r="C67658"/>
      <c r="D67658"/>
    </row>
    <row r="67659" spans="1:4" x14ac:dyDescent="0.35">
      <c r="A67659"/>
      <c r="B67659"/>
      <c r="C67659"/>
      <c r="D67659"/>
    </row>
    <row r="67660" spans="1:4" x14ac:dyDescent="0.35">
      <c r="A67660"/>
      <c r="B67660"/>
      <c r="C67660"/>
      <c r="D67660"/>
    </row>
    <row r="67661" spans="1:4" x14ac:dyDescent="0.35">
      <c r="A67661"/>
      <c r="B67661"/>
      <c r="C67661"/>
      <c r="D67661"/>
    </row>
    <row r="67662" spans="1:4" x14ac:dyDescent="0.35">
      <c r="A67662"/>
      <c r="B67662"/>
      <c r="C67662"/>
      <c r="D67662"/>
    </row>
    <row r="67663" spans="1:4" x14ac:dyDescent="0.35">
      <c r="A67663"/>
      <c r="B67663"/>
      <c r="C67663"/>
      <c r="D67663"/>
    </row>
    <row r="67664" spans="1:4" x14ac:dyDescent="0.35">
      <c r="A67664"/>
      <c r="B67664"/>
      <c r="C67664"/>
      <c r="D67664"/>
    </row>
    <row r="67665" spans="1:4" x14ac:dyDescent="0.35">
      <c r="A67665"/>
      <c r="B67665"/>
      <c r="C67665"/>
      <c r="D67665"/>
    </row>
    <row r="67666" spans="1:4" x14ac:dyDescent="0.35">
      <c r="A67666"/>
      <c r="B67666"/>
      <c r="C67666"/>
      <c r="D67666"/>
    </row>
    <row r="67667" spans="1:4" x14ac:dyDescent="0.35">
      <c r="A67667"/>
      <c r="B67667"/>
      <c r="C67667"/>
      <c r="D67667"/>
    </row>
    <row r="67668" spans="1:4" x14ac:dyDescent="0.35">
      <c r="A67668"/>
      <c r="B67668"/>
      <c r="C67668"/>
      <c r="D67668"/>
    </row>
    <row r="67669" spans="1:4" x14ac:dyDescent="0.35">
      <c r="A67669"/>
      <c r="B67669"/>
      <c r="C67669"/>
      <c r="D67669"/>
    </row>
    <row r="67670" spans="1:4" x14ac:dyDescent="0.35">
      <c r="A67670"/>
      <c r="B67670"/>
      <c r="C67670"/>
      <c r="D67670"/>
    </row>
    <row r="67671" spans="1:4" x14ac:dyDescent="0.35">
      <c r="A67671"/>
      <c r="B67671"/>
      <c r="C67671"/>
      <c r="D67671"/>
    </row>
    <row r="67672" spans="1:4" x14ac:dyDescent="0.35">
      <c r="A67672"/>
      <c r="B67672"/>
      <c r="C67672"/>
      <c r="D67672"/>
    </row>
    <row r="67673" spans="1:4" x14ac:dyDescent="0.35">
      <c r="A67673"/>
      <c r="B67673"/>
      <c r="C67673"/>
      <c r="D67673"/>
    </row>
    <row r="67674" spans="1:4" x14ac:dyDescent="0.35">
      <c r="A67674"/>
      <c r="B67674"/>
      <c r="C67674"/>
      <c r="D67674"/>
    </row>
    <row r="67675" spans="1:4" x14ac:dyDescent="0.35">
      <c r="A67675"/>
      <c r="B67675"/>
      <c r="C67675"/>
      <c r="D67675"/>
    </row>
    <row r="67676" spans="1:4" x14ac:dyDescent="0.35">
      <c r="A67676"/>
      <c r="B67676"/>
      <c r="C67676"/>
      <c r="D67676"/>
    </row>
    <row r="67677" spans="1:4" x14ac:dyDescent="0.35">
      <c r="A67677"/>
      <c r="B67677"/>
      <c r="C67677"/>
      <c r="D67677"/>
    </row>
    <row r="67678" spans="1:4" x14ac:dyDescent="0.35">
      <c r="A67678"/>
      <c r="B67678"/>
      <c r="C67678"/>
      <c r="D67678"/>
    </row>
    <row r="67679" spans="1:4" x14ac:dyDescent="0.35">
      <c r="A67679"/>
      <c r="B67679"/>
      <c r="C67679"/>
      <c r="D67679"/>
    </row>
    <row r="67680" spans="1:4" x14ac:dyDescent="0.35">
      <c r="A67680"/>
      <c r="B67680"/>
      <c r="C67680"/>
      <c r="D67680"/>
    </row>
    <row r="67681" spans="1:4" x14ac:dyDescent="0.35">
      <c r="A67681"/>
      <c r="B67681"/>
      <c r="C67681"/>
      <c r="D67681"/>
    </row>
    <row r="67682" spans="1:4" x14ac:dyDescent="0.35">
      <c r="A67682"/>
      <c r="B67682"/>
      <c r="C67682"/>
      <c r="D67682"/>
    </row>
    <row r="67683" spans="1:4" x14ac:dyDescent="0.35">
      <c r="A67683"/>
      <c r="B67683"/>
      <c r="C67683"/>
      <c r="D67683"/>
    </row>
    <row r="67684" spans="1:4" x14ac:dyDescent="0.35">
      <c r="A67684"/>
      <c r="B67684"/>
      <c r="C67684"/>
      <c r="D67684"/>
    </row>
    <row r="67685" spans="1:4" x14ac:dyDescent="0.35">
      <c r="A67685"/>
      <c r="B67685"/>
      <c r="C67685"/>
      <c r="D67685"/>
    </row>
    <row r="67686" spans="1:4" x14ac:dyDescent="0.35">
      <c r="A67686"/>
      <c r="B67686"/>
      <c r="C67686"/>
      <c r="D67686"/>
    </row>
    <row r="67687" spans="1:4" x14ac:dyDescent="0.35">
      <c r="A67687"/>
      <c r="B67687"/>
      <c r="C67687"/>
      <c r="D67687"/>
    </row>
    <row r="67688" spans="1:4" x14ac:dyDescent="0.35">
      <c r="A67688"/>
      <c r="B67688"/>
      <c r="C67688"/>
      <c r="D67688"/>
    </row>
    <row r="67689" spans="1:4" x14ac:dyDescent="0.35">
      <c r="A67689"/>
      <c r="B67689"/>
      <c r="C67689"/>
      <c r="D67689"/>
    </row>
    <row r="67690" spans="1:4" x14ac:dyDescent="0.35">
      <c r="A67690"/>
      <c r="B67690"/>
      <c r="C67690"/>
      <c r="D67690"/>
    </row>
    <row r="67691" spans="1:4" x14ac:dyDescent="0.35">
      <c r="A67691"/>
      <c r="B67691"/>
      <c r="C67691"/>
      <c r="D67691"/>
    </row>
    <row r="67692" spans="1:4" x14ac:dyDescent="0.35">
      <c r="A67692"/>
      <c r="B67692"/>
      <c r="C67692"/>
      <c r="D67692"/>
    </row>
    <row r="67693" spans="1:4" x14ac:dyDescent="0.35">
      <c r="A67693"/>
      <c r="B67693"/>
      <c r="C67693"/>
      <c r="D67693"/>
    </row>
    <row r="67694" spans="1:4" x14ac:dyDescent="0.35">
      <c r="A67694"/>
      <c r="B67694"/>
      <c r="C67694"/>
      <c r="D67694"/>
    </row>
    <row r="67695" spans="1:4" x14ac:dyDescent="0.35">
      <c r="A67695"/>
      <c r="B67695"/>
      <c r="C67695"/>
      <c r="D67695"/>
    </row>
    <row r="67696" spans="1:4" x14ac:dyDescent="0.35">
      <c r="A67696"/>
      <c r="B67696"/>
      <c r="C67696"/>
      <c r="D67696"/>
    </row>
    <row r="67697" spans="1:4" x14ac:dyDescent="0.35">
      <c r="A67697"/>
      <c r="B67697"/>
      <c r="C67697"/>
      <c r="D67697"/>
    </row>
    <row r="67698" spans="1:4" x14ac:dyDescent="0.35">
      <c r="A67698"/>
      <c r="B67698"/>
      <c r="C67698"/>
      <c r="D67698"/>
    </row>
    <row r="67699" spans="1:4" x14ac:dyDescent="0.35">
      <c r="A67699"/>
      <c r="B67699"/>
      <c r="C67699"/>
      <c r="D67699"/>
    </row>
    <row r="67700" spans="1:4" x14ac:dyDescent="0.35">
      <c r="A67700"/>
      <c r="B67700"/>
      <c r="C67700"/>
      <c r="D67700"/>
    </row>
    <row r="67701" spans="1:4" x14ac:dyDescent="0.35">
      <c r="A67701"/>
      <c r="B67701"/>
      <c r="C67701"/>
      <c r="D67701"/>
    </row>
    <row r="67702" spans="1:4" x14ac:dyDescent="0.35">
      <c r="A67702"/>
      <c r="B67702"/>
      <c r="C67702"/>
      <c r="D67702"/>
    </row>
    <row r="67703" spans="1:4" x14ac:dyDescent="0.35">
      <c r="A67703"/>
      <c r="B67703"/>
      <c r="C67703"/>
      <c r="D67703"/>
    </row>
    <row r="67704" spans="1:4" x14ac:dyDescent="0.35">
      <c r="A67704"/>
      <c r="B67704"/>
      <c r="C67704"/>
      <c r="D67704"/>
    </row>
    <row r="67705" spans="1:4" x14ac:dyDescent="0.35">
      <c r="A67705"/>
      <c r="B67705"/>
      <c r="C67705"/>
      <c r="D67705"/>
    </row>
    <row r="67706" spans="1:4" x14ac:dyDescent="0.35">
      <c r="A67706"/>
      <c r="B67706"/>
      <c r="C67706"/>
      <c r="D67706"/>
    </row>
    <row r="67707" spans="1:4" x14ac:dyDescent="0.35">
      <c r="A67707"/>
      <c r="B67707"/>
      <c r="C67707"/>
      <c r="D67707"/>
    </row>
    <row r="67708" spans="1:4" x14ac:dyDescent="0.35">
      <c r="A67708"/>
      <c r="B67708"/>
      <c r="C67708"/>
      <c r="D67708"/>
    </row>
    <row r="67709" spans="1:4" x14ac:dyDescent="0.35">
      <c r="A67709"/>
      <c r="B67709"/>
      <c r="C67709"/>
      <c r="D67709"/>
    </row>
    <row r="67710" spans="1:4" x14ac:dyDescent="0.35">
      <c r="A67710"/>
      <c r="B67710"/>
      <c r="C67710"/>
      <c r="D67710"/>
    </row>
    <row r="67711" spans="1:4" x14ac:dyDescent="0.35">
      <c r="A67711"/>
      <c r="B67711"/>
      <c r="C67711"/>
      <c r="D67711"/>
    </row>
    <row r="67712" spans="1:4" x14ac:dyDescent="0.35">
      <c r="A67712"/>
      <c r="B67712"/>
      <c r="C67712"/>
      <c r="D67712"/>
    </row>
    <row r="67713" spans="1:4" x14ac:dyDescent="0.35">
      <c r="A67713"/>
      <c r="B67713"/>
      <c r="C67713"/>
      <c r="D67713"/>
    </row>
    <row r="67714" spans="1:4" x14ac:dyDescent="0.35">
      <c r="A67714"/>
      <c r="B67714"/>
      <c r="C67714"/>
      <c r="D67714"/>
    </row>
    <row r="67715" spans="1:4" x14ac:dyDescent="0.35">
      <c r="A67715"/>
      <c r="B67715"/>
      <c r="C67715"/>
      <c r="D67715"/>
    </row>
    <row r="67716" spans="1:4" x14ac:dyDescent="0.35">
      <c r="A67716"/>
      <c r="B67716"/>
      <c r="C67716"/>
      <c r="D67716"/>
    </row>
    <row r="67717" spans="1:4" x14ac:dyDescent="0.35">
      <c r="A67717"/>
      <c r="B67717"/>
      <c r="C67717"/>
      <c r="D67717"/>
    </row>
    <row r="67718" spans="1:4" x14ac:dyDescent="0.35">
      <c r="A67718"/>
      <c r="B67718"/>
      <c r="C67718"/>
      <c r="D67718"/>
    </row>
    <row r="67719" spans="1:4" x14ac:dyDescent="0.35">
      <c r="A67719"/>
      <c r="B67719"/>
      <c r="C67719"/>
      <c r="D67719"/>
    </row>
    <row r="67720" spans="1:4" x14ac:dyDescent="0.35">
      <c r="A67720"/>
      <c r="B67720"/>
      <c r="C67720"/>
      <c r="D67720"/>
    </row>
    <row r="67721" spans="1:4" x14ac:dyDescent="0.35">
      <c r="A67721"/>
      <c r="B67721"/>
      <c r="C67721"/>
      <c r="D67721"/>
    </row>
    <row r="67722" spans="1:4" x14ac:dyDescent="0.35">
      <c r="A67722"/>
      <c r="B67722"/>
      <c r="C67722"/>
      <c r="D67722"/>
    </row>
    <row r="67723" spans="1:4" x14ac:dyDescent="0.35">
      <c r="A67723"/>
      <c r="B67723"/>
      <c r="C67723"/>
      <c r="D67723"/>
    </row>
    <row r="67724" spans="1:4" x14ac:dyDescent="0.35">
      <c r="A67724"/>
      <c r="B67724"/>
      <c r="C67724"/>
      <c r="D67724"/>
    </row>
    <row r="67725" spans="1:4" x14ac:dyDescent="0.35">
      <c r="A67725"/>
      <c r="B67725"/>
      <c r="C67725"/>
      <c r="D67725"/>
    </row>
    <row r="67726" spans="1:4" x14ac:dyDescent="0.35">
      <c r="A67726"/>
      <c r="B67726"/>
      <c r="C67726"/>
      <c r="D67726"/>
    </row>
    <row r="67727" spans="1:4" x14ac:dyDescent="0.35">
      <c r="A67727"/>
      <c r="B67727"/>
      <c r="C67727"/>
      <c r="D67727"/>
    </row>
    <row r="67728" spans="1:4" x14ac:dyDescent="0.35">
      <c r="A67728"/>
      <c r="B67728"/>
      <c r="C67728"/>
      <c r="D67728"/>
    </row>
    <row r="67729" spans="1:4" x14ac:dyDescent="0.35">
      <c r="A67729"/>
      <c r="B67729"/>
      <c r="C67729"/>
      <c r="D67729"/>
    </row>
    <row r="67730" spans="1:4" x14ac:dyDescent="0.35">
      <c r="A67730"/>
      <c r="B67730"/>
      <c r="C67730"/>
      <c r="D67730"/>
    </row>
    <row r="67731" spans="1:4" x14ac:dyDescent="0.35">
      <c r="A67731"/>
      <c r="B67731"/>
      <c r="C67731"/>
      <c r="D67731"/>
    </row>
    <row r="67732" spans="1:4" x14ac:dyDescent="0.35">
      <c r="A67732"/>
      <c r="B67732"/>
      <c r="C67732"/>
      <c r="D67732"/>
    </row>
    <row r="67733" spans="1:4" x14ac:dyDescent="0.35">
      <c r="A67733"/>
      <c r="B67733"/>
      <c r="C67733"/>
      <c r="D67733"/>
    </row>
    <row r="67734" spans="1:4" x14ac:dyDescent="0.35">
      <c r="A67734"/>
      <c r="B67734"/>
      <c r="C67734"/>
      <c r="D67734"/>
    </row>
    <row r="67735" spans="1:4" x14ac:dyDescent="0.35">
      <c r="A67735"/>
      <c r="B67735"/>
      <c r="C67735"/>
      <c r="D67735"/>
    </row>
    <row r="67736" spans="1:4" x14ac:dyDescent="0.35">
      <c r="A67736"/>
      <c r="B67736"/>
      <c r="C67736"/>
      <c r="D67736"/>
    </row>
    <row r="67737" spans="1:4" x14ac:dyDescent="0.35">
      <c r="A67737"/>
      <c r="B67737"/>
      <c r="C67737"/>
      <c r="D67737"/>
    </row>
    <row r="67738" spans="1:4" x14ac:dyDescent="0.35">
      <c r="A67738"/>
      <c r="B67738"/>
      <c r="C67738"/>
      <c r="D67738"/>
    </row>
    <row r="67739" spans="1:4" x14ac:dyDescent="0.35">
      <c r="A67739"/>
      <c r="B67739"/>
      <c r="C67739"/>
      <c r="D67739"/>
    </row>
    <row r="67740" spans="1:4" x14ac:dyDescent="0.35">
      <c r="A67740"/>
      <c r="B67740"/>
      <c r="C67740"/>
      <c r="D67740"/>
    </row>
    <row r="67741" spans="1:4" x14ac:dyDescent="0.35">
      <c r="A67741"/>
      <c r="B67741"/>
      <c r="C67741"/>
      <c r="D67741"/>
    </row>
    <row r="67742" spans="1:4" x14ac:dyDescent="0.35">
      <c r="A67742"/>
      <c r="B67742"/>
      <c r="C67742"/>
      <c r="D67742"/>
    </row>
    <row r="67743" spans="1:4" x14ac:dyDescent="0.35">
      <c r="A67743"/>
      <c r="B67743"/>
      <c r="C67743"/>
      <c r="D67743"/>
    </row>
    <row r="67744" spans="1:4" x14ac:dyDescent="0.35">
      <c r="A67744"/>
      <c r="B67744"/>
      <c r="C67744"/>
      <c r="D67744"/>
    </row>
    <row r="67745" spans="1:4" x14ac:dyDescent="0.35">
      <c r="A67745"/>
      <c r="B67745"/>
      <c r="C67745"/>
      <c r="D67745"/>
    </row>
    <row r="67746" spans="1:4" x14ac:dyDescent="0.35">
      <c r="A67746"/>
      <c r="B67746"/>
      <c r="C67746"/>
      <c r="D67746"/>
    </row>
    <row r="67747" spans="1:4" x14ac:dyDescent="0.35">
      <c r="A67747"/>
      <c r="B67747"/>
      <c r="C67747"/>
      <c r="D67747"/>
    </row>
    <row r="67748" spans="1:4" x14ac:dyDescent="0.35">
      <c r="A67748"/>
      <c r="B67748"/>
      <c r="C67748"/>
      <c r="D67748"/>
    </row>
    <row r="67749" spans="1:4" x14ac:dyDescent="0.35">
      <c r="A67749"/>
      <c r="B67749"/>
      <c r="C67749"/>
      <c r="D67749"/>
    </row>
    <row r="67750" spans="1:4" x14ac:dyDescent="0.35">
      <c r="A67750"/>
      <c r="B67750"/>
      <c r="C67750"/>
      <c r="D67750"/>
    </row>
    <row r="67751" spans="1:4" x14ac:dyDescent="0.35">
      <c r="A67751"/>
      <c r="B67751"/>
      <c r="C67751"/>
      <c r="D67751"/>
    </row>
    <row r="67752" spans="1:4" x14ac:dyDescent="0.35">
      <c r="A67752"/>
      <c r="B67752"/>
      <c r="C67752"/>
      <c r="D67752"/>
    </row>
    <row r="67753" spans="1:4" x14ac:dyDescent="0.35">
      <c r="A67753"/>
      <c r="B67753"/>
      <c r="C67753"/>
      <c r="D67753"/>
    </row>
    <row r="67754" spans="1:4" x14ac:dyDescent="0.35">
      <c r="A67754"/>
      <c r="B67754"/>
      <c r="C67754"/>
      <c r="D67754"/>
    </row>
    <row r="67755" spans="1:4" x14ac:dyDescent="0.35">
      <c r="A67755"/>
      <c r="B67755"/>
      <c r="C67755"/>
      <c r="D67755"/>
    </row>
    <row r="67756" spans="1:4" x14ac:dyDescent="0.35">
      <c r="A67756"/>
      <c r="B67756"/>
      <c r="C67756"/>
      <c r="D67756"/>
    </row>
    <row r="67757" spans="1:4" x14ac:dyDescent="0.35">
      <c r="A67757"/>
      <c r="B67757"/>
      <c r="C67757"/>
      <c r="D67757"/>
    </row>
    <row r="67758" spans="1:4" x14ac:dyDescent="0.35">
      <c r="A67758"/>
      <c r="B67758"/>
      <c r="C67758"/>
      <c r="D67758"/>
    </row>
    <row r="67759" spans="1:4" x14ac:dyDescent="0.35">
      <c r="A67759"/>
      <c r="B67759"/>
      <c r="C67759"/>
      <c r="D67759"/>
    </row>
    <row r="67760" spans="1:4" x14ac:dyDescent="0.35">
      <c r="A67760"/>
      <c r="B67760"/>
      <c r="C67760"/>
      <c r="D67760"/>
    </row>
    <row r="67761" spans="1:4" x14ac:dyDescent="0.35">
      <c r="A67761"/>
      <c r="B67761"/>
      <c r="C67761"/>
      <c r="D67761"/>
    </row>
    <row r="67762" spans="1:4" x14ac:dyDescent="0.35">
      <c r="A67762"/>
      <c r="B67762"/>
      <c r="C67762"/>
      <c r="D67762"/>
    </row>
    <row r="67763" spans="1:4" x14ac:dyDescent="0.35">
      <c r="A67763"/>
      <c r="B67763"/>
      <c r="C67763"/>
      <c r="D67763"/>
    </row>
    <row r="67764" spans="1:4" x14ac:dyDescent="0.35">
      <c r="A67764"/>
      <c r="B67764"/>
      <c r="C67764"/>
      <c r="D67764"/>
    </row>
    <row r="67765" spans="1:4" x14ac:dyDescent="0.35">
      <c r="A67765"/>
      <c r="B67765"/>
      <c r="C67765"/>
      <c r="D67765"/>
    </row>
    <row r="67766" spans="1:4" x14ac:dyDescent="0.35">
      <c r="A67766"/>
      <c r="B67766"/>
      <c r="C67766"/>
      <c r="D67766"/>
    </row>
    <row r="67767" spans="1:4" x14ac:dyDescent="0.35">
      <c r="A67767"/>
      <c r="B67767"/>
      <c r="C67767"/>
      <c r="D67767"/>
    </row>
    <row r="67768" spans="1:4" x14ac:dyDescent="0.35">
      <c r="A67768"/>
      <c r="B67768"/>
      <c r="C67768"/>
      <c r="D67768"/>
    </row>
    <row r="67769" spans="1:4" x14ac:dyDescent="0.35">
      <c r="A67769"/>
      <c r="B67769"/>
      <c r="C67769"/>
      <c r="D67769"/>
    </row>
    <row r="67770" spans="1:4" x14ac:dyDescent="0.35">
      <c r="A67770"/>
      <c r="B67770"/>
      <c r="C67770"/>
      <c r="D67770"/>
    </row>
    <row r="67771" spans="1:4" x14ac:dyDescent="0.35">
      <c r="A67771"/>
      <c r="B67771"/>
      <c r="C67771"/>
      <c r="D67771"/>
    </row>
    <row r="67772" spans="1:4" x14ac:dyDescent="0.35">
      <c r="A67772"/>
      <c r="B67772"/>
      <c r="C67772"/>
      <c r="D67772"/>
    </row>
    <row r="67773" spans="1:4" x14ac:dyDescent="0.35">
      <c r="A67773"/>
      <c r="B67773"/>
      <c r="C67773"/>
      <c r="D67773"/>
    </row>
    <row r="67774" spans="1:4" x14ac:dyDescent="0.35">
      <c r="A67774"/>
      <c r="B67774"/>
      <c r="C67774"/>
      <c r="D67774"/>
    </row>
    <row r="67775" spans="1:4" x14ac:dyDescent="0.35">
      <c r="A67775"/>
      <c r="B67775"/>
      <c r="C67775"/>
      <c r="D67775"/>
    </row>
    <row r="67776" spans="1:4" x14ac:dyDescent="0.35">
      <c r="A67776"/>
      <c r="B67776"/>
      <c r="C67776"/>
      <c r="D67776"/>
    </row>
    <row r="67777" spans="1:4" x14ac:dyDescent="0.35">
      <c r="A67777"/>
      <c r="B67777"/>
      <c r="C67777"/>
      <c r="D67777"/>
    </row>
    <row r="67778" spans="1:4" x14ac:dyDescent="0.35">
      <c r="A67778"/>
      <c r="B67778"/>
      <c r="C67778"/>
      <c r="D67778"/>
    </row>
    <row r="67779" spans="1:4" x14ac:dyDescent="0.35">
      <c r="A67779"/>
      <c r="B67779"/>
      <c r="C67779"/>
      <c r="D67779"/>
    </row>
    <row r="67780" spans="1:4" x14ac:dyDescent="0.35">
      <c r="A67780"/>
      <c r="B67780"/>
      <c r="C67780"/>
      <c r="D67780"/>
    </row>
    <row r="67781" spans="1:4" x14ac:dyDescent="0.35">
      <c r="A67781"/>
      <c r="B67781"/>
      <c r="C67781"/>
      <c r="D67781"/>
    </row>
    <row r="67782" spans="1:4" x14ac:dyDescent="0.35">
      <c r="A67782"/>
      <c r="B67782"/>
      <c r="C67782"/>
      <c r="D67782"/>
    </row>
    <row r="67783" spans="1:4" x14ac:dyDescent="0.35">
      <c r="A67783"/>
      <c r="B67783"/>
      <c r="C67783"/>
      <c r="D67783"/>
    </row>
    <row r="67784" spans="1:4" x14ac:dyDescent="0.35">
      <c r="A67784"/>
      <c r="B67784"/>
      <c r="C67784"/>
      <c r="D67784"/>
    </row>
    <row r="67785" spans="1:4" x14ac:dyDescent="0.35">
      <c r="A67785"/>
      <c r="B67785"/>
      <c r="C67785"/>
      <c r="D67785"/>
    </row>
    <row r="67786" spans="1:4" x14ac:dyDescent="0.35">
      <c r="A67786"/>
      <c r="B67786"/>
      <c r="C67786"/>
      <c r="D67786"/>
    </row>
    <row r="67787" spans="1:4" x14ac:dyDescent="0.35">
      <c r="A67787"/>
      <c r="B67787"/>
      <c r="C67787"/>
      <c r="D67787"/>
    </row>
    <row r="67788" spans="1:4" x14ac:dyDescent="0.35">
      <c r="A67788"/>
      <c r="B67788"/>
      <c r="C67788"/>
      <c r="D67788"/>
    </row>
    <row r="67789" spans="1:4" x14ac:dyDescent="0.35">
      <c r="A67789"/>
      <c r="B67789"/>
      <c r="C67789"/>
      <c r="D67789"/>
    </row>
    <row r="67790" spans="1:4" x14ac:dyDescent="0.35">
      <c r="A67790"/>
      <c r="B67790"/>
      <c r="C67790"/>
      <c r="D67790"/>
    </row>
    <row r="67791" spans="1:4" x14ac:dyDescent="0.35">
      <c r="A67791"/>
      <c r="B67791"/>
      <c r="C67791"/>
      <c r="D67791"/>
    </row>
    <row r="67792" spans="1:4" x14ac:dyDescent="0.35">
      <c r="A67792"/>
      <c r="B67792"/>
      <c r="C67792"/>
      <c r="D67792"/>
    </row>
    <row r="67793" spans="1:4" x14ac:dyDescent="0.35">
      <c r="A67793"/>
      <c r="B67793"/>
      <c r="C67793"/>
      <c r="D67793"/>
    </row>
    <row r="67794" spans="1:4" x14ac:dyDescent="0.35">
      <c r="A67794"/>
      <c r="B67794"/>
      <c r="C67794"/>
      <c r="D67794"/>
    </row>
    <row r="67795" spans="1:4" x14ac:dyDescent="0.35">
      <c r="A67795"/>
      <c r="B67795"/>
      <c r="C67795"/>
      <c r="D67795"/>
    </row>
    <row r="67796" spans="1:4" x14ac:dyDescent="0.35">
      <c r="A67796"/>
      <c r="B67796"/>
      <c r="C67796"/>
      <c r="D67796"/>
    </row>
    <row r="67797" spans="1:4" x14ac:dyDescent="0.35">
      <c r="A67797"/>
      <c r="B67797"/>
      <c r="C67797"/>
      <c r="D67797"/>
    </row>
    <row r="67798" spans="1:4" x14ac:dyDescent="0.35">
      <c r="A67798"/>
      <c r="B67798"/>
      <c r="C67798"/>
      <c r="D67798"/>
    </row>
    <row r="67799" spans="1:4" x14ac:dyDescent="0.35">
      <c r="A67799"/>
      <c r="B67799"/>
      <c r="C67799"/>
      <c r="D67799"/>
    </row>
    <row r="67800" spans="1:4" x14ac:dyDescent="0.35">
      <c r="A67800"/>
      <c r="B67800"/>
      <c r="C67800"/>
      <c r="D67800"/>
    </row>
    <row r="67801" spans="1:4" x14ac:dyDescent="0.35">
      <c r="A67801"/>
      <c r="B67801"/>
      <c r="C67801"/>
      <c r="D67801"/>
    </row>
    <row r="67802" spans="1:4" x14ac:dyDescent="0.35">
      <c r="A67802"/>
      <c r="B67802"/>
      <c r="C67802"/>
      <c r="D67802"/>
    </row>
    <row r="67803" spans="1:4" x14ac:dyDescent="0.35">
      <c r="A67803"/>
      <c r="B67803"/>
      <c r="C67803"/>
      <c r="D67803"/>
    </row>
    <row r="67804" spans="1:4" x14ac:dyDescent="0.35">
      <c r="A67804"/>
      <c r="B67804"/>
      <c r="C67804"/>
      <c r="D67804"/>
    </row>
    <row r="67805" spans="1:4" x14ac:dyDescent="0.35">
      <c r="A67805"/>
      <c r="B67805"/>
      <c r="C67805"/>
      <c r="D67805"/>
    </row>
    <row r="67806" spans="1:4" x14ac:dyDescent="0.35">
      <c r="A67806"/>
      <c r="B67806"/>
      <c r="C67806"/>
      <c r="D67806"/>
    </row>
    <row r="67807" spans="1:4" x14ac:dyDescent="0.35">
      <c r="A67807"/>
      <c r="B67807"/>
      <c r="C67807"/>
      <c r="D67807"/>
    </row>
    <row r="67808" spans="1:4" x14ac:dyDescent="0.35">
      <c r="A67808"/>
      <c r="B67808"/>
      <c r="C67808"/>
      <c r="D67808"/>
    </row>
    <row r="67809" spans="1:4" x14ac:dyDescent="0.35">
      <c r="A67809"/>
      <c r="B67809"/>
      <c r="C67809"/>
      <c r="D67809"/>
    </row>
    <row r="67810" spans="1:4" x14ac:dyDescent="0.35">
      <c r="A67810"/>
      <c r="B67810"/>
      <c r="C67810"/>
      <c r="D67810"/>
    </row>
    <row r="67811" spans="1:4" x14ac:dyDescent="0.35">
      <c r="A67811"/>
      <c r="B67811"/>
      <c r="C67811"/>
      <c r="D67811"/>
    </row>
    <row r="67812" spans="1:4" x14ac:dyDescent="0.35">
      <c r="A67812"/>
      <c r="B67812"/>
      <c r="C67812"/>
      <c r="D67812"/>
    </row>
    <row r="67813" spans="1:4" x14ac:dyDescent="0.35">
      <c r="A67813"/>
      <c r="B67813"/>
      <c r="C67813"/>
      <c r="D67813"/>
    </row>
    <row r="67814" spans="1:4" x14ac:dyDescent="0.35">
      <c r="A67814"/>
      <c r="B67814"/>
      <c r="C67814"/>
      <c r="D67814"/>
    </row>
    <row r="67815" spans="1:4" x14ac:dyDescent="0.35">
      <c r="A67815"/>
      <c r="B67815"/>
      <c r="C67815"/>
      <c r="D67815"/>
    </row>
    <row r="67816" spans="1:4" x14ac:dyDescent="0.35">
      <c r="A67816"/>
      <c r="B67816"/>
      <c r="C67816"/>
      <c r="D67816"/>
    </row>
    <row r="67817" spans="1:4" x14ac:dyDescent="0.35">
      <c r="A67817"/>
      <c r="B67817"/>
      <c r="C67817"/>
      <c r="D67817"/>
    </row>
    <row r="67818" spans="1:4" x14ac:dyDescent="0.35">
      <c r="A67818"/>
      <c r="B67818"/>
      <c r="C67818"/>
      <c r="D67818"/>
    </row>
    <row r="67819" spans="1:4" x14ac:dyDescent="0.35">
      <c r="A67819"/>
      <c r="B67819"/>
      <c r="C67819"/>
      <c r="D67819"/>
    </row>
    <row r="67820" spans="1:4" x14ac:dyDescent="0.35">
      <c r="A67820"/>
      <c r="B67820"/>
      <c r="C67820"/>
      <c r="D67820"/>
    </row>
    <row r="67821" spans="1:4" x14ac:dyDescent="0.35">
      <c r="A67821"/>
      <c r="B67821"/>
      <c r="C67821"/>
      <c r="D67821"/>
    </row>
    <row r="67822" spans="1:4" x14ac:dyDescent="0.35">
      <c r="A67822"/>
      <c r="B67822"/>
      <c r="C67822"/>
      <c r="D67822"/>
    </row>
    <row r="67823" spans="1:4" x14ac:dyDescent="0.35">
      <c r="A67823"/>
      <c r="B67823"/>
      <c r="C67823"/>
      <c r="D67823"/>
    </row>
    <row r="67824" spans="1:4" x14ac:dyDescent="0.35">
      <c r="A67824"/>
      <c r="B67824"/>
      <c r="C67824"/>
      <c r="D67824"/>
    </row>
    <row r="67825" spans="1:4" x14ac:dyDescent="0.35">
      <c r="A67825"/>
      <c r="B67825"/>
      <c r="C67825"/>
      <c r="D67825"/>
    </row>
    <row r="67826" spans="1:4" x14ac:dyDescent="0.35">
      <c r="A67826"/>
      <c r="B67826"/>
      <c r="C67826"/>
      <c r="D67826"/>
    </row>
    <row r="67827" spans="1:4" x14ac:dyDescent="0.35">
      <c r="A67827"/>
      <c r="B67827"/>
      <c r="C67827"/>
      <c r="D67827"/>
    </row>
    <row r="67828" spans="1:4" x14ac:dyDescent="0.35">
      <c r="A67828"/>
      <c r="B67828"/>
      <c r="C67828"/>
      <c r="D67828"/>
    </row>
    <row r="67829" spans="1:4" x14ac:dyDescent="0.35">
      <c r="A67829"/>
      <c r="B67829"/>
      <c r="C67829"/>
      <c r="D67829"/>
    </row>
    <row r="67830" spans="1:4" x14ac:dyDescent="0.35">
      <c r="A67830"/>
      <c r="B67830"/>
      <c r="C67830"/>
      <c r="D67830"/>
    </row>
    <row r="67831" spans="1:4" x14ac:dyDescent="0.35">
      <c r="A67831"/>
      <c r="B67831"/>
      <c r="C67831"/>
      <c r="D67831"/>
    </row>
    <row r="67832" spans="1:4" x14ac:dyDescent="0.35">
      <c r="A67832"/>
      <c r="B67832"/>
      <c r="C67832"/>
      <c r="D67832"/>
    </row>
    <row r="67833" spans="1:4" x14ac:dyDescent="0.35">
      <c r="A67833"/>
      <c r="B67833"/>
      <c r="C67833"/>
      <c r="D67833"/>
    </row>
    <row r="67834" spans="1:4" x14ac:dyDescent="0.35">
      <c r="A67834"/>
      <c r="B67834"/>
      <c r="C67834"/>
      <c r="D67834"/>
    </row>
    <row r="67835" spans="1:4" x14ac:dyDescent="0.35">
      <c r="A67835"/>
      <c r="B67835"/>
      <c r="C67835"/>
      <c r="D67835"/>
    </row>
    <row r="67836" spans="1:4" x14ac:dyDescent="0.35">
      <c r="A67836"/>
      <c r="B67836"/>
      <c r="C67836"/>
      <c r="D67836"/>
    </row>
    <row r="67837" spans="1:4" x14ac:dyDescent="0.35">
      <c r="A67837"/>
      <c r="B67837"/>
      <c r="C67837"/>
      <c r="D67837"/>
    </row>
    <row r="67838" spans="1:4" x14ac:dyDescent="0.35">
      <c r="A67838"/>
      <c r="B67838"/>
      <c r="C67838"/>
      <c r="D67838"/>
    </row>
    <row r="67839" spans="1:4" x14ac:dyDescent="0.35">
      <c r="A67839"/>
      <c r="B67839"/>
      <c r="C67839"/>
      <c r="D67839"/>
    </row>
    <row r="67840" spans="1:4" x14ac:dyDescent="0.35">
      <c r="A67840"/>
      <c r="B67840"/>
      <c r="C67840"/>
      <c r="D67840"/>
    </row>
    <row r="67841" spans="1:4" x14ac:dyDescent="0.35">
      <c r="A67841"/>
      <c r="B67841"/>
      <c r="C67841"/>
      <c r="D67841"/>
    </row>
    <row r="67842" spans="1:4" x14ac:dyDescent="0.35">
      <c r="A67842"/>
      <c r="B67842"/>
      <c r="C67842"/>
      <c r="D67842"/>
    </row>
    <row r="67843" spans="1:4" x14ac:dyDescent="0.35">
      <c r="A67843"/>
      <c r="B67843"/>
      <c r="C67843"/>
      <c r="D67843"/>
    </row>
    <row r="67844" spans="1:4" x14ac:dyDescent="0.35">
      <c r="A67844"/>
      <c r="B67844"/>
      <c r="C67844"/>
      <c r="D67844"/>
    </row>
    <row r="67845" spans="1:4" x14ac:dyDescent="0.35">
      <c r="A67845"/>
      <c r="B67845"/>
      <c r="C67845"/>
      <c r="D67845"/>
    </row>
    <row r="67846" spans="1:4" x14ac:dyDescent="0.35">
      <c r="A67846"/>
      <c r="B67846"/>
      <c r="C67846"/>
      <c r="D67846"/>
    </row>
    <row r="67847" spans="1:4" x14ac:dyDescent="0.35">
      <c r="A67847"/>
      <c r="B67847"/>
      <c r="C67847"/>
      <c r="D67847"/>
    </row>
    <row r="67848" spans="1:4" x14ac:dyDescent="0.35">
      <c r="A67848"/>
      <c r="B67848"/>
      <c r="C67848"/>
      <c r="D67848"/>
    </row>
    <row r="67849" spans="1:4" x14ac:dyDescent="0.35">
      <c r="A67849"/>
      <c r="B67849"/>
      <c r="C67849"/>
      <c r="D67849"/>
    </row>
    <row r="67850" spans="1:4" x14ac:dyDescent="0.35">
      <c r="A67850"/>
      <c r="B67850"/>
      <c r="C67850"/>
      <c r="D67850"/>
    </row>
    <row r="67851" spans="1:4" x14ac:dyDescent="0.35">
      <c r="A67851"/>
      <c r="B67851"/>
      <c r="C67851"/>
      <c r="D67851"/>
    </row>
    <row r="67852" spans="1:4" x14ac:dyDescent="0.35">
      <c r="A67852"/>
      <c r="B67852"/>
      <c r="C67852"/>
      <c r="D67852"/>
    </row>
    <row r="67853" spans="1:4" x14ac:dyDescent="0.35">
      <c r="A67853"/>
      <c r="B67853"/>
      <c r="C67853"/>
      <c r="D67853"/>
    </row>
    <row r="67854" spans="1:4" x14ac:dyDescent="0.35">
      <c r="A67854"/>
      <c r="B67854"/>
      <c r="C67854"/>
      <c r="D67854"/>
    </row>
    <row r="67855" spans="1:4" x14ac:dyDescent="0.35">
      <c r="A67855"/>
      <c r="B67855"/>
      <c r="C67855"/>
      <c r="D67855"/>
    </row>
    <row r="67856" spans="1:4" x14ac:dyDescent="0.35">
      <c r="A67856"/>
      <c r="B67856"/>
      <c r="C67856"/>
      <c r="D67856"/>
    </row>
    <row r="67857" spans="1:4" x14ac:dyDescent="0.35">
      <c r="A67857"/>
      <c r="B67857"/>
      <c r="C67857"/>
      <c r="D67857"/>
    </row>
    <row r="67858" spans="1:4" x14ac:dyDescent="0.35">
      <c r="A67858"/>
      <c r="B67858"/>
      <c r="C67858"/>
      <c r="D67858"/>
    </row>
    <row r="67859" spans="1:4" x14ac:dyDescent="0.35">
      <c r="A67859"/>
      <c r="B67859"/>
      <c r="C67859"/>
      <c r="D67859"/>
    </row>
    <row r="67860" spans="1:4" x14ac:dyDescent="0.35">
      <c r="A67860"/>
      <c r="B67860"/>
      <c r="C67860"/>
      <c r="D67860"/>
    </row>
    <row r="67861" spans="1:4" x14ac:dyDescent="0.35">
      <c r="A67861"/>
      <c r="B67861"/>
      <c r="C67861"/>
      <c r="D67861"/>
    </row>
    <row r="67862" spans="1:4" x14ac:dyDescent="0.35">
      <c r="A67862"/>
      <c r="B67862"/>
      <c r="C67862"/>
      <c r="D67862"/>
    </row>
    <row r="67863" spans="1:4" x14ac:dyDescent="0.35">
      <c r="A67863"/>
      <c r="B67863"/>
      <c r="C67863"/>
      <c r="D67863"/>
    </row>
    <row r="67864" spans="1:4" x14ac:dyDescent="0.35">
      <c r="A67864"/>
      <c r="B67864"/>
      <c r="C67864"/>
      <c r="D67864"/>
    </row>
    <row r="67865" spans="1:4" x14ac:dyDescent="0.35">
      <c r="A67865"/>
      <c r="B67865"/>
      <c r="C67865"/>
      <c r="D67865"/>
    </row>
    <row r="67866" spans="1:4" x14ac:dyDescent="0.35">
      <c r="A67866"/>
      <c r="B67866"/>
      <c r="C67866"/>
      <c r="D67866"/>
    </row>
    <row r="67867" spans="1:4" x14ac:dyDescent="0.35">
      <c r="A67867"/>
      <c r="B67867"/>
      <c r="C67867"/>
      <c r="D67867"/>
    </row>
    <row r="67868" spans="1:4" x14ac:dyDescent="0.35">
      <c r="A67868"/>
      <c r="B67868"/>
      <c r="C67868"/>
      <c r="D67868"/>
    </row>
    <row r="67869" spans="1:4" x14ac:dyDescent="0.35">
      <c r="A67869"/>
      <c r="B67869"/>
      <c r="C67869"/>
      <c r="D67869"/>
    </row>
    <row r="67870" spans="1:4" x14ac:dyDescent="0.35">
      <c r="A67870"/>
      <c r="B67870"/>
      <c r="C67870"/>
      <c r="D67870"/>
    </row>
    <row r="67871" spans="1:4" x14ac:dyDescent="0.35">
      <c r="A67871"/>
      <c r="B67871"/>
      <c r="C67871"/>
      <c r="D67871"/>
    </row>
    <row r="67872" spans="1:4" x14ac:dyDescent="0.35">
      <c r="A67872"/>
      <c r="B67872"/>
      <c r="C67872"/>
      <c r="D67872"/>
    </row>
    <row r="67873" spans="1:4" x14ac:dyDescent="0.35">
      <c r="A67873"/>
      <c r="B67873"/>
      <c r="C67873"/>
      <c r="D67873"/>
    </row>
    <row r="67874" spans="1:4" x14ac:dyDescent="0.35">
      <c r="A67874"/>
      <c r="B67874"/>
      <c r="C67874"/>
      <c r="D67874"/>
    </row>
    <row r="67875" spans="1:4" x14ac:dyDescent="0.35">
      <c r="A67875"/>
      <c r="B67875"/>
      <c r="C67875"/>
      <c r="D67875"/>
    </row>
    <row r="67876" spans="1:4" x14ac:dyDescent="0.35">
      <c r="A67876"/>
      <c r="B67876"/>
      <c r="C67876"/>
      <c r="D67876"/>
    </row>
    <row r="67877" spans="1:4" x14ac:dyDescent="0.35">
      <c r="A67877"/>
      <c r="B67877"/>
      <c r="C67877"/>
      <c r="D67877"/>
    </row>
    <row r="67878" spans="1:4" x14ac:dyDescent="0.35">
      <c r="A67878"/>
      <c r="B67878"/>
      <c r="C67878"/>
      <c r="D67878"/>
    </row>
    <row r="67879" spans="1:4" x14ac:dyDescent="0.35">
      <c r="A67879"/>
      <c r="B67879"/>
      <c r="C67879"/>
      <c r="D67879"/>
    </row>
    <row r="67880" spans="1:4" x14ac:dyDescent="0.35">
      <c r="A67880"/>
      <c r="B67880"/>
      <c r="C67880"/>
      <c r="D67880"/>
    </row>
    <row r="67881" spans="1:4" x14ac:dyDescent="0.35">
      <c r="A67881"/>
      <c r="B67881"/>
      <c r="C67881"/>
      <c r="D67881"/>
    </row>
    <row r="67882" spans="1:4" x14ac:dyDescent="0.35">
      <c r="A67882"/>
      <c r="B67882"/>
      <c r="C67882"/>
      <c r="D67882"/>
    </row>
    <row r="67883" spans="1:4" x14ac:dyDescent="0.35">
      <c r="A67883"/>
      <c r="B67883"/>
      <c r="C67883"/>
      <c r="D67883"/>
    </row>
    <row r="67884" spans="1:4" x14ac:dyDescent="0.35">
      <c r="A67884"/>
      <c r="B67884"/>
      <c r="C67884"/>
      <c r="D67884"/>
    </row>
    <row r="67885" spans="1:4" x14ac:dyDescent="0.35">
      <c r="A67885"/>
      <c r="B67885"/>
      <c r="C67885"/>
      <c r="D67885"/>
    </row>
    <row r="67886" spans="1:4" x14ac:dyDescent="0.35">
      <c r="A67886"/>
      <c r="B67886"/>
      <c r="C67886"/>
      <c r="D67886"/>
    </row>
    <row r="67887" spans="1:4" x14ac:dyDescent="0.35">
      <c r="A67887"/>
      <c r="B67887"/>
      <c r="C67887"/>
      <c r="D67887"/>
    </row>
    <row r="67888" spans="1:4" x14ac:dyDescent="0.35">
      <c r="A67888"/>
      <c r="B67888"/>
      <c r="C67888"/>
      <c r="D67888"/>
    </row>
    <row r="67889" spans="1:4" x14ac:dyDescent="0.35">
      <c r="A67889"/>
      <c r="B67889"/>
      <c r="C67889"/>
      <c r="D67889"/>
    </row>
    <row r="67890" spans="1:4" x14ac:dyDescent="0.35">
      <c r="A67890"/>
      <c r="B67890"/>
      <c r="C67890"/>
      <c r="D67890"/>
    </row>
    <row r="67891" spans="1:4" x14ac:dyDescent="0.35">
      <c r="A67891"/>
      <c r="B67891"/>
      <c r="C67891"/>
      <c r="D67891"/>
    </row>
    <row r="67892" spans="1:4" x14ac:dyDescent="0.35">
      <c r="A67892"/>
      <c r="B67892"/>
      <c r="C67892"/>
      <c r="D67892"/>
    </row>
    <row r="67893" spans="1:4" x14ac:dyDescent="0.35">
      <c r="A67893"/>
      <c r="B67893"/>
      <c r="C67893"/>
      <c r="D67893"/>
    </row>
    <row r="67894" spans="1:4" x14ac:dyDescent="0.35">
      <c r="A67894"/>
      <c r="B67894"/>
      <c r="C67894"/>
      <c r="D67894"/>
    </row>
    <row r="67895" spans="1:4" x14ac:dyDescent="0.35">
      <c r="A67895"/>
      <c r="B67895"/>
      <c r="C67895"/>
      <c r="D67895"/>
    </row>
    <row r="67896" spans="1:4" x14ac:dyDescent="0.35">
      <c r="A67896"/>
      <c r="B67896"/>
      <c r="C67896"/>
      <c r="D67896"/>
    </row>
    <row r="67897" spans="1:4" x14ac:dyDescent="0.35">
      <c r="A67897"/>
      <c r="B67897"/>
      <c r="C67897"/>
      <c r="D67897"/>
    </row>
    <row r="67898" spans="1:4" x14ac:dyDescent="0.35">
      <c r="A67898"/>
      <c r="B67898"/>
      <c r="C67898"/>
      <c r="D67898"/>
    </row>
    <row r="67899" spans="1:4" x14ac:dyDescent="0.35">
      <c r="A67899"/>
      <c r="B67899"/>
      <c r="C67899"/>
      <c r="D67899"/>
    </row>
    <row r="67900" spans="1:4" x14ac:dyDescent="0.35">
      <c r="A67900"/>
      <c r="B67900"/>
      <c r="C67900"/>
      <c r="D67900"/>
    </row>
    <row r="67901" spans="1:4" x14ac:dyDescent="0.35">
      <c r="A67901"/>
      <c r="B67901"/>
      <c r="C67901"/>
      <c r="D67901"/>
    </row>
    <row r="67902" spans="1:4" x14ac:dyDescent="0.35">
      <c r="A67902"/>
      <c r="B67902"/>
      <c r="C67902"/>
      <c r="D67902"/>
    </row>
    <row r="67903" spans="1:4" x14ac:dyDescent="0.35">
      <c r="A67903"/>
      <c r="B67903"/>
      <c r="C67903"/>
      <c r="D67903"/>
    </row>
    <row r="67904" spans="1:4" x14ac:dyDescent="0.35">
      <c r="A67904"/>
      <c r="B67904"/>
      <c r="C67904"/>
      <c r="D67904"/>
    </row>
    <row r="67905" spans="1:4" x14ac:dyDescent="0.35">
      <c r="A67905"/>
      <c r="B67905"/>
      <c r="C67905"/>
      <c r="D67905"/>
    </row>
    <row r="67906" spans="1:4" x14ac:dyDescent="0.35">
      <c r="A67906"/>
      <c r="B67906"/>
      <c r="C67906"/>
      <c r="D67906"/>
    </row>
    <row r="67907" spans="1:4" x14ac:dyDescent="0.35">
      <c r="A67907"/>
      <c r="B67907"/>
      <c r="C67907"/>
      <c r="D67907"/>
    </row>
    <row r="67908" spans="1:4" x14ac:dyDescent="0.35">
      <c r="A67908"/>
      <c r="B67908"/>
      <c r="C67908"/>
      <c r="D67908"/>
    </row>
    <row r="67909" spans="1:4" x14ac:dyDescent="0.35">
      <c r="A67909"/>
      <c r="B67909"/>
      <c r="C67909"/>
      <c r="D67909"/>
    </row>
    <row r="67910" spans="1:4" x14ac:dyDescent="0.35">
      <c r="A67910"/>
      <c r="B67910"/>
      <c r="C67910"/>
      <c r="D67910"/>
    </row>
    <row r="67911" spans="1:4" x14ac:dyDescent="0.35">
      <c r="A67911"/>
      <c r="B67911"/>
      <c r="C67911"/>
      <c r="D67911"/>
    </row>
    <row r="67912" spans="1:4" x14ac:dyDescent="0.35">
      <c r="A67912"/>
      <c r="B67912"/>
      <c r="C67912"/>
      <c r="D67912"/>
    </row>
    <row r="67913" spans="1:4" x14ac:dyDescent="0.35">
      <c r="A67913"/>
      <c r="B67913"/>
      <c r="C67913"/>
      <c r="D67913"/>
    </row>
    <row r="67914" spans="1:4" x14ac:dyDescent="0.35">
      <c r="A67914"/>
      <c r="B67914"/>
      <c r="C67914"/>
      <c r="D67914"/>
    </row>
    <row r="67915" spans="1:4" x14ac:dyDescent="0.35">
      <c r="A67915"/>
      <c r="B67915"/>
      <c r="C67915"/>
      <c r="D67915"/>
    </row>
    <row r="67916" spans="1:4" x14ac:dyDescent="0.35">
      <c r="A67916"/>
      <c r="B67916"/>
      <c r="C67916"/>
      <c r="D67916"/>
    </row>
    <row r="67917" spans="1:4" x14ac:dyDescent="0.35">
      <c r="A67917"/>
      <c r="B67917"/>
      <c r="C67917"/>
      <c r="D67917"/>
    </row>
    <row r="67918" spans="1:4" x14ac:dyDescent="0.35">
      <c r="A67918"/>
      <c r="B67918"/>
      <c r="C67918"/>
      <c r="D67918"/>
    </row>
    <row r="67919" spans="1:4" x14ac:dyDescent="0.35">
      <c r="A67919"/>
      <c r="B67919"/>
      <c r="C67919"/>
      <c r="D67919"/>
    </row>
    <row r="67920" spans="1:4" x14ac:dyDescent="0.35">
      <c r="A67920"/>
      <c r="B67920"/>
      <c r="C67920"/>
      <c r="D67920"/>
    </row>
    <row r="67921" spans="1:4" x14ac:dyDescent="0.35">
      <c r="A67921"/>
      <c r="B67921"/>
      <c r="C67921"/>
      <c r="D67921"/>
    </row>
    <row r="67922" spans="1:4" x14ac:dyDescent="0.35">
      <c r="A67922"/>
      <c r="B67922"/>
      <c r="C67922"/>
      <c r="D67922"/>
    </row>
    <row r="67923" spans="1:4" x14ac:dyDescent="0.35">
      <c r="A67923"/>
      <c r="B67923"/>
      <c r="C67923"/>
      <c r="D67923"/>
    </row>
    <row r="67924" spans="1:4" x14ac:dyDescent="0.35">
      <c r="A67924"/>
      <c r="B67924"/>
      <c r="C67924"/>
      <c r="D67924"/>
    </row>
    <row r="67925" spans="1:4" x14ac:dyDescent="0.35">
      <c r="A67925"/>
      <c r="B67925"/>
      <c r="C67925"/>
      <c r="D67925"/>
    </row>
    <row r="67926" spans="1:4" x14ac:dyDescent="0.35">
      <c r="A67926"/>
      <c r="B67926"/>
      <c r="C67926"/>
      <c r="D67926"/>
    </row>
    <row r="67927" spans="1:4" x14ac:dyDescent="0.35">
      <c r="A67927"/>
      <c r="B67927"/>
      <c r="C67927"/>
      <c r="D67927"/>
    </row>
    <row r="67928" spans="1:4" x14ac:dyDescent="0.35">
      <c r="A67928"/>
      <c r="B67928"/>
      <c r="C67928"/>
      <c r="D67928"/>
    </row>
    <row r="67929" spans="1:4" x14ac:dyDescent="0.35">
      <c r="A67929"/>
      <c r="B67929"/>
      <c r="C67929"/>
      <c r="D67929"/>
    </row>
    <row r="67930" spans="1:4" x14ac:dyDescent="0.35">
      <c r="A67930"/>
      <c r="B67930"/>
      <c r="C67930"/>
      <c r="D67930"/>
    </row>
    <row r="67931" spans="1:4" x14ac:dyDescent="0.35">
      <c r="A67931"/>
      <c r="B67931"/>
      <c r="C67931"/>
      <c r="D67931"/>
    </row>
    <row r="67932" spans="1:4" x14ac:dyDescent="0.35">
      <c r="A67932"/>
      <c r="B67932"/>
      <c r="C67932"/>
      <c r="D67932"/>
    </row>
    <row r="67933" spans="1:4" x14ac:dyDescent="0.35">
      <c r="A67933"/>
      <c r="B67933"/>
      <c r="C67933"/>
      <c r="D67933"/>
    </row>
    <row r="67934" spans="1:4" x14ac:dyDescent="0.35">
      <c r="A67934"/>
      <c r="B67934"/>
      <c r="C67934"/>
      <c r="D67934"/>
    </row>
    <row r="67935" spans="1:4" x14ac:dyDescent="0.35">
      <c r="A67935"/>
      <c r="B67935"/>
      <c r="C67935"/>
      <c r="D67935"/>
    </row>
    <row r="67936" spans="1:4" x14ac:dyDescent="0.35">
      <c r="A67936"/>
      <c r="B67936"/>
      <c r="C67936"/>
      <c r="D67936"/>
    </row>
    <row r="67937" spans="1:4" x14ac:dyDescent="0.35">
      <c r="A67937"/>
      <c r="B67937"/>
      <c r="C67937"/>
      <c r="D67937"/>
    </row>
    <row r="67938" spans="1:4" x14ac:dyDescent="0.35">
      <c r="A67938"/>
      <c r="B67938"/>
      <c r="C67938"/>
      <c r="D67938"/>
    </row>
    <row r="67939" spans="1:4" x14ac:dyDescent="0.35">
      <c r="A67939"/>
      <c r="B67939"/>
      <c r="C67939"/>
      <c r="D67939"/>
    </row>
    <row r="67940" spans="1:4" x14ac:dyDescent="0.35">
      <c r="A67940"/>
      <c r="B67940"/>
      <c r="C67940"/>
      <c r="D67940"/>
    </row>
    <row r="67941" spans="1:4" x14ac:dyDescent="0.35">
      <c r="A67941"/>
      <c r="B67941"/>
      <c r="C67941"/>
      <c r="D67941"/>
    </row>
    <row r="67942" spans="1:4" x14ac:dyDescent="0.35">
      <c r="A67942"/>
      <c r="B67942"/>
      <c r="C67942"/>
      <c r="D67942"/>
    </row>
    <row r="67943" spans="1:4" x14ac:dyDescent="0.35">
      <c r="A67943"/>
      <c r="B67943"/>
      <c r="C67943"/>
      <c r="D67943"/>
    </row>
    <row r="67944" spans="1:4" x14ac:dyDescent="0.35">
      <c r="A67944"/>
      <c r="B67944"/>
      <c r="C67944"/>
      <c r="D67944"/>
    </row>
    <row r="67945" spans="1:4" x14ac:dyDescent="0.35">
      <c r="A67945"/>
      <c r="B67945"/>
      <c r="C67945"/>
      <c r="D67945"/>
    </row>
    <row r="67946" spans="1:4" x14ac:dyDescent="0.35">
      <c r="A67946"/>
      <c r="B67946"/>
      <c r="C67946"/>
      <c r="D67946"/>
    </row>
    <row r="67947" spans="1:4" x14ac:dyDescent="0.35">
      <c r="A67947"/>
      <c r="B67947"/>
      <c r="C67947"/>
      <c r="D67947"/>
    </row>
    <row r="67948" spans="1:4" x14ac:dyDescent="0.35">
      <c r="A67948"/>
      <c r="B67948"/>
      <c r="C67948"/>
      <c r="D67948"/>
    </row>
    <row r="67949" spans="1:4" x14ac:dyDescent="0.35">
      <c r="A67949"/>
      <c r="B67949"/>
      <c r="C67949"/>
      <c r="D67949"/>
    </row>
    <row r="67950" spans="1:4" x14ac:dyDescent="0.35">
      <c r="A67950"/>
      <c r="B67950"/>
      <c r="C67950"/>
      <c r="D67950"/>
    </row>
    <row r="67951" spans="1:4" x14ac:dyDescent="0.35">
      <c r="A67951"/>
      <c r="B67951"/>
      <c r="C67951"/>
      <c r="D67951"/>
    </row>
    <row r="67952" spans="1:4" x14ac:dyDescent="0.35">
      <c r="A67952"/>
      <c r="B67952"/>
      <c r="C67952"/>
      <c r="D67952"/>
    </row>
    <row r="67953" spans="1:4" x14ac:dyDescent="0.35">
      <c r="A67953"/>
      <c r="B67953"/>
      <c r="C67953"/>
      <c r="D67953"/>
    </row>
    <row r="67954" spans="1:4" x14ac:dyDescent="0.35">
      <c r="A67954"/>
      <c r="B67954"/>
      <c r="C67954"/>
      <c r="D67954"/>
    </row>
    <row r="67955" spans="1:4" x14ac:dyDescent="0.35">
      <c r="A67955"/>
      <c r="B67955"/>
      <c r="C67955"/>
      <c r="D67955"/>
    </row>
    <row r="67956" spans="1:4" x14ac:dyDescent="0.35">
      <c r="A67956"/>
      <c r="B67956"/>
      <c r="C67956"/>
      <c r="D67956"/>
    </row>
    <row r="67957" spans="1:4" x14ac:dyDescent="0.35">
      <c r="A67957"/>
      <c r="B67957"/>
      <c r="C67957"/>
      <c r="D67957"/>
    </row>
    <row r="67958" spans="1:4" x14ac:dyDescent="0.35">
      <c r="A67958"/>
      <c r="B67958"/>
      <c r="C67958"/>
      <c r="D67958"/>
    </row>
    <row r="67959" spans="1:4" x14ac:dyDescent="0.35">
      <c r="A67959"/>
      <c r="B67959"/>
      <c r="C67959"/>
      <c r="D67959"/>
    </row>
    <row r="67960" spans="1:4" x14ac:dyDescent="0.35">
      <c r="A67960"/>
      <c r="B67960"/>
      <c r="C67960"/>
      <c r="D67960"/>
    </row>
    <row r="67961" spans="1:4" x14ac:dyDescent="0.35">
      <c r="A67961"/>
      <c r="B67961"/>
      <c r="C67961"/>
      <c r="D67961"/>
    </row>
    <row r="67962" spans="1:4" x14ac:dyDescent="0.35">
      <c r="A67962"/>
      <c r="B67962"/>
      <c r="C67962"/>
      <c r="D67962"/>
    </row>
    <row r="67963" spans="1:4" x14ac:dyDescent="0.35">
      <c r="A67963"/>
      <c r="B67963"/>
      <c r="C67963"/>
      <c r="D67963"/>
    </row>
    <row r="67964" spans="1:4" x14ac:dyDescent="0.35">
      <c r="A67964"/>
      <c r="B67964"/>
      <c r="C67964"/>
      <c r="D67964"/>
    </row>
    <row r="67965" spans="1:4" x14ac:dyDescent="0.35">
      <c r="A67965"/>
      <c r="B67965"/>
      <c r="C67965"/>
      <c r="D67965"/>
    </row>
    <row r="67966" spans="1:4" x14ac:dyDescent="0.35">
      <c r="A67966"/>
      <c r="B67966"/>
      <c r="C67966"/>
      <c r="D67966"/>
    </row>
    <row r="67967" spans="1:4" x14ac:dyDescent="0.35">
      <c r="A67967"/>
      <c r="B67967"/>
      <c r="C67967"/>
      <c r="D67967"/>
    </row>
    <row r="67968" spans="1:4" x14ac:dyDescent="0.35">
      <c r="A67968"/>
      <c r="B67968"/>
      <c r="C67968"/>
      <c r="D67968"/>
    </row>
    <row r="67969" spans="1:4" x14ac:dyDescent="0.35">
      <c r="A67969"/>
      <c r="B67969"/>
      <c r="C67969"/>
      <c r="D67969"/>
    </row>
    <row r="67970" spans="1:4" x14ac:dyDescent="0.35">
      <c r="A67970"/>
      <c r="B67970"/>
      <c r="C67970"/>
      <c r="D67970"/>
    </row>
    <row r="67971" spans="1:4" x14ac:dyDescent="0.35">
      <c r="A67971"/>
      <c r="B67971"/>
      <c r="C67971"/>
      <c r="D67971"/>
    </row>
    <row r="67972" spans="1:4" x14ac:dyDescent="0.35">
      <c r="A67972"/>
      <c r="B67972"/>
      <c r="C67972"/>
      <c r="D67972"/>
    </row>
    <row r="67973" spans="1:4" x14ac:dyDescent="0.35">
      <c r="A67973"/>
      <c r="B67973"/>
      <c r="C67973"/>
      <c r="D67973"/>
    </row>
    <row r="67974" spans="1:4" x14ac:dyDescent="0.35">
      <c r="A67974"/>
      <c r="B67974"/>
      <c r="C67974"/>
      <c r="D67974"/>
    </row>
    <row r="67975" spans="1:4" x14ac:dyDescent="0.35">
      <c r="A67975"/>
      <c r="B67975"/>
      <c r="C67975"/>
      <c r="D67975"/>
    </row>
    <row r="67976" spans="1:4" x14ac:dyDescent="0.35">
      <c r="A67976"/>
      <c r="B67976"/>
      <c r="C67976"/>
      <c r="D67976"/>
    </row>
    <row r="67977" spans="1:4" x14ac:dyDescent="0.35">
      <c r="A67977"/>
      <c r="B67977"/>
      <c r="C67977"/>
      <c r="D67977"/>
    </row>
    <row r="67978" spans="1:4" x14ac:dyDescent="0.35">
      <c r="A67978"/>
      <c r="B67978"/>
      <c r="C67978"/>
      <c r="D67978"/>
    </row>
    <row r="67979" spans="1:4" x14ac:dyDescent="0.35">
      <c r="A67979"/>
      <c r="B67979"/>
      <c r="C67979"/>
      <c r="D67979"/>
    </row>
    <row r="67980" spans="1:4" x14ac:dyDescent="0.35">
      <c r="A67980"/>
      <c r="B67980"/>
      <c r="C67980"/>
      <c r="D67980"/>
    </row>
    <row r="67981" spans="1:4" x14ac:dyDescent="0.35">
      <c r="A67981"/>
      <c r="B67981"/>
      <c r="C67981"/>
      <c r="D67981"/>
    </row>
    <row r="67982" spans="1:4" x14ac:dyDescent="0.35">
      <c r="A67982"/>
      <c r="B67982"/>
      <c r="C67982"/>
      <c r="D67982"/>
    </row>
    <row r="67983" spans="1:4" x14ac:dyDescent="0.35">
      <c r="A67983"/>
      <c r="B67983"/>
      <c r="C67983"/>
      <c r="D67983"/>
    </row>
    <row r="67984" spans="1:4" x14ac:dyDescent="0.35">
      <c r="A67984"/>
      <c r="B67984"/>
      <c r="C67984"/>
      <c r="D67984"/>
    </row>
    <row r="67985" spans="1:4" x14ac:dyDescent="0.35">
      <c r="A67985"/>
      <c r="B67985"/>
      <c r="C67985"/>
      <c r="D67985"/>
    </row>
    <row r="67986" spans="1:4" x14ac:dyDescent="0.35">
      <c r="A67986"/>
      <c r="B67986"/>
      <c r="C67986"/>
      <c r="D67986"/>
    </row>
    <row r="67987" spans="1:4" x14ac:dyDescent="0.35">
      <c r="A67987"/>
      <c r="B67987"/>
      <c r="C67987"/>
      <c r="D67987"/>
    </row>
    <row r="67988" spans="1:4" x14ac:dyDescent="0.35">
      <c r="A67988"/>
      <c r="B67988"/>
      <c r="C67988"/>
      <c r="D67988"/>
    </row>
    <row r="67989" spans="1:4" x14ac:dyDescent="0.35">
      <c r="A67989"/>
      <c r="B67989"/>
      <c r="C67989"/>
      <c r="D67989"/>
    </row>
    <row r="67990" spans="1:4" x14ac:dyDescent="0.35">
      <c r="A67990"/>
      <c r="B67990"/>
      <c r="C67990"/>
      <c r="D67990"/>
    </row>
    <row r="67991" spans="1:4" x14ac:dyDescent="0.35">
      <c r="A67991"/>
      <c r="B67991"/>
      <c r="C67991"/>
      <c r="D67991"/>
    </row>
    <row r="67992" spans="1:4" x14ac:dyDescent="0.35">
      <c r="A67992"/>
      <c r="B67992"/>
      <c r="C67992"/>
      <c r="D67992"/>
    </row>
    <row r="67993" spans="1:4" x14ac:dyDescent="0.35">
      <c r="A67993"/>
      <c r="B67993"/>
      <c r="C67993"/>
      <c r="D67993"/>
    </row>
    <row r="67994" spans="1:4" x14ac:dyDescent="0.35">
      <c r="A67994"/>
      <c r="B67994"/>
      <c r="C67994"/>
      <c r="D67994"/>
    </row>
    <row r="67995" spans="1:4" x14ac:dyDescent="0.35">
      <c r="A67995"/>
      <c r="B67995"/>
      <c r="C67995"/>
      <c r="D67995"/>
    </row>
    <row r="67996" spans="1:4" x14ac:dyDescent="0.35">
      <c r="A67996"/>
      <c r="B67996"/>
      <c r="C67996"/>
      <c r="D67996"/>
    </row>
    <row r="67997" spans="1:4" x14ac:dyDescent="0.35">
      <c r="A67997"/>
      <c r="B67997"/>
      <c r="C67997"/>
      <c r="D67997"/>
    </row>
    <row r="67998" spans="1:4" x14ac:dyDescent="0.35">
      <c r="A67998"/>
      <c r="B67998"/>
      <c r="C67998"/>
      <c r="D67998"/>
    </row>
    <row r="67999" spans="1:4" x14ac:dyDescent="0.35">
      <c r="A67999"/>
      <c r="B67999"/>
      <c r="C67999"/>
      <c r="D67999"/>
    </row>
    <row r="68000" spans="1:4" x14ac:dyDescent="0.35">
      <c r="A68000"/>
      <c r="B68000"/>
      <c r="C68000"/>
      <c r="D68000"/>
    </row>
    <row r="68001" spans="1:4" x14ac:dyDescent="0.35">
      <c r="A68001"/>
      <c r="B68001"/>
      <c r="C68001"/>
      <c r="D68001"/>
    </row>
    <row r="68002" spans="1:4" x14ac:dyDescent="0.35">
      <c r="A68002"/>
      <c r="B68002"/>
      <c r="C68002"/>
      <c r="D68002"/>
    </row>
    <row r="68003" spans="1:4" x14ac:dyDescent="0.35">
      <c r="A68003"/>
      <c r="B68003"/>
      <c r="C68003"/>
      <c r="D68003"/>
    </row>
    <row r="68004" spans="1:4" x14ac:dyDescent="0.35">
      <c r="A68004"/>
      <c r="B68004"/>
      <c r="C68004"/>
      <c r="D68004"/>
    </row>
    <row r="68005" spans="1:4" x14ac:dyDescent="0.35">
      <c r="A68005"/>
      <c r="B68005"/>
      <c r="C68005"/>
      <c r="D68005"/>
    </row>
    <row r="68006" spans="1:4" x14ac:dyDescent="0.35">
      <c r="A68006"/>
      <c r="B68006"/>
      <c r="C68006"/>
      <c r="D68006"/>
    </row>
    <row r="68007" spans="1:4" x14ac:dyDescent="0.35">
      <c r="A68007"/>
      <c r="B68007"/>
      <c r="C68007"/>
      <c r="D68007"/>
    </row>
    <row r="68008" spans="1:4" x14ac:dyDescent="0.35">
      <c r="A68008"/>
      <c r="B68008"/>
      <c r="C68008"/>
      <c r="D68008"/>
    </row>
    <row r="68009" spans="1:4" x14ac:dyDescent="0.35">
      <c r="A68009"/>
      <c r="B68009"/>
      <c r="C68009"/>
      <c r="D68009"/>
    </row>
    <row r="68010" spans="1:4" x14ac:dyDescent="0.35">
      <c r="A68010"/>
      <c r="B68010"/>
      <c r="C68010"/>
      <c r="D68010"/>
    </row>
    <row r="68011" spans="1:4" x14ac:dyDescent="0.35">
      <c r="A68011"/>
      <c r="B68011"/>
      <c r="C68011"/>
      <c r="D68011"/>
    </row>
    <row r="68012" spans="1:4" x14ac:dyDescent="0.35">
      <c r="A68012"/>
      <c r="B68012"/>
      <c r="C68012"/>
      <c r="D68012"/>
    </row>
    <row r="68013" spans="1:4" x14ac:dyDescent="0.35">
      <c r="A68013"/>
      <c r="B68013"/>
      <c r="C68013"/>
      <c r="D68013"/>
    </row>
    <row r="68014" spans="1:4" x14ac:dyDescent="0.35">
      <c r="A68014"/>
      <c r="B68014"/>
      <c r="C68014"/>
      <c r="D68014"/>
    </row>
    <row r="68015" spans="1:4" x14ac:dyDescent="0.35">
      <c r="A68015"/>
      <c r="B68015"/>
      <c r="C68015"/>
      <c r="D68015"/>
    </row>
    <row r="68016" spans="1:4" x14ac:dyDescent="0.35">
      <c r="A68016"/>
      <c r="B68016"/>
      <c r="C68016"/>
      <c r="D68016"/>
    </row>
    <row r="68017" spans="1:4" x14ac:dyDescent="0.35">
      <c r="A68017"/>
      <c r="B68017"/>
      <c r="C68017"/>
      <c r="D68017"/>
    </row>
    <row r="68018" spans="1:4" x14ac:dyDescent="0.35">
      <c r="A68018"/>
      <c r="B68018"/>
      <c r="C68018"/>
      <c r="D68018"/>
    </row>
    <row r="68019" spans="1:4" x14ac:dyDescent="0.35">
      <c r="A68019"/>
      <c r="B68019"/>
      <c r="C68019"/>
      <c r="D68019"/>
    </row>
    <row r="68020" spans="1:4" x14ac:dyDescent="0.35">
      <c r="A68020"/>
      <c r="B68020"/>
      <c r="C68020"/>
      <c r="D68020"/>
    </row>
    <row r="68021" spans="1:4" x14ac:dyDescent="0.35">
      <c r="A68021"/>
      <c r="B68021"/>
      <c r="C68021"/>
      <c r="D68021"/>
    </row>
    <row r="68022" spans="1:4" x14ac:dyDescent="0.35">
      <c r="A68022"/>
      <c r="B68022"/>
      <c r="C68022"/>
      <c r="D68022"/>
    </row>
    <row r="68023" spans="1:4" x14ac:dyDescent="0.35">
      <c r="A68023"/>
      <c r="B68023"/>
      <c r="C68023"/>
      <c r="D68023"/>
    </row>
    <row r="68024" spans="1:4" x14ac:dyDescent="0.35">
      <c r="A68024"/>
      <c r="B68024"/>
      <c r="C68024"/>
      <c r="D68024"/>
    </row>
    <row r="68025" spans="1:4" x14ac:dyDescent="0.35">
      <c r="A68025"/>
      <c r="B68025"/>
      <c r="C68025"/>
      <c r="D68025"/>
    </row>
    <row r="68026" spans="1:4" x14ac:dyDescent="0.35">
      <c r="A68026"/>
      <c r="B68026"/>
      <c r="C68026"/>
      <c r="D68026"/>
    </row>
    <row r="68027" spans="1:4" x14ac:dyDescent="0.35">
      <c r="A68027"/>
      <c r="B68027"/>
      <c r="C68027"/>
      <c r="D68027"/>
    </row>
    <row r="68028" spans="1:4" x14ac:dyDescent="0.35">
      <c r="A68028"/>
      <c r="B68028"/>
      <c r="C68028"/>
      <c r="D68028"/>
    </row>
    <row r="68029" spans="1:4" x14ac:dyDescent="0.35">
      <c r="A68029"/>
      <c r="B68029"/>
      <c r="C68029"/>
      <c r="D68029"/>
    </row>
    <row r="68030" spans="1:4" x14ac:dyDescent="0.35">
      <c r="A68030"/>
      <c r="B68030"/>
      <c r="C68030"/>
      <c r="D68030"/>
    </row>
    <row r="68031" spans="1:4" x14ac:dyDescent="0.35">
      <c r="A68031"/>
      <c r="B68031"/>
      <c r="C68031"/>
      <c r="D68031"/>
    </row>
    <row r="68032" spans="1:4" x14ac:dyDescent="0.35">
      <c r="A68032"/>
      <c r="B68032"/>
      <c r="C68032"/>
      <c r="D68032"/>
    </row>
    <row r="68033" spans="1:4" x14ac:dyDescent="0.35">
      <c r="A68033"/>
      <c r="B68033"/>
      <c r="C68033"/>
      <c r="D68033"/>
    </row>
    <row r="68034" spans="1:4" x14ac:dyDescent="0.35">
      <c r="A68034"/>
      <c r="B68034"/>
      <c r="C68034"/>
      <c r="D68034"/>
    </row>
    <row r="68035" spans="1:4" x14ac:dyDescent="0.35">
      <c r="A68035"/>
      <c r="B68035"/>
      <c r="C68035"/>
      <c r="D68035"/>
    </row>
    <row r="68036" spans="1:4" x14ac:dyDescent="0.35">
      <c r="A68036"/>
      <c r="B68036"/>
      <c r="C68036"/>
      <c r="D68036"/>
    </row>
    <row r="68037" spans="1:4" x14ac:dyDescent="0.35">
      <c r="A68037"/>
      <c r="B68037"/>
      <c r="C68037"/>
      <c r="D68037"/>
    </row>
    <row r="68038" spans="1:4" x14ac:dyDescent="0.35">
      <c r="A68038"/>
      <c r="B68038"/>
      <c r="C68038"/>
      <c r="D68038"/>
    </row>
    <row r="68039" spans="1:4" x14ac:dyDescent="0.35">
      <c r="A68039"/>
      <c r="B68039"/>
      <c r="C68039"/>
      <c r="D68039"/>
    </row>
    <row r="68040" spans="1:4" x14ac:dyDescent="0.35">
      <c r="A68040"/>
      <c r="B68040"/>
      <c r="C68040"/>
      <c r="D68040"/>
    </row>
    <row r="68041" spans="1:4" x14ac:dyDescent="0.35">
      <c r="A68041"/>
      <c r="B68041"/>
      <c r="C68041"/>
      <c r="D68041"/>
    </row>
    <row r="68042" spans="1:4" x14ac:dyDescent="0.35">
      <c r="A68042"/>
      <c r="B68042"/>
      <c r="C68042"/>
      <c r="D68042"/>
    </row>
    <row r="68043" spans="1:4" x14ac:dyDescent="0.35">
      <c r="A68043"/>
      <c r="B68043"/>
      <c r="C68043"/>
      <c r="D68043"/>
    </row>
    <row r="68044" spans="1:4" x14ac:dyDescent="0.35">
      <c r="A68044"/>
      <c r="B68044"/>
      <c r="C68044"/>
      <c r="D68044"/>
    </row>
    <row r="68045" spans="1:4" x14ac:dyDescent="0.35">
      <c r="A68045"/>
      <c r="B68045"/>
      <c r="C68045"/>
      <c r="D68045"/>
    </row>
    <row r="68046" spans="1:4" x14ac:dyDescent="0.35">
      <c r="A68046"/>
      <c r="B68046"/>
      <c r="C68046"/>
      <c r="D68046"/>
    </row>
    <row r="68047" spans="1:4" x14ac:dyDescent="0.35">
      <c r="A68047"/>
      <c r="B68047"/>
      <c r="C68047"/>
      <c r="D68047"/>
    </row>
    <row r="68048" spans="1:4" x14ac:dyDescent="0.35">
      <c r="A68048"/>
      <c r="B68048"/>
      <c r="C68048"/>
      <c r="D68048"/>
    </row>
    <row r="68049" spans="1:4" x14ac:dyDescent="0.35">
      <c r="A68049"/>
      <c r="B68049"/>
      <c r="C68049"/>
      <c r="D68049"/>
    </row>
    <row r="68050" spans="1:4" x14ac:dyDescent="0.35">
      <c r="A68050"/>
      <c r="B68050"/>
      <c r="C68050"/>
      <c r="D68050"/>
    </row>
    <row r="68051" spans="1:4" x14ac:dyDescent="0.35">
      <c r="A68051"/>
      <c r="B68051"/>
      <c r="C68051"/>
      <c r="D68051"/>
    </row>
    <row r="68052" spans="1:4" x14ac:dyDescent="0.35">
      <c r="A68052"/>
      <c r="B68052"/>
      <c r="C68052"/>
      <c r="D68052"/>
    </row>
    <row r="68053" spans="1:4" x14ac:dyDescent="0.35">
      <c r="A68053"/>
      <c r="B68053"/>
      <c r="C68053"/>
      <c r="D68053"/>
    </row>
    <row r="68054" spans="1:4" x14ac:dyDescent="0.35">
      <c r="A68054"/>
      <c r="B68054"/>
      <c r="C68054"/>
      <c r="D68054"/>
    </row>
    <row r="68055" spans="1:4" x14ac:dyDescent="0.35">
      <c r="A68055"/>
      <c r="B68055"/>
      <c r="C68055"/>
      <c r="D68055"/>
    </row>
    <row r="68056" spans="1:4" x14ac:dyDescent="0.35">
      <c r="A68056"/>
      <c r="B68056"/>
      <c r="C68056"/>
      <c r="D68056"/>
    </row>
    <row r="68057" spans="1:4" x14ac:dyDescent="0.35">
      <c r="A68057"/>
      <c r="B68057"/>
      <c r="C68057"/>
      <c r="D68057"/>
    </row>
    <row r="68058" spans="1:4" x14ac:dyDescent="0.35">
      <c r="A68058"/>
      <c r="B68058"/>
      <c r="C68058"/>
      <c r="D68058"/>
    </row>
    <row r="68059" spans="1:4" x14ac:dyDescent="0.35">
      <c r="A68059"/>
      <c r="B68059"/>
      <c r="C68059"/>
      <c r="D68059"/>
    </row>
    <row r="68060" spans="1:4" x14ac:dyDescent="0.35">
      <c r="A68060"/>
      <c r="B68060"/>
      <c r="C68060"/>
      <c r="D68060"/>
    </row>
    <row r="68061" spans="1:4" x14ac:dyDescent="0.35">
      <c r="A68061"/>
      <c r="B68061"/>
      <c r="C68061"/>
      <c r="D68061"/>
    </row>
    <row r="68062" spans="1:4" x14ac:dyDescent="0.35">
      <c r="A68062"/>
      <c r="B68062"/>
      <c r="C68062"/>
      <c r="D68062"/>
    </row>
    <row r="68063" spans="1:4" x14ac:dyDescent="0.35">
      <c r="A68063"/>
      <c r="B68063"/>
      <c r="C68063"/>
      <c r="D68063"/>
    </row>
    <row r="68064" spans="1:4" x14ac:dyDescent="0.35">
      <c r="A68064"/>
      <c r="B68064"/>
      <c r="C68064"/>
      <c r="D68064"/>
    </row>
    <row r="68065" spans="1:4" x14ac:dyDescent="0.35">
      <c r="A68065"/>
      <c r="B68065"/>
      <c r="C68065"/>
      <c r="D68065"/>
    </row>
    <row r="68066" spans="1:4" x14ac:dyDescent="0.35">
      <c r="A68066"/>
      <c r="B68066"/>
      <c r="C68066"/>
      <c r="D68066"/>
    </row>
    <row r="68067" spans="1:4" x14ac:dyDescent="0.35">
      <c r="A68067"/>
      <c r="B68067"/>
      <c r="C68067"/>
      <c r="D68067"/>
    </row>
    <row r="68068" spans="1:4" x14ac:dyDescent="0.35">
      <c r="A68068"/>
      <c r="B68068"/>
      <c r="C68068"/>
      <c r="D68068"/>
    </row>
    <row r="68069" spans="1:4" x14ac:dyDescent="0.35">
      <c r="A68069"/>
      <c r="B68069"/>
      <c r="C68069"/>
      <c r="D68069"/>
    </row>
    <row r="68070" spans="1:4" x14ac:dyDescent="0.35">
      <c r="A68070"/>
      <c r="B68070"/>
      <c r="C68070"/>
      <c r="D68070"/>
    </row>
    <row r="68071" spans="1:4" x14ac:dyDescent="0.35">
      <c r="A68071"/>
      <c r="B68071"/>
      <c r="C68071"/>
      <c r="D68071"/>
    </row>
    <row r="68072" spans="1:4" x14ac:dyDescent="0.35">
      <c r="A68072"/>
      <c r="B68072"/>
      <c r="C68072"/>
      <c r="D68072"/>
    </row>
    <row r="68073" spans="1:4" x14ac:dyDescent="0.35">
      <c r="A68073"/>
      <c r="B68073"/>
      <c r="C68073"/>
      <c r="D68073"/>
    </row>
    <row r="68074" spans="1:4" x14ac:dyDescent="0.35">
      <c r="A68074"/>
      <c r="B68074"/>
      <c r="C68074"/>
      <c r="D68074"/>
    </row>
    <row r="68075" spans="1:4" x14ac:dyDescent="0.35">
      <c r="A68075"/>
      <c r="B68075"/>
      <c r="C68075"/>
      <c r="D68075"/>
    </row>
    <row r="68076" spans="1:4" x14ac:dyDescent="0.35">
      <c r="A68076"/>
      <c r="B68076"/>
      <c r="C68076"/>
      <c r="D68076"/>
    </row>
    <row r="68077" spans="1:4" x14ac:dyDescent="0.35">
      <c r="A68077"/>
      <c r="B68077"/>
      <c r="C68077"/>
      <c r="D68077"/>
    </row>
    <row r="68078" spans="1:4" x14ac:dyDescent="0.35">
      <c r="A68078"/>
      <c r="B68078"/>
      <c r="C68078"/>
      <c r="D68078"/>
    </row>
    <row r="68079" spans="1:4" x14ac:dyDescent="0.35">
      <c r="A68079"/>
      <c r="B68079"/>
      <c r="C68079"/>
      <c r="D68079"/>
    </row>
    <row r="68080" spans="1:4" x14ac:dyDescent="0.35">
      <c r="A68080"/>
      <c r="B68080"/>
      <c r="C68080"/>
      <c r="D68080"/>
    </row>
    <row r="68081" spans="1:4" x14ac:dyDescent="0.35">
      <c r="A68081"/>
      <c r="B68081"/>
      <c r="C68081"/>
      <c r="D68081"/>
    </row>
    <row r="68082" spans="1:4" x14ac:dyDescent="0.35">
      <c r="A68082"/>
      <c r="B68082"/>
      <c r="C68082"/>
      <c r="D68082"/>
    </row>
    <row r="68083" spans="1:4" x14ac:dyDescent="0.35">
      <c r="A68083"/>
      <c r="B68083"/>
      <c r="C68083"/>
      <c r="D68083"/>
    </row>
    <row r="68084" spans="1:4" x14ac:dyDescent="0.35">
      <c r="A68084"/>
      <c r="B68084"/>
      <c r="C68084"/>
      <c r="D68084"/>
    </row>
    <row r="68085" spans="1:4" x14ac:dyDescent="0.35">
      <c r="A68085"/>
      <c r="B68085"/>
      <c r="C68085"/>
      <c r="D68085"/>
    </row>
    <row r="68086" spans="1:4" x14ac:dyDescent="0.35">
      <c r="A68086"/>
      <c r="B68086"/>
      <c r="C68086"/>
      <c r="D68086"/>
    </row>
    <row r="68087" spans="1:4" x14ac:dyDescent="0.35">
      <c r="A68087"/>
      <c r="B68087"/>
      <c r="C68087"/>
      <c r="D68087"/>
    </row>
    <row r="68088" spans="1:4" x14ac:dyDescent="0.35">
      <c r="A68088"/>
      <c r="B68088"/>
      <c r="C68088"/>
      <c r="D68088"/>
    </row>
    <row r="68089" spans="1:4" x14ac:dyDescent="0.35">
      <c r="A68089"/>
      <c r="B68089"/>
      <c r="C68089"/>
      <c r="D68089"/>
    </row>
    <row r="68090" spans="1:4" x14ac:dyDescent="0.35">
      <c r="A68090"/>
      <c r="B68090"/>
      <c r="C68090"/>
      <c r="D68090"/>
    </row>
    <row r="68091" spans="1:4" x14ac:dyDescent="0.35">
      <c r="A68091"/>
      <c r="B68091"/>
      <c r="C68091"/>
      <c r="D68091"/>
    </row>
    <row r="68092" spans="1:4" x14ac:dyDescent="0.35">
      <c r="A68092"/>
      <c r="B68092"/>
      <c r="C68092"/>
      <c r="D68092"/>
    </row>
    <row r="68093" spans="1:4" x14ac:dyDescent="0.35">
      <c r="A68093"/>
      <c r="B68093"/>
      <c r="C68093"/>
      <c r="D68093"/>
    </row>
    <row r="68094" spans="1:4" x14ac:dyDescent="0.35">
      <c r="A68094"/>
      <c r="B68094"/>
      <c r="C68094"/>
      <c r="D68094"/>
    </row>
    <row r="68095" spans="1:4" x14ac:dyDescent="0.35">
      <c r="A68095"/>
      <c r="B68095"/>
      <c r="C68095"/>
      <c r="D68095"/>
    </row>
    <row r="68096" spans="1:4" x14ac:dyDescent="0.35">
      <c r="A68096"/>
      <c r="B68096"/>
      <c r="C68096"/>
      <c r="D68096"/>
    </row>
    <row r="68097" spans="1:4" x14ac:dyDescent="0.35">
      <c r="A68097"/>
      <c r="B68097"/>
      <c r="C68097"/>
      <c r="D68097"/>
    </row>
    <row r="68098" spans="1:4" x14ac:dyDescent="0.35">
      <c r="A68098"/>
      <c r="B68098"/>
      <c r="C68098"/>
      <c r="D68098"/>
    </row>
    <row r="68099" spans="1:4" x14ac:dyDescent="0.35">
      <c r="A68099"/>
      <c r="B68099"/>
      <c r="C68099"/>
      <c r="D68099"/>
    </row>
    <row r="68100" spans="1:4" x14ac:dyDescent="0.35">
      <c r="A68100"/>
      <c r="B68100"/>
      <c r="C68100"/>
      <c r="D68100"/>
    </row>
    <row r="68101" spans="1:4" x14ac:dyDescent="0.35">
      <c r="A68101"/>
      <c r="B68101"/>
      <c r="C68101"/>
      <c r="D68101"/>
    </row>
    <row r="68102" spans="1:4" x14ac:dyDescent="0.35">
      <c r="A68102"/>
      <c r="B68102"/>
      <c r="C68102"/>
      <c r="D68102"/>
    </row>
    <row r="68103" spans="1:4" x14ac:dyDescent="0.35">
      <c r="A68103"/>
      <c r="B68103"/>
      <c r="C68103"/>
      <c r="D68103"/>
    </row>
    <row r="68104" spans="1:4" x14ac:dyDescent="0.35">
      <c r="A68104"/>
      <c r="B68104"/>
      <c r="C68104"/>
      <c r="D68104"/>
    </row>
    <row r="68105" spans="1:4" x14ac:dyDescent="0.35">
      <c r="A68105"/>
      <c r="B68105"/>
      <c r="C68105"/>
      <c r="D68105"/>
    </row>
    <row r="68106" spans="1:4" x14ac:dyDescent="0.35">
      <c r="A68106"/>
      <c r="B68106"/>
      <c r="C68106"/>
      <c r="D68106"/>
    </row>
    <row r="68107" spans="1:4" x14ac:dyDescent="0.35">
      <c r="A68107"/>
      <c r="B68107"/>
      <c r="C68107"/>
      <c r="D68107"/>
    </row>
    <row r="68108" spans="1:4" x14ac:dyDescent="0.35">
      <c r="A68108"/>
      <c r="B68108"/>
      <c r="C68108"/>
      <c r="D68108"/>
    </row>
    <row r="68109" spans="1:4" x14ac:dyDescent="0.35">
      <c r="A68109"/>
      <c r="B68109"/>
      <c r="C68109"/>
      <c r="D68109"/>
    </row>
    <row r="68110" spans="1:4" x14ac:dyDescent="0.35">
      <c r="A68110"/>
      <c r="B68110"/>
      <c r="C68110"/>
      <c r="D68110"/>
    </row>
    <row r="68111" spans="1:4" x14ac:dyDescent="0.35">
      <c r="A68111"/>
      <c r="B68111"/>
      <c r="C68111"/>
      <c r="D68111"/>
    </row>
    <row r="68112" spans="1:4" x14ac:dyDescent="0.35">
      <c r="A68112"/>
      <c r="B68112"/>
      <c r="C68112"/>
      <c r="D68112"/>
    </row>
    <row r="68113" spans="1:4" x14ac:dyDescent="0.35">
      <c r="A68113"/>
      <c r="B68113"/>
      <c r="C68113"/>
      <c r="D68113"/>
    </row>
    <row r="68114" spans="1:4" x14ac:dyDescent="0.35">
      <c r="A68114"/>
      <c r="B68114"/>
      <c r="C68114"/>
      <c r="D68114"/>
    </row>
    <row r="68115" spans="1:4" x14ac:dyDescent="0.35">
      <c r="A68115"/>
      <c r="B68115"/>
      <c r="C68115"/>
      <c r="D68115"/>
    </row>
    <row r="68116" spans="1:4" x14ac:dyDescent="0.35">
      <c r="A68116"/>
      <c r="B68116"/>
      <c r="C68116"/>
      <c r="D68116"/>
    </row>
    <row r="68117" spans="1:4" x14ac:dyDescent="0.35">
      <c r="A68117"/>
      <c r="B68117"/>
      <c r="C68117"/>
      <c r="D68117"/>
    </row>
    <row r="68118" spans="1:4" x14ac:dyDescent="0.35">
      <c r="A68118"/>
      <c r="B68118"/>
      <c r="C68118"/>
      <c r="D68118"/>
    </row>
    <row r="68119" spans="1:4" x14ac:dyDescent="0.35">
      <c r="A68119"/>
      <c r="B68119"/>
      <c r="C68119"/>
      <c r="D68119"/>
    </row>
    <row r="68120" spans="1:4" x14ac:dyDescent="0.35">
      <c r="A68120"/>
      <c r="B68120"/>
      <c r="C68120"/>
      <c r="D68120"/>
    </row>
    <row r="68121" spans="1:4" x14ac:dyDescent="0.35">
      <c r="A68121"/>
      <c r="B68121"/>
      <c r="C68121"/>
      <c r="D68121"/>
    </row>
    <row r="68122" spans="1:4" x14ac:dyDescent="0.35">
      <c r="A68122"/>
      <c r="B68122"/>
      <c r="C68122"/>
      <c r="D68122"/>
    </row>
    <row r="68123" spans="1:4" x14ac:dyDescent="0.35">
      <c r="A68123"/>
      <c r="B68123"/>
      <c r="C68123"/>
      <c r="D68123"/>
    </row>
    <row r="68124" spans="1:4" x14ac:dyDescent="0.35">
      <c r="A68124"/>
      <c r="B68124"/>
      <c r="C68124"/>
      <c r="D68124"/>
    </row>
    <row r="68125" spans="1:4" x14ac:dyDescent="0.35">
      <c r="A68125"/>
      <c r="B68125"/>
      <c r="C68125"/>
      <c r="D68125"/>
    </row>
    <row r="68126" spans="1:4" x14ac:dyDescent="0.35">
      <c r="A68126"/>
      <c r="B68126"/>
      <c r="C68126"/>
      <c r="D68126"/>
    </row>
    <row r="68127" spans="1:4" x14ac:dyDescent="0.35">
      <c r="A68127"/>
      <c r="B68127"/>
      <c r="C68127"/>
      <c r="D68127"/>
    </row>
    <row r="68128" spans="1:4" x14ac:dyDescent="0.35">
      <c r="A68128"/>
      <c r="B68128"/>
      <c r="C68128"/>
      <c r="D68128"/>
    </row>
    <row r="68129" spans="1:4" x14ac:dyDescent="0.35">
      <c r="A68129"/>
      <c r="B68129"/>
      <c r="C68129"/>
      <c r="D68129"/>
    </row>
    <row r="68130" spans="1:4" x14ac:dyDescent="0.35">
      <c r="A68130"/>
      <c r="B68130"/>
      <c r="C68130"/>
      <c r="D68130"/>
    </row>
    <row r="68131" spans="1:4" x14ac:dyDescent="0.35">
      <c r="A68131"/>
      <c r="B68131"/>
      <c r="C68131"/>
      <c r="D68131"/>
    </row>
    <row r="68132" spans="1:4" x14ac:dyDescent="0.35">
      <c r="A68132"/>
      <c r="B68132"/>
      <c r="C68132"/>
      <c r="D68132"/>
    </row>
    <row r="68133" spans="1:4" x14ac:dyDescent="0.35">
      <c r="A68133"/>
      <c r="B68133"/>
      <c r="C68133"/>
      <c r="D68133"/>
    </row>
    <row r="68134" spans="1:4" x14ac:dyDescent="0.35">
      <c r="A68134"/>
      <c r="B68134"/>
      <c r="C68134"/>
      <c r="D68134"/>
    </row>
    <row r="68135" spans="1:4" x14ac:dyDescent="0.35">
      <c r="A68135"/>
      <c r="B68135"/>
      <c r="C68135"/>
      <c r="D68135"/>
    </row>
    <row r="68136" spans="1:4" x14ac:dyDescent="0.35">
      <c r="A68136"/>
      <c r="B68136"/>
      <c r="C68136"/>
      <c r="D68136"/>
    </row>
    <row r="68137" spans="1:4" x14ac:dyDescent="0.35">
      <c r="A68137"/>
      <c r="B68137"/>
      <c r="C68137"/>
      <c r="D68137"/>
    </row>
    <row r="68138" spans="1:4" x14ac:dyDescent="0.35">
      <c r="A68138"/>
      <c r="B68138"/>
      <c r="C68138"/>
      <c r="D68138"/>
    </row>
    <row r="68139" spans="1:4" x14ac:dyDescent="0.35">
      <c r="A68139"/>
      <c r="B68139"/>
      <c r="C68139"/>
      <c r="D68139"/>
    </row>
    <row r="68140" spans="1:4" x14ac:dyDescent="0.35">
      <c r="A68140"/>
      <c r="B68140"/>
      <c r="C68140"/>
      <c r="D68140"/>
    </row>
    <row r="68141" spans="1:4" x14ac:dyDescent="0.35">
      <c r="A68141"/>
      <c r="B68141"/>
      <c r="C68141"/>
      <c r="D68141"/>
    </row>
    <row r="68142" spans="1:4" x14ac:dyDescent="0.35">
      <c r="A68142"/>
      <c r="B68142"/>
      <c r="C68142"/>
      <c r="D68142"/>
    </row>
    <row r="68143" spans="1:4" x14ac:dyDescent="0.35">
      <c r="A68143"/>
      <c r="B68143"/>
      <c r="C68143"/>
      <c r="D68143"/>
    </row>
    <row r="68144" spans="1:4" x14ac:dyDescent="0.35">
      <c r="A68144"/>
      <c r="B68144"/>
      <c r="C68144"/>
      <c r="D68144"/>
    </row>
    <row r="68145" spans="1:4" x14ac:dyDescent="0.35">
      <c r="A68145"/>
      <c r="B68145"/>
      <c r="C68145"/>
      <c r="D68145"/>
    </row>
    <row r="68146" spans="1:4" x14ac:dyDescent="0.35">
      <c r="A68146"/>
      <c r="B68146"/>
      <c r="C68146"/>
      <c r="D68146"/>
    </row>
    <row r="68147" spans="1:4" x14ac:dyDescent="0.35">
      <c r="A68147"/>
      <c r="B68147"/>
      <c r="C68147"/>
      <c r="D68147"/>
    </row>
    <row r="68148" spans="1:4" x14ac:dyDescent="0.35">
      <c r="A68148"/>
      <c r="B68148"/>
      <c r="C68148"/>
      <c r="D68148"/>
    </row>
    <row r="68149" spans="1:4" x14ac:dyDescent="0.35">
      <c r="A68149"/>
      <c r="B68149"/>
      <c r="C68149"/>
      <c r="D68149"/>
    </row>
    <row r="68150" spans="1:4" x14ac:dyDescent="0.35">
      <c r="A68150"/>
      <c r="B68150"/>
      <c r="C68150"/>
      <c r="D68150"/>
    </row>
    <row r="68151" spans="1:4" x14ac:dyDescent="0.35">
      <c r="A68151"/>
      <c r="B68151"/>
      <c r="C68151"/>
      <c r="D68151"/>
    </row>
    <row r="68152" spans="1:4" x14ac:dyDescent="0.35">
      <c r="A68152"/>
      <c r="B68152"/>
      <c r="C68152"/>
      <c r="D68152"/>
    </row>
    <row r="68153" spans="1:4" x14ac:dyDescent="0.35">
      <c r="A68153"/>
      <c r="B68153"/>
      <c r="C68153"/>
      <c r="D68153"/>
    </row>
    <row r="68154" spans="1:4" x14ac:dyDescent="0.35">
      <c r="A68154"/>
      <c r="B68154"/>
      <c r="C68154"/>
      <c r="D68154"/>
    </row>
    <row r="68155" spans="1:4" x14ac:dyDescent="0.35">
      <c r="A68155"/>
      <c r="B68155"/>
      <c r="C68155"/>
      <c r="D68155"/>
    </row>
    <row r="68156" spans="1:4" x14ac:dyDescent="0.35">
      <c r="A68156"/>
      <c r="B68156"/>
      <c r="C68156"/>
      <c r="D68156"/>
    </row>
    <row r="68157" spans="1:4" x14ac:dyDescent="0.35">
      <c r="A68157"/>
      <c r="B68157"/>
      <c r="C68157"/>
      <c r="D68157"/>
    </row>
    <row r="68158" spans="1:4" x14ac:dyDescent="0.35">
      <c r="A68158"/>
      <c r="B68158"/>
      <c r="C68158"/>
      <c r="D68158"/>
    </row>
    <row r="68159" spans="1:4" x14ac:dyDescent="0.35">
      <c r="A68159"/>
      <c r="B68159"/>
      <c r="C68159"/>
      <c r="D68159"/>
    </row>
    <row r="68160" spans="1:4" x14ac:dyDescent="0.35">
      <c r="A68160"/>
      <c r="B68160"/>
      <c r="C68160"/>
      <c r="D68160"/>
    </row>
    <row r="68161" spans="1:4" x14ac:dyDescent="0.35">
      <c r="A68161"/>
      <c r="B68161"/>
      <c r="C68161"/>
      <c r="D68161"/>
    </row>
    <row r="68162" spans="1:4" x14ac:dyDescent="0.35">
      <c r="A68162"/>
      <c r="B68162"/>
      <c r="C68162"/>
      <c r="D68162"/>
    </row>
    <row r="68163" spans="1:4" x14ac:dyDescent="0.35">
      <c r="A68163"/>
      <c r="B68163"/>
      <c r="C68163"/>
      <c r="D68163"/>
    </row>
    <row r="68164" spans="1:4" x14ac:dyDescent="0.35">
      <c r="A68164"/>
      <c r="B68164"/>
      <c r="C68164"/>
      <c r="D68164"/>
    </row>
    <row r="68165" spans="1:4" x14ac:dyDescent="0.35">
      <c r="A68165"/>
      <c r="B68165"/>
      <c r="C68165"/>
      <c r="D68165"/>
    </row>
    <row r="68166" spans="1:4" x14ac:dyDescent="0.35">
      <c r="A68166"/>
      <c r="B68166"/>
      <c r="C68166"/>
      <c r="D68166"/>
    </row>
    <row r="68167" spans="1:4" x14ac:dyDescent="0.35">
      <c r="A68167"/>
      <c r="B68167"/>
      <c r="C68167"/>
      <c r="D68167"/>
    </row>
    <row r="68168" spans="1:4" x14ac:dyDescent="0.35">
      <c r="A68168"/>
      <c r="B68168"/>
      <c r="C68168"/>
      <c r="D68168"/>
    </row>
    <row r="68169" spans="1:4" x14ac:dyDescent="0.35">
      <c r="A68169"/>
      <c r="B68169"/>
      <c r="C68169"/>
      <c r="D68169"/>
    </row>
    <row r="68170" spans="1:4" x14ac:dyDescent="0.35">
      <c r="A68170"/>
      <c r="B68170"/>
      <c r="C68170"/>
      <c r="D68170"/>
    </row>
    <row r="68171" spans="1:4" x14ac:dyDescent="0.35">
      <c r="A68171"/>
      <c r="B68171"/>
      <c r="C68171"/>
      <c r="D68171"/>
    </row>
    <row r="68172" spans="1:4" x14ac:dyDescent="0.35">
      <c r="A68172"/>
      <c r="B68172"/>
      <c r="C68172"/>
      <c r="D68172"/>
    </row>
    <row r="68173" spans="1:4" x14ac:dyDescent="0.35">
      <c r="A68173"/>
      <c r="B68173"/>
      <c r="C68173"/>
      <c r="D68173"/>
    </row>
    <row r="68174" spans="1:4" x14ac:dyDescent="0.35">
      <c r="A68174"/>
      <c r="B68174"/>
      <c r="C68174"/>
      <c r="D68174"/>
    </row>
    <row r="68175" spans="1:4" x14ac:dyDescent="0.35">
      <c r="A68175"/>
      <c r="B68175"/>
      <c r="C68175"/>
      <c r="D68175"/>
    </row>
    <row r="68176" spans="1:4" x14ac:dyDescent="0.35">
      <c r="A68176"/>
      <c r="B68176"/>
      <c r="C68176"/>
      <c r="D68176"/>
    </row>
    <row r="68177" spans="1:4" x14ac:dyDescent="0.35">
      <c r="A68177"/>
      <c r="B68177"/>
      <c r="C68177"/>
      <c r="D68177"/>
    </row>
    <row r="68178" spans="1:4" x14ac:dyDescent="0.35">
      <c r="A68178"/>
      <c r="B68178"/>
      <c r="C68178"/>
      <c r="D68178"/>
    </row>
    <row r="68179" spans="1:4" x14ac:dyDescent="0.35">
      <c r="A68179"/>
      <c r="B68179"/>
      <c r="C68179"/>
      <c r="D68179"/>
    </row>
    <row r="68180" spans="1:4" x14ac:dyDescent="0.35">
      <c r="A68180"/>
      <c r="B68180"/>
      <c r="C68180"/>
      <c r="D68180"/>
    </row>
    <row r="68181" spans="1:4" x14ac:dyDescent="0.35">
      <c r="A68181"/>
      <c r="B68181"/>
      <c r="C68181"/>
      <c r="D68181"/>
    </row>
    <row r="68182" spans="1:4" x14ac:dyDescent="0.35">
      <c r="A68182"/>
      <c r="B68182"/>
      <c r="C68182"/>
      <c r="D68182"/>
    </row>
    <row r="68183" spans="1:4" x14ac:dyDescent="0.35">
      <c r="A68183"/>
      <c r="B68183"/>
      <c r="C68183"/>
      <c r="D68183"/>
    </row>
    <row r="68184" spans="1:4" x14ac:dyDescent="0.35">
      <c r="A68184"/>
      <c r="B68184"/>
      <c r="C68184"/>
      <c r="D68184"/>
    </row>
    <row r="68185" spans="1:4" x14ac:dyDescent="0.35">
      <c r="A68185"/>
      <c r="B68185"/>
      <c r="C68185"/>
      <c r="D68185"/>
    </row>
    <row r="68186" spans="1:4" x14ac:dyDescent="0.35">
      <c r="A68186"/>
      <c r="B68186"/>
      <c r="C68186"/>
      <c r="D68186"/>
    </row>
    <row r="68187" spans="1:4" x14ac:dyDescent="0.35">
      <c r="A68187"/>
      <c r="B68187"/>
      <c r="C68187"/>
      <c r="D68187"/>
    </row>
    <row r="68188" spans="1:4" x14ac:dyDescent="0.35">
      <c r="A68188"/>
      <c r="B68188"/>
      <c r="C68188"/>
      <c r="D68188"/>
    </row>
    <row r="68189" spans="1:4" x14ac:dyDescent="0.35">
      <c r="A68189"/>
      <c r="B68189"/>
      <c r="C68189"/>
      <c r="D68189"/>
    </row>
    <row r="68190" spans="1:4" x14ac:dyDescent="0.35">
      <c r="A68190"/>
      <c r="B68190"/>
      <c r="C68190"/>
      <c r="D68190"/>
    </row>
    <row r="68191" spans="1:4" x14ac:dyDescent="0.35">
      <c r="A68191"/>
      <c r="B68191"/>
      <c r="C68191"/>
      <c r="D68191"/>
    </row>
    <row r="68192" spans="1:4" x14ac:dyDescent="0.35">
      <c r="A68192"/>
      <c r="B68192"/>
      <c r="C68192"/>
      <c r="D68192"/>
    </row>
    <row r="68193" spans="1:4" x14ac:dyDescent="0.35">
      <c r="A68193"/>
      <c r="B68193"/>
      <c r="C68193"/>
      <c r="D68193"/>
    </row>
    <row r="68194" spans="1:4" x14ac:dyDescent="0.35">
      <c r="A68194"/>
      <c r="B68194"/>
      <c r="C68194"/>
      <c r="D68194"/>
    </row>
    <row r="68195" spans="1:4" x14ac:dyDescent="0.35">
      <c r="A68195"/>
      <c r="B68195"/>
      <c r="C68195"/>
      <c r="D68195"/>
    </row>
    <row r="68196" spans="1:4" x14ac:dyDescent="0.35">
      <c r="A68196"/>
      <c r="B68196"/>
      <c r="C68196"/>
      <c r="D68196"/>
    </row>
    <row r="68197" spans="1:4" x14ac:dyDescent="0.35">
      <c r="A68197"/>
      <c r="B68197"/>
      <c r="C68197"/>
      <c r="D68197"/>
    </row>
    <row r="68198" spans="1:4" x14ac:dyDescent="0.35">
      <c r="A68198"/>
      <c r="B68198"/>
      <c r="C68198"/>
      <c r="D68198"/>
    </row>
    <row r="68199" spans="1:4" x14ac:dyDescent="0.35">
      <c r="A68199"/>
      <c r="B68199"/>
      <c r="C68199"/>
      <c r="D68199"/>
    </row>
    <row r="68200" spans="1:4" x14ac:dyDescent="0.35">
      <c r="A68200"/>
      <c r="B68200"/>
      <c r="C68200"/>
      <c r="D68200"/>
    </row>
    <row r="68201" spans="1:4" x14ac:dyDescent="0.35">
      <c r="A68201"/>
      <c r="B68201"/>
      <c r="C68201"/>
      <c r="D68201"/>
    </row>
    <row r="68202" spans="1:4" x14ac:dyDescent="0.35">
      <c r="A68202"/>
      <c r="B68202"/>
      <c r="C68202"/>
      <c r="D68202"/>
    </row>
    <row r="68203" spans="1:4" x14ac:dyDescent="0.35">
      <c r="A68203"/>
      <c r="B68203"/>
      <c r="C68203"/>
      <c r="D68203"/>
    </row>
    <row r="68204" spans="1:4" x14ac:dyDescent="0.35">
      <c r="A68204"/>
      <c r="B68204"/>
      <c r="C68204"/>
      <c r="D68204"/>
    </row>
    <row r="68205" spans="1:4" x14ac:dyDescent="0.35">
      <c r="A68205"/>
      <c r="B68205"/>
      <c r="C68205"/>
      <c r="D68205"/>
    </row>
    <row r="68206" spans="1:4" x14ac:dyDescent="0.35">
      <c r="A68206"/>
      <c r="B68206"/>
      <c r="C68206"/>
      <c r="D68206"/>
    </row>
    <row r="68207" spans="1:4" x14ac:dyDescent="0.35">
      <c r="A68207"/>
      <c r="B68207"/>
      <c r="C68207"/>
      <c r="D68207"/>
    </row>
    <row r="68208" spans="1:4" x14ac:dyDescent="0.35">
      <c r="A68208"/>
      <c r="B68208"/>
      <c r="C68208"/>
      <c r="D68208"/>
    </row>
    <row r="68209" spans="1:4" x14ac:dyDescent="0.35">
      <c r="A68209"/>
      <c r="B68209"/>
      <c r="C68209"/>
      <c r="D68209"/>
    </row>
    <row r="68210" spans="1:4" x14ac:dyDescent="0.35">
      <c r="A68210"/>
      <c r="B68210"/>
      <c r="C68210"/>
      <c r="D68210"/>
    </row>
    <row r="68211" spans="1:4" x14ac:dyDescent="0.35">
      <c r="A68211"/>
      <c r="B68211"/>
      <c r="C68211"/>
      <c r="D68211"/>
    </row>
    <row r="68212" spans="1:4" x14ac:dyDescent="0.35">
      <c r="A68212"/>
      <c r="B68212"/>
      <c r="C68212"/>
      <c r="D68212"/>
    </row>
    <row r="68213" spans="1:4" x14ac:dyDescent="0.35">
      <c r="A68213"/>
      <c r="B68213"/>
      <c r="C68213"/>
      <c r="D68213"/>
    </row>
    <row r="68214" spans="1:4" x14ac:dyDescent="0.35">
      <c r="A68214"/>
      <c r="B68214"/>
      <c r="C68214"/>
      <c r="D68214"/>
    </row>
    <row r="68215" spans="1:4" x14ac:dyDescent="0.35">
      <c r="A68215"/>
      <c r="B68215"/>
      <c r="C68215"/>
      <c r="D68215"/>
    </row>
    <row r="68216" spans="1:4" x14ac:dyDescent="0.35">
      <c r="A68216"/>
      <c r="B68216"/>
      <c r="C68216"/>
      <c r="D68216"/>
    </row>
    <row r="68217" spans="1:4" x14ac:dyDescent="0.35">
      <c r="A68217"/>
      <c r="B68217"/>
      <c r="C68217"/>
      <c r="D68217"/>
    </row>
    <row r="68218" spans="1:4" x14ac:dyDescent="0.35">
      <c r="A68218"/>
      <c r="B68218"/>
      <c r="C68218"/>
      <c r="D68218"/>
    </row>
    <row r="68219" spans="1:4" x14ac:dyDescent="0.35">
      <c r="A68219"/>
      <c r="B68219"/>
      <c r="C68219"/>
      <c r="D68219"/>
    </row>
    <row r="68220" spans="1:4" x14ac:dyDescent="0.35">
      <c r="A68220"/>
      <c r="B68220"/>
      <c r="C68220"/>
      <c r="D68220"/>
    </row>
    <row r="68221" spans="1:4" x14ac:dyDescent="0.35">
      <c r="A68221"/>
      <c r="B68221"/>
      <c r="C68221"/>
      <c r="D68221"/>
    </row>
    <row r="68222" spans="1:4" x14ac:dyDescent="0.35">
      <c r="A68222"/>
      <c r="B68222"/>
      <c r="C68222"/>
      <c r="D68222"/>
    </row>
    <row r="68223" spans="1:4" x14ac:dyDescent="0.35">
      <c r="A68223"/>
      <c r="B68223"/>
      <c r="C68223"/>
      <c r="D68223"/>
    </row>
    <row r="68224" spans="1:4" x14ac:dyDescent="0.35">
      <c r="A68224"/>
      <c r="B68224"/>
      <c r="C68224"/>
      <c r="D68224"/>
    </row>
    <row r="68225" spans="1:4" x14ac:dyDescent="0.35">
      <c r="A68225"/>
      <c r="B68225"/>
      <c r="C68225"/>
      <c r="D68225"/>
    </row>
    <row r="68226" spans="1:4" x14ac:dyDescent="0.35">
      <c r="A68226"/>
      <c r="B68226"/>
      <c r="C68226"/>
      <c r="D68226"/>
    </row>
    <row r="68227" spans="1:4" x14ac:dyDescent="0.35">
      <c r="A68227"/>
      <c r="B68227"/>
      <c r="C68227"/>
      <c r="D68227"/>
    </row>
    <row r="68228" spans="1:4" x14ac:dyDescent="0.35">
      <c r="A68228"/>
      <c r="B68228"/>
      <c r="C68228"/>
      <c r="D68228"/>
    </row>
    <row r="68229" spans="1:4" x14ac:dyDescent="0.35">
      <c r="A68229"/>
      <c r="B68229"/>
      <c r="C68229"/>
      <c r="D68229"/>
    </row>
    <row r="68230" spans="1:4" x14ac:dyDescent="0.35">
      <c r="A68230"/>
      <c r="B68230"/>
      <c r="C68230"/>
      <c r="D68230"/>
    </row>
    <row r="68231" spans="1:4" x14ac:dyDescent="0.35">
      <c r="A68231"/>
      <c r="B68231"/>
      <c r="C68231"/>
      <c r="D68231"/>
    </row>
    <row r="68232" spans="1:4" x14ac:dyDescent="0.35">
      <c r="A68232"/>
      <c r="B68232"/>
      <c r="C68232"/>
      <c r="D68232"/>
    </row>
    <row r="68233" spans="1:4" x14ac:dyDescent="0.35">
      <c r="A68233"/>
      <c r="B68233"/>
      <c r="C68233"/>
      <c r="D68233"/>
    </row>
    <row r="68234" spans="1:4" x14ac:dyDescent="0.35">
      <c r="A68234"/>
      <c r="B68234"/>
      <c r="C68234"/>
      <c r="D68234"/>
    </row>
    <row r="68235" spans="1:4" x14ac:dyDescent="0.35">
      <c r="A68235"/>
      <c r="B68235"/>
      <c r="C68235"/>
      <c r="D68235"/>
    </row>
    <row r="68236" spans="1:4" x14ac:dyDescent="0.35">
      <c r="A68236"/>
      <c r="B68236"/>
      <c r="C68236"/>
      <c r="D68236"/>
    </row>
    <row r="68237" spans="1:4" x14ac:dyDescent="0.35">
      <c r="A68237"/>
      <c r="B68237"/>
      <c r="C68237"/>
      <c r="D68237"/>
    </row>
    <row r="68238" spans="1:4" x14ac:dyDescent="0.35">
      <c r="A68238"/>
      <c r="B68238"/>
      <c r="C68238"/>
      <c r="D68238"/>
    </row>
    <row r="68239" spans="1:4" x14ac:dyDescent="0.35">
      <c r="A68239"/>
      <c r="B68239"/>
      <c r="C68239"/>
      <c r="D68239"/>
    </row>
    <row r="68240" spans="1:4" x14ac:dyDescent="0.35">
      <c r="A68240"/>
      <c r="B68240"/>
      <c r="C68240"/>
      <c r="D68240"/>
    </row>
    <row r="68241" spans="1:4" x14ac:dyDescent="0.35">
      <c r="A68241"/>
      <c r="B68241"/>
      <c r="C68241"/>
      <c r="D68241"/>
    </row>
    <row r="68242" spans="1:4" x14ac:dyDescent="0.35">
      <c r="A68242"/>
      <c r="B68242"/>
      <c r="C68242"/>
      <c r="D68242"/>
    </row>
    <row r="68243" spans="1:4" x14ac:dyDescent="0.35">
      <c r="A68243"/>
      <c r="B68243"/>
      <c r="C68243"/>
      <c r="D68243"/>
    </row>
    <row r="68244" spans="1:4" x14ac:dyDescent="0.35">
      <c r="A68244"/>
      <c r="B68244"/>
      <c r="C68244"/>
      <c r="D68244"/>
    </row>
    <row r="68245" spans="1:4" x14ac:dyDescent="0.35">
      <c r="A68245"/>
      <c r="B68245"/>
      <c r="C68245"/>
      <c r="D68245"/>
    </row>
    <row r="68246" spans="1:4" x14ac:dyDescent="0.35">
      <c r="A68246"/>
      <c r="B68246"/>
      <c r="C68246"/>
      <c r="D68246"/>
    </row>
    <row r="68247" spans="1:4" x14ac:dyDescent="0.35">
      <c r="A68247"/>
      <c r="B68247"/>
      <c r="C68247"/>
      <c r="D68247"/>
    </row>
    <row r="68248" spans="1:4" x14ac:dyDescent="0.35">
      <c r="A68248"/>
      <c r="B68248"/>
      <c r="C68248"/>
      <c r="D68248"/>
    </row>
    <row r="68249" spans="1:4" x14ac:dyDescent="0.35">
      <c r="A68249"/>
      <c r="B68249"/>
      <c r="C68249"/>
      <c r="D68249"/>
    </row>
    <row r="68250" spans="1:4" x14ac:dyDescent="0.35">
      <c r="A68250"/>
      <c r="B68250"/>
      <c r="C68250"/>
      <c r="D68250"/>
    </row>
    <row r="68251" spans="1:4" x14ac:dyDescent="0.35">
      <c r="A68251"/>
      <c r="B68251"/>
      <c r="C68251"/>
      <c r="D68251"/>
    </row>
    <row r="68252" spans="1:4" x14ac:dyDescent="0.35">
      <c r="A68252"/>
      <c r="B68252"/>
      <c r="C68252"/>
      <c r="D68252"/>
    </row>
    <row r="68253" spans="1:4" x14ac:dyDescent="0.35">
      <c r="A68253"/>
      <c r="B68253"/>
      <c r="C68253"/>
      <c r="D68253"/>
    </row>
    <row r="68254" spans="1:4" x14ac:dyDescent="0.35">
      <c r="A68254"/>
      <c r="B68254"/>
      <c r="C68254"/>
      <c r="D68254"/>
    </row>
    <row r="68255" spans="1:4" x14ac:dyDescent="0.35">
      <c r="A68255"/>
      <c r="B68255"/>
      <c r="C68255"/>
      <c r="D68255"/>
    </row>
    <row r="68256" spans="1:4" x14ac:dyDescent="0.35">
      <c r="A68256"/>
      <c r="B68256"/>
      <c r="C68256"/>
      <c r="D68256"/>
    </row>
    <row r="68257" spans="1:4" x14ac:dyDescent="0.35">
      <c r="A68257"/>
      <c r="B68257"/>
      <c r="C68257"/>
      <c r="D68257"/>
    </row>
    <row r="68258" spans="1:4" x14ac:dyDescent="0.35">
      <c r="A68258"/>
      <c r="B68258"/>
      <c r="C68258"/>
      <c r="D68258"/>
    </row>
    <row r="68259" spans="1:4" x14ac:dyDescent="0.35">
      <c r="A68259"/>
      <c r="B68259"/>
      <c r="C68259"/>
      <c r="D68259"/>
    </row>
    <row r="68260" spans="1:4" x14ac:dyDescent="0.35">
      <c r="A68260"/>
      <c r="B68260"/>
      <c r="C68260"/>
      <c r="D68260"/>
    </row>
    <row r="68261" spans="1:4" x14ac:dyDescent="0.35">
      <c r="A68261"/>
      <c r="B68261"/>
      <c r="C68261"/>
      <c r="D68261"/>
    </row>
    <row r="68262" spans="1:4" x14ac:dyDescent="0.35">
      <c r="A68262"/>
      <c r="B68262"/>
      <c r="C68262"/>
      <c r="D68262"/>
    </row>
    <row r="68263" spans="1:4" x14ac:dyDescent="0.35">
      <c r="A68263"/>
      <c r="B68263"/>
      <c r="C68263"/>
      <c r="D68263"/>
    </row>
    <row r="68264" spans="1:4" x14ac:dyDescent="0.35">
      <c r="A68264"/>
      <c r="B68264"/>
      <c r="C68264"/>
      <c r="D68264"/>
    </row>
    <row r="68265" spans="1:4" x14ac:dyDescent="0.35">
      <c r="A68265"/>
      <c r="B68265"/>
      <c r="C68265"/>
      <c r="D68265"/>
    </row>
    <row r="68266" spans="1:4" x14ac:dyDescent="0.35">
      <c r="A68266"/>
      <c r="B68266"/>
      <c r="C68266"/>
      <c r="D68266"/>
    </row>
    <row r="68267" spans="1:4" x14ac:dyDescent="0.35">
      <c r="A68267"/>
      <c r="B68267"/>
      <c r="C68267"/>
      <c r="D68267"/>
    </row>
    <row r="68268" spans="1:4" x14ac:dyDescent="0.35">
      <c r="A68268"/>
      <c r="B68268"/>
      <c r="C68268"/>
      <c r="D68268"/>
    </row>
    <row r="68269" spans="1:4" x14ac:dyDescent="0.35">
      <c r="A68269"/>
      <c r="B68269"/>
      <c r="C68269"/>
      <c r="D68269"/>
    </row>
    <row r="68270" spans="1:4" x14ac:dyDescent="0.35">
      <c r="A68270"/>
      <c r="B68270"/>
      <c r="C68270"/>
      <c r="D68270"/>
    </row>
    <row r="68271" spans="1:4" x14ac:dyDescent="0.35">
      <c r="A68271"/>
      <c r="B68271"/>
      <c r="C68271"/>
      <c r="D68271"/>
    </row>
    <row r="68272" spans="1:4" x14ac:dyDescent="0.35">
      <c r="A68272"/>
      <c r="B68272"/>
      <c r="C68272"/>
      <c r="D68272"/>
    </row>
    <row r="68273" spans="1:4" x14ac:dyDescent="0.35">
      <c r="A68273"/>
      <c r="B68273"/>
      <c r="C68273"/>
      <c r="D68273"/>
    </row>
    <row r="68274" spans="1:4" x14ac:dyDescent="0.35">
      <c r="A68274"/>
      <c r="B68274"/>
      <c r="C68274"/>
      <c r="D68274"/>
    </row>
    <row r="68275" spans="1:4" x14ac:dyDescent="0.35">
      <c r="A68275"/>
      <c r="B68275"/>
      <c r="C68275"/>
      <c r="D68275"/>
    </row>
    <row r="68276" spans="1:4" x14ac:dyDescent="0.35">
      <c r="A68276"/>
      <c r="B68276"/>
      <c r="C68276"/>
      <c r="D68276"/>
    </row>
    <row r="68277" spans="1:4" x14ac:dyDescent="0.35">
      <c r="A68277"/>
      <c r="B68277"/>
      <c r="C68277"/>
      <c r="D68277"/>
    </row>
    <row r="68278" spans="1:4" x14ac:dyDescent="0.35">
      <c r="A68278"/>
      <c r="B68278"/>
      <c r="C68278"/>
      <c r="D68278"/>
    </row>
    <row r="68279" spans="1:4" x14ac:dyDescent="0.35">
      <c r="A68279"/>
      <c r="B68279"/>
      <c r="C68279"/>
      <c r="D68279"/>
    </row>
    <row r="68280" spans="1:4" x14ac:dyDescent="0.35">
      <c r="A68280"/>
      <c r="B68280"/>
      <c r="C68280"/>
      <c r="D68280"/>
    </row>
    <row r="68281" spans="1:4" x14ac:dyDescent="0.35">
      <c r="A68281"/>
      <c r="B68281"/>
      <c r="C68281"/>
      <c r="D68281"/>
    </row>
    <row r="68282" spans="1:4" x14ac:dyDescent="0.35">
      <c r="A68282"/>
      <c r="B68282"/>
      <c r="C68282"/>
      <c r="D68282"/>
    </row>
    <row r="68283" spans="1:4" x14ac:dyDescent="0.35">
      <c r="A68283"/>
      <c r="B68283"/>
      <c r="C68283"/>
      <c r="D68283"/>
    </row>
    <row r="68284" spans="1:4" x14ac:dyDescent="0.35">
      <c r="A68284"/>
      <c r="B68284"/>
      <c r="C68284"/>
      <c r="D68284"/>
    </row>
    <row r="68285" spans="1:4" x14ac:dyDescent="0.35">
      <c r="A68285"/>
      <c r="B68285"/>
      <c r="C68285"/>
      <c r="D68285"/>
    </row>
    <row r="68286" spans="1:4" x14ac:dyDescent="0.35">
      <c r="A68286"/>
      <c r="B68286"/>
      <c r="C68286"/>
      <c r="D68286"/>
    </row>
    <row r="68287" spans="1:4" x14ac:dyDescent="0.35">
      <c r="A68287"/>
      <c r="B68287"/>
      <c r="C68287"/>
      <c r="D68287"/>
    </row>
    <row r="68288" spans="1:4" x14ac:dyDescent="0.35">
      <c r="A68288"/>
      <c r="B68288"/>
      <c r="C68288"/>
      <c r="D68288"/>
    </row>
    <row r="68289" spans="1:4" x14ac:dyDescent="0.35">
      <c r="A68289"/>
      <c r="B68289"/>
      <c r="C68289"/>
      <c r="D68289"/>
    </row>
    <row r="68290" spans="1:4" x14ac:dyDescent="0.35">
      <c r="A68290"/>
      <c r="B68290"/>
      <c r="C68290"/>
      <c r="D68290"/>
    </row>
    <row r="68291" spans="1:4" x14ac:dyDescent="0.35">
      <c r="A68291"/>
      <c r="B68291"/>
      <c r="C68291"/>
      <c r="D68291"/>
    </row>
    <row r="68292" spans="1:4" x14ac:dyDescent="0.35">
      <c r="A68292"/>
      <c r="B68292"/>
      <c r="C68292"/>
      <c r="D68292"/>
    </row>
    <row r="68293" spans="1:4" x14ac:dyDescent="0.35">
      <c r="A68293"/>
      <c r="B68293"/>
      <c r="C68293"/>
      <c r="D68293"/>
    </row>
    <row r="68294" spans="1:4" x14ac:dyDescent="0.35">
      <c r="A68294"/>
      <c r="B68294"/>
      <c r="C68294"/>
      <c r="D68294"/>
    </row>
    <row r="68295" spans="1:4" x14ac:dyDescent="0.35">
      <c r="A68295"/>
      <c r="B68295"/>
      <c r="C68295"/>
      <c r="D68295"/>
    </row>
    <row r="68296" spans="1:4" x14ac:dyDescent="0.35">
      <c r="A68296"/>
      <c r="B68296"/>
      <c r="C68296"/>
      <c r="D68296"/>
    </row>
    <row r="68297" spans="1:4" x14ac:dyDescent="0.35">
      <c r="A68297"/>
      <c r="B68297"/>
      <c r="C68297"/>
      <c r="D68297"/>
    </row>
    <row r="68298" spans="1:4" x14ac:dyDescent="0.35">
      <c r="A68298"/>
      <c r="B68298"/>
      <c r="C68298"/>
      <c r="D68298"/>
    </row>
    <row r="68299" spans="1:4" x14ac:dyDescent="0.35">
      <c r="A68299"/>
      <c r="B68299"/>
      <c r="C68299"/>
      <c r="D68299"/>
    </row>
    <row r="68300" spans="1:4" x14ac:dyDescent="0.35">
      <c r="A68300"/>
      <c r="B68300"/>
      <c r="C68300"/>
      <c r="D68300"/>
    </row>
    <row r="68301" spans="1:4" x14ac:dyDescent="0.35">
      <c r="A68301"/>
      <c r="B68301"/>
      <c r="C68301"/>
      <c r="D68301"/>
    </row>
    <row r="68302" spans="1:4" x14ac:dyDescent="0.35">
      <c r="A68302"/>
      <c r="B68302"/>
      <c r="C68302"/>
      <c r="D68302"/>
    </row>
    <row r="68303" spans="1:4" x14ac:dyDescent="0.35">
      <c r="A68303"/>
      <c r="B68303"/>
      <c r="C68303"/>
      <c r="D68303"/>
    </row>
    <row r="68304" spans="1:4" x14ac:dyDescent="0.35">
      <c r="A68304"/>
      <c r="B68304"/>
      <c r="C68304"/>
      <c r="D68304"/>
    </row>
    <row r="68305" spans="1:4" x14ac:dyDescent="0.35">
      <c r="A68305"/>
      <c r="B68305"/>
      <c r="C68305"/>
      <c r="D68305"/>
    </row>
    <row r="68306" spans="1:4" x14ac:dyDescent="0.35">
      <c r="A68306"/>
      <c r="B68306"/>
      <c r="C68306"/>
      <c r="D68306"/>
    </row>
    <row r="68307" spans="1:4" x14ac:dyDescent="0.35">
      <c r="A68307"/>
      <c r="B68307"/>
      <c r="C68307"/>
      <c r="D68307"/>
    </row>
    <row r="68308" spans="1:4" x14ac:dyDescent="0.35">
      <c r="A68308"/>
      <c r="B68308"/>
      <c r="C68308"/>
      <c r="D68308"/>
    </row>
    <row r="68309" spans="1:4" x14ac:dyDescent="0.35">
      <c r="A68309"/>
      <c r="B68309"/>
      <c r="C68309"/>
      <c r="D68309"/>
    </row>
    <row r="68310" spans="1:4" x14ac:dyDescent="0.35">
      <c r="A68310"/>
      <c r="B68310"/>
      <c r="C68310"/>
      <c r="D68310"/>
    </row>
    <row r="68311" spans="1:4" x14ac:dyDescent="0.35">
      <c r="A68311"/>
      <c r="B68311"/>
      <c r="C68311"/>
      <c r="D68311"/>
    </row>
    <row r="68312" spans="1:4" x14ac:dyDescent="0.35">
      <c r="A68312"/>
      <c r="B68312"/>
      <c r="C68312"/>
      <c r="D68312"/>
    </row>
    <row r="68313" spans="1:4" x14ac:dyDescent="0.35">
      <c r="A68313"/>
      <c r="B68313"/>
      <c r="C68313"/>
      <c r="D68313"/>
    </row>
    <row r="68314" spans="1:4" x14ac:dyDescent="0.35">
      <c r="A68314"/>
      <c r="B68314"/>
      <c r="C68314"/>
      <c r="D68314"/>
    </row>
    <row r="68315" spans="1:4" x14ac:dyDescent="0.35">
      <c r="A68315"/>
      <c r="B68315"/>
      <c r="C68315"/>
      <c r="D68315"/>
    </row>
    <row r="68316" spans="1:4" x14ac:dyDescent="0.35">
      <c r="A68316"/>
      <c r="B68316"/>
      <c r="C68316"/>
      <c r="D68316"/>
    </row>
    <row r="68317" spans="1:4" x14ac:dyDescent="0.35">
      <c r="A68317"/>
      <c r="B68317"/>
      <c r="C68317"/>
      <c r="D68317"/>
    </row>
    <row r="68318" spans="1:4" x14ac:dyDescent="0.35">
      <c r="A68318"/>
      <c r="B68318"/>
      <c r="C68318"/>
      <c r="D68318"/>
    </row>
    <row r="68319" spans="1:4" x14ac:dyDescent="0.35">
      <c r="A68319"/>
      <c r="B68319"/>
      <c r="C68319"/>
      <c r="D68319"/>
    </row>
    <row r="68320" spans="1:4" x14ac:dyDescent="0.35">
      <c r="A68320"/>
      <c r="B68320"/>
      <c r="C68320"/>
      <c r="D68320"/>
    </row>
    <row r="68321" spans="1:4" x14ac:dyDescent="0.35">
      <c r="A68321"/>
      <c r="B68321"/>
      <c r="C68321"/>
      <c r="D68321"/>
    </row>
    <row r="68322" spans="1:4" x14ac:dyDescent="0.35">
      <c r="A68322"/>
      <c r="B68322"/>
      <c r="C68322"/>
      <c r="D68322"/>
    </row>
    <row r="68323" spans="1:4" x14ac:dyDescent="0.35">
      <c r="A68323"/>
      <c r="B68323"/>
      <c r="C68323"/>
      <c r="D68323"/>
    </row>
    <row r="68324" spans="1:4" x14ac:dyDescent="0.35">
      <c r="A68324"/>
      <c r="B68324"/>
      <c r="C68324"/>
      <c r="D68324"/>
    </row>
    <row r="68325" spans="1:4" x14ac:dyDescent="0.35">
      <c r="A68325"/>
      <c r="B68325"/>
      <c r="C68325"/>
      <c r="D68325"/>
    </row>
    <row r="68326" spans="1:4" x14ac:dyDescent="0.35">
      <c r="A68326"/>
      <c r="B68326"/>
      <c r="C68326"/>
      <c r="D68326"/>
    </row>
    <row r="68327" spans="1:4" x14ac:dyDescent="0.35">
      <c r="A68327"/>
      <c r="B68327"/>
      <c r="C68327"/>
      <c r="D68327"/>
    </row>
    <row r="68328" spans="1:4" x14ac:dyDescent="0.35">
      <c r="A68328"/>
      <c r="B68328"/>
      <c r="C68328"/>
      <c r="D68328"/>
    </row>
    <row r="68329" spans="1:4" x14ac:dyDescent="0.35">
      <c r="A68329"/>
      <c r="B68329"/>
      <c r="C68329"/>
      <c r="D68329"/>
    </row>
    <row r="68330" spans="1:4" x14ac:dyDescent="0.35">
      <c r="A68330"/>
      <c r="B68330"/>
      <c r="C68330"/>
      <c r="D68330"/>
    </row>
    <row r="68331" spans="1:4" x14ac:dyDescent="0.35">
      <c r="A68331"/>
      <c r="B68331"/>
      <c r="C68331"/>
      <c r="D68331"/>
    </row>
    <row r="68332" spans="1:4" x14ac:dyDescent="0.35">
      <c r="A68332"/>
      <c r="B68332"/>
      <c r="C68332"/>
      <c r="D68332"/>
    </row>
    <row r="68333" spans="1:4" x14ac:dyDescent="0.35">
      <c r="A68333"/>
      <c r="B68333"/>
      <c r="C68333"/>
      <c r="D68333"/>
    </row>
    <row r="68334" spans="1:4" x14ac:dyDescent="0.35">
      <c r="A68334"/>
      <c r="B68334"/>
      <c r="C68334"/>
      <c r="D68334"/>
    </row>
    <row r="68335" spans="1:4" x14ac:dyDescent="0.35">
      <c r="A68335"/>
      <c r="B68335"/>
      <c r="C68335"/>
      <c r="D68335"/>
    </row>
    <row r="68336" spans="1:4" x14ac:dyDescent="0.35">
      <c r="A68336"/>
      <c r="B68336"/>
      <c r="C68336"/>
      <c r="D68336"/>
    </row>
    <row r="68337" spans="1:4" x14ac:dyDescent="0.35">
      <c r="A68337"/>
      <c r="B68337"/>
      <c r="C68337"/>
      <c r="D68337"/>
    </row>
    <row r="68338" spans="1:4" x14ac:dyDescent="0.35">
      <c r="A68338"/>
      <c r="B68338"/>
      <c r="C68338"/>
      <c r="D68338"/>
    </row>
    <row r="68339" spans="1:4" x14ac:dyDescent="0.35">
      <c r="A68339"/>
      <c r="B68339"/>
      <c r="C68339"/>
      <c r="D68339"/>
    </row>
    <row r="68340" spans="1:4" x14ac:dyDescent="0.35">
      <c r="A68340"/>
      <c r="B68340"/>
      <c r="C68340"/>
      <c r="D68340"/>
    </row>
    <row r="68341" spans="1:4" x14ac:dyDescent="0.35">
      <c r="A68341"/>
      <c r="B68341"/>
      <c r="C68341"/>
      <c r="D68341"/>
    </row>
    <row r="68342" spans="1:4" x14ac:dyDescent="0.35">
      <c r="A68342"/>
      <c r="B68342"/>
      <c r="C68342"/>
      <c r="D68342"/>
    </row>
    <row r="68343" spans="1:4" x14ac:dyDescent="0.35">
      <c r="A68343"/>
      <c r="B68343"/>
      <c r="C68343"/>
      <c r="D68343"/>
    </row>
    <row r="68344" spans="1:4" x14ac:dyDescent="0.35">
      <c r="A68344"/>
      <c r="B68344"/>
      <c r="C68344"/>
      <c r="D68344"/>
    </row>
    <row r="68345" spans="1:4" x14ac:dyDescent="0.35">
      <c r="A68345"/>
      <c r="B68345"/>
      <c r="C68345"/>
      <c r="D68345"/>
    </row>
    <row r="68346" spans="1:4" x14ac:dyDescent="0.35">
      <c r="A68346"/>
      <c r="B68346"/>
      <c r="C68346"/>
      <c r="D68346"/>
    </row>
    <row r="68347" spans="1:4" x14ac:dyDescent="0.35">
      <c r="A68347"/>
      <c r="B68347"/>
      <c r="C68347"/>
      <c r="D68347"/>
    </row>
    <row r="68348" spans="1:4" x14ac:dyDescent="0.35">
      <c r="A68348"/>
      <c r="B68348"/>
      <c r="C68348"/>
      <c r="D68348"/>
    </row>
    <row r="68349" spans="1:4" x14ac:dyDescent="0.35">
      <c r="A68349"/>
      <c r="B68349"/>
      <c r="C68349"/>
      <c r="D68349"/>
    </row>
    <row r="68350" spans="1:4" x14ac:dyDescent="0.35">
      <c r="A68350"/>
      <c r="B68350"/>
      <c r="C68350"/>
      <c r="D68350"/>
    </row>
    <row r="68351" spans="1:4" x14ac:dyDescent="0.35">
      <c r="A68351"/>
      <c r="B68351"/>
      <c r="C68351"/>
      <c r="D68351"/>
    </row>
    <row r="68352" spans="1:4" x14ac:dyDescent="0.35">
      <c r="A68352"/>
      <c r="B68352"/>
      <c r="C68352"/>
      <c r="D68352"/>
    </row>
    <row r="68353" spans="1:4" x14ac:dyDescent="0.35">
      <c r="A68353"/>
      <c r="B68353"/>
      <c r="C68353"/>
      <c r="D68353"/>
    </row>
    <row r="68354" spans="1:4" x14ac:dyDescent="0.35">
      <c r="A68354"/>
      <c r="B68354"/>
      <c r="C68354"/>
      <c r="D68354"/>
    </row>
    <row r="68355" spans="1:4" x14ac:dyDescent="0.35">
      <c r="A68355"/>
      <c r="B68355"/>
      <c r="C68355"/>
      <c r="D68355"/>
    </row>
    <row r="68356" spans="1:4" x14ac:dyDescent="0.35">
      <c r="A68356"/>
      <c r="B68356"/>
      <c r="C68356"/>
      <c r="D68356"/>
    </row>
    <row r="68357" spans="1:4" x14ac:dyDescent="0.35">
      <c r="A68357"/>
      <c r="B68357"/>
      <c r="C68357"/>
      <c r="D68357"/>
    </row>
    <row r="68358" spans="1:4" x14ac:dyDescent="0.35">
      <c r="A68358"/>
      <c r="B68358"/>
      <c r="C68358"/>
      <c r="D68358"/>
    </row>
    <row r="68359" spans="1:4" x14ac:dyDescent="0.35">
      <c r="A68359"/>
      <c r="B68359"/>
      <c r="C68359"/>
      <c r="D68359"/>
    </row>
    <row r="68360" spans="1:4" x14ac:dyDescent="0.35">
      <c r="A68360"/>
      <c r="B68360"/>
      <c r="C68360"/>
      <c r="D68360"/>
    </row>
    <row r="68361" spans="1:4" x14ac:dyDescent="0.35">
      <c r="A68361"/>
      <c r="B68361"/>
      <c r="C68361"/>
      <c r="D68361"/>
    </row>
    <row r="68362" spans="1:4" x14ac:dyDescent="0.35">
      <c r="A68362"/>
      <c r="B68362"/>
      <c r="C68362"/>
      <c r="D68362"/>
    </row>
    <row r="68363" spans="1:4" x14ac:dyDescent="0.35">
      <c r="A68363"/>
      <c r="B68363"/>
      <c r="C68363"/>
      <c r="D68363"/>
    </row>
    <row r="68364" spans="1:4" x14ac:dyDescent="0.35">
      <c r="A68364"/>
      <c r="B68364"/>
      <c r="C68364"/>
      <c r="D68364"/>
    </row>
    <row r="68365" spans="1:4" x14ac:dyDescent="0.35">
      <c r="A68365"/>
      <c r="B68365"/>
      <c r="C68365"/>
      <c r="D68365"/>
    </row>
    <row r="68366" spans="1:4" x14ac:dyDescent="0.35">
      <c r="A68366"/>
      <c r="B68366"/>
      <c r="C68366"/>
      <c r="D68366"/>
    </row>
    <row r="68367" spans="1:4" x14ac:dyDescent="0.35">
      <c r="A68367"/>
      <c r="B68367"/>
      <c r="C68367"/>
      <c r="D68367"/>
    </row>
    <row r="68368" spans="1:4" x14ac:dyDescent="0.35">
      <c r="A68368"/>
      <c r="B68368"/>
      <c r="C68368"/>
      <c r="D68368"/>
    </row>
    <row r="68369" spans="1:4" x14ac:dyDescent="0.35">
      <c r="A68369"/>
      <c r="B68369"/>
      <c r="C68369"/>
      <c r="D68369"/>
    </row>
    <row r="68370" spans="1:4" x14ac:dyDescent="0.35">
      <c r="A68370"/>
      <c r="B68370"/>
      <c r="C68370"/>
      <c r="D68370"/>
    </row>
    <row r="68371" spans="1:4" x14ac:dyDescent="0.35">
      <c r="A68371"/>
      <c r="B68371"/>
      <c r="C68371"/>
      <c r="D68371"/>
    </row>
    <row r="68372" spans="1:4" x14ac:dyDescent="0.35">
      <c r="A68372"/>
      <c r="B68372"/>
      <c r="C68372"/>
      <c r="D68372"/>
    </row>
    <row r="68373" spans="1:4" x14ac:dyDescent="0.35">
      <c r="A68373"/>
      <c r="B68373"/>
      <c r="C68373"/>
      <c r="D68373"/>
    </row>
    <row r="68374" spans="1:4" x14ac:dyDescent="0.35">
      <c r="A68374"/>
      <c r="B68374"/>
      <c r="C68374"/>
      <c r="D68374"/>
    </row>
    <row r="68375" spans="1:4" x14ac:dyDescent="0.35">
      <c r="A68375"/>
      <c r="B68375"/>
      <c r="C68375"/>
      <c r="D68375"/>
    </row>
    <row r="68376" spans="1:4" x14ac:dyDescent="0.35">
      <c r="A68376"/>
      <c r="B68376"/>
      <c r="C68376"/>
      <c r="D68376"/>
    </row>
    <row r="68377" spans="1:4" x14ac:dyDescent="0.35">
      <c r="A68377"/>
      <c r="B68377"/>
      <c r="C68377"/>
      <c r="D68377"/>
    </row>
    <row r="68378" spans="1:4" x14ac:dyDescent="0.35">
      <c r="A68378"/>
      <c r="B68378"/>
      <c r="C68378"/>
      <c r="D68378"/>
    </row>
    <row r="68379" spans="1:4" x14ac:dyDescent="0.35">
      <c r="A68379"/>
      <c r="B68379"/>
      <c r="C68379"/>
      <c r="D68379"/>
    </row>
    <row r="68380" spans="1:4" x14ac:dyDescent="0.35">
      <c r="A68380"/>
      <c r="B68380"/>
      <c r="C68380"/>
      <c r="D68380"/>
    </row>
    <row r="68381" spans="1:4" x14ac:dyDescent="0.35">
      <c r="A68381"/>
      <c r="B68381"/>
      <c r="C68381"/>
      <c r="D68381"/>
    </row>
    <row r="68382" spans="1:4" x14ac:dyDescent="0.35">
      <c r="A68382"/>
      <c r="B68382"/>
      <c r="C68382"/>
      <c r="D68382"/>
    </row>
    <row r="68383" spans="1:4" x14ac:dyDescent="0.35">
      <c r="A68383"/>
      <c r="B68383"/>
      <c r="C68383"/>
      <c r="D68383"/>
    </row>
    <row r="68384" spans="1:4" x14ac:dyDescent="0.35">
      <c r="A68384"/>
      <c r="B68384"/>
      <c r="C68384"/>
      <c r="D68384"/>
    </row>
    <row r="68385" spans="1:4" x14ac:dyDescent="0.35">
      <c r="A68385"/>
      <c r="B68385"/>
      <c r="C68385"/>
      <c r="D68385"/>
    </row>
    <row r="68386" spans="1:4" x14ac:dyDescent="0.35">
      <c r="A68386"/>
      <c r="B68386"/>
      <c r="C68386"/>
      <c r="D68386"/>
    </row>
    <row r="68387" spans="1:4" x14ac:dyDescent="0.35">
      <c r="A68387"/>
      <c r="B68387"/>
      <c r="C68387"/>
      <c r="D68387"/>
    </row>
    <row r="68388" spans="1:4" x14ac:dyDescent="0.35">
      <c r="A68388"/>
      <c r="B68388"/>
      <c r="C68388"/>
      <c r="D68388"/>
    </row>
    <row r="68389" spans="1:4" x14ac:dyDescent="0.35">
      <c r="A68389"/>
      <c r="B68389"/>
      <c r="C68389"/>
      <c r="D68389"/>
    </row>
    <row r="68390" spans="1:4" x14ac:dyDescent="0.35">
      <c r="A68390"/>
      <c r="B68390"/>
      <c r="C68390"/>
      <c r="D68390"/>
    </row>
    <row r="68391" spans="1:4" x14ac:dyDescent="0.35">
      <c r="A68391"/>
      <c r="B68391"/>
      <c r="C68391"/>
      <c r="D68391"/>
    </row>
    <row r="68392" spans="1:4" x14ac:dyDescent="0.35">
      <c r="A68392"/>
      <c r="B68392"/>
      <c r="C68392"/>
      <c r="D68392"/>
    </row>
    <row r="68393" spans="1:4" x14ac:dyDescent="0.35">
      <c r="A68393"/>
      <c r="B68393"/>
      <c r="C68393"/>
      <c r="D68393"/>
    </row>
    <row r="68394" spans="1:4" x14ac:dyDescent="0.35">
      <c r="A68394"/>
      <c r="B68394"/>
      <c r="C68394"/>
      <c r="D68394"/>
    </row>
    <row r="68395" spans="1:4" x14ac:dyDescent="0.35">
      <c r="A68395"/>
      <c r="B68395"/>
      <c r="C68395"/>
      <c r="D68395"/>
    </row>
    <row r="68396" spans="1:4" x14ac:dyDescent="0.35">
      <c r="A68396"/>
      <c r="B68396"/>
      <c r="C68396"/>
      <c r="D68396"/>
    </row>
    <row r="68397" spans="1:4" x14ac:dyDescent="0.35">
      <c r="A68397"/>
      <c r="B68397"/>
      <c r="C68397"/>
      <c r="D68397"/>
    </row>
    <row r="68398" spans="1:4" x14ac:dyDescent="0.35">
      <c r="A68398"/>
      <c r="B68398"/>
      <c r="C68398"/>
      <c r="D68398"/>
    </row>
    <row r="68399" spans="1:4" x14ac:dyDescent="0.35">
      <c r="A68399"/>
      <c r="B68399"/>
      <c r="C68399"/>
      <c r="D68399"/>
    </row>
    <row r="68400" spans="1:4" x14ac:dyDescent="0.35">
      <c r="A68400"/>
      <c r="B68400"/>
      <c r="C68400"/>
      <c r="D68400"/>
    </row>
    <row r="68401" spans="1:4" x14ac:dyDescent="0.35">
      <c r="A68401"/>
      <c r="B68401"/>
      <c r="C68401"/>
      <c r="D68401"/>
    </row>
    <row r="68402" spans="1:4" x14ac:dyDescent="0.35">
      <c r="A68402"/>
      <c r="B68402"/>
      <c r="C68402"/>
      <c r="D68402"/>
    </row>
    <row r="68403" spans="1:4" x14ac:dyDescent="0.35">
      <c r="A68403"/>
      <c r="B68403"/>
      <c r="C68403"/>
      <c r="D68403"/>
    </row>
    <row r="68404" spans="1:4" x14ac:dyDescent="0.35">
      <c r="A68404"/>
      <c r="B68404"/>
      <c r="C68404"/>
      <c r="D68404"/>
    </row>
    <row r="68405" spans="1:4" x14ac:dyDescent="0.35">
      <c r="A68405"/>
      <c r="B68405"/>
      <c r="C68405"/>
      <c r="D68405"/>
    </row>
    <row r="68406" spans="1:4" x14ac:dyDescent="0.35">
      <c r="A68406"/>
      <c r="B68406"/>
      <c r="C68406"/>
      <c r="D68406"/>
    </row>
    <row r="68407" spans="1:4" x14ac:dyDescent="0.35">
      <c r="A68407"/>
      <c r="B68407"/>
      <c r="C68407"/>
      <c r="D68407"/>
    </row>
    <row r="68408" spans="1:4" x14ac:dyDescent="0.35">
      <c r="A68408"/>
      <c r="B68408"/>
      <c r="C68408"/>
      <c r="D68408"/>
    </row>
    <row r="68409" spans="1:4" x14ac:dyDescent="0.35">
      <c r="A68409"/>
      <c r="B68409"/>
      <c r="C68409"/>
      <c r="D68409"/>
    </row>
    <row r="68410" spans="1:4" x14ac:dyDescent="0.35">
      <c r="A68410"/>
      <c r="B68410"/>
      <c r="C68410"/>
      <c r="D68410"/>
    </row>
    <row r="68411" spans="1:4" x14ac:dyDescent="0.35">
      <c r="A68411"/>
      <c r="B68411"/>
      <c r="C68411"/>
      <c r="D68411"/>
    </row>
    <row r="68412" spans="1:4" x14ac:dyDescent="0.35">
      <c r="A68412"/>
      <c r="B68412"/>
      <c r="C68412"/>
      <c r="D68412"/>
    </row>
    <row r="68413" spans="1:4" x14ac:dyDescent="0.35">
      <c r="A68413"/>
      <c r="B68413"/>
      <c r="C68413"/>
      <c r="D68413"/>
    </row>
    <row r="68414" spans="1:4" x14ac:dyDescent="0.35">
      <c r="A68414"/>
      <c r="B68414"/>
      <c r="C68414"/>
      <c r="D68414"/>
    </row>
    <row r="68415" spans="1:4" x14ac:dyDescent="0.35">
      <c r="A68415"/>
      <c r="B68415"/>
      <c r="C68415"/>
      <c r="D68415"/>
    </row>
    <row r="68416" spans="1:4" x14ac:dyDescent="0.35">
      <c r="A68416"/>
      <c r="B68416"/>
      <c r="C68416"/>
      <c r="D68416"/>
    </row>
    <row r="68417" spans="1:4" x14ac:dyDescent="0.35">
      <c r="A68417"/>
      <c r="B68417"/>
      <c r="C68417"/>
      <c r="D68417"/>
    </row>
    <row r="68418" spans="1:4" x14ac:dyDescent="0.35">
      <c r="A68418"/>
      <c r="B68418"/>
      <c r="C68418"/>
      <c r="D68418"/>
    </row>
    <row r="68419" spans="1:4" x14ac:dyDescent="0.35">
      <c r="A68419"/>
      <c r="B68419"/>
      <c r="C68419"/>
      <c r="D68419"/>
    </row>
    <row r="68420" spans="1:4" x14ac:dyDescent="0.35">
      <c r="A68420"/>
      <c r="B68420"/>
      <c r="C68420"/>
      <c r="D68420"/>
    </row>
    <row r="68421" spans="1:4" x14ac:dyDescent="0.35">
      <c r="A68421"/>
      <c r="B68421"/>
      <c r="C68421"/>
      <c r="D68421"/>
    </row>
    <row r="68422" spans="1:4" x14ac:dyDescent="0.35">
      <c r="A68422"/>
      <c r="B68422"/>
      <c r="C68422"/>
      <c r="D68422"/>
    </row>
    <row r="68423" spans="1:4" x14ac:dyDescent="0.35">
      <c r="A68423"/>
      <c r="B68423"/>
      <c r="C68423"/>
      <c r="D68423"/>
    </row>
    <row r="68424" spans="1:4" x14ac:dyDescent="0.35">
      <c r="A68424"/>
      <c r="B68424"/>
      <c r="C68424"/>
      <c r="D68424"/>
    </row>
    <row r="68425" spans="1:4" x14ac:dyDescent="0.35">
      <c r="A68425"/>
      <c r="B68425"/>
      <c r="C68425"/>
      <c r="D68425"/>
    </row>
    <row r="68426" spans="1:4" x14ac:dyDescent="0.35">
      <c r="A68426"/>
      <c r="B68426"/>
      <c r="C68426"/>
      <c r="D68426"/>
    </row>
    <row r="68427" spans="1:4" x14ac:dyDescent="0.35">
      <c r="A68427"/>
      <c r="B68427"/>
      <c r="C68427"/>
      <c r="D68427"/>
    </row>
    <row r="68428" spans="1:4" x14ac:dyDescent="0.35">
      <c r="A68428"/>
      <c r="B68428"/>
      <c r="C68428"/>
      <c r="D68428"/>
    </row>
    <row r="68429" spans="1:4" x14ac:dyDescent="0.35">
      <c r="A68429"/>
      <c r="B68429"/>
      <c r="C68429"/>
      <c r="D68429"/>
    </row>
    <row r="68430" spans="1:4" x14ac:dyDescent="0.35">
      <c r="A68430"/>
      <c r="B68430"/>
      <c r="C68430"/>
      <c r="D68430"/>
    </row>
    <row r="68431" spans="1:4" x14ac:dyDescent="0.35">
      <c r="A68431"/>
      <c r="B68431"/>
      <c r="C68431"/>
      <c r="D68431"/>
    </row>
    <row r="68432" spans="1:4" x14ac:dyDescent="0.35">
      <c r="A68432"/>
      <c r="B68432"/>
      <c r="C68432"/>
      <c r="D68432"/>
    </row>
    <row r="68433" spans="1:4" x14ac:dyDescent="0.35">
      <c r="A68433"/>
      <c r="B68433"/>
      <c r="C68433"/>
      <c r="D68433"/>
    </row>
    <row r="68434" spans="1:4" x14ac:dyDescent="0.35">
      <c r="A68434"/>
      <c r="B68434"/>
      <c r="C68434"/>
      <c r="D68434"/>
    </row>
    <row r="68435" spans="1:4" x14ac:dyDescent="0.35">
      <c r="A68435"/>
      <c r="B68435"/>
      <c r="C68435"/>
      <c r="D68435"/>
    </row>
    <row r="68436" spans="1:4" x14ac:dyDescent="0.35">
      <c r="A68436"/>
      <c r="B68436"/>
      <c r="C68436"/>
      <c r="D68436"/>
    </row>
    <row r="68437" spans="1:4" x14ac:dyDescent="0.35">
      <c r="A68437"/>
      <c r="B68437"/>
      <c r="C68437"/>
      <c r="D68437"/>
    </row>
    <row r="68438" spans="1:4" x14ac:dyDescent="0.35">
      <c r="A68438"/>
      <c r="B68438"/>
      <c r="C68438"/>
      <c r="D68438"/>
    </row>
    <row r="68439" spans="1:4" x14ac:dyDescent="0.35">
      <c r="A68439"/>
      <c r="B68439"/>
      <c r="C68439"/>
      <c r="D68439"/>
    </row>
    <row r="68440" spans="1:4" x14ac:dyDescent="0.35">
      <c r="A68440"/>
      <c r="B68440"/>
      <c r="C68440"/>
      <c r="D68440"/>
    </row>
    <row r="68441" spans="1:4" x14ac:dyDescent="0.35">
      <c r="A68441"/>
      <c r="B68441"/>
      <c r="C68441"/>
      <c r="D68441"/>
    </row>
    <row r="68442" spans="1:4" x14ac:dyDescent="0.35">
      <c r="A68442"/>
      <c r="B68442"/>
      <c r="C68442"/>
      <c r="D68442"/>
    </row>
    <row r="68443" spans="1:4" x14ac:dyDescent="0.35">
      <c r="A68443"/>
      <c r="B68443"/>
      <c r="C68443"/>
      <c r="D68443"/>
    </row>
    <row r="68444" spans="1:4" x14ac:dyDescent="0.35">
      <c r="A68444"/>
      <c r="B68444"/>
      <c r="C68444"/>
      <c r="D68444"/>
    </row>
    <row r="68445" spans="1:4" x14ac:dyDescent="0.35">
      <c r="A68445"/>
      <c r="B68445"/>
      <c r="C68445"/>
      <c r="D68445"/>
    </row>
    <row r="68446" spans="1:4" x14ac:dyDescent="0.35">
      <c r="A68446"/>
      <c r="B68446"/>
      <c r="C68446"/>
      <c r="D68446"/>
    </row>
    <row r="68447" spans="1:4" x14ac:dyDescent="0.35">
      <c r="A68447"/>
      <c r="B68447"/>
      <c r="C68447"/>
      <c r="D68447"/>
    </row>
    <row r="68448" spans="1:4" x14ac:dyDescent="0.35">
      <c r="A68448"/>
      <c r="B68448"/>
      <c r="C68448"/>
      <c r="D68448"/>
    </row>
    <row r="68449" spans="1:4" x14ac:dyDescent="0.35">
      <c r="A68449"/>
      <c r="B68449"/>
      <c r="C68449"/>
      <c r="D68449"/>
    </row>
    <row r="68450" spans="1:4" x14ac:dyDescent="0.35">
      <c r="A68450"/>
      <c r="B68450"/>
      <c r="C68450"/>
      <c r="D68450"/>
    </row>
    <row r="68451" spans="1:4" x14ac:dyDescent="0.35">
      <c r="A68451"/>
      <c r="B68451"/>
      <c r="C68451"/>
      <c r="D68451"/>
    </row>
    <row r="68452" spans="1:4" x14ac:dyDescent="0.35">
      <c r="A68452"/>
      <c r="B68452"/>
      <c r="C68452"/>
      <c r="D68452"/>
    </row>
    <row r="68453" spans="1:4" x14ac:dyDescent="0.35">
      <c r="A68453"/>
      <c r="B68453"/>
      <c r="C68453"/>
      <c r="D68453"/>
    </row>
    <row r="68454" spans="1:4" x14ac:dyDescent="0.35">
      <c r="A68454"/>
      <c r="B68454"/>
      <c r="C68454"/>
      <c r="D68454"/>
    </row>
    <row r="68455" spans="1:4" x14ac:dyDescent="0.35">
      <c r="A68455"/>
      <c r="B68455"/>
      <c r="C68455"/>
      <c r="D68455"/>
    </row>
    <row r="68456" spans="1:4" x14ac:dyDescent="0.35">
      <c r="A68456"/>
      <c r="B68456"/>
      <c r="C68456"/>
      <c r="D68456"/>
    </row>
    <row r="68457" spans="1:4" x14ac:dyDescent="0.35">
      <c r="A68457"/>
      <c r="B68457"/>
      <c r="C68457"/>
      <c r="D68457"/>
    </row>
    <row r="68458" spans="1:4" x14ac:dyDescent="0.35">
      <c r="A68458"/>
      <c r="B68458"/>
      <c r="C68458"/>
      <c r="D68458"/>
    </row>
    <row r="68459" spans="1:4" x14ac:dyDescent="0.35">
      <c r="A68459"/>
      <c r="B68459"/>
      <c r="C68459"/>
      <c r="D68459"/>
    </row>
    <row r="68460" spans="1:4" x14ac:dyDescent="0.35">
      <c r="A68460"/>
      <c r="B68460"/>
      <c r="C68460"/>
      <c r="D68460"/>
    </row>
    <row r="68461" spans="1:4" x14ac:dyDescent="0.35">
      <c r="A68461"/>
      <c r="B68461"/>
      <c r="C68461"/>
      <c r="D68461"/>
    </row>
    <row r="68462" spans="1:4" x14ac:dyDescent="0.35">
      <c r="A68462"/>
      <c r="B68462"/>
      <c r="C68462"/>
      <c r="D68462"/>
    </row>
    <row r="68463" spans="1:4" x14ac:dyDescent="0.35">
      <c r="A68463"/>
      <c r="B68463"/>
      <c r="C68463"/>
      <c r="D68463"/>
    </row>
    <row r="68464" spans="1:4" x14ac:dyDescent="0.35">
      <c r="A68464"/>
      <c r="B68464"/>
      <c r="C68464"/>
      <c r="D68464"/>
    </row>
    <row r="68465" spans="1:4" x14ac:dyDescent="0.35">
      <c r="A68465"/>
      <c r="B68465"/>
      <c r="C68465"/>
      <c r="D68465"/>
    </row>
    <row r="68466" spans="1:4" x14ac:dyDescent="0.35">
      <c r="A68466"/>
      <c r="B68466"/>
      <c r="C68466"/>
      <c r="D68466"/>
    </row>
    <row r="68467" spans="1:4" x14ac:dyDescent="0.35">
      <c r="A68467"/>
      <c r="B68467"/>
      <c r="C68467"/>
      <c r="D68467"/>
    </row>
    <row r="68468" spans="1:4" x14ac:dyDescent="0.35">
      <c r="A68468"/>
      <c r="B68468"/>
      <c r="C68468"/>
      <c r="D68468"/>
    </row>
    <row r="68469" spans="1:4" x14ac:dyDescent="0.35">
      <c r="A68469"/>
      <c r="B68469"/>
      <c r="C68469"/>
      <c r="D68469"/>
    </row>
    <row r="68470" spans="1:4" x14ac:dyDescent="0.35">
      <c r="A68470"/>
      <c r="B68470"/>
      <c r="C68470"/>
      <c r="D68470"/>
    </row>
    <row r="68471" spans="1:4" x14ac:dyDescent="0.35">
      <c r="A68471"/>
      <c r="B68471"/>
      <c r="C68471"/>
      <c r="D68471"/>
    </row>
    <row r="68472" spans="1:4" x14ac:dyDescent="0.35">
      <c r="A68472"/>
      <c r="B68472"/>
      <c r="C68472"/>
      <c r="D68472"/>
    </row>
    <row r="68473" spans="1:4" x14ac:dyDescent="0.35">
      <c r="A68473"/>
      <c r="B68473"/>
      <c r="C68473"/>
      <c r="D68473"/>
    </row>
    <row r="68474" spans="1:4" x14ac:dyDescent="0.35">
      <c r="A68474"/>
      <c r="B68474"/>
      <c r="C68474"/>
      <c r="D68474"/>
    </row>
    <row r="68475" spans="1:4" x14ac:dyDescent="0.35">
      <c r="A68475"/>
      <c r="B68475"/>
      <c r="C68475"/>
      <c r="D68475"/>
    </row>
    <row r="68476" spans="1:4" x14ac:dyDescent="0.35">
      <c r="A68476"/>
      <c r="B68476"/>
      <c r="C68476"/>
      <c r="D68476"/>
    </row>
    <row r="68477" spans="1:4" x14ac:dyDescent="0.35">
      <c r="A68477"/>
      <c r="B68477"/>
      <c r="C68477"/>
      <c r="D68477"/>
    </row>
    <row r="68478" spans="1:4" x14ac:dyDescent="0.35">
      <c r="A68478"/>
      <c r="B68478"/>
      <c r="C68478"/>
      <c r="D68478"/>
    </row>
    <row r="68479" spans="1:4" x14ac:dyDescent="0.35">
      <c r="A68479"/>
      <c r="B68479"/>
      <c r="C68479"/>
      <c r="D68479"/>
    </row>
    <row r="68480" spans="1:4" x14ac:dyDescent="0.35">
      <c r="A68480"/>
      <c r="B68480"/>
      <c r="C68480"/>
      <c r="D68480"/>
    </row>
    <row r="68481" spans="1:4" x14ac:dyDescent="0.35">
      <c r="A68481"/>
      <c r="B68481"/>
      <c r="C68481"/>
      <c r="D68481"/>
    </row>
    <row r="68482" spans="1:4" x14ac:dyDescent="0.35">
      <c r="A68482"/>
      <c r="B68482"/>
      <c r="C68482"/>
      <c r="D68482"/>
    </row>
    <row r="68483" spans="1:4" x14ac:dyDescent="0.35">
      <c r="A68483"/>
      <c r="B68483"/>
      <c r="C68483"/>
      <c r="D68483"/>
    </row>
    <row r="68484" spans="1:4" x14ac:dyDescent="0.35">
      <c r="A68484"/>
      <c r="B68484"/>
      <c r="C68484"/>
      <c r="D68484"/>
    </row>
    <row r="68485" spans="1:4" x14ac:dyDescent="0.35">
      <c r="A68485"/>
      <c r="B68485"/>
      <c r="C68485"/>
      <c r="D68485"/>
    </row>
    <row r="68486" spans="1:4" x14ac:dyDescent="0.35">
      <c r="A68486"/>
      <c r="B68486"/>
      <c r="C68486"/>
      <c r="D68486"/>
    </row>
    <row r="68487" spans="1:4" x14ac:dyDescent="0.35">
      <c r="A68487"/>
      <c r="B68487"/>
      <c r="C68487"/>
      <c r="D68487"/>
    </row>
    <row r="68488" spans="1:4" x14ac:dyDescent="0.35">
      <c r="A68488"/>
      <c r="B68488"/>
      <c r="C68488"/>
      <c r="D68488"/>
    </row>
    <row r="68489" spans="1:4" x14ac:dyDescent="0.35">
      <c r="A68489"/>
      <c r="B68489"/>
      <c r="C68489"/>
      <c r="D68489"/>
    </row>
    <row r="68490" spans="1:4" x14ac:dyDescent="0.35">
      <c r="A68490"/>
      <c r="B68490"/>
      <c r="C68490"/>
      <c r="D68490"/>
    </row>
    <row r="68491" spans="1:4" x14ac:dyDescent="0.35">
      <c r="A68491"/>
      <c r="B68491"/>
      <c r="C68491"/>
      <c r="D68491"/>
    </row>
    <row r="68492" spans="1:4" x14ac:dyDescent="0.35">
      <c r="A68492"/>
      <c r="B68492"/>
      <c r="C68492"/>
      <c r="D68492"/>
    </row>
    <row r="68493" spans="1:4" x14ac:dyDescent="0.35">
      <c r="A68493"/>
      <c r="B68493"/>
      <c r="C68493"/>
      <c r="D68493"/>
    </row>
    <row r="68494" spans="1:4" x14ac:dyDescent="0.35">
      <c r="A68494"/>
      <c r="B68494"/>
      <c r="C68494"/>
      <c r="D68494"/>
    </row>
    <row r="68495" spans="1:4" x14ac:dyDescent="0.35">
      <c r="A68495"/>
      <c r="B68495"/>
      <c r="C68495"/>
      <c r="D68495"/>
    </row>
    <row r="68496" spans="1:4" x14ac:dyDescent="0.35">
      <c r="A68496"/>
      <c r="B68496"/>
      <c r="C68496"/>
      <c r="D68496"/>
    </row>
    <row r="68497" spans="1:4" x14ac:dyDescent="0.35">
      <c r="A68497"/>
      <c r="B68497"/>
      <c r="C68497"/>
      <c r="D68497"/>
    </row>
    <row r="68498" spans="1:4" x14ac:dyDescent="0.35">
      <c r="A68498"/>
      <c r="B68498"/>
      <c r="C68498"/>
      <c r="D68498"/>
    </row>
    <row r="68499" spans="1:4" x14ac:dyDescent="0.35">
      <c r="A68499"/>
      <c r="B68499"/>
      <c r="C68499"/>
      <c r="D68499"/>
    </row>
    <row r="68500" spans="1:4" x14ac:dyDescent="0.35">
      <c r="A68500"/>
      <c r="B68500"/>
      <c r="C68500"/>
      <c r="D68500"/>
    </row>
    <row r="68501" spans="1:4" x14ac:dyDescent="0.35">
      <c r="A68501"/>
      <c r="B68501"/>
      <c r="C68501"/>
      <c r="D68501"/>
    </row>
    <row r="68502" spans="1:4" x14ac:dyDescent="0.35">
      <c r="A68502"/>
      <c r="B68502"/>
      <c r="C68502"/>
      <c r="D68502"/>
    </row>
    <row r="68503" spans="1:4" x14ac:dyDescent="0.35">
      <c r="A68503"/>
      <c r="B68503"/>
      <c r="C68503"/>
      <c r="D68503"/>
    </row>
    <row r="68504" spans="1:4" x14ac:dyDescent="0.35">
      <c r="A68504"/>
      <c r="B68504"/>
      <c r="C68504"/>
      <c r="D68504"/>
    </row>
    <row r="68505" spans="1:4" x14ac:dyDescent="0.35">
      <c r="A68505"/>
      <c r="B68505"/>
      <c r="C68505"/>
      <c r="D68505"/>
    </row>
    <row r="68506" spans="1:4" x14ac:dyDescent="0.35">
      <c r="A68506"/>
      <c r="B68506"/>
      <c r="C68506"/>
      <c r="D68506"/>
    </row>
    <row r="68507" spans="1:4" x14ac:dyDescent="0.35">
      <c r="A68507"/>
      <c r="B68507"/>
      <c r="C68507"/>
      <c r="D68507"/>
    </row>
    <row r="68508" spans="1:4" x14ac:dyDescent="0.35">
      <c r="A68508"/>
      <c r="B68508"/>
      <c r="C68508"/>
      <c r="D68508"/>
    </row>
    <row r="68509" spans="1:4" x14ac:dyDescent="0.35">
      <c r="A68509"/>
      <c r="B68509"/>
      <c r="C68509"/>
      <c r="D68509"/>
    </row>
    <row r="68510" spans="1:4" x14ac:dyDescent="0.35">
      <c r="A68510"/>
      <c r="B68510"/>
      <c r="C68510"/>
      <c r="D68510"/>
    </row>
    <row r="68511" spans="1:4" x14ac:dyDescent="0.35">
      <c r="A68511"/>
      <c r="B68511"/>
      <c r="C68511"/>
      <c r="D68511"/>
    </row>
    <row r="68512" spans="1:4" x14ac:dyDescent="0.35">
      <c r="A68512"/>
      <c r="B68512"/>
      <c r="C68512"/>
      <c r="D68512"/>
    </row>
    <row r="68513" spans="1:4" x14ac:dyDescent="0.35">
      <c r="A68513"/>
      <c r="B68513"/>
      <c r="C68513"/>
      <c r="D68513"/>
    </row>
    <row r="68514" spans="1:4" x14ac:dyDescent="0.35">
      <c r="A68514"/>
      <c r="B68514"/>
      <c r="C68514"/>
      <c r="D68514"/>
    </row>
    <row r="68515" spans="1:4" x14ac:dyDescent="0.35">
      <c r="A68515"/>
      <c r="B68515"/>
      <c r="C68515"/>
      <c r="D68515"/>
    </row>
    <row r="68516" spans="1:4" x14ac:dyDescent="0.35">
      <c r="A68516"/>
      <c r="B68516"/>
      <c r="C68516"/>
      <c r="D68516"/>
    </row>
    <row r="68517" spans="1:4" x14ac:dyDescent="0.35">
      <c r="A68517"/>
      <c r="B68517"/>
      <c r="C68517"/>
      <c r="D68517"/>
    </row>
    <row r="68518" spans="1:4" x14ac:dyDescent="0.35">
      <c r="A68518"/>
      <c r="B68518"/>
      <c r="C68518"/>
      <c r="D68518"/>
    </row>
    <row r="68519" spans="1:4" x14ac:dyDescent="0.35">
      <c r="A68519"/>
      <c r="B68519"/>
      <c r="C68519"/>
      <c r="D68519"/>
    </row>
    <row r="68520" spans="1:4" x14ac:dyDescent="0.35">
      <c r="A68520"/>
      <c r="B68520"/>
      <c r="C68520"/>
      <c r="D68520"/>
    </row>
    <row r="68521" spans="1:4" x14ac:dyDescent="0.35">
      <c r="A68521"/>
      <c r="B68521"/>
      <c r="C68521"/>
      <c r="D68521"/>
    </row>
    <row r="68522" spans="1:4" x14ac:dyDescent="0.35">
      <c r="A68522"/>
      <c r="B68522"/>
      <c r="C68522"/>
      <c r="D68522"/>
    </row>
    <row r="68523" spans="1:4" x14ac:dyDescent="0.35">
      <c r="A68523"/>
      <c r="B68523"/>
      <c r="C68523"/>
      <c r="D68523"/>
    </row>
    <row r="68524" spans="1:4" x14ac:dyDescent="0.35">
      <c r="A68524"/>
      <c r="B68524"/>
      <c r="C68524"/>
      <c r="D68524"/>
    </row>
    <row r="68525" spans="1:4" x14ac:dyDescent="0.35">
      <c r="A68525"/>
      <c r="B68525"/>
      <c r="C68525"/>
      <c r="D68525"/>
    </row>
    <row r="68526" spans="1:4" x14ac:dyDescent="0.35">
      <c r="A68526"/>
      <c r="B68526"/>
      <c r="C68526"/>
      <c r="D68526"/>
    </row>
    <row r="68527" spans="1:4" x14ac:dyDescent="0.35">
      <c r="A68527"/>
      <c r="B68527"/>
      <c r="C68527"/>
      <c r="D68527"/>
    </row>
    <row r="68528" spans="1:4" x14ac:dyDescent="0.35">
      <c r="A68528"/>
      <c r="B68528"/>
      <c r="C68528"/>
      <c r="D68528"/>
    </row>
    <row r="68529" spans="1:4" x14ac:dyDescent="0.35">
      <c r="A68529"/>
      <c r="B68529"/>
      <c r="C68529"/>
      <c r="D68529"/>
    </row>
    <row r="68530" spans="1:4" x14ac:dyDescent="0.35">
      <c r="A68530"/>
      <c r="B68530"/>
      <c r="C68530"/>
      <c r="D68530"/>
    </row>
    <row r="68531" spans="1:4" x14ac:dyDescent="0.35">
      <c r="A68531"/>
      <c r="B68531"/>
      <c r="C68531"/>
      <c r="D68531"/>
    </row>
    <row r="68532" spans="1:4" x14ac:dyDescent="0.35">
      <c r="A68532"/>
      <c r="B68532"/>
      <c r="C68532"/>
      <c r="D68532"/>
    </row>
    <row r="68533" spans="1:4" x14ac:dyDescent="0.35">
      <c r="A68533"/>
      <c r="B68533"/>
      <c r="C68533"/>
      <c r="D68533"/>
    </row>
    <row r="68534" spans="1:4" x14ac:dyDescent="0.35">
      <c r="A68534"/>
      <c r="B68534"/>
      <c r="C68534"/>
      <c r="D68534"/>
    </row>
    <row r="68535" spans="1:4" x14ac:dyDescent="0.35">
      <c r="A68535"/>
      <c r="B68535"/>
      <c r="C68535"/>
      <c r="D68535"/>
    </row>
    <row r="68536" spans="1:4" x14ac:dyDescent="0.35">
      <c r="A68536"/>
      <c r="B68536"/>
      <c r="C68536"/>
      <c r="D68536"/>
    </row>
    <row r="68537" spans="1:4" x14ac:dyDescent="0.35">
      <c r="A68537"/>
      <c r="B68537"/>
      <c r="C68537"/>
      <c r="D68537"/>
    </row>
    <row r="68538" spans="1:4" x14ac:dyDescent="0.35">
      <c r="A68538"/>
      <c r="B68538"/>
      <c r="C68538"/>
      <c r="D68538"/>
    </row>
    <row r="68539" spans="1:4" x14ac:dyDescent="0.35">
      <c r="A68539"/>
      <c r="B68539"/>
      <c r="C68539"/>
      <c r="D68539"/>
    </row>
    <row r="68540" spans="1:4" x14ac:dyDescent="0.35">
      <c r="A68540"/>
      <c r="B68540"/>
      <c r="C68540"/>
      <c r="D68540"/>
    </row>
    <row r="68541" spans="1:4" x14ac:dyDescent="0.35">
      <c r="A68541"/>
      <c r="B68541"/>
      <c r="C68541"/>
      <c r="D68541"/>
    </row>
    <row r="68542" spans="1:4" x14ac:dyDescent="0.35">
      <c r="A68542"/>
      <c r="B68542"/>
      <c r="C68542"/>
      <c r="D68542"/>
    </row>
    <row r="68543" spans="1:4" x14ac:dyDescent="0.35">
      <c r="A68543"/>
      <c r="B68543"/>
      <c r="C68543"/>
      <c r="D68543"/>
    </row>
    <row r="68544" spans="1:4" x14ac:dyDescent="0.35">
      <c r="A68544"/>
      <c r="B68544"/>
      <c r="C68544"/>
      <c r="D68544"/>
    </row>
    <row r="68545" spans="1:4" x14ac:dyDescent="0.35">
      <c r="A68545"/>
      <c r="B68545"/>
      <c r="C68545"/>
      <c r="D68545"/>
    </row>
    <row r="68546" spans="1:4" x14ac:dyDescent="0.35">
      <c r="A68546"/>
      <c r="B68546"/>
      <c r="C68546"/>
      <c r="D68546"/>
    </row>
    <row r="68547" spans="1:4" x14ac:dyDescent="0.35">
      <c r="A68547"/>
      <c r="B68547"/>
      <c r="C68547"/>
      <c r="D68547"/>
    </row>
    <row r="68548" spans="1:4" x14ac:dyDescent="0.35">
      <c r="A68548"/>
      <c r="B68548"/>
      <c r="C68548"/>
      <c r="D68548"/>
    </row>
    <row r="68549" spans="1:4" x14ac:dyDescent="0.35">
      <c r="A68549"/>
      <c r="B68549"/>
      <c r="C68549"/>
      <c r="D68549"/>
    </row>
    <row r="68550" spans="1:4" x14ac:dyDescent="0.35">
      <c r="A68550"/>
      <c r="B68550"/>
      <c r="C68550"/>
      <c r="D68550"/>
    </row>
    <row r="68551" spans="1:4" x14ac:dyDescent="0.35">
      <c r="A68551"/>
      <c r="B68551"/>
      <c r="C68551"/>
      <c r="D68551"/>
    </row>
    <row r="68552" spans="1:4" x14ac:dyDescent="0.35">
      <c r="A68552"/>
      <c r="B68552"/>
      <c r="C68552"/>
      <c r="D68552"/>
    </row>
    <row r="68553" spans="1:4" x14ac:dyDescent="0.35">
      <c r="A68553"/>
      <c r="B68553"/>
      <c r="C68553"/>
      <c r="D68553"/>
    </row>
    <row r="68554" spans="1:4" x14ac:dyDescent="0.35">
      <c r="A68554"/>
      <c r="B68554"/>
      <c r="C68554"/>
      <c r="D68554"/>
    </row>
    <row r="68555" spans="1:4" x14ac:dyDescent="0.35">
      <c r="A68555"/>
      <c r="B68555"/>
      <c r="C68555"/>
      <c r="D68555"/>
    </row>
    <row r="68556" spans="1:4" x14ac:dyDescent="0.35">
      <c r="A68556"/>
      <c r="B68556"/>
      <c r="C68556"/>
      <c r="D68556"/>
    </row>
    <row r="68557" spans="1:4" x14ac:dyDescent="0.35">
      <c r="A68557"/>
      <c r="B68557"/>
      <c r="C68557"/>
      <c r="D68557"/>
    </row>
    <row r="68558" spans="1:4" x14ac:dyDescent="0.35">
      <c r="A68558"/>
      <c r="B68558"/>
      <c r="C68558"/>
      <c r="D68558"/>
    </row>
    <row r="68559" spans="1:4" x14ac:dyDescent="0.35">
      <c r="A68559"/>
      <c r="B68559"/>
      <c r="C68559"/>
      <c r="D68559"/>
    </row>
    <row r="68560" spans="1:4" x14ac:dyDescent="0.35">
      <c r="A68560"/>
      <c r="B68560"/>
      <c r="C68560"/>
      <c r="D68560"/>
    </row>
    <row r="68561" spans="1:4" x14ac:dyDescent="0.35">
      <c r="A68561"/>
      <c r="B68561"/>
      <c r="C68561"/>
      <c r="D68561"/>
    </row>
    <row r="68562" spans="1:4" x14ac:dyDescent="0.35">
      <c r="A68562"/>
      <c r="B68562"/>
      <c r="C68562"/>
      <c r="D68562"/>
    </row>
    <row r="68563" spans="1:4" x14ac:dyDescent="0.35">
      <c r="A68563"/>
      <c r="B68563"/>
      <c r="C68563"/>
      <c r="D68563"/>
    </row>
    <row r="68564" spans="1:4" x14ac:dyDescent="0.35">
      <c r="A68564"/>
      <c r="B68564"/>
      <c r="C68564"/>
      <c r="D68564"/>
    </row>
    <row r="68565" spans="1:4" x14ac:dyDescent="0.35">
      <c r="A68565"/>
      <c r="B68565"/>
      <c r="C68565"/>
      <c r="D68565"/>
    </row>
    <row r="68566" spans="1:4" x14ac:dyDescent="0.35">
      <c r="A68566"/>
      <c r="B68566"/>
      <c r="C68566"/>
      <c r="D68566"/>
    </row>
    <row r="68567" spans="1:4" x14ac:dyDescent="0.35">
      <c r="A68567"/>
      <c r="B68567"/>
      <c r="C68567"/>
      <c r="D68567"/>
    </row>
    <row r="68568" spans="1:4" x14ac:dyDescent="0.35">
      <c r="A68568"/>
      <c r="B68568"/>
      <c r="C68568"/>
      <c r="D68568"/>
    </row>
    <row r="68569" spans="1:4" x14ac:dyDescent="0.35">
      <c r="A68569"/>
      <c r="B68569"/>
      <c r="C68569"/>
      <c r="D68569"/>
    </row>
    <row r="68570" spans="1:4" x14ac:dyDescent="0.35">
      <c r="A68570"/>
      <c r="B68570"/>
      <c r="C68570"/>
      <c r="D68570"/>
    </row>
    <row r="68571" spans="1:4" x14ac:dyDescent="0.35">
      <c r="A68571"/>
      <c r="B68571"/>
      <c r="C68571"/>
      <c r="D68571"/>
    </row>
    <row r="68572" spans="1:4" x14ac:dyDescent="0.35">
      <c r="A68572"/>
      <c r="B68572"/>
      <c r="C68572"/>
      <c r="D68572"/>
    </row>
    <row r="68573" spans="1:4" x14ac:dyDescent="0.35">
      <c r="A68573"/>
      <c r="B68573"/>
      <c r="C68573"/>
      <c r="D68573"/>
    </row>
    <row r="68574" spans="1:4" x14ac:dyDescent="0.35">
      <c r="A68574"/>
      <c r="B68574"/>
      <c r="C68574"/>
      <c r="D68574"/>
    </row>
    <row r="68575" spans="1:4" x14ac:dyDescent="0.35">
      <c r="A68575"/>
      <c r="B68575"/>
      <c r="C68575"/>
      <c r="D68575"/>
    </row>
    <row r="68576" spans="1:4" x14ac:dyDescent="0.35">
      <c r="A68576"/>
      <c r="B68576"/>
      <c r="C68576"/>
      <c r="D68576"/>
    </row>
    <row r="68577" spans="1:4" x14ac:dyDescent="0.35">
      <c r="A68577"/>
      <c r="B68577"/>
      <c r="C68577"/>
      <c r="D68577"/>
    </row>
    <row r="68578" spans="1:4" x14ac:dyDescent="0.35">
      <c r="A68578"/>
      <c r="B68578"/>
      <c r="C68578"/>
      <c r="D68578"/>
    </row>
    <row r="68579" spans="1:4" x14ac:dyDescent="0.35">
      <c r="A68579"/>
      <c r="B68579"/>
      <c r="C68579"/>
      <c r="D68579"/>
    </row>
    <row r="68580" spans="1:4" x14ac:dyDescent="0.35">
      <c r="A68580"/>
      <c r="B68580"/>
      <c r="C68580"/>
      <c r="D68580"/>
    </row>
    <row r="68581" spans="1:4" x14ac:dyDescent="0.35">
      <c r="A68581"/>
      <c r="B68581"/>
      <c r="C68581"/>
      <c r="D68581"/>
    </row>
    <row r="68582" spans="1:4" x14ac:dyDescent="0.35">
      <c r="A68582"/>
      <c r="B68582"/>
      <c r="C68582"/>
      <c r="D68582"/>
    </row>
    <row r="68583" spans="1:4" x14ac:dyDescent="0.35">
      <c r="A68583"/>
      <c r="B68583"/>
      <c r="C68583"/>
      <c r="D68583"/>
    </row>
    <row r="68584" spans="1:4" x14ac:dyDescent="0.35">
      <c r="A68584"/>
      <c r="B68584"/>
      <c r="C68584"/>
      <c r="D68584"/>
    </row>
    <row r="68585" spans="1:4" x14ac:dyDescent="0.35">
      <c r="A68585"/>
      <c r="B68585"/>
      <c r="C68585"/>
      <c r="D68585"/>
    </row>
    <row r="68586" spans="1:4" x14ac:dyDescent="0.35">
      <c r="A68586"/>
      <c r="B68586"/>
      <c r="C68586"/>
      <c r="D68586"/>
    </row>
    <row r="68587" spans="1:4" x14ac:dyDescent="0.35">
      <c r="A68587"/>
      <c r="B68587"/>
      <c r="C68587"/>
      <c r="D68587"/>
    </row>
    <row r="68588" spans="1:4" x14ac:dyDescent="0.35">
      <c r="A68588"/>
      <c r="B68588"/>
      <c r="C68588"/>
      <c r="D68588"/>
    </row>
    <row r="68589" spans="1:4" x14ac:dyDescent="0.35">
      <c r="A68589"/>
      <c r="B68589"/>
      <c r="C68589"/>
      <c r="D68589"/>
    </row>
    <row r="68590" spans="1:4" x14ac:dyDescent="0.35">
      <c r="A68590"/>
      <c r="B68590"/>
      <c r="C68590"/>
      <c r="D68590"/>
    </row>
    <row r="68591" spans="1:4" x14ac:dyDescent="0.35">
      <c r="A68591"/>
      <c r="B68591"/>
      <c r="C68591"/>
      <c r="D68591"/>
    </row>
    <row r="68592" spans="1:4" x14ac:dyDescent="0.35">
      <c r="A68592"/>
      <c r="B68592"/>
      <c r="C68592"/>
      <c r="D68592"/>
    </row>
    <row r="68593" spans="1:4" x14ac:dyDescent="0.35">
      <c r="A68593"/>
      <c r="B68593"/>
      <c r="C68593"/>
      <c r="D68593"/>
    </row>
    <row r="68594" spans="1:4" x14ac:dyDescent="0.35">
      <c r="A68594"/>
      <c r="B68594"/>
      <c r="C68594"/>
      <c r="D68594"/>
    </row>
    <row r="68595" spans="1:4" x14ac:dyDescent="0.35">
      <c r="A68595"/>
      <c r="B68595"/>
      <c r="C68595"/>
      <c r="D68595"/>
    </row>
    <row r="68596" spans="1:4" x14ac:dyDescent="0.35">
      <c r="A68596"/>
      <c r="B68596"/>
      <c r="C68596"/>
      <c r="D68596"/>
    </row>
    <row r="68597" spans="1:4" x14ac:dyDescent="0.35">
      <c r="A68597"/>
      <c r="B68597"/>
      <c r="C68597"/>
      <c r="D68597"/>
    </row>
    <row r="68598" spans="1:4" x14ac:dyDescent="0.35">
      <c r="A68598"/>
      <c r="B68598"/>
      <c r="C68598"/>
      <c r="D68598"/>
    </row>
    <row r="68599" spans="1:4" x14ac:dyDescent="0.35">
      <c r="A68599"/>
      <c r="B68599"/>
      <c r="C68599"/>
      <c r="D68599"/>
    </row>
    <row r="68600" spans="1:4" x14ac:dyDescent="0.35">
      <c r="A68600"/>
      <c r="B68600"/>
      <c r="C68600"/>
      <c r="D68600"/>
    </row>
    <row r="68601" spans="1:4" x14ac:dyDescent="0.35">
      <c r="A68601"/>
      <c r="B68601"/>
      <c r="C68601"/>
      <c r="D68601"/>
    </row>
    <row r="68602" spans="1:4" x14ac:dyDescent="0.35">
      <c r="A68602"/>
      <c r="B68602"/>
      <c r="C68602"/>
      <c r="D68602"/>
    </row>
    <row r="68603" spans="1:4" x14ac:dyDescent="0.35">
      <c r="A68603"/>
      <c r="B68603"/>
      <c r="C68603"/>
      <c r="D68603"/>
    </row>
    <row r="68604" spans="1:4" x14ac:dyDescent="0.35">
      <c r="A68604"/>
      <c r="B68604"/>
      <c r="C68604"/>
      <c r="D68604"/>
    </row>
    <row r="68605" spans="1:4" x14ac:dyDescent="0.35">
      <c r="A68605"/>
      <c r="B68605"/>
      <c r="C68605"/>
      <c r="D68605"/>
    </row>
    <row r="68606" spans="1:4" x14ac:dyDescent="0.35">
      <c r="A68606"/>
      <c r="B68606"/>
      <c r="C68606"/>
      <c r="D68606"/>
    </row>
    <row r="68607" spans="1:4" x14ac:dyDescent="0.35">
      <c r="A68607"/>
      <c r="B68607"/>
      <c r="C68607"/>
      <c r="D68607"/>
    </row>
    <row r="68608" spans="1:4" x14ac:dyDescent="0.35">
      <c r="A68608"/>
      <c r="B68608"/>
      <c r="C68608"/>
      <c r="D68608"/>
    </row>
    <row r="68609" spans="1:4" x14ac:dyDescent="0.35">
      <c r="A68609"/>
      <c r="B68609"/>
      <c r="C68609"/>
      <c r="D68609"/>
    </row>
    <row r="68610" spans="1:4" x14ac:dyDescent="0.35">
      <c r="A68610"/>
      <c r="B68610"/>
      <c r="C68610"/>
      <c r="D68610"/>
    </row>
    <row r="68611" spans="1:4" x14ac:dyDescent="0.35">
      <c r="A68611"/>
      <c r="B68611"/>
      <c r="C68611"/>
      <c r="D68611"/>
    </row>
    <row r="68612" spans="1:4" x14ac:dyDescent="0.35">
      <c r="A68612"/>
      <c r="B68612"/>
      <c r="C68612"/>
      <c r="D68612"/>
    </row>
    <row r="68613" spans="1:4" x14ac:dyDescent="0.35">
      <c r="A68613"/>
      <c r="B68613"/>
      <c r="C68613"/>
      <c r="D68613"/>
    </row>
    <row r="68614" spans="1:4" x14ac:dyDescent="0.35">
      <c r="A68614"/>
      <c r="B68614"/>
      <c r="C68614"/>
      <c r="D68614"/>
    </row>
    <row r="68615" spans="1:4" x14ac:dyDescent="0.35">
      <c r="A68615"/>
      <c r="B68615"/>
      <c r="C68615"/>
      <c r="D68615"/>
    </row>
    <row r="68616" spans="1:4" x14ac:dyDescent="0.35">
      <c r="A68616"/>
      <c r="B68616"/>
      <c r="C68616"/>
      <c r="D68616"/>
    </row>
    <row r="68617" spans="1:4" x14ac:dyDescent="0.35">
      <c r="A68617"/>
      <c r="B68617"/>
      <c r="C68617"/>
      <c r="D68617"/>
    </row>
    <row r="68618" spans="1:4" x14ac:dyDescent="0.35">
      <c r="A68618"/>
      <c r="B68618"/>
      <c r="C68618"/>
      <c r="D68618"/>
    </row>
    <row r="68619" spans="1:4" x14ac:dyDescent="0.35">
      <c r="A68619"/>
      <c r="B68619"/>
      <c r="C68619"/>
      <c r="D68619"/>
    </row>
    <row r="68620" spans="1:4" x14ac:dyDescent="0.35">
      <c r="A68620"/>
      <c r="B68620"/>
      <c r="C68620"/>
      <c r="D68620"/>
    </row>
    <row r="68621" spans="1:4" x14ac:dyDescent="0.35">
      <c r="A68621"/>
      <c r="B68621"/>
      <c r="C68621"/>
      <c r="D68621"/>
    </row>
    <row r="68622" spans="1:4" x14ac:dyDescent="0.35">
      <c r="A68622"/>
      <c r="B68622"/>
      <c r="C68622"/>
      <c r="D68622"/>
    </row>
    <row r="68623" spans="1:4" x14ac:dyDescent="0.35">
      <c r="A68623"/>
      <c r="B68623"/>
      <c r="C68623"/>
      <c r="D68623"/>
    </row>
    <row r="68624" spans="1:4" x14ac:dyDescent="0.35">
      <c r="A68624"/>
      <c r="B68624"/>
      <c r="C68624"/>
      <c r="D68624"/>
    </row>
    <row r="68625" spans="1:4" x14ac:dyDescent="0.35">
      <c r="A68625"/>
      <c r="B68625"/>
      <c r="C68625"/>
      <c r="D68625"/>
    </row>
    <row r="68626" spans="1:4" x14ac:dyDescent="0.35">
      <c r="A68626"/>
      <c r="B68626"/>
      <c r="C68626"/>
      <c r="D68626"/>
    </row>
    <row r="68627" spans="1:4" x14ac:dyDescent="0.35">
      <c r="A68627"/>
      <c r="B68627"/>
      <c r="C68627"/>
      <c r="D68627"/>
    </row>
    <row r="68628" spans="1:4" x14ac:dyDescent="0.35">
      <c r="A68628"/>
      <c r="B68628"/>
      <c r="C68628"/>
      <c r="D68628"/>
    </row>
    <row r="68629" spans="1:4" x14ac:dyDescent="0.35">
      <c r="A68629"/>
      <c r="B68629"/>
      <c r="C68629"/>
      <c r="D68629"/>
    </row>
    <row r="68630" spans="1:4" x14ac:dyDescent="0.35">
      <c r="A68630"/>
      <c r="B68630"/>
      <c r="C68630"/>
      <c r="D68630"/>
    </row>
    <row r="68631" spans="1:4" x14ac:dyDescent="0.35">
      <c r="A68631"/>
      <c r="B68631"/>
      <c r="C68631"/>
      <c r="D68631"/>
    </row>
    <row r="68632" spans="1:4" x14ac:dyDescent="0.35">
      <c r="A68632"/>
      <c r="B68632"/>
      <c r="C68632"/>
      <c r="D68632"/>
    </row>
    <row r="68633" spans="1:4" x14ac:dyDescent="0.35">
      <c r="A68633"/>
      <c r="B68633"/>
      <c r="C68633"/>
      <c r="D68633"/>
    </row>
    <row r="68634" spans="1:4" x14ac:dyDescent="0.35">
      <c r="A68634"/>
      <c r="B68634"/>
      <c r="C68634"/>
      <c r="D68634"/>
    </row>
    <row r="68635" spans="1:4" x14ac:dyDescent="0.35">
      <c r="A68635"/>
      <c r="B68635"/>
      <c r="C68635"/>
      <c r="D68635"/>
    </row>
    <row r="68636" spans="1:4" x14ac:dyDescent="0.35">
      <c r="A68636"/>
      <c r="B68636"/>
      <c r="C68636"/>
      <c r="D68636"/>
    </row>
    <row r="68637" spans="1:4" x14ac:dyDescent="0.35">
      <c r="A68637"/>
      <c r="B68637"/>
      <c r="C68637"/>
      <c r="D68637"/>
    </row>
    <row r="68638" spans="1:4" x14ac:dyDescent="0.35">
      <c r="A68638"/>
      <c r="B68638"/>
      <c r="C68638"/>
      <c r="D68638"/>
    </row>
    <row r="68639" spans="1:4" x14ac:dyDescent="0.35">
      <c r="A68639"/>
      <c r="B68639"/>
      <c r="C68639"/>
      <c r="D68639"/>
    </row>
    <row r="68640" spans="1:4" x14ac:dyDescent="0.35">
      <c r="A68640"/>
      <c r="B68640"/>
      <c r="C68640"/>
      <c r="D68640"/>
    </row>
    <row r="68641" spans="1:4" x14ac:dyDescent="0.35">
      <c r="A68641"/>
      <c r="B68641"/>
      <c r="C68641"/>
      <c r="D68641"/>
    </row>
    <row r="68642" spans="1:4" x14ac:dyDescent="0.35">
      <c r="A68642"/>
      <c r="B68642"/>
      <c r="C68642"/>
      <c r="D68642"/>
    </row>
    <row r="68643" spans="1:4" x14ac:dyDescent="0.35">
      <c r="A68643"/>
      <c r="B68643"/>
      <c r="C68643"/>
      <c r="D68643"/>
    </row>
    <row r="68644" spans="1:4" x14ac:dyDescent="0.35">
      <c r="A68644"/>
      <c r="B68644"/>
      <c r="C68644"/>
      <c r="D68644"/>
    </row>
    <row r="68645" spans="1:4" x14ac:dyDescent="0.35">
      <c r="A68645"/>
      <c r="B68645"/>
      <c r="C68645"/>
      <c r="D68645"/>
    </row>
    <row r="68646" spans="1:4" x14ac:dyDescent="0.35">
      <c r="A68646"/>
      <c r="B68646"/>
      <c r="C68646"/>
      <c r="D68646"/>
    </row>
    <row r="68647" spans="1:4" x14ac:dyDescent="0.35">
      <c r="A68647"/>
      <c r="B68647"/>
      <c r="C68647"/>
      <c r="D68647"/>
    </row>
    <row r="68648" spans="1:4" x14ac:dyDescent="0.35">
      <c r="A68648"/>
      <c r="B68648"/>
      <c r="C68648"/>
      <c r="D68648"/>
    </row>
    <row r="68649" spans="1:4" x14ac:dyDescent="0.35">
      <c r="A68649"/>
      <c r="B68649"/>
      <c r="C68649"/>
      <c r="D68649"/>
    </row>
    <row r="68650" spans="1:4" x14ac:dyDescent="0.35">
      <c r="A68650"/>
      <c r="B68650"/>
      <c r="C68650"/>
      <c r="D68650"/>
    </row>
    <row r="68651" spans="1:4" x14ac:dyDescent="0.35">
      <c r="A68651"/>
      <c r="B68651"/>
      <c r="C68651"/>
      <c r="D68651"/>
    </row>
    <row r="68652" spans="1:4" x14ac:dyDescent="0.35">
      <c r="A68652"/>
      <c r="B68652"/>
      <c r="C68652"/>
      <c r="D68652"/>
    </row>
    <row r="68653" spans="1:4" x14ac:dyDescent="0.35">
      <c r="A68653"/>
      <c r="B68653"/>
      <c r="C68653"/>
      <c r="D68653"/>
    </row>
    <row r="68654" spans="1:4" x14ac:dyDescent="0.35">
      <c r="A68654"/>
      <c r="B68654"/>
      <c r="C68654"/>
      <c r="D68654"/>
    </row>
    <row r="68655" spans="1:4" x14ac:dyDescent="0.35">
      <c r="A68655"/>
      <c r="B68655"/>
      <c r="C68655"/>
      <c r="D68655"/>
    </row>
    <row r="68656" spans="1:4" x14ac:dyDescent="0.35">
      <c r="A68656"/>
      <c r="B68656"/>
      <c r="C68656"/>
      <c r="D68656"/>
    </row>
    <row r="68657" spans="1:4" x14ac:dyDescent="0.35">
      <c r="A68657"/>
      <c r="B68657"/>
      <c r="C68657"/>
      <c r="D68657"/>
    </row>
    <row r="68658" spans="1:4" x14ac:dyDescent="0.35">
      <c r="A68658"/>
      <c r="B68658"/>
      <c r="C68658"/>
      <c r="D68658"/>
    </row>
    <row r="68659" spans="1:4" x14ac:dyDescent="0.35">
      <c r="A68659"/>
      <c r="B68659"/>
      <c r="C68659"/>
      <c r="D68659"/>
    </row>
    <row r="68660" spans="1:4" x14ac:dyDescent="0.35">
      <c r="A68660"/>
      <c r="B68660"/>
      <c r="C68660"/>
      <c r="D68660"/>
    </row>
    <row r="68661" spans="1:4" x14ac:dyDescent="0.35">
      <c r="A68661"/>
      <c r="B68661"/>
      <c r="C68661"/>
      <c r="D68661"/>
    </row>
    <row r="68662" spans="1:4" x14ac:dyDescent="0.35">
      <c r="A68662"/>
      <c r="B68662"/>
      <c r="C68662"/>
      <c r="D68662"/>
    </row>
    <row r="68663" spans="1:4" x14ac:dyDescent="0.35">
      <c r="A68663"/>
      <c r="B68663"/>
      <c r="C68663"/>
      <c r="D68663"/>
    </row>
    <row r="68664" spans="1:4" x14ac:dyDescent="0.35">
      <c r="A68664"/>
      <c r="B68664"/>
      <c r="C68664"/>
      <c r="D68664"/>
    </row>
    <row r="68665" spans="1:4" x14ac:dyDescent="0.35">
      <c r="A68665"/>
      <c r="B68665"/>
      <c r="C68665"/>
      <c r="D68665"/>
    </row>
    <row r="68666" spans="1:4" x14ac:dyDescent="0.35">
      <c r="A68666"/>
      <c r="B68666"/>
      <c r="C68666"/>
      <c r="D68666"/>
    </row>
    <row r="68667" spans="1:4" x14ac:dyDescent="0.35">
      <c r="A68667"/>
      <c r="B68667"/>
      <c r="C68667"/>
      <c r="D68667"/>
    </row>
    <row r="68668" spans="1:4" x14ac:dyDescent="0.35">
      <c r="A68668"/>
      <c r="B68668"/>
      <c r="C68668"/>
      <c r="D68668"/>
    </row>
    <row r="68669" spans="1:4" x14ac:dyDescent="0.35">
      <c r="A68669"/>
      <c r="B68669"/>
      <c r="C68669"/>
      <c r="D68669"/>
    </row>
    <row r="68670" spans="1:4" x14ac:dyDescent="0.35">
      <c r="A68670"/>
      <c r="B68670"/>
      <c r="C68670"/>
      <c r="D68670"/>
    </row>
    <row r="68671" spans="1:4" x14ac:dyDescent="0.35">
      <c r="A68671"/>
      <c r="B68671"/>
      <c r="C68671"/>
      <c r="D68671"/>
    </row>
    <row r="68672" spans="1:4" x14ac:dyDescent="0.35">
      <c r="A68672"/>
      <c r="B68672"/>
      <c r="C68672"/>
      <c r="D68672"/>
    </row>
    <row r="68673" spans="1:4" x14ac:dyDescent="0.35">
      <c r="A68673"/>
      <c r="B68673"/>
      <c r="C68673"/>
      <c r="D68673"/>
    </row>
    <row r="68674" spans="1:4" x14ac:dyDescent="0.35">
      <c r="A68674"/>
      <c r="B68674"/>
      <c r="C68674"/>
      <c r="D68674"/>
    </row>
    <row r="68675" spans="1:4" x14ac:dyDescent="0.35">
      <c r="A68675"/>
      <c r="B68675"/>
      <c r="C68675"/>
      <c r="D68675"/>
    </row>
    <row r="68676" spans="1:4" x14ac:dyDescent="0.35">
      <c r="A68676"/>
      <c r="B68676"/>
      <c r="C68676"/>
      <c r="D68676"/>
    </row>
    <row r="68677" spans="1:4" x14ac:dyDescent="0.35">
      <c r="A68677"/>
      <c r="B68677"/>
      <c r="C68677"/>
      <c r="D68677"/>
    </row>
    <row r="68678" spans="1:4" x14ac:dyDescent="0.35">
      <c r="A68678"/>
      <c r="B68678"/>
      <c r="C68678"/>
      <c r="D68678"/>
    </row>
    <row r="68679" spans="1:4" x14ac:dyDescent="0.35">
      <c r="A68679"/>
      <c r="B68679"/>
      <c r="C68679"/>
      <c r="D68679"/>
    </row>
    <row r="68680" spans="1:4" x14ac:dyDescent="0.35">
      <c r="A68680"/>
      <c r="B68680"/>
      <c r="C68680"/>
      <c r="D68680"/>
    </row>
    <row r="68681" spans="1:4" x14ac:dyDescent="0.35">
      <c r="A68681"/>
      <c r="B68681"/>
      <c r="C68681"/>
      <c r="D68681"/>
    </row>
    <row r="68682" spans="1:4" x14ac:dyDescent="0.35">
      <c r="A68682"/>
      <c r="B68682"/>
      <c r="C68682"/>
      <c r="D68682"/>
    </row>
    <row r="68683" spans="1:4" x14ac:dyDescent="0.35">
      <c r="A68683"/>
      <c r="B68683"/>
      <c r="C68683"/>
      <c r="D68683"/>
    </row>
    <row r="68684" spans="1:4" x14ac:dyDescent="0.35">
      <c r="A68684"/>
      <c r="B68684"/>
      <c r="C68684"/>
      <c r="D68684"/>
    </row>
    <row r="68685" spans="1:4" x14ac:dyDescent="0.35">
      <c r="A68685"/>
      <c r="B68685"/>
      <c r="C68685"/>
      <c r="D68685"/>
    </row>
    <row r="68686" spans="1:4" x14ac:dyDescent="0.35">
      <c r="A68686"/>
      <c r="B68686"/>
      <c r="C68686"/>
      <c r="D68686"/>
    </row>
    <row r="68687" spans="1:4" x14ac:dyDescent="0.35">
      <c r="A68687"/>
      <c r="B68687"/>
      <c r="C68687"/>
      <c r="D68687"/>
    </row>
    <row r="68688" spans="1:4" x14ac:dyDescent="0.35">
      <c r="A68688"/>
      <c r="B68688"/>
      <c r="C68688"/>
      <c r="D68688"/>
    </row>
    <row r="68689" spans="1:4" x14ac:dyDescent="0.35">
      <c r="A68689"/>
      <c r="B68689"/>
      <c r="C68689"/>
      <c r="D68689"/>
    </row>
    <row r="68690" spans="1:4" x14ac:dyDescent="0.35">
      <c r="A68690"/>
      <c r="B68690"/>
      <c r="C68690"/>
      <c r="D68690"/>
    </row>
    <row r="68691" spans="1:4" x14ac:dyDescent="0.35">
      <c r="A68691"/>
      <c r="B68691"/>
      <c r="C68691"/>
      <c r="D68691"/>
    </row>
    <row r="68692" spans="1:4" x14ac:dyDescent="0.35">
      <c r="A68692"/>
      <c r="B68692"/>
      <c r="C68692"/>
      <c r="D68692"/>
    </row>
    <row r="68693" spans="1:4" x14ac:dyDescent="0.35">
      <c r="A68693"/>
      <c r="B68693"/>
      <c r="C68693"/>
      <c r="D68693"/>
    </row>
    <row r="68694" spans="1:4" x14ac:dyDescent="0.35">
      <c r="A68694"/>
      <c r="B68694"/>
      <c r="C68694"/>
      <c r="D68694"/>
    </row>
    <row r="68695" spans="1:4" x14ac:dyDescent="0.35">
      <c r="A68695"/>
      <c r="B68695"/>
      <c r="C68695"/>
      <c r="D68695"/>
    </row>
    <row r="68696" spans="1:4" x14ac:dyDescent="0.35">
      <c r="A68696"/>
      <c r="B68696"/>
      <c r="C68696"/>
      <c r="D68696"/>
    </row>
    <row r="68697" spans="1:4" x14ac:dyDescent="0.35">
      <c r="A68697"/>
      <c r="B68697"/>
      <c r="C68697"/>
      <c r="D68697"/>
    </row>
    <row r="68698" spans="1:4" x14ac:dyDescent="0.35">
      <c r="A68698"/>
      <c r="B68698"/>
      <c r="C68698"/>
      <c r="D68698"/>
    </row>
    <row r="68699" spans="1:4" x14ac:dyDescent="0.35">
      <c r="A68699"/>
      <c r="B68699"/>
      <c r="C68699"/>
      <c r="D68699"/>
    </row>
    <row r="68700" spans="1:4" x14ac:dyDescent="0.35">
      <c r="A68700"/>
      <c r="B68700"/>
      <c r="C68700"/>
      <c r="D68700"/>
    </row>
    <row r="68701" spans="1:4" x14ac:dyDescent="0.35">
      <c r="A68701"/>
      <c r="B68701"/>
      <c r="C68701"/>
      <c r="D68701"/>
    </row>
    <row r="68702" spans="1:4" x14ac:dyDescent="0.35">
      <c r="A68702"/>
      <c r="B68702"/>
      <c r="C68702"/>
      <c r="D68702"/>
    </row>
    <row r="68703" spans="1:4" x14ac:dyDescent="0.35">
      <c r="A68703"/>
      <c r="B68703"/>
      <c r="C68703"/>
      <c r="D68703"/>
    </row>
    <row r="68704" spans="1:4" x14ac:dyDescent="0.35">
      <c r="A68704"/>
      <c r="B68704"/>
      <c r="C68704"/>
      <c r="D68704"/>
    </row>
    <row r="68705" spans="1:4" x14ac:dyDescent="0.35">
      <c r="A68705"/>
      <c r="B68705"/>
      <c r="C68705"/>
      <c r="D68705"/>
    </row>
    <row r="68706" spans="1:4" x14ac:dyDescent="0.35">
      <c r="A68706"/>
      <c r="B68706"/>
      <c r="C68706"/>
      <c r="D68706"/>
    </row>
    <row r="68707" spans="1:4" x14ac:dyDescent="0.35">
      <c r="A68707"/>
      <c r="B68707"/>
      <c r="C68707"/>
      <c r="D68707"/>
    </row>
    <row r="68708" spans="1:4" x14ac:dyDescent="0.35">
      <c r="A68708"/>
      <c r="B68708"/>
      <c r="C68708"/>
      <c r="D68708"/>
    </row>
    <row r="68709" spans="1:4" x14ac:dyDescent="0.35">
      <c r="A68709"/>
      <c r="B68709"/>
      <c r="C68709"/>
      <c r="D68709"/>
    </row>
    <row r="68710" spans="1:4" x14ac:dyDescent="0.35">
      <c r="A68710"/>
      <c r="B68710"/>
      <c r="C68710"/>
      <c r="D68710"/>
    </row>
    <row r="68711" spans="1:4" x14ac:dyDescent="0.35">
      <c r="A68711"/>
      <c r="B68711"/>
      <c r="C68711"/>
      <c r="D68711"/>
    </row>
    <row r="68712" spans="1:4" x14ac:dyDescent="0.35">
      <c r="A68712"/>
      <c r="B68712"/>
      <c r="C68712"/>
      <c r="D68712"/>
    </row>
    <row r="68713" spans="1:4" x14ac:dyDescent="0.35">
      <c r="A68713"/>
      <c r="B68713"/>
      <c r="C68713"/>
      <c r="D68713"/>
    </row>
    <row r="68714" spans="1:4" x14ac:dyDescent="0.35">
      <c r="A68714"/>
      <c r="B68714"/>
      <c r="C68714"/>
      <c r="D68714"/>
    </row>
    <row r="68715" spans="1:4" x14ac:dyDescent="0.35">
      <c r="A68715"/>
      <c r="B68715"/>
      <c r="C68715"/>
      <c r="D68715"/>
    </row>
    <row r="68716" spans="1:4" x14ac:dyDescent="0.35">
      <c r="A68716"/>
      <c r="B68716"/>
      <c r="C68716"/>
      <c r="D68716"/>
    </row>
    <row r="68717" spans="1:4" x14ac:dyDescent="0.35">
      <c r="A68717"/>
      <c r="B68717"/>
      <c r="C68717"/>
      <c r="D68717"/>
    </row>
    <row r="68718" spans="1:4" x14ac:dyDescent="0.35">
      <c r="A68718"/>
      <c r="B68718"/>
      <c r="C68718"/>
      <c r="D68718"/>
    </row>
    <row r="68719" spans="1:4" x14ac:dyDescent="0.35">
      <c r="A68719"/>
      <c r="B68719"/>
      <c r="C68719"/>
      <c r="D68719"/>
    </row>
    <row r="68720" spans="1:4" x14ac:dyDescent="0.35">
      <c r="A68720"/>
      <c r="B68720"/>
      <c r="C68720"/>
      <c r="D68720"/>
    </row>
    <row r="68721" spans="1:4" x14ac:dyDescent="0.35">
      <c r="A68721"/>
      <c r="B68721"/>
      <c r="C68721"/>
      <c r="D68721"/>
    </row>
    <row r="68722" spans="1:4" x14ac:dyDescent="0.35">
      <c r="A68722"/>
      <c r="B68722"/>
      <c r="C68722"/>
      <c r="D68722"/>
    </row>
    <row r="68723" spans="1:4" x14ac:dyDescent="0.35">
      <c r="A68723"/>
      <c r="B68723"/>
      <c r="C68723"/>
      <c r="D68723"/>
    </row>
    <row r="68724" spans="1:4" x14ac:dyDescent="0.35">
      <c r="A68724"/>
      <c r="B68724"/>
      <c r="C68724"/>
      <c r="D68724"/>
    </row>
    <row r="68725" spans="1:4" x14ac:dyDescent="0.35">
      <c r="A68725"/>
      <c r="B68725"/>
      <c r="C68725"/>
      <c r="D68725"/>
    </row>
    <row r="68726" spans="1:4" x14ac:dyDescent="0.35">
      <c r="A68726"/>
      <c r="B68726"/>
      <c r="C68726"/>
      <c r="D68726"/>
    </row>
    <row r="68727" spans="1:4" x14ac:dyDescent="0.35">
      <c r="A68727"/>
      <c r="B68727"/>
      <c r="C68727"/>
      <c r="D68727"/>
    </row>
    <row r="68728" spans="1:4" x14ac:dyDescent="0.35">
      <c r="A68728"/>
      <c r="B68728"/>
      <c r="C68728"/>
      <c r="D68728"/>
    </row>
    <row r="68729" spans="1:4" x14ac:dyDescent="0.35">
      <c r="A68729"/>
      <c r="B68729"/>
      <c r="C68729"/>
      <c r="D68729"/>
    </row>
    <row r="68730" spans="1:4" x14ac:dyDescent="0.35">
      <c r="A68730"/>
      <c r="B68730"/>
      <c r="C68730"/>
      <c r="D68730"/>
    </row>
    <row r="68731" spans="1:4" x14ac:dyDescent="0.35">
      <c r="A68731"/>
      <c r="B68731"/>
      <c r="C68731"/>
      <c r="D68731"/>
    </row>
    <row r="68732" spans="1:4" x14ac:dyDescent="0.35">
      <c r="A68732"/>
      <c r="B68732"/>
      <c r="C68732"/>
      <c r="D68732"/>
    </row>
    <row r="68733" spans="1:4" x14ac:dyDescent="0.35">
      <c r="A68733"/>
      <c r="B68733"/>
      <c r="C68733"/>
      <c r="D68733"/>
    </row>
    <row r="68734" spans="1:4" x14ac:dyDescent="0.35">
      <c r="A68734"/>
      <c r="B68734"/>
      <c r="C68734"/>
      <c r="D68734"/>
    </row>
    <row r="68735" spans="1:4" x14ac:dyDescent="0.35">
      <c r="A68735"/>
      <c r="B68735"/>
      <c r="C68735"/>
      <c r="D68735"/>
    </row>
    <row r="68736" spans="1:4" x14ac:dyDescent="0.35">
      <c r="A68736"/>
      <c r="B68736"/>
      <c r="C68736"/>
      <c r="D68736"/>
    </row>
    <row r="68737" spans="1:4" x14ac:dyDescent="0.35">
      <c r="A68737"/>
      <c r="B68737"/>
      <c r="C68737"/>
      <c r="D68737"/>
    </row>
    <row r="68738" spans="1:4" x14ac:dyDescent="0.35">
      <c r="A68738"/>
      <c r="B68738"/>
      <c r="C68738"/>
      <c r="D68738"/>
    </row>
    <row r="68739" spans="1:4" x14ac:dyDescent="0.35">
      <c r="A68739"/>
      <c r="B68739"/>
      <c r="C68739"/>
      <c r="D68739"/>
    </row>
    <row r="68740" spans="1:4" x14ac:dyDescent="0.35">
      <c r="A68740"/>
      <c r="B68740"/>
      <c r="C68740"/>
      <c r="D68740"/>
    </row>
    <row r="68741" spans="1:4" x14ac:dyDescent="0.35">
      <c r="A68741"/>
      <c r="B68741"/>
      <c r="C68741"/>
      <c r="D68741"/>
    </row>
    <row r="68742" spans="1:4" x14ac:dyDescent="0.35">
      <c r="A68742"/>
      <c r="B68742"/>
      <c r="C68742"/>
      <c r="D68742"/>
    </row>
    <row r="68743" spans="1:4" x14ac:dyDescent="0.35">
      <c r="A68743"/>
      <c r="B68743"/>
      <c r="C68743"/>
      <c r="D68743"/>
    </row>
    <row r="68744" spans="1:4" x14ac:dyDescent="0.35">
      <c r="A68744"/>
      <c r="B68744"/>
      <c r="C68744"/>
      <c r="D68744"/>
    </row>
    <row r="68745" spans="1:4" x14ac:dyDescent="0.35">
      <c r="A68745"/>
      <c r="B68745"/>
      <c r="C68745"/>
      <c r="D68745"/>
    </row>
    <row r="68746" spans="1:4" x14ac:dyDescent="0.35">
      <c r="A68746"/>
      <c r="B68746"/>
      <c r="C68746"/>
      <c r="D68746"/>
    </row>
    <row r="68747" spans="1:4" x14ac:dyDescent="0.35">
      <c r="A68747"/>
      <c r="B68747"/>
      <c r="C68747"/>
      <c r="D68747"/>
    </row>
    <row r="68748" spans="1:4" x14ac:dyDescent="0.35">
      <c r="A68748"/>
      <c r="B68748"/>
      <c r="C68748"/>
      <c r="D68748"/>
    </row>
    <row r="68749" spans="1:4" x14ac:dyDescent="0.35">
      <c r="A68749"/>
      <c r="B68749"/>
      <c r="C68749"/>
      <c r="D68749"/>
    </row>
    <row r="68750" spans="1:4" x14ac:dyDescent="0.35">
      <c r="A68750"/>
      <c r="B68750"/>
      <c r="C68750"/>
      <c r="D68750"/>
    </row>
    <row r="68751" spans="1:4" x14ac:dyDescent="0.35">
      <c r="A68751"/>
      <c r="B68751"/>
      <c r="C68751"/>
      <c r="D68751"/>
    </row>
    <row r="68752" spans="1:4" x14ac:dyDescent="0.35">
      <c r="A68752"/>
      <c r="B68752"/>
      <c r="C68752"/>
      <c r="D68752"/>
    </row>
    <row r="68753" spans="1:4" x14ac:dyDescent="0.35">
      <c r="A68753"/>
      <c r="B68753"/>
      <c r="C68753"/>
      <c r="D68753"/>
    </row>
    <row r="68754" spans="1:4" x14ac:dyDescent="0.35">
      <c r="A68754"/>
      <c r="B68754"/>
      <c r="C68754"/>
      <c r="D68754"/>
    </row>
    <row r="68755" spans="1:4" x14ac:dyDescent="0.35">
      <c r="A68755"/>
      <c r="B68755"/>
      <c r="C68755"/>
      <c r="D68755"/>
    </row>
    <row r="68756" spans="1:4" x14ac:dyDescent="0.35">
      <c r="A68756"/>
      <c r="B68756"/>
      <c r="C68756"/>
      <c r="D68756"/>
    </row>
    <row r="68757" spans="1:4" x14ac:dyDescent="0.35">
      <c r="A68757"/>
      <c r="B68757"/>
      <c r="C68757"/>
      <c r="D68757"/>
    </row>
    <row r="68758" spans="1:4" x14ac:dyDescent="0.35">
      <c r="A68758"/>
      <c r="B68758"/>
      <c r="C68758"/>
      <c r="D68758"/>
    </row>
    <row r="68759" spans="1:4" x14ac:dyDescent="0.35">
      <c r="A68759"/>
      <c r="B68759"/>
      <c r="C68759"/>
      <c r="D68759"/>
    </row>
    <row r="68760" spans="1:4" x14ac:dyDescent="0.35">
      <c r="A68760"/>
      <c r="B68760"/>
      <c r="C68760"/>
      <c r="D68760"/>
    </row>
    <row r="68761" spans="1:4" x14ac:dyDescent="0.35">
      <c r="A68761"/>
      <c r="B68761"/>
      <c r="C68761"/>
      <c r="D68761"/>
    </row>
    <row r="68762" spans="1:4" x14ac:dyDescent="0.35">
      <c r="A68762"/>
      <c r="B68762"/>
      <c r="C68762"/>
      <c r="D68762"/>
    </row>
    <row r="68763" spans="1:4" x14ac:dyDescent="0.35">
      <c r="A68763"/>
      <c r="B68763"/>
      <c r="C68763"/>
      <c r="D68763"/>
    </row>
    <row r="68764" spans="1:4" x14ac:dyDescent="0.35">
      <c r="A68764"/>
      <c r="B68764"/>
      <c r="C68764"/>
      <c r="D68764"/>
    </row>
    <row r="68765" spans="1:4" x14ac:dyDescent="0.35">
      <c r="A68765"/>
      <c r="B68765"/>
      <c r="C68765"/>
      <c r="D68765"/>
    </row>
    <row r="68766" spans="1:4" x14ac:dyDescent="0.35">
      <c r="A68766"/>
      <c r="B68766"/>
      <c r="C68766"/>
      <c r="D68766"/>
    </row>
    <row r="68767" spans="1:4" x14ac:dyDescent="0.35">
      <c r="A68767"/>
      <c r="B68767"/>
      <c r="C68767"/>
      <c r="D68767"/>
    </row>
    <row r="68768" spans="1:4" x14ac:dyDescent="0.35">
      <c r="A68768"/>
      <c r="B68768"/>
      <c r="C68768"/>
      <c r="D68768"/>
    </row>
    <row r="68769" spans="1:4" x14ac:dyDescent="0.35">
      <c r="A68769"/>
      <c r="B68769"/>
      <c r="C68769"/>
      <c r="D68769"/>
    </row>
    <row r="68770" spans="1:4" x14ac:dyDescent="0.35">
      <c r="A68770"/>
      <c r="B68770"/>
      <c r="C68770"/>
      <c r="D68770"/>
    </row>
    <row r="68771" spans="1:4" x14ac:dyDescent="0.35">
      <c r="A68771"/>
      <c r="B68771"/>
      <c r="C68771"/>
      <c r="D68771"/>
    </row>
    <row r="68772" spans="1:4" x14ac:dyDescent="0.35">
      <c r="A68772"/>
      <c r="B68772"/>
      <c r="C68772"/>
      <c r="D68772"/>
    </row>
    <row r="68773" spans="1:4" x14ac:dyDescent="0.35">
      <c r="A68773"/>
      <c r="B68773"/>
      <c r="C68773"/>
      <c r="D68773"/>
    </row>
    <row r="68774" spans="1:4" x14ac:dyDescent="0.35">
      <c r="A68774"/>
      <c r="B68774"/>
      <c r="C68774"/>
      <c r="D68774"/>
    </row>
    <row r="68775" spans="1:4" x14ac:dyDescent="0.35">
      <c r="A68775"/>
      <c r="B68775"/>
      <c r="C68775"/>
      <c r="D68775"/>
    </row>
    <row r="68776" spans="1:4" x14ac:dyDescent="0.35">
      <c r="A68776"/>
      <c r="B68776"/>
      <c r="C68776"/>
      <c r="D68776"/>
    </row>
    <row r="68777" spans="1:4" x14ac:dyDescent="0.35">
      <c r="A68777"/>
      <c r="B68777"/>
      <c r="C68777"/>
      <c r="D68777"/>
    </row>
    <row r="68778" spans="1:4" x14ac:dyDescent="0.35">
      <c r="A68778"/>
      <c r="B68778"/>
      <c r="C68778"/>
      <c r="D68778"/>
    </row>
    <row r="68779" spans="1:4" x14ac:dyDescent="0.35">
      <c r="A68779"/>
      <c r="B68779"/>
      <c r="C68779"/>
      <c r="D68779"/>
    </row>
    <row r="68780" spans="1:4" x14ac:dyDescent="0.35">
      <c r="A68780"/>
      <c r="B68780"/>
      <c r="C68780"/>
      <c r="D68780"/>
    </row>
    <row r="68781" spans="1:4" x14ac:dyDescent="0.35">
      <c r="A68781"/>
      <c r="B68781"/>
      <c r="C68781"/>
      <c r="D68781"/>
    </row>
    <row r="68782" spans="1:4" x14ac:dyDescent="0.35">
      <c r="A68782"/>
      <c r="B68782"/>
      <c r="C68782"/>
      <c r="D68782"/>
    </row>
    <row r="68783" spans="1:4" x14ac:dyDescent="0.35">
      <c r="A68783"/>
      <c r="B68783"/>
      <c r="C68783"/>
      <c r="D68783"/>
    </row>
    <row r="68784" spans="1:4" x14ac:dyDescent="0.35">
      <c r="A68784"/>
      <c r="B68784"/>
      <c r="C68784"/>
      <c r="D68784"/>
    </row>
    <row r="68785" spans="1:4" x14ac:dyDescent="0.35">
      <c r="A68785"/>
      <c r="B68785"/>
      <c r="C68785"/>
      <c r="D68785"/>
    </row>
    <row r="68786" spans="1:4" x14ac:dyDescent="0.35">
      <c r="A68786"/>
      <c r="B68786"/>
      <c r="C68786"/>
      <c r="D68786"/>
    </row>
    <row r="68787" spans="1:4" x14ac:dyDescent="0.35">
      <c r="A68787"/>
      <c r="B68787"/>
      <c r="C68787"/>
      <c r="D68787"/>
    </row>
    <row r="68788" spans="1:4" x14ac:dyDescent="0.35">
      <c r="A68788"/>
      <c r="B68788"/>
      <c r="C68788"/>
      <c r="D68788"/>
    </row>
    <row r="68789" spans="1:4" x14ac:dyDescent="0.35">
      <c r="A68789"/>
      <c r="B68789"/>
      <c r="C68789"/>
      <c r="D68789"/>
    </row>
    <row r="68790" spans="1:4" x14ac:dyDescent="0.35">
      <c r="A68790"/>
      <c r="B68790"/>
      <c r="C68790"/>
      <c r="D68790"/>
    </row>
    <row r="68791" spans="1:4" x14ac:dyDescent="0.35">
      <c r="A68791"/>
      <c r="B68791"/>
      <c r="C68791"/>
      <c r="D68791"/>
    </row>
    <row r="68792" spans="1:4" x14ac:dyDescent="0.35">
      <c r="A68792"/>
      <c r="B68792"/>
      <c r="C68792"/>
      <c r="D68792"/>
    </row>
    <row r="68793" spans="1:4" x14ac:dyDescent="0.35">
      <c r="A68793"/>
      <c r="B68793"/>
      <c r="C68793"/>
      <c r="D68793"/>
    </row>
    <row r="68794" spans="1:4" x14ac:dyDescent="0.35">
      <c r="A68794"/>
      <c r="B68794"/>
      <c r="C68794"/>
      <c r="D68794"/>
    </row>
    <row r="68795" spans="1:4" x14ac:dyDescent="0.35">
      <c r="A68795"/>
      <c r="B68795"/>
      <c r="C68795"/>
      <c r="D68795"/>
    </row>
    <row r="68796" spans="1:4" x14ac:dyDescent="0.35">
      <c r="A68796"/>
      <c r="B68796"/>
      <c r="C68796"/>
      <c r="D68796"/>
    </row>
    <row r="68797" spans="1:4" x14ac:dyDescent="0.35">
      <c r="A68797"/>
      <c r="B68797"/>
      <c r="C68797"/>
      <c r="D68797"/>
    </row>
    <row r="68798" spans="1:4" x14ac:dyDescent="0.35">
      <c r="A68798"/>
      <c r="B68798"/>
      <c r="C68798"/>
      <c r="D68798"/>
    </row>
    <row r="68799" spans="1:4" x14ac:dyDescent="0.35">
      <c r="A68799"/>
      <c r="B68799"/>
      <c r="C68799"/>
      <c r="D68799"/>
    </row>
    <row r="68800" spans="1:4" x14ac:dyDescent="0.35">
      <c r="A68800"/>
      <c r="B68800"/>
      <c r="C68800"/>
      <c r="D68800"/>
    </row>
    <row r="68801" spans="1:4" x14ac:dyDescent="0.35">
      <c r="A68801"/>
      <c r="B68801"/>
      <c r="C68801"/>
      <c r="D68801"/>
    </row>
    <row r="68802" spans="1:4" x14ac:dyDescent="0.35">
      <c r="A68802"/>
      <c r="B68802"/>
      <c r="C68802"/>
      <c r="D68802"/>
    </row>
    <row r="68803" spans="1:4" x14ac:dyDescent="0.35">
      <c r="A68803"/>
      <c r="B68803"/>
      <c r="C68803"/>
      <c r="D68803"/>
    </row>
    <row r="68804" spans="1:4" x14ac:dyDescent="0.35">
      <c r="A68804"/>
      <c r="B68804"/>
      <c r="C68804"/>
      <c r="D68804"/>
    </row>
    <row r="68805" spans="1:4" x14ac:dyDescent="0.35">
      <c r="A68805"/>
      <c r="B68805"/>
      <c r="C68805"/>
      <c r="D68805"/>
    </row>
    <row r="68806" spans="1:4" x14ac:dyDescent="0.35">
      <c r="A68806"/>
      <c r="B68806"/>
      <c r="C68806"/>
      <c r="D68806"/>
    </row>
    <row r="68807" spans="1:4" x14ac:dyDescent="0.35">
      <c r="A68807"/>
      <c r="B68807"/>
      <c r="C68807"/>
      <c r="D68807"/>
    </row>
    <row r="68808" spans="1:4" x14ac:dyDescent="0.35">
      <c r="A68808"/>
      <c r="B68808"/>
      <c r="C68808"/>
      <c r="D68808"/>
    </row>
    <row r="68809" spans="1:4" x14ac:dyDescent="0.35">
      <c r="A68809"/>
      <c r="B68809"/>
      <c r="C68809"/>
      <c r="D68809"/>
    </row>
    <row r="68810" spans="1:4" x14ac:dyDescent="0.35">
      <c r="A68810"/>
      <c r="B68810"/>
      <c r="C68810"/>
      <c r="D68810"/>
    </row>
    <row r="68811" spans="1:4" x14ac:dyDescent="0.35">
      <c r="A68811"/>
      <c r="B68811"/>
      <c r="C68811"/>
      <c r="D68811"/>
    </row>
    <row r="68812" spans="1:4" x14ac:dyDescent="0.35">
      <c r="A68812"/>
      <c r="B68812"/>
      <c r="C68812"/>
      <c r="D68812"/>
    </row>
    <row r="68813" spans="1:4" x14ac:dyDescent="0.35">
      <c r="A68813"/>
      <c r="B68813"/>
      <c r="C68813"/>
      <c r="D68813"/>
    </row>
    <row r="68814" spans="1:4" x14ac:dyDescent="0.35">
      <c r="A68814"/>
      <c r="B68814"/>
      <c r="C68814"/>
      <c r="D68814"/>
    </row>
    <row r="68815" spans="1:4" x14ac:dyDescent="0.35">
      <c r="A68815"/>
      <c r="B68815"/>
      <c r="C68815"/>
      <c r="D68815"/>
    </row>
    <row r="68816" spans="1:4" x14ac:dyDescent="0.35">
      <c r="A68816"/>
      <c r="B68816"/>
      <c r="C68816"/>
      <c r="D68816"/>
    </row>
    <row r="68817" spans="1:4" x14ac:dyDescent="0.35">
      <c r="A68817"/>
      <c r="B68817"/>
      <c r="C68817"/>
      <c r="D68817"/>
    </row>
    <row r="68818" spans="1:4" x14ac:dyDescent="0.35">
      <c r="A68818"/>
      <c r="B68818"/>
      <c r="C68818"/>
      <c r="D68818"/>
    </row>
    <row r="68819" spans="1:4" x14ac:dyDescent="0.35">
      <c r="A68819"/>
      <c r="B68819"/>
      <c r="C68819"/>
      <c r="D68819"/>
    </row>
    <row r="68820" spans="1:4" x14ac:dyDescent="0.35">
      <c r="A68820"/>
      <c r="B68820"/>
      <c r="C68820"/>
      <c r="D68820"/>
    </row>
    <row r="68821" spans="1:4" x14ac:dyDescent="0.35">
      <c r="A68821"/>
      <c r="B68821"/>
      <c r="C68821"/>
      <c r="D68821"/>
    </row>
    <row r="68822" spans="1:4" x14ac:dyDescent="0.35">
      <c r="A68822"/>
      <c r="B68822"/>
      <c r="C68822"/>
      <c r="D68822"/>
    </row>
    <row r="68823" spans="1:4" x14ac:dyDescent="0.35">
      <c r="A68823"/>
      <c r="B68823"/>
      <c r="C68823"/>
      <c r="D68823"/>
    </row>
    <row r="68824" spans="1:4" x14ac:dyDescent="0.35">
      <c r="A68824"/>
      <c r="B68824"/>
      <c r="C68824"/>
      <c r="D68824"/>
    </row>
    <row r="68825" spans="1:4" x14ac:dyDescent="0.35">
      <c r="A68825"/>
      <c r="B68825"/>
      <c r="C68825"/>
      <c r="D68825"/>
    </row>
    <row r="68826" spans="1:4" x14ac:dyDescent="0.35">
      <c r="A68826"/>
      <c r="B68826"/>
      <c r="C68826"/>
      <c r="D68826"/>
    </row>
    <row r="68827" spans="1:4" x14ac:dyDescent="0.35">
      <c r="A68827"/>
      <c r="B68827"/>
      <c r="C68827"/>
      <c r="D68827"/>
    </row>
    <row r="68828" spans="1:4" x14ac:dyDescent="0.35">
      <c r="A68828"/>
      <c r="B68828"/>
      <c r="C68828"/>
      <c r="D68828"/>
    </row>
    <row r="68829" spans="1:4" x14ac:dyDescent="0.35">
      <c r="A68829"/>
      <c r="B68829"/>
      <c r="C68829"/>
      <c r="D68829"/>
    </row>
    <row r="68830" spans="1:4" x14ac:dyDescent="0.35">
      <c r="A68830"/>
      <c r="B68830"/>
      <c r="C68830"/>
      <c r="D68830"/>
    </row>
    <row r="68831" spans="1:4" x14ac:dyDescent="0.35">
      <c r="A68831"/>
      <c r="B68831"/>
      <c r="C68831"/>
      <c r="D68831"/>
    </row>
    <row r="68832" spans="1:4" x14ac:dyDescent="0.35">
      <c r="A68832"/>
      <c r="B68832"/>
      <c r="C68832"/>
      <c r="D68832"/>
    </row>
    <row r="68833" spans="1:4" x14ac:dyDescent="0.35">
      <c r="A68833"/>
      <c r="B68833"/>
      <c r="C68833"/>
      <c r="D68833"/>
    </row>
    <row r="68834" spans="1:4" x14ac:dyDescent="0.35">
      <c r="A68834"/>
      <c r="B68834"/>
      <c r="C68834"/>
      <c r="D68834"/>
    </row>
    <row r="68835" spans="1:4" x14ac:dyDescent="0.35">
      <c r="A68835"/>
      <c r="B68835"/>
      <c r="C68835"/>
      <c r="D68835"/>
    </row>
    <row r="68836" spans="1:4" x14ac:dyDescent="0.35">
      <c r="A68836"/>
      <c r="B68836"/>
      <c r="C68836"/>
      <c r="D68836"/>
    </row>
    <row r="68837" spans="1:4" x14ac:dyDescent="0.35">
      <c r="A68837"/>
      <c r="B68837"/>
      <c r="C68837"/>
      <c r="D68837"/>
    </row>
    <row r="68838" spans="1:4" x14ac:dyDescent="0.35">
      <c r="A68838"/>
      <c r="B68838"/>
      <c r="C68838"/>
      <c r="D68838"/>
    </row>
    <row r="68839" spans="1:4" x14ac:dyDescent="0.35">
      <c r="A68839"/>
      <c r="B68839"/>
      <c r="C68839"/>
      <c r="D68839"/>
    </row>
    <row r="68840" spans="1:4" x14ac:dyDescent="0.35">
      <c r="A68840"/>
      <c r="B68840"/>
      <c r="C68840"/>
      <c r="D68840"/>
    </row>
    <row r="68841" spans="1:4" x14ac:dyDescent="0.35">
      <c r="A68841"/>
      <c r="B68841"/>
      <c r="C68841"/>
      <c r="D68841"/>
    </row>
    <row r="68842" spans="1:4" x14ac:dyDescent="0.35">
      <c r="A68842"/>
      <c r="B68842"/>
      <c r="C68842"/>
      <c r="D68842"/>
    </row>
    <row r="68843" spans="1:4" x14ac:dyDescent="0.35">
      <c r="A68843"/>
      <c r="B68843"/>
      <c r="C68843"/>
      <c r="D68843"/>
    </row>
    <row r="68844" spans="1:4" x14ac:dyDescent="0.35">
      <c r="A68844"/>
      <c r="B68844"/>
      <c r="C68844"/>
      <c r="D68844"/>
    </row>
    <row r="68845" spans="1:4" x14ac:dyDescent="0.35">
      <c r="A68845"/>
      <c r="B68845"/>
      <c r="C68845"/>
      <c r="D68845"/>
    </row>
    <row r="68846" spans="1:4" x14ac:dyDescent="0.35">
      <c r="A68846"/>
      <c r="B68846"/>
      <c r="C68846"/>
      <c r="D68846"/>
    </row>
    <row r="68847" spans="1:4" x14ac:dyDescent="0.35">
      <c r="A68847"/>
      <c r="B68847"/>
      <c r="C68847"/>
      <c r="D68847"/>
    </row>
    <row r="68848" spans="1:4" x14ac:dyDescent="0.35">
      <c r="A68848"/>
      <c r="B68848"/>
      <c r="C68848"/>
      <c r="D68848"/>
    </row>
    <row r="68849" spans="1:4" x14ac:dyDescent="0.35">
      <c r="A68849"/>
      <c r="B68849"/>
      <c r="C68849"/>
      <c r="D68849"/>
    </row>
    <row r="68850" spans="1:4" x14ac:dyDescent="0.35">
      <c r="A68850"/>
      <c r="B68850"/>
      <c r="C68850"/>
      <c r="D68850"/>
    </row>
    <row r="68851" spans="1:4" x14ac:dyDescent="0.35">
      <c r="A68851"/>
      <c r="B68851"/>
      <c r="C68851"/>
      <c r="D68851"/>
    </row>
    <row r="68852" spans="1:4" x14ac:dyDescent="0.35">
      <c r="A68852"/>
      <c r="B68852"/>
      <c r="C68852"/>
      <c r="D68852"/>
    </row>
    <row r="68853" spans="1:4" x14ac:dyDescent="0.35">
      <c r="A68853"/>
      <c r="B68853"/>
      <c r="C68853"/>
      <c r="D68853"/>
    </row>
    <row r="68854" spans="1:4" x14ac:dyDescent="0.35">
      <c r="A68854"/>
      <c r="B68854"/>
      <c r="C68854"/>
      <c r="D68854"/>
    </row>
    <row r="68855" spans="1:4" x14ac:dyDescent="0.35">
      <c r="A68855"/>
      <c r="B68855"/>
      <c r="C68855"/>
      <c r="D68855"/>
    </row>
    <row r="68856" spans="1:4" x14ac:dyDescent="0.35">
      <c r="A68856"/>
      <c r="B68856"/>
      <c r="C68856"/>
      <c r="D68856"/>
    </row>
    <row r="68857" spans="1:4" x14ac:dyDescent="0.35">
      <c r="A68857"/>
      <c r="B68857"/>
      <c r="C68857"/>
      <c r="D68857"/>
    </row>
    <row r="68858" spans="1:4" x14ac:dyDescent="0.35">
      <c r="A68858"/>
      <c r="B68858"/>
      <c r="C68858"/>
      <c r="D68858"/>
    </row>
    <row r="68859" spans="1:4" x14ac:dyDescent="0.35">
      <c r="A68859"/>
      <c r="B68859"/>
      <c r="C68859"/>
      <c r="D68859"/>
    </row>
    <row r="68860" spans="1:4" x14ac:dyDescent="0.35">
      <c r="A68860"/>
      <c r="B68860"/>
      <c r="C68860"/>
      <c r="D68860"/>
    </row>
    <row r="68861" spans="1:4" x14ac:dyDescent="0.35">
      <c r="A68861"/>
      <c r="B68861"/>
      <c r="C68861"/>
      <c r="D68861"/>
    </row>
    <row r="68862" spans="1:4" x14ac:dyDescent="0.35">
      <c r="A68862"/>
      <c r="B68862"/>
      <c r="C68862"/>
      <c r="D68862"/>
    </row>
    <row r="68863" spans="1:4" x14ac:dyDescent="0.35">
      <c r="A68863"/>
      <c r="B68863"/>
      <c r="C68863"/>
      <c r="D68863"/>
    </row>
    <row r="68864" spans="1:4" x14ac:dyDescent="0.35">
      <c r="A68864"/>
      <c r="B68864"/>
      <c r="C68864"/>
      <c r="D68864"/>
    </row>
    <row r="68865" spans="1:4" x14ac:dyDescent="0.35">
      <c r="A68865"/>
      <c r="B68865"/>
      <c r="C68865"/>
      <c r="D68865"/>
    </row>
    <row r="68866" spans="1:4" x14ac:dyDescent="0.35">
      <c r="A68866"/>
      <c r="B68866"/>
      <c r="C68866"/>
      <c r="D68866"/>
    </row>
    <row r="68867" spans="1:4" x14ac:dyDescent="0.35">
      <c r="A68867"/>
      <c r="B68867"/>
      <c r="C68867"/>
      <c r="D68867"/>
    </row>
    <row r="68868" spans="1:4" x14ac:dyDescent="0.35">
      <c r="A68868"/>
      <c r="B68868"/>
      <c r="C68868"/>
      <c r="D68868"/>
    </row>
    <row r="68869" spans="1:4" x14ac:dyDescent="0.35">
      <c r="A68869"/>
      <c r="B68869"/>
      <c r="C68869"/>
      <c r="D68869"/>
    </row>
    <row r="68870" spans="1:4" x14ac:dyDescent="0.35">
      <c r="A68870"/>
      <c r="B68870"/>
      <c r="C68870"/>
      <c r="D68870"/>
    </row>
    <row r="68871" spans="1:4" x14ac:dyDescent="0.35">
      <c r="A68871"/>
      <c r="B68871"/>
      <c r="C68871"/>
      <c r="D68871"/>
    </row>
    <row r="68872" spans="1:4" x14ac:dyDescent="0.35">
      <c r="A68872"/>
      <c r="B68872"/>
      <c r="C68872"/>
      <c r="D68872"/>
    </row>
    <row r="68873" spans="1:4" x14ac:dyDescent="0.35">
      <c r="A68873"/>
      <c r="B68873"/>
      <c r="C68873"/>
      <c r="D68873"/>
    </row>
    <row r="68874" spans="1:4" x14ac:dyDescent="0.35">
      <c r="A68874"/>
      <c r="B68874"/>
      <c r="C68874"/>
      <c r="D68874"/>
    </row>
    <row r="68875" spans="1:4" x14ac:dyDescent="0.35">
      <c r="A68875"/>
      <c r="B68875"/>
      <c r="C68875"/>
      <c r="D68875"/>
    </row>
    <row r="68876" spans="1:4" x14ac:dyDescent="0.35">
      <c r="A68876"/>
      <c r="B68876"/>
      <c r="C68876"/>
      <c r="D68876"/>
    </row>
    <row r="68877" spans="1:4" x14ac:dyDescent="0.35">
      <c r="A68877"/>
      <c r="B68877"/>
      <c r="C68877"/>
      <c r="D68877"/>
    </row>
    <row r="68878" spans="1:4" x14ac:dyDescent="0.35">
      <c r="A68878"/>
      <c r="B68878"/>
      <c r="C68878"/>
      <c r="D68878"/>
    </row>
    <row r="68879" spans="1:4" x14ac:dyDescent="0.35">
      <c r="A68879"/>
      <c r="B68879"/>
      <c r="C68879"/>
      <c r="D68879"/>
    </row>
    <row r="68880" spans="1:4" x14ac:dyDescent="0.35">
      <c r="A68880"/>
      <c r="B68880"/>
      <c r="C68880"/>
      <c r="D68880"/>
    </row>
    <row r="68881" spans="1:4" x14ac:dyDescent="0.35">
      <c r="A68881"/>
      <c r="B68881"/>
      <c r="C68881"/>
      <c r="D68881"/>
    </row>
    <row r="68882" spans="1:4" x14ac:dyDescent="0.35">
      <c r="A68882"/>
      <c r="B68882"/>
      <c r="C68882"/>
      <c r="D68882"/>
    </row>
    <row r="68883" spans="1:4" x14ac:dyDescent="0.35">
      <c r="A68883"/>
      <c r="B68883"/>
      <c r="C68883"/>
      <c r="D68883"/>
    </row>
    <row r="68884" spans="1:4" x14ac:dyDescent="0.35">
      <c r="A68884"/>
      <c r="B68884"/>
      <c r="C68884"/>
      <c r="D68884"/>
    </row>
    <row r="68885" spans="1:4" x14ac:dyDescent="0.35">
      <c r="A68885"/>
      <c r="B68885"/>
      <c r="C68885"/>
      <c r="D68885"/>
    </row>
    <row r="68886" spans="1:4" x14ac:dyDescent="0.35">
      <c r="A68886"/>
      <c r="B68886"/>
      <c r="C68886"/>
      <c r="D68886"/>
    </row>
    <row r="68887" spans="1:4" x14ac:dyDescent="0.35">
      <c r="A68887"/>
      <c r="B68887"/>
      <c r="C68887"/>
      <c r="D68887"/>
    </row>
    <row r="68888" spans="1:4" x14ac:dyDescent="0.35">
      <c r="A68888"/>
      <c r="B68888"/>
      <c r="C68888"/>
      <c r="D68888"/>
    </row>
    <row r="68889" spans="1:4" x14ac:dyDescent="0.35">
      <c r="A68889"/>
      <c r="B68889"/>
      <c r="C68889"/>
      <c r="D68889"/>
    </row>
    <row r="68890" spans="1:4" x14ac:dyDescent="0.35">
      <c r="A68890"/>
      <c r="B68890"/>
      <c r="C68890"/>
      <c r="D68890"/>
    </row>
    <row r="68891" spans="1:4" x14ac:dyDescent="0.35">
      <c r="A68891"/>
      <c r="B68891"/>
      <c r="C68891"/>
      <c r="D68891"/>
    </row>
    <row r="68892" spans="1:4" x14ac:dyDescent="0.35">
      <c r="A68892"/>
      <c r="B68892"/>
      <c r="C68892"/>
      <c r="D68892"/>
    </row>
    <row r="68893" spans="1:4" x14ac:dyDescent="0.35">
      <c r="A68893"/>
      <c r="B68893"/>
      <c r="C68893"/>
      <c r="D68893"/>
    </row>
    <row r="68894" spans="1:4" x14ac:dyDescent="0.35">
      <c r="A68894"/>
      <c r="B68894"/>
      <c r="C68894"/>
      <c r="D68894"/>
    </row>
    <row r="68895" spans="1:4" x14ac:dyDescent="0.35">
      <c r="A68895"/>
      <c r="B68895"/>
      <c r="C68895"/>
      <c r="D68895"/>
    </row>
    <row r="68896" spans="1:4" x14ac:dyDescent="0.35">
      <c r="A68896"/>
      <c r="B68896"/>
      <c r="C68896"/>
      <c r="D68896"/>
    </row>
    <row r="68897" spans="1:4" x14ac:dyDescent="0.35">
      <c r="A68897"/>
      <c r="B68897"/>
      <c r="C68897"/>
      <c r="D68897"/>
    </row>
    <row r="68898" spans="1:4" x14ac:dyDescent="0.35">
      <c r="A68898"/>
      <c r="B68898"/>
      <c r="C68898"/>
      <c r="D68898"/>
    </row>
    <row r="68899" spans="1:4" x14ac:dyDescent="0.35">
      <c r="A68899"/>
      <c r="B68899"/>
      <c r="C68899"/>
      <c r="D68899"/>
    </row>
    <row r="68900" spans="1:4" x14ac:dyDescent="0.35">
      <c r="A68900"/>
      <c r="B68900"/>
      <c r="C68900"/>
      <c r="D68900"/>
    </row>
    <row r="68901" spans="1:4" x14ac:dyDescent="0.35">
      <c r="A68901"/>
      <c r="B68901"/>
      <c r="C68901"/>
      <c r="D68901"/>
    </row>
    <row r="68902" spans="1:4" x14ac:dyDescent="0.35">
      <c r="A68902"/>
      <c r="B68902"/>
      <c r="C68902"/>
      <c r="D68902"/>
    </row>
    <row r="68903" spans="1:4" x14ac:dyDescent="0.35">
      <c r="A68903"/>
      <c r="B68903"/>
      <c r="C68903"/>
      <c r="D68903"/>
    </row>
    <row r="68904" spans="1:4" x14ac:dyDescent="0.35">
      <c r="A68904"/>
      <c r="B68904"/>
      <c r="C68904"/>
      <c r="D68904"/>
    </row>
    <row r="68905" spans="1:4" x14ac:dyDescent="0.35">
      <c r="A68905"/>
      <c r="B68905"/>
      <c r="C68905"/>
      <c r="D68905"/>
    </row>
    <row r="68906" spans="1:4" x14ac:dyDescent="0.35">
      <c r="A68906"/>
      <c r="B68906"/>
      <c r="C68906"/>
      <c r="D68906"/>
    </row>
    <row r="68907" spans="1:4" x14ac:dyDescent="0.35">
      <c r="A68907"/>
      <c r="B68907"/>
      <c r="C68907"/>
      <c r="D68907"/>
    </row>
    <row r="68908" spans="1:4" x14ac:dyDescent="0.35">
      <c r="A68908"/>
      <c r="B68908"/>
      <c r="C68908"/>
      <c r="D68908"/>
    </row>
    <row r="68909" spans="1:4" x14ac:dyDescent="0.35">
      <c r="A68909"/>
      <c r="B68909"/>
      <c r="C68909"/>
      <c r="D68909"/>
    </row>
    <row r="68910" spans="1:4" x14ac:dyDescent="0.35">
      <c r="A68910"/>
      <c r="B68910"/>
      <c r="C68910"/>
      <c r="D68910"/>
    </row>
    <row r="68911" spans="1:4" x14ac:dyDescent="0.35">
      <c r="A68911"/>
      <c r="B68911"/>
      <c r="C68911"/>
      <c r="D68911"/>
    </row>
    <row r="68912" spans="1:4" x14ac:dyDescent="0.35">
      <c r="A68912"/>
      <c r="B68912"/>
      <c r="C68912"/>
      <c r="D68912"/>
    </row>
    <row r="68913" spans="1:4" x14ac:dyDescent="0.35">
      <c r="A68913"/>
      <c r="B68913"/>
      <c r="C68913"/>
      <c r="D68913"/>
    </row>
    <row r="68914" spans="1:4" x14ac:dyDescent="0.35">
      <c r="A68914"/>
      <c r="B68914"/>
      <c r="C68914"/>
      <c r="D68914"/>
    </row>
    <row r="68915" spans="1:4" x14ac:dyDescent="0.35">
      <c r="A68915"/>
      <c r="B68915"/>
      <c r="C68915"/>
      <c r="D68915"/>
    </row>
    <row r="68916" spans="1:4" x14ac:dyDescent="0.35">
      <c r="A68916"/>
      <c r="B68916"/>
      <c r="C68916"/>
      <c r="D68916"/>
    </row>
    <row r="68917" spans="1:4" x14ac:dyDescent="0.35">
      <c r="A68917"/>
      <c r="B68917"/>
      <c r="C68917"/>
      <c r="D68917"/>
    </row>
    <row r="68918" spans="1:4" x14ac:dyDescent="0.35">
      <c r="A68918"/>
      <c r="B68918"/>
      <c r="C68918"/>
      <c r="D68918"/>
    </row>
    <row r="68919" spans="1:4" x14ac:dyDescent="0.35">
      <c r="A68919"/>
      <c r="B68919"/>
      <c r="C68919"/>
      <c r="D68919"/>
    </row>
    <row r="68920" spans="1:4" x14ac:dyDescent="0.35">
      <c r="A68920"/>
      <c r="B68920"/>
      <c r="C68920"/>
      <c r="D68920"/>
    </row>
    <row r="68921" spans="1:4" x14ac:dyDescent="0.35">
      <c r="A68921"/>
      <c r="B68921"/>
      <c r="C68921"/>
      <c r="D68921"/>
    </row>
    <row r="68922" spans="1:4" x14ac:dyDescent="0.35">
      <c r="A68922"/>
      <c r="B68922"/>
      <c r="C68922"/>
      <c r="D68922"/>
    </row>
    <row r="68923" spans="1:4" x14ac:dyDescent="0.35">
      <c r="A68923"/>
      <c r="B68923"/>
      <c r="C68923"/>
      <c r="D68923"/>
    </row>
    <row r="68924" spans="1:4" x14ac:dyDescent="0.35">
      <c r="A68924"/>
      <c r="B68924"/>
      <c r="C68924"/>
      <c r="D68924"/>
    </row>
    <row r="68925" spans="1:4" x14ac:dyDescent="0.35">
      <c r="A68925"/>
      <c r="B68925"/>
      <c r="C68925"/>
      <c r="D68925"/>
    </row>
    <row r="68926" spans="1:4" x14ac:dyDescent="0.35">
      <c r="A68926"/>
      <c r="B68926"/>
      <c r="C68926"/>
      <c r="D68926"/>
    </row>
    <row r="68927" spans="1:4" x14ac:dyDescent="0.35">
      <c r="A68927"/>
      <c r="B68927"/>
      <c r="C68927"/>
      <c r="D68927"/>
    </row>
    <row r="68928" spans="1:4" x14ac:dyDescent="0.35">
      <c r="A68928"/>
      <c r="B68928"/>
      <c r="C68928"/>
      <c r="D68928"/>
    </row>
    <row r="68929" spans="1:4" x14ac:dyDescent="0.35">
      <c r="A68929"/>
      <c r="B68929"/>
      <c r="C68929"/>
      <c r="D68929"/>
    </row>
    <row r="68930" spans="1:4" x14ac:dyDescent="0.35">
      <c r="A68930"/>
      <c r="B68930"/>
      <c r="C68930"/>
      <c r="D68930"/>
    </row>
    <row r="68931" spans="1:4" x14ac:dyDescent="0.35">
      <c r="A68931"/>
      <c r="B68931"/>
      <c r="C68931"/>
      <c r="D68931"/>
    </row>
    <row r="68932" spans="1:4" x14ac:dyDescent="0.35">
      <c r="A68932"/>
      <c r="B68932"/>
      <c r="C68932"/>
      <c r="D68932"/>
    </row>
    <row r="68933" spans="1:4" x14ac:dyDescent="0.35">
      <c r="A68933"/>
      <c r="B68933"/>
      <c r="C68933"/>
      <c r="D68933"/>
    </row>
    <row r="68934" spans="1:4" x14ac:dyDescent="0.35">
      <c r="A68934"/>
      <c r="B68934"/>
      <c r="C68934"/>
      <c r="D68934"/>
    </row>
    <row r="68935" spans="1:4" x14ac:dyDescent="0.35">
      <c r="A68935"/>
      <c r="B68935"/>
      <c r="C68935"/>
      <c r="D68935"/>
    </row>
    <row r="68936" spans="1:4" x14ac:dyDescent="0.35">
      <c r="A68936"/>
      <c r="B68936"/>
      <c r="C68936"/>
      <c r="D68936"/>
    </row>
    <row r="68937" spans="1:4" x14ac:dyDescent="0.35">
      <c r="A68937"/>
      <c r="B68937"/>
      <c r="C68937"/>
      <c r="D68937"/>
    </row>
    <row r="68938" spans="1:4" x14ac:dyDescent="0.35">
      <c r="A68938"/>
      <c r="B68938"/>
      <c r="C68938"/>
      <c r="D68938"/>
    </row>
    <row r="68939" spans="1:4" x14ac:dyDescent="0.35">
      <c r="A68939"/>
      <c r="B68939"/>
      <c r="C68939"/>
      <c r="D68939"/>
    </row>
    <row r="68940" spans="1:4" x14ac:dyDescent="0.35">
      <c r="A68940"/>
      <c r="B68940"/>
      <c r="C68940"/>
      <c r="D68940"/>
    </row>
    <row r="68941" spans="1:4" x14ac:dyDescent="0.35">
      <c r="A68941"/>
      <c r="B68941"/>
      <c r="C68941"/>
      <c r="D68941"/>
    </row>
    <row r="68942" spans="1:4" x14ac:dyDescent="0.35">
      <c r="A68942"/>
      <c r="B68942"/>
      <c r="C68942"/>
      <c r="D68942"/>
    </row>
    <row r="68943" spans="1:4" x14ac:dyDescent="0.35">
      <c r="A68943"/>
      <c r="B68943"/>
      <c r="C68943"/>
      <c r="D68943"/>
    </row>
    <row r="68944" spans="1:4" x14ac:dyDescent="0.35">
      <c r="A68944"/>
      <c r="B68944"/>
      <c r="C68944"/>
      <c r="D68944"/>
    </row>
    <row r="68945" spans="1:4" x14ac:dyDescent="0.35">
      <c r="A68945"/>
      <c r="B68945"/>
      <c r="C68945"/>
      <c r="D68945"/>
    </row>
    <row r="68946" spans="1:4" x14ac:dyDescent="0.35">
      <c r="A68946"/>
      <c r="B68946"/>
      <c r="C68946"/>
      <c r="D68946"/>
    </row>
    <row r="68947" spans="1:4" x14ac:dyDescent="0.35">
      <c r="A68947"/>
      <c r="B68947"/>
      <c r="C68947"/>
      <c r="D68947"/>
    </row>
    <row r="68948" spans="1:4" x14ac:dyDescent="0.35">
      <c r="A68948"/>
      <c r="B68948"/>
      <c r="C68948"/>
      <c r="D68948"/>
    </row>
    <row r="68949" spans="1:4" x14ac:dyDescent="0.35">
      <c r="A68949"/>
      <c r="B68949"/>
      <c r="C68949"/>
      <c r="D68949"/>
    </row>
    <row r="68950" spans="1:4" x14ac:dyDescent="0.35">
      <c r="A68950"/>
      <c r="B68950"/>
      <c r="C68950"/>
      <c r="D68950"/>
    </row>
    <row r="68951" spans="1:4" x14ac:dyDescent="0.35">
      <c r="A68951"/>
      <c r="B68951"/>
      <c r="C68951"/>
      <c r="D68951"/>
    </row>
    <row r="68952" spans="1:4" x14ac:dyDescent="0.35">
      <c r="A68952"/>
      <c r="B68952"/>
      <c r="C68952"/>
      <c r="D68952"/>
    </row>
    <row r="68953" spans="1:4" x14ac:dyDescent="0.35">
      <c r="A68953"/>
      <c r="B68953"/>
      <c r="C68953"/>
      <c r="D68953"/>
    </row>
    <row r="68954" spans="1:4" x14ac:dyDescent="0.35">
      <c r="A68954"/>
      <c r="B68954"/>
      <c r="C68954"/>
      <c r="D68954"/>
    </row>
    <row r="68955" spans="1:4" x14ac:dyDescent="0.35">
      <c r="A68955"/>
      <c r="B68955"/>
      <c r="C68955"/>
      <c r="D68955"/>
    </row>
    <row r="68956" spans="1:4" x14ac:dyDescent="0.35">
      <c r="A68956"/>
      <c r="B68956"/>
      <c r="C68956"/>
      <c r="D68956"/>
    </row>
    <row r="68957" spans="1:4" x14ac:dyDescent="0.35">
      <c r="A68957"/>
      <c r="B68957"/>
      <c r="C68957"/>
      <c r="D68957"/>
    </row>
    <row r="68958" spans="1:4" x14ac:dyDescent="0.35">
      <c r="A68958"/>
      <c r="B68958"/>
      <c r="C68958"/>
      <c r="D68958"/>
    </row>
    <row r="68959" spans="1:4" x14ac:dyDescent="0.35">
      <c r="A68959"/>
      <c r="B68959"/>
      <c r="C68959"/>
      <c r="D68959"/>
    </row>
    <row r="68960" spans="1:4" x14ac:dyDescent="0.35">
      <c r="A68960"/>
      <c r="B68960"/>
      <c r="C68960"/>
      <c r="D68960"/>
    </row>
    <row r="68961" spans="1:4" x14ac:dyDescent="0.35">
      <c r="A68961"/>
      <c r="B68961"/>
      <c r="C68961"/>
      <c r="D68961"/>
    </row>
    <row r="68962" spans="1:4" x14ac:dyDescent="0.35">
      <c r="A68962"/>
      <c r="B68962"/>
      <c r="C68962"/>
      <c r="D68962"/>
    </row>
    <row r="68963" spans="1:4" x14ac:dyDescent="0.35">
      <c r="A68963"/>
      <c r="B68963"/>
      <c r="C68963"/>
      <c r="D68963"/>
    </row>
    <row r="68964" spans="1:4" x14ac:dyDescent="0.35">
      <c r="A68964"/>
      <c r="B68964"/>
      <c r="C68964"/>
      <c r="D68964"/>
    </row>
    <row r="68965" spans="1:4" x14ac:dyDescent="0.35">
      <c r="A68965"/>
      <c r="B68965"/>
      <c r="C68965"/>
      <c r="D68965"/>
    </row>
    <row r="68966" spans="1:4" x14ac:dyDescent="0.35">
      <c r="A68966"/>
      <c r="B68966"/>
      <c r="C68966"/>
      <c r="D68966"/>
    </row>
    <row r="68967" spans="1:4" x14ac:dyDescent="0.35">
      <c r="A68967"/>
      <c r="B68967"/>
      <c r="C68967"/>
      <c r="D68967"/>
    </row>
    <row r="68968" spans="1:4" x14ac:dyDescent="0.35">
      <c r="A68968"/>
      <c r="B68968"/>
      <c r="C68968"/>
      <c r="D68968"/>
    </row>
    <row r="68969" spans="1:4" x14ac:dyDescent="0.35">
      <c r="A68969"/>
      <c r="B68969"/>
      <c r="C68969"/>
      <c r="D68969"/>
    </row>
    <row r="68970" spans="1:4" x14ac:dyDescent="0.35">
      <c r="A68970"/>
      <c r="B68970"/>
      <c r="C68970"/>
      <c r="D68970"/>
    </row>
    <row r="68971" spans="1:4" x14ac:dyDescent="0.35">
      <c r="A68971"/>
      <c r="B68971"/>
      <c r="C68971"/>
      <c r="D68971"/>
    </row>
    <row r="68972" spans="1:4" x14ac:dyDescent="0.35">
      <c r="A68972"/>
      <c r="B68972"/>
      <c r="C68972"/>
      <c r="D68972"/>
    </row>
    <row r="68973" spans="1:4" x14ac:dyDescent="0.35">
      <c r="A68973"/>
      <c r="B68973"/>
      <c r="C68973"/>
      <c r="D68973"/>
    </row>
    <row r="68974" spans="1:4" x14ac:dyDescent="0.35">
      <c r="A68974"/>
      <c r="B68974"/>
      <c r="C68974"/>
      <c r="D68974"/>
    </row>
    <row r="68975" spans="1:4" x14ac:dyDescent="0.35">
      <c r="A68975"/>
      <c r="B68975"/>
      <c r="C68975"/>
      <c r="D68975"/>
    </row>
    <row r="68976" spans="1:4" x14ac:dyDescent="0.35">
      <c r="A68976"/>
      <c r="B68976"/>
      <c r="C68976"/>
      <c r="D68976"/>
    </row>
    <row r="68977" spans="1:4" x14ac:dyDescent="0.35">
      <c r="A68977"/>
      <c r="B68977"/>
      <c r="C68977"/>
      <c r="D68977"/>
    </row>
    <row r="68978" spans="1:4" x14ac:dyDescent="0.35">
      <c r="A68978"/>
      <c r="B68978"/>
      <c r="C68978"/>
      <c r="D68978"/>
    </row>
    <row r="68979" spans="1:4" x14ac:dyDescent="0.35">
      <c r="A68979"/>
      <c r="B68979"/>
      <c r="C68979"/>
      <c r="D68979"/>
    </row>
    <row r="68980" spans="1:4" x14ac:dyDescent="0.35">
      <c r="A68980"/>
      <c r="B68980"/>
      <c r="C68980"/>
      <c r="D68980"/>
    </row>
    <row r="68981" spans="1:4" x14ac:dyDescent="0.35">
      <c r="A68981"/>
      <c r="B68981"/>
      <c r="C68981"/>
      <c r="D68981"/>
    </row>
    <row r="68982" spans="1:4" x14ac:dyDescent="0.35">
      <c r="A68982"/>
      <c r="B68982"/>
      <c r="C68982"/>
      <c r="D68982"/>
    </row>
    <row r="68983" spans="1:4" x14ac:dyDescent="0.35">
      <c r="A68983"/>
      <c r="B68983"/>
      <c r="C68983"/>
      <c r="D68983"/>
    </row>
    <row r="68984" spans="1:4" x14ac:dyDescent="0.35">
      <c r="A68984"/>
      <c r="B68984"/>
      <c r="C68984"/>
      <c r="D68984"/>
    </row>
    <row r="68985" spans="1:4" x14ac:dyDescent="0.35">
      <c r="A68985"/>
      <c r="B68985"/>
      <c r="C68985"/>
      <c r="D68985"/>
    </row>
    <row r="68986" spans="1:4" x14ac:dyDescent="0.35">
      <c r="A68986"/>
      <c r="B68986"/>
      <c r="C68986"/>
      <c r="D68986"/>
    </row>
    <row r="68987" spans="1:4" x14ac:dyDescent="0.35">
      <c r="A68987"/>
      <c r="B68987"/>
      <c r="C68987"/>
      <c r="D68987"/>
    </row>
    <row r="68988" spans="1:4" x14ac:dyDescent="0.35">
      <c r="A68988"/>
      <c r="B68988"/>
      <c r="C68988"/>
      <c r="D68988"/>
    </row>
    <row r="68989" spans="1:4" x14ac:dyDescent="0.35">
      <c r="A68989"/>
      <c r="B68989"/>
      <c r="C68989"/>
      <c r="D68989"/>
    </row>
    <row r="68990" spans="1:4" x14ac:dyDescent="0.35">
      <c r="A68990"/>
      <c r="B68990"/>
      <c r="C68990"/>
      <c r="D68990"/>
    </row>
    <row r="68991" spans="1:4" x14ac:dyDescent="0.35">
      <c r="A68991"/>
      <c r="B68991"/>
      <c r="C68991"/>
      <c r="D68991"/>
    </row>
    <row r="68992" spans="1:4" x14ac:dyDescent="0.35">
      <c r="A68992"/>
      <c r="B68992"/>
      <c r="C68992"/>
      <c r="D68992"/>
    </row>
    <row r="68993" spans="1:4" x14ac:dyDescent="0.35">
      <c r="A68993"/>
      <c r="B68993"/>
      <c r="C68993"/>
      <c r="D68993"/>
    </row>
    <row r="68994" spans="1:4" x14ac:dyDescent="0.35">
      <c r="A68994"/>
      <c r="B68994"/>
      <c r="C68994"/>
      <c r="D68994"/>
    </row>
    <row r="68995" spans="1:4" x14ac:dyDescent="0.35">
      <c r="A68995"/>
      <c r="B68995"/>
      <c r="C68995"/>
      <c r="D68995"/>
    </row>
    <row r="68996" spans="1:4" x14ac:dyDescent="0.35">
      <c r="A68996"/>
      <c r="B68996"/>
      <c r="C68996"/>
      <c r="D68996"/>
    </row>
    <row r="68997" spans="1:4" x14ac:dyDescent="0.35">
      <c r="A68997"/>
      <c r="B68997"/>
      <c r="C68997"/>
      <c r="D68997"/>
    </row>
    <row r="68998" spans="1:4" x14ac:dyDescent="0.35">
      <c r="A68998"/>
      <c r="B68998"/>
      <c r="C68998"/>
      <c r="D68998"/>
    </row>
    <row r="68999" spans="1:4" x14ac:dyDescent="0.35">
      <c r="A68999"/>
      <c r="B68999"/>
      <c r="C68999"/>
      <c r="D68999"/>
    </row>
    <row r="69000" spans="1:4" x14ac:dyDescent="0.35">
      <c r="A69000"/>
      <c r="B69000"/>
      <c r="C69000"/>
      <c r="D69000"/>
    </row>
    <row r="69001" spans="1:4" x14ac:dyDescent="0.35">
      <c r="A69001"/>
      <c r="B69001"/>
      <c r="C69001"/>
      <c r="D69001"/>
    </row>
    <row r="69002" spans="1:4" x14ac:dyDescent="0.35">
      <c r="A69002"/>
      <c r="B69002"/>
      <c r="C69002"/>
      <c r="D69002"/>
    </row>
    <row r="69003" spans="1:4" x14ac:dyDescent="0.35">
      <c r="A69003"/>
      <c r="B69003"/>
      <c r="C69003"/>
      <c r="D69003"/>
    </row>
    <row r="69004" spans="1:4" x14ac:dyDescent="0.35">
      <c r="A69004"/>
      <c r="B69004"/>
      <c r="C69004"/>
      <c r="D69004"/>
    </row>
    <row r="69005" spans="1:4" x14ac:dyDescent="0.35">
      <c r="A69005"/>
      <c r="B69005"/>
      <c r="C69005"/>
      <c r="D69005"/>
    </row>
    <row r="69006" spans="1:4" x14ac:dyDescent="0.35">
      <c r="A69006"/>
      <c r="B69006"/>
      <c r="C69006"/>
      <c r="D69006"/>
    </row>
    <row r="69007" spans="1:4" x14ac:dyDescent="0.35">
      <c r="A69007"/>
      <c r="B69007"/>
      <c r="C69007"/>
      <c r="D69007"/>
    </row>
    <row r="69008" spans="1:4" x14ac:dyDescent="0.35">
      <c r="A69008"/>
      <c r="B69008"/>
      <c r="C69008"/>
      <c r="D69008"/>
    </row>
    <row r="69009" spans="1:4" x14ac:dyDescent="0.35">
      <c r="A69009"/>
      <c r="B69009"/>
      <c r="C69009"/>
      <c r="D69009"/>
    </row>
    <row r="69010" spans="1:4" x14ac:dyDescent="0.35">
      <c r="A69010"/>
      <c r="B69010"/>
      <c r="C69010"/>
      <c r="D69010"/>
    </row>
    <row r="69011" spans="1:4" x14ac:dyDescent="0.35">
      <c r="A69011"/>
      <c r="B69011"/>
      <c r="C69011"/>
      <c r="D69011"/>
    </row>
    <row r="69012" spans="1:4" x14ac:dyDescent="0.35">
      <c r="A69012"/>
      <c r="B69012"/>
      <c r="C69012"/>
      <c r="D69012"/>
    </row>
    <row r="69013" spans="1:4" x14ac:dyDescent="0.35">
      <c r="A69013"/>
      <c r="B69013"/>
      <c r="C69013"/>
      <c r="D69013"/>
    </row>
    <row r="69014" spans="1:4" x14ac:dyDescent="0.35">
      <c r="A69014"/>
      <c r="B69014"/>
      <c r="C69014"/>
      <c r="D69014"/>
    </row>
    <row r="69015" spans="1:4" x14ac:dyDescent="0.35">
      <c r="A69015"/>
      <c r="B69015"/>
      <c r="C69015"/>
      <c r="D69015"/>
    </row>
    <row r="69016" spans="1:4" x14ac:dyDescent="0.35">
      <c r="A69016"/>
      <c r="B69016"/>
      <c r="C69016"/>
      <c r="D69016"/>
    </row>
    <row r="69017" spans="1:4" x14ac:dyDescent="0.35">
      <c r="A69017"/>
      <c r="B69017"/>
      <c r="C69017"/>
      <c r="D69017"/>
    </row>
    <row r="69018" spans="1:4" x14ac:dyDescent="0.35">
      <c r="A69018"/>
      <c r="B69018"/>
      <c r="C69018"/>
      <c r="D69018"/>
    </row>
    <row r="69019" spans="1:4" x14ac:dyDescent="0.35">
      <c r="A69019"/>
      <c r="B69019"/>
      <c r="C69019"/>
      <c r="D69019"/>
    </row>
    <row r="69020" spans="1:4" x14ac:dyDescent="0.35">
      <c r="A69020"/>
      <c r="B69020"/>
      <c r="C69020"/>
      <c r="D69020"/>
    </row>
    <row r="69021" spans="1:4" x14ac:dyDescent="0.35">
      <c r="A69021"/>
      <c r="B69021"/>
      <c r="C69021"/>
      <c r="D69021"/>
    </row>
    <row r="69022" spans="1:4" x14ac:dyDescent="0.35">
      <c r="A69022"/>
      <c r="B69022"/>
      <c r="C69022"/>
      <c r="D69022"/>
    </row>
    <row r="69023" spans="1:4" x14ac:dyDescent="0.35">
      <c r="A69023"/>
      <c r="B69023"/>
      <c r="C69023"/>
      <c r="D69023"/>
    </row>
    <row r="69024" spans="1:4" x14ac:dyDescent="0.35">
      <c r="A69024"/>
      <c r="B69024"/>
      <c r="C69024"/>
      <c r="D69024"/>
    </row>
    <row r="69025" spans="1:4" x14ac:dyDescent="0.35">
      <c r="A69025"/>
      <c r="B69025"/>
      <c r="C69025"/>
      <c r="D69025"/>
    </row>
    <row r="69026" spans="1:4" x14ac:dyDescent="0.35">
      <c r="A69026"/>
      <c r="B69026"/>
      <c r="C69026"/>
      <c r="D69026"/>
    </row>
    <row r="69027" spans="1:4" x14ac:dyDescent="0.35">
      <c r="A69027"/>
      <c r="B69027"/>
      <c r="C69027"/>
      <c r="D69027"/>
    </row>
    <row r="69028" spans="1:4" x14ac:dyDescent="0.35">
      <c r="A69028"/>
      <c r="B69028"/>
      <c r="C69028"/>
      <c r="D69028"/>
    </row>
    <row r="69029" spans="1:4" x14ac:dyDescent="0.35">
      <c r="A69029"/>
      <c r="B69029"/>
      <c r="C69029"/>
      <c r="D69029"/>
    </row>
    <row r="69030" spans="1:4" x14ac:dyDescent="0.35">
      <c r="A69030"/>
      <c r="B69030"/>
      <c r="C69030"/>
      <c r="D69030"/>
    </row>
    <row r="69031" spans="1:4" x14ac:dyDescent="0.35">
      <c r="A69031"/>
      <c r="B69031"/>
      <c r="C69031"/>
      <c r="D69031"/>
    </row>
    <row r="69032" spans="1:4" x14ac:dyDescent="0.35">
      <c r="A69032"/>
      <c r="B69032"/>
      <c r="C69032"/>
      <c r="D69032"/>
    </row>
    <row r="69033" spans="1:4" x14ac:dyDescent="0.35">
      <c r="A69033"/>
      <c r="B69033"/>
      <c r="C69033"/>
      <c r="D69033"/>
    </row>
    <row r="69034" spans="1:4" x14ac:dyDescent="0.35">
      <c r="A69034"/>
      <c r="B69034"/>
      <c r="C69034"/>
      <c r="D69034"/>
    </row>
    <row r="69035" spans="1:4" x14ac:dyDescent="0.35">
      <c r="A69035"/>
      <c r="B69035"/>
      <c r="C69035"/>
      <c r="D69035"/>
    </row>
    <row r="69036" spans="1:4" x14ac:dyDescent="0.35">
      <c r="A69036"/>
      <c r="B69036"/>
      <c r="C69036"/>
      <c r="D69036"/>
    </row>
    <row r="69037" spans="1:4" x14ac:dyDescent="0.35">
      <c r="A69037"/>
      <c r="B69037"/>
      <c r="C69037"/>
      <c r="D69037"/>
    </row>
    <row r="69038" spans="1:4" x14ac:dyDescent="0.35">
      <c r="A69038"/>
      <c r="B69038"/>
      <c r="C69038"/>
      <c r="D69038"/>
    </row>
    <row r="69039" spans="1:4" x14ac:dyDescent="0.35">
      <c r="A69039"/>
      <c r="B69039"/>
      <c r="C69039"/>
      <c r="D69039"/>
    </row>
    <row r="69040" spans="1:4" x14ac:dyDescent="0.35">
      <c r="A69040"/>
      <c r="B69040"/>
      <c r="C69040"/>
      <c r="D69040"/>
    </row>
    <row r="69041" spans="1:4" x14ac:dyDescent="0.35">
      <c r="A69041"/>
      <c r="B69041"/>
      <c r="C69041"/>
      <c r="D69041"/>
    </row>
    <row r="69042" spans="1:4" x14ac:dyDescent="0.35">
      <c r="A69042"/>
      <c r="B69042"/>
      <c r="C69042"/>
      <c r="D69042"/>
    </row>
    <row r="69043" spans="1:4" x14ac:dyDescent="0.35">
      <c r="A69043"/>
      <c r="B69043"/>
      <c r="C69043"/>
      <c r="D69043"/>
    </row>
    <row r="69044" spans="1:4" x14ac:dyDescent="0.35">
      <c r="A69044"/>
      <c r="B69044"/>
      <c r="C69044"/>
      <c r="D69044"/>
    </row>
    <row r="69045" spans="1:4" x14ac:dyDescent="0.35">
      <c r="A69045"/>
      <c r="B69045"/>
      <c r="C69045"/>
      <c r="D69045"/>
    </row>
    <row r="69046" spans="1:4" x14ac:dyDescent="0.35">
      <c r="A69046"/>
      <c r="B69046"/>
      <c r="C69046"/>
      <c r="D69046"/>
    </row>
    <row r="69047" spans="1:4" x14ac:dyDescent="0.35">
      <c r="A69047"/>
      <c r="B69047"/>
      <c r="C69047"/>
      <c r="D69047"/>
    </row>
    <row r="69048" spans="1:4" x14ac:dyDescent="0.35">
      <c r="A69048"/>
      <c r="B69048"/>
      <c r="C69048"/>
      <c r="D69048"/>
    </row>
    <row r="69049" spans="1:4" x14ac:dyDescent="0.35">
      <c r="A69049"/>
      <c r="B69049"/>
      <c r="C69049"/>
      <c r="D69049"/>
    </row>
    <row r="69050" spans="1:4" x14ac:dyDescent="0.35">
      <c r="A69050"/>
      <c r="B69050"/>
      <c r="C69050"/>
      <c r="D69050"/>
    </row>
    <row r="69051" spans="1:4" x14ac:dyDescent="0.35">
      <c r="A69051"/>
      <c r="B69051"/>
      <c r="C69051"/>
      <c r="D69051"/>
    </row>
    <row r="69052" spans="1:4" x14ac:dyDescent="0.35">
      <c r="A69052"/>
      <c r="B69052"/>
      <c r="C69052"/>
      <c r="D69052"/>
    </row>
    <row r="69053" spans="1:4" x14ac:dyDescent="0.35">
      <c r="A69053"/>
      <c r="B69053"/>
      <c r="C69053"/>
      <c r="D69053"/>
    </row>
    <row r="69054" spans="1:4" x14ac:dyDescent="0.35">
      <c r="A69054"/>
      <c r="B69054"/>
      <c r="C69054"/>
      <c r="D69054"/>
    </row>
    <row r="69055" spans="1:4" x14ac:dyDescent="0.35">
      <c r="A69055"/>
      <c r="B69055"/>
      <c r="C69055"/>
      <c r="D69055"/>
    </row>
    <row r="69056" spans="1:4" x14ac:dyDescent="0.35">
      <c r="A69056"/>
      <c r="B69056"/>
      <c r="C69056"/>
      <c r="D69056"/>
    </row>
    <row r="69057" spans="1:4" x14ac:dyDescent="0.35">
      <c r="A69057"/>
      <c r="B69057"/>
      <c r="C69057"/>
      <c r="D69057"/>
    </row>
    <row r="69058" spans="1:4" x14ac:dyDescent="0.35">
      <c r="A69058"/>
      <c r="B69058"/>
      <c r="C69058"/>
      <c r="D69058"/>
    </row>
    <row r="69059" spans="1:4" x14ac:dyDescent="0.35">
      <c r="A69059"/>
      <c r="B69059"/>
      <c r="C69059"/>
      <c r="D69059"/>
    </row>
    <row r="69060" spans="1:4" x14ac:dyDescent="0.35">
      <c r="A69060"/>
      <c r="B69060"/>
      <c r="C69060"/>
      <c r="D69060"/>
    </row>
    <row r="69061" spans="1:4" x14ac:dyDescent="0.35">
      <c r="A69061"/>
      <c r="B69061"/>
      <c r="C69061"/>
      <c r="D69061"/>
    </row>
    <row r="69062" spans="1:4" x14ac:dyDescent="0.35">
      <c r="A69062"/>
      <c r="B69062"/>
      <c r="C69062"/>
      <c r="D69062"/>
    </row>
    <row r="69063" spans="1:4" x14ac:dyDescent="0.35">
      <c r="A69063"/>
      <c r="B69063"/>
      <c r="C69063"/>
      <c r="D69063"/>
    </row>
    <row r="69064" spans="1:4" x14ac:dyDescent="0.35">
      <c r="A69064"/>
      <c r="B69064"/>
      <c r="C69064"/>
      <c r="D69064"/>
    </row>
    <row r="69065" spans="1:4" x14ac:dyDescent="0.35">
      <c r="A69065"/>
      <c r="B69065"/>
      <c r="C69065"/>
      <c r="D69065"/>
    </row>
    <row r="69066" spans="1:4" x14ac:dyDescent="0.35">
      <c r="A69066"/>
      <c r="B69066"/>
      <c r="C69066"/>
      <c r="D69066"/>
    </row>
    <row r="69067" spans="1:4" x14ac:dyDescent="0.35">
      <c r="A69067"/>
      <c r="B69067"/>
      <c r="C69067"/>
      <c r="D69067"/>
    </row>
    <row r="69068" spans="1:4" x14ac:dyDescent="0.35">
      <c r="A69068"/>
      <c r="B69068"/>
      <c r="C69068"/>
      <c r="D69068"/>
    </row>
    <row r="69069" spans="1:4" x14ac:dyDescent="0.35">
      <c r="A69069"/>
      <c r="B69069"/>
      <c r="C69069"/>
      <c r="D69069"/>
    </row>
    <row r="69070" spans="1:4" x14ac:dyDescent="0.35">
      <c r="A69070"/>
      <c r="B69070"/>
      <c r="C69070"/>
      <c r="D69070"/>
    </row>
    <row r="69071" spans="1:4" x14ac:dyDescent="0.35">
      <c r="A69071"/>
      <c r="B69071"/>
      <c r="C69071"/>
      <c r="D69071"/>
    </row>
    <row r="69072" spans="1:4" x14ac:dyDescent="0.35">
      <c r="A69072"/>
      <c r="B69072"/>
      <c r="C69072"/>
      <c r="D69072"/>
    </row>
    <row r="69073" spans="1:4" x14ac:dyDescent="0.35">
      <c r="A69073"/>
      <c r="B69073"/>
      <c r="C69073"/>
      <c r="D69073"/>
    </row>
    <row r="69074" spans="1:4" x14ac:dyDescent="0.35">
      <c r="A69074"/>
      <c r="B69074"/>
      <c r="C69074"/>
      <c r="D69074"/>
    </row>
    <row r="69075" spans="1:4" x14ac:dyDescent="0.35">
      <c r="A69075"/>
      <c r="B69075"/>
      <c r="C69075"/>
      <c r="D69075"/>
    </row>
    <row r="69076" spans="1:4" x14ac:dyDescent="0.35">
      <c r="A69076"/>
      <c r="B69076"/>
      <c r="C69076"/>
      <c r="D69076"/>
    </row>
    <row r="69077" spans="1:4" x14ac:dyDescent="0.35">
      <c r="A69077"/>
      <c r="B69077"/>
      <c r="C69077"/>
      <c r="D69077"/>
    </row>
    <row r="69078" spans="1:4" x14ac:dyDescent="0.35">
      <c r="A69078"/>
      <c r="B69078"/>
      <c r="C69078"/>
      <c r="D69078"/>
    </row>
    <row r="69079" spans="1:4" x14ac:dyDescent="0.35">
      <c r="A69079"/>
      <c r="B69079"/>
      <c r="C69079"/>
      <c r="D69079"/>
    </row>
    <row r="69080" spans="1:4" x14ac:dyDescent="0.35">
      <c r="A69080"/>
      <c r="B69080"/>
      <c r="C69080"/>
      <c r="D69080"/>
    </row>
    <row r="69081" spans="1:4" x14ac:dyDescent="0.35">
      <c r="A69081"/>
      <c r="B69081"/>
      <c r="C69081"/>
      <c r="D69081"/>
    </row>
    <row r="69082" spans="1:4" x14ac:dyDescent="0.35">
      <c r="A69082"/>
      <c r="B69082"/>
      <c r="C69082"/>
      <c r="D69082"/>
    </row>
    <row r="69083" spans="1:4" x14ac:dyDescent="0.35">
      <c r="A69083"/>
      <c r="B69083"/>
      <c r="C69083"/>
      <c r="D69083"/>
    </row>
    <row r="69084" spans="1:4" x14ac:dyDescent="0.35">
      <c r="A69084"/>
      <c r="B69084"/>
      <c r="C69084"/>
      <c r="D69084"/>
    </row>
    <row r="69085" spans="1:4" x14ac:dyDescent="0.35">
      <c r="A69085"/>
      <c r="B69085"/>
      <c r="C69085"/>
      <c r="D69085"/>
    </row>
    <row r="69086" spans="1:4" x14ac:dyDescent="0.35">
      <c r="A69086"/>
      <c r="B69086"/>
      <c r="C69086"/>
      <c r="D69086"/>
    </row>
    <row r="69087" spans="1:4" x14ac:dyDescent="0.35">
      <c r="A69087"/>
      <c r="B69087"/>
      <c r="C69087"/>
      <c r="D69087"/>
    </row>
    <row r="69088" spans="1:4" x14ac:dyDescent="0.35">
      <c r="A69088"/>
      <c r="B69088"/>
      <c r="C69088"/>
      <c r="D69088"/>
    </row>
    <row r="69089" spans="1:4" x14ac:dyDescent="0.35">
      <c r="A69089"/>
      <c r="B69089"/>
      <c r="C69089"/>
      <c r="D69089"/>
    </row>
    <row r="69090" spans="1:4" x14ac:dyDescent="0.35">
      <c r="A69090"/>
      <c r="B69090"/>
      <c r="C69090"/>
      <c r="D69090"/>
    </row>
    <row r="69091" spans="1:4" x14ac:dyDescent="0.35">
      <c r="A69091"/>
      <c r="B69091"/>
      <c r="C69091"/>
      <c r="D69091"/>
    </row>
    <row r="69092" spans="1:4" x14ac:dyDescent="0.35">
      <c r="A69092"/>
      <c r="B69092"/>
      <c r="C69092"/>
      <c r="D69092"/>
    </row>
    <row r="69093" spans="1:4" x14ac:dyDescent="0.35">
      <c r="A69093"/>
      <c r="B69093"/>
      <c r="C69093"/>
      <c r="D69093"/>
    </row>
    <row r="69094" spans="1:4" x14ac:dyDescent="0.35">
      <c r="A69094"/>
      <c r="B69094"/>
      <c r="C69094"/>
      <c r="D69094"/>
    </row>
    <row r="69095" spans="1:4" x14ac:dyDescent="0.35">
      <c r="A69095"/>
      <c r="B69095"/>
      <c r="C69095"/>
      <c r="D69095"/>
    </row>
    <row r="69096" spans="1:4" x14ac:dyDescent="0.35">
      <c r="A69096"/>
      <c r="B69096"/>
      <c r="C69096"/>
      <c r="D69096"/>
    </row>
    <row r="69097" spans="1:4" x14ac:dyDescent="0.35">
      <c r="A69097"/>
      <c r="B69097"/>
      <c r="C69097"/>
      <c r="D69097"/>
    </row>
    <row r="69098" spans="1:4" x14ac:dyDescent="0.35">
      <c r="A69098"/>
      <c r="B69098"/>
      <c r="C69098"/>
      <c r="D69098"/>
    </row>
    <row r="69099" spans="1:4" x14ac:dyDescent="0.35">
      <c r="A69099"/>
      <c r="B69099"/>
      <c r="C69099"/>
      <c r="D69099"/>
    </row>
    <row r="69100" spans="1:4" x14ac:dyDescent="0.35">
      <c r="A69100"/>
      <c r="B69100"/>
      <c r="C69100"/>
      <c r="D69100"/>
    </row>
    <row r="69101" spans="1:4" x14ac:dyDescent="0.35">
      <c r="A69101"/>
      <c r="B69101"/>
      <c r="C69101"/>
      <c r="D69101"/>
    </row>
    <row r="69102" spans="1:4" x14ac:dyDescent="0.35">
      <c r="A69102"/>
      <c r="B69102"/>
      <c r="C69102"/>
      <c r="D69102"/>
    </row>
    <row r="69103" spans="1:4" x14ac:dyDescent="0.35">
      <c r="A69103"/>
      <c r="B69103"/>
      <c r="C69103"/>
      <c r="D69103"/>
    </row>
    <row r="69104" spans="1:4" x14ac:dyDescent="0.35">
      <c r="A69104"/>
      <c r="B69104"/>
      <c r="C69104"/>
      <c r="D69104"/>
    </row>
    <row r="69105" spans="1:4" x14ac:dyDescent="0.35">
      <c r="A69105"/>
      <c r="B69105"/>
      <c r="C69105"/>
      <c r="D69105"/>
    </row>
    <row r="69106" spans="1:4" x14ac:dyDescent="0.35">
      <c r="A69106"/>
      <c r="B69106"/>
      <c r="C69106"/>
      <c r="D69106"/>
    </row>
    <row r="69107" spans="1:4" x14ac:dyDescent="0.35">
      <c r="A69107"/>
      <c r="B69107"/>
      <c r="C69107"/>
      <c r="D69107"/>
    </row>
    <row r="69108" spans="1:4" x14ac:dyDescent="0.35">
      <c r="A69108"/>
      <c r="B69108"/>
      <c r="C69108"/>
      <c r="D69108"/>
    </row>
    <row r="69109" spans="1:4" x14ac:dyDescent="0.35">
      <c r="A69109"/>
      <c r="B69109"/>
      <c r="C69109"/>
      <c r="D69109"/>
    </row>
    <row r="69110" spans="1:4" x14ac:dyDescent="0.35">
      <c r="A69110"/>
      <c r="B69110"/>
      <c r="C69110"/>
      <c r="D69110"/>
    </row>
    <row r="69111" spans="1:4" x14ac:dyDescent="0.35">
      <c r="A69111"/>
      <c r="B69111"/>
      <c r="C69111"/>
      <c r="D69111"/>
    </row>
    <row r="69112" spans="1:4" x14ac:dyDescent="0.35">
      <c r="A69112"/>
      <c r="B69112"/>
      <c r="C69112"/>
      <c r="D69112"/>
    </row>
    <row r="69113" spans="1:4" x14ac:dyDescent="0.35">
      <c r="A69113"/>
      <c r="B69113"/>
      <c r="C69113"/>
      <c r="D69113"/>
    </row>
    <row r="69114" spans="1:4" x14ac:dyDescent="0.35">
      <c r="A69114"/>
      <c r="B69114"/>
      <c r="C69114"/>
      <c r="D69114"/>
    </row>
    <row r="69115" spans="1:4" x14ac:dyDescent="0.35">
      <c r="A69115"/>
      <c r="B69115"/>
      <c r="C69115"/>
      <c r="D69115"/>
    </row>
    <row r="69116" spans="1:4" x14ac:dyDescent="0.35">
      <c r="A69116"/>
      <c r="B69116"/>
      <c r="C69116"/>
      <c r="D69116"/>
    </row>
    <row r="69117" spans="1:4" x14ac:dyDescent="0.35">
      <c r="A69117"/>
      <c r="B69117"/>
      <c r="C69117"/>
      <c r="D69117"/>
    </row>
    <row r="69118" spans="1:4" x14ac:dyDescent="0.35">
      <c r="A69118"/>
      <c r="B69118"/>
      <c r="C69118"/>
      <c r="D69118"/>
    </row>
    <row r="69119" spans="1:4" x14ac:dyDescent="0.35">
      <c r="A69119"/>
      <c r="B69119"/>
      <c r="C69119"/>
      <c r="D69119"/>
    </row>
    <row r="69120" spans="1:4" x14ac:dyDescent="0.35">
      <c r="A69120"/>
      <c r="B69120"/>
      <c r="C69120"/>
      <c r="D69120"/>
    </row>
    <row r="69121" spans="1:4" x14ac:dyDescent="0.35">
      <c r="A69121"/>
      <c r="B69121"/>
      <c r="C69121"/>
      <c r="D69121"/>
    </row>
    <row r="69122" spans="1:4" x14ac:dyDescent="0.35">
      <c r="A69122"/>
      <c r="B69122"/>
      <c r="C69122"/>
      <c r="D69122"/>
    </row>
    <row r="69123" spans="1:4" x14ac:dyDescent="0.35">
      <c r="A69123"/>
      <c r="B69123"/>
      <c r="C69123"/>
      <c r="D69123"/>
    </row>
    <row r="69124" spans="1:4" x14ac:dyDescent="0.35">
      <c r="A69124"/>
      <c r="B69124"/>
      <c r="C69124"/>
      <c r="D69124"/>
    </row>
    <row r="69125" spans="1:4" x14ac:dyDescent="0.35">
      <c r="A69125"/>
      <c r="B69125"/>
      <c r="C69125"/>
      <c r="D69125"/>
    </row>
    <row r="69126" spans="1:4" x14ac:dyDescent="0.35">
      <c r="A69126"/>
      <c r="B69126"/>
      <c r="C69126"/>
      <c r="D69126"/>
    </row>
    <row r="69127" spans="1:4" x14ac:dyDescent="0.35">
      <c r="A69127"/>
      <c r="B69127"/>
      <c r="C69127"/>
      <c r="D69127"/>
    </row>
    <row r="69128" spans="1:4" x14ac:dyDescent="0.35">
      <c r="A69128"/>
      <c r="B69128"/>
      <c r="C69128"/>
      <c r="D69128"/>
    </row>
    <row r="69129" spans="1:4" x14ac:dyDescent="0.35">
      <c r="A69129"/>
      <c r="B69129"/>
      <c r="C69129"/>
      <c r="D69129"/>
    </row>
    <row r="69130" spans="1:4" x14ac:dyDescent="0.35">
      <c r="A69130"/>
      <c r="B69130"/>
      <c r="C69130"/>
      <c r="D69130"/>
    </row>
    <row r="69131" spans="1:4" x14ac:dyDescent="0.35">
      <c r="A69131"/>
      <c r="B69131"/>
      <c r="C69131"/>
      <c r="D69131"/>
    </row>
    <row r="69132" spans="1:4" x14ac:dyDescent="0.35">
      <c r="A69132"/>
      <c r="B69132"/>
      <c r="C69132"/>
      <c r="D69132"/>
    </row>
    <row r="69133" spans="1:4" x14ac:dyDescent="0.35">
      <c r="A69133"/>
      <c r="B69133"/>
      <c r="C69133"/>
      <c r="D69133"/>
    </row>
    <row r="69134" spans="1:4" x14ac:dyDescent="0.35">
      <c r="A69134"/>
      <c r="B69134"/>
      <c r="C69134"/>
      <c r="D69134"/>
    </row>
    <row r="69135" spans="1:4" x14ac:dyDescent="0.35">
      <c r="A69135"/>
      <c r="B69135"/>
      <c r="C69135"/>
      <c r="D69135"/>
    </row>
    <row r="69136" spans="1:4" x14ac:dyDescent="0.35">
      <c r="A69136"/>
      <c r="B69136"/>
      <c r="C69136"/>
      <c r="D69136"/>
    </row>
    <row r="69137" spans="1:4" x14ac:dyDescent="0.35">
      <c r="A69137"/>
      <c r="B69137"/>
      <c r="C69137"/>
      <c r="D69137"/>
    </row>
    <row r="69138" spans="1:4" x14ac:dyDescent="0.35">
      <c r="A69138"/>
      <c r="B69138"/>
      <c r="C69138"/>
      <c r="D69138"/>
    </row>
    <row r="69139" spans="1:4" x14ac:dyDescent="0.35">
      <c r="A69139"/>
      <c r="B69139"/>
      <c r="C69139"/>
      <c r="D69139"/>
    </row>
    <row r="69140" spans="1:4" x14ac:dyDescent="0.35">
      <c r="A69140"/>
      <c r="B69140"/>
      <c r="C69140"/>
      <c r="D69140"/>
    </row>
    <row r="69141" spans="1:4" x14ac:dyDescent="0.35">
      <c r="A69141"/>
      <c r="B69141"/>
      <c r="C69141"/>
      <c r="D69141"/>
    </row>
    <row r="69142" spans="1:4" x14ac:dyDescent="0.35">
      <c r="A69142"/>
      <c r="B69142"/>
      <c r="C69142"/>
      <c r="D69142"/>
    </row>
    <row r="69143" spans="1:4" x14ac:dyDescent="0.35">
      <c r="A69143"/>
      <c r="B69143"/>
      <c r="C69143"/>
      <c r="D69143"/>
    </row>
    <row r="69144" spans="1:4" x14ac:dyDescent="0.35">
      <c r="A69144"/>
      <c r="B69144"/>
      <c r="C69144"/>
      <c r="D69144"/>
    </row>
    <row r="69145" spans="1:4" x14ac:dyDescent="0.35">
      <c r="A69145"/>
      <c r="B69145"/>
      <c r="C69145"/>
      <c r="D69145"/>
    </row>
    <row r="69146" spans="1:4" x14ac:dyDescent="0.35">
      <c r="A69146"/>
      <c r="B69146"/>
      <c r="C69146"/>
      <c r="D69146"/>
    </row>
    <row r="69147" spans="1:4" x14ac:dyDescent="0.35">
      <c r="A69147"/>
      <c r="B69147"/>
      <c r="C69147"/>
      <c r="D69147"/>
    </row>
    <row r="69148" spans="1:4" x14ac:dyDescent="0.35">
      <c r="A69148"/>
      <c r="B69148"/>
      <c r="C69148"/>
      <c r="D69148"/>
    </row>
    <row r="69149" spans="1:4" x14ac:dyDescent="0.35">
      <c r="A69149"/>
      <c r="B69149"/>
      <c r="C69149"/>
      <c r="D69149"/>
    </row>
    <row r="69150" spans="1:4" x14ac:dyDescent="0.35">
      <c r="A69150"/>
      <c r="B69150"/>
      <c r="C69150"/>
      <c r="D69150"/>
    </row>
    <row r="69151" spans="1:4" x14ac:dyDescent="0.35">
      <c r="A69151"/>
      <c r="B69151"/>
      <c r="C69151"/>
      <c r="D69151"/>
    </row>
    <row r="69152" spans="1:4" x14ac:dyDescent="0.35">
      <c r="A69152"/>
      <c r="B69152"/>
      <c r="C69152"/>
      <c r="D69152"/>
    </row>
    <row r="69153" spans="1:4" x14ac:dyDescent="0.35">
      <c r="A69153"/>
      <c r="B69153"/>
      <c r="C69153"/>
      <c r="D69153"/>
    </row>
    <row r="69154" spans="1:4" x14ac:dyDescent="0.35">
      <c r="A69154"/>
      <c r="B69154"/>
      <c r="C69154"/>
      <c r="D69154"/>
    </row>
    <row r="69155" spans="1:4" x14ac:dyDescent="0.35">
      <c r="A69155"/>
      <c r="B69155"/>
      <c r="C69155"/>
      <c r="D69155"/>
    </row>
    <row r="69156" spans="1:4" x14ac:dyDescent="0.35">
      <c r="A69156"/>
      <c r="B69156"/>
      <c r="C69156"/>
      <c r="D69156"/>
    </row>
    <row r="69157" spans="1:4" x14ac:dyDescent="0.35">
      <c r="A69157"/>
      <c r="B69157"/>
      <c r="C69157"/>
      <c r="D69157"/>
    </row>
    <row r="69158" spans="1:4" x14ac:dyDescent="0.35">
      <c r="A69158"/>
      <c r="B69158"/>
      <c r="C69158"/>
      <c r="D69158"/>
    </row>
    <row r="69159" spans="1:4" x14ac:dyDescent="0.35">
      <c r="A69159"/>
      <c r="B69159"/>
      <c r="C69159"/>
      <c r="D69159"/>
    </row>
    <row r="69160" spans="1:4" x14ac:dyDescent="0.35">
      <c r="A69160"/>
      <c r="B69160"/>
      <c r="C69160"/>
      <c r="D69160"/>
    </row>
    <row r="69161" spans="1:4" x14ac:dyDescent="0.35">
      <c r="A69161"/>
      <c r="B69161"/>
      <c r="C69161"/>
      <c r="D69161"/>
    </row>
    <row r="69162" spans="1:4" x14ac:dyDescent="0.35">
      <c r="A69162"/>
      <c r="B69162"/>
      <c r="C69162"/>
      <c r="D69162"/>
    </row>
    <row r="69163" spans="1:4" x14ac:dyDescent="0.35">
      <c r="A69163"/>
      <c r="B69163"/>
      <c r="C69163"/>
      <c r="D69163"/>
    </row>
    <row r="69164" spans="1:4" x14ac:dyDescent="0.35">
      <c r="A69164"/>
      <c r="B69164"/>
      <c r="C69164"/>
      <c r="D69164"/>
    </row>
    <row r="69165" spans="1:4" x14ac:dyDescent="0.35">
      <c r="A69165"/>
      <c r="B69165"/>
      <c r="C69165"/>
      <c r="D69165"/>
    </row>
    <row r="69166" spans="1:4" x14ac:dyDescent="0.35">
      <c r="A69166"/>
      <c r="B69166"/>
      <c r="C69166"/>
      <c r="D69166"/>
    </row>
    <row r="69167" spans="1:4" x14ac:dyDescent="0.35">
      <c r="A69167"/>
      <c r="B69167"/>
      <c r="C69167"/>
      <c r="D69167"/>
    </row>
    <row r="69168" spans="1:4" x14ac:dyDescent="0.35">
      <c r="A69168"/>
      <c r="B69168"/>
      <c r="C69168"/>
      <c r="D69168"/>
    </row>
    <row r="69169" spans="1:4" x14ac:dyDescent="0.35">
      <c r="A69169"/>
      <c r="B69169"/>
      <c r="C69169"/>
      <c r="D69169"/>
    </row>
    <row r="69170" spans="1:4" x14ac:dyDescent="0.35">
      <c r="A69170"/>
      <c r="B69170"/>
      <c r="C69170"/>
      <c r="D69170"/>
    </row>
    <row r="69171" spans="1:4" x14ac:dyDescent="0.35">
      <c r="A69171"/>
      <c r="B69171"/>
      <c r="C69171"/>
      <c r="D69171"/>
    </row>
    <row r="69172" spans="1:4" x14ac:dyDescent="0.35">
      <c r="A69172"/>
      <c r="B69172"/>
      <c r="C69172"/>
      <c r="D69172"/>
    </row>
    <row r="69173" spans="1:4" x14ac:dyDescent="0.35">
      <c r="A69173"/>
      <c r="B69173"/>
      <c r="C69173"/>
      <c r="D69173"/>
    </row>
    <row r="69174" spans="1:4" x14ac:dyDescent="0.35">
      <c r="A69174"/>
      <c r="B69174"/>
      <c r="C69174"/>
      <c r="D69174"/>
    </row>
    <row r="69175" spans="1:4" x14ac:dyDescent="0.35">
      <c r="A69175"/>
      <c r="B69175"/>
      <c r="C69175"/>
      <c r="D69175"/>
    </row>
    <row r="69176" spans="1:4" x14ac:dyDescent="0.35">
      <c r="A69176"/>
      <c r="B69176"/>
      <c r="C69176"/>
      <c r="D69176"/>
    </row>
    <row r="69177" spans="1:4" x14ac:dyDescent="0.35">
      <c r="A69177"/>
      <c r="B69177"/>
      <c r="C69177"/>
      <c r="D69177"/>
    </row>
    <row r="69178" spans="1:4" x14ac:dyDescent="0.35">
      <c r="A69178"/>
      <c r="B69178"/>
      <c r="C69178"/>
      <c r="D69178"/>
    </row>
    <row r="69179" spans="1:4" x14ac:dyDescent="0.35">
      <c r="A69179"/>
      <c r="B69179"/>
      <c r="C69179"/>
      <c r="D69179"/>
    </row>
    <row r="69180" spans="1:4" x14ac:dyDescent="0.35">
      <c r="A69180"/>
      <c r="B69180"/>
      <c r="C69180"/>
      <c r="D69180"/>
    </row>
    <row r="69181" spans="1:4" x14ac:dyDescent="0.35">
      <c r="A69181"/>
      <c r="B69181"/>
      <c r="C69181"/>
      <c r="D69181"/>
    </row>
    <row r="69182" spans="1:4" x14ac:dyDescent="0.35">
      <c r="A69182"/>
      <c r="B69182"/>
      <c r="C69182"/>
      <c r="D69182"/>
    </row>
    <row r="69183" spans="1:4" x14ac:dyDescent="0.35">
      <c r="A69183"/>
      <c r="B69183"/>
      <c r="C69183"/>
      <c r="D69183"/>
    </row>
    <row r="69184" spans="1:4" x14ac:dyDescent="0.35">
      <c r="A69184"/>
      <c r="B69184"/>
      <c r="C69184"/>
      <c r="D69184"/>
    </row>
    <row r="69185" spans="1:4" x14ac:dyDescent="0.35">
      <c r="A69185"/>
      <c r="B69185"/>
      <c r="C69185"/>
      <c r="D69185"/>
    </row>
    <row r="69186" spans="1:4" x14ac:dyDescent="0.35">
      <c r="A69186"/>
      <c r="B69186"/>
      <c r="C69186"/>
      <c r="D69186"/>
    </row>
    <row r="69187" spans="1:4" x14ac:dyDescent="0.35">
      <c r="A69187"/>
      <c r="B69187"/>
      <c r="C69187"/>
      <c r="D69187"/>
    </row>
    <row r="69188" spans="1:4" x14ac:dyDescent="0.35">
      <c r="A69188"/>
      <c r="B69188"/>
      <c r="C69188"/>
      <c r="D69188"/>
    </row>
    <row r="69189" spans="1:4" x14ac:dyDescent="0.35">
      <c r="A69189"/>
      <c r="B69189"/>
      <c r="C69189"/>
      <c r="D69189"/>
    </row>
    <row r="69190" spans="1:4" x14ac:dyDescent="0.35">
      <c r="A69190"/>
      <c r="B69190"/>
      <c r="C69190"/>
      <c r="D69190"/>
    </row>
    <row r="69191" spans="1:4" x14ac:dyDescent="0.35">
      <c r="A69191"/>
      <c r="B69191"/>
      <c r="C69191"/>
      <c r="D69191"/>
    </row>
    <row r="69192" spans="1:4" x14ac:dyDescent="0.35">
      <c r="A69192"/>
      <c r="B69192"/>
      <c r="C69192"/>
      <c r="D69192"/>
    </row>
    <row r="69193" spans="1:4" x14ac:dyDescent="0.35">
      <c r="A69193"/>
      <c r="B69193"/>
      <c r="C69193"/>
      <c r="D69193"/>
    </row>
    <row r="69194" spans="1:4" x14ac:dyDescent="0.35">
      <c r="A69194"/>
      <c r="B69194"/>
      <c r="C69194"/>
      <c r="D69194"/>
    </row>
    <row r="69195" spans="1:4" x14ac:dyDescent="0.35">
      <c r="A69195"/>
      <c r="B69195"/>
      <c r="C69195"/>
      <c r="D69195"/>
    </row>
    <row r="69196" spans="1:4" x14ac:dyDescent="0.35">
      <c r="A69196"/>
      <c r="B69196"/>
      <c r="C69196"/>
      <c r="D69196"/>
    </row>
    <row r="69197" spans="1:4" x14ac:dyDescent="0.35">
      <c r="A69197"/>
      <c r="B69197"/>
      <c r="C69197"/>
      <c r="D69197"/>
    </row>
    <row r="69198" spans="1:4" x14ac:dyDescent="0.35">
      <c r="A69198"/>
      <c r="B69198"/>
      <c r="C69198"/>
      <c r="D69198"/>
    </row>
    <row r="69199" spans="1:4" x14ac:dyDescent="0.35">
      <c r="A69199"/>
      <c r="B69199"/>
      <c r="C69199"/>
      <c r="D69199"/>
    </row>
    <row r="69200" spans="1:4" x14ac:dyDescent="0.35">
      <c r="A69200"/>
      <c r="B69200"/>
      <c r="C69200"/>
      <c r="D69200"/>
    </row>
    <row r="69201" spans="1:4" x14ac:dyDescent="0.35">
      <c r="A69201"/>
      <c r="B69201"/>
      <c r="C69201"/>
      <c r="D69201"/>
    </row>
    <row r="69202" spans="1:4" x14ac:dyDescent="0.35">
      <c r="A69202"/>
      <c r="B69202"/>
      <c r="C69202"/>
      <c r="D69202"/>
    </row>
    <row r="69203" spans="1:4" x14ac:dyDescent="0.35">
      <c r="A69203"/>
      <c r="B69203"/>
      <c r="C69203"/>
      <c r="D69203"/>
    </row>
    <row r="69204" spans="1:4" x14ac:dyDescent="0.35">
      <c r="A69204"/>
      <c r="B69204"/>
      <c r="C69204"/>
      <c r="D69204"/>
    </row>
    <row r="69205" spans="1:4" x14ac:dyDescent="0.35">
      <c r="A69205"/>
      <c r="B69205"/>
      <c r="C69205"/>
      <c r="D69205"/>
    </row>
    <row r="69206" spans="1:4" x14ac:dyDescent="0.35">
      <c r="A69206"/>
      <c r="B69206"/>
      <c r="C69206"/>
      <c r="D69206"/>
    </row>
    <row r="69207" spans="1:4" x14ac:dyDescent="0.35">
      <c r="A69207"/>
      <c r="B69207"/>
      <c r="C69207"/>
      <c r="D69207"/>
    </row>
    <row r="69208" spans="1:4" x14ac:dyDescent="0.35">
      <c r="A69208"/>
      <c r="B69208"/>
      <c r="C69208"/>
      <c r="D69208"/>
    </row>
    <row r="69209" spans="1:4" x14ac:dyDescent="0.35">
      <c r="A69209"/>
      <c r="B69209"/>
      <c r="C69209"/>
      <c r="D69209"/>
    </row>
    <row r="69210" spans="1:4" x14ac:dyDescent="0.35">
      <c r="A69210"/>
      <c r="B69210"/>
      <c r="C69210"/>
      <c r="D69210"/>
    </row>
    <row r="69211" spans="1:4" x14ac:dyDescent="0.35">
      <c r="A69211"/>
      <c r="B69211"/>
      <c r="C69211"/>
      <c r="D69211"/>
    </row>
    <row r="69212" spans="1:4" x14ac:dyDescent="0.35">
      <c r="A69212"/>
      <c r="B69212"/>
      <c r="C69212"/>
      <c r="D69212"/>
    </row>
    <row r="69213" spans="1:4" x14ac:dyDescent="0.35">
      <c r="A69213"/>
      <c r="B69213"/>
      <c r="C69213"/>
      <c r="D69213"/>
    </row>
    <row r="69214" spans="1:4" x14ac:dyDescent="0.35">
      <c r="A69214"/>
      <c r="B69214"/>
      <c r="C69214"/>
      <c r="D69214"/>
    </row>
    <row r="69215" spans="1:4" x14ac:dyDescent="0.35">
      <c r="A69215"/>
      <c r="B69215"/>
      <c r="C69215"/>
      <c r="D69215"/>
    </row>
    <row r="69216" spans="1:4" x14ac:dyDescent="0.35">
      <c r="A69216"/>
      <c r="B69216"/>
      <c r="C69216"/>
      <c r="D69216"/>
    </row>
    <row r="69217" spans="1:4" x14ac:dyDescent="0.35">
      <c r="A69217"/>
      <c r="B69217"/>
      <c r="C69217"/>
      <c r="D69217"/>
    </row>
    <row r="69218" spans="1:4" x14ac:dyDescent="0.35">
      <c r="A69218"/>
      <c r="B69218"/>
      <c r="C69218"/>
      <c r="D69218"/>
    </row>
    <row r="69219" spans="1:4" x14ac:dyDescent="0.35">
      <c r="A69219"/>
      <c r="B69219"/>
      <c r="C69219"/>
      <c r="D69219"/>
    </row>
    <row r="69220" spans="1:4" x14ac:dyDescent="0.35">
      <c r="A69220"/>
      <c r="B69220"/>
      <c r="C69220"/>
      <c r="D69220"/>
    </row>
    <row r="69221" spans="1:4" x14ac:dyDescent="0.35">
      <c r="A69221"/>
      <c r="B69221"/>
      <c r="C69221"/>
      <c r="D69221"/>
    </row>
    <row r="69222" spans="1:4" x14ac:dyDescent="0.35">
      <c r="A69222"/>
      <c r="B69222"/>
      <c r="C69222"/>
      <c r="D69222"/>
    </row>
    <row r="69223" spans="1:4" x14ac:dyDescent="0.35">
      <c r="A69223"/>
      <c r="B69223"/>
      <c r="C69223"/>
      <c r="D69223"/>
    </row>
    <row r="69224" spans="1:4" x14ac:dyDescent="0.35">
      <c r="A69224"/>
      <c r="B69224"/>
      <c r="C69224"/>
      <c r="D69224"/>
    </row>
    <row r="69225" spans="1:4" x14ac:dyDescent="0.35">
      <c r="A69225"/>
      <c r="B69225"/>
      <c r="C69225"/>
      <c r="D69225"/>
    </row>
    <row r="69226" spans="1:4" x14ac:dyDescent="0.35">
      <c r="A69226"/>
      <c r="B69226"/>
      <c r="C69226"/>
      <c r="D69226"/>
    </row>
    <row r="69227" spans="1:4" x14ac:dyDescent="0.35">
      <c r="A69227"/>
      <c r="B69227"/>
      <c r="C69227"/>
      <c r="D69227"/>
    </row>
    <row r="69228" spans="1:4" x14ac:dyDescent="0.35">
      <c r="A69228"/>
      <c r="B69228"/>
      <c r="C69228"/>
      <c r="D69228"/>
    </row>
    <row r="69229" spans="1:4" x14ac:dyDescent="0.35">
      <c r="A69229"/>
      <c r="B69229"/>
      <c r="C69229"/>
      <c r="D69229"/>
    </row>
    <row r="69230" spans="1:4" x14ac:dyDescent="0.35">
      <c r="A69230"/>
      <c r="B69230"/>
      <c r="C69230"/>
      <c r="D69230"/>
    </row>
    <row r="69231" spans="1:4" x14ac:dyDescent="0.35">
      <c r="A69231"/>
      <c r="B69231"/>
      <c r="C69231"/>
      <c r="D69231"/>
    </row>
    <row r="69232" spans="1:4" x14ac:dyDescent="0.35">
      <c r="A69232"/>
      <c r="B69232"/>
      <c r="C69232"/>
      <c r="D69232"/>
    </row>
    <row r="69233" spans="1:4" x14ac:dyDescent="0.35">
      <c r="A69233"/>
      <c r="B69233"/>
      <c r="C69233"/>
      <c r="D69233"/>
    </row>
    <row r="69234" spans="1:4" x14ac:dyDescent="0.35">
      <c r="A69234"/>
      <c r="B69234"/>
      <c r="C69234"/>
      <c r="D69234"/>
    </row>
    <row r="69235" spans="1:4" x14ac:dyDescent="0.35">
      <c r="A69235"/>
      <c r="B69235"/>
      <c r="C69235"/>
      <c r="D69235"/>
    </row>
    <row r="69236" spans="1:4" x14ac:dyDescent="0.35">
      <c r="A69236"/>
      <c r="B69236"/>
      <c r="C69236"/>
      <c r="D69236"/>
    </row>
    <row r="69237" spans="1:4" x14ac:dyDescent="0.35">
      <c r="A69237"/>
      <c r="B69237"/>
      <c r="C69237"/>
      <c r="D69237"/>
    </row>
    <row r="69238" spans="1:4" x14ac:dyDescent="0.35">
      <c r="A69238"/>
      <c r="B69238"/>
      <c r="C69238"/>
      <c r="D69238"/>
    </row>
    <row r="69239" spans="1:4" x14ac:dyDescent="0.35">
      <c r="A69239"/>
      <c r="B69239"/>
      <c r="C69239"/>
      <c r="D69239"/>
    </row>
    <row r="69240" spans="1:4" x14ac:dyDescent="0.35">
      <c r="A69240"/>
      <c r="B69240"/>
      <c r="C69240"/>
      <c r="D69240"/>
    </row>
    <row r="69241" spans="1:4" x14ac:dyDescent="0.35">
      <c r="A69241"/>
      <c r="B69241"/>
      <c r="C69241"/>
      <c r="D69241"/>
    </row>
    <row r="69242" spans="1:4" x14ac:dyDescent="0.35">
      <c r="A69242"/>
      <c r="B69242"/>
      <c r="C69242"/>
      <c r="D69242"/>
    </row>
    <row r="69243" spans="1:4" x14ac:dyDescent="0.35">
      <c r="A69243"/>
      <c r="B69243"/>
      <c r="C69243"/>
      <c r="D69243"/>
    </row>
    <row r="69244" spans="1:4" x14ac:dyDescent="0.35">
      <c r="A69244"/>
      <c r="B69244"/>
      <c r="C69244"/>
      <c r="D69244"/>
    </row>
    <row r="69245" spans="1:4" x14ac:dyDescent="0.35">
      <c r="A69245"/>
      <c r="B69245"/>
      <c r="C69245"/>
      <c r="D69245"/>
    </row>
    <row r="69246" spans="1:4" x14ac:dyDescent="0.35">
      <c r="A69246"/>
      <c r="B69246"/>
      <c r="C69246"/>
      <c r="D69246"/>
    </row>
    <row r="69247" spans="1:4" x14ac:dyDescent="0.35">
      <c r="A69247"/>
      <c r="B69247"/>
      <c r="C69247"/>
      <c r="D69247"/>
    </row>
    <row r="69248" spans="1:4" x14ac:dyDescent="0.35">
      <c r="A69248"/>
      <c r="B69248"/>
      <c r="C69248"/>
      <c r="D69248"/>
    </row>
    <row r="69249" spans="1:4" x14ac:dyDescent="0.35">
      <c r="A69249"/>
      <c r="B69249"/>
      <c r="C69249"/>
      <c r="D69249"/>
    </row>
    <row r="69250" spans="1:4" x14ac:dyDescent="0.35">
      <c r="A69250"/>
      <c r="B69250"/>
      <c r="C69250"/>
      <c r="D69250"/>
    </row>
    <row r="69251" spans="1:4" x14ac:dyDescent="0.35">
      <c r="A69251"/>
      <c r="B69251"/>
      <c r="C69251"/>
      <c r="D69251"/>
    </row>
    <row r="69252" spans="1:4" x14ac:dyDescent="0.35">
      <c r="A69252"/>
      <c r="B69252"/>
      <c r="C69252"/>
      <c r="D69252"/>
    </row>
    <row r="69253" spans="1:4" x14ac:dyDescent="0.35">
      <c r="A69253"/>
      <c r="B69253"/>
      <c r="C69253"/>
      <c r="D69253"/>
    </row>
    <row r="69254" spans="1:4" x14ac:dyDescent="0.35">
      <c r="A69254"/>
      <c r="B69254"/>
      <c r="C69254"/>
      <c r="D69254"/>
    </row>
    <row r="69255" spans="1:4" x14ac:dyDescent="0.35">
      <c r="A69255"/>
      <c r="B69255"/>
      <c r="C69255"/>
      <c r="D69255"/>
    </row>
    <row r="69256" spans="1:4" x14ac:dyDescent="0.35">
      <c r="A69256"/>
      <c r="B69256"/>
      <c r="C69256"/>
      <c r="D69256"/>
    </row>
    <row r="69257" spans="1:4" x14ac:dyDescent="0.35">
      <c r="A69257"/>
      <c r="B69257"/>
      <c r="C69257"/>
      <c r="D69257"/>
    </row>
    <row r="69258" spans="1:4" x14ac:dyDescent="0.35">
      <c r="A69258"/>
      <c r="B69258"/>
      <c r="C69258"/>
      <c r="D69258"/>
    </row>
    <row r="69259" spans="1:4" x14ac:dyDescent="0.35">
      <c r="A69259"/>
      <c r="B69259"/>
      <c r="C69259"/>
      <c r="D69259"/>
    </row>
    <row r="69260" spans="1:4" x14ac:dyDescent="0.35">
      <c r="A69260"/>
      <c r="B69260"/>
      <c r="C69260"/>
      <c r="D69260"/>
    </row>
    <row r="69261" spans="1:4" x14ac:dyDescent="0.35">
      <c r="A69261"/>
      <c r="B69261"/>
      <c r="C69261"/>
      <c r="D69261"/>
    </row>
    <row r="69262" spans="1:4" x14ac:dyDescent="0.35">
      <c r="A69262"/>
      <c r="B69262"/>
      <c r="C69262"/>
      <c r="D69262"/>
    </row>
    <row r="69263" spans="1:4" x14ac:dyDescent="0.35">
      <c r="A69263"/>
      <c r="B69263"/>
      <c r="C69263"/>
      <c r="D69263"/>
    </row>
    <row r="69264" spans="1:4" x14ac:dyDescent="0.35">
      <c r="A69264"/>
      <c r="B69264"/>
      <c r="C69264"/>
      <c r="D69264"/>
    </row>
    <row r="69265" spans="1:4" x14ac:dyDescent="0.35">
      <c r="A69265"/>
      <c r="B69265"/>
      <c r="C69265"/>
      <c r="D69265"/>
    </row>
    <row r="69266" spans="1:4" x14ac:dyDescent="0.35">
      <c r="A69266"/>
      <c r="B69266"/>
      <c r="C69266"/>
      <c r="D69266"/>
    </row>
    <row r="69267" spans="1:4" x14ac:dyDescent="0.35">
      <c r="A69267"/>
      <c r="B69267"/>
      <c r="C69267"/>
      <c r="D69267"/>
    </row>
    <row r="69268" spans="1:4" x14ac:dyDescent="0.35">
      <c r="A69268"/>
      <c r="B69268"/>
      <c r="C69268"/>
      <c r="D69268"/>
    </row>
    <row r="69269" spans="1:4" x14ac:dyDescent="0.35">
      <c r="A69269"/>
      <c r="B69269"/>
      <c r="C69269"/>
      <c r="D69269"/>
    </row>
    <row r="69270" spans="1:4" x14ac:dyDescent="0.35">
      <c r="A69270"/>
      <c r="B69270"/>
      <c r="C69270"/>
      <c r="D69270"/>
    </row>
    <row r="69271" spans="1:4" x14ac:dyDescent="0.35">
      <c r="A69271"/>
      <c r="B69271"/>
      <c r="C69271"/>
      <c r="D69271"/>
    </row>
    <row r="69272" spans="1:4" x14ac:dyDescent="0.35">
      <c r="A69272"/>
      <c r="B69272"/>
      <c r="C69272"/>
      <c r="D69272"/>
    </row>
    <row r="69273" spans="1:4" x14ac:dyDescent="0.35">
      <c r="A69273"/>
      <c r="B69273"/>
      <c r="C69273"/>
      <c r="D69273"/>
    </row>
    <row r="69274" spans="1:4" x14ac:dyDescent="0.35">
      <c r="A69274"/>
      <c r="B69274"/>
      <c r="C69274"/>
      <c r="D69274"/>
    </row>
    <row r="69275" spans="1:4" x14ac:dyDescent="0.35">
      <c r="A69275"/>
      <c r="B69275"/>
      <c r="C69275"/>
      <c r="D69275"/>
    </row>
    <row r="69276" spans="1:4" x14ac:dyDescent="0.35">
      <c r="A69276"/>
      <c r="B69276"/>
      <c r="C69276"/>
      <c r="D69276"/>
    </row>
    <row r="69277" spans="1:4" x14ac:dyDescent="0.35">
      <c r="A69277"/>
      <c r="B69277"/>
      <c r="C69277"/>
      <c r="D69277"/>
    </row>
    <row r="69278" spans="1:4" x14ac:dyDescent="0.35">
      <c r="A69278"/>
      <c r="B69278"/>
      <c r="C69278"/>
      <c r="D69278"/>
    </row>
    <row r="69279" spans="1:4" x14ac:dyDescent="0.35">
      <c r="A69279"/>
      <c r="B69279"/>
      <c r="C69279"/>
      <c r="D69279"/>
    </row>
    <row r="69280" spans="1:4" x14ac:dyDescent="0.35">
      <c r="A69280"/>
      <c r="B69280"/>
      <c r="C69280"/>
      <c r="D69280"/>
    </row>
    <row r="69281" spans="1:4" x14ac:dyDescent="0.35">
      <c r="A69281"/>
      <c r="B69281"/>
      <c r="C69281"/>
      <c r="D69281"/>
    </row>
    <row r="69282" spans="1:4" x14ac:dyDescent="0.35">
      <c r="A69282"/>
      <c r="B69282"/>
      <c r="C69282"/>
      <c r="D69282"/>
    </row>
    <row r="69283" spans="1:4" x14ac:dyDescent="0.35">
      <c r="A69283"/>
      <c r="B69283"/>
      <c r="C69283"/>
      <c r="D69283"/>
    </row>
    <row r="69284" spans="1:4" x14ac:dyDescent="0.35">
      <c r="A69284"/>
      <c r="B69284"/>
      <c r="C69284"/>
      <c r="D69284"/>
    </row>
    <row r="69285" spans="1:4" x14ac:dyDescent="0.35">
      <c r="A69285"/>
      <c r="B69285"/>
      <c r="C69285"/>
      <c r="D69285"/>
    </row>
    <row r="69286" spans="1:4" x14ac:dyDescent="0.35">
      <c r="A69286"/>
      <c r="B69286"/>
      <c r="C69286"/>
      <c r="D69286"/>
    </row>
    <row r="69287" spans="1:4" x14ac:dyDescent="0.35">
      <c r="A69287"/>
      <c r="B69287"/>
      <c r="C69287"/>
      <c r="D69287"/>
    </row>
    <row r="69288" spans="1:4" x14ac:dyDescent="0.35">
      <c r="A69288"/>
      <c r="B69288"/>
      <c r="C69288"/>
      <c r="D69288"/>
    </row>
    <row r="69289" spans="1:4" x14ac:dyDescent="0.35">
      <c r="A69289"/>
      <c r="B69289"/>
      <c r="C69289"/>
      <c r="D69289"/>
    </row>
    <row r="69290" spans="1:4" x14ac:dyDescent="0.35">
      <c r="A69290"/>
      <c r="B69290"/>
      <c r="C69290"/>
      <c r="D69290"/>
    </row>
    <row r="69291" spans="1:4" x14ac:dyDescent="0.35">
      <c r="A69291"/>
      <c r="B69291"/>
      <c r="C69291"/>
      <c r="D69291"/>
    </row>
    <row r="69292" spans="1:4" x14ac:dyDescent="0.35">
      <c r="A69292"/>
      <c r="B69292"/>
      <c r="C69292"/>
      <c r="D69292"/>
    </row>
    <row r="69293" spans="1:4" x14ac:dyDescent="0.35">
      <c r="A69293"/>
      <c r="B69293"/>
      <c r="C69293"/>
      <c r="D69293"/>
    </row>
    <row r="69294" spans="1:4" x14ac:dyDescent="0.35">
      <c r="A69294"/>
      <c r="B69294"/>
      <c r="C69294"/>
      <c r="D69294"/>
    </row>
    <row r="69295" spans="1:4" x14ac:dyDescent="0.35">
      <c r="A69295"/>
      <c r="B69295"/>
      <c r="C69295"/>
      <c r="D69295"/>
    </row>
    <row r="69296" spans="1:4" x14ac:dyDescent="0.35">
      <c r="A69296"/>
      <c r="B69296"/>
      <c r="C69296"/>
      <c r="D69296"/>
    </row>
    <row r="69297" spans="1:4" x14ac:dyDescent="0.35">
      <c r="A69297"/>
      <c r="B69297"/>
      <c r="C69297"/>
      <c r="D69297"/>
    </row>
    <row r="69298" spans="1:4" x14ac:dyDescent="0.35">
      <c r="A69298"/>
      <c r="B69298"/>
      <c r="C69298"/>
      <c r="D69298"/>
    </row>
    <row r="69299" spans="1:4" x14ac:dyDescent="0.35">
      <c r="A69299"/>
      <c r="B69299"/>
      <c r="C69299"/>
      <c r="D69299"/>
    </row>
    <row r="69300" spans="1:4" x14ac:dyDescent="0.35">
      <c r="A69300"/>
      <c r="B69300"/>
      <c r="C69300"/>
      <c r="D69300"/>
    </row>
    <row r="69301" spans="1:4" x14ac:dyDescent="0.35">
      <c r="A69301"/>
      <c r="B69301"/>
      <c r="C69301"/>
      <c r="D69301"/>
    </row>
    <row r="69302" spans="1:4" x14ac:dyDescent="0.35">
      <c r="A69302"/>
      <c r="B69302"/>
      <c r="C69302"/>
      <c r="D69302"/>
    </row>
    <row r="69303" spans="1:4" x14ac:dyDescent="0.35">
      <c r="A69303"/>
      <c r="B69303"/>
      <c r="C69303"/>
      <c r="D69303"/>
    </row>
    <row r="69304" spans="1:4" x14ac:dyDescent="0.35">
      <c r="A69304"/>
      <c r="B69304"/>
      <c r="C69304"/>
      <c r="D69304"/>
    </row>
    <row r="69305" spans="1:4" x14ac:dyDescent="0.35">
      <c r="A69305"/>
      <c r="B69305"/>
      <c r="C69305"/>
      <c r="D69305"/>
    </row>
    <row r="69306" spans="1:4" x14ac:dyDescent="0.35">
      <c r="A69306"/>
      <c r="B69306"/>
      <c r="C69306"/>
      <c r="D69306"/>
    </row>
    <row r="69307" spans="1:4" x14ac:dyDescent="0.35">
      <c r="A69307"/>
      <c r="B69307"/>
      <c r="C69307"/>
      <c r="D69307"/>
    </row>
    <row r="69308" spans="1:4" x14ac:dyDescent="0.35">
      <c r="A69308"/>
      <c r="B69308"/>
      <c r="C69308"/>
      <c r="D69308"/>
    </row>
    <row r="69309" spans="1:4" x14ac:dyDescent="0.35">
      <c r="A69309"/>
      <c r="B69309"/>
      <c r="C69309"/>
      <c r="D69309"/>
    </row>
    <row r="69310" spans="1:4" x14ac:dyDescent="0.35">
      <c r="A69310"/>
      <c r="B69310"/>
      <c r="C69310"/>
      <c r="D69310"/>
    </row>
    <row r="69311" spans="1:4" x14ac:dyDescent="0.35">
      <c r="A69311"/>
      <c r="B69311"/>
      <c r="C69311"/>
      <c r="D69311"/>
    </row>
    <row r="69312" spans="1:4" x14ac:dyDescent="0.35">
      <c r="A69312"/>
      <c r="B69312"/>
      <c r="C69312"/>
      <c r="D69312"/>
    </row>
    <row r="69313" spans="1:4" x14ac:dyDescent="0.35">
      <c r="A69313"/>
      <c r="B69313"/>
      <c r="C69313"/>
      <c r="D69313"/>
    </row>
    <row r="69314" spans="1:4" x14ac:dyDescent="0.35">
      <c r="A69314"/>
      <c r="B69314"/>
      <c r="C69314"/>
      <c r="D69314"/>
    </row>
    <row r="69315" spans="1:4" x14ac:dyDescent="0.35">
      <c r="A69315"/>
      <c r="B69315"/>
      <c r="C69315"/>
      <c r="D69315"/>
    </row>
    <row r="69316" spans="1:4" x14ac:dyDescent="0.35">
      <c r="A69316"/>
      <c r="B69316"/>
      <c r="C69316"/>
      <c r="D69316"/>
    </row>
    <row r="69317" spans="1:4" x14ac:dyDescent="0.35">
      <c r="A69317"/>
      <c r="B69317"/>
      <c r="C69317"/>
      <c r="D69317"/>
    </row>
    <row r="69318" spans="1:4" x14ac:dyDescent="0.35">
      <c r="A69318"/>
      <c r="B69318"/>
      <c r="C69318"/>
      <c r="D69318"/>
    </row>
    <row r="69319" spans="1:4" x14ac:dyDescent="0.35">
      <c r="A69319"/>
      <c r="B69319"/>
      <c r="C69319"/>
      <c r="D69319"/>
    </row>
    <row r="69320" spans="1:4" x14ac:dyDescent="0.35">
      <c r="A69320"/>
      <c r="B69320"/>
      <c r="C69320"/>
      <c r="D69320"/>
    </row>
    <row r="69321" spans="1:4" x14ac:dyDescent="0.35">
      <c r="A69321"/>
      <c r="B69321"/>
      <c r="C69321"/>
      <c r="D69321"/>
    </row>
    <row r="69322" spans="1:4" x14ac:dyDescent="0.35">
      <c r="A69322"/>
      <c r="B69322"/>
      <c r="C69322"/>
      <c r="D69322"/>
    </row>
    <row r="69323" spans="1:4" x14ac:dyDescent="0.35">
      <c r="A69323"/>
      <c r="B69323"/>
      <c r="C69323"/>
      <c r="D69323"/>
    </row>
    <row r="69324" spans="1:4" x14ac:dyDescent="0.35">
      <c r="A69324"/>
      <c r="B69324"/>
      <c r="C69324"/>
      <c r="D69324"/>
    </row>
    <row r="69325" spans="1:4" x14ac:dyDescent="0.35">
      <c r="A69325"/>
      <c r="B69325"/>
      <c r="C69325"/>
      <c r="D69325"/>
    </row>
    <row r="69326" spans="1:4" x14ac:dyDescent="0.35">
      <c r="A69326"/>
      <c r="B69326"/>
      <c r="C69326"/>
      <c r="D69326"/>
    </row>
    <row r="69327" spans="1:4" x14ac:dyDescent="0.35">
      <c r="A69327"/>
      <c r="B69327"/>
      <c r="C69327"/>
      <c r="D69327"/>
    </row>
    <row r="69328" spans="1:4" x14ac:dyDescent="0.35">
      <c r="A69328"/>
      <c r="B69328"/>
      <c r="C69328"/>
      <c r="D69328"/>
    </row>
    <row r="69329" spans="1:4" x14ac:dyDescent="0.35">
      <c r="A69329"/>
      <c r="B69329"/>
      <c r="C69329"/>
      <c r="D69329"/>
    </row>
    <row r="69330" spans="1:4" x14ac:dyDescent="0.35">
      <c r="A69330"/>
      <c r="B69330"/>
      <c r="C69330"/>
      <c r="D69330"/>
    </row>
    <row r="69331" spans="1:4" x14ac:dyDescent="0.35">
      <c r="A69331"/>
      <c r="B69331"/>
      <c r="C69331"/>
      <c r="D69331"/>
    </row>
    <row r="69332" spans="1:4" x14ac:dyDescent="0.35">
      <c r="A69332"/>
      <c r="B69332"/>
      <c r="C69332"/>
      <c r="D69332"/>
    </row>
    <row r="69333" spans="1:4" x14ac:dyDescent="0.35">
      <c r="A69333"/>
      <c r="B69333"/>
      <c r="C69333"/>
      <c r="D69333"/>
    </row>
    <row r="69334" spans="1:4" x14ac:dyDescent="0.35">
      <c r="A69334"/>
      <c r="B69334"/>
      <c r="C69334"/>
      <c r="D69334"/>
    </row>
    <row r="69335" spans="1:4" x14ac:dyDescent="0.35">
      <c r="A69335"/>
      <c r="B69335"/>
      <c r="C69335"/>
      <c r="D69335"/>
    </row>
    <row r="69336" spans="1:4" x14ac:dyDescent="0.35">
      <c r="A69336"/>
      <c r="B69336"/>
      <c r="C69336"/>
      <c r="D69336"/>
    </row>
    <row r="69337" spans="1:4" x14ac:dyDescent="0.35">
      <c r="A69337"/>
      <c r="B69337"/>
      <c r="C69337"/>
      <c r="D69337"/>
    </row>
    <row r="69338" spans="1:4" x14ac:dyDescent="0.35">
      <c r="A69338"/>
      <c r="B69338"/>
      <c r="C69338"/>
      <c r="D69338"/>
    </row>
    <row r="69339" spans="1:4" x14ac:dyDescent="0.35">
      <c r="A69339"/>
      <c r="B69339"/>
      <c r="C69339"/>
      <c r="D69339"/>
    </row>
    <row r="69340" spans="1:4" x14ac:dyDescent="0.35">
      <c r="A69340"/>
      <c r="B69340"/>
      <c r="C69340"/>
      <c r="D69340"/>
    </row>
    <row r="69341" spans="1:4" x14ac:dyDescent="0.35">
      <c r="A69341"/>
      <c r="B69341"/>
      <c r="C69341"/>
      <c r="D69341"/>
    </row>
    <row r="69342" spans="1:4" x14ac:dyDescent="0.35">
      <c r="A69342"/>
      <c r="B69342"/>
      <c r="C69342"/>
      <c r="D69342"/>
    </row>
    <row r="69343" spans="1:4" x14ac:dyDescent="0.35">
      <c r="A69343"/>
      <c r="B69343"/>
      <c r="C69343"/>
      <c r="D69343"/>
    </row>
    <row r="69344" spans="1:4" x14ac:dyDescent="0.35">
      <c r="A69344"/>
      <c r="B69344"/>
      <c r="C69344"/>
      <c r="D69344"/>
    </row>
    <row r="69345" spans="1:4" x14ac:dyDescent="0.35">
      <c r="A69345"/>
      <c r="B69345"/>
      <c r="C69345"/>
      <c r="D69345"/>
    </row>
    <row r="69346" spans="1:4" x14ac:dyDescent="0.35">
      <c r="A69346"/>
      <c r="B69346"/>
      <c r="C69346"/>
      <c r="D69346"/>
    </row>
    <row r="69347" spans="1:4" x14ac:dyDescent="0.35">
      <c r="A69347"/>
      <c r="B69347"/>
      <c r="C69347"/>
      <c r="D69347"/>
    </row>
    <row r="69348" spans="1:4" x14ac:dyDescent="0.35">
      <c r="A69348"/>
      <c r="B69348"/>
      <c r="C69348"/>
      <c r="D69348"/>
    </row>
    <row r="69349" spans="1:4" x14ac:dyDescent="0.35">
      <c r="A69349"/>
      <c r="B69349"/>
      <c r="C69349"/>
      <c r="D69349"/>
    </row>
    <row r="69350" spans="1:4" x14ac:dyDescent="0.35">
      <c r="A69350"/>
      <c r="B69350"/>
      <c r="C69350"/>
      <c r="D69350"/>
    </row>
    <row r="69351" spans="1:4" x14ac:dyDescent="0.35">
      <c r="A69351"/>
      <c r="B69351"/>
      <c r="C69351"/>
      <c r="D69351"/>
    </row>
    <row r="69352" spans="1:4" x14ac:dyDescent="0.35">
      <c r="A69352"/>
      <c r="B69352"/>
      <c r="C69352"/>
      <c r="D69352"/>
    </row>
    <row r="69353" spans="1:4" x14ac:dyDescent="0.35">
      <c r="A69353"/>
      <c r="B69353"/>
      <c r="C69353"/>
      <c r="D69353"/>
    </row>
    <row r="69354" spans="1:4" x14ac:dyDescent="0.35">
      <c r="A69354"/>
      <c r="B69354"/>
      <c r="C69354"/>
      <c r="D69354"/>
    </row>
    <row r="69355" spans="1:4" x14ac:dyDescent="0.35">
      <c r="A69355"/>
      <c r="B69355"/>
      <c r="C69355"/>
      <c r="D69355"/>
    </row>
    <row r="69356" spans="1:4" x14ac:dyDescent="0.35">
      <c r="A69356"/>
      <c r="B69356"/>
      <c r="C69356"/>
      <c r="D69356"/>
    </row>
    <row r="69357" spans="1:4" x14ac:dyDescent="0.35">
      <c r="A69357"/>
      <c r="B69357"/>
      <c r="C69357"/>
      <c r="D69357"/>
    </row>
    <row r="69358" spans="1:4" x14ac:dyDescent="0.35">
      <c r="A69358"/>
      <c r="B69358"/>
      <c r="C69358"/>
      <c r="D69358"/>
    </row>
    <row r="69359" spans="1:4" x14ac:dyDescent="0.35">
      <c r="A69359"/>
      <c r="B69359"/>
      <c r="C69359"/>
      <c r="D69359"/>
    </row>
    <row r="69360" spans="1:4" x14ac:dyDescent="0.35">
      <c r="A69360"/>
      <c r="B69360"/>
      <c r="C69360"/>
      <c r="D69360"/>
    </row>
    <row r="69361" spans="1:4" x14ac:dyDescent="0.35">
      <c r="A69361"/>
      <c r="B69361"/>
      <c r="C69361"/>
      <c r="D69361"/>
    </row>
    <row r="69362" spans="1:4" x14ac:dyDescent="0.35">
      <c r="A69362"/>
      <c r="B69362"/>
      <c r="C69362"/>
      <c r="D69362"/>
    </row>
    <row r="69363" spans="1:4" x14ac:dyDescent="0.35">
      <c r="A69363"/>
      <c r="B69363"/>
      <c r="C69363"/>
      <c r="D69363"/>
    </row>
    <row r="69364" spans="1:4" x14ac:dyDescent="0.35">
      <c r="A69364"/>
      <c r="B69364"/>
      <c r="C69364"/>
      <c r="D69364"/>
    </row>
    <row r="69365" spans="1:4" x14ac:dyDescent="0.35">
      <c r="A69365"/>
      <c r="B69365"/>
      <c r="C69365"/>
      <c r="D69365"/>
    </row>
    <row r="69366" spans="1:4" x14ac:dyDescent="0.35">
      <c r="A69366"/>
      <c r="B69366"/>
      <c r="C69366"/>
      <c r="D69366"/>
    </row>
    <row r="69367" spans="1:4" x14ac:dyDescent="0.35">
      <c r="A69367"/>
      <c r="B69367"/>
      <c r="C69367"/>
      <c r="D69367"/>
    </row>
    <row r="69368" spans="1:4" x14ac:dyDescent="0.35">
      <c r="A69368"/>
      <c r="B69368"/>
      <c r="C69368"/>
      <c r="D69368"/>
    </row>
    <row r="69369" spans="1:4" x14ac:dyDescent="0.35">
      <c r="A69369"/>
      <c r="B69369"/>
      <c r="C69369"/>
      <c r="D69369"/>
    </row>
    <row r="69370" spans="1:4" x14ac:dyDescent="0.35">
      <c r="A69370"/>
      <c r="B69370"/>
      <c r="C69370"/>
      <c r="D69370"/>
    </row>
    <row r="69371" spans="1:4" x14ac:dyDescent="0.35">
      <c r="A69371"/>
      <c r="B69371"/>
      <c r="C69371"/>
      <c r="D69371"/>
    </row>
    <row r="69372" spans="1:4" x14ac:dyDescent="0.35">
      <c r="A69372"/>
      <c r="B69372"/>
      <c r="C69372"/>
      <c r="D69372"/>
    </row>
    <row r="69373" spans="1:4" x14ac:dyDescent="0.35">
      <c r="A69373"/>
      <c r="B69373"/>
      <c r="C69373"/>
      <c r="D69373"/>
    </row>
    <row r="69374" spans="1:4" x14ac:dyDescent="0.35">
      <c r="A69374"/>
      <c r="B69374"/>
      <c r="C69374"/>
      <c r="D69374"/>
    </row>
    <row r="69375" spans="1:4" x14ac:dyDescent="0.35">
      <c r="A69375"/>
      <c r="B69375"/>
      <c r="C69375"/>
      <c r="D69375"/>
    </row>
    <row r="69376" spans="1:4" x14ac:dyDescent="0.35">
      <c r="A69376"/>
      <c r="B69376"/>
      <c r="C69376"/>
      <c r="D69376"/>
    </row>
    <row r="69377" spans="1:4" x14ac:dyDescent="0.35">
      <c r="A69377"/>
      <c r="B69377"/>
      <c r="C69377"/>
      <c r="D69377"/>
    </row>
    <row r="69378" spans="1:4" x14ac:dyDescent="0.35">
      <c r="A69378"/>
      <c r="B69378"/>
      <c r="C69378"/>
      <c r="D69378"/>
    </row>
    <row r="69379" spans="1:4" x14ac:dyDescent="0.35">
      <c r="A69379"/>
      <c r="B69379"/>
      <c r="C69379"/>
      <c r="D69379"/>
    </row>
    <row r="69380" spans="1:4" x14ac:dyDescent="0.35">
      <c r="A69380"/>
      <c r="B69380"/>
      <c r="C69380"/>
      <c r="D69380"/>
    </row>
    <row r="69381" spans="1:4" x14ac:dyDescent="0.35">
      <c r="A69381"/>
      <c r="B69381"/>
      <c r="C69381"/>
      <c r="D69381"/>
    </row>
    <row r="69382" spans="1:4" x14ac:dyDescent="0.35">
      <c r="A69382"/>
      <c r="B69382"/>
      <c r="C69382"/>
      <c r="D69382"/>
    </row>
    <row r="69383" spans="1:4" x14ac:dyDescent="0.35">
      <c r="A69383"/>
      <c r="B69383"/>
      <c r="C69383"/>
      <c r="D69383"/>
    </row>
    <row r="69384" spans="1:4" x14ac:dyDescent="0.35">
      <c r="A69384"/>
      <c r="B69384"/>
      <c r="C69384"/>
      <c r="D69384"/>
    </row>
    <row r="69385" spans="1:4" x14ac:dyDescent="0.35">
      <c r="A69385"/>
      <c r="B69385"/>
      <c r="C69385"/>
      <c r="D69385"/>
    </row>
    <row r="69386" spans="1:4" x14ac:dyDescent="0.35">
      <c r="A69386"/>
      <c r="B69386"/>
      <c r="C69386"/>
      <c r="D69386"/>
    </row>
    <row r="69387" spans="1:4" x14ac:dyDescent="0.35">
      <c r="A69387"/>
      <c r="B69387"/>
      <c r="C69387"/>
      <c r="D69387"/>
    </row>
    <row r="69388" spans="1:4" x14ac:dyDescent="0.35">
      <c r="A69388"/>
      <c r="B69388"/>
      <c r="C69388"/>
      <c r="D69388"/>
    </row>
    <row r="69389" spans="1:4" x14ac:dyDescent="0.35">
      <c r="A69389"/>
      <c r="B69389"/>
      <c r="C69389"/>
      <c r="D69389"/>
    </row>
    <row r="69390" spans="1:4" x14ac:dyDescent="0.35">
      <c r="A69390"/>
      <c r="B69390"/>
      <c r="C69390"/>
      <c r="D69390"/>
    </row>
    <row r="69391" spans="1:4" x14ac:dyDescent="0.35">
      <c r="A69391"/>
      <c r="B69391"/>
      <c r="C69391"/>
      <c r="D69391"/>
    </row>
    <row r="69392" spans="1:4" x14ac:dyDescent="0.35">
      <c r="A69392"/>
      <c r="B69392"/>
      <c r="C69392"/>
      <c r="D69392"/>
    </row>
    <row r="69393" spans="1:4" x14ac:dyDescent="0.35">
      <c r="A69393"/>
      <c r="B69393"/>
      <c r="C69393"/>
      <c r="D69393"/>
    </row>
    <row r="69394" spans="1:4" x14ac:dyDescent="0.35">
      <c r="A69394"/>
      <c r="B69394"/>
      <c r="C69394"/>
      <c r="D69394"/>
    </row>
    <row r="69395" spans="1:4" x14ac:dyDescent="0.35">
      <c r="A69395"/>
      <c r="B69395"/>
      <c r="C69395"/>
      <c r="D69395"/>
    </row>
    <row r="69396" spans="1:4" x14ac:dyDescent="0.35">
      <c r="A69396"/>
      <c r="B69396"/>
      <c r="C69396"/>
      <c r="D69396"/>
    </row>
    <row r="69397" spans="1:4" x14ac:dyDescent="0.35">
      <c r="A69397"/>
      <c r="B69397"/>
      <c r="C69397"/>
      <c r="D69397"/>
    </row>
    <row r="69398" spans="1:4" x14ac:dyDescent="0.35">
      <c r="A69398"/>
      <c r="B69398"/>
      <c r="C69398"/>
      <c r="D69398"/>
    </row>
    <row r="69399" spans="1:4" x14ac:dyDescent="0.35">
      <c r="A69399"/>
      <c r="B69399"/>
      <c r="C69399"/>
      <c r="D69399"/>
    </row>
    <row r="69400" spans="1:4" x14ac:dyDescent="0.35">
      <c r="A69400"/>
      <c r="B69400"/>
      <c r="C69400"/>
      <c r="D69400"/>
    </row>
    <row r="69401" spans="1:4" x14ac:dyDescent="0.35">
      <c r="A69401"/>
      <c r="B69401"/>
      <c r="C69401"/>
      <c r="D69401"/>
    </row>
    <row r="69402" spans="1:4" x14ac:dyDescent="0.35">
      <c r="A69402"/>
      <c r="B69402"/>
      <c r="C69402"/>
      <c r="D69402"/>
    </row>
    <row r="69403" spans="1:4" x14ac:dyDescent="0.35">
      <c r="A69403"/>
      <c r="B69403"/>
      <c r="C69403"/>
      <c r="D69403"/>
    </row>
    <row r="69404" spans="1:4" x14ac:dyDescent="0.35">
      <c r="A69404"/>
      <c r="B69404"/>
      <c r="C69404"/>
      <c r="D69404"/>
    </row>
    <row r="69405" spans="1:4" x14ac:dyDescent="0.35">
      <c r="A69405"/>
      <c r="B69405"/>
      <c r="C69405"/>
      <c r="D69405"/>
    </row>
    <row r="69406" spans="1:4" x14ac:dyDescent="0.35">
      <c r="A69406"/>
      <c r="B69406"/>
      <c r="C69406"/>
      <c r="D69406"/>
    </row>
    <row r="69407" spans="1:4" x14ac:dyDescent="0.35">
      <c r="A69407"/>
      <c r="B69407"/>
      <c r="C69407"/>
      <c r="D69407"/>
    </row>
    <row r="69408" spans="1:4" x14ac:dyDescent="0.35">
      <c r="A69408"/>
      <c r="B69408"/>
      <c r="C69408"/>
      <c r="D69408"/>
    </row>
    <row r="69409" spans="1:4" x14ac:dyDescent="0.35">
      <c r="A69409"/>
      <c r="B69409"/>
      <c r="C69409"/>
      <c r="D69409"/>
    </row>
    <row r="69410" spans="1:4" x14ac:dyDescent="0.35">
      <c r="A69410"/>
      <c r="B69410"/>
      <c r="C69410"/>
      <c r="D69410"/>
    </row>
    <row r="69411" spans="1:4" x14ac:dyDescent="0.35">
      <c r="A69411"/>
      <c r="B69411"/>
      <c r="C69411"/>
      <c r="D69411"/>
    </row>
    <row r="69412" spans="1:4" x14ac:dyDescent="0.35">
      <c r="A69412"/>
      <c r="B69412"/>
      <c r="C69412"/>
      <c r="D69412"/>
    </row>
    <row r="69413" spans="1:4" x14ac:dyDescent="0.35">
      <c r="A69413"/>
      <c r="B69413"/>
      <c r="C69413"/>
      <c r="D69413"/>
    </row>
    <row r="69414" spans="1:4" x14ac:dyDescent="0.35">
      <c r="A69414"/>
      <c r="B69414"/>
      <c r="C69414"/>
      <c r="D69414"/>
    </row>
    <row r="69415" spans="1:4" x14ac:dyDescent="0.35">
      <c r="A69415"/>
      <c r="B69415"/>
      <c r="C69415"/>
      <c r="D69415"/>
    </row>
    <row r="69416" spans="1:4" x14ac:dyDescent="0.35">
      <c r="A69416"/>
      <c r="B69416"/>
      <c r="C69416"/>
      <c r="D69416"/>
    </row>
    <row r="69417" spans="1:4" x14ac:dyDescent="0.35">
      <c r="A69417"/>
      <c r="B69417"/>
      <c r="C69417"/>
      <c r="D69417"/>
    </row>
    <row r="69418" spans="1:4" x14ac:dyDescent="0.35">
      <c r="A69418"/>
      <c r="B69418"/>
      <c r="C69418"/>
      <c r="D69418"/>
    </row>
    <row r="69419" spans="1:4" x14ac:dyDescent="0.35">
      <c r="A69419"/>
      <c r="B69419"/>
      <c r="C69419"/>
      <c r="D69419"/>
    </row>
    <row r="69420" spans="1:4" x14ac:dyDescent="0.35">
      <c r="A69420"/>
      <c r="B69420"/>
      <c r="C69420"/>
      <c r="D69420"/>
    </row>
    <row r="69421" spans="1:4" x14ac:dyDescent="0.35">
      <c r="A69421"/>
      <c r="B69421"/>
      <c r="C69421"/>
      <c r="D69421"/>
    </row>
    <row r="69422" spans="1:4" x14ac:dyDescent="0.35">
      <c r="A69422"/>
      <c r="B69422"/>
      <c r="C69422"/>
      <c r="D69422"/>
    </row>
    <row r="69423" spans="1:4" x14ac:dyDescent="0.35">
      <c r="A69423"/>
      <c r="B69423"/>
      <c r="C69423"/>
      <c r="D69423"/>
    </row>
    <row r="69424" spans="1:4" x14ac:dyDescent="0.35">
      <c r="A69424"/>
      <c r="B69424"/>
      <c r="C69424"/>
      <c r="D69424"/>
    </row>
    <row r="69425" spans="1:4" x14ac:dyDescent="0.35">
      <c r="A69425"/>
      <c r="B69425"/>
      <c r="C69425"/>
      <c r="D69425"/>
    </row>
    <row r="69426" spans="1:4" x14ac:dyDescent="0.35">
      <c r="A69426"/>
      <c r="B69426"/>
      <c r="C69426"/>
      <c r="D69426"/>
    </row>
    <row r="69427" spans="1:4" x14ac:dyDescent="0.35">
      <c r="A69427"/>
      <c r="B69427"/>
      <c r="C69427"/>
      <c r="D69427"/>
    </row>
    <row r="69428" spans="1:4" x14ac:dyDescent="0.35">
      <c r="A69428"/>
      <c r="B69428"/>
      <c r="C69428"/>
      <c r="D69428"/>
    </row>
    <row r="69429" spans="1:4" x14ac:dyDescent="0.35">
      <c r="A69429"/>
      <c r="B69429"/>
      <c r="C69429"/>
      <c r="D69429"/>
    </row>
    <row r="69430" spans="1:4" x14ac:dyDescent="0.35">
      <c r="A69430"/>
      <c r="B69430"/>
      <c r="C69430"/>
      <c r="D69430"/>
    </row>
    <row r="69431" spans="1:4" x14ac:dyDescent="0.35">
      <c r="A69431"/>
      <c r="B69431"/>
      <c r="C69431"/>
      <c r="D69431"/>
    </row>
    <row r="69432" spans="1:4" x14ac:dyDescent="0.35">
      <c r="A69432"/>
      <c r="B69432"/>
      <c r="C69432"/>
      <c r="D69432"/>
    </row>
    <row r="69433" spans="1:4" x14ac:dyDescent="0.35">
      <c r="A69433"/>
      <c r="B69433"/>
      <c r="C69433"/>
      <c r="D69433"/>
    </row>
    <row r="69434" spans="1:4" x14ac:dyDescent="0.35">
      <c r="A69434"/>
      <c r="B69434"/>
      <c r="C69434"/>
      <c r="D69434"/>
    </row>
    <row r="69435" spans="1:4" x14ac:dyDescent="0.35">
      <c r="A69435"/>
      <c r="B69435"/>
      <c r="C69435"/>
      <c r="D69435"/>
    </row>
    <row r="69436" spans="1:4" x14ac:dyDescent="0.35">
      <c r="A69436"/>
      <c r="B69436"/>
      <c r="C69436"/>
      <c r="D69436"/>
    </row>
    <row r="69437" spans="1:4" x14ac:dyDescent="0.35">
      <c r="A69437"/>
      <c r="B69437"/>
      <c r="C69437"/>
      <c r="D69437"/>
    </row>
    <row r="69438" spans="1:4" x14ac:dyDescent="0.35">
      <c r="A69438"/>
      <c r="B69438"/>
      <c r="C69438"/>
      <c r="D69438"/>
    </row>
    <row r="69439" spans="1:4" x14ac:dyDescent="0.35">
      <c r="A69439"/>
      <c r="B69439"/>
      <c r="C69439"/>
      <c r="D69439"/>
    </row>
    <row r="69440" spans="1:4" x14ac:dyDescent="0.35">
      <c r="A69440"/>
      <c r="B69440"/>
      <c r="C69440"/>
      <c r="D69440"/>
    </row>
    <row r="69441" spans="1:4" x14ac:dyDescent="0.35">
      <c r="A69441"/>
      <c r="B69441"/>
      <c r="C69441"/>
      <c r="D69441"/>
    </row>
    <row r="69442" spans="1:4" x14ac:dyDescent="0.35">
      <c r="A69442"/>
      <c r="B69442"/>
      <c r="C69442"/>
      <c r="D69442"/>
    </row>
    <row r="69443" spans="1:4" x14ac:dyDescent="0.35">
      <c r="A69443"/>
      <c r="B69443"/>
      <c r="C69443"/>
      <c r="D69443"/>
    </row>
    <row r="69444" spans="1:4" x14ac:dyDescent="0.35">
      <c r="A69444"/>
      <c r="B69444"/>
      <c r="C69444"/>
      <c r="D69444"/>
    </row>
    <row r="69445" spans="1:4" x14ac:dyDescent="0.35">
      <c r="A69445"/>
      <c r="B69445"/>
      <c r="C69445"/>
      <c r="D69445"/>
    </row>
    <row r="69446" spans="1:4" x14ac:dyDescent="0.35">
      <c r="A69446"/>
      <c r="B69446"/>
      <c r="C69446"/>
      <c r="D69446"/>
    </row>
    <row r="69447" spans="1:4" x14ac:dyDescent="0.35">
      <c r="A69447"/>
      <c r="B69447"/>
      <c r="C69447"/>
      <c r="D69447"/>
    </row>
    <row r="69448" spans="1:4" x14ac:dyDescent="0.35">
      <c r="A69448"/>
      <c r="B69448"/>
      <c r="C69448"/>
      <c r="D69448"/>
    </row>
    <row r="69449" spans="1:4" x14ac:dyDescent="0.35">
      <c r="A69449"/>
      <c r="B69449"/>
      <c r="C69449"/>
      <c r="D69449"/>
    </row>
    <row r="69450" spans="1:4" x14ac:dyDescent="0.35">
      <c r="A69450"/>
      <c r="B69450"/>
      <c r="C69450"/>
      <c r="D69450"/>
    </row>
    <row r="69451" spans="1:4" x14ac:dyDescent="0.35">
      <c r="A69451"/>
      <c r="B69451"/>
      <c r="C69451"/>
      <c r="D69451"/>
    </row>
    <row r="69452" spans="1:4" x14ac:dyDescent="0.35">
      <c r="A69452"/>
      <c r="B69452"/>
      <c r="C69452"/>
      <c r="D69452"/>
    </row>
    <row r="69453" spans="1:4" x14ac:dyDescent="0.35">
      <c r="A69453"/>
      <c r="B69453"/>
      <c r="C69453"/>
      <c r="D69453"/>
    </row>
    <row r="69454" spans="1:4" x14ac:dyDescent="0.35">
      <c r="A69454"/>
      <c r="B69454"/>
      <c r="C69454"/>
      <c r="D69454"/>
    </row>
    <row r="69455" spans="1:4" x14ac:dyDescent="0.35">
      <c r="A69455"/>
      <c r="B69455"/>
      <c r="C69455"/>
      <c r="D69455"/>
    </row>
    <row r="69456" spans="1:4" x14ac:dyDescent="0.35">
      <c r="A69456"/>
      <c r="B69456"/>
      <c r="C69456"/>
      <c r="D69456"/>
    </row>
    <row r="69457" spans="1:4" x14ac:dyDescent="0.35">
      <c r="A69457"/>
      <c r="B69457"/>
      <c r="C69457"/>
      <c r="D69457"/>
    </row>
    <row r="69458" spans="1:4" x14ac:dyDescent="0.35">
      <c r="A69458"/>
      <c r="B69458"/>
      <c r="C69458"/>
      <c r="D69458"/>
    </row>
    <row r="69459" spans="1:4" x14ac:dyDescent="0.35">
      <c r="A69459"/>
      <c r="B69459"/>
      <c r="C69459"/>
      <c r="D69459"/>
    </row>
    <row r="69460" spans="1:4" x14ac:dyDescent="0.35">
      <c r="A69460"/>
      <c r="B69460"/>
      <c r="C69460"/>
      <c r="D69460"/>
    </row>
    <row r="69461" spans="1:4" x14ac:dyDescent="0.35">
      <c r="A69461"/>
      <c r="B69461"/>
      <c r="C69461"/>
      <c r="D69461"/>
    </row>
    <row r="69462" spans="1:4" x14ac:dyDescent="0.35">
      <c r="A69462"/>
      <c r="B69462"/>
      <c r="C69462"/>
      <c r="D69462"/>
    </row>
    <row r="69463" spans="1:4" x14ac:dyDescent="0.35">
      <c r="A69463"/>
      <c r="B69463"/>
      <c r="C69463"/>
      <c r="D69463"/>
    </row>
    <row r="69464" spans="1:4" x14ac:dyDescent="0.35">
      <c r="A69464"/>
      <c r="B69464"/>
      <c r="C69464"/>
      <c r="D69464"/>
    </row>
    <row r="69465" spans="1:4" x14ac:dyDescent="0.35">
      <c r="A69465"/>
      <c r="B69465"/>
      <c r="C69465"/>
      <c r="D69465"/>
    </row>
    <row r="69466" spans="1:4" x14ac:dyDescent="0.35">
      <c r="A69466"/>
      <c r="B69466"/>
      <c r="C69466"/>
      <c r="D69466"/>
    </row>
    <row r="69467" spans="1:4" x14ac:dyDescent="0.35">
      <c r="A69467"/>
      <c r="B69467"/>
      <c r="C69467"/>
      <c r="D69467"/>
    </row>
    <row r="69468" spans="1:4" x14ac:dyDescent="0.35">
      <c r="A69468"/>
      <c r="B69468"/>
      <c r="C69468"/>
      <c r="D69468"/>
    </row>
    <row r="69469" spans="1:4" x14ac:dyDescent="0.35">
      <c r="A69469"/>
      <c r="B69469"/>
      <c r="C69469"/>
      <c r="D69469"/>
    </row>
    <row r="69470" spans="1:4" x14ac:dyDescent="0.35">
      <c r="A69470"/>
      <c r="B69470"/>
      <c r="C69470"/>
      <c r="D69470"/>
    </row>
    <row r="69471" spans="1:4" x14ac:dyDescent="0.35">
      <c r="A69471"/>
      <c r="B69471"/>
      <c r="C69471"/>
      <c r="D69471"/>
    </row>
    <row r="69472" spans="1:4" x14ac:dyDescent="0.35">
      <c r="A69472"/>
      <c r="B69472"/>
      <c r="C69472"/>
      <c r="D69472"/>
    </row>
    <row r="69473" spans="1:4" x14ac:dyDescent="0.35">
      <c r="A69473"/>
      <c r="B69473"/>
      <c r="C69473"/>
      <c r="D69473"/>
    </row>
    <row r="69474" spans="1:4" x14ac:dyDescent="0.35">
      <c r="A69474"/>
      <c r="B69474"/>
      <c r="C69474"/>
      <c r="D69474"/>
    </row>
    <row r="69475" spans="1:4" x14ac:dyDescent="0.35">
      <c r="A69475"/>
      <c r="B69475"/>
      <c r="C69475"/>
      <c r="D69475"/>
    </row>
    <row r="69476" spans="1:4" x14ac:dyDescent="0.35">
      <c r="A69476"/>
      <c r="B69476"/>
      <c r="C69476"/>
      <c r="D69476"/>
    </row>
    <row r="69477" spans="1:4" x14ac:dyDescent="0.35">
      <c r="A69477"/>
      <c r="B69477"/>
      <c r="C69477"/>
      <c r="D69477"/>
    </row>
    <row r="69478" spans="1:4" x14ac:dyDescent="0.35">
      <c r="A69478"/>
      <c r="B69478"/>
      <c r="C69478"/>
      <c r="D69478"/>
    </row>
    <row r="69479" spans="1:4" x14ac:dyDescent="0.35">
      <c r="A69479"/>
      <c r="B69479"/>
      <c r="C69479"/>
      <c r="D69479"/>
    </row>
    <row r="69480" spans="1:4" x14ac:dyDescent="0.35">
      <c r="A69480"/>
      <c r="B69480"/>
      <c r="C69480"/>
      <c r="D69480"/>
    </row>
    <row r="69481" spans="1:4" x14ac:dyDescent="0.35">
      <c r="A69481"/>
      <c r="B69481"/>
      <c r="C69481"/>
      <c r="D69481"/>
    </row>
    <row r="69482" spans="1:4" x14ac:dyDescent="0.35">
      <c r="A69482"/>
      <c r="B69482"/>
      <c r="C69482"/>
      <c r="D69482"/>
    </row>
    <row r="69483" spans="1:4" x14ac:dyDescent="0.35">
      <c r="A69483"/>
      <c r="B69483"/>
      <c r="C69483"/>
      <c r="D69483"/>
    </row>
    <row r="69484" spans="1:4" x14ac:dyDescent="0.35">
      <c r="A69484"/>
      <c r="B69484"/>
      <c r="C69484"/>
      <c r="D69484"/>
    </row>
    <row r="69485" spans="1:4" x14ac:dyDescent="0.35">
      <c r="A69485"/>
      <c r="B69485"/>
      <c r="C69485"/>
      <c r="D69485"/>
    </row>
    <row r="69486" spans="1:4" x14ac:dyDescent="0.35">
      <c r="A69486"/>
      <c r="B69486"/>
      <c r="C69486"/>
      <c r="D69486"/>
    </row>
    <row r="69487" spans="1:4" x14ac:dyDescent="0.35">
      <c r="A69487"/>
      <c r="B69487"/>
      <c r="C69487"/>
      <c r="D69487"/>
    </row>
    <row r="69488" spans="1:4" x14ac:dyDescent="0.35">
      <c r="A69488"/>
      <c r="B69488"/>
      <c r="C69488"/>
      <c r="D69488"/>
    </row>
    <row r="69489" spans="1:4" x14ac:dyDescent="0.35">
      <c r="A69489"/>
      <c r="B69489"/>
      <c r="C69489"/>
      <c r="D69489"/>
    </row>
    <row r="69490" spans="1:4" x14ac:dyDescent="0.35">
      <c r="A69490"/>
      <c r="B69490"/>
      <c r="C69490"/>
      <c r="D69490"/>
    </row>
    <row r="69491" spans="1:4" x14ac:dyDescent="0.35">
      <c r="A69491"/>
      <c r="B69491"/>
      <c r="C69491"/>
      <c r="D69491"/>
    </row>
    <row r="69492" spans="1:4" x14ac:dyDescent="0.35">
      <c r="A69492"/>
      <c r="B69492"/>
      <c r="C69492"/>
      <c r="D69492"/>
    </row>
    <row r="69493" spans="1:4" x14ac:dyDescent="0.35">
      <c r="A69493"/>
      <c r="B69493"/>
      <c r="C69493"/>
      <c r="D69493"/>
    </row>
    <row r="69494" spans="1:4" x14ac:dyDescent="0.35">
      <c r="A69494"/>
      <c r="B69494"/>
      <c r="C69494"/>
      <c r="D69494"/>
    </row>
    <row r="69495" spans="1:4" x14ac:dyDescent="0.35">
      <c r="A69495"/>
      <c r="B69495"/>
      <c r="C69495"/>
      <c r="D69495"/>
    </row>
    <row r="69496" spans="1:4" x14ac:dyDescent="0.35">
      <c r="A69496"/>
      <c r="B69496"/>
      <c r="C69496"/>
      <c r="D69496"/>
    </row>
    <row r="69497" spans="1:4" x14ac:dyDescent="0.35">
      <c r="A69497"/>
      <c r="B69497"/>
      <c r="C69497"/>
      <c r="D69497"/>
    </row>
    <row r="69498" spans="1:4" x14ac:dyDescent="0.35">
      <c r="A69498"/>
      <c r="B69498"/>
      <c r="C69498"/>
      <c r="D69498"/>
    </row>
    <row r="69499" spans="1:4" x14ac:dyDescent="0.35">
      <c r="A69499"/>
      <c r="B69499"/>
      <c r="C69499"/>
      <c r="D69499"/>
    </row>
    <row r="69500" spans="1:4" x14ac:dyDescent="0.35">
      <c r="A69500"/>
      <c r="B69500"/>
      <c r="C69500"/>
      <c r="D69500"/>
    </row>
    <row r="69501" spans="1:4" x14ac:dyDescent="0.35">
      <c r="A69501"/>
      <c r="B69501"/>
      <c r="C69501"/>
      <c r="D69501"/>
    </row>
    <row r="69502" spans="1:4" x14ac:dyDescent="0.35">
      <c r="A69502"/>
      <c r="B69502"/>
      <c r="C69502"/>
      <c r="D69502"/>
    </row>
    <row r="69503" spans="1:4" x14ac:dyDescent="0.35">
      <c r="A69503"/>
      <c r="B69503"/>
      <c r="C69503"/>
      <c r="D69503"/>
    </row>
    <row r="69504" spans="1:4" x14ac:dyDescent="0.35">
      <c r="A69504"/>
      <c r="B69504"/>
      <c r="C69504"/>
      <c r="D69504"/>
    </row>
    <row r="69505" spans="1:4" x14ac:dyDescent="0.35">
      <c r="A69505"/>
      <c r="B69505"/>
      <c r="C69505"/>
      <c r="D69505"/>
    </row>
    <row r="69506" spans="1:4" x14ac:dyDescent="0.35">
      <c r="A69506"/>
      <c r="B69506"/>
      <c r="C69506"/>
      <c r="D69506"/>
    </row>
    <row r="69507" spans="1:4" x14ac:dyDescent="0.35">
      <c r="A69507"/>
      <c r="B69507"/>
      <c r="C69507"/>
      <c r="D69507"/>
    </row>
    <row r="69508" spans="1:4" x14ac:dyDescent="0.35">
      <c r="A69508"/>
      <c r="B69508"/>
      <c r="C69508"/>
      <c r="D69508"/>
    </row>
    <row r="69509" spans="1:4" x14ac:dyDescent="0.35">
      <c r="A69509"/>
      <c r="B69509"/>
      <c r="C69509"/>
      <c r="D69509"/>
    </row>
    <row r="69510" spans="1:4" x14ac:dyDescent="0.35">
      <c r="A69510"/>
      <c r="B69510"/>
      <c r="C69510"/>
      <c r="D69510"/>
    </row>
    <row r="69511" spans="1:4" x14ac:dyDescent="0.35">
      <c r="A69511"/>
      <c r="B69511"/>
      <c r="C69511"/>
      <c r="D69511"/>
    </row>
    <row r="69512" spans="1:4" x14ac:dyDescent="0.35">
      <c r="A69512"/>
      <c r="B69512"/>
      <c r="C69512"/>
      <c r="D69512"/>
    </row>
    <row r="69513" spans="1:4" x14ac:dyDescent="0.35">
      <c r="A69513"/>
      <c r="B69513"/>
      <c r="C69513"/>
      <c r="D69513"/>
    </row>
    <row r="69514" spans="1:4" x14ac:dyDescent="0.35">
      <c r="A69514"/>
      <c r="B69514"/>
      <c r="C69514"/>
      <c r="D69514"/>
    </row>
    <row r="69515" spans="1:4" x14ac:dyDescent="0.35">
      <c r="A69515"/>
      <c r="B69515"/>
      <c r="C69515"/>
      <c r="D69515"/>
    </row>
    <row r="69516" spans="1:4" x14ac:dyDescent="0.35">
      <c r="A69516"/>
      <c r="B69516"/>
      <c r="C69516"/>
      <c r="D69516"/>
    </row>
    <row r="69517" spans="1:4" x14ac:dyDescent="0.35">
      <c r="A69517"/>
      <c r="B69517"/>
      <c r="C69517"/>
      <c r="D69517"/>
    </row>
    <row r="69518" spans="1:4" x14ac:dyDescent="0.35">
      <c r="A69518"/>
      <c r="B69518"/>
      <c r="C69518"/>
      <c r="D69518"/>
    </row>
    <row r="69519" spans="1:4" x14ac:dyDescent="0.35">
      <c r="A69519"/>
      <c r="B69519"/>
      <c r="C69519"/>
      <c r="D69519"/>
    </row>
    <row r="69520" spans="1:4" x14ac:dyDescent="0.35">
      <c r="A69520"/>
      <c r="B69520"/>
      <c r="C69520"/>
      <c r="D69520"/>
    </row>
    <row r="69521" spans="1:4" x14ac:dyDescent="0.35">
      <c r="A69521"/>
      <c r="B69521"/>
      <c r="C69521"/>
      <c r="D69521"/>
    </row>
    <row r="69522" spans="1:4" x14ac:dyDescent="0.35">
      <c r="A69522"/>
      <c r="B69522"/>
      <c r="C69522"/>
      <c r="D69522"/>
    </row>
    <row r="69523" spans="1:4" x14ac:dyDescent="0.35">
      <c r="A69523"/>
      <c r="B69523"/>
      <c r="C69523"/>
      <c r="D69523"/>
    </row>
    <row r="69524" spans="1:4" x14ac:dyDescent="0.35">
      <c r="A69524"/>
      <c r="B69524"/>
      <c r="C69524"/>
      <c r="D69524"/>
    </row>
    <row r="69525" spans="1:4" x14ac:dyDescent="0.35">
      <c r="A69525"/>
      <c r="B69525"/>
      <c r="C69525"/>
      <c r="D69525"/>
    </row>
    <row r="69526" spans="1:4" x14ac:dyDescent="0.35">
      <c r="A69526"/>
      <c r="B69526"/>
      <c r="C69526"/>
      <c r="D69526"/>
    </row>
    <row r="69527" spans="1:4" x14ac:dyDescent="0.35">
      <c r="A69527"/>
      <c r="B69527"/>
      <c r="C69527"/>
      <c r="D69527"/>
    </row>
    <row r="69528" spans="1:4" x14ac:dyDescent="0.35">
      <c r="A69528"/>
      <c r="B69528"/>
      <c r="C69528"/>
      <c r="D69528"/>
    </row>
    <row r="69529" spans="1:4" x14ac:dyDescent="0.35">
      <c r="A69529"/>
      <c r="B69529"/>
      <c r="C69529"/>
      <c r="D69529"/>
    </row>
    <row r="69530" spans="1:4" x14ac:dyDescent="0.35">
      <c r="A69530"/>
      <c r="B69530"/>
      <c r="C69530"/>
      <c r="D69530"/>
    </row>
    <row r="69531" spans="1:4" x14ac:dyDescent="0.35">
      <c r="A69531"/>
      <c r="B69531"/>
      <c r="C69531"/>
      <c r="D69531"/>
    </row>
    <row r="69532" spans="1:4" x14ac:dyDescent="0.35">
      <c r="A69532"/>
      <c r="B69532"/>
      <c r="C69532"/>
      <c r="D69532"/>
    </row>
    <row r="69533" spans="1:4" x14ac:dyDescent="0.35">
      <c r="A69533"/>
      <c r="B69533"/>
      <c r="C69533"/>
      <c r="D69533"/>
    </row>
    <row r="69534" spans="1:4" x14ac:dyDescent="0.35">
      <c r="A69534"/>
      <c r="B69534"/>
      <c r="C69534"/>
      <c r="D69534"/>
    </row>
    <row r="69535" spans="1:4" x14ac:dyDescent="0.35">
      <c r="A69535"/>
      <c r="B69535"/>
      <c r="C69535"/>
      <c r="D69535"/>
    </row>
    <row r="69536" spans="1:4" x14ac:dyDescent="0.35">
      <c r="A69536"/>
      <c r="B69536"/>
      <c r="C69536"/>
      <c r="D69536"/>
    </row>
    <row r="69537" spans="1:4" x14ac:dyDescent="0.35">
      <c r="A69537"/>
      <c r="B69537"/>
      <c r="C69537"/>
      <c r="D69537"/>
    </row>
    <row r="69538" spans="1:4" x14ac:dyDescent="0.35">
      <c r="A69538"/>
      <c r="B69538"/>
      <c r="C69538"/>
      <c r="D69538"/>
    </row>
    <row r="69539" spans="1:4" x14ac:dyDescent="0.35">
      <c r="A69539"/>
      <c r="B69539"/>
      <c r="C69539"/>
      <c r="D69539"/>
    </row>
    <row r="69540" spans="1:4" x14ac:dyDescent="0.35">
      <c r="A69540"/>
      <c r="B69540"/>
      <c r="C69540"/>
      <c r="D69540"/>
    </row>
    <row r="69541" spans="1:4" x14ac:dyDescent="0.35">
      <c r="A69541"/>
      <c r="B69541"/>
      <c r="C69541"/>
      <c r="D69541"/>
    </row>
    <row r="69542" spans="1:4" x14ac:dyDescent="0.35">
      <c r="A69542"/>
      <c r="B69542"/>
      <c r="C69542"/>
      <c r="D69542"/>
    </row>
    <row r="69543" spans="1:4" x14ac:dyDescent="0.35">
      <c r="A69543"/>
      <c r="B69543"/>
      <c r="C69543"/>
      <c r="D69543"/>
    </row>
    <row r="69544" spans="1:4" x14ac:dyDescent="0.35">
      <c r="A69544"/>
      <c r="B69544"/>
      <c r="C69544"/>
      <c r="D69544"/>
    </row>
    <row r="69545" spans="1:4" x14ac:dyDescent="0.35">
      <c r="A69545"/>
      <c r="B69545"/>
      <c r="C69545"/>
      <c r="D69545"/>
    </row>
    <row r="69546" spans="1:4" x14ac:dyDescent="0.35">
      <c r="A69546"/>
      <c r="B69546"/>
      <c r="C69546"/>
      <c r="D69546"/>
    </row>
    <row r="69547" spans="1:4" x14ac:dyDescent="0.35">
      <c r="A69547"/>
      <c r="B69547"/>
      <c r="C69547"/>
      <c r="D69547"/>
    </row>
    <row r="69548" spans="1:4" x14ac:dyDescent="0.35">
      <c r="A69548"/>
      <c r="B69548"/>
      <c r="C69548"/>
      <c r="D69548"/>
    </row>
    <row r="69549" spans="1:4" x14ac:dyDescent="0.35">
      <c r="A69549"/>
      <c r="B69549"/>
      <c r="C69549"/>
      <c r="D69549"/>
    </row>
    <row r="69550" spans="1:4" x14ac:dyDescent="0.35">
      <c r="A69550"/>
      <c r="B69550"/>
      <c r="C69550"/>
      <c r="D69550"/>
    </row>
    <row r="69551" spans="1:4" x14ac:dyDescent="0.35">
      <c r="A69551"/>
      <c r="B69551"/>
      <c r="C69551"/>
      <c r="D69551"/>
    </row>
    <row r="69552" spans="1:4" x14ac:dyDescent="0.35">
      <c r="A69552"/>
      <c r="B69552"/>
      <c r="C69552"/>
      <c r="D69552"/>
    </row>
    <row r="69553" spans="1:4" x14ac:dyDescent="0.35">
      <c r="A69553"/>
      <c r="B69553"/>
      <c r="C69553"/>
      <c r="D69553"/>
    </row>
    <row r="69554" spans="1:4" x14ac:dyDescent="0.35">
      <c r="A69554"/>
      <c r="B69554"/>
      <c r="C69554"/>
      <c r="D69554"/>
    </row>
    <row r="69555" spans="1:4" x14ac:dyDescent="0.35">
      <c r="A69555"/>
      <c r="B69555"/>
      <c r="C69555"/>
      <c r="D69555"/>
    </row>
    <row r="69556" spans="1:4" x14ac:dyDescent="0.35">
      <c r="A69556"/>
      <c r="B69556"/>
      <c r="C69556"/>
      <c r="D69556"/>
    </row>
    <row r="69557" spans="1:4" x14ac:dyDescent="0.35">
      <c r="A69557"/>
      <c r="B69557"/>
      <c r="C69557"/>
      <c r="D69557"/>
    </row>
    <row r="69558" spans="1:4" x14ac:dyDescent="0.35">
      <c r="A69558"/>
      <c r="B69558"/>
      <c r="C69558"/>
      <c r="D69558"/>
    </row>
    <row r="69559" spans="1:4" x14ac:dyDescent="0.35">
      <c r="A69559"/>
      <c r="B69559"/>
      <c r="C69559"/>
      <c r="D69559"/>
    </row>
    <row r="69560" spans="1:4" x14ac:dyDescent="0.35">
      <c r="A69560"/>
      <c r="B69560"/>
      <c r="C69560"/>
      <c r="D69560"/>
    </row>
    <row r="69561" spans="1:4" x14ac:dyDescent="0.35">
      <c r="A69561"/>
      <c r="B69561"/>
      <c r="C69561"/>
      <c r="D69561"/>
    </row>
    <row r="69562" spans="1:4" x14ac:dyDescent="0.35">
      <c r="A69562"/>
      <c r="B69562"/>
      <c r="C69562"/>
      <c r="D69562"/>
    </row>
    <row r="69563" spans="1:4" x14ac:dyDescent="0.35">
      <c r="A69563"/>
      <c r="B69563"/>
      <c r="C69563"/>
      <c r="D69563"/>
    </row>
    <row r="69564" spans="1:4" x14ac:dyDescent="0.35">
      <c r="A69564"/>
      <c r="B69564"/>
      <c r="C69564"/>
      <c r="D69564"/>
    </row>
    <row r="69565" spans="1:4" x14ac:dyDescent="0.35">
      <c r="A69565"/>
      <c r="B69565"/>
      <c r="C69565"/>
      <c r="D69565"/>
    </row>
    <row r="69566" spans="1:4" x14ac:dyDescent="0.35">
      <c r="A69566"/>
      <c r="B69566"/>
      <c r="C69566"/>
      <c r="D69566"/>
    </row>
    <row r="69567" spans="1:4" x14ac:dyDescent="0.35">
      <c r="A69567"/>
      <c r="B69567"/>
      <c r="C69567"/>
      <c r="D69567"/>
    </row>
    <row r="69568" spans="1:4" x14ac:dyDescent="0.35">
      <c r="A69568"/>
      <c r="B69568"/>
      <c r="C69568"/>
      <c r="D69568"/>
    </row>
    <row r="69569" spans="1:4" x14ac:dyDescent="0.35">
      <c r="A69569"/>
      <c r="B69569"/>
      <c r="C69569"/>
      <c r="D69569"/>
    </row>
    <row r="69570" spans="1:4" x14ac:dyDescent="0.35">
      <c r="A69570"/>
      <c r="B69570"/>
      <c r="C69570"/>
      <c r="D69570"/>
    </row>
    <row r="69571" spans="1:4" x14ac:dyDescent="0.35">
      <c r="A69571"/>
      <c r="B69571"/>
      <c r="C69571"/>
      <c r="D69571"/>
    </row>
    <row r="69572" spans="1:4" x14ac:dyDescent="0.35">
      <c r="A69572"/>
      <c r="B69572"/>
      <c r="C69572"/>
      <c r="D69572"/>
    </row>
    <row r="69573" spans="1:4" x14ac:dyDescent="0.35">
      <c r="A69573"/>
      <c r="B69573"/>
      <c r="C69573"/>
      <c r="D69573"/>
    </row>
    <row r="69574" spans="1:4" x14ac:dyDescent="0.35">
      <c r="A69574"/>
      <c r="B69574"/>
      <c r="C69574"/>
      <c r="D69574"/>
    </row>
    <row r="69575" spans="1:4" x14ac:dyDescent="0.35">
      <c r="A69575"/>
      <c r="B69575"/>
      <c r="C69575"/>
      <c r="D69575"/>
    </row>
    <row r="69576" spans="1:4" x14ac:dyDescent="0.35">
      <c r="A69576"/>
      <c r="B69576"/>
      <c r="C69576"/>
      <c r="D69576"/>
    </row>
    <row r="69577" spans="1:4" x14ac:dyDescent="0.35">
      <c r="A69577"/>
      <c r="B69577"/>
      <c r="C69577"/>
      <c r="D69577"/>
    </row>
    <row r="69578" spans="1:4" x14ac:dyDescent="0.35">
      <c r="A69578"/>
      <c r="B69578"/>
      <c r="C69578"/>
      <c r="D69578"/>
    </row>
    <row r="69579" spans="1:4" x14ac:dyDescent="0.35">
      <c r="A69579"/>
      <c r="B69579"/>
      <c r="C69579"/>
      <c r="D69579"/>
    </row>
    <row r="69580" spans="1:4" x14ac:dyDescent="0.35">
      <c r="A69580"/>
      <c r="B69580"/>
      <c r="C69580"/>
      <c r="D69580"/>
    </row>
    <row r="69581" spans="1:4" x14ac:dyDescent="0.35">
      <c r="A69581"/>
      <c r="B69581"/>
      <c r="C69581"/>
      <c r="D69581"/>
    </row>
    <row r="69582" spans="1:4" x14ac:dyDescent="0.35">
      <c r="A69582"/>
      <c r="B69582"/>
      <c r="C69582"/>
      <c r="D69582"/>
    </row>
    <row r="69583" spans="1:4" x14ac:dyDescent="0.35">
      <c r="A69583"/>
      <c r="B69583"/>
      <c r="C69583"/>
      <c r="D69583"/>
    </row>
    <row r="69584" spans="1:4" x14ac:dyDescent="0.35">
      <c r="A69584"/>
      <c r="B69584"/>
      <c r="C69584"/>
      <c r="D69584"/>
    </row>
    <row r="69585" spans="1:4" x14ac:dyDescent="0.35">
      <c r="A69585"/>
      <c r="B69585"/>
      <c r="C69585"/>
      <c r="D69585"/>
    </row>
    <row r="69586" spans="1:4" x14ac:dyDescent="0.35">
      <c r="A69586"/>
      <c r="B69586"/>
      <c r="C69586"/>
      <c r="D69586"/>
    </row>
    <row r="69587" spans="1:4" x14ac:dyDescent="0.35">
      <c r="A69587"/>
      <c r="B69587"/>
      <c r="C69587"/>
      <c r="D69587"/>
    </row>
    <row r="69588" spans="1:4" x14ac:dyDescent="0.35">
      <c r="A69588"/>
      <c r="B69588"/>
      <c r="C69588"/>
      <c r="D69588"/>
    </row>
    <row r="69589" spans="1:4" x14ac:dyDescent="0.35">
      <c r="A69589"/>
      <c r="B69589"/>
      <c r="C69589"/>
      <c r="D69589"/>
    </row>
    <row r="69590" spans="1:4" x14ac:dyDescent="0.35">
      <c r="A69590"/>
      <c r="B69590"/>
      <c r="C69590"/>
      <c r="D69590"/>
    </row>
    <row r="69591" spans="1:4" x14ac:dyDescent="0.35">
      <c r="A69591"/>
      <c r="B69591"/>
      <c r="C69591"/>
      <c r="D69591"/>
    </row>
    <row r="69592" spans="1:4" x14ac:dyDescent="0.35">
      <c r="A69592"/>
      <c r="B69592"/>
      <c r="C69592"/>
      <c r="D69592"/>
    </row>
    <row r="69593" spans="1:4" x14ac:dyDescent="0.35">
      <c r="A69593"/>
      <c r="B69593"/>
      <c r="C69593"/>
      <c r="D69593"/>
    </row>
    <row r="69594" spans="1:4" x14ac:dyDescent="0.35">
      <c r="A69594"/>
      <c r="B69594"/>
      <c r="C69594"/>
      <c r="D69594"/>
    </row>
    <row r="69595" spans="1:4" x14ac:dyDescent="0.35">
      <c r="A69595"/>
      <c r="B69595"/>
      <c r="C69595"/>
      <c r="D69595"/>
    </row>
    <row r="69596" spans="1:4" x14ac:dyDescent="0.35">
      <c r="A69596"/>
      <c r="B69596"/>
      <c r="C69596"/>
      <c r="D69596"/>
    </row>
    <row r="69597" spans="1:4" x14ac:dyDescent="0.35">
      <c r="A69597"/>
      <c r="B69597"/>
      <c r="C69597"/>
      <c r="D69597"/>
    </row>
    <row r="69598" spans="1:4" x14ac:dyDescent="0.35">
      <c r="A69598"/>
      <c r="B69598"/>
      <c r="C69598"/>
      <c r="D69598"/>
    </row>
    <row r="69599" spans="1:4" x14ac:dyDescent="0.35">
      <c r="A69599"/>
      <c r="B69599"/>
      <c r="C69599"/>
      <c r="D69599"/>
    </row>
    <row r="69600" spans="1:4" x14ac:dyDescent="0.35">
      <c r="A69600"/>
      <c r="B69600"/>
      <c r="C69600"/>
      <c r="D69600"/>
    </row>
    <row r="69601" spans="1:4" x14ac:dyDescent="0.35">
      <c r="A69601"/>
      <c r="B69601"/>
      <c r="C69601"/>
      <c r="D69601"/>
    </row>
    <row r="69602" spans="1:4" x14ac:dyDescent="0.35">
      <c r="A69602"/>
      <c r="B69602"/>
      <c r="C69602"/>
      <c r="D69602"/>
    </row>
    <row r="69603" spans="1:4" x14ac:dyDescent="0.35">
      <c r="A69603"/>
      <c r="B69603"/>
      <c r="C69603"/>
      <c r="D69603"/>
    </row>
    <row r="69604" spans="1:4" x14ac:dyDescent="0.35">
      <c r="A69604"/>
      <c r="B69604"/>
      <c r="C69604"/>
      <c r="D69604"/>
    </row>
    <row r="69605" spans="1:4" x14ac:dyDescent="0.35">
      <c r="A69605"/>
      <c r="B69605"/>
      <c r="C69605"/>
      <c r="D69605"/>
    </row>
    <row r="69606" spans="1:4" x14ac:dyDescent="0.35">
      <c r="A69606"/>
      <c r="B69606"/>
      <c r="C69606"/>
      <c r="D69606"/>
    </row>
    <row r="69607" spans="1:4" x14ac:dyDescent="0.35">
      <c r="A69607"/>
      <c r="B69607"/>
      <c r="C69607"/>
      <c r="D69607"/>
    </row>
    <row r="69608" spans="1:4" x14ac:dyDescent="0.35">
      <c r="A69608"/>
      <c r="B69608"/>
      <c r="C69608"/>
      <c r="D69608"/>
    </row>
    <row r="69609" spans="1:4" x14ac:dyDescent="0.35">
      <c r="A69609"/>
      <c r="B69609"/>
      <c r="C69609"/>
      <c r="D69609"/>
    </row>
    <row r="69610" spans="1:4" x14ac:dyDescent="0.35">
      <c r="A69610"/>
      <c r="B69610"/>
      <c r="C69610"/>
      <c r="D69610"/>
    </row>
    <row r="69611" spans="1:4" x14ac:dyDescent="0.35">
      <c r="A69611"/>
      <c r="B69611"/>
      <c r="C69611"/>
      <c r="D69611"/>
    </row>
    <row r="69612" spans="1:4" x14ac:dyDescent="0.35">
      <c r="A69612"/>
      <c r="B69612"/>
      <c r="C69612"/>
      <c r="D69612"/>
    </row>
    <row r="69613" spans="1:4" x14ac:dyDescent="0.35">
      <c r="A69613"/>
      <c r="B69613"/>
      <c r="C69613"/>
      <c r="D69613"/>
    </row>
    <row r="69614" spans="1:4" x14ac:dyDescent="0.35">
      <c r="A69614"/>
      <c r="B69614"/>
      <c r="C69614"/>
      <c r="D69614"/>
    </row>
    <row r="69615" spans="1:4" x14ac:dyDescent="0.35">
      <c r="A69615"/>
      <c r="B69615"/>
      <c r="C69615"/>
      <c r="D69615"/>
    </row>
    <row r="69616" spans="1:4" x14ac:dyDescent="0.35">
      <c r="A69616"/>
      <c r="B69616"/>
      <c r="C69616"/>
      <c r="D69616"/>
    </row>
    <row r="69617" spans="1:4" x14ac:dyDescent="0.35">
      <c r="A69617"/>
      <c r="B69617"/>
      <c r="C69617"/>
      <c r="D69617"/>
    </row>
    <row r="69618" spans="1:4" x14ac:dyDescent="0.35">
      <c r="A69618"/>
      <c r="B69618"/>
      <c r="C69618"/>
      <c r="D69618"/>
    </row>
    <row r="69619" spans="1:4" x14ac:dyDescent="0.35">
      <c r="A69619"/>
      <c r="B69619"/>
      <c r="C69619"/>
      <c r="D69619"/>
    </row>
    <row r="69620" spans="1:4" x14ac:dyDescent="0.35">
      <c r="A69620"/>
      <c r="B69620"/>
      <c r="C69620"/>
      <c r="D69620"/>
    </row>
    <row r="69621" spans="1:4" x14ac:dyDescent="0.35">
      <c r="A69621"/>
      <c r="B69621"/>
      <c r="C69621"/>
      <c r="D69621"/>
    </row>
    <row r="69622" spans="1:4" x14ac:dyDescent="0.35">
      <c r="A69622"/>
      <c r="B69622"/>
      <c r="C69622"/>
      <c r="D69622"/>
    </row>
    <row r="69623" spans="1:4" x14ac:dyDescent="0.35">
      <c r="A69623"/>
      <c r="B69623"/>
      <c r="C69623"/>
      <c r="D69623"/>
    </row>
    <row r="69624" spans="1:4" x14ac:dyDescent="0.35">
      <c r="A69624"/>
      <c r="B69624"/>
      <c r="C69624"/>
      <c r="D69624"/>
    </row>
    <row r="69625" spans="1:4" x14ac:dyDescent="0.35">
      <c r="A69625"/>
      <c r="B69625"/>
      <c r="C69625"/>
      <c r="D69625"/>
    </row>
    <row r="69626" spans="1:4" x14ac:dyDescent="0.35">
      <c r="A69626"/>
      <c r="B69626"/>
      <c r="C69626"/>
      <c r="D69626"/>
    </row>
    <row r="69627" spans="1:4" x14ac:dyDescent="0.35">
      <c r="A69627"/>
      <c r="B69627"/>
      <c r="C69627"/>
      <c r="D69627"/>
    </row>
    <row r="69628" spans="1:4" x14ac:dyDescent="0.35">
      <c r="A69628"/>
      <c r="B69628"/>
      <c r="C69628"/>
      <c r="D69628"/>
    </row>
    <row r="69629" spans="1:4" x14ac:dyDescent="0.35">
      <c r="A69629"/>
      <c r="B69629"/>
      <c r="C69629"/>
      <c r="D69629"/>
    </row>
    <row r="69630" spans="1:4" x14ac:dyDescent="0.35">
      <c r="A69630"/>
      <c r="B69630"/>
      <c r="C69630"/>
      <c r="D69630"/>
    </row>
    <row r="69631" spans="1:4" x14ac:dyDescent="0.35">
      <c r="A69631"/>
      <c r="B69631"/>
      <c r="C69631"/>
      <c r="D69631"/>
    </row>
    <row r="69632" spans="1:4" x14ac:dyDescent="0.35">
      <c r="A69632"/>
      <c r="B69632"/>
      <c r="C69632"/>
      <c r="D69632"/>
    </row>
    <row r="69633" spans="1:4" x14ac:dyDescent="0.35">
      <c r="A69633"/>
      <c r="B69633"/>
      <c r="C69633"/>
      <c r="D69633"/>
    </row>
    <row r="69634" spans="1:4" x14ac:dyDescent="0.35">
      <c r="A69634"/>
      <c r="B69634"/>
      <c r="C69634"/>
      <c r="D69634"/>
    </row>
    <row r="69635" spans="1:4" x14ac:dyDescent="0.35">
      <c r="A69635"/>
      <c r="B69635"/>
      <c r="C69635"/>
      <c r="D69635"/>
    </row>
    <row r="69636" spans="1:4" x14ac:dyDescent="0.35">
      <c r="A69636"/>
      <c r="B69636"/>
      <c r="C69636"/>
      <c r="D69636"/>
    </row>
    <row r="69637" spans="1:4" x14ac:dyDescent="0.35">
      <c r="A69637"/>
      <c r="B69637"/>
      <c r="C69637"/>
      <c r="D69637"/>
    </row>
    <row r="69638" spans="1:4" x14ac:dyDescent="0.35">
      <c r="A69638"/>
      <c r="B69638"/>
      <c r="C69638"/>
      <c r="D69638"/>
    </row>
    <row r="69639" spans="1:4" x14ac:dyDescent="0.35">
      <c r="A69639"/>
      <c r="B69639"/>
      <c r="C69639"/>
      <c r="D69639"/>
    </row>
    <row r="69640" spans="1:4" x14ac:dyDescent="0.35">
      <c r="A69640"/>
      <c r="B69640"/>
      <c r="C69640"/>
      <c r="D69640"/>
    </row>
    <row r="69641" spans="1:4" x14ac:dyDescent="0.35">
      <c r="A69641"/>
      <c r="B69641"/>
      <c r="C69641"/>
      <c r="D69641"/>
    </row>
    <row r="69642" spans="1:4" x14ac:dyDescent="0.35">
      <c r="A69642"/>
      <c r="B69642"/>
      <c r="C69642"/>
      <c r="D69642"/>
    </row>
    <row r="69643" spans="1:4" x14ac:dyDescent="0.35">
      <c r="A69643"/>
      <c r="B69643"/>
      <c r="C69643"/>
      <c r="D69643"/>
    </row>
    <row r="69644" spans="1:4" x14ac:dyDescent="0.35">
      <c r="A69644"/>
      <c r="B69644"/>
      <c r="C69644"/>
      <c r="D69644"/>
    </row>
    <row r="69645" spans="1:4" x14ac:dyDescent="0.35">
      <c r="A69645"/>
      <c r="B69645"/>
      <c r="C69645"/>
      <c r="D69645"/>
    </row>
    <row r="69646" spans="1:4" x14ac:dyDescent="0.35">
      <c r="A69646"/>
      <c r="B69646"/>
      <c r="C69646"/>
      <c r="D69646"/>
    </row>
    <row r="69647" spans="1:4" x14ac:dyDescent="0.35">
      <c r="A69647"/>
      <c r="B69647"/>
      <c r="C69647"/>
      <c r="D69647"/>
    </row>
    <row r="69648" spans="1:4" x14ac:dyDescent="0.35">
      <c r="A69648"/>
      <c r="B69648"/>
      <c r="C69648"/>
      <c r="D69648"/>
    </row>
    <row r="69649" spans="1:4" x14ac:dyDescent="0.35">
      <c r="A69649"/>
      <c r="B69649"/>
      <c r="C69649"/>
      <c r="D69649"/>
    </row>
    <row r="69650" spans="1:4" x14ac:dyDescent="0.35">
      <c r="A69650"/>
      <c r="B69650"/>
      <c r="C69650"/>
      <c r="D69650"/>
    </row>
    <row r="69651" spans="1:4" x14ac:dyDescent="0.35">
      <c r="A69651"/>
      <c r="B69651"/>
      <c r="C69651"/>
      <c r="D69651"/>
    </row>
    <row r="69652" spans="1:4" x14ac:dyDescent="0.35">
      <c r="A69652"/>
      <c r="B69652"/>
      <c r="C69652"/>
      <c r="D69652"/>
    </row>
    <row r="69653" spans="1:4" x14ac:dyDescent="0.35">
      <c r="A69653"/>
      <c r="B69653"/>
      <c r="C69653"/>
      <c r="D69653"/>
    </row>
    <row r="69654" spans="1:4" x14ac:dyDescent="0.35">
      <c r="A69654"/>
      <c r="B69654"/>
      <c r="C69654"/>
      <c r="D69654"/>
    </row>
    <row r="69655" spans="1:4" x14ac:dyDescent="0.35">
      <c r="A69655"/>
      <c r="B69655"/>
      <c r="C69655"/>
      <c r="D69655"/>
    </row>
    <row r="69656" spans="1:4" x14ac:dyDescent="0.35">
      <c r="A69656"/>
      <c r="B69656"/>
      <c r="C69656"/>
      <c r="D69656"/>
    </row>
    <row r="69657" spans="1:4" x14ac:dyDescent="0.35">
      <c r="A69657"/>
      <c r="B69657"/>
      <c r="C69657"/>
      <c r="D69657"/>
    </row>
    <row r="69658" spans="1:4" x14ac:dyDescent="0.35">
      <c r="A69658"/>
      <c r="B69658"/>
      <c r="C69658"/>
      <c r="D69658"/>
    </row>
    <row r="69659" spans="1:4" x14ac:dyDescent="0.35">
      <c r="A69659"/>
      <c r="B69659"/>
      <c r="C69659"/>
      <c r="D69659"/>
    </row>
    <row r="69660" spans="1:4" x14ac:dyDescent="0.35">
      <c r="A69660"/>
      <c r="B69660"/>
      <c r="C69660"/>
      <c r="D69660"/>
    </row>
    <row r="69661" spans="1:4" x14ac:dyDescent="0.35">
      <c r="A69661"/>
      <c r="B69661"/>
      <c r="C69661"/>
      <c r="D69661"/>
    </row>
    <row r="69662" spans="1:4" x14ac:dyDescent="0.35">
      <c r="A69662"/>
      <c r="B69662"/>
      <c r="C69662"/>
      <c r="D69662"/>
    </row>
    <row r="69663" spans="1:4" x14ac:dyDescent="0.35">
      <c r="A69663"/>
      <c r="B69663"/>
      <c r="C69663"/>
      <c r="D69663"/>
    </row>
    <row r="69664" spans="1:4" x14ac:dyDescent="0.35">
      <c r="A69664"/>
      <c r="B69664"/>
      <c r="C69664"/>
      <c r="D69664"/>
    </row>
    <row r="69665" spans="1:4" x14ac:dyDescent="0.35">
      <c r="A69665"/>
      <c r="B69665"/>
      <c r="C69665"/>
      <c r="D69665"/>
    </row>
    <row r="69666" spans="1:4" x14ac:dyDescent="0.35">
      <c r="A69666"/>
      <c r="B69666"/>
      <c r="C69666"/>
      <c r="D69666"/>
    </row>
    <row r="69667" spans="1:4" x14ac:dyDescent="0.35">
      <c r="A69667"/>
      <c r="B69667"/>
      <c r="C69667"/>
      <c r="D69667"/>
    </row>
    <row r="69668" spans="1:4" x14ac:dyDescent="0.35">
      <c r="A69668"/>
      <c r="B69668"/>
      <c r="C69668"/>
      <c r="D69668"/>
    </row>
    <row r="69669" spans="1:4" x14ac:dyDescent="0.35">
      <c r="A69669"/>
      <c r="B69669"/>
      <c r="C69669"/>
      <c r="D69669"/>
    </row>
    <row r="69670" spans="1:4" x14ac:dyDescent="0.35">
      <c r="A69670"/>
      <c r="B69670"/>
      <c r="C69670"/>
      <c r="D69670"/>
    </row>
    <row r="69671" spans="1:4" x14ac:dyDescent="0.35">
      <c r="A69671"/>
      <c r="B69671"/>
      <c r="C69671"/>
      <c r="D69671"/>
    </row>
    <row r="69672" spans="1:4" x14ac:dyDescent="0.35">
      <c r="A69672"/>
      <c r="B69672"/>
      <c r="C69672"/>
      <c r="D69672"/>
    </row>
    <row r="69673" spans="1:4" x14ac:dyDescent="0.35">
      <c r="A69673"/>
      <c r="B69673"/>
      <c r="C69673"/>
      <c r="D69673"/>
    </row>
    <row r="69674" spans="1:4" x14ac:dyDescent="0.35">
      <c r="A69674"/>
      <c r="B69674"/>
      <c r="C69674"/>
      <c r="D69674"/>
    </row>
    <row r="69675" spans="1:4" x14ac:dyDescent="0.35">
      <c r="A69675"/>
      <c r="B69675"/>
      <c r="C69675"/>
      <c r="D69675"/>
    </row>
    <row r="69676" spans="1:4" x14ac:dyDescent="0.35">
      <c r="A69676"/>
      <c r="B69676"/>
      <c r="C69676"/>
      <c r="D69676"/>
    </row>
    <row r="69677" spans="1:4" x14ac:dyDescent="0.35">
      <c r="A69677"/>
      <c r="B69677"/>
      <c r="C69677"/>
      <c r="D69677"/>
    </row>
    <row r="69678" spans="1:4" x14ac:dyDescent="0.35">
      <c r="A69678"/>
      <c r="B69678"/>
      <c r="C69678"/>
      <c r="D69678"/>
    </row>
    <row r="69679" spans="1:4" x14ac:dyDescent="0.35">
      <c r="A69679"/>
      <c r="B69679"/>
      <c r="C69679"/>
      <c r="D69679"/>
    </row>
    <row r="69680" spans="1:4" x14ac:dyDescent="0.35">
      <c r="A69680"/>
      <c r="B69680"/>
      <c r="C69680"/>
      <c r="D69680"/>
    </row>
    <row r="69681" spans="1:4" x14ac:dyDescent="0.35">
      <c r="A69681"/>
      <c r="B69681"/>
      <c r="C69681"/>
      <c r="D69681"/>
    </row>
    <row r="69682" spans="1:4" x14ac:dyDescent="0.35">
      <c r="A69682"/>
      <c r="B69682"/>
      <c r="C69682"/>
      <c r="D69682"/>
    </row>
    <row r="69683" spans="1:4" x14ac:dyDescent="0.35">
      <c r="A69683"/>
      <c r="B69683"/>
      <c r="C69683"/>
      <c r="D69683"/>
    </row>
    <row r="69684" spans="1:4" x14ac:dyDescent="0.35">
      <c r="A69684"/>
      <c r="B69684"/>
      <c r="C69684"/>
      <c r="D69684"/>
    </row>
    <row r="69685" spans="1:4" x14ac:dyDescent="0.35">
      <c r="A69685"/>
      <c r="B69685"/>
      <c r="C69685"/>
      <c r="D69685"/>
    </row>
    <row r="69686" spans="1:4" x14ac:dyDescent="0.35">
      <c r="A69686"/>
      <c r="B69686"/>
      <c r="C69686"/>
      <c r="D69686"/>
    </row>
    <row r="69687" spans="1:4" x14ac:dyDescent="0.35">
      <c r="A69687"/>
      <c r="B69687"/>
      <c r="C69687"/>
      <c r="D69687"/>
    </row>
    <row r="69688" spans="1:4" x14ac:dyDescent="0.35">
      <c r="A69688"/>
      <c r="B69688"/>
      <c r="C69688"/>
      <c r="D69688"/>
    </row>
    <row r="69689" spans="1:4" x14ac:dyDescent="0.35">
      <c r="A69689"/>
      <c r="B69689"/>
      <c r="C69689"/>
      <c r="D69689"/>
    </row>
    <row r="69690" spans="1:4" x14ac:dyDescent="0.35">
      <c r="A69690"/>
      <c r="B69690"/>
      <c r="C69690"/>
      <c r="D69690"/>
    </row>
    <row r="69691" spans="1:4" x14ac:dyDescent="0.35">
      <c r="A69691"/>
      <c r="B69691"/>
      <c r="C69691"/>
      <c r="D69691"/>
    </row>
    <row r="69692" spans="1:4" x14ac:dyDescent="0.35">
      <c r="A69692"/>
      <c r="B69692"/>
      <c r="C69692"/>
      <c r="D69692"/>
    </row>
    <row r="69693" spans="1:4" x14ac:dyDescent="0.35">
      <c r="A69693"/>
      <c r="B69693"/>
      <c r="C69693"/>
      <c r="D69693"/>
    </row>
    <row r="69694" spans="1:4" x14ac:dyDescent="0.35">
      <c r="A69694"/>
      <c r="B69694"/>
      <c r="C69694"/>
      <c r="D69694"/>
    </row>
    <row r="69695" spans="1:4" x14ac:dyDescent="0.35">
      <c r="A69695"/>
      <c r="B69695"/>
      <c r="C69695"/>
      <c r="D69695"/>
    </row>
    <row r="69696" spans="1:4" x14ac:dyDescent="0.35">
      <c r="A69696"/>
      <c r="B69696"/>
      <c r="C69696"/>
      <c r="D69696"/>
    </row>
    <row r="69697" spans="1:4" x14ac:dyDescent="0.35">
      <c r="A69697"/>
      <c r="B69697"/>
      <c r="C69697"/>
      <c r="D69697"/>
    </row>
    <row r="69698" spans="1:4" x14ac:dyDescent="0.35">
      <c r="A69698"/>
      <c r="B69698"/>
      <c r="C69698"/>
      <c r="D69698"/>
    </row>
    <row r="69699" spans="1:4" x14ac:dyDescent="0.35">
      <c r="A69699"/>
      <c r="B69699"/>
      <c r="C69699"/>
      <c r="D69699"/>
    </row>
    <row r="69700" spans="1:4" x14ac:dyDescent="0.35">
      <c r="A69700"/>
      <c r="B69700"/>
      <c r="C69700"/>
      <c r="D69700"/>
    </row>
    <row r="69701" spans="1:4" x14ac:dyDescent="0.35">
      <c r="A69701"/>
      <c r="B69701"/>
      <c r="C69701"/>
      <c r="D69701"/>
    </row>
    <row r="69702" spans="1:4" x14ac:dyDescent="0.35">
      <c r="A69702"/>
      <c r="B69702"/>
      <c r="C69702"/>
      <c r="D69702"/>
    </row>
    <row r="69703" spans="1:4" x14ac:dyDescent="0.35">
      <c r="A69703"/>
      <c r="B69703"/>
      <c r="C69703"/>
      <c r="D69703"/>
    </row>
    <row r="69704" spans="1:4" x14ac:dyDescent="0.35">
      <c r="A69704"/>
      <c r="B69704"/>
      <c r="C69704"/>
      <c r="D69704"/>
    </row>
    <row r="69705" spans="1:4" x14ac:dyDescent="0.35">
      <c r="A69705"/>
      <c r="B69705"/>
      <c r="C69705"/>
      <c r="D69705"/>
    </row>
    <row r="69706" spans="1:4" x14ac:dyDescent="0.35">
      <c r="A69706"/>
      <c r="B69706"/>
      <c r="C69706"/>
      <c r="D69706"/>
    </row>
    <row r="69707" spans="1:4" x14ac:dyDescent="0.35">
      <c r="A69707"/>
      <c r="B69707"/>
      <c r="C69707"/>
      <c r="D69707"/>
    </row>
    <row r="69708" spans="1:4" x14ac:dyDescent="0.35">
      <c r="A69708"/>
      <c r="B69708"/>
      <c r="C69708"/>
      <c r="D69708"/>
    </row>
    <row r="69709" spans="1:4" x14ac:dyDescent="0.35">
      <c r="A69709"/>
      <c r="B69709"/>
      <c r="C69709"/>
      <c r="D69709"/>
    </row>
    <row r="69710" spans="1:4" x14ac:dyDescent="0.35">
      <c r="A69710"/>
      <c r="B69710"/>
      <c r="C69710"/>
      <c r="D69710"/>
    </row>
    <row r="69711" spans="1:4" x14ac:dyDescent="0.35">
      <c r="A69711"/>
      <c r="B69711"/>
      <c r="C69711"/>
      <c r="D69711"/>
    </row>
    <row r="69712" spans="1:4" x14ac:dyDescent="0.35">
      <c r="A69712"/>
      <c r="B69712"/>
      <c r="C69712"/>
      <c r="D69712"/>
    </row>
    <row r="69713" spans="1:4" x14ac:dyDescent="0.35">
      <c r="A69713"/>
      <c r="B69713"/>
      <c r="C69713"/>
      <c r="D69713"/>
    </row>
    <row r="69714" spans="1:4" x14ac:dyDescent="0.35">
      <c r="A69714"/>
      <c r="B69714"/>
      <c r="C69714"/>
      <c r="D69714"/>
    </row>
    <row r="69715" spans="1:4" x14ac:dyDescent="0.35">
      <c r="A69715"/>
      <c r="B69715"/>
      <c r="C69715"/>
      <c r="D69715"/>
    </row>
    <row r="69716" spans="1:4" x14ac:dyDescent="0.35">
      <c r="A69716"/>
      <c r="B69716"/>
      <c r="C69716"/>
      <c r="D69716"/>
    </row>
    <row r="69717" spans="1:4" x14ac:dyDescent="0.35">
      <c r="A69717"/>
      <c r="B69717"/>
      <c r="C69717"/>
      <c r="D69717"/>
    </row>
    <row r="69718" spans="1:4" x14ac:dyDescent="0.35">
      <c r="A69718"/>
      <c r="B69718"/>
      <c r="C69718"/>
      <c r="D69718"/>
    </row>
    <row r="69719" spans="1:4" x14ac:dyDescent="0.35">
      <c r="A69719"/>
      <c r="B69719"/>
      <c r="C69719"/>
      <c r="D69719"/>
    </row>
    <row r="69720" spans="1:4" x14ac:dyDescent="0.35">
      <c r="A69720"/>
      <c r="B69720"/>
      <c r="C69720"/>
      <c r="D69720"/>
    </row>
    <row r="69721" spans="1:4" x14ac:dyDescent="0.35">
      <c r="A69721"/>
      <c r="B69721"/>
      <c r="C69721"/>
      <c r="D69721"/>
    </row>
    <row r="69722" spans="1:4" x14ac:dyDescent="0.35">
      <c r="A69722"/>
      <c r="B69722"/>
      <c r="C69722"/>
      <c r="D69722"/>
    </row>
    <row r="69723" spans="1:4" x14ac:dyDescent="0.35">
      <c r="A69723"/>
      <c r="B69723"/>
      <c r="C69723"/>
      <c r="D69723"/>
    </row>
    <row r="69724" spans="1:4" x14ac:dyDescent="0.35">
      <c r="A69724"/>
      <c r="B69724"/>
      <c r="C69724"/>
      <c r="D69724"/>
    </row>
    <row r="69725" spans="1:4" x14ac:dyDescent="0.35">
      <c r="A69725"/>
      <c r="B69725"/>
      <c r="C69725"/>
      <c r="D69725"/>
    </row>
    <row r="69726" spans="1:4" x14ac:dyDescent="0.35">
      <c r="A69726"/>
      <c r="B69726"/>
      <c r="C69726"/>
      <c r="D69726"/>
    </row>
    <row r="69727" spans="1:4" x14ac:dyDescent="0.35">
      <c r="A69727"/>
      <c r="B69727"/>
      <c r="C69727"/>
      <c r="D69727"/>
    </row>
    <row r="69728" spans="1:4" x14ac:dyDescent="0.35">
      <c r="A69728"/>
      <c r="B69728"/>
      <c r="C69728"/>
      <c r="D69728"/>
    </row>
    <row r="69729" spans="1:4" x14ac:dyDescent="0.35">
      <c r="A69729"/>
      <c r="B69729"/>
      <c r="C69729"/>
      <c r="D69729"/>
    </row>
    <row r="69730" spans="1:4" x14ac:dyDescent="0.35">
      <c r="A69730"/>
      <c r="B69730"/>
      <c r="C69730"/>
      <c r="D69730"/>
    </row>
    <row r="69731" spans="1:4" x14ac:dyDescent="0.35">
      <c r="A69731"/>
      <c r="B69731"/>
      <c r="C69731"/>
      <c r="D69731"/>
    </row>
    <row r="69732" spans="1:4" x14ac:dyDescent="0.35">
      <c r="A69732"/>
      <c r="B69732"/>
      <c r="C69732"/>
      <c r="D69732"/>
    </row>
    <row r="69733" spans="1:4" x14ac:dyDescent="0.35">
      <c r="A69733"/>
      <c r="B69733"/>
      <c r="C69733"/>
      <c r="D69733"/>
    </row>
    <row r="69734" spans="1:4" x14ac:dyDescent="0.35">
      <c r="A69734"/>
      <c r="B69734"/>
      <c r="C69734"/>
      <c r="D69734"/>
    </row>
    <row r="69735" spans="1:4" x14ac:dyDescent="0.35">
      <c r="A69735"/>
      <c r="B69735"/>
      <c r="C69735"/>
      <c r="D69735"/>
    </row>
    <row r="69736" spans="1:4" x14ac:dyDescent="0.35">
      <c r="A69736"/>
      <c r="B69736"/>
      <c r="C69736"/>
      <c r="D69736"/>
    </row>
    <row r="69737" spans="1:4" x14ac:dyDescent="0.35">
      <c r="A69737"/>
      <c r="B69737"/>
      <c r="C69737"/>
      <c r="D69737"/>
    </row>
    <row r="69738" spans="1:4" x14ac:dyDescent="0.35">
      <c r="A69738"/>
      <c r="B69738"/>
      <c r="C69738"/>
      <c r="D69738"/>
    </row>
    <row r="69739" spans="1:4" x14ac:dyDescent="0.35">
      <c r="A69739"/>
      <c r="B69739"/>
      <c r="C69739"/>
      <c r="D69739"/>
    </row>
    <row r="69740" spans="1:4" x14ac:dyDescent="0.35">
      <c r="A69740"/>
      <c r="B69740"/>
      <c r="C69740"/>
      <c r="D69740"/>
    </row>
    <row r="69741" spans="1:4" x14ac:dyDescent="0.35">
      <c r="A69741"/>
      <c r="B69741"/>
      <c r="C69741"/>
      <c r="D69741"/>
    </row>
    <row r="69742" spans="1:4" x14ac:dyDescent="0.35">
      <c r="A69742"/>
      <c r="B69742"/>
      <c r="C69742"/>
      <c r="D69742"/>
    </row>
    <row r="69743" spans="1:4" x14ac:dyDescent="0.35">
      <c r="A69743"/>
      <c r="B69743"/>
      <c r="C69743"/>
      <c r="D69743"/>
    </row>
    <row r="69744" spans="1:4" x14ac:dyDescent="0.35">
      <c r="A69744"/>
      <c r="B69744"/>
      <c r="C69744"/>
      <c r="D69744"/>
    </row>
    <row r="69745" spans="1:4" x14ac:dyDescent="0.35">
      <c r="A69745"/>
      <c r="B69745"/>
      <c r="C69745"/>
      <c r="D69745"/>
    </row>
    <row r="69746" spans="1:4" x14ac:dyDescent="0.35">
      <c r="A69746"/>
      <c r="B69746"/>
      <c r="C69746"/>
      <c r="D69746"/>
    </row>
    <row r="69747" spans="1:4" x14ac:dyDescent="0.35">
      <c r="A69747"/>
      <c r="B69747"/>
      <c r="C69747"/>
      <c r="D69747"/>
    </row>
    <row r="69748" spans="1:4" x14ac:dyDescent="0.35">
      <c r="A69748"/>
      <c r="B69748"/>
      <c r="C69748"/>
      <c r="D69748"/>
    </row>
    <row r="69749" spans="1:4" x14ac:dyDescent="0.35">
      <c r="A69749"/>
      <c r="B69749"/>
      <c r="C69749"/>
      <c r="D69749"/>
    </row>
    <row r="69750" spans="1:4" x14ac:dyDescent="0.35">
      <c r="A69750"/>
      <c r="B69750"/>
      <c r="C69750"/>
      <c r="D69750"/>
    </row>
    <row r="69751" spans="1:4" x14ac:dyDescent="0.35">
      <c r="A69751"/>
      <c r="B69751"/>
      <c r="C69751"/>
      <c r="D69751"/>
    </row>
    <row r="69752" spans="1:4" x14ac:dyDescent="0.35">
      <c r="A69752"/>
      <c r="B69752"/>
      <c r="C69752"/>
      <c r="D69752"/>
    </row>
    <row r="69753" spans="1:4" x14ac:dyDescent="0.35">
      <c r="A69753"/>
      <c r="B69753"/>
      <c r="C69753"/>
      <c r="D69753"/>
    </row>
    <row r="69754" spans="1:4" x14ac:dyDescent="0.35">
      <c r="A69754"/>
      <c r="B69754"/>
      <c r="C69754"/>
      <c r="D69754"/>
    </row>
    <row r="69755" spans="1:4" x14ac:dyDescent="0.35">
      <c r="A69755"/>
      <c r="B69755"/>
      <c r="C69755"/>
      <c r="D69755"/>
    </row>
    <row r="69756" spans="1:4" x14ac:dyDescent="0.35">
      <c r="A69756"/>
      <c r="B69756"/>
      <c r="C69756"/>
      <c r="D69756"/>
    </row>
    <row r="69757" spans="1:4" x14ac:dyDescent="0.35">
      <c r="A69757"/>
      <c r="B69757"/>
      <c r="C69757"/>
      <c r="D69757"/>
    </row>
    <row r="69758" spans="1:4" x14ac:dyDescent="0.35">
      <c r="A69758"/>
      <c r="B69758"/>
      <c r="C69758"/>
      <c r="D69758"/>
    </row>
    <row r="69759" spans="1:4" x14ac:dyDescent="0.35">
      <c r="A69759"/>
      <c r="B69759"/>
      <c r="C69759"/>
      <c r="D69759"/>
    </row>
    <row r="69760" spans="1:4" x14ac:dyDescent="0.35">
      <c r="A69760"/>
      <c r="B69760"/>
      <c r="C69760"/>
      <c r="D69760"/>
    </row>
    <row r="69761" spans="1:4" x14ac:dyDescent="0.35">
      <c r="A69761"/>
      <c r="B69761"/>
      <c r="C69761"/>
      <c r="D69761"/>
    </row>
    <row r="69762" spans="1:4" x14ac:dyDescent="0.35">
      <c r="A69762"/>
      <c r="B69762"/>
      <c r="C69762"/>
      <c r="D69762"/>
    </row>
    <row r="69763" spans="1:4" x14ac:dyDescent="0.35">
      <c r="A69763"/>
      <c r="B69763"/>
      <c r="C69763"/>
      <c r="D69763"/>
    </row>
    <row r="69764" spans="1:4" x14ac:dyDescent="0.35">
      <c r="A69764"/>
      <c r="B69764"/>
      <c r="C69764"/>
      <c r="D69764"/>
    </row>
    <row r="69765" spans="1:4" x14ac:dyDescent="0.35">
      <c r="A69765"/>
      <c r="B69765"/>
      <c r="C69765"/>
      <c r="D69765"/>
    </row>
    <row r="69766" spans="1:4" x14ac:dyDescent="0.35">
      <c r="A69766"/>
      <c r="B69766"/>
      <c r="C69766"/>
      <c r="D69766"/>
    </row>
    <row r="69767" spans="1:4" x14ac:dyDescent="0.35">
      <c r="A69767"/>
      <c r="B69767"/>
      <c r="C69767"/>
      <c r="D69767"/>
    </row>
    <row r="69768" spans="1:4" x14ac:dyDescent="0.35">
      <c r="A69768"/>
      <c r="B69768"/>
      <c r="C69768"/>
      <c r="D69768"/>
    </row>
    <row r="69769" spans="1:4" x14ac:dyDescent="0.35">
      <c r="A69769"/>
      <c r="B69769"/>
      <c r="C69769"/>
      <c r="D69769"/>
    </row>
    <row r="69770" spans="1:4" x14ac:dyDescent="0.35">
      <c r="A69770"/>
      <c r="B69770"/>
      <c r="C69770"/>
      <c r="D69770"/>
    </row>
    <row r="69771" spans="1:4" x14ac:dyDescent="0.35">
      <c r="A69771"/>
      <c r="B69771"/>
      <c r="C69771"/>
      <c r="D69771"/>
    </row>
    <row r="69772" spans="1:4" x14ac:dyDescent="0.35">
      <c r="A69772"/>
      <c r="B69772"/>
      <c r="C69772"/>
      <c r="D69772"/>
    </row>
    <row r="69773" spans="1:4" x14ac:dyDescent="0.35">
      <c r="A69773"/>
      <c r="B69773"/>
      <c r="C69773"/>
      <c r="D69773"/>
    </row>
    <row r="69774" spans="1:4" x14ac:dyDescent="0.35">
      <c r="A69774"/>
      <c r="B69774"/>
      <c r="C69774"/>
      <c r="D69774"/>
    </row>
    <row r="69775" spans="1:4" x14ac:dyDescent="0.35">
      <c r="A69775"/>
      <c r="B69775"/>
      <c r="C69775"/>
      <c r="D69775"/>
    </row>
    <row r="69776" spans="1:4" x14ac:dyDescent="0.35">
      <c r="A69776"/>
      <c r="B69776"/>
      <c r="C69776"/>
      <c r="D69776"/>
    </row>
    <row r="69777" spans="1:4" x14ac:dyDescent="0.35">
      <c r="A69777"/>
      <c r="B69777"/>
      <c r="C69777"/>
      <c r="D69777"/>
    </row>
    <row r="69778" spans="1:4" x14ac:dyDescent="0.35">
      <c r="A69778"/>
      <c r="B69778"/>
      <c r="C69778"/>
      <c r="D69778"/>
    </row>
    <row r="69779" spans="1:4" x14ac:dyDescent="0.35">
      <c r="A69779"/>
      <c r="B69779"/>
      <c r="C69779"/>
      <c r="D69779"/>
    </row>
    <row r="69780" spans="1:4" x14ac:dyDescent="0.35">
      <c r="A69780"/>
      <c r="B69780"/>
      <c r="C69780"/>
      <c r="D69780"/>
    </row>
    <row r="69781" spans="1:4" x14ac:dyDescent="0.35">
      <c r="A69781"/>
      <c r="B69781"/>
      <c r="C69781"/>
      <c r="D69781"/>
    </row>
    <row r="69782" spans="1:4" x14ac:dyDescent="0.35">
      <c r="A69782"/>
      <c r="B69782"/>
      <c r="C69782"/>
      <c r="D69782"/>
    </row>
    <row r="69783" spans="1:4" x14ac:dyDescent="0.35">
      <c r="A69783"/>
      <c r="B69783"/>
      <c r="C69783"/>
      <c r="D69783"/>
    </row>
    <row r="69784" spans="1:4" x14ac:dyDescent="0.35">
      <c r="A69784"/>
      <c r="B69784"/>
      <c r="C69784"/>
      <c r="D69784"/>
    </row>
    <row r="69785" spans="1:4" x14ac:dyDescent="0.35">
      <c r="A69785"/>
      <c r="B69785"/>
      <c r="C69785"/>
      <c r="D69785"/>
    </row>
    <row r="69786" spans="1:4" x14ac:dyDescent="0.35">
      <c r="A69786"/>
      <c r="B69786"/>
      <c r="C69786"/>
      <c r="D69786"/>
    </row>
    <row r="69787" spans="1:4" x14ac:dyDescent="0.35">
      <c r="A69787"/>
      <c r="B69787"/>
      <c r="C69787"/>
      <c r="D69787"/>
    </row>
    <row r="69788" spans="1:4" x14ac:dyDescent="0.35">
      <c r="A69788"/>
      <c r="B69788"/>
      <c r="C69788"/>
      <c r="D69788"/>
    </row>
    <row r="69789" spans="1:4" x14ac:dyDescent="0.35">
      <c r="A69789"/>
      <c r="B69789"/>
      <c r="C69789"/>
      <c r="D69789"/>
    </row>
    <row r="69790" spans="1:4" x14ac:dyDescent="0.35">
      <c r="A69790"/>
      <c r="B69790"/>
      <c r="C69790"/>
      <c r="D69790"/>
    </row>
    <row r="69791" spans="1:4" x14ac:dyDescent="0.35">
      <c r="A69791"/>
      <c r="B69791"/>
      <c r="C69791"/>
      <c r="D69791"/>
    </row>
    <row r="69792" spans="1:4" x14ac:dyDescent="0.35">
      <c r="A69792"/>
      <c r="B69792"/>
      <c r="C69792"/>
      <c r="D69792"/>
    </row>
    <row r="69793" spans="1:4" x14ac:dyDescent="0.35">
      <c r="A69793"/>
      <c r="B69793"/>
      <c r="C69793"/>
      <c r="D69793"/>
    </row>
    <row r="69794" spans="1:4" x14ac:dyDescent="0.35">
      <c r="A69794"/>
      <c r="B69794"/>
      <c r="C69794"/>
      <c r="D69794"/>
    </row>
    <row r="69795" spans="1:4" x14ac:dyDescent="0.35">
      <c r="A69795"/>
      <c r="B69795"/>
      <c r="C69795"/>
      <c r="D69795"/>
    </row>
    <row r="69796" spans="1:4" x14ac:dyDescent="0.35">
      <c r="A69796"/>
      <c r="B69796"/>
      <c r="C69796"/>
      <c r="D69796"/>
    </row>
    <row r="69797" spans="1:4" x14ac:dyDescent="0.35">
      <c r="A69797"/>
      <c r="B69797"/>
      <c r="C69797"/>
      <c r="D69797"/>
    </row>
    <row r="69798" spans="1:4" x14ac:dyDescent="0.35">
      <c r="A69798"/>
      <c r="B69798"/>
      <c r="C69798"/>
      <c r="D69798"/>
    </row>
    <row r="69799" spans="1:4" x14ac:dyDescent="0.35">
      <c r="A69799"/>
      <c r="B69799"/>
      <c r="C69799"/>
      <c r="D69799"/>
    </row>
    <row r="69800" spans="1:4" x14ac:dyDescent="0.35">
      <c r="A69800"/>
      <c r="B69800"/>
      <c r="C69800"/>
      <c r="D69800"/>
    </row>
    <row r="69801" spans="1:4" x14ac:dyDescent="0.35">
      <c r="A69801"/>
      <c r="B69801"/>
      <c r="C69801"/>
      <c r="D69801"/>
    </row>
    <row r="69802" spans="1:4" x14ac:dyDescent="0.35">
      <c r="A69802"/>
      <c r="B69802"/>
      <c r="C69802"/>
      <c r="D69802"/>
    </row>
    <row r="69803" spans="1:4" x14ac:dyDescent="0.35">
      <c r="A69803"/>
      <c r="B69803"/>
      <c r="C69803"/>
      <c r="D69803"/>
    </row>
    <row r="69804" spans="1:4" x14ac:dyDescent="0.35">
      <c r="A69804"/>
      <c r="B69804"/>
      <c r="C69804"/>
      <c r="D69804"/>
    </row>
    <row r="69805" spans="1:4" x14ac:dyDescent="0.35">
      <c r="A69805"/>
      <c r="B69805"/>
      <c r="C69805"/>
      <c r="D69805"/>
    </row>
    <row r="69806" spans="1:4" x14ac:dyDescent="0.35">
      <c r="A69806"/>
      <c r="B69806"/>
      <c r="C69806"/>
      <c r="D69806"/>
    </row>
    <row r="69807" spans="1:4" x14ac:dyDescent="0.35">
      <c r="A69807"/>
      <c r="B69807"/>
      <c r="C69807"/>
      <c r="D69807"/>
    </row>
    <row r="69808" spans="1:4" x14ac:dyDescent="0.35">
      <c r="A69808"/>
      <c r="B69808"/>
      <c r="C69808"/>
      <c r="D69808"/>
    </row>
    <row r="69809" spans="1:4" x14ac:dyDescent="0.35">
      <c r="A69809"/>
      <c r="B69809"/>
      <c r="C69809"/>
      <c r="D69809"/>
    </row>
    <row r="69810" spans="1:4" x14ac:dyDescent="0.35">
      <c r="A69810"/>
      <c r="B69810"/>
      <c r="C69810"/>
      <c r="D69810"/>
    </row>
    <row r="69811" spans="1:4" x14ac:dyDescent="0.35">
      <c r="A69811"/>
      <c r="B69811"/>
      <c r="C69811"/>
      <c r="D69811"/>
    </row>
    <row r="69812" spans="1:4" x14ac:dyDescent="0.35">
      <c r="A69812"/>
      <c r="B69812"/>
      <c r="C69812"/>
      <c r="D69812"/>
    </row>
    <row r="69813" spans="1:4" x14ac:dyDescent="0.35">
      <c r="A69813"/>
      <c r="B69813"/>
      <c r="C69813"/>
      <c r="D69813"/>
    </row>
    <row r="69814" spans="1:4" x14ac:dyDescent="0.35">
      <c r="A69814"/>
      <c r="B69814"/>
      <c r="C69814"/>
      <c r="D69814"/>
    </row>
    <row r="69815" spans="1:4" x14ac:dyDescent="0.35">
      <c r="A69815"/>
      <c r="B69815"/>
      <c r="C69815"/>
      <c r="D69815"/>
    </row>
    <row r="69816" spans="1:4" x14ac:dyDescent="0.35">
      <c r="A69816"/>
      <c r="B69816"/>
      <c r="C69816"/>
      <c r="D69816"/>
    </row>
    <row r="69817" spans="1:4" x14ac:dyDescent="0.35">
      <c r="A69817"/>
      <c r="B69817"/>
      <c r="C69817"/>
      <c r="D69817"/>
    </row>
    <row r="69818" spans="1:4" x14ac:dyDescent="0.35">
      <c r="A69818"/>
      <c r="B69818"/>
      <c r="C69818"/>
      <c r="D69818"/>
    </row>
    <row r="69819" spans="1:4" x14ac:dyDescent="0.35">
      <c r="A69819"/>
      <c r="B69819"/>
      <c r="C69819"/>
      <c r="D69819"/>
    </row>
    <row r="69820" spans="1:4" x14ac:dyDescent="0.35">
      <c r="A69820"/>
      <c r="B69820"/>
      <c r="C69820"/>
      <c r="D69820"/>
    </row>
    <row r="69821" spans="1:4" x14ac:dyDescent="0.35">
      <c r="A69821"/>
      <c r="B69821"/>
      <c r="C69821"/>
      <c r="D69821"/>
    </row>
    <row r="69822" spans="1:4" x14ac:dyDescent="0.35">
      <c r="A69822"/>
      <c r="B69822"/>
      <c r="C69822"/>
      <c r="D69822"/>
    </row>
    <row r="69823" spans="1:4" x14ac:dyDescent="0.35">
      <c r="A69823"/>
      <c r="B69823"/>
      <c r="C69823"/>
      <c r="D69823"/>
    </row>
    <row r="69824" spans="1:4" x14ac:dyDescent="0.35">
      <c r="A69824"/>
      <c r="B69824"/>
      <c r="C69824"/>
      <c r="D69824"/>
    </row>
    <row r="69825" spans="1:4" x14ac:dyDescent="0.35">
      <c r="A69825"/>
      <c r="B69825"/>
      <c r="C69825"/>
      <c r="D69825"/>
    </row>
    <row r="69826" spans="1:4" x14ac:dyDescent="0.35">
      <c r="A69826"/>
      <c r="B69826"/>
      <c r="C69826"/>
      <c r="D69826"/>
    </row>
    <row r="69827" spans="1:4" x14ac:dyDescent="0.35">
      <c r="A69827"/>
      <c r="B69827"/>
      <c r="C69827"/>
      <c r="D69827"/>
    </row>
    <row r="69828" spans="1:4" x14ac:dyDescent="0.35">
      <c r="A69828"/>
      <c r="B69828"/>
      <c r="C69828"/>
      <c r="D69828"/>
    </row>
    <row r="69829" spans="1:4" x14ac:dyDescent="0.35">
      <c r="A69829"/>
      <c r="B69829"/>
      <c r="C69829"/>
      <c r="D69829"/>
    </row>
    <row r="69830" spans="1:4" x14ac:dyDescent="0.35">
      <c r="A69830"/>
      <c r="B69830"/>
      <c r="C69830"/>
      <c r="D69830"/>
    </row>
    <row r="69831" spans="1:4" x14ac:dyDescent="0.35">
      <c r="A69831"/>
      <c r="B69831"/>
      <c r="C69831"/>
      <c r="D69831"/>
    </row>
    <row r="69832" spans="1:4" x14ac:dyDescent="0.35">
      <c r="A69832"/>
      <c r="B69832"/>
      <c r="C69832"/>
      <c r="D69832"/>
    </row>
    <row r="69833" spans="1:4" x14ac:dyDescent="0.35">
      <c r="A69833"/>
      <c r="B69833"/>
      <c r="C69833"/>
      <c r="D69833"/>
    </row>
    <row r="69834" spans="1:4" x14ac:dyDescent="0.35">
      <c r="A69834"/>
      <c r="B69834"/>
      <c r="C69834"/>
      <c r="D69834"/>
    </row>
    <row r="69835" spans="1:4" x14ac:dyDescent="0.35">
      <c r="A69835"/>
      <c r="B69835"/>
      <c r="C69835"/>
      <c r="D69835"/>
    </row>
    <row r="69836" spans="1:4" x14ac:dyDescent="0.35">
      <c r="A69836"/>
      <c r="B69836"/>
      <c r="C69836"/>
      <c r="D69836"/>
    </row>
    <row r="69837" spans="1:4" x14ac:dyDescent="0.35">
      <c r="A69837"/>
      <c r="B69837"/>
      <c r="C69837"/>
      <c r="D69837"/>
    </row>
    <row r="69838" spans="1:4" x14ac:dyDescent="0.35">
      <c r="A69838"/>
      <c r="B69838"/>
      <c r="C69838"/>
      <c r="D69838"/>
    </row>
    <row r="69839" spans="1:4" x14ac:dyDescent="0.35">
      <c r="A69839"/>
      <c r="B69839"/>
      <c r="C69839"/>
      <c r="D69839"/>
    </row>
    <row r="69840" spans="1:4" x14ac:dyDescent="0.35">
      <c r="A69840"/>
      <c r="B69840"/>
      <c r="C69840"/>
      <c r="D69840"/>
    </row>
    <row r="69841" spans="1:4" x14ac:dyDescent="0.35">
      <c r="A69841"/>
      <c r="B69841"/>
      <c r="C69841"/>
      <c r="D69841"/>
    </row>
    <row r="69842" spans="1:4" x14ac:dyDescent="0.35">
      <c r="A69842"/>
      <c r="B69842"/>
      <c r="C69842"/>
      <c r="D69842"/>
    </row>
    <row r="69843" spans="1:4" x14ac:dyDescent="0.35">
      <c r="A69843"/>
      <c r="B69843"/>
      <c r="C69843"/>
      <c r="D69843"/>
    </row>
    <row r="69844" spans="1:4" x14ac:dyDescent="0.35">
      <c r="A69844"/>
      <c r="B69844"/>
      <c r="C69844"/>
      <c r="D69844"/>
    </row>
    <row r="69845" spans="1:4" x14ac:dyDescent="0.35">
      <c r="A69845"/>
      <c r="B69845"/>
      <c r="C69845"/>
      <c r="D69845"/>
    </row>
    <row r="69846" spans="1:4" x14ac:dyDescent="0.35">
      <c r="A69846"/>
      <c r="B69846"/>
      <c r="C69846"/>
      <c r="D69846"/>
    </row>
    <row r="69847" spans="1:4" x14ac:dyDescent="0.35">
      <c r="A69847"/>
      <c r="B69847"/>
      <c r="C69847"/>
      <c r="D69847"/>
    </row>
    <row r="69848" spans="1:4" x14ac:dyDescent="0.35">
      <c r="A69848"/>
      <c r="B69848"/>
      <c r="C69848"/>
      <c r="D69848"/>
    </row>
    <row r="69849" spans="1:4" x14ac:dyDescent="0.35">
      <c r="A69849"/>
      <c r="B69849"/>
      <c r="C69849"/>
      <c r="D69849"/>
    </row>
    <row r="69850" spans="1:4" x14ac:dyDescent="0.35">
      <c r="A69850"/>
      <c r="B69850"/>
      <c r="C69850"/>
      <c r="D69850"/>
    </row>
    <row r="69851" spans="1:4" x14ac:dyDescent="0.35">
      <c r="A69851"/>
      <c r="B69851"/>
      <c r="C69851"/>
      <c r="D69851"/>
    </row>
    <row r="69852" spans="1:4" x14ac:dyDescent="0.35">
      <c r="A69852"/>
      <c r="B69852"/>
      <c r="C69852"/>
      <c r="D69852"/>
    </row>
    <row r="69853" spans="1:4" x14ac:dyDescent="0.35">
      <c r="A69853"/>
      <c r="B69853"/>
      <c r="C69853"/>
      <c r="D69853"/>
    </row>
    <row r="69854" spans="1:4" x14ac:dyDescent="0.35">
      <c r="A69854"/>
      <c r="B69854"/>
      <c r="C69854"/>
      <c r="D69854"/>
    </row>
    <row r="69855" spans="1:4" x14ac:dyDescent="0.35">
      <c r="A69855"/>
      <c r="B69855"/>
      <c r="C69855"/>
      <c r="D69855"/>
    </row>
    <row r="69856" spans="1:4" x14ac:dyDescent="0.35">
      <c r="A69856"/>
      <c r="B69856"/>
      <c r="C69856"/>
      <c r="D69856"/>
    </row>
    <row r="69857" spans="1:4" x14ac:dyDescent="0.35">
      <c r="A69857"/>
      <c r="B69857"/>
      <c r="C69857"/>
      <c r="D69857"/>
    </row>
    <row r="69858" spans="1:4" x14ac:dyDescent="0.35">
      <c r="A69858"/>
      <c r="B69858"/>
      <c r="C69858"/>
      <c r="D69858"/>
    </row>
    <row r="69859" spans="1:4" x14ac:dyDescent="0.35">
      <c r="A69859"/>
      <c r="B69859"/>
      <c r="C69859"/>
      <c r="D69859"/>
    </row>
    <row r="69860" spans="1:4" x14ac:dyDescent="0.35">
      <c r="A69860"/>
      <c r="B69860"/>
      <c r="C69860"/>
      <c r="D69860"/>
    </row>
    <row r="69861" spans="1:4" x14ac:dyDescent="0.35">
      <c r="A69861"/>
      <c r="B69861"/>
      <c r="C69861"/>
      <c r="D69861"/>
    </row>
    <row r="69862" spans="1:4" x14ac:dyDescent="0.35">
      <c r="A69862"/>
      <c r="B69862"/>
      <c r="C69862"/>
      <c r="D69862"/>
    </row>
    <row r="69863" spans="1:4" x14ac:dyDescent="0.35">
      <c r="A69863"/>
      <c r="B69863"/>
      <c r="C69863"/>
      <c r="D69863"/>
    </row>
    <row r="69864" spans="1:4" x14ac:dyDescent="0.35">
      <c r="A69864"/>
      <c r="B69864"/>
      <c r="C69864"/>
      <c r="D69864"/>
    </row>
    <row r="69865" spans="1:4" x14ac:dyDescent="0.35">
      <c r="A69865"/>
      <c r="B69865"/>
      <c r="C69865"/>
      <c r="D69865"/>
    </row>
    <row r="69866" spans="1:4" x14ac:dyDescent="0.35">
      <c r="A69866"/>
      <c r="B69866"/>
      <c r="C69866"/>
      <c r="D69866"/>
    </row>
    <row r="69867" spans="1:4" x14ac:dyDescent="0.35">
      <c r="A69867"/>
      <c r="B69867"/>
      <c r="C69867"/>
      <c r="D69867"/>
    </row>
    <row r="69868" spans="1:4" x14ac:dyDescent="0.35">
      <c r="A69868"/>
      <c r="B69868"/>
      <c r="C69868"/>
      <c r="D69868"/>
    </row>
    <row r="69869" spans="1:4" x14ac:dyDescent="0.35">
      <c r="A69869"/>
      <c r="B69869"/>
      <c r="C69869"/>
      <c r="D69869"/>
    </row>
    <row r="69870" spans="1:4" x14ac:dyDescent="0.35">
      <c r="A69870"/>
      <c r="B69870"/>
      <c r="C69870"/>
      <c r="D69870"/>
    </row>
    <row r="69871" spans="1:4" x14ac:dyDescent="0.35">
      <c r="A69871"/>
      <c r="B69871"/>
      <c r="C69871"/>
      <c r="D69871"/>
    </row>
    <row r="69872" spans="1:4" x14ac:dyDescent="0.35">
      <c r="A69872"/>
      <c r="B69872"/>
      <c r="C69872"/>
      <c r="D69872"/>
    </row>
    <row r="69873" spans="1:4" x14ac:dyDescent="0.35">
      <c r="A69873"/>
      <c r="B69873"/>
      <c r="C69873"/>
      <c r="D69873"/>
    </row>
    <row r="69874" spans="1:4" x14ac:dyDescent="0.35">
      <c r="A69874"/>
      <c r="B69874"/>
      <c r="C69874"/>
      <c r="D69874"/>
    </row>
    <row r="69875" spans="1:4" x14ac:dyDescent="0.35">
      <c r="A69875"/>
      <c r="B69875"/>
      <c r="C69875"/>
      <c r="D69875"/>
    </row>
    <row r="69876" spans="1:4" x14ac:dyDescent="0.35">
      <c r="A69876"/>
      <c r="B69876"/>
      <c r="C69876"/>
      <c r="D69876"/>
    </row>
    <row r="69877" spans="1:4" x14ac:dyDescent="0.35">
      <c r="A69877"/>
      <c r="B69877"/>
      <c r="C69877"/>
      <c r="D69877"/>
    </row>
    <row r="69878" spans="1:4" x14ac:dyDescent="0.35">
      <c r="A69878"/>
      <c r="B69878"/>
      <c r="C69878"/>
      <c r="D69878"/>
    </row>
    <row r="69879" spans="1:4" x14ac:dyDescent="0.35">
      <c r="A69879"/>
      <c r="B69879"/>
      <c r="C69879"/>
      <c r="D69879"/>
    </row>
    <row r="69880" spans="1:4" x14ac:dyDescent="0.35">
      <c r="A69880"/>
      <c r="B69880"/>
      <c r="C69880"/>
      <c r="D69880"/>
    </row>
    <row r="69881" spans="1:4" x14ac:dyDescent="0.35">
      <c r="A69881"/>
      <c r="B69881"/>
      <c r="C69881"/>
      <c r="D69881"/>
    </row>
    <row r="69882" spans="1:4" x14ac:dyDescent="0.35">
      <c r="A69882"/>
      <c r="B69882"/>
      <c r="C69882"/>
      <c r="D69882"/>
    </row>
    <row r="69883" spans="1:4" x14ac:dyDescent="0.35">
      <c r="A69883"/>
      <c r="B69883"/>
      <c r="C69883"/>
      <c r="D69883"/>
    </row>
    <row r="69884" spans="1:4" x14ac:dyDescent="0.35">
      <c r="A69884"/>
      <c r="B69884"/>
      <c r="C69884"/>
      <c r="D69884"/>
    </row>
    <row r="69885" spans="1:4" x14ac:dyDescent="0.35">
      <c r="A69885"/>
      <c r="B69885"/>
      <c r="C69885"/>
      <c r="D69885"/>
    </row>
    <row r="69886" spans="1:4" x14ac:dyDescent="0.35">
      <c r="A69886"/>
      <c r="B69886"/>
      <c r="C69886"/>
      <c r="D69886"/>
    </row>
    <row r="69887" spans="1:4" x14ac:dyDescent="0.35">
      <c r="A69887"/>
      <c r="B69887"/>
      <c r="C69887"/>
      <c r="D69887"/>
    </row>
    <row r="69888" spans="1:4" x14ac:dyDescent="0.35">
      <c r="A69888"/>
      <c r="B69888"/>
      <c r="C69888"/>
      <c r="D69888"/>
    </row>
    <row r="69889" spans="1:4" x14ac:dyDescent="0.35">
      <c r="A69889"/>
      <c r="B69889"/>
      <c r="C69889"/>
      <c r="D69889"/>
    </row>
    <row r="69890" spans="1:4" x14ac:dyDescent="0.35">
      <c r="A69890"/>
      <c r="B69890"/>
      <c r="C69890"/>
      <c r="D69890"/>
    </row>
    <row r="69891" spans="1:4" x14ac:dyDescent="0.35">
      <c r="A69891"/>
      <c r="B69891"/>
      <c r="C69891"/>
      <c r="D69891"/>
    </row>
    <row r="69892" spans="1:4" x14ac:dyDescent="0.35">
      <c r="A69892"/>
      <c r="B69892"/>
      <c r="C69892"/>
      <c r="D69892"/>
    </row>
    <row r="69893" spans="1:4" x14ac:dyDescent="0.35">
      <c r="A69893"/>
      <c r="B69893"/>
      <c r="C69893"/>
      <c r="D69893"/>
    </row>
    <row r="69894" spans="1:4" x14ac:dyDescent="0.35">
      <c r="A69894"/>
      <c r="B69894"/>
      <c r="C69894"/>
      <c r="D69894"/>
    </row>
    <row r="69895" spans="1:4" x14ac:dyDescent="0.35">
      <c r="A69895"/>
      <c r="B69895"/>
      <c r="C69895"/>
      <c r="D69895"/>
    </row>
    <row r="69896" spans="1:4" x14ac:dyDescent="0.35">
      <c r="A69896"/>
      <c r="B69896"/>
      <c r="C69896"/>
      <c r="D69896"/>
    </row>
    <row r="69897" spans="1:4" x14ac:dyDescent="0.35">
      <c r="A69897"/>
      <c r="B69897"/>
      <c r="C69897"/>
      <c r="D69897"/>
    </row>
    <row r="69898" spans="1:4" x14ac:dyDescent="0.35">
      <c r="A69898"/>
      <c r="B69898"/>
      <c r="C69898"/>
      <c r="D69898"/>
    </row>
    <row r="69899" spans="1:4" x14ac:dyDescent="0.35">
      <c r="A69899"/>
      <c r="B69899"/>
      <c r="C69899"/>
      <c r="D69899"/>
    </row>
    <row r="69900" spans="1:4" x14ac:dyDescent="0.35">
      <c r="A69900"/>
      <c r="B69900"/>
      <c r="C69900"/>
      <c r="D69900"/>
    </row>
    <row r="69901" spans="1:4" x14ac:dyDescent="0.35">
      <c r="A69901"/>
      <c r="B69901"/>
      <c r="C69901"/>
      <c r="D69901"/>
    </row>
    <row r="69902" spans="1:4" x14ac:dyDescent="0.35">
      <c r="A69902"/>
      <c r="B69902"/>
      <c r="C69902"/>
      <c r="D69902"/>
    </row>
    <row r="69903" spans="1:4" x14ac:dyDescent="0.35">
      <c r="A69903"/>
      <c r="B69903"/>
      <c r="C69903"/>
      <c r="D69903"/>
    </row>
    <row r="69904" spans="1:4" x14ac:dyDescent="0.35">
      <c r="A69904"/>
      <c r="B69904"/>
      <c r="C69904"/>
      <c r="D69904"/>
    </row>
    <row r="69905" spans="1:4" x14ac:dyDescent="0.35">
      <c r="A69905"/>
      <c r="B69905"/>
      <c r="C69905"/>
      <c r="D69905"/>
    </row>
    <row r="69906" spans="1:4" x14ac:dyDescent="0.35">
      <c r="A69906"/>
      <c r="B69906"/>
      <c r="C69906"/>
      <c r="D69906"/>
    </row>
    <row r="69907" spans="1:4" x14ac:dyDescent="0.35">
      <c r="A69907"/>
      <c r="B69907"/>
      <c r="C69907"/>
      <c r="D69907"/>
    </row>
    <row r="69908" spans="1:4" x14ac:dyDescent="0.35">
      <c r="A69908"/>
      <c r="B69908"/>
      <c r="C69908"/>
      <c r="D69908"/>
    </row>
    <row r="69909" spans="1:4" x14ac:dyDescent="0.35">
      <c r="A69909"/>
      <c r="B69909"/>
      <c r="C69909"/>
      <c r="D69909"/>
    </row>
    <row r="69910" spans="1:4" x14ac:dyDescent="0.35">
      <c r="A69910"/>
      <c r="B69910"/>
      <c r="C69910"/>
      <c r="D69910"/>
    </row>
    <row r="69911" spans="1:4" x14ac:dyDescent="0.35">
      <c r="A69911"/>
      <c r="B69911"/>
      <c r="C69911"/>
      <c r="D69911"/>
    </row>
    <row r="69912" spans="1:4" x14ac:dyDescent="0.35">
      <c r="A69912"/>
      <c r="B69912"/>
      <c r="C69912"/>
      <c r="D69912"/>
    </row>
    <row r="69913" spans="1:4" x14ac:dyDescent="0.35">
      <c r="A69913"/>
      <c r="B69913"/>
      <c r="C69913"/>
      <c r="D69913"/>
    </row>
    <row r="69914" spans="1:4" x14ac:dyDescent="0.35">
      <c r="A69914"/>
      <c r="B69914"/>
      <c r="C69914"/>
      <c r="D69914"/>
    </row>
    <row r="69915" spans="1:4" x14ac:dyDescent="0.35">
      <c r="A69915"/>
      <c r="B69915"/>
      <c r="C69915"/>
      <c r="D69915"/>
    </row>
    <row r="69916" spans="1:4" x14ac:dyDescent="0.35">
      <c r="A69916"/>
      <c r="B69916"/>
      <c r="C69916"/>
      <c r="D69916"/>
    </row>
    <row r="69917" spans="1:4" x14ac:dyDescent="0.35">
      <c r="A69917"/>
      <c r="B69917"/>
      <c r="C69917"/>
      <c r="D69917"/>
    </row>
    <row r="69918" spans="1:4" x14ac:dyDescent="0.35">
      <c r="A69918"/>
      <c r="B69918"/>
      <c r="C69918"/>
      <c r="D69918"/>
    </row>
    <row r="69919" spans="1:4" x14ac:dyDescent="0.35">
      <c r="A69919"/>
      <c r="B69919"/>
      <c r="C69919"/>
      <c r="D69919"/>
    </row>
    <row r="69920" spans="1:4" x14ac:dyDescent="0.35">
      <c r="A69920"/>
      <c r="B69920"/>
      <c r="C69920"/>
      <c r="D69920"/>
    </row>
    <row r="69921" spans="1:4" x14ac:dyDescent="0.35">
      <c r="A69921"/>
      <c r="B69921"/>
      <c r="C69921"/>
      <c r="D69921"/>
    </row>
    <row r="69922" spans="1:4" x14ac:dyDescent="0.35">
      <c r="A69922"/>
      <c r="B69922"/>
      <c r="C69922"/>
      <c r="D69922"/>
    </row>
    <row r="69923" spans="1:4" x14ac:dyDescent="0.35">
      <c r="A69923"/>
      <c r="B69923"/>
      <c r="C69923"/>
      <c r="D69923"/>
    </row>
    <row r="69924" spans="1:4" x14ac:dyDescent="0.35">
      <c r="A69924"/>
      <c r="B69924"/>
      <c r="C69924"/>
      <c r="D69924"/>
    </row>
    <row r="69925" spans="1:4" x14ac:dyDescent="0.35">
      <c r="A69925"/>
      <c r="B69925"/>
      <c r="C69925"/>
      <c r="D69925"/>
    </row>
    <row r="69926" spans="1:4" x14ac:dyDescent="0.35">
      <c r="A69926"/>
      <c r="B69926"/>
      <c r="C69926"/>
      <c r="D69926"/>
    </row>
    <row r="69927" spans="1:4" x14ac:dyDescent="0.35">
      <c r="A69927"/>
      <c r="B69927"/>
      <c r="C69927"/>
      <c r="D69927"/>
    </row>
    <row r="69928" spans="1:4" x14ac:dyDescent="0.35">
      <c r="A69928"/>
      <c r="B69928"/>
      <c r="C69928"/>
      <c r="D69928"/>
    </row>
    <row r="69929" spans="1:4" x14ac:dyDescent="0.35">
      <c r="A69929"/>
      <c r="B69929"/>
      <c r="C69929"/>
      <c r="D69929"/>
    </row>
    <row r="69930" spans="1:4" x14ac:dyDescent="0.35">
      <c r="A69930"/>
      <c r="B69930"/>
      <c r="C69930"/>
      <c r="D69930"/>
    </row>
    <row r="69931" spans="1:4" x14ac:dyDescent="0.35">
      <c r="A69931"/>
      <c r="B69931"/>
      <c r="C69931"/>
      <c r="D69931"/>
    </row>
    <row r="69932" spans="1:4" x14ac:dyDescent="0.35">
      <c r="A69932"/>
      <c r="B69932"/>
      <c r="C69932"/>
      <c r="D69932"/>
    </row>
    <row r="69933" spans="1:4" x14ac:dyDescent="0.35">
      <c r="A69933"/>
      <c r="B69933"/>
      <c r="C69933"/>
      <c r="D69933"/>
    </row>
    <row r="69934" spans="1:4" x14ac:dyDescent="0.35">
      <c r="A69934"/>
      <c r="B69934"/>
      <c r="C69934"/>
      <c r="D69934"/>
    </row>
    <row r="69935" spans="1:4" x14ac:dyDescent="0.35">
      <c r="A69935"/>
      <c r="B69935"/>
      <c r="C69935"/>
      <c r="D69935"/>
    </row>
    <row r="69936" spans="1:4" x14ac:dyDescent="0.35">
      <c r="A69936"/>
      <c r="B69936"/>
      <c r="C69936"/>
      <c r="D69936"/>
    </row>
    <row r="69937" spans="1:4" x14ac:dyDescent="0.35">
      <c r="A69937"/>
      <c r="B69937"/>
      <c r="C69937"/>
      <c r="D69937"/>
    </row>
    <row r="69938" spans="1:4" x14ac:dyDescent="0.35">
      <c r="A69938"/>
      <c r="B69938"/>
      <c r="C69938"/>
      <c r="D69938"/>
    </row>
    <row r="69939" spans="1:4" x14ac:dyDescent="0.35">
      <c r="A69939"/>
      <c r="B69939"/>
      <c r="C69939"/>
      <c r="D69939"/>
    </row>
    <row r="69940" spans="1:4" x14ac:dyDescent="0.35">
      <c r="A69940"/>
      <c r="B69940"/>
      <c r="C69940"/>
      <c r="D69940"/>
    </row>
    <row r="69941" spans="1:4" x14ac:dyDescent="0.35">
      <c r="A69941"/>
      <c r="B69941"/>
      <c r="C69941"/>
      <c r="D69941"/>
    </row>
    <row r="69942" spans="1:4" x14ac:dyDescent="0.35">
      <c r="A69942"/>
      <c r="B69942"/>
      <c r="C69942"/>
      <c r="D69942"/>
    </row>
    <row r="69943" spans="1:4" x14ac:dyDescent="0.35">
      <c r="A69943"/>
      <c r="B69943"/>
      <c r="C69943"/>
      <c r="D69943"/>
    </row>
    <row r="69944" spans="1:4" x14ac:dyDescent="0.35">
      <c r="A69944"/>
      <c r="B69944"/>
      <c r="C69944"/>
      <c r="D69944"/>
    </row>
    <row r="69945" spans="1:4" x14ac:dyDescent="0.35">
      <c r="A69945"/>
      <c r="B69945"/>
      <c r="C69945"/>
      <c r="D69945"/>
    </row>
    <row r="69946" spans="1:4" x14ac:dyDescent="0.35">
      <c r="A69946"/>
      <c r="B69946"/>
      <c r="C69946"/>
      <c r="D69946"/>
    </row>
    <row r="69947" spans="1:4" x14ac:dyDescent="0.35">
      <c r="A69947"/>
      <c r="B69947"/>
      <c r="C69947"/>
      <c r="D69947"/>
    </row>
    <row r="69948" spans="1:4" x14ac:dyDescent="0.35">
      <c r="A69948"/>
      <c r="B69948"/>
      <c r="C69948"/>
      <c r="D69948"/>
    </row>
    <row r="69949" spans="1:4" x14ac:dyDescent="0.35">
      <c r="A69949"/>
      <c r="B69949"/>
      <c r="C69949"/>
      <c r="D69949"/>
    </row>
    <row r="69950" spans="1:4" x14ac:dyDescent="0.35">
      <c r="A69950"/>
      <c r="B69950"/>
      <c r="C69950"/>
      <c r="D69950"/>
    </row>
    <row r="69951" spans="1:4" x14ac:dyDescent="0.35">
      <c r="A69951"/>
      <c r="B69951"/>
      <c r="C69951"/>
      <c r="D69951"/>
    </row>
    <row r="69952" spans="1:4" x14ac:dyDescent="0.35">
      <c r="A69952"/>
      <c r="B69952"/>
      <c r="C69952"/>
      <c r="D69952"/>
    </row>
    <row r="69953" spans="1:4" x14ac:dyDescent="0.35">
      <c r="A69953"/>
      <c r="B69953"/>
      <c r="C69953"/>
      <c r="D69953"/>
    </row>
    <row r="69954" spans="1:4" x14ac:dyDescent="0.35">
      <c r="A69954"/>
      <c r="B69954"/>
      <c r="C69954"/>
      <c r="D69954"/>
    </row>
    <row r="69955" spans="1:4" x14ac:dyDescent="0.35">
      <c r="A69955"/>
      <c r="B69955"/>
      <c r="C69955"/>
      <c r="D69955"/>
    </row>
    <row r="69956" spans="1:4" x14ac:dyDescent="0.35">
      <c r="A69956"/>
      <c r="B69956"/>
      <c r="C69956"/>
      <c r="D69956"/>
    </row>
    <row r="69957" spans="1:4" x14ac:dyDescent="0.35">
      <c r="A69957"/>
      <c r="B69957"/>
      <c r="C69957"/>
      <c r="D69957"/>
    </row>
    <row r="69958" spans="1:4" x14ac:dyDescent="0.35">
      <c r="A69958"/>
      <c r="B69958"/>
      <c r="C69958"/>
      <c r="D69958"/>
    </row>
    <row r="69959" spans="1:4" x14ac:dyDescent="0.35">
      <c r="A69959"/>
      <c r="B69959"/>
      <c r="C69959"/>
      <c r="D69959"/>
    </row>
    <row r="69960" spans="1:4" x14ac:dyDescent="0.35">
      <c r="A69960"/>
      <c r="B69960"/>
      <c r="C69960"/>
      <c r="D69960"/>
    </row>
    <row r="69961" spans="1:4" x14ac:dyDescent="0.35">
      <c r="A69961"/>
      <c r="B69961"/>
      <c r="C69961"/>
      <c r="D69961"/>
    </row>
    <row r="69962" spans="1:4" x14ac:dyDescent="0.35">
      <c r="A69962"/>
      <c r="B69962"/>
      <c r="C69962"/>
      <c r="D69962"/>
    </row>
    <row r="69963" spans="1:4" x14ac:dyDescent="0.35">
      <c r="A69963"/>
      <c r="B69963"/>
      <c r="C69963"/>
      <c r="D69963"/>
    </row>
    <row r="69964" spans="1:4" x14ac:dyDescent="0.35">
      <c r="A69964"/>
      <c r="B69964"/>
      <c r="C69964"/>
      <c r="D69964"/>
    </row>
    <row r="69965" spans="1:4" x14ac:dyDescent="0.35">
      <c r="A69965"/>
      <c r="B69965"/>
      <c r="C69965"/>
      <c r="D69965"/>
    </row>
    <row r="69966" spans="1:4" x14ac:dyDescent="0.35">
      <c r="A69966"/>
      <c r="B69966"/>
      <c r="C69966"/>
      <c r="D69966"/>
    </row>
    <row r="69967" spans="1:4" x14ac:dyDescent="0.35">
      <c r="A69967"/>
      <c r="B69967"/>
      <c r="C69967"/>
      <c r="D69967"/>
    </row>
    <row r="69968" spans="1:4" x14ac:dyDescent="0.35">
      <c r="A69968"/>
      <c r="B69968"/>
      <c r="C69968"/>
      <c r="D69968"/>
    </row>
    <row r="69969" spans="1:4" x14ac:dyDescent="0.35">
      <c r="A69969"/>
      <c r="B69969"/>
      <c r="C69969"/>
      <c r="D69969"/>
    </row>
    <row r="69970" spans="1:4" x14ac:dyDescent="0.35">
      <c r="A69970"/>
      <c r="B69970"/>
      <c r="C69970"/>
      <c r="D69970"/>
    </row>
    <row r="69971" spans="1:4" x14ac:dyDescent="0.35">
      <c r="A69971"/>
      <c r="B69971"/>
      <c r="C69971"/>
      <c r="D69971"/>
    </row>
    <row r="69972" spans="1:4" x14ac:dyDescent="0.35">
      <c r="A69972"/>
      <c r="B69972"/>
      <c r="C69972"/>
      <c r="D69972"/>
    </row>
    <row r="69973" spans="1:4" x14ac:dyDescent="0.35">
      <c r="A69973"/>
      <c r="B69973"/>
      <c r="C69973"/>
      <c r="D69973"/>
    </row>
    <row r="69974" spans="1:4" x14ac:dyDescent="0.35">
      <c r="A69974"/>
      <c r="B69974"/>
      <c r="C69974"/>
      <c r="D69974"/>
    </row>
    <row r="69975" spans="1:4" x14ac:dyDescent="0.35">
      <c r="A69975"/>
      <c r="B69975"/>
      <c r="C69975"/>
      <c r="D69975"/>
    </row>
    <row r="69976" spans="1:4" x14ac:dyDescent="0.35">
      <c r="A69976"/>
      <c r="B69976"/>
      <c r="C69976"/>
      <c r="D69976"/>
    </row>
    <row r="69977" spans="1:4" x14ac:dyDescent="0.35">
      <c r="A69977"/>
      <c r="B69977"/>
      <c r="C69977"/>
      <c r="D69977"/>
    </row>
    <row r="69978" spans="1:4" x14ac:dyDescent="0.35">
      <c r="A69978"/>
      <c r="B69978"/>
      <c r="C69978"/>
      <c r="D69978"/>
    </row>
    <row r="69979" spans="1:4" x14ac:dyDescent="0.35">
      <c r="A69979"/>
      <c r="B69979"/>
      <c r="C69979"/>
      <c r="D69979"/>
    </row>
    <row r="69980" spans="1:4" x14ac:dyDescent="0.35">
      <c r="A69980"/>
      <c r="B69980"/>
      <c r="C69980"/>
      <c r="D69980"/>
    </row>
    <row r="69981" spans="1:4" x14ac:dyDescent="0.35">
      <c r="A69981"/>
      <c r="B69981"/>
      <c r="C69981"/>
      <c r="D69981"/>
    </row>
    <row r="69982" spans="1:4" x14ac:dyDescent="0.35">
      <c r="A69982"/>
      <c r="B69982"/>
      <c r="C69982"/>
      <c r="D69982"/>
    </row>
    <row r="69983" spans="1:4" x14ac:dyDescent="0.35">
      <c r="A69983"/>
      <c r="B69983"/>
      <c r="C69983"/>
      <c r="D69983"/>
    </row>
    <row r="69984" spans="1:4" x14ac:dyDescent="0.35">
      <c r="A69984"/>
      <c r="B69984"/>
      <c r="C69984"/>
      <c r="D69984"/>
    </row>
    <row r="69985" spans="1:4" x14ac:dyDescent="0.35">
      <c r="A69985"/>
      <c r="B69985"/>
      <c r="C69985"/>
      <c r="D69985"/>
    </row>
    <row r="69986" spans="1:4" x14ac:dyDescent="0.35">
      <c r="A69986"/>
      <c r="B69986"/>
      <c r="C69986"/>
      <c r="D69986"/>
    </row>
    <row r="69987" spans="1:4" x14ac:dyDescent="0.35">
      <c r="A69987"/>
      <c r="B69987"/>
      <c r="C69987"/>
      <c r="D69987"/>
    </row>
    <row r="69988" spans="1:4" x14ac:dyDescent="0.35">
      <c r="A69988"/>
      <c r="B69988"/>
      <c r="C69988"/>
      <c r="D69988"/>
    </row>
    <row r="69989" spans="1:4" x14ac:dyDescent="0.35">
      <c r="A69989"/>
      <c r="B69989"/>
      <c r="C69989"/>
      <c r="D69989"/>
    </row>
    <row r="69990" spans="1:4" x14ac:dyDescent="0.35">
      <c r="A69990"/>
      <c r="B69990"/>
      <c r="C69990"/>
      <c r="D69990"/>
    </row>
    <row r="69991" spans="1:4" x14ac:dyDescent="0.35">
      <c r="A69991"/>
      <c r="B69991"/>
      <c r="C69991"/>
      <c r="D69991"/>
    </row>
    <row r="69992" spans="1:4" x14ac:dyDescent="0.35">
      <c r="A69992"/>
      <c r="B69992"/>
      <c r="C69992"/>
      <c r="D69992"/>
    </row>
    <row r="69993" spans="1:4" x14ac:dyDescent="0.35">
      <c r="A69993"/>
      <c r="B69993"/>
      <c r="C69993"/>
      <c r="D69993"/>
    </row>
    <row r="69994" spans="1:4" x14ac:dyDescent="0.35">
      <c r="A69994"/>
      <c r="B69994"/>
      <c r="C69994"/>
      <c r="D69994"/>
    </row>
    <row r="69995" spans="1:4" x14ac:dyDescent="0.35">
      <c r="A69995"/>
      <c r="B69995"/>
      <c r="C69995"/>
      <c r="D69995"/>
    </row>
    <row r="69996" spans="1:4" x14ac:dyDescent="0.35">
      <c r="A69996"/>
      <c r="B69996"/>
      <c r="C69996"/>
      <c r="D69996"/>
    </row>
    <row r="69997" spans="1:4" x14ac:dyDescent="0.35">
      <c r="A69997"/>
      <c r="B69997"/>
      <c r="C69997"/>
      <c r="D69997"/>
    </row>
    <row r="69998" spans="1:4" x14ac:dyDescent="0.35">
      <c r="A69998"/>
      <c r="B69998"/>
      <c r="C69998"/>
      <c r="D69998"/>
    </row>
    <row r="69999" spans="1:4" x14ac:dyDescent="0.35">
      <c r="A69999"/>
      <c r="B69999"/>
      <c r="C69999"/>
      <c r="D69999"/>
    </row>
    <row r="70000" spans="1:4" x14ac:dyDescent="0.35">
      <c r="A70000"/>
      <c r="B70000"/>
      <c r="C70000"/>
      <c r="D70000"/>
    </row>
    <row r="70001" spans="1:4" x14ac:dyDescent="0.35">
      <c r="A70001"/>
      <c r="B70001"/>
      <c r="C70001"/>
      <c r="D70001"/>
    </row>
    <row r="70002" spans="1:4" x14ac:dyDescent="0.35">
      <c r="A70002"/>
      <c r="B70002"/>
      <c r="C70002"/>
      <c r="D70002"/>
    </row>
    <row r="70003" spans="1:4" x14ac:dyDescent="0.35">
      <c r="A70003"/>
      <c r="B70003"/>
      <c r="C70003"/>
      <c r="D70003"/>
    </row>
    <row r="70004" spans="1:4" x14ac:dyDescent="0.35">
      <c r="A70004"/>
      <c r="B70004"/>
      <c r="C70004"/>
      <c r="D70004"/>
    </row>
    <row r="70005" spans="1:4" x14ac:dyDescent="0.35">
      <c r="A70005"/>
      <c r="B70005"/>
      <c r="C70005"/>
      <c r="D70005"/>
    </row>
    <row r="70006" spans="1:4" x14ac:dyDescent="0.35">
      <c r="A70006"/>
      <c r="B70006"/>
      <c r="C70006"/>
      <c r="D70006"/>
    </row>
    <row r="70007" spans="1:4" x14ac:dyDescent="0.35">
      <c r="A70007"/>
      <c r="B70007"/>
      <c r="C70007"/>
      <c r="D70007"/>
    </row>
    <row r="70008" spans="1:4" x14ac:dyDescent="0.35">
      <c r="A70008"/>
      <c r="B70008"/>
      <c r="C70008"/>
      <c r="D70008"/>
    </row>
    <row r="70009" spans="1:4" x14ac:dyDescent="0.35">
      <c r="A70009"/>
      <c r="B70009"/>
      <c r="C70009"/>
      <c r="D70009"/>
    </row>
    <row r="70010" spans="1:4" x14ac:dyDescent="0.35">
      <c r="A70010"/>
      <c r="B70010"/>
      <c r="C70010"/>
      <c r="D70010"/>
    </row>
    <row r="70011" spans="1:4" x14ac:dyDescent="0.35">
      <c r="A70011"/>
      <c r="B70011"/>
      <c r="C70011"/>
      <c r="D70011"/>
    </row>
    <row r="70012" spans="1:4" x14ac:dyDescent="0.35">
      <c r="A70012"/>
      <c r="B70012"/>
      <c r="C70012"/>
      <c r="D70012"/>
    </row>
    <row r="70013" spans="1:4" x14ac:dyDescent="0.35">
      <c r="A70013"/>
      <c r="B70013"/>
      <c r="C70013"/>
      <c r="D70013"/>
    </row>
    <row r="70014" spans="1:4" x14ac:dyDescent="0.35">
      <c r="A70014"/>
      <c r="B70014"/>
      <c r="C70014"/>
      <c r="D70014"/>
    </row>
    <row r="70015" spans="1:4" x14ac:dyDescent="0.35">
      <c r="A70015"/>
      <c r="B70015"/>
      <c r="C70015"/>
      <c r="D70015"/>
    </row>
    <row r="70016" spans="1:4" x14ac:dyDescent="0.35">
      <c r="A70016"/>
      <c r="B70016"/>
      <c r="C70016"/>
      <c r="D70016"/>
    </row>
    <row r="70017" spans="1:4" x14ac:dyDescent="0.35">
      <c r="A70017"/>
      <c r="B70017"/>
      <c r="C70017"/>
      <c r="D70017"/>
    </row>
    <row r="70018" spans="1:4" x14ac:dyDescent="0.35">
      <c r="A70018"/>
      <c r="B70018"/>
      <c r="C70018"/>
      <c r="D70018"/>
    </row>
    <row r="70019" spans="1:4" x14ac:dyDescent="0.35">
      <c r="A70019"/>
      <c r="B70019"/>
      <c r="C70019"/>
      <c r="D70019"/>
    </row>
    <row r="70020" spans="1:4" x14ac:dyDescent="0.35">
      <c r="A70020"/>
      <c r="B70020"/>
      <c r="C70020"/>
      <c r="D70020"/>
    </row>
    <row r="70021" spans="1:4" x14ac:dyDescent="0.35">
      <c r="A70021"/>
      <c r="B70021"/>
      <c r="C70021"/>
      <c r="D70021"/>
    </row>
    <row r="70022" spans="1:4" x14ac:dyDescent="0.35">
      <c r="A70022"/>
      <c r="B70022"/>
      <c r="C70022"/>
      <c r="D70022"/>
    </row>
    <row r="70023" spans="1:4" x14ac:dyDescent="0.35">
      <c r="A70023"/>
      <c r="B70023"/>
      <c r="C70023"/>
      <c r="D70023"/>
    </row>
    <row r="70024" spans="1:4" x14ac:dyDescent="0.35">
      <c r="A70024"/>
      <c r="B70024"/>
      <c r="C70024"/>
      <c r="D70024"/>
    </row>
    <row r="70025" spans="1:4" x14ac:dyDescent="0.35">
      <c r="A70025"/>
      <c r="B70025"/>
      <c r="C70025"/>
      <c r="D70025"/>
    </row>
    <row r="70026" spans="1:4" x14ac:dyDescent="0.35">
      <c r="A70026"/>
      <c r="B70026"/>
      <c r="C70026"/>
      <c r="D70026"/>
    </row>
    <row r="70027" spans="1:4" x14ac:dyDescent="0.35">
      <c r="A70027"/>
      <c r="B70027"/>
      <c r="C70027"/>
      <c r="D70027"/>
    </row>
    <row r="70028" spans="1:4" x14ac:dyDescent="0.35">
      <c r="A70028"/>
      <c r="B70028"/>
      <c r="C70028"/>
      <c r="D70028"/>
    </row>
    <row r="70029" spans="1:4" x14ac:dyDescent="0.35">
      <c r="A70029"/>
      <c r="B70029"/>
      <c r="C70029"/>
      <c r="D70029"/>
    </row>
    <row r="70030" spans="1:4" x14ac:dyDescent="0.35">
      <c r="A70030"/>
      <c r="B70030"/>
      <c r="C70030"/>
      <c r="D70030"/>
    </row>
    <row r="70031" spans="1:4" x14ac:dyDescent="0.35">
      <c r="A70031"/>
      <c r="B70031"/>
      <c r="C70031"/>
      <c r="D70031"/>
    </row>
    <row r="70032" spans="1:4" x14ac:dyDescent="0.35">
      <c r="A70032"/>
      <c r="B70032"/>
      <c r="C70032"/>
      <c r="D70032"/>
    </row>
    <row r="70033" spans="1:4" x14ac:dyDescent="0.35">
      <c r="A70033"/>
      <c r="B70033"/>
      <c r="C70033"/>
      <c r="D70033"/>
    </row>
    <row r="70034" spans="1:4" x14ac:dyDescent="0.35">
      <c r="A70034"/>
      <c r="B70034"/>
      <c r="C70034"/>
      <c r="D70034"/>
    </row>
    <row r="70035" spans="1:4" x14ac:dyDescent="0.35">
      <c r="A70035"/>
      <c r="B70035"/>
      <c r="C70035"/>
      <c r="D70035"/>
    </row>
    <row r="70036" spans="1:4" x14ac:dyDescent="0.35">
      <c r="A70036"/>
      <c r="B70036"/>
      <c r="C70036"/>
      <c r="D70036"/>
    </row>
    <row r="70037" spans="1:4" x14ac:dyDescent="0.35">
      <c r="A70037"/>
      <c r="B70037"/>
      <c r="C70037"/>
      <c r="D70037"/>
    </row>
    <row r="70038" spans="1:4" x14ac:dyDescent="0.35">
      <c r="A70038"/>
      <c r="B70038"/>
      <c r="C70038"/>
      <c r="D70038"/>
    </row>
    <row r="70039" spans="1:4" x14ac:dyDescent="0.35">
      <c r="A70039"/>
      <c r="B70039"/>
      <c r="C70039"/>
      <c r="D70039"/>
    </row>
    <row r="70040" spans="1:4" x14ac:dyDescent="0.35">
      <c r="A70040"/>
      <c r="B70040"/>
      <c r="C70040"/>
      <c r="D70040"/>
    </row>
    <row r="70041" spans="1:4" x14ac:dyDescent="0.35">
      <c r="A70041"/>
      <c r="B70041"/>
      <c r="C70041"/>
      <c r="D70041"/>
    </row>
    <row r="70042" spans="1:4" x14ac:dyDescent="0.35">
      <c r="A70042"/>
      <c r="B70042"/>
      <c r="C70042"/>
      <c r="D70042"/>
    </row>
    <row r="70043" spans="1:4" x14ac:dyDescent="0.35">
      <c r="A70043"/>
      <c r="B70043"/>
      <c r="C70043"/>
      <c r="D70043"/>
    </row>
    <row r="70044" spans="1:4" x14ac:dyDescent="0.35">
      <c r="A70044"/>
      <c r="B70044"/>
      <c r="C70044"/>
      <c r="D70044"/>
    </row>
    <row r="70045" spans="1:4" x14ac:dyDescent="0.35">
      <c r="A70045"/>
      <c r="B70045"/>
      <c r="C70045"/>
      <c r="D70045"/>
    </row>
    <row r="70046" spans="1:4" x14ac:dyDescent="0.35">
      <c r="A70046"/>
      <c r="B70046"/>
      <c r="C70046"/>
      <c r="D70046"/>
    </row>
    <row r="70047" spans="1:4" x14ac:dyDescent="0.35">
      <c r="A70047"/>
      <c r="B70047"/>
      <c r="C70047"/>
      <c r="D70047"/>
    </row>
    <row r="70048" spans="1:4" x14ac:dyDescent="0.35">
      <c r="A70048"/>
      <c r="B70048"/>
      <c r="C70048"/>
      <c r="D70048"/>
    </row>
    <row r="70049" spans="1:4" x14ac:dyDescent="0.35">
      <c r="A70049"/>
      <c r="B70049"/>
      <c r="C70049"/>
      <c r="D70049"/>
    </row>
    <row r="70050" spans="1:4" x14ac:dyDescent="0.35">
      <c r="A70050"/>
      <c r="B70050"/>
      <c r="C70050"/>
      <c r="D70050"/>
    </row>
    <row r="70051" spans="1:4" x14ac:dyDescent="0.35">
      <c r="A70051"/>
      <c r="B70051"/>
      <c r="C70051"/>
      <c r="D70051"/>
    </row>
    <row r="70052" spans="1:4" x14ac:dyDescent="0.35">
      <c r="A70052"/>
      <c r="B70052"/>
      <c r="C70052"/>
      <c r="D70052"/>
    </row>
    <row r="70053" spans="1:4" x14ac:dyDescent="0.35">
      <c r="A70053"/>
      <c r="B70053"/>
      <c r="C70053"/>
      <c r="D70053"/>
    </row>
    <row r="70054" spans="1:4" x14ac:dyDescent="0.35">
      <c r="A70054"/>
      <c r="B70054"/>
      <c r="C70054"/>
      <c r="D70054"/>
    </row>
    <row r="70055" spans="1:4" x14ac:dyDescent="0.35">
      <c r="A70055"/>
      <c r="B70055"/>
      <c r="C70055"/>
      <c r="D70055"/>
    </row>
    <row r="70056" spans="1:4" x14ac:dyDescent="0.35">
      <c r="A70056"/>
      <c r="B70056"/>
      <c r="C70056"/>
      <c r="D70056"/>
    </row>
    <row r="70057" spans="1:4" x14ac:dyDescent="0.35">
      <c r="A70057"/>
      <c r="B70057"/>
      <c r="C70057"/>
      <c r="D70057"/>
    </row>
    <row r="70058" spans="1:4" x14ac:dyDescent="0.35">
      <c r="A70058"/>
      <c r="B70058"/>
      <c r="C70058"/>
      <c r="D70058"/>
    </row>
    <row r="70059" spans="1:4" x14ac:dyDescent="0.35">
      <c r="A70059"/>
      <c r="B70059"/>
      <c r="C70059"/>
      <c r="D70059"/>
    </row>
    <row r="70060" spans="1:4" x14ac:dyDescent="0.35">
      <c r="A70060"/>
      <c r="B70060"/>
      <c r="C70060"/>
      <c r="D70060"/>
    </row>
    <row r="70061" spans="1:4" x14ac:dyDescent="0.35">
      <c r="A70061"/>
      <c r="B70061"/>
      <c r="C70061"/>
      <c r="D70061"/>
    </row>
    <row r="70062" spans="1:4" x14ac:dyDescent="0.35">
      <c r="A70062"/>
      <c r="B70062"/>
      <c r="C70062"/>
      <c r="D70062"/>
    </row>
    <row r="70063" spans="1:4" x14ac:dyDescent="0.35">
      <c r="A70063"/>
      <c r="B70063"/>
      <c r="C70063"/>
      <c r="D70063"/>
    </row>
    <row r="70064" spans="1:4" x14ac:dyDescent="0.35">
      <c r="A70064"/>
      <c r="B70064"/>
      <c r="C70064"/>
      <c r="D70064"/>
    </row>
    <row r="70065" spans="1:4" x14ac:dyDescent="0.35">
      <c r="A70065"/>
      <c r="B70065"/>
      <c r="C70065"/>
      <c r="D70065"/>
    </row>
    <row r="70066" spans="1:4" x14ac:dyDescent="0.35">
      <c r="A70066"/>
      <c r="B70066"/>
      <c r="C70066"/>
      <c r="D70066"/>
    </row>
    <row r="70067" spans="1:4" x14ac:dyDescent="0.35">
      <c r="A70067"/>
      <c r="B70067"/>
      <c r="C70067"/>
      <c r="D70067"/>
    </row>
    <row r="70068" spans="1:4" x14ac:dyDescent="0.35">
      <c r="A70068"/>
      <c r="B70068"/>
      <c r="C70068"/>
      <c r="D70068"/>
    </row>
    <row r="70069" spans="1:4" x14ac:dyDescent="0.35">
      <c r="A70069"/>
      <c r="B70069"/>
      <c r="C70069"/>
      <c r="D70069"/>
    </row>
    <row r="70070" spans="1:4" x14ac:dyDescent="0.35">
      <c r="A70070"/>
      <c r="B70070"/>
      <c r="C70070"/>
      <c r="D70070"/>
    </row>
    <row r="70071" spans="1:4" x14ac:dyDescent="0.35">
      <c r="A70071"/>
      <c r="B70071"/>
      <c r="C70071"/>
      <c r="D70071"/>
    </row>
    <row r="70072" spans="1:4" x14ac:dyDescent="0.35">
      <c r="A70072"/>
      <c r="B70072"/>
      <c r="C70072"/>
      <c r="D70072"/>
    </row>
    <row r="70073" spans="1:4" x14ac:dyDescent="0.35">
      <c r="A70073"/>
      <c r="B70073"/>
      <c r="C70073"/>
      <c r="D70073"/>
    </row>
    <row r="70074" spans="1:4" x14ac:dyDescent="0.35">
      <c r="A70074"/>
      <c r="B70074"/>
      <c r="C70074"/>
      <c r="D70074"/>
    </row>
    <row r="70075" spans="1:4" x14ac:dyDescent="0.35">
      <c r="A70075"/>
      <c r="B70075"/>
      <c r="C70075"/>
      <c r="D70075"/>
    </row>
    <row r="70076" spans="1:4" x14ac:dyDescent="0.35">
      <c r="A70076"/>
      <c r="B70076"/>
      <c r="C70076"/>
      <c r="D70076"/>
    </row>
    <row r="70077" spans="1:4" x14ac:dyDescent="0.35">
      <c r="A70077"/>
      <c r="B70077"/>
      <c r="C70077"/>
      <c r="D70077"/>
    </row>
    <row r="70078" spans="1:4" x14ac:dyDescent="0.35">
      <c r="A70078"/>
      <c r="B70078"/>
      <c r="C70078"/>
      <c r="D70078"/>
    </row>
    <row r="70079" spans="1:4" x14ac:dyDescent="0.35">
      <c r="A70079"/>
      <c r="B70079"/>
      <c r="C70079"/>
      <c r="D70079"/>
    </row>
    <row r="70080" spans="1:4" x14ac:dyDescent="0.35">
      <c r="A70080"/>
      <c r="B70080"/>
      <c r="C70080"/>
      <c r="D70080"/>
    </row>
    <row r="70081" spans="1:4" x14ac:dyDescent="0.35">
      <c r="A70081"/>
      <c r="B70081"/>
      <c r="C70081"/>
      <c r="D70081"/>
    </row>
    <row r="70082" spans="1:4" x14ac:dyDescent="0.35">
      <c r="A70082"/>
      <c r="B70082"/>
      <c r="C70082"/>
      <c r="D70082"/>
    </row>
    <row r="70083" spans="1:4" x14ac:dyDescent="0.35">
      <c r="A70083"/>
      <c r="B70083"/>
      <c r="C70083"/>
      <c r="D70083"/>
    </row>
    <row r="70084" spans="1:4" x14ac:dyDescent="0.35">
      <c r="A70084"/>
      <c r="B70084"/>
      <c r="C70084"/>
      <c r="D70084"/>
    </row>
    <row r="70085" spans="1:4" x14ac:dyDescent="0.35">
      <c r="A70085"/>
      <c r="B70085"/>
      <c r="C70085"/>
      <c r="D70085"/>
    </row>
    <row r="70086" spans="1:4" x14ac:dyDescent="0.35">
      <c r="A70086"/>
      <c r="B70086"/>
      <c r="C70086"/>
      <c r="D70086"/>
    </row>
    <row r="70087" spans="1:4" x14ac:dyDescent="0.35">
      <c r="A70087"/>
      <c r="B70087"/>
      <c r="C70087"/>
      <c r="D70087"/>
    </row>
    <row r="70088" spans="1:4" x14ac:dyDescent="0.35">
      <c r="A70088"/>
      <c r="B70088"/>
      <c r="C70088"/>
      <c r="D70088"/>
    </row>
    <row r="70089" spans="1:4" x14ac:dyDescent="0.35">
      <c r="A70089"/>
      <c r="B70089"/>
      <c r="C70089"/>
      <c r="D70089"/>
    </row>
    <row r="70090" spans="1:4" x14ac:dyDescent="0.35">
      <c r="A70090"/>
      <c r="B70090"/>
      <c r="C70090"/>
      <c r="D70090"/>
    </row>
    <row r="70091" spans="1:4" x14ac:dyDescent="0.35">
      <c r="A70091"/>
      <c r="B70091"/>
      <c r="C70091"/>
      <c r="D70091"/>
    </row>
    <row r="70092" spans="1:4" x14ac:dyDescent="0.35">
      <c r="A70092"/>
      <c r="B70092"/>
      <c r="C70092"/>
      <c r="D70092"/>
    </row>
    <row r="70093" spans="1:4" x14ac:dyDescent="0.35">
      <c r="A70093"/>
      <c r="B70093"/>
      <c r="C70093"/>
      <c r="D70093"/>
    </row>
    <row r="70094" spans="1:4" x14ac:dyDescent="0.35">
      <c r="A70094"/>
      <c r="B70094"/>
      <c r="C70094"/>
      <c r="D70094"/>
    </row>
    <row r="70095" spans="1:4" x14ac:dyDescent="0.35">
      <c r="A70095"/>
      <c r="B70095"/>
      <c r="C70095"/>
      <c r="D70095"/>
    </row>
    <row r="70096" spans="1:4" x14ac:dyDescent="0.35">
      <c r="A70096"/>
      <c r="B70096"/>
      <c r="C70096"/>
      <c r="D70096"/>
    </row>
    <row r="70097" spans="1:4" x14ac:dyDescent="0.35">
      <c r="A70097"/>
      <c r="B70097"/>
      <c r="C70097"/>
      <c r="D70097"/>
    </row>
    <row r="70098" spans="1:4" x14ac:dyDescent="0.35">
      <c r="A70098"/>
      <c r="B70098"/>
      <c r="C70098"/>
      <c r="D70098"/>
    </row>
    <row r="70099" spans="1:4" x14ac:dyDescent="0.35">
      <c r="A70099"/>
      <c r="B70099"/>
      <c r="C70099"/>
      <c r="D70099"/>
    </row>
    <row r="70100" spans="1:4" x14ac:dyDescent="0.35">
      <c r="A70100"/>
      <c r="B70100"/>
      <c r="C70100"/>
      <c r="D70100"/>
    </row>
    <row r="70101" spans="1:4" x14ac:dyDescent="0.35">
      <c r="A70101"/>
      <c r="B70101"/>
      <c r="C70101"/>
      <c r="D70101"/>
    </row>
    <row r="70102" spans="1:4" x14ac:dyDescent="0.35">
      <c r="A70102"/>
      <c r="B70102"/>
      <c r="C70102"/>
      <c r="D70102"/>
    </row>
    <row r="70103" spans="1:4" x14ac:dyDescent="0.35">
      <c r="A70103"/>
      <c r="B70103"/>
      <c r="C70103"/>
      <c r="D70103"/>
    </row>
    <row r="70104" spans="1:4" x14ac:dyDescent="0.35">
      <c r="A70104"/>
      <c r="B70104"/>
      <c r="C70104"/>
      <c r="D70104"/>
    </row>
    <row r="70105" spans="1:4" x14ac:dyDescent="0.35">
      <c r="A70105"/>
      <c r="B70105"/>
      <c r="C70105"/>
      <c r="D70105"/>
    </row>
    <row r="70106" spans="1:4" x14ac:dyDescent="0.35">
      <c r="A70106"/>
      <c r="B70106"/>
      <c r="C70106"/>
      <c r="D70106"/>
    </row>
    <row r="70107" spans="1:4" x14ac:dyDescent="0.35">
      <c r="A70107"/>
      <c r="B70107"/>
      <c r="C70107"/>
      <c r="D70107"/>
    </row>
    <row r="70108" spans="1:4" x14ac:dyDescent="0.35">
      <c r="A70108"/>
      <c r="B70108"/>
      <c r="C70108"/>
      <c r="D70108"/>
    </row>
    <row r="70109" spans="1:4" x14ac:dyDescent="0.35">
      <c r="A70109"/>
      <c r="B70109"/>
      <c r="C70109"/>
      <c r="D70109"/>
    </row>
    <row r="70110" spans="1:4" x14ac:dyDescent="0.35">
      <c r="A70110"/>
      <c r="B70110"/>
      <c r="C70110"/>
      <c r="D70110"/>
    </row>
    <row r="70111" spans="1:4" x14ac:dyDescent="0.35">
      <c r="A70111"/>
      <c r="B70111"/>
      <c r="C70111"/>
      <c r="D70111"/>
    </row>
    <row r="70112" spans="1:4" x14ac:dyDescent="0.35">
      <c r="A70112"/>
      <c r="B70112"/>
      <c r="C70112"/>
      <c r="D70112"/>
    </row>
    <row r="70113" spans="1:4" x14ac:dyDescent="0.35">
      <c r="A70113"/>
      <c r="B70113"/>
      <c r="C70113"/>
      <c r="D70113"/>
    </row>
    <row r="70114" spans="1:4" x14ac:dyDescent="0.35">
      <c r="A70114"/>
      <c r="B70114"/>
      <c r="C70114"/>
      <c r="D70114"/>
    </row>
    <row r="70115" spans="1:4" x14ac:dyDescent="0.35">
      <c r="A70115"/>
      <c r="B70115"/>
      <c r="C70115"/>
      <c r="D70115"/>
    </row>
    <row r="70116" spans="1:4" x14ac:dyDescent="0.35">
      <c r="A70116"/>
      <c r="B70116"/>
      <c r="C70116"/>
      <c r="D70116"/>
    </row>
    <row r="70117" spans="1:4" x14ac:dyDescent="0.35">
      <c r="A70117"/>
      <c r="B70117"/>
      <c r="C70117"/>
      <c r="D70117"/>
    </row>
    <row r="70118" spans="1:4" x14ac:dyDescent="0.35">
      <c r="A70118"/>
      <c r="B70118"/>
      <c r="C70118"/>
      <c r="D70118"/>
    </row>
    <row r="70119" spans="1:4" x14ac:dyDescent="0.35">
      <c r="A70119"/>
      <c r="B70119"/>
      <c r="C70119"/>
      <c r="D70119"/>
    </row>
    <row r="70120" spans="1:4" x14ac:dyDescent="0.35">
      <c r="A70120"/>
      <c r="B70120"/>
      <c r="C70120"/>
      <c r="D70120"/>
    </row>
    <row r="70121" spans="1:4" x14ac:dyDescent="0.35">
      <c r="A70121"/>
      <c r="B70121"/>
      <c r="C70121"/>
      <c r="D70121"/>
    </row>
    <row r="70122" spans="1:4" x14ac:dyDescent="0.35">
      <c r="A70122"/>
      <c r="B70122"/>
      <c r="C70122"/>
      <c r="D70122"/>
    </row>
    <row r="70123" spans="1:4" x14ac:dyDescent="0.35">
      <c r="A70123"/>
      <c r="B70123"/>
      <c r="C70123"/>
      <c r="D70123"/>
    </row>
    <row r="70124" spans="1:4" x14ac:dyDescent="0.35">
      <c r="A70124"/>
      <c r="B70124"/>
      <c r="C70124"/>
      <c r="D70124"/>
    </row>
    <row r="70125" spans="1:4" x14ac:dyDescent="0.35">
      <c r="A70125"/>
      <c r="B70125"/>
      <c r="C70125"/>
      <c r="D70125"/>
    </row>
    <row r="70126" spans="1:4" x14ac:dyDescent="0.35">
      <c r="A70126"/>
      <c r="B70126"/>
      <c r="C70126"/>
      <c r="D70126"/>
    </row>
    <row r="70127" spans="1:4" x14ac:dyDescent="0.35">
      <c r="A70127"/>
      <c r="B70127"/>
      <c r="C70127"/>
      <c r="D70127"/>
    </row>
    <row r="70128" spans="1:4" x14ac:dyDescent="0.35">
      <c r="A70128"/>
      <c r="B70128"/>
      <c r="C70128"/>
      <c r="D70128"/>
    </row>
    <row r="70129" spans="1:4" x14ac:dyDescent="0.35">
      <c r="A70129"/>
      <c r="B70129"/>
      <c r="C70129"/>
      <c r="D70129"/>
    </row>
    <row r="70130" spans="1:4" x14ac:dyDescent="0.35">
      <c r="A70130"/>
      <c r="B70130"/>
      <c r="C70130"/>
      <c r="D70130"/>
    </row>
    <row r="70131" spans="1:4" x14ac:dyDescent="0.35">
      <c r="A70131"/>
      <c r="B70131"/>
      <c r="C70131"/>
      <c r="D70131"/>
    </row>
    <row r="70132" spans="1:4" x14ac:dyDescent="0.35">
      <c r="A70132"/>
      <c r="B70132"/>
      <c r="C70132"/>
      <c r="D70132"/>
    </row>
    <row r="70133" spans="1:4" x14ac:dyDescent="0.35">
      <c r="A70133"/>
      <c r="B70133"/>
      <c r="C70133"/>
      <c r="D70133"/>
    </row>
    <row r="70134" spans="1:4" x14ac:dyDescent="0.35">
      <c r="A70134"/>
      <c r="B70134"/>
      <c r="C70134"/>
      <c r="D70134"/>
    </row>
    <row r="70135" spans="1:4" x14ac:dyDescent="0.35">
      <c r="A70135"/>
      <c r="B70135"/>
      <c r="C70135"/>
      <c r="D70135"/>
    </row>
    <row r="70136" spans="1:4" x14ac:dyDescent="0.35">
      <c r="A70136"/>
      <c r="B70136"/>
      <c r="C70136"/>
      <c r="D70136"/>
    </row>
    <row r="70137" spans="1:4" x14ac:dyDescent="0.35">
      <c r="A70137"/>
      <c r="B70137"/>
      <c r="C70137"/>
      <c r="D70137"/>
    </row>
    <row r="70138" spans="1:4" x14ac:dyDescent="0.35">
      <c r="A70138"/>
      <c r="B70138"/>
      <c r="C70138"/>
      <c r="D70138"/>
    </row>
    <row r="70139" spans="1:4" x14ac:dyDescent="0.35">
      <c r="A70139"/>
      <c r="B70139"/>
      <c r="C70139"/>
      <c r="D70139"/>
    </row>
    <row r="70140" spans="1:4" x14ac:dyDescent="0.35">
      <c r="A70140"/>
      <c r="B70140"/>
      <c r="C70140"/>
      <c r="D70140"/>
    </row>
    <row r="70141" spans="1:4" x14ac:dyDescent="0.35">
      <c r="A70141"/>
      <c r="B70141"/>
      <c r="C70141"/>
      <c r="D70141"/>
    </row>
    <row r="70142" spans="1:4" x14ac:dyDescent="0.35">
      <c r="A70142"/>
      <c r="B70142"/>
      <c r="C70142"/>
      <c r="D70142"/>
    </row>
    <row r="70143" spans="1:4" x14ac:dyDescent="0.35">
      <c r="A70143"/>
      <c r="B70143"/>
      <c r="C70143"/>
      <c r="D70143"/>
    </row>
    <row r="70144" spans="1:4" x14ac:dyDescent="0.35">
      <c r="A70144"/>
      <c r="B70144"/>
      <c r="C70144"/>
      <c r="D70144"/>
    </row>
    <row r="70145" spans="1:4" x14ac:dyDescent="0.35">
      <c r="A70145"/>
      <c r="B70145"/>
      <c r="C70145"/>
      <c r="D70145"/>
    </row>
    <row r="70146" spans="1:4" x14ac:dyDescent="0.35">
      <c r="A70146"/>
      <c r="B70146"/>
      <c r="C70146"/>
      <c r="D70146"/>
    </row>
    <row r="70147" spans="1:4" x14ac:dyDescent="0.35">
      <c r="A70147"/>
      <c r="B70147"/>
      <c r="C70147"/>
      <c r="D70147"/>
    </row>
    <row r="70148" spans="1:4" x14ac:dyDescent="0.35">
      <c r="A70148"/>
      <c r="B70148"/>
      <c r="C70148"/>
      <c r="D70148"/>
    </row>
    <row r="70149" spans="1:4" x14ac:dyDescent="0.35">
      <c r="A70149"/>
      <c r="B70149"/>
      <c r="C70149"/>
      <c r="D70149"/>
    </row>
    <row r="70150" spans="1:4" x14ac:dyDescent="0.35">
      <c r="A70150"/>
      <c r="B70150"/>
      <c r="C70150"/>
      <c r="D70150"/>
    </row>
    <row r="70151" spans="1:4" x14ac:dyDescent="0.35">
      <c r="A70151"/>
      <c r="B70151"/>
      <c r="C70151"/>
      <c r="D70151"/>
    </row>
    <row r="70152" spans="1:4" x14ac:dyDescent="0.35">
      <c r="A70152"/>
      <c r="B70152"/>
      <c r="C70152"/>
      <c r="D70152"/>
    </row>
    <row r="70153" spans="1:4" x14ac:dyDescent="0.35">
      <c r="A70153"/>
      <c r="B70153"/>
      <c r="C70153"/>
      <c r="D70153"/>
    </row>
    <row r="70154" spans="1:4" x14ac:dyDescent="0.35">
      <c r="A70154"/>
      <c r="B70154"/>
      <c r="C70154"/>
      <c r="D70154"/>
    </row>
    <row r="70155" spans="1:4" x14ac:dyDescent="0.35">
      <c r="A70155"/>
      <c r="B70155"/>
      <c r="C70155"/>
      <c r="D70155"/>
    </row>
    <row r="70156" spans="1:4" x14ac:dyDescent="0.35">
      <c r="A70156"/>
      <c r="B70156"/>
      <c r="C70156"/>
      <c r="D70156"/>
    </row>
    <row r="70157" spans="1:4" x14ac:dyDescent="0.35">
      <c r="A70157"/>
      <c r="B70157"/>
      <c r="C70157"/>
      <c r="D70157"/>
    </row>
    <row r="70158" spans="1:4" x14ac:dyDescent="0.35">
      <c r="A70158"/>
      <c r="B70158"/>
      <c r="C70158"/>
      <c r="D70158"/>
    </row>
    <row r="70159" spans="1:4" x14ac:dyDescent="0.35">
      <c r="A70159"/>
      <c r="B70159"/>
      <c r="C70159"/>
      <c r="D70159"/>
    </row>
    <row r="70160" spans="1:4" x14ac:dyDescent="0.35">
      <c r="A70160"/>
      <c r="B70160"/>
      <c r="C70160"/>
      <c r="D70160"/>
    </row>
    <row r="70161" spans="1:4" x14ac:dyDescent="0.35">
      <c r="A70161"/>
      <c r="B70161"/>
      <c r="C70161"/>
      <c r="D70161"/>
    </row>
    <row r="70162" spans="1:4" x14ac:dyDescent="0.35">
      <c r="A70162"/>
      <c r="B70162"/>
      <c r="C70162"/>
      <c r="D70162"/>
    </row>
    <row r="70163" spans="1:4" x14ac:dyDescent="0.35">
      <c r="A70163"/>
      <c r="B70163"/>
      <c r="C70163"/>
      <c r="D70163"/>
    </row>
    <row r="70164" spans="1:4" x14ac:dyDescent="0.35">
      <c r="A70164"/>
      <c r="B70164"/>
      <c r="C70164"/>
      <c r="D70164"/>
    </row>
    <row r="70165" spans="1:4" x14ac:dyDescent="0.35">
      <c r="A70165"/>
      <c r="B70165"/>
      <c r="C70165"/>
      <c r="D70165"/>
    </row>
    <row r="70166" spans="1:4" x14ac:dyDescent="0.35">
      <c r="A70166"/>
      <c r="B70166"/>
      <c r="C70166"/>
      <c r="D70166"/>
    </row>
    <row r="70167" spans="1:4" x14ac:dyDescent="0.35">
      <c r="A70167"/>
      <c r="B70167"/>
      <c r="C70167"/>
      <c r="D70167"/>
    </row>
    <row r="70168" spans="1:4" x14ac:dyDescent="0.35">
      <c r="A70168"/>
      <c r="B70168"/>
      <c r="C70168"/>
      <c r="D70168"/>
    </row>
    <row r="70169" spans="1:4" x14ac:dyDescent="0.35">
      <c r="A70169"/>
      <c r="B70169"/>
      <c r="C70169"/>
      <c r="D70169"/>
    </row>
    <row r="70170" spans="1:4" x14ac:dyDescent="0.35">
      <c r="A70170"/>
      <c r="B70170"/>
      <c r="C70170"/>
      <c r="D70170"/>
    </row>
    <row r="70171" spans="1:4" x14ac:dyDescent="0.35">
      <c r="A70171"/>
      <c r="B70171"/>
      <c r="C70171"/>
      <c r="D70171"/>
    </row>
    <row r="70172" spans="1:4" x14ac:dyDescent="0.35">
      <c r="A70172"/>
      <c r="B70172"/>
      <c r="C70172"/>
      <c r="D70172"/>
    </row>
    <row r="70173" spans="1:4" x14ac:dyDescent="0.35">
      <c r="A70173"/>
      <c r="B70173"/>
      <c r="C70173"/>
      <c r="D70173"/>
    </row>
    <row r="70174" spans="1:4" x14ac:dyDescent="0.35">
      <c r="A70174"/>
      <c r="B70174"/>
      <c r="C70174"/>
      <c r="D70174"/>
    </row>
    <row r="70175" spans="1:4" x14ac:dyDescent="0.35">
      <c r="A70175"/>
      <c r="B70175"/>
      <c r="C70175"/>
      <c r="D70175"/>
    </row>
    <row r="70176" spans="1:4" x14ac:dyDescent="0.35">
      <c r="A70176"/>
      <c r="B70176"/>
      <c r="C70176"/>
      <c r="D70176"/>
    </row>
    <row r="70177" spans="1:4" x14ac:dyDescent="0.35">
      <c r="A70177"/>
      <c r="B70177"/>
      <c r="C70177"/>
      <c r="D70177"/>
    </row>
    <row r="70178" spans="1:4" x14ac:dyDescent="0.35">
      <c r="A70178"/>
      <c r="B70178"/>
      <c r="C70178"/>
      <c r="D70178"/>
    </row>
    <row r="70179" spans="1:4" x14ac:dyDescent="0.35">
      <c r="A70179"/>
      <c r="B70179"/>
      <c r="C70179"/>
      <c r="D70179"/>
    </row>
    <row r="70180" spans="1:4" x14ac:dyDescent="0.35">
      <c r="A70180"/>
      <c r="B70180"/>
      <c r="C70180"/>
      <c r="D70180"/>
    </row>
    <row r="70181" spans="1:4" x14ac:dyDescent="0.35">
      <c r="A70181"/>
      <c r="B70181"/>
      <c r="C70181"/>
      <c r="D70181"/>
    </row>
    <row r="70182" spans="1:4" x14ac:dyDescent="0.35">
      <c r="A70182"/>
      <c r="B70182"/>
      <c r="C70182"/>
      <c r="D70182"/>
    </row>
    <row r="70183" spans="1:4" x14ac:dyDescent="0.35">
      <c r="A70183"/>
      <c r="B70183"/>
      <c r="C70183"/>
      <c r="D70183"/>
    </row>
    <row r="70184" spans="1:4" x14ac:dyDescent="0.35">
      <c r="A70184"/>
      <c r="B70184"/>
      <c r="C70184"/>
      <c r="D70184"/>
    </row>
    <row r="70185" spans="1:4" x14ac:dyDescent="0.35">
      <c r="A70185"/>
      <c r="B70185"/>
      <c r="C70185"/>
      <c r="D70185"/>
    </row>
    <row r="70186" spans="1:4" x14ac:dyDescent="0.35">
      <c r="A70186"/>
      <c r="B70186"/>
      <c r="C70186"/>
      <c r="D70186"/>
    </row>
    <row r="70187" spans="1:4" x14ac:dyDescent="0.35">
      <c r="A70187"/>
      <c r="B70187"/>
      <c r="C70187"/>
      <c r="D70187"/>
    </row>
    <row r="70188" spans="1:4" x14ac:dyDescent="0.35">
      <c r="A70188"/>
      <c r="B70188"/>
      <c r="C70188"/>
      <c r="D70188"/>
    </row>
    <row r="70189" spans="1:4" x14ac:dyDescent="0.35">
      <c r="A70189"/>
      <c r="B70189"/>
      <c r="C70189"/>
      <c r="D70189"/>
    </row>
    <row r="70190" spans="1:4" x14ac:dyDescent="0.35">
      <c r="A70190"/>
      <c r="B70190"/>
      <c r="C70190"/>
      <c r="D70190"/>
    </row>
    <row r="70191" spans="1:4" x14ac:dyDescent="0.35">
      <c r="A70191"/>
      <c r="B70191"/>
      <c r="C70191"/>
      <c r="D70191"/>
    </row>
    <row r="70192" spans="1:4" x14ac:dyDescent="0.35">
      <c r="A70192"/>
      <c r="B70192"/>
      <c r="C70192"/>
      <c r="D70192"/>
    </row>
    <row r="70193" spans="1:4" x14ac:dyDescent="0.35">
      <c r="A70193"/>
      <c r="B70193"/>
      <c r="C70193"/>
      <c r="D70193"/>
    </row>
    <row r="70194" spans="1:4" x14ac:dyDescent="0.35">
      <c r="A70194"/>
      <c r="B70194"/>
      <c r="C70194"/>
      <c r="D70194"/>
    </row>
    <row r="70195" spans="1:4" x14ac:dyDescent="0.35">
      <c r="A70195"/>
      <c r="B70195"/>
      <c r="C70195"/>
      <c r="D70195"/>
    </row>
    <row r="70196" spans="1:4" x14ac:dyDescent="0.35">
      <c r="A70196"/>
      <c r="B70196"/>
      <c r="C70196"/>
      <c r="D70196"/>
    </row>
    <row r="70197" spans="1:4" x14ac:dyDescent="0.35">
      <c r="A70197"/>
      <c r="B70197"/>
      <c r="C70197"/>
      <c r="D70197"/>
    </row>
    <row r="70198" spans="1:4" x14ac:dyDescent="0.35">
      <c r="A70198"/>
      <c r="B70198"/>
      <c r="C70198"/>
      <c r="D70198"/>
    </row>
    <row r="70199" spans="1:4" x14ac:dyDescent="0.35">
      <c r="A70199"/>
      <c r="B70199"/>
      <c r="C70199"/>
      <c r="D70199"/>
    </row>
    <row r="70200" spans="1:4" x14ac:dyDescent="0.35">
      <c r="A70200"/>
      <c r="B70200"/>
      <c r="C70200"/>
      <c r="D70200"/>
    </row>
    <row r="70201" spans="1:4" x14ac:dyDescent="0.35">
      <c r="A70201"/>
      <c r="B70201"/>
      <c r="C70201"/>
      <c r="D70201"/>
    </row>
    <row r="70202" spans="1:4" x14ac:dyDescent="0.35">
      <c r="A70202"/>
      <c r="B70202"/>
      <c r="C70202"/>
      <c r="D70202"/>
    </row>
    <row r="70203" spans="1:4" x14ac:dyDescent="0.35">
      <c r="A70203"/>
      <c r="B70203"/>
      <c r="C70203"/>
      <c r="D70203"/>
    </row>
    <row r="70204" spans="1:4" x14ac:dyDescent="0.35">
      <c r="A70204"/>
      <c r="B70204"/>
      <c r="C70204"/>
      <c r="D70204"/>
    </row>
    <row r="70205" spans="1:4" x14ac:dyDescent="0.35">
      <c r="A70205"/>
      <c r="B70205"/>
      <c r="C70205"/>
      <c r="D70205"/>
    </row>
    <row r="70206" spans="1:4" x14ac:dyDescent="0.35">
      <c r="A70206"/>
      <c r="B70206"/>
      <c r="C70206"/>
      <c r="D70206"/>
    </row>
    <row r="70207" spans="1:4" x14ac:dyDescent="0.35">
      <c r="A70207"/>
      <c r="B70207"/>
      <c r="C70207"/>
      <c r="D70207"/>
    </row>
    <row r="70208" spans="1:4" x14ac:dyDescent="0.35">
      <c r="A70208"/>
      <c r="B70208"/>
      <c r="C70208"/>
      <c r="D70208"/>
    </row>
    <row r="70209" spans="1:4" x14ac:dyDescent="0.35">
      <c r="A70209"/>
      <c r="B70209"/>
      <c r="C70209"/>
      <c r="D70209"/>
    </row>
    <row r="70210" spans="1:4" x14ac:dyDescent="0.35">
      <c r="A70210"/>
      <c r="B70210"/>
      <c r="C70210"/>
      <c r="D70210"/>
    </row>
    <row r="70211" spans="1:4" x14ac:dyDescent="0.35">
      <c r="A70211"/>
      <c r="B70211"/>
      <c r="C70211"/>
      <c r="D70211"/>
    </row>
    <row r="70212" spans="1:4" x14ac:dyDescent="0.35">
      <c r="A70212"/>
      <c r="B70212"/>
      <c r="C70212"/>
      <c r="D70212"/>
    </row>
    <row r="70213" spans="1:4" x14ac:dyDescent="0.35">
      <c r="A70213"/>
      <c r="B70213"/>
      <c r="C70213"/>
      <c r="D70213"/>
    </row>
    <row r="70214" spans="1:4" x14ac:dyDescent="0.35">
      <c r="A70214"/>
      <c r="B70214"/>
      <c r="C70214"/>
      <c r="D70214"/>
    </row>
    <row r="70215" spans="1:4" x14ac:dyDescent="0.35">
      <c r="A70215"/>
      <c r="B70215"/>
      <c r="C70215"/>
      <c r="D70215"/>
    </row>
    <row r="70216" spans="1:4" x14ac:dyDescent="0.35">
      <c r="A70216"/>
      <c r="B70216"/>
      <c r="C70216"/>
      <c r="D70216"/>
    </row>
    <row r="70217" spans="1:4" x14ac:dyDescent="0.35">
      <c r="A70217"/>
      <c r="B70217"/>
      <c r="C70217"/>
      <c r="D70217"/>
    </row>
    <row r="70218" spans="1:4" x14ac:dyDescent="0.35">
      <c r="A70218"/>
      <c r="B70218"/>
      <c r="C70218"/>
      <c r="D70218"/>
    </row>
    <row r="70219" spans="1:4" x14ac:dyDescent="0.35">
      <c r="A70219"/>
      <c r="B70219"/>
      <c r="C70219"/>
      <c r="D70219"/>
    </row>
    <row r="70220" spans="1:4" x14ac:dyDescent="0.35">
      <c r="A70220"/>
      <c r="B70220"/>
      <c r="C70220"/>
      <c r="D70220"/>
    </row>
    <row r="70221" spans="1:4" x14ac:dyDescent="0.35">
      <c r="A70221"/>
      <c r="B70221"/>
      <c r="C70221"/>
      <c r="D70221"/>
    </row>
    <row r="70222" spans="1:4" x14ac:dyDescent="0.35">
      <c r="A70222"/>
      <c r="B70222"/>
      <c r="C70222"/>
      <c r="D70222"/>
    </row>
    <row r="70223" spans="1:4" x14ac:dyDescent="0.35">
      <c r="A70223"/>
      <c r="B70223"/>
      <c r="C70223"/>
      <c r="D70223"/>
    </row>
    <row r="70224" spans="1:4" x14ac:dyDescent="0.35">
      <c r="A70224"/>
      <c r="B70224"/>
      <c r="C70224"/>
      <c r="D70224"/>
    </row>
    <row r="70225" spans="1:4" x14ac:dyDescent="0.35">
      <c r="A70225"/>
      <c r="B70225"/>
      <c r="C70225"/>
      <c r="D70225"/>
    </row>
    <row r="70226" spans="1:4" x14ac:dyDescent="0.35">
      <c r="A70226"/>
      <c r="B70226"/>
      <c r="C70226"/>
      <c r="D70226"/>
    </row>
    <row r="70227" spans="1:4" x14ac:dyDescent="0.35">
      <c r="A70227"/>
      <c r="B70227"/>
      <c r="C70227"/>
      <c r="D70227"/>
    </row>
    <row r="70228" spans="1:4" x14ac:dyDescent="0.35">
      <c r="A70228"/>
      <c r="B70228"/>
      <c r="C70228"/>
      <c r="D70228"/>
    </row>
    <row r="70229" spans="1:4" x14ac:dyDescent="0.35">
      <c r="A70229"/>
      <c r="B70229"/>
      <c r="C70229"/>
      <c r="D70229"/>
    </row>
    <row r="70230" spans="1:4" x14ac:dyDescent="0.35">
      <c r="A70230"/>
      <c r="B70230"/>
      <c r="C70230"/>
      <c r="D70230"/>
    </row>
    <row r="70231" spans="1:4" x14ac:dyDescent="0.35">
      <c r="A70231"/>
      <c r="B70231"/>
      <c r="C70231"/>
      <c r="D70231"/>
    </row>
    <row r="70232" spans="1:4" x14ac:dyDescent="0.35">
      <c r="A70232"/>
      <c r="B70232"/>
      <c r="C70232"/>
      <c r="D70232"/>
    </row>
    <row r="70233" spans="1:4" x14ac:dyDescent="0.35">
      <c r="A70233"/>
      <c r="B70233"/>
      <c r="C70233"/>
      <c r="D70233"/>
    </row>
    <row r="70234" spans="1:4" x14ac:dyDescent="0.35">
      <c r="A70234"/>
      <c r="B70234"/>
      <c r="C70234"/>
      <c r="D70234"/>
    </row>
    <row r="70235" spans="1:4" x14ac:dyDescent="0.35">
      <c r="A70235"/>
      <c r="B70235"/>
      <c r="C70235"/>
      <c r="D70235"/>
    </row>
    <row r="70236" spans="1:4" x14ac:dyDescent="0.35">
      <c r="A70236"/>
      <c r="B70236"/>
      <c r="C70236"/>
      <c r="D70236"/>
    </row>
    <row r="70237" spans="1:4" x14ac:dyDescent="0.35">
      <c r="A70237"/>
      <c r="B70237"/>
      <c r="C70237"/>
      <c r="D70237"/>
    </row>
    <row r="70238" spans="1:4" x14ac:dyDescent="0.35">
      <c r="A70238"/>
      <c r="B70238"/>
      <c r="C70238"/>
      <c r="D70238"/>
    </row>
    <row r="70239" spans="1:4" x14ac:dyDescent="0.35">
      <c r="A70239"/>
      <c r="B70239"/>
      <c r="C70239"/>
      <c r="D70239"/>
    </row>
    <row r="70240" spans="1:4" x14ac:dyDescent="0.35">
      <c r="A70240"/>
      <c r="B70240"/>
      <c r="C70240"/>
      <c r="D70240"/>
    </row>
    <row r="70241" spans="1:4" x14ac:dyDescent="0.35">
      <c r="A70241"/>
      <c r="B70241"/>
      <c r="C70241"/>
      <c r="D70241"/>
    </row>
    <row r="70242" spans="1:4" x14ac:dyDescent="0.35">
      <c r="A70242"/>
      <c r="B70242"/>
      <c r="C70242"/>
      <c r="D70242"/>
    </row>
    <row r="70243" spans="1:4" x14ac:dyDescent="0.35">
      <c r="A70243"/>
      <c r="B70243"/>
      <c r="C70243"/>
      <c r="D70243"/>
    </row>
    <row r="70244" spans="1:4" x14ac:dyDescent="0.35">
      <c r="A70244"/>
      <c r="B70244"/>
      <c r="C70244"/>
      <c r="D70244"/>
    </row>
    <row r="70245" spans="1:4" x14ac:dyDescent="0.35">
      <c r="A70245"/>
      <c r="B70245"/>
      <c r="C70245"/>
      <c r="D70245"/>
    </row>
    <row r="70246" spans="1:4" x14ac:dyDescent="0.35">
      <c r="A70246"/>
      <c r="B70246"/>
      <c r="C70246"/>
      <c r="D70246"/>
    </row>
    <row r="70247" spans="1:4" x14ac:dyDescent="0.35">
      <c r="A70247"/>
      <c r="B70247"/>
      <c r="C70247"/>
      <c r="D70247"/>
    </row>
    <row r="70248" spans="1:4" x14ac:dyDescent="0.35">
      <c r="A70248"/>
      <c r="B70248"/>
      <c r="C70248"/>
      <c r="D70248"/>
    </row>
    <row r="70249" spans="1:4" x14ac:dyDescent="0.35">
      <c r="A70249"/>
      <c r="B70249"/>
      <c r="C70249"/>
      <c r="D70249"/>
    </row>
    <row r="70250" spans="1:4" x14ac:dyDescent="0.35">
      <c r="A70250"/>
      <c r="B70250"/>
      <c r="C70250"/>
      <c r="D70250"/>
    </row>
    <row r="70251" spans="1:4" x14ac:dyDescent="0.35">
      <c r="A70251"/>
      <c r="B70251"/>
      <c r="C70251"/>
      <c r="D70251"/>
    </row>
    <row r="70252" spans="1:4" x14ac:dyDescent="0.35">
      <c r="A70252"/>
      <c r="B70252"/>
      <c r="C70252"/>
      <c r="D70252"/>
    </row>
    <row r="70253" spans="1:4" x14ac:dyDescent="0.35">
      <c r="A70253"/>
      <c r="B70253"/>
      <c r="C70253"/>
      <c r="D70253"/>
    </row>
    <row r="70254" spans="1:4" x14ac:dyDescent="0.35">
      <c r="A70254"/>
      <c r="B70254"/>
      <c r="C70254"/>
      <c r="D70254"/>
    </row>
    <row r="70255" spans="1:4" x14ac:dyDescent="0.35">
      <c r="A70255"/>
      <c r="B70255"/>
      <c r="C70255"/>
      <c r="D70255"/>
    </row>
    <row r="70256" spans="1:4" x14ac:dyDescent="0.35">
      <c r="A70256"/>
      <c r="B70256"/>
      <c r="C70256"/>
      <c r="D70256"/>
    </row>
    <row r="70257" spans="1:4" x14ac:dyDescent="0.35">
      <c r="A70257"/>
      <c r="B70257"/>
      <c r="C70257"/>
      <c r="D70257"/>
    </row>
    <row r="70258" spans="1:4" x14ac:dyDescent="0.35">
      <c r="A70258"/>
      <c r="B70258"/>
      <c r="C70258"/>
      <c r="D70258"/>
    </row>
    <row r="70259" spans="1:4" x14ac:dyDescent="0.35">
      <c r="A70259"/>
      <c r="B70259"/>
      <c r="C70259"/>
      <c r="D70259"/>
    </row>
    <row r="70260" spans="1:4" x14ac:dyDescent="0.35">
      <c r="A70260"/>
      <c r="B70260"/>
      <c r="C70260"/>
      <c r="D70260"/>
    </row>
    <row r="70261" spans="1:4" x14ac:dyDescent="0.35">
      <c r="A70261"/>
      <c r="B70261"/>
      <c r="C70261"/>
      <c r="D70261"/>
    </row>
    <row r="70262" spans="1:4" x14ac:dyDescent="0.35">
      <c r="A70262"/>
      <c r="B70262"/>
      <c r="C70262"/>
      <c r="D70262"/>
    </row>
    <row r="70263" spans="1:4" x14ac:dyDescent="0.35">
      <c r="A70263"/>
      <c r="B70263"/>
      <c r="C70263"/>
      <c r="D70263"/>
    </row>
    <row r="70264" spans="1:4" x14ac:dyDescent="0.35">
      <c r="A70264"/>
      <c r="B70264"/>
      <c r="C70264"/>
      <c r="D70264"/>
    </row>
    <row r="70265" spans="1:4" x14ac:dyDescent="0.35">
      <c r="A70265"/>
      <c r="B70265"/>
      <c r="C70265"/>
      <c r="D70265"/>
    </row>
    <row r="70266" spans="1:4" x14ac:dyDescent="0.35">
      <c r="A70266"/>
      <c r="B70266"/>
      <c r="C70266"/>
      <c r="D70266"/>
    </row>
    <row r="70267" spans="1:4" x14ac:dyDescent="0.35">
      <c r="A70267"/>
      <c r="B70267"/>
      <c r="C70267"/>
      <c r="D70267"/>
    </row>
    <row r="70268" spans="1:4" x14ac:dyDescent="0.35">
      <c r="A70268"/>
      <c r="B70268"/>
      <c r="C70268"/>
      <c r="D70268"/>
    </row>
    <row r="70269" spans="1:4" x14ac:dyDescent="0.35">
      <c r="A70269"/>
      <c r="B70269"/>
      <c r="C70269"/>
      <c r="D70269"/>
    </row>
    <row r="70270" spans="1:4" x14ac:dyDescent="0.35">
      <c r="A70270"/>
      <c r="B70270"/>
      <c r="C70270"/>
      <c r="D70270"/>
    </row>
    <row r="70271" spans="1:4" x14ac:dyDescent="0.35">
      <c r="A70271"/>
      <c r="B70271"/>
      <c r="C70271"/>
      <c r="D70271"/>
    </row>
    <row r="70272" spans="1:4" x14ac:dyDescent="0.35">
      <c r="A70272"/>
      <c r="B70272"/>
      <c r="C70272"/>
      <c r="D70272"/>
    </row>
    <row r="70273" spans="1:4" x14ac:dyDescent="0.35">
      <c r="A70273"/>
      <c r="B70273"/>
      <c r="C70273"/>
      <c r="D70273"/>
    </row>
    <row r="70274" spans="1:4" x14ac:dyDescent="0.35">
      <c r="A70274"/>
      <c r="B70274"/>
      <c r="C70274"/>
      <c r="D70274"/>
    </row>
    <row r="70275" spans="1:4" x14ac:dyDescent="0.35">
      <c r="A70275"/>
      <c r="B70275"/>
      <c r="C70275"/>
      <c r="D70275"/>
    </row>
    <row r="70276" spans="1:4" x14ac:dyDescent="0.35">
      <c r="A70276"/>
      <c r="B70276"/>
      <c r="C70276"/>
      <c r="D70276"/>
    </row>
    <row r="70277" spans="1:4" x14ac:dyDescent="0.35">
      <c r="A70277"/>
      <c r="B70277"/>
      <c r="C70277"/>
      <c r="D70277"/>
    </row>
    <row r="70278" spans="1:4" x14ac:dyDescent="0.35">
      <c r="A70278"/>
      <c r="B70278"/>
      <c r="C70278"/>
      <c r="D70278"/>
    </row>
    <row r="70279" spans="1:4" x14ac:dyDescent="0.35">
      <c r="A70279"/>
      <c r="B70279"/>
      <c r="C70279"/>
      <c r="D70279"/>
    </row>
    <row r="70280" spans="1:4" x14ac:dyDescent="0.35">
      <c r="A70280"/>
      <c r="B70280"/>
      <c r="C70280"/>
      <c r="D70280"/>
    </row>
    <row r="70281" spans="1:4" x14ac:dyDescent="0.35">
      <c r="A70281"/>
      <c r="B70281"/>
      <c r="C70281"/>
      <c r="D70281"/>
    </row>
    <row r="70282" spans="1:4" x14ac:dyDescent="0.35">
      <c r="A70282"/>
      <c r="B70282"/>
      <c r="C70282"/>
      <c r="D70282"/>
    </row>
    <row r="70283" spans="1:4" x14ac:dyDescent="0.35">
      <c r="A70283"/>
      <c r="B70283"/>
      <c r="C70283"/>
      <c r="D70283"/>
    </row>
    <row r="70284" spans="1:4" x14ac:dyDescent="0.35">
      <c r="A70284"/>
      <c r="B70284"/>
      <c r="C70284"/>
      <c r="D70284"/>
    </row>
    <row r="70285" spans="1:4" x14ac:dyDescent="0.35">
      <c r="A70285"/>
      <c r="B70285"/>
      <c r="C70285"/>
      <c r="D70285"/>
    </row>
    <row r="70286" spans="1:4" x14ac:dyDescent="0.35">
      <c r="A70286"/>
      <c r="B70286"/>
      <c r="C70286"/>
      <c r="D70286"/>
    </row>
    <row r="70287" spans="1:4" x14ac:dyDescent="0.35">
      <c r="A70287"/>
      <c r="B70287"/>
      <c r="C70287"/>
      <c r="D70287"/>
    </row>
    <row r="70288" spans="1:4" x14ac:dyDescent="0.35">
      <c r="A70288"/>
      <c r="B70288"/>
      <c r="C70288"/>
      <c r="D70288"/>
    </row>
    <row r="70289" spans="1:4" x14ac:dyDescent="0.35">
      <c r="A70289"/>
      <c r="B70289"/>
      <c r="C70289"/>
      <c r="D70289"/>
    </row>
    <row r="70290" spans="1:4" x14ac:dyDescent="0.35">
      <c r="A70290"/>
      <c r="B70290"/>
      <c r="C70290"/>
      <c r="D70290"/>
    </row>
    <row r="70291" spans="1:4" x14ac:dyDescent="0.35">
      <c r="A70291"/>
      <c r="B70291"/>
      <c r="C70291"/>
      <c r="D70291"/>
    </row>
    <row r="70292" spans="1:4" x14ac:dyDescent="0.35">
      <c r="A70292"/>
      <c r="B70292"/>
      <c r="C70292"/>
      <c r="D70292"/>
    </row>
    <row r="70293" spans="1:4" x14ac:dyDescent="0.35">
      <c r="A70293"/>
      <c r="B70293"/>
      <c r="C70293"/>
      <c r="D70293"/>
    </row>
    <row r="70294" spans="1:4" x14ac:dyDescent="0.35">
      <c r="A70294"/>
      <c r="B70294"/>
      <c r="C70294"/>
      <c r="D70294"/>
    </row>
    <row r="70295" spans="1:4" x14ac:dyDescent="0.35">
      <c r="A70295"/>
      <c r="B70295"/>
      <c r="C70295"/>
      <c r="D70295"/>
    </row>
    <row r="70296" spans="1:4" x14ac:dyDescent="0.35">
      <c r="A70296"/>
      <c r="B70296"/>
      <c r="C70296"/>
      <c r="D70296"/>
    </row>
    <row r="70297" spans="1:4" x14ac:dyDescent="0.35">
      <c r="A70297"/>
      <c r="B70297"/>
      <c r="C70297"/>
      <c r="D70297"/>
    </row>
    <row r="70298" spans="1:4" x14ac:dyDescent="0.35">
      <c r="A70298"/>
      <c r="B70298"/>
      <c r="C70298"/>
      <c r="D70298"/>
    </row>
    <row r="70299" spans="1:4" x14ac:dyDescent="0.35">
      <c r="A70299"/>
      <c r="B70299"/>
      <c r="C70299"/>
      <c r="D70299"/>
    </row>
    <row r="70300" spans="1:4" x14ac:dyDescent="0.35">
      <c r="A70300"/>
      <c r="B70300"/>
      <c r="C70300"/>
      <c r="D70300"/>
    </row>
    <row r="70301" spans="1:4" x14ac:dyDescent="0.35">
      <c r="A70301"/>
      <c r="B70301"/>
      <c r="C70301"/>
      <c r="D70301"/>
    </row>
    <row r="70302" spans="1:4" x14ac:dyDescent="0.35">
      <c r="A70302"/>
      <c r="B70302"/>
      <c r="C70302"/>
      <c r="D70302"/>
    </row>
    <row r="70303" spans="1:4" x14ac:dyDescent="0.35">
      <c r="A70303"/>
      <c r="B70303"/>
      <c r="C70303"/>
      <c r="D70303"/>
    </row>
    <row r="70304" spans="1:4" x14ac:dyDescent="0.35">
      <c r="A70304"/>
      <c r="B70304"/>
      <c r="C70304"/>
      <c r="D70304"/>
    </row>
    <row r="70305" spans="1:4" x14ac:dyDescent="0.35">
      <c r="A70305"/>
      <c r="B70305"/>
      <c r="C70305"/>
      <c r="D70305"/>
    </row>
    <row r="70306" spans="1:4" x14ac:dyDescent="0.35">
      <c r="A70306"/>
      <c r="B70306"/>
      <c r="C70306"/>
      <c r="D70306"/>
    </row>
    <row r="70307" spans="1:4" x14ac:dyDescent="0.35">
      <c r="A70307"/>
      <c r="B70307"/>
      <c r="C70307"/>
      <c r="D70307"/>
    </row>
    <row r="70308" spans="1:4" x14ac:dyDescent="0.35">
      <c r="A70308"/>
      <c r="B70308"/>
      <c r="C70308"/>
      <c r="D70308"/>
    </row>
    <row r="70309" spans="1:4" x14ac:dyDescent="0.35">
      <c r="A70309"/>
      <c r="B70309"/>
      <c r="C70309"/>
      <c r="D70309"/>
    </row>
    <row r="70310" spans="1:4" x14ac:dyDescent="0.35">
      <c r="A70310"/>
      <c r="B70310"/>
      <c r="C70310"/>
      <c r="D70310"/>
    </row>
    <row r="70311" spans="1:4" x14ac:dyDescent="0.35">
      <c r="A70311"/>
      <c r="B70311"/>
      <c r="C70311"/>
      <c r="D70311"/>
    </row>
    <row r="70312" spans="1:4" x14ac:dyDescent="0.35">
      <c r="A70312"/>
      <c r="B70312"/>
      <c r="C70312"/>
      <c r="D70312"/>
    </row>
    <row r="70313" spans="1:4" x14ac:dyDescent="0.35">
      <c r="A70313"/>
      <c r="B70313"/>
      <c r="C70313"/>
      <c r="D70313"/>
    </row>
    <row r="70314" spans="1:4" x14ac:dyDescent="0.35">
      <c r="A70314"/>
      <c r="B70314"/>
      <c r="C70314"/>
      <c r="D70314"/>
    </row>
    <row r="70315" spans="1:4" x14ac:dyDescent="0.35">
      <c r="A70315"/>
      <c r="B70315"/>
      <c r="C70315"/>
      <c r="D70315"/>
    </row>
    <row r="70316" spans="1:4" x14ac:dyDescent="0.35">
      <c r="A70316"/>
      <c r="B70316"/>
      <c r="C70316"/>
      <c r="D70316"/>
    </row>
    <row r="70317" spans="1:4" x14ac:dyDescent="0.35">
      <c r="A70317"/>
      <c r="B70317"/>
      <c r="C70317"/>
      <c r="D70317"/>
    </row>
    <row r="70318" spans="1:4" x14ac:dyDescent="0.35">
      <c r="A70318"/>
      <c r="B70318"/>
      <c r="C70318"/>
      <c r="D70318"/>
    </row>
    <row r="70319" spans="1:4" x14ac:dyDescent="0.35">
      <c r="A70319"/>
      <c r="B70319"/>
      <c r="C70319"/>
      <c r="D70319"/>
    </row>
    <row r="70320" spans="1:4" x14ac:dyDescent="0.35">
      <c r="A70320"/>
      <c r="B70320"/>
      <c r="C70320"/>
      <c r="D70320"/>
    </row>
    <row r="70321" spans="1:4" x14ac:dyDescent="0.35">
      <c r="A70321"/>
      <c r="B70321"/>
      <c r="C70321"/>
      <c r="D70321"/>
    </row>
    <row r="70322" spans="1:4" x14ac:dyDescent="0.35">
      <c r="A70322"/>
      <c r="B70322"/>
      <c r="C70322"/>
      <c r="D70322"/>
    </row>
    <row r="70323" spans="1:4" x14ac:dyDescent="0.35">
      <c r="A70323"/>
      <c r="B70323"/>
      <c r="C70323"/>
      <c r="D70323"/>
    </row>
    <row r="70324" spans="1:4" x14ac:dyDescent="0.35">
      <c r="A70324"/>
      <c r="B70324"/>
      <c r="C70324"/>
      <c r="D70324"/>
    </row>
    <row r="70325" spans="1:4" x14ac:dyDescent="0.35">
      <c r="A70325"/>
      <c r="B70325"/>
      <c r="C70325"/>
      <c r="D70325"/>
    </row>
    <row r="70326" spans="1:4" x14ac:dyDescent="0.35">
      <c r="A70326"/>
      <c r="B70326"/>
      <c r="C70326"/>
      <c r="D70326"/>
    </row>
    <row r="70327" spans="1:4" x14ac:dyDescent="0.35">
      <c r="A70327"/>
      <c r="B70327"/>
      <c r="C70327"/>
      <c r="D70327"/>
    </row>
    <row r="70328" spans="1:4" x14ac:dyDescent="0.35">
      <c r="A70328"/>
      <c r="B70328"/>
      <c r="C70328"/>
      <c r="D70328"/>
    </row>
    <row r="70329" spans="1:4" x14ac:dyDescent="0.35">
      <c r="A70329"/>
      <c r="B70329"/>
      <c r="C70329"/>
      <c r="D70329"/>
    </row>
    <row r="70330" spans="1:4" x14ac:dyDescent="0.35">
      <c r="A70330"/>
      <c r="B70330"/>
      <c r="C70330"/>
      <c r="D70330"/>
    </row>
    <row r="70331" spans="1:4" x14ac:dyDescent="0.35">
      <c r="A70331"/>
      <c r="B70331"/>
      <c r="C70331"/>
      <c r="D70331"/>
    </row>
    <row r="70332" spans="1:4" x14ac:dyDescent="0.35">
      <c r="A70332"/>
      <c r="B70332"/>
      <c r="C70332"/>
      <c r="D70332"/>
    </row>
    <row r="70333" spans="1:4" x14ac:dyDescent="0.35">
      <c r="A70333"/>
      <c r="B70333"/>
      <c r="C70333"/>
      <c r="D70333"/>
    </row>
    <row r="70334" spans="1:4" x14ac:dyDescent="0.35">
      <c r="A70334"/>
      <c r="B70334"/>
      <c r="C70334"/>
      <c r="D70334"/>
    </row>
    <row r="70335" spans="1:4" x14ac:dyDescent="0.35">
      <c r="A70335"/>
      <c r="B70335"/>
      <c r="C70335"/>
      <c r="D70335"/>
    </row>
    <row r="70336" spans="1:4" x14ac:dyDescent="0.35">
      <c r="A70336"/>
      <c r="B70336"/>
      <c r="C70336"/>
      <c r="D70336"/>
    </row>
    <row r="70337" spans="1:4" x14ac:dyDescent="0.35">
      <c r="A70337"/>
      <c r="B70337"/>
      <c r="C70337"/>
      <c r="D70337"/>
    </row>
    <row r="70338" spans="1:4" x14ac:dyDescent="0.35">
      <c r="A70338"/>
      <c r="B70338"/>
      <c r="C70338"/>
      <c r="D70338"/>
    </row>
    <row r="70339" spans="1:4" x14ac:dyDescent="0.35">
      <c r="A70339"/>
      <c r="B70339"/>
      <c r="C70339"/>
      <c r="D70339"/>
    </row>
    <row r="70340" spans="1:4" x14ac:dyDescent="0.35">
      <c r="A70340"/>
      <c r="B70340"/>
      <c r="C70340"/>
      <c r="D70340"/>
    </row>
    <row r="70341" spans="1:4" x14ac:dyDescent="0.35">
      <c r="A70341"/>
      <c r="B70341"/>
      <c r="C70341"/>
      <c r="D70341"/>
    </row>
    <row r="70342" spans="1:4" x14ac:dyDescent="0.35">
      <c r="A70342"/>
      <c r="B70342"/>
      <c r="C70342"/>
      <c r="D70342"/>
    </row>
    <row r="70343" spans="1:4" x14ac:dyDescent="0.35">
      <c r="A70343"/>
      <c r="B70343"/>
      <c r="C70343"/>
      <c r="D70343"/>
    </row>
    <row r="70344" spans="1:4" x14ac:dyDescent="0.35">
      <c r="A70344"/>
      <c r="B70344"/>
      <c r="C70344"/>
      <c r="D70344"/>
    </row>
    <row r="70345" spans="1:4" x14ac:dyDescent="0.35">
      <c r="A70345"/>
      <c r="B70345"/>
      <c r="C70345"/>
      <c r="D70345"/>
    </row>
    <row r="70346" spans="1:4" x14ac:dyDescent="0.35">
      <c r="A70346"/>
      <c r="B70346"/>
      <c r="C70346"/>
      <c r="D70346"/>
    </row>
    <row r="70347" spans="1:4" x14ac:dyDescent="0.35">
      <c r="A70347"/>
      <c r="B70347"/>
      <c r="C70347"/>
      <c r="D70347"/>
    </row>
    <row r="70348" spans="1:4" x14ac:dyDescent="0.35">
      <c r="A70348"/>
      <c r="B70348"/>
      <c r="C70348"/>
      <c r="D70348"/>
    </row>
    <row r="70349" spans="1:4" x14ac:dyDescent="0.35">
      <c r="A70349"/>
      <c r="B70349"/>
      <c r="C70349"/>
      <c r="D70349"/>
    </row>
    <row r="70350" spans="1:4" x14ac:dyDescent="0.35">
      <c r="A70350"/>
      <c r="B70350"/>
      <c r="C70350"/>
      <c r="D70350"/>
    </row>
    <row r="70351" spans="1:4" x14ac:dyDescent="0.35">
      <c r="A70351"/>
      <c r="B70351"/>
      <c r="C70351"/>
      <c r="D70351"/>
    </row>
    <row r="70352" spans="1:4" x14ac:dyDescent="0.35">
      <c r="A70352"/>
      <c r="B70352"/>
      <c r="C70352"/>
      <c r="D70352"/>
    </row>
    <row r="70353" spans="1:4" x14ac:dyDescent="0.35">
      <c r="A70353"/>
      <c r="B70353"/>
      <c r="C70353"/>
      <c r="D70353"/>
    </row>
    <row r="70354" spans="1:4" x14ac:dyDescent="0.35">
      <c r="A70354"/>
      <c r="B70354"/>
      <c r="C70354"/>
      <c r="D70354"/>
    </row>
    <row r="70355" spans="1:4" x14ac:dyDescent="0.35">
      <c r="A70355"/>
      <c r="B70355"/>
      <c r="C70355"/>
      <c r="D70355"/>
    </row>
    <row r="70356" spans="1:4" x14ac:dyDescent="0.35">
      <c r="A70356"/>
      <c r="B70356"/>
      <c r="C70356"/>
      <c r="D70356"/>
    </row>
    <row r="70357" spans="1:4" x14ac:dyDescent="0.35">
      <c r="A70357"/>
      <c r="B70357"/>
      <c r="C70357"/>
      <c r="D70357"/>
    </row>
    <row r="70358" spans="1:4" x14ac:dyDescent="0.35">
      <c r="A70358"/>
      <c r="B70358"/>
      <c r="C70358"/>
      <c r="D70358"/>
    </row>
    <row r="70359" spans="1:4" x14ac:dyDescent="0.35">
      <c r="A70359"/>
      <c r="B70359"/>
      <c r="C70359"/>
      <c r="D70359"/>
    </row>
    <row r="70360" spans="1:4" x14ac:dyDescent="0.35">
      <c r="A70360"/>
      <c r="B70360"/>
      <c r="C70360"/>
      <c r="D70360"/>
    </row>
    <row r="70361" spans="1:4" x14ac:dyDescent="0.35">
      <c r="A70361"/>
      <c r="B70361"/>
      <c r="C70361"/>
      <c r="D70361"/>
    </row>
    <row r="70362" spans="1:4" x14ac:dyDescent="0.35">
      <c r="A70362"/>
      <c r="B70362"/>
      <c r="C70362"/>
      <c r="D70362"/>
    </row>
    <row r="70363" spans="1:4" x14ac:dyDescent="0.35">
      <c r="A70363"/>
      <c r="B70363"/>
      <c r="C70363"/>
      <c r="D70363"/>
    </row>
    <row r="70364" spans="1:4" x14ac:dyDescent="0.35">
      <c r="A70364"/>
      <c r="B70364"/>
      <c r="C70364"/>
      <c r="D70364"/>
    </row>
    <row r="70365" spans="1:4" x14ac:dyDescent="0.35">
      <c r="A70365"/>
      <c r="B70365"/>
      <c r="C70365"/>
      <c r="D70365"/>
    </row>
    <row r="70366" spans="1:4" x14ac:dyDescent="0.35">
      <c r="A70366"/>
      <c r="B70366"/>
      <c r="C70366"/>
      <c r="D70366"/>
    </row>
    <row r="70367" spans="1:4" x14ac:dyDescent="0.35">
      <c r="A70367"/>
      <c r="B70367"/>
      <c r="C70367"/>
      <c r="D70367"/>
    </row>
    <row r="70368" spans="1:4" x14ac:dyDescent="0.35">
      <c r="A70368"/>
      <c r="B70368"/>
      <c r="C70368"/>
      <c r="D70368"/>
    </row>
    <row r="70369" spans="1:4" x14ac:dyDescent="0.35">
      <c r="A70369"/>
      <c r="B70369"/>
      <c r="C70369"/>
      <c r="D70369"/>
    </row>
    <row r="70370" spans="1:4" x14ac:dyDescent="0.35">
      <c r="A70370"/>
      <c r="B70370"/>
      <c r="C70370"/>
      <c r="D70370"/>
    </row>
    <row r="70371" spans="1:4" x14ac:dyDescent="0.35">
      <c r="A70371"/>
      <c r="B70371"/>
      <c r="C70371"/>
      <c r="D70371"/>
    </row>
    <row r="70372" spans="1:4" x14ac:dyDescent="0.35">
      <c r="A70372"/>
      <c r="B70372"/>
      <c r="C70372"/>
      <c r="D70372"/>
    </row>
    <row r="70373" spans="1:4" x14ac:dyDescent="0.35">
      <c r="A70373"/>
      <c r="B70373"/>
      <c r="C70373"/>
      <c r="D70373"/>
    </row>
    <row r="70374" spans="1:4" x14ac:dyDescent="0.35">
      <c r="A70374"/>
      <c r="B70374"/>
      <c r="C70374"/>
      <c r="D70374"/>
    </row>
    <row r="70375" spans="1:4" x14ac:dyDescent="0.35">
      <c r="A70375"/>
      <c r="B70375"/>
      <c r="C70375"/>
      <c r="D70375"/>
    </row>
    <row r="70376" spans="1:4" x14ac:dyDescent="0.35">
      <c r="A70376"/>
      <c r="B70376"/>
      <c r="C70376"/>
      <c r="D70376"/>
    </row>
    <row r="70377" spans="1:4" x14ac:dyDescent="0.35">
      <c r="A70377"/>
      <c r="B70377"/>
      <c r="C70377"/>
      <c r="D70377"/>
    </row>
    <row r="70378" spans="1:4" x14ac:dyDescent="0.35">
      <c r="A70378"/>
      <c r="B70378"/>
      <c r="C70378"/>
      <c r="D70378"/>
    </row>
    <row r="70379" spans="1:4" x14ac:dyDescent="0.35">
      <c r="A70379"/>
      <c r="B70379"/>
      <c r="C70379"/>
      <c r="D70379"/>
    </row>
    <row r="70380" spans="1:4" x14ac:dyDescent="0.35">
      <c r="A70380"/>
      <c r="B70380"/>
      <c r="C70380"/>
      <c r="D70380"/>
    </row>
    <row r="70381" spans="1:4" x14ac:dyDescent="0.35">
      <c r="A70381"/>
      <c r="B70381"/>
      <c r="C70381"/>
      <c r="D70381"/>
    </row>
    <row r="70382" spans="1:4" x14ac:dyDescent="0.35">
      <c r="A70382"/>
      <c r="B70382"/>
      <c r="C70382"/>
      <c r="D70382"/>
    </row>
    <row r="70383" spans="1:4" x14ac:dyDescent="0.35">
      <c r="A70383"/>
      <c r="B70383"/>
      <c r="C70383"/>
      <c r="D70383"/>
    </row>
    <row r="70384" spans="1:4" x14ac:dyDescent="0.35">
      <c r="A70384"/>
      <c r="B70384"/>
      <c r="C70384"/>
      <c r="D70384"/>
    </row>
    <row r="70385" spans="1:4" x14ac:dyDescent="0.35">
      <c r="A70385"/>
      <c r="B70385"/>
      <c r="C70385"/>
      <c r="D70385"/>
    </row>
    <row r="70386" spans="1:4" x14ac:dyDescent="0.35">
      <c r="A70386"/>
      <c r="B70386"/>
      <c r="C70386"/>
      <c r="D70386"/>
    </row>
    <row r="70387" spans="1:4" x14ac:dyDescent="0.35">
      <c r="A70387"/>
      <c r="B70387"/>
      <c r="C70387"/>
      <c r="D70387"/>
    </row>
    <row r="70388" spans="1:4" x14ac:dyDescent="0.35">
      <c r="A70388"/>
      <c r="B70388"/>
      <c r="C70388"/>
      <c r="D70388"/>
    </row>
    <row r="70389" spans="1:4" x14ac:dyDescent="0.35">
      <c r="A70389"/>
      <c r="B70389"/>
      <c r="C70389"/>
      <c r="D70389"/>
    </row>
    <row r="70390" spans="1:4" x14ac:dyDescent="0.35">
      <c r="A70390"/>
      <c r="B70390"/>
      <c r="C70390"/>
      <c r="D70390"/>
    </row>
    <row r="70391" spans="1:4" x14ac:dyDescent="0.35">
      <c r="A70391"/>
      <c r="B70391"/>
      <c r="C70391"/>
      <c r="D70391"/>
    </row>
    <row r="70392" spans="1:4" x14ac:dyDescent="0.35">
      <c r="A70392"/>
      <c r="B70392"/>
      <c r="C70392"/>
      <c r="D70392"/>
    </row>
    <row r="70393" spans="1:4" x14ac:dyDescent="0.35">
      <c r="A70393"/>
      <c r="B70393"/>
      <c r="C70393"/>
      <c r="D70393"/>
    </row>
    <row r="70394" spans="1:4" x14ac:dyDescent="0.35">
      <c r="A70394"/>
      <c r="B70394"/>
      <c r="C70394"/>
      <c r="D70394"/>
    </row>
    <row r="70395" spans="1:4" x14ac:dyDescent="0.35">
      <c r="A70395"/>
      <c r="B70395"/>
      <c r="C70395"/>
      <c r="D70395"/>
    </row>
    <row r="70396" spans="1:4" x14ac:dyDescent="0.35">
      <c r="A70396"/>
      <c r="B70396"/>
      <c r="C70396"/>
      <c r="D70396"/>
    </row>
    <row r="70397" spans="1:4" x14ac:dyDescent="0.35">
      <c r="A70397"/>
      <c r="B70397"/>
      <c r="C70397"/>
      <c r="D70397"/>
    </row>
    <row r="70398" spans="1:4" x14ac:dyDescent="0.35">
      <c r="A70398"/>
      <c r="B70398"/>
      <c r="C70398"/>
      <c r="D70398"/>
    </row>
    <row r="70399" spans="1:4" x14ac:dyDescent="0.35">
      <c r="A70399"/>
      <c r="B70399"/>
      <c r="C70399"/>
      <c r="D70399"/>
    </row>
    <row r="70400" spans="1:4" x14ac:dyDescent="0.35">
      <c r="A70400"/>
      <c r="B70400"/>
      <c r="C70400"/>
      <c r="D70400"/>
    </row>
    <row r="70401" spans="1:4" x14ac:dyDescent="0.35">
      <c r="A70401"/>
      <c r="B70401"/>
      <c r="C70401"/>
      <c r="D70401"/>
    </row>
    <row r="70402" spans="1:4" x14ac:dyDescent="0.35">
      <c r="A70402"/>
      <c r="B70402"/>
      <c r="C70402"/>
      <c r="D70402"/>
    </row>
    <row r="70403" spans="1:4" x14ac:dyDescent="0.35">
      <c r="A70403"/>
      <c r="B70403"/>
      <c r="C70403"/>
      <c r="D70403"/>
    </row>
    <row r="70404" spans="1:4" x14ac:dyDescent="0.35">
      <c r="A70404"/>
      <c r="B70404"/>
      <c r="C70404"/>
      <c r="D70404"/>
    </row>
    <row r="70405" spans="1:4" x14ac:dyDescent="0.35">
      <c r="A70405"/>
      <c r="B70405"/>
      <c r="C70405"/>
      <c r="D70405"/>
    </row>
    <row r="70406" spans="1:4" x14ac:dyDescent="0.35">
      <c r="A70406"/>
      <c r="B70406"/>
      <c r="C70406"/>
      <c r="D70406"/>
    </row>
    <row r="70407" spans="1:4" x14ac:dyDescent="0.35">
      <c r="A70407"/>
      <c r="B70407"/>
      <c r="C70407"/>
      <c r="D70407"/>
    </row>
    <row r="70408" spans="1:4" x14ac:dyDescent="0.35">
      <c r="A70408"/>
      <c r="B70408"/>
      <c r="C70408"/>
      <c r="D70408"/>
    </row>
    <row r="70409" spans="1:4" x14ac:dyDescent="0.35">
      <c r="A70409"/>
      <c r="B70409"/>
      <c r="C70409"/>
      <c r="D70409"/>
    </row>
    <row r="70410" spans="1:4" x14ac:dyDescent="0.35">
      <c r="A70410"/>
      <c r="B70410"/>
      <c r="C70410"/>
      <c r="D70410"/>
    </row>
    <row r="70411" spans="1:4" x14ac:dyDescent="0.35">
      <c r="A70411"/>
      <c r="B70411"/>
      <c r="C70411"/>
      <c r="D70411"/>
    </row>
    <row r="70412" spans="1:4" x14ac:dyDescent="0.35">
      <c r="A70412"/>
      <c r="B70412"/>
      <c r="C70412"/>
      <c r="D70412"/>
    </row>
    <row r="70413" spans="1:4" x14ac:dyDescent="0.35">
      <c r="A70413"/>
      <c r="B70413"/>
      <c r="C70413"/>
      <c r="D70413"/>
    </row>
    <row r="70414" spans="1:4" x14ac:dyDescent="0.35">
      <c r="A70414"/>
      <c r="B70414"/>
      <c r="C70414"/>
      <c r="D70414"/>
    </row>
    <row r="70415" spans="1:4" x14ac:dyDescent="0.35">
      <c r="A70415"/>
      <c r="B70415"/>
      <c r="C70415"/>
      <c r="D70415"/>
    </row>
    <row r="70416" spans="1:4" x14ac:dyDescent="0.35">
      <c r="A70416"/>
      <c r="B70416"/>
      <c r="C70416"/>
      <c r="D70416"/>
    </row>
    <row r="70417" spans="1:4" x14ac:dyDescent="0.35">
      <c r="A70417"/>
      <c r="B70417"/>
      <c r="C70417"/>
      <c r="D70417"/>
    </row>
    <row r="70418" spans="1:4" x14ac:dyDescent="0.35">
      <c r="A70418"/>
      <c r="B70418"/>
      <c r="C70418"/>
      <c r="D70418"/>
    </row>
    <row r="70419" spans="1:4" x14ac:dyDescent="0.35">
      <c r="A70419"/>
      <c r="B70419"/>
      <c r="C70419"/>
      <c r="D70419"/>
    </row>
    <row r="70420" spans="1:4" x14ac:dyDescent="0.35">
      <c r="A70420"/>
      <c r="B70420"/>
      <c r="C70420"/>
      <c r="D70420"/>
    </row>
    <row r="70421" spans="1:4" x14ac:dyDescent="0.35">
      <c r="A70421"/>
      <c r="B70421"/>
      <c r="C70421"/>
      <c r="D70421"/>
    </row>
    <row r="70422" spans="1:4" x14ac:dyDescent="0.35">
      <c r="A70422"/>
      <c r="B70422"/>
      <c r="C70422"/>
      <c r="D70422"/>
    </row>
    <row r="70423" spans="1:4" x14ac:dyDescent="0.35">
      <c r="A70423"/>
      <c r="B70423"/>
      <c r="C70423"/>
      <c r="D70423"/>
    </row>
    <row r="70424" spans="1:4" x14ac:dyDescent="0.35">
      <c r="A70424"/>
      <c r="B70424"/>
      <c r="C70424"/>
      <c r="D70424"/>
    </row>
    <row r="70425" spans="1:4" x14ac:dyDescent="0.35">
      <c r="A70425"/>
      <c r="B70425"/>
      <c r="C70425"/>
      <c r="D70425"/>
    </row>
    <row r="70426" spans="1:4" x14ac:dyDescent="0.35">
      <c r="A70426"/>
      <c r="B70426"/>
      <c r="C70426"/>
      <c r="D70426"/>
    </row>
    <row r="70427" spans="1:4" x14ac:dyDescent="0.35">
      <c r="A70427"/>
      <c r="B70427"/>
      <c r="C70427"/>
      <c r="D70427"/>
    </row>
    <row r="70428" spans="1:4" x14ac:dyDescent="0.35">
      <c r="A70428"/>
      <c r="B70428"/>
      <c r="C70428"/>
      <c r="D70428"/>
    </row>
    <row r="70429" spans="1:4" x14ac:dyDescent="0.35">
      <c r="A70429"/>
      <c r="B70429"/>
      <c r="C70429"/>
      <c r="D70429"/>
    </row>
    <row r="70430" spans="1:4" x14ac:dyDescent="0.35">
      <c r="A70430"/>
      <c r="B70430"/>
      <c r="C70430"/>
      <c r="D70430"/>
    </row>
    <row r="70431" spans="1:4" x14ac:dyDescent="0.35">
      <c r="A70431"/>
      <c r="B70431"/>
      <c r="C70431"/>
      <c r="D70431"/>
    </row>
    <row r="70432" spans="1:4" x14ac:dyDescent="0.35">
      <c r="A70432"/>
      <c r="B70432"/>
      <c r="C70432"/>
      <c r="D70432"/>
    </row>
    <row r="70433" spans="1:4" x14ac:dyDescent="0.35">
      <c r="A70433"/>
      <c r="B70433"/>
      <c r="C70433"/>
      <c r="D70433"/>
    </row>
    <row r="70434" spans="1:4" x14ac:dyDescent="0.35">
      <c r="A70434"/>
      <c r="B70434"/>
      <c r="C70434"/>
      <c r="D70434"/>
    </row>
    <row r="70435" spans="1:4" x14ac:dyDescent="0.35">
      <c r="A70435"/>
      <c r="B70435"/>
      <c r="C70435"/>
      <c r="D70435"/>
    </row>
    <row r="70436" spans="1:4" x14ac:dyDescent="0.35">
      <c r="A70436"/>
      <c r="B70436"/>
      <c r="C70436"/>
      <c r="D70436"/>
    </row>
    <row r="70437" spans="1:4" x14ac:dyDescent="0.35">
      <c r="A70437"/>
      <c r="B70437"/>
      <c r="C70437"/>
      <c r="D70437"/>
    </row>
    <row r="70438" spans="1:4" x14ac:dyDescent="0.35">
      <c r="A70438"/>
      <c r="B70438"/>
      <c r="C70438"/>
      <c r="D70438"/>
    </row>
    <row r="70439" spans="1:4" x14ac:dyDescent="0.35">
      <c r="A70439"/>
      <c r="B70439"/>
      <c r="C70439"/>
      <c r="D70439"/>
    </row>
    <row r="70440" spans="1:4" x14ac:dyDescent="0.35">
      <c r="A70440"/>
      <c r="B70440"/>
      <c r="C70440"/>
      <c r="D70440"/>
    </row>
    <row r="70441" spans="1:4" x14ac:dyDescent="0.35">
      <c r="A70441"/>
      <c r="B70441"/>
      <c r="C70441"/>
      <c r="D70441"/>
    </row>
    <row r="70442" spans="1:4" x14ac:dyDescent="0.35">
      <c r="A70442"/>
      <c r="B70442"/>
      <c r="C70442"/>
      <c r="D70442"/>
    </row>
    <row r="70443" spans="1:4" x14ac:dyDescent="0.35">
      <c r="A70443"/>
      <c r="B70443"/>
      <c r="C70443"/>
      <c r="D70443"/>
    </row>
    <row r="70444" spans="1:4" x14ac:dyDescent="0.35">
      <c r="A70444"/>
      <c r="B70444"/>
      <c r="C70444"/>
      <c r="D70444"/>
    </row>
    <row r="70445" spans="1:4" x14ac:dyDescent="0.35">
      <c r="A70445"/>
      <c r="B70445"/>
      <c r="C70445"/>
      <c r="D70445"/>
    </row>
    <row r="70446" spans="1:4" x14ac:dyDescent="0.35">
      <c r="A70446"/>
      <c r="B70446"/>
      <c r="C70446"/>
      <c r="D70446"/>
    </row>
    <row r="70447" spans="1:4" x14ac:dyDescent="0.35">
      <c r="A70447"/>
      <c r="B70447"/>
      <c r="C70447"/>
      <c r="D70447"/>
    </row>
    <row r="70448" spans="1:4" x14ac:dyDescent="0.35">
      <c r="A70448"/>
      <c r="B70448"/>
      <c r="C70448"/>
      <c r="D70448"/>
    </row>
    <row r="70449" spans="1:4" x14ac:dyDescent="0.35">
      <c r="A70449"/>
      <c r="B70449"/>
      <c r="C70449"/>
      <c r="D70449"/>
    </row>
    <row r="70450" spans="1:4" x14ac:dyDescent="0.35">
      <c r="A70450"/>
      <c r="B70450"/>
      <c r="C70450"/>
      <c r="D70450"/>
    </row>
    <row r="70451" spans="1:4" x14ac:dyDescent="0.35">
      <c r="A70451"/>
      <c r="B70451"/>
      <c r="C70451"/>
      <c r="D70451"/>
    </row>
    <row r="70452" spans="1:4" x14ac:dyDescent="0.35">
      <c r="A70452"/>
      <c r="B70452"/>
      <c r="C70452"/>
      <c r="D70452"/>
    </row>
    <row r="70453" spans="1:4" x14ac:dyDescent="0.35">
      <c r="A70453"/>
      <c r="B70453"/>
      <c r="C70453"/>
      <c r="D70453"/>
    </row>
    <row r="70454" spans="1:4" x14ac:dyDescent="0.35">
      <c r="A70454"/>
      <c r="B70454"/>
      <c r="C70454"/>
      <c r="D70454"/>
    </row>
    <row r="70455" spans="1:4" x14ac:dyDescent="0.35">
      <c r="A70455"/>
      <c r="B70455"/>
      <c r="C70455"/>
      <c r="D70455"/>
    </row>
    <row r="70456" spans="1:4" x14ac:dyDescent="0.35">
      <c r="A70456"/>
      <c r="B70456"/>
      <c r="C70456"/>
      <c r="D70456"/>
    </row>
    <row r="70457" spans="1:4" x14ac:dyDescent="0.35">
      <c r="A70457"/>
      <c r="B70457"/>
      <c r="C70457"/>
      <c r="D70457"/>
    </row>
    <row r="70458" spans="1:4" x14ac:dyDescent="0.35">
      <c r="A70458"/>
      <c r="B70458"/>
      <c r="C70458"/>
      <c r="D70458"/>
    </row>
    <row r="70459" spans="1:4" x14ac:dyDescent="0.35">
      <c r="A70459"/>
      <c r="B70459"/>
      <c r="C70459"/>
      <c r="D70459"/>
    </row>
    <row r="70460" spans="1:4" x14ac:dyDescent="0.35">
      <c r="A70460"/>
      <c r="B70460"/>
      <c r="C70460"/>
      <c r="D70460"/>
    </row>
    <row r="70461" spans="1:4" x14ac:dyDescent="0.35">
      <c r="A70461"/>
      <c r="B70461"/>
      <c r="C70461"/>
      <c r="D70461"/>
    </row>
    <row r="70462" spans="1:4" x14ac:dyDescent="0.35">
      <c r="A70462"/>
      <c r="B70462"/>
      <c r="C70462"/>
      <c r="D70462"/>
    </row>
    <row r="70463" spans="1:4" x14ac:dyDescent="0.35">
      <c r="A70463"/>
      <c r="B70463"/>
      <c r="C70463"/>
      <c r="D70463"/>
    </row>
    <row r="70464" spans="1:4" x14ac:dyDescent="0.35">
      <c r="A70464"/>
      <c r="B70464"/>
      <c r="C70464"/>
      <c r="D70464"/>
    </row>
    <row r="70465" spans="1:4" x14ac:dyDescent="0.35">
      <c r="A70465"/>
      <c r="B70465"/>
      <c r="C70465"/>
      <c r="D70465"/>
    </row>
    <row r="70466" spans="1:4" x14ac:dyDescent="0.35">
      <c r="A70466"/>
      <c r="B70466"/>
      <c r="C70466"/>
      <c r="D70466"/>
    </row>
    <row r="70467" spans="1:4" x14ac:dyDescent="0.35">
      <c r="A70467"/>
      <c r="B70467"/>
      <c r="C70467"/>
      <c r="D70467"/>
    </row>
    <row r="70468" spans="1:4" x14ac:dyDescent="0.35">
      <c r="A70468"/>
      <c r="B70468"/>
      <c r="C70468"/>
      <c r="D70468"/>
    </row>
    <row r="70469" spans="1:4" x14ac:dyDescent="0.35">
      <c r="A70469"/>
      <c r="B70469"/>
      <c r="C70469"/>
      <c r="D70469"/>
    </row>
    <row r="70470" spans="1:4" x14ac:dyDescent="0.35">
      <c r="A70470"/>
      <c r="B70470"/>
      <c r="C70470"/>
      <c r="D70470"/>
    </row>
    <row r="70471" spans="1:4" x14ac:dyDescent="0.35">
      <c r="A70471"/>
      <c r="B70471"/>
      <c r="C70471"/>
      <c r="D70471"/>
    </row>
    <row r="70472" spans="1:4" x14ac:dyDescent="0.35">
      <c r="A70472"/>
      <c r="B70472"/>
      <c r="C70472"/>
      <c r="D70472"/>
    </row>
    <row r="70473" spans="1:4" x14ac:dyDescent="0.35">
      <c r="A70473"/>
      <c r="B70473"/>
      <c r="C70473"/>
      <c r="D70473"/>
    </row>
    <row r="70474" spans="1:4" x14ac:dyDescent="0.35">
      <c r="A70474"/>
      <c r="B70474"/>
      <c r="C70474"/>
      <c r="D70474"/>
    </row>
    <row r="70475" spans="1:4" x14ac:dyDescent="0.35">
      <c r="A70475"/>
      <c r="B70475"/>
      <c r="C70475"/>
      <c r="D70475"/>
    </row>
    <row r="70476" spans="1:4" x14ac:dyDescent="0.35">
      <c r="A70476"/>
      <c r="B70476"/>
      <c r="C70476"/>
      <c r="D70476"/>
    </row>
    <row r="70477" spans="1:4" x14ac:dyDescent="0.35">
      <c r="A70477"/>
      <c r="B70477"/>
      <c r="C70477"/>
      <c r="D70477"/>
    </row>
    <row r="70478" spans="1:4" x14ac:dyDescent="0.35">
      <c r="A70478"/>
      <c r="B70478"/>
      <c r="C70478"/>
      <c r="D70478"/>
    </row>
    <row r="70479" spans="1:4" x14ac:dyDescent="0.35">
      <c r="A70479"/>
      <c r="B70479"/>
      <c r="C70479"/>
      <c r="D70479"/>
    </row>
    <row r="70480" spans="1:4" x14ac:dyDescent="0.35">
      <c r="A70480"/>
      <c r="B70480"/>
      <c r="C70480"/>
      <c r="D70480"/>
    </row>
    <row r="70481" spans="1:4" x14ac:dyDescent="0.35">
      <c r="A70481"/>
      <c r="B70481"/>
      <c r="C70481"/>
      <c r="D70481"/>
    </row>
    <row r="70482" spans="1:4" x14ac:dyDescent="0.35">
      <c r="A70482"/>
      <c r="B70482"/>
      <c r="C70482"/>
      <c r="D70482"/>
    </row>
    <row r="70483" spans="1:4" x14ac:dyDescent="0.35">
      <c r="A70483"/>
      <c r="B70483"/>
      <c r="C70483"/>
      <c r="D70483"/>
    </row>
    <row r="70484" spans="1:4" x14ac:dyDescent="0.35">
      <c r="A70484"/>
      <c r="B70484"/>
      <c r="C70484"/>
      <c r="D70484"/>
    </row>
    <row r="70485" spans="1:4" x14ac:dyDescent="0.35">
      <c r="A70485"/>
      <c r="B70485"/>
      <c r="C70485"/>
      <c r="D70485"/>
    </row>
    <row r="70486" spans="1:4" x14ac:dyDescent="0.35">
      <c r="A70486"/>
      <c r="B70486"/>
      <c r="C70486"/>
      <c r="D70486"/>
    </row>
    <row r="70487" spans="1:4" x14ac:dyDescent="0.35">
      <c r="A70487"/>
      <c r="B70487"/>
      <c r="C70487"/>
      <c r="D70487"/>
    </row>
    <row r="70488" spans="1:4" x14ac:dyDescent="0.35">
      <c r="A70488"/>
      <c r="B70488"/>
      <c r="C70488"/>
      <c r="D70488"/>
    </row>
    <row r="70489" spans="1:4" x14ac:dyDescent="0.35">
      <c r="A70489"/>
      <c r="B70489"/>
      <c r="C70489"/>
      <c r="D70489"/>
    </row>
    <row r="70490" spans="1:4" x14ac:dyDescent="0.35">
      <c r="A70490"/>
      <c r="B70490"/>
      <c r="C70490"/>
      <c r="D70490"/>
    </row>
    <row r="70491" spans="1:4" x14ac:dyDescent="0.35">
      <c r="A70491"/>
      <c r="B70491"/>
      <c r="C70491"/>
      <c r="D70491"/>
    </row>
    <row r="70492" spans="1:4" x14ac:dyDescent="0.35">
      <c r="A70492"/>
      <c r="B70492"/>
      <c r="C70492"/>
      <c r="D70492"/>
    </row>
    <row r="70493" spans="1:4" x14ac:dyDescent="0.35">
      <c r="A70493"/>
      <c r="B70493"/>
      <c r="C70493"/>
      <c r="D70493"/>
    </row>
    <row r="70494" spans="1:4" x14ac:dyDescent="0.35">
      <c r="A70494"/>
      <c r="B70494"/>
      <c r="C70494"/>
      <c r="D70494"/>
    </row>
    <row r="70495" spans="1:4" x14ac:dyDescent="0.35">
      <c r="A70495"/>
      <c r="B70495"/>
      <c r="C70495"/>
      <c r="D70495"/>
    </row>
    <row r="70496" spans="1:4" x14ac:dyDescent="0.35">
      <c r="A70496"/>
      <c r="B70496"/>
      <c r="C70496"/>
      <c r="D70496"/>
    </row>
    <row r="70497" spans="1:4" x14ac:dyDescent="0.35">
      <c r="A70497"/>
      <c r="B70497"/>
      <c r="C70497"/>
      <c r="D70497"/>
    </row>
    <row r="70498" spans="1:4" x14ac:dyDescent="0.35">
      <c r="A70498"/>
      <c r="B70498"/>
      <c r="C70498"/>
      <c r="D70498"/>
    </row>
    <row r="70499" spans="1:4" x14ac:dyDescent="0.35">
      <c r="A70499"/>
      <c r="B70499"/>
      <c r="C70499"/>
      <c r="D70499"/>
    </row>
    <row r="70500" spans="1:4" x14ac:dyDescent="0.35">
      <c r="A70500"/>
      <c r="B70500"/>
      <c r="C70500"/>
      <c r="D70500"/>
    </row>
    <row r="70501" spans="1:4" x14ac:dyDescent="0.35">
      <c r="A70501"/>
      <c r="B70501"/>
      <c r="C70501"/>
      <c r="D70501"/>
    </row>
    <row r="70502" spans="1:4" x14ac:dyDescent="0.35">
      <c r="A70502"/>
      <c r="B70502"/>
      <c r="C70502"/>
      <c r="D70502"/>
    </row>
    <row r="70503" spans="1:4" x14ac:dyDescent="0.35">
      <c r="A70503"/>
      <c r="B70503"/>
      <c r="C70503"/>
      <c r="D70503"/>
    </row>
    <row r="70504" spans="1:4" x14ac:dyDescent="0.35">
      <c r="A70504"/>
      <c r="B70504"/>
      <c r="C70504"/>
      <c r="D70504"/>
    </row>
    <row r="70505" spans="1:4" x14ac:dyDescent="0.35">
      <c r="A70505"/>
      <c r="B70505"/>
      <c r="C70505"/>
      <c r="D70505"/>
    </row>
    <row r="70506" spans="1:4" x14ac:dyDescent="0.35">
      <c r="A70506"/>
      <c r="B70506"/>
      <c r="C70506"/>
      <c r="D70506"/>
    </row>
    <row r="70507" spans="1:4" x14ac:dyDescent="0.35">
      <c r="A70507"/>
      <c r="B70507"/>
      <c r="C70507"/>
      <c r="D70507"/>
    </row>
    <row r="70508" spans="1:4" x14ac:dyDescent="0.35">
      <c r="A70508"/>
      <c r="B70508"/>
      <c r="C70508"/>
      <c r="D70508"/>
    </row>
    <row r="70509" spans="1:4" x14ac:dyDescent="0.35">
      <c r="A70509"/>
      <c r="B70509"/>
      <c r="C70509"/>
      <c r="D70509"/>
    </row>
    <row r="70510" spans="1:4" x14ac:dyDescent="0.35">
      <c r="A70510"/>
      <c r="B70510"/>
      <c r="C70510"/>
      <c r="D70510"/>
    </row>
    <row r="70511" spans="1:4" x14ac:dyDescent="0.35">
      <c r="A70511"/>
      <c r="B70511"/>
      <c r="C70511"/>
      <c r="D70511"/>
    </row>
    <row r="70512" spans="1:4" x14ac:dyDescent="0.35">
      <c r="A70512"/>
      <c r="B70512"/>
      <c r="C70512"/>
      <c r="D70512"/>
    </row>
    <row r="70513" spans="1:4" x14ac:dyDescent="0.35">
      <c r="A70513"/>
      <c r="B70513"/>
      <c r="C70513"/>
      <c r="D70513"/>
    </row>
    <row r="70514" spans="1:4" x14ac:dyDescent="0.35">
      <c r="A70514"/>
      <c r="B70514"/>
      <c r="C70514"/>
      <c r="D70514"/>
    </row>
    <row r="70515" spans="1:4" x14ac:dyDescent="0.35">
      <c r="A70515"/>
      <c r="B70515"/>
      <c r="C70515"/>
      <c r="D70515"/>
    </row>
    <row r="70516" spans="1:4" x14ac:dyDescent="0.35">
      <c r="A70516"/>
      <c r="B70516"/>
      <c r="C70516"/>
      <c r="D70516"/>
    </row>
    <row r="70517" spans="1:4" x14ac:dyDescent="0.35">
      <c r="A70517"/>
      <c r="B70517"/>
      <c r="C70517"/>
      <c r="D70517"/>
    </row>
    <row r="70518" spans="1:4" x14ac:dyDescent="0.35">
      <c r="A70518"/>
      <c r="B70518"/>
      <c r="C70518"/>
      <c r="D70518"/>
    </row>
    <row r="70519" spans="1:4" x14ac:dyDescent="0.35">
      <c r="A70519"/>
      <c r="B70519"/>
      <c r="C70519"/>
      <c r="D70519"/>
    </row>
    <row r="70520" spans="1:4" x14ac:dyDescent="0.35">
      <c r="A70520"/>
      <c r="B70520"/>
      <c r="C70520"/>
      <c r="D70520"/>
    </row>
    <row r="70521" spans="1:4" x14ac:dyDescent="0.35">
      <c r="A70521"/>
      <c r="B70521"/>
      <c r="C70521"/>
      <c r="D70521"/>
    </row>
    <row r="70522" spans="1:4" x14ac:dyDescent="0.35">
      <c r="A70522"/>
      <c r="B70522"/>
      <c r="C70522"/>
      <c r="D70522"/>
    </row>
    <row r="70523" spans="1:4" x14ac:dyDescent="0.35">
      <c r="A70523"/>
      <c r="B70523"/>
      <c r="C70523"/>
      <c r="D70523"/>
    </row>
    <row r="70524" spans="1:4" x14ac:dyDescent="0.35">
      <c r="A70524"/>
      <c r="B70524"/>
      <c r="C70524"/>
      <c r="D70524"/>
    </row>
    <row r="70525" spans="1:4" x14ac:dyDescent="0.35">
      <c r="A70525"/>
      <c r="B70525"/>
      <c r="C70525"/>
      <c r="D70525"/>
    </row>
    <row r="70526" spans="1:4" x14ac:dyDescent="0.35">
      <c r="A70526"/>
      <c r="B70526"/>
      <c r="C70526"/>
      <c r="D70526"/>
    </row>
    <row r="70527" spans="1:4" x14ac:dyDescent="0.35">
      <c r="A70527"/>
      <c r="B70527"/>
      <c r="C70527"/>
      <c r="D70527"/>
    </row>
    <row r="70528" spans="1:4" x14ac:dyDescent="0.35">
      <c r="A70528"/>
      <c r="B70528"/>
      <c r="C70528"/>
      <c r="D70528"/>
    </row>
    <row r="70529" spans="1:4" x14ac:dyDescent="0.35">
      <c r="A70529"/>
      <c r="B70529"/>
      <c r="C70529"/>
      <c r="D70529"/>
    </row>
    <row r="70530" spans="1:4" x14ac:dyDescent="0.35">
      <c r="A70530"/>
      <c r="B70530"/>
      <c r="C70530"/>
      <c r="D70530"/>
    </row>
    <row r="70531" spans="1:4" x14ac:dyDescent="0.35">
      <c r="A70531"/>
      <c r="B70531"/>
      <c r="C70531"/>
      <c r="D70531"/>
    </row>
    <row r="70532" spans="1:4" x14ac:dyDescent="0.35">
      <c r="A70532"/>
      <c r="B70532"/>
      <c r="C70532"/>
      <c r="D70532"/>
    </row>
    <row r="70533" spans="1:4" x14ac:dyDescent="0.35">
      <c r="A70533"/>
      <c r="B70533"/>
      <c r="C70533"/>
      <c r="D70533"/>
    </row>
    <row r="70534" spans="1:4" x14ac:dyDescent="0.35">
      <c r="A70534"/>
      <c r="B70534"/>
      <c r="C70534"/>
      <c r="D70534"/>
    </row>
    <row r="70535" spans="1:4" x14ac:dyDescent="0.35">
      <c r="A70535"/>
      <c r="B70535"/>
      <c r="C70535"/>
      <c r="D70535"/>
    </row>
    <row r="70536" spans="1:4" x14ac:dyDescent="0.35">
      <c r="A70536"/>
      <c r="B70536"/>
      <c r="C70536"/>
      <c r="D70536"/>
    </row>
    <row r="70537" spans="1:4" x14ac:dyDescent="0.35">
      <c r="A70537"/>
      <c r="B70537"/>
      <c r="C70537"/>
      <c r="D70537"/>
    </row>
    <row r="70538" spans="1:4" x14ac:dyDescent="0.35">
      <c r="A70538"/>
      <c r="B70538"/>
      <c r="C70538"/>
      <c r="D70538"/>
    </row>
    <row r="70539" spans="1:4" x14ac:dyDescent="0.35">
      <c r="A70539"/>
      <c r="B70539"/>
      <c r="C70539"/>
      <c r="D70539"/>
    </row>
    <row r="70540" spans="1:4" x14ac:dyDescent="0.35">
      <c r="A70540"/>
      <c r="B70540"/>
      <c r="C70540"/>
      <c r="D70540"/>
    </row>
    <row r="70541" spans="1:4" x14ac:dyDescent="0.35">
      <c r="A70541"/>
      <c r="B70541"/>
      <c r="C70541"/>
      <c r="D70541"/>
    </row>
    <row r="70542" spans="1:4" x14ac:dyDescent="0.35">
      <c r="A70542"/>
      <c r="B70542"/>
      <c r="C70542"/>
      <c r="D70542"/>
    </row>
    <row r="70543" spans="1:4" x14ac:dyDescent="0.35">
      <c r="A70543"/>
      <c r="B70543"/>
      <c r="C70543"/>
      <c r="D70543"/>
    </row>
    <row r="70544" spans="1:4" x14ac:dyDescent="0.35">
      <c r="A70544"/>
      <c r="B70544"/>
      <c r="C70544"/>
      <c r="D70544"/>
    </row>
    <row r="70545" spans="1:4" x14ac:dyDescent="0.35">
      <c r="A70545"/>
      <c r="B70545"/>
      <c r="C70545"/>
      <c r="D70545"/>
    </row>
    <row r="70546" spans="1:4" x14ac:dyDescent="0.35">
      <c r="A70546"/>
      <c r="B70546"/>
      <c r="C70546"/>
      <c r="D70546"/>
    </row>
    <row r="70547" spans="1:4" x14ac:dyDescent="0.35">
      <c r="A70547"/>
      <c r="B70547"/>
      <c r="C70547"/>
      <c r="D70547"/>
    </row>
    <row r="70548" spans="1:4" x14ac:dyDescent="0.35">
      <c r="A70548"/>
      <c r="B70548"/>
      <c r="C70548"/>
      <c r="D70548"/>
    </row>
    <row r="70549" spans="1:4" x14ac:dyDescent="0.35">
      <c r="A70549"/>
      <c r="B70549"/>
      <c r="C70549"/>
      <c r="D70549"/>
    </row>
    <row r="70550" spans="1:4" x14ac:dyDescent="0.35">
      <c r="A70550"/>
      <c r="B70550"/>
      <c r="C70550"/>
      <c r="D70550"/>
    </row>
    <row r="70551" spans="1:4" x14ac:dyDescent="0.35">
      <c r="A70551"/>
      <c r="B70551"/>
      <c r="C70551"/>
      <c r="D70551"/>
    </row>
    <row r="70552" spans="1:4" x14ac:dyDescent="0.35">
      <c r="A70552"/>
      <c r="B70552"/>
      <c r="C70552"/>
      <c r="D70552"/>
    </row>
    <row r="70553" spans="1:4" x14ac:dyDescent="0.35">
      <c r="A70553"/>
      <c r="B70553"/>
      <c r="C70553"/>
      <c r="D70553"/>
    </row>
    <row r="70554" spans="1:4" x14ac:dyDescent="0.35">
      <c r="A70554"/>
      <c r="B70554"/>
      <c r="C70554"/>
      <c r="D70554"/>
    </row>
    <row r="70555" spans="1:4" x14ac:dyDescent="0.35">
      <c r="A70555"/>
      <c r="B70555"/>
      <c r="C70555"/>
      <c r="D70555"/>
    </row>
    <row r="70556" spans="1:4" x14ac:dyDescent="0.35">
      <c r="A70556"/>
      <c r="B70556"/>
      <c r="C70556"/>
      <c r="D70556"/>
    </row>
    <row r="70557" spans="1:4" x14ac:dyDescent="0.35">
      <c r="A70557"/>
      <c r="B70557"/>
      <c r="C70557"/>
      <c r="D70557"/>
    </row>
    <row r="70558" spans="1:4" x14ac:dyDescent="0.35">
      <c r="A70558"/>
      <c r="B70558"/>
      <c r="C70558"/>
      <c r="D70558"/>
    </row>
    <row r="70559" spans="1:4" x14ac:dyDescent="0.35">
      <c r="A70559"/>
      <c r="B70559"/>
      <c r="C70559"/>
      <c r="D70559"/>
    </row>
    <row r="70560" spans="1:4" x14ac:dyDescent="0.35">
      <c r="A70560"/>
      <c r="B70560"/>
      <c r="C70560"/>
      <c r="D70560"/>
    </row>
    <row r="70561" spans="1:4" x14ac:dyDescent="0.35">
      <c r="A70561"/>
      <c r="B70561"/>
      <c r="C70561"/>
      <c r="D70561"/>
    </row>
    <row r="70562" spans="1:4" x14ac:dyDescent="0.35">
      <c r="A70562"/>
      <c r="B70562"/>
      <c r="C70562"/>
      <c r="D70562"/>
    </row>
    <row r="70563" spans="1:4" x14ac:dyDescent="0.35">
      <c r="A70563"/>
      <c r="B70563"/>
      <c r="C70563"/>
      <c r="D70563"/>
    </row>
    <row r="70564" spans="1:4" x14ac:dyDescent="0.35">
      <c r="A70564"/>
      <c r="B70564"/>
      <c r="C70564"/>
      <c r="D70564"/>
    </row>
    <row r="70565" spans="1:4" x14ac:dyDescent="0.35">
      <c r="A70565"/>
      <c r="B70565"/>
      <c r="C70565"/>
      <c r="D70565"/>
    </row>
    <row r="70566" spans="1:4" x14ac:dyDescent="0.35">
      <c r="A70566"/>
      <c r="B70566"/>
      <c r="C70566"/>
      <c r="D70566"/>
    </row>
    <row r="70567" spans="1:4" x14ac:dyDescent="0.35">
      <c r="A70567"/>
      <c r="B70567"/>
      <c r="C70567"/>
      <c r="D70567"/>
    </row>
    <row r="70568" spans="1:4" x14ac:dyDescent="0.35">
      <c r="A70568"/>
      <c r="B70568"/>
      <c r="C70568"/>
      <c r="D70568"/>
    </row>
    <row r="70569" spans="1:4" x14ac:dyDescent="0.35">
      <c r="A70569"/>
      <c r="B70569"/>
      <c r="C70569"/>
      <c r="D70569"/>
    </row>
    <row r="70570" spans="1:4" x14ac:dyDescent="0.35">
      <c r="A70570"/>
      <c r="B70570"/>
      <c r="C70570"/>
      <c r="D70570"/>
    </row>
    <row r="70571" spans="1:4" x14ac:dyDescent="0.35">
      <c r="A70571"/>
      <c r="B70571"/>
      <c r="C70571"/>
      <c r="D70571"/>
    </row>
    <row r="70572" spans="1:4" x14ac:dyDescent="0.35">
      <c r="A70572"/>
      <c r="B70572"/>
      <c r="C70572"/>
      <c r="D70572"/>
    </row>
    <row r="70573" spans="1:4" x14ac:dyDescent="0.35">
      <c r="A70573"/>
      <c r="B70573"/>
      <c r="C70573"/>
      <c r="D70573"/>
    </row>
    <row r="70574" spans="1:4" x14ac:dyDescent="0.35">
      <c r="A70574"/>
      <c r="B70574"/>
      <c r="C70574"/>
      <c r="D70574"/>
    </row>
    <row r="70575" spans="1:4" x14ac:dyDescent="0.35">
      <c r="A70575"/>
      <c r="B70575"/>
      <c r="C70575"/>
      <c r="D70575"/>
    </row>
    <row r="70576" spans="1:4" x14ac:dyDescent="0.35">
      <c r="A70576"/>
      <c r="B70576"/>
      <c r="C70576"/>
      <c r="D70576"/>
    </row>
    <row r="70577" spans="1:4" x14ac:dyDescent="0.35">
      <c r="A70577"/>
      <c r="B70577"/>
      <c r="C70577"/>
      <c r="D70577"/>
    </row>
    <row r="70578" spans="1:4" x14ac:dyDescent="0.35">
      <c r="A70578"/>
      <c r="B70578"/>
      <c r="C70578"/>
      <c r="D70578"/>
    </row>
    <row r="70579" spans="1:4" x14ac:dyDescent="0.35">
      <c r="A70579"/>
      <c r="B70579"/>
      <c r="C70579"/>
      <c r="D70579"/>
    </row>
    <row r="70580" spans="1:4" x14ac:dyDescent="0.35">
      <c r="A70580"/>
      <c r="B70580"/>
      <c r="C70580"/>
      <c r="D70580"/>
    </row>
    <row r="70581" spans="1:4" x14ac:dyDescent="0.35">
      <c r="A70581"/>
      <c r="B70581"/>
      <c r="C70581"/>
      <c r="D70581"/>
    </row>
    <row r="70582" spans="1:4" x14ac:dyDescent="0.35">
      <c r="A70582"/>
      <c r="B70582"/>
      <c r="C70582"/>
      <c r="D70582"/>
    </row>
    <row r="70583" spans="1:4" x14ac:dyDescent="0.35">
      <c r="A70583"/>
      <c r="B70583"/>
      <c r="C70583"/>
      <c r="D70583"/>
    </row>
    <row r="70584" spans="1:4" x14ac:dyDescent="0.35">
      <c r="A70584"/>
      <c r="B70584"/>
      <c r="C70584"/>
      <c r="D70584"/>
    </row>
    <row r="70585" spans="1:4" x14ac:dyDescent="0.35">
      <c r="A70585"/>
      <c r="B70585"/>
      <c r="C70585"/>
      <c r="D70585"/>
    </row>
    <row r="70586" spans="1:4" x14ac:dyDescent="0.35">
      <c r="A70586"/>
      <c r="B70586"/>
      <c r="C70586"/>
      <c r="D70586"/>
    </row>
    <row r="70587" spans="1:4" x14ac:dyDescent="0.35">
      <c r="A70587"/>
      <c r="B70587"/>
      <c r="C70587"/>
      <c r="D70587"/>
    </row>
    <row r="70588" spans="1:4" x14ac:dyDescent="0.35">
      <c r="A70588"/>
      <c r="B70588"/>
      <c r="C70588"/>
      <c r="D70588"/>
    </row>
    <row r="70589" spans="1:4" x14ac:dyDescent="0.35">
      <c r="A70589"/>
      <c r="B70589"/>
      <c r="C70589"/>
      <c r="D70589"/>
    </row>
    <row r="70590" spans="1:4" x14ac:dyDescent="0.35">
      <c r="A70590"/>
      <c r="B70590"/>
      <c r="C70590"/>
      <c r="D70590"/>
    </row>
    <row r="70591" spans="1:4" x14ac:dyDescent="0.35">
      <c r="A70591"/>
      <c r="B70591"/>
      <c r="C70591"/>
      <c r="D70591"/>
    </row>
    <row r="70592" spans="1:4" x14ac:dyDescent="0.35">
      <c r="A70592"/>
      <c r="B70592"/>
      <c r="C70592"/>
      <c r="D70592"/>
    </row>
    <row r="70593" spans="1:4" x14ac:dyDescent="0.35">
      <c r="A70593"/>
      <c r="B70593"/>
      <c r="C70593"/>
      <c r="D70593"/>
    </row>
    <row r="70594" spans="1:4" x14ac:dyDescent="0.35">
      <c r="A70594"/>
      <c r="B70594"/>
      <c r="C70594"/>
      <c r="D70594"/>
    </row>
    <row r="70595" spans="1:4" x14ac:dyDescent="0.35">
      <c r="A70595"/>
      <c r="B70595"/>
      <c r="C70595"/>
      <c r="D70595"/>
    </row>
    <row r="70596" spans="1:4" x14ac:dyDescent="0.35">
      <c r="A70596"/>
      <c r="B70596"/>
      <c r="C70596"/>
      <c r="D70596"/>
    </row>
    <row r="70597" spans="1:4" x14ac:dyDescent="0.35">
      <c r="A70597"/>
      <c r="B70597"/>
      <c r="C70597"/>
      <c r="D70597"/>
    </row>
    <row r="70598" spans="1:4" x14ac:dyDescent="0.35">
      <c r="A70598"/>
      <c r="B70598"/>
      <c r="C70598"/>
      <c r="D70598"/>
    </row>
    <row r="70599" spans="1:4" x14ac:dyDescent="0.35">
      <c r="A70599"/>
      <c r="B70599"/>
      <c r="C70599"/>
      <c r="D70599"/>
    </row>
    <row r="70600" spans="1:4" x14ac:dyDescent="0.35">
      <c r="A70600"/>
      <c r="B70600"/>
      <c r="C70600"/>
      <c r="D70600"/>
    </row>
    <row r="70601" spans="1:4" x14ac:dyDescent="0.35">
      <c r="A70601"/>
      <c r="B70601"/>
      <c r="C70601"/>
      <c r="D70601"/>
    </row>
    <row r="70602" spans="1:4" x14ac:dyDescent="0.35">
      <c r="A70602"/>
      <c r="B70602"/>
      <c r="C70602"/>
      <c r="D70602"/>
    </row>
    <row r="70603" spans="1:4" x14ac:dyDescent="0.35">
      <c r="A70603"/>
      <c r="B70603"/>
      <c r="C70603"/>
      <c r="D70603"/>
    </row>
    <row r="70604" spans="1:4" x14ac:dyDescent="0.35">
      <c r="A70604"/>
      <c r="B70604"/>
      <c r="C70604"/>
      <c r="D70604"/>
    </row>
    <row r="70605" spans="1:4" x14ac:dyDescent="0.35">
      <c r="A70605"/>
      <c r="B70605"/>
      <c r="C70605"/>
      <c r="D70605"/>
    </row>
    <row r="70606" spans="1:4" x14ac:dyDescent="0.35">
      <c r="A70606"/>
      <c r="B70606"/>
      <c r="C70606"/>
      <c r="D70606"/>
    </row>
    <row r="70607" spans="1:4" x14ac:dyDescent="0.35">
      <c r="A70607"/>
      <c r="B70607"/>
      <c r="C70607"/>
      <c r="D70607"/>
    </row>
    <row r="70608" spans="1:4" x14ac:dyDescent="0.35">
      <c r="A70608"/>
      <c r="B70608"/>
      <c r="C70608"/>
      <c r="D70608"/>
    </row>
    <row r="70609" spans="1:4" x14ac:dyDescent="0.35">
      <c r="A70609"/>
      <c r="B70609"/>
      <c r="C70609"/>
      <c r="D70609"/>
    </row>
    <row r="70610" spans="1:4" x14ac:dyDescent="0.35">
      <c r="A70610"/>
      <c r="B70610"/>
      <c r="C70610"/>
      <c r="D70610"/>
    </row>
    <row r="70611" spans="1:4" x14ac:dyDescent="0.35">
      <c r="A70611"/>
      <c r="B70611"/>
      <c r="C70611"/>
      <c r="D70611"/>
    </row>
    <row r="70612" spans="1:4" x14ac:dyDescent="0.35">
      <c r="A70612"/>
      <c r="B70612"/>
      <c r="C70612"/>
      <c r="D70612"/>
    </row>
    <row r="70613" spans="1:4" x14ac:dyDescent="0.35">
      <c r="A70613"/>
      <c r="B70613"/>
      <c r="C70613"/>
      <c r="D70613"/>
    </row>
    <row r="70614" spans="1:4" x14ac:dyDescent="0.35">
      <c r="A70614"/>
      <c r="B70614"/>
      <c r="C70614"/>
      <c r="D70614"/>
    </row>
    <row r="70615" spans="1:4" x14ac:dyDescent="0.35">
      <c r="A70615"/>
      <c r="B70615"/>
      <c r="C70615"/>
      <c r="D70615"/>
    </row>
    <row r="70616" spans="1:4" x14ac:dyDescent="0.35">
      <c r="A70616"/>
      <c r="B70616"/>
      <c r="C70616"/>
      <c r="D70616"/>
    </row>
    <row r="70617" spans="1:4" x14ac:dyDescent="0.35">
      <c r="A70617"/>
      <c r="B70617"/>
      <c r="C70617"/>
      <c r="D70617"/>
    </row>
    <row r="70618" spans="1:4" x14ac:dyDescent="0.35">
      <c r="A70618"/>
      <c r="B70618"/>
      <c r="C70618"/>
      <c r="D70618"/>
    </row>
    <row r="70619" spans="1:4" x14ac:dyDescent="0.35">
      <c r="A70619"/>
      <c r="B70619"/>
      <c r="C70619"/>
      <c r="D70619"/>
    </row>
    <row r="70620" spans="1:4" x14ac:dyDescent="0.35">
      <c r="A70620"/>
      <c r="B70620"/>
      <c r="C70620"/>
      <c r="D70620"/>
    </row>
    <row r="70621" spans="1:4" x14ac:dyDescent="0.35">
      <c r="A70621"/>
      <c r="B70621"/>
      <c r="C70621"/>
      <c r="D70621"/>
    </row>
    <row r="70622" spans="1:4" x14ac:dyDescent="0.35">
      <c r="A70622"/>
      <c r="B70622"/>
      <c r="C70622"/>
      <c r="D70622"/>
    </row>
    <row r="70623" spans="1:4" x14ac:dyDescent="0.35">
      <c r="A70623"/>
      <c r="B70623"/>
      <c r="C70623"/>
      <c r="D70623"/>
    </row>
    <row r="70624" spans="1:4" x14ac:dyDescent="0.35">
      <c r="A70624"/>
      <c r="B70624"/>
      <c r="C70624"/>
      <c r="D70624"/>
    </row>
    <row r="70625" spans="1:4" x14ac:dyDescent="0.35">
      <c r="A70625"/>
      <c r="B70625"/>
      <c r="C70625"/>
      <c r="D70625"/>
    </row>
    <row r="70626" spans="1:4" x14ac:dyDescent="0.35">
      <c r="A70626"/>
      <c r="B70626"/>
      <c r="C70626"/>
      <c r="D70626"/>
    </row>
    <row r="70627" spans="1:4" x14ac:dyDescent="0.35">
      <c r="A70627"/>
      <c r="B70627"/>
      <c r="C70627"/>
      <c r="D70627"/>
    </row>
    <row r="70628" spans="1:4" x14ac:dyDescent="0.35">
      <c r="A70628"/>
      <c r="B70628"/>
      <c r="C70628"/>
      <c r="D70628"/>
    </row>
    <row r="70629" spans="1:4" x14ac:dyDescent="0.35">
      <c r="A70629"/>
      <c r="B70629"/>
      <c r="C70629"/>
      <c r="D70629"/>
    </row>
    <row r="70630" spans="1:4" x14ac:dyDescent="0.35">
      <c r="A70630"/>
      <c r="B70630"/>
      <c r="C70630"/>
      <c r="D70630"/>
    </row>
    <row r="70631" spans="1:4" x14ac:dyDescent="0.35">
      <c r="A70631"/>
      <c r="B70631"/>
      <c r="C70631"/>
      <c r="D70631"/>
    </row>
    <row r="70632" spans="1:4" x14ac:dyDescent="0.35">
      <c r="A70632"/>
      <c r="B70632"/>
      <c r="C70632"/>
      <c r="D70632"/>
    </row>
    <row r="70633" spans="1:4" x14ac:dyDescent="0.35">
      <c r="A70633"/>
      <c r="B70633"/>
      <c r="C70633"/>
      <c r="D70633"/>
    </row>
    <row r="70634" spans="1:4" x14ac:dyDescent="0.35">
      <c r="A70634"/>
      <c r="B70634"/>
      <c r="C70634"/>
      <c r="D70634"/>
    </row>
    <row r="70635" spans="1:4" x14ac:dyDescent="0.35">
      <c r="A70635"/>
      <c r="B70635"/>
      <c r="C70635"/>
      <c r="D70635"/>
    </row>
    <row r="70636" spans="1:4" x14ac:dyDescent="0.35">
      <c r="A70636"/>
      <c r="B70636"/>
      <c r="C70636"/>
      <c r="D70636"/>
    </row>
    <row r="70637" spans="1:4" x14ac:dyDescent="0.35">
      <c r="A70637"/>
      <c r="B70637"/>
      <c r="C70637"/>
      <c r="D70637"/>
    </row>
    <row r="70638" spans="1:4" x14ac:dyDescent="0.35">
      <c r="A70638"/>
      <c r="B70638"/>
      <c r="C70638"/>
      <c r="D70638"/>
    </row>
    <row r="70639" spans="1:4" x14ac:dyDescent="0.35">
      <c r="A70639"/>
      <c r="B70639"/>
      <c r="C70639"/>
      <c r="D70639"/>
    </row>
    <row r="70640" spans="1:4" x14ac:dyDescent="0.35">
      <c r="A70640"/>
      <c r="B70640"/>
      <c r="C70640"/>
      <c r="D70640"/>
    </row>
    <row r="70641" spans="1:4" x14ac:dyDescent="0.35">
      <c r="A70641"/>
      <c r="B70641"/>
      <c r="C70641"/>
      <c r="D70641"/>
    </row>
    <row r="70642" spans="1:4" x14ac:dyDescent="0.35">
      <c r="A70642"/>
      <c r="B70642"/>
      <c r="C70642"/>
      <c r="D70642"/>
    </row>
    <row r="70643" spans="1:4" x14ac:dyDescent="0.35">
      <c r="A70643"/>
      <c r="B70643"/>
      <c r="C70643"/>
      <c r="D70643"/>
    </row>
    <row r="70644" spans="1:4" x14ac:dyDescent="0.35">
      <c r="A70644"/>
      <c r="B70644"/>
      <c r="C70644"/>
      <c r="D70644"/>
    </row>
    <row r="70645" spans="1:4" x14ac:dyDescent="0.35">
      <c r="A70645"/>
      <c r="B70645"/>
      <c r="C70645"/>
      <c r="D70645"/>
    </row>
    <row r="70646" spans="1:4" x14ac:dyDescent="0.35">
      <c r="A70646"/>
      <c r="B70646"/>
      <c r="C70646"/>
      <c r="D70646"/>
    </row>
    <row r="70647" spans="1:4" x14ac:dyDescent="0.35">
      <c r="A70647"/>
      <c r="B70647"/>
      <c r="C70647"/>
      <c r="D70647"/>
    </row>
    <row r="70648" spans="1:4" x14ac:dyDescent="0.35">
      <c r="A70648"/>
      <c r="B70648"/>
      <c r="C70648"/>
      <c r="D70648"/>
    </row>
    <row r="70649" spans="1:4" x14ac:dyDescent="0.35">
      <c r="A70649"/>
      <c r="B70649"/>
      <c r="C70649"/>
      <c r="D70649"/>
    </row>
    <row r="70650" spans="1:4" x14ac:dyDescent="0.35">
      <c r="A70650"/>
      <c r="B70650"/>
      <c r="C70650"/>
      <c r="D70650"/>
    </row>
    <row r="70651" spans="1:4" x14ac:dyDescent="0.35">
      <c r="A70651"/>
      <c r="B70651"/>
      <c r="C70651"/>
      <c r="D70651"/>
    </row>
    <row r="70652" spans="1:4" x14ac:dyDescent="0.35">
      <c r="A70652"/>
      <c r="B70652"/>
      <c r="C70652"/>
      <c r="D70652"/>
    </row>
    <row r="70653" spans="1:4" x14ac:dyDescent="0.35">
      <c r="A70653"/>
      <c r="B70653"/>
      <c r="C70653"/>
      <c r="D70653"/>
    </row>
    <row r="70654" spans="1:4" x14ac:dyDescent="0.35">
      <c r="A70654"/>
      <c r="B70654"/>
      <c r="C70654"/>
      <c r="D70654"/>
    </row>
    <row r="70655" spans="1:4" x14ac:dyDescent="0.35">
      <c r="A70655"/>
      <c r="B70655"/>
      <c r="C70655"/>
      <c r="D70655"/>
    </row>
    <row r="70656" spans="1:4" x14ac:dyDescent="0.35">
      <c r="A70656"/>
      <c r="B70656"/>
      <c r="C70656"/>
      <c r="D70656"/>
    </row>
    <row r="70657" spans="1:4" x14ac:dyDescent="0.35">
      <c r="A70657"/>
      <c r="B70657"/>
      <c r="C70657"/>
      <c r="D70657"/>
    </row>
    <row r="70658" spans="1:4" x14ac:dyDescent="0.35">
      <c r="A70658"/>
      <c r="B70658"/>
      <c r="C70658"/>
      <c r="D70658"/>
    </row>
    <row r="70659" spans="1:4" x14ac:dyDescent="0.35">
      <c r="A70659"/>
      <c r="B70659"/>
      <c r="C70659"/>
      <c r="D70659"/>
    </row>
    <row r="70660" spans="1:4" x14ac:dyDescent="0.35">
      <c r="A70660"/>
      <c r="B70660"/>
      <c r="C70660"/>
      <c r="D70660"/>
    </row>
    <row r="70661" spans="1:4" x14ac:dyDescent="0.35">
      <c r="A70661"/>
      <c r="B70661"/>
      <c r="C70661"/>
      <c r="D70661"/>
    </row>
    <row r="70662" spans="1:4" x14ac:dyDescent="0.35">
      <c r="A70662"/>
      <c r="B70662"/>
      <c r="C70662"/>
      <c r="D70662"/>
    </row>
    <row r="70663" spans="1:4" x14ac:dyDescent="0.35">
      <c r="A70663"/>
      <c r="B70663"/>
      <c r="C70663"/>
      <c r="D70663"/>
    </row>
    <row r="70664" spans="1:4" x14ac:dyDescent="0.35">
      <c r="A70664"/>
      <c r="B70664"/>
      <c r="C70664"/>
      <c r="D70664"/>
    </row>
    <row r="70665" spans="1:4" x14ac:dyDescent="0.35">
      <c r="A70665"/>
      <c r="B70665"/>
      <c r="C70665"/>
      <c r="D70665"/>
    </row>
    <row r="70666" spans="1:4" x14ac:dyDescent="0.35">
      <c r="A70666"/>
      <c r="B70666"/>
      <c r="C70666"/>
      <c r="D70666"/>
    </row>
    <row r="70667" spans="1:4" x14ac:dyDescent="0.35">
      <c r="A70667"/>
      <c r="B70667"/>
      <c r="C70667"/>
      <c r="D70667"/>
    </row>
    <row r="70668" spans="1:4" x14ac:dyDescent="0.35">
      <c r="A70668"/>
      <c r="B70668"/>
      <c r="C70668"/>
      <c r="D70668"/>
    </row>
    <row r="70669" spans="1:4" x14ac:dyDescent="0.35">
      <c r="A70669"/>
      <c r="B70669"/>
      <c r="C70669"/>
      <c r="D70669"/>
    </row>
    <row r="70670" spans="1:4" x14ac:dyDescent="0.35">
      <c r="A70670"/>
      <c r="B70670"/>
      <c r="C70670"/>
      <c r="D70670"/>
    </row>
    <row r="70671" spans="1:4" x14ac:dyDescent="0.35">
      <c r="A70671"/>
      <c r="B70671"/>
      <c r="C70671"/>
      <c r="D70671"/>
    </row>
    <row r="70672" spans="1:4" x14ac:dyDescent="0.35">
      <c r="A70672"/>
      <c r="B70672"/>
      <c r="C70672"/>
      <c r="D70672"/>
    </row>
    <row r="70673" spans="1:4" x14ac:dyDescent="0.35">
      <c r="A70673"/>
      <c r="B70673"/>
      <c r="C70673"/>
      <c r="D70673"/>
    </row>
    <row r="70674" spans="1:4" x14ac:dyDescent="0.35">
      <c r="A70674"/>
      <c r="B70674"/>
      <c r="C70674"/>
      <c r="D70674"/>
    </row>
    <row r="70675" spans="1:4" x14ac:dyDescent="0.35">
      <c r="A70675"/>
      <c r="B70675"/>
      <c r="C70675"/>
      <c r="D70675"/>
    </row>
    <row r="70676" spans="1:4" x14ac:dyDescent="0.35">
      <c r="A70676"/>
      <c r="B70676"/>
      <c r="C70676"/>
      <c r="D70676"/>
    </row>
    <row r="70677" spans="1:4" x14ac:dyDescent="0.35">
      <c r="A70677"/>
      <c r="B70677"/>
      <c r="C70677"/>
      <c r="D70677"/>
    </row>
    <row r="70678" spans="1:4" x14ac:dyDescent="0.35">
      <c r="A70678"/>
      <c r="B70678"/>
      <c r="C70678"/>
      <c r="D70678"/>
    </row>
    <row r="70679" spans="1:4" x14ac:dyDescent="0.35">
      <c r="A70679"/>
      <c r="B70679"/>
      <c r="C70679"/>
      <c r="D70679"/>
    </row>
    <row r="70680" spans="1:4" x14ac:dyDescent="0.35">
      <c r="A70680"/>
      <c r="B70680"/>
      <c r="C70680"/>
      <c r="D70680"/>
    </row>
    <row r="70681" spans="1:4" x14ac:dyDescent="0.35">
      <c r="A70681"/>
      <c r="B70681"/>
      <c r="C70681"/>
      <c r="D70681"/>
    </row>
    <row r="70682" spans="1:4" x14ac:dyDescent="0.35">
      <c r="A70682"/>
      <c r="B70682"/>
      <c r="C70682"/>
      <c r="D70682"/>
    </row>
    <row r="70683" spans="1:4" x14ac:dyDescent="0.35">
      <c r="A70683"/>
      <c r="B70683"/>
      <c r="C70683"/>
      <c r="D70683"/>
    </row>
    <row r="70684" spans="1:4" x14ac:dyDescent="0.35">
      <c r="A70684"/>
      <c r="B70684"/>
      <c r="C70684"/>
      <c r="D70684"/>
    </row>
    <row r="70685" spans="1:4" x14ac:dyDescent="0.35">
      <c r="A70685"/>
      <c r="B70685"/>
      <c r="C70685"/>
      <c r="D70685"/>
    </row>
    <row r="70686" spans="1:4" x14ac:dyDescent="0.35">
      <c r="A70686"/>
      <c r="B70686"/>
      <c r="C70686"/>
      <c r="D70686"/>
    </row>
    <row r="70687" spans="1:4" x14ac:dyDescent="0.35">
      <c r="A70687"/>
      <c r="B70687"/>
      <c r="C70687"/>
      <c r="D70687"/>
    </row>
    <row r="70688" spans="1:4" x14ac:dyDescent="0.35">
      <c r="A70688"/>
      <c r="B70688"/>
      <c r="C70688"/>
      <c r="D70688"/>
    </row>
    <row r="70689" spans="1:4" x14ac:dyDescent="0.35">
      <c r="A70689"/>
      <c r="B70689"/>
      <c r="C70689"/>
      <c r="D70689"/>
    </row>
    <row r="70690" spans="1:4" x14ac:dyDescent="0.35">
      <c r="A70690"/>
      <c r="B70690"/>
      <c r="C70690"/>
      <c r="D70690"/>
    </row>
    <row r="70691" spans="1:4" x14ac:dyDescent="0.35">
      <c r="A70691"/>
      <c r="B70691"/>
      <c r="C70691"/>
      <c r="D70691"/>
    </row>
    <row r="70692" spans="1:4" x14ac:dyDescent="0.35">
      <c r="A70692"/>
      <c r="B70692"/>
      <c r="C70692"/>
      <c r="D70692"/>
    </row>
    <row r="70693" spans="1:4" x14ac:dyDescent="0.35">
      <c r="A70693"/>
      <c r="B70693"/>
      <c r="C70693"/>
      <c r="D70693"/>
    </row>
    <row r="70694" spans="1:4" x14ac:dyDescent="0.35">
      <c r="A70694"/>
      <c r="B70694"/>
      <c r="C70694"/>
      <c r="D70694"/>
    </row>
    <row r="70695" spans="1:4" x14ac:dyDescent="0.35">
      <c r="A70695"/>
      <c r="B70695"/>
      <c r="C70695"/>
      <c r="D70695"/>
    </row>
    <row r="70696" spans="1:4" x14ac:dyDescent="0.35">
      <c r="A70696"/>
      <c r="B70696"/>
      <c r="C70696"/>
      <c r="D70696"/>
    </row>
    <row r="70697" spans="1:4" x14ac:dyDescent="0.35">
      <c r="A70697"/>
      <c r="B70697"/>
      <c r="C70697"/>
      <c r="D70697"/>
    </row>
    <row r="70698" spans="1:4" x14ac:dyDescent="0.35">
      <c r="A70698"/>
      <c r="B70698"/>
      <c r="C70698"/>
      <c r="D70698"/>
    </row>
    <row r="70699" spans="1:4" x14ac:dyDescent="0.35">
      <c r="A70699"/>
      <c r="B70699"/>
      <c r="C70699"/>
      <c r="D70699"/>
    </row>
    <row r="70700" spans="1:4" x14ac:dyDescent="0.35">
      <c r="A70700"/>
      <c r="B70700"/>
      <c r="C70700"/>
      <c r="D70700"/>
    </row>
    <row r="70701" spans="1:4" x14ac:dyDescent="0.35">
      <c r="A70701"/>
      <c r="B70701"/>
      <c r="C70701"/>
      <c r="D70701"/>
    </row>
    <row r="70702" spans="1:4" x14ac:dyDescent="0.35">
      <c r="A70702"/>
      <c r="B70702"/>
      <c r="C70702"/>
      <c r="D70702"/>
    </row>
    <row r="70703" spans="1:4" x14ac:dyDescent="0.35">
      <c r="A70703"/>
      <c r="B70703"/>
      <c r="C70703"/>
      <c r="D70703"/>
    </row>
    <row r="70704" spans="1:4" x14ac:dyDescent="0.35">
      <c r="A70704"/>
      <c r="B70704"/>
      <c r="C70704"/>
      <c r="D70704"/>
    </row>
    <row r="70705" spans="1:4" x14ac:dyDescent="0.35">
      <c r="A70705"/>
      <c r="B70705"/>
      <c r="C70705"/>
      <c r="D70705"/>
    </row>
    <row r="70706" spans="1:4" x14ac:dyDescent="0.35">
      <c r="A70706"/>
      <c r="B70706"/>
      <c r="C70706"/>
      <c r="D70706"/>
    </row>
    <row r="70707" spans="1:4" x14ac:dyDescent="0.35">
      <c r="A70707"/>
      <c r="B70707"/>
      <c r="C70707"/>
      <c r="D70707"/>
    </row>
    <row r="70708" spans="1:4" x14ac:dyDescent="0.35">
      <c r="A70708"/>
      <c r="B70708"/>
      <c r="C70708"/>
      <c r="D70708"/>
    </row>
    <row r="70709" spans="1:4" x14ac:dyDescent="0.35">
      <c r="A70709"/>
      <c r="B70709"/>
      <c r="C70709"/>
      <c r="D70709"/>
    </row>
    <row r="70710" spans="1:4" x14ac:dyDescent="0.35">
      <c r="A70710"/>
      <c r="B70710"/>
      <c r="C70710"/>
      <c r="D70710"/>
    </row>
    <row r="70711" spans="1:4" x14ac:dyDescent="0.35">
      <c r="A70711"/>
      <c r="B70711"/>
      <c r="C70711"/>
      <c r="D70711"/>
    </row>
    <row r="70712" spans="1:4" x14ac:dyDescent="0.35">
      <c r="A70712"/>
      <c r="B70712"/>
      <c r="C70712"/>
      <c r="D70712"/>
    </row>
    <row r="70713" spans="1:4" x14ac:dyDescent="0.35">
      <c r="A70713"/>
      <c r="B70713"/>
      <c r="C70713"/>
      <c r="D70713"/>
    </row>
    <row r="70714" spans="1:4" x14ac:dyDescent="0.35">
      <c r="A70714"/>
      <c r="B70714"/>
      <c r="C70714"/>
      <c r="D70714"/>
    </row>
    <row r="70715" spans="1:4" x14ac:dyDescent="0.35">
      <c r="A70715"/>
      <c r="B70715"/>
      <c r="C70715"/>
      <c r="D70715"/>
    </row>
    <row r="70716" spans="1:4" x14ac:dyDescent="0.35">
      <c r="A70716"/>
      <c r="B70716"/>
      <c r="C70716"/>
      <c r="D70716"/>
    </row>
    <row r="70717" spans="1:4" x14ac:dyDescent="0.35">
      <c r="A70717"/>
      <c r="B70717"/>
      <c r="C70717"/>
      <c r="D70717"/>
    </row>
    <row r="70718" spans="1:4" x14ac:dyDescent="0.35">
      <c r="A70718"/>
      <c r="B70718"/>
      <c r="C70718"/>
      <c r="D70718"/>
    </row>
    <row r="70719" spans="1:4" x14ac:dyDescent="0.35">
      <c r="A70719"/>
      <c r="B70719"/>
      <c r="C70719"/>
      <c r="D70719"/>
    </row>
    <row r="70720" spans="1:4" x14ac:dyDescent="0.35">
      <c r="A70720"/>
      <c r="B70720"/>
      <c r="C70720"/>
      <c r="D70720"/>
    </row>
    <row r="70721" spans="1:4" x14ac:dyDescent="0.35">
      <c r="A70721"/>
      <c r="B70721"/>
      <c r="C70721"/>
      <c r="D70721"/>
    </row>
    <row r="70722" spans="1:4" x14ac:dyDescent="0.35">
      <c r="A70722"/>
      <c r="B70722"/>
      <c r="C70722"/>
      <c r="D70722"/>
    </row>
    <row r="70723" spans="1:4" x14ac:dyDescent="0.35">
      <c r="A70723"/>
      <c r="B70723"/>
      <c r="C70723"/>
      <c r="D70723"/>
    </row>
    <row r="70724" spans="1:4" x14ac:dyDescent="0.35">
      <c r="A70724"/>
      <c r="B70724"/>
      <c r="C70724"/>
      <c r="D70724"/>
    </row>
    <row r="70725" spans="1:4" x14ac:dyDescent="0.35">
      <c r="A70725"/>
      <c r="B70725"/>
      <c r="C70725"/>
      <c r="D70725"/>
    </row>
    <row r="70726" spans="1:4" x14ac:dyDescent="0.35">
      <c r="A70726"/>
      <c r="B70726"/>
      <c r="C70726"/>
      <c r="D70726"/>
    </row>
    <row r="70727" spans="1:4" x14ac:dyDescent="0.35">
      <c r="A70727"/>
      <c r="B70727"/>
      <c r="C70727"/>
      <c r="D70727"/>
    </row>
    <row r="70728" spans="1:4" x14ac:dyDescent="0.35">
      <c r="A70728"/>
      <c r="B70728"/>
      <c r="C70728"/>
      <c r="D70728"/>
    </row>
    <row r="70729" spans="1:4" x14ac:dyDescent="0.35">
      <c r="A70729"/>
      <c r="B70729"/>
      <c r="C70729"/>
      <c r="D70729"/>
    </row>
    <row r="70730" spans="1:4" x14ac:dyDescent="0.35">
      <c r="A70730"/>
      <c r="B70730"/>
      <c r="C70730"/>
      <c r="D70730"/>
    </row>
    <row r="70731" spans="1:4" x14ac:dyDescent="0.35">
      <c r="A70731"/>
      <c r="B70731"/>
      <c r="C70731"/>
      <c r="D70731"/>
    </row>
    <row r="70732" spans="1:4" x14ac:dyDescent="0.35">
      <c r="A70732"/>
      <c r="B70732"/>
      <c r="C70732"/>
      <c r="D70732"/>
    </row>
    <row r="70733" spans="1:4" x14ac:dyDescent="0.35">
      <c r="A70733"/>
      <c r="B70733"/>
      <c r="C70733"/>
      <c r="D70733"/>
    </row>
    <row r="70734" spans="1:4" x14ac:dyDescent="0.35">
      <c r="A70734"/>
      <c r="B70734"/>
      <c r="C70734"/>
      <c r="D70734"/>
    </row>
    <row r="70735" spans="1:4" x14ac:dyDescent="0.35">
      <c r="A70735"/>
      <c r="B70735"/>
      <c r="C70735"/>
      <c r="D70735"/>
    </row>
    <row r="70736" spans="1:4" x14ac:dyDescent="0.35">
      <c r="A70736"/>
      <c r="B70736"/>
      <c r="C70736"/>
      <c r="D70736"/>
    </row>
    <row r="70737" spans="1:4" x14ac:dyDescent="0.35">
      <c r="A70737"/>
      <c r="B70737"/>
      <c r="C70737"/>
      <c r="D70737"/>
    </row>
    <row r="70738" spans="1:4" x14ac:dyDescent="0.35">
      <c r="A70738"/>
      <c r="B70738"/>
      <c r="C70738"/>
      <c r="D70738"/>
    </row>
    <row r="70739" spans="1:4" x14ac:dyDescent="0.35">
      <c r="A70739"/>
      <c r="B70739"/>
      <c r="C70739"/>
      <c r="D70739"/>
    </row>
    <row r="70740" spans="1:4" x14ac:dyDescent="0.35">
      <c r="A70740"/>
      <c r="B70740"/>
      <c r="C70740"/>
      <c r="D70740"/>
    </row>
    <row r="70741" spans="1:4" x14ac:dyDescent="0.35">
      <c r="A70741"/>
      <c r="B70741"/>
      <c r="C70741"/>
      <c r="D70741"/>
    </row>
    <row r="70742" spans="1:4" x14ac:dyDescent="0.35">
      <c r="A70742"/>
      <c r="B70742"/>
      <c r="C70742"/>
      <c r="D70742"/>
    </row>
    <row r="70743" spans="1:4" x14ac:dyDescent="0.35">
      <c r="A70743"/>
      <c r="B70743"/>
      <c r="C70743"/>
      <c r="D70743"/>
    </row>
    <row r="70744" spans="1:4" x14ac:dyDescent="0.35">
      <c r="A70744"/>
      <c r="B70744"/>
      <c r="C70744"/>
      <c r="D70744"/>
    </row>
    <row r="70745" spans="1:4" x14ac:dyDescent="0.35">
      <c r="A70745"/>
      <c r="B70745"/>
      <c r="C70745"/>
      <c r="D70745"/>
    </row>
    <row r="70746" spans="1:4" x14ac:dyDescent="0.35">
      <c r="A70746"/>
      <c r="B70746"/>
      <c r="C70746"/>
      <c r="D70746"/>
    </row>
    <row r="70747" spans="1:4" x14ac:dyDescent="0.35">
      <c r="A70747"/>
      <c r="B70747"/>
      <c r="C70747"/>
      <c r="D70747"/>
    </row>
    <row r="70748" spans="1:4" x14ac:dyDescent="0.35">
      <c r="A70748"/>
      <c r="B70748"/>
      <c r="C70748"/>
      <c r="D70748"/>
    </row>
    <row r="70749" spans="1:4" x14ac:dyDescent="0.35">
      <c r="A70749"/>
      <c r="B70749"/>
      <c r="C70749"/>
      <c r="D70749"/>
    </row>
    <row r="70750" spans="1:4" x14ac:dyDescent="0.35">
      <c r="A70750"/>
      <c r="B70750"/>
      <c r="C70750"/>
      <c r="D70750"/>
    </row>
    <row r="70751" spans="1:4" x14ac:dyDescent="0.35">
      <c r="A70751"/>
      <c r="B70751"/>
      <c r="C70751"/>
      <c r="D70751"/>
    </row>
    <row r="70752" spans="1:4" x14ac:dyDescent="0.35">
      <c r="A70752"/>
      <c r="B70752"/>
      <c r="C70752"/>
      <c r="D70752"/>
    </row>
    <row r="70753" spans="1:4" x14ac:dyDescent="0.35">
      <c r="A70753"/>
      <c r="B70753"/>
      <c r="C70753"/>
      <c r="D70753"/>
    </row>
    <row r="70754" spans="1:4" x14ac:dyDescent="0.35">
      <c r="A70754"/>
      <c r="B70754"/>
      <c r="C70754"/>
      <c r="D70754"/>
    </row>
    <row r="70755" spans="1:4" x14ac:dyDescent="0.35">
      <c r="A70755"/>
      <c r="B70755"/>
      <c r="C70755"/>
      <c r="D70755"/>
    </row>
    <row r="70756" spans="1:4" x14ac:dyDescent="0.35">
      <c r="A70756"/>
      <c r="B70756"/>
      <c r="C70756"/>
      <c r="D70756"/>
    </row>
    <row r="70757" spans="1:4" x14ac:dyDescent="0.35">
      <c r="A70757"/>
      <c r="B70757"/>
      <c r="C70757"/>
      <c r="D70757"/>
    </row>
    <row r="70758" spans="1:4" x14ac:dyDescent="0.35">
      <c r="A70758"/>
      <c r="B70758"/>
      <c r="C70758"/>
      <c r="D70758"/>
    </row>
    <row r="70759" spans="1:4" x14ac:dyDescent="0.35">
      <c r="A70759"/>
      <c r="B70759"/>
      <c r="C70759"/>
      <c r="D70759"/>
    </row>
    <row r="70760" spans="1:4" x14ac:dyDescent="0.35">
      <c r="A70760"/>
      <c r="B70760"/>
      <c r="C70760"/>
      <c r="D70760"/>
    </row>
    <row r="70761" spans="1:4" x14ac:dyDescent="0.35">
      <c r="A70761"/>
      <c r="B70761"/>
      <c r="C70761"/>
      <c r="D70761"/>
    </row>
    <row r="70762" spans="1:4" x14ac:dyDescent="0.35">
      <c r="A70762"/>
      <c r="B70762"/>
      <c r="C70762"/>
      <c r="D70762"/>
    </row>
    <row r="70763" spans="1:4" x14ac:dyDescent="0.35">
      <c r="A70763"/>
      <c r="B70763"/>
      <c r="C70763"/>
      <c r="D70763"/>
    </row>
    <row r="70764" spans="1:4" x14ac:dyDescent="0.35">
      <c r="A70764"/>
      <c r="B70764"/>
      <c r="C70764"/>
      <c r="D70764"/>
    </row>
    <row r="70765" spans="1:4" x14ac:dyDescent="0.35">
      <c r="A70765"/>
      <c r="B70765"/>
      <c r="C70765"/>
      <c r="D70765"/>
    </row>
    <row r="70766" spans="1:4" x14ac:dyDescent="0.35">
      <c r="A70766"/>
      <c r="B70766"/>
      <c r="C70766"/>
      <c r="D70766"/>
    </row>
    <row r="70767" spans="1:4" x14ac:dyDescent="0.35">
      <c r="A70767"/>
      <c r="B70767"/>
      <c r="C70767"/>
      <c r="D70767"/>
    </row>
    <row r="70768" spans="1:4" x14ac:dyDescent="0.35">
      <c r="A70768"/>
      <c r="B70768"/>
      <c r="C70768"/>
      <c r="D70768"/>
    </row>
    <row r="70769" spans="1:4" x14ac:dyDescent="0.35">
      <c r="A70769"/>
      <c r="B70769"/>
      <c r="C70769"/>
      <c r="D70769"/>
    </row>
    <row r="70770" spans="1:4" x14ac:dyDescent="0.35">
      <c r="A70770"/>
      <c r="B70770"/>
      <c r="C70770"/>
      <c r="D70770"/>
    </row>
    <row r="70771" spans="1:4" x14ac:dyDescent="0.35">
      <c r="A70771"/>
      <c r="B70771"/>
      <c r="C70771"/>
      <c r="D70771"/>
    </row>
    <row r="70772" spans="1:4" x14ac:dyDescent="0.35">
      <c r="A70772"/>
      <c r="B70772"/>
      <c r="C70772"/>
      <c r="D70772"/>
    </row>
    <row r="70773" spans="1:4" x14ac:dyDescent="0.35">
      <c r="A70773"/>
      <c r="B70773"/>
      <c r="C70773"/>
      <c r="D70773"/>
    </row>
    <row r="70774" spans="1:4" x14ac:dyDescent="0.35">
      <c r="A70774"/>
      <c r="B70774"/>
      <c r="C70774"/>
      <c r="D70774"/>
    </row>
    <row r="70775" spans="1:4" x14ac:dyDescent="0.35">
      <c r="A70775"/>
      <c r="B70775"/>
      <c r="C70775"/>
      <c r="D70775"/>
    </row>
    <row r="70776" spans="1:4" x14ac:dyDescent="0.35">
      <c r="A70776"/>
      <c r="B70776"/>
      <c r="C70776"/>
      <c r="D70776"/>
    </row>
    <row r="70777" spans="1:4" x14ac:dyDescent="0.35">
      <c r="A70777"/>
      <c r="B70777"/>
      <c r="C70777"/>
      <c r="D70777"/>
    </row>
    <row r="70778" spans="1:4" x14ac:dyDescent="0.35">
      <c r="A70778"/>
      <c r="B70778"/>
      <c r="C70778"/>
      <c r="D70778"/>
    </row>
    <row r="70779" spans="1:4" x14ac:dyDescent="0.35">
      <c r="A70779"/>
      <c r="B70779"/>
      <c r="C70779"/>
      <c r="D70779"/>
    </row>
    <row r="70780" spans="1:4" x14ac:dyDescent="0.35">
      <c r="A70780"/>
      <c r="B70780"/>
      <c r="C70780"/>
      <c r="D70780"/>
    </row>
    <row r="70781" spans="1:4" x14ac:dyDescent="0.35">
      <c r="A70781"/>
      <c r="B70781"/>
      <c r="C70781"/>
      <c r="D70781"/>
    </row>
    <row r="70782" spans="1:4" x14ac:dyDescent="0.35">
      <c r="A70782"/>
      <c r="B70782"/>
      <c r="C70782"/>
      <c r="D70782"/>
    </row>
    <row r="70783" spans="1:4" x14ac:dyDescent="0.35">
      <c r="A70783"/>
      <c r="B70783"/>
      <c r="C70783"/>
      <c r="D70783"/>
    </row>
    <row r="70784" spans="1:4" x14ac:dyDescent="0.35">
      <c r="A70784"/>
      <c r="B70784"/>
      <c r="C70784"/>
      <c r="D70784"/>
    </row>
    <row r="70785" spans="1:4" x14ac:dyDescent="0.35">
      <c r="A70785"/>
      <c r="B70785"/>
      <c r="C70785"/>
      <c r="D70785"/>
    </row>
    <row r="70786" spans="1:4" x14ac:dyDescent="0.35">
      <c r="A70786"/>
      <c r="B70786"/>
      <c r="C70786"/>
      <c r="D70786"/>
    </row>
    <row r="70787" spans="1:4" x14ac:dyDescent="0.35">
      <c r="A70787"/>
      <c r="B70787"/>
      <c r="C70787"/>
      <c r="D70787"/>
    </row>
    <row r="70788" spans="1:4" x14ac:dyDescent="0.35">
      <c r="A70788"/>
      <c r="B70788"/>
      <c r="C70788"/>
      <c r="D70788"/>
    </row>
    <row r="70789" spans="1:4" x14ac:dyDescent="0.35">
      <c r="A70789"/>
      <c r="B70789"/>
      <c r="C70789"/>
      <c r="D70789"/>
    </row>
    <row r="70790" spans="1:4" x14ac:dyDescent="0.35">
      <c r="A70790"/>
      <c r="B70790"/>
      <c r="C70790"/>
      <c r="D70790"/>
    </row>
    <row r="70791" spans="1:4" x14ac:dyDescent="0.35">
      <c r="A70791"/>
      <c r="B70791"/>
      <c r="C70791"/>
      <c r="D70791"/>
    </row>
    <row r="70792" spans="1:4" x14ac:dyDescent="0.35">
      <c r="A70792"/>
      <c r="B70792"/>
      <c r="C70792"/>
      <c r="D70792"/>
    </row>
    <row r="70793" spans="1:4" x14ac:dyDescent="0.35">
      <c r="A70793"/>
      <c r="B70793"/>
      <c r="C70793"/>
      <c r="D70793"/>
    </row>
    <row r="70794" spans="1:4" x14ac:dyDescent="0.35">
      <c r="A70794"/>
      <c r="B70794"/>
      <c r="C70794"/>
      <c r="D70794"/>
    </row>
    <row r="70795" spans="1:4" x14ac:dyDescent="0.35">
      <c r="A70795"/>
      <c r="B70795"/>
      <c r="C70795"/>
      <c r="D70795"/>
    </row>
    <row r="70796" spans="1:4" x14ac:dyDescent="0.35">
      <c r="A70796"/>
      <c r="B70796"/>
      <c r="C70796"/>
      <c r="D70796"/>
    </row>
    <row r="70797" spans="1:4" x14ac:dyDescent="0.35">
      <c r="A70797"/>
      <c r="B70797"/>
      <c r="C70797"/>
      <c r="D70797"/>
    </row>
    <row r="70798" spans="1:4" x14ac:dyDescent="0.35">
      <c r="A70798"/>
      <c r="B70798"/>
      <c r="C70798"/>
      <c r="D70798"/>
    </row>
    <row r="70799" spans="1:4" x14ac:dyDescent="0.35">
      <c r="A70799"/>
      <c r="B70799"/>
      <c r="C70799"/>
      <c r="D70799"/>
    </row>
    <row r="70800" spans="1:4" x14ac:dyDescent="0.35">
      <c r="A70800"/>
      <c r="B70800"/>
      <c r="C70800"/>
      <c r="D70800"/>
    </row>
    <row r="70801" spans="1:4" x14ac:dyDescent="0.35">
      <c r="A70801"/>
      <c r="B70801"/>
      <c r="C70801"/>
      <c r="D70801"/>
    </row>
    <row r="70802" spans="1:4" x14ac:dyDescent="0.35">
      <c r="A70802"/>
      <c r="B70802"/>
      <c r="C70802"/>
      <c r="D70802"/>
    </row>
    <row r="70803" spans="1:4" x14ac:dyDescent="0.35">
      <c r="A70803"/>
      <c r="B70803"/>
      <c r="C70803"/>
      <c r="D70803"/>
    </row>
    <row r="70804" spans="1:4" x14ac:dyDescent="0.35">
      <c r="A70804"/>
      <c r="B70804"/>
      <c r="C70804"/>
      <c r="D70804"/>
    </row>
    <row r="70805" spans="1:4" x14ac:dyDescent="0.35">
      <c r="A70805"/>
      <c r="B70805"/>
      <c r="C70805"/>
      <c r="D70805"/>
    </row>
    <row r="70806" spans="1:4" x14ac:dyDescent="0.35">
      <c r="A70806"/>
      <c r="B70806"/>
      <c r="C70806"/>
      <c r="D70806"/>
    </row>
    <row r="70807" spans="1:4" x14ac:dyDescent="0.35">
      <c r="A70807"/>
      <c r="B70807"/>
      <c r="C70807"/>
      <c r="D70807"/>
    </row>
    <row r="70808" spans="1:4" x14ac:dyDescent="0.35">
      <c r="A70808"/>
      <c r="B70808"/>
      <c r="C70808"/>
      <c r="D70808"/>
    </row>
    <row r="70809" spans="1:4" x14ac:dyDescent="0.35">
      <c r="A70809"/>
      <c r="B70809"/>
      <c r="C70809"/>
      <c r="D70809"/>
    </row>
    <row r="70810" spans="1:4" x14ac:dyDescent="0.35">
      <c r="A70810"/>
      <c r="B70810"/>
      <c r="C70810"/>
      <c r="D70810"/>
    </row>
    <row r="70811" spans="1:4" x14ac:dyDescent="0.35">
      <c r="A70811"/>
      <c r="B70811"/>
      <c r="C70811"/>
      <c r="D70811"/>
    </row>
    <row r="70812" spans="1:4" x14ac:dyDescent="0.35">
      <c r="A70812"/>
      <c r="B70812"/>
      <c r="C70812"/>
      <c r="D70812"/>
    </row>
    <row r="70813" spans="1:4" x14ac:dyDescent="0.35">
      <c r="A70813"/>
      <c r="B70813"/>
      <c r="C70813"/>
      <c r="D70813"/>
    </row>
    <row r="70814" spans="1:4" x14ac:dyDescent="0.35">
      <c r="A70814"/>
      <c r="B70814"/>
      <c r="C70814"/>
      <c r="D70814"/>
    </row>
    <row r="70815" spans="1:4" x14ac:dyDescent="0.35">
      <c r="A70815"/>
      <c r="B70815"/>
      <c r="C70815"/>
      <c r="D70815"/>
    </row>
    <row r="70816" spans="1:4" x14ac:dyDescent="0.35">
      <c r="A70816"/>
      <c r="B70816"/>
      <c r="C70816"/>
      <c r="D70816"/>
    </row>
    <row r="70817" spans="1:4" x14ac:dyDescent="0.35">
      <c r="A70817"/>
      <c r="B70817"/>
      <c r="C70817"/>
      <c r="D70817"/>
    </row>
    <row r="70818" spans="1:4" x14ac:dyDescent="0.35">
      <c r="A70818"/>
      <c r="B70818"/>
      <c r="C70818"/>
      <c r="D70818"/>
    </row>
    <row r="70819" spans="1:4" x14ac:dyDescent="0.35">
      <c r="A70819"/>
      <c r="B70819"/>
      <c r="C70819"/>
      <c r="D70819"/>
    </row>
    <row r="70820" spans="1:4" x14ac:dyDescent="0.35">
      <c r="A70820"/>
      <c r="B70820"/>
      <c r="C70820"/>
      <c r="D70820"/>
    </row>
    <row r="70821" spans="1:4" x14ac:dyDescent="0.35">
      <c r="A70821"/>
      <c r="B70821"/>
      <c r="C70821"/>
      <c r="D70821"/>
    </row>
    <row r="70822" spans="1:4" x14ac:dyDescent="0.35">
      <c r="A70822"/>
      <c r="B70822"/>
      <c r="C70822"/>
      <c r="D70822"/>
    </row>
    <row r="70823" spans="1:4" x14ac:dyDescent="0.35">
      <c r="A70823"/>
      <c r="B70823"/>
      <c r="C70823"/>
      <c r="D70823"/>
    </row>
    <row r="70824" spans="1:4" x14ac:dyDescent="0.35">
      <c r="A70824"/>
      <c r="B70824"/>
      <c r="C70824"/>
      <c r="D70824"/>
    </row>
    <row r="70825" spans="1:4" x14ac:dyDescent="0.35">
      <c r="A70825"/>
      <c r="B70825"/>
      <c r="C70825"/>
      <c r="D70825"/>
    </row>
    <row r="70826" spans="1:4" x14ac:dyDescent="0.35">
      <c r="A70826"/>
      <c r="B70826"/>
      <c r="C70826"/>
      <c r="D70826"/>
    </row>
    <row r="70827" spans="1:4" x14ac:dyDescent="0.35">
      <c r="A70827"/>
      <c r="B70827"/>
      <c r="C70827"/>
      <c r="D70827"/>
    </row>
    <row r="70828" spans="1:4" x14ac:dyDescent="0.35">
      <c r="A70828"/>
      <c r="B70828"/>
      <c r="C70828"/>
      <c r="D70828"/>
    </row>
    <row r="70829" spans="1:4" x14ac:dyDescent="0.35">
      <c r="A70829"/>
      <c r="B70829"/>
      <c r="C70829"/>
      <c r="D70829"/>
    </row>
    <row r="70830" spans="1:4" x14ac:dyDescent="0.35">
      <c r="A70830"/>
      <c r="B70830"/>
      <c r="C70830"/>
      <c r="D70830"/>
    </row>
    <row r="70831" spans="1:4" x14ac:dyDescent="0.35">
      <c r="A70831"/>
      <c r="B70831"/>
      <c r="C70831"/>
      <c r="D70831"/>
    </row>
    <row r="70832" spans="1:4" x14ac:dyDescent="0.35">
      <c r="A70832"/>
      <c r="B70832"/>
      <c r="C70832"/>
      <c r="D70832"/>
    </row>
    <row r="70833" spans="1:4" x14ac:dyDescent="0.35">
      <c r="A70833"/>
      <c r="B70833"/>
      <c r="C70833"/>
      <c r="D70833"/>
    </row>
    <row r="70834" spans="1:4" x14ac:dyDescent="0.35">
      <c r="A70834"/>
      <c r="B70834"/>
      <c r="C70834"/>
      <c r="D70834"/>
    </row>
    <row r="70835" spans="1:4" x14ac:dyDescent="0.35">
      <c r="A70835"/>
      <c r="B70835"/>
      <c r="C70835"/>
      <c r="D70835"/>
    </row>
    <row r="70836" spans="1:4" x14ac:dyDescent="0.35">
      <c r="A70836"/>
      <c r="B70836"/>
      <c r="C70836"/>
      <c r="D70836"/>
    </row>
    <row r="70837" spans="1:4" x14ac:dyDescent="0.35">
      <c r="A70837"/>
      <c r="B70837"/>
      <c r="C70837"/>
      <c r="D70837"/>
    </row>
    <row r="70838" spans="1:4" x14ac:dyDescent="0.35">
      <c r="A70838"/>
      <c r="B70838"/>
      <c r="C70838"/>
      <c r="D70838"/>
    </row>
    <row r="70839" spans="1:4" x14ac:dyDescent="0.35">
      <c r="A70839"/>
      <c r="B70839"/>
      <c r="C70839"/>
      <c r="D70839"/>
    </row>
    <row r="70840" spans="1:4" x14ac:dyDescent="0.35">
      <c r="A70840"/>
      <c r="B70840"/>
      <c r="C70840"/>
      <c r="D70840"/>
    </row>
    <row r="70841" spans="1:4" x14ac:dyDescent="0.35">
      <c r="A70841"/>
      <c r="B70841"/>
      <c r="C70841"/>
      <c r="D70841"/>
    </row>
    <row r="70842" spans="1:4" x14ac:dyDescent="0.35">
      <c r="A70842"/>
      <c r="B70842"/>
      <c r="C70842"/>
      <c r="D70842"/>
    </row>
    <row r="70843" spans="1:4" x14ac:dyDescent="0.35">
      <c r="A70843"/>
      <c r="B70843"/>
      <c r="C70843"/>
      <c r="D70843"/>
    </row>
    <row r="70844" spans="1:4" x14ac:dyDescent="0.35">
      <c r="A70844"/>
      <c r="B70844"/>
      <c r="C70844"/>
      <c r="D70844"/>
    </row>
    <row r="70845" spans="1:4" x14ac:dyDescent="0.35">
      <c r="A70845"/>
      <c r="B70845"/>
      <c r="C70845"/>
      <c r="D70845"/>
    </row>
    <row r="70846" spans="1:4" x14ac:dyDescent="0.35">
      <c r="A70846"/>
      <c r="B70846"/>
      <c r="C70846"/>
      <c r="D70846"/>
    </row>
    <row r="70847" spans="1:4" x14ac:dyDescent="0.35">
      <c r="A70847"/>
      <c r="B70847"/>
      <c r="C70847"/>
      <c r="D70847"/>
    </row>
    <row r="70848" spans="1:4" x14ac:dyDescent="0.35">
      <c r="A70848"/>
      <c r="B70848"/>
      <c r="C70848"/>
      <c r="D70848"/>
    </row>
    <row r="70849" spans="1:4" x14ac:dyDescent="0.35">
      <c r="A70849"/>
      <c r="B70849"/>
      <c r="C70849"/>
      <c r="D70849"/>
    </row>
    <row r="70850" spans="1:4" x14ac:dyDescent="0.35">
      <c r="A70850"/>
      <c r="B70850"/>
      <c r="C70850"/>
      <c r="D70850"/>
    </row>
    <row r="70851" spans="1:4" x14ac:dyDescent="0.35">
      <c r="A70851"/>
      <c r="B70851"/>
      <c r="C70851"/>
      <c r="D70851"/>
    </row>
    <row r="70852" spans="1:4" x14ac:dyDescent="0.35">
      <c r="A70852"/>
      <c r="B70852"/>
      <c r="C70852"/>
      <c r="D70852"/>
    </row>
    <row r="70853" spans="1:4" x14ac:dyDescent="0.35">
      <c r="A70853"/>
      <c r="B70853"/>
      <c r="C70853"/>
      <c r="D70853"/>
    </row>
    <row r="70854" spans="1:4" x14ac:dyDescent="0.35">
      <c r="A70854"/>
      <c r="B70854"/>
      <c r="C70854"/>
      <c r="D70854"/>
    </row>
    <row r="70855" spans="1:4" x14ac:dyDescent="0.35">
      <c r="A70855"/>
      <c r="B70855"/>
      <c r="C70855"/>
      <c r="D70855"/>
    </row>
    <row r="70856" spans="1:4" x14ac:dyDescent="0.35">
      <c r="A70856"/>
      <c r="B70856"/>
      <c r="C70856"/>
      <c r="D70856"/>
    </row>
    <row r="70857" spans="1:4" x14ac:dyDescent="0.35">
      <c r="A70857"/>
      <c r="B70857"/>
      <c r="C70857"/>
      <c r="D70857"/>
    </row>
    <row r="70858" spans="1:4" x14ac:dyDescent="0.35">
      <c r="A70858"/>
      <c r="B70858"/>
      <c r="C70858"/>
      <c r="D70858"/>
    </row>
    <row r="70859" spans="1:4" x14ac:dyDescent="0.35">
      <c r="A70859"/>
      <c r="B70859"/>
      <c r="C70859"/>
      <c r="D70859"/>
    </row>
    <row r="70860" spans="1:4" x14ac:dyDescent="0.35">
      <c r="A70860"/>
      <c r="B70860"/>
      <c r="C70860"/>
      <c r="D70860"/>
    </row>
    <row r="70861" spans="1:4" x14ac:dyDescent="0.35">
      <c r="A70861"/>
      <c r="B70861"/>
      <c r="C70861"/>
      <c r="D70861"/>
    </row>
    <row r="70862" spans="1:4" x14ac:dyDescent="0.35">
      <c r="A70862"/>
      <c r="B70862"/>
      <c r="C70862"/>
      <c r="D70862"/>
    </row>
    <row r="70863" spans="1:4" x14ac:dyDescent="0.35">
      <c r="A70863"/>
      <c r="B70863"/>
      <c r="C70863"/>
      <c r="D70863"/>
    </row>
    <row r="70864" spans="1:4" x14ac:dyDescent="0.35">
      <c r="A70864"/>
      <c r="B70864"/>
      <c r="C70864"/>
      <c r="D70864"/>
    </row>
    <row r="70865" spans="1:4" x14ac:dyDescent="0.35">
      <c r="A70865"/>
      <c r="B70865"/>
      <c r="C70865"/>
      <c r="D70865"/>
    </row>
    <row r="70866" spans="1:4" x14ac:dyDescent="0.35">
      <c r="A70866"/>
      <c r="B70866"/>
      <c r="C70866"/>
      <c r="D70866"/>
    </row>
    <row r="70867" spans="1:4" x14ac:dyDescent="0.35">
      <c r="A70867"/>
      <c r="B70867"/>
      <c r="C70867"/>
      <c r="D70867"/>
    </row>
    <row r="70868" spans="1:4" x14ac:dyDescent="0.35">
      <c r="A70868"/>
      <c r="B70868"/>
      <c r="C70868"/>
      <c r="D70868"/>
    </row>
    <row r="70869" spans="1:4" x14ac:dyDescent="0.35">
      <c r="A70869"/>
      <c r="B70869"/>
      <c r="C70869"/>
      <c r="D70869"/>
    </row>
    <row r="70870" spans="1:4" x14ac:dyDescent="0.35">
      <c r="A70870"/>
      <c r="B70870"/>
      <c r="C70870"/>
      <c r="D70870"/>
    </row>
    <row r="70871" spans="1:4" x14ac:dyDescent="0.35">
      <c r="A70871"/>
      <c r="B70871"/>
      <c r="C70871"/>
      <c r="D70871"/>
    </row>
    <row r="70872" spans="1:4" x14ac:dyDescent="0.35">
      <c r="A70872"/>
      <c r="B70872"/>
      <c r="C70872"/>
      <c r="D70872"/>
    </row>
    <row r="70873" spans="1:4" x14ac:dyDescent="0.35">
      <c r="A70873"/>
      <c r="B70873"/>
      <c r="C70873"/>
      <c r="D70873"/>
    </row>
    <row r="70874" spans="1:4" x14ac:dyDescent="0.35">
      <c r="A70874"/>
      <c r="B70874"/>
      <c r="C70874"/>
      <c r="D70874"/>
    </row>
    <row r="70875" spans="1:4" x14ac:dyDescent="0.35">
      <c r="A70875"/>
      <c r="B70875"/>
      <c r="C70875"/>
      <c r="D70875"/>
    </row>
    <row r="70876" spans="1:4" x14ac:dyDescent="0.35">
      <c r="A70876"/>
      <c r="B70876"/>
      <c r="C70876"/>
      <c r="D70876"/>
    </row>
    <row r="70877" spans="1:4" x14ac:dyDescent="0.35">
      <c r="A70877"/>
      <c r="B70877"/>
      <c r="C70877"/>
      <c r="D70877"/>
    </row>
    <row r="70878" spans="1:4" x14ac:dyDescent="0.35">
      <c r="A70878"/>
      <c r="B70878"/>
      <c r="C70878"/>
      <c r="D70878"/>
    </row>
    <row r="70879" spans="1:4" x14ac:dyDescent="0.35">
      <c r="A70879"/>
      <c r="B70879"/>
      <c r="C70879"/>
      <c r="D70879"/>
    </row>
    <row r="70880" spans="1:4" x14ac:dyDescent="0.35">
      <c r="A70880"/>
      <c r="B70880"/>
      <c r="C70880"/>
      <c r="D70880"/>
    </row>
    <row r="70881" spans="1:4" x14ac:dyDescent="0.35">
      <c r="A70881"/>
      <c r="B70881"/>
      <c r="C70881"/>
      <c r="D70881"/>
    </row>
    <row r="70882" spans="1:4" x14ac:dyDescent="0.35">
      <c r="A70882"/>
      <c r="B70882"/>
      <c r="C70882"/>
      <c r="D70882"/>
    </row>
    <row r="70883" spans="1:4" x14ac:dyDescent="0.35">
      <c r="A70883"/>
      <c r="B70883"/>
      <c r="C70883"/>
      <c r="D70883"/>
    </row>
    <row r="70884" spans="1:4" x14ac:dyDescent="0.35">
      <c r="A70884"/>
      <c r="B70884"/>
      <c r="C70884"/>
      <c r="D70884"/>
    </row>
    <row r="70885" spans="1:4" x14ac:dyDescent="0.35">
      <c r="A70885"/>
      <c r="B70885"/>
      <c r="C70885"/>
      <c r="D70885"/>
    </row>
    <row r="70886" spans="1:4" x14ac:dyDescent="0.35">
      <c r="A70886"/>
      <c r="B70886"/>
      <c r="C70886"/>
      <c r="D70886"/>
    </row>
    <row r="70887" spans="1:4" x14ac:dyDescent="0.35">
      <c r="A70887"/>
      <c r="B70887"/>
      <c r="C70887"/>
      <c r="D70887"/>
    </row>
    <row r="70888" spans="1:4" x14ac:dyDescent="0.35">
      <c r="A70888"/>
      <c r="B70888"/>
      <c r="C70888"/>
      <c r="D70888"/>
    </row>
    <row r="70889" spans="1:4" x14ac:dyDescent="0.35">
      <c r="A70889"/>
      <c r="B70889"/>
      <c r="C70889"/>
      <c r="D70889"/>
    </row>
    <row r="70890" spans="1:4" x14ac:dyDescent="0.35">
      <c r="A70890"/>
      <c r="B70890"/>
      <c r="C70890"/>
      <c r="D70890"/>
    </row>
    <row r="70891" spans="1:4" x14ac:dyDescent="0.35">
      <c r="A70891"/>
      <c r="B70891"/>
      <c r="C70891"/>
      <c r="D70891"/>
    </row>
    <row r="70892" spans="1:4" x14ac:dyDescent="0.35">
      <c r="A70892"/>
      <c r="B70892"/>
      <c r="C70892"/>
      <c r="D70892"/>
    </row>
    <row r="70893" spans="1:4" x14ac:dyDescent="0.35">
      <c r="A70893"/>
      <c r="B70893"/>
      <c r="C70893"/>
      <c r="D70893"/>
    </row>
    <row r="70894" spans="1:4" x14ac:dyDescent="0.35">
      <c r="A70894"/>
      <c r="B70894"/>
      <c r="C70894"/>
      <c r="D70894"/>
    </row>
    <row r="70895" spans="1:4" x14ac:dyDescent="0.35">
      <c r="A70895"/>
      <c r="B70895"/>
      <c r="C70895"/>
      <c r="D70895"/>
    </row>
    <row r="70896" spans="1:4" x14ac:dyDescent="0.35">
      <c r="A70896"/>
      <c r="B70896"/>
      <c r="C70896"/>
      <c r="D70896"/>
    </row>
    <row r="70897" spans="1:4" x14ac:dyDescent="0.35">
      <c r="A70897"/>
      <c r="B70897"/>
      <c r="C70897"/>
      <c r="D70897"/>
    </row>
    <row r="70898" spans="1:4" x14ac:dyDescent="0.35">
      <c r="A70898"/>
      <c r="B70898"/>
      <c r="C70898"/>
      <c r="D70898"/>
    </row>
    <row r="70899" spans="1:4" x14ac:dyDescent="0.35">
      <c r="A70899"/>
      <c r="B70899"/>
      <c r="C70899"/>
      <c r="D70899"/>
    </row>
    <row r="70900" spans="1:4" x14ac:dyDescent="0.35">
      <c r="A70900"/>
      <c r="B70900"/>
      <c r="C70900"/>
      <c r="D70900"/>
    </row>
    <row r="70901" spans="1:4" x14ac:dyDescent="0.35">
      <c r="A70901"/>
      <c r="B70901"/>
      <c r="C70901"/>
      <c r="D70901"/>
    </row>
    <row r="70902" spans="1:4" x14ac:dyDescent="0.35">
      <c r="A70902"/>
      <c r="B70902"/>
      <c r="C70902"/>
      <c r="D70902"/>
    </row>
    <row r="70903" spans="1:4" x14ac:dyDescent="0.35">
      <c r="A70903"/>
      <c r="B70903"/>
      <c r="C70903"/>
      <c r="D70903"/>
    </row>
    <row r="70904" spans="1:4" x14ac:dyDescent="0.35">
      <c r="A70904"/>
      <c r="B70904"/>
      <c r="C70904"/>
      <c r="D70904"/>
    </row>
    <row r="70905" spans="1:4" x14ac:dyDescent="0.35">
      <c r="A70905"/>
      <c r="B70905"/>
      <c r="C70905"/>
      <c r="D70905"/>
    </row>
    <row r="70906" spans="1:4" x14ac:dyDescent="0.35">
      <c r="A70906"/>
      <c r="B70906"/>
      <c r="C70906"/>
      <c r="D70906"/>
    </row>
    <row r="70907" spans="1:4" x14ac:dyDescent="0.35">
      <c r="A70907"/>
      <c r="B70907"/>
      <c r="C70907"/>
      <c r="D70907"/>
    </row>
    <row r="70908" spans="1:4" x14ac:dyDescent="0.35">
      <c r="A70908"/>
      <c r="B70908"/>
      <c r="C70908"/>
      <c r="D70908"/>
    </row>
    <row r="70909" spans="1:4" x14ac:dyDescent="0.35">
      <c r="A70909"/>
      <c r="B70909"/>
      <c r="C70909"/>
      <c r="D70909"/>
    </row>
    <row r="70910" spans="1:4" x14ac:dyDescent="0.35">
      <c r="A70910"/>
      <c r="B70910"/>
      <c r="C70910"/>
      <c r="D70910"/>
    </row>
    <row r="70911" spans="1:4" x14ac:dyDescent="0.35">
      <c r="A70911"/>
      <c r="B70911"/>
      <c r="C70911"/>
      <c r="D70911"/>
    </row>
    <row r="70912" spans="1:4" x14ac:dyDescent="0.35">
      <c r="A70912"/>
      <c r="B70912"/>
      <c r="C70912"/>
      <c r="D70912"/>
    </row>
    <row r="70913" spans="1:4" x14ac:dyDescent="0.35">
      <c r="A70913"/>
      <c r="B70913"/>
      <c r="C70913"/>
      <c r="D70913"/>
    </row>
    <row r="70914" spans="1:4" x14ac:dyDescent="0.35">
      <c r="A70914"/>
      <c r="B70914"/>
      <c r="C70914"/>
      <c r="D70914"/>
    </row>
    <row r="70915" spans="1:4" x14ac:dyDescent="0.35">
      <c r="A70915"/>
      <c r="B70915"/>
      <c r="C70915"/>
      <c r="D70915"/>
    </row>
    <row r="70916" spans="1:4" x14ac:dyDescent="0.35">
      <c r="A70916"/>
      <c r="B70916"/>
      <c r="C70916"/>
      <c r="D70916"/>
    </row>
    <row r="70917" spans="1:4" x14ac:dyDescent="0.35">
      <c r="A70917"/>
      <c r="B70917"/>
      <c r="C70917"/>
      <c r="D70917"/>
    </row>
    <row r="70918" spans="1:4" x14ac:dyDescent="0.35">
      <c r="A70918"/>
      <c r="B70918"/>
      <c r="C70918"/>
      <c r="D70918"/>
    </row>
    <row r="70919" spans="1:4" x14ac:dyDescent="0.35">
      <c r="A70919"/>
      <c r="B70919"/>
      <c r="C70919"/>
      <c r="D70919"/>
    </row>
    <row r="70920" spans="1:4" x14ac:dyDescent="0.35">
      <c r="A70920"/>
      <c r="B70920"/>
      <c r="C70920"/>
      <c r="D70920"/>
    </row>
    <row r="70921" spans="1:4" x14ac:dyDescent="0.35">
      <c r="A70921"/>
      <c r="B70921"/>
      <c r="C70921"/>
      <c r="D70921"/>
    </row>
    <row r="70922" spans="1:4" x14ac:dyDescent="0.35">
      <c r="A70922"/>
      <c r="B70922"/>
      <c r="C70922"/>
      <c r="D70922"/>
    </row>
    <row r="70923" spans="1:4" x14ac:dyDescent="0.35">
      <c r="A70923"/>
      <c r="B70923"/>
      <c r="C70923"/>
      <c r="D70923"/>
    </row>
    <row r="70924" spans="1:4" x14ac:dyDescent="0.35">
      <c r="A70924"/>
      <c r="B70924"/>
      <c r="C70924"/>
      <c r="D70924"/>
    </row>
    <row r="70925" spans="1:4" x14ac:dyDescent="0.35">
      <c r="A70925"/>
      <c r="B70925"/>
      <c r="C70925"/>
      <c r="D70925"/>
    </row>
    <row r="70926" spans="1:4" x14ac:dyDescent="0.35">
      <c r="A70926"/>
      <c r="B70926"/>
      <c r="C70926"/>
      <c r="D70926"/>
    </row>
    <row r="70927" spans="1:4" x14ac:dyDescent="0.35">
      <c r="A70927"/>
      <c r="B70927"/>
      <c r="C70927"/>
      <c r="D70927"/>
    </row>
    <row r="70928" spans="1:4" x14ac:dyDescent="0.35">
      <c r="A70928"/>
      <c r="B70928"/>
      <c r="C70928"/>
      <c r="D70928"/>
    </row>
    <row r="70929" spans="1:4" x14ac:dyDescent="0.35">
      <c r="A70929"/>
      <c r="B70929"/>
      <c r="C70929"/>
      <c r="D70929"/>
    </row>
    <row r="70930" spans="1:4" x14ac:dyDescent="0.35">
      <c r="A70930"/>
      <c r="B70930"/>
      <c r="C70930"/>
      <c r="D70930"/>
    </row>
    <row r="70931" spans="1:4" x14ac:dyDescent="0.35">
      <c r="A70931"/>
      <c r="B70931"/>
      <c r="C70931"/>
      <c r="D70931"/>
    </row>
    <row r="70932" spans="1:4" x14ac:dyDescent="0.35">
      <c r="A70932"/>
      <c r="B70932"/>
      <c r="C70932"/>
      <c r="D70932"/>
    </row>
    <row r="70933" spans="1:4" x14ac:dyDescent="0.35">
      <c r="A70933"/>
      <c r="B70933"/>
      <c r="C70933"/>
      <c r="D70933"/>
    </row>
    <row r="70934" spans="1:4" x14ac:dyDescent="0.35">
      <c r="A70934"/>
      <c r="B70934"/>
      <c r="C70934"/>
      <c r="D70934"/>
    </row>
    <row r="70935" spans="1:4" x14ac:dyDescent="0.35">
      <c r="A70935"/>
      <c r="B70935"/>
      <c r="C70935"/>
      <c r="D70935"/>
    </row>
    <row r="70936" spans="1:4" x14ac:dyDescent="0.35">
      <c r="A70936"/>
      <c r="B70936"/>
      <c r="C70936"/>
      <c r="D70936"/>
    </row>
    <row r="70937" spans="1:4" x14ac:dyDescent="0.35">
      <c r="A70937"/>
      <c r="B70937"/>
      <c r="C70937"/>
      <c r="D70937"/>
    </row>
    <row r="70938" spans="1:4" x14ac:dyDescent="0.35">
      <c r="A70938"/>
      <c r="B70938"/>
      <c r="C70938"/>
      <c r="D70938"/>
    </row>
    <row r="70939" spans="1:4" x14ac:dyDescent="0.35">
      <c r="A70939"/>
      <c r="B70939"/>
      <c r="C70939"/>
      <c r="D70939"/>
    </row>
    <row r="70940" spans="1:4" x14ac:dyDescent="0.35">
      <c r="A70940"/>
      <c r="B70940"/>
      <c r="C70940"/>
      <c r="D70940"/>
    </row>
    <row r="70941" spans="1:4" x14ac:dyDescent="0.35">
      <c r="A70941"/>
      <c r="B70941"/>
      <c r="C70941"/>
      <c r="D70941"/>
    </row>
    <row r="70942" spans="1:4" x14ac:dyDescent="0.35">
      <c r="A70942"/>
      <c r="B70942"/>
      <c r="C70942"/>
      <c r="D70942"/>
    </row>
    <row r="70943" spans="1:4" x14ac:dyDescent="0.35">
      <c r="A70943"/>
      <c r="B70943"/>
      <c r="C70943"/>
      <c r="D70943"/>
    </row>
    <row r="70944" spans="1:4" x14ac:dyDescent="0.35">
      <c r="A70944"/>
      <c r="B70944"/>
      <c r="C70944"/>
      <c r="D70944"/>
    </row>
    <row r="70945" spans="1:4" x14ac:dyDescent="0.35">
      <c r="A70945"/>
      <c r="B70945"/>
      <c r="C70945"/>
      <c r="D70945"/>
    </row>
    <row r="70946" spans="1:4" x14ac:dyDescent="0.35">
      <c r="A70946"/>
      <c r="B70946"/>
      <c r="C70946"/>
      <c r="D70946"/>
    </row>
    <row r="70947" spans="1:4" x14ac:dyDescent="0.35">
      <c r="A70947"/>
      <c r="B70947"/>
      <c r="C70947"/>
      <c r="D70947"/>
    </row>
    <row r="70948" spans="1:4" x14ac:dyDescent="0.35">
      <c r="A70948"/>
      <c r="B70948"/>
      <c r="C70948"/>
      <c r="D70948"/>
    </row>
    <row r="70949" spans="1:4" x14ac:dyDescent="0.35">
      <c r="A70949"/>
      <c r="B70949"/>
      <c r="C70949"/>
      <c r="D70949"/>
    </row>
    <row r="70950" spans="1:4" x14ac:dyDescent="0.35">
      <c r="A70950"/>
      <c r="B70950"/>
      <c r="C70950"/>
      <c r="D70950"/>
    </row>
    <row r="70951" spans="1:4" x14ac:dyDescent="0.35">
      <c r="A70951"/>
      <c r="B70951"/>
      <c r="C70951"/>
      <c r="D70951"/>
    </row>
    <row r="70952" spans="1:4" x14ac:dyDescent="0.35">
      <c r="A70952"/>
      <c r="B70952"/>
      <c r="C70952"/>
      <c r="D70952"/>
    </row>
    <row r="70953" spans="1:4" x14ac:dyDescent="0.35">
      <c r="A70953"/>
      <c r="B70953"/>
      <c r="C70953"/>
      <c r="D70953"/>
    </row>
    <row r="70954" spans="1:4" x14ac:dyDescent="0.35">
      <c r="A70954"/>
      <c r="B70954"/>
      <c r="C70954"/>
      <c r="D70954"/>
    </row>
    <row r="70955" spans="1:4" x14ac:dyDescent="0.35">
      <c r="A70955"/>
      <c r="B70955"/>
      <c r="C70955"/>
      <c r="D70955"/>
    </row>
    <row r="70956" spans="1:4" x14ac:dyDescent="0.35">
      <c r="A70956"/>
      <c r="B70956"/>
      <c r="C70956"/>
      <c r="D70956"/>
    </row>
    <row r="70957" spans="1:4" x14ac:dyDescent="0.35">
      <c r="A70957"/>
      <c r="B70957"/>
      <c r="C70957"/>
      <c r="D70957"/>
    </row>
    <row r="70958" spans="1:4" x14ac:dyDescent="0.35">
      <c r="A70958"/>
      <c r="B70958"/>
      <c r="C70958"/>
      <c r="D70958"/>
    </row>
    <row r="70959" spans="1:4" x14ac:dyDescent="0.35">
      <c r="A70959"/>
      <c r="B70959"/>
      <c r="C70959"/>
      <c r="D70959"/>
    </row>
    <row r="70960" spans="1:4" x14ac:dyDescent="0.35">
      <c r="A70960"/>
      <c r="B70960"/>
      <c r="C70960"/>
      <c r="D70960"/>
    </row>
    <row r="70961" spans="1:4" x14ac:dyDescent="0.35">
      <c r="A70961"/>
      <c r="B70961"/>
      <c r="C70961"/>
      <c r="D70961"/>
    </row>
    <row r="70962" spans="1:4" x14ac:dyDescent="0.35">
      <c r="A70962"/>
      <c r="B70962"/>
      <c r="C70962"/>
      <c r="D70962"/>
    </row>
    <row r="70963" spans="1:4" x14ac:dyDescent="0.35">
      <c r="A70963"/>
      <c r="B70963"/>
      <c r="C70963"/>
      <c r="D70963"/>
    </row>
    <row r="70964" spans="1:4" x14ac:dyDescent="0.35">
      <c r="A70964"/>
      <c r="B70964"/>
      <c r="C70964"/>
      <c r="D70964"/>
    </row>
    <row r="70965" spans="1:4" x14ac:dyDescent="0.35">
      <c r="A70965"/>
      <c r="B70965"/>
      <c r="C70965"/>
      <c r="D70965"/>
    </row>
    <row r="70966" spans="1:4" x14ac:dyDescent="0.35">
      <c r="A70966"/>
      <c r="B70966"/>
      <c r="C70966"/>
      <c r="D70966"/>
    </row>
    <row r="70967" spans="1:4" x14ac:dyDescent="0.35">
      <c r="A70967"/>
      <c r="B70967"/>
      <c r="C70967"/>
      <c r="D70967"/>
    </row>
    <row r="70968" spans="1:4" x14ac:dyDescent="0.35">
      <c r="A70968"/>
      <c r="B70968"/>
      <c r="C70968"/>
      <c r="D70968"/>
    </row>
    <row r="70969" spans="1:4" x14ac:dyDescent="0.35">
      <c r="A70969"/>
      <c r="B70969"/>
      <c r="C70969"/>
      <c r="D70969"/>
    </row>
    <row r="70970" spans="1:4" x14ac:dyDescent="0.35">
      <c r="A70970"/>
      <c r="B70970"/>
      <c r="C70970"/>
      <c r="D70970"/>
    </row>
    <row r="70971" spans="1:4" x14ac:dyDescent="0.35">
      <c r="A70971"/>
      <c r="B70971"/>
      <c r="C70971"/>
      <c r="D70971"/>
    </row>
    <row r="70972" spans="1:4" x14ac:dyDescent="0.35">
      <c r="A70972"/>
      <c r="B70972"/>
      <c r="C70972"/>
      <c r="D70972"/>
    </row>
    <row r="70973" spans="1:4" x14ac:dyDescent="0.35">
      <c r="A70973"/>
      <c r="B70973"/>
      <c r="C70973"/>
      <c r="D70973"/>
    </row>
    <row r="70974" spans="1:4" x14ac:dyDescent="0.35">
      <c r="A70974"/>
      <c r="B70974"/>
      <c r="C70974"/>
      <c r="D70974"/>
    </row>
    <row r="70975" spans="1:4" x14ac:dyDescent="0.35">
      <c r="A70975"/>
      <c r="B70975"/>
      <c r="C70975"/>
      <c r="D70975"/>
    </row>
    <row r="70976" spans="1:4" x14ac:dyDescent="0.35">
      <c r="A70976"/>
      <c r="B70976"/>
      <c r="C70976"/>
      <c r="D70976"/>
    </row>
    <row r="70977" spans="1:4" x14ac:dyDescent="0.35">
      <c r="A70977"/>
      <c r="B70977"/>
      <c r="C70977"/>
      <c r="D70977"/>
    </row>
    <row r="70978" spans="1:4" x14ac:dyDescent="0.35">
      <c r="A70978"/>
      <c r="B70978"/>
      <c r="C70978"/>
      <c r="D70978"/>
    </row>
    <row r="70979" spans="1:4" x14ac:dyDescent="0.35">
      <c r="A70979"/>
      <c r="B70979"/>
      <c r="C70979"/>
      <c r="D70979"/>
    </row>
    <row r="70980" spans="1:4" x14ac:dyDescent="0.35">
      <c r="A70980"/>
      <c r="B70980"/>
      <c r="C70980"/>
      <c r="D70980"/>
    </row>
    <row r="70981" spans="1:4" x14ac:dyDescent="0.35">
      <c r="A70981"/>
      <c r="B70981"/>
      <c r="C70981"/>
      <c r="D70981"/>
    </row>
    <row r="70982" spans="1:4" x14ac:dyDescent="0.35">
      <c r="A70982"/>
      <c r="B70982"/>
      <c r="C70982"/>
      <c r="D70982"/>
    </row>
    <row r="70983" spans="1:4" x14ac:dyDescent="0.35">
      <c r="A70983"/>
      <c r="B70983"/>
      <c r="C70983"/>
      <c r="D70983"/>
    </row>
    <row r="70984" spans="1:4" x14ac:dyDescent="0.35">
      <c r="A70984"/>
      <c r="B70984"/>
      <c r="C70984"/>
      <c r="D70984"/>
    </row>
    <row r="70985" spans="1:4" x14ac:dyDescent="0.35">
      <c r="A70985"/>
      <c r="B70985"/>
      <c r="C70985"/>
      <c r="D70985"/>
    </row>
    <row r="70986" spans="1:4" x14ac:dyDescent="0.35">
      <c r="A70986"/>
      <c r="B70986"/>
      <c r="C70986"/>
      <c r="D70986"/>
    </row>
    <row r="70987" spans="1:4" x14ac:dyDescent="0.35">
      <c r="A70987"/>
      <c r="B70987"/>
      <c r="C70987"/>
      <c r="D70987"/>
    </row>
    <row r="70988" spans="1:4" x14ac:dyDescent="0.35">
      <c r="A70988"/>
      <c r="B70988"/>
      <c r="C70988"/>
      <c r="D70988"/>
    </row>
    <row r="70989" spans="1:4" x14ac:dyDescent="0.35">
      <c r="A70989"/>
      <c r="B70989"/>
      <c r="C70989"/>
      <c r="D70989"/>
    </row>
    <row r="70990" spans="1:4" x14ac:dyDescent="0.35">
      <c r="A70990"/>
      <c r="B70990"/>
      <c r="C70990"/>
      <c r="D70990"/>
    </row>
    <row r="70991" spans="1:4" x14ac:dyDescent="0.35">
      <c r="A70991"/>
      <c r="B70991"/>
      <c r="C70991"/>
      <c r="D70991"/>
    </row>
    <row r="70992" spans="1:4" x14ac:dyDescent="0.35">
      <c r="A70992"/>
      <c r="B70992"/>
      <c r="C70992"/>
      <c r="D70992"/>
    </row>
    <row r="70993" spans="1:4" x14ac:dyDescent="0.35">
      <c r="A70993"/>
      <c r="B70993"/>
      <c r="C70993"/>
      <c r="D70993"/>
    </row>
    <row r="70994" spans="1:4" x14ac:dyDescent="0.35">
      <c r="A70994"/>
      <c r="B70994"/>
      <c r="C70994"/>
      <c r="D70994"/>
    </row>
    <row r="70995" spans="1:4" x14ac:dyDescent="0.35">
      <c r="A70995"/>
      <c r="B70995"/>
      <c r="C70995"/>
      <c r="D70995"/>
    </row>
    <row r="70996" spans="1:4" x14ac:dyDescent="0.35">
      <c r="A70996"/>
      <c r="B70996"/>
      <c r="C70996"/>
      <c r="D70996"/>
    </row>
    <row r="70997" spans="1:4" x14ac:dyDescent="0.35">
      <c r="A70997"/>
      <c r="B70997"/>
      <c r="C70997"/>
      <c r="D70997"/>
    </row>
    <row r="70998" spans="1:4" x14ac:dyDescent="0.35">
      <c r="A70998"/>
      <c r="B70998"/>
      <c r="C70998"/>
      <c r="D70998"/>
    </row>
    <row r="70999" spans="1:4" x14ac:dyDescent="0.35">
      <c r="A70999"/>
      <c r="B70999"/>
      <c r="C70999"/>
      <c r="D70999"/>
    </row>
    <row r="71000" spans="1:4" x14ac:dyDescent="0.35">
      <c r="A71000"/>
      <c r="B71000"/>
      <c r="C71000"/>
      <c r="D71000"/>
    </row>
    <row r="71001" spans="1:4" x14ac:dyDescent="0.35">
      <c r="A71001"/>
      <c r="B71001"/>
      <c r="C71001"/>
      <c r="D71001"/>
    </row>
    <row r="71002" spans="1:4" x14ac:dyDescent="0.35">
      <c r="A71002"/>
      <c r="B71002"/>
      <c r="C71002"/>
      <c r="D71002"/>
    </row>
    <row r="71003" spans="1:4" x14ac:dyDescent="0.35">
      <c r="A71003"/>
      <c r="B71003"/>
      <c r="C71003"/>
      <c r="D71003"/>
    </row>
    <row r="71004" spans="1:4" x14ac:dyDescent="0.35">
      <c r="A71004"/>
      <c r="B71004"/>
      <c r="C71004"/>
      <c r="D71004"/>
    </row>
    <row r="71005" spans="1:4" x14ac:dyDescent="0.35">
      <c r="A71005"/>
      <c r="B71005"/>
      <c r="C71005"/>
      <c r="D71005"/>
    </row>
    <row r="71006" spans="1:4" x14ac:dyDescent="0.35">
      <c r="A71006"/>
      <c r="B71006"/>
      <c r="C71006"/>
      <c r="D71006"/>
    </row>
    <row r="71007" spans="1:4" x14ac:dyDescent="0.35">
      <c r="A71007"/>
      <c r="B71007"/>
      <c r="C71007"/>
      <c r="D71007"/>
    </row>
    <row r="71008" spans="1:4" x14ac:dyDescent="0.35">
      <c r="A71008"/>
      <c r="B71008"/>
      <c r="C71008"/>
      <c r="D71008"/>
    </row>
    <row r="71009" spans="1:4" x14ac:dyDescent="0.35">
      <c r="A71009"/>
      <c r="B71009"/>
      <c r="C71009"/>
      <c r="D71009"/>
    </row>
    <row r="71010" spans="1:4" x14ac:dyDescent="0.35">
      <c r="A71010"/>
      <c r="B71010"/>
      <c r="C71010"/>
      <c r="D71010"/>
    </row>
    <row r="71011" spans="1:4" x14ac:dyDescent="0.35">
      <c r="A71011"/>
      <c r="B71011"/>
      <c r="C71011"/>
      <c r="D71011"/>
    </row>
    <row r="71012" spans="1:4" x14ac:dyDescent="0.35">
      <c r="A71012"/>
      <c r="B71012"/>
      <c r="C71012"/>
      <c r="D71012"/>
    </row>
    <row r="71013" spans="1:4" x14ac:dyDescent="0.35">
      <c r="A71013"/>
      <c r="B71013"/>
      <c r="C71013"/>
      <c r="D71013"/>
    </row>
    <row r="71014" spans="1:4" x14ac:dyDescent="0.35">
      <c r="A71014"/>
      <c r="B71014"/>
      <c r="C71014"/>
      <c r="D71014"/>
    </row>
    <row r="71015" spans="1:4" x14ac:dyDescent="0.35">
      <c r="A71015"/>
      <c r="B71015"/>
      <c r="C71015"/>
      <c r="D71015"/>
    </row>
    <row r="71016" spans="1:4" x14ac:dyDescent="0.35">
      <c r="A71016"/>
      <c r="B71016"/>
      <c r="C71016"/>
      <c r="D71016"/>
    </row>
    <row r="71017" spans="1:4" x14ac:dyDescent="0.35">
      <c r="A71017"/>
      <c r="B71017"/>
      <c r="C71017"/>
      <c r="D71017"/>
    </row>
    <row r="71018" spans="1:4" x14ac:dyDescent="0.35">
      <c r="A71018"/>
      <c r="B71018"/>
      <c r="C71018"/>
      <c r="D71018"/>
    </row>
    <row r="71019" spans="1:4" x14ac:dyDescent="0.35">
      <c r="A71019"/>
      <c r="B71019"/>
      <c r="C71019"/>
      <c r="D71019"/>
    </row>
    <row r="71020" spans="1:4" x14ac:dyDescent="0.35">
      <c r="A71020"/>
      <c r="B71020"/>
      <c r="C71020"/>
      <c r="D71020"/>
    </row>
    <row r="71021" spans="1:4" x14ac:dyDescent="0.35">
      <c r="A71021"/>
      <c r="B71021"/>
      <c r="C71021"/>
      <c r="D71021"/>
    </row>
    <row r="71022" spans="1:4" x14ac:dyDescent="0.35">
      <c r="A71022"/>
      <c r="B71022"/>
      <c r="C71022"/>
      <c r="D71022"/>
    </row>
    <row r="71023" spans="1:4" x14ac:dyDescent="0.35">
      <c r="A71023"/>
      <c r="B71023"/>
      <c r="C71023"/>
      <c r="D71023"/>
    </row>
    <row r="71024" spans="1:4" x14ac:dyDescent="0.35">
      <c r="A71024"/>
      <c r="B71024"/>
      <c r="C71024"/>
      <c r="D71024"/>
    </row>
    <row r="71025" spans="1:4" x14ac:dyDescent="0.35">
      <c r="A71025"/>
      <c r="B71025"/>
      <c r="C71025"/>
      <c r="D71025"/>
    </row>
    <row r="71026" spans="1:4" x14ac:dyDescent="0.35">
      <c r="A71026"/>
      <c r="B71026"/>
      <c r="C71026"/>
      <c r="D71026"/>
    </row>
    <row r="71027" spans="1:4" x14ac:dyDescent="0.35">
      <c r="A71027"/>
      <c r="B71027"/>
      <c r="C71027"/>
      <c r="D71027"/>
    </row>
    <row r="71028" spans="1:4" x14ac:dyDescent="0.35">
      <c r="A71028"/>
      <c r="B71028"/>
      <c r="C71028"/>
      <c r="D71028"/>
    </row>
    <row r="71029" spans="1:4" x14ac:dyDescent="0.35">
      <c r="A71029"/>
      <c r="B71029"/>
      <c r="C71029"/>
      <c r="D71029"/>
    </row>
    <row r="71030" spans="1:4" x14ac:dyDescent="0.35">
      <c r="A71030"/>
      <c r="B71030"/>
      <c r="C71030"/>
      <c r="D71030"/>
    </row>
    <row r="71031" spans="1:4" x14ac:dyDescent="0.35">
      <c r="A71031"/>
      <c r="B71031"/>
      <c r="C71031"/>
      <c r="D71031"/>
    </row>
    <row r="71032" spans="1:4" x14ac:dyDescent="0.35">
      <c r="A71032"/>
      <c r="B71032"/>
      <c r="C71032"/>
      <c r="D71032"/>
    </row>
    <row r="71033" spans="1:4" x14ac:dyDescent="0.35">
      <c r="A71033"/>
      <c r="B71033"/>
      <c r="C71033"/>
      <c r="D71033"/>
    </row>
    <row r="71034" spans="1:4" x14ac:dyDescent="0.35">
      <c r="A71034"/>
      <c r="B71034"/>
      <c r="C71034"/>
      <c r="D71034"/>
    </row>
    <row r="71035" spans="1:4" x14ac:dyDescent="0.35">
      <c r="A71035"/>
      <c r="B71035"/>
      <c r="C71035"/>
      <c r="D71035"/>
    </row>
    <row r="71036" spans="1:4" x14ac:dyDescent="0.35">
      <c r="A71036"/>
      <c r="B71036"/>
      <c r="C71036"/>
      <c r="D71036"/>
    </row>
    <row r="71037" spans="1:4" x14ac:dyDescent="0.35">
      <c r="A71037"/>
      <c r="B71037"/>
      <c r="C71037"/>
      <c r="D71037"/>
    </row>
    <row r="71038" spans="1:4" x14ac:dyDescent="0.35">
      <c r="A71038"/>
      <c r="B71038"/>
      <c r="C71038"/>
      <c r="D71038"/>
    </row>
    <row r="71039" spans="1:4" x14ac:dyDescent="0.35">
      <c r="A71039"/>
      <c r="B71039"/>
      <c r="C71039"/>
      <c r="D71039"/>
    </row>
    <row r="71040" spans="1:4" x14ac:dyDescent="0.35">
      <c r="A71040"/>
      <c r="B71040"/>
      <c r="C71040"/>
      <c r="D71040"/>
    </row>
    <row r="71041" spans="1:4" x14ac:dyDescent="0.35">
      <c r="A71041"/>
      <c r="B71041"/>
      <c r="C71041"/>
      <c r="D71041"/>
    </row>
    <row r="71042" spans="1:4" x14ac:dyDescent="0.35">
      <c r="A71042"/>
      <c r="B71042"/>
      <c r="C71042"/>
      <c r="D71042"/>
    </row>
    <row r="71043" spans="1:4" x14ac:dyDescent="0.35">
      <c r="A71043"/>
      <c r="B71043"/>
      <c r="C71043"/>
      <c r="D71043"/>
    </row>
    <row r="71044" spans="1:4" x14ac:dyDescent="0.35">
      <c r="A71044"/>
      <c r="B71044"/>
      <c r="C71044"/>
      <c r="D71044"/>
    </row>
    <row r="71045" spans="1:4" x14ac:dyDescent="0.35">
      <c r="A71045"/>
      <c r="B71045"/>
      <c r="C71045"/>
      <c r="D71045"/>
    </row>
    <row r="71046" spans="1:4" x14ac:dyDescent="0.35">
      <c r="A71046"/>
      <c r="B71046"/>
      <c r="C71046"/>
      <c r="D71046"/>
    </row>
    <row r="71047" spans="1:4" x14ac:dyDescent="0.35">
      <c r="A71047"/>
      <c r="B71047"/>
      <c r="C71047"/>
      <c r="D71047"/>
    </row>
    <row r="71048" spans="1:4" x14ac:dyDescent="0.35">
      <c r="A71048"/>
      <c r="B71048"/>
      <c r="C71048"/>
      <c r="D71048"/>
    </row>
    <row r="71049" spans="1:4" x14ac:dyDescent="0.35">
      <c r="A71049"/>
      <c r="B71049"/>
      <c r="C71049"/>
      <c r="D71049"/>
    </row>
    <row r="71050" spans="1:4" x14ac:dyDescent="0.35">
      <c r="A71050"/>
      <c r="B71050"/>
      <c r="C71050"/>
      <c r="D71050"/>
    </row>
    <row r="71051" spans="1:4" x14ac:dyDescent="0.35">
      <c r="A71051"/>
      <c r="B71051"/>
      <c r="C71051"/>
      <c r="D71051"/>
    </row>
    <row r="71052" spans="1:4" x14ac:dyDescent="0.35">
      <c r="A71052"/>
      <c r="B71052"/>
      <c r="C71052"/>
      <c r="D71052"/>
    </row>
    <row r="71053" spans="1:4" x14ac:dyDescent="0.35">
      <c r="A71053"/>
      <c r="B71053"/>
      <c r="C71053"/>
      <c r="D71053"/>
    </row>
    <row r="71054" spans="1:4" x14ac:dyDescent="0.35">
      <c r="A71054"/>
      <c r="B71054"/>
      <c r="C71054"/>
      <c r="D71054"/>
    </row>
    <row r="71055" spans="1:4" x14ac:dyDescent="0.35">
      <c r="A71055"/>
      <c r="B71055"/>
      <c r="C71055"/>
      <c r="D71055"/>
    </row>
    <row r="71056" spans="1:4" x14ac:dyDescent="0.35">
      <c r="A71056"/>
      <c r="B71056"/>
      <c r="C71056"/>
      <c r="D71056"/>
    </row>
    <row r="71057" spans="1:4" x14ac:dyDescent="0.35">
      <c r="A71057"/>
      <c r="B71057"/>
      <c r="C71057"/>
      <c r="D71057"/>
    </row>
    <row r="71058" spans="1:4" x14ac:dyDescent="0.35">
      <c r="A71058"/>
      <c r="B71058"/>
      <c r="C71058"/>
      <c r="D71058"/>
    </row>
    <row r="71059" spans="1:4" x14ac:dyDescent="0.35">
      <c r="A71059"/>
      <c r="B71059"/>
      <c r="C71059"/>
      <c r="D71059"/>
    </row>
    <row r="71060" spans="1:4" x14ac:dyDescent="0.35">
      <c r="A71060"/>
      <c r="B71060"/>
      <c r="C71060"/>
      <c r="D71060"/>
    </row>
    <row r="71061" spans="1:4" x14ac:dyDescent="0.35">
      <c r="A71061"/>
      <c r="B71061"/>
      <c r="C71061"/>
      <c r="D71061"/>
    </row>
    <row r="71062" spans="1:4" x14ac:dyDescent="0.35">
      <c r="A71062"/>
      <c r="B71062"/>
      <c r="C71062"/>
      <c r="D71062"/>
    </row>
    <row r="71063" spans="1:4" x14ac:dyDescent="0.35">
      <c r="A71063"/>
      <c r="B71063"/>
      <c r="C71063"/>
      <c r="D71063"/>
    </row>
    <row r="71064" spans="1:4" x14ac:dyDescent="0.35">
      <c r="A71064"/>
      <c r="B71064"/>
      <c r="C71064"/>
      <c r="D71064"/>
    </row>
    <row r="71065" spans="1:4" x14ac:dyDescent="0.35">
      <c r="A71065"/>
      <c r="B71065"/>
      <c r="C71065"/>
      <c r="D71065"/>
    </row>
    <row r="71066" spans="1:4" x14ac:dyDescent="0.35">
      <c r="A71066"/>
      <c r="B71066"/>
      <c r="C71066"/>
      <c r="D71066"/>
    </row>
    <row r="71067" spans="1:4" x14ac:dyDescent="0.35">
      <c r="A71067"/>
      <c r="B71067"/>
      <c r="C71067"/>
      <c r="D71067"/>
    </row>
    <row r="71068" spans="1:4" x14ac:dyDescent="0.35">
      <c r="A71068"/>
      <c r="B71068"/>
      <c r="C71068"/>
      <c r="D71068"/>
    </row>
    <row r="71069" spans="1:4" x14ac:dyDescent="0.35">
      <c r="A71069"/>
      <c r="B71069"/>
      <c r="C71069"/>
      <c r="D71069"/>
    </row>
    <row r="71070" spans="1:4" x14ac:dyDescent="0.35">
      <c r="A71070"/>
      <c r="B71070"/>
      <c r="C71070"/>
      <c r="D71070"/>
    </row>
    <row r="71071" spans="1:4" x14ac:dyDescent="0.35">
      <c r="A71071"/>
      <c r="B71071"/>
      <c r="C71071"/>
      <c r="D71071"/>
    </row>
    <row r="71072" spans="1:4" x14ac:dyDescent="0.35">
      <c r="A71072"/>
      <c r="B71072"/>
      <c r="C71072"/>
      <c r="D71072"/>
    </row>
    <row r="71073" spans="1:4" x14ac:dyDescent="0.35">
      <c r="A71073"/>
      <c r="B71073"/>
      <c r="C71073"/>
      <c r="D71073"/>
    </row>
    <row r="71074" spans="1:4" x14ac:dyDescent="0.35">
      <c r="A71074"/>
      <c r="B71074"/>
      <c r="C71074"/>
      <c r="D71074"/>
    </row>
    <row r="71075" spans="1:4" x14ac:dyDescent="0.35">
      <c r="A71075"/>
      <c r="B71075"/>
      <c r="C71075"/>
      <c r="D71075"/>
    </row>
    <row r="71076" spans="1:4" x14ac:dyDescent="0.35">
      <c r="A71076"/>
      <c r="B71076"/>
      <c r="C71076"/>
      <c r="D71076"/>
    </row>
    <row r="71077" spans="1:4" x14ac:dyDescent="0.35">
      <c r="A71077"/>
      <c r="B71077"/>
      <c r="C71077"/>
      <c r="D71077"/>
    </row>
    <row r="71078" spans="1:4" x14ac:dyDescent="0.35">
      <c r="A71078"/>
      <c r="B71078"/>
      <c r="C71078"/>
      <c r="D71078"/>
    </row>
    <row r="71079" spans="1:4" x14ac:dyDescent="0.35">
      <c r="A71079"/>
      <c r="B71079"/>
      <c r="C71079"/>
      <c r="D71079"/>
    </row>
    <row r="71080" spans="1:4" x14ac:dyDescent="0.35">
      <c r="A71080"/>
      <c r="B71080"/>
      <c r="C71080"/>
      <c r="D71080"/>
    </row>
    <row r="71081" spans="1:4" x14ac:dyDescent="0.35">
      <c r="A71081"/>
      <c r="B71081"/>
      <c r="C71081"/>
      <c r="D71081"/>
    </row>
    <row r="71082" spans="1:4" x14ac:dyDescent="0.35">
      <c r="A71082"/>
      <c r="B71082"/>
      <c r="C71082"/>
      <c r="D71082"/>
    </row>
    <row r="71083" spans="1:4" x14ac:dyDescent="0.35">
      <c r="A71083"/>
      <c r="B71083"/>
      <c r="C71083"/>
      <c r="D71083"/>
    </row>
    <row r="71084" spans="1:4" x14ac:dyDescent="0.35">
      <c r="A71084"/>
      <c r="B71084"/>
      <c r="C71084"/>
      <c r="D71084"/>
    </row>
    <row r="71085" spans="1:4" x14ac:dyDescent="0.35">
      <c r="A71085"/>
      <c r="B71085"/>
      <c r="C71085"/>
      <c r="D71085"/>
    </row>
    <row r="71086" spans="1:4" x14ac:dyDescent="0.35">
      <c r="A71086"/>
      <c r="B71086"/>
      <c r="C71086"/>
      <c r="D71086"/>
    </row>
    <row r="71087" spans="1:4" x14ac:dyDescent="0.35">
      <c r="A71087"/>
      <c r="B71087"/>
      <c r="C71087"/>
      <c r="D71087"/>
    </row>
    <row r="71088" spans="1:4" x14ac:dyDescent="0.35">
      <c r="A71088"/>
      <c r="B71088"/>
      <c r="C71088"/>
      <c r="D71088"/>
    </row>
    <row r="71089" spans="1:4" x14ac:dyDescent="0.35">
      <c r="A71089"/>
      <c r="B71089"/>
      <c r="C71089"/>
      <c r="D71089"/>
    </row>
    <row r="71090" spans="1:4" x14ac:dyDescent="0.35">
      <c r="A71090"/>
      <c r="B71090"/>
      <c r="C71090"/>
      <c r="D71090"/>
    </row>
    <row r="71091" spans="1:4" x14ac:dyDescent="0.35">
      <c r="A71091"/>
      <c r="B71091"/>
      <c r="C71091"/>
      <c r="D71091"/>
    </row>
    <row r="71092" spans="1:4" x14ac:dyDescent="0.35">
      <c r="A71092"/>
      <c r="B71092"/>
      <c r="C71092"/>
      <c r="D71092"/>
    </row>
    <row r="71093" spans="1:4" x14ac:dyDescent="0.35">
      <c r="A71093"/>
      <c r="B71093"/>
      <c r="C71093"/>
      <c r="D71093"/>
    </row>
    <row r="71094" spans="1:4" x14ac:dyDescent="0.35">
      <c r="A71094"/>
      <c r="B71094"/>
      <c r="C71094"/>
      <c r="D71094"/>
    </row>
    <row r="71095" spans="1:4" x14ac:dyDescent="0.35">
      <c r="A71095"/>
      <c r="B71095"/>
      <c r="C71095"/>
      <c r="D71095"/>
    </row>
    <row r="71096" spans="1:4" x14ac:dyDescent="0.35">
      <c r="A71096"/>
      <c r="B71096"/>
      <c r="C71096"/>
      <c r="D71096"/>
    </row>
    <row r="71097" spans="1:4" x14ac:dyDescent="0.35">
      <c r="A71097"/>
      <c r="B71097"/>
      <c r="C71097"/>
      <c r="D71097"/>
    </row>
    <row r="71098" spans="1:4" x14ac:dyDescent="0.35">
      <c r="A71098"/>
      <c r="B71098"/>
      <c r="C71098"/>
      <c r="D71098"/>
    </row>
    <row r="71099" spans="1:4" x14ac:dyDescent="0.35">
      <c r="A71099"/>
      <c r="B71099"/>
      <c r="C71099"/>
      <c r="D71099"/>
    </row>
    <row r="71100" spans="1:4" x14ac:dyDescent="0.35">
      <c r="A71100"/>
      <c r="B71100"/>
      <c r="C71100"/>
      <c r="D71100"/>
    </row>
    <row r="71101" spans="1:4" x14ac:dyDescent="0.35">
      <c r="A71101"/>
      <c r="B71101"/>
      <c r="C71101"/>
      <c r="D71101"/>
    </row>
    <row r="71102" spans="1:4" x14ac:dyDescent="0.35">
      <c r="A71102"/>
      <c r="B71102"/>
      <c r="C71102"/>
      <c r="D71102"/>
    </row>
    <row r="71103" spans="1:4" x14ac:dyDescent="0.35">
      <c r="A71103"/>
      <c r="B71103"/>
      <c r="C71103"/>
      <c r="D71103"/>
    </row>
    <row r="71104" spans="1:4" x14ac:dyDescent="0.35">
      <c r="A71104"/>
      <c r="B71104"/>
      <c r="C71104"/>
      <c r="D71104"/>
    </row>
    <row r="71105" spans="1:4" x14ac:dyDescent="0.35">
      <c r="A71105"/>
      <c r="B71105"/>
      <c r="C71105"/>
      <c r="D71105"/>
    </row>
    <row r="71106" spans="1:4" x14ac:dyDescent="0.35">
      <c r="A71106"/>
      <c r="B71106"/>
      <c r="C71106"/>
      <c r="D71106"/>
    </row>
    <row r="71107" spans="1:4" x14ac:dyDescent="0.35">
      <c r="A71107"/>
      <c r="B71107"/>
      <c r="C71107"/>
      <c r="D71107"/>
    </row>
    <row r="71108" spans="1:4" x14ac:dyDescent="0.35">
      <c r="A71108"/>
      <c r="B71108"/>
      <c r="C71108"/>
      <c r="D71108"/>
    </row>
    <row r="71109" spans="1:4" x14ac:dyDescent="0.35">
      <c r="A71109"/>
      <c r="B71109"/>
      <c r="C71109"/>
      <c r="D71109"/>
    </row>
    <row r="71110" spans="1:4" x14ac:dyDescent="0.35">
      <c r="A71110"/>
      <c r="B71110"/>
      <c r="C71110"/>
      <c r="D71110"/>
    </row>
    <row r="71111" spans="1:4" x14ac:dyDescent="0.35">
      <c r="A71111"/>
      <c r="B71111"/>
      <c r="C71111"/>
      <c r="D71111"/>
    </row>
    <row r="71112" spans="1:4" x14ac:dyDescent="0.35">
      <c r="A71112"/>
      <c r="B71112"/>
      <c r="C71112"/>
      <c r="D71112"/>
    </row>
    <row r="71113" spans="1:4" x14ac:dyDescent="0.35">
      <c r="A71113"/>
      <c r="B71113"/>
      <c r="C71113"/>
      <c r="D71113"/>
    </row>
    <row r="71114" spans="1:4" x14ac:dyDescent="0.35">
      <c r="A71114"/>
      <c r="B71114"/>
      <c r="C71114"/>
      <c r="D71114"/>
    </row>
    <row r="71115" spans="1:4" x14ac:dyDescent="0.35">
      <c r="A71115"/>
      <c r="B71115"/>
      <c r="C71115"/>
      <c r="D71115"/>
    </row>
    <row r="71116" spans="1:4" x14ac:dyDescent="0.35">
      <c r="A71116"/>
      <c r="B71116"/>
      <c r="C71116"/>
      <c r="D71116"/>
    </row>
    <row r="71117" spans="1:4" x14ac:dyDescent="0.35">
      <c r="A71117"/>
      <c r="B71117"/>
      <c r="C71117"/>
      <c r="D71117"/>
    </row>
    <row r="71118" spans="1:4" x14ac:dyDescent="0.35">
      <c r="A71118"/>
      <c r="B71118"/>
      <c r="C71118"/>
      <c r="D71118"/>
    </row>
    <row r="71119" spans="1:4" x14ac:dyDescent="0.35">
      <c r="A71119"/>
      <c r="B71119"/>
      <c r="C71119"/>
      <c r="D71119"/>
    </row>
    <row r="71120" spans="1:4" x14ac:dyDescent="0.35">
      <c r="A71120"/>
      <c r="B71120"/>
      <c r="C71120"/>
      <c r="D71120"/>
    </row>
    <row r="71121" spans="1:4" x14ac:dyDescent="0.35">
      <c r="A71121"/>
      <c r="B71121"/>
      <c r="C71121"/>
      <c r="D71121"/>
    </row>
    <row r="71122" spans="1:4" x14ac:dyDescent="0.35">
      <c r="A71122"/>
      <c r="B71122"/>
      <c r="C71122"/>
      <c r="D71122"/>
    </row>
    <row r="71123" spans="1:4" x14ac:dyDescent="0.35">
      <c r="A71123"/>
      <c r="B71123"/>
      <c r="C71123"/>
      <c r="D71123"/>
    </row>
    <row r="71124" spans="1:4" x14ac:dyDescent="0.35">
      <c r="A71124"/>
      <c r="B71124"/>
      <c r="C71124"/>
      <c r="D71124"/>
    </row>
    <row r="71125" spans="1:4" x14ac:dyDescent="0.35">
      <c r="A71125"/>
      <c r="B71125"/>
      <c r="C71125"/>
      <c r="D71125"/>
    </row>
    <row r="71126" spans="1:4" x14ac:dyDescent="0.35">
      <c r="A71126"/>
      <c r="B71126"/>
      <c r="C71126"/>
      <c r="D71126"/>
    </row>
    <row r="71127" spans="1:4" x14ac:dyDescent="0.35">
      <c r="A71127"/>
      <c r="B71127"/>
      <c r="C71127"/>
      <c r="D71127"/>
    </row>
    <row r="71128" spans="1:4" x14ac:dyDescent="0.35">
      <c r="A71128"/>
      <c r="B71128"/>
      <c r="C71128"/>
      <c r="D71128"/>
    </row>
    <row r="71129" spans="1:4" x14ac:dyDescent="0.35">
      <c r="A71129"/>
      <c r="B71129"/>
      <c r="C71129"/>
      <c r="D71129"/>
    </row>
    <row r="71130" spans="1:4" x14ac:dyDescent="0.35">
      <c r="A71130"/>
      <c r="B71130"/>
      <c r="C71130"/>
      <c r="D71130"/>
    </row>
    <row r="71131" spans="1:4" x14ac:dyDescent="0.35">
      <c r="A71131"/>
      <c r="B71131"/>
      <c r="C71131"/>
      <c r="D71131"/>
    </row>
    <row r="71132" spans="1:4" x14ac:dyDescent="0.35">
      <c r="A71132"/>
      <c r="B71132"/>
      <c r="C71132"/>
      <c r="D71132"/>
    </row>
    <row r="71133" spans="1:4" x14ac:dyDescent="0.35">
      <c r="A71133"/>
      <c r="B71133"/>
      <c r="C71133"/>
      <c r="D71133"/>
    </row>
    <row r="71134" spans="1:4" x14ac:dyDescent="0.35">
      <c r="A71134"/>
      <c r="B71134"/>
      <c r="C71134"/>
      <c r="D71134"/>
    </row>
    <row r="71135" spans="1:4" x14ac:dyDescent="0.35">
      <c r="A71135"/>
      <c r="B71135"/>
      <c r="C71135"/>
      <c r="D71135"/>
    </row>
    <row r="71136" spans="1:4" x14ac:dyDescent="0.35">
      <c r="A71136"/>
      <c r="B71136"/>
      <c r="C71136"/>
      <c r="D71136"/>
    </row>
    <row r="71137" spans="1:4" x14ac:dyDescent="0.35">
      <c r="A71137"/>
      <c r="B71137"/>
      <c r="C71137"/>
      <c r="D71137"/>
    </row>
    <row r="71138" spans="1:4" x14ac:dyDescent="0.35">
      <c r="A71138"/>
      <c r="B71138"/>
      <c r="C71138"/>
      <c r="D71138"/>
    </row>
    <row r="71139" spans="1:4" x14ac:dyDescent="0.35">
      <c r="A71139"/>
      <c r="B71139"/>
      <c r="C71139"/>
      <c r="D71139"/>
    </row>
    <row r="71140" spans="1:4" x14ac:dyDescent="0.35">
      <c r="A71140"/>
      <c r="B71140"/>
      <c r="C71140"/>
      <c r="D71140"/>
    </row>
    <row r="71141" spans="1:4" x14ac:dyDescent="0.35">
      <c r="A71141"/>
      <c r="B71141"/>
      <c r="C71141"/>
      <c r="D71141"/>
    </row>
    <row r="71142" spans="1:4" x14ac:dyDescent="0.35">
      <c r="A71142"/>
      <c r="B71142"/>
      <c r="C71142"/>
      <c r="D71142"/>
    </row>
    <row r="71143" spans="1:4" x14ac:dyDescent="0.35">
      <c r="A71143"/>
      <c r="B71143"/>
      <c r="C71143"/>
      <c r="D71143"/>
    </row>
    <row r="71144" spans="1:4" x14ac:dyDescent="0.35">
      <c r="A71144"/>
      <c r="B71144"/>
      <c r="C71144"/>
      <c r="D71144"/>
    </row>
    <row r="71145" spans="1:4" x14ac:dyDescent="0.35">
      <c r="A71145"/>
      <c r="B71145"/>
      <c r="C71145"/>
      <c r="D71145"/>
    </row>
    <row r="71146" spans="1:4" x14ac:dyDescent="0.35">
      <c r="A71146"/>
      <c r="B71146"/>
      <c r="C71146"/>
      <c r="D71146"/>
    </row>
    <row r="71147" spans="1:4" x14ac:dyDescent="0.35">
      <c r="A71147"/>
      <c r="B71147"/>
      <c r="C71147"/>
      <c r="D71147"/>
    </row>
    <row r="71148" spans="1:4" x14ac:dyDescent="0.35">
      <c r="A71148"/>
      <c r="B71148"/>
      <c r="C71148"/>
      <c r="D71148"/>
    </row>
    <row r="71149" spans="1:4" x14ac:dyDescent="0.35">
      <c r="A71149"/>
      <c r="B71149"/>
      <c r="C71149"/>
      <c r="D71149"/>
    </row>
    <row r="71150" spans="1:4" x14ac:dyDescent="0.35">
      <c r="A71150"/>
      <c r="B71150"/>
      <c r="C71150"/>
      <c r="D71150"/>
    </row>
    <row r="71151" spans="1:4" x14ac:dyDescent="0.35">
      <c r="A71151"/>
      <c r="B71151"/>
      <c r="C71151"/>
      <c r="D71151"/>
    </row>
    <row r="71152" spans="1:4" x14ac:dyDescent="0.35">
      <c r="A71152"/>
      <c r="B71152"/>
      <c r="C71152"/>
      <c r="D71152"/>
    </row>
    <row r="71153" spans="1:4" x14ac:dyDescent="0.35">
      <c r="A71153"/>
      <c r="B71153"/>
      <c r="C71153"/>
      <c r="D71153"/>
    </row>
    <row r="71154" spans="1:4" x14ac:dyDescent="0.35">
      <c r="A71154"/>
      <c r="B71154"/>
      <c r="C71154"/>
      <c r="D71154"/>
    </row>
    <row r="71155" spans="1:4" x14ac:dyDescent="0.35">
      <c r="A71155"/>
      <c r="B71155"/>
      <c r="C71155"/>
      <c r="D71155"/>
    </row>
    <row r="71156" spans="1:4" x14ac:dyDescent="0.35">
      <c r="A71156"/>
      <c r="B71156"/>
      <c r="C71156"/>
      <c r="D71156"/>
    </row>
    <row r="71157" spans="1:4" x14ac:dyDescent="0.35">
      <c r="A71157"/>
      <c r="B71157"/>
      <c r="C71157"/>
      <c r="D71157"/>
    </row>
    <row r="71158" spans="1:4" x14ac:dyDescent="0.35">
      <c r="A71158"/>
      <c r="B71158"/>
      <c r="C71158"/>
      <c r="D71158"/>
    </row>
    <row r="71159" spans="1:4" x14ac:dyDescent="0.35">
      <c r="A71159"/>
      <c r="B71159"/>
      <c r="C71159"/>
      <c r="D71159"/>
    </row>
    <row r="71160" spans="1:4" x14ac:dyDescent="0.35">
      <c r="A71160"/>
      <c r="B71160"/>
      <c r="C71160"/>
      <c r="D71160"/>
    </row>
    <row r="71161" spans="1:4" x14ac:dyDescent="0.35">
      <c r="A71161"/>
      <c r="B71161"/>
      <c r="C71161"/>
      <c r="D71161"/>
    </row>
    <row r="71162" spans="1:4" x14ac:dyDescent="0.35">
      <c r="A71162"/>
      <c r="B71162"/>
      <c r="C71162"/>
      <c r="D71162"/>
    </row>
    <row r="71163" spans="1:4" x14ac:dyDescent="0.35">
      <c r="A71163"/>
      <c r="B71163"/>
      <c r="C71163"/>
      <c r="D71163"/>
    </row>
    <row r="71164" spans="1:4" x14ac:dyDescent="0.35">
      <c r="A71164"/>
      <c r="B71164"/>
      <c r="C71164"/>
      <c r="D71164"/>
    </row>
    <row r="71165" spans="1:4" x14ac:dyDescent="0.35">
      <c r="A71165"/>
      <c r="B71165"/>
      <c r="C71165"/>
      <c r="D71165"/>
    </row>
    <row r="71166" spans="1:4" x14ac:dyDescent="0.35">
      <c r="A71166"/>
      <c r="B71166"/>
      <c r="C71166"/>
      <c r="D71166"/>
    </row>
    <row r="71167" spans="1:4" x14ac:dyDescent="0.35">
      <c r="A71167"/>
      <c r="B71167"/>
      <c r="C71167"/>
      <c r="D71167"/>
    </row>
    <row r="71168" spans="1:4" x14ac:dyDescent="0.35">
      <c r="A71168"/>
      <c r="B71168"/>
      <c r="C71168"/>
      <c r="D71168"/>
    </row>
    <row r="71169" spans="1:4" x14ac:dyDescent="0.35">
      <c r="A71169"/>
      <c r="B71169"/>
      <c r="C71169"/>
      <c r="D71169"/>
    </row>
    <row r="71170" spans="1:4" x14ac:dyDescent="0.35">
      <c r="A71170"/>
      <c r="B71170"/>
      <c r="C71170"/>
      <c r="D71170"/>
    </row>
    <row r="71171" spans="1:4" x14ac:dyDescent="0.35">
      <c r="A71171"/>
      <c r="B71171"/>
      <c r="C71171"/>
      <c r="D71171"/>
    </row>
    <row r="71172" spans="1:4" x14ac:dyDescent="0.35">
      <c r="A71172"/>
      <c r="B71172"/>
      <c r="C71172"/>
      <c r="D71172"/>
    </row>
    <row r="71173" spans="1:4" x14ac:dyDescent="0.35">
      <c r="A71173"/>
      <c r="B71173"/>
      <c r="C71173"/>
      <c r="D71173"/>
    </row>
    <row r="71174" spans="1:4" x14ac:dyDescent="0.35">
      <c r="A71174"/>
      <c r="B71174"/>
      <c r="C71174"/>
      <c r="D71174"/>
    </row>
    <row r="71175" spans="1:4" x14ac:dyDescent="0.35">
      <c r="A71175"/>
      <c r="B71175"/>
      <c r="C71175"/>
      <c r="D71175"/>
    </row>
    <row r="71176" spans="1:4" x14ac:dyDescent="0.35">
      <c r="A71176"/>
      <c r="B71176"/>
      <c r="C71176"/>
      <c r="D71176"/>
    </row>
    <row r="71177" spans="1:4" x14ac:dyDescent="0.35">
      <c r="A71177"/>
      <c r="B71177"/>
      <c r="C71177"/>
      <c r="D71177"/>
    </row>
    <row r="71178" spans="1:4" x14ac:dyDescent="0.35">
      <c r="A71178"/>
      <c r="B71178"/>
      <c r="C71178"/>
      <c r="D71178"/>
    </row>
    <row r="71179" spans="1:4" x14ac:dyDescent="0.35">
      <c r="A71179"/>
      <c r="B71179"/>
      <c r="C71179"/>
      <c r="D71179"/>
    </row>
    <row r="71180" spans="1:4" x14ac:dyDescent="0.35">
      <c r="A71180"/>
      <c r="B71180"/>
      <c r="C71180"/>
      <c r="D71180"/>
    </row>
    <row r="71181" spans="1:4" x14ac:dyDescent="0.35">
      <c r="A71181"/>
      <c r="B71181"/>
      <c r="C71181"/>
      <c r="D71181"/>
    </row>
    <row r="71182" spans="1:4" x14ac:dyDescent="0.35">
      <c r="A71182"/>
      <c r="B71182"/>
      <c r="C71182"/>
      <c r="D71182"/>
    </row>
    <row r="71183" spans="1:4" x14ac:dyDescent="0.35">
      <c r="A71183"/>
      <c r="B71183"/>
      <c r="C71183"/>
      <c r="D71183"/>
    </row>
    <row r="71184" spans="1:4" x14ac:dyDescent="0.35">
      <c r="A71184"/>
      <c r="B71184"/>
      <c r="C71184"/>
      <c r="D71184"/>
    </row>
    <row r="71185" spans="1:4" x14ac:dyDescent="0.35">
      <c r="A71185"/>
      <c r="B71185"/>
      <c r="C71185"/>
      <c r="D71185"/>
    </row>
    <row r="71186" spans="1:4" x14ac:dyDescent="0.35">
      <c r="A71186"/>
      <c r="B71186"/>
      <c r="C71186"/>
      <c r="D71186"/>
    </row>
    <row r="71187" spans="1:4" x14ac:dyDescent="0.35">
      <c r="A71187"/>
      <c r="B71187"/>
      <c r="C71187"/>
      <c r="D71187"/>
    </row>
    <row r="71188" spans="1:4" x14ac:dyDescent="0.35">
      <c r="A71188"/>
      <c r="B71188"/>
      <c r="C71188"/>
      <c r="D71188"/>
    </row>
    <row r="71189" spans="1:4" x14ac:dyDescent="0.35">
      <c r="A71189"/>
      <c r="B71189"/>
      <c r="C71189"/>
      <c r="D71189"/>
    </row>
    <row r="71190" spans="1:4" x14ac:dyDescent="0.35">
      <c r="A71190"/>
      <c r="B71190"/>
      <c r="C71190"/>
      <c r="D71190"/>
    </row>
    <row r="71191" spans="1:4" x14ac:dyDescent="0.35">
      <c r="A71191"/>
      <c r="B71191"/>
      <c r="C71191"/>
      <c r="D71191"/>
    </row>
    <row r="71192" spans="1:4" x14ac:dyDescent="0.35">
      <c r="A71192"/>
      <c r="B71192"/>
      <c r="C71192"/>
      <c r="D71192"/>
    </row>
    <row r="71193" spans="1:4" x14ac:dyDescent="0.35">
      <c r="A71193"/>
      <c r="B71193"/>
      <c r="C71193"/>
      <c r="D71193"/>
    </row>
    <row r="71194" spans="1:4" x14ac:dyDescent="0.35">
      <c r="A71194"/>
      <c r="B71194"/>
      <c r="C71194"/>
      <c r="D71194"/>
    </row>
    <row r="71195" spans="1:4" x14ac:dyDescent="0.35">
      <c r="A71195"/>
      <c r="B71195"/>
      <c r="C71195"/>
      <c r="D71195"/>
    </row>
    <row r="71196" spans="1:4" x14ac:dyDescent="0.35">
      <c r="A71196"/>
      <c r="B71196"/>
      <c r="C71196"/>
      <c r="D71196"/>
    </row>
    <row r="71197" spans="1:4" x14ac:dyDescent="0.35">
      <c r="A71197"/>
      <c r="B71197"/>
      <c r="C71197"/>
      <c r="D71197"/>
    </row>
    <row r="71198" spans="1:4" x14ac:dyDescent="0.35">
      <c r="A71198"/>
      <c r="B71198"/>
      <c r="C71198"/>
      <c r="D71198"/>
    </row>
    <row r="71199" spans="1:4" x14ac:dyDescent="0.35">
      <c r="A71199"/>
      <c r="B71199"/>
      <c r="C71199"/>
      <c r="D71199"/>
    </row>
    <row r="71200" spans="1:4" x14ac:dyDescent="0.35">
      <c r="A71200"/>
      <c r="B71200"/>
      <c r="C71200"/>
      <c r="D71200"/>
    </row>
    <row r="71201" spans="1:4" x14ac:dyDescent="0.35">
      <c r="A71201"/>
      <c r="B71201"/>
      <c r="C71201"/>
      <c r="D71201"/>
    </row>
    <row r="71202" spans="1:4" x14ac:dyDescent="0.35">
      <c r="A71202"/>
      <c r="B71202"/>
      <c r="C71202"/>
      <c r="D71202"/>
    </row>
    <row r="71203" spans="1:4" x14ac:dyDescent="0.35">
      <c r="A71203"/>
      <c r="B71203"/>
      <c r="C71203"/>
      <c r="D71203"/>
    </row>
    <row r="71204" spans="1:4" x14ac:dyDescent="0.35">
      <c r="A71204"/>
      <c r="B71204"/>
      <c r="C71204"/>
      <c r="D71204"/>
    </row>
    <row r="71205" spans="1:4" x14ac:dyDescent="0.35">
      <c r="A71205"/>
      <c r="B71205"/>
      <c r="C71205"/>
      <c r="D71205"/>
    </row>
    <row r="71206" spans="1:4" x14ac:dyDescent="0.35">
      <c r="A71206"/>
      <c r="B71206"/>
      <c r="C71206"/>
      <c r="D71206"/>
    </row>
    <row r="71207" spans="1:4" x14ac:dyDescent="0.35">
      <c r="A71207"/>
      <c r="B71207"/>
      <c r="C71207"/>
      <c r="D71207"/>
    </row>
    <row r="71208" spans="1:4" x14ac:dyDescent="0.35">
      <c r="A71208"/>
      <c r="B71208"/>
      <c r="C71208"/>
      <c r="D71208"/>
    </row>
    <row r="71209" spans="1:4" x14ac:dyDescent="0.35">
      <c r="A71209"/>
      <c r="B71209"/>
      <c r="C71209"/>
      <c r="D71209"/>
    </row>
    <row r="71210" spans="1:4" x14ac:dyDescent="0.35">
      <c r="A71210"/>
      <c r="B71210"/>
      <c r="C71210"/>
      <c r="D71210"/>
    </row>
    <row r="71211" spans="1:4" x14ac:dyDescent="0.35">
      <c r="A71211"/>
      <c r="B71211"/>
      <c r="C71211"/>
      <c r="D71211"/>
    </row>
    <row r="71212" spans="1:4" x14ac:dyDescent="0.35">
      <c r="A71212"/>
      <c r="B71212"/>
      <c r="C71212"/>
      <c r="D71212"/>
    </row>
    <row r="71213" spans="1:4" x14ac:dyDescent="0.35">
      <c r="A71213"/>
      <c r="B71213"/>
      <c r="C71213"/>
      <c r="D71213"/>
    </row>
    <row r="71214" spans="1:4" x14ac:dyDescent="0.35">
      <c r="A71214"/>
      <c r="B71214"/>
      <c r="C71214"/>
      <c r="D71214"/>
    </row>
    <row r="71215" spans="1:4" x14ac:dyDescent="0.35">
      <c r="A71215"/>
      <c r="B71215"/>
      <c r="C71215"/>
      <c r="D71215"/>
    </row>
    <row r="71216" spans="1:4" x14ac:dyDescent="0.35">
      <c r="A71216"/>
      <c r="B71216"/>
      <c r="C71216"/>
      <c r="D71216"/>
    </row>
    <row r="71217" spans="1:4" x14ac:dyDescent="0.35">
      <c r="A71217"/>
      <c r="B71217"/>
      <c r="C71217"/>
      <c r="D71217"/>
    </row>
    <row r="71218" spans="1:4" x14ac:dyDescent="0.35">
      <c r="A71218"/>
      <c r="B71218"/>
      <c r="C71218"/>
      <c r="D71218"/>
    </row>
    <row r="71219" spans="1:4" x14ac:dyDescent="0.35">
      <c r="A71219"/>
      <c r="B71219"/>
      <c r="C71219"/>
      <c r="D71219"/>
    </row>
    <row r="71220" spans="1:4" x14ac:dyDescent="0.35">
      <c r="A71220"/>
      <c r="B71220"/>
      <c r="C71220"/>
      <c r="D71220"/>
    </row>
    <row r="71221" spans="1:4" x14ac:dyDescent="0.35">
      <c r="A71221"/>
      <c r="B71221"/>
      <c r="C71221"/>
      <c r="D71221"/>
    </row>
    <row r="71222" spans="1:4" x14ac:dyDescent="0.35">
      <c r="A71222"/>
      <c r="B71222"/>
      <c r="C71222"/>
      <c r="D71222"/>
    </row>
    <row r="71223" spans="1:4" x14ac:dyDescent="0.35">
      <c r="A71223"/>
      <c r="B71223"/>
      <c r="C71223"/>
      <c r="D71223"/>
    </row>
    <row r="71224" spans="1:4" x14ac:dyDescent="0.35">
      <c r="A71224"/>
      <c r="B71224"/>
      <c r="C71224"/>
      <c r="D71224"/>
    </row>
    <row r="71225" spans="1:4" x14ac:dyDescent="0.35">
      <c r="A71225"/>
      <c r="B71225"/>
      <c r="C71225"/>
      <c r="D71225"/>
    </row>
    <row r="71226" spans="1:4" x14ac:dyDescent="0.35">
      <c r="A71226"/>
      <c r="B71226"/>
      <c r="C71226"/>
      <c r="D71226"/>
    </row>
    <row r="71227" spans="1:4" x14ac:dyDescent="0.35">
      <c r="A71227"/>
      <c r="B71227"/>
      <c r="C71227"/>
      <c r="D71227"/>
    </row>
    <row r="71228" spans="1:4" x14ac:dyDescent="0.35">
      <c r="A71228"/>
      <c r="B71228"/>
      <c r="C71228"/>
      <c r="D71228"/>
    </row>
    <row r="71229" spans="1:4" x14ac:dyDescent="0.35">
      <c r="A71229"/>
      <c r="B71229"/>
      <c r="C71229"/>
      <c r="D71229"/>
    </row>
    <row r="71230" spans="1:4" x14ac:dyDescent="0.35">
      <c r="A71230"/>
      <c r="B71230"/>
      <c r="C71230"/>
      <c r="D71230"/>
    </row>
    <row r="71231" spans="1:4" x14ac:dyDescent="0.35">
      <c r="A71231"/>
      <c r="B71231"/>
      <c r="C71231"/>
      <c r="D71231"/>
    </row>
    <row r="71232" spans="1:4" x14ac:dyDescent="0.35">
      <c r="A71232"/>
      <c r="B71232"/>
      <c r="C71232"/>
      <c r="D71232"/>
    </row>
    <row r="71233" spans="1:4" x14ac:dyDescent="0.35">
      <c r="A71233"/>
      <c r="B71233"/>
      <c r="C71233"/>
      <c r="D71233"/>
    </row>
    <row r="71234" spans="1:4" x14ac:dyDescent="0.35">
      <c r="A71234"/>
      <c r="B71234"/>
      <c r="C71234"/>
      <c r="D71234"/>
    </row>
    <row r="71235" spans="1:4" x14ac:dyDescent="0.35">
      <c r="A71235"/>
      <c r="B71235"/>
      <c r="C71235"/>
      <c r="D71235"/>
    </row>
    <row r="71236" spans="1:4" x14ac:dyDescent="0.35">
      <c r="A71236"/>
      <c r="B71236"/>
      <c r="C71236"/>
      <c r="D71236"/>
    </row>
    <row r="71237" spans="1:4" x14ac:dyDescent="0.35">
      <c r="A71237"/>
      <c r="B71237"/>
      <c r="C71237"/>
      <c r="D71237"/>
    </row>
    <row r="71238" spans="1:4" x14ac:dyDescent="0.35">
      <c r="A71238"/>
      <c r="B71238"/>
      <c r="C71238"/>
      <c r="D71238"/>
    </row>
    <row r="71239" spans="1:4" x14ac:dyDescent="0.35">
      <c r="A71239"/>
      <c r="B71239"/>
      <c r="C71239"/>
      <c r="D71239"/>
    </row>
    <row r="71240" spans="1:4" x14ac:dyDescent="0.35">
      <c r="A71240"/>
      <c r="B71240"/>
      <c r="C71240"/>
      <c r="D71240"/>
    </row>
    <row r="71241" spans="1:4" x14ac:dyDescent="0.35">
      <c r="A71241"/>
      <c r="B71241"/>
      <c r="C71241"/>
      <c r="D71241"/>
    </row>
    <row r="71242" spans="1:4" x14ac:dyDescent="0.35">
      <c r="A71242"/>
      <c r="B71242"/>
      <c r="C71242"/>
      <c r="D71242"/>
    </row>
    <row r="71243" spans="1:4" x14ac:dyDescent="0.35">
      <c r="A71243"/>
      <c r="B71243"/>
      <c r="C71243"/>
      <c r="D71243"/>
    </row>
    <row r="71244" spans="1:4" x14ac:dyDescent="0.35">
      <c r="A71244"/>
      <c r="B71244"/>
      <c r="C71244"/>
      <c r="D71244"/>
    </row>
    <row r="71245" spans="1:4" x14ac:dyDescent="0.35">
      <c r="A71245"/>
      <c r="B71245"/>
      <c r="C71245"/>
      <c r="D71245"/>
    </row>
    <row r="71246" spans="1:4" x14ac:dyDescent="0.35">
      <c r="A71246"/>
      <c r="B71246"/>
      <c r="C71246"/>
      <c r="D71246"/>
    </row>
    <row r="71247" spans="1:4" x14ac:dyDescent="0.35">
      <c r="A71247"/>
      <c r="B71247"/>
      <c r="C71247"/>
      <c r="D71247"/>
    </row>
    <row r="71248" spans="1:4" x14ac:dyDescent="0.35">
      <c r="A71248"/>
      <c r="B71248"/>
      <c r="C71248"/>
      <c r="D71248"/>
    </row>
    <row r="71249" spans="1:4" x14ac:dyDescent="0.35">
      <c r="A71249"/>
      <c r="B71249"/>
      <c r="C71249"/>
      <c r="D71249"/>
    </row>
    <row r="71250" spans="1:4" x14ac:dyDescent="0.35">
      <c r="A71250"/>
      <c r="B71250"/>
      <c r="C71250"/>
      <c r="D71250"/>
    </row>
    <row r="71251" spans="1:4" x14ac:dyDescent="0.35">
      <c r="A71251"/>
      <c r="B71251"/>
      <c r="C71251"/>
      <c r="D71251"/>
    </row>
    <row r="71252" spans="1:4" x14ac:dyDescent="0.35">
      <c r="A71252"/>
      <c r="B71252"/>
      <c r="C71252"/>
      <c r="D71252"/>
    </row>
    <row r="71253" spans="1:4" x14ac:dyDescent="0.35">
      <c r="A71253"/>
      <c r="B71253"/>
      <c r="C71253"/>
      <c r="D71253"/>
    </row>
    <row r="71254" spans="1:4" x14ac:dyDescent="0.35">
      <c r="A71254"/>
      <c r="B71254"/>
      <c r="C71254"/>
      <c r="D71254"/>
    </row>
    <row r="71255" spans="1:4" x14ac:dyDescent="0.35">
      <c r="A71255"/>
      <c r="B71255"/>
      <c r="C71255"/>
      <c r="D71255"/>
    </row>
    <row r="71256" spans="1:4" x14ac:dyDescent="0.35">
      <c r="A71256"/>
      <c r="B71256"/>
      <c r="C71256"/>
      <c r="D71256"/>
    </row>
    <row r="71257" spans="1:4" x14ac:dyDescent="0.35">
      <c r="A71257"/>
      <c r="B71257"/>
      <c r="C71257"/>
      <c r="D71257"/>
    </row>
    <row r="71258" spans="1:4" x14ac:dyDescent="0.35">
      <c r="A71258"/>
      <c r="B71258"/>
      <c r="C71258"/>
      <c r="D71258"/>
    </row>
    <row r="71259" spans="1:4" x14ac:dyDescent="0.35">
      <c r="A71259"/>
      <c r="B71259"/>
      <c r="C71259"/>
      <c r="D71259"/>
    </row>
    <row r="71260" spans="1:4" x14ac:dyDescent="0.35">
      <c r="A71260"/>
      <c r="B71260"/>
      <c r="C71260"/>
      <c r="D71260"/>
    </row>
    <row r="71261" spans="1:4" x14ac:dyDescent="0.35">
      <c r="A71261"/>
      <c r="B71261"/>
      <c r="C71261"/>
      <c r="D71261"/>
    </row>
    <row r="71262" spans="1:4" x14ac:dyDescent="0.35">
      <c r="A71262"/>
      <c r="B71262"/>
      <c r="C71262"/>
      <c r="D71262"/>
    </row>
    <row r="71263" spans="1:4" x14ac:dyDescent="0.35">
      <c r="A71263"/>
      <c r="B71263"/>
      <c r="C71263"/>
      <c r="D71263"/>
    </row>
    <row r="71264" spans="1:4" x14ac:dyDescent="0.35">
      <c r="A71264"/>
      <c r="B71264"/>
      <c r="C71264"/>
      <c r="D71264"/>
    </row>
    <row r="71265" spans="1:4" x14ac:dyDescent="0.35">
      <c r="A71265"/>
      <c r="B71265"/>
      <c r="C71265"/>
      <c r="D71265"/>
    </row>
    <row r="71266" spans="1:4" x14ac:dyDescent="0.35">
      <c r="A71266"/>
      <c r="B71266"/>
      <c r="C71266"/>
      <c r="D71266"/>
    </row>
    <row r="71267" spans="1:4" x14ac:dyDescent="0.35">
      <c r="A71267"/>
      <c r="B71267"/>
      <c r="C71267"/>
      <c r="D71267"/>
    </row>
    <row r="71268" spans="1:4" x14ac:dyDescent="0.35">
      <c r="A71268"/>
      <c r="B71268"/>
      <c r="C71268"/>
      <c r="D71268"/>
    </row>
    <row r="71269" spans="1:4" x14ac:dyDescent="0.35">
      <c r="A71269"/>
      <c r="B71269"/>
      <c r="C71269"/>
      <c r="D71269"/>
    </row>
    <row r="71270" spans="1:4" x14ac:dyDescent="0.35">
      <c r="A71270"/>
      <c r="B71270"/>
      <c r="C71270"/>
      <c r="D71270"/>
    </row>
    <row r="71271" spans="1:4" x14ac:dyDescent="0.35">
      <c r="A71271"/>
      <c r="B71271"/>
      <c r="C71271"/>
      <c r="D71271"/>
    </row>
    <row r="71272" spans="1:4" x14ac:dyDescent="0.35">
      <c r="A71272"/>
      <c r="B71272"/>
      <c r="C71272"/>
      <c r="D71272"/>
    </row>
    <row r="71273" spans="1:4" x14ac:dyDescent="0.35">
      <c r="A71273"/>
      <c r="B71273"/>
      <c r="C71273"/>
      <c r="D71273"/>
    </row>
    <row r="71274" spans="1:4" x14ac:dyDescent="0.35">
      <c r="A71274"/>
      <c r="B71274"/>
      <c r="C71274"/>
      <c r="D71274"/>
    </row>
    <row r="71275" spans="1:4" x14ac:dyDescent="0.35">
      <c r="A71275"/>
      <c r="B71275"/>
      <c r="C71275"/>
      <c r="D71275"/>
    </row>
    <row r="71276" spans="1:4" x14ac:dyDescent="0.35">
      <c r="A71276"/>
      <c r="B71276"/>
      <c r="C71276"/>
      <c r="D71276"/>
    </row>
    <row r="71277" spans="1:4" x14ac:dyDescent="0.35">
      <c r="A71277"/>
      <c r="B71277"/>
      <c r="C71277"/>
      <c r="D71277"/>
    </row>
    <row r="71278" spans="1:4" x14ac:dyDescent="0.35">
      <c r="A71278"/>
      <c r="B71278"/>
      <c r="C71278"/>
      <c r="D71278"/>
    </row>
    <row r="71279" spans="1:4" x14ac:dyDescent="0.35">
      <c r="A71279"/>
      <c r="B71279"/>
      <c r="C71279"/>
      <c r="D71279"/>
    </row>
    <row r="71280" spans="1:4" x14ac:dyDescent="0.35">
      <c r="A71280"/>
      <c r="B71280"/>
      <c r="C71280"/>
      <c r="D71280"/>
    </row>
    <row r="71281" spans="1:4" x14ac:dyDescent="0.35">
      <c r="A71281"/>
      <c r="B71281"/>
      <c r="C71281"/>
      <c r="D71281"/>
    </row>
    <row r="71282" spans="1:4" x14ac:dyDescent="0.35">
      <c r="A71282"/>
      <c r="B71282"/>
      <c r="C71282"/>
      <c r="D71282"/>
    </row>
    <row r="71283" spans="1:4" x14ac:dyDescent="0.35">
      <c r="A71283"/>
      <c r="B71283"/>
      <c r="C71283"/>
      <c r="D71283"/>
    </row>
    <row r="71284" spans="1:4" x14ac:dyDescent="0.35">
      <c r="A71284"/>
      <c r="B71284"/>
      <c r="C71284"/>
      <c r="D71284"/>
    </row>
    <row r="71285" spans="1:4" x14ac:dyDescent="0.35">
      <c r="A71285"/>
      <c r="B71285"/>
      <c r="C71285"/>
      <c r="D71285"/>
    </row>
    <row r="71286" spans="1:4" x14ac:dyDescent="0.35">
      <c r="A71286"/>
      <c r="B71286"/>
      <c r="C71286"/>
      <c r="D71286"/>
    </row>
    <row r="71287" spans="1:4" x14ac:dyDescent="0.35">
      <c r="A71287"/>
      <c r="B71287"/>
      <c r="C71287"/>
      <c r="D71287"/>
    </row>
    <row r="71288" spans="1:4" x14ac:dyDescent="0.35">
      <c r="A71288"/>
      <c r="B71288"/>
      <c r="C71288"/>
      <c r="D71288"/>
    </row>
    <row r="71289" spans="1:4" x14ac:dyDescent="0.35">
      <c r="A71289"/>
      <c r="B71289"/>
      <c r="C71289"/>
      <c r="D71289"/>
    </row>
    <row r="71290" spans="1:4" x14ac:dyDescent="0.35">
      <c r="A71290"/>
      <c r="B71290"/>
      <c r="C71290"/>
      <c r="D71290"/>
    </row>
    <row r="71291" spans="1:4" x14ac:dyDescent="0.35">
      <c r="A71291"/>
      <c r="B71291"/>
      <c r="C71291"/>
      <c r="D71291"/>
    </row>
    <row r="71292" spans="1:4" x14ac:dyDescent="0.35">
      <c r="A71292"/>
      <c r="B71292"/>
      <c r="C71292"/>
      <c r="D71292"/>
    </row>
    <row r="71293" spans="1:4" x14ac:dyDescent="0.35">
      <c r="A71293"/>
      <c r="B71293"/>
      <c r="C71293"/>
      <c r="D71293"/>
    </row>
    <row r="71294" spans="1:4" x14ac:dyDescent="0.35">
      <c r="A71294"/>
      <c r="B71294"/>
      <c r="C71294"/>
      <c r="D71294"/>
    </row>
    <row r="71295" spans="1:4" x14ac:dyDescent="0.35">
      <c r="A71295"/>
      <c r="B71295"/>
      <c r="C71295"/>
      <c r="D71295"/>
    </row>
    <row r="71296" spans="1:4" x14ac:dyDescent="0.35">
      <c r="A71296"/>
      <c r="B71296"/>
      <c r="C71296"/>
      <c r="D71296"/>
    </row>
    <row r="71297" spans="1:4" x14ac:dyDescent="0.35">
      <c r="A71297"/>
      <c r="B71297"/>
      <c r="C71297"/>
      <c r="D71297"/>
    </row>
    <row r="71298" spans="1:4" x14ac:dyDescent="0.35">
      <c r="A71298"/>
      <c r="B71298"/>
      <c r="C71298"/>
      <c r="D71298"/>
    </row>
    <row r="71299" spans="1:4" x14ac:dyDescent="0.35">
      <c r="A71299"/>
      <c r="B71299"/>
      <c r="C71299"/>
      <c r="D71299"/>
    </row>
    <row r="71300" spans="1:4" x14ac:dyDescent="0.35">
      <c r="A71300"/>
      <c r="B71300"/>
      <c r="C71300"/>
      <c r="D71300"/>
    </row>
    <row r="71301" spans="1:4" x14ac:dyDescent="0.35">
      <c r="A71301"/>
      <c r="B71301"/>
      <c r="C71301"/>
      <c r="D71301"/>
    </row>
    <row r="71302" spans="1:4" x14ac:dyDescent="0.35">
      <c r="A71302"/>
      <c r="B71302"/>
      <c r="C71302"/>
      <c r="D71302"/>
    </row>
    <row r="71303" spans="1:4" x14ac:dyDescent="0.35">
      <c r="A71303"/>
      <c r="B71303"/>
      <c r="C71303"/>
      <c r="D71303"/>
    </row>
    <row r="71304" spans="1:4" x14ac:dyDescent="0.35">
      <c r="A71304"/>
      <c r="B71304"/>
      <c r="C71304"/>
      <c r="D71304"/>
    </row>
    <row r="71305" spans="1:4" x14ac:dyDescent="0.35">
      <c r="A71305"/>
      <c r="B71305"/>
      <c r="C71305"/>
      <c r="D71305"/>
    </row>
    <row r="71306" spans="1:4" x14ac:dyDescent="0.35">
      <c r="A71306"/>
      <c r="B71306"/>
      <c r="C71306"/>
      <c r="D71306"/>
    </row>
    <row r="71307" spans="1:4" x14ac:dyDescent="0.35">
      <c r="A71307"/>
      <c r="B71307"/>
      <c r="C71307"/>
      <c r="D71307"/>
    </row>
    <row r="71308" spans="1:4" x14ac:dyDescent="0.35">
      <c r="A71308"/>
      <c r="B71308"/>
      <c r="C71308"/>
      <c r="D71308"/>
    </row>
    <row r="71309" spans="1:4" x14ac:dyDescent="0.35">
      <c r="A71309"/>
      <c r="B71309"/>
      <c r="C71309"/>
      <c r="D71309"/>
    </row>
    <row r="71310" spans="1:4" x14ac:dyDescent="0.35">
      <c r="A71310"/>
      <c r="B71310"/>
      <c r="C71310"/>
      <c r="D71310"/>
    </row>
    <row r="71311" spans="1:4" x14ac:dyDescent="0.35">
      <c r="A71311"/>
      <c r="B71311"/>
      <c r="C71311"/>
      <c r="D71311"/>
    </row>
    <row r="71312" spans="1:4" x14ac:dyDescent="0.35">
      <c r="A71312"/>
      <c r="B71312"/>
      <c r="C71312"/>
      <c r="D71312"/>
    </row>
    <row r="71313" spans="1:4" x14ac:dyDescent="0.35">
      <c r="A71313"/>
      <c r="B71313"/>
      <c r="C71313"/>
      <c r="D71313"/>
    </row>
    <row r="71314" spans="1:4" x14ac:dyDescent="0.35">
      <c r="A71314"/>
      <c r="B71314"/>
      <c r="C71314"/>
      <c r="D71314"/>
    </row>
    <row r="71315" spans="1:4" x14ac:dyDescent="0.35">
      <c r="A71315"/>
      <c r="B71315"/>
      <c r="C71315"/>
      <c r="D71315"/>
    </row>
    <row r="71316" spans="1:4" x14ac:dyDescent="0.35">
      <c r="A71316"/>
      <c r="B71316"/>
      <c r="C71316"/>
      <c r="D71316"/>
    </row>
    <row r="71317" spans="1:4" x14ac:dyDescent="0.35">
      <c r="A71317"/>
      <c r="B71317"/>
      <c r="C71317"/>
      <c r="D71317"/>
    </row>
    <row r="71318" spans="1:4" x14ac:dyDescent="0.35">
      <c r="A71318"/>
      <c r="B71318"/>
      <c r="C71318"/>
      <c r="D71318"/>
    </row>
    <row r="71319" spans="1:4" x14ac:dyDescent="0.35">
      <c r="A71319"/>
      <c r="B71319"/>
      <c r="C71319"/>
      <c r="D71319"/>
    </row>
    <row r="71320" spans="1:4" x14ac:dyDescent="0.35">
      <c r="A71320"/>
      <c r="B71320"/>
      <c r="C71320"/>
      <c r="D71320"/>
    </row>
    <row r="71321" spans="1:4" x14ac:dyDescent="0.35">
      <c r="A71321"/>
      <c r="B71321"/>
      <c r="C71321"/>
      <c r="D71321"/>
    </row>
    <row r="71322" spans="1:4" x14ac:dyDescent="0.35">
      <c r="A71322"/>
      <c r="B71322"/>
      <c r="C71322"/>
      <c r="D71322"/>
    </row>
    <row r="71323" spans="1:4" x14ac:dyDescent="0.35">
      <c r="A71323"/>
      <c r="B71323"/>
      <c r="C71323"/>
      <c r="D71323"/>
    </row>
    <row r="71324" spans="1:4" x14ac:dyDescent="0.35">
      <c r="A71324"/>
      <c r="B71324"/>
      <c r="C71324"/>
      <c r="D71324"/>
    </row>
    <row r="71325" spans="1:4" x14ac:dyDescent="0.35">
      <c r="A71325"/>
      <c r="B71325"/>
      <c r="C71325"/>
      <c r="D71325"/>
    </row>
    <row r="71326" spans="1:4" x14ac:dyDescent="0.35">
      <c r="A71326"/>
      <c r="B71326"/>
      <c r="C71326"/>
      <c r="D71326"/>
    </row>
    <row r="71327" spans="1:4" x14ac:dyDescent="0.35">
      <c r="A71327"/>
      <c r="B71327"/>
      <c r="C71327"/>
      <c r="D71327"/>
    </row>
    <row r="71328" spans="1:4" x14ac:dyDescent="0.35">
      <c r="A71328"/>
      <c r="B71328"/>
      <c r="C71328"/>
      <c r="D71328"/>
    </row>
    <row r="71329" spans="1:4" x14ac:dyDescent="0.35">
      <c r="A71329"/>
      <c r="B71329"/>
      <c r="C71329"/>
      <c r="D71329"/>
    </row>
    <row r="71330" spans="1:4" x14ac:dyDescent="0.35">
      <c r="A71330"/>
      <c r="B71330"/>
      <c r="C71330"/>
      <c r="D71330"/>
    </row>
    <row r="71331" spans="1:4" x14ac:dyDescent="0.35">
      <c r="A71331"/>
      <c r="B71331"/>
      <c r="C71331"/>
      <c r="D71331"/>
    </row>
    <row r="71332" spans="1:4" x14ac:dyDescent="0.35">
      <c r="A71332"/>
      <c r="B71332"/>
      <c r="C71332"/>
      <c r="D71332"/>
    </row>
    <row r="71333" spans="1:4" x14ac:dyDescent="0.35">
      <c r="A71333"/>
      <c r="B71333"/>
      <c r="C71333"/>
      <c r="D71333"/>
    </row>
    <row r="71334" spans="1:4" x14ac:dyDescent="0.35">
      <c r="A71334"/>
      <c r="B71334"/>
      <c r="C71334"/>
      <c r="D71334"/>
    </row>
    <row r="71335" spans="1:4" x14ac:dyDescent="0.35">
      <c r="A71335"/>
      <c r="B71335"/>
      <c r="C71335"/>
      <c r="D71335"/>
    </row>
    <row r="71336" spans="1:4" x14ac:dyDescent="0.35">
      <c r="A71336"/>
      <c r="B71336"/>
      <c r="C71336"/>
      <c r="D71336"/>
    </row>
    <row r="71337" spans="1:4" x14ac:dyDescent="0.35">
      <c r="A71337"/>
      <c r="B71337"/>
      <c r="C71337"/>
      <c r="D71337"/>
    </row>
    <row r="71338" spans="1:4" x14ac:dyDescent="0.35">
      <c r="A71338"/>
      <c r="B71338"/>
      <c r="C71338"/>
      <c r="D71338"/>
    </row>
    <row r="71339" spans="1:4" x14ac:dyDescent="0.35">
      <c r="A71339"/>
      <c r="B71339"/>
      <c r="C71339"/>
      <c r="D71339"/>
    </row>
    <row r="71340" spans="1:4" x14ac:dyDescent="0.35">
      <c r="A71340"/>
      <c r="B71340"/>
      <c r="C71340"/>
      <c r="D71340"/>
    </row>
    <row r="71341" spans="1:4" x14ac:dyDescent="0.35">
      <c r="A71341"/>
      <c r="B71341"/>
      <c r="C71341"/>
      <c r="D71341"/>
    </row>
    <row r="71342" spans="1:4" x14ac:dyDescent="0.35">
      <c r="A71342"/>
      <c r="B71342"/>
      <c r="C71342"/>
      <c r="D71342"/>
    </row>
    <row r="71343" spans="1:4" x14ac:dyDescent="0.35">
      <c r="A71343"/>
      <c r="B71343"/>
      <c r="C71343"/>
      <c r="D71343"/>
    </row>
    <row r="71344" spans="1:4" x14ac:dyDescent="0.35">
      <c r="A71344"/>
      <c r="B71344"/>
      <c r="C71344"/>
      <c r="D71344"/>
    </row>
    <row r="71345" spans="1:4" x14ac:dyDescent="0.35">
      <c r="A71345"/>
      <c r="B71345"/>
      <c r="C71345"/>
      <c r="D71345"/>
    </row>
    <row r="71346" spans="1:4" x14ac:dyDescent="0.35">
      <c r="A71346"/>
      <c r="B71346"/>
      <c r="C71346"/>
      <c r="D71346"/>
    </row>
    <row r="71347" spans="1:4" x14ac:dyDescent="0.35">
      <c r="A71347"/>
      <c r="B71347"/>
      <c r="C71347"/>
      <c r="D71347"/>
    </row>
    <row r="71348" spans="1:4" x14ac:dyDescent="0.35">
      <c r="A71348"/>
      <c r="B71348"/>
      <c r="C71348"/>
      <c r="D71348"/>
    </row>
    <row r="71349" spans="1:4" x14ac:dyDescent="0.35">
      <c r="A71349"/>
      <c r="B71349"/>
      <c r="C71349"/>
      <c r="D71349"/>
    </row>
    <row r="71350" spans="1:4" x14ac:dyDescent="0.35">
      <c r="A71350"/>
      <c r="B71350"/>
      <c r="C71350"/>
      <c r="D71350"/>
    </row>
    <row r="71351" spans="1:4" x14ac:dyDescent="0.35">
      <c r="A71351"/>
      <c r="B71351"/>
      <c r="C71351"/>
      <c r="D71351"/>
    </row>
    <row r="71352" spans="1:4" x14ac:dyDescent="0.35">
      <c r="A71352"/>
      <c r="B71352"/>
      <c r="C71352"/>
      <c r="D71352"/>
    </row>
    <row r="71353" spans="1:4" x14ac:dyDescent="0.35">
      <c r="A71353"/>
      <c r="B71353"/>
      <c r="C71353"/>
      <c r="D71353"/>
    </row>
    <row r="71354" spans="1:4" x14ac:dyDescent="0.35">
      <c r="A71354"/>
      <c r="B71354"/>
      <c r="C71354"/>
      <c r="D71354"/>
    </row>
    <row r="71355" spans="1:4" x14ac:dyDescent="0.35">
      <c r="A71355"/>
      <c r="B71355"/>
      <c r="C71355"/>
      <c r="D71355"/>
    </row>
    <row r="71356" spans="1:4" x14ac:dyDescent="0.35">
      <c r="A71356"/>
      <c r="B71356"/>
      <c r="C71356"/>
      <c r="D71356"/>
    </row>
    <row r="71357" spans="1:4" x14ac:dyDescent="0.35">
      <c r="A71357"/>
      <c r="B71357"/>
      <c r="C71357"/>
      <c r="D71357"/>
    </row>
    <row r="71358" spans="1:4" x14ac:dyDescent="0.35">
      <c r="A71358"/>
      <c r="B71358"/>
      <c r="C71358"/>
      <c r="D71358"/>
    </row>
    <row r="71359" spans="1:4" x14ac:dyDescent="0.35">
      <c r="A71359"/>
      <c r="B71359"/>
      <c r="C71359"/>
      <c r="D71359"/>
    </row>
    <row r="71360" spans="1:4" x14ac:dyDescent="0.35">
      <c r="A71360"/>
      <c r="B71360"/>
      <c r="C71360"/>
      <c r="D71360"/>
    </row>
    <row r="71361" spans="1:4" x14ac:dyDescent="0.35">
      <c r="A71361"/>
      <c r="B71361"/>
      <c r="C71361"/>
      <c r="D71361"/>
    </row>
    <row r="71362" spans="1:4" x14ac:dyDescent="0.35">
      <c r="A71362"/>
      <c r="B71362"/>
      <c r="C71362"/>
      <c r="D71362"/>
    </row>
    <row r="71363" spans="1:4" x14ac:dyDescent="0.35">
      <c r="A71363"/>
      <c r="B71363"/>
      <c r="C71363"/>
      <c r="D71363"/>
    </row>
    <row r="71364" spans="1:4" x14ac:dyDescent="0.35">
      <c r="A71364"/>
      <c r="B71364"/>
      <c r="C71364"/>
      <c r="D71364"/>
    </row>
    <row r="71365" spans="1:4" x14ac:dyDescent="0.35">
      <c r="A71365"/>
      <c r="B71365"/>
      <c r="C71365"/>
      <c r="D71365"/>
    </row>
    <row r="71366" spans="1:4" x14ac:dyDescent="0.35">
      <c r="A71366"/>
      <c r="B71366"/>
      <c r="C71366"/>
      <c r="D71366"/>
    </row>
    <row r="71367" spans="1:4" x14ac:dyDescent="0.35">
      <c r="A71367"/>
      <c r="B71367"/>
      <c r="C71367"/>
      <c r="D71367"/>
    </row>
    <row r="71368" spans="1:4" x14ac:dyDescent="0.35">
      <c r="A71368"/>
      <c r="B71368"/>
      <c r="C71368"/>
      <c r="D71368"/>
    </row>
    <row r="71369" spans="1:4" x14ac:dyDescent="0.35">
      <c r="A71369"/>
      <c r="B71369"/>
      <c r="C71369"/>
      <c r="D71369"/>
    </row>
    <row r="71370" spans="1:4" x14ac:dyDescent="0.35">
      <c r="A71370"/>
      <c r="B71370"/>
      <c r="C71370"/>
      <c r="D71370"/>
    </row>
    <row r="71371" spans="1:4" x14ac:dyDescent="0.35">
      <c r="A71371"/>
      <c r="B71371"/>
      <c r="C71371"/>
      <c r="D71371"/>
    </row>
    <row r="71372" spans="1:4" x14ac:dyDescent="0.35">
      <c r="A71372"/>
      <c r="B71372"/>
      <c r="C71372"/>
      <c r="D71372"/>
    </row>
    <row r="71373" spans="1:4" x14ac:dyDescent="0.35">
      <c r="A71373"/>
      <c r="B71373"/>
      <c r="C71373"/>
      <c r="D71373"/>
    </row>
    <row r="71374" spans="1:4" x14ac:dyDescent="0.35">
      <c r="A71374"/>
      <c r="B71374"/>
      <c r="C71374"/>
      <c r="D71374"/>
    </row>
    <row r="71375" spans="1:4" x14ac:dyDescent="0.35">
      <c r="A71375"/>
      <c r="B71375"/>
      <c r="C71375"/>
      <c r="D71375"/>
    </row>
    <row r="71376" spans="1:4" x14ac:dyDescent="0.35">
      <c r="A71376"/>
      <c r="B71376"/>
      <c r="C71376"/>
      <c r="D71376"/>
    </row>
    <row r="71377" spans="1:4" x14ac:dyDescent="0.35">
      <c r="A71377"/>
      <c r="B71377"/>
      <c r="C71377"/>
      <c r="D71377"/>
    </row>
    <row r="71378" spans="1:4" x14ac:dyDescent="0.35">
      <c r="A71378"/>
      <c r="B71378"/>
      <c r="C71378"/>
      <c r="D71378"/>
    </row>
    <row r="71379" spans="1:4" x14ac:dyDescent="0.35">
      <c r="A71379"/>
      <c r="B71379"/>
      <c r="C71379"/>
      <c r="D71379"/>
    </row>
    <row r="71380" spans="1:4" x14ac:dyDescent="0.35">
      <c r="A71380"/>
      <c r="B71380"/>
      <c r="C71380"/>
      <c r="D71380"/>
    </row>
    <row r="71381" spans="1:4" x14ac:dyDescent="0.35">
      <c r="A71381"/>
      <c r="B71381"/>
      <c r="C71381"/>
      <c r="D71381"/>
    </row>
    <row r="71382" spans="1:4" x14ac:dyDescent="0.35">
      <c r="A71382"/>
      <c r="B71382"/>
      <c r="C71382"/>
      <c r="D71382"/>
    </row>
    <row r="71383" spans="1:4" x14ac:dyDescent="0.35">
      <c r="A71383"/>
      <c r="B71383"/>
      <c r="C71383"/>
      <c r="D71383"/>
    </row>
    <row r="71384" spans="1:4" x14ac:dyDescent="0.35">
      <c r="A71384"/>
      <c r="B71384"/>
      <c r="C71384"/>
      <c r="D71384"/>
    </row>
    <row r="71385" spans="1:4" x14ac:dyDescent="0.35">
      <c r="A71385"/>
      <c r="B71385"/>
      <c r="C71385"/>
      <c r="D71385"/>
    </row>
    <row r="71386" spans="1:4" x14ac:dyDescent="0.35">
      <c r="A71386"/>
      <c r="B71386"/>
      <c r="C71386"/>
      <c r="D71386"/>
    </row>
    <row r="71387" spans="1:4" x14ac:dyDescent="0.35">
      <c r="A71387"/>
      <c r="B71387"/>
      <c r="C71387"/>
      <c r="D71387"/>
    </row>
    <row r="71388" spans="1:4" x14ac:dyDescent="0.35">
      <c r="A71388"/>
      <c r="B71388"/>
      <c r="C71388"/>
      <c r="D71388"/>
    </row>
    <row r="71389" spans="1:4" x14ac:dyDescent="0.35">
      <c r="A71389"/>
      <c r="B71389"/>
      <c r="C71389"/>
      <c r="D71389"/>
    </row>
    <row r="71390" spans="1:4" x14ac:dyDescent="0.35">
      <c r="A71390"/>
      <c r="B71390"/>
      <c r="C71390"/>
      <c r="D71390"/>
    </row>
    <row r="71391" spans="1:4" x14ac:dyDescent="0.35">
      <c r="A71391"/>
      <c r="B71391"/>
      <c r="C71391"/>
      <c r="D71391"/>
    </row>
    <row r="71392" spans="1:4" x14ac:dyDescent="0.35">
      <c r="A71392"/>
      <c r="B71392"/>
      <c r="C71392"/>
      <c r="D71392"/>
    </row>
    <row r="71393" spans="1:4" x14ac:dyDescent="0.35">
      <c r="A71393"/>
      <c r="B71393"/>
      <c r="C71393"/>
      <c r="D71393"/>
    </row>
    <row r="71394" spans="1:4" x14ac:dyDescent="0.35">
      <c r="A71394"/>
      <c r="B71394"/>
      <c r="C71394"/>
      <c r="D71394"/>
    </row>
    <row r="71395" spans="1:4" x14ac:dyDescent="0.35">
      <c r="A71395"/>
      <c r="B71395"/>
      <c r="C71395"/>
      <c r="D71395"/>
    </row>
    <row r="71396" spans="1:4" x14ac:dyDescent="0.35">
      <c r="A71396"/>
      <c r="B71396"/>
      <c r="C71396"/>
      <c r="D71396"/>
    </row>
    <row r="71397" spans="1:4" x14ac:dyDescent="0.35">
      <c r="A71397"/>
      <c r="B71397"/>
      <c r="C71397"/>
      <c r="D71397"/>
    </row>
    <row r="71398" spans="1:4" x14ac:dyDescent="0.35">
      <c r="A71398"/>
      <c r="B71398"/>
      <c r="C71398"/>
      <c r="D71398"/>
    </row>
    <row r="71399" spans="1:4" x14ac:dyDescent="0.35">
      <c r="A71399"/>
      <c r="B71399"/>
      <c r="C71399"/>
      <c r="D71399"/>
    </row>
    <row r="71400" spans="1:4" x14ac:dyDescent="0.35">
      <c r="A71400"/>
      <c r="B71400"/>
      <c r="C71400"/>
      <c r="D71400"/>
    </row>
    <row r="71401" spans="1:4" x14ac:dyDescent="0.35">
      <c r="A71401"/>
      <c r="B71401"/>
      <c r="C71401"/>
      <c r="D71401"/>
    </row>
    <row r="71402" spans="1:4" x14ac:dyDescent="0.35">
      <c r="A71402"/>
      <c r="B71402"/>
      <c r="C71402"/>
      <c r="D71402"/>
    </row>
    <row r="71403" spans="1:4" x14ac:dyDescent="0.35">
      <c r="A71403"/>
      <c r="B71403"/>
      <c r="C71403"/>
      <c r="D71403"/>
    </row>
    <row r="71404" spans="1:4" x14ac:dyDescent="0.35">
      <c r="A71404"/>
      <c r="B71404"/>
      <c r="C71404"/>
      <c r="D71404"/>
    </row>
    <row r="71405" spans="1:4" x14ac:dyDescent="0.35">
      <c r="A71405"/>
      <c r="B71405"/>
      <c r="C71405"/>
      <c r="D71405"/>
    </row>
    <row r="71406" spans="1:4" x14ac:dyDescent="0.35">
      <c r="A71406"/>
      <c r="B71406"/>
      <c r="C71406"/>
      <c r="D71406"/>
    </row>
    <row r="71407" spans="1:4" x14ac:dyDescent="0.35">
      <c r="A71407"/>
      <c r="B71407"/>
      <c r="C71407"/>
      <c r="D71407"/>
    </row>
    <row r="71408" spans="1:4" x14ac:dyDescent="0.35">
      <c r="A71408"/>
      <c r="B71408"/>
      <c r="C71408"/>
      <c r="D71408"/>
    </row>
    <row r="71409" spans="1:4" x14ac:dyDescent="0.35">
      <c r="A71409"/>
      <c r="B71409"/>
      <c r="C71409"/>
      <c r="D71409"/>
    </row>
    <row r="71410" spans="1:4" x14ac:dyDescent="0.35">
      <c r="A71410"/>
      <c r="B71410"/>
      <c r="C71410"/>
      <c r="D71410"/>
    </row>
    <row r="71411" spans="1:4" x14ac:dyDescent="0.35">
      <c r="A71411"/>
      <c r="B71411"/>
      <c r="C71411"/>
      <c r="D71411"/>
    </row>
    <row r="71412" spans="1:4" x14ac:dyDescent="0.35">
      <c r="A71412"/>
      <c r="B71412"/>
      <c r="C71412"/>
      <c r="D71412"/>
    </row>
    <row r="71413" spans="1:4" x14ac:dyDescent="0.35">
      <c r="A71413"/>
      <c r="B71413"/>
      <c r="C71413"/>
      <c r="D71413"/>
    </row>
    <row r="71414" spans="1:4" x14ac:dyDescent="0.35">
      <c r="A71414"/>
      <c r="B71414"/>
      <c r="C71414"/>
      <c r="D71414"/>
    </row>
    <row r="71415" spans="1:4" x14ac:dyDescent="0.35">
      <c r="A71415"/>
      <c r="B71415"/>
      <c r="C71415"/>
      <c r="D71415"/>
    </row>
    <row r="71416" spans="1:4" x14ac:dyDescent="0.35">
      <c r="A71416"/>
      <c r="B71416"/>
      <c r="C71416"/>
      <c r="D71416"/>
    </row>
    <row r="71417" spans="1:4" x14ac:dyDescent="0.35">
      <c r="A71417"/>
      <c r="B71417"/>
      <c r="C71417"/>
      <c r="D71417"/>
    </row>
    <row r="71418" spans="1:4" x14ac:dyDescent="0.35">
      <c r="A71418"/>
      <c r="B71418"/>
      <c r="C71418"/>
      <c r="D71418"/>
    </row>
    <row r="71419" spans="1:4" x14ac:dyDescent="0.35">
      <c r="A71419"/>
      <c r="B71419"/>
      <c r="C71419"/>
      <c r="D71419"/>
    </row>
    <row r="71420" spans="1:4" x14ac:dyDescent="0.35">
      <c r="A71420"/>
      <c r="B71420"/>
      <c r="C71420"/>
      <c r="D71420"/>
    </row>
    <row r="71421" spans="1:4" x14ac:dyDescent="0.35">
      <c r="A71421"/>
      <c r="B71421"/>
      <c r="C71421"/>
      <c r="D71421"/>
    </row>
    <row r="71422" spans="1:4" x14ac:dyDescent="0.35">
      <c r="A71422"/>
      <c r="B71422"/>
      <c r="C71422"/>
      <c r="D71422"/>
    </row>
    <row r="71423" spans="1:4" x14ac:dyDescent="0.35">
      <c r="A71423"/>
      <c r="B71423"/>
      <c r="C71423"/>
      <c r="D71423"/>
    </row>
    <row r="71424" spans="1:4" x14ac:dyDescent="0.35">
      <c r="A71424"/>
      <c r="B71424"/>
      <c r="C71424"/>
      <c r="D71424"/>
    </row>
    <row r="71425" spans="1:4" x14ac:dyDescent="0.35">
      <c r="A71425"/>
      <c r="B71425"/>
      <c r="C71425"/>
      <c r="D71425"/>
    </row>
    <row r="71426" spans="1:4" x14ac:dyDescent="0.35">
      <c r="A71426"/>
      <c r="B71426"/>
      <c r="C71426"/>
      <c r="D71426"/>
    </row>
    <row r="71427" spans="1:4" x14ac:dyDescent="0.35">
      <c r="A71427"/>
      <c r="B71427"/>
      <c r="C71427"/>
      <c r="D71427"/>
    </row>
    <row r="71428" spans="1:4" x14ac:dyDescent="0.35">
      <c r="A71428"/>
      <c r="B71428"/>
      <c r="C71428"/>
      <c r="D71428"/>
    </row>
    <row r="71429" spans="1:4" x14ac:dyDescent="0.35">
      <c r="A71429"/>
      <c r="B71429"/>
      <c r="C71429"/>
      <c r="D71429"/>
    </row>
    <row r="71430" spans="1:4" x14ac:dyDescent="0.35">
      <c r="A71430"/>
      <c r="B71430"/>
      <c r="C71430"/>
      <c r="D71430"/>
    </row>
    <row r="71431" spans="1:4" x14ac:dyDescent="0.35">
      <c r="A71431"/>
      <c r="B71431"/>
      <c r="C71431"/>
      <c r="D71431"/>
    </row>
    <row r="71432" spans="1:4" x14ac:dyDescent="0.35">
      <c r="A71432"/>
      <c r="B71432"/>
      <c r="C71432"/>
      <c r="D71432"/>
    </row>
    <row r="71433" spans="1:4" x14ac:dyDescent="0.35">
      <c r="A71433"/>
      <c r="B71433"/>
      <c r="C71433"/>
      <c r="D71433"/>
    </row>
    <row r="71434" spans="1:4" x14ac:dyDescent="0.35">
      <c r="A71434"/>
      <c r="B71434"/>
      <c r="C71434"/>
      <c r="D71434"/>
    </row>
    <row r="71435" spans="1:4" x14ac:dyDescent="0.35">
      <c r="A71435"/>
      <c r="B71435"/>
      <c r="C71435"/>
      <c r="D71435"/>
    </row>
    <row r="71436" spans="1:4" x14ac:dyDescent="0.35">
      <c r="A71436"/>
      <c r="B71436"/>
      <c r="C71436"/>
      <c r="D71436"/>
    </row>
    <row r="71437" spans="1:4" x14ac:dyDescent="0.35">
      <c r="A71437"/>
      <c r="B71437"/>
      <c r="C71437"/>
      <c r="D71437"/>
    </row>
    <row r="71438" spans="1:4" x14ac:dyDescent="0.35">
      <c r="A71438"/>
      <c r="B71438"/>
      <c r="C71438"/>
      <c r="D71438"/>
    </row>
    <row r="71439" spans="1:4" x14ac:dyDescent="0.35">
      <c r="A71439"/>
      <c r="B71439"/>
      <c r="C71439"/>
      <c r="D71439"/>
    </row>
    <row r="71440" spans="1:4" x14ac:dyDescent="0.35">
      <c r="A71440"/>
      <c r="B71440"/>
      <c r="C71440"/>
      <c r="D71440"/>
    </row>
    <row r="71441" spans="1:4" x14ac:dyDescent="0.35">
      <c r="A71441"/>
      <c r="B71441"/>
      <c r="C71441"/>
      <c r="D71441"/>
    </row>
    <row r="71442" spans="1:4" x14ac:dyDescent="0.35">
      <c r="A71442"/>
      <c r="B71442"/>
      <c r="C71442"/>
      <c r="D71442"/>
    </row>
    <row r="71443" spans="1:4" x14ac:dyDescent="0.35">
      <c r="A71443"/>
      <c r="B71443"/>
      <c r="C71443"/>
      <c r="D71443"/>
    </row>
    <row r="71444" spans="1:4" x14ac:dyDescent="0.35">
      <c r="A71444"/>
      <c r="B71444"/>
      <c r="C71444"/>
      <c r="D71444"/>
    </row>
    <row r="71445" spans="1:4" x14ac:dyDescent="0.35">
      <c r="A71445"/>
      <c r="B71445"/>
      <c r="C71445"/>
      <c r="D71445"/>
    </row>
    <row r="71446" spans="1:4" x14ac:dyDescent="0.35">
      <c r="A71446"/>
      <c r="B71446"/>
      <c r="C71446"/>
      <c r="D71446"/>
    </row>
    <row r="71447" spans="1:4" x14ac:dyDescent="0.35">
      <c r="A71447"/>
      <c r="B71447"/>
      <c r="C71447"/>
      <c r="D71447"/>
    </row>
    <row r="71448" spans="1:4" x14ac:dyDescent="0.35">
      <c r="A71448"/>
      <c r="B71448"/>
      <c r="C71448"/>
      <c r="D71448"/>
    </row>
    <row r="71449" spans="1:4" x14ac:dyDescent="0.35">
      <c r="A71449"/>
      <c r="B71449"/>
      <c r="C71449"/>
      <c r="D71449"/>
    </row>
    <row r="71450" spans="1:4" x14ac:dyDescent="0.35">
      <c r="A71450"/>
      <c r="B71450"/>
      <c r="C71450"/>
      <c r="D71450"/>
    </row>
    <row r="71451" spans="1:4" x14ac:dyDescent="0.35">
      <c r="A71451"/>
      <c r="B71451"/>
      <c r="C71451"/>
      <c r="D71451"/>
    </row>
    <row r="71452" spans="1:4" x14ac:dyDescent="0.35">
      <c r="A71452"/>
      <c r="B71452"/>
      <c r="C71452"/>
      <c r="D71452"/>
    </row>
    <row r="71453" spans="1:4" x14ac:dyDescent="0.35">
      <c r="A71453"/>
      <c r="B71453"/>
      <c r="C71453"/>
      <c r="D71453"/>
    </row>
    <row r="71454" spans="1:4" x14ac:dyDescent="0.35">
      <c r="A71454"/>
      <c r="B71454"/>
      <c r="C71454"/>
      <c r="D71454"/>
    </row>
    <row r="71455" spans="1:4" x14ac:dyDescent="0.35">
      <c r="A71455"/>
      <c r="B71455"/>
      <c r="C71455"/>
      <c r="D71455"/>
    </row>
    <row r="71456" spans="1:4" x14ac:dyDescent="0.35">
      <c r="A71456"/>
      <c r="B71456"/>
      <c r="C71456"/>
      <c r="D71456"/>
    </row>
    <row r="71457" spans="1:4" x14ac:dyDescent="0.35">
      <c r="A71457"/>
      <c r="B71457"/>
      <c r="C71457"/>
      <c r="D71457"/>
    </row>
    <row r="71458" spans="1:4" x14ac:dyDescent="0.35">
      <c r="A71458"/>
      <c r="B71458"/>
      <c r="C71458"/>
      <c r="D71458"/>
    </row>
    <row r="71459" spans="1:4" x14ac:dyDescent="0.35">
      <c r="A71459"/>
      <c r="B71459"/>
      <c r="C71459"/>
      <c r="D71459"/>
    </row>
    <row r="71460" spans="1:4" x14ac:dyDescent="0.35">
      <c r="A71460"/>
      <c r="B71460"/>
      <c r="C71460"/>
      <c r="D71460"/>
    </row>
    <row r="71461" spans="1:4" x14ac:dyDescent="0.35">
      <c r="A71461"/>
      <c r="B71461"/>
      <c r="C71461"/>
      <c r="D71461"/>
    </row>
    <row r="71462" spans="1:4" x14ac:dyDescent="0.35">
      <c r="A71462"/>
      <c r="B71462"/>
      <c r="C71462"/>
      <c r="D71462"/>
    </row>
    <row r="71463" spans="1:4" x14ac:dyDescent="0.35">
      <c r="A71463"/>
      <c r="B71463"/>
      <c r="C71463"/>
      <c r="D71463"/>
    </row>
    <row r="71464" spans="1:4" x14ac:dyDescent="0.35">
      <c r="A71464"/>
      <c r="B71464"/>
      <c r="C71464"/>
      <c r="D71464"/>
    </row>
    <row r="71465" spans="1:4" x14ac:dyDescent="0.35">
      <c r="A71465"/>
      <c r="B71465"/>
      <c r="C71465"/>
      <c r="D71465"/>
    </row>
    <row r="71466" spans="1:4" x14ac:dyDescent="0.35">
      <c r="A71466"/>
      <c r="B71466"/>
      <c r="C71466"/>
      <c r="D71466"/>
    </row>
    <row r="71467" spans="1:4" x14ac:dyDescent="0.35">
      <c r="A71467"/>
      <c r="B71467"/>
      <c r="C71467"/>
      <c r="D71467"/>
    </row>
    <row r="71468" spans="1:4" x14ac:dyDescent="0.35">
      <c r="A71468"/>
      <c r="B71468"/>
      <c r="C71468"/>
      <c r="D71468"/>
    </row>
    <row r="71469" spans="1:4" x14ac:dyDescent="0.35">
      <c r="A71469"/>
      <c r="B71469"/>
      <c r="C71469"/>
      <c r="D71469"/>
    </row>
    <row r="71470" spans="1:4" x14ac:dyDescent="0.35">
      <c r="A71470"/>
      <c r="B71470"/>
      <c r="C71470"/>
      <c r="D71470"/>
    </row>
    <row r="71471" spans="1:4" x14ac:dyDescent="0.35">
      <c r="A71471"/>
      <c r="B71471"/>
      <c r="C71471"/>
      <c r="D71471"/>
    </row>
    <row r="71472" spans="1:4" x14ac:dyDescent="0.35">
      <c r="A71472"/>
      <c r="B71472"/>
      <c r="C71472"/>
      <c r="D71472"/>
    </row>
    <row r="71473" spans="1:4" x14ac:dyDescent="0.35">
      <c r="A71473"/>
      <c r="B71473"/>
      <c r="C71473"/>
      <c r="D71473"/>
    </row>
    <row r="71474" spans="1:4" x14ac:dyDescent="0.35">
      <c r="A71474"/>
      <c r="B71474"/>
      <c r="C71474"/>
      <c r="D71474"/>
    </row>
    <row r="71475" spans="1:4" x14ac:dyDescent="0.35">
      <c r="A71475"/>
      <c r="B71475"/>
      <c r="C71475"/>
      <c r="D71475"/>
    </row>
    <row r="71476" spans="1:4" x14ac:dyDescent="0.35">
      <c r="A71476"/>
      <c r="B71476"/>
      <c r="C71476"/>
      <c r="D71476"/>
    </row>
    <row r="71477" spans="1:4" x14ac:dyDescent="0.35">
      <c r="A71477"/>
      <c r="B71477"/>
      <c r="C71477"/>
      <c r="D71477"/>
    </row>
    <row r="71478" spans="1:4" x14ac:dyDescent="0.35">
      <c r="A71478"/>
      <c r="B71478"/>
      <c r="C71478"/>
      <c r="D71478"/>
    </row>
    <row r="71479" spans="1:4" x14ac:dyDescent="0.35">
      <c r="A71479"/>
      <c r="B71479"/>
      <c r="C71479"/>
      <c r="D71479"/>
    </row>
    <row r="71480" spans="1:4" x14ac:dyDescent="0.35">
      <c r="A71480"/>
      <c r="B71480"/>
      <c r="C71480"/>
      <c r="D71480"/>
    </row>
    <row r="71481" spans="1:4" x14ac:dyDescent="0.35">
      <c r="A71481"/>
      <c r="B71481"/>
      <c r="C71481"/>
      <c r="D71481"/>
    </row>
    <row r="71482" spans="1:4" x14ac:dyDescent="0.35">
      <c r="A71482"/>
      <c r="B71482"/>
      <c r="C71482"/>
      <c r="D71482"/>
    </row>
    <row r="71483" spans="1:4" x14ac:dyDescent="0.35">
      <c r="A71483"/>
      <c r="B71483"/>
      <c r="C71483"/>
      <c r="D71483"/>
    </row>
    <row r="71484" spans="1:4" x14ac:dyDescent="0.35">
      <c r="A71484"/>
      <c r="B71484"/>
      <c r="C71484"/>
      <c r="D71484"/>
    </row>
    <row r="71485" spans="1:4" x14ac:dyDescent="0.35">
      <c r="A71485"/>
      <c r="B71485"/>
      <c r="C71485"/>
      <c r="D71485"/>
    </row>
    <row r="71486" spans="1:4" x14ac:dyDescent="0.35">
      <c r="A71486"/>
      <c r="B71486"/>
      <c r="C71486"/>
      <c r="D71486"/>
    </row>
    <row r="71487" spans="1:4" x14ac:dyDescent="0.35">
      <c r="A71487"/>
      <c r="B71487"/>
      <c r="C71487"/>
      <c r="D71487"/>
    </row>
    <row r="71488" spans="1:4" x14ac:dyDescent="0.35">
      <c r="A71488"/>
      <c r="B71488"/>
      <c r="C71488"/>
      <c r="D71488"/>
    </row>
    <row r="71489" spans="1:4" x14ac:dyDescent="0.35">
      <c r="A71489"/>
      <c r="B71489"/>
      <c r="C71489"/>
      <c r="D71489"/>
    </row>
    <row r="71490" spans="1:4" x14ac:dyDescent="0.35">
      <c r="A71490"/>
      <c r="B71490"/>
      <c r="C71490"/>
      <c r="D71490"/>
    </row>
    <row r="71491" spans="1:4" x14ac:dyDescent="0.35">
      <c r="A71491"/>
      <c r="B71491"/>
      <c r="C71491"/>
      <c r="D71491"/>
    </row>
    <row r="71492" spans="1:4" x14ac:dyDescent="0.35">
      <c r="A71492"/>
      <c r="B71492"/>
      <c r="C71492"/>
      <c r="D71492"/>
    </row>
    <row r="71493" spans="1:4" x14ac:dyDescent="0.35">
      <c r="A71493"/>
      <c r="B71493"/>
      <c r="C71493"/>
      <c r="D71493"/>
    </row>
    <row r="71494" spans="1:4" x14ac:dyDescent="0.35">
      <c r="A71494"/>
      <c r="B71494"/>
      <c r="C71494"/>
      <c r="D71494"/>
    </row>
    <row r="71495" spans="1:4" x14ac:dyDescent="0.35">
      <c r="A71495"/>
      <c r="B71495"/>
      <c r="C71495"/>
      <c r="D71495"/>
    </row>
    <row r="71496" spans="1:4" x14ac:dyDescent="0.35">
      <c r="A71496"/>
      <c r="B71496"/>
      <c r="C71496"/>
      <c r="D71496"/>
    </row>
    <row r="71497" spans="1:4" x14ac:dyDescent="0.35">
      <c r="A71497"/>
      <c r="B71497"/>
      <c r="C71497"/>
      <c r="D71497"/>
    </row>
    <row r="71498" spans="1:4" x14ac:dyDescent="0.35">
      <c r="A71498"/>
      <c r="B71498"/>
      <c r="C71498"/>
      <c r="D71498"/>
    </row>
    <row r="71499" spans="1:4" x14ac:dyDescent="0.35">
      <c r="A71499"/>
      <c r="B71499"/>
      <c r="C71499"/>
      <c r="D71499"/>
    </row>
    <row r="71500" spans="1:4" x14ac:dyDescent="0.35">
      <c r="A71500"/>
      <c r="B71500"/>
      <c r="C71500"/>
      <c r="D71500"/>
    </row>
    <row r="71501" spans="1:4" x14ac:dyDescent="0.35">
      <c r="A71501"/>
      <c r="B71501"/>
      <c r="C71501"/>
      <c r="D71501"/>
    </row>
    <row r="71502" spans="1:4" x14ac:dyDescent="0.35">
      <c r="A71502"/>
      <c r="B71502"/>
      <c r="C71502"/>
      <c r="D71502"/>
    </row>
    <row r="71503" spans="1:4" x14ac:dyDescent="0.35">
      <c r="A71503"/>
      <c r="B71503"/>
      <c r="C71503"/>
      <c r="D71503"/>
    </row>
    <row r="71504" spans="1:4" x14ac:dyDescent="0.35">
      <c r="A71504"/>
      <c r="B71504"/>
      <c r="C71504"/>
      <c r="D71504"/>
    </row>
    <row r="71505" spans="1:4" x14ac:dyDescent="0.35">
      <c r="A71505"/>
      <c r="B71505"/>
      <c r="C71505"/>
      <c r="D71505"/>
    </row>
    <row r="71506" spans="1:4" x14ac:dyDescent="0.35">
      <c r="A71506"/>
      <c r="B71506"/>
      <c r="C71506"/>
      <c r="D71506"/>
    </row>
    <row r="71507" spans="1:4" x14ac:dyDescent="0.35">
      <c r="A71507"/>
      <c r="B71507"/>
      <c r="C71507"/>
      <c r="D71507"/>
    </row>
    <row r="71508" spans="1:4" x14ac:dyDescent="0.35">
      <c r="A71508"/>
      <c r="B71508"/>
      <c r="C71508"/>
      <c r="D71508"/>
    </row>
    <row r="71509" spans="1:4" x14ac:dyDescent="0.35">
      <c r="A71509"/>
      <c r="B71509"/>
      <c r="C71509"/>
      <c r="D71509"/>
    </row>
    <row r="71510" spans="1:4" x14ac:dyDescent="0.35">
      <c r="A71510"/>
      <c r="B71510"/>
      <c r="C71510"/>
      <c r="D71510"/>
    </row>
    <row r="71511" spans="1:4" x14ac:dyDescent="0.35">
      <c r="A71511"/>
      <c r="B71511"/>
      <c r="C71511"/>
      <c r="D71511"/>
    </row>
    <row r="71512" spans="1:4" x14ac:dyDescent="0.35">
      <c r="A71512"/>
      <c r="B71512"/>
      <c r="C71512"/>
      <c r="D71512"/>
    </row>
    <row r="71513" spans="1:4" x14ac:dyDescent="0.35">
      <c r="A71513"/>
      <c r="B71513"/>
      <c r="C71513"/>
      <c r="D71513"/>
    </row>
    <row r="71514" spans="1:4" x14ac:dyDescent="0.35">
      <c r="A71514"/>
      <c r="B71514"/>
      <c r="C71514"/>
      <c r="D71514"/>
    </row>
    <row r="71515" spans="1:4" x14ac:dyDescent="0.35">
      <c r="A71515"/>
      <c r="B71515"/>
      <c r="C71515"/>
      <c r="D71515"/>
    </row>
    <row r="71516" spans="1:4" x14ac:dyDescent="0.35">
      <c r="A71516"/>
      <c r="B71516"/>
      <c r="C71516"/>
      <c r="D71516"/>
    </row>
    <row r="71517" spans="1:4" x14ac:dyDescent="0.35">
      <c r="A71517"/>
      <c r="B71517"/>
      <c r="C71517"/>
      <c r="D71517"/>
    </row>
    <row r="71518" spans="1:4" x14ac:dyDescent="0.35">
      <c r="A71518"/>
      <c r="B71518"/>
      <c r="C71518"/>
      <c r="D71518"/>
    </row>
    <row r="71519" spans="1:4" x14ac:dyDescent="0.35">
      <c r="A71519"/>
      <c r="B71519"/>
      <c r="C71519"/>
      <c r="D71519"/>
    </row>
    <row r="71520" spans="1:4" x14ac:dyDescent="0.35">
      <c r="A71520"/>
      <c r="B71520"/>
      <c r="C71520"/>
      <c r="D71520"/>
    </row>
    <row r="71521" spans="1:4" x14ac:dyDescent="0.35">
      <c r="A71521"/>
      <c r="B71521"/>
      <c r="C71521"/>
      <c r="D71521"/>
    </row>
    <row r="71522" spans="1:4" x14ac:dyDescent="0.35">
      <c r="A71522"/>
      <c r="B71522"/>
      <c r="C71522"/>
      <c r="D71522"/>
    </row>
    <row r="71523" spans="1:4" x14ac:dyDescent="0.35">
      <c r="A71523"/>
      <c r="B71523"/>
      <c r="C71523"/>
      <c r="D71523"/>
    </row>
    <row r="71524" spans="1:4" x14ac:dyDescent="0.35">
      <c r="A71524"/>
      <c r="B71524"/>
      <c r="C71524"/>
      <c r="D71524"/>
    </row>
    <row r="71525" spans="1:4" x14ac:dyDescent="0.35">
      <c r="A71525"/>
      <c r="B71525"/>
      <c r="C71525"/>
      <c r="D71525"/>
    </row>
    <row r="71526" spans="1:4" x14ac:dyDescent="0.35">
      <c r="A71526"/>
      <c r="B71526"/>
      <c r="C71526"/>
      <c r="D71526"/>
    </row>
    <row r="71527" spans="1:4" x14ac:dyDescent="0.35">
      <c r="A71527"/>
      <c r="B71527"/>
      <c r="C71527"/>
      <c r="D71527"/>
    </row>
    <row r="71528" spans="1:4" x14ac:dyDescent="0.35">
      <c r="A71528"/>
      <c r="B71528"/>
      <c r="C71528"/>
      <c r="D71528"/>
    </row>
    <row r="71529" spans="1:4" x14ac:dyDescent="0.35">
      <c r="A71529"/>
      <c r="B71529"/>
      <c r="C71529"/>
      <c r="D71529"/>
    </row>
    <row r="71530" spans="1:4" x14ac:dyDescent="0.35">
      <c r="A71530"/>
      <c r="B71530"/>
      <c r="C71530"/>
      <c r="D71530"/>
    </row>
    <row r="71531" spans="1:4" x14ac:dyDescent="0.35">
      <c r="A71531"/>
      <c r="B71531"/>
      <c r="C71531"/>
      <c r="D71531"/>
    </row>
    <row r="71532" spans="1:4" x14ac:dyDescent="0.35">
      <c r="A71532"/>
      <c r="B71532"/>
      <c r="C71532"/>
      <c r="D71532"/>
    </row>
    <row r="71533" spans="1:4" x14ac:dyDescent="0.35">
      <c r="A71533"/>
      <c r="B71533"/>
      <c r="C71533"/>
      <c r="D71533"/>
    </row>
    <row r="71534" spans="1:4" x14ac:dyDescent="0.35">
      <c r="A71534"/>
      <c r="B71534"/>
      <c r="C71534"/>
      <c r="D71534"/>
    </row>
    <row r="71535" spans="1:4" x14ac:dyDescent="0.35">
      <c r="A71535"/>
      <c r="B71535"/>
      <c r="C71535"/>
      <c r="D71535"/>
    </row>
    <row r="71536" spans="1:4" x14ac:dyDescent="0.35">
      <c r="A71536"/>
      <c r="B71536"/>
      <c r="C71536"/>
      <c r="D71536"/>
    </row>
    <row r="71537" spans="1:4" x14ac:dyDescent="0.35">
      <c r="A71537"/>
      <c r="B71537"/>
      <c r="C71537"/>
      <c r="D71537"/>
    </row>
    <row r="71538" spans="1:4" x14ac:dyDescent="0.35">
      <c r="A71538"/>
      <c r="B71538"/>
      <c r="C71538"/>
      <c r="D71538"/>
    </row>
    <row r="71539" spans="1:4" x14ac:dyDescent="0.35">
      <c r="A71539"/>
      <c r="B71539"/>
      <c r="C71539"/>
      <c r="D71539"/>
    </row>
    <row r="71540" spans="1:4" x14ac:dyDescent="0.35">
      <c r="A71540"/>
      <c r="B71540"/>
      <c r="C71540"/>
      <c r="D71540"/>
    </row>
    <row r="71541" spans="1:4" x14ac:dyDescent="0.35">
      <c r="A71541"/>
      <c r="B71541"/>
      <c r="C71541"/>
      <c r="D71541"/>
    </row>
    <row r="71542" spans="1:4" x14ac:dyDescent="0.35">
      <c r="A71542"/>
      <c r="B71542"/>
      <c r="C71542"/>
      <c r="D71542"/>
    </row>
    <row r="71543" spans="1:4" x14ac:dyDescent="0.35">
      <c r="A71543"/>
      <c r="B71543"/>
      <c r="C71543"/>
      <c r="D71543"/>
    </row>
    <row r="71544" spans="1:4" x14ac:dyDescent="0.35">
      <c r="A71544"/>
      <c r="B71544"/>
      <c r="C71544"/>
      <c r="D71544"/>
    </row>
    <row r="71545" spans="1:4" x14ac:dyDescent="0.35">
      <c r="A71545"/>
      <c r="B71545"/>
      <c r="C71545"/>
      <c r="D71545"/>
    </row>
    <row r="71546" spans="1:4" x14ac:dyDescent="0.35">
      <c r="A71546"/>
      <c r="B71546"/>
      <c r="C71546"/>
      <c r="D71546"/>
    </row>
    <row r="71547" spans="1:4" x14ac:dyDescent="0.35">
      <c r="A71547"/>
      <c r="B71547"/>
      <c r="C71547"/>
      <c r="D71547"/>
    </row>
    <row r="71548" spans="1:4" x14ac:dyDescent="0.35">
      <c r="A71548"/>
      <c r="B71548"/>
      <c r="C71548"/>
      <c r="D71548"/>
    </row>
    <row r="71549" spans="1:4" x14ac:dyDescent="0.35">
      <c r="A71549"/>
      <c r="B71549"/>
      <c r="C71549"/>
      <c r="D71549"/>
    </row>
    <row r="71550" spans="1:4" x14ac:dyDescent="0.35">
      <c r="A71550"/>
      <c r="B71550"/>
      <c r="C71550"/>
      <c r="D71550"/>
    </row>
    <row r="71551" spans="1:4" x14ac:dyDescent="0.35">
      <c r="A71551"/>
      <c r="B71551"/>
      <c r="C71551"/>
      <c r="D71551"/>
    </row>
    <row r="71552" spans="1:4" x14ac:dyDescent="0.35">
      <c r="A71552"/>
      <c r="B71552"/>
      <c r="C71552"/>
      <c r="D71552"/>
    </row>
    <row r="71553" spans="1:4" x14ac:dyDescent="0.35">
      <c r="A71553"/>
      <c r="B71553"/>
      <c r="C71553"/>
      <c r="D71553"/>
    </row>
    <row r="71554" spans="1:4" x14ac:dyDescent="0.35">
      <c r="A71554"/>
      <c r="B71554"/>
      <c r="C71554"/>
      <c r="D71554"/>
    </row>
    <row r="71555" spans="1:4" x14ac:dyDescent="0.35">
      <c r="A71555"/>
      <c r="B71555"/>
      <c r="C71555"/>
      <c r="D71555"/>
    </row>
    <row r="71556" spans="1:4" x14ac:dyDescent="0.35">
      <c r="A71556"/>
      <c r="B71556"/>
      <c r="C71556"/>
      <c r="D71556"/>
    </row>
    <row r="71557" spans="1:4" x14ac:dyDescent="0.35">
      <c r="A71557"/>
      <c r="B71557"/>
      <c r="C71557"/>
      <c r="D71557"/>
    </row>
    <row r="71558" spans="1:4" x14ac:dyDescent="0.35">
      <c r="A71558"/>
      <c r="B71558"/>
      <c r="C71558"/>
      <c r="D71558"/>
    </row>
    <row r="71559" spans="1:4" x14ac:dyDescent="0.35">
      <c r="A71559"/>
      <c r="B71559"/>
      <c r="C71559"/>
      <c r="D71559"/>
    </row>
    <row r="71560" spans="1:4" x14ac:dyDescent="0.35">
      <c r="A71560"/>
      <c r="B71560"/>
      <c r="C71560"/>
      <c r="D71560"/>
    </row>
    <row r="71561" spans="1:4" x14ac:dyDescent="0.35">
      <c r="A71561"/>
      <c r="B71561"/>
      <c r="C71561"/>
      <c r="D71561"/>
    </row>
    <row r="71562" spans="1:4" x14ac:dyDescent="0.35">
      <c r="A71562"/>
      <c r="B71562"/>
      <c r="C71562"/>
      <c r="D71562"/>
    </row>
    <row r="71563" spans="1:4" x14ac:dyDescent="0.35">
      <c r="A71563"/>
      <c r="B71563"/>
      <c r="C71563"/>
      <c r="D71563"/>
    </row>
    <row r="71564" spans="1:4" x14ac:dyDescent="0.35">
      <c r="A71564"/>
      <c r="B71564"/>
      <c r="C71564"/>
      <c r="D71564"/>
    </row>
    <row r="71565" spans="1:4" x14ac:dyDescent="0.35">
      <c r="A71565"/>
      <c r="B71565"/>
      <c r="C71565"/>
      <c r="D71565"/>
    </row>
    <row r="71566" spans="1:4" x14ac:dyDescent="0.35">
      <c r="A71566"/>
      <c r="B71566"/>
      <c r="C71566"/>
      <c r="D71566"/>
    </row>
    <row r="71567" spans="1:4" x14ac:dyDescent="0.35">
      <c r="A71567"/>
      <c r="B71567"/>
      <c r="C71567"/>
      <c r="D71567"/>
    </row>
    <row r="71568" spans="1:4" x14ac:dyDescent="0.35">
      <c r="A71568"/>
      <c r="B71568"/>
      <c r="C71568"/>
      <c r="D71568"/>
    </row>
    <row r="71569" spans="1:4" x14ac:dyDescent="0.35">
      <c r="A71569"/>
      <c r="B71569"/>
      <c r="C71569"/>
      <c r="D71569"/>
    </row>
    <row r="71570" spans="1:4" x14ac:dyDescent="0.35">
      <c r="A71570"/>
      <c r="B71570"/>
      <c r="C71570"/>
      <c r="D71570"/>
    </row>
    <row r="71571" spans="1:4" x14ac:dyDescent="0.35">
      <c r="A71571"/>
      <c r="B71571"/>
      <c r="C71571"/>
      <c r="D71571"/>
    </row>
    <row r="71572" spans="1:4" x14ac:dyDescent="0.35">
      <c r="A71572"/>
      <c r="B71572"/>
      <c r="C71572"/>
      <c r="D71572"/>
    </row>
    <row r="71573" spans="1:4" x14ac:dyDescent="0.35">
      <c r="A71573"/>
      <c r="B71573"/>
      <c r="C71573"/>
      <c r="D71573"/>
    </row>
    <row r="71574" spans="1:4" x14ac:dyDescent="0.35">
      <c r="A71574"/>
      <c r="B71574"/>
      <c r="C71574"/>
      <c r="D71574"/>
    </row>
    <row r="71575" spans="1:4" x14ac:dyDescent="0.35">
      <c r="A71575"/>
      <c r="B71575"/>
      <c r="C71575"/>
      <c r="D71575"/>
    </row>
    <row r="71576" spans="1:4" x14ac:dyDescent="0.35">
      <c r="A71576"/>
      <c r="B71576"/>
      <c r="C71576"/>
      <c r="D71576"/>
    </row>
    <row r="71577" spans="1:4" x14ac:dyDescent="0.35">
      <c r="A71577"/>
      <c r="B71577"/>
      <c r="C71577"/>
      <c r="D71577"/>
    </row>
    <row r="71578" spans="1:4" x14ac:dyDescent="0.35">
      <c r="A71578"/>
      <c r="B71578"/>
      <c r="C71578"/>
      <c r="D71578"/>
    </row>
    <row r="71579" spans="1:4" x14ac:dyDescent="0.35">
      <c r="A71579"/>
      <c r="B71579"/>
      <c r="C71579"/>
      <c r="D71579"/>
    </row>
    <row r="71580" spans="1:4" x14ac:dyDescent="0.35">
      <c r="A71580"/>
      <c r="B71580"/>
      <c r="C71580"/>
      <c r="D71580"/>
    </row>
    <row r="71581" spans="1:4" x14ac:dyDescent="0.35">
      <c r="A71581"/>
      <c r="B71581"/>
      <c r="C71581"/>
      <c r="D71581"/>
    </row>
    <row r="71582" spans="1:4" x14ac:dyDescent="0.35">
      <c r="A71582"/>
      <c r="B71582"/>
      <c r="C71582"/>
      <c r="D71582"/>
    </row>
    <row r="71583" spans="1:4" x14ac:dyDescent="0.35">
      <c r="A71583"/>
      <c r="B71583"/>
      <c r="C71583"/>
      <c r="D71583"/>
    </row>
    <row r="71584" spans="1:4" x14ac:dyDescent="0.35">
      <c r="A71584"/>
      <c r="B71584"/>
      <c r="C71584"/>
      <c r="D71584"/>
    </row>
    <row r="71585" spans="1:4" x14ac:dyDescent="0.35">
      <c r="A71585"/>
      <c r="B71585"/>
      <c r="C71585"/>
      <c r="D71585"/>
    </row>
    <row r="71586" spans="1:4" x14ac:dyDescent="0.35">
      <c r="A71586"/>
      <c r="B71586"/>
      <c r="C71586"/>
      <c r="D71586"/>
    </row>
    <row r="71587" spans="1:4" x14ac:dyDescent="0.35">
      <c r="A71587"/>
      <c r="B71587"/>
      <c r="C71587"/>
      <c r="D71587"/>
    </row>
    <row r="71588" spans="1:4" x14ac:dyDescent="0.35">
      <c r="A71588"/>
      <c r="B71588"/>
      <c r="C71588"/>
      <c r="D71588"/>
    </row>
    <row r="71589" spans="1:4" x14ac:dyDescent="0.35">
      <c r="A71589"/>
      <c r="B71589"/>
      <c r="C71589"/>
      <c r="D71589"/>
    </row>
    <row r="71590" spans="1:4" x14ac:dyDescent="0.35">
      <c r="A71590"/>
      <c r="B71590"/>
      <c r="C71590"/>
      <c r="D71590"/>
    </row>
    <row r="71591" spans="1:4" x14ac:dyDescent="0.35">
      <c r="A71591"/>
      <c r="B71591"/>
      <c r="C71591"/>
      <c r="D71591"/>
    </row>
    <row r="71592" spans="1:4" x14ac:dyDescent="0.35">
      <c r="A71592"/>
      <c r="B71592"/>
      <c r="C71592"/>
      <c r="D71592"/>
    </row>
    <row r="71593" spans="1:4" x14ac:dyDescent="0.35">
      <c r="A71593"/>
      <c r="B71593"/>
      <c r="C71593"/>
      <c r="D71593"/>
    </row>
    <row r="71594" spans="1:4" x14ac:dyDescent="0.35">
      <c r="A71594"/>
      <c r="B71594"/>
      <c r="C71594"/>
      <c r="D71594"/>
    </row>
    <row r="71595" spans="1:4" x14ac:dyDescent="0.35">
      <c r="A71595"/>
      <c r="B71595"/>
      <c r="C71595"/>
      <c r="D71595"/>
    </row>
    <row r="71596" spans="1:4" x14ac:dyDescent="0.35">
      <c r="A71596"/>
      <c r="B71596"/>
      <c r="C71596"/>
      <c r="D71596"/>
    </row>
    <row r="71597" spans="1:4" x14ac:dyDescent="0.35">
      <c r="A71597"/>
      <c r="B71597"/>
      <c r="C71597"/>
      <c r="D71597"/>
    </row>
    <row r="71598" spans="1:4" x14ac:dyDescent="0.35">
      <c r="A71598"/>
      <c r="B71598"/>
      <c r="C71598"/>
      <c r="D71598"/>
    </row>
    <row r="71599" spans="1:4" x14ac:dyDescent="0.35">
      <c r="A71599"/>
      <c r="B71599"/>
      <c r="C71599"/>
      <c r="D71599"/>
    </row>
    <row r="71600" spans="1:4" x14ac:dyDescent="0.35">
      <c r="A71600"/>
      <c r="B71600"/>
      <c r="C71600"/>
      <c r="D71600"/>
    </row>
    <row r="71601" spans="1:4" x14ac:dyDescent="0.35">
      <c r="A71601"/>
      <c r="B71601"/>
      <c r="C71601"/>
      <c r="D71601"/>
    </row>
    <row r="71602" spans="1:4" x14ac:dyDescent="0.35">
      <c r="A71602"/>
      <c r="B71602"/>
      <c r="C71602"/>
      <c r="D71602"/>
    </row>
    <row r="71603" spans="1:4" x14ac:dyDescent="0.35">
      <c r="A71603"/>
      <c r="B71603"/>
      <c r="C71603"/>
      <c r="D71603"/>
    </row>
    <row r="71604" spans="1:4" x14ac:dyDescent="0.35">
      <c r="A71604"/>
      <c r="B71604"/>
      <c r="C71604"/>
      <c r="D71604"/>
    </row>
    <row r="71605" spans="1:4" x14ac:dyDescent="0.35">
      <c r="A71605"/>
      <c r="B71605"/>
      <c r="C71605"/>
      <c r="D71605"/>
    </row>
    <row r="71606" spans="1:4" x14ac:dyDescent="0.35">
      <c r="A71606"/>
      <c r="B71606"/>
      <c r="C71606"/>
      <c r="D71606"/>
    </row>
    <row r="71607" spans="1:4" x14ac:dyDescent="0.35">
      <c r="A71607"/>
      <c r="B71607"/>
      <c r="C71607"/>
      <c r="D71607"/>
    </row>
    <row r="71608" spans="1:4" x14ac:dyDescent="0.35">
      <c r="A71608"/>
      <c r="B71608"/>
      <c r="C71608"/>
      <c r="D71608"/>
    </row>
    <row r="71609" spans="1:4" x14ac:dyDescent="0.35">
      <c r="A71609"/>
      <c r="B71609"/>
      <c r="C71609"/>
      <c r="D71609"/>
    </row>
    <row r="71610" spans="1:4" x14ac:dyDescent="0.35">
      <c r="A71610"/>
      <c r="B71610"/>
      <c r="C71610"/>
      <c r="D71610"/>
    </row>
    <row r="71611" spans="1:4" x14ac:dyDescent="0.35">
      <c r="A71611"/>
      <c r="B71611"/>
      <c r="C71611"/>
      <c r="D71611"/>
    </row>
    <row r="71612" spans="1:4" x14ac:dyDescent="0.35">
      <c r="A71612"/>
      <c r="B71612"/>
      <c r="C71612"/>
      <c r="D71612"/>
    </row>
    <row r="71613" spans="1:4" x14ac:dyDescent="0.35">
      <c r="A71613"/>
      <c r="B71613"/>
      <c r="C71613"/>
      <c r="D71613"/>
    </row>
    <row r="71614" spans="1:4" x14ac:dyDescent="0.35">
      <c r="A71614"/>
      <c r="B71614"/>
      <c r="C71614"/>
      <c r="D71614"/>
    </row>
    <row r="71615" spans="1:4" x14ac:dyDescent="0.35">
      <c r="A71615"/>
      <c r="B71615"/>
      <c r="C71615"/>
      <c r="D71615"/>
    </row>
    <row r="71616" spans="1:4" x14ac:dyDescent="0.35">
      <c r="A71616"/>
      <c r="B71616"/>
      <c r="C71616"/>
      <c r="D71616"/>
    </row>
    <row r="71617" spans="1:4" x14ac:dyDescent="0.35">
      <c r="A71617"/>
      <c r="B71617"/>
      <c r="C71617"/>
      <c r="D71617"/>
    </row>
    <row r="71618" spans="1:4" x14ac:dyDescent="0.35">
      <c r="A71618"/>
      <c r="B71618"/>
      <c r="C71618"/>
      <c r="D71618"/>
    </row>
    <row r="71619" spans="1:4" x14ac:dyDescent="0.35">
      <c r="A71619"/>
      <c r="B71619"/>
      <c r="C71619"/>
      <c r="D71619"/>
    </row>
    <row r="71620" spans="1:4" x14ac:dyDescent="0.35">
      <c r="A71620"/>
      <c r="B71620"/>
      <c r="C71620"/>
      <c r="D71620"/>
    </row>
    <row r="71621" spans="1:4" x14ac:dyDescent="0.35">
      <c r="A71621"/>
      <c r="B71621"/>
      <c r="C71621"/>
      <c r="D71621"/>
    </row>
    <row r="71622" spans="1:4" x14ac:dyDescent="0.35">
      <c r="A71622"/>
      <c r="B71622"/>
      <c r="C71622"/>
      <c r="D71622"/>
    </row>
    <row r="71623" spans="1:4" x14ac:dyDescent="0.35">
      <c r="A71623"/>
      <c r="B71623"/>
      <c r="C71623"/>
      <c r="D71623"/>
    </row>
    <row r="71624" spans="1:4" x14ac:dyDescent="0.35">
      <c r="A71624"/>
      <c r="B71624"/>
      <c r="C71624"/>
      <c r="D71624"/>
    </row>
    <row r="71625" spans="1:4" x14ac:dyDescent="0.35">
      <c r="A71625"/>
      <c r="B71625"/>
      <c r="C71625"/>
      <c r="D71625"/>
    </row>
    <row r="71626" spans="1:4" x14ac:dyDescent="0.35">
      <c r="A71626"/>
      <c r="B71626"/>
      <c r="C71626"/>
      <c r="D71626"/>
    </row>
    <row r="71627" spans="1:4" x14ac:dyDescent="0.35">
      <c r="A71627"/>
      <c r="B71627"/>
      <c r="C71627"/>
      <c r="D71627"/>
    </row>
    <row r="71628" spans="1:4" x14ac:dyDescent="0.35">
      <c r="A71628"/>
      <c r="B71628"/>
      <c r="C71628"/>
      <c r="D71628"/>
    </row>
    <row r="71629" spans="1:4" x14ac:dyDescent="0.35">
      <c r="A71629"/>
      <c r="B71629"/>
      <c r="C71629"/>
      <c r="D71629"/>
    </row>
    <row r="71630" spans="1:4" x14ac:dyDescent="0.35">
      <c r="A71630"/>
      <c r="B71630"/>
      <c r="C71630"/>
      <c r="D71630"/>
    </row>
    <row r="71631" spans="1:4" x14ac:dyDescent="0.35">
      <c r="A71631"/>
      <c r="B71631"/>
      <c r="C71631"/>
      <c r="D71631"/>
    </row>
    <row r="71632" spans="1:4" x14ac:dyDescent="0.35">
      <c r="A71632"/>
      <c r="B71632"/>
      <c r="C71632"/>
      <c r="D71632"/>
    </row>
    <row r="71633" spans="1:4" x14ac:dyDescent="0.35">
      <c r="A71633"/>
      <c r="B71633"/>
      <c r="C71633"/>
      <c r="D71633"/>
    </row>
    <row r="71634" spans="1:4" x14ac:dyDescent="0.35">
      <c r="A71634"/>
      <c r="B71634"/>
      <c r="C71634"/>
      <c r="D71634"/>
    </row>
    <row r="71635" spans="1:4" x14ac:dyDescent="0.35">
      <c r="A71635"/>
      <c r="B71635"/>
      <c r="C71635"/>
      <c r="D71635"/>
    </row>
    <row r="71636" spans="1:4" x14ac:dyDescent="0.35">
      <c r="A71636"/>
      <c r="B71636"/>
      <c r="C71636"/>
      <c r="D71636"/>
    </row>
    <row r="71637" spans="1:4" x14ac:dyDescent="0.35">
      <c r="A71637"/>
      <c r="B71637"/>
      <c r="C71637"/>
      <c r="D71637"/>
    </row>
    <row r="71638" spans="1:4" x14ac:dyDescent="0.35">
      <c r="A71638"/>
      <c r="B71638"/>
      <c r="C71638"/>
      <c r="D71638"/>
    </row>
    <row r="71639" spans="1:4" x14ac:dyDescent="0.35">
      <c r="A71639"/>
      <c r="B71639"/>
      <c r="C71639"/>
      <c r="D71639"/>
    </row>
    <row r="71640" spans="1:4" x14ac:dyDescent="0.35">
      <c r="A71640"/>
      <c r="B71640"/>
      <c r="C71640"/>
      <c r="D71640"/>
    </row>
    <row r="71641" spans="1:4" x14ac:dyDescent="0.35">
      <c r="A71641"/>
      <c r="B71641"/>
      <c r="C71641"/>
      <c r="D71641"/>
    </row>
    <row r="71642" spans="1:4" x14ac:dyDescent="0.35">
      <c r="A71642"/>
      <c r="B71642"/>
      <c r="C71642"/>
      <c r="D71642"/>
    </row>
    <row r="71643" spans="1:4" x14ac:dyDescent="0.35">
      <c r="A71643"/>
      <c r="B71643"/>
      <c r="C71643"/>
      <c r="D71643"/>
    </row>
    <row r="71644" spans="1:4" x14ac:dyDescent="0.35">
      <c r="A71644"/>
      <c r="B71644"/>
      <c r="C71644"/>
      <c r="D71644"/>
    </row>
    <row r="71645" spans="1:4" x14ac:dyDescent="0.35">
      <c r="A71645"/>
      <c r="B71645"/>
      <c r="C71645"/>
      <c r="D71645"/>
    </row>
    <row r="71646" spans="1:4" x14ac:dyDescent="0.35">
      <c r="A71646"/>
      <c r="B71646"/>
      <c r="C71646"/>
      <c r="D71646"/>
    </row>
    <row r="71647" spans="1:4" x14ac:dyDescent="0.35">
      <c r="A71647"/>
      <c r="B71647"/>
      <c r="C71647"/>
      <c r="D71647"/>
    </row>
    <row r="71648" spans="1:4" x14ac:dyDescent="0.35">
      <c r="A71648"/>
      <c r="B71648"/>
      <c r="C71648"/>
      <c r="D71648"/>
    </row>
    <row r="71649" spans="1:4" x14ac:dyDescent="0.35">
      <c r="A71649"/>
      <c r="B71649"/>
      <c r="C71649"/>
      <c r="D71649"/>
    </row>
    <row r="71650" spans="1:4" x14ac:dyDescent="0.35">
      <c r="A71650"/>
      <c r="B71650"/>
      <c r="C71650"/>
      <c r="D71650"/>
    </row>
    <row r="71651" spans="1:4" x14ac:dyDescent="0.35">
      <c r="A71651"/>
      <c r="B71651"/>
      <c r="C71651"/>
      <c r="D71651"/>
    </row>
    <row r="71652" spans="1:4" x14ac:dyDescent="0.35">
      <c r="A71652"/>
      <c r="B71652"/>
      <c r="C71652"/>
      <c r="D71652"/>
    </row>
    <row r="71653" spans="1:4" x14ac:dyDescent="0.35">
      <c r="A71653"/>
      <c r="B71653"/>
      <c r="C71653"/>
      <c r="D71653"/>
    </row>
    <row r="71654" spans="1:4" x14ac:dyDescent="0.35">
      <c r="A71654"/>
      <c r="B71654"/>
      <c r="C71654"/>
      <c r="D71654"/>
    </row>
    <row r="71655" spans="1:4" x14ac:dyDescent="0.35">
      <c r="A71655"/>
      <c r="B71655"/>
      <c r="C71655"/>
      <c r="D71655"/>
    </row>
    <row r="71656" spans="1:4" x14ac:dyDescent="0.35">
      <c r="A71656"/>
      <c r="B71656"/>
      <c r="C71656"/>
      <c r="D71656"/>
    </row>
    <row r="71657" spans="1:4" x14ac:dyDescent="0.35">
      <c r="A71657"/>
      <c r="B71657"/>
      <c r="C71657"/>
      <c r="D71657"/>
    </row>
    <row r="71658" spans="1:4" x14ac:dyDescent="0.35">
      <c r="A71658"/>
      <c r="B71658"/>
      <c r="C71658"/>
      <c r="D71658"/>
    </row>
    <row r="71659" spans="1:4" x14ac:dyDescent="0.35">
      <c r="A71659"/>
      <c r="B71659"/>
      <c r="C71659"/>
      <c r="D71659"/>
    </row>
    <row r="71660" spans="1:4" x14ac:dyDescent="0.35">
      <c r="A71660"/>
      <c r="B71660"/>
      <c r="C71660"/>
      <c r="D71660"/>
    </row>
    <row r="71661" spans="1:4" x14ac:dyDescent="0.35">
      <c r="A71661"/>
      <c r="B71661"/>
      <c r="C71661"/>
      <c r="D71661"/>
    </row>
    <row r="71662" spans="1:4" x14ac:dyDescent="0.35">
      <c r="A71662"/>
      <c r="B71662"/>
      <c r="C71662"/>
      <c r="D71662"/>
    </row>
    <row r="71663" spans="1:4" x14ac:dyDescent="0.35">
      <c r="A71663"/>
      <c r="B71663"/>
      <c r="C71663"/>
      <c r="D71663"/>
    </row>
    <row r="71664" spans="1:4" x14ac:dyDescent="0.35">
      <c r="A71664"/>
      <c r="B71664"/>
      <c r="C71664"/>
      <c r="D71664"/>
    </row>
    <row r="71665" spans="1:4" x14ac:dyDescent="0.35">
      <c r="A71665"/>
      <c r="B71665"/>
      <c r="C71665"/>
      <c r="D71665"/>
    </row>
    <row r="71666" spans="1:4" x14ac:dyDescent="0.35">
      <c r="A71666"/>
      <c r="B71666"/>
      <c r="C71666"/>
      <c r="D71666"/>
    </row>
    <row r="71667" spans="1:4" x14ac:dyDescent="0.35">
      <c r="A71667"/>
      <c r="B71667"/>
      <c r="C71667"/>
      <c r="D71667"/>
    </row>
    <row r="71668" spans="1:4" x14ac:dyDescent="0.35">
      <c r="A71668"/>
      <c r="B71668"/>
      <c r="C71668"/>
      <c r="D71668"/>
    </row>
    <row r="71669" spans="1:4" x14ac:dyDescent="0.35">
      <c r="A71669"/>
      <c r="B71669"/>
      <c r="C71669"/>
      <c r="D71669"/>
    </row>
    <row r="71670" spans="1:4" x14ac:dyDescent="0.35">
      <c r="A71670"/>
      <c r="B71670"/>
      <c r="C71670"/>
      <c r="D71670"/>
    </row>
    <row r="71671" spans="1:4" x14ac:dyDescent="0.35">
      <c r="A71671"/>
      <c r="B71671"/>
      <c r="C71671"/>
      <c r="D71671"/>
    </row>
    <row r="71672" spans="1:4" x14ac:dyDescent="0.35">
      <c r="A71672"/>
      <c r="B71672"/>
      <c r="C71672"/>
      <c r="D71672"/>
    </row>
    <row r="71673" spans="1:4" x14ac:dyDescent="0.35">
      <c r="A71673"/>
      <c r="B71673"/>
      <c r="C71673"/>
      <c r="D71673"/>
    </row>
    <row r="71674" spans="1:4" x14ac:dyDescent="0.35">
      <c r="A71674"/>
      <c r="B71674"/>
      <c r="C71674"/>
      <c r="D71674"/>
    </row>
    <row r="71675" spans="1:4" x14ac:dyDescent="0.35">
      <c r="A71675"/>
      <c r="B71675"/>
      <c r="C71675"/>
      <c r="D71675"/>
    </row>
    <row r="71676" spans="1:4" x14ac:dyDescent="0.35">
      <c r="A71676"/>
      <c r="B71676"/>
      <c r="C71676"/>
      <c r="D71676"/>
    </row>
    <row r="71677" spans="1:4" x14ac:dyDescent="0.35">
      <c r="A71677"/>
      <c r="B71677"/>
      <c r="C71677"/>
      <c r="D71677"/>
    </row>
    <row r="71678" spans="1:4" x14ac:dyDescent="0.35">
      <c r="A71678"/>
      <c r="B71678"/>
      <c r="C71678"/>
      <c r="D71678"/>
    </row>
    <row r="71679" spans="1:4" x14ac:dyDescent="0.35">
      <c r="A71679"/>
      <c r="B71679"/>
      <c r="C71679"/>
      <c r="D71679"/>
    </row>
    <row r="71680" spans="1:4" x14ac:dyDescent="0.35">
      <c r="A71680"/>
      <c r="B71680"/>
      <c r="C71680"/>
      <c r="D71680"/>
    </row>
    <row r="71681" spans="1:4" x14ac:dyDescent="0.35">
      <c r="A71681"/>
      <c r="B71681"/>
      <c r="C71681"/>
      <c r="D71681"/>
    </row>
    <row r="71682" spans="1:4" x14ac:dyDescent="0.35">
      <c r="A71682"/>
      <c r="B71682"/>
      <c r="C71682"/>
      <c r="D71682"/>
    </row>
    <row r="71683" spans="1:4" x14ac:dyDescent="0.35">
      <c r="A71683"/>
      <c r="B71683"/>
      <c r="C71683"/>
      <c r="D71683"/>
    </row>
    <row r="71684" spans="1:4" x14ac:dyDescent="0.35">
      <c r="A71684"/>
      <c r="B71684"/>
      <c r="C71684"/>
      <c r="D71684"/>
    </row>
    <row r="71685" spans="1:4" x14ac:dyDescent="0.35">
      <c r="A71685"/>
      <c r="B71685"/>
      <c r="C71685"/>
      <c r="D71685"/>
    </row>
    <row r="71686" spans="1:4" x14ac:dyDescent="0.35">
      <c r="A71686"/>
      <c r="B71686"/>
      <c r="C71686"/>
      <c r="D71686"/>
    </row>
    <row r="71687" spans="1:4" x14ac:dyDescent="0.35">
      <c r="A71687"/>
      <c r="B71687"/>
      <c r="C71687"/>
      <c r="D71687"/>
    </row>
    <row r="71688" spans="1:4" x14ac:dyDescent="0.35">
      <c r="A71688"/>
      <c r="B71688"/>
      <c r="C71688"/>
      <c r="D71688"/>
    </row>
    <row r="71689" spans="1:4" x14ac:dyDescent="0.35">
      <c r="A71689"/>
      <c r="B71689"/>
      <c r="C71689"/>
      <c r="D71689"/>
    </row>
    <row r="71690" spans="1:4" x14ac:dyDescent="0.35">
      <c r="A71690"/>
      <c r="B71690"/>
      <c r="C71690"/>
      <c r="D71690"/>
    </row>
    <row r="71691" spans="1:4" x14ac:dyDescent="0.35">
      <c r="A71691"/>
      <c r="B71691"/>
      <c r="C71691"/>
      <c r="D71691"/>
    </row>
    <row r="71692" spans="1:4" x14ac:dyDescent="0.35">
      <c r="A71692"/>
      <c r="B71692"/>
      <c r="C71692"/>
      <c r="D71692"/>
    </row>
    <row r="71693" spans="1:4" x14ac:dyDescent="0.35">
      <c r="A71693"/>
      <c r="B71693"/>
      <c r="C71693"/>
      <c r="D71693"/>
    </row>
    <row r="71694" spans="1:4" x14ac:dyDescent="0.35">
      <c r="A71694"/>
      <c r="B71694"/>
      <c r="C71694"/>
      <c r="D71694"/>
    </row>
    <row r="71695" spans="1:4" x14ac:dyDescent="0.35">
      <c r="A71695"/>
      <c r="B71695"/>
      <c r="C71695"/>
      <c r="D71695"/>
    </row>
    <row r="71696" spans="1:4" x14ac:dyDescent="0.35">
      <c r="A71696"/>
      <c r="B71696"/>
      <c r="C71696"/>
      <c r="D71696"/>
    </row>
    <row r="71697" spans="1:4" x14ac:dyDescent="0.35">
      <c r="A71697"/>
      <c r="B71697"/>
      <c r="C71697"/>
      <c r="D71697"/>
    </row>
    <row r="71698" spans="1:4" x14ac:dyDescent="0.35">
      <c r="A71698"/>
      <c r="B71698"/>
      <c r="C71698"/>
      <c r="D71698"/>
    </row>
    <row r="71699" spans="1:4" x14ac:dyDescent="0.35">
      <c r="A71699"/>
      <c r="B71699"/>
      <c r="C71699"/>
      <c r="D71699"/>
    </row>
    <row r="71700" spans="1:4" x14ac:dyDescent="0.35">
      <c r="A71700"/>
      <c r="B71700"/>
      <c r="C71700"/>
      <c r="D71700"/>
    </row>
    <row r="71701" spans="1:4" x14ac:dyDescent="0.35">
      <c r="A71701"/>
      <c r="B71701"/>
      <c r="C71701"/>
      <c r="D71701"/>
    </row>
    <row r="71702" spans="1:4" x14ac:dyDescent="0.35">
      <c r="A71702"/>
      <c r="B71702"/>
      <c r="C71702"/>
      <c r="D71702"/>
    </row>
    <row r="71703" spans="1:4" x14ac:dyDescent="0.35">
      <c r="A71703"/>
      <c r="B71703"/>
      <c r="C71703"/>
      <c r="D71703"/>
    </row>
    <row r="71704" spans="1:4" x14ac:dyDescent="0.35">
      <c r="A71704"/>
      <c r="B71704"/>
      <c r="C71704"/>
      <c r="D71704"/>
    </row>
    <row r="71705" spans="1:4" x14ac:dyDescent="0.35">
      <c r="A71705"/>
      <c r="B71705"/>
      <c r="C71705"/>
      <c r="D71705"/>
    </row>
    <row r="71706" spans="1:4" x14ac:dyDescent="0.35">
      <c r="A71706"/>
      <c r="B71706"/>
      <c r="C71706"/>
      <c r="D71706"/>
    </row>
    <row r="71707" spans="1:4" x14ac:dyDescent="0.35">
      <c r="A71707"/>
      <c r="B71707"/>
      <c r="C71707"/>
      <c r="D71707"/>
    </row>
    <row r="71708" spans="1:4" x14ac:dyDescent="0.35">
      <c r="A71708"/>
      <c r="B71708"/>
      <c r="C71708"/>
      <c r="D71708"/>
    </row>
    <row r="71709" spans="1:4" x14ac:dyDescent="0.35">
      <c r="A71709"/>
      <c r="B71709"/>
      <c r="C71709"/>
      <c r="D71709"/>
    </row>
    <row r="71710" spans="1:4" x14ac:dyDescent="0.35">
      <c r="A71710"/>
      <c r="B71710"/>
      <c r="C71710"/>
      <c r="D71710"/>
    </row>
    <row r="71711" spans="1:4" x14ac:dyDescent="0.35">
      <c r="A71711"/>
      <c r="B71711"/>
      <c r="C71711"/>
      <c r="D71711"/>
    </row>
    <row r="71712" spans="1:4" x14ac:dyDescent="0.35">
      <c r="A71712"/>
      <c r="B71712"/>
      <c r="C71712"/>
      <c r="D71712"/>
    </row>
    <row r="71713" spans="1:4" x14ac:dyDescent="0.35">
      <c r="A71713"/>
      <c r="B71713"/>
      <c r="C71713"/>
      <c r="D71713"/>
    </row>
    <row r="71714" spans="1:4" x14ac:dyDescent="0.35">
      <c r="A71714"/>
      <c r="B71714"/>
      <c r="C71714"/>
      <c r="D71714"/>
    </row>
    <row r="71715" spans="1:4" x14ac:dyDescent="0.35">
      <c r="A71715"/>
      <c r="B71715"/>
      <c r="C71715"/>
      <c r="D71715"/>
    </row>
    <row r="71716" spans="1:4" x14ac:dyDescent="0.35">
      <c r="A71716"/>
      <c r="B71716"/>
      <c r="C71716"/>
      <c r="D71716"/>
    </row>
    <row r="71717" spans="1:4" x14ac:dyDescent="0.35">
      <c r="A71717"/>
      <c r="B71717"/>
      <c r="C71717"/>
      <c r="D71717"/>
    </row>
    <row r="71718" spans="1:4" x14ac:dyDescent="0.35">
      <c r="A71718"/>
      <c r="B71718"/>
      <c r="C71718"/>
      <c r="D71718"/>
    </row>
    <row r="71719" spans="1:4" x14ac:dyDescent="0.35">
      <c r="A71719"/>
      <c r="B71719"/>
      <c r="C71719"/>
      <c r="D71719"/>
    </row>
    <row r="71720" spans="1:4" x14ac:dyDescent="0.35">
      <c r="A71720"/>
      <c r="B71720"/>
      <c r="C71720"/>
      <c r="D71720"/>
    </row>
    <row r="71721" spans="1:4" x14ac:dyDescent="0.35">
      <c r="A71721"/>
      <c r="B71721"/>
      <c r="C71721"/>
      <c r="D71721"/>
    </row>
    <row r="71722" spans="1:4" x14ac:dyDescent="0.35">
      <c r="A71722"/>
      <c r="B71722"/>
      <c r="C71722"/>
      <c r="D71722"/>
    </row>
    <row r="71723" spans="1:4" x14ac:dyDescent="0.35">
      <c r="A71723"/>
      <c r="B71723"/>
      <c r="C71723"/>
      <c r="D71723"/>
    </row>
    <row r="71724" spans="1:4" x14ac:dyDescent="0.35">
      <c r="A71724"/>
      <c r="B71724"/>
      <c r="C71724"/>
      <c r="D71724"/>
    </row>
    <row r="71725" spans="1:4" x14ac:dyDescent="0.35">
      <c r="A71725"/>
      <c r="B71725"/>
      <c r="C71725"/>
      <c r="D71725"/>
    </row>
    <row r="71726" spans="1:4" x14ac:dyDescent="0.35">
      <c r="A71726"/>
      <c r="B71726"/>
      <c r="C71726"/>
      <c r="D71726"/>
    </row>
    <row r="71727" spans="1:4" x14ac:dyDescent="0.35">
      <c r="A71727"/>
      <c r="B71727"/>
      <c r="C71727"/>
      <c r="D71727"/>
    </row>
    <row r="71728" spans="1:4" x14ac:dyDescent="0.35">
      <c r="A71728"/>
      <c r="B71728"/>
      <c r="C71728"/>
      <c r="D71728"/>
    </row>
    <row r="71729" spans="1:4" x14ac:dyDescent="0.35">
      <c r="A71729"/>
      <c r="B71729"/>
      <c r="C71729"/>
      <c r="D71729"/>
    </row>
    <row r="71730" spans="1:4" x14ac:dyDescent="0.35">
      <c r="A71730"/>
      <c r="B71730"/>
      <c r="C71730"/>
      <c r="D71730"/>
    </row>
    <row r="71731" spans="1:4" x14ac:dyDescent="0.35">
      <c r="A71731"/>
      <c r="B71731"/>
      <c r="C71731"/>
      <c r="D71731"/>
    </row>
    <row r="71732" spans="1:4" x14ac:dyDescent="0.35">
      <c r="A71732"/>
      <c r="B71732"/>
      <c r="C71732"/>
      <c r="D71732"/>
    </row>
    <row r="71733" spans="1:4" x14ac:dyDescent="0.35">
      <c r="A71733"/>
      <c r="B71733"/>
      <c r="C71733"/>
      <c r="D71733"/>
    </row>
    <row r="71734" spans="1:4" x14ac:dyDescent="0.35">
      <c r="A71734"/>
      <c r="B71734"/>
      <c r="C71734"/>
      <c r="D71734"/>
    </row>
    <row r="71735" spans="1:4" x14ac:dyDescent="0.35">
      <c r="A71735"/>
      <c r="B71735"/>
      <c r="C71735"/>
      <c r="D71735"/>
    </row>
    <row r="71736" spans="1:4" x14ac:dyDescent="0.35">
      <c r="A71736"/>
      <c r="B71736"/>
      <c r="C71736"/>
      <c r="D71736"/>
    </row>
    <row r="71737" spans="1:4" x14ac:dyDescent="0.35">
      <c r="A71737"/>
      <c r="B71737"/>
      <c r="C71737"/>
      <c r="D71737"/>
    </row>
    <row r="71738" spans="1:4" x14ac:dyDescent="0.35">
      <c r="A71738"/>
      <c r="B71738"/>
      <c r="C71738"/>
      <c r="D71738"/>
    </row>
    <row r="71739" spans="1:4" x14ac:dyDescent="0.35">
      <c r="A71739"/>
      <c r="B71739"/>
      <c r="C71739"/>
      <c r="D71739"/>
    </row>
    <row r="71740" spans="1:4" x14ac:dyDescent="0.35">
      <c r="A71740"/>
      <c r="B71740"/>
      <c r="C71740"/>
      <c r="D71740"/>
    </row>
    <row r="71741" spans="1:4" x14ac:dyDescent="0.35">
      <c r="A71741"/>
      <c r="B71741"/>
      <c r="C71741"/>
      <c r="D71741"/>
    </row>
    <row r="71742" spans="1:4" x14ac:dyDescent="0.35">
      <c r="A71742"/>
      <c r="B71742"/>
      <c r="C71742"/>
      <c r="D71742"/>
    </row>
    <row r="71743" spans="1:4" x14ac:dyDescent="0.35">
      <c r="A71743"/>
      <c r="B71743"/>
      <c r="C71743"/>
      <c r="D71743"/>
    </row>
    <row r="71744" spans="1:4" x14ac:dyDescent="0.35">
      <c r="A71744"/>
      <c r="B71744"/>
      <c r="C71744"/>
      <c r="D71744"/>
    </row>
    <row r="71745" spans="1:4" x14ac:dyDescent="0.35">
      <c r="A71745"/>
      <c r="B71745"/>
      <c r="C71745"/>
      <c r="D71745"/>
    </row>
    <row r="71746" spans="1:4" x14ac:dyDescent="0.35">
      <c r="A71746"/>
      <c r="B71746"/>
      <c r="C71746"/>
      <c r="D71746"/>
    </row>
    <row r="71747" spans="1:4" x14ac:dyDescent="0.35">
      <c r="A71747"/>
      <c r="B71747"/>
      <c r="C71747"/>
      <c r="D71747"/>
    </row>
    <row r="71748" spans="1:4" x14ac:dyDescent="0.35">
      <c r="A71748"/>
      <c r="B71748"/>
      <c r="C71748"/>
      <c r="D71748"/>
    </row>
    <row r="71749" spans="1:4" x14ac:dyDescent="0.35">
      <c r="A71749"/>
      <c r="B71749"/>
      <c r="C71749"/>
      <c r="D71749"/>
    </row>
    <row r="71750" spans="1:4" x14ac:dyDescent="0.35">
      <c r="A71750"/>
      <c r="B71750"/>
      <c r="C71750"/>
      <c r="D71750"/>
    </row>
    <row r="71751" spans="1:4" x14ac:dyDescent="0.35">
      <c r="A71751"/>
      <c r="B71751"/>
      <c r="C71751"/>
      <c r="D71751"/>
    </row>
    <row r="71752" spans="1:4" x14ac:dyDescent="0.35">
      <c r="A71752"/>
      <c r="B71752"/>
      <c r="C71752"/>
      <c r="D71752"/>
    </row>
    <row r="71753" spans="1:4" x14ac:dyDescent="0.35">
      <c r="A71753"/>
      <c r="B71753"/>
      <c r="C71753"/>
      <c r="D71753"/>
    </row>
    <row r="71754" spans="1:4" x14ac:dyDescent="0.35">
      <c r="A71754"/>
      <c r="B71754"/>
      <c r="C71754"/>
      <c r="D71754"/>
    </row>
    <row r="71755" spans="1:4" x14ac:dyDescent="0.35">
      <c r="A71755"/>
      <c r="B71755"/>
      <c r="C71755"/>
      <c r="D71755"/>
    </row>
    <row r="71756" spans="1:4" x14ac:dyDescent="0.35">
      <c r="A71756"/>
      <c r="B71756"/>
      <c r="C71756"/>
      <c r="D71756"/>
    </row>
    <row r="71757" spans="1:4" x14ac:dyDescent="0.35">
      <c r="A71757"/>
      <c r="B71757"/>
      <c r="C71757"/>
      <c r="D71757"/>
    </row>
    <row r="71758" spans="1:4" x14ac:dyDescent="0.35">
      <c r="A71758"/>
      <c r="B71758"/>
      <c r="C71758"/>
      <c r="D71758"/>
    </row>
    <row r="71759" spans="1:4" x14ac:dyDescent="0.35">
      <c r="A71759"/>
      <c r="B71759"/>
      <c r="C71759"/>
      <c r="D71759"/>
    </row>
    <row r="71760" spans="1:4" x14ac:dyDescent="0.35">
      <c r="A71760"/>
      <c r="B71760"/>
      <c r="C71760"/>
      <c r="D71760"/>
    </row>
    <row r="71761" spans="1:4" x14ac:dyDescent="0.35">
      <c r="A71761"/>
      <c r="B71761"/>
      <c r="C71761"/>
      <c r="D71761"/>
    </row>
    <row r="71762" spans="1:4" x14ac:dyDescent="0.35">
      <c r="A71762"/>
      <c r="B71762"/>
      <c r="C71762"/>
      <c r="D71762"/>
    </row>
    <row r="71763" spans="1:4" x14ac:dyDescent="0.35">
      <c r="A71763"/>
      <c r="B71763"/>
      <c r="C71763"/>
      <c r="D71763"/>
    </row>
    <row r="71764" spans="1:4" x14ac:dyDescent="0.35">
      <c r="A71764"/>
      <c r="B71764"/>
      <c r="C71764"/>
      <c r="D71764"/>
    </row>
    <row r="71765" spans="1:4" x14ac:dyDescent="0.35">
      <c r="A71765"/>
      <c r="B71765"/>
      <c r="C71765"/>
      <c r="D71765"/>
    </row>
    <row r="71766" spans="1:4" x14ac:dyDescent="0.35">
      <c r="A71766"/>
      <c r="B71766"/>
      <c r="C71766"/>
      <c r="D71766"/>
    </row>
    <row r="71767" spans="1:4" x14ac:dyDescent="0.35">
      <c r="A71767"/>
      <c r="B71767"/>
      <c r="C71767"/>
      <c r="D71767"/>
    </row>
    <row r="71768" spans="1:4" x14ac:dyDescent="0.35">
      <c r="A71768"/>
      <c r="B71768"/>
      <c r="C71768"/>
      <c r="D71768"/>
    </row>
    <row r="71769" spans="1:4" x14ac:dyDescent="0.35">
      <c r="A71769"/>
      <c r="B71769"/>
      <c r="C71769"/>
      <c r="D71769"/>
    </row>
    <row r="71770" spans="1:4" x14ac:dyDescent="0.35">
      <c r="A71770"/>
      <c r="B71770"/>
      <c r="C71770"/>
      <c r="D71770"/>
    </row>
    <row r="71771" spans="1:4" x14ac:dyDescent="0.35">
      <c r="A71771"/>
      <c r="B71771"/>
      <c r="C71771"/>
      <c r="D71771"/>
    </row>
    <row r="71772" spans="1:4" x14ac:dyDescent="0.35">
      <c r="A71772"/>
      <c r="B71772"/>
      <c r="C71772"/>
      <c r="D71772"/>
    </row>
    <row r="71773" spans="1:4" x14ac:dyDescent="0.35">
      <c r="A71773"/>
      <c r="B71773"/>
      <c r="C71773"/>
      <c r="D71773"/>
    </row>
    <row r="71774" spans="1:4" x14ac:dyDescent="0.35">
      <c r="A71774"/>
      <c r="B71774"/>
      <c r="C71774"/>
      <c r="D71774"/>
    </row>
    <row r="71775" spans="1:4" x14ac:dyDescent="0.35">
      <c r="A71775"/>
      <c r="B71775"/>
      <c r="C71775"/>
      <c r="D71775"/>
    </row>
    <row r="71776" spans="1:4" x14ac:dyDescent="0.35">
      <c r="A71776"/>
      <c r="B71776"/>
      <c r="C71776"/>
      <c r="D71776"/>
    </row>
    <row r="71777" spans="1:4" x14ac:dyDescent="0.35">
      <c r="A71777"/>
      <c r="B71777"/>
      <c r="C71777"/>
      <c r="D71777"/>
    </row>
    <row r="71778" spans="1:4" x14ac:dyDescent="0.35">
      <c r="A71778"/>
      <c r="B71778"/>
      <c r="C71778"/>
      <c r="D71778"/>
    </row>
    <row r="71779" spans="1:4" x14ac:dyDescent="0.35">
      <c r="A71779"/>
      <c r="B71779"/>
      <c r="C71779"/>
      <c r="D71779"/>
    </row>
    <row r="71780" spans="1:4" x14ac:dyDescent="0.35">
      <c r="A71780"/>
      <c r="B71780"/>
      <c r="C71780"/>
      <c r="D71780"/>
    </row>
    <row r="71781" spans="1:4" x14ac:dyDescent="0.35">
      <c r="A71781"/>
      <c r="B71781"/>
      <c r="C71781"/>
      <c r="D71781"/>
    </row>
    <row r="71782" spans="1:4" x14ac:dyDescent="0.35">
      <c r="A71782"/>
      <c r="B71782"/>
      <c r="C71782"/>
      <c r="D71782"/>
    </row>
    <row r="71783" spans="1:4" x14ac:dyDescent="0.35">
      <c r="A71783"/>
      <c r="B71783"/>
      <c r="C71783"/>
      <c r="D71783"/>
    </row>
    <row r="71784" spans="1:4" x14ac:dyDescent="0.35">
      <c r="A71784"/>
      <c r="B71784"/>
      <c r="C71784"/>
      <c r="D71784"/>
    </row>
    <row r="71785" spans="1:4" x14ac:dyDescent="0.35">
      <c r="A71785"/>
      <c r="B71785"/>
      <c r="C71785"/>
      <c r="D71785"/>
    </row>
    <row r="71786" spans="1:4" x14ac:dyDescent="0.35">
      <c r="A71786"/>
      <c r="B71786"/>
      <c r="C71786"/>
      <c r="D71786"/>
    </row>
    <row r="71787" spans="1:4" x14ac:dyDescent="0.35">
      <c r="A71787"/>
      <c r="B71787"/>
      <c r="C71787"/>
      <c r="D71787"/>
    </row>
    <row r="71788" spans="1:4" x14ac:dyDescent="0.35">
      <c r="A71788"/>
      <c r="B71788"/>
      <c r="C71788"/>
      <c r="D71788"/>
    </row>
    <row r="71789" spans="1:4" x14ac:dyDescent="0.35">
      <c r="A71789"/>
      <c r="B71789"/>
      <c r="C71789"/>
      <c r="D71789"/>
    </row>
    <row r="71790" spans="1:4" x14ac:dyDescent="0.35">
      <c r="A71790"/>
      <c r="B71790"/>
      <c r="C71790"/>
      <c r="D71790"/>
    </row>
    <row r="71791" spans="1:4" x14ac:dyDescent="0.35">
      <c r="A71791"/>
      <c r="B71791"/>
      <c r="C71791"/>
      <c r="D71791"/>
    </row>
    <row r="71792" spans="1:4" x14ac:dyDescent="0.35">
      <c r="A71792"/>
      <c r="B71792"/>
      <c r="C71792"/>
      <c r="D71792"/>
    </row>
    <row r="71793" spans="1:4" x14ac:dyDescent="0.35">
      <c r="A71793"/>
      <c r="B71793"/>
      <c r="C71793"/>
      <c r="D71793"/>
    </row>
    <row r="71794" spans="1:4" x14ac:dyDescent="0.35">
      <c r="A71794"/>
      <c r="B71794"/>
      <c r="C71794"/>
      <c r="D71794"/>
    </row>
    <row r="71795" spans="1:4" x14ac:dyDescent="0.35">
      <c r="A71795"/>
      <c r="B71795"/>
      <c r="C71795"/>
      <c r="D71795"/>
    </row>
    <row r="71796" spans="1:4" x14ac:dyDescent="0.35">
      <c r="A71796"/>
      <c r="B71796"/>
      <c r="C71796"/>
      <c r="D71796"/>
    </row>
    <row r="71797" spans="1:4" x14ac:dyDescent="0.35">
      <c r="A71797"/>
      <c r="B71797"/>
      <c r="C71797"/>
      <c r="D71797"/>
    </row>
    <row r="71798" spans="1:4" x14ac:dyDescent="0.35">
      <c r="A71798"/>
      <c r="B71798"/>
      <c r="C71798"/>
      <c r="D71798"/>
    </row>
    <row r="71799" spans="1:4" x14ac:dyDescent="0.35">
      <c r="A71799"/>
      <c r="B71799"/>
      <c r="C71799"/>
      <c r="D71799"/>
    </row>
    <row r="71800" spans="1:4" x14ac:dyDescent="0.35">
      <c r="A71800"/>
      <c r="B71800"/>
      <c r="C71800"/>
      <c r="D71800"/>
    </row>
    <row r="71801" spans="1:4" x14ac:dyDescent="0.35">
      <c r="A71801"/>
      <c r="B71801"/>
      <c r="C71801"/>
      <c r="D71801"/>
    </row>
    <row r="71802" spans="1:4" x14ac:dyDescent="0.35">
      <c r="A71802"/>
      <c r="B71802"/>
      <c r="C71802"/>
      <c r="D71802"/>
    </row>
    <row r="71803" spans="1:4" x14ac:dyDescent="0.35">
      <c r="A71803"/>
      <c r="B71803"/>
      <c r="C71803"/>
      <c r="D71803"/>
    </row>
    <row r="71804" spans="1:4" x14ac:dyDescent="0.35">
      <c r="A71804"/>
      <c r="B71804"/>
      <c r="C71804"/>
      <c r="D71804"/>
    </row>
    <row r="71805" spans="1:4" x14ac:dyDescent="0.35">
      <c r="A71805"/>
      <c r="B71805"/>
      <c r="C71805"/>
      <c r="D71805"/>
    </row>
    <row r="71806" spans="1:4" x14ac:dyDescent="0.35">
      <c r="A71806"/>
      <c r="B71806"/>
      <c r="C71806"/>
      <c r="D71806"/>
    </row>
    <row r="71807" spans="1:4" x14ac:dyDescent="0.35">
      <c r="A71807"/>
      <c r="B71807"/>
      <c r="C71807"/>
      <c r="D71807"/>
    </row>
    <row r="71808" spans="1:4" x14ac:dyDescent="0.35">
      <c r="A71808"/>
      <c r="B71808"/>
      <c r="C71808"/>
      <c r="D71808"/>
    </row>
    <row r="71809" spans="1:4" x14ac:dyDescent="0.35">
      <c r="A71809"/>
      <c r="B71809"/>
      <c r="C71809"/>
      <c r="D71809"/>
    </row>
    <row r="71810" spans="1:4" x14ac:dyDescent="0.35">
      <c r="A71810"/>
      <c r="B71810"/>
      <c r="C71810"/>
      <c r="D71810"/>
    </row>
    <row r="71811" spans="1:4" x14ac:dyDescent="0.35">
      <c r="A71811"/>
      <c r="B71811"/>
      <c r="C71811"/>
      <c r="D71811"/>
    </row>
    <row r="71812" spans="1:4" x14ac:dyDescent="0.35">
      <c r="A71812"/>
      <c r="B71812"/>
      <c r="C71812"/>
      <c r="D71812"/>
    </row>
    <row r="71813" spans="1:4" x14ac:dyDescent="0.35">
      <c r="A71813"/>
      <c r="B71813"/>
      <c r="C71813"/>
      <c r="D71813"/>
    </row>
    <row r="71814" spans="1:4" x14ac:dyDescent="0.35">
      <c r="A71814"/>
      <c r="B71814"/>
      <c r="C71814"/>
      <c r="D71814"/>
    </row>
    <row r="71815" spans="1:4" x14ac:dyDescent="0.35">
      <c r="A71815"/>
      <c r="B71815"/>
      <c r="C71815"/>
      <c r="D71815"/>
    </row>
    <row r="71816" spans="1:4" x14ac:dyDescent="0.35">
      <c r="A71816"/>
      <c r="B71816"/>
      <c r="C71816"/>
      <c r="D71816"/>
    </row>
    <row r="71817" spans="1:4" x14ac:dyDescent="0.35">
      <c r="A71817"/>
      <c r="B71817"/>
      <c r="C71817"/>
      <c r="D71817"/>
    </row>
    <row r="71818" spans="1:4" x14ac:dyDescent="0.35">
      <c r="A71818"/>
      <c r="B71818"/>
      <c r="C71818"/>
      <c r="D71818"/>
    </row>
    <row r="71819" spans="1:4" x14ac:dyDescent="0.35">
      <c r="A71819"/>
      <c r="B71819"/>
      <c r="C71819"/>
      <c r="D71819"/>
    </row>
    <row r="71820" spans="1:4" x14ac:dyDescent="0.35">
      <c r="A71820"/>
      <c r="B71820"/>
      <c r="C71820"/>
      <c r="D71820"/>
    </row>
    <row r="71821" spans="1:4" x14ac:dyDescent="0.35">
      <c r="A71821"/>
      <c r="B71821"/>
      <c r="C71821"/>
      <c r="D71821"/>
    </row>
    <row r="71822" spans="1:4" x14ac:dyDescent="0.35">
      <c r="A71822"/>
      <c r="B71822"/>
      <c r="C71822"/>
      <c r="D71822"/>
    </row>
    <row r="71823" spans="1:4" x14ac:dyDescent="0.35">
      <c r="A71823"/>
      <c r="B71823"/>
      <c r="C71823"/>
      <c r="D71823"/>
    </row>
    <row r="71824" spans="1:4" x14ac:dyDescent="0.35">
      <c r="A71824"/>
      <c r="B71824"/>
      <c r="C71824"/>
      <c r="D71824"/>
    </row>
    <row r="71825" spans="1:4" x14ac:dyDescent="0.35">
      <c r="A71825"/>
      <c r="B71825"/>
      <c r="C71825"/>
      <c r="D71825"/>
    </row>
    <row r="71826" spans="1:4" x14ac:dyDescent="0.35">
      <c r="A71826"/>
      <c r="B71826"/>
      <c r="C71826"/>
      <c r="D71826"/>
    </row>
    <row r="71827" spans="1:4" x14ac:dyDescent="0.35">
      <c r="A71827"/>
      <c r="B71827"/>
      <c r="C71827"/>
      <c r="D71827"/>
    </row>
    <row r="71828" spans="1:4" x14ac:dyDescent="0.35">
      <c r="A71828"/>
      <c r="B71828"/>
      <c r="C71828"/>
      <c r="D71828"/>
    </row>
    <row r="71829" spans="1:4" x14ac:dyDescent="0.35">
      <c r="A71829"/>
      <c r="B71829"/>
      <c r="C71829"/>
      <c r="D71829"/>
    </row>
    <row r="71830" spans="1:4" x14ac:dyDescent="0.35">
      <c r="A71830"/>
      <c r="B71830"/>
      <c r="C71830"/>
      <c r="D71830"/>
    </row>
    <row r="71831" spans="1:4" x14ac:dyDescent="0.35">
      <c r="A71831"/>
      <c r="B71831"/>
      <c r="C71831"/>
      <c r="D71831"/>
    </row>
    <row r="71832" spans="1:4" x14ac:dyDescent="0.35">
      <c r="A71832"/>
      <c r="B71832"/>
      <c r="C71832"/>
      <c r="D71832"/>
    </row>
    <row r="71833" spans="1:4" x14ac:dyDescent="0.35">
      <c r="A71833"/>
      <c r="B71833"/>
      <c r="C71833"/>
      <c r="D71833"/>
    </row>
    <row r="71834" spans="1:4" x14ac:dyDescent="0.35">
      <c r="A71834"/>
      <c r="B71834"/>
      <c r="C71834"/>
      <c r="D71834"/>
    </row>
    <row r="71835" spans="1:4" x14ac:dyDescent="0.35">
      <c r="A71835"/>
      <c r="B71835"/>
      <c r="C71835"/>
      <c r="D71835"/>
    </row>
    <row r="71836" spans="1:4" x14ac:dyDescent="0.35">
      <c r="A71836"/>
      <c r="B71836"/>
      <c r="C71836"/>
      <c r="D71836"/>
    </row>
    <row r="71837" spans="1:4" x14ac:dyDescent="0.35">
      <c r="A71837"/>
      <c r="B71837"/>
      <c r="C71837"/>
      <c r="D71837"/>
    </row>
    <row r="71838" spans="1:4" x14ac:dyDescent="0.35">
      <c r="A71838"/>
      <c r="B71838"/>
      <c r="C71838"/>
      <c r="D71838"/>
    </row>
    <row r="71839" spans="1:4" x14ac:dyDescent="0.35">
      <c r="A71839"/>
      <c r="B71839"/>
      <c r="C71839"/>
      <c r="D71839"/>
    </row>
    <row r="71840" spans="1:4" x14ac:dyDescent="0.35">
      <c r="A71840"/>
      <c r="B71840"/>
      <c r="C71840"/>
      <c r="D71840"/>
    </row>
    <row r="71841" spans="1:4" x14ac:dyDescent="0.35">
      <c r="A71841"/>
      <c r="B71841"/>
      <c r="C71841"/>
      <c r="D71841"/>
    </row>
    <row r="71842" spans="1:4" x14ac:dyDescent="0.35">
      <c r="A71842"/>
      <c r="B71842"/>
      <c r="C71842"/>
      <c r="D71842"/>
    </row>
    <row r="71843" spans="1:4" x14ac:dyDescent="0.35">
      <c r="A71843"/>
      <c r="B71843"/>
      <c r="C71843"/>
      <c r="D71843"/>
    </row>
    <row r="71844" spans="1:4" x14ac:dyDescent="0.35">
      <c r="A71844"/>
      <c r="B71844"/>
      <c r="C71844"/>
      <c r="D71844"/>
    </row>
    <row r="71845" spans="1:4" x14ac:dyDescent="0.35">
      <c r="A71845"/>
      <c r="B71845"/>
      <c r="C71845"/>
      <c r="D71845"/>
    </row>
    <row r="71846" spans="1:4" x14ac:dyDescent="0.35">
      <c r="A71846"/>
      <c r="B71846"/>
      <c r="C71846"/>
      <c r="D71846"/>
    </row>
    <row r="71847" spans="1:4" x14ac:dyDescent="0.35">
      <c r="A71847"/>
      <c r="B71847"/>
      <c r="C71847"/>
      <c r="D71847"/>
    </row>
    <row r="71848" spans="1:4" x14ac:dyDescent="0.35">
      <c r="A71848"/>
      <c r="B71848"/>
      <c r="C71848"/>
      <c r="D71848"/>
    </row>
    <row r="71849" spans="1:4" x14ac:dyDescent="0.35">
      <c r="A71849"/>
      <c r="B71849"/>
      <c r="C71849"/>
      <c r="D71849"/>
    </row>
    <row r="71850" spans="1:4" x14ac:dyDescent="0.35">
      <c r="A71850"/>
      <c r="B71850"/>
      <c r="C71850"/>
      <c r="D71850"/>
    </row>
    <row r="71851" spans="1:4" x14ac:dyDescent="0.35">
      <c r="A71851"/>
      <c r="B71851"/>
      <c r="C71851"/>
      <c r="D71851"/>
    </row>
    <row r="71852" spans="1:4" x14ac:dyDescent="0.35">
      <c r="A71852"/>
      <c r="B71852"/>
      <c r="C71852"/>
      <c r="D71852"/>
    </row>
    <row r="71853" spans="1:4" x14ac:dyDescent="0.35">
      <c r="A71853"/>
      <c r="B71853"/>
      <c r="C71853"/>
      <c r="D71853"/>
    </row>
    <row r="71854" spans="1:4" x14ac:dyDescent="0.35">
      <c r="A71854"/>
      <c r="B71854"/>
      <c r="C71854"/>
      <c r="D71854"/>
    </row>
    <row r="71855" spans="1:4" x14ac:dyDescent="0.35">
      <c r="A71855"/>
      <c r="B71855"/>
      <c r="C71855"/>
      <c r="D71855"/>
    </row>
    <row r="71856" spans="1:4" x14ac:dyDescent="0.35">
      <c r="A71856"/>
      <c r="B71856"/>
      <c r="C71856"/>
      <c r="D71856"/>
    </row>
    <row r="71857" spans="1:4" x14ac:dyDescent="0.35">
      <c r="A71857"/>
      <c r="B71857"/>
      <c r="C71857"/>
      <c r="D71857"/>
    </row>
    <row r="71858" spans="1:4" x14ac:dyDescent="0.35">
      <c r="A71858"/>
      <c r="B71858"/>
      <c r="C71858"/>
      <c r="D71858"/>
    </row>
    <row r="71859" spans="1:4" x14ac:dyDescent="0.35">
      <c r="A71859"/>
      <c r="B71859"/>
      <c r="C71859"/>
      <c r="D71859"/>
    </row>
    <row r="71860" spans="1:4" x14ac:dyDescent="0.35">
      <c r="A71860"/>
      <c r="B71860"/>
      <c r="C71860"/>
      <c r="D71860"/>
    </row>
    <row r="71861" spans="1:4" x14ac:dyDescent="0.35">
      <c r="A71861"/>
      <c r="B71861"/>
      <c r="C71861"/>
      <c r="D71861"/>
    </row>
    <row r="71862" spans="1:4" x14ac:dyDescent="0.35">
      <c r="A71862"/>
      <c r="B71862"/>
      <c r="C71862"/>
      <c r="D71862"/>
    </row>
    <row r="71863" spans="1:4" x14ac:dyDescent="0.35">
      <c r="A71863"/>
      <c r="B71863"/>
      <c r="C71863"/>
      <c r="D71863"/>
    </row>
    <row r="71864" spans="1:4" x14ac:dyDescent="0.35">
      <c r="A71864"/>
      <c r="B71864"/>
      <c r="C71864"/>
      <c r="D71864"/>
    </row>
    <row r="71865" spans="1:4" x14ac:dyDescent="0.35">
      <c r="A71865"/>
      <c r="B71865"/>
      <c r="C71865"/>
      <c r="D71865"/>
    </row>
    <row r="71866" spans="1:4" x14ac:dyDescent="0.35">
      <c r="A71866"/>
      <c r="B71866"/>
      <c r="C71866"/>
      <c r="D71866"/>
    </row>
    <row r="71867" spans="1:4" x14ac:dyDescent="0.35">
      <c r="A71867"/>
      <c r="B71867"/>
      <c r="C71867"/>
      <c r="D71867"/>
    </row>
    <row r="71868" spans="1:4" x14ac:dyDescent="0.35">
      <c r="A71868"/>
      <c r="B71868"/>
      <c r="C71868"/>
      <c r="D71868"/>
    </row>
    <row r="71869" spans="1:4" x14ac:dyDescent="0.35">
      <c r="A71869"/>
      <c r="B71869"/>
      <c r="C71869"/>
      <c r="D71869"/>
    </row>
    <row r="71870" spans="1:4" x14ac:dyDescent="0.35">
      <c r="A71870"/>
      <c r="B71870"/>
      <c r="C71870"/>
      <c r="D71870"/>
    </row>
    <row r="71871" spans="1:4" x14ac:dyDescent="0.35">
      <c r="A71871"/>
      <c r="B71871"/>
      <c r="C71871"/>
      <c r="D71871"/>
    </row>
    <row r="71872" spans="1:4" x14ac:dyDescent="0.35">
      <c r="A71872"/>
      <c r="B71872"/>
      <c r="C71872"/>
      <c r="D71872"/>
    </row>
    <row r="71873" spans="1:4" x14ac:dyDescent="0.35">
      <c r="A71873"/>
      <c r="B71873"/>
      <c r="C71873"/>
      <c r="D71873"/>
    </row>
    <row r="71874" spans="1:4" x14ac:dyDescent="0.35">
      <c r="A71874"/>
      <c r="B71874"/>
      <c r="C71874"/>
      <c r="D71874"/>
    </row>
    <row r="71875" spans="1:4" x14ac:dyDescent="0.35">
      <c r="A71875"/>
      <c r="B71875"/>
      <c r="C71875"/>
      <c r="D71875"/>
    </row>
    <row r="71876" spans="1:4" x14ac:dyDescent="0.35">
      <c r="A71876"/>
      <c r="B71876"/>
      <c r="C71876"/>
      <c r="D71876"/>
    </row>
    <row r="71877" spans="1:4" x14ac:dyDescent="0.35">
      <c r="A71877"/>
      <c r="B71877"/>
      <c r="C71877"/>
      <c r="D71877"/>
    </row>
    <row r="71878" spans="1:4" x14ac:dyDescent="0.35">
      <c r="A71878"/>
      <c r="B71878"/>
      <c r="C71878"/>
      <c r="D71878"/>
    </row>
    <row r="71879" spans="1:4" x14ac:dyDescent="0.35">
      <c r="A71879"/>
      <c r="B71879"/>
      <c r="C71879"/>
      <c r="D71879"/>
    </row>
    <row r="71880" spans="1:4" x14ac:dyDescent="0.35">
      <c r="A71880"/>
      <c r="B71880"/>
      <c r="C71880"/>
      <c r="D71880"/>
    </row>
    <row r="71881" spans="1:4" x14ac:dyDescent="0.35">
      <c r="A71881"/>
      <c r="B71881"/>
      <c r="C71881"/>
      <c r="D71881"/>
    </row>
    <row r="71882" spans="1:4" x14ac:dyDescent="0.35">
      <c r="A71882"/>
      <c r="B71882"/>
      <c r="C71882"/>
      <c r="D71882"/>
    </row>
    <row r="71883" spans="1:4" x14ac:dyDescent="0.35">
      <c r="A71883"/>
      <c r="B71883"/>
      <c r="C71883"/>
      <c r="D71883"/>
    </row>
    <row r="71884" spans="1:4" x14ac:dyDescent="0.35">
      <c r="A71884"/>
      <c r="B71884"/>
      <c r="C71884"/>
      <c r="D71884"/>
    </row>
    <row r="71885" spans="1:4" x14ac:dyDescent="0.35">
      <c r="A71885"/>
      <c r="B71885"/>
      <c r="C71885"/>
      <c r="D71885"/>
    </row>
    <row r="71886" spans="1:4" x14ac:dyDescent="0.35">
      <c r="A71886"/>
      <c r="B71886"/>
      <c r="C71886"/>
      <c r="D71886"/>
    </row>
    <row r="71887" spans="1:4" x14ac:dyDescent="0.35">
      <c r="A71887"/>
      <c r="B71887"/>
      <c r="C71887"/>
      <c r="D71887"/>
    </row>
    <row r="71888" spans="1:4" x14ac:dyDescent="0.35">
      <c r="A71888"/>
      <c r="B71888"/>
      <c r="C71888"/>
      <c r="D71888"/>
    </row>
    <row r="71889" spans="1:4" x14ac:dyDescent="0.35">
      <c r="A71889"/>
      <c r="B71889"/>
      <c r="C71889"/>
      <c r="D71889"/>
    </row>
    <row r="71890" spans="1:4" x14ac:dyDescent="0.35">
      <c r="A71890"/>
      <c r="B71890"/>
      <c r="C71890"/>
      <c r="D71890"/>
    </row>
    <row r="71891" spans="1:4" x14ac:dyDescent="0.35">
      <c r="A71891"/>
      <c r="B71891"/>
      <c r="C71891"/>
      <c r="D71891"/>
    </row>
    <row r="71892" spans="1:4" x14ac:dyDescent="0.35">
      <c r="A71892"/>
      <c r="B71892"/>
      <c r="C71892"/>
      <c r="D71892"/>
    </row>
    <row r="71893" spans="1:4" x14ac:dyDescent="0.35">
      <c r="A71893"/>
      <c r="B71893"/>
      <c r="C71893"/>
      <c r="D71893"/>
    </row>
    <row r="71894" spans="1:4" x14ac:dyDescent="0.35">
      <c r="A71894"/>
      <c r="B71894"/>
      <c r="C71894"/>
      <c r="D71894"/>
    </row>
    <row r="71895" spans="1:4" x14ac:dyDescent="0.35">
      <c r="A71895"/>
      <c r="B71895"/>
      <c r="C71895"/>
      <c r="D71895"/>
    </row>
    <row r="71896" spans="1:4" x14ac:dyDescent="0.35">
      <c r="A71896"/>
      <c r="B71896"/>
      <c r="C71896"/>
      <c r="D71896"/>
    </row>
    <row r="71897" spans="1:4" x14ac:dyDescent="0.35">
      <c r="A71897"/>
      <c r="B71897"/>
      <c r="C71897"/>
      <c r="D71897"/>
    </row>
    <row r="71898" spans="1:4" x14ac:dyDescent="0.35">
      <c r="A71898"/>
      <c r="B71898"/>
      <c r="C71898"/>
      <c r="D71898"/>
    </row>
    <row r="71899" spans="1:4" x14ac:dyDescent="0.35">
      <c r="A71899"/>
      <c r="B71899"/>
      <c r="C71899"/>
      <c r="D71899"/>
    </row>
    <row r="71900" spans="1:4" x14ac:dyDescent="0.35">
      <c r="A71900"/>
      <c r="B71900"/>
      <c r="C71900"/>
      <c r="D71900"/>
    </row>
    <row r="71901" spans="1:4" x14ac:dyDescent="0.35">
      <c r="A71901"/>
      <c r="B71901"/>
      <c r="C71901"/>
      <c r="D71901"/>
    </row>
    <row r="71902" spans="1:4" x14ac:dyDescent="0.35">
      <c r="A71902"/>
      <c r="B71902"/>
      <c r="C71902"/>
      <c r="D71902"/>
    </row>
    <row r="71903" spans="1:4" x14ac:dyDescent="0.35">
      <c r="A71903"/>
      <c r="B71903"/>
      <c r="C71903"/>
      <c r="D71903"/>
    </row>
    <row r="71904" spans="1:4" x14ac:dyDescent="0.35">
      <c r="A71904"/>
      <c r="B71904"/>
      <c r="C71904"/>
      <c r="D71904"/>
    </row>
    <row r="71905" spans="1:4" x14ac:dyDescent="0.35">
      <c r="A71905"/>
      <c r="B71905"/>
      <c r="C71905"/>
      <c r="D71905"/>
    </row>
    <row r="71906" spans="1:4" x14ac:dyDescent="0.35">
      <c r="A71906"/>
      <c r="B71906"/>
      <c r="C71906"/>
      <c r="D71906"/>
    </row>
    <row r="71907" spans="1:4" x14ac:dyDescent="0.35">
      <c r="A71907"/>
      <c r="B71907"/>
      <c r="C71907"/>
      <c r="D71907"/>
    </row>
    <row r="71908" spans="1:4" x14ac:dyDescent="0.35">
      <c r="A71908"/>
      <c r="B71908"/>
      <c r="C71908"/>
      <c r="D71908"/>
    </row>
    <row r="71909" spans="1:4" x14ac:dyDescent="0.35">
      <c r="A71909"/>
      <c r="B71909"/>
      <c r="C71909"/>
      <c r="D71909"/>
    </row>
    <row r="71910" spans="1:4" x14ac:dyDescent="0.35">
      <c r="A71910"/>
      <c r="B71910"/>
      <c r="C71910"/>
      <c r="D71910"/>
    </row>
    <row r="71911" spans="1:4" x14ac:dyDescent="0.35">
      <c r="A71911"/>
      <c r="B71911"/>
      <c r="C71911"/>
      <c r="D71911"/>
    </row>
    <row r="71912" spans="1:4" x14ac:dyDescent="0.35">
      <c r="A71912"/>
      <c r="B71912"/>
      <c r="C71912"/>
      <c r="D71912"/>
    </row>
    <row r="71913" spans="1:4" x14ac:dyDescent="0.35">
      <c r="A71913"/>
      <c r="B71913"/>
      <c r="C71913"/>
      <c r="D71913"/>
    </row>
    <row r="71914" spans="1:4" x14ac:dyDescent="0.35">
      <c r="A71914"/>
      <c r="B71914"/>
      <c r="C71914"/>
      <c r="D71914"/>
    </row>
    <row r="71915" spans="1:4" x14ac:dyDescent="0.35">
      <c r="A71915"/>
      <c r="B71915"/>
      <c r="C71915"/>
      <c r="D71915"/>
    </row>
    <row r="71916" spans="1:4" x14ac:dyDescent="0.35">
      <c r="A71916"/>
      <c r="B71916"/>
      <c r="C71916"/>
      <c r="D71916"/>
    </row>
    <row r="71917" spans="1:4" x14ac:dyDescent="0.35">
      <c r="A71917"/>
      <c r="B71917"/>
      <c r="C71917"/>
      <c r="D71917"/>
    </row>
    <row r="71918" spans="1:4" x14ac:dyDescent="0.35">
      <c r="A71918"/>
      <c r="B71918"/>
      <c r="C71918"/>
      <c r="D71918"/>
    </row>
    <row r="71919" spans="1:4" x14ac:dyDescent="0.35">
      <c r="A71919"/>
      <c r="B71919"/>
      <c r="C71919"/>
      <c r="D71919"/>
    </row>
    <row r="71920" spans="1:4" x14ac:dyDescent="0.35">
      <c r="A71920"/>
      <c r="B71920"/>
      <c r="C71920"/>
      <c r="D71920"/>
    </row>
    <row r="71921" spans="1:4" x14ac:dyDescent="0.35">
      <c r="A71921"/>
      <c r="B71921"/>
      <c r="C71921"/>
      <c r="D71921"/>
    </row>
    <row r="71922" spans="1:4" x14ac:dyDescent="0.35">
      <c r="A71922"/>
      <c r="B71922"/>
      <c r="C71922"/>
      <c r="D71922"/>
    </row>
    <row r="71923" spans="1:4" x14ac:dyDescent="0.35">
      <c r="A71923"/>
      <c r="B71923"/>
      <c r="C71923"/>
      <c r="D71923"/>
    </row>
    <row r="71924" spans="1:4" x14ac:dyDescent="0.35">
      <c r="A71924"/>
      <c r="B71924"/>
      <c r="C71924"/>
      <c r="D71924"/>
    </row>
    <row r="71925" spans="1:4" x14ac:dyDescent="0.35">
      <c r="A71925"/>
      <c r="B71925"/>
      <c r="C71925"/>
      <c r="D71925"/>
    </row>
    <row r="71926" spans="1:4" x14ac:dyDescent="0.35">
      <c r="A71926"/>
      <c r="B71926"/>
      <c r="C71926"/>
      <c r="D71926"/>
    </row>
    <row r="71927" spans="1:4" x14ac:dyDescent="0.35">
      <c r="A71927"/>
      <c r="B71927"/>
      <c r="C71927"/>
      <c r="D71927"/>
    </row>
    <row r="71928" spans="1:4" x14ac:dyDescent="0.35">
      <c r="A71928"/>
      <c r="B71928"/>
      <c r="C71928"/>
      <c r="D71928"/>
    </row>
    <row r="71929" spans="1:4" x14ac:dyDescent="0.35">
      <c r="A71929"/>
      <c r="B71929"/>
      <c r="C71929"/>
      <c r="D71929"/>
    </row>
    <row r="71930" spans="1:4" x14ac:dyDescent="0.35">
      <c r="A71930"/>
      <c r="B71930"/>
      <c r="C71930"/>
      <c r="D71930"/>
    </row>
    <row r="71931" spans="1:4" x14ac:dyDescent="0.35">
      <c r="A71931"/>
      <c r="B71931"/>
      <c r="C71931"/>
      <c r="D71931"/>
    </row>
    <row r="71932" spans="1:4" x14ac:dyDescent="0.35">
      <c r="A71932"/>
      <c r="B71932"/>
      <c r="C71932"/>
      <c r="D71932"/>
    </row>
    <row r="71933" spans="1:4" x14ac:dyDescent="0.35">
      <c r="A71933"/>
      <c r="B71933"/>
      <c r="C71933"/>
      <c r="D71933"/>
    </row>
    <row r="71934" spans="1:4" x14ac:dyDescent="0.35">
      <c r="A71934"/>
      <c r="B71934"/>
      <c r="C71934"/>
      <c r="D71934"/>
    </row>
    <row r="71935" spans="1:4" x14ac:dyDescent="0.35">
      <c r="A71935"/>
      <c r="B71935"/>
      <c r="C71935"/>
      <c r="D71935"/>
    </row>
    <row r="71936" spans="1:4" x14ac:dyDescent="0.35">
      <c r="A71936"/>
      <c r="B71936"/>
      <c r="C71936"/>
      <c r="D71936"/>
    </row>
    <row r="71937" spans="1:4" x14ac:dyDescent="0.35">
      <c r="A71937"/>
      <c r="B71937"/>
      <c r="C71937"/>
      <c r="D71937"/>
    </row>
    <row r="71938" spans="1:4" x14ac:dyDescent="0.35">
      <c r="A71938"/>
      <c r="B71938"/>
      <c r="C71938"/>
      <c r="D71938"/>
    </row>
    <row r="71939" spans="1:4" x14ac:dyDescent="0.35">
      <c r="A71939"/>
      <c r="B71939"/>
      <c r="C71939"/>
      <c r="D71939"/>
    </row>
    <row r="71940" spans="1:4" x14ac:dyDescent="0.35">
      <c r="A71940"/>
      <c r="B71940"/>
      <c r="C71940"/>
      <c r="D71940"/>
    </row>
    <row r="71941" spans="1:4" x14ac:dyDescent="0.35">
      <c r="A71941"/>
      <c r="B71941"/>
      <c r="C71941"/>
      <c r="D71941"/>
    </row>
    <row r="71942" spans="1:4" x14ac:dyDescent="0.35">
      <c r="A71942"/>
      <c r="B71942"/>
      <c r="C71942"/>
      <c r="D71942"/>
    </row>
    <row r="71943" spans="1:4" x14ac:dyDescent="0.35">
      <c r="A71943"/>
      <c r="B71943"/>
      <c r="C71943"/>
      <c r="D71943"/>
    </row>
    <row r="71944" spans="1:4" x14ac:dyDescent="0.35">
      <c r="A71944"/>
      <c r="B71944"/>
      <c r="C71944"/>
      <c r="D71944"/>
    </row>
    <row r="71945" spans="1:4" x14ac:dyDescent="0.35">
      <c r="A71945"/>
      <c r="B71945"/>
      <c r="C71945"/>
      <c r="D71945"/>
    </row>
    <row r="71946" spans="1:4" x14ac:dyDescent="0.35">
      <c r="A71946"/>
      <c r="B71946"/>
      <c r="C71946"/>
      <c r="D71946"/>
    </row>
    <row r="71947" spans="1:4" x14ac:dyDescent="0.35">
      <c r="A71947"/>
      <c r="B71947"/>
      <c r="C71947"/>
      <c r="D71947"/>
    </row>
    <row r="71948" spans="1:4" x14ac:dyDescent="0.35">
      <c r="A71948"/>
      <c r="B71948"/>
      <c r="C71948"/>
      <c r="D71948"/>
    </row>
    <row r="71949" spans="1:4" x14ac:dyDescent="0.35">
      <c r="A71949"/>
      <c r="B71949"/>
      <c r="C71949"/>
      <c r="D71949"/>
    </row>
    <row r="71950" spans="1:4" x14ac:dyDescent="0.35">
      <c r="A71950"/>
      <c r="B71950"/>
      <c r="C71950"/>
      <c r="D71950"/>
    </row>
    <row r="71951" spans="1:4" x14ac:dyDescent="0.35">
      <c r="A71951"/>
      <c r="B71951"/>
      <c r="C71951"/>
      <c r="D71951"/>
    </row>
    <row r="71952" spans="1:4" x14ac:dyDescent="0.35">
      <c r="A71952"/>
      <c r="B71952"/>
      <c r="C71952"/>
      <c r="D71952"/>
    </row>
    <row r="71953" spans="1:4" x14ac:dyDescent="0.35">
      <c r="A71953"/>
      <c r="B71953"/>
      <c r="C71953"/>
      <c r="D71953"/>
    </row>
    <row r="71954" spans="1:4" x14ac:dyDescent="0.35">
      <c r="A71954"/>
      <c r="B71954"/>
      <c r="C71954"/>
      <c r="D71954"/>
    </row>
    <row r="71955" spans="1:4" x14ac:dyDescent="0.35">
      <c r="A71955"/>
      <c r="B71955"/>
      <c r="C71955"/>
      <c r="D71955"/>
    </row>
    <row r="71956" spans="1:4" x14ac:dyDescent="0.35">
      <c r="A71956"/>
      <c r="B71956"/>
      <c r="C71956"/>
      <c r="D71956"/>
    </row>
    <row r="71957" spans="1:4" x14ac:dyDescent="0.35">
      <c r="A71957"/>
      <c r="B71957"/>
      <c r="C71957"/>
      <c r="D71957"/>
    </row>
    <row r="71958" spans="1:4" x14ac:dyDescent="0.35">
      <c r="A71958"/>
      <c r="B71958"/>
      <c r="C71958"/>
      <c r="D71958"/>
    </row>
    <row r="71959" spans="1:4" x14ac:dyDescent="0.35">
      <c r="A71959"/>
      <c r="B71959"/>
      <c r="C71959"/>
      <c r="D71959"/>
    </row>
    <row r="71960" spans="1:4" x14ac:dyDescent="0.35">
      <c r="A71960"/>
      <c r="B71960"/>
      <c r="C71960"/>
      <c r="D71960"/>
    </row>
    <row r="71961" spans="1:4" x14ac:dyDescent="0.35">
      <c r="A71961"/>
      <c r="B71961"/>
      <c r="C71961"/>
      <c r="D71961"/>
    </row>
    <row r="71962" spans="1:4" x14ac:dyDescent="0.35">
      <c r="A71962"/>
      <c r="B71962"/>
      <c r="C71962"/>
      <c r="D71962"/>
    </row>
    <row r="71963" spans="1:4" x14ac:dyDescent="0.35">
      <c r="A71963"/>
      <c r="B71963"/>
      <c r="C71963"/>
      <c r="D71963"/>
    </row>
    <row r="71964" spans="1:4" x14ac:dyDescent="0.35">
      <c r="A71964"/>
      <c r="B71964"/>
      <c r="C71964"/>
      <c r="D71964"/>
    </row>
    <row r="71965" spans="1:4" x14ac:dyDescent="0.35">
      <c r="A71965"/>
      <c r="B71965"/>
      <c r="C71965"/>
      <c r="D71965"/>
    </row>
    <row r="71966" spans="1:4" x14ac:dyDescent="0.35">
      <c r="A71966"/>
      <c r="B71966"/>
      <c r="C71966"/>
      <c r="D71966"/>
    </row>
    <row r="71967" spans="1:4" x14ac:dyDescent="0.35">
      <c r="A71967"/>
      <c r="B71967"/>
      <c r="C71967"/>
      <c r="D71967"/>
    </row>
    <row r="71968" spans="1:4" x14ac:dyDescent="0.35">
      <c r="A71968"/>
      <c r="B71968"/>
      <c r="C71968"/>
      <c r="D71968"/>
    </row>
    <row r="71969" spans="1:4" x14ac:dyDescent="0.35">
      <c r="A71969"/>
      <c r="B71969"/>
      <c r="C71969"/>
      <c r="D71969"/>
    </row>
    <row r="71970" spans="1:4" x14ac:dyDescent="0.35">
      <c r="A71970"/>
      <c r="B71970"/>
      <c r="C71970"/>
      <c r="D71970"/>
    </row>
    <row r="71971" spans="1:4" x14ac:dyDescent="0.35">
      <c r="A71971"/>
      <c r="B71971"/>
      <c r="C71971"/>
      <c r="D71971"/>
    </row>
    <row r="71972" spans="1:4" x14ac:dyDescent="0.35">
      <c r="A71972"/>
      <c r="B71972"/>
      <c r="C71972"/>
      <c r="D71972"/>
    </row>
    <row r="71973" spans="1:4" x14ac:dyDescent="0.35">
      <c r="A71973"/>
      <c r="B71973"/>
      <c r="C71973"/>
      <c r="D71973"/>
    </row>
    <row r="71974" spans="1:4" x14ac:dyDescent="0.35">
      <c r="A71974"/>
      <c r="B71974"/>
      <c r="C71974"/>
      <c r="D71974"/>
    </row>
    <row r="71975" spans="1:4" x14ac:dyDescent="0.35">
      <c r="A71975"/>
      <c r="B71975"/>
      <c r="C71975"/>
      <c r="D71975"/>
    </row>
    <row r="71976" spans="1:4" x14ac:dyDescent="0.35">
      <c r="A71976"/>
      <c r="B71976"/>
      <c r="C71976"/>
      <c r="D71976"/>
    </row>
    <row r="71977" spans="1:4" x14ac:dyDescent="0.35">
      <c r="A71977"/>
      <c r="B71977"/>
      <c r="C71977"/>
      <c r="D71977"/>
    </row>
    <row r="71978" spans="1:4" x14ac:dyDescent="0.35">
      <c r="A71978"/>
      <c r="B71978"/>
      <c r="C71978"/>
      <c r="D71978"/>
    </row>
    <row r="71979" spans="1:4" x14ac:dyDescent="0.35">
      <c r="A71979"/>
      <c r="B71979"/>
      <c r="C71979"/>
      <c r="D71979"/>
    </row>
    <row r="71980" spans="1:4" x14ac:dyDescent="0.35">
      <c r="A71980"/>
      <c r="B71980"/>
      <c r="C71980"/>
      <c r="D71980"/>
    </row>
    <row r="71981" spans="1:4" x14ac:dyDescent="0.35">
      <c r="A71981"/>
      <c r="B71981"/>
      <c r="C71981"/>
      <c r="D71981"/>
    </row>
    <row r="71982" spans="1:4" x14ac:dyDescent="0.35">
      <c r="A71982"/>
      <c r="B71982"/>
      <c r="C71982"/>
      <c r="D71982"/>
    </row>
    <row r="71983" spans="1:4" x14ac:dyDescent="0.35">
      <c r="A71983"/>
      <c r="B71983"/>
      <c r="C71983"/>
      <c r="D71983"/>
    </row>
    <row r="71984" spans="1:4" x14ac:dyDescent="0.35">
      <c r="A71984"/>
      <c r="B71984"/>
      <c r="C71984"/>
      <c r="D71984"/>
    </row>
    <row r="71985" spans="1:4" x14ac:dyDescent="0.35">
      <c r="A71985"/>
      <c r="B71985"/>
      <c r="C71985"/>
      <c r="D71985"/>
    </row>
    <row r="71986" spans="1:4" x14ac:dyDescent="0.35">
      <c r="A71986"/>
      <c r="B71986"/>
      <c r="C71986"/>
      <c r="D71986"/>
    </row>
    <row r="71987" spans="1:4" x14ac:dyDescent="0.35">
      <c r="A71987"/>
      <c r="B71987"/>
      <c r="C71987"/>
      <c r="D71987"/>
    </row>
    <row r="71988" spans="1:4" x14ac:dyDescent="0.35">
      <c r="A71988"/>
      <c r="B71988"/>
      <c r="C71988"/>
      <c r="D71988"/>
    </row>
    <row r="71989" spans="1:4" x14ac:dyDescent="0.35">
      <c r="A71989"/>
      <c r="B71989"/>
      <c r="C71989"/>
      <c r="D71989"/>
    </row>
    <row r="71990" spans="1:4" x14ac:dyDescent="0.35">
      <c r="A71990"/>
      <c r="B71990"/>
      <c r="C71990"/>
      <c r="D71990"/>
    </row>
    <row r="71991" spans="1:4" x14ac:dyDescent="0.35">
      <c r="A71991"/>
      <c r="B71991"/>
      <c r="C71991"/>
      <c r="D71991"/>
    </row>
    <row r="71992" spans="1:4" x14ac:dyDescent="0.35">
      <c r="A71992"/>
      <c r="B71992"/>
      <c r="C71992"/>
      <c r="D71992"/>
    </row>
    <row r="71993" spans="1:4" x14ac:dyDescent="0.35">
      <c r="A71993"/>
      <c r="B71993"/>
      <c r="C71993"/>
      <c r="D71993"/>
    </row>
    <row r="71994" spans="1:4" x14ac:dyDescent="0.35">
      <c r="A71994"/>
      <c r="B71994"/>
      <c r="C71994"/>
      <c r="D71994"/>
    </row>
    <row r="71995" spans="1:4" x14ac:dyDescent="0.35">
      <c r="A71995"/>
      <c r="B71995"/>
      <c r="C71995"/>
      <c r="D71995"/>
    </row>
    <row r="71996" spans="1:4" x14ac:dyDescent="0.35">
      <c r="A71996"/>
      <c r="B71996"/>
      <c r="C71996"/>
      <c r="D71996"/>
    </row>
    <row r="71997" spans="1:4" x14ac:dyDescent="0.35">
      <c r="A71997"/>
      <c r="B71997"/>
      <c r="C71997"/>
      <c r="D71997"/>
    </row>
    <row r="71998" spans="1:4" x14ac:dyDescent="0.35">
      <c r="A71998"/>
      <c r="B71998"/>
      <c r="C71998"/>
      <c r="D71998"/>
    </row>
    <row r="71999" spans="1:4" x14ac:dyDescent="0.35">
      <c r="A71999"/>
      <c r="B71999"/>
      <c r="C71999"/>
      <c r="D71999"/>
    </row>
    <row r="72000" spans="1:4" x14ac:dyDescent="0.35">
      <c r="A72000"/>
      <c r="B72000"/>
      <c r="C72000"/>
      <c r="D72000"/>
    </row>
    <row r="72001" spans="1:4" x14ac:dyDescent="0.35">
      <c r="A72001"/>
      <c r="B72001"/>
      <c r="C72001"/>
      <c r="D72001"/>
    </row>
    <row r="72002" spans="1:4" x14ac:dyDescent="0.35">
      <c r="A72002"/>
      <c r="B72002"/>
      <c r="C72002"/>
      <c r="D72002"/>
    </row>
    <row r="72003" spans="1:4" x14ac:dyDescent="0.35">
      <c r="A72003"/>
      <c r="B72003"/>
      <c r="C72003"/>
      <c r="D72003"/>
    </row>
    <row r="72004" spans="1:4" x14ac:dyDescent="0.35">
      <c r="A72004"/>
      <c r="B72004"/>
      <c r="C72004"/>
      <c r="D72004"/>
    </row>
    <row r="72005" spans="1:4" x14ac:dyDescent="0.35">
      <c r="A72005"/>
      <c r="B72005"/>
      <c r="C72005"/>
      <c r="D72005"/>
    </row>
    <row r="72006" spans="1:4" x14ac:dyDescent="0.35">
      <c r="A72006"/>
      <c r="B72006"/>
      <c r="C72006"/>
      <c r="D72006"/>
    </row>
    <row r="72007" spans="1:4" x14ac:dyDescent="0.35">
      <c r="A72007"/>
      <c r="B72007"/>
      <c r="C72007"/>
      <c r="D72007"/>
    </row>
    <row r="72008" spans="1:4" x14ac:dyDescent="0.35">
      <c r="A72008"/>
      <c r="B72008"/>
      <c r="C72008"/>
      <c r="D72008"/>
    </row>
    <row r="72009" spans="1:4" x14ac:dyDescent="0.35">
      <c r="A72009"/>
      <c r="B72009"/>
      <c r="C72009"/>
      <c r="D72009"/>
    </row>
    <row r="72010" spans="1:4" x14ac:dyDescent="0.35">
      <c r="A72010"/>
      <c r="B72010"/>
      <c r="C72010"/>
      <c r="D72010"/>
    </row>
    <row r="72011" spans="1:4" x14ac:dyDescent="0.35">
      <c r="A72011"/>
      <c r="B72011"/>
      <c r="C72011"/>
      <c r="D72011"/>
    </row>
    <row r="72012" spans="1:4" x14ac:dyDescent="0.35">
      <c r="A72012"/>
      <c r="B72012"/>
      <c r="C72012"/>
      <c r="D72012"/>
    </row>
    <row r="72013" spans="1:4" x14ac:dyDescent="0.35">
      <c r="A72013"/>
      <c r="B72013"/>
      <c r="C72013"/>
      <c r="D72013"/>
    </row>
    <row r="72014" spans="1:4" x14ac:dyDescent="0.35">
      <c r="A72014"/>
      <c r="B72014"/>
      <c r="C72014"/>
      <c r="D72014"/>
    </row>
    <row r="72015" spans="1:4" x14ac:dyDescent="0.35">
      <c r="A72015"/>
      <c r="B72015"/>
      <c r="C72015"/>
      <c r="D72015"/>
    </row>
    <row r="72016" spans="1:4" x14ac:dyDescent="0.35">
      <c r="A72016"/>
      <c r="B72016"/>
      <c r="C72016"/>
      <c r="D72016"/>
    </row>
    <row r="72017" spans="1:4" x14ac:dyDescent="0.35">
      <c r="A72017"/>
      <c r="B72017"/>
      <c r="C72017"/>
      <c r="D72017"/>
    </row>
    <row r="72018" spans="1:4" x14ac:dyDescent="0.35">
      <c r="A72018"/>
      <c r="B72018"/>
      <c r="C72018"/>
      <c r="D72018"/>
    </row>
    <row r="72019" spans="1:4" x14ac:dyDescent="0.35">
      <c r="A72019"/>
      <c r="B72019"/>
      <c r="C72019"/>
      <c r="D72019"/>
    </row>
    <row r="72020" spans="1:4" x14ac:dyDescent="0.35">
      <c r="A72020"/>
      <c r="B72020"/>
      <c r="C72020"/>
      <c r="D72020"/>
    </row>
    <row r="72021" spans="1:4" x14ac:dyDescent="0.35">
      <c r="A72021"/>
      <c r="B72021"/>
      <c r="C72021"/>
      <c r="D72021"/>
    </row>
    <row r="72022" spans="1:4" x14ac:dyDescent="0.35">
      <c r="A72022"/>
      <c r="B72022"/>
      <c r="C72022"/>
      <c r="D72022"/>
    </row>
    <row r="72023" spans="1:4" x14ac:dyDescent="0.35">
      <c r="A72023"/>
      <c r="B72023"/>
      <c r="C72023"/>
      <c r="D72023"/>
    </row>
    <row r="72024" spans="1:4" x14ac:dyDescent="0.35">
      <c r="A72024"/>
      <c r="B72024"/>
      <c r="C72024"/>
      <c r="D72024"/>
    </row>
    <row r="72025" spans="1:4" x14ac:dyDescent="0.35">
      <c r="A72025"/>
      <c r="B72025"/>
      <c r="C72025"/>
      <c r="D72025"/>
    </row>
    <row r="72026" spans="1:4" x14ac:dyDescent="0.35">
      <c r="A72026"/>
      <c r="B72026"/>
      <c r="C72026"/>
      <c r="D72026"/>
    </row>
    <row r="72027" spans="1:4" x14ac:dyDescent="0.35">
      <c r="A72027"/>
      <c r="B72027"/>
      <c r="C72027"/>
      <c r="D72027"/>
    </row>
    <row r="72028" spans="1:4" x14ac:dyDescent="0.35">
      <c r="A72028"/>
      <c r="B72028"/>
      <c r="C72028"/>
      <c r="D72028"/>
    </row>
    <row r="72029" spans="1:4" x14ac:dyDescent="0.35">
      <c r="A72029"/>
      <c r="B72029"/>
      <c r="C72029"/>
      <c r="D72029"/>
    </row>
    <row r="72030" spans="1:4" x14ac:dyDescent="0.35">
      <c r="A72030"/>
      <c r="B72030"/>
      <c r="C72030"/>
      <c r="D72030"/>
    </row>
    <row r="72031" spans="1:4" x14ac:dyDescent="0.35">
      <c r="A72031"/>
      <c r="B72031"/>
      <c r="C72031"/>
      <c r="D72031"/>
    </row>
    <row r="72032" spans="1:4" x14ac:dyDescent="0.35">
      <c r="A72032"/>
      <c r="B72032"/>
      <c r="C72032"/>
      <c r="D72032"/>
    </row>
    <row r="72033" spans="1:4" x14ac:dyDescent="0.35">
      <c r="A72033"/>
      <c r="B72033"/>
      <c r="C72033"/>
      <c r="D72033"/>
    </row>
    <row r="72034" spans="1:4" x14ac:dyDescent="0.35">
      <c r="A72034"/>
      <c r="B72034"/>
      <c r="C72034"/>
      <c r="D72034"/>
    </row>
    <row r="72035" spans="1:4" x14ac:dyDescent="0.35">
      <c r="A72035"/>
      <c r="B72035"/>
      <c r="C72035"/>
      <c r="D72035"/>
    </row>
    <row r="72036" spans="1:4" x14ac:dyDescent="0.35">
      <c r="A72036"/>
      <c r="B72036"/>
      <c r="C72036"/>
      <c r="D72036"/>
    </row>
    <row r="72037" spans="1:4" x14ac:dyDescent="0.35">
      <c r="A72037"/>
      <c r="B72037"/>
      <c r="C72037"/>
      <c r="D72037"/>
    </row>
    <row r="72038" spans="1:4" x14ac:dyDescent="0.35">
      <c r="A72038"/>
      <c r="B72038"/>
      <c r="C72038"/>
      <c r="D72038"/>
    </row>
    <row r="72039" spans="1:4" x14ac:dyDescent="0.35">
      <c r="A72039"/>
      <c r="B72039"/>
      <c r="C72039"/>
      <c r="D72039"/>
    </row>
    <row r="72040" spans="1:4" x14ac:dyDescent="0.35">
      <c r="A72040"/>
      <c r="B72040"/>
      <c r="C72040"/>
      <c r="D72040"/>
    </row>
    <row r="72041" spans="1:4" x14ac:dyDescent="0.35">
      <c r="A72041"/>
      <c r="B72041"/>
      <c r="C72041"/>
      <c r="D72041"/>
    </row>
    <row r="72042" spans="1:4" x14ac:dyDescent="0.35">
      <c r="A72042"/>
      <c r="B72042"/>
      <c r="C72042"/>
      <c r="D72042"/>
    </row>
    <row r="72043" spans="1:4" x14ac:dyDescent="0.35">
      <c r="A72043"/>
      <c r="B72043"/>
      <c r="C72043"/>
      <c r="D72043"/>
    </row>
    <row r="72044" spans="1:4" x14ac:dyDescent="0.35">
      <c r="A72044"/>
      <c r="B72044"/>
      <c r="C72044"/>
      <c r="D72044"/>
    </row>
    <row r="72045" spans="1:4" x14ac:dyDescent="0.35">
      <c r="A72045"/>
      <c r="B72045"/>
      <c r="C72045"/>
      <c r="D72045"/>
    </row>
    <row r="72046" spans="1:4" x14ac:dyDescent="0.35">
      <c r="A72046"/>
      <c r="B72046"/>
      <c r="C72046"/>
      <c r="D72046"/>
    </row>
    <row r="72047" spans="1:4" x14ac:dyDescent="0.35">
      <c r="A72047"/>
      <c r="B72047"/>
      <c r="C72047"/>
      <c r="D72047"/>
    </row>
    <row r="72048" spans="1:4" x14ac:dyDescent="0.35">
      <c r="A72048"/>
      <c r="B72048"/>
      <c r="C72048"/>
      <c r="D72048"/>
    </row>
    <row r="72049" spans="1:4" x14ac:dyDescent="0.35">
      <c r="A72049"/>
      <c r="B72049"/>
      <c r="C72049"/>
      <c r="D72049"/>
    </row>
    <row r="72050" spans="1:4" x14ac:dyDescent="0.35">
      <c r="A72050"/>
      <c r="B72050"/>
      <c r="C72050"/>
      <c r="D72050"/>
    </row>
    <row r="72051" spans="1:4" x14ac:dyDescent="0.35">
      <c r="A72051"/>
      <c r="B72051"/>
      <c r="C72051"/>
      <c r="D72051"/>
    </row>
    <row r="72052" spans="1:4" x14ac:dyDescent="0.35">
      <c r="A72052"/>
      <c r="B72052"/>
      <c r="C72052"/>
      <c r="D72052"/>
    </row>
    <row r="72053" spans="1:4" x14ac:dyDescent="0.35">
      <c r="A72053"/>
      <c r="B72053"/>
      <c r="C72053"/>
      <c r="D72053"/>
    </row>
    <row r="72054" spans="1:4" x14ac:dyDescent="0.35">
      <c r="A72054"/>
      <c r="B72054"/>
      <c r="C72054"/>
      <c r="D72054"/>
    </row>
    <row r="72055" spans="1:4" x14ac:dyDescent="0.35">
      <c r="A72055"/>
      <c r="B72055"/>
      <c r="C72055"/>
      <c r="D72055"/>
    </row>
    <row r="72056" spans="1:4" x14ac:dyDescent="0.35">
      <c r="A72056"/>
      <c r="B72056"/>
      <c r="C72056"/>
      <c r="D72056"/>
    </row>
    <row r="72057" spans="1:4" x14ac:dyDescent="0.35">
      <c r="A72057"/>
      <c r="B72057"/>
      <c r="C72057"/>
      <c r="D72057"/>
    </row>
    <row r="72058" spans="1:4" x14ac:dyDescent="0.35">
      <c r="A72058"/>
      <c r="B72058"/>
      <c r="C72058"/>
      <c r="D72058"/>
    </row>
    <row r="72059" spans="1:4" x14ac:dyDescent="0.35">
      <c r="A72059"/>
      <c r="B72059"/>
      <c r="C72059"/>
      <c r="D72059"/>
    </row>
    <row r="72060" spans="1:4" x14ac:dyDescent="0.35">
      <c r="A72060"/>
      <c r="B72060"/>
      <c r="C72060"/>
      <c r="D72060"/>
    </row>
    <row r="72061" spans="1:4" x14ac:dyDescent="0.35">
      <c r="A72061"/>
      <c r="B72061"/>
      <c r="C72061"/>
      <c r="D72061"/>
    </row>
    <row r="72062" spans="1:4" x14ac:dyDescent="0.35">
      <c r="A72062"/>
      <c r="B72062"/>
      <c r="C72062"/>
      <c r="D72062"/>
    </row>
    <row r="72063" spans="1:4" x14ac:dyDescent="0.35">
      <c r="A72063"/>
      <c r="B72063"/>
      <c r="C72063"/>
      <c r="D72063"/>
    </row>
    <row r="72064" spans="1:4" x14ac:dyDescent="0.35">
      <c r="A72064"/>
      <c r="B72064"/>
      <c r="C72064"/>
      <c r="D72064"/>
    </row>
    <row r="72065" spans="1:4" x14ac:dyDescent="0.35">
      <c r="A72065"/>
      <c r="B72065"/>
      <c r="C72065"/>
      <c r="D72065"/>
    </row>
    <row r="72066" spans="1:4" x14ac:dyDescent="0.35">
      <c r="A72066"/>
      <c r="B72066"/>
      <c r="C72066"/>
      <c r="D72066"/>
    </row>
    <row r="72067" spans="1:4" x14ac:dyDescent="0.35">
      <c r="A72067"/>
      <c r="B72067"/>
      <c r="C72067"/>
      <c r="D72067"/>
    </row>
    <row r="72068" spans="1:4" x14ac:dyDescent="0.35">
      <c r="A72068"/>
      <c r="B72068"/>
      <c r="C72068"/>
      <c r="D72068"/>
    </row>
    <row r="72069" spans="1:4" x14ac:dyDescent="0.35">
      <c r="A72069"/>
      <c r="B72069"/>
      <c r="C72069"/>
      <c r="D72069"/>
    </row>
    <row r="72070" spans="1:4" x14ac:dyDescent="0.35">
      <c r="A72070"/>
      <c r="B72070"/>
      <c r="C72070"/>
      <c r="D72070"/>
    </row>
    <row r="72071" spans="1:4" x14ac:dyDescent="0.35">
      <c r="A72071"/>
      <c r="B72071"/>
      <c r="C72071"/>
      <c r="D72071"/>
    </row>
    <row r="72072" spans="1:4" x14ac:dyDescent="0.35">
      <c r="A72072"/>
      <c r="B72072"/>
      <c r="C72072"/>
      <c r="D72072"/>
    </row>
    <row r="72073" spans="1:4" x14ac:dyDescent="0.35">
      <c r="A72073"/>
      <c r="B72073"/>
      <c r="C72073"/>
      <c r="D72073"/>
    </row>
    <row r="72074" spans="1:4" x14ac:dyDescent="0.35">
      <c r="A72074"/>
      <c r="B72074"/>
      <c r="C72074"/>
      <c r="D72074"/>
    </row>
    <row r="72075" spans="1:4" x14ac:dyDescent="0.35">
      <c r="A72075"/>
      <c r="B72075"/>
      <c r="C72075"/>
      <c r="D72075"/>
    </row>
    <row r="72076" spans="1:4" x14ac:dyDescent="0.35">
      <c r="A72076"/>
      <c r="B72076"/>
      <c r="C72076"/>
      <c r="D72076"/>
    </row>
    <row r="72077" spans="1:4" x14ac:dyDescent="0.35">
      <c r="A72077"/>
      <c r="B72077"/>
      <c r="C72077"/>
      <c r="D72077"/>
    </row>
    <row r="72078" spans="1:4" x14ac:dyDescent="0.35">
      <c r="A72078"/>
      <c r="B72078"/>
      <c r="C72078"/>
      <c r="D72078"/>
    </row>
    <row r="72079" spans="1:4" x14ac:dyDescent="0.35">
      <c r="A72079"/>
      <c r="B72079"/>
      <c r="C72079"/>
      <c r="D72079"/>
    </row>
    <row r="72080" spans="1:4" x14ac:dyDescent="0.35">
      <c r="A72080"/>
      <c r="B72080"/>
      <c r="C72080"/>
      <c r="D72080"/>
    </row>
    <row r="72081" spans="1:4" x14ac:dyDescent="0.35">
      <c r="A72081"/>
      <c r="B72081"/>
      <c r="C72081"/>
      <c r="D72081"/>
    </row>
    <row r="72082" spans="1:4" x14ac:dyDescent="0.35">
      <c r="A72082"/>
      <c r="B72082"/>
      <c r="C72082"/>
      <c r="D72082"/>
    </row>
    <row r="72083" spans="1:4" x14ac:dyDescent="0.35">
      <c r="A72083"/>
      <c r="B72083"/>
      <c r="C72083"/>
      <c r="D72083"/>
    </row>
    <row r="72084" spans="1:4" x14ac:dyDescent="0.35">
      <c r="A72084"/>
      <c r="B72084"/>
      <c r="C72084"/>
      <c r="D72084"/>
    </row>
    <row r="72085" spans="1:4" x14ac:dyDescent="0.35">
      <c r="A72085"/>
      <c r="B72085"/>
      <c r="C72085"/>
      <c r="D72085"/>
    </row>
    <row r="72086" spans="1:4" x14ac:dyDescent="0.35">
      <c r="A72086"/>
      <c r="B72086"/>
      <c r="C72086"/>
      <c r="D72086"/>
    </row>
    <row r="72087" spans="1:4" x14ac:dyDescent="0.35">
      <c r="A72087"/>
      <c r="B72087"/>
      <c r="C72087"/>
      <c r="D72087"/>
    </row>
    <row r="72088" spans="1:4" x14ac:dyDescent="0.35">
      <c r="A72088"/>
      <c r="B72088"/>
      <c r="C72088"/>
      <c r="D72088"/>
    </row>
    <row r="72089" spans="1:4" x14ac:dyDescent="0.35">
      <c r="A72089"/>
      <c r="B72089"/>
      <c r="C72089"/>
      <c r="D72089"/>
    </row>
    <row r="72090" spans="1:4" x14ac:dyDescent="0.35">
      <c r="A72090"/>
      <c r="B72090"/>
      <c r="C72090"/>
      <c r="D72090"/>
    </row>
    <row r="72091" spans="1:4" x14ac:dyDescent="0.35">
      <c r="A72091"/>
      <c r="B72091"/>
      <c r="C72091"/>
      <c r="D72091"/>
    </row>
    <row r="72092" spans="1:4" x14ac:dyDescent="0.35">
      <c r="A72092"/>
      <c r="B72092"/>
      <c r="C72092"/>
      <c r="D72092"/>
    </row>
    <row r="72093" spans="1:4" x14ac:dyDescent="0.35">
      <c r="A72093"/>
      <c r="B72093"/>
      <c r="C72093"/>
      <c r="D72093"/>
    </row>
    <row r="72094" spans="1:4" x14ac:dyDescent="0.35">
      <c r="A72094"/>
      <c r="B72094"/>
      <c r="C72094"/>
      <c r="D72094"/>
    </row>
    <row r="72095" spans="1:4" x14ac:dyDescent="0.35">
      <c r="A72095"/>
      <c r="B72095"/>
      <c r="C72095"/>
      <c r="D72095"/>
    </row>
    <row r="72096" spans="1:4" x14ac:dyDescent="0.35">
      <c r="A72096"/>
      <c r="B72096"/>
      <c r="C72096"/>
      <c r="D72096"/>
    </row>
    <row r="72097" spans="1:4" x14ac:dyDescent="0.35">
      <c r="A72097"/>
      <c r="B72097"/>
      <c r="C72097"/>
      <c r="D72097"/>
    </row>
    <row r="72098" spans="1:4" x14ac:dyDescent="0.35">
      <c r="A72098"/>
      <c r="B72098"/>
      <c r="C72098"/>
      <c r="D72098"/>
    </row>
    <row r="72099" spans="1:4" x14ac:dyDescent="0.35">
      <c r="A72099"/>
      <c r="B72099"/>
      <c r="C72099"/>
      <c r="D72099"/>
    </row>
    <row r="72100" spans="1:4" x14ac:dyDescent="0.35">
      <c r="A72100"/>
      <c r="B72100"/>
      <c r="C72100"/>
      <c r="D72100"/>
    </row>
    <row r="72101" spans="1:4" x14ac:dyDescent="0.35">
      <c r="A72101"/>
      <c r="B72101"/>
      <c r="C72101"/>
      <c r="D72101"/>
    </row>
    <row r="72102" spans="1:4" x14ac:dyDescent="0.35">
      <c r="A72102"/>
      <c r="B72102"/>
      <c r="C72102"/>
      <c r="D72102"/>
    </row>
    <row r="72103" spans="1:4" x14ac:dyDescent="0.35">
      <c r="A72103"/>
      <c r="B72103"/>
      <c r="C72103"/>
      <c r="D72103"/>
    </row>
    <row r="72104" spans="1:4" x14ac:dyDescent="0.35">
      <c r="A72104"/>
      <c r="B72104"/>
      <c r="C72104"/>
      <c r="D72104"/>
    </row>
    <row r="72105" spans="1:4" x14ac:dyDescent="0.35">
      <c r="A72105"/>
      <c r="B72105"/>
      <c r="C72105"/>
      <c r="D72105"/>
    </row>
    <row r="72106" spans="1:4" x14ac:dyDescent="0.35">
      <c r="A72106"/>
      <c r="B72106"/>
      <c r="C72106"/>
      <c r="D72106"/>
    </row>
    <row r="72107" spans="1:4" x14ac:dyDescent="0.35">
      <c r="A72107"/>
      <c r="B72107"/>
      <c r="C72107"/>
      <c r="D72107"/>
    </row>
    <row r="72108" spans="1:4" x14ac:dyDescent="0.35">
      <c r="A72108"/>
      <c r="B72108"/>
      <c r="C72108"/>
      <c r="D72108"/>
    </row>
    <row r="72109" spans="1:4" x14ac:dyDescent="0.35">
      <c r="A72109"/>
      <c r="B72109"/>
      <c r="C72109"/>
      <c r="D72109"/>
    </row>
    <row r="72110" spans="1:4" x14ac:dyDescent="0.35">
      <c r="A72110"/>
      <c r="B72110"/>
      <c r="C72110"/>
      <c r="D72110"/>
    </row>
    <row r="72111" spans="1:4" x14ac:dyDescent="0.35">
      <c r="A72111"/>
      <c r="B72111"/>
      <c r="C72111"/>
      <c r="D72111"/>
    </row>
    <row r="72112" spans="1:4" x14ac:dyDescent="0.35">
      <c r="A72112"/>
      <c r="B72112"/>
      <c r="C72112"/>
      <c r="D72112"/>
    </row>
    <row r="72113" spans="1:4" x14ac:dyDescent="0.35">
      <c r="A72113"/>
      <c r="B72113"/>
      <c r="C72113"/>
      <c r="D72113"/>
    </row>
    <row r="72114" spans="1:4" x14ac:dyDescent="0.35">
      <c r="A72114"/>
      <c r="B72114"/>
      <c r="C72114"/>
      <c r="D72114"/>
    </row>
    <row r="72115" spans="1:4" x14ac:dyDescent="0.35">
      <c r="A72115"/>
      <c r="B72115"/>
      <c r="C72115"/>
      <c r="D72115"/>
    </row>
    <row r="72116" spans="1:4" x14ac:dyDescent="0.35">
      <c r="A72116"/>
      <c r="B72116"/>
      <c r="C72116"/>
      <c r="D72116"/>
    </row>
    <row r="72117" spans="1:4" x14ac:dyDescent="0.35">
      <c r="A72117"/>
      <c r="B72117"/>
      <c r="C72117"/>
      <c r="D72117"/>
    </row>
    <row r="72118" spans="1:4" x14ac:dyDescent="0.35">
      <c r="A72118"/>
      <c r="B72118"/>
      <c r="C72118"/>
      <c r="D72118"/>
    </row>
    <row r="72119" spans="1:4" x14ac:dyDescent="0.35">
      <c r="A72119"/>
      <c r="B72119"/>
      <c r="C72119"/>
      <c r="D72119"/>
    </row>
    <row r="72120" spans="1:4" x14ac:dyDescent="0.35">
      <c r="A72120"/>
      <c r="B72120"/>
      <c r="C72120"/>
      <c r="D72120"/>
    </row>
    <row r="72121" spans="1:4" x14ac:dyDescent="0.35">
      <c r="A72121"/>
      <c r="B72121"/>
      <c r="C72121"/>
      <c r="D72121"/>
    </row>
    <row r="72122" spans="1:4" x14ac:dyDescent="0.35">
      <c r="A72122"/>
      <c r="B72122"/>
      <c r="C72122"/>
      <c r="D72122"/>
    </row>
    <row r="72123" spans="1:4" x14ac:dyDescent="0.35">
      <c r="A72123"/>
      <c r="B72123"/>
      <c r="C72123"/>
      <c r="D72123"/>
    </row>
    <row r="72124" spans="1:4" x14ac:dyDescent="0.35">
      <c r="A72124"/>
      <c r="B72124"/>
      <c r="C72124"/>
      <c r="D72124"/>
    </row>
    <row r="72125" spans="1:4" x14ac:dyDescent="0.35">
      <c r="A72125"/>
      <c r="B72125"/>
      <c r="C72125"/>
      <c r="D72125"/>
    </row>
    <row r="72126" spans="1:4" x14ac:dyDescent="0.35">
      <c r="A72126"/>
      <c r="B72126"/>
      <c r="C72126"/>
      <c r="D72126"/>
    </row>
    <row r="72127" spans="1:4" x14ac:dyDescent="0.35">
      <c r="A72127"/>
      <c r="B72127"/>
      <c r="C72127"/>
      <c r="D72127"/>
    </row>
    <row r="72128" spans="1:4" x14ac:dyDescent="0.35">
      <c r="A72128"/>
      <c r="B72128"/>
      <c r="C72128"/>
      <c r="D72128"/>
    </row>
    <row r="72129" spans="1:4" x14ac:dyDescent="0.35">
      <c r="A72129"/>
      <c r="B72129"/>
      <c r="C72129"/>
      <c r="D72129"/>
    </row>
    <row r="72130" spans="1:4" x14ac:dyDescent="0.35">
      <c r="A72130"/>
      <c r="B72130"/>
      <c r="C72130"/>
      <c r="D72130"/>
    </row>
    <row r="72131" spans="1:4" x14ac:dyDescent="0.35">
      <c r="A72131"/>
      <c r="B72131"/>
      <c r="C72131"/>
      <c r="D72131"/>
    </row>
    <row r="72132" spans="1:4" x14ac:dyDescent="0.35">
      <c r="A72132"/>
      <c r="B72132"/>
      <c r="C72132"/>
      <c r="D72132"/>
    </row>
    <row r="72133" spans="1:4" x14ac:dyDescent="0.35">
      <c r="A72133"/>
      <c r="B72133"/>
      <c r="C72133"/>
      <c r="D72133"/>
    </row>
    <row r="72134" spans="1:4" x14ac:dyDescent="0.35">
      <c r="A72134"/>
      <c r="B72134"/>
      <c r="C72134"/>
      <c r="D72134"/>
    </row>
    <row r="72135" spans="1:4" x14ac:dyDescent="0.35">
      <c r="A72135"/>
      <c r="B72135"/>
      <c r="C72135"/>
      <c r="D72135"/>
    </row>
    <row r="72136" spans="1:4" x14ac:dyDescent="0.35">
      <c r="A72136"/>
      <c r="B72136"/>
      <c r="C72136"/>
      <c r="D72136"/>
    </row>
    <row r="72137" spans="1:4" x14ac:dyDescent="0.35">
      <c r="A72137"/>
      <c r="B72137"/>
      <c r="C72137"/>
      <c r="D72137"/>
    </row>
    <row r="72138" spans="1:4" x14ac:dyDescent="0.35">
      <c r="A72138"/>
      <c r="B72138"/>
      <c r="C72138"/>
      <c r="D72138"/>
    </row>
    <row r="72139" spans="1:4" x14ac:dyDescent="0.35">
      <c r="A72139"/>
      <c r="B72139"/>
      <c r="C72139"/>
      <c r="D72139"/>
    </row>
    <row r="72140" spans="1:4" x14ac:dyDescent="0.35">
      <c r="A72140"/>
      <c r="B72140"/>
      <c r="C72140"/>
      <c r="D72140"/>
    </row>
    <row r="72141" spans="1:4" x14ac:dyDescent="0.35">
      <c r="A72141"/>
      <c r="B72141"/>
      <c r="C72141"/>
      <c r="D72141"/>
    </row>
    <row r="72142" spans="1:4" x14ac:dyDescent="0.35">
      <c r="A72142"/>
      <c r="B72142"/>
      <c r="C72142"/>
      <c r="D72142"/>
    </row>
    <row r="72143" spans="1:4" x14ac:dyDescent="0.35">
      <c r="A72143"/>
      <c r="B72143"/>
      <c r="C72143"/>
      <c r="D72143"/>
    </row>
    <row r="72144" spans="1:4" x14ac:dyDescent="0.35">
      <c r="A72144"/>
      <c r="B72144"/>
      <c r="C72144"/>
      <c r="D72144"/>
    </row>
    <row r="72145" spans="1:4" x14ac:dyDescent="0.35">
      <c r="A72145"/>
      <c r="B72145"/>
      <c r="C72145"/>
      <c r="D72145"/>
    </row>
    <row r="72146" spans="1:4" x14ac:dyDescent="0.35">
      <c r="A72146"/>
      <c r="B72146"/>
      <c r="C72146"/>
      <c r="D72146"/>
    </row>
    <row r="72147" spans="1:4" x14ac:dyDescent="0.35">
      <c r="A72147"/>
      <c r="B72147"/>
      <c r="C72147"/>
      <c r="D72147"/>
    </row>
    <row r="72148" spans="1:4" x14ac:dyDescent="0.35">
      <c r="A72148"/>
      <c r="B72148"/>
      <c r="C72148"/>
      <c r="D72148"/>
    </row>
    <row r="72149" spans="1:4" x14ac:dyDescent="0.35">
      <c r="A72149"/>
      <c r="B72149"/>
      <c r="C72149"/>
      <c r="D72149"/>
    </row>
    <row r="72150" spans="1:4" x14ac:dyDescent="0.35">
      <c r="A72150"/>
      <c r="B72150"/>
      <c r="C72150"/>
      <c r="D72150"/>
    </row>
    <row r="72151" spans="1:4" x14ac:dyDescent="0.35">
      <c r="A72151"/>
      <c r="B72151"/>
      <c r="C72151"/>
      <c r="D72151"/>
    </row>
    <row r="72152" spans="1:4" x14ac:dyDescent="0.35">
      <c r="A72152"/>
      <c r="B72152"/>
      <c r="C72152"/>
      <c r="D72152"/>
    </row>
    <row r="72153" spans="1:4" x14ac:dyDescent="0.35">
      <c r="A72153"/>
      <c r="B72153"/>
      <c r="C72153"/>
      <c r="D72153"/>
    </row>
    <row r="72154" spans="1:4" x14ac:dyDescent="0.35">
      <c r="A72154"/>
      <c r="B72154"/>
      <c r="C72154"/>
      <c r="D72154"/>
    </row>
    <row r="72155" spans="1:4" x14ac:dyDescent="0.35">
      <c r="A72155"/>
      <c r="B72155"/>
      <c r="C72155"/>
      <c r="D72155"/>
    </row>
    <row r="72156" spans="1:4" x14ac:dyDescent="0.35">
      <c r="A72156"/>
      <c r="B72156"/>
      <c r="C72156"/>
      <c r="D72156"/>
    </row>
    <row r="72157" spans="1:4" x14ac:dyDescent="0.35">
      <c r="A72157"/>
      <c r="B72157"/>
      <c r="C72157"/>
      <c r="D72157"/>
    </row>
    <row r="72158" spans="1:4" x14ac:dyDescent="0.35">
      <c r="A72158"/>
      <c r="B72158"/>
      <c r="C72158"/>
      <c r="D72158"/>
    </row>
    <row r="72159" spans="1:4" x14ac:dyDescent="0.35">
      <c r="A72159"/>
      <c r="B72159"/>
      <c r="C72159"/>
      <c r="D72159"/>
    </row>
    <row r="72160" spans="1:4" x14ac:dyDescent="0.35">
      <c r="A72160"/>
      <c r="B72160"/>
      <c r="C72160"/>
      <c r="D72160"/>
    </row>
    <row r="72161" spans="1:4" x14ac:dyDescent="0.35">
      <c r="A72161"/>
      <c r="B72161"/>
      <c r="C72161"/>
      <c r="D72161"/>
    </row>
    <row r="72162" spans="1:4" x14ac:dyDescent="0.35">
      <c r="A72162"/>
      <c r="B72162"/>
      <c r="C72162"/>
      <c r="D72162"/>
    </row>
    <row r="72163" spans="1:4" x14ac:dyDescent="0.35">
      <c r="A72163"/>
      <c r="B72163"/>
      <c r="C72163"/>
      <c r="D72163"/>
    </row>
    <row r="72164" spans="1:4" x14ac:dyDescent="0.35">
      <c r="A72164"/>
      <c r="B72164"/>
      <c r="C72164"/>
      <c r="D72164"/>
    </row>
    <row r="72165" spans="1:4" x14ac:dyDescent="0.35">
      <c r="A72165"/>
      <c r="B72165"/>
      <c r="C72165"/>
      <c r="D72165"/>
    </row>
    <row r="72166" spans="1:4" x14ac:dyDescent="0.35">
      <c r="A72166"/>
      <c r="B72166"/>
      <c r="C72166"/>
      <c r="D72166"/>
    </row>
    <row r="72167" spans="1:4" x14ac:dyDescent="0.35">
      <c r="A72167"/>
      <c r="B72167"/>
      <c r="C72167"/>
      <c r="D72167"/>
    </row>
    <row r="72168" spans="1:4" x14ac:dyDescent="0.35">
      <c r="A72168"/>
      <c r="B72168"/>
      <c r="C72168"/>
      <c r="D72168"/>
    </row>
    <row r="72169" spans="1:4" x14ac:dyDescent="0.35">
      <c r="A72169"/>
      <c r="B72169"/>
      <c r="C72169"/>
      <c r="D72169"/>
    </row>
    <row r="72170" spans="1:4" x14ac:dyDescent="0.35">
      <c r="A72170"/>
      <c r="B72170"/>
      <c r="C72170"/>
      <c r="D72170"/>
    </row>
    <row r="72171" spans="1:4" x14ac:dyDescent="0.35">
      <c r="A72171"/>
      <c r="B72171"/>
      <c r="C72171"/>
      <c r="D72171"/>
    </row>
    <row r="72172" spans="1:4" x14ac:dyDescent="0.35">
      <c r="A72172"/>
      <c r="B72172"/>
      <c r="C72172"/>
      <c r="D72172"/>
    </row>
    <row r="72173" spans="1:4" x14ac:dyDescent="0.35">
      <c r="A72173"/>
      <c r="B72173"/>
      <c r="C72173"/>
      <c r="D72173"/>
    </row>
    <row r="72174" spans="1:4" x14ac:dyDescent="0.35">
      <c r="A72174"/>
      <c r="B72174"/>
      <c r="C72174"/>
      <c r="D72174"/>
    </row>
    <row r="72175" spans="1:4" x14ac:dyDescent="0.35">
      <c r="A72175"/>
      <c r="B72175"/>
      <c r="C72175"/>
      <c r="D72175"/>
    </row>
    <row r="72176" spans="1:4" x14ac:dyDescent="0.35">
      <c r="A72176"/>
      <c r="B72176"/>
      <c r="C72176"/>
      <c r="D72176"/>
    </row>
    <row r="72177" spans="1:4" x14ac:dyDescent="0.35">
      <c r="A72177"/>
      <c r="B72177"/>
      <c r="C72177"/>
      <c r="D72177"/>
    </row>
    <row r="72178" spans="1:4" x14ac:dyDescent="0.35">
      <c r="A72178"/>
      <c r="B72178"/>
      <c r="C72178"/>
      <c r="D72178"/>
    </row>
    <row r="72179" spans="1:4" x14ac:dyDescent="0.35">
      <c r="A72179"/>
      <c r="B72179"/>
      <c r="C72179"/>
      <c r="D72179"/>
    </row>
    <row r="72180" spans="1:4" x14ac:dyDescent="0.35">
      <c r="A72180"/>
      <c r="B72180"/>
      <c r="C72180"/>
      <c r="D72180"/>
    </row>
    <row r="72181" spans="1:4" x14ac:dyDescent="0.35">
      <c r="A72181"/>
      <c r="B72181"/>
      <c r="C72181"/>
      <c r="D72181"/>
    </row>
    <row r="72182" spans="1:4" x14ac:dyDescent="0.35">
      <c r="A72182"/>
      <c r="B72182"/>
      <c r="C72182"/>
      <c r="D72182"/>
    </row>
    <row r="72183" spans="1:4" x14ac:dyDescent="0.35">
      <c r="A72183"/>
      <c r="B72183"/>
      <c r="C72183"/>
      <c r="D72183"/>
    </row>
    <row r="72184" spans="1:4" x14ac:dyDescent="0.35">
      <c r="A72184"/>
      <c r="B72184"/>
      <c r="C72184"/>
      <c r="D72184"/>
    </row>
    <row r="72185" spans="1:4" x14ac:dyDescent="0.35">
      <c r="A72185"/>
      <c r="B72185"/>
      <c r="C72185"/>
      <c r="D72185"/>
    </row>
    <row r="72186" spans="1:4" x14ac:dyDescent="0.35">
      <c r="A72186"/>
      <c r="B72186"/>
      <c r="C72186"/>
      <c r="D72186"/>
    </row>
    <row r="72187" spans="1:4" x14ac:dyDescent="0.35">
      <c r="A72187"/>
      <c r="B72187"/>
      <c r="C72187"/>
      <c r="D72187"/>
    </row>
    <row r="72188" spans="1:4" x14ac:dyDescent="0.35">
      <c r="A72188"/>
      <c r="B72188"/>
      <c r="C72188"/>
      <c r="D72188"/>
    </row>
    <row r="72189" spans="1:4" x14ac:dyDescent="0.35">
      <c r="A72189"/>
      <c r="B72189"/>
      <c r="C72189"/>
      <c r="D72189"/>
    </row>
    <row r="72190" spans="1:4" x14ac:dyDescent="0.35">
      <c r="A72190"/>
      <c r="B72190"/>
      <c r="C72190"/>
      <c r="D72190"/>
    </row>
    <row r="72191" spans="1:4" x14ac:dyDescent="0.35">
      <c r="A72191"/>
      <c r="B72191"/>
      <c r="C72191"/>
      <c r="D72191"/>
    </row>
    <row r="72192" spans="1:4" x14ac:dyDescent="0.35">
      <c r="A72192"/>
      <c r="B72192"/>
      <c r="C72192"/>
      <c r="D72192"/>
    </row>
    <row r="72193" spans="1:4" x14ac:dyDescent="0.35">
      <c r="A72193"/>
      <c r="B72193"/>
      <c r="C72193"/>
      <c r="D72193"/>
    </row>
    <row r="72194" spans="1:4" x14ac:dyDescent="0.35">
      <c r="A72194"/>
      <c r="B72194"/>
      <c r="C72194"/>
      <c r="D72194"/>
    </row>
    <row r="72195" spans="1:4" x14ac:dyDescent="0.35">
      <c r="A72195"/>
      <c r="B72195"/>
      <c r="C72195"/>
      <c r="D72195"/>
    </row>
    <row r="72196" spans="1:4" x14ac:dyDescent="0.35">
      <c r="A72196"/>
      <c r="B72196"/>
      <c r="C72196"/>
      <c r="D72196"/>
    </row>
    <row r="72197" spans="1:4" x14ac:dyDescent="0.35">
      <c r="A72197"/>
      <c r="B72197"/>
      <c r="C72197"/>
      <c r="D72197"/>
    </row>
    <row r="72198" spans="1:4" x14ac:dyDescent="0.35">
      <c r="A72198"/>
      <c r="B72198"/>
      <c r="C72198"/>
      <c r="D72198"/>
    </row>
    <row r="72199" spans="1:4" x14ac:dyDescent="0.35">
      <c r="A72199"/>
      <c r="B72199"/>
      <c r="C72199"/>
      <c r="D72199"/>
    </row>
    <row r="72200" spans="1:4" x14ac:dyDescent="0.35">
      <c r="A72200"/>
      <c r="B72200"/>
      <c r="C72200"/>
      <c r="D72200"/>
    </row>
    <row r="72201" spans="1:4" x14ac:dyDescent="0.35">
      <c r="A72201"/>
      <c r="B72201"/>
      <c r="C72201"/>
      <c r="D72201"/>
    </row>
    <row r="72202" spans="1:4" x14ac:dyDescent="0.35">
      <c r="A72202"/>
      <c r="B72202"/>
      <c r="C72202"/>
      <c r="D72202"/>
    </row>
    <row r="72203" spans="1:4" x14ac:dyDescent="0.35">
      <c r="A72203"/>
      <c r="B72203"/>
      <c r="C72203"/>
      <c r="D72203"/>
    </row>
    <row r="72204" spans="1:4" x14ac:dyDescent="0.35">
      <c r="A72204"/>
      <c r="B72204"/>
      <c r="C72204"/>
      <c r="D72204"/>
    </row>
    <row r="72205" spans="1:4" x14ac:dyDescent="0.35">
      <c r="A72205"/>
      <c r="B72205"/>
      <c r="C72205"/>
      <c r="D72205"/>
    </row>
    <row r="72206" spans="1:4" x14ac:dyDescent="0.35">
      <c r="A72206"/>
      <c r="B72206"/>
      <c r="C72206"/>
      <c r="D72206"/>
    </row>
    <row r="72207" spans="1:4" x14ac:dyDescent="0.35">
      <c r="A72207"/>
      <c r="B72207"/>
      <c r="C72207"/>
      <c r="D72207"/>
    </row>
    <row r="72208" spans="1:4" x14ac:dyDescent="0.35">
      <c r="A72208"/>
      <c r="B72208"/>
      <c r="C72208"/>
      <c r="D72208"/>
    </row>
    <row r="72209" spans="1:4" x14ac:dyDescent="0.35">
      <c r="A72209"/>
      <c r="B72209"/>
      <c r="C72209"/>
      <c r="D72209"/>
    </row>
    <row r="72210" spans="1:4" x14ac:dyDescent="0.35">
      <c r="A72210"/>
      <c r="B72210"/>
      <c r="C72210"/>
      <c r="D72210"/>
    </row>
    <row r="72211" spans="1:4" x14ac:dyDescent="0.35">
      <c r="A72211"/>
      <c r="B72211"/>
      <c r="C72211"/>
      <c r="D72211"/>
    </row>
    <row r="72212" spans="1:4" x14ac:dyDescent="0.35">
      <c r="A72212"/>
      <c r="B72212"/>
      <c r="C72212"/>
      <c r="D72212"/>
    </row>
    <row r="72213" spans="1:4" x14ac:dyDescent="0.35">
      <c r="A72213"/>
      <c r="B72213"/>
      <c r="C72213"/>
      <c r="D72213"/>
    </row>
    <row r="72214" spans="1:4" x14ac:dyDescent="0.35">
      <c r="A72214"/>
      <c r="B72214"/>
      <c r="C72214"/>
      <c r="D72214"/>
    </row>
    <row r="72215" spans="1:4" x14ac:dyDescent="0.35">
      <c r="A72215"/>
      <c r="B72215"/>
      <c r="C72215"/>
      <c r="D72215"/>
    </row>
    <row r="72216" spans="1:4" x14ac:dyDescent="0.35">
      <c r="A72216"/>
      <c r="B72216"/>
      <c r="C72216"/>
      <c r="D72216"/>
    </row>
    <row r="72217" spans="1:4" x14ac:dyDescent="0.35">
      <c r="A72217"/>
      <c r="B72217"/>
      <c r="C72217"/>
      <c r="D72217"/>
    </row>
    <row r="72218" spans="1:4" x14ac:dyDescent="0.35">
      <c r="A72218"/>
      <c r="B72218"/>
      <c r="C72218"/>
      <c r="D72218"/>
    </row>
    <row r="72219" spans="1:4" x14ac:dyDescent="0.35">
      <c r="A72219"/>
      <c r="B72219"/>
      <c r="C72219"/>
      <c r="D72219"/>
    </row>
    <row r="72220" spans="1:4" x14ac:dyDescent="0.35">
      <c r="A72220"/>
      <c r="B72220"/>
      <c r="C72220"/>
      <c r="D72220"/>
    </row>
    <row r="72221" spans="1:4" x14ac:dyDescent="0.35">
      <c r="A72221"/>
      <c r="B72221"/>
      <c r="C72221"/>
      <c r="D72221"/>
    </row>
    <row r="72222" spans="1:4" x14ac:dyDescent="0.35">
      <c r="A72222"/>
      <c r="B72222"/>
      <c r="C72222"/>
      <c r="D72222"/>
    </row>
    <row r="72223" spans="1:4" x14ac:dyDescent="0.35">
      <c r="A72223"/>
      <c r="B72223"/>
      <c r="C72223"/>
      <c r="D72223"/>
    </row>
    <row r="72224" spans="1:4" x14ac:dyDescent="0.35">
      <c r="A72224"/>
      <c r="B72224"/>
      <c r="C72224"/>
      <c r="D72224"/>
    </row>
    <row r="72225" spans="1:4" x14ac:dyDescent="0.35">
      <c r="A72225"/>
      <c r="B72225"/>
      <c r="C72225"/>
      <c r="D72225"/>
    </row>
    <row r="72226" spans="1:4" x14ac:dyDescent="0.35">
      <c r="A72226"/>
      <c r="B72226"/>
      <c r="C72226"/>
      <c r="D72226"/>
    </row>
    <row r="72227" spans="1:4" x14ac:dyDescent="0.35">
      <c r="A72227"/>
      <c r="B72227"/>
      <c r="C72227"/>
      <c r="D72227"/>
    </row>
    <row r="72228" spans="1:4" x14ac:dyDescent="0.35">
      <c r="A72228"/>
      <c r="B72228"/>
      <c r="C72228"/>
      <c r="D72228"/>
    </row>
    <row r="72229" spans="1:4" x14ac:dyDescent="0.35">
      <c r="A72229"/>
      <c r="B72229"/>
      <c r="C72229"/>
      <c r="D72229"/>
    </row>
    <row r="72230" spans="1:4" x14ac:dyDescent="0.35">
      <c r="A72230"/>
      <c r="B72230"/>
      <c r="C72230"/>
      <c r="D72230"/>
    </row>
    <row r="72231" spans="1:4" x14ac:dyDescent="0.35">
      <c r="A72231"/>
      <c r="B72231"/>
      <c r="C72231"/>
      <c r="D72231"/>
    </row>
    <row r="72232" spans="1:4" x14ac:dyDescent="0.35">
      <c r="A72232"/>
      <c r="B72232"/>
      <c r="C72232"/>
      <c r="D72232"/>
    </row>
    <row r="72233" spans="1:4" x14ac:dyDescent="0.35">
      <c r="A72233"/>
      <c r="B72233"/>
      <c r="C72233"/>
      <c r="D72233"/>
    </row>
    <row r="72234" spans="1:4" x14ac:dyDescent="0.35">
      <c r="A72234"/>
      <c r="B72234"/>
      <c r="C72234"/>
      <c r="D72234"/>
    </row>
    <row r="72235" spans="1:4" x14ac:dyDescent="0.35">
      <c r="A72235"/>
      <c r="B72235"/>
      <c r="C72235"/>
      <c r="D72235"/>
    </row>
    <row r="72236" spans="1:4" x14ac:dyDescent="0.35">
      <c r="A72236"/>
      <c r="B72236"/>
      <c r="C72236"/>
      <c r="D72236"/>
    </row>
    <row r="72237" spans="1:4" x14ac:dyDescent="0.35">
      <c r="A72237"/>
      <c r="B72237"/>
      <c r="C72237"/>
      <c r="D72237"/>
    </row>
    <row r="72238" spans="1:4" x14ac:dyDescent="0.35">
      <c r="A72238"/>
      <c r="B72238"/>
      <c r="C72238"/>
      <c r="D72238"/>
    </row>
    <row r="72239" spans="1:4" x14ac:dyDescent="0.35">
      <c r="A72239"/>
      <c r="B72239"/>
      <c r="C72239"/>
      <c r="D72239"/>
    </row>
    <row r="72240" spans="1:4" x14ac:dyDescent="0.35">
      <c r="A72240"/>
      <c r="B72240"/>
      <c r="C72240"/>
      <c r="D72240"/>
    </row>
    <row r="72241" spans="1:4" x14ac:dyDescent="0.35">
      <c r="A72241"/>
      <c r="B72241"/>
      <c r="C72241"/>
      <c r="D72241"/>
    </row>
    <row r="72242" spans="1:4" x14ac:dyDescent="0.35">
      <c r="A72242"/>
      <c r="B72242"/>
      <c r="C72242"/>
      <c r="D72242"/>
    </row>
    <row r="72243" spans="1:4" x14ac:dyDescent="0.35">
      <c r="A72243"/>
      <c r="B72243"/>
      <c r="C72243"/>
      <c r="D72243"/>
    </row>
    <row r="72244" spans="1:4" x14ac:dyDescent="0.35">
      <c r="A72244"/>
      <c r="B72244"/>
      <c r="C72244"/>
      <c r="D72244"/>
    </row>
    <row r="72245" spans="1:4" x14ac:dyDescent="0.35">
      <c r="A72245"/>
      <c r="B72245"/>
      <c r="C72245"/>
      <c r="D72245"/>
    </row>
    <row r="72246" spans="1:4" x14ac:dyDescent="0.35">
      <c r="A72246"/>
      <c r="B72246"/>
      <c r="C72246"/>
      <c r="D72246"/>
    </row>
    <row r="72247" spans="1:4" x14ac:dyDescent="0.35">
      <c r="A72247"/>
      <c r="B72247"/>
      <c r="C72247"/>
      <c r="D72247"/>
    </row>
    <row r="72248" spans="1:4" x14ac:dyDescent="0.35">
      <c r="A72248"/>
      <c r="B72248"/>
      <c r="C72248"/>
      <c r="D72248"/>
    </row>
    <row r="72249" spans="1:4" x14ac:dyDescent="0.35">
      <c r="A72249"/>
      <c r="B72249"/>
      <c r="C72249"/>
      <c r="D72249"/>
    </row>
    <row r="72250" spans="1:4" x14ac:dyDescent="0.35">
      <c r="A72250"/>
      <c r="B72250"/>
      <c r="C72250"/>
      <c r="D72250"/>
    </row>
    <row r="72251" spans="1:4" x14ac:dyDescent="0.35">
      <c r="A72251"/>
      <c r="B72251"/>
      <c r="C72251"/>
      <c r="D72251"/>
    </row>
    <row r="72252" spans="1:4" x14ac:dyDescent="0.35">
      <c r="A72252"/>
      <c r="B72252"/>
      <c r="C72252"/>
      <c r="D72252"/>
    </row>
    <row r="72253" spans="1:4" x14ac:dyDescent="0.35">
      <c r="A72253"/>
      <c r="B72253"/>
      <c r="C72253"/>
      <c r="D72253"/>
    </row>
    <row r="72254" spans="1:4" x14ac:dyDescent="0.35">
      <c r="A72254"/>
      <c r="B72254"/>
      <c r="C72254"/>
      <c r="D72254"/>
    </row>
    <row r="72255" spans="1:4" x14ac:dyDescent="0.35">
      <c r="A72255"/>
      <c r="B72255"/>
      <c r="C72255"/>
      <c r="D72255"/>
    </row>
    <row r="72256" spans="1:4" x14ac:dyDescent="0.35">
      <c r="A72256"/>
      <c r="B72256"/>
      <c r="C72256"/>
      <c r="D72256"/>
    </row>
    <row r="72257" spans="1:4" x14ac:dyDescent="0.35">
      <c r="A72257"/>
      <c r="B72257"/>
      <c r="C72257"/>
      <c r="D72257"/>
    </row>
    <row r="72258" spans="1:4" x14ac:dyDescent="0.35">
      <c r="A72258"/>
      <c r="B72258"/>
      <c r="C72258"/>
      <c r="D72258"/>
    </row>
    <row r="72259" spans="1:4" x14ac:dyDescent="0.35">
      <c r="A72259"/>
      <c r="B72259"/>
      <c r="C72259"/>
      <c r="D72259"/>
    </row>
    <row r="72260" spans="1:4" x14ac:dyDescent="0.35">
      <c r="A72260"/>
      <c r="B72260"/>
      <c r="C72260"/>
      <c r="D72260"/>
    </row>
    <row r="72261" spans="1:4" x14ac:dyDescent="0.35">
      <c r="A72261"/>
      <c r="B72261"/>
      <c r="C72261"/>
      <c r="D72261"/>
    </row>
    <row r="72262" spans="1:4" x14ac:dyDescent="0.35">
      <c r="A72262"/>
      <c r="B72262"/>
      <c r="C72262"/>
      <c r="D72262"/>
    </row>
    <row r="72263" spans="1:4" x14ac:dyDescent="0.35">
      <c r="A72263"/>
      <c r="B72263"/>
      <c r="C72263"/>
      <c r="D72263"/>
    </row>
    <row r="72264" spans="1:4" x14ac:dyDescent="0.35">
      <c r="A72264"/>
      <c r="B72264"/>
      <c r="C72264"/>
      <c r="D72264"/>
    </row>
    <row r="72265" spans="1:4" x14ac:dyDescent="0.35">
      <c r="A72265"/>
      <c r="B72265"/>
      <c r="C72265"/>
      <c r="D72265"/>
    </row>
    <row r="72266" spans="1:4" x14ac:dyDescent="0.35">
      <c r="A72266"/>
      <c r="B72266"/>
      <c r="C72266"/>
      <c r="D72266"/>
    </row>
    <row r="72267" spans="1:4" x14ac:dyDescent="0.35">
      <c r="A72267"/>
      <c r="B72267"/>
      <c r="C72267"/>
      <c r="D72267"/>
    </row>
    <row r="72268" spans="1:4" x14ac:dyDescent="0.35">
      <c r="A72268"/>
      <c r="B72268"/>
      <c r="C72268"/>
      <c r="D72268"/>
    </row>
    <row r="72269" spans="1:4" x14ac:dyDescent="0.35">
      <c r="A72269"/>
      <c r="B72269"/>
      <c r="C72269"/>
      <c r="D72269"/>
    </row>
    <row r="72270" spans="1:4" x14ac:dyDescent="0.35">
      <c r="A72270"/>
      <c r="B72270"/>
      <c r="C72270"/>
      <c r="D72270"/>
    </row>
    <row r="72271" spans="1:4" x14ac:dyDescent="0.35">
      <c r="A72271"/>
      <c r="B72271"/>
      <c r="C72271"/>
      <c r="D72271"/>
    </row>
    <row r="72272" spans="1:4" x14ac:dyDescent="0.35">
      <c r="A72272"/>
      <c r="B72272"/>
      <c r="C72272"/>
      <c r="D72272"/>
    </row>
    <row r="72273" spans="1:4" x14ac:dyDescent="0.35">
      <c r="A72273"/>
      <c r="B72273"/>
      <c r="C72273"/>
      <c r="D72273"/>
    </row>
    <row r="72274" spans="1:4" x14ac:dyDescent="0.35">
      <c r="A72274"/>
      <c r="B72274"/>
      <c r="C72274"/>
      <c r="D72274"/>
    </row>
    <row r="72275" spans="1:4" x14ac:dyDescent="0.35">
      <c r="A72275"/>
      <c r="B72275"/>
      <c r="C72275"/>
      <c r="D72275"/>
    </row>
    <row r="72276" spans="1:4" x14ac:dyDescent="0.35">
      <c r="A72276"/>
      <c r="B72276"/>
      <c r="C72276"/>
      <c r="D72276"/>
    </row>
    <row r="72277" spans="1:4" x14ac:dyDescent="0.35">
      <c r="A72277"/>
      <c r="B72277"/>
      <c r="C72277"/>
      <c r="D72277"/>
    </row>
    <row r="72278" spans="1:4" x14ac:dyDescent="0.35">
      <c r="A72278"/>
      <c r="B72278"/>
      <c r="C72278"/>
      <c r="D72278"/>
    </row>
    <row r="72279" spans="1:4" x14ac:dyDescent="0.35">
      <c r="A72279"/>
      <c r="B72279"/>
      <c r="C72279"/>
      <c r="D72279"/>
    </row>
    <row r="72280" spans="1:4" x14ac:dyDescent="0.35">
      <c r="A72280"/>
      <c r="B72280"/>
      <c r="C72280"/>
      <c r="D72280"/>
    </row>
    <row r="72281" spans="1:4" x14ac:dyDescent="0.35">
      <c r="A72281"/>
      <c r="B72281"/>
      <c r="C72281"/>
      <c r="D72281"/>
    </row>
    <row r="72282" spans="1:4" x14ac:dyDescent="0.35">
      <c r="A72282"/>
      <c r="B72282"/>
      <c r="C72282"/>
      <c r="D72282"/>
    </row>
    <row r="72283" spans="1:4" x14ac:dyDescent="0.35">
      <c r="A72283"/>
      <c r="B72283"/>
      <c r="C72283"/>
      <c r="D72283"/>
    </row>
    <row r="72284" spans="1:4" x14ac:dyDescent="0.35">
      <c r="A72284"/>
      <c r="B72284"/>
      <c r="C72284"/>
      <c r="D72284"/>
    </row>
    <row r="72285" spans="1:4" x14ac:dyDescent="0.35">
      <c r="A72285"/>
      <c r="B72285"/>
      <c r="C72285"/>
      <c r="D72285"/>
    </row>
    <row r="72286" spans="1:4" x14ac:dyDescent="0.35">
      <c r="A72286"/>
      <c r="B72286"/>
      <c r="C72286"/>
      <c r="D72286"/>
    </row>
    <row r="72287" spans="1:4" x14ac:dyDescent="0.35">
      <c r="A72287"/>
      <c r="B72287"/>
      <c r="C72287"/>
      <c r="D72287"/>
    </row>
    <row r="72288" spans="1:4" x14ac:dyDescent="0.35">
      <c r="A72288"/>
      <c r="B72288"/>
      <c r="C72288"/>
      <c r="D72288"/>
    </row>
    <row r="72289" spans="1:4" x14ac:dyDescent="0.35">
      <c r="A72289"/>
      <c r="B72289"/>
      <c r="C72289"/>
      <c r="D72289"/>
    </row>
    <row r="72290" spans="1:4" x14ac:dyDescent="0.35">
      <c r="A72290"/>
      <c r="B72290"/>
      <c r="C72290"/>
      <c r="D72290"/>
    </row>
    <row r="72291" spans="1:4" x14ac:dyDescent="0.35">
      <c r="A72291"/>
      <c r="B72291"/>
      <c r="C72291"/>
      <c r="D72291"/>
    </row>
    <row r="72292" spans="1:4" x14ac:dyDescent="0.35">
      <c r="A72292"/>
      <c r="B72292"/>
      <c r="C72292"/>
      <c r="D72292"/>
    </row>
    <row r="72293" spans="1:4" x14ac:dyDescent="0.35">
      <c r="A72293"/>
      <c r="B72293"/>
      <c r="C72293"/>
      <c r="D72293"/>
    </row>
    <row r="72294" spans="1:4" x14ac:dyDescent="0.35">
      <c r="A72294"/>
      <c r="B72294"/>
      <c r="C72294"/>
      <c r="D72294"/>
    </row>
    <row r="72295" spans="1:4" x14ac:dyDescent="0.35">
      <c r="A72295"/>
      <c r="B72295"/>
      <c r="C72295"/>
      <c r="D72295"/>
    </row>
    <row r="72296" spans="1:4" x14ac:dyDescent="0.35">
      <c r="A72296"/>
      <c r="B72296"/>
      <c r="C72296"/>
      <c r="D72296"/>
    </row>
    <row r="72297" spans="1:4" x14ac:dyDescent="0.35">
      <c r="A72297"/>
      <c r="B72297"/>
      <c r="C72297"/>
      <c r="D72297"/>
    </row>
    <row r="72298" spans="1:4" x14ac:dyDescent="0.35">
      <c r="A72298"/>
      <c r="B72298"/>
      <c r="C72298"/>
      <c r="D72298"/>
    </row>
    <row r="72299" spans="1:4" x14ac:dyDescent="0.35">
      <c r="A72299"/>
      <c r="B72299"/>
      <c r="C72299"/>
      <c r="D72299"/>
    </row>
    <row r="72300" spans="1:4" x14ac:dyDescent="0.35">
      <c r="A72300"/>
      <c r="B72300"/>
      <c r="C72300"/>
      <c r="D72300"/>
    </row>
    <row r="72301" spans="1:4" x14ac:dyDescent="0.35">
      <c r="A72301"/>
      <c r="B72301"/>
      <c r="C72301"/>
      <c r="D72301"/>
    </row>
    <row r="72302" spans="1:4" x14ac:dyDescent="0.35">
      <c r="A72302"/>
      <c r="B72302"/>
      <c r="C72302"/>
      <c r="D72302"/>
    </row>
    <row r="72303" spans="1:4" x14ac:dyDescent="0.35">
      <c r="A72303"/>
      <c r="B72303"/>
      <c r="C72303"/>
      <c r="D72303"/>
    </row>
    <row r="72304" spans="1:4" x14ac:dyDescent="0.35">
      <c r="A72304"/>
      <c r="B72304"/>
      <c r="C72304"/>
      <c r="D72304"/>
    </row>
    <row r="72305" spans="1:4" x14ac:dyDescent="0.35">
      <c r="A72305"/>
      <c r="B72305"/>
      <c r="C72305"/>
      <c r="D72305"/>
    </row>
    <row r="72306" spans="1:4" x14ac:dyDescent="0.35">
      <c r="A72306"/>
      <c r="B72306"/>
      <c r="C72306"/>
      <c r="D72306"/>
    </row>
    <row r="72307" spans="1:4" x14ac:dyDescent="0.35">
      <c r="A72307"/>
      <c r="B72307"/>
      <c r="C72307"/>
      <c r="D72307"/>
    </row>
    <row r="72308" spans="1:4" x14ac:dyDescent="0.35">
      <c r="A72308"/>
      <c r="B72308"/>
      <c r="C72308"/>
      <c r="D72308"/>
    </row>
    <row r="72309" spans="1:4" x14ac:dyDescent="0.35">
      <c r="A72309"/>
      <c r="B72309"/>
      <c r="C72309"/>
      <c r="D72309"/>
    </row>
    <row r="72310" spans="1:4" x14ac:dyDescent="0.35">
      <c r="A72310"/>
      <c r="B72310"/>
      <c r="C72310"/>
      <c r="D72310"/>
    </row>
    <row r="72311" spans="1:4" x14ac:dyDescent="0.35">
      <c r="A72311"/>
      <c r="B72311"/>
      <c r="C72311"/>
      <c r="D72311"/>
    </row>
    <row r="72312" spans="1:4" x14ac:dyDescent="0.35">
      <c r="A72312"/>
      <c r="B72312"/>
      <c r="C72312"/>
      <c r="D72312"/>
    </row>
    <row r="72313" spans="1:4" x14ac:dyDescent="0.35">
      <c r="A72313"/>
      <c r="B72313"/>
      <c r="C72313"/>
      <c r="D72313"/>
    </row>
    <row r="72314" spans="1:4" x14ac:dyDescent="0.35">
      <c r="A72314"/>
      <c r="B72314"/>
      <c r="C72314"/>
      <c r="D72314"/>
    </row>
    <row r="72315" spans="1:4" x14ac:dyDescent="0.35">
      <c r="A72315"/>
      <c r="B72315"/>
      <c r="C72315"/>
      <c r="D72315"/>
    </row>
    <row r="72316" spans="1:4" x14ac:dyDescent="0.35">
      <c r="A72316"/>
      <c r="B72316"/>
      <c r="C72316"/>
      <c r="D72316"/>
    </row>
    <row r="72317" spans="1:4" x14ac:dyDescent="0.35">
      <c r="A72317"/>
      <c r="B72317"/>
      <c r="C72317"/>
      <c r="D72317"/>
    </row>
    <row r="72318" spans="1:4" x14ac:dyDescent="0.35">
      <c r="A72318"/>
      <c r="B72318"/>
      <c r="C72318"/>
      <c r="D72318"/>
    </row>
    <row r="72319" spans="1:4" x14ac:dyDescent="0.35">
      <c r="A72319"/>
      <c r="B72319"/>
      <c r="C72319"/>
      <c r="D72319"/>
    </row>
    <row r="72320" spans="1:4" x14ac:dyDescent="0.35">
      <c r="A72320"/>
      <c r="B72320"/>
      <c r="C72320"/>
      <c r="D72320"/>
    </row>
    <row r="72321" spans="1:4" x14ac:dyDescent="0.35">
      <c r="A72321"/>
      <c r="B72321"/>
      <c r="C72321"/>
      <c r="D72321"/>
    </row>
    <row r="72322" spans="1:4" x14ac:dyDescent="0.35">
      <c r="A72322"/>
      <c r="B72322"/>
      <c r="C72322"/>
      <c r="D72322"/>
    </row>
    <row r="72323" spans="1:4" x14ac:dyDescent="0.35">
      <c r="A72323"/>
      <c r="B72323"/>
      <c r="C72323"/>
      <c r="D72323"/>
    </row>
    <row r="72324" spans="1:4" x14ac:dyDescent="0.35">
      <c r="A72324"/>
      <c r="B72324"/>
      <c r="C72324"/>
      <c r="D72324"/>
    </row>
    <row r="72325" spans="1:4" x14ac:dyDescent="0.35">
      <c r="A72325"/>
      <c r="B72325"/>
      <c r="C72325"/>
      <c r="D72325"/>
    </row>
    <row r="72326" spans="1:4" x14ac:dyDescent="0.35">
      <c r="A72326"/>
      <c r="B72326"/>
      <c r="C72326"/>
      <c r="D72326"/>
    </row>
    <row r="72327" spans="1:4" x14ac:dyDescent="0.35">
      <c r="A72327"/>
      <c r="B72327"/>
      <c r="C72327"/>
      <c r="D72327"/>
    </row>
    <row r="72328" spans="1:4" x14ac:dyDescent="0.35">
      <c r="A72328"/>
      <c r="B72328"/>
      <c r="C72328"/>
      <c r="D72328"/>
    </row>
    <row r="72329" spans="1:4" x14ac:dyDescent="0.35">
      <c r="A72329"/>
      <c r="B72329"/>
      <c r="C72329"/>
      <c r="D72329"/>
    </row>
    <row r="72330" spans="1:4" x14ac:dyDescent="0.35">
      <c r="A72330"/>
      <c r="B72330"/>
      <c r="C72330"/>
      <c r="D72330"/>
    </row>
    <row r="72331" spans="1:4" x14ac:dyDescent="0.35">
      <c r="A72331"/>
      <c r="B72331"/>
      <c r="C72331"/>
      <c r="D72331"/>
    </row>
    <row r="72332" spans="1:4" x14ac:dyDescent="0.35">
      <c r="A72332"/>
      <c r="B72332"/>
      <c r="C72332"/>
      <c r="D72332"/>
    </row>
    <row r="72333" spans="1:4" x14ac:dyDescent="0.35">
      <c r="A72333"/>
      <c r="B72333"/>
      <c r="C72333"/>
      <c r="D72333"/>
    </row>
    <row r="72334" spans="1:4" x14ac:dyDescent="0.35">
      <c r="A72334"/>
      <c r="B72334"/>
      <c r="C72334"/>
      <c r="D72334"/>
    </row>
    <row r="72335" spans="1:4" x14ac:dyDescent="0.35">
      <c r="A72335"/>
      <c r="B72335"/>
      <c r="C72335"/>
      <c r="D72335"/>
    </row>
    <row r="72336" spans="1:4" x14ac:dyDescent="0.35">
      <c r="A72336"/>
      <c r="B72336"/>
      <c r="C72336"/>
      <c r="D72336"/>
    </row>
    <row r="72337" spans="1:4" x14ac:dyDescent="0.35">
      <c r="A72337"/>
      <c r="B72337"/>
      <c r="C72337"/>
      <c r="D72337"/>
    </row>
    <row r="72338" spans="1:4" x14ac:dyDescent="0.35">
      <c r="A72338"/>
      <c r="B72338"/>
      <c r="C72338"/>
      <c r="D72338"/>
    </row>
    <row r="72339" spans="1:4" x14ac:dyDescent="0.35">
      <c r="A72339"/>
      <c r="B72339"/>
      <c r="C72339"/>
      <c r="D72339"/>
    </row>
    <row r="72340" spans="1:4" x14ac:dyDescent="0.35">
      <c r="A72340"/>
      <c r="B72340"/>
      <c r="C72340"/>
      <c r="D72340"/>
    </row>
    <row r="72341" spans="1:4" x14ac:dyDescent="0.35">
      <c r="A72341"/>
      <c r="B72341"/>
      <c r="C72341"/>
      <c r="D72341"/>
    </row>
    <row r="72342" spans="1:4" x14ac:dyDescent="0.35">
      <c r="A72342"/>
      <c r="B72342"/>
      <c r="C72342"/>
      <c r="D72342"/>
    </row>
    <row r="72343" spans="1:4" x14ac:dyDescent="0.35">
      <c r="A72343"/>
      <c r="B72343"/>
      <c r="C72343"/>
      <c r="D72343"/>
    </row>
    <row r="72344" spans="1:4" x14ac:dyDescent="0.35">
      <c r="A72344"/>
      <c r="B72344"/>
      <c r="C72344"/>
      <c r="D72344"/>
    </row>
    <row r="72345" spans="1:4" x14ac:dyDescent="0.35">
      <c r="A72345"/>
      <c r="B72345"/>
      <c r="C72345"/>
      <c r="D72345"/>
    </row>
    <row r="72346" spans="1:4" x14ac:dyDescent="0.35">
      <c r="A72346"/>
      <c r="B72346"/>
      <c r="C72346"/>
      <c r="D72346"/>
    </row>
    <row r="72347" spans="1:4" x14ac:dyDescent="0.35">
      <c r="A72347"/>
      <c r="B72347"/>
      <c r="C72347"/>
      <c r="D72347"/>
    </row>
    <row r="72348" spans="1:4" x14ac:dyDescent="0.35">
      <c r="A72348"/>
      <c r="B72348"/>
      <c r="C72348"/>
      <c r="D72348"/>
    </row>
    <row r="72349" spans="1:4" x14ac:dyDescent="0.35">
      <c r="A72349"/>
      <c r="B72349"/>
      <c r="C72349"/>
      <c r="D72349"/>
    </row>
    <row r="72350" spans="1:4" x14ac:dyDescent="0.35">
      <c r="A72350"/>
      <c r="B72350"/>
      <c r="C72350"/>
      <c r="D72350"/>
    </row>
    <row r="72351" spans="1:4" x14ac:dyDescent="0.35">
      <c r="A72351"/>
      <c r="B72351"/>
      <c r="C72351"/>
      <c r="D72351"/>
    </row>
    <row r="72352" spans="1:4" x14ac:dyDescent="0.35">
      <c r="A72352"/>
      <c r="B72352"/>
      <c r="C72352"/>
      <c r="D72352"/>
    </row>
    <row r="72353" spans="1:4" x14ac:dyDescent="0.35">
      <c r="A72353"/>
      <c r="B72353"/>
      <c r="C72353"/>
      <c r="D72353"/>
    </row>
    <row r="72354" spans="1:4" x14ac:dyDescent="0.35">
      <c r="A72354"/>
      <c r="B72354"/>
      <c r="C72354"/>
      <c r="D72354"/>
    </row>
    <row r="72355" spans="1:4" x14ac:dyDescent="0.35">
      <c r="A72355"/>
      <c r="B72355"/>
      <c r="C72355"/>
      <c r="D72355"/>
    </row>
    <row r="72356" spans="1:4" x14ac:dyDescent="0.35">
      <c r="A72356"/>
      <c r="B72356"/>
      <c r="C72356"/>
      <c r="D72356"/>
    </row>
    <row r="72357" spans="1:4" x14ac:dyDescent="0.35">
      <c r="A72357"/>
      <c r="B72357"/>
      <c r="C72357"/>
      <c r="D72357"/>
    </row>
    <row r="72358" spans="1:4" x14ac:dyDescent="0.35">
      <c r="A72358"/>
      <c r="B72358"/>
      <c r="C72358"/>
      <c r="D72358"/>
    </row>
    <row r="72359" spans="1:4" x14ac:dyDescent="0.35">
      <c r="A72359"/>
      <c r="B72359"/>
      <c r="C72359"/>
      <c r="D72359"/>
    </row>
    <row r="72360" spans="1:4" x14ac:dyDescent="0.35">
      <c r="A72360"/>
      <c r="B72360"/>
      <c r="C72360"/>
      <c r="D72360"/>
    </row>
    <row r="72361" spans="1:4" x14ac:dyDescent="0.35">
      <c r="A72361"/>
      <c r="B72361"/>
      <c r="C72361"/>
      <c r="D72361"/>
    </row>
    <row r="72362" spans="1:4" x14ac:dyDescent="0.35">
      <c r="A72362"/>
      <c r="B72362"/>
      <c r="C72362"/>
      <c r="D72362"/>
    </row>
    <row r="72363" spans="1:4" x14ac:dyDescent="0.35">
      <c r="A72363"/>
      <c r="B72363"/>
      <c r="C72363"/>
      <c r="D72363"/>
    </row>
    <row r="72364" spans="1:4" x14ac:dyDescent="0.35">
      <c r="A72364"/>
      <c r="B72364"/>
      <c r="C72364"/>
      <c r="D72364"/>
    </row>
    <row r="72365" spans="1:4" x14ac:dyDescent="0.35">
      <c r="A72365"/>
      <c r="B72365"/>
      <c r="C72365"/>
      <c r="D72365"/>
    </row>
    <row r="72366" spans="1:4" x14ac:dyDescent="0.35">
      <c r="A72366"/>
      <c r="B72366"/>
      <c r="C72366"/>
      <c r="D72366"/>
    </row>
    <row r="72367" spans="1:4" x14ac:dyDescent="0.35">
      <c r="A72367"/>
      <c r="B72367"/>
      <c r="C72367"/>
      <c r="D72367"/>
    </row>
    <row r="72368" spans="1:4" x14ac:dyDescent="0.35">
      <c r="A72368"/>
      <c r="B72368"/>
      <c r="C72368"/>
      <c r="D72368"/>
    </row>
    <row r="72369" spans="1:4" x14ac:dyDescent="0.35">
      <c r="A72369"/>
      <c r="B72369"/>
      <c r="C72369"/>
      <c r="D72369"/>
    </row>
    <row r="72370" spans="1:4" x14ac:dyDescent="0.35">
      <c r="A72370"/>
      <c r="B72370"/>
      <c r="C72370"/>
      <c r="D72370"/>
    </row>
    <row r="72371" spans="1:4" x14ac:dyDescent="0.35">
      <c r="A72371"/>
      <c r="B72371"/>
      <c r="C72371"/>
      <c r="D72371"/>
    </row>
    <row r="72372" spans="1:4" x14ac:dyDescent="0.35">
      <c r="A72372"/>
      <c r="B72372"/>
      <c r="C72372"/>
      <c r="D72372"/>
    </row>
    <row r="72373" spans="1:4" x14ac:dyDescent="0.35">
      <c r="A72373"/>
      <c r="B72373"/>
      <c r="C72373"/>
      <c r="D72373"/>
    </row>
    <row r="72374" spans="1:4" x14ac:dyDescent="0.35">
      <c r="A72374"/>
      <c r="B72374"/>
      <c r="C72374"/>
      <c r="D72374"/>
    </row>
    <row r="72375" spans="1:4" x14ac:dyDescent="0.35">
      <c r="A72375"/>
      <c r="B72375"/>
      <c r="C72375"/>
      <c r="D72375"/>
    </row>
    <row r="72376" spans="1:4" x14ac:dyDescent="0.35">
      <c r="A72376"/>
      <c r="B72376"/>
      <c r="C72376"/>
      <c r="D72376"/>
    </row>
    <row r="72377" spans="1:4" x14ac:dyDescent="0.35">
      <c r="A72377"/>
      <c r="B72377"/>
      <c r="C72377"/>
      <c r="D72377"/>
    </row>
    <row r="72378" spans="1:4" x14ac:dyDescent="0.35">
      <c r="A72378"/>
      <c r="B72378"/>
      <c r="C72378"/>
      <c r="D72378"/>
    </row>
    <row r="72379" spans="1:4" x14ac:dyDescent="0.35">
      <c r="A72379"/>
      <c r="B72379"/>
      <c r="C72379"/>
      <c r="D72379"/>
    </row>
    <row r="72380" spans="1:4" x14ac:dyDescent="0.35">
      <c r="A72380"/>
      <c r="B72380"/>
      <c r="C72380"/>
      <c r="D72380"/>
    </row>
    <row r="72381" spans="1:4" x14ac:dyDescent="0.35">
      <c r="A72381"/>
      <c r="B72381"/>
      <c r="C72381"/>
      <c r="D72381"/>
    </row>
    <row r="72382" spans="1:4" x14ac:dyDescent="0.35">
      <c r="A72382"/>
      <c r="B72382"/>
      <c r="C72382"/>
      <c r="D72382"/>
    </row>
    <row r="72383" spans="1:4" x14ac:dyDescent="0.35">
      <c r="A72383"/>
      <c r="B72383"/>
      <c r="C72383"/>
      <c r="D72383"/>
    </row>
    <row r="72384" spans="1:4" x14ac:dyDescent="0.35">
      <c r="A72384"/>
      <c r="B72384"/>
      <c r="C72384"/>
      <c r="D72384"/>
    </row>
    <row r="72385" spans="1:4" x14ac:dyDescent="0.35">
      <c r="A72385"/>
      <c r="B72385"/>
      <c r="C72385"/>
      <c r="D72385"/>
    </row>
    <row r="72386" spans="1:4" x14ac:dyDescent="0.35">
      <c r="A72386"/>
      <c r="B72386"/>
      <c r="C72386"/>
      <c r="D72386"/>
    </row>
    <row r="72387" spans="1:4" x14ac:dyDescent="0.35">
      <c r="A72387"/>
      <c r="B72387"/>
      <c r="C72387"/>
      <c r="D72387"/>
    </row>
    <row r="72388" spans="1:4" x14ac:dyDescent="0.35">
      <c r="A72388"/>
      <c r="B72388"/>
      <c r="C72388"/>
      <c r="D72388"/>
    </row>
    <row r="72389" spans="1:4" x14ac:dyDescent="0.35">
      <c r="A72389"/>
      <c r="B72389"/>
      <c r="C72389"/>
      <c r="D72389"/>
    </row>
    <row r="72390" spans="1:4" x14ac:dyDescent="0.35">
      <c r="A72390"/>
      <c r="B72390"/>
      <c r="C72390"/>
      <c r="D72390"/>
    </row>
    <row r="72391" spans="1:4" x14ac:dyDescent="0.35">
      <c r="A72391"/>
      <c r="B72391"/>
      <c r="C72391"/>
      <c r="D72391"/>
    </row>
    <row r="72392" spans="1:4" x14ac:dyDescent="0.35">
      <c r="A72392"/>
      <c r="B72392"/>
      <c r="C72392"/>
      <c r="D72392"/>
    </row>
    <row r="72393" spans="1:4" x14ac:dyDescent="0.35">
      <c r="A72393"/>
      <c r="B72393"/>
      <c r="C72393"/>
      <c r="D72393"/>
    </row>
    <row r="72394" spans="1:4" x14ac:dyDescent="0.35">
      <c r="A72394"/>
      <c r="B72394"/>
      <c r="C72394"/>
      <c r="D72394"/>
    </row>
    <row r="72395" spans="1:4" x14ac:dyDescent="0.35">
      <c r="A72395"/>
      <c r="B72395"/>
      <c r="C72395"/>
      <c r="D72395"/>
    </row>
    <row r="72396" spans="1:4" x14ac:dyDescent="0.35">
      <c r="A72396"/>
      <c r="B72396"/>
      <c r="C72396"/>
      <c r="D72396"/>
    </row>
    <row r="72397" spans="1:4" x14ac:dyDescent="0.35">
      <c r="A72397"/>
      <c r="B72397"/>
      <c r="C72397"/>
      <c r="D72397"/>
    </row>
    <row r="72398" spans="1:4" x14ac:dyDescent="0.35">
      <c r="A72398"/>
      <c r="B72398"/>
      <c r="C72398"/>
      <c r="D72398"/>
    </row>
    <row r="72399" spans="1:4" x14ac:dyDescent="0.35">
      <c r="A72399"/>
      <c r="B72399"/>
      <c r="C72399"/>
      <c r="D72399"/>
    </row>
    <row r="72400" spans="1:4" x14ac:dyDescent="0.35">
      <c r="A72400"/>
      <c r="B72400"/>
      <c r="C72400"/>
      <c r="D72400"/>
    </row>
    <row r="72401" spans="1:4" x14ac:dyDescent="0.35">
      <c r="A72401"/>
      <c r="B72401"/>
      <c r="C72401"/>
      <c r="D72401"/>
    </row>
    <row r="72402" spans="1:4" x14ac:dyDescent="0.35">
      <c r="A72402"/>
      <c r="B72402"/>
      <c r="C72402"/>
      <c r="D72402"/>
    </row>
    <row r="72403" spans="1:4" x14ac:dyDescent="0.35">
      <c r="A72403"/>
      <c r="B72403"/>
      <c r="C72403"/>
      <c r="D72403"/>
    </row>
    <row r="72404" spans="1:4" x14ac:dyDescent="0.35">
      <c r="A72404"/>
      <c r="B72404"/>
      <c r="C72404"/>
      <c r="D72404"/>
    </row>
    <row r="72405" spans="1:4" x14ac:dyDescent="0.35">
      <c r="A72405"/>
      <c r="B72405"/>
      <c r="C72405"/>
      <c r="D72405"/>
    </row>
    <row r="72406" spans="1:4" x14ac:dyDescent="0.35">
      <c r="A72406"/>
      <c r="B72406"/>
      <c r="C72406"/>
      <c r="D72406"/>
    </row>
    <row r="72407" spans="1:4" x14ac:dyDescent="0.35">
      <c r="A72407"/>
      <c r="B72407"/>
      <c r="C72407"/>
      <c r="D72407"/>
    </row>
    <row r="72408" spans="1:4" x14ac:dyDescent="0.35">
      <c r="A72408"/>
      <c r="B72408"/>
      <c r="C72408"/>
      <c r="D72408"/>
    </row>
    <row r="72409" spans="1:4" x14ac:dyDescent="0.35">
      <c r="A72409"/>
      <c r="B72409"/>
      <c r="C72409"/>
      <c r="D72409"/>
    </row>
    <row r="72410" spans="1:4" x14ac:dyDescent="0.35">
      <c r="A72410"/>
      <c r="B72410"/>
      <c r="C72410"/>
      <c r="D72410"/>
    </row>
    <row r="72411" spans="1:4" x14ac:dyDescent="0.35">
      <c r="A72411"/>
      <c r="B72411"/>
      <c r="C72411"/>
      <c r="D72411"/>
    </row>
    <row r="72412" spans="1:4" x14ac:dyDescent="0.35">
      <c r="A72412"/>
      <c r="B72412"/>
      <c r="C72412"/>
      <c r="D72412"/>
    </row>
    <row r="72413" spans="1:4" x14ac:dyDescent="0.35">
      <c r="A72413"/>
      <c r="B72413"/>
      <c r="C72413"/>
      <c r="D72413"/>
    </row>
    <row r="72414" spans="1:4" x14ac:dyDescent="0.35">
      <c r="A72414"/>
      <c r="B72414"/>
      <c r="C72414"/>
      <c r="D72414"/>
    </row>
    <row r="72415" spans="1:4" x14ac:dyDescent="0.35">
      <c r="A72415"/>
      <c r="B72415"/>
      <c r="C72415"/>
      <c r="D72415"/>
    </row>
    <row r="72416" spans="1:4" x14ac:dyDescent="0.35">
      <c r="A72416"/>
      <c r="B72416"/>
      <c r="C72416"/>
      <c r="D72416"/>
    </row>
    <row r="72417" spans="1:4" x14ac:dyDescent="0.35">
      <c r="A72417"/>
      <c r="B72417"/>
      <c r="C72417"/>
      <c r="D72417"/>
    </row>
    <row r="72418" spans="1:4" x14ac:dyDescent="0.35">
      <c r="A72418"/>
      <c r="B72418"/>
      <c r="C72418"/>
      <c r="D72418"/>
    </row>
    <row r="72419" spans="1:4" x14ac:dyDescent="0.35">
      <c r="A72419"/>
      <c r="B72419"/>
      <c r="C72419"/>
      <c r="D72419"/>
    </row>
    <row r="72420" spans="1:4" x14ac:dyDescent="0.35">
      <c r="A72420"/>
      <c r="B72420"/>
      <c r="C72420"/>
      <c r="D72420"/>
    </row>
    <row r="72421" spans="1:4" x14ac:dyDescent="0.35">
      <c r="A72421"/>
      <c r="B72421"/>
      <c r="C72421"/>
      <c r="D72421"/>
    </row>
    <row r="72422" spans="1:4" x14ac:dyDescent="0.35">
      <c r="A72422"/>
      <c r="B72422"/>
      <c r="C72422"/>
      <c r="D72422"/>
    </row>
    <row r="72423" spans="1:4" x14ac:dyDescent="0.35">
      <c r="A72423"/>
      <c r="B72423"/>
      <c r="C72423"/>
      <c r="D72423"/>
    </row>
    <row r="72424" spans="1:4" x14ac:dyDescent="0.35">
      <c r="A72424"/>
      <c r="B72424"/>
      <c r="C72424"/>
      <c r="D72424"/>
    </row>
    <row r="72425" spans="1:4" x14ac:dyDescent="0.35">
      <c r="A72425"/>
      <c r="B72425"/>
      <c r="C72425"/>
      <c r="D72425"/>
    </row>
    <row r="72426" spans="1:4" x14ac:dyDescent="0.35">
      <c r="A72426"/>
      <c r="B72426"/>
      <c r="C72426"/>
      <c r="D72426"/>
    </row>
    <row r="72427" spans="1:4" x14ac:dyDescent="0.35">
      <c r="A72427"/>
      <c r="B72427"/>
      <c r="C72427"/>
      <c r="D72427"/>
    </row>
    <row r="72428" spans="1:4" x14ac:dyDescent="0.35">
      <c r="A72428"/>
      <c r="B72428"/>
      <c r="C72428"/>
      <c r="D72428"/>
    </row>
    <row r="72429" spans="1:4" x14ac:dyDescent="0.35">
      <c r="A72429"/>
      <c r="B72429"/>
      <c r="C72429"/>
      <c r="D72429"/>
    </row>
    <row r="72430" spans="1:4" x14ac:dyDescent="0.35">
      <c r="A72430"/>
      <c r="B72430"/>
      <c r="C72430"/>
      <c r="D72430"/>
    </row>
    <row r="72431" spans="1:4" x14ac:dyDescent="0.35">
      <c r="A72431"/>
      <c r="B72431"/>
      <c r="C72431"/>
      <c r="D72431"/>
    </row>
    <row r="72432" spans="1:4" x14ac:dyDescent="0.35">
      <c r="A72432"/>
      <c r="B72432"/>
      <c r="C72432"/>
      <c r="D72432"/>
    </row>
    <row r="72433" spans="1:4" x14ac:dyDescent="0.35">
      <c r="A72433"/>
      <c r="B72433"/>
      <c r="C72433"/>
      <c r="D72433"/>
    </row>
    <row r="72434" spans="1:4" x14ac:dyDescent="0.35">
      <c r="A72434"/>
      <c r="B72434"/>
      <c r="C72434"/>
      <c r="D72434"/>
    </row>
    <row r="72435" spans="1:4" x14ac:dyDescent="0.35">
      <c r="A72435"/>
      <c r="B72435"/>
      <c r="C72435"/>
      <c r="D72435"/>
    </row>
    <row r="72436" spans="1:4" x14ac:dyDescent="0.35">
      <c r="A72436"/>
      <c r="B72436"/>
      <c r="C72436"/>
      <c r="D72436"/>
    </row>
    <row r="72437" spans="1:4" x14ac:dyDescent="0.35">
      <c r="A72437"/>
      <c r="B72437"/>
      <c r="C72437"/>
      <c r="D72437"/>
    </row>
    <row r="72438" spans="1:4" x14ac:dyDescent="0.35">
      <c r="A72438"/>
      <c r="B72438"/>
      <c r="C72438"/>
      <c r="D72438"/>
    </row>
    <row r="72439" spans="1:4" x14ac:dyDescent="0.35">
      <c r="A72439"/>
      <c r="B72439"/>
      <c r="C72439"/>
      <c r="D72439"/>
    </row>
    <row r="72440" spans="1:4" x14ac:dyDescent="0.35">
      <c r="A72440"/>
      <c r="B72440"/>
      <c r="C72440"/>
      <c r="D72440"/>
    </row>
    <row r="72441" spans="1:4" x14ac:dyDescent="0.35">
      <c r="A72441"/>
      <c r="B72441"/>
      <c r="C72441"/>
      <c r="D72441"/>
    </row>
    <row r="72442" spans="1:4" x14ac:dyDescent="0.35">
      <c r="A72442"/>
      <c r="B72442"/>
      <c r="C72442"/>
      <c r="D72442"/>
    </row>
    <row r="72443" spans="1:4" x14ac:dyDescent="0.35">
      <c r="A72443"/>
      <c r="B72443"/>
      <c r="C72443"/>
      <c r="D72443"/>
    </row>
    <row r="72444" spans="1:4" x14ac:dyDescent="0.35">
      <c r="A72444"/>
      <c r="B72444"/>
      <c r="C72444"/>
      <c r="D72444"/>
    </row>
    <row r="72445" spans="1:4" x14ac:dyDescent="0.35">
      <c r="A72445"/>
      <c r="B72445"/>
      <c r="C72445"/>
      <c r="D72445"/>
    </row>
    <row r="72446" spans="1:4" x14ac:dyDescent="0.35">
      <c r="A72446"/>
      <c r="B72446"/>
      <c r="C72446"/>
      <c r="D72446"/>
    </row>
    <row r="72447" spans="1:4" x14ac:dyDescent="0.35">
      <c r="A72447"/>
      <c r="B72447"/>
      <c r="C72447"/>
      <c r="D72447"/>
    </row>
    <row r="72448" spans="1:4" x14ac:dyDescent="0.35">
      <c r="A72448"/>
      <c r="B72448"/>
      <c r="C72448"/>
      <c r="D72448"/>
    </row>
    <row r="72449" spans="1:4" x14ac:dyDescent="0.35">
      <c r="A72449"/>
      <c r="B72449"/>
      <c r="C72449"/>
      <c r="D72449"/>
    </row>
    <row r="72450" spans="1:4" x14ac:dyDescent="0.35">
      <c r="A72450"/>
      <c r="B72450"/>
      <c r="C72450"/>
      <c r="D72450"/>
    </row>
    <row r="72451" spans="1:4" x14ac:dyDescent="0.35">
      <c r="A72451"/>
      <c r="B72451"/>
      <c r="C72451"/>
      <c r="D72451"/>
    </row>
    <row r="72452" spans="1:4" x14ac:dyDescent="0.35">
      <c r="A72452"/>
      <c r="B72452"/>
      <c r="C72452"/>
      <c r="D72452"/>
    </row>
    <row r="72453" spans="1:4" x14ac:dyDescent="0.35">
      <c r="A72453"/>
      <c r="B72453"/>
      <c r="C72453"/>
      <c r="D72453"/>
    </row>
    <row r="72454" spans="1:4" x14ac:dyDescent="0.35">
      <c r="A72454"/>
      <c r="B72454"/>
      <c r="C72454"/>
      <c r="D72454"/>
    </row>
    <row r="72455" spans="1:4" x14ac:dyDescent="0.35">
      <c r="A72455"/>
      <c r="B72455"/>
      <c r="C72455"/>
      <c r="D72455"/>
    </row>
    <row r="72456" spans="1:4" x14ac:dyDescent="0.35">
      <c r="A72456"/>
      <c r="B72456"/>
      <c r="C72456"/>
      <c r="D72456"/>
    </row>
    <row r="72457" spans="1:4" x14ac:dyDescent="0.35">
      <c r="A72457"/>
      <c r="B72457"/>
      <c r="C72457"/>
      <c r="D72457"/>
    </row>
    <row r="72458" spans="1:4" x14ac:dyDescent="0.35">
      <c r="A72458"/>
      <c r="B72458"/>
      <c r="C72458"/>
      <c r="D72458"/>
    </row>
    <row r="72459" spans="1:4" x14ac:dyDescent="0.35">
      <c r="A72459"/>
      <c r="B72459"/>
      <c r="C72459"/>
      <c r="D72459"/>
    </row>
    <row r="72460" spans="1:4" x14ac:dyDescent="0.35">
      <c r="A72460"/>
      <c r="B72460"/>
      <c r="C72460"/>
      <c r="D72460"/>
    </row>
    <row r="72461" spans="1:4" x14ac:dyDescent="0.35">
      <c r="A72461"/>
      <c r="B72461"/>
      <c r="C72461"/>
      <c r="D72461"/>
    </row>
    <row r="72462" spans="1:4" x14ac:dyDescent="0.35">
      <c r="A72462"/>
      <c r="B72462"/>
      <c r="C72462"/>
      <c r="D72462"/>
    </row>
    <row r="72463" spans="1:4" x14ac:dyDescent="0.35">
      <c r="A72463"/>
      <c r="B72463"/>
      <c r="C72463"/>
      <c r="D72463"/>
    </row>
    <row r="72464" spans="1:4" x14ac:dyDescent="0.35">
      <c r="A72464"/>
      <c r="B72464"/>
      <c r="C72464"/>
      <c r="D72464"/>
    </row>
    <row r="72465" spans="1:4" x14ac:dyDescent="0.35">
      <c r="A72465"/>
      <c r="B72465"/>
      <c r="C72465"/>
      <c r="D72465"/>
    </row>
    <row r="72466" spans="1:4" x14ac:dyDescent="0.35">
      <c r="A72466"/>
      <c r="B72466"/>
      <c r="C72466"/>
      <c r="D72466"/>
    </row>
    <row r="72467" spans="1:4" x14ac:dyDescent="0.35">
      <c r="A72467"/>
      <c r="B72467"/>
      <c r="C72467"/>
      <c r="D72467"/>
    </row>
    <row r="72468" spans="1:4" x14ac:dyDescent="0.35">
      <c r="A72468"/>
      <c r="B72468"/>
      <c r="C72468"/>
      <c r="D72468"/>
    </row>
    <row r="72469" spans="1:4" x14ac:dyDescent="0.35">
      <c r="A72469"/>
      <c r="B72469"/>
      <c r="C72469"/>
      <c r="D72469"/>
    </row>
    <row r="72470" spans="1:4" x14ac:dyDescent="0.35">
      <c r="A72470"/>
      <c r="B72470"/>
      <c r="C72470"/>
      <c r="D72470"/>
    </row>
    <row r="72471" spans="1:4" x14ac:dyDescent="0.35">
      <c r="A72471"/>
      <c r="B72471"/>
      <c r="C72471"/>
      <c r="D72471"/>
    </row>
    <row r="72472" spans="1:4" x14ac:dyDescent="0.35">
      <c r="A72472"/>
      <c r="B72472"/>
      <c r="C72472"/>
      <c r="D72472"/>
    </row>
    <row r="72473" spans="1:4" x14ac:dyDescent="0.35">
      <c r="A72473"/>
      <c r="B72473"/>
      <c r="C72473"/>
      <c r="D72473"/>
    </row>
    <row r="72474" spans="1:4" x14ac:dyDescent="0.35">
      <c r="A72474"/>
      <c r="B72474"/>
      <c r="C72474"/>
      <c r="D72474"/>
    </row>
    <row r="72475" spans="1:4" x14ac:dyDescent="0.35">
      <c r="A72475"/>
      <c r="B72475"/>
      <c r="C72475"/>
      <c r="D72475"/>
    </row>
    <row r="72476" spans="1:4" x14ac:dyDescent="0.35">
      <c r="A72476"/>
      <c r="B72476"/>
      <c r="C72476"/>
      <c r="D72476"/>
    </row>
    <row r="72477" spans="1:4" x14ac:dyDescent="0.35">
      <c r="A72477"/>
      <c r="B72477"/>
      <c r="C72477"/>
      <c r="D72477"/>
    </row>
    <row r="72478" spans="1:4" x14ac:dyDescent="0.35">
      <c r="A72478"/>
      <c r="B72478"/>
      <c r="C72478"/>
      <c r="D72478"/>
    </row>
    <row r="72479" spans="1:4" x14ac:dyDescent="0.35">
      <c r="A72479"/>
      <c r="B72479"/>
      <c r="C72479"/>
      <c r="D72479"/>
    </row>
    <row r="72480" spans="1:4" x14ac:dyDescent="0.35">
      <c r="A72480"/>
      <c r="B72480"/>
      <c r="C72480"/>
      <c r="D72480"/>
    </row>
    <row r="72481" spans="1:4" x14ac:dyDescent="0.35">
      <c r="A72481"/>
      <c r="B72481"/>
      <c r="C72481"/>
      <c r="D72481"/>
    </row>
    <row r="72482" spans="1:4" x14ac:dyDescent="0.35">
      <c r="A72482"/>
      <c r="B72482"/>
      <c r="C72482"/>
      <c r="D72482"/>
    </row>
    <row r="72483" spans="1:4" x14ac:dyDescent="0.35">
      <c r="A72483"/>
      <c r="B72483"/>
      <c r="C72483"/>
      <c r="D72483"/>
    </row>
    <row r="72484" spans="1:4" x14ac:dyDescent="0.35">
      <c r="A72484"/>
      <c r="B72484"/>
      <c r="C72484"/>
      <c r="D72484"/>
    </row>
    <row r="72485" spans="1:4" x14ac:dyDescent="0.35">
      <c r="A72485"/>
      <c r="B72485"/>
      <c r="C72485"/>
      <c r="D72485"/>
    </row>
    <row r="72486" spans="1:4" x14ac:dyDescent="0.35">
      <c r="A72486"/>
      <c r="B72486"/>
      <c r="C72486"/>
      <c r="D72486"/>
    </row>
    <row r="72487" spans="1:4" x14ac:dyDescent="0.35">
      <c r="A72487"/>
      <c r="B72487"/>
      <c r="C72487"/>
      <c r="D72487"/>
    </row>
    <row r="72488" spans="1:4" x14ac:dyDescent="0.35">
      <c r="A72488"/>
      <c r="B72488"/>
      <c r="C72488"/>
      <c r="D72488"/>
    </row>
    <row r="72489" spans="1:4" x14ac:dyDescent="0.35">
      <c r="A72489"/>
      <c r="B72489"/>
      <c r="C72489"/>
      <c r="D72489"/>
    </row>
    <row r="72490" spans="1:4" x14ac:dyDescent="0.35">
      <c r="A72490"/>
      <c r="B72490"/>
      <c r="C72490"/>
      <c r="D72490"/>
    </row>
    <row r="72491" spans="1:4" x14ac:dyDescent="0.35">
      <c r="A72491"/>
      <c r="B72491"/>
      <c r="C72491"/>
      <c r="D72491"/>
    </row>
    <row r="72492" spans="1:4" x14ac:dyDescent="0.35">
      <c r="A72492"/>
      <c r="B72492"/>
      <c r="C72492"/>
      <c r="D72492"/>
    </row>
    <row r="72493" spans="1:4" x14ac:dyDescent="0.35">
      <c r="A72493"/>
      <c r="B72493"/>
      <c r="C72493"/>
      <c r="D72493"/>
    </row>
    <row r="72494" spans="1:4" x14ac:dyDescent="0.35">
      <c r="A72494"/>
      <c r="B72494"/>
      <c r="C72494"/>
      <c r="D72494"/>
    </row>
    <row r="72495" spans="1:4" x14ac:dyDescent="0.35">
      <c r="A72495"/>
      <c r="B72495"/>
      <c r="C72495"/>
      <c r="D72495"/>
    </row>
    <row r="72496" spans="1:4" x14ac:dyDescent="0.35">
      <c r="A72496"/>
      <c r="B72496"/>
      <c r="C72496"/>
      <c r="D72496"/>
    </row>
    <row r="72497" spans="1:4" x14ac:dyDescent="0.35">
      <c r="A72497"/>
      <c r="B72497"/>
      <c r="C72497"/>
      <c r="D72497"/>
    </row>
    <row r="72498" spans="1:4" x14ac:dyDescent="0.35">
      <c r="A72498"/>
      <c r="B72498"/>
      <c r="C72498"/>
      <c r="D72498"/>
    </row>
    <row r="72499" spans="1:4" x14ac:dyDescent="0.35">
      <c r="A72499"/>
      <c r="B72499"/>
      <c r="C72499"/>
      <c r="D72499"/>
    </row>
    <row r="72500" spans="1:4" x14ac:dyDescent="0.35">
      <c r="A72500"/>
      <c r="B72500"/>
      <c r="C72500"/>
      <c r="D72500"/>
    </row>
    <row r="72501" spans="1:4" x14ac:dyDescent="0.35">
      <c r="A72501"/>
      <c r="B72501"/>
      <c r="C72501"/>
      <c r="D72501"/>
    </row>
    <row r="72502" spans="1:4" x14ac:dyDescent="0.35">
      <c r="A72502"/>
      <c r="B72502"/>
      <c r="C72502"/>
      <c r="D72502"/>
    </row>
    <row r="72503" spans="1:4" x14ac:dyDescent="0.35">
      <c r="A72503"/>
      <c r="B72503"/>
      <c r="C72503"/>
      <c r="D72503"/>
    </row>
    <row r="72504" spans="1:4" x14ac:dyDescent="0.35">
      <c r="A72504"/>
      <c r="B72504"/>
      <c r="C72504"/>
      <c r="D72504"/>
    </row>
    <row r="72505" spans="1:4" x14ac:dyDescent="0.35">
      <c r="A72505"/>
      <c r="B72505"/>
      <c r="C72505"/>
      <c r="D72505"/>
    </row>
    <row r="72506" spans="1:4" x14ac:dyDescent="0.35">
      <c r="A72506"/>
      <c r="B72506"/>
      <c r="C72506"/>
      <c r="D72506"/>
    </row>
    <row r="72507" spans="1:4" x14ac:dyDescent="0.35">
      <c r="A72507"/>
      <c r="B72507"/>
      <c r="C72507"/>
      <c r="D72507"/>
    </row>
    <row r="72508" spans="1:4" x14ac:dyDescent="0.35">
      <c r="A72508"/>
      <c r="B72508"/>
      <c r="C72508"/>
      <c r="D72508"/>
    </row>
    <row r="72509" spans="1:4" x14ac:dyDescent="0.35">
      <c r="A72509"/>
      <c r="B72509"/>
      <c r="C72509"/>
      <c r="D72509"/>
    </row>
    <row r="72510" spans="1:4" x14ac:dyDescent="0.35">
      <c r="A72510"/>
      <c r="B72510"/>
      <c r="C72510"/>
      <c r="D72510"/>
    </row>
    <row r="72511" spans="1:4" x14ac:dyDescent="0.35">
      <c r="A72511"/>
      <c r="B72511"/>
      <c r="C72511"/>
      <c r="D72511"/>
    </row>
    <row r="72512" spans="1:4" x14ac:dyDescent="0.35">
      <c r="A72512"/>
      <c r="B72512"/>
      <c r="C72512"/>
      <c r="D72512"/>
    </row>
    <row r="72513" spans="1:4" x14ac:dyDescent="0.35">
      <c r="A72513"/>
      <c r="B72513"/>
      <c r="C72513"/>
      <c r="D72513"/>
    </row>
    <row r="72514" spans="1:4" x14ac:dyDescent="0.35">
      <c r="A72514"/>
      <c r="B72514"/>
      <c r="C72514"/>
      <c r="D72514"/>
    </row>
    <row r="72515" spans="1:4" x14ac:dyDescent="0.35">
      <c r="A72515"/>
      <c r="B72515"/>
      <c r="C72515"/>
      <c r="D72515"/>
    </row>
    <row r="72516" spans="1:4" x14ac:dyDescent="0.35">
      <c r="A72516"/>
      <c r="B72516"/>
      <c r="C72516"/>
      <c r="D72516"/>
    </row>
    <row r="72517" spans="1:4" x14ac:dyDescent="0.35">
      <c r="A72517"/>
      <c r="B72517"/>
      <c r="C72517"/>
      <c r="D72517"/>
    </row>
    <row r="72518" spans="1:4" x14ac:dyDescent="0.35">
      <c r="A72518"/>
      <c r="B72518"/>
      <c r="C72518"/>
      <c r="D72518"/>
    </row>
    <row r="72519" spans="1:4" x14ac:dyDescent="0.35">
      <c r="A72519"/>
      <c r="B72519"/>
      <c r="C72519"/>
      <c r="D72519"/>
    </row>
    <row r="72520" spans="1:4" x14ac:dyDescent="0.35">
      <c r="A72520"/>
      <c r="B72520"/>
      <c r="C72520"/>
      <c r="D72520"/>
    </row>
    <row r="72521" spans="1:4" x14ac:dyDescent="0.35">
      <c r="A72521"/>
      <c r="B72521"/>
      <c r="C72521"/>
      <c r="D72521"/>
    </row>
    <row r="72522" spans="1:4" x14ac:dyDescent="0.35">
      <c r="A72522"/>
      <c r="B72522"/>
      <c r="C72522"/>
      <c r="D72522"/>
    </row>
    <row r="72523" spans="1:4" x14ac:dyDescent="0.35">
      <c r="A72523"/>
      <c r="B72523"/>
      <c r="C72523"/>
      <c r="D72523"/>
    </row>
    <row r="72524" spans="1:4" x14ac:dyDescent="0.35">
      <c r="A72524"/>
      <c r="B72524"/>
      <c r="C72524"/>
      <c r="D72524"/>
    </row>
    <row r="72525" spans="1:4" x14ac:dyDescent="0.35">
      <c r="A72525"/>
      <c r="B72525"/>
      <c r="C72525"/>
      <c r="D72525"/>
    </row>
    <row r="72526" spans="1:4" x14ac:dyDescent="0.35">
      <c r="A72526"/>
      <c r="B72526"/>
      <c r="C72526"/>
      <c r="D72526"/>
    </row>
    <row r="72527" spans="1:4" x14ac:dyDescent="0.35">
      <c r="A72527"/>
      <c r="B72527"/>
      <c r="C72527"/>
      <c r="D72527"/>
    </row>
    <row r="72528" spans="1:4" x14ac:dyDescent="0.35">
      <c r="A72528"/>
      <c r="B72528"/>
      <c r="C72528"/>
      <c r="D72528"/>
    </row>
    <row r="72529" spans="1:4" x14ac:dyDescent="0.35">
      <c r="A72529"/>
      <c r="B72529"/>
      <c r="C72529"/>
      <c r="D72529"/>
    </row>
    <row r="72530" spans="1:4" x14ac:dyDescent="0.35">
      <c r="A72530"/>
      <c r="B72530"/>
      <c r="C72530"/>
      <c r="D72530"/>
    </row>
    <row r="72531" spans="1:4" x14ac:dyDescent="0.35">
      <c r="A72531"/>
      <c r="B72531"/>
      <c r="C72531"/>
      <c r="D72531"/>
    </row>
    <row r="72532" spans="1:4" x14ac:dyDescent="0.35">
      <c r="A72532"/>
      <c r="B72532"/>
      <c r="C72532"/>
      <c r="D72532"/>
    </row>
    <row r="72533" spans="1:4" x14ac:dyDescent="0.35">
      <c r="A72533"/>
      <c r="B72533"/>
      <c r="C72533"/>
      <c r="D72533"/>
    </row>
    <row r="72534" spans="1:4" x14ac:dyDescent="0.35">
      <c r="A72534"/>
      <c r="B72534"/>
      <c r="C72534"/>
      <c r="D72534"/>
    </row>
    <row r="72535" spans="1:4" x14ac:dyDescent="0.35">
      <c r="A72535"/>
      <c r="B72535"/>
      <c r="C72535"/>
      <c r="D72535"/>
    </row>
    <row r="72536" spans="1:4" x14ac:dyDescent="0.35">
      <c r="A72536"/>
      <c r="B72536"/>
      <c r="C72536"/>
      <c r="D72536"/>
    </row>
    <row r="72537" spans="1:4" x14ac:dyDescent="0.35">
      <c r="A72537"/>
      <c r="B72537"/>
      <c r="C72537"/>
      <c r="D72537"/>
    </row>
    <row r="72538" spans="1:4" x14ac:dyDescent="0.35">
      <c r="A72538"/>
      <c r="B72538"/>
      <c r="C72538"/>
      <c r="D72538"/>
    </row>
    <row r="72539" spans="1:4" x14ac:dyDescent="0.35">
      <c r="A72539"/>
      <c r="B72539"/>
      <c r="C72539"/>
      <c r="D72539"/>
    </row>
    <row r="72540" spans="1:4" x14ac:dyDescent="0.35">
      <c r="A72540"/>
      <c r="B72540"/>
      <c r="C72540"/>
      <c r="D72540"/>
    </row>
    <row r="72541" spans="1:4" x14ac:dyDescent="0.35">
      <c r="A72541"/>
      <c r="B72541"/>
      <c r="C72541"/>
      <c r="D72541"/>
    </row>
    <row r="72542" spans="1:4" x14ac:dyDescent="0.35">
      <c r="A72542"/>
      <c r="B72542"/>
      <c r="C72542"/>
      <c r="D72542"/>
    </row>
    <row r="72543" spans="1:4" x14ac:dyDescent="0.35">
      <c r="A72543"/>
      <c r="B72543"/>
      <c r="C72543"/>
      <c r="D72543"/>
    </row>
    <row r="72544" spans="1:4" x14ac:dyDescent="0.35">
      <c r="A72544"/>
      <c r="B72544"/>
      <c r="C72544"/>
      <c r="D72544"/>
    </row>
    <row r="72545" spans="1:4" x14ac:dyDescent="0.35">
      <c r="A72545"/>
      <c r="B72545"/>
      <c r="C72545"/>
      <c r="D72545"/>
    </row>
    <row r="72546" spans="1:4" x14ac:dyDescent="0.35">
      <c r="A72546"/>
      <c r="B72546"/>
      <c r="C72546"/>
      <c r="D72546"/>
    </row>
    <row r="72547" spans="1:4" x14ac:dyDescent="0.35">
      <c r="A72547"/>
      <c r="B72547"/>
      <c r="C72547"/>
      <c r="D72547"/>
    </row>
    <row r="72548" spans="1:4" x14ac:dyDescent="0.35">
      <c r="A72548"/>
      <c r="B72548"/>
      <c r="C72548"/>
      <c r="D72548"/>
    </row>
    <row r="72549" spans="1:4" x14ac:dyDescent="0.35">
      <c r="A72549"/>
      <c r="B72549"/>
      <c r="C72549"/>
      <c r="D72549"/>
    </row>
    <row r="72550" spans="1:4" x14ac:dyDescent="0.35">
      <c r="A72550"/>
      <c r="B72550"/>
      <c r="C72550"/>
      <c r="D72550"/>
    </row>
    <row r="72551" spans="1:4" x14ac:dyDescent="0.35">
      <c r="A72551"/>
      <c r="B72551"/>
      <c r="C72551"/>
      <c r="D72551"/>
    </row>
    <row r="72552" spans="1:4" x14ac:dyDescent="0.35">
      <c r="A72552"/>
      <c r="B72552"/>
      <c r="C72552"/>
      <c r="D72552"/>
    </row>
    <row r="72553" spans="1:4" x14ac:dyDescent="0.35">
      <c r="A72553"/>
      <c r="B72553"/>
      <c r="C72553"/>
      <c r="D72553"/>
    </row>
    <row r="72554" spans="1:4" x14ac:dyDescent="0.35">
      <c r="A72554"/>
      <c r="B72554"/>
      <c r="C72554"/>
      <c r="D72554"/>
    </row>
    <row r="72555" spans="1:4" x14ac:dyDescent="0.35">
      <c r="A72555"/>
      <c r="B72555"/>
      <c r="C72555"/>
      <c r="D72555"/>
    </row>
    <row r="72556" spans="1:4" x14ac:dyDescent="0.35">
      <c r="A72556"/>
      <c r="B72556"/>
      <c r="C72556"/>
      <c r="D72556"/>
    </row>
    <row r="72557" spans="1:4" x14ac:dyDescent="0.35">
      <c r="A72557"/>
      <c r="B72557"/>
      <c r="C72557"/>
      <c r="D72557"/>
    </row>
    <row r="72558" spans="1:4" x14ac:dyDescent="0.35">
      <c r="A72558"/>
      <c r="B72558"/>
      <c r="C72558"/>
      <c r="D72558"/>
    </row>
    <row r="72559" spans="1:4" x14ac:dyDescent="0.35">
      <c r="A72559"/>
      <c r="B72559"/>
      <c r="C72559"/>
      <c r="D72559"/>
    </row>
    <row r="72560" spans="1:4" x14ac:dyDescent="0.35">
      <c r="A72560"/>
      <c r="B72560"/>
      <c r="C72560"/>
      <c r="D72560"/>
    </row>
    <row r="72561" spans="1:4" x14ac:dyDescent="0.35">
      <c r="A72561"/>
      <c r="B72561"/>
      <c r="C72561"/>
      <c r="D72561"/>
    </row>
    <row r="72562" spans="1:4" x14ac:dyDescent="0.35">
      <c r="A72562"/>
      <c r="B72562"/>
      <c r="C72562"/>
      <c r="D72562"/>
    </row>
    <row r="72563" spans="1:4" x14ac:dyDescent="0.35">
      <c r="A72563"/>
      <c r="B72563"/>
      <c r="C72563"/>
      <c r="D72563"/>
    </row>
    <row r="72564" spans="1:4" x14ac:dyDescent="0.35">
      <c r="A72564"/>
      <c r="B72564"/>
      <c r="C72564"/>
      <c r="D72564"/>
    </row>
    <row r="72565" spans="1:4" x14ac:dyDescent="0.35">
      <c r="A72565"/>
      <c r="B72565"/>
      <c r="C72565"/>
      <c r="D72565"/>
    </row>
    <row r="72566" spans="1:4" x14ac:dyDescent="0.35">
      <c r="A72566"/>
      <c r="B72566"/>
      <c r="C72566"/>
      <c r="D72566"/>
    </row>
    <row r="72567" spans="1:4" x14ac:dyDescent="0.35">
      <c r="A72567"/>
      <c r="B72567"/>
      <c r="C72567"/>
      <c r="D72567"/>
    </row>
    <row r="72568" spans="1:4" x14ac:dyDescent="0.35">
      <c r="A72568"/>
      <c r="B72568"/>
      <c r="C72568"/>
      <c r="D72568"/>
    </row>
    <row r="72569" spans="1:4" x14ac:dyDescent="0.35">
      <c r="A72569"/>
      <c r="B72569"/>
      <c r="C72569"/>
      <c r="D72569"/>
    </row>
    <row r="72570" spans="1:4" x14ac:dyDescent="0.35">
      <c r="A72570"/>
      <c r="B72570"/>
      <c r="C72570"/>
      <c r="D72570"/>
    </row>
    <row r="72571" spans="1:4" x14ac:dyDescent="0.35">
      <c r="A72571"/>
      <c r="B72571"/>
      <c r="C72571"/>
      <c r="D72571"/>
    </row>
    <row r="72572" spans="1:4" x14ac:dyDescent="0.35">
      <c r="A72572"/>
      <c r="B72572"/>
      <c r="C72572"/>
      <c r="D72572"/>
    </row>
    <row r="72573" spans="1:4" x14ac:dyDescent="0.35">
      <c r="A72573"/>
      <c r="B72573"/>
      <c r="C72573"/>
      <c r="D72573"/>
    </row>
    <row r="72574" spans="1:4" x14ac:dyDescent="0.35">
      <c r="A72574"/>
      <c r="B72574"/>
      <c r="C72574"/>
      <c r="D72574"/>
    </row>
    <row r="72575" spans="1:4" x14ac:dyDescent="0.35">
      <c r="A72575"/>
      <c r="B72575"/>
      <c r="C72575"/>
      <c r="D72575"/>
    </row>
    <row r="72576" spans="1:4" x14ac:dyDescent="0.35">
      <c r="A72576"/>
      <c r="B72576"/>
      <c r="C72576"/>
      <c r="D72576"/>
    </row>
    <row r="72577" spans="1:4" x14ac:dyDescent="0.35">
      <c r="A72577"/>
      <c r="B72577"/>
      <c r="C72577"/>
      <c r="D72577"/>
    </row>
    <row r="72578" spans="1:4" x14ac:dyDescent="0.35">
      <c r="A72578"/>
      <c r="B72578"/>
      <c r="C72578"/>
      <c r="D72578"/>
    </row>
    <row r="72579" spans="1:4" x14ac:dyDescent="0.35">
      <c r="A72579"/>
      <c r="B72579"/>
      <c r="C72579"/>
      <c r="D72579"/>
    </row>
    <row r="72580" spans="1:4" x14ac:dyDescent="0.35">
      <c r="A72580"/>
      <c r="B72580"/>
      <c r="C72580"/>
      <c r="D72580"/>
    </row>
    <row r="72581" spans="1:4" x14ac:dyDescent="0.35">
      <c r="A72581"/>
      <c r="B72581"/>
      <c r="C72581"/>
      <c r="D72581"/>
    </row>
    <row r="72582" spans="1:4" x14ac:dyDescent="0.35">
      <c r="A72582"/>
      <c r="B72582"/>
      <c r="C72582"/>
      <c r="D72582"/>
    </row>
    <row r="72583" spans="1:4" x14ac:dyDescent="0.35">
      <c r="A72583"/>
      <c r="B72583"/>
      <c r="C72583"/>
      <c r="D72583"/>
    </row>
    <row r="72584" spans="1:4" x14ac:dyDescent="0.35">
      <c r="A72584"/>
      <c r="B72584"/>
      <c r="C72584"/>
      <c r="D72584"/>
    </row>
    <row r="72585" spans="1:4" x14ac:dyDescent="0.35">
      <c r="A72585"/>
      <c r="B72585"/>
      <c r="C72585"/>
      <c r="D72585"/>
    </row>
    <row r="72586" spans="1:4" x14ac:dyDescent="0.35">
      <c r="A72586"/>
      <c r="B72586"/>
      <c r="C72586"/>
      <c r="D72586"/>
    </row>
    <row r="72587" spans="1:4" x14ac:dyDescent="0.35">
      <c r="A72587"/>
      <c r="B72587"/>
      <c r="C72587"/>
      <c r="D72587"/>
    </row>
    <row r="72588" spans="1:4" x14ac:dyDescent="0.35">
      <c r="A72588"/>
      <c r="B72588"/>
      <c r="C72588"/>
      <c r="D72588"/>
    </row>
    <row r="72589" spans="1:4" x14ac:dyDescent="0.35">
      <c r="A72589"/>
      <c r="B72589"/>
      <c r="C72589"/>
      <c r="D72589"/>
    </row>
    <row r="72590" spans="1:4" x14ac:dyDescent="0.35">
      <c r="A72590"/>
      <c r="B72590"/>
      <c r="C72590"/>
      <c r="D72590"/>
    </row>
    <row r="72591" spans="1:4" x14ac:dyDescent="0.35">
      <c r="A72591"/>
      <c r="B72591"/>
      <c r="C72591"/>
      <c r="D72591"/>
    </row>
    <row r="72592" spans="1:4" x14ac:dyDescent="0.35">
      <c r="A72592"/>
      <c r="B72592"/>
      <c r="C72592"/>
      <c r="D72592"/>
    </row>
    <row r="72593" spans="1:4" x14ac:dyDescent="0.35">
      <c r="A72593"/>
      <c r="B72593"/>
      <c r="C72593"/>
      <c r="D72593"/>
    </row>
    <row r="72594" spans="1:4" x14ac:dyDescent="0.35">
      <c r="A72594"/>
      <c r="B72594"/>
      <c r="C72594"/>
      <c r="D72594"/>
    </row>
    <row r="72595" spans="1:4" x14ac:dyDescent="0.35">
      <c r="A72595"/>
      <c r="B72595"/>
      <c r="C72595"/>
      <c r="D72595"/>
    </row>
    <row r="72596" spans="1:4" x14ac:dyDescent="0.35">
      <c r="A72596"/>
      <c r="B72596"/>
      <c r="C72596"/>
      <c r="D72596"/>
    </row>
    <row r="72597" spans="1:4" x14ac:dyDescent="0.35">
      <c r="A72597"/>
      <c r="B72597"/>
      <c r="C72597"/>
      <c r="D72597"/>
    </row>
    <row r="72598" spans="1:4" x14ac:dyDescent="0.35">
      <c r="A72598"/>
      <c r="B72598"/>
      <c r="C72598"/>
      <c r="D72598"/>
    </row>
    <row r="72599" spans="1:4" x14ac:dyDescent="0.35">
      <c r="A72599"/>
      <c r="B72599"/>
      <c r="C72599"/>
      <c r="D72599"/>
    </row>
    <row r="72600" spans="1:4" x14ac:dyDescent="0.35">
      <c r="A72600"/>
      <c r="B72600"/>
      <c r="C72600"/>
      <c r="D72600"/>
    </row>
    <row r="72601" spans="1:4" x14ac:dyDescent="0.35">
      <c r="A72601"/>
      <c r="B72601"/>
      <c r="C72601"/>
      <c r="D72601"/>
    </row>
    <row r="72602" spans="1:4" x14ac:dyDescent="0.35">
      <c r="A72602"/>
      <c r="B72602"/>
      <c r="C72602"/>
      <c r="D72602"/>
    </row>
    <row r="72603" spans="1:4" x14ac:dyDescent="0.35">
      <c r="A72603"/>
      <c r="B72603"/>
      <c r="C72603"/>
      <c r="D72603"/>
    </row>
    <row r="72604" spans="1:4" x14ac:dyDescent="0.35">
      <c r="A72604"/>
      <c r="B72604"/>
      <c r="C72604"/>
      <c r="D72604"/>
    </row>
    <row r="72605" spans="1:4" x14ac:dyDescent="0.35">
      <c r="A72605"/>
      <c r="B72605"/>
      <c r="C72605"/>
      <c r="D72605"/>
    </row>
    <row r="72606" spans="1:4" x14ac:dyDescent="0.35">
      <c r="A72606"/>
      <c r="B72606"/>
      <c r="C72606"/>
      <c r="D72606"/>
    </row>
    <row r="72607" spans="1:4" x14ac:dyDescent="0.35">
      <c r="A72607"/>
      <c r="B72607"/>
      <c r="C72607"/>
      <c r="D72607"/>
    </row>
    <row r="72608" spans="1:4" x14ac:dyDescent="0.35">
      <c r="A72608"/>
      <c r="B72608"/>
      <c r="C72608"/>
      <c r="D72608"/>
    </row>
    <row r="72609" spans="1:4" x14ac:dyDescent="0.35">
      <c r="A72609"/>
      <c r="B72609"/>
      <c r="C72609"/>
      <c r="D72609"/>
    </row>
    <row r="72610" spans="1:4" x14ac:dyDescent="0.35">
      <c r="A72610"/>
      <c r="B72610"/>
      <c r="C72610"/>
      <c r="D72610"/>
    </row>
    <row r="72611" spans="1:4" x14ac:dyDescent="0.35">
      <c r="A72611"/>
      <c r="B72611"/>
      <c r="C72611"/>
      <c r="D72611"/>
    </row>
    <row r="72612" spans="1:4" x14ac:dyDescent="0.35">
      <c r="A72612"/>
      <c r="B72612"/>
      <c r="C72612"/>
      <c r="D72612"/>
    </row>
    <row r="72613" spans="1:4" x14ac:dyDescent="0.35">
      <c r="A72613"/>
      <c r="B72613"/>
      <c r="C72613"/>
      <c r="D72613"/>
    </row>
    <row r="72614" spans="1:4" x14ac:dyDescent="0.35">
      <c r="A72614"/>
      <c r="B72614"/>
      <c r="C72614"/>
      <c r="D72614"/>
    </row>
    <row r="72615" spans="1:4" x14ac:dyDescent="0.35">
      <c r="A72615"/>
      <c r="B72615"/>
      <c r="C72615"/>
      <c r="D72615"/>
    </row>
    <row r="72616" spans="1:4" x14ac:dyDescent="0.35">
      <c r="A72616"/>
      <c r="B72616"/>
      <c r="C72616"/>
      <c r="D72616"/>
    </row>
    <row r="72617" spans="1:4" x14ac:dyDescent="0.35">
      <c r="A72617"/>
      <c r="B72617"/>
      <c r="C72617"/>
      <c r="D72617"/>
    </row>
    <row r="72618" spans="1:4" x14ac:dyDescent="0.35">
      <c r="A72618"/>
      <c r="B72618"/>
      <c r="C72618"/>
      <c r="D72618"/>
    </row>
    <row r="72619" spans="1:4" x14ac:dyDescent="0.35">
      <c r="A72619"/>
      <c r="B72619"/>
      <c r="C72619"/>
      <c r="D72619"/>
    </row>
    <row r="72620" spans="1:4" x14ac:dyDescent="0.35">
      <c r="A72620"/>
      <c r="B72620"/>
      <c r="C72620"/>
      <c r="D72620"/>
    </row>
    <row r="72621" spans="1:4" x14ac:dyDescent="0.35">
      <c r="A72621"/>
      <c r="B72621"/>
      <c r="C72621"/>
      <c r="D72621"/>
    </row>
    <row r="72622" spans="1:4" x14ac:dyDescent="0.35">
      <c r="A72622"/>
      <c r="B72622"/>
      <c r="C72622"/>
      <c r="D72622"/>
    </row>
    <row r="72623" spans="1:4" x14ac:dyDescent="0.35">
      <c r="A72623"/>
      <c r="B72623"/>
      <c r="C72623"/>
      <c r="D72623"/>
    </row>
    <row r="72624" spans="1:4" x14ac:dyDescent="0.35">
      <c r="A72624"/>
      <c r="B72624"/>
      <c r="C72624"/>
      <c r="D72624"/>
    </row>
    <row r="72625" spans="1:4" x14ac:dyDescent="0.35">
      <c r="A72625"/>
      <c r="B72625"/>
      <c r="C72625"/>
      <c r="D72625"/>
    </row>
    <row r="72626" spans="1:4" x14ac:dyDescent="0.35">
      <c r="A72626"/>
      <c r="B72626"/>
      <c r="C72626"/>
      <c r="D72626"/>
    </row>
    <row r="72627" spans="1:4" x14ac:dyDescent="0.35">
      <c r="A72627"/>
      <c r="B72627"/>
      <c r="C72627"/>
      <c r="D72627"/>
    </row>
    <row r="72628" spans="1:4" x14ac:dyDescent="0.35">
      <c r="A72628"/>
      <c r="B72628"/>
      <c r="C72628"/>
      <c r="D72628"/>
    </row>
    <row r="72629" spans="1:4" x14ac:dyDescent="0.35">
      <c r="A72629"/>
      <c r="B72629"/>
      <c r="C72629"/>
      <c r="D72629"/>
    </row>
    <row r="72630" spans="1:4" x14ac:dyDescent="0.35">
      <c r="A72630"/>
      <c r="B72630"/>
      <c r="C72630"/>
      <c r="D72630"/>
    </row>
    <row r="72631" spans="1:4" x14ac:dyDescent="0.35">
      <c r="A72631"/>
      <c r="B72631"/>
      <c r="C72631"/>
      <c r="D72631"/>
    </row>
    <row r="72632" spans="1:4" x14ac:dyDescent="0.35">
      <c r="A72632"/>
      <c r="B72632"/>
      <c r="C72632"/>
      <c r="D72632"/>
    </row>
    <row r="72633" spans="1:4" x14ac:dyDescent="0.35">
      <c r="A72633"/>
      <c r="B72633"/>
      <c r="C72633"/>
      <c r="D72633"/>
    </row>
    <row r="72634" spans="1:4" x14ac:dyDescent="0.35">
      <c r="A72634"/>
      <c r="B72634"/>
      <c r="C72634"/>
      <c r="D72634"/>
    </row>
    <row r="72635" spans="1:4" x14ac:dyDescent="0.35">
      <c r="A72635"/>
      <c r="B72635"/>
      <c r="C72635"/>
      <c r="D72635"/>
    </row>
    <row r="72636" spans="1:4" x14ac:dyDescent="0.35">
      <c r="A72636"/>
      <c r="B72636"/>
      <c r="C72636"/>
      <c r="D72636"/>
    </row>
    <row r="72637" spans="1:4" x14ac:dyDescent="0.35">
      <c r="A72637"/>
      <c r="B72637"/>
      <c r="C72637"/>
      <c r="D72637"/>
    </row>
    <row r="72638" spans="1:4" x14ac:dyDescent="0.35">
      <c r="A72638"/>
      <c r="B72638"/>
      <c r="C72638"/>
      <c r="D72638"/>
    </row>
    <row r="72639" spans="1:4" x14ac:dyDescent="0.35">
      <c r="A72639"/>
      <c r="B72639"/>
      <c r="C72639"/>
      <c r="D72639"/>
    </row>
    <row r="72640" spans="1:4" x14ac:dyDescent="0.35">
      <c r="A72640"/>
      <c r="B72640"/>
      <c r="C72640"/>
      <c r="D72640"/>
    </row>
    <row r="72641" spans="1:4" x14ac:dyDescent="0.35">
      <c r="A72641"/>
      <c r="B72641"/>
      <c r="C72641"/>
      <c r="D72641"/>
    </row>
    <row r="72642" spans="1:4" x14ac:dyDescent="0.35">
      <c r="A72642"/>
      <c r="B72642"/>
      <c r="C72642"/>
      <c r="D72642"/>
    </row>
    <row r="72643" spans="1:4" x14ac:dyDescent="0.35">
      <c r="A72643"/>
      <c r="B72643"/>
      <c r="C72643"/>
      <c r="D72643"/>
    </row>
    <row r="72644" spans="1:4" x14ac:dyDescent="0.35">
      <c r="A72644"/>
      <c r="B72644"/>
      <c r="C72644"/>
      <c r="D72644"/>
    </row>
    <row r="72645" spans="1:4" x14ac:dyDescent="0.35">
      <c r="A72645"/>
      <c r="B72645"/>
      <c r="C72645"/>
      <c r="D72645"/>
    </row>
    <row r="72646" spans="1:4" x14ac:dyDescent="0.35">
      <c r="A72646"/>
      <c r="B72646"/>
      <c r="C72646"/>
      <c r="D72646"/>
    </row>
    <row r="72647" spans="1:4" x14ac:dyDescent="0.35">
      <c r="A72647"/>
      <c r="B72647"/>
      <c r="C72647"/>
      <c r="D72647"/>
    </row>
    <row r="72648" spans="1:4" x14ac:dyDescent="0.35">
      <c r="A72648"/>
      <c r="B72648"/>
      <c r="C72648"/>
      <c r="D72648"/>
    </row>
    <row r="72649" spans="1:4" x14ac:dyDescent="0.35">
      <c r="A72649"/>
      <c r="B72649"/>
      <c r="C72649"/>
      <c r="D72649"/>
    </row>
    <row r="72650" spans="1:4" x14ac:dyDescent="0.35">
      <c r="A72650"/>
      <c r="B72650"/>
      <c r="C72650"/>
      <c r="D72650"/>
    </row>
    <row r="72651" spans="1:4" x14ac:dyDescent="0.35">
      <c r="A72651"/>
      <c r="B72651"/>
      <c r="C72651"/>
      <c r="D72651"/>
    </row>
    <row r="72652" spans="1:4" x14ac:dyDescent="0.35">
      <c r="A72652"/>
      <c r="B72652"/>
      <c r="C72652"/>
      <c r="D72652"/>
    </row>
    <row r="72653" spans="1:4" x14ac:dyDescent="0.35">
      <c r="A72653"/>
      <c r="B72653"/>
      <c r="C72653"/>
      <c r="D72653"/>
    </row>
    <row r="72654" spans="1:4" x14ac:dyDescent="0.35">
      <c r="A72654"/>
      <c r="B72654"/>
      <c r="C72654"/>
      <c r="D72654"/>
    </row>
    <row r="72655" spans="1:4" x14ac:dyDescent="0.35">
      <c r="A72655"/>
      <c r="B72655"/>
      <c r="C72655"/>
      <c r="D72655"/>
    </row>
    <row r="72656" spans="1:4" x14ac:dyDescent="0.35">
      <c r="A72656"/>
      <c r="B72656"/>
      <c r="C72656"/>
      <c r="D72656"/>
    </row>
    <row r="72657" spans="1:4" x14ac:dyDescent="0.35">
      <c r="A72657"/>
      <c r="B72657"/>
      <c r="C72657"/>
      <c r="D72657"/>
    </row>
    <row r="72658" spans="1:4" x14ac:dyDescent="0.35">
      <c r="A72658"/>
      <c r="B72658"/>
      <c r="C72658"/>
      <c r="D72658"/>
    </row>
    <row r="72659" spans="1:4" x14ac:dyDescent="0.35">
      <c r="A72659"/>
      <c r="B72659"/>
      <c r="C72659"/>
      <c r="D72659"/>
    </row>
    <row r="72660" spans="1:4" x14ac:dyDescent="0.35">
      <c r="A72660"/>
      <c r="B72660"/>
      <c r="C72660"/>
      <c r="D72660"/>
    </row>
    <row r="72661" spans="1:4" x14ac:dyDescent="0.35">
      <c r="A72661"/>
      <c r="B72661"/>
      <c r="C72661"/>
      <c r="D72661"/>
    </row>
    <row r="72662" spans="1:4" x14ac:dyDescent="0.35">
      <c r="A72662"/>
      <c r="B72662"/>
      <c r="C72662"/>
      <c r="D72662"/>
    </row>
    <row r="72663" spans="1:4" x14ac:dyDescent="0.35">
      <c r="A72663"/>
      <c r="B72663"/>
      <c r="C72663"/>
      <c r="D72663"/>
    </row>
    <row r="72664" spans="1:4" x14ac:dyDescent="0.35">
      <c r="A72664"/>
      <c r="B72664"/>
      <c r="C72664"/>
      <c r="D72664"/>
    </row>
    <row r="72665" spans="1:4" x14ac:dyDescent="0.35">
      <c r="A72665"/>
      <c r="B72665"/>
      <c r="C72665"/>
      <c r="D72665"/>
    </row>
    <row r="72666" spans="1:4" x14ac:dyDescent="0.35">
      <c r="A72666"/>
      <c r="B72666"/>
      <c r="C72666"/>
      <c r="D72666"/>
    </row>
    <row r="72667" spans="1:4" x14ac:dyDescent="0.35">
      <c r="A72667"/>
      <c r="B72667"/>
      <c r="C72667"/>
      <c r="D72667"/>
    </row>
    <row r="72668" spans="1:4" x14ac:dyDescent="0.35">
      <c r="A72668"/>
      <c r="B72668"/>
      <c r="C72668"/>
      <c r="D72668"/>
    </row>
    <row r="72669" spans="1:4" x14ac:dyDescent="0.35">
      <c r="A72669"/>
      <c r="B72669"/>
      <c r="C72669"/>
      <c r="D72669"/>
    </row>
    <row r="72670" spans="1:4" x14ac:dyDescent="0.35">
      <c r="A72670"/>
      <c r="B72670"/>
      <c r="C72670"/>
      <c r="D72670"/>
    </row>
    <row r="72671" spans="1:4" x14ac:dyDescent="0.35">
      <c r="A72671"/>
      <c r="B72671"/>
      <c r="C72671"/>
      <c r="D72671"/>
    </row>
    <row r="72672" spans="1:4" x14ac:dyDescent="0.35">
      <c r="A72672"/>
      <c r="B72672"/>
      <c r="C72672"/>
      <c r="D72672"/>
    </row>
    <row r="72673" spans="1:4" x14ac:dyDescent="0.35">
      <c r="A72673"/>
      <c r="B72673"/>
      <c r="C72673"/>
      <c r="D72673"/>
    </row>
    <row r="72674" spans="1:4" x14ac:dyDescent="0.35">
      <c r="A72674"/>
      <c r="B72674"/>
      <c r="C72674"/>
      <c r="D72674"/>
    </row>
    <row r="72675" spans="1:4" x14ac:dyDescent="0.35">
      <c r="A72675"/>
      <c r="B72675"/>
      <c r="C72675"/>
      <c r="D72675"/>
    </row>
    <row r="72676" spans="1:4" x14ac:dyDescent="0.35">
      <c r="A72676"/>
      <c r="B72676"/>
      <c r="C72676"/>
      <c r="D72676"/>
    </row>
    <row r="72677" spans="1:4" x14ac:dyDescent="0.35">
      <c r="A72677"/>
      <c r="B72677"/>
      <c r="C72677"/>
      <c r="D72677"/>
    </row>
    <row r="72678" spans="1:4" x14ac:dyDescent="0.35">
      <c r="A72678"/>
      <c r="B72678"/>
      <c r="C72678"/>
      <c r="D72678"/>
    </row>
    <row r="72679" spans="1:4" x14ac:dyDescent="0.35">
      <c r="A72679"/>
      <c r="B72679"/>
      <c r="C72679"/>
      <c r="D72679"/>
    </row>
    <row r="72680" spans="1:4" x14ac:dyDescent="0.35">
      <c r="A72680"/>
      <c r="B72680"/>
      <c r="C72680"/>
      <c r="D72680"/>
    </row>
    <row r="72681" spans="1:4" x14ac:dyDescent="0.35">
      <c r="A72681"/>
      <c r="B72681"/>
      <c r="C72681"/>
      <c r="D72681"/>
    </row>
    <row r="72682" spans="1:4" x14ac:dyDescent="0.35">
      <c r="A72682"/>
      <c r="B72682"/>
      <c r="C72682"/>
      <c r="D72682"/>
    </row>
    <row r="72683" spans="1:4" x14ac:dyDescent="0.35">
      <c r="A72683"/>
      <c r="B72683"/>
      <c r="C72683"/>
      <c r="D72683"/>
    </row>
    <row r="72684" spans="1:4" x14ac:dyDescent="0.35">
      <c r="A72684"/>
      <c r="B72684"/>
      <c r="C72684"/>
      <c r="D72684"/>
    </row>
    <row r="72685" spans="1:4" x14ac:dyDescent="0.35">
      <c r="A72685"/>
      <c r="B72685"/>
      <c r="C72685"/>
      <c r="D72685"/>
    </row>
    <row r="72686" spans="1:4" x14ac:dyDescent="0.35">
      <c r="A72686"/>
      <c r="B72686"/>
      <c r="C72686"/>
      <c r="D72686"/>
    </row>
    <row r="72687" spans="1:4" x14ac:dyDescent="0.35">
      <c r="A72687"/>
      <c r="B72687"/>
      <c r="C72687"/>
      <c r="D72687"/>
    </row>
    <row r="72688" spans="1:4" x14ac:dyDescent="0.35">
      <c r="A72688"/>
      <c r="B72688"/>
      <c r="C72688"/>
      <c r="D72688"/>
    </row>
    <row r="72689" spans="1:4" x14ac:dyDescent="0.35">
      <c r="A72689"/>
      <c r="B72689"/>
      <c r="C72689"/>
      <c r="D72689"/>
    </row>
    <row r="72690" spans="1:4" x14ac:dyDescent="0.35">
      <c r="A72690"/>
      <c r="B72690"/>
      <c r="C72690"/>
      <c r="D72690"/>
    </row>
    <row r="72691" spans="1:4" x14ac:dyDescent="0.35">
      <c r="A72691"/>
      <c r="B72691"/>
      <c r="C72691"/>
      <c r="D72691"/>
    </row>
    <row r="72692" spans="1:4" x14ac:dyDescent="0.35">
      <c r="A72692"/>
      <c r="B72692"/>
      <c r="C72692"/>
      <c r="D72692"/>
    </row>
    <row r="72693" spans="1:4" x14ac:dyDescent="0.35">
      <c r="A72693"/>
      <c r="B72693"/>
      <c r="C72693"/>
      <c r="D72693"/>
    </row>
    <row r="72694" spans="1:4" x14ac:dyDescent="0.35">
      <c r="A72694"/>
      <c r="B72694"/>
      <c r="C72694"/>
      <c r="D72694"/>
    </row>
    <row r="72695" spans="1:4" x14ac:dyDescent="0.35">
      <c r="A72695"/>
      <c r="B72695"/>
      <c r="C72695"/>
      <c r="D72695"/>
    </row>
    <row r="72696" spans="1:4" x14ac:dyDescent="0.35">
      <c r="A72696"/>
      <c r="B72696"/>
      <c r="C72696"/>
      <c r="D72696"/>
    </row>
    <row r="72697" spans="1:4" x14ac:dyDescent="0.35">
      <c r="A72697"/>
      <c r="B72697"/>
      <c r="C72697"/>
      <c r="D72697"/>
    </row>
    <row r="72698" spans="1:4" x14ac:dyDescent="0.35">
      <c r="A72698"/>
      <c r="B72698"/>
      <c r="C72698"/>
      <c r="D72698"/>
    </row>
    <row r="72699" spans="1:4" x14ac:dyDescent="0.35">
      <c r="A72699"/>
      <c r="B72699"/>
      <c r="C72699"/>
      <c r="D72699"/>
    </row>
    <row r="72700" spans="1:4" x14ac:dyDescent="0.35">
      <c r="A72700"/>
      <c r="B72700"/>
      <c r="C72700"/>
      <c r="D72700"/>
    </row>
    <row r="72701" spans="1:4" x14ac:dyDescent="0.35">
      <c r="A72701"/>
      <c r="B72701"/>
      <c r="C72701"/>
      <c r="D72701"/>
    </row>
    <row r="72702" spans="1:4" x14ac:dyDescent="0.35">
      <c r="A72702"/>
      <c r="B72702"/>
      <c r="C72702"/>
      <c r="D72702"/>
    </row>
    <row r="72703" spans="1:4" x14ac:dyDescent="0.35">
      <c r="A72703"/>
      <c r="B72703"/>
      <c r="C72703"/>
      <c r="D72703"/>
    </row>
    <row r="72704" spans="1:4" x14ac:dyDescent="0.35">
      <c r="A72704"/>
      <c r="B72704"/>
      <c r="C72704"/>
      <c r="D72704"/>
    </row>
    <row r="72705" spans="1:4" x14ac:dyDescent="0.35">
      <c r="A72705"/>
      <c r="B72705"/>
      <c r="C72705"/>
      <c r="D72705"/>
    </row>
    <row r="72706" spans="1:4" x14ac:dyDescent="0.35">
      <c r="A72706"/>
      <c r="B72706"/>
      <c r="C72706"/>
      <c r="D72706"/>
    </row>
    <row r="72707" spans="1:4" x14ac:dyDescent="0.35">
      <c r="A72707"/>
      <c r="B72707"/>
      <c r="C72707"/>
      <c r="D72707"/>
    </row>
    <row r="72708" spans="1:4" x14ac:dyDescent="0.35">
      <c r="A72708"/>
      <c r="B72708"/>
      <c r="C72708"/>
      <c r="D72708"/>
    </row>
    <row r="72709" spans="1:4" x14ac:dyDescent="0.35">
      <c r="A72709"/>
      <c r="B72709"/>
      <c r="C72709"/>
      <c r="D72709"/>
    </row>
    <row r="72710" spans="1:4" x14ac:dyDescent="0.35">
      <c r="A72710"/>
      <c r="B72710"/>
      <c r="C72710"/>
      <c r="D72710"/>
    </row>
    <row r="72711" spans="1:4" x14ac:dyDescent="0.35">
      <c r="A72711"/>
      <c r="B72711"/>
      <c r="C72711"/>
      <c r="D72711"/>
    </row>
    <row r="72712" spans="1:4" x14ac:dyDescent="0.35">
      <c r="A72712"/>
      <c r="B72712"/>
      <c r="C72712"/>
      <c r="D72712"/>
    </row>
    <row r="72713" spans="1:4" x14ac:dyDescent="0.35">
      <c r="A72713"/>
      <c r="B72713"/>
      <c r="C72713"/>
      <c r="D72713"/>
    </row>
    <row r="72714" spans="1:4" x14ac:dyDescent="0.35">
      <c r="A72714"/>
      <c r="B72714"/>
      <c r="C72714"/>
      <c r="D72714"/>
    </row>
    <row r="72715" spans="1:4" x14ac:dyDescent="0.35">
      <c r="A72715"/>
      <c r="B72715"/>
      <c r="C72715"/>
      <c r="D72715"/>
    </row>
    <row r="72716" spans="1:4" x14ac:dyDescent="0.35">
      <c r="A72716"/>
      <c r="B72716"/>
      <c r="C72716"/>
      <c r="D72716"/>
    </row>
    <row r="72717" spans="1:4" x14ac:dyDescent="0.35">
      <c r="A72717"/>
      <c r="B72717"/>
      <c r="C72717"/>
      <c r="D72717"/>
    </row>
    <row r="72718" spans="1:4" x14ac:dyDescent="0.35">
      <c r="A72718"/>
      <c r="B72718"/>
      <c r="C72718"/>
      <c r="D72718"/>
    </row>
    <row r="72719" spans="1:4" x14ac:dyDescent="0.35">
      <c r="A72719"/>
      <c r="B72719"/>
      <c r="C72719"/>
      <c r="D72719"/>
    </row>
    <row r="72720" spans="1:4" x14ac:dyDescent="0.35">
      <c r="A72720"/>
      <c r="B72720"/>
      <c r="C72720"/>
      <c r="D72720"/>
    </row>
    <row r="72721" spans="1:4" x14ac:dyDescent="0.35">
      <c r="A72721"/>
      <c r="B72721"/>
      <c r="C72721"/>
      <c r="D72721"/>
    </row>
    <row r="72722" spans="1:4" x14ac:dyDescent="0.35">
      <c r="A72722"/>
      <c r="B72722"/>
      <c r="C72722"/>
      <c r="D72722"/>
    </row>
    <row r="72723" spans="1:4" x14ac:dyDescent="0.35">
      <c r="A72723"/>
      <c r="B72723"/>
      <c r="C72723"/>
      <c r="D72723"/>
    </row>
    <row r="72724" spans="1:4" x14ac:dyDescent="0.35">
      <c r="A72724"/>
      <c r="B72724"/>
      <c r="C72724"/>
      <c r="D72724"/>
    </row>
    <row r="72725" spans="1:4" x14ac:dyDescent="0.35">
      <c r="A72725"/>
      <c r="B72725"/>
      <c r="C72725"/>
      <c r="D72725"/>
    </row>
    <row r="72726" spans="1:4" x14ac:dyDescent="0.35">
      <c r="A72726"/>
      <c r="B72726"/>
      <c r="C72726"/>
      <c r="D72726"/>
    </row>
    <row r="72727" spans="1:4" x14ac:dyDescent="0.35">
      <c r="A72727"/>
      <c r="B72727"/>
      <c r="C72727"/>
      <c r="D72727"/>
    </row>
    <row r="72728" spans="1:4" x14ac:dyDescent="0.35">
      <c r="A72728"/>
      <c r="B72728"/>
      <c r="C72728"/>
      <c r="D72728"/>
    </row>
    <row r="72729" spans="1:4" x14ac:dyDescent="0.35">
      <c r="A72729"/>
      <c r="B72729"/>
      <c r="C72729"/>
      <c r="D72729"/>
    </row>
    <row r="72730" spans="1:4" x14ac:dyDescent="0.35">
      <c r="A72730"/>
      <c r="B72730"/>
      <c r="C72730"/>
      <c r="D72730"/>
    </row>
    <row r="72731" spans="1:4" x14ac:dyDescent="0.35">
      <c r="A72731"/>
      <c r="B72731"/>
      <c r="C72731"/>
      <c r="D72731"/>
    </row>
    <row r="72732" spans="1:4" x14ac:dyDescent="0.35">
      <c r="A72732"/>
      <c r="B72732"/>
      <c r="C72732"/>
      <c r="D72732"/>
    </row>
    <row r="72733" spans="1:4" x14ac:dyDescent="0.35">
      <c r="A72733"/>
      <c r="B72733"/>
      <c r="C72733"/>
      <c r="D72733"/>
    </row>
    <row r="72734" spans="1:4" x14ac:dyDescent="0.35">
      <c r="A72734"/>
      <c r="B72734"/>
      <c r="C72734"/>
      <c r="D72734"/>
    </row>
    <row r="72735" spans="1:4" x14ac:dyDescent="0.35">
      <c r="A72735"/>
      <c r="B72735"/>
      <c r="C72735"/>
      <c r="D72735"/>
    </row>
    <row r="72736" spans="1:4" x14ac:dyDescent="0.35">
      <c r="A72736"/>
      <c r="B72736"/>
      <c r="C72736"/>
      <c r="D72736"/>
    </row>
    <row r="72737" spans="1:4" x14ac:dyDescent="0.35">
      <c r="A72737"/>
      <c r="B72737"/>
      <c r="C72737"/>
      <c r="D72737"/>
    </row>
    <row r="72738" spans="1:4" x14ac:dyDescent="0.35">
      <c r="A72738"/>
      <c r="B72738"/>
      <c r="C72738"/>
      <c r="D72738"/>
    </row>
    <row r="72739" spans="1:4" x14ac:dyDescent="0.35">
      <c r="A72739"/>
      <c r="B72739"/>
      <c r="C72739"/>
      <c r="D72739"/>
    </row>
    <row r="72740" spans="1:4" x14ac:dyDescent="0.35">
      <c r="A72740"/>
      <c r="B72740"/>
      <c r="C72740"/>
      <c r="D72740"/>
    </row>
    <row r="72741" spans="1:4" x14ac:dyDescent="0.35">
      <c r="A72741"/>
      <c r="B72741"/>
      <c r="C72741"/>
      <c r="D72741"/>
    </row>
    <row r="72742" spans="1:4" x14ac:dyDescent="0.35">
      <c r="A72742"/>
      <c r="B72742"/>
      <c r="C72742"/>
      <c r="D72742"/>
    </row>
    <row r="72743" spans="1:4" x14ac:dyDescent="0.35">
      <c r="A72743"/>
      <c r="B72743"/>
      <c r="C72743"/>
      <c r="D72743"/>
    </row>
    <row r="72744" spans="1:4" x14ac:dyDescent="0.35">
      <c r="A72744"/>
      <c r="B72744"/>
      <c r="C72744"/>
      <c r="D72744"/>
    </row>
    <row r="72745" spans="1:4" x14ac:dyDescent="0.35">
      <c r="A72745"/>
      <c r="B72745"/>
      <c r="C72745"/>
      <c r="D72745"/>
    </row>
    <row r="72746" spans="1:4" x14ac:dyDescent="0.35">
      <c r="A72746"/>
      <c r="B72746"/>
      <c r="C72746"/>
      <c r="D72746"/>
    </row>
    <row r="72747" spans="1:4" x14ac:dyDescent="0.35">
      <c r="A72747"/>
      <c r="B72747"/>
      <c r="C72747"/>
      <c r="D72747"/>
    </row>
    <row r="72748" spans="1:4" x14ac:dyDescent="0.35">
      <c r="A72748"/>
      <c r="B72748"/>
      <c r="C72748"/>
      <c r="D72748"/>
    </row>
    <row r="72749" spans="1:4" x14ac:dyDescent="0.35">
      <c r="A72749"/>
      <c r="B72749"/>
      <c r="C72749"/>
      <c r="D72749"/>
    </row>
    <row r="72750" spans="1:4" x14ac:dyDescent="0.35">
      <c r="A72750"/>
      <c r="B72750"/>
      <c r="C72750"/>
      <c r="D72750"/>
    </row>
    <row r="72751" spans="1:4" x14ac:dyDescent="0.35">
      <c r="A72751"/>
      <c r="B72751"/>
      <c r="C72751"/>
      <c r="D72751"/>
    </row>
    <row r="72752" spans="1:4" x14ac:dyDescent="0.35">
      <c r="A72752"/>
      <c r="B72752"/>
      <c r="C72752"/>
      <c r="D72752"/>
    </row>
    <row r="72753" spans="1:4" x14ac:dyDescent="0.35">
      <c r="A72753"/>
      <c r="B72753"/>
      <c r="C72753"/>
      <c r="D72753"/>
    </row>
    <row r="72754" spans="1:4" x14ac:dyDescent="0.35">
      <c r="A72754"/>
      <c r="B72754"/>
      <c r="C72754"/>
      <c r="D72754"/>
    </row>
    <row r="72755" spans="1:4" x14ac:dyDescent="0.35">
      <c r="A72755"/>
      <c r="B72755"/>
      <c r="C72755"/>
      <c r="D72755"/>
    </row>
    <row r="72756" spans="1:4" x14ac:dyDescent="0.35">
      <c r="A72756"/>
      <c r="B72756"/>
      <c r="C72756"/>
      <c r="D72756"/>
    </row>
    <row r="72757" spans="1:4" x14ac:dyDescent="0.35">
      <c r="A72757"/>
      <c r="B72757"/>
      <c r="C72757"/>
      <c r="D72757"/>
    </row>
    <row r="72758" spans="1:4" x14ac:dyDescent="0.35">
      <c r="A72758"/>
      <c r="B72758"/>
      <c r="C72758"/>
      <c r="D72758"/>
    </row>
    <row r="72759" spans="1:4" x14ac:dyDescent="0.35">
      <c r="A72759"/>
      <c r="B72759"/>
      <c r="C72759"/>
      <c r="D72759"/>
    </row>
    <row r="72760" spans="1:4" x14ac:dyDescent="0.35">
      <c r="A72760"/>
      <c r="B72760"/>
      <c r="C72760"/>
      <c r="D72760"/>
    </row>
    <row r="72761" spans="1:4" x14ac:dyDescent="0.35">
      <c r="A72761"/>
      <c r="B72761"/>
      <c r="C72761"/>
      <c r="D72761"/>
    </row>
    <row r="72762" spans="1:4" x14ac:dyDescent="0.35">
      <c r="A72762"/>
      <c r="B72762"/>
      <c r="C72762"/>
      <c r="D72762"/>
    </row>
    <row r="72763" spans="1:4" x14ac:dyDescent="0.35">
      <c r="A72763"/>
      <c r="B72763"/>
      <c r="C72763"/>
      <c r="D72763"/>
    </row>
    <row r="72764" spans="1:4" x14ac:dyDescent="0.35">
      <c r="A72764"/>
      <c r="B72764"/>
      <c r="C72764"/>
      <c r="D72764"/>
    </row>
    <row r="72765" spans="1:4" x14ac:dyDescent="0.35">
      <c r="A72765"/>
      <c r="B72765"/>
      <c r="C72765"/>
      <c r="D72765"/>
    </row>
    <row r="72766" spans="1:4" x14ac:dyDescent="0.35">
      <c r="A72766"/>
      <c r="B72766"/>
      <c r="C72766"/>
      <c r="D72766"/>
    </row>
    <row r="72767" spans="1:4" x14ac:dyDescent="0.35">
      <c r="A72767"/>
      <c r="B72767"/>
      <c r="C72767"/>
      <c r="D72767"/>
    </row>
    <row r="72768" spans="1:4" x14ac:dyDescent="0.35">
      <c r="A72768"/>
      <c r="B72768"/>
      <c r="C72768"/>
      <c r="D72768"/>
    </row>
    <row r="72769" spans="1:4" x14ac:dyDescent="0.35">
      <c r="A72769"/>
      <c r="B72769"/>
      <c r="C72769"/>
      <c r="D72769"/>
    </row>
    <row r="72770" spans="1:4" x14ac:dyDescent="0.35">
      <c r="A72770"/>
      <c r="B72770"/>
      <c r="C72770"/>
      <c r="D72770"/>
    </row>
    <row r="72771" spans="1:4" x14ac:dyDescent="0.35">
      <c r="A72771"/>
      <c r="B72771"/>
      <c r="C72771"/>
      <c r="D72771"/>
    </row>
    <row r="72772" spans="1:4" x14ac:dyDescent="0.35">
      <c r="A72772"/>
      <c r="B72772"/>
      <c r="C72772"/>
      <c r="D72772"/>
    </row>
    <row r="72773" spans="1:4" x14ac:dyDescent="0.35">
      <c r="A72773"/>
      <c r="B72773"/>
      <c r="C72773"/>
      <c r="D72773"/>
    </row>
    <row r="72774" spans="1:4" x14ac:dyDescent="0.35">
      <c r="A72774"/>
      <c r="B72774"/>
      <c r="C72774"/>
      <c r="D72774"/>
    </row>
    <row r="72775" spans="1:4" x14ac:dyDescent="0.35">
      <c r="A72775"/>
      <c r="B72775"/>
      <c r="C72775"/>
      <c r="D72775"/>
    </row>
    <row r="72776" spans="1:4" x14ac:dyDescent="0.35">
      <c r="A72776"/>
      <c r="B72776"/>
      <c r="C72776"/>
      <c r="D72776"/>
    </row>
    <row r="72777" spans="1:4" x14ac:dyDescent="0.35">
      <c r="A72777"/>
      <c r="B72777"/>
      <c r="C72777"/>
      <c r="D72777"/>
    </row>
    <row r="72778" spans="1:4" x14ac:dyDescent="0.35">
      <c r="A72778"/>
      <c r="B72778"/>
      <c r="C72778"/>
      <c r="D72778"/>
    </row>
    <row r="72779" spans="1:4" x14ac:dyDescent="0.35">
      <c r="A72779"/>
      <c r="B72779"/>
      <c r="C72779"/>
      <c r="D72779"/>
    </row>
    <row r="72780" spans="1:4" x14ac:dyDescent="0.35">
      <c r="A72780"/>
      <c r="B72780"/>
      <c r="C72780"/>
      <c r="D72780"/>
    </row>
    <row r="72781" spans="1:4" x14ac:dyDescent="0.35">
      <c r="A72781"/>
      <c r="B72781"/>
      <c r="C72781"/>
      <c r="D72781"/>
    </row>
    <row r="72782" spans="1:4" x14ac:dyDescent="0.35">
      <c r="A72782"/>
      <c r="B72782"/>
      <c r="C72782"/>
      <c r="D72782"/>
    </row>
    <row r="72783" spans="1:4" x14ac:dyDescent="0.35">
      <c r="A72783"/>
      <c r="B72783"/>
      <c r="C72783"/>
      <c r="D72783"/>
    </row>
    <row r="72784" spans="1:4" x14ac:dyDescent="0.35">
      <c r="A72784"/>
      <c r="B72784"/>
      <c r="C72784"/>
      <c r="D72784"/>
    </row>
    <row r="72785" spans="1:4" x14ac:dyDescent="0.35">
      <c r="A72785"/>
      <c r="B72785"/>
      <c r="C72785"/>
      <c r="D72785"/>
    </row>
    <row r="72786" spans="1:4" x14ac:dyDescent="0.35">
      <c r="A72786"/>
      <c r="B72786"/>
      <c r="C72786"/>
      <c r="D72786"/>
    </row>
    <row r="72787" spans="1:4" x14ac:dyDescent="0.35">
      <c r="A72787"/>
      <c r="B72787"/>
      <c r="C72787"/>
      <c r="D72787"/>
    </row>
    <row r="72788" spans="1:4" x14ac:dyDescent="0.35">
      <c r="A72788"/>
      <c r="B72788"/>
      <c r="C72788"/>
      <c r="D72788"/>
    </row>
    <row r="72789" spans="1:4" x14ac:dyDescent="0.35">
      <c r="A72789"/>
      <c r="B72789"/>
      <c r="C72789"/>
      <c r="D72789"/>
    </row>
    <row r="72790" spans="1:4" x14ac:dyDescent="0.35">
      <c r="A72790"/>
      <c r="B72790"/>
      <c r="C72790"/>
      <c r="D72790"/>
    </row>
    <row r="72791" spans="1:4" x14ac:dyDescent="0.35">
      <c r="A72791"/>
      <c r="B72791"/>
      <c r="C72791"/>
      <c r="D72791"/>
    </row>
    <row r="72792" spans="1:4" x14ac:dyDescent="0.35">
      <c r="A72792"/>
      <c r="B72792"/>
      <c r="C72792"/>
      <c r="D72792"/>
    </row>
    <row r="72793" spans="1:4" x14ac:dyDescent="0.35">
      <c r="A72793"/>
      <c r="B72793"/>
      <c r="C72793"/>
      <c r="D72793"/>
    </row>
    <row r="72794" spans="1:4" x14ac:dyDescent="0.35">
      <c r="A72794"/>
      <c r="B72794"/>
      <c r="C72794"/>
      <c r="D72794"/>
    </row>
    <row r="72795" spans="1:4" x14ac:dyDescent="0.35">
      <c r="A72795"/>
      <c r="B72795"/>
      <c r="C72795"/>
      <c r="D72795"/>
    </row>
    <row r="72796" spans="1:4" x14ac:dyDescent="0.35">
      <c r="A72796"/>
      <c r="B72796"/>
      <c r="C72796"/>
      <c r="D72796"/>
    </row>
    <row r="72797" spans="1:4" x14ac:dyDescent="0.35">
      <c r="A72797"/>
      <c r="B72797"/>
      <c r="C72797"/>
      <c r="D72797"/>
    </row>
    <row r="72798" spans="1:4" x14ac:dyDescent="0.35">
      <c r="A72798"/>
      <c r="B72798"/>
      <c r="C72798"/>
      <c r="D72798"/>
    </row>
    <row r="72799" spans="1:4" x14ac:dyDescent="0.35">
      <c r="A72799"/>
      <c r="B72799"/>
      <c r="C72799"/>
      <c r="D72799"/>
    </row>
    <row r="72800" spans="1:4" x14ac:dyDescent="0.35">
      <c r="A72800"/>
      <c r="B72800"/>
      <c r="C72800"/>
      <c r="D72800"/>
    </row>
    <row r="72801" spans="1:4" x14ac:dyDescent="0.35">
      <c r="A72801"/>
      <c r="B72801"/>
      <c r="C72801"/>
      <c r="D72801"/>
    </row>
    <row r="72802" spans="1:4" x14ac:dyDescent="0.35">
      <c r="A72802"/>
      <c r="B72802"/>
      <c r="C72802"/>
      <c r="D72802"/>
    </row>
    <row r="72803" spans="1:4" x14ac:dyDescent="0.35">
      <c r="A72803"/>
      <c r="B72803"/>
      <c r="C72803"/>
      <c r="D72803"/>
    </row>
    <row r="72804" spans="1:4" x14ac:dyDescent="0.35">
      <c r="A72804"/>
      <c r="B72804"/>
      <c r="C72804"/>
      <c r="D72804"/>
    </row>
    <row r="72805" spans="1:4" x14ac:dyDescent="0.35">
      <c r="A72805"/>
      <c r="B72805"/>
      <c r="C72805"/>
      <c r="D72805"/>
    </row>
    <row r="72806" spans="1:4" x14ac:dyDescent="0.35">
      <c r="A72806"/>
      <c r="B72806"/>
      <c r="C72806"/>
      <c r="D72806"/>
    </row>
    <row r="72807" spans="1:4" x14ac:dyDescent="0.35">
      <c r="A72807"/>
      <c r="B72807"/>
      <c r="C72807"/>
      <c r="D72807"/>
    </row>
    <row r="72808" spans="1:4" x14ac:dyDescent="0.35">
      <c r="A72808"/>
      <c r="B72808"/>
      <c r="C72808"/>
      <c r="D72808"/>
    </row>
    <row r="72809" spans="1:4" x14ac:dyDescent="0.35">
      <c r="A72809"/>
      <c r="B72809"/>
      <c r="C72809"/>
      <c r="D72809"/>
    </row>
    <row r="72810" spans="1:4" x14ac:dyDescent="0.35">
      <c r="A72810"/>
      <c r="B72810"/>
      <c r="C72810"/>
      <c r="D72810"/>
    </row>
    <row r="72811" spans="1:4" x14ac:dyDescent="0.35">
      <c r="A72811"/>
      <c r="B72811"/>
      <c r="C72811"/>
      <c r="D72811"/>
    </row>
    <row r="72812" spans="1:4" x14ac:dyDescent="0.35">
      <c r="A72812"/>
      <c r="B72812"/>
      <c r="C72812"/>
      <c r="D72812"/>
    </row>
    <row r="72813" spans="1:4" x14ac:dyDescent="0.35">
      <c r="A72813"/>
      <c r="B72813"/>
      <c r="C72813"/>
      <c r="D72813"/>
    </row>
    <row r="72814" spans="1:4" x14ac:dyDescent="0.35">
      <c r="A72814"/>
      <c r="B72814"/>
      <c r="C72814"/>
      <c r="D72814"/>
    </row>
    <row r="72815" spans="1:4" x14ac:dyDescent="0.35">
      <c r="A72815"/>
      <c r="B72815"/>
      <c r="C72815"/>
      <c r="D72815"/>
    </row>
    <row r="72816" spans="1:4" x14ac:dyDescent="0.35">
      <c r="A72816"/>
      <c r="B72816"/>
      <c r="C72816"/>
      <c r="D72816"/>
    </row>
    <row r="72817" spans="1:4" x14ac:dyDescent="0.35">
      <c r="A72817"/>
      <c r="B72817"/>
      <c r="C72817"/>
      <c r="D72817"/>
    </row>
    <row r="72818" spans="1:4" x14ac:dyDescent="0.35">
      <c r="A72818"/>
      <c r="B72818"/>
      <c r="C72818"/>
      <c r="D72818"/>
    </row>
    <row r="72819" spans="1:4" x14ac:dyDescent="0.35">
      <c r="A72819"/>
      <c r="B72819"/>
      <c r="C72819"/>
      <c r="D72819"/>
    </row>
    <row r="72820" spans="1:4" x14ac:dyDescent="0.35">
      <c r="A72820"/>
      <c r="B72820"/>
      <c r="C72820"/>
      <c r="D72820"/>
    </row>
    <row r="72821" spans="1:4" x14ac:dyDescent="0.35">
      <c r="A72821"/>
      <c r="B72821"/>
      <c r="C72821"/>
      <c r="D72821"/>
    </row>
    <row r="72822" spans="1:4" x14ac:dyDescent="0.35">
      <c r="A72822"/>
      <c r="B72822"/>
      <c r="C72822"/>
      <c r="D72822"/>
    </row>
    <row r="72823" spans="1:4" x14ac:dyDescent="0.35">
      <c r="A72823"/>
      <c r="B72823"/>
      <c r="C72823"/>
      <c r="D72823"/>
    </row>
    <row r="72824" spans="1:4" x14ac:dyDescent="0.35">
      <c r="A72824"/>
      <c r="B72824"/>
      <c r="C72824"/>
      <c r="D72824"/>
    </row>
    <row r="72825" spans="1:4" x14ac:dyDescent="0.35">
      <c r="A72825"/>
      <c r="B72825"/>
      <c r="C72825"/>
      <c r="D72825"/>
    </row>
    <row r="72826" spans="1:4" x14ac:dyDescent="0.35">
      <c r="A72826"/>
      <c r="B72826"/>
      <c r="C72826"/>
      <c r="D72826"/>
    </row>
    <row r="72827" spans="1:4" x14ac:dyDescent="0.35">
      <c r="A72827"/>
      <c r="B72827"/>
      <c r="C72827"/>
      <c r="D72827"/>
    </row>
    <row r="72828" spans="1:4" x14ac:dyDescent="0.35">
      <c r="A72828"/>
      <c r="B72828"/>
      <c r="C72828"/>
      <c r="D72828"/>
    </row>
    <row r="72829" spans="1:4" x14ac:dyDescent="0.35">
      <c r="A72829"/>
      <c r="B72829"/>
      <c r="C72829"/>
      <c r="D72829"/>
    </row>
    <row r="72830" spans="1:4" x14ac:dyDescent="0.35">
      <c r="A72830"/>
      <c r="B72830"/>
      <c r="C72830"/>
      <c r="D72830"/>
    </row>
    <row r="72831" spans="1:4" x14ac:dyDescent="0.35">
      <c r="A72831"/>
      <c r="B72831"/>
      <c r="C72831"/>
      <c r="D72831"/>
    </row>
    <row r="72832" spans="1:4" x14ac:dyDescent="0.35">
      <c r="A72832"/>
      <c r="B72832"/>
      <c r="C72832"/>
      <c r="D72832"/>
    </row>
    <row r="72833" spans="1:4" x14ac:dyDescent="0.35">
      <c r="A72833"/>
      <c r="B72833"/>
      <c r="C72833"/>
      <c r="D72833"/>
    </row>
    <row r="72834" spans="1:4" x14ac:dyDescent="0.35">
      <c r="A72834"/>
      <c r="B72834"/>
      <c r="C72834"/>
      <c r="D72834"/>
    </row>
    <row r="72835" spans="1:4" x14ac:dyDescent="0.35">
      <c r="A72835"/>
      <c r="B72835"/>
      <c r="C72835"/>
      <c r="D72835"/>
    </row>
    <row r="72836" spans="1:4" x14ac:dyDescent="0.35">
      <c r="A72836"/>
      <c r="B72836"/>
      <c r="C72836"/>
      <c r="D72836"/>
    </row>
    <row r="72837" spans="1:4" x14ac:dyDescent="0.35">
      <c r="A72837"/>
      <c r="B72837"/>
      <c r="C72837"/>
      <c r="D72837"/>
    </row>
    <row r="72838" spans="1:4" x14ac:dyDescent="0.35">
      <c r="A72838"/>
      <c r="B72838"/>
      <c r="C72838"/>
      <c r="D72838"/>
    </row>
    <row r="72839" spans="1:4" x14ac:dyDescent="0.35">
      <c r="A72839"/>
      <c r="B72839"/>
      <c r="C72839"/>
      <c r="D72839"/>
    </row>
    <row r="72840" spans="1:4" x14ac:dyDescent="0.35">
      <c r="A72840"/>
      <c r="B72840"/>
      <c r="C72840"/>
      <c r="D72840"/>
    </row>
    <row r="72841" spans="1:4" x14ac:dyDescent="0.35">
      <c r="A72841"/>
      <c r="B72841"/>
      <c r="C72841"/>
      <c r="D72841"/>
    </row>
    <row r="72842" spans="1:4" x14ac:dyDescent="0.35">
      <c r="A72842"/>
      <c r="B72842"/>
      <c r="C72842"/>
      <c r="D72842"/>
    </row>
    <row r="72843" spans="1:4" x14ac:dyDescent="0.35">
      <c r="A72843"/>
      <c r="B72843"/>
      <c r="C72843"/>
      <c r="D72843"/>
    </row>
    <row r="72844" spans="1:4" x14ac:dyDescent="0.35">
      <c r="A72844"/>
      <c r="B72844"/>
      <c r="C72844"/>
      <c r="D72844"/>
    </row>
    <row r="72845" spans="1:4" x14ac:dyDescent="0.35">
      <c r="A72845"/>
      <c r="B72845"/>
      <c r="C72845"/>
      <c r="D72845"/>
    </row>
    <row r="72846" spans="1:4" x14ac:dyDescent="0.35">
      <c r="A72846"/>
      <c r="B72846"/>
      <c r="C72846"/>
      <c r="D72846"/>
    </row>
    <row r="72847" spans="1:4" x14ac:dyDescent="0.35">
      <c r="A72847"/>
      <c r="B72847"/>
      <c r="C72847"/>
      <c r="D72847"/>
    </row>
    <row r="72848" spans="1:4" x14ac:dyDescent="0.35">
      <c r="A72848"/>
      <c r="B72848"/>
      <c r="C72848"/>
      <c r="D72848"/>
    </row>
    <row r="72849" spans="1:4" x14ac:dyDescent="0.35">
      <c r="A72849"/>
      <c r="B72849"/>
      <c r="C72849"/>
      <c r="D72849"/>
    </row>
    <row r="72850" spans="1:4" x14ac:dyDescent="0.35">
      <c r="A72850"/>
      <c r="B72850"/>
      <c r="C72850"/>
      <c r="D72850"/>
    </row>
    <row r="72851" spans="1:4" x14ac:dyDescent="0.35">
      <c r="A72851"/>
      <c r="B72851"/>
      <c r="C72851"/>
      <c r="D72851"/>
    </row>
    <row r="72852" spans="1:4" x14ac:dyDescent="0.35">
      <c r="A72852"/>
      <c r="B72852"/>
      <c r="C72852"/>
      <c r="D72852"/>
    </row>
    <row r="72853" spans="1:4" x14ac:dyDescent="0.35">
      <c r="A72853"/>
      <c r="B72853"/>
      <c r="C72853"/>
      <c r="D72853"/>
    </row>
    <row r="72854" spans="1:4" x14ac:dyDescent="0.35">
      <c r="A72854"/>
      <c r="B72854"/>
      <c r="C72854"/>
      <c r="D72854"/>
    </row>
    <row r="72855" spans="1:4" x14ac:dyDescent="0.35">
      <c r="A72855"/>
      <c r="B72855"/>
      <c r="C72855"/>
      <c r="D72855"/>
    </row>
    <row r="72856" spans="1:4" x14ac:dyDescent="0.35">
      <c r="A72856"/>
      <c r="B72856"/>
      <c r="C72856"/>
      <c r="D72856"/>
    </row>
    <row r="72857" spans="1:4" x14ac:dyDescent="0.35">
      <c r="A72857"/>
      <c r="B72857"/>
      <c r="C72857"/>
      <c r="D72857"/>
    </row>
    <row r="72858" spans="1:4" x14ac:dyDescent="0.35">
      <c r="A72858"/>
      <c r="B72858"/>
      <c r="C72858"/>
      <c r="D72858"/>
    </row>
    <row r="72859" spans="1:4" x14ac:dyDescent="0.35">
      <c r="A72859"/>
      <c r="B72859"/>
      <c r="C72859"/>
      <c r="D72859"/>
    </row>
    <row r="72860" spans="1:4" x14ac:dyDescent="0.35">
      <c r="A72860"/>
      <c r="B72860"/>
      <c r="C72860"/>
      <c r="D72860"/>
    </row>
    <row r="72861" spans="1:4" x14ac:dyDescent="0.35">
      <c r="A72861"/>
      <c r="B72861"/>
      <c r="C72861"/>
      <c r="D72861"/>
    </row>
    <row r="72862" spans="1:4" x14ac:dyDescent="0.35">
      <c r="A72862"/>
      <c r="B72862"/>
      <c r="C72862"/>
      <c r="D72862"/>
    </row>
    <row r="72863" spans="1:4" x14ac:dyDescent="0.35">
      <c r="A72863"/>
      <c r="B72863"/>
      <c r="C72863"/>
      <c r="D72863"/>
    </row>
    <row r="72864" spans="1:4" x14ac:dyDescent="0.35">
      <c r="A72864"/>
      <c r="B72864"/>
      <c r="C72864"/>
      <c r="D72864"/>
    </row>
    <row r="72865" spans="1:4" x14ac:dyDescent="0.35">
      <c r="A72865"/>
      <c r="B72865"/>
      <c r="C72865"/>
      <c r="D72865"/>
    </row>
    <row r="72866" spans="1:4" x14ac:dyDescent="0.35">
      <c r="A72866"/>
      <c r="B72866"/>
      <c r="C72866"/>
      <c r="D72866"/>
    </row>
    <row r="72867" spans="1:4" x14ac:dyDescent="0.35">
      <c r="A72867"/>
      <c r="B72867"/>
      <c r="C72867"/>
      <c r="D72867"/>
    </row>
    <row r="72868" spans="1:4" x14ac:dyDescent="0.35">
      <c r="A72868"/>
      <c r="B72868"/>
      <c r="C72868"/>
      <c r="D72868"/>
    </row>
    <row r="72869" spans="1:4" x14ac:dyDescent="0.35">
      <c r="A72869"/>
      <c r="B72869"/>
      <c r="C72869"/>
      <c r="D72869"/>
    </row>
    <row r="72870" spans="1:4" x14ac:dyDescent="0.35">
      <c r="A72870"/>
      <c r="B72870"/>
      <c r="C72870"/>
      <c r="D72870"/>
    </row>
    <row r="72871" spans="1:4" x14ac:dyDescent="0.35">
      <c r="A72871"/>
      <c r="B72871"/>
      <c r="C72871"/>
      <c r="D72871"/>
    </row>
    <row r="72872" spans="1:4" x14ac:dyDescent="0.35">
      <c r="A72872"/>
      <c r="B72872"/>
      <c r="C72872"/>
      <c r="D72872"/>
    </row>
    <row r="72873" spans="1:4" x14ac:dyDescent="0.35">
      <c r="A72873"/>
      <c r="B72873"/>
      <c r="C72873"/>
      <c r="D72873"/>
    </row>
    <row r="72874" spans="1:4" x14ac:dyDescent="0.35">
      <c r="A72874"/>
      <c r="B72874"/>
      <c r="C72874"/>
      <c r="D72874"/>
    </row>
    <row r="72875" spans="1:4" x14ac:dyDescent="0.35">
      <c r="A72875"/>
      <c r="B72875"/>
      <c r="C72875"/>
      <c r="D72875"/>
    </row>
    <row r="72876" spans="1:4" x14ac:dyDescent="0.35">
      <c r="A72876"/>
      <c r="B72876"/>
      <c r="C72876"/>
      <c r="D72876"/>
    </row>
    <row r="72877" spans="1:4" x14ac:dyDescent="0.35">
      <c r="A72877"/>
      <c r="B72877"/>
      <c r="C72877"/>
      <c r="D72877"/>
    </row>
    <row r="72878" spans="1:4" x14ac:dyDescent="0.35">
      <c r="A72878"/>
      <c r="B72878"/>
      <c r="C72878"/>
      <c r="D72878"/>
    </row>
    <row r="72879" spans="1:4" x14ac:dyDescent="0.35">
      <c r="A72879"/>
      <c r="B72879"/>
      <c r="C72879"/>
      <c r="D72879"/>
    </row>
    <row r="72880" spans="1:4" x14ac:dyDescent="0.35">
      <c r="A72880"/>
      <c r="B72880"/>
      <c r="C72880"/>
      <c r="D72880"/>
    </row>
    <row r="72881" spans="1:4" x14ac:dyDescent="0.35">
      <c r="A72881"/>
      <c r="B72881"/>
      <c r="C72881"/>
      <c r="D72881"/>
    </row>
    <row r="72882" spans="1:4" x14ac:dyDescent="0.35">
      <c r="A72882"/>
      <c r="B72882"/>
      <c r="C72882"/>
      <c r="D72882"/>
    </row>
    <row r="72883" spans="1:4" x14ac:dyDescent="0.35">
      <c r="A72883"/>
      <c r="B72883"/>
      <c r="C72883"/>
      <c r="D72883"/>
    </row>
    <row r="72884" spans="1:4" x14ac:dyDescent="0.35">
      <c r="A72884"/>
      <c r="B72884"/>
      <c r="C72884"/>
      <c r="D72884"/>
    </row>
    <row r="72885" spans="1:4" x14ac:dyDescent="0.35">
      <c r="A72885"/>
      <c r="B72885"/>
      <c r="C72885"/>
      <c r="D72885"/>
    </row>
    <row r="72886" spans="1:4" x14ac:dyDescent="0.35">
      <c r="A72886"/>
      <c r="B72886"/>
      <c r="C72886"/>
      <c r="D72886"/>
    </row>
    <row r="72887" spans="1:4" x14ac:dyDescent="0.35">
      <c r="A72887"/>
      <c r="B72887"/>
      <c r="C72887"/>
      <c r="D72887"/>
    </row>
    <row r="72888" spans="1:4" x14ac:dyDescent="0.35">
      <c r="A72888"/>
      <c r="B72888"/>
      <c r="C72888"/>
      <c r="D72888"/>
    </row>
    <row r="72889" spans="1:4" x14ac:dyDescent="0.35">
      <c r="A72889"/>
      <c r="B72889"/>
      <c r="C72889"/>
      <c r="D72889"/>
    </row>
    <row r="72890" spans="1:4" x14ac:dyDescent="0.35">
      <c r="A72890"/>
      <c r="B72890"/>
      <c r="C72890"/>
      <c r="D72890"/>
    </row>
    <row r="72891" spans="1:4" x14ac:dyDescent="0.35">
      <c r="A72891"/>
      <c r="B72891"/>
      <c r="C72891"/>
      <c r="D72891"/>
    </row>
    <row r="72892" spans="1:4" x14ac:dyDescent="0.35">
      <c r="A72892"/>
      <c r="B72892"/>
      <c r="C72892"/>
      <c r="D72892"/>
    </row>
    <row r="72893" spans="1:4" x14ac:dyDescent="0.35">
      <c r="A72893"/>
      <c r="B72893"/>
      <c r="C72893"/>
      <c r="D72893"/>
    </row>
    <row r="72894" spans="1:4" x14ac:dyDescent="0.35">
      <c r="A72894"/>
      <c r="B72894"/>
      <c r="C72894"/>
      <c r="D72894"/>
    </row>
    <row r="72895" spans="1:4" x14ac:dyDescent="0.35">
      <c r="A72895"/>
      <c r="B72895"/>
      <c r="C72895"/>
      <c r="D72895"/>
    </row>
    <row r="72896" spans="1:4" x14ac:dyDescent="0.35">
      <c r="A72896"/>
      <c r="B72896"/>
      <c r="C72896"/>
      <c r="D72896"/>
    </row>
    <row r="72897" spans="1:4" x14ac:dyDescent="0.35">
      <c r="A72897"/>
      <c r="B72897"/>
      <c r="C72897"/>
      <c r="D72897"/>
    </row>
    <row r="72898" spans="1:4" x14ac:dyDescent="0.35">
      <c r="A72898"/>
      <c r="B72898"/>
      <c r="C72898"/>
      <c r="D72898"/>
    </row>
    <row r="72899" spans="1:4" x14ac:dyDescent="0.35">
      <c r="A72899"/>
      <c r="B72899"/>
      <c r="C72899"/>
      <c r="D72899"/>
    </row>
    <row r="72900" spans="1:4" x14ac:dyDescent="0.35">
      <c r="A72900"/>
      <c r="B72900"/>
      <c r="C72900"/>
      <c r="D72900"/>
    </row>
    <row r="72901" spans="1:4" x14ac:dyDescent="0.35">
      <c r="A72901"/>
      <c r="B72901"/>
      <c r="C72901"/>
      <c r="D72901"/>
    </row>
    <row r="72902" spans="1:4" x14ac:dyDescent="0.35">
      <c r="A72902"/>
      <c r="B72902"/>
      <c r="C72902"/>
      <c r="D72902"/>
    </row>
    <row r="72903" spans="1:4" x14ac:dyDescent="0.35">
      <c r="A72903"/>
      <c r="B72903"/>
      <c r="C72903"/>
      <c r="D72903"/>
    </row>
    <row r="72904" spans="1:4" x14ac:dyDescent="0.35">
      <c r="A72904"/>
      <c r="B72904"/>
      <c r="C72904"/>
      <c r="D72904"/>
    </row>
    <row r="72905" spans="1:4" x14ac:dyDescent="0.35">
      <c r="A72905"/>
      <c r="B72905"/>
      <c r="C72905"/>
      <c r="D72905"/>
    </row>
    <row r="72906" spans="1:4" x14ac:dyDescent="0.35">
      <c r="A72906"/>
      <c r="B72906"/>
      <c r="C72906"/>
      <c r="D72906"/>
    </row>
    <row r="72907" spans="1:4" x14ac:dyDescent="0.35">
      <c r="A72907"/>
      <c r="B72907"/>
      <c r="C72907"/>
      <c r="D72907"/>
    </row>
    <row r="72908" spans="1:4" x14ac:dyDescent="0.35">
      <c r="A72908"/>
      <c r="B72908"/>
      <c r="C72908"/>
      <c r="D72908"/>
    </row>
    <row r="72909" spans="1:4" x14ac:dyDescent="0.35">
      <c r="A72909"/>
      <c r="B72909"/>
      <c r="C72909"/>
      <c r="D72909"/>
    </row>
    <row r="72910" spans="1:4" x14ac:dyDescent="0.35">
      <c r="A72910"/>
      <c r="B72910"/>
      <c r="C72910"/>
      <c r="D72910"/>
    </row>
    <row r="72911" spans="1:4" x14ac:dyDescent="0.35">
      <c r="A72911"/>
      <c r="B72911"/>
      <c r="C72911"/>
      <c r="D72911"/>
    </row>
    <row r="72912" spans="1:4" x14ac:dyDescent="0.35">
      <c r="A72912"/>
      <c r="B72912"/>
      <c r="C72912"/>
      <c r="D72912"/>
    </row>
    <row r="72913" spans="1:4" x14ac:dyDescent="0.35">
      <c r="A72913"/>
      <c r="B72913"/>
      <c r="C72913"/>
      <c r="D72913"/>
    </row>
    <row r="72914" spans="1:4" x14ac:dyDescent="0.35">
      <c r="A72914"/>
      <c r="B72914"/>
      <c r="C72914"/>
      <c r="D72914"/>
    </row>
    <row r="72915" spans="1:4" x14ac:dyDescent="0.35">
      <c r="A72915"/>
      <c r="B72915"/>
      <c r="C72915"/>
      <c r="D72915"/>
    </row>
    <row r="72916" spans="1:4" x14ac:dyDescent="0.35">
      <c r="A72916"/>
      <c r="B72916"/>
      <c r="C72916"/>
      <c r="D72916"/>
    </row>
    <row r="72917" spans="1:4" x14ac:dyDescent="0.35">
      <c r="A72917"/>
      <c r="B72917"/>
      <c r="C72917"/>
      <c r="D72917"/>
    </row>
    <row r="72918" spans="1:4" x14ac:dyDescent="0.35">
      <c r="A72918"/>
      <c r="B72918"/>
      <c r="C72918"/>
      <c r="D72918"/>
    </row>
    <row r="72919" spans="1:4" x14ac:dyDescent="0.35">
      <c r="A72919"/>
      <c r="B72919"/>
      <c r="C72919"/>
      <c r="D72919"/>
    </row>
    <row r="72920" spans="1:4" x14ac:dyDescent="0.35">
      <c r="A72920"/>
      <c r="B72920"/>
      <c r="C72920"/>
      <c r="D72920"/>
    </row>
    <row r="72921" spans="1:4" x14ac:dyDescent="0.35">
      <c r="A72921"/>
      <c r="B72921"/>
      <c r="C72921"/>
      <c r="D72921"/>
    </row>
    <row r="72922" spans="1:4" x14ac:dyDescent="0.35">
      <c r="A72922"/>
      <c r="B72922"/>
      <c r="C72922"/>
      <c r="D72922"/>
    </row>
    <row r="72923" spans="1:4" x14ac:dyDescent="0.35">
      <c r="A72923"/>
      <c r="B72923"/>
      <c r="C72923"/>
      <c r="D72923"/>
    </row>
    <row r="72924" spans="1:4" x14ac:dyDescent="0.35">
      <c r="A72924"/>
      <c r="B72924"/>
      <c r="C72924"/>
      <c r="D72924"/>
    </row>
    <row r="72925" spans="1:4" x14ac:dyDescent="0.35">
      <c r="A72925"/>
      <c r="B72925"/>
      <c r="C72925"/>
      <c r="D72925"/>
    </row>
    <row r="72926" spans="1:4" x14ac:dyDescent="0.35">
      <c r="A72926"/>
      <c r="B72926"/>
      <c r="C72926"/>
      <c r="D72926"/>
    </row>
    <row r="72927" spans="1:4" x14ac:dyDescent="0.35">
      <c r="A72927"/>
      <c r="B72927"/>
      <c r="C72927"/>
      <c r="D72927"/>
    </row>
    <row r="72928" spans="1:4" x14ac:dyDescent="0.35">
      <c r="A72928"/>
      <c r="B72928"/>
      <c r="C72928"/>
      <c r="D72928"/>
    </row>
    <row r="72929" spans="1:4" x14ac:dyDescent="0.35">
      <c r="A72929"/>
      <c r="B72929"/>
      <c r="C72929"/>
      <c r="D72929"/>
    </row>
    <row r="72930" spans="1:4" x14ac:dyDescent="0.35">
      <c r="A72930"/>
      <c r="B72930"/>
      <c r="C72930"/>
      <c r="D72930"/>
    </row>
    <row r="72931" spans="1:4" x14ac:dyDescent="0.35">
      <c r="A72931"/>
      <c r="B72931"/>
      <c r="C72931"/>
      <c r="D72931"/>
    </row>
    <row r="72932" spans="1:4" x14ac:dyDescent="0.35">
      <c r="A72932"/>
      <c r="B72932"/>
      <c r="C72932"/>
      <c r="D72932"/>
    </row>
    <row r="72933" spans="1:4" x14ac:dyDescent="0.35">
      <c r="A72933"/>
      <c r="B72933"/>
      <c r="C72933"/>
      <c r="D72933"/>
    </row>
    <row r="72934" spans="1:4" x14ac:dyDescent="0.35">
      <c r="A72934"/>
      <c r="B72934"/>
      <c r="C72934"/>
      <c r="D72934"/>
    </row>
    <row r="72935" spans="1:4" x14ac:dyDescent="0.35">
      <c r="A72935"/>
      <c r="B72935"/>
      <c r="C72935"/>
      <c r="D72935"/>
    </row>
    <row r="72936" spans="1:4" x14ac:dyDescent="0.35">
      <c r="A72936"/>
      <c r="B72936"/>
      <c r="C72936"/>
      <c r="D72936"/>
    </row>
    <row r="72937" spans="1:4" x14ac:dyDescent="0.35">
      <c r="A72937"/>
      <c r="B72937"/>
      <c r="C72937"/>
      <c r="D72937"/>
    </row>
    <row r="72938" spans="1:4" x14ac:dyDescent="0.35">
      <c r="A72938"/>
      <c r="B72938"/>
      <c r="C72938"/>
      <c r="D72938"/>
    </row>
    <row r="72939" spans="1:4" x14ac:dyDescent="0.35">
      <c r="A72939"/>
      <c r="B72939"/>
      <c r="C72939"/>
      <c r="D72939"/>
    </row>
    <row r="72940" spans="1:4" x14ac:dyDescent="0.35">
      <c r="A72940"/>
      <c r="B72940"/>
      <c r="C72940"/>
      <c r="D72940"/>
    </row>
    <row r="72941" spans="1:4" x14ac:dyDescent="0.35">
      <c r="A72941"/>
      <c r="B72941"/>
      <c r="C72941"/>
      <c r="D72941"/>
    </row>
    <row r="72942" spans="1:4" x14ac:dyDescent="0.35">
      <c r="A72942"/>
      <c r="B72942"/>
      <c r="C72942"/>
      <c r="D72942"/>
    </row>
    <row r="72943" spans="1:4" x14ac:dyDescent="0.35">
      <c r="A72943"/>
      <c r="B72943"/>
      <c r="C72943"/>
      <c r="D72943"/>
    </row>
    <row r="72944" spans="1:4" x14ac:dyDescent="0.35">
      <c r="A72944"/>
      <c r="B72944"/>
      <c r="C72944"/>
      <c r="D72944"/>
    </row>
    <row r="72945" spans="1:4" x14ac:dyDescent="0.35">
      <c r="A72945"/>
      <c r="B72945"/>
      <c r="C72945"/>
      <c r="D72945"/>
    </row>
    <row r="72946" spans="1:4" x14ac:dyDescent="0.35">
      <c r="A72946"/>
      <c r="B72946"/>
      <c r="C72946"/>
      <c r="D72946"/>
    </row>
    <row r="72947" spans="1:4" x14ac:dyDescent="0.35">
      <c r="A72947"/>
      <c r="B72947"/>
      <c r="C72947"/>
      <c r="D72947"/>
    </row>
    <row r="72948" spans="1:4" x14ac:dyDescent="0.35">
      <c r="A72948"/>
      <c r="B72948"/>
      <c r="C72948"/>
      <c r="D72948"/>
    </row>
    <row r="72949" spans="1:4" x14ac:dyDescent="0.35">
      <c r="A72949"/>
      <c r="B72949"/>
      <c r="C72949"/>
      <c r="D72949"/>
    </row>
    <row r="72950" spans="1:4" x14ac:dyDescent="0.35">
      <c r="A72950"/>
      <c r="B72950"/>
      <c r="C72950"/>
      <c r="D72950"/>
    </row>
    <row r="72951" spans="1:4" x14ac:dyDescent="0.35">
      <c r="A72951"/>
      <c r="B72951"/>
      <c r="C72951"/>
      <c r="D72951"/>
    </row>
    <row r="72952" spans="1:4" x14ac:dyDescent="0.35">
      <c r="A72952"/>
      <c r="B72952"/>
      <c r="C72952"/>
      <c r="D72952"/>
    </row>
    <row r="72953" spans="1:4" x14ac:dyDescent="0.35">
      <c r="A72953"/>
      <c r="B72953"/>
      <c r="C72953"/>
      <c r="D72953"/>
    </row>
    <row r="72954" spans="1:4" x14ac:dyDescent="0.35">
      <c r="A72954"/>
      <c r="B72954"/>
      <c r="C72954"/>
      <c r="D72954"/>
    </row>
    <row r="72955" spans="1:4" x14ac:dyDescent="0.35">
      <c r="A72955"/>
      <c r="B72955"/>
      <c r="C72955"/>
      <c r="D72955"/>
    </row>
    <row r="72956" spans="1:4" x14ac:dyDescent="0.35">
      <c r="A72956"/>
      <c r="B72956"/>
      <c r="C72956"/>
      <c r="D72956"/>
    </row>
    <row r="72957" spans="1:4" x14ac:dyDescent="0.35">
      <c r="A72957"/>
      <c r="B72957"/>
      <c r="C72957"/>
      <c r="D72957"/>
    </row>
    <row r="72958" spans="1:4" x14ac:dyDescent="0.35">
      <c r="A72958"/>
      <c r="B72958"/>
      <c r="C72958"/>
      <c r="D72958"/>
    </row>
    <row r="72959" spans="1:4" x14ac:dyDescent="0.35">
      <c r="A72959"/>
      <c r="B72959"/>
      <c r="C72959"/>
      <c r="D72959"/>
    </row>
    <row r="72960" spans="1:4" x14ac:dyDescent="0.35">
      <c r="A72960"/>
      <c r="B72960"/>
      <c r="C72960"/>
      <c r="D72960"/>
    </row>
    <row r="72961" spans="1:4" x14ac:dyDescent="0.35">
      <c r="A72961"/>
      <c r="B72961"/>
      <c r="C72961"/>
      <c r="D72961"/>
    </row>
    <row r="72962" spans="1:4" x14ac:dyDescent="0.35">
      <c r="A72962"/>
      <c r="B72962"/>
      <c r="C72962"/>
      <c r="D72962"/>
    </row>
    <row r="72963" spans="1:4" x14ac:dyDescent="0.35">
      <c r="A72963"/>
      <c r="B72963"/>
      <c r="C72963"/>
      <c r="D72963"/>
    </row>
    <row r="72964" spans="1:4" x14ac:dyDescent="0.35">
      <c r="A72964"/>
      <c r="B72964"/>
      <c r="C72964"/>
      <c r="D72964"/>
    </row>
    <row r="72965" spans="1:4" x14ac:dyDescent="0.35">
      <c r="A72965"/>
      <c r="B72965"/>
      <c r="C72965"/>
      <c r="D72965"/>
    </row>
    <row r="72966" spans="1:4" x14ac:dyDescent="0.35">
      <c r="A72966"/>
      <c r="B72966"/>
      <c r="C72966"/>
      <c r="D72966"/>
    </row>
    <row r="72967" spans="1:4" x14ac:dyDescent="0.35">
      <c r="A72967"/>
      <c r="B72967"/>
      <c r="C72967"/>
      <c r="D72967"/>
    </row>
    <row r="72968" spans="1:4" x14ac:dyDescent="0.35">
      <c r="A72968"/>
      <c r="B72968"/>
      <c r="C72968"/>
      <c r="D72968"/>
    </row>
    <row r="72969" spans="1:4" x14ac:dyDescent="0.35">
      <c r="A72969"/>
      <c r="B72969"/>
      <c r="C72969"/>
      <c r="D72969"/>
    </row>
    <row r="72970" spans="1:4" x14ac:dyDescent="0.35">
      <c r="A72970"/>
      <c r="B72970"/>
      <c r="C72970"/>
      <c r="D72970"/>
    </row>
    <row r="72971" spans="1:4" x14ac:dyDescent="0.35">
      <c r="A72971"/>
      <c r="B72971"/>
      <c r="C72971"/>
      <c r="D72971"/>
    </row>
    <row r="72972" spans="1:4" x14ac:dyDescent="0.35">
      <c r="A72972"/>
      <c r="B72972"/>
      <c r="C72972"/>
      <c r="D72972"/>
    </row>
    <row r="72973" spans="1:4" x14ac:dyDescent="0.35">
      <c r="A72973"/>
      <c r="B72973"/>
      <c r="C72973"/>
      <c r="D72973"/>
    </row>
    <row r="72974" spans="1:4" x14ac:dyDescent="0.35">
      <c r="A72974"/>
      <c r="B72974"/>
      <c r="C72974"/>
      <c r="D72974"/>
    </row>
    <row r="72975" spans="1:4" x14ac:dyDescent="0.35">
      <c r="A72975"/>
      <c r="B72975"/>
      <c r="C72975"/>
      <c r="D72975"/>
    </row>
    <row r="72976" spans="1:4" x14ac:dyDescent="0.35">
      <c r="A72976"/>
      <c r="B72976"/>
      <c r="C72976"/>
      <c r="D72976"/>
    </row>
    <row r="72977" spans="1:4" x14ac:dyDescent="0.35">
      <c r="A72977"/>
      <c r="B72977"/>
      <c r="C72977"/>
      <c r="D72977"/>
    </row>
    <row r="72978" spans="1:4" x14ac:dyDescent="0.35">
      <c r="A72978"/>
      <c r="B72978"/>
      <c r="C72978"/>
      <c r="D72978"/>
    </row>
    <row r="72979" spans="1:4" x14ac:dyDescent="0.35">
      <c r="A72979"/>
      <c r="B72979"/>
      <c r="C72979"/>
      <c r="D72979"/>
    </row>
    <row r="72980" spans="1:4" x14ac:dyDescent="0.35">
      <c r="A72980"/>
      <c r="B72980"/>
      <c r="C72980"/>
      <c r="D72980"/>
    </row>
    <row r="72981" spans="1:4" x14ac:dyDescent="0.35">
      <c r="A72981"/>
      <c r="B72981"/>
      <c r="C72981"/>
      <c r="D72981"/>
    </row>
    <row r="72982" spans="1:4" x14ac:dyDescent="0.35">
      <c r="A72982"/>
      <c r="B72982"/>
      <c r="C72982"/>
      <c r="D72982"/>
    </row>
    <row r="72983" spans="1:4" x14ac:dyDescent="0.35">
      <c r="A72983"/>
      <c r="B72983"/>
      <c r="C72983"/>
      <c r="D72983"/>
    </row>
    <row r="72984" spans="1:4" x14ac:dyDescent="0.35">
      <c r="A72984"/>
      <c r="B72984"/>
      <c r="C72984"/>
      <c r="D72984"/>
    </row>
    <row r="72985" spans="1:4" x14ac:dyDescent="0.35">
      <c r="A72985"/>
      <c r="B72985"/>
      <c r="C72985"/>
      <c r="D72985"/>
    </row>
    <row r="72986" spans="1:4" x14ac:dyDescent="0.35">
      <c r="A72986"/>
      <c r="B72986"/>
      <c r="C72986"/>
      <c r="D72986"/>
    </row>
    <row r="72987" spans="1:4" x14ac:dyDescent="0.35">
      <c r="A72987"/>
      <c r="B72987"/>
      <c r="C72987"/>
      <c r="D72987"/>
    </row>
    <row r="72988" spans="1:4" x14ac:dyDescent="0.35">
      <c r="A72988"/>
      <c r="B72988"/>
      <c r="C72988"/>
      <c r="D72988"/>
    </row>
    <row r="72989" spans="1:4" x14ac:dyDescent="0.35">
      <c r="A72989"/>
      <c r="B72989"/>
      <c r="C72989"/>
      <c r="D72989"/>
    </row>
    <row r="72990" spans="1:4" x14ac:dyDescent="0.35">
      <c r="A72990"/>
      <c r="B72990"/>
      <c r="C72990"/>
      <c r="D72990"/>
    </row>
    <row r="72991" spans="1:4" x14ac:dyDescent="0.35">
      <c r="A72991"/>
      <c r="B72991"/>
      <c r="C72991"/>
      <c r="D72991"/>
    </row>
    <row r="72992" spans="1:4" x14ac:dyDescent="0.35">
      <c r="A72992"/>
      <c r="B72992"/>
      <c r="C72992"/>
      <c r="D72992"/>
    </row>
    <row r="72993" spans="1:4" x14ac:dyDescent="0.35">
      <c r="A72993"/>
      <c r="B72993"/>
      <c r="C72993"/>
      <c r="D72993"/>
    </row>
    <row r="72994" spans="1:4" x14ac:dyDescent="0.35">
      <c r="A72994"/>
      <c r="B72994"/>
      <c r="C72994"/>
      <c r="D72994"/>
    </row>
    <row r="72995" spans="1:4" x14ac:dyDescent="0.35">
      <c r="A72995"/>
      <c r="B72995"/>
      <c r="C72995"/>
      <c r="D72995"/>
    </row>
    <row r="72996" spans="1:4" x14ac:dyDescent="0.35">
      <c r="A72996"/>
      <c r="B72996"/>
      <c r="C72996"/>
      <c r="D72996"/>
    </row>
    <row r="72997" spans="1:4" x14ac:dyDescent="0.35">
      <c r="A72997"/>
      <c r="B72997"/>
      <c r="C72997"/>
      <c r="D72997"/>
    </row>
    <row r="72998" spans="1:4" x14ac:dyDescent="0.35">
      <c r="A72998"/>
      <c r="B72998"/>
      <c r="C72998"/>
      <c r="D72998"/>
    </row>
    <row r="72999" spans="1:4" x14ac:dyDescent="0.35">
      <c r="A72999"/>
      <c r="B72999"/>
      <c r="C72999"/>
      <c r="D72999"/>
    </row>
    <row r="73000" spans="1:4" x14ac:dyDescent="0.35">
      <c r="A73000"/>
      <c r="B73000"/>
      <c r="C73000"/>
      <c r="D73000"/>
    </row>
    <row r="73001" spans="1:4" x14ac:dyDescent="0.35">
      <c r="A73001"/>
      <c r="B73001"/>
      <c r="C73001"/>
      <c r="D73001"/>
    </row>
    <row r="73002" spans="1:4" x14ac:dyDescent="0.35">
      <c r="A73002"/>
      <c r="B73002"/>
      <c r="C73002"/>
      <c r="D73002"/>
    </row>
    <row r="73003" spans="1:4" x14ac:dyDescent="0.35">
      <c r="A73003"/>
      <c r="B73003"/>
      <c r="C73003"/>
      <c r="D73003"/>
    </row>
    <row r="73004" spans="1:4" x14ac:dyDescent="0.35">
      <c r="A73004"/>
      <c r="B73004"/>
      <c r="C73004"/>
      <c r="D73004"/>
    </row>
    <row r="73005" spans="1:4" x14ac:dyDescent="0.35">
      <c r="A73005"/>
      <c r="B73005"/>
      <c r="C73005"/>
      <c r="D73005"/>
    </row>
    <row r="73006" spans="1:4" x14ac:dyDescent="0.35">
      <c r="A73006"/>
      <c r="B73006"/>
      <c r="C73006"/>
      <c r="D73006"/>
    </row>
    <row r="73007" spans="1:4" x14ac:dyDescent="0.35">
      <c r="A73007"/>
      <c r="B73007"/>
      <c r="C73007"/>
      <c r="D73007"/>
    </row>
    <row r="73008" spans="1:4" x14ac:dyDescent="0.35">
      <c r="A73008"/>
      <c r="B73008"/>
      <c r="C73008"/>
      <c r="D73008"/>
    </row>
    <row r="73009" spans="1:4" x14ac:dyDescent="0.35">
      <c r="A73009"/>
      <c r="B73009"/>
      <c r="C73009"/>
      <c r="D73009"/>
    </row>
    <row r="73010" spans="1:4" x14ac:dyDescent="0.35">
      <c r="A73010"/>
      <c r="B73010"/>
      <c r="C73010"/>
      <c r="D73010"/>
    </row>
    <row r="73011" spans="1:4" x14ac:dyDescent="0.35">
      <c r="A73011"/>
      <c r="B73011"/>
      <c r="C73011"/>
      <c r="D73011"/>
    </row>
    <row r="73012" spans="1:4" x14ac:dyDescent="0.35">
      <c r="A73012"/>
      <c r="B73012"/>
      <c r="C73012"/>
      <c r="D73012"/>
    </row>
    <row r="73013" spans="1:4" x14ac:dyDescent="0.35">
      <c r="A73013"/>
      <c r="B73013"/>
      <c r="C73013"/>
      <c r="D73013"/>
    </row>
    <row r="73014" spans="1:4" x14ac:dyDescent="0.35">
      <c r="A73014"/>
      <c r="B73014"/>
      <c r="C73014"/>
      <c r="D73014"/>
    </row>
    <row r="73015" spans="1:4" x14ac:dyDescent="0.35">
      <c r="A73015"/>
      <c r="B73015"/>
      <c r="C73015"/>
      <c r="D73015"/>
    </row>
    <row r="73016" spans="1:4" x14ac:dyDescent="0.35">
      <c r="A73016"/>
      <c r="B73016"/>
      <c r="C73016"/>
      <c r="D73016"/>
    </row>
    <row r="73017" spans="1:4" x14ac:dyDescent="0.35">
      <c r="A73017"/>
      <c r="B73017"/>
      <c r="C73017"/>
      <c r="D73017"/>
    </row>
    <row r="73018" spans="1:4" x14ac:dyDescent="0.35">
      <c r="A73018"/>
      <c r="B73018"/>
      <c r="C73018"/>
      <c r="D73018"/>
    </row>
    <row r="73019" spans="1:4" x14ac:dyDescent="0.35">
      <c r="A73019"/>
      <c r="B73019"/>
      <c r="C73019"/>
      <c r="D73019"/>
    </row>
    <row r="73020" spans="1:4" x14ac:dyDescent="0.35">
      <c r="A73020"/>
      <c r="B73020"/>
      <c r="C73020"/>
      <c r="D73020"/>
    </row>
    <row r="73021" spans="1:4" x14ac:dyDescent="0.35">
      <c r="A73021"/>
      <c r="B73021"/>
      <c r="C73021"/>
      <c r="D73021"/>
    </row>
    <row r="73022" spans="1:4" x14ac:dyDescent="0.35">
      <c r="A73022"/>
      <c r="B73022"/>
      <c r="C73022"/>
      <c r="D73022"/>
    </row>
    <row r="73023" spans="1:4" x14ac:dyDescent="0.35">
      <c r="A73023"/>
      <c r="B73023"/>
      <c r="C73023"/>
      <c r="D73023"/>
    </row>
    <row r="73024" spans="1:4" x14ac:dyDescent="0.35">
      <c r="A73024"/>
      <c r="B73024"/>
      <c r="C73024"/>
      <c r="D73024"/>
    </row>
    <row r="73025" spans="1:4" x14ac:dyDescent="0.35">
      <c r="A73025"/>
      <c r="B73025"/>
      <c r="C73025"/>
      <c r="D73025"/>
    </row>
    <row r="73026" spans="1:4" x14ac:dyDescent="0.35">
      <c r="A73026"/>
      <c r="B73026"/>
      <c r="C73026"/>
      <c r="D73026"/>
    </row>
    <row r="73027" spans="1:4" x14ac:dyDescent="0.35">
      <c r="A73027"/>
      <c r="B73027"/>
      <c r="C73027"/>
      <c r="D73027"/>
    </row>
    <row r="73028" spans="1:4" x14ac:dyDescent="0.35">
      <c r="A73028"/>
      <c r="B73028"/>
      <c r="C73028"/>
      <c r="D73028"/>
    </row>
    <row r="73029" spans="1:4" x14ac:dyDescent="0.35">
      <c r="A73029"/>
      <c r="B73029"/>
      <c r="C73029"/>
      <c r="D73029"/>
    </row>
    <row r="73030" spans="1:4" x14ac:dyDescent="0.35">
      <c r="A73030"/>
      <c r="B73030"/>
      <c r="C73030"/>
      <c r="D73030"/>
    </row>
    <row r="73031" spans="1:4" x14ac:dyDescent="0.35">
      <c r="A73031"/>
      <c r="B73031"/>
      <c r="C73031"/>
      <c r="D73031"/>
    </row>
    <row r="73032" spans="1:4" x14ac:dyDescent="0.35">
      <c r="A73032"/>
      <c r="B73032"/>
      <c r="C73032"/>
      <c r="D73032"/>
    </row>
    <row r="73033" spans="1:4" x14ac:dyDescent="0.35">
      <c r="A73033"/>
      <c r="B73033"/>
      <c r="C73033"/>
      <c r="D73033"/>
    </row>
    <row r="73034" spans="1:4" x14ac:dyDescent="0.35">
      <c r="A73034"/>
      <c r="B73034"/>
      <c r="C73034"/>
      <c r="D73034"/>
    </row>
    <row r="73035" spans="1:4" x14ac:dyDescent="0.35">
      <c r="A73035"/>
      <c r="B73035"/>
      <c r="C73035"/>
      <c r="D73035"/>
    </row>
    <row r="73036" spans="1:4" x14ac:dyDescent="0.35">
      <c r="A73036"/>
      <c r="B73036"/>
      <c r="C73036"/>
      <c r="D73036"/>
    </row>
    <row r="73037" spans="1:4" x14ac:dyDescent="0.35">
      <c r="A73037"/>
      <c r="B73037"/>
      <c r="C73037"/>
      <c r="D73037"/>
    </row>
    <row r="73038" spans="1:4" x14ac:dyDescent="0.35">
      <c r="A73038"/>
      <c r="B73038"/>
      <c r="C73038"/>
      <c r="D73038"/>
    </row>
    <row r="73039" spans="1:4" x14ac:dyDescent="0.35">
      <c r="A73039"/>
      <c r="B73039"/>
      <c r="C73039"/>
      <c r="D73039"/>
    </row>
    <row r="73040" spans="1:4" x14ac:dyDescent="0.35">
      <c r="A73040"/>
      <c r="B73040"/>
      <c r="C73040"/>
      <c r="D73040"/>
    </row>
    <row r="73041" spans="1:4" x14ac:dyDescent="0.35">
      <c r="A73041"/>
      <c r="B73041"/>
      <c r="C73041"/>
      <c r="D73041"/>
    </row>
    <row r="73042" spans="1:4" x14ac:dyDescent="0.35">
      <c r="A73042"/>
      <c r="B73042"/>
      <c r="C73042"/>
      <c r="D73042"/>
    </row>
    <row r="73043" spans="1:4" x14ac:dyDescent="0.35">
      <c r="A73043"/>
      <c r="B73043"/>
      <c r="C73043"/>
      <c r="D73043"/>
    </row>
    <row r="73044" spans="1:4" x14ac:dyDescent="0.35">
      <c r="A73044"/>
      <c r="B73044"/>
      <c r="C73044"/>
      <c r="D73044"/>
    </row>
    <row r="73045" spans="1:4" x14ac:dyDescent="0.35">
      <c r="A73045"/>
      <c r="B73045"/>
      <c r="C73045"/>
      <c r="D73045"/>
    </row>
    <row r="73046" spans="1:4" x14ac:dyDescent="0.35">
      <c r="A73046"/>
      <c r="B73046"/>
      <c r="C73046"/>
      <c r="D73046"/>
    </row>
    <row r="73047" spans="1:4" x14ac:dyDescent="0.35">
      <c r="A73047"/>
      <c r="B73047"/>
      <c r="C73047"/>
      <c r="D73047"/>
    </row>
    <row r="73048" spans="1:4" x14ac:dyDescent="0.35">
      <c r="A73048"/>
      <c r="B73048"/>
      <c r="C73048"/>
      <c r="D73048"/>
    </row>
    <row r="73049" spans="1:4" x14ac:dyDescent="0.35">
      <c r="A73049"/>
      <c r="B73049"/>
      <c r="C73049"/>
      <c r="D73049"/>
    </row>
    <row r="73050" spans="1:4" x14ac:dyDescent="0.35">
      <c r="A73050"/>
      <c r="B73050"/>
      <c r="C73050"/>
      <c r="D73050"/>
    </row>
    <row r="73051" spans="1:4" x14ac:dyDescent="0.35">
      <c r="A73051"/>
      <c r="B73051"/>
      <c r="C73051"/>
      <c r="D73051"/>
    </row>
    <row r="73052" spans="1:4" x14ac:dyDescent="0.35">
      <c r="A73052"/>
      <c r="B73052"/>
      <c r="C73052"/>
      <c r="D73052"/>
    </row>
    <row r="73053" spans="1:4" x14ac:dyDescent="0.35">
      <c r="A73053"/>
      <c r="B73053"/>
      <c r="C73053"/>
      <c r="D73053"/>
    </row>
    <row r="73054" spans="1:4" x14ac:dyDescent="0.35">
      <c r="A73054"/>
      <c r="B73054"/>
      <c r="C73054"/>
      <c r="D73054"/>
    </row>
    <row r="73055" spans="1:4" x14ac:dyDescent="0.35">
      <c r="A73055"/>
      <c r="B73055"/>
      <c r="C73055"/>
      <c r="D73055"/>
    </row>
    <row r="73056" spans="1:4" x14ac:dyDescent="0.35">
      <c r="A73056"/>
      <c r="B73056"/>
      <c r="C73056"/>
      <c r="D73056"/>
    </row>
    <row r="73057" spans="1:4" x14ac:dyDescent="0.35">
      <c r="A73057"/>
      <c r="B73057"/>
      <c r="C73057"/>
      <c r="D73057"/>
    </row>
    <row r="73058" spans="1:4" x14ac:dyDescent="0.35">
      <c r="A73058"/>
      <c r="B73058"/>
      <c r="C73058"/>
      <c r="D73058"/>
    </row>
    <row r="73059" spans="1:4" x14ac:dyDescent="0.35">
      <c r="A73059"/>
      <c r="B73059"/>
      <c r="C73059"/>
      <c r="D73059"/>
    </row>
    <row r="73060" spans="1:4" x14ac:dyDescent="0.35">
      <c r="A73060"/>
      <c r="B73060"/>
      <c r="C73060"/>
      <c r="D73060"/>
    </row>
    <row r="73061" spans="1:4" x14ac:dyDescent="0.35">
      <c r="A73061"/>
      <c r="B73061"/>
      <c r="C73061"/>
      <c r="D73061"/>
    </row>
    <row r="73062" spans="1:4" x14ac:dyDescent="0.35">
      <c r="A73062"/>
      <c r="B73062"/>
      <c r="C73062"/>
      <c r="D73062"/>
    </row>
    <row r="73063" spans="1:4" x14ac:dyDescent="0.35">
      <c r="A73063"/>
      <c r="B73063"/>
      <c r="C73063"/>
      <c r="D73063"/>
    </row>
    <row r="73064" spans="1:4" x14ac:dyDescent="0.35">
      <c r="A73064"/>
      <c r="B73064"/>
      <c r="C73064"/>
      <c r="D73064"/>
    </row>
    <row r="73065" spans="1:4" x14ac:dyDescent="0.35">
      <c r="A73065"/>
      <c r="B73065"/>
      <c r="C73065"/>
      <c r="D73065"/>
    </row>
    <row r="73066" spans="1:4" x14ac:dyDescent="0.35">
      <c r="A73066"/>
      <c r="B73066"/>
      <c r="C73066"/>
      <c r="D73066"/>
    </row>
    <row r="73067" spans="1:4" x14ac:dyDescent="0.35">
      <c r="A73067"/>
      <c r="B73067"/>
      <c r="C73067"/>
      <c r="D73067"/>
    </row>
    <row r="73068" spans="1:4" x14ac:dyDescent="0.35">
      <c r="A73068"/>
      <c r="B73068"/>
      <c r="C73068"/>
      <c r="D73068"/>
    </row>
    <row r="73069" spans="1:4" x14ac:dyDescent="0.35">
      <c r="A73069"/>
      <c r="B73069"/>
      <c r="C73069"/>
      <c r="D73069"/>
    </row>
    <row r="73070" spans="1:4" x14ac:dyDescent="0.35">
      <c r="A73070"/>
      <c r="B73070"/>
      <c r="C73070"/>
      <c r="D73070"/>
    </row>
    <row r="73071" spans="1:4" x14ac:dyDescent="0.35">
      <c r="A73071"/>
      <c r="B73071"/>
      <c r="C73071"/>
      <c r="D73071"/>
    </row>
    <row r="73072" spans="1:4" x14ac:dyDescent="0.35">
      <c r="A73072"/>
      <c r="B73072"/>
      <c r="C73072"/>
      <c r="D73072"/>
    </row>
    <row r="73073" spans="1:4" x14ac:dyDescent="0.35">
      <c r="A73073"/>
      <c r="B73073"/>
      <c r="C73073"/>
      <c r="D73073"/>
    </row>
    <row r="73074" spans="1:4" x14ac:dyDescent="0.35">
      <c r="A73074"/>
      <c r="B73074"/>
      <c r="C73074"/>
      <c r="D73074"/>
    </row>
    <row r="73075" spans="1:4" x14ac:dyDescent="0.35">
      <c r="A73075"/>
      <c r="B73075"/>
      <c r="C73075"/>
      <c r="D73075"/>
    </row>
    <row r="73076" spans="1:4" x14ac:dyDescent="0.35">
      <c r="A73076"/>
      <c r="B73076"/>
      <c r="C73076"/>
      <c r="D73076"/>
    </row>
    <row r="73077" spans="1:4" x14ac:dyDescent="0.35">
      <c r="A73077"/>
      <c r="B73077"/>
      <c r="C73077"/>
      <c r="D73077"/>
    </row>
    <row r="73078" spans="1:4" x14ac:dyDescent="0.35">
      <c r="A73078"/>
      <c r="B73078"/>
      <c r="C73078"/>
      <c r="D73078"/>
    </row>
    <row r="73079" spans="1:4" x14ac:dyDescent="0.35">
      <c r="A73079"/>
      <c r="B73079"/>
      <c r="C73079"/>
      <c r="D73079"/>
    </row>
    <row r="73080" spans="1:4" x14ac:dyDescent="0.35">
      <c r="A73080"/>
      <c r="B73080"/>
      <c r="C73080"/>
      <c r="D73080"/>
    </row>
    <row r="73081" spans="1:4" x14ac:dyDescent="0.35">
      <c r="A73081"/>
      <c r="B73081"/>
      <c r="C73081"/>
      <c r="D73081"/>
    </row>
    <row r="73082" spans="1:4" x14ac:dyDescent="0.35">
      <c r="A73082"/>
      <c r="B73082"/>
      <c r="C73082"/>
      <c r="D73082"/>
    </row>
    <row r="73083" spans="1:4" x14ac:dyDescent="0.35">
      <c r="A73083"/>
      <c r="B73083"/>
      <c r="C73083"/>
      <c r="D73083"/>
    </row>
    <row r="73084" spans="1:4" x14ac:dyDescent="0.35">
      <c r="A73084"/>
      <c r="B73084"/>
      <c r="C73084"/>
      <c r="D73084"/>
    </row>
    <row r="73085" spans="1:4" x14ac:dyDescent="0.35">
      <c r="A73085"/>
      <c r="B73085"/>
      <c r="C73085"/>
      <c r="D73085"/>
    </row>
    <row r="73086" spans="1:4" x14ac:dyDescent="0.35">
      <c r="A73086"/>
      <c r="B73086"/>
      <c r="C73086"/>
      <c r="D73086"/>
    </row>
    <row r="73087" spans="1:4" x14ac:dyDescent="0.35">
      <c r="A73087"/>
      <c r="B73087"/>
      <c r="C73087"/>
      <c r="D73087"/>
    </row>
    <row r="73088" spans="1:4" x14ac:dyDescent="0.35">
      <c r="A73088"/>
      <c r="B73088"/>
      <c r="C73088"/>
      <c r="D73088"/>
    </row>
    <row r="73089" spans="1:4" x14ac:dyDescent="0.35">
      <c r="A73089"/>
      <c r="B73089"/>
      <c r="C73089"/>
      <c r="D73089"/>
    </row>
    <row r="73090" spans="1:4" x14ac:dyDescent="0.35">
      <c r="A73090"/>
      <c r="B73090"/>
      <c r="C73090"/>
      <c r="D73090"/>
    </row>
    <row r="73091" spans="1:4" x14ac:dyDescent="0.35">
      <c r="A73091"/>
      <c r="B73091"/>
      <c r="C73091"/>
      <c r="D73091"/>
    </row>
    <row r="73092" spans="1:4" x14ac:dyDescent="0.35">
      <c r="A73092"/>
      <c r="B73092"/>
      <c r="C73092"/>
      <c r="D73092"/>
    </row>
    <row r="73093" spans="1:4" x14ac:dyDescent="0.35">
      <c r="A73093"/>
      <c r="B73093"/>
      <c r="C73093"/>
      <c r="D73093"/>
    </row>
    <row r="73094" spans="1:4" x14ac:dyDescent="0.35">
      <c r="A73094"/>
      <c r="B73094"/>
      <c r="C73094"/>
      <c r="D73094"/>
    </row>
    <row r="73095" spans="1:4" x14ac:dyDescent="0.35">
      <c r="A73095"/>
      <c r="B73095"/>
      <c r="C73095"/>
      <c r="D73095"/>
    </row>
    <row r="73096" spans="1:4" x14ac:dyDescent="0.35">
      <c r="A73096"/>
      <c r="B73096"/>
      <c r="C73096"/>
      <c r="D73096"/>
    </row>
    <row r="73097" spans="1:4" x14ac:dyDescent="0.35">
      <c r="A73097"/>
      <c r="B73097"/>
      <c r="C73097"/>
      <c r="D73097"/>
    </row>
    <row r="73098" spans="1:4" x14ac:dyDescent="0.35">
      <c r="A73098"/>
      <c r="B73098"/>
      <c r="C73098"/>
      <c r="D73098"/>
    </row>
    <row r="73099" spans="1:4" x14ac:dyDescent="0.35">
      <c r="A73099"/>
      <c r="B73099"/>
      <c r="C73099"/>
      <c r="D73099"/>
    </row>
    <row r="73100" spans="1:4" x14ac:dyDescent="0.35">
      <c r="A73100"/>
      <c r="B73100"/>
      <c r="C73100"/>
      <c r="D73100"/>
    </row>
    <row r="73101" spans="1:4" x14ac:dyDescent="0.35">
      <c r="A73101"/>
      <c r="B73101"/>
      <c r="C73101"/>
      <c r="D73101"/>
    </row>
    <row r="73102" spans="1:4" x14ac:dyDescent="0.35">
      <c r="A73102"/>
      <c r="B73102"/>
      <c r="C73102"/>
      <c r="D73102"/>
    </row>
    <row r="73103" spans="1:4" x14ac:dyDescent="0.35">
      <c r="A73103"/>
      <c r="B73103"/>
      <c r="C73103"/>
      <c r="D73103"/>
    </row>
    <row r="73104" spans="1:4" x14ac:dyDescent="0.35">
      <c r="A73104"/>
      <c r="B73104"/>
      <c r="C73104"/>
      <c r="D73104"/>
    </row>
    <row r="73105" spans="1:4" x14ac:dyDescent="0.35">
      <c r="A73105"/>
      <c r="B73105"/>
      <c r="C73105"/>
      <c r="D73105"/>
    </row>
    <row r="73106" spans="1:4" x14ac:dyDescent="0.35">
      <c r="A73106"/>
      <c r="B73106"/>
      <c r="C73106"/>
      <c r="D73106"/>
    </row>
    <row r="73107" spans="1:4" x14ac:dyDescent="0.35">
      <c r="A73107"/>
      <c r="B73107"/>
      <c r="C73107"/>
      <c r="D73107"/>
    </row>
    <row r="73108" spans="1:4" x14ac:dyDescent="0.35">
      <c r="A73108"/>
      <c r="B73108"/>
      <c r="C73108"/>
      <c r="D73108"/>
    </row>
    <row r="73109" spans="1:4" x14ac:dyDescent="0.35">
      <c r="A73109"/>
      <c r="B73109"/>
      <c r="C73109"/>
      <c r="D73109"/>
    </row>
    <row r="73110" spans="1:4" x14ac:dyDescent="0.35">
      <c r="A73110"/>
      <c r="B73110"/>
      <c r="C73110"/>
      <c r="D73110"/>
    </row>
    <row r="73111" spans="1:4" x14ac:dyDescent="0.35">
      <c r="A73111"/>
      <c r="B73111"/>
      <c r="C73111"/>
      <c r="D73111"/>
    </row>
    <row r="73112" spans="1:4" x14ac:dyDescent="0.35">
      <c r="A73112"/>
      <c r="B73112"/>
      <c r="C73112"/>
      <c r="D73112"/>
    </row>
    <row r="73113" spans="1:4" x14ac:dyDescent="0.35">
      <c r="A73113"/>
      <c r="B73113"/>
      <c r="C73113"/>
      <c r="D73113"/>
    </row>
    <row r="73114" spans="1:4" x14ac:dyDescent="0.35">
      <c r="A73114"/>
      <c r="B73114"/>
      <c r="C73114"/>
      <c r="D73114"/>
    </row>
    <row r="73115" spans="1:4" x14ac:dyDescent="0.35">
      <c r="A73115"/>
      <c r="B73115"/>
      <c r="C73115"/>
      <c r="D73115"/>
    </row>
    <row r="73116" spans="1:4" x14ac:dyDescent="0.35">
      <c r="A73116"/>
      <c r="B73116"/>
      <c r="C73116"/>
      <c r="D73116"/>
    </row>
    <row r="73117" spans="1:4" x14ac:dyDescent="0.35">
      <c r="A73117"/>
      <c r="B73117"/>
      <c r="C73117"/>
      <c r="D73117"/>
    </row>
    <row r="73118" spans="1:4" x14ac:dyDescent="0.35">
      <c r="A73118"/>
      <c r="B73118"/>
      <c r="C73118"/>
      <c r="D73118"/>
    </row>
    <row r="73119" spans="1:4" x14ac:dyDescent="0.35">
      <c r="A73119"/>
      <c r="B73119"/>
      <c r="C73119"/>
      <c r="D73119"/>
    </row>
    <row r="73120" spans="1:4" x14ac:dyDescent="0.35">
      <c r="A73120"/>
      <c r="B73120"/>
      <c r="C73120"/>
      <c r="D73120"/>
    </row>
    <row r="73121" spans="1:4" x14ac:dyDescent="0.35">
      <c r="A73121"/>
      <c r="B73121"/>
      <c r="C73121"/>
      <c r="D73121"/>
    </row>
    <row r="73122" spans="1:4" x14ac:dyDescent="0.35">
      <c r="A73122"/>
      <c r="B73122"/>
      <c r="C73122"/>
      <c r="D73122"/>
    </row>
    <row r="73123" spans="1:4" x14ac:dyDescent="0.35">
      <c r="A73123"/>
      <c r="B73123"/>
      <c r="C73123"/>
      <c r="D73123"/>
    </row>
    <row r="73124" spans="1:4" x14ac:dyDescent="0.35">
      <c r="A73124"/>
      <c r="B73124"/>
      <c r="C73124"/>
      <c r="D73124"/>
    </row>
    <row r="73125" spans="1:4" x14ac:dyDescent="0.35">
      <c r="A73125"/>
      <c r="B73125"/>
      <c r="C73125"/>
      <c r="D73125"/>
    </row>
    <row r="73126" spans="1:4" x14ac:dyDescent="0.35">
      <c r="A73126"/>
      <c r="B73126"/>
      <c r="C73126"/>
      <c r="D73126"/>
    </row>
    <row r="73127" spans="1:4" x14ac:dyDescent="0.35">
      <c r="A73127"/>
      <c r="B73127"/>
      <c r="C73127"/>
      <c r="D73127"/>
    </row>
    <row r="73128" spans="1:4" x14ac:dyDescent="0.35">
      <c r="A73128"/>
      <c r="B73128"/>
      <c r="C73128"/>
      <c r="D73128"/>
    </row>
    <row r="73129" spans="1:4" x14ac:dyDescent="0.35">
      <c r="A73129"/>
      <c r="B73129"/>
      <c r="C73129"/>
      <c r="D73129"/>
    </row>
    <row r="73130" spans="1:4" x14ac:dyDescent="0.35">
      <c r="A73130"/>
      <c r="B73130"/>
      <c r="C73130"/>
      <c r="D73130"/>
    </row>
    <row r="73131" spans="1:4" x14ac:dyDescent="0.35">
      <c r="A73131"/>
      <c r="B73131"/>
      <c r="C73131"/>
      <c r="D73131"/>
    </row>
    <row r="73132" spans="1:4" x14ac:dyDescent="0.35">
      <c r="A73132"/>
      <c r="B73132"/>
      <c r="C73132"/>
      <c r="D73132"/>
    </row>
    <row r="73133" spans="1:4" x14ac:dyDescent="0.35">
      <c r="A73133"/>
      <c r="B73133"/>
      <c r="C73133"/>
      <c r="D73133"/>
    </row>
    <row r="73134" spans="1:4" x14ac:dyDescent="0.35">
      <c r="A73134"/>
      <c r="B73134"/>
      <c r="C73134"/>
      <c r="D73134"/>
    </row>
    <row r="73135" spans="1:4" x14ac:dyDescent="0.35">
      <c r="A73135"/>
      <c r="B73135"/>
      <c r="C73135"/>
      <c r="D73135"/>
    </row>
    <row r="73136" spans="1:4" x14ac:dyDescent="0.35">
      <c r="A73136"/>
      <c r="B73136"/>
      <c r="C73136"/>
      <c r="D73136"/>
    </row>
    <row r="73137" spans="1:4" x14ac:dyDescent="0.35">
      <c r="A73137"/>
      <c r="B73137"/>
      <c r="C73137"/>
      <c r="D73137"/>
    </row>
    <row r="73138" spans="1:4" x14ac:dyDescent="0.35">
      <c r="A73138"/>
      <c r="B73138"/>
      <c r="C73138"/>
      <c r="D73138"/>
    </row>
    <row r="73139" spans="1:4" x14ac:dyDescent="0.35">
      <c r="A73139"/>
      <c r="B73139"/>
      <c r="C73139"/>
      <c r="D73139"/>
    </row>
    <row r="73140" spans="1:4" x14ac:dyDescent="0.35">
      <c r="A73140"/>
      <c r="B73140"/>
      <c r="C73140"/>
      <c r="D73140"/>
    </row>
    <row r="73141" spans="1:4" x14ac:dyDescent="0.35">
      <c r="A73141"/>
      <c r="B73141"/>
      <c r="C73141"/>
      <c r="D73141"/>
    </row>
    <row r="73142" spans="1:4" x14ac:dyDescent="0.35">
      <c r="A73142"/>
      <c r="B73142"/>
      <c r="C73142"/>
      <c r="D73142"/>
    </row>
    <row r="73143" spans="1:4" x14ac:dyDescent="0.35">
      <c r="A73143"/>
      <c r="B73143"/>
      <c r="C73143"/>
      <c r="D73143"/>
    </row>
    <row r="73144" spans="1:4" x14ac:dyDescent="0.35">
      <c r="A73144"/>
      <c r="B73144"/>
      <c r="C73144"/>
      <c r="D73144"/>
    </row>
    <row r="73145" spans="1:4" x14ac:dyDescent="0.35">
      <c r="A73145"/>
      <c r="B73145"/>
      <c r="C73145"/>
      <c r="D73145"/>
    </row>
    <row r="73146" spans="1:4" x14ac:dyDescent="0.35">
      <c r="A73146"/>
      <c r="B73146"/>
      <c r="C73146"/>
      <c r="D73146"/>
    </row>
    <row r="73147" spans="1:4" x14ac:dyDescent="0.35">
      <c r="A73147"/>
      <c r="B73147"/>
      <c r="C73147"/>
      <c r="D73147"/>
    </row>
    <row r="73148" spans="1:4" x14ac:dyDescent="0.35">
      <c r="A73148"/>
      <c r="B73148"/>
      <c r="C73148"/>
      <c r="D73148"/>
    </row>
    <row r="73149" spans="1:4" x14ac:dyDescent="0.35">
      <c r="A73149"/>
      <c r="B73149"/>
      <c r="C73149"/>
      <c r="D73149"/>
    </row>
    <row r="73150" spans="1:4" x14ac:dyDescent="0.35">
      <c r="A73150"/>
      <c r="B73150"/>
      <c r="C73150"/>
      <c r="D73150"/>
    </row>
    <row r="73151" spans="1:4" x14ac:dyDescent="0.35">
      <c r="A73151"/>
      <c r="B73151"/>
      <c r="C73151"/>
      <c r="D73151"/>
    </row>
    <row r="73152" spans="1:4" x14ac:dyDescent="0.35">
      <c r="A73152"/>
      <c r="B73152"/>
      <c r="C73152"/>
      <c r="D73152"/>
    </row>
    <row r="73153" spans="1:4" x14ac:dyDescent="0.35">
      <c r="A73153"/>
      <c r="B73153"/>
      <c r="C73153"/>
      <c r="D73153"/>
    </row>
    <row r="73154" spans="1:4" x14ac:dyDescent="0.35">
      <c r="A73154"/>
      <c r="B73154"/>
      <c r="C73154"/>
      <c r="D73154"/>
    </row>
    <row r="73155" spans="1:4" x14ac:dyDescent="0.35">
      <c r="A73155"/>
      <c r="B73155"/>
      <c r="C73155"/>
      <c r="D73155"/>
    </row>
    <row r="73156" spans="1:4" x14ac:dyDescent="0.35">
      <c r="A73156"/>
      <c r="B73156"/>
      <c r="C73156"/>
      <c r="D73156"/>
    </row>
    <row r="73157" spans="1:4" x14ac:dyDescent="0.35">
      <c r="A73157"/>
      <c r="B73157"/>
      <c r="C73157"/>
      <c r="D73157"/>
    </row>
    <row r="73158" spans="1:4" x14ac:dyDescent="0.35">
      <c r="A73158"/>
      <c r="B73158"/>
      <c r="C73158"/>
      <c r="D73158"/>
    </row>
    <row r="73159" spans="1:4" x14ac:dyDescent="0.35">
      <c r="A73159"/>
      <c r="B73159"/>
      <c r="C73159"/>
      <c r="D73159"/>
    </row>
    <row r="73160" spans="1:4" x14ac:dyDescent="0.35">
      <c r="A73160"/>
      <c r="B73160"/>
      <c r="C73160"/>
      <c r="D73160"/>
    </row>
    <row r="73161" spans="1:4" x14ac:dyDescent="0.35">
      <c r="A73161"/>
      <c r="B73161"/>
      <c r="C73161"/>
      <c r="D73161"/>
    </row>
    <row r="73162" spans="1:4" x14ac:dyDescent="0.35">
      <c r="A73162"/>
      <c r="B73162"/>
      <c r="C73162"/>
      <c r="D73162"/>
    </row>
    <row r="73163" spans="1:4" x14ac:dyDescent="0.35">
      <c r="A73163"/>
      <c r="B73163"/>
      <c r="C73163"/>
      <c r="D73163"/>
    </row>
    <row r="73164" spans="1:4" x14ac:dyDescent="0.35">
      <c r="A73164"/>
      <c r="B73164"/>
      <c r="C73164"/>
      <c r="D73164"/>
    </row>
    <row r="73165" spans="1:4" x14ac:dyDescent="0.35">
      <c r="A73165"/>
      <c r="B73165"/>
      <c r="C73165"/>
      <c r="D73165"/>
    </row>
    <row r="73166" spans="1:4" x14ac:dyDescent="0.35">
      <c r="A73166"/>
      <c r="B73166"/>
      <c r="C73166"/>
      <c r="D73166"/>
    </row>
    <row r="73167" spans="1:4" x14ac:dyDescent="0.35">
      <c r="A73167"/>
      <c r="B73167"/>
      <c r="C73167"/>
      <c r="D73167"/>
    </row>
    <row r="73168" spans="1:4" x14ac:dyDescent="0.35">
      <c r="A73168"/>
      <c r="B73168"/>
      <c r="C73168"/>
      <c r="D73168"/>
    </row>
    <row r="73169" spans="1:4" x14ac:dyDescent="0.35">
      <c r="A73169"/>
      <c r="B73169"/>
      <c r="C73169"/>
      <c r="D73169"/>
    </row>
    <row r="73170" spans="1:4" x14ac:dyDescent="0.35">
      <c r="A73170"/>
      <c r="B73170"/>
      <c r="C73170"/>
      <c r="D73170"/>
    </row>
    <row r="73171" spans="1:4" x14ac:dyDescent="0.35">
      <c r="A73171"/>
      <c r="B73171"/>
      <c r="C73171"/>
      <c r="D73171"/>
    </row>
    <row r="73172" spans="1:4" x14ac:dyDescent="0.35">
      <c r="A73172"/>
      <c r="B73172"/>
      <c r="C73172"/>
      <c r="D73172"/>
    </row>
    <row r="73173" spans="1:4" x14ac:dyDescent="0.35">
      <c r="A73173"/>
      <c r="B73173"/>
      <c r="C73173"/>
      <c r="D73173"/>
    </row>
    <row r="73174" spans="1:4" x14ac:dyDescent="0.35">
      <c r="A73174"/>
      <c r="B73174"/>
      <c r="C73174"/>
      <c r="D73174"/>
    </row>
    <row r="73175" spans="1:4" x14ac:dyDescent="0.35">
      <c r="A73175"/>
      <c r="B73175"/>
      <c r="C73175"/>
      <c r="D73175"/>
    </row>
    <row r="73176" spans="1:4" x14ac:dyDescent="0.35">
      <c r="A73176"/>
      <c r="B73176"/>
      <c r="C73176"/>
      <c r="D73176"/>
    </row>
    <row r="73177" spans="1:4" x14ac:dyDescent="0.35">
      <c r="A73177"/>
      <c r="B73177"/>
      <c r="C73177"/>
      <c r="D73177"/>
    </row>
    <row r="73178" spans="1:4" x14ac:dyDescent="0.35">
      <c r="A73178"/>
      <c r="B73178"/>
      <c r="C73178"/>
      <c r="D73178"/>
    </row>
    <row r="73179" spans="1:4" x14ac:dyDescent="0.35">
      <c r="A73179"/>
      <c r="B73179"/>
      <c r="C73179"/>
      <c r="D73179"/>
    </row>
    <row r="73180" spans="1:4" x14ac:dyDescent="0.35">
      <c r="A73180"/>
      <c r="B73180"/>
      <c r="C73180"/>
      <c r="D73180"/>
    </row>
    <row r="73181" spans="1:4" x14ac:dyDescent="0.35">
      <c r="A73181"/>
      <c r="B73181"/>
      <c r="C73181"/>
      <c r="D73181"/>
    </row>
    <row r="73182" spans="1:4" x14ac:dyDescent="0.35">
      <c r="A73182"/>
      <c r="B73182"/>
      <c r="C73182"/>
      <c r="D73182"/>
    </row>
    <row r="73183" spans="1:4" x14ac:dyDescent="0.35">
      <c r="A73183"/>
      <c r="B73183"/>
      <c r="C73183"/>
      <c r="D73183"/>
    </row>
    <row r="73184" spans="1:4" x14ac:dyDescent="0.35">
      <c r="A73184"/>
      <c r="B73184"/>
      <c r="C73184"/>
      <c r="D73184"/>
    </row>
    <row r="73185" spans="1:4" x14ac:dyDescent="0.35">
      <c r="A73185"/>
      <c r="B73185"/>
      <c r="C73185"/>
      <c r="D73185"/>
    </row>
    <row r="73186" spans="1:4" x14ac:dyDescent="0.35">
      <c r="A73186"/>
      <c r="B73186"/>
      <c r="C73186"/>
      <c r="D73186"/>
    </row>
    <row r="73187" spans="1:4" x14ac:dyDescent="0.35">
      <c r="A73187"/>
      <c r="B73187"/>
      <c r="C73187"/>
      <c r="D73187"/>
    </row>
    <row r="73188" spans="1:4" x14ac:dyDescent="0.35">
      <c r="A73188"/>
      <c r="B73188"/>
      <c r="C73188"/>
      <c r="D73188"/>
    </row>
    <row r="73189" spans="1:4" x14ac:dyDescent="0.35">
      <c r="A73189"/>
      <c r="B73189"/>
      <c r="C73189"/>
      <c r="D73189"/>
    </row>
    <row r="73190" spans="1:4" x14ac:dyDescent="0.35">
      <c r="A73190"/>
      <c r="B73190"/>
      <c r="C73190"/>
      <c r="D73190"/>
    </row>
    <row r="73191" spans="1:4" x14ac:dyDescent="0.35">
      <c r="A73191"/>
      <c r="B73191"/>
      <c r="C73191"/>
      <c r="D73191"/>
    </row>
    <row r="73192" spans="1:4" x14ac:dyDescent="0.35">
      <c r="A73192"/>
      <c r="B73192"/>
      <c r="C73192"/>
      <c r="D73192"/>
    </row>
    <row r="73193" spans="1:4" x14ac:dyDescent="0.35">
      <c r="A73193"/>
      <c r="B73193"/>
      <c r="C73193"/>
      <c r="D73193"/>
    </row>
    <row r="73194" spans="1:4" x14ac:dyDescent="0.35">
      <c r="A73194"/>
      <c r="B73194"/>
      <c r="C73194"/>
      <c r="D73194"/>
    </row>
    <row r="73195" spans="1:4" x14ac:dyDescent="0.35">
      <c r="A73195"/>
      <c r="B73195"/>
      <c r="C73195"/>
      <c r="D73195"/>
    </row>
    <row r="73196" spans="1:4" x14ac:dyDescent="0.35">
      <c r="A73196"/>
      <c r="B73196"/>
      <c r="C73196"/>
      <c r="D73196"/>
    </row>
    <row r="73197" spans="1:4" x14ac:dyDescent="0.35">
      <c r="A73197"/>
      <c r="B73197"/>
      <c r="C73197"/>
      <c r="D73197"/>
    </row>
    <row r="73198" spans="1:4" x14ac:dyDescent="0.35">
      <c r="A73198"/>
      <c r="B73198"/>
      <c r="C73198"/>
      <c r="D73198"/>
    </row>
    <row r="73199" spans="1:4" x14ac:dyDescent="0.35">
      <c r="A73199"/>
      <c r="B73199"/>
      <c r="C73199"/>
      <c r="D73199"/>
    </row>
    <row r="73200" spans="1:4" x14ac:dyDescent="0.35">
      <c r="A73200"/>
      <c r="B73200"/>
      <c r="C73200"/>
      <c r="D73200"/>
    </row>
    <row r="73201" spans="1:4" x14ac:dyDescent="0.35">
      <c r="A73201"/>
      <c r="B73201"/>
      <c r="C73201"/>
      <c r="D73201"/>
    </row>
    <row r="73202" spans="1:4" x14ac:dyDescent="0.35">
      <c r="A73202"/>
      <c r="B73202"/>
      <c r="C73202"/>
      <c r="D73202"/>
    </row>
    <row r="73203" spans="1:4" x14ac:dyDescent="0.35">
      <c r="A73203"/>
      <c r="B73203"/>
      <c r="C73203"/>
      <c r="D73203"/>
    </row>
    <row r="73204" spans="1:4" x14ac:dyDescent="0.35">
      <c r="A73204"/>
      <c r="B73204"/>
      <c r="C73204"/>
      <c r="D73204"/>
    </row>
    <row r="73205" spans="1:4" x14ac:dyDescent="0.35">
      <c r="A73205"/>
      <c r="B73205"/>
      <c r="C73205"/>
      <c r="D73205"/>
    </row>
    <row r="73206" spans="1:4" x14ac:dyDescent="0.35">
      <c r="A73206"/>
      <c r="B73206"/>
      <c r="C73206"/>
      <c r="D73206"/>
    </row>
    <row r="73207" spans="1:4" x14ac:dyDescent="0.35">
      <c r="A73207"/>
      <c r="B73207"/>
      <c r="C73207"/>
      <c r="D73207"/>
    </row>
    <row r="73208" spans="1:4" x14ac:dyDescent="0.35">
      <c r="A73208"/>
      <c r="B73208"/>
      <c r="C73208"/>
      <c r="D73208"/>
    </row>
    <row r="73209" spans="1:4" x14ac:dyDescent="0.35">
      <c r="A73209"/>
      <c r="B73209"/>
      <c r="C73209"/>
      <c r="D73209"/>
    </row>
    <row r="73210" spans="1:4" x14ac:dyDescent="0.35">
      <c r="A73210"/>
      <c r="B73210"/>
      <c r="C73210"/>
      <c r="D73210"/>
    </row>
    <row r="73211" spans="1:4" x14ac:dyDescent="0.35">
      <c r="A73211"/>
      <c r="B73211"/>
      <c r="C73211"/>
      <c r="D73211"/>
    </row>
    <row r="73212" spans="1:4" x14ac:dyDescent="0.35">
      <c r="A73212"/>
      <c r="B73212"/>
      <c r="C73212"/>
      <c r="D73212"/>
    </row>
    <row r="73213" spans="1:4" x14ac:dyDescent="0.35">
      <c r="A73213"/>
      <c r="B73213"/>
      <c r="C73213"/>
      <c r="D73213"/>
    </row>
    <row r="73214" spans="1:4" x14ac:dyDescent="0.35">
      <c r="A73214"/>
      <c r="B73214"/>
      <c r="C73214"/>
      <c r="D73214"/>
    </row>
    <row r="73215" spans="1:4" x14ac:dyDescent="0.35">
      <c r="A73215"/>
      <c r="B73215"/>
      <c r="C73215"/>
      <c r="D73215"/>
    </row>
    <row r="73216" spans="1:4" x14ac:dyDescent="0.35">
      <c r="A73216"/>
      <c r="B73216"/>
      <c r="C73216"/>
      <c r="D73216"/>
    </row>
    <row r="73217" spans="1:4" x14ac:dyDescent="0.35">
      <c r="A73217"/>
      <c r="B73217"/>
      <c r="C73217"/>
      <c r="D73217"/>
    </row>
    <row r="73218" spans="1:4" x14ac:dyDescent="0.35">
      <c r="A73218"/>
      <c r="B73218"/>
      <c r="C73218"/>
      <c r="D73218"/>
    </row>
    <row r="73219" spans="1:4" x14ac:dyDescent="0.35">
      <c r="A73219"/>
      <c r="B73219"/>
      <c r="C73219"/>
      <c r="D73219"/>
    </row>
    <row r="73220" spans="1:4" x14ac:dyDescent="0.35">
      <c r="A73220"/>
      <c r="B73220"/>
      <c r="C73220"/>
      <c r="D73220"/>
    </row>
    <row r="73221" spans="1:4" x14ac:dyDescent="0.35">
      <c r="A73221"/>
      <c r="B73221"/>
      <c r="C73221"/>
      <c r="D73221"/>
    </row>
    <row r="73222" spans="1:4" x14ac:dyDescent="0.35">
      <c r="A73222"/>
      <c r="B73222"/>
      <c r="C73222"/>
      <c r="D73222"/>
    </row>
    <row r="73223" spans="1:4" x14ac:dyDescent="0.35">
      <c r="A73223"/>
      <c r="B73223"/>
      <c r="C73223"/>
      <c r="D73223"/>
    </row>
    <row r="73224" spans="1:4" x14ac:dyDescent="0.35">
      <c r="A73224"/>
      <c r="B73224"/>
      <c r="C73224"/>
      <c r="D73224"/>
    </row>
    <row r="73225" spans="1:4" x14ac:dyDescent="0.35">
      <c r="A73225"/>
      <c r="B73225"/>
      <c r="C73225"/>
      <c r="D73225"/>
    </row>
    <row r="73226" spans="1:4" x14ac:dyDescent="0.35">
      <c r="A73226"/>
      <c r="B73226"/>
      <c r="C73226"/>
      <c r="D73226"/>
    </row>
    <row r="73227" spans="1:4" x14ac:dyDescent="0.35">
      <c r="A73227"/>
      <c r="B73227"/>
      <c r="C73227"/>
      <c r="D73227"/>
    </row>
    <row r="73228" spans="1:4" x14ac:dyDescent="0.35">
      <c r="A73228"/>
      <c r="B73228"/>
      <c r="C73228"/>
      <c r="D73228"/>
    </row>
    <row r="73229" spans="1:4" x14ac:dyDescent="0.35">
      <c r="A73229"/>
      <c r="B73229"/>
      <c r="C73229"/>
      <c r="D73229"/>
    </row>
    <row r="73230" spans="1:4" x14ac:dyDescent="0.35">
      <c r="A73230"/>
      <c r="B73230"/>
      <c r="C73230"/>
      <c r="D73230"/>
    </row>
    <row r="73231" spans="1:4" x14ac:dyDescent="0.35">
      <c r="A73231"/>
      <c r="B73231"/>
      <c r="C73231"/>
      <c r="D73231"/>
    </row>
    <row r="73232" spans="1:4" x14ac:dyDescent="0.35">
      <c r="A73232"/>
      <c r="B73232"/>
      <c r="C73232"/>
      <c r="D73232"/>
    </row>
    <row r="73233" spans="1:4" x14ac:dyDescent="0.35">
      <c r="A73233"/>
      <c r="B73233"/>
      <c r="C73233"/>
      <c r="D73233"/>
    </row>
    <row r="73234" spans="1:4" x14ac:dyDescent="0.35">
      <c r="A73234"/>
      <c r="B73234"/>
      <c r="C73234"/>
      <c r="D73234"/>
    </row>
    <row r="73235" spans="1:4" x14ac:dyDescent="0.35">
      <c r="A73235"/>
      <c r="B73235"/>
      <c r="C73235"/>
      <c r="D73235"/>
    </row>
    <row r="73236" spans="1:4" x14ac:dyDescent="0.35">
      <c r="A73236"/>
      <c r="B73236"/>
      <c r="C73236"/>
      <c r="D73236"/>
    </row>
    <row r="73237" spans="1:4" x14ac:dyDescent="0.35">
      <c r="A73237"/>
      <c r="B73237"/>
      <c r="C73237"/>
      <c r="D73237"/>
    </row>
    <row r="73238" spans="1:4" x14ac:dyDescent="0.35">
      <c r="A73238"/>
      <c r="B73238"/>
      <c r="C73238"/>
      <c r="D73238"/>
    </row>
    <row r="73239" spans="1:4" x14ac:dyDescent="0.35">
      <c r="A73239"/>
      <c r="B73239"/>
      <c r="C73239"/>
      <c r="D73239"/>
    </row>
    <row r="73240" spans="1:4" x14ac:dyDescent="0.35">
      <c r="A73240"/>
      <c r="B73240"/>
      <c r="C73240"/>
      <c r="D73240"/>
    </row>
    <row r="73241" spans="1:4" x14ac:dyDescent="0.35">
      <c r="A73241"/>
      <c r="B73241"/>
      <c r="C73241"/>
      <c r="D73241"/>
    </row>
    <row r="73242" spans="1:4" x14ac:dyDescent="0.35">
      <c r="A73242"/>
      <c r="B73242"/>
      <c r="C73242"/>
      <c r="D73242"/>
    </row>
    <row r="73243" spans="1:4" x14ac:dyDescent="0.35">
      <c r="A73243"/>
      <c r="B73243"/>
      <c r="C73243"/>
      <c r="D73243"/>
    </row>
    <row r="73244" spans="1:4" x14ac:dyDescent="0.35">
      <c r="A73244"/>
      <c r="B73244"/>
      <c r="C73244"/>
      <c r="D73244"/>
    </row>
    <row r="73245" spans="1:4" x14ac:dyDescent="0.35">
      <c r="A73245"/>
      <c r="B73245"/>
      <c r="C73245"/>
      <c r="D73245"/>
    </row>
    <row r="73246" spans="1:4" x14ac:dyDescent="0.35">
      <c r="A73246"/>
      <c r="B73246"/>
      <c r="C73246"/>
      <c r="D73246"/>
    </row>
    <row r="73247" spans="1:4" x14ac:dyDescent="0.35">
      <c r="A73247"/>
      <c r="B73247"/>
      <c r="C73247"/>
      <c r="D73247"/>
    </row>
    <row r="73248" spans="1:4" x14ac:dyDescent="0.35">
      <c r="A73248"/>
      <c r="B73248"/>
      <c r="C73248"/>
      <c r="D73248"/>
    </row>
    <row r="73249" spans="1:4" x14ac:dyDescent="0.35">
      <c r="A73249"/>
      <c r="B73249"/>
      <c r="C73249"/>
      <c r="D73249"/>
    </row>
    <row r="73250" spans="1:4" x14ac:dyDescent="0.35">
      <c r="A73250"/>
      <c r="B73250"/>
      <c r="C73250"/>
      <c r="D73250"/>
    </row>
    <row r="73251" spans="1:4" x14ac:dyDescent="0.35">
      <c r="A73251"/>
      <c r="B73251"/>
      <c r="C73251"/>
      <c r="D73251"/>
    </row>
    <row r="73252" spans="1:4" x14ac:dyDescent="0.35">
      <c r="A73252"/>
      <c r="B73252"/>
      <c r="C73252"/>
      <c r="D73252"/>
    </row>
    <row r="73253" spans="1:4" x14ac:dyDescent="0.35">
      <c r="A73253"/>
      <c r="B73253"/>
      <c r="C73253"/>
      <c r="D73253"/>
    </row>
    <row r="73254" spans="1:4" x14ac:dyDescent="0.35">
      <c r="A73254"/>
      <c r="B73254"/>
      <c r="C73254"/>
      <c r="D73254"/>
    </row>
    <row r="73255" spans="1:4" x14ac:dyDescent="0.35">
      <c r="A73255"/>
      <c r="B73255"/>
      <c r="C73255"/>
      <c r="D73255"/>
    </row>
    <row r="73256" spans="1:4" x14ac:dyDescent="0.35">
      <c r="A73256"/>
      <c r="B73256"/>
      <c r="C73256"/>
      <c r="D73256"/>
    </row>
    <row r="73257" spans="1:4" x14ac:dyDescent="0.35">
      <c r="A73257"/>
      <c r="B73257"/>
      <c r="C73257"/>
      <c r="D73257"/>
    </row>
    <row r="73258" spans="1:4" x14ac:dyDescent="0.35">
      <c r="A73258"/>
      <c r="B73258"/>
      <c r="C73258"/>
      <c r="D73258"/>
    </row>
    <row r="73259" spans="1:4" x14ac:dyDescent="0.35">
      <c r="A73259"/>
      <c r="B73259"/>
      <c r="C73259"/>
      <c r="D73259"/>
    </row>
    <row r="73260" spans="1:4" x14ac:dyDescent="0.35">
      <c r="A73260"/>
      <c r="B73260"/>
      <c r="C73260"/>
      <c r="D73260"/>
    </row>
    <row r="73261" spans="1:4" x14ac:dyDescent="0.35">
      <c r="A73261"/>
      <c r="B73261"/>
      <c r="C73261"/>
      <c r="D73261"/>
    </row>
    <row r="73262" spans="1:4" x14ac:dyDescent="0.35">
      <c r="A73262"/>
      <c r="B73262"/>
      <c r="C73262"/>
      <c r="D73262"/>
    </row>
    <row r="73263" spans="1:4" x14ac:dyDescent="0.35">
      <c r="A73263"/>
      <c r="B73263"/>
      <c r="C73263"/>
      <c r="D73263"/>
    </row>
    <row r="73264" spans="1:4" x14ac:dyDescent="0.35">
      <c r="A73264"/>
      <c r="B73264"/>
      <c r="C73264"/>
      <c r="D73264"/>
    </row>
    <row r="73265" spans="1:4" x14ac:dyDescent="0.35">
      <c r="A73265"/>
      <c r="B73265"/>
      <c r="C73265"/>
      <c r="D73265"/>
    </row>
    <row r="73266" spans="1:4" x14ac:dyDescent="0.35">
      <c r="A73266"/>
      <c r="B73266"/>
      <c r="C73266"/>
      <c r="D73266"/>
    </row>
    <row r="73267" spans="1:4" x14ac:dyDescent="0.35">
      <c r="A73267"/>
      <c r="B73267"/>
      <c r="C73267"/>
      <c r="D73267"/>
    </row>
    <row r="73268" spans="1:4" x14ac:dyDescent="0.35">
      <c r="A73268"/>
      <c r="B73268"/>
      <c r="C73268"/>
      <c r="D73268"/>
    </row>
    <row r="73269" spans="1:4" x14ac:dyDescent="0.35">
      <c r="A73269"/>
      <c r="B73269"/>
      <c r="C73269"/>
      <c r="D73269"/>
    </row>
    <row r="73270" spans="1:4" x14ac:dyDescent="0.35">
      <c r="A73270"/>
      <c r="B73270"/>
      <c r="C73270"/>
      <c r="D73270"/>
    </row>
    <row r="73271" spans="1:4" x14ac:dyDescent="0.35">
      <c r="A73271"/>
      <c r="B73271"/>
      <c r="C73271"/>
      <c r="D73271"/>
    </row>
    <row r="73272" spans="1:4" x14ac:dyDescent="0.35">
      <c r="A73272"/>
      <c r="B73272"/>
      <c r="C73272"/>
      <c r="D73272"/>
    </row>
    <row r="73273" spans="1:4" x14ac:dyDescent="0.35">
      <c r="A73273"/>
      <c r="B73273"/>
      <c r="C73273"/>
      <c r="D73273"/>
    </row>
    <row r="73274" spans="1:4" x14ac:dyDescent="0.35">
      <c r="A73274"/>
      <c r="B73274"/>
      <c r="C73274"/>
      <c r="D73274"/>
    </row>
    <row r="73275" spans="1:4" x14ac:dyDescent="0.35">
      <c r="A73275"/>
      <c r="B73275"/>
      <c r="C73275"/>
      <c r="D73275"/>
    </row>
    <row r="73276" spans="1:4" x14ac:dyDescent="0.35">
      <c r="A73276"/>
      <c r="B73276"/>
      <c r="C73276"/>
      <c r="D73276"/>
    </row>
    <row r="73277" spans="1:4" x14ac:dyDescent="0.35">
      <c r="A73277"/>
      <c r="B73277"/>
      <c r="C73277"/>
      <c r="D73277"/>
    </row>
    <row r="73278" spans="1:4" x14ac:dyDescent="0.35">
      <c r="A73278"/>
      <c r="B73278"/>
      <c r="C73278"/>
      <c r="D73278"/>
    </row>
    <row r="73279" spans="1:4" x14ac:dyDescent="0.35">
      <c r="A73279"/>
      <c r="B73279"/>
      <c r="C73279"/>
      <c r="D73279"/>
    </row>
    <row r="73280" spans="1:4" x14ac:dyDescent="0.35">
      <c r="A73280"/>
      <c r="B73280"/>
      <c r="C73280"/>
      <c r="D73280"/>
    </row>
    <row r="73281" spans="1:4" x14ac:dyDescent="0.35">
      <c r="A73281"/>
      <c r="B73281"/>
      <c r="C73281"/>
      <c r="D73281"/>
    </row>
    <row r="73282" spans="1:4" x14ac:dyDescent="0.35">
      <c r="A73282"/>
      <c r="B73282"/>
      <c r="C73282"/>
      <c r="D73282"/>
    </row>
    <row r="73283" spans="1:4" x14ac:dyDescent="0.35">
      <c r="A73283"/>
      <c r="B73283"/>
      <c r="C73283"/>
      <c r="D73283"/>
    </row>
    <row r="73284" spans="1:4" x14ac:dyDescent="0.35">
      <c r="A73284"/>
      <c r="B73284"/>
      <c r="C73284"/>
      <c r="D73284"/>
    </row>
    <row r="73285" spans="1:4" x14ac:dyDescent="0.35">
      <c r="A73285"/>
      <c r="B73285"/>
      <c r="C73285"/>
      <c r="D73285"/>
    </row>
    <row r="73286" spans="1:4" x14ac:dyDescent="0.35">
      <c r="A73286"/>
      <c r="B73286"/>
      <c r="C73286"/>
      <c r="D73286"/>
    </row>
    <row r="73287" spans="1:4" x14ac:dyDescent="0.35">
      <c r="A73287"/>
      <c r="B73287"/>
      <c r="C73287"/>
      <c r="D73287"/>
    </row>
    <row r="73288" spans="1:4" x14ac:dyDescent="0.35">
      <c r="A73288"/>
      <c r="B73288"/>
      <c r="C73288"/>
      <c r="D73288"/>
    </row>
    <row r="73289" spans="1:4" x14ac:dyDescent="0.35">
      <c r="A73289"/>
      <c r="B73289"/>
      <c r="C73289"/>
      <c r="D73289"/>
    </row>
    <row r="73290" spans="1:4" x14ac:dyDescent="0.35">
      <c r="A73290"/>
      <c r="B73290"/>
      <c r="C73290"/>
      <c r="D73290"/>
    </row>
    <row r="73291" spans="1:4" x14ac:dyDescent="0.35">
      <c r="A73291"/>
      <c r="B73291"/>
      <c r="C73291"/>
      <c r="D73291"/>
    </row>
    <row r="73292" spans="1:4" x14ac:dyDescent="0.35">
      <c r="A73292"/>
      <c r="B73292"/>
      <c r="C73292"/>
      <c r="D73292"/>
    </row>
    <row r="73293" spans="1:4" x14ac:dyDescent="0.35">
      <c r="A73293"/>
      <c r="B73293"/>
      <c r="C73293"/>
      <c r="D73293"/>
    </row>
    <row r="73294" spans="1:4" x14ac:dyDescent="0.35">
      <c r="A73294"/>
      <c r="B73294"/>
      <c r="C73294"/>
      <c r="D73294"/>
    </row>
    <row r="73295" spans="1:4" x14ac:dyDescent="0.35">
      <c r="A73295"/>
      <c r="B73295"/>
      <c r="C73295"/>
      <c r="D73295"/>
    </row>
    <row r="73296" spans="1:4" x14ac:dyDescent="0.35">
      <c r="A73296"/>
      <c r="B73296"/>
      <c r="C73296"/>
      <c r="D73296"/>
    </row>
    <row r="73297" spans="1:4" x14ac:dyDescent="0.35">
      <c r="A73297"/>
      <c r="B73297"/>
      <c r="C73297"/>
      <c r="D73297"/>
    </row>
    <row r="73298" spans="1:4" x14ac:dyDescent="0.35">
      <c r="A73298"/>
      <c r="B73298"/>
      <c r="C73298"/>
      <c r="D73298"/>
    </row>
    <row r="73299" spans="1:4" x14ac:dyDescent="0.35">
      <c r="A73299"/>
      <c r="B73299"/>
      <c r="C73299"/>
      <c r="D73299"/>
    </row>
    <row r="73300" spans="1:4" x14ac:dyDescent="0.35">
      <c r="A73300"/>
      <c r="B73300"/>
      <c r="C73300"/>
      <c r="D73300"/>
    </row>
    <row r="73301" spans="1:4" x14ac:dyDescent="0.35">
      <c r="A73301"/>
      <c r="B73301"/>
      <c r="C73301"/>
      <c r="D73301"/>
    </row>
    <row r="73302" spans="1:4" x14ac:dyDescent="0.35">
      <c r="A73302"/>
      <c r="B73302"/>
      <c r="C73302"/>
      <c r="D73302"/>
    </row>
    <row r="73303" spans="1:4" x14ac:dyDescent="0.35">
      <c r="A73303"/>
      <c r="B73303"/>
      <c r="C73303"/>
      <c r="D73303"/>
    </row>
    <row r="73304" spans="1:4" x14ac:dyDescent="0.35">
      <c r="A73304"/>
      <c r="B73304"/>
      <c r="C73304"/>
      <c r="D73304"/>
    </row>
    <row r="73305" spans="1:4" x14ac:dyDescent="0.35">
      <c r="A73305"/>
      <c r="B73305"/>
      <c r="C73305"/>
      <c r="D73305"/>
    </row>
    <row r="73306" spans="1:4" x14ac:dyDescent="0.35">
      <c r="A73306"/>
      <c r="B73306"/>
      <c r="C73306"/>
      <c r="D73306"/>
    </row>
    <row r="73307" spans="1:4" x14ac:dyDescent="0.35">
      <c r="A73307"/>
      <c r="B73307"/>
      <c r="C73307"/>
      <c r="D73307"/>
    </row>
    <row r="73308" spans="1:4" x14ac:dyDescent="0.35">
      <c r="A73308"/>
      <c r="B73308"/>
      <c r="C73308"/>
      <c r="D73308"/>
    </row>
    <row r="73309" spans="1:4" x14ac:dyDescent="0.35">
      <c r="A73309"/>
      <c r="B73309"/>
      <c r="C73309"/>
      <c r="D73309"/>
    </row>
    <row r="73310" spans="1:4" x14ac:dyDescent="0.35">
      <c r="A73310"/>
      <c r="B73310"/>
      <c r="C73310"/>
      <c r="D73310"/>
    </row>
    <row r="73311" spans="1:4" x14ac:dyDescent="0.35">
      <c r="A73311"/>
      <c r="B73311"/>
      <c r="C73311"/>
      <c r="D73311"/>
    </row>
    <row r="73312" spans="1:4" x14ac:dyDescent="0.35">
      <c r="A73312"/>
      <c r="B73312"/>
      <c r="C73312"/>
      <c r="D73312"/>
    </row>
    <row r="73313" spans="1:4" x14ac:dyDescent="0.35">
      <c r="A73313"/>
      <c r="B73313"/>
      <c r="C73313"/>
      <c r="D73313"/>
    </row>
    <row r="73314" spans="1:4" x14ac:dyDescent="0.35">
      <c r="A73314"/>
      <c r="B73314"/>
      <c r="C73314"/>
      <c r="D73314"/>
    </row>
    <row r="73315" spans="1:4" x14ac:dyDescent="0.35">
      <c r="A73315"/>
      <c r="B73315"/>
      <c r="C73315"/>
      <c r="D73315"/>
    </row>
    <row r="73316" spans="1:4" x14ac:dyDescent="0.35">
      <c r="A73316"/>
      <c r="B73316"/>
      <c r="C73316"/>
      <c r="D73316"/>
    </row>
    <row r="73317" spans="1:4" x14ac:dyDescent="0.35">
      <c r="A73317"/>
      <c r="B73317"/>
      <c r="C73317"/>
      <c r="D73317"/>
    </row>
    <row r="73318" spans="1:4" x14ac:dyDescent="0.35">
      <c r="A73318"/>
      <c r="B73318"/>
      <c r="C73318"/>
      <c r="D73318"/>
    </row>
    <row r="73319" spans="1:4" x14ac:dyDescent="0.35">
      <c r="A73319"/>
      <c r="B73319"/>
      <c r="C73319"/>
      <c r="D73319"/>
    </row>
    <row r="73320" spans="1:4" x14ac:dyDescent="0.35">
      <c r="A73320"/>
      <c r="B73320"/>
      <c r="C73320"/>
      <c r="D73320"/>
    </row>
    <row r="73321" spans="1:4" x14ac:dyDescent="0.35">
      <c r="A73321"/>
      <c r="B73321"/>
      <c r="C73321"/>
      <c r="D73321"/>
    </row>
    <row r="73322" spans="1:4" x14ac:dyDescent="0.35">
      <c r="A73322"/>
      <c r="B73322"/>
      <c r="C73322"/>
      <c r="D73322"/>
    </row>
    <row r="73323" spans="1:4" x14ac:dyDescent="0.35">
      <c r="A73323"/>
      <c r="B73323"/>
      <c r="C73323"/>
      <c r="D73323"/>
    </row>
    <row r="73324" spans="1:4" x14ac:dyDescent="0.35">
      <c r="A73324"/>
      <c r="B73324"/>
      <c r="C73324"/>
      <c r="D73324"/>
    </row>
    <row r="73325" spans="1:4" x14ac:dyDescent="0.35">
      <c r="A73325"/>
      <c r="B73325"/>
      <c r="C73325"/>
      <c r="D73325"/>
    </row>
    <row r="73326" spans="1:4" x14ac:dyDescent="0.35">
      <c r="A73326"/>
      <c r="B73326"/>
      <c r="C73326"/>
      <c r="D73326"/>
    </row>
    <row r="73327" spans="1:4" x14ac:dyDescent="0.35">
      <c r="A73327"/>
      <c r="B73327"/>
      <c r="C73327"/>
      <c r="D73327"/>
    </row>
    <row r="73328" spans="1:4" x14ac:dyDescent="0.35">
      <c r="A73328"/>
      <c r="B73328"/>
      <c r="C73328"/>
      <c r="D73328"/>
    </row>
    <row r="73329" spans="1:4" x14ac:dyDescent="0.35">
      <c r="A73329"/>
      <c r="B73329"/>
      <c r="C73329"/>
      <c r="D73329"/>
    </row>
    <row r="73330" spans="1:4" x14ac:dyDescent="0.35">
      <c r="A73330"/>
      <c r="B73330"/>
      <c r="C73330"/>
      <c r="D73330"/>
    </row>
    <row r="73331" spans="1:4" x14ac:dyDescent="0.35">
      <c r="A73331"/>
      <c r="B73331"/>
      <c r="C73331"/>
      <c r="D73331"/>
    </row>
    <row r="73332" spans="1:4" x14ac:dyDescent="0.35">
      <c r="A73332"/>
      <c r="B73332"/>
      <c r="C73332"/>
      <c r="D73332"/>
    </row>
    <row r="73333" spans="1:4" x14ac:dyDescent="0.35">
      <c r="A73333"/>
      <c r="B73333"/>
      <c r="C73333"/>
      <c r="D73333"/>
    </row>
    <row r="73334" spans="1:4" x14ac:dyDescent="0.35">
      <c r="A73334"/>
      <c r="B73334"/>
      <c r="C73334"/>
      <c r="D73334"/>
    </row>
    <row r="73335" spans="1:4" x14ac:dyDescent="0.35">
      <c r="A73335"/>
      <c r="B73335"/>
      <c r="C73335"/>
      <c r="D73335"/>
    </row>
    <row r="73336" spans="1:4" x14ac:dyDescent="0.35">
      <c r="A73336"/>
      <c r="B73336"/>
      <c r="C73336"/>
      <c r="D73336"/>
    </row>
    <row r="73337" spans="1:4" x14ac:dyDescent="0.35">
      <c r="A73337"/>
      <c r="B73337"/>
      <c r="C73337"/>
      <c r="D73337"/>
    </row>
    <row r="73338" spans="1:4" x14ac:dyDescent="0.35">
      <c r="A73338"/>
      <c r="B73338"/>
      <c r="C73338"/>
      <c r="D73338"/>
    </row>
    <row r="73339" spans="1:4" x14ac:dyDescent="0.35">
      <c r="A73339"/>
      <c r="B73339"/>
      <c r="C73339"/>
      <c r="D73339"/>
    </row>
    <row r="73340" spans="1:4" x14ac:dyDescent="0.35">
      <c r="A73340"/>
      <c r="B73340"/>
      <c r="C73340"/>
      <c r="D73340"/>
    </row>
    <row r="73341" spans="1:4" x14ac:dyDescent="0.35">
      <c r="A73341"/>
      <c r="B73341"/>
      <c r="C73341"/>
      <c r="D73341"/>
    </row>
    <row r="73342" spans="1:4" x14ac:dyDescent="0.35">
      <c r="A73342"/>
      <c r="B73342"/>
      <c r="C73342"/>
      <c r="D73342"/>
    </row>
    <row r="73343" spans="1:4" x14ac:dyDescent="0.35">
      <c r="A73343"/>
      <c r="B73343"/>
      <c r="C73343"/>
      <c r="D73343"/>
    </row>
    <row r="73344" spans="1:4" x14ac:dyDescent="0.35">
      <c r="A73344"/>
      <c r="B73344"/>
      <c r="C73344"/>
      <c r="D73344"/>
    </row>
    <row r="73345" spans="1:4" x14ac:dyDescent="0.35">
      <c r="A73345"/>
      <c r="B73345"/>
      <c r="C73345"/>
      <c r="D73345"/>
    </row>
    <row r="73346" spans="1:4" x14ac:dyDescent="0.35">
      <c r="A73346"/>
      <c r="B73346"/>
      <c r="C73346"/>
      <c r="D73346"/>
    </row>
    <row r="73347" spans="1:4" x14ac:dyDescent="0.35">
      <c r="A73347"/>
      <c r="B73347"/>
      <c r="C73347"/>
      <c r="D73347"/>
    </row>
    <row r="73348" spans="1:4" x14ac:dyDescent="0.35">
      <c r="A73348"/>
      <c r="B73348"/>
      <c r="C73348"/>
      <c r="D73348"/>
    </row>
    <row r="73349" spans="1:4" x14ac:dyDescent="0.35">
      <c r="A73349"/>
      <c r="B73349"/>
      <c r="C73349"/>
      <c r="D73349"/>
    </row>
    <row r="73350" spans="1:4" x14ac:dyDescent="0.35">
      <c r="A73350"/>
      <c r="B73350"/>
      <c r="C73350"/>
      <c r="D73350"/>
    </row>
    <row r="73351" spans="1:4" x14ac:dyDescent="0.35">
      <c r="A73351"/>
      <c r="B73351"/>
      <c r="C73351"/>
      <c r="D73351"/>
    </row>
    <row r="73352" spans="1:4" x14ac:dyDescent="0.35">
      <c r="A73352"/>
      <c r="B73352"/>
      <c r="C73352"/>
      <c r="D73352"/>
    </row>
    <row r="73353" spans="1:4" x14ac:dyDescent="0.35">
      <c r="A73353"/>
      <c r="B73353"/>
      <c r="C73353"/>
      <c r="D73353"/>
    </row>
    <row r="73354" spans="1:4" x14ac:dyDescent="0.35">
      <c r="A73354"/>
      <c r="B73354"/>
      <c r="C73354"/>
      <c r="D73354"/>
    </row>
    <row r="73355" spans="1:4" x14ac:dyDescent="0.35">
      <c r="A73355"/>
      <c r="B73355"/>
      <c r="C73355"/>
      <c r="D73355"/>
    </row>
    <row r="73356" spans="1:4" x14ac:dyDescent="0.35">
      <c r="A73356"/>
      <c r="B73356"/>
      <c r="C73356"/>
      <c r="D73356"/>
    </row>
    <row r="73357" spans="1:4" x14ac:dyDescent="0.35">
      <c r="A73357"/>
      <c r="B73357"/>
      <c r="C73357"/>
      <c r="D73357"/>
    </row>
    <row r="73358" spans="1:4" x14ac:dyDescent="0.35">
      <c r="A73358"/>
      <c r="B73358"/>
      <c r="C73358"/>
      <c r="D73358"/>
    </row>
    <row r="73359" spans="1:4" x14ac:dyDescent="0.35">
      <c r="A73359"/>
      <c r="B73359"/>
      <c r="C73359"/>
      <c r="D73359"/>
    </row>
    <row r="73360" spans="1:4" x14ac:dyDescent="0.35">
      <c r="A73360"/>
      <c r="B73360"/>
      <c r="C73360"/>
      <c r="D73360"/>
    </row>
    <row r="73361" spans="1:4" x14ac:dyDescent="0.35">
      <c r="A73361"/>
      <c r="B73361"/>
      <c r="C73361"/>
      <c r="D73361"/>
    </row>
    <row r="73362" spans="1:4" x14ac:dyDescent="0.35">
      <c r="A73362"/>
      <c r="B73362"/>
      <c r="C73362"/>
      <c r="D73362"/>
    </row>
    <row r="73363" spans="1:4" x14ac:dyDescent="0.35">
      <c r="A73363"/>
      <c r="B73363"/>
      <c r="C73363"/>
      <c r="D73363"/>
    </row>
    <row r="73364" spans="1:4" x14ac:dyDescent="0.35">
      <c r="A73364"/>
      <c r="B73364"/>
      <c r="C73364"/>
      <c r="D73364"/>
    </row>
    <row r="73365" spans="1:4" x14ac:dyDescent="0.35">
      <c r="A73365"/>
      <c r="B73365"/>
      <c r="C73365"/>
      <c r="D73365"/>
    </row>
    <row r="73366" spans="1:4" x14ac:dyDescent="0.35">
      <c r="A73366"/>
      <c r="B73366"/>
      <c r="C73366"/>
      <c r="D73366"/>
    </row>
    <row r="73367" spans="1:4" x14ac:dyDescent="0.35">
      <c r="A73367"/>
      <c r="B73367"/>
      <c r="C73367"/>
      <c r="D73367"/>
    </row>
    <row r="73368" spans="1:4" x14ac:dyDescent="0.35">
      <c r="A73368"/>
      <c r="B73368"/>
      <c r="C73368"/>
      <c r="D73368"/>
    </row>
    <row r="73369" spans="1:4" x14ac:dyDescent="0.35">
      <c r="A73369"/>
      <c r="B73369"/>
      <c r="C73369"/>
      <c r="D73369"/>
    </row>
    <row r="73370" spans="1:4" x14ac:dyDescent="0.35">
      <c r="A73370"/>
      <c r="B73370"/>
      <c r="C73370"/>
      <c r="D73370"/>
    </row>
    <row r="73371" spans="1:4" x14ac:dyDescent="0.35">
      <c r="A73371"/>
      <c r="B73371"/>
      <c r="C73371"/>
      <c r="D73371"/>
    </row>
    <row r="73372" spans="1:4" x14ac:dyDescent="0.35">
      <c r="A73372"/>
      <c r="B73372"/>
      <c r="C73372"/>
      <c r="D73372"/>
    </row>
    <row r="73373" spans="1:4" x14ac:dyDescent="0.35">
      <c r="A73373"/>
      <c r="B73373"/>
      <c r="C73373"/>
      <c r="D73373"/>
    </row>
    <row r="73374" spans="1:4" x14ac:dyDescent="0.35">
      <c r="A73374"/>
      <c r="B73374"/>
      <c r="C73374"/>
      <c r="D73374"/>
    </row>
    <row r="73375" spans="1:4" x14ac:dyDescent="0.35">
      <c r="A73375"/>
      <c r="B73375"/>
      <c r="C73375"/>
      <c r="D73375"/>
    </row>
    <row r="73376" spans="1:4" x14ac:dyDescent="0.35">
      <c r="A73376"/>
      <c r="B73376"/>
      <c r="C73376"/>
      <c r="D73376"/>
    </row>
    <row r="73377" spans="1:4" x14ac:dyDescent="0.35">
      <c r="A73377"/>
      <c r="B73377"/>
      <c r="C73377"/>
      <c r="D73377"/>
    </row>
    <row r="73378" spans="1:4" x14ac:dyDescent="0.35">
      <c r="A73378"/>
      <c r="B73378"/>
      <c r="C73378"/>
      <c r="D73378"/>
    </row>
    <row r="73379" spans="1:4" x14ac:dyDescent="0.35">
      <c r="A73379"/>
      <c r="B73379"/>
      <c r="C73379"/>
      <c r="D73379"/>
    </row>
    <row r="73380" spans="1:4" x14ac:dyDescent="0.35">
      <c r="A73380"/>
      <c r="B73380"/>
      <c r="C73380"/>
      <c r="D73380"/>
    </row>
    <row r="73381" spans="1:4" x14ac:dyDescent="0.35">
      <c r="A73381"/>
      <c r="B73381"/>
      <c r="C73381"/>
      <c r="D73381"/>
    </row>
    <row r="73382" spans="1:4" x14ac:dyDescent="0.35">
      <c r="A73382"/>
      <c r="B73382"/>
      <c r="C73382"/>
      <c r="D73382"/>
    </row>
    <row r="73383" spans="1:4" x14ac:dyDescent="0.35">
      <c r="A73383"/>
      <c r="B73383"/>
      <c r="C73383"/>
      <c r="D73383"/>
    </row>
    <row r="73384" spans="1:4" x14ac:dyDescent="0.35">
      <c r="A73384"/>
      <c r="B73384"/>
      <c r="C73384"/>
      <c r="D73384"/>
    </row>
    <row r="73385" spans="1:4" x14ac:dyDescent="0.35">
      <c r="A73385"/>
      <c r="B73385"/>
      <c r="C73385"/>
      <c r="D73385"/>
    </row>
    <row r="73386" spans="1:4" x14ac:dyDescent="0.35">
      <c r="A73386"/>
      <c r="B73386"/>
      <c r="C73386"/>
      <c r="D73386"/>
    </row>
    <row r="73387" spans="1:4" x14ac:dyDescent="0.35">
      <c r="A73387"/>
      <c r="B73387"/>
      <c r="C73387"/>
      <c r="D73387"/>
    </row>
    <row r="73388" spans="1:4" x14ac:dyDescent="0.35">
      <c r="A73388"/>
      <c r="B73388"/>
      <c r="C73388"/>
      <c r="D73388"/>
    </row>
    <row r="73389" spans="1:4" x14ac:dyDescent="0.35">
      <c r="A73389"/>
      <c r="B73389"/>
      <c r="C73389"/>
      <c r="D73389"/>
    </row>
    <row r="73390" spans="1:4" x14ac:dyDescent="0.35">
      <c r="A73390"/>
      <c r="B73390"/>
      <c r="C73390"/>
      <c r="D73390"/>
    </row>
    <row r="73391" spans="1:4" x14ac:dyDescent="0.35">
      <c r="A73391"/>
      <c r="B73391"/>
      <c r="C73391"/>
      <c r="D73391"/>
    </row>
    <row r="73392" spans="1:4" x14ac:dyDescent="0.35">
      <c r="A73392"/>
      <c r="B73392"/>
      <c r="C73392"/>
      <c r="D73392"/>
    </row>
    <row r="73393" spans="1:4" x14ac:dyDescent="0.35">
      <c r="A73393"/>
      <c r="B73393"/>
      <c r="C73393"/>
      <c r="D73393"/>
    </row>
    <row r="73394" spans="1:4" x14ac:dyDescent="0.35">
      <c r="A73394"/>
      <c r="B73394"/>
      <c r="C73394"/>
      <c r="D73394"/>
    </row>
    <row r="73395" spans="1:4" x14ac:dyDescent="0.35">
      <c r="A73395"/>
      <c r="B73395"/>
      <c r="C73395"/>
      <c r="D73395"/>
    </row>
    <row r="73396" spans="1:4" x14ac:dyDescent="0.35">
      <c r="A73396"/>
      <c r="B73396"/>
      <c r="C73396"/>
      <c r="D73396"/>
    </row>
    <row r="73397" spans="1:4" x14ac:dyDescent="0.35">
      <c r="A73397"/>
      <c r="B73397"/>
      <c r="C73397"/>
      <c r="D73397"/>
    </row>
    <row r="73398" spans="1:4" x14ac:dyDescent="0.35">
      <c r="A73398"/>
      <c r="B73398"/>
      <c r="C73398"/>
      <c r="D73398"/>
    </row>
    <row r="73399" spans="1:4" x14ac:dyDescent="0.35">
      <c r="A73399"/>
      <c r="B73399"/>
      <c r="C73399"/>
      <c r="D73399"/>
    </row>
    <row r="73400" spans="1:4" x14ac:dyDescent="0.35">
      <c r="A73400"/>
      <c r="B73400"/>
      <c r="C73400"/>
      <c r="D73400"/>
    </row>
    <row r="73401" spans="1:4" x14ac:dyDescent="0.35">
      <c r="A73401"/>
      <c r="B73401"/>
      <c r="C73401"/>
      <c r="D73401"/>
    </row>
    <row r="73402" spans="1:4" x14ac:dyDescent="0.35">
      <c r="A73402"/>
      <c r="B73402"/>
      <c r="C73402"/>
      <c r="D73402"/>
    </row>
    <row r="73403" spans="1:4" x14ac:dyDescent="0.35">
      <c r="A73403"/>
      <c r="B73403"/>
      <c r="C73403"/>
      <c r="D73403"/>
    </row>
    <row r="73404" spans="1:4" x14ac:dyDescent="0.35">
      <c r="A73404"/>
      <c r="B73404"/>
      <c r="C73404"/>
      <c r="D73404"/>
    </row>
    <row r="73405" spans="1:4" x14ac:dyDescent="0.35">
      <c r="A73405"/>
      <c r="B73405"/>
      <c r="C73405"/>
      <c r="D73405"/>
    </row>
    <row r="73406" spans="1:4" x14ac:dyDescent="0.35">
      <c r="A73406"/>
      <c r="B73406"/>
      <c r="C73406"/>
      <c r="D73406"/>
    </row>
    <row r="73407" spans="1:4" x14ac:dyDescent="0.35">
      <c r="A73407"/>
      <c r="B73407"/>
      <c r="C73407"/>
      <c r="D73407"/>
    </row>
    <row r="73408" spans="1:4" x14ac:dyDescent="0.35">
      <c r="A73408"/>
      <c r="B73408"/>
      <c r="C73408"/>
      <c r="D73408"/>
    </row>
    <row r="73409" spans="1:4" x14ac:dyDescent="0.35">
      <c r="A73409"/>
      <c r="B73409"/>
      <c r="C73409"/>
      <c r="D73409"/>
    </row>
    <row r="73410" spans="1:4" x14ac:dyDescent="0.35">
      <c r="A73410"/>
      <c r="B73410"/>
      <c r="C73410"/>
      <c r="D73410"/>
    </row>
    <row r="73411" spans="1:4" x14ac:dyDescent="0.35">
      <c r="A73411"/>
      <c r="B73411"/>
      <c r="C73411"/>
      <c r="D73411"/>
    </row>
    <row r="73412" spans="1:4" x14ac:dyDescent="0.35">
      <c r="A73412"/>
      <c r="B73412"/>
      <c r="C73412"/>
      <c r="D73412"/>
    </row>
    <row r="73413" spans="1:4" x14ac:dyDescent="0.35">
      <c r="A73413"/>
      <c r="B73413"/>
      <c r="C73413"/>
      <c r="D73413"/>
    </row>
    <row r="73414" spans="1:4" x14ac:dyDescent="0.35">
      <c r="A73414"/>
      <c r="B73414"/>
      <c r="C73414"/>
      <c r="D73414"/>
    </row>
    <row r="73415" spans="1:4" x14ac:dyDescent="0.35">
      <c r="A73415"/>
      <c r="B73415"/>
      <c r="C73415"/>
      <c r="D73415"/>
    </row>
    <row r="73416" spans="1:4" x14ac:dyDescent="0.35">
      <c r="A73416"/>
      <c r="B73416"/>
      <c r="C73416"/>
      <c r="D73416"/>
    </row>
    <row r="73417" spans="1:4" x14ac:dyDescent="0.35">
      <c r="A73417"/>
      <c r="B73417"/>
      <c r="C73417"/>
      <c r="D73417"/>
    </row>
    <row r="73418" spans="1:4" x14ac:dyDescent="0.35">
      <c r="A73418"/>
      <c r="B73418"/>
      <c r="C73418"/>
      <c r="D73418"/>
    </row>
    <row r="73419" spans="1:4" x14ac:dyDescent="0.35">
      <c r="A73419"/>
      <c r="B73419"/>
      <c r="C73419"/>
      <c r="D73419"/>
    </row>
    <row r="73420" spans="1:4" x14ac:dyDescent="0.35">
      <c r="A73420"/>
      <c r="B73420"/>
      <c r="C73420"/>
      <c r="D73420"/>
    </row>
    <row r="73421" spans="1:4" x14ac:dyDescent="0.35">
      <c r="A73421"/>
      <c r="B73421"/>
      <c r="C73421"/>
      <c r="D73421"/>
    </row>
    <row r="73422" spans="1:4" x14ac:dyDescent="0.35">
      <c r="A73422"/>
      <c r="B73422"/>
      <c r="C73422"/>
      <c r="D73422"/>
    </row>
    <row r="73423" spans="1:4" x14ac:dyDescent="0.35">
      <c r="A73423"/>
      <c r="B73423"/>
      <c r="C73423"/>
      <c r="D73423"/>
    </row>
    <row r="73424" spans="1:4" x14ac:dyDescent="0.35">
      <c r="A73424"/>
      <c r="B73424"/>
      <c r="C73424"/>
      <c r="D73424"/>
    </row>
    <row r="73425" spans="1:4" x14ac:dyDescent="0.35">
      <c r="A73425"/>
      <c r="B73425"/>
      <c r="C73425"/>
      <c r="D73425"/>
    </row>
    <row r="73426" spans="1:4" x14ac:dyDescent="0.35">
      <c r="A73426"/>
      <c r="B73426"/>
      <c r="C73426"/>
      <c r="D73426"/>
    </row>
    <row r="73427" spans="1:4" x14ac:dyDescent="0.35">
      <c r="A73427"/>
      <c r="B73427"/>
      <c r="C73427"/>
      <c r="D73427"/>
    </row>
    <row r="73428" spans="1:4" x14ac:dyDescent="0.35">
      <c r="A73428"/>
      <c r="B73428"/>
      <c r="C73428"/>
      <c r="D73428"/>
    </row>
    <row r="73429" spans="1:4" x14ac:dyDescent="0.35">
      <c r="A73429"/>
      <c r="B73429"/>
      <c r="C73429"/>
      <c r="D73429"/>
    </row>
    <row r="73430" spans="1:4" x14ac:dyDescent="0.35">
      <c r="A73430"/>
      <c r="B73430"/>
      <c r="C73430"/>
      <c r="D73430"/>
    </row>
    <row r="73431" spans="1:4" x14ac:dyDescent="0.35">
      <c r="A73431"/>
      <c r="B73431"/>
      <c r="C73431"/>
      <c r="D73431"/>
    </row>
    <row r="73432" spans="1:4" x14ac:dyDescent="0.35">
      <c r="A73432"/>
      <c r="B73432"/>
      <c r="C73432"/>
      <c r="D73432"/>
    </row>
    <row r="73433" spans="1:4" x14ac:dyDescent="0.35">
      <c r="A73433"/>
      <c r="B73433"/>
      <c r="C73433"/>
      <c r="D73433"/>
    </row>
    <row r="73434" spans="1:4" x14ac:dyDescent="0.35">
      <c r="A73434"/>
      <c r="B73434"/>
      <c r="C73434"/>
      <c r="D73434"/>
    </row>
    <row r="73435" spans="1:4" x14ac:dyDescent="0.35">
      <c r="A73435"/>
      <c r="B73435"/>
      <c r="C73435"/>
      <c r="D73435"/>
    </row>
    <row r="73436" spans="1:4" x14ac:dyDescent="0.35">
      <c r="A73436"/>
      <c r="B73436"/>
      <c r="C73436"/>
      <c r="D73436"/>
    </row>
    <row r="73437" spans="1:4" x14ac:dyDescent="0.35">
      <c r="A73437"/>
      <c r="B73437"/>
      <c r="C73437"/>
      <c r="D73437"/>
    </row>
    <row r="73438" spans="1:4" x14ac:dyDescent="0.35">
      <c r="A73438"/>
      <c r="B73438"/>
      <c r="C73438"/>
      <c r="D73438"/>
    </row>
    <row r="73439" spans="1:4" x14ac:dyDescent="0.35">
      <c r="A73439"/>
      <c r="B73439"/>
      <c r="C73439"/>
      <c r="D73439"/>
    </row>
    <row r="73440" spans="1:4" x14ac:dyDescent="0.35">
      <c r="A73440"/>
      <c r="B73440"/>
      <c r="C73440"/>
      <c r="D73440"/>
    </row>
    <row r="73441" spans="1:4" x14ac:dyDescent="0.35">
      <c r="A73441"/>
      <c r="B73441"/>
      <c r="C73441"/>
      <c r="D73441"/>
    </row>
    <row r="73442" spans="1:4" x14ac:dyDescent="0.35">
      <c r="A73442"/>
      <c r="B73442"/>
      <c r="C73442"/>
      <c r="D73442"/>
    </row>
    <row r="73443" spans="1:4" x14ac:dyDescent="0.35">
      <c r="A73443"/>
      <c r="B73443"/>
      <c r="C73443"/>
      <c r="D73443"/>
    </row>
    <row r="73444" spans="1:4" x14ac:dyDescent="0.35">
      <c r="A73444"/>
      <c r="B73444"/>
      <c r="C73444"/>
      <c r="D73444"/>
    </row>
    <row r="73445" spans="1:4" x14ac:dyDescent="0.35">
      <c r="A73445"/>
      <c r="B73445"/>
      <c r="C73445"/>
      <c r="D73445"/>
    </row>
    <row r="73446" spans="1:4" x14ac:dyDescent="0.35">
      <c r="A73446"/>
      <c r="B73446"/>
      <c r="C73446"/>
      <c r="D73446"/>
    </row>
    <row r="73447" spans="1:4" x14ac:dyDescent="0.35">
      <c r="A73447"/>
      <c r="B73447"/>
      <c r="C73447"/>
      <c r="D73447"/>
    </row>
    <row r="73448" spans="1:4" x14ac:dyDescent="0.35">
      <c r="A73448"/>
      <c r="B73448"/>
      <c r="C73448"/>
      <c r="D73448"/>
    </row>
    <row r="73449" spans="1:4" x14ac:dyDescent="0.35">
      <c r="A73449"/>
      <c r="B73449"/>
      <c r="C73449"/>
      <c r="D73449"/>
    </row>
    <row r="73450" spans="1:4" x14ac:dyDescent="0.35">
      <c r="A73450"/>
      <c r="B73450"/>
      <c r="C73450"/>
      <c r="D73450"/>
    </row>
    <row r="73451" spans="1:4" x14ac:dyDescent="0.35">
      <c r="A73451"/>
      <c r="B73451"/>
      <c r="C73451"/>
      <c r="D73451"/>
    </row>
    <row r="73452" spans="1:4" x14ac:dyDescent="0.35">
      <c r="A73452"/>
      <c r="B73452"/>
      <c r="C73452"/>
      <c r="D73452"/>
    </row>
    <row r="73453" spans="1:4" x14ac:dyDescent="0.35">
      <c r="A73453"/>
      <c r="B73453"/>
      <c r="C73453"/>
      <c r="D73453"/>
    </row>
    <row r="73454" spans="1:4" x14ac:dyDescent="0.35">
      <c r="A73454"/>
      <c r="B73454"/>
      <c r="C73454"/>
      <c r="D73454"/>
    </row>
    <row r="73455" spans="1:4" x14ac:dyDescent="0.35">
      <c r="A73455"/>
      <c r="B73455"/>
      <c r="C73455"/>
      <c r="D73455"/>
    </row>
    <row r="73456" spans="1:4" x14ac:dyDescent="0.35">
      <c r="A73456"/>
      <c r="B73456"/>
      <c r="C73456"/>
      <c r="D73456"/>
    </row>
    <row r="73457" spans="1:4" x14ac:dyDescent="0.35">
      <c r="A73457"/>
      <c r="B73457"/>
      <c r="C73457"/>
      <c r="D73457"/>
    </row>
    <row r="73458" spans="1:4" x14ac:dyDescent="0.35">
      <c r="A73458"/>
      <c r="B73458"/>
      <c r="C73458"/>
      <c r="D73458"/>
    </row>
    <row r="73459" spans="1:4" x14ac:dyDescent="0.35">
      <c r="A73459"/>
      <c r="B73459"/>
      <c r="C73459"/>
      <c r="D73459"/>
    </row>
    <row r="73460" spans="1:4" x14ac:dyDescent="0.35">
      <c r="A73460"/>
      <c r="B73460"/>
      <c r="C73460"/>
      <c r="D73460"/>
    </row>
    <row r="73461" spans="1:4" x14ac:dyDescent="0.35">
      <c r="A73461"/>
      <c r="B73461"/>
      <c r="C73461"/>
      <c r="D73461"/>
    </row>
    <row r="73462" spans="1:4" x14ac:dyDescent="0.35">
      <c r="A73462"/>
      <c r="B73462"/>
      <c r="C73462"/>
      <c r="D73462"/>
    </row>
    <row r="73463" spans="1:4" x14ac:dyDescent="0.35">
      <c r="A73463"/>
      <c r="B73463"/>
      <c r="C73463"/>
      <c r="D73463"/>
    </row>
    <row r="73464" spans="1:4" x14ac:dyDescent="0.35">
      <c r="A73464"/>
      <c r="B73464"/>
      <c r="C73464"/>
      <c r="D73464"/>
    </row>
    <row r="73465" spans="1:4" x14ac:dyDescent="0.35">
      <c r="A73465"/>
      <c r="B73465"/>
      <c r="C73465"/>
      <c r="D73465"/>
    </row>
    <row r="73466" spans="1:4" x14ac:dyDescent="0.35">
      <c r="A73466"/>
      <c r="B73466"/>
      <c r="C73466"/>
      <c r="D73466"/>
    </row>
    <row r="73467" spans="1:4" x14ac:dyDescent="0.35">
      <c r="A73467"/>
      <c r="B73467"/>
      <c r="C73467"/>
      <c r="D73467"/>
    </row>
    <row r="73468" spans="1:4" x14ac:dyDescent="0.35">
      <c r="A73468"/>
      <c r="B73468"/>
      <c r="C73468"/>
      <c r="D73468"/>
    </row>
    <row r="73469" spans="1:4" x14ac:dyDescent="0.35">
      <c r="A73469"/>
      <c r="B73469"/>
      <c r="C73469"/>
      <c r="D73469"/>
    </row>
    <row r="73470" spans="1:4" x14ac:dyDescent="0.35">
      <c r="A73470"/>
      <c r="B73470"/>
      <c r="C73470"/>
      <c r="D73470"/>
    </row>
    <row r="73471" spans="1:4" x14ac:dyDescent="0.35">
      <c r="A73471"/>
      <c r="B73471"/>
      <c r="C73471"/>
      <c r="D73471"/>
    </row>
    <row r="73472" spans="1:4" x14ac:dyDescent="0.35">
      <c r="A73472"/>
      <c r="B73472"/>
      <c r="C73472"/>
      <c r="D73472"/>
    </row>
    <row r="73473" spans="1:4" x14ac:dyDescent="0.35">
      <c r="A73473"/>
      <c r="B73473"/>
      <c r="C73473"/>
      <c r="D73473"/>
    </row>
    <row r="73474" spans="1:4" x14ac:dyDescent="0.35">
      <c r="A73474"/>
      <c r="B73474"/>
      <c r="C73474"/>
      <c r="D73474"/>
    </row>
    <row r="73475" spans="1:4" x14ac:dyDescent="0.35">
      <c r="A73475"/>
      <c r="B73475"/>
      <c r="C73475"/>
      <c r="D73475"/>
    </row>
    <row r="73476" spans="1:4" x14ac:dyDescent="0.35">
      <c r="A73476"/>
      <c r="B73476"/>
      <c r="C73476"/>
      <c r="D73476"/>
    </row>
    <row r="73477" spans="1:4" x14ac:dyDescent="0.35">
      <c r="A73477"/>
      <c r="B73477"/>
      <c r="C73477"/>
      <c r="D73477"/>
    </row>
    <row r="73478" spans="1:4" x14ac:dyDescent="0.35">
      <c r="A73478"/>
      <c r="B73478"/>
      <c r="C73478"/>
      <c r="D73478"/>
    </row>
    <row r="73479" spans="1:4" x14ac:dyDescent="0.35">
      <c r="A73479"/>
      <c r="B73479"/>
      <c r="C73479"/>
      <c r="D73479"/>
    </row>
    <row r="73480" spans="1:4" x14ac:dyDescent="0.35">
      <c r="A73480"/>
      <c r="B73480"/>
      <c r="C73480"/>
      <c r="D73480"/>
    </row>
    <row r="73481" spans="1:4" x14ac:dyDescent="0.35">
      <c r="A73481"/>
      <c r="B73481"/>
      <c r="C73481"/>
      <c r="D73481"/>
    </row>
    <row r="73482" spans="1:4" x14ac:dyDescent="0.35">
      <c r="A73482"/>
      <c r="B73482"/>
      <c r="C73482"/>
      <c r="D73482"/>
    </row>
    <row r="73483" spans="1:4" x14ac:dyDescent="0.35">
      <c r="A73483"/>
      <c r="B73483"/>
      <c r="C73483"/>
      <c r="D73483"/>
    </row>
    <row r="73484" spans="1:4" x14ac:dyDescent="0.35">
      <c r="A73484"/>
      <c r="B73484"/>
      <c r="C73484"/>
      <c r="D73484"/>
    </row>
    <row r="73485" spans="1:4" x14ac:dyDescent="0.35">
      <c r="A73485"/>
      <c r="B73485"/>
      <c r="C73485"/>
      <c r="D73485"/>
    </row>
    <row r="73486" spans="1:4" x14ac:dyDescent="0.35">
      <c r="A73486"/>
      <c r="B73486"/>
      <c r="C73486"/>
      <c r="D73486"/>
    </row>
    <row r="73487" spans="1:4" x14ac:dyDescent="0.35">
      <c r="A73487"/>
      <c r="B73487"/>
      <c r="C73487"/>
      <c r="D73487"/>
    </row>
    <row r="73488" spans="1:4" x14ac:dyDescent="0.35">
      <c r="A73488"/>
      <c r="B73488"/>
      <c r="C73488"/>
      <c r="D73488"/>
    </row>
    <row r="73489" spans="1:4" x14ac:dyDescent="0.35">
      <c r="A73489"/>
      <c r="B73489"/>
      <c r="C73489"/>
      <c r="D73489"/>
    </row>
    <row r="73490" spans="1:4" x14ac:dyDescent="0.35">
      <c r="A73490"/>
      <c r="B73490"/>
      <c r="C73490"/>
      <c r="D73490"/>
    </row>
    <row r="73491" spans="1:4" x14ac:dyDescent="0.35">
      <c r="A73491"/>
      <c r="B73491"/>
      <c r="C73491"/>
      <c r="D73491"/>
    </row>
    <row r="73492" spans="1:4" x14ac:dyDescent="0.35">
      <c r="A73492"/>
      <c r="B73492"/>
      <c r="C73492"/>
      <c r="D73492"/>
    </row>
    <row r="73493" spans="1:4" x14ac:dyDescent="0.35">
      <c r="A73493"/>
      <c r="B73493"/>
      <c r="C73493"/>
      <c r="D73493"/>
    </row>
    <row r="73494" spans="1:4" x14ac:dyDescent="0.35">
      <c r="A73494"/>
      <c r="B73494"/>
      <c r="C73494"/>
      <c r="D73494"/>
    </row>
    <row r="73495" spans="1:4" x14ac:dyDescent="0.35">
      <c r="A73495"/>
      <c r="B73495"/>
      <c r="C73495"/>
      <c r="D73495"/>
    </row>
    <row r="73496" spans="1:4" x14ac:dyDescent="0.35">
      <c r="A73496"/>
      <c r="B73496"/>
      <c r="C73496"/>
      <c r="D73496"/>
    </row>
    <row r="73497" spans="1:4" x14ac:dyDescent="0.35">
      <c r="A73497"/>
      <c r="B73497"/>
      <c r="C73497"/>
      <c r="D73497"/>
    </row>
    <row r="73498" spans="1:4" x14ac:dyDescent="0.35">
      <c r="A73498"/>
      <c r="B73498"/>
      <c r="C73498"/>
      <c r="D73498"/>
    </row>
    <row r="73499" spans="1:4" x14ac:dyDescent="0.35">
      <c r="A73499"/>
      <c r="B73499"/>
      <c r="C73499"/>
      <c r="D73499"/>
    </row>
    <row r="73500" spans="1:4" x14ac:dyDescent="0.35">
      <c r="A73500"/>
      <c r="B73500"/>
      <c r="C73500"/>
      <c r="D73500"/>
    </row>
    <row r="73501" spans="1:4" x14ac:dyDescent="0.35">
      <c r="A73501"/>
      <c r="B73501"/>
      <c r="C73501"/>
      <c r="D73501"/>
    </row>
    <row r="73502" spans="1:4" x14ac:dyDescent="0.35">
      <c r="A73502"/>
      <c r="B73502"/>
      <c r="C73502"/>
      <c r="D73502"/>
    </row>
    <row r="73503" spans="1:4" x14ac:dyDescent="0.35">
      <c r="A73503"/>
      <c r="B73503"/>
      <c r="C73503"/>
      <c r="D73503"/>
    </row>
    <row r="73504" spans="1:4" x14ac:dyDescent="0.35">
      <c r="A73504"/>
      <c r="B73504"/>
      <c r="C73504"/>
      <c r="D73504"/>
    </row>
    <row r="73505" spans="1:4" x14ac:dyDescent="0.35">
      <c r="A73505"/>
      <c r="B73505"/>
      <c r="C73505"/>
      <c r="D73505"/>
    </row>
    <row r="73506" spans="1:4" x14ac:dyDescent="0.35">
      <c r="A73506"/>
      <c r="B73506"/>
      <c r="C73506"/>
      <c r="D73506"/>
    </row>
    <row r="73507" spans="1:4" x14ac:dyDescent="0.35">
      <c r="A73507"/>
      <c r="B73507"/>
      <c r="C73507"/>
      <c r="D73507"/>
    </row>
    <row r="73508" spans="1:4" x14ac:dyDescent="0.35">
      <c r="A73508"/>
      <c r="B73508"/>
      <c r="C73508"/>
      <c r="D73508"/>
    </row>
    <row r="73509" spans="1:4" x14ac:dyDescent="0.35">
      <c r="A73509"/>
      <c r="B73509"/>
      <c r="C73509"/>
      <c r="D73509"/>
    </row>
    <row r="73510" spans="1:4" x14ac:dyDescent="0.35">
      <c r="A73510"/>
      <c r="B73510"/>
      <c r="C73510"/>
      <c r="D73510"/>
    </row>
    <row r="73511" spans="1:4" x14ac:dyDescent="0.35">
      <c r="A73511"/>
      <c r="B73511"/>
      <c r="C73511"/>
      <c r="D73511"/>
    </row>
    <row r="73512" spans="1:4" x14ac:dyDescent="0.35">
      <c r="A73512"/>
      <c r="B73512"/>
      <c r="C73512"/>
      <c r="D73512"/>
    </row>
    <row r="73513" spans="1:4" x14ac:dyDescent="0.35">
      <c r="A73513"/>
      <c r="B73513"/>
      <c r="C73513"/>
      <c r="D73513"/>
    </row>
    <row r="73514" spans="1:4" x14ac:dyDescent="0.35">
      <c r="A73514"/>
      <c r="B73514"/>
      <c r="C73514"/>
      <c r="D73514"/>
    </row>
    <row r="73515" spans="1:4" x14ac:dyDescent="0.35">
      <c r="A73515"/>
      <c r="B73515"/>
      <c r="C73515"/>
      <c r="D73515"/>
    </row>
    <row r="73516" spans="1:4" x14ac:dyDescent="0.35">
      <c r="A73516"/>
      <c r="B73516"/>
      <c r="C73516"/>
      <c r="D73516"/>
    </row>
    <row r="73517" spans="1:4" x14ac:dyDescent="0.35">
      <c r="A73517"/>
      <c r="B73517"/>
      <c r="C73517"/>
      <c r="D73517"/>
    </row>
    <row r="73518" spans="1:4" x14ac:dyDescent="0.35">
      <c r="A73518"/>
      <c r="B73518"/>
      <c r="C73518"/>
      <c r="D73518"/>
    </row>
    <row r="73519" spans="1:4" x14ac:dyDescent="0.35">
      <c r="A73519"/>
      <c r="B73519"/>
      <c r="C73519"/>
      <c r="D73519"/>
    </row>
    <row r="73520" spans="1:4" x14ac:dyDescent="0.35">
      <c r="A73520"/>
      <c r="B73520"/>
      <c r="C73520"/>
      <c r="D73520"/>
    </row>
    <row r="73521" spans="1:4" x14ac:dyDescent="0.35">
      <c r="A73521"/>
      <c r="B73521"/>
      <c r="C73521"/>
      <c r="D73521"/>
    </row>
    <row r="73522" spans="1:4" x14ac:dyDescent="0.35">
      <c r="A73522"/>
      <c r="B73522"/>
      <c r="C73522"/>
      <c r="D73522"/>
    </row>
    <row r="73523" spans="1:4" x14ac:dyDescent="0.35">
      <c r="A73523"/>
      <c r="B73523"/>
      <c r="C73523"/>
      <c r="D73523"/>
    </row>
    <row r="73524" spans="1:4" x14ac:dyDescent="0.35">
      <c r="A73524"/>
      <c r="B73524"/>
      <c r="C73524"/>
      <c r="D73524"/>
    </row>
    <row r="73525" spans="1:4" x14ac:dyDescent="0.35">
      <c r="A73525"/>
      <c r="B73525"/>
      <c r="C73525"/>
      <c r="D73525"/>
    </row>
    <row r="73526" spans="1:4" x14ac:dyDescent="0.35">
      <c r="A73526"/>
      <c r="B73526"/>
      <c r="C73526"/>
      <c r="D73526"/>
    </row>
    <row r="73527" spans="1:4" x14ac:dyDescent="0.35">
      <c r="A73527"/>
      <c r="B73527"/>
      <c r="C73527"/>
      <c r="D73527"/>
    </row>
    <row r="73528" spans="1:4" x14ac:dyDescent="0.35">
      <c r="A73528"/>
      <c r="B73528"/>
      <c r="C73528"/>
      <c r="D73528"/>
    </row>
    <row r="73529" spans="1:4" x14ac:dyDescent="0.35">
      <c r="A73529"/>
      <c r="B73529"/>
      <c r="C73529"/>
      <c r="D73529"/>
    </row>
    <row r="73530" spans="1:4" x14ac:dyDescent="0.35">
      <c r="A73530"/>
      <c r="B73530"/>
      <c r="C73530"/>
      <c r="D73530"/>
    </row>
    <row r="73531" spans="1:4" x14ac:dyDescent="0.35">
      <c r="A73531"/>
      <c r="B73531"/>
      <c r="C73531"/>
      <c r="D73531"/>
    </row>
    <row r="73532" spans="1:4" x14ac:dyDescent="0.35">
      <c r="A73532"/>
      <c r="B73532"/>
      <c r="C73532"/>
      <c r="D73532"/>
    </row>
    <row r="73533" spans="1:4" x14ac:dyDescent="0.35">
      <c r="A73533"/>
      <c r="B73533"/>
      <c r="C73533"/>
      <c r="D73533"/>
    </row>
    <row r="73534" spans="1:4" x14ac:dyDescent="0.35">
      <c r="A73534"/>
      <c r="B73534"/>
      <c r="C73534"/>
      <c r="D73534"/>
    </row>
    <row r="73535" spans="1:4" x14ac:dyDescent="0.35">
      <c r="A73535"/>
      <c r="B73535"/>
      <c r="C73535"/>
      <c r="D73535"/>
    </row>
    <row r="73536" spans="1:4" x14ac:dyDescent="0.35">
      <c r="A73536"/>
      <c r="B73536"/>
      <c r="C73536"/>
      <c r="D73536"/>
    </row>
    <row r="73537" spans="1:4" x14ac:dyDescent="0.35">
      <c r="A73537"/>
      <c r="B73537"/>
      <c r="C73537"/>
      <c r="D73537"/>
    </row>
    <row r="73538" spans="1:4" x14ac:dyDescent="0.35">
      <c r="A73538"/>
      <c r="B73538"/>
      <c r="C73538"/>
      <c r="D73538"/>
    </row>
    <row r="73539" spans="1:4" x14ac:dyDescent="0.35">
      <c r="A73539"/>
      <c r="B73539"/>
      <c r="C73539"/>
      <c r="D73539"/>
    </row>
    <row r="73540" spans="1:4" x14ac:dyDescent="0.35">
      <c r="A73540"/>
      <c r="B73540"/>
      <c r="C73540"/>
      <c r="D73540"/>
    </row>
    <row r="73541" spans="1:4" x14ac:dyDescent="0.35">
      <c r="A73541"/>
      <c r="B73541"/>
      <c r="C73541"/>
      <c r="D73541"/>
    </row>
    <row r="73542" spans="1:4" x14ac:dyDescent="0.35">
      <c r="A73542"/>
      <c r="B73542"/>
      <c r="C73542"/>
      <c r="D73542"/>
    </row>
    <row r="73543" spans="1:4" x14ac:dyDescent="0.35">
      <c r="A73543"/>
      <c r="B73543"/>
      <c r="C73543"/>
      <c r="D73543"/>
    </row>
    <row r="73544" spans="1:4" x14ac:dyDescent="0.35">
      <c r="A73544"/>
      <c r="B73544"/>
      <c r="C73544"/>
      <c r="D73544"/>
    </row>
    <row r="73545" spans="1:4" x14ac:dyDescent="0.35">
      <c r="A73545"/>
      <c r="B73545"/>
      <c r="C73545"/>
      <c r="D73545"/>
    </row>
    <row r="73546" spans="1:4" x14ac:dyDescent="0.35">
      <c r="A73546"/>
      <c r="B73546"/>
      <c r="C73546"/>
      <c r="D73546"/>
    </row>
    <row r="73547" spans="1:4" x14ac:dyDescent="0.35">
      <c r="A73547"/>
      <c r="B73547"/>
      <c r="C73547"/>
      <c r="D73547"/>
    </row>
    <row r="73548" spans="1:4" x14ac:dyDescent="0.35">
      <c r="A73548"/>
      <c r="B73548"/>
      <c r="C73548"/>
      <c r="D73548"/>
    </row>
    <row r="73549" spans="1:4" x14ac:dyDescent="0.35">
      <c r="A73549"/>
      <c r="B73549"/>
      <c r="C73549"/>
      <c r="D73549"/>
    </row>
    <row r="73550" spans="1:4" x14ac:dyDescent="0.35">
      <c r="A73550"/>
      <c r="B73550"/>
      <c r="C73550"/>
      <c r="D73550"/>
    </row>
    <row r="73551" spans="1:4" x14ac:dyDescent="0.35">
      <c r="A73551"/>
      <c r="B73551"/>
      <c r="C73551"/>
      <c r="D73551"/>
    </row>
    <row r="73552" spans="1:4" x14ac:dyDescent="0.35">
      <c r="A73552"/>
      <c r="B73552"/>
      <c r="C73552"/>
      <c r="D73552"/>
    </row>
    <row r="73553" spans="1:4" x14ac:dyDescent="0.35">
      <c r="A73553"/>
      <c r="B73553"/>
      <c r="C73553"/>
      <c r="D73553"/>
    </row>
    <row r="73554" spans="1:4" x14ac:dyDescent="0.35">
      <c r="A73554"/>
      <c r="B73554"/>
      <c r="C73554"/>
      <c r="D73554"/>
    </row>
    <row r="73555" spans="1:4" x14ac:dyDescent="0.35">
      <c r="A73555"/>
      <c r="B73555"/>
      <c r="C73555"/>
      <c r="D73555"/>
    </row>
    <row r="73556" spans="1:4" x14ac:dyDescent="0.35">
      <c r="A73556"/>
      <c r="B73556"/>
      <c r="C73556"/>
      <c r="D73556"/>
    </row>
    <row r="73557" spans="1:4" x14ac:dyDescent="0.35">
      <c r="A73557"/>
      <c r="B73557"/>
      <c r="C73557"/>
      <c r="D73557"/>
    </row>
    <row r="73558" spans="1:4" x14ac:dyDescent="0.35">
      <c r="A73558"/>
      <c r="B73558"/>
      <c r="C73558"/>
      <c r="D73558"/>
    </row>
    <row r="73559" spans="1:4" x14ac:dyDescent="0.35">
      <c r="A73559"/>
      <c r="B73559"/>
      <c r="C73559"/>
      <c r="D73559"/>
    </row>
    <row r="73560" spans="1:4" x14ac:dyDescent="0.35">
      <c r="A73560"/>
      <c r="B73560"/>
      <c r="C73560"/>
      <c r="D73560"/>
    </row>
    <row r="73561" spans="1:4" x14ac:dyDescent="0.35">
      <c r="A73561"/>
      <c r="B73561"/>
      <c r="C73561"/>
      <c r="D73561"/>
    </row>
    <row r="73562" spans="1:4" x14ac:dyDescent="0.35">
      <c r="A73562"/>
      <c r="B73562"/>
      <c r="C73562"/>
      <c r="D73562"/>
    </row>
    <row r="73563" spans="1:4" x14ac:dyDescent="0.35">
      <c r="A73563"/>
      <c r="B73563"/>
      <c r="C73563"/>
      <c r="D73563"/>
    </row>
    <row r="73564" spans="1:4" x14ac:dyDescent="0.35">
      <c r="A73564"/>
      <c r="B73564"/>
      <c r="C73564"/>
      <c r="D73564"/>
    </row>
    <row r="73565" spans="1:4" x14ac:dyDescent="0.35">
      <c r="A73565"/>
      <c r="B73565"/>
      <c r="C73565"/>
      <c r="D73565"/>
    </row>
    <row r="73566" spans="1:4" x14ac:dyDescent="0.35">
      <c r="A73566"/>
      <c r="B73566"/>
      <c r="C73566"/>
      <c r="D73566"/>
    </row>
    <row r="73567" spans="1:4" x14ac:dyDescent="0.35">
      <c r="A73567"/>
      <c r="B73567"/>
      <c r="C73567"/>
      <c r="D73567"/>
    </row>
    <row r="73568" spans="1:4" x14ac:dyDescent="0.35">
      <c r="A73568"/>
      <c r="B73568"/>
      <c r="C73568"/>
      <c r="D73568"/>
    </row>
    <row r="73569" spans="1:4" x14ac:dyDescent="0.35">
      <c r="A73569"/>
      <c r="B73569"/>
      <c r="C73569"/>
      <c r="D73569"/>
    </row>
    <row r="73570" spans="1:4" x14ac:dyDescent="0.35">
      <c r="A73570"/>
      <c r="B73570"/>
      <c r="C73570"/>
      <c r="D73570"/>
    </row>
    <row r="73571" spans="1:4" x14ac:dyDescent="0.35">
      <c r="A73571"/>
      <c r="B73571"/>
      <c r="C73571"/>
      <c r="D73571"/>
    </row>
    <row r="73572" spans="1:4" x14ac:dyDescent="0.35">
      <c r="A73572"/>
      <c r="B73572"/>
      <c r="C73572"/>
      <c r="D73572"/>
    </row>
    <row r="73573" spans="1:4" x14ac:dyDescent="0.35">
      <c r="A73573"/>
      <c r="B73573"/>
      <c r="C73573"/>
      <c r="D73573"/>
    </row>
    <row r="73574" spans="1:4" x14ac:dyDescent="0.35">
      <c r="A73574"/>
      <c r="B73574"/>
      <c r="C73574"/>
      <c r="D73574"/>
    </row>
    <row r="73575" spans="1:4" x14ac:dyDescent="0.35">
      <c r="A73575"/>
      <c r="B73575"/>
      <c r="C73575"/>
      <c r="D73575"/>
    </row>
    <row r="73576" spans="1:4" x14ac:dyDescent="0.35">
      <c r="A73576"/>
      <c r="B73576"/>
      <c r="C73576"/>
      <c r="D73576"/>
    </row>
    <row r="73577" spans="1:4" x14ac:dyDescent="0.35">
      <c r="A73577"/>
      <c r="B73577"/>
      <c r="C73577"/>
      <c r="D73577"/>
    </row>
    <row r="73578" spans="1:4" x14ac:dyDescent="0.35">
      <c r="A73578"/>
      <c r="B73578"/>
      <c r="C73578"/>
      <c r="D73578"/>
    </row>
    <row r="73579" spans="1:4" x14ac:dyDescent="0.35">
      <c r="A73579"/>
      <c r="B73579"/>
      <c r="C73579"/>
      <c r="D73579"/>
    </row>
    <row r="73580" spans="1:4" x14ac:dyDescent="0.35">
      <c r="A73580"/>
      <c r="B73580"/>
      <c r="C73580"/>
      <c r="D73580"/>
    </row>
    <row r="73581" spans="1:4" x14ac:dyDescent="0.35">
      <c r="A73581"/>
      <c r="B73581"/>
      <c r="C73581"/>
      <c r="D73581"/>
    </row>
    <row r="73582" spans="1:4" x14ac:dyDescent="0.35">
      <c r="A73582"/>
      <c r="B73582"/>
      <c r="C73582"/>
      <c r="D73582"/>
    </row>
    <row r="73583" spans="1:4" x14ac:dyDescent="0.35">
      <c r="A73583"/>
      <c r="B73583"/>
      <c r="C73583"/>
      <c r="D73583"/>
    </row>
    <row r="73584" spans="1:4" x14ac:dyDescent="0.35">
      <c r="A73584"/>
      <c r="B73584"/>
      <c r="C73584"/>
      <c r="D73584"/>
    </row>
    <row r="73585" spans="1:4" x14ac:dyDescent="0.35">
      <c r="A73585"/>
      <c r="B73585"/>
      <c r="C73585"/>
      <c r="D73585"/>
    </row>
    <row r="73586" spans="1:4" x14ac:dyDescent="0.35">
      <c r="A73586"/>
      <c r="B73586"/>
      <c r="C73586"/>
      <c r="D73586"/>
    </row>
    <row r="73587" spans="1:4" x14ac:dyDescent="0.35">
      <c r="A73587"/>
      <c r="B73587"/>
      <c r="C73587"/>
      <c r="D73587"/>
    </row>
    <row r="73588" spans="1:4" x14ac:dyDescent="0.35">
      <c r="A73588"/>
      <c r="B73588"/>
      <c r="C73588"/>
      <c r="D73588"/>
    </row>
    <row r="73589" spans="1:4" x14ac:dyDescent="0.35">
      <c r="A73589"/>
      <c r="B73589"/>
      <c r="C73589"/>
      <c r="D73589"/>
    </row>
    <row r="73590" spans="1:4" x14ac:dyDescent="0.35">
      <c r="A73590"/>
      <c r="B73590"/>
      <c r="C73590"/>
      <c r="D73590"/>
    </row>
    <row r="73591" spans="1:4" x14ac:dyDescent="0.35">
      <c r="A73591"/>
      <c r="B73591"/>
      <c r="C73591"/>
      <c r="D73591"/>
    </row>
    <row r="73592" spans="1:4" x14ac:dyDescent="0.35">
      <c r="A73592"/>
      <c r="B73592"/>
      <c r="C73592"/>
      <c r="D73592"/>
    </row>
    <row r="73593" spans="1:4" x14ac:dyDescent="0.35">
      <c r="A73593"/>
      <c r="B73593"/>
      <c r="C73593"/>
      <c r="D73593"/>
    </row>
    <row r="73594" spans="1:4" x14ac:dyDescent="0.35">
      <c r="A73594"/>
      <c r="B73594"/>
      <c r="C73594"/>
      <c r="D73594"/>
    </row>
    <row r="73595" spans="1:4" x14ac:dyDescent="0.35">
      <c r="A73595"/>
      <c r="B73595"/>
      <c r="C73595"/>
      <c r="D73595"/>
    </row>
    <row r="73596" spans="1:4" x14ac:dyDescent="0.35">
      <c r="A73596"/>
      <c r="B73596"/>
      <c r="C73596"/>
      <c r="D73596"/>
    </row>
    <row r="73597" spans="1:4" x14ac:dyDescent="0.35">
      <c r="A73597"/>
      <c r="B73597"/>
      <c r="C73597"/>
      <c r="D73597"/>
    </row>
    <row r="73598" spans="1:4" x14ac:dyDescent="0.35">
      <c r="A73598"/>
      <c r="B73598"/>
      <c r="C73598"/>
      <c r="D73598"/>
    </row>
    <row r="73599" spans="1:4" x14ac:dyDescent="0.35">
      <c r="A73599"/>
      <c r="B73599"/>
      <c r="C73599"/>
      <c r="D73599"/>
    </row>
    <row r="73600" spans="1:4" x14ac:dyDescent="0.35">
      <c r="A73600"/>
      <c r="B73600"/>
      <c r="C73600"/>
      <c r="D73600"/>
    </row>
    <row r="73601" spans="1:4" x14ac:dyDescent="0.35">
      <c r="A73601"/>
      <c r="B73601"/>
      <c r="C73601"/>
      <c r="D73601"/>
    </row>
    <row r="73602" spans="1:4" x14ac:dyDescent="0.35">
      <c r="A73602"/>
      <c r="B73602"/>
      <c r="C73602"/>
      <c r="D73602"/>
    </row>
    <row r="73603" spans="1:4" x14ac:dyDescent="0.35">
      <c r="A73603"/>
      <c r="B73603"/>
      <c r="C73603"/>
      <c r="D73603"/>
    </row>
    <row r="73604" spans="1:4" x14ac:dyDescent="0.35">
      <c r="A73604"/>
      <c r="B73604"/>
      <c r="C73604"/>
      <c r="D73604"/>
    </row>
    <row r="73605" spans="1:4" x14ac:dyDescent="0.35">
      <c r="A73605"/>
      <c r="B73605"/>
      <c r="C73605"/>
      <c r="D73605"/>
    </row>
    <row r="73606" spans="1:4" x14ac:dyDescent="0.35">
      <c r="A73606"/>
      <c r="B73606"/>
      <c r="C73606"/>
      <c r="D73606"/>
    </row>
    <row r="73607" spans="1:4" x14ac:dyDescent="0.35">
      <c r="A73607"/>
      <c r="B73607"/>
      <c r="C73607"/>
      <c r="D73607"/>
    </row>
    <row r="73608" spans="1:4" x14ac:dyDescent="0.35">
      <c r="A73608"/>
      <c r="B73608"/>
      <c r="C73608"/>
      <c r="D73608"/>
    </row>
    <row r="73609" spans="1:4" x14ac:dyDescent="0.35">
      <c r="A73609"/>
      <c r="B73609"/>
      <c r="C73609"/>
      <c r="D73609"/>
    </row>
    <row r="73610" spans="1:4" x14ac:dyDescent="0.35">
      <c r="A73610"/>
      <c r="B73610"/>
      <c r="C73610"/>
      <c r="D73610"/>
    </row>
    <row r="73611" spans="1:4" x14ac:dyDescent="0.35">
      <c r="A73611"/>
      <c r="B73611"/>
      <c r="C73611"/>
      <c r="D73611"/>
    </row>
    <row r="73612" spans="1:4" x14ac:dyDescent="0.35">
      <c r="A73612"/>
      <c r="B73612"/>
      <c r="C73612"/>
      <c r="D73612"/>
    </row>
    <row r="73613" spans="1:4" x14ac:dyDescent="0.35">
      <c r="A73613"/>
      <c r="B73613"/>
      <c r="C73613"/>
      <c r="D73613"/>
    </row>
    <row r="73614" spans="1:4" x14ac:dyDescent="0.35">
      <c r="A73614"/>
      <c r="B73614"/>
      <c r="C73614"/>
      <c r="D73614"/>
    </row>
    <row r="73615" spans="1:4" x14ac:dyDescent="0.35">
      <c r="A73615"/>
      <c r="B73615"/>
      <c r="C73615"/>
      <c r="D73615"/>
    </row>
    <row r="73616" spans="1:4" x14ac:dyDescent="0.35">
      <c r="A73616"/>
      <c r="B73616"/>
      <c r="C73616"/>
      <c r="D73616"/>
    </row>
    <row r="73617" spans="1:4" x14ac:dyDescent="0.35">
      <c r="A73617"/>
      <c r="B73617"/>
      <c r="C73617"/>
      <c r="D73617"/>
    </row>
    <row r="73618" spans="1:4" x14ac:dyDescent="0.35">
      <c r="A73618"/>
      <c r="B73618"/>
      <c r="C73618"/>
      <c r="D73618"/>
    </row>
    <row r="73619" spans="1:4" x14ac:dyDescent="0.35">
      <c r="A73619"/>
      <c r="B73619"/>
      <c r="C73619"/>
      <c r="D73619"/>
    </row>
    <row r="73620" spans="1:4" x14ac:dyDescent="0.35">
      <c r="A73620"/>
      <c r="B73620"/>
      <c r="C73620"/>
      <c r="D73620"/>
    </row>
    <row r="73621" spans="1:4" x14ac:dyDescent="0.35">
      <c r="A73621"/>
      <c r="B73621"/>
      <c r="C73621"/>
      <c r="D73621"/>
    </row>
    <row r="73622" spans="1:4" x14ac:dyDescent="0.35">
      <c r="A73622"/>
      <c r="B73622"/>
      <c r="C73622"/>
      <c r="D73622"/>
    </row>
    <row r="73623" spans="1:4" x14ac:dyDescent="0.35">
      <c r="A73623"/>
      <c r="B73623"/>
      <c r="C73623"/>
      <c r="D73623"/>
    </row>
    <row r="73624" spans="1:4" x14ac:dyDescent="0.35">
      <c r="A73624"/>
      <c r="B73624"/>
      <c r="C73624"/>
      <c r="D73624"/>
    </row>
    <row r="73625" spans="1:4" x14ac:dyDescent="0.35">
      <c r="A73625"/>
      <c r="B73625"/>
      <c r="C73625"/>
      <c r="D73625"/>
    </row>
    <row r="73626" spans="1:4" x14ac:dyDescent="0.35">
      <c r="A73626"/>
      <c r="B73626"/>
      <c r="C73626"/>
      <c r="D73626"/>
    </row>
    <row r="73627" spans="1:4" x14ac:dyDescent="0.35">
      <c r="A73627"/>
      <c r="B73627"/>
      <c r="C73627"/>
      <c r="D73627"/>
    </row>
    <row r="73628" spans="1:4" x14ac:dyDescent="0.35">
      <c r="A73628"/>
      <c r="B73628"/>
      <c r="C73628"/>
      <c r="D73628"/>
    </row>
    <row r="73629" spans="1:4" x14ac:dyDescent="0.35">
      <c r="A73629"/>
      <c r="B73629"/>
      <c r="C73629"/>
      <c r="D73629"/>
    </row>
    <row r="73630" spans="1:4" x14ac:dyDescent="0.35">
      <c r="A73630"/>
      <c r="B73630"/>
      <c r="C73630"/>
      <c r="D73630"/>
    </row>
    <row r="73631" spans="1:4" x14ac:dyDescent="0.35">
      <c r="A73631"/>
      <c r="B73631"/>
      <c r="C73631"/>
      <c r="D73631"/>
    </row>
    <row r="73632" spans="1:4" x14ac:dyDescent="0.35">
      <c r="A73632"/>
      <c r="B73632"/>
      <c r="C73632"/>
      <c r="D73632"/>
    </row>
    <row r="73633" spans="1:4" x14ac:dyDescent="0.35">
      <c r="A73633"/>
      <c r="B73633"/>
      <c r="C73633"/>
      <c r="D73633"/>
    </row>
    <row r="73634" spans="1:4" x14ac:dyDescent="0.35">
      <c r="A73634"/>
      <c r="B73634"/>
      <c r="C73634"/>
      <c r="D73634"/>
    </row>
    <row r="73635" spans="1:4" x14ac:dyDescent="0.35">
      <c r="A73635"/>
      <c r="B73635"/>
      <c r="C73635"/>
      <c r="D73635"/>
    </row>
    <row r="73636" spans="1:4" x14ac:dyDescent="0.35">
      <c r="A73636"/>
      <c r="B73636"/>
      <c r="C73636"/>
      <c r="D73636"/>
    </row>
    <row r="73637" spans="1:4" x14ac:dyDescent="0.35">
      <c r="A73637"/>
      <c r="B73637"/>
      <c r="C73637"/>
      <c r="D73637"/>
    </row>
    <row r="73638" spans="1:4" x14ac:dyDescent="0.35">
      <c r="A73638"/>
      <c r="B73638"/>
      <c r="C73638"/>
      <c r="D73638"/>
    </row>
    <row r="73639" spans="1:4" x14ac:dyDescent="0.35">
      <c r="A73639"/>
      <c r="B73639"/>
      <c r="C73639"/>
      <c r="D73639"/>
    </row>
    <row r="73640" spans="1:4" x14ac:dyDescent="0.35">
      <c r="A73640"/>
      <c r="B73640"/>
      <c r="C73640"/>
      <c r="D73640"/>
    </row>
    <row r="73641" spans="1:4" x14ac:dyDescent="0.35">
      <c r="A73641"/>
      <c r="B73641"/>
      <c r="C73641"/>
      <c r="D73641"/>
    </row>
    <row r="73642" spans="1:4" x14ac:dyDescent="0.35">
      <c r="A73642"/>
      <c r="B73642"/>
      <c r="C73642"/>
      <c r="D73642"/>
    </row>
    <row r="73643" spans="1:4" x14ac:dyDescent="0.35">
      <c r="A73643"/>
      <c r="B73643"/>
      <c r="C73643"/>
      <c r="D73643"/>
    </row>
    <row r="73644" spans="1:4" x14ac:dyDescent="0.35">
      <c r="A73644"/>
      <c r="B73644"/>
      <c r="C73644"/>
      <c r="D73644"/>
    </row>
    <row r="73645" spans="1:4" x14ac:dyDescent="0.35">
      <c r="A73645"/>
      <c r="B73645"/>
      <c r="C73645"/>
      <c r="D73645"/>
    </row>
    <row r="73646" spans="1:4" x14ac:dyDescent="0.35">
      <c r="A73646"/>
      <c r="B73646"/>
      <c r="C73646"/>
      <c r="D73646"/>
    </row>
    <row r="73647" spans="1:4" x14ac:dyDescent="0.35">
      <c r="A73647"/>
      <c r="B73647"/>
      <c r="C73647"/>
      <c r="D73647"/>
    </row>
    <row r="73648" spans="1:4" x14ac:dyDescent="0.35">
      <c r="A73648"/>
      <c r="B73648"/>
      <c r="C73648"/>
      <c r="D73648"/>
    </row>
    <row r="73649" spans="1:4" x14ac:dyDescent="0.35">
      <c r="A73649"/>
      <c r="B73649"/>
      <c r="C73649"/>
      <c r="D73649"/>
    </row>
    <row r="73650" spans="1:4" x14ac:dyDescent="0.35">
      <c r="A73650"/>
      <c r="B73650"/>
      <c r="C73650"/>
      <c r="D73650"/>
    </row>
    <row r="73651" spans="1:4" x14ac:dyDescent="0.35">
      <c r="A73651"/>
      <c r="B73651"/>
      <c r="C73651"/>
      <c r="D73651"/>
    </row>
    <row r="73652" spans="1:4" x14ac:dyDescent="0.35">
      <c r="A73652"/>
      <c r="B73652"/>
      <c r="C73652"/>
      <c r="D73652"/>
    </row>
    <row r="73653" spans="1:4" x14ac:dyDescent="0.35">
      <c r="A73653"/>
      <c r="B73653"/>
      <c r="C73653"/>
      <c r="D73653"/>
    </row>
    <row r="73654" spans="1:4" x14ac:dyDescent="0.35">
      <c r="A73654"/>
      <c r="B73654"/>
      <c r="C73654"/>
      <c r="D73654"/>
    </row>
    <row r="73655" spans="1:4" x14ac:dyDescent="0.35">
      <c r="A73655"/>
      <c r="B73655"/>
      <c r="C73655"/>
      <c r="D73655"/>
    </row>
    <row r="73656" spans="1:4" x14ac:dyDescent="0.35">
      <c r="A73656"/>
      <c r="B73656"/>
      <c r="C73656"/>
      <c r="D73656"/>
    </row>
    <row r="73657" spans="1:4" x14ac:dyDescent="0.35">
      <c r="A73657"/>
      <c r="B73657"/>
      <c r="C73657"/>
      <c r="D73657"/>
    </row>
    <row r="73658" spans="1:4" x14ac:dyDescent="0.35">
      <c r="A73658"/>
      <c r="B73658"/>
      <c r="C73658"/>
      <c r="D73658"/>
    </row>
    <row r="73659" spans="1:4" x14ac:dyDescent="0.35">
      <c r="A73659"/>
      <c r="B73659"/>
      <c r="C73659"/>
      <c r="D73659"/>
    </row>
    <row r="73660" spans="1:4" x14ac:dyDescent="0.35">
      <c r="A73660"/>
      <c r="B73660"/>
      <c r="C73660"/>
      <c r="D73660"/>
    </row>
    <row r="73661" spans="1:4" x14ac:dyDescent="0.35">
      <c r="A73661"/>
      <c r="B73661"/>
      <c r="C73661"/>
      <c r="D73661"/>
    </row>
    <row r="73662" spans="1:4" x14ac:dyDescent="0.35">
      <c r="A73662"/>
      <c r="B73662"/>
      <c r="C73662"/>
      <c r="D73662"/>
    </row>
    <row r="73663" spans="1:4" x14ac:dyDescent="0.35">
      <c r="A73663"/>
      <c r="B73663"/>
      <c r="C73663"/>
      <c r="D73663"/>
    </row>
    <row r="73664" spans="1:4" x14ac:dyDescent="0.35">
      <c r="A73664"/>
      <c r="B73664"/>
      <c r="C73664"/>
      <c r="D73664"/>
    </row>
    <row r="73665" spans="1:4" x14ac:dyDescent="0.35">
      <c r="A73665"/>
      <c r="B73665"/>
      <c r="C73665"/>
      <c r="D73665"/>
    </row>
    <row r="73666" spans="1:4" x14ac:dyDescent="0.35">
      <c r="A73666"/>
      <c r="B73666"/>
      <c r="C73666"/>
      <c r="D73666"/>
    </row>
    <row r="73667" spans="1:4" x14ac:dyDescent="0.35">
      <c r="A73667"/>
      <c r="B73667"/>
      <c r="C73667"/>
      <c r="D73667"/>
    </row>
    <row r="73668" spans="1:4" x14ac:dyDescent="0.35">
      <c r="A73668"/>
      <c r="B73668"/>
      <c r="C73668"/>
      <c r="D73668"/>
    </row>
    <row r="73669" spans="1:4" x14ac:dyDescent="0.35">
      <c r="A73669"/>
      <c r="B73669"/>
      <c r="C73669"/>
      <c r="D73669"/>
    </row>
    <row r="73670" spans="1:4" x14ac:dyDescent="0.35">
      <c r="A73670"/>
      <c r="B73670"/>
      <c r="C73670"/>
      <c r="D73670"/>
    </row>
    <row r="73671" spans="1:4" x14ac:dyDescent="0.35">
      <c r="A73671"/>
      <c r="B73671"/>
      <c r="C73671"/>
      <c r="D73671"/>
    </row>
    <row r="73672" spans="1:4" x14ac:dyDescent="0.35">
      <c r="A73672"/>
      <c r="B73672"/>
      <c r="C73672"/>
      <c r="D73672"/>
    </row>
    <row r="73673" spans="1:4" x14ac:dyDescent="0.35">
      <c r="A73673"/>
      <c r="B73673"/>
      <c r="C73673"/>
      <c r="D73673"/>
    </row>
    <row r="73674" spans="1:4" x14ac:dyDescent="0.35">
      <c r="A73674"/>
      <c r="B73674"/>
      <c r="C73674"/>
      <c r="D73674"/>
    </row>
    <row r="73675" spans="1:4" x14ac:dyDescent="0.35">
      <c r="A73675"/>
      <c r="B73675"/>
      <c r="C73675"/>
      <c r="D73675"/>
    </row>
    <row r="73676" spans="1:4" x14ac:dyDescent="0.35">
      <c r="A73676"/>
      <c r="B73676"/>
      <c r="C73676"/>
      <c r="D73676"/>
    </row>
    <row r="73677" spans="1:4" x14ac:dyDescent="0.35">
      <c r="A73677"/>
      <c r="B73677"/>
      <c r="C73677"/>
      <c r="D73677"/>
    </row>
    <row r="73678" spans="1:4" x14ac:dyDescent="0.35">
      <c r="A73678"/>
      <c r="B73678"/>
      <c r="C73678"/>
      <c r="D73678"/>
    </row>
    <row r="73679" spans="1:4" x14ac:dyDescent="0.35">
      <c r="A73679"/>
      <c r="B73679"/>
      <c r="C73679"/>
      <c r="D73679"/>
    </row>
    <row r="73680" spans="1:4" x14ac:dyDescent="0.35">
      <c r="A73680"/>
      <c r="B73680"/>
      <c r="C73680"/>
      <c r="D73680"/>
    </row>
    <row r="73681" spans="1:4" x14ac:dyDescent="0.35">
      <c r="A73681"/>
      <c r="B73681"/>
      <c r="C73681"/>
      <c r="D73681"/>
    </row>
    <row r="73682" spans="1:4" x14ac:dyDescent="0.35">
      <c r="A73682"/>
      <c r="B73682"/>
      <c r="C73682"/>
      <c r="D73682"/>
    </row>
    <row r="73683" spans="1:4" x14ac:dyDescent="0.35">
      <c r="A73683"/>
      <c r="B73683"/>
      <c r="C73683"/>
      <c r="D73683"/>
    </row>
    <row r="73684" spans="1:4" x14ac:dyDescent="0.35">
      <c r="A73684"/>
      <c r="B73684"/>
      <c r="C73684"/>
      <c r="D73684"/>
    </row>
    <row r="73685" spans="1:4" x14ac:dyDescent="0.35">
      <c r="A73685"/>
      <c r="B73685"/>
      <c r="C73685"/>
      <c r="D73685"/>
    </row>
    <row r="73686" spans="1:4" x14ac:dyDescent="0.35">
      <c r="A73686"/>
      <c r="B73686"/>
      <c r="C73686"/>
      <c r="D73686"/>
    </row>
    <row r="73687" spans="1:4" x14ac:dyDescent="0.35">
      <c r="A73687"/>
      <c r="B73687"/>
      <c r="C73687"/>
      <c r="D73687"/>
    </row>
    <row r="73688" spans="1:4" x14ac:dyDescent="0.35">
      <c r="A73688"/>
      <c r="B73688"/>
      <c r="C73688"/>
      <c r="D73688"/>
    </row>
    <row r="73689" spans="1:4" x14ac:dyDescent="0.35">
      <c r="A73689"/>
      <c r="B73689"/>
      <c r="C73689"/>
      <c r="D73689"/>
    </row>
    <row r="73690" spans="1:4" x14ac:dyDescent="0.35">
      <c r="A73690"/>
      <c r="B73690"/>
      <c r="C73690"/>
      <c r="D73690"/>
    </row>
    <row r="73691" spans="1:4" x14ac:dyDescent="0.35">
      <c r="A73691"/>
      <c r="B73691"/>
      <c r="C73691"/>
      <c r="D73691"/>
    </row>
    <row r="73692" spans="1:4" x14ac:dyDescent="0.35">
      <c r="A73692"/>
      <c r="B73692"/>
      <c r="C73692"/>
      <c r="D73692"/>
    </row>
    <row r="73693" spans="1:4" x14ac:dyDescent="0.35">
      <c r="A73693"/>
      <c r="B73693"/>
      <c r="C73693"/>
      <c r="D73693"/>
    </row>
    <row r="73694" spans="1:4" x14ac:dyDescent="0.35">
      <c r="A73694"/>
      <c r="B73694"/>
      <c r="C73694"/>
      <c r="D73694"/>
    </row>
    <row r="73695" spans="1:4" x14ac:dyDescent="0.35">
      <c r="A73695"/>
      <c r="B73695"/>
      <c r="C73695"/>
      <c r="D73695"/>
    </row>
    <row r="73696" spans="1:4" x14ac:dyDescent="0.35">
      <c r="A73696"/>
      <c r="B73696"/>
      <c r="C73696"/>
      <c r="D73696"/>
    </row>
    <row r="73697" spans="1:4" x14ac:dyDescent="0.35">
      <c r="A73697"/>
      <c r="B73697"/>
      <c r="C73697"/>
      <c r="D73697"/>
    </row>
    <row r="73698" spans="1:4" x14ac:dyDescent="0.35">
      <c r="A73698"/>
      <c r="B73698"/>
      <c r="C73698"/>
      <c r="D73698"/>
    </row>
    <row r="73699" spans="1:4" x14ac:dyDescent="0.35">
      <c r="A73699"/>
      <c r="B73699"/>
      <c r="C73699"/>
      <c r="D73699"/>
    </row>
    <row r="73700" spans="1:4" x14ac:dyDescent="0.35">
      <c r="A73700"/>
      <c r="B73700"/>
      <c r="C73700"/>
      <c r="D73700"/>
    </row>
    <row r="73701" spans="1:4" x14ac:dyDescent="0.35">
      <c r="A73701"/>
      <c r="B73701"/>
      <c r="C73701"/>
      <c r="D73701"/>
    </row>
    <row r="73702" spans="1:4" x14ac:dyDescent="0.35">
      <c r="A73702"/>
      <c r="B73702"/>
      <c r="C73702"/>
      <c r="D73702"/>
    </row>
    <row r="73703" spans="1:4" x14ac:dyDescent="0.35">
      <c r="A73703"/>
      <c r="B73703"/>
      <c r="C73703"/>
      <c r="D73703"/>
    </row>
    <row r="73704" spans="1:4" x14ac:dyDescent="0.35">
      <c r="A73704"/>
      <c r="B73704"/>
      <c r="C73704"/>
      <c r="D73704"/>
    </row>
    <row r="73705" spans="1:4" x14ac:dyDescent="0.35">
      <c r="A73705"/>
      <c r="B73705"/>
      <c r="C73705"/>
      <c r="D73705"/>
    </row>
    <row r="73706" spans="1:4" x14ac:dyDescent="0.35">
      <c r="A73706"/>
      <c r="B73706"/>
      <c r="C73706"/>
      <c r="D73706"/>
    </row>
    <row r="73707" spans="1:4" x14ac:dyDescent="0.35">
      <c r="A73707"/>
      <c r="B73707"/>
      <c r="C73707"/>
      <c r="D73707"/>
    </row>
    <row r="73708" spans="1:4" x14ac:dyDescent="0.35">
      <c r="A73708"/>
      <c r="B73708"/>
      <c r="C73708"/>
      <c r="D73708"/>
    </row>
    <row r="73709" spans="1:4" x14ac:dyDescent="0.35">
      <c r="A73709"/>
      <c r="B73709"/>
      <c r="C73709"/>
      <c r="D73709"/>
    </row>
    <row r="73710" spans="1:4" x14ac:dyDescent="0.35">
      <c r="A73710"/>
      <c r="B73710"/>
      <c r="C73710"/>
      <c r="D73710"/>
    </row>
    <row r="73711" spans="1:4" x14ac:dyDescent="0.35">
      <c r="A73711"/>
      <c r="B73711"/>
      <c r="C73711"/>
      <c r="D73711"/>
    </row>
    <row r="73712" spans="1:4" x14ac:dyDescent="0.35">
      <c r="A73712"/>
      <c r="B73712"/>
      <c r="C73712"/>
      <c r="D73712"/>
    </row>
    <row r="73713" spans="1:4" x14ac:dyDescent="0.35">
      <c r="A73713"/>
      <c r="B73713"/>
      <c r="C73713"/>
      <c r="D73713"/>
    </row>
    <row r="73714" spans="1:4" x14ac:dyDescent="0.35">
      <c r="A73714"/>
      <c r="B73714"/>
      <c r="C73714"/>
      <c r="D73714"/>
    </row>
    <row r="73715" spans="1:4" x14ac:dyDescent="0.35">
      <c r="A73715"/>
      <c r="B73715"/>
      <c r="C73715"/>
      <c r="D73715"/>
    </row>
    <row r="73716" spans="1:4" x14ac:dyDescent="0.35">
      <c r="A73716"/>
      <c r="B73716"/>
      <c r="C73716"/>
      <c r="D73716"/>
    </row>
    <row r="73717" spans="1:4" x14ac:dyDescent="0.35">
      <c r="A73717"/>
      <c r="B73717"/>
      <c r="C73717"/>
      <c r="D73717"/>
    </row>
    <row r="73718" spans="1:4" x14ac:dyDescent="0.35">
      <c r="A73718"/>
      <c r="B73718"/>
      <c r="C73718"/>
      <c r="D73718"/>
    </row>
    <row r="73719" spans="1:4" x14ac:dyDescent="0.35">
      <c r="A73719"/>
      <c r="B73719"/>
      <c r="C73719"/>
      <c r="D73719"/>
    </row>
    <row r="73720" spans="1:4" x14ac:dyDescent="0.35">
      <c r="A73720"/>
      <c r="B73720"/>
      <c r="C73720"/>
      <c r="D73720"/>
    </row>
    <row r="73721" spans="1:4" x14ac:dyDescent="0.35">
      <c r="A73721"/>
      <c r="B73721"/>
      <c r="C73721"/>
      <c r="D73721"/>
    </row>
    <row r="73722" spans="1:4" x14ac:dyDescent="0.35">
      <c r="A73722"/>
      <c r="B73722"/>
      <c r="C73722"/>
      <c r="D73722"/>
    </row>
    <row r="73723" spans="1:4" x14ac:dyDescent="0.35">
      <c r="A73723"/>
      <c r="B73723"/>
      <c r="C73723"/>
      <c r="D73723"/>
    </row>
    <row r="73724" spans="1:4" x14ac:dyDescent="0.35">
      <c r="A73724"/>
      <c r="B73724"/>
      <c r="C73724"/>
      <c r="D73724"/>
    </row>
    <row r="73725" spans="1:4" x14ac:dyDescent="0.35">
      <c r="A73725"/>
      <c r="B73725"/>
      <c r="C73725"/>
      <c r="D73725"/>
    </row>
    <row r="73726" spans="1:4" x14ac:dyDescent="0.35">
      <c r="A73726"/>
      <c r="B73726"/>
      <c r="C73726"/>
      <c r="D73726"/>
    </row>
    <row r="73727" spans="1:4" x14ac:dyDescent="0.35">
      <c r="A73727"/>
      <c r="B73727"/>
      <c r="C73727"/>
      <c r="D73727"/>
    </row>
    <row r="73728" spans="1:4" x14ac:dyDescent="0.35">
      <c r="A73728"/>
      <c r="B73728"/>
      <c r="C73728"/>
      <c r="D73728"/>
    </row>
    <row r="73729" spans="1:4" x14ac:dyDescent="0.35">
      <c r="A73729"/>
      <c r="B73729"/>
      <c r="C73729"/>
      <c r="D73729"/>
    </row>
    <row r="73730" spans="1:4" x14ac:dyDescent="0.35">
      <c r="A73730"/>
      <c r="B73730"/>
      <c r="C73730"/>
      <c r="D73730"/>
    </row>
    <row r="73731" spans="1:4" x14ac:dyDescent="0.35">
      <c r="A73731"/>
      <c r="B73731"/>
      <c r="C73731"/>
      <c r="D73731"/>
    </row>
    <row r="73732" spans="1:4" x14ac:dyDescent="0.35">
      <c r="A73732"/>
      <c r="B73732"/>
      <c r="C73732"/>
      <c r="D73732"/>
    </row>
    <row r="73733" spans="1:4" x14ac:dyDescent="0.35">
      <c r="A73733"/>
      <c r="B73733"/>
      <c r="C73733"/>
      <c r="D73733"/>
    </row>
    <row r="73734" spans="1:4" x14ac:dyDescent="0.35">
      <c r="A73734"/>
      <c r="B73734"/>
      <c r="C73734"/>
      <c r="D73734"/>
    </row>
    <row r="73735" spans="1:4" x14ac:dyDescent="0.35">
      <c r="A73735"/>
      <c r="B73735"/>
      <c r="C73735"/>
      <c r="D73735"/>
    </row>
    <row r="73736" spans="1:4" x14ac:dyDescent="0.35">
      <c r="A73736"/>
      <c r="B73736"/>
      <c r="C73736"/>
      <c r="D73736"/>
    </row>
    <row r="73737" spans="1:4" x14ac:dyDescent="0.35">
      <c r="A73737"/>
      <c r="B73737"/>
      <c r="C73737"/>
      <c r="D73737"/>
    </row>
    <row r="73738" spans="1:4" x14ac:dyDescent="0.35">
      <c r="A73738"/>
      <c r="B73738"/>
      <c r="C73738"/>
      <c r="D73738"/>
    </row>
    <row r="73739" spans="1:4" x14ac:dyDescent="0.35">
      <c r="A73739"/>
      <c r="B73739"/>
      <c r="C73739"/>
      <c r="D73739"/>
    </row>
    <row r="73740" spans="1:4" x14ac:dyDescent="0.35">
      <c r="A73740"/>
      <c r="B73740"/>
      <c r="C73740"/>
      <c r="D73740"/>
    </row>
    <row r="73741" spans="1:4" x14ac:dyDescent="0.35">
      <c r="A73741"/>
      <c r="B73741"/>
      <c r="C73741"/>
      <c r="D73741"/>
    </row>
    <row r="73742" spans="1:4" x14ac:dyDescent="0.35">
      <c r="A73742"/>
      <c r="B73742"/>
      <c r="C73742"/>
      <c r="D73742"/>
    </row>
    <row r="73743" spans="1:4" x14ac:dyDescent="0.35">
      <c r="A73743"/>
      <c r="B73743"/>
      <c r="C73743"/>
      <c r="D73743"/>
    </row>
    <row r="73744" spans="1:4" x14ac:dyDescent="0.35">
      <c r="A73744"/>
      <c r="B73744"/>
      <c r="C73744"/>
      <c r="D73744"/>
    </row>
    <row r="73745" spans="1:4" x14ac:dyDescent="0.35">
      <c r="A73745"/>
      <c r="B73745"/>
      <c r="C73745"/>
      <c r="D73745"/>
    </row>
    <row r="73746" spans="1:4" x14ac:dyDescent="0.35">
      <c r="A73746"/>
      <c r="B73746"/>
      <c r="C73746"/>
      <c r="D73746"/>
    </row>
    <row r="73747" spans="1:4" x14ac:dyDescent="0.35">
      <c r="A73747"/>
      <c r="B73747"/>
      <c r="C73747"/>
      <c r="D73747"/>
    </row>
    <row r="73748" spans="1:4" x14ac:dyDescent="0.35">
      <c r="A73748"/>
      <c r="B73748"/>
      <c r="C73748"/>
      <c r="D73748"/>
    </row>
    <row r="73749" spans="1:4" x14ac:dyDescent="0.35">
      <c r="A73749"/>
      <c r="B73749"/>
      <c r="C73749"/>
      <c r="D73749"/>
    </row>
    <row r="73750" spans="1:4" x14ac:dyDescent="0.35">
      <c r="A73750"/>
      <c r="B73750"/>
      <c r="C73750"/>
      <c r="D73750"/>
    </row>
    <row r="73751" spans="1:4" x14ac:dyDescent="0.35">
      <c r="A73751"/>
      <c r="B73751"/>
      <c r="C73751"/>
      <c r="D73751"/>
    </row>
    <row r="73752" spans="1:4" x14ac:dyDescent="0.35">
      <c r="A73752"/>
      <c r="B73752"/>
      <c r="C73752"/>
      <c r="D73752"/>
    </row>
    <row r="73753" spans="1:4" x14ac:dyDescent="0.35">
      <c r="A73753"/>
      <c r="B73753"/>
      <c r="C73753"/>
      <c r="D73753"/>
    </row>
    <row r="73754" spans="1:4" x14ac:dyDescent="0.35">
      <c r="A73754"/>
      <c r="B73754"/>
      <c r="C73754"/>
      <c r="D73754"/>
    </row>
    <row r="73755" spans="1:4" x14ac:dyDescent="0.35">
      <c r="A73755"/>
      <c r="B73755"/>
      <c r="C73755"/>
      <c r="D73755"/>
    </row>
    <row r="73756" spans="1:4" x14ac:dyDescent="0.35">
      <c r="A73756"/>
      <c r="B73756"/>
      <c r="C73756"/>
      <c r="D73756"/>
    </row>
    <row r="73757" spans="1:4" x14ac:dyDescent="0.35">
      <c r="A73757"/>
      <c r="B73757"/>
      <c r="C73757"/>
      <c r="D73757"/>
    </row>
    <row r="73758" spans="1:4" x14ac:dyDescent="0.35">
      <c r="A73758"/>
      <c r="B73758"/>
      <c r="C73758"/>
      <c r="D73758"/>
    </row>
    <row r="73759" spans="1:4" x14ac:dyDescent="0.35">
      <c r="A73759"/>
      <c r="B73759"/>
      <c r="C73759"/>
      <c r="D73759"/>
    </row>
    <row r="73760" spans="1:4" x14ac:dyDescent="0.35">
      <c r="A73760"/>
      <c r="B73760"/>
      <c r="C73760"/>
      <c r="D73760"/>
    </row>
    <row r="73761" spans="1:4" x14ac:dyDescent="0.35">
      <c r="A73761"/>
      <c r="B73761"/>
      <c r="C73761"/>
      <c r="D73761"/>
    </row>
    <row r="73762" spans="1:4" x14ac:dyDescent="0.35">
      <c r="A73762"/>
      <c r="B73762"/>
      <c r="C73762"/>
      <c r="D73762"/>
    </row>
    <row r="73763" spans="1:4" x14ac:dyDescent="0.35">
      <c r="A73763"/>
      <c r="B73763"/>
      <c r="C73763"/>
      <c r="D73763"/>
    </row>
    <row r="73764" spans="1:4" x14ac:dyDescent="0.35">
      <c r="A73764"/>
      <c r="B73764"/>
      <c r="C73764"/>
      <c r="D73764"/>
    </row>
    <row r="73765" spans="1:4" x14ac:dyDescent="0.35">
      <c r="A73765"/>
      <c r="B73765"/>
      <c r="C73765"/>
      <c r="D73765"/>
    </row>
    <row r="73766" spans="1:4" x14ac:dyDescent="0.35">
      <c r="A73766"/>
      <c r="B73766"/>
      <c r="C73766"/>
      <c r="D73766"/>
    </row>
    <row r="73767" spans="1:4" x14ac:dyDescent="0.35">
      <c r="A73767"/>
      <c r="B73767"/>
      <c r="C73767"/>
      <c r="D73767"/>
    </row>
    <row r="73768" spans="1:4" x14ac:dyDescent="0.35">
      <c r="A73768"/>
      <c r="B73768"/>
      <c r="C73768"/>
      <c r="D73768"/>
    </row>
    <row r="73769" spans="1:4" x14ac:dyDescent="0.35">
      <c r="A73769"/>
      <c r="B73769"/>
      <c r="C73769"/>
      <c r="D73769"/>
    </row>
    <row r="73770" spans="1:4" x14ac:dyDescent="0.35">
      <c r="A73770"/>
      <c r="B73770"/>
      <c r="C73770"/>
      <c r="D73770"/>
    </row>
    <row r="73771" spans="1:4" x14ac:dyDescent="0.35">
      <c r="A73771"/>
      <c r="B73771"/>
      <c r="C73771"/>
      <c r="D73771"/>
    </row>
    <row r="73772" spans="1:4" x14ac:dyDescent="0.35">
      <c r="A73772"/>
      <c r="B73772"/>
      <c r="C73772"/>
      <c r="D73772"/>
    </row>
    <row r="73773" spans="1:4" x14ac:dyDescent="0.35">
      <c r="A73773"/>
      <c r="B73773"/>
      <c r="C73773"/>
      <c r="D73773"/>
    </row>
    <row r="73774" spans="1:4" x14ac:dyDescent="0.35">
      <c r="A73774"/>
      <c r="B73774"/>
      <c r="C73774"/>
      <c r="D73774"/>
    </row>
    <row r="73775" spans="1:4" x14ac:dyDescent="0.35">
      <c r="A73775"/>
      <c r="B73775"/>
      <c r="C73775"/>
      <c r="D73775"/>
    </row>
    <row r="73776" spans="1:4" x14ac:dyDescent="0.35">
      <c r="A73776"/>
      <c r="B73776"/>
      <c r="C73776"/>
      <c r="D73776"/>
    </row>
    <row r="73777" spans="1:4" x14ac:dyDescent="0.35">
      <c r="A73777"/>
      <c r="B73777"/>
      <c r="C73777"/>
      <c r="D73777"/>
    </row>
    <row r="73778" spans="1:4" x14ac:dyDescent="0.35">
      <c r="A73778"/>
      <c r="B73778"/>
      <c r="C73778"/>
      <c r="D73778"/>
    </row>
    <row r="73779" spans="1:4" x14ac:dyDescent="0.35">
      <c r="A73779"/>
      <c r="B73779"/>
      <c r="C73779"/>
      <c r="D73779"/>
    </row>
    <row r="73780" spans="1:4" x14ac:dyDescent="0.35">
      <c r="A73780"/>
      <c r="B73780"/>
      <c r="C73780"/>
      <c r="D73780"/>
    </row>
    <row r="73781" spans="1:4" x14ac:dyDescent="0.35">
      <c r="A73781"/>
      <c r="B73781"/>
      <c r="C73781"/>
      <c r="D73781"/>
    </row>
    <row r="73782" spans="1:4" x14ac:dyDescent="0.35">
      <c r="A73782"/>
      <c r="B73782"/>
      <c r="C73782"/>
      <c r="D73782"/>
    </row>
    <row r="73783" spans="1:4" x14ac:dyDescent="0.35">
      <c r="A73783"/>
      <c r="B73783"/>
      <c r="C73783"/>
      <c r="D73783"/>
    </row>
    <row r="73784" spans="1:4" x14ac:dyDescent="0.35">
      <c r="A73784"/>
      <c r="B73784"/>
      <c r="C73784"/>
      <c r="D73784"/>
    </row>
    <row r="73785" spans="1:4" x14ac:dyDescent="0.35">
      <c r="A73785"/>
      <c r="B73785"/>
      <c r="C73785"/>
      <c r="D73785"/>
    </row>
    <row r="73786" spans="1:4" x14ac:dyDescent="0.35">
      <c r="A73786"/>
      <c r="B73786"/>
      <c r="C73786"/>
      <c r="D73786"/>
    </row>
    <row r="73787" spans="1:4" x14ac:dyDescent="0.35">
      <c r="A73787"/>
      <c r="B73787"/>
      <c r="C73787"/>
      <c r="D73787"/>
    </row>
    <row r="73788" spans="1:4" x14ac:dyDescent="0.35">
      <c r="A73788"/>
      <c r="B73788"/>
      <c r="C73788"/>
      <c r="D73788"/>
    </row>
    <row r="73789" spans="1:4" x14ac:dyDescent="0.35">
      <c r="A73789"/>
      <c r="B73789"/>
      <c r="C73789"/>
      <c r="D73789"/>
    </row>
    <row r="73790" spans="1:4" x14ac:dyDescent="0.35">
      <c r="A73790"/>
      <c r="B73790"/>
      <c r="C73790"/>
      <c r="D73790"/>
    </row>
    <row r="73791" spans="1:4" x14ac:dyDescent="0.35">
      <c r="A73791"/>
      <c r="B73791"/>
      <c r="C73791"/>
      <c r="D73791"/>
    </row>
    <row r="73792" spans="1:4" x14ac:dyDescent="0.35">
      <c r="A73792"/>
      <c r="B73792"/>
      <c r="C73792"/>
      <c r="D73792"/>
    </row>
    <row r="73793" spans="1:4" x14ac:dyDescent="0.35">
      <c r="A73793"/>
      <c r="B73793"/>
      <c r="C73793"/>
      <c r="D73793"/>
    </row>
    <row r="73794" spans="1:4" x14ac:dyDescent="0.35">
      <c r="A73794"/>
      <c r="B73794"/>
      <c r="C73794"/>
      <c r="D73794"/>
    </row>
    <row r="73795" spans="1:4" x14ac:dyDescent="0.35">
      <c r="A73795"/>
      <c r="B73795"/>
      <c r="C73795"/>
      <c r="D73795"/>
    </row>
    <row r="73796" spans="1:4" x14ac:dyDescent="0.35">
      <c r="A73796"/>
      <c r="B73796"/>
      <c r="C73796"/>
      <c r="D73796"/>
    </row>
    <row r="73797" spans="1:4" x14ac:dyDescent="0.35">
      <c r="A73797"/>
      <c r="B73797"/>
      <c r="C73797"/>
      <c r="D73797"/>
    </row>
    <row r="73798" spans="1:4" x14ac:dyDescent="0.35">
      <c r="A73798"/>
      <c r="B73798"/>
      <c r="C73798"/>
      <c r="D73798"/>
    </row>
    <row r="73799" spans="1:4" x14ac:dyDescent="0.35">
      <c r="A73799"/>
      <c r="B73799"/>
      <c r="C73799"/>
      <c r="D73799"/>
    </row>
    <row r="73800" spans="1:4" x14ac:dyDescent="0.35">
      <c r="A73800"/>
      <c r="B73800"/>
      <c r="C73800"/>
      <c r="D73800"/>
    </row>
    <row r="73801" spans="1:4" x14ac:dyDescent="0.35">
      <c r="A73801"/>
      <c r="B73801"/>
      <c r="C73801"/>
      <c r="D73801"/>
    </row>
    <row r="73802" spans="1:4" x14ac:dyDescent="0.35">
      <c r="A73802"/>
      <c r="B73802"/>
      <c r="C73802"/>
      <c r="D73802"/>
    </row>
    <row r="73803" spans="1:4" x14ac:dyDescent="0.35">
      <c r="A73803"/>
      <c r="B73803"/>
      <c r="C73803"/>
      <c r="D73803"/>
    </row>
    <row r="73804" spans="1:4" x14ac:dyDescent="0.35">
      <c r="A73804"/>
      <c r="B73804"/>
      <c r="C73804"/>
      <c r="D73804"/>
    </row>
    <row r="73805" spans="1:4" x14ac:dyDescent="0.35">
      <c r="A73805"/>
      <c r="B73805"/>
      <c r="C73805"/>
      <c r="D73805"/>
    </row>
    <row r="73806" spans="1:4" x14ac:dyDescent="0.35">
      <c r="A73806"/>
      <c r="B73806"/>
      <c r="C73806"/>
      <c r="D73806"/>
    </row>
    <row r="73807" spans="1:4" x14ac:dyDescent="0.35">
      <c r="A73807"/>
      <c r="B73807"/>
      <c r="C73807"/>
      <c r="D73807"/>
    </row>
    <row r="73808" spans="1:4" x14ac:dyDescent="0.35">
      <c r="A73808"/>
      <c r="B73808"/>
      <c r="C73808"/>
      <c r="D73808"/>
    </row>
    <row r="73809" spans="1:4" x14ac:dyDescent="0.35">
      <c r="A73809"/>
      <c r="B73809"/>
      <c r="C73809"/>
      <c r="D73809"/>
    </row>
    <row r="73810" spans="1:4" x14ac:dyDescent="0.35">
      <c r="A73810"/>
      <c r="B73810"/>
      <c r="C73810"/>
      <c r="D73810"/>
    </row>
    <row r="73811" spans="1:4" x14ac:dyDescent="0.35">
      <c r="A73811"/>
      <c r="B73811"/>
      <c r="C73811"/>
      <c r="D73811"/>
    </row>
    <row r="73812" spans="1:4" x14ac:dyDescent="0.35">
      <c r="A73812"/>
      <c r="B73812"/>
      <c r="C73812"/>
      <c r="D73812"/>
    </row>
    <row r="73813" spans="1:4" x14ac:dyDescent="0.35">
      <c r="A73813"/>
      <c r="B73813"/>
      <c r="C73813"/>
      <c r="D73813"/>
    </row>
    <row r="73814" spans="1:4" x14ac:dyDescent="0.35">
      <c r="A73814"/>
      <c r="B73814"/>
      <c r="C73814"/>
      <c r="D73814"/>
    </row>
    <row r="73815" spans="1:4" x14ac:dyDescent="0.35">
      <c r="A73815"/>
      <c r="B73815"/>
      <c r="C73815"/>
      <c r="D73815"/>
    </row>
    <row r="73816" spans="1:4" x14ac:dyDescent="0.35">
      <c r="A73816"/>
      <c r="B73816"/>
      <c r="C73816"/>
      <c r="D73816"/>
    </row>
    <row r="73817" spans="1:4" x14ac:dyDescent="0.35">
      <c r="A73817"/>
      <c r="B73817"/>
      <c r="C73817"/>
      <c r="D73817"/>
    </row>
    <row r="73818" spans="1:4" x14ac:dyDescent="0.35">
      <c r="A73818"/>
      <c r="B73818"/>
      <c r="C73818"/>
      <c r="D73818"/>
    </row>
    <row r="73819" spans="1:4" x14ac:dyDescent="0.35">
      <c r="A73819"/>
      <c r="B73819"/>
      <c r="C73819"/>
      <c r="D73819"/>
    </row>
    <row r="73820" spans="1:4" x14ac:dyDescent="0.35">
      <c r="A73820"/>
      <c r="B73820"/>
      <c r="C73820"/>
      <c r="D73820"/>
    </row>
    <row r="73821" spans="1:4" x14ac:dyDescent="0.35">
      <c r="A73821"/>
      <c r="B73821"/>
      <c r="C73821"/>
      <c r="D73821"/>
    </row>
    <row r="73822" spans="1:4" x14ac:dyDescent="0.35">
      <c r="A73822"/>
      <c r="B73822"/>
      <c r="C73822"/>
      <c r="D73822"/>
    </row>
    <row r="73823" spans="1:4" x14ac:dyDescent="0.35">
      <c r="A73823"/>
      <c r="B73823"/>
      <c r="C73823"/>
      <c r="D73823"/>
    </row>
    <row r="73824" spans="1:4" x14ac:dyDescent="0.35">
      <c r="A73824"/>
      <c r="B73824"/>
      <c r="C73824"/>
      <c r="D73824"/>
    </row>
    <row r="73825" spans="1:4" x14ac:dyDescent="0.35">
      <c r="A73825"/>
      <c r="B73825"/>
      <c r="C73825"/>
      <c r="D73825"/>
    </row>
    <row r="73826" spans="1:4" x14ac:dyDescent="0.35">
      <c r="A73826"/>
      <c r="B73826"/>
      <c r="C73826"/>
      <c r="D73826"/>
    </row>
    <row r="73827" spans="1:4" x14ac:dyDescent="0.35">
      <c r="A73827"/>
      <c r="B73827"/>
      <c r="C73827"/>
      <c r="D73827"/>
    </row>
    <row r="73828" spans="1:4" x14ac:dyDescent="0.35">
      <c r="A73828"/>
      <c r="B73828"/>
      <c r="C73828"/>
      <c r="D73828"/>
    </row>
    <row r="73829" spans="1:4" x14ac:dyDescent="0.35">
      <c r="A73829"/>
      <c r="B73829"/>
      <c r="C73829"/>
      <c r="D73829"/>
    </row>
    <row r="73830" spans="1:4" x14ac:dyDescent="0.35">
      <c r="A73830"/>
      <c r="B73830"/>
      <c r="C73830"/>
      <c r="D73830"/>
    </row>
    <row r="73831" spans="1:4" x14ac:dyDescent="0.35">
      <c r="A73831"/>
      <c r="B73831"/>
      <c r="C73831"/>
      <c r="D73831"/>
    </row>
    <row r="73832" spans="1:4" x14ac:dyDescent="0.35">
      <c r="A73832"/>
      <c r="B73832"/>
      <c r="C73832"/>
      <c r="D73832"/>
    </row>
    <row r="73833" spans="1:4" x14ac:dyDescent="0.35">
      <c r="A73833"/>
      <c r="B73833"/>
      <c r="C73833"/>
      <c r="D73833"/>
    </row>
    <row r="73834" spans="1:4" x14ac:dyDescent="0.35">
      <c r="A73834"/>
      <c r="B73834"/>
      <c r="C73834"/>
      <c r="D73834"/>
    </row>
    <row r="73835" spans="1:4" x14ac:dyDescent="0.35">
      <c r="A73835"/>
      <c r="B73835"/>
      <c r="C73835"/>
      <c r="D73835"/>
    </row>
    <row r="73836" spans="1:4" x14ac:dyDescent="0.35">
      <c r="A73836"/>
      <c r="B73836"/>
      <c r="C73836"/>
      <c r="D73836"/>
    </row>
    <row r="73837" spans="1:4" x14ac:dyDescent="0.35">
      <c r="A73837"/>
      <c r="B73837"/>
      <c r="C73837"/>
      <c r="D73837"/>
    </row>
    <row r="73838" spans="1:4" x14ac:dyDescent="0.35">
      <c r="A73838"/>
      <c r="B73838"/>
      <c r="C73838"/>
      <c r="D73838"/>
    </row>
    <row r="73839" spans="1:4" x14ac:dyDescent="0.35">
      <c r="A73839"/>
      <c r="B73839"/>
      <c r="C73839"/>
      <c r="D73839"/>
    </row>
    <row r="73840" spans="1:4" x14ac:dyDescent="0.35">
      <c r="A73840"/>
      <c r="B73840"/>
      <c r="C73840"/>
      <c r="D73840"/>
    </row>
    <row r="73841" spans="1:4" x14ac:dyDescent="0.35">
      <c r="A73841"/>
      <c r="B73841"/>
      <c r="C73841"/>
      <c r="D73841"/>
    </row>
    <row r="73842" spans="1:4" x14ac:dyDescent="0.35">
      <c r="A73842"/>
      <c r="B73842"/>
      <c r="C73842"/>
      <c r="D73842"/>
    </row>
    <row r="73843" spans="1:4" x14ac:dyDescent="0.35">
      <c r="A73843"/>
      <c r="B73843"/>
      <c r="C73843"/>
      <c r="D73843"/>
    </row>
    <row r="73844" spans="1:4" x14ac:dyDescent="0.35">
      <c r="A73844"/>
      <c r="B73844"/>
      <c r="C73844"/>
      <c r="D73844"/>
    </row>
    <row r="73845" spans="1:4" x14ac:dyDescent="0.35">
      <c r="A73845"/>
      <c r="B73845"/>
      <c r="C73845"/>
      <c r="D73845"/>
    </row>
    <row r="73846" spans="1:4" x14ac:dyDescent="0.35">
      <c r="A73846"/>
      <c r="B73846"/>
      <c r="C73846"/>
      <c r="D73846"/>
    </row>
    <row r="73847" spans="1:4" x14ac:dyDescent="0.35">
      <c r="A73847"/>
      <c r="B73847"/>
      <c r="C73847"/>
      <c r="D73847"/>
    </row>
    <row r="73848" spans="1:4" x14ac:dyDescent="0.35">
      <c r="A73848"/>
      <c r="B73848"/>
      <c r="C73848"/>
      <c r="D73848"/>
    </row>
    <row r="73849" spans="1:4" x14ac:dyDescent="0.35">
      <c r="A73849"/>
      <c r="B73849"/>
      <c r="C73849"/>
      <c r="D73849"/>
    </row>
    <row r="73850" spans="1:4" x14ac:dyDescent="0.35">
      <c r="A73850"/>
      <c r="B73850"/>
      <c r="C73850"/>
      <c r="D73850"/>
    </row>
    <row r="73851" spans="1:4" x14ac:dyDescent="0.35">
      <c r="A73851"/>
      <c r="B73851"/>
      <c r="C73851"/>
      <c r="D73851"/>
    </row>
    <row r="73852" spans="1:4" x14ac:dyDescent="0.35">
      <c r="A73852"/>
      <c r="B73852"/>
      <c r="C73852"/>
      <c r="D73852"/>
    </row>
    <row r="73853" spans="1:4" x14ac:dyDescent="0.35">
      <c r="A73853"/>
      <c r="B73853"/>
      <c r="C73853"/>
      <c r="D73853"/>
    </row>
    <row r="73854" spans="1:4" x14ac:dyDescent="0.35">
      <c r="A73854"/>
      <c r="B73854"/>
      <c r="C73854"/>
      <c r="D73854"/>
    </row>
    <row r="73855" spans="1:4" x14ac:dyDescent="0.35">
      <c r="A73855"/>
      <c r="B73855"/>
      <c r="C73855"/>
      <c r="D73855"/>
    </row>
    <row r="73856" spans="1:4" x14ac:dyDescent="0.35">
      <c r="A73856"/>
      <c r="B73856"/>
      <c r="C73856"/>
      <c r="D73856"/>
    </row>
    <row r="73857" spans="1:4" x14ac:dyDescent="0.35">
      <c r="A73857"/>
      <c r="B73857"/>
      <c r="C73857"/>
      <c r="D73857"/>
    </row>
    <row r="73858" spans="1:4" x14ac:dyDescent="0.35">
      <c r="A73858"/>
      <c r="B73858"/>
      <c r="C73858"/>
      <c r="D73858"/>
    </row>
    <row r="73859" spans="1:4" x14ac:dyDescent="0.35">
      <c r="A73859"/>
      <c r="B73859"/>
      <c r="C73859"/>
      <c r="D73859"/>
    </row>
    <row r="73860" spans="1:4" x14ac:dyDescent="0.35">
      <c r="A73860"/>
      <c r="B73860"/>
      <c r="C73860"/>
      <c r="D73860"/>
    </row>
    <row r="73861" spans="1:4" x14ac:dyDescent="0.35">
      <c r="A73861"/>
      <c r="B73861"/>
      <c r="C73861"/>
      <c r="D73861"/>
    </row>
    <row r="73862" spans="1:4" x14ac:dyDescent="0.35">
      <c r="A73862"/>
      <c r="B73862"/>
      <c r="C73862"/>
      <c r="D73862"/>
    </row>
    <row r="73863" spans="1:4" x14ac:dyDescent="0.35">
      <c r="A73863"/>
      <c r="B73863"/>
      <c r="C73863"/>
      <c r="D73863"/>
    </row>
    <row r="73864" spans="1:4" x14ac:dyDescent="0.35">
      <c r="A73864"/>
      <c r="B73864"/>
      <c r="C73864"/>
      <c r="D73864"/>
    </row>
    <row r="73865" spans="1:4" x14ac:dyDescent="0.35">
      <c r="A73865"/>
      <c r="B73865"/>
      <c r="C73865"/>
      <c r="D73865"/>
    </row>
    <row r="73866" spans="1:4" x14ac:dyDescent="0.35">
      <c r="A73866"/>
      <c r="B73866"/>
      <c r="C73866"/>
      <c r="D73866"/>
    </row>
    <row r="73867" spans="1:4" x14ac:dyDescent="0.35">
      <c r="A73867"/>
      <c r="B73867"/>
      <c r="C73867"/>
      <c r="D73867"/>
    </row>
    <row r="73868" spans="1:4" x14ac:dyDescent="0.35">
      <c r="A73868"/>
      <c r="B73868"/>
      <c r="C73868"/>
      <c r="D73868"/>
    </row>
    <row r="73869" spans="1:4" x14ac:dyDescent="0.35">
      <c r="A73869"/>
      <c r="B73869"/>
      <c r="C73869"/>
      <c r="D73869"/>
    </row>
    <row r="73870" spans="1:4" x14ac:dyDescent="0.35">
      <c r="A73870"/>
      <c r="B73870"/>
      <c r="C73870"/>
      <c r="D73870"/>
    </row>
    <row r="73871" spans="1:4" x14ac:dyDescent="0.35">
      <c r="A73871"/>
      <c r="B73871"/>
      <c r="C73871"/>
      <c r="D73871"/>
    </row>
    <row r="73872" spans="1:4" x14ac:dyDescent="0.35">
      <c r="A73872"/>
      <c r="B73872"/>
      <c r="C73872"/>
      <c r="D73872"/>
    </row>
    <row r="73873" spans="1:4" x14ac:dyDescent="0.35">
      <c r="A73873"/>
      <c r="B73873"/>
      <c r="C73873"/>
      <c r="D73873"/>
    </row>
    <row r="73874" spans="1:4" x14ac:dyDescent="0.35">
      <c r="A73874"/>
      <c r="B73874"/>
      <c r="C73874"/>
      <c r="D73874"/>
    </row>
    <row r="73875" spans="1:4" x14ac:dyDescent="0.35">
      <c r="A73875"/>
      <c r="B73875"/>
      <c r="C73875"/>
      <c r="D73875"/>
    </row>
    <row r="73876" spans="1:4" x14ac:dyDescent="0.35">
      <c r="A73876"/>
      <c r="B73876"/>
      <c r="C73876"/>
      <c r="D73876"/>
    </row>
    <row r="73877" spans="1:4" x14ac:dyDescent="0.35">
      <c r="A73877"/>
      <c r="B73877"/>
      <c r="C73877"/>
      <c r="D73877"/>
    </row>
    <row r="73878" spans="1:4" x14ac:dyDescent="0.35">
      <c r="A73878"/>
      <c r="B73878"/>
      <c r="C73878"/>
      <c r="D73878"/>
    </row>
    <row r="73879" spans="1:4" x14ac:dyDescent="0.35">
      <c r="A73879"/>
      <c r="B73879"/>
      <c r="C73879"/>
      <c r="D73879"/>
    </row>
    <row r="73880" spans="1:4" x14ac:dyDescent="0.35">
      <c r="A73880"/>
      <c r="B73880"/>
      <c r="C73880"/>
      <c r="D73880"/>
    </row>
    <row r="73881" spans="1:4" x14ac:dyDescent="0.35">
      <c r="A73881"/>
      <c r="B73881"/>
      <c r="C73881"/>
      <c r="D73881"/>
    </row>
    <row r="73882" spans="1:4" x14ac:dyDescent="0.35">
      <c r="A73882"/>
      <c r="B73882"/>
      <c r="C73882"/>
      <c r="D73882"/>
    </row>
    <row r="73883" spans="1:4" x14ac:dyDescent="0.35">
      <c r="A73883"/>
      <c r="B73883"/>
      <c r="C73883"/>
      <c r="D73883"/>
    </row>
    <row r="73884" spans="1:4" x14ac:dyDescent="0.35">
      <c r="A73884"/>
      <c r="B73884"/>
      <c r="C73884"/>
      <c r="D73884"/>
    </row>
    <row r="73885" spans="1:4" x14ac:dyDescent="0.35">
      <c r="A73885"/>
      <c r="B73885"/>
      <c r="C73885"/>
      <c r="D73885"/>
    </row>
    <row r="73886" spans="1:4" x14ac:dyDescent="0.35">
      <c r="A73886"/>
      <c r="B73886"/>
      <c r="C73886"/>
      <c r="D73886"/>
    </row>
    <row r="73887" spans="1:4" x14ac:dyDescent="0.35">
      <c r="A73887"/>
      <c r="B73887"/>
      <c r="C73887"/>
      <c r="D73887"/>
    </row>
    <row r="73888" spans="1:4" x14ac:dyDescent="0.35">
      <c r="A73888"/>
      <c r="B73888"/>
      <c r="C73888"/>
      <c r="D73888"/>
    </row>
    <row r="73889" spans="1:4" x14ac:dyDescent="0.35">
      <c r="A73889"/>
      <c r="B73889"/>
      <c r="C73889"/>
      <c r="D73889"/>
    </row>
    <row r="73890" spans="1:4" x14ac:dyDescent="0.35">
      <c r="A73890"/>
      <c r="B73890"/>
      <c r="C73890"/>
      <c r="D73890"/>
    </row>
    <row r="73891" spans="1:4" x14ac:dyDescent="0.35">
      <c r="A73891"/>
      <c r="B73891"/>
      <c r="C73891"/>
      <c r="D73891"/>
    </row>
    <row r="73892" spans="1:4" x14ac:dyDescent="0.35">
      <c r="A73892"/>
      <c r="B73892"/>
      <c r="C73892"/>
      <c r="D73892"/>
    </row>
    <row r="73893" spans="1:4" x14ac:dyDescent="0.35">
      <c r="A73893"/>
      <c r="B73893"/>
      <c r="C73893"/>
      <c r="D73893"/>
    </row>
    <row r="73894" spans="1:4" x14ac:dyDescent="0.35">
      <c r="A73894"/>
      <c r="B73894"/>
      <c r="C73894"/>
      <c r="D73894"/>
    </row>
    <row r="73895" spans="1:4" x14ac:dyDescent="0.35">
      <c r="A73895"/>
      <c r="B73895"/>
      <c r="C73895"/>
      <c r="D73895"/>
    </row>
    <row r="73896" spans="1:4" x14ac:dyDescent="0.35">
      <c r="A73896"/>
      <c r="B73896"/>
      <c r="C73896"/>
      <c r="D73896"/>
    </row>
    <row r="73897" spans="1:4" x14ac:dyDescent="0.35">
      <c r="A73897"/>
      <c r="B73897"/>
      <c r="C73897"/>
      <c r="D73897"/>
    </row>
    <row r="73898" spans="1:4" x14ac:dyDescent="0.35">
      <c r="A73898"/>
      <c r="B73898"/>
      <c r="C73898"/>
      <c r="D73898"/>
    </row>
    <row r="73899" spans="1:4" x14ac:dyDescent="0.35">
      <c r="A73899"/>
      <c r="B73899"/>
      <c r="C73899"/>
      <c r="D73899"/>
    </row>
    <row r="73900" spans="1:4" x14ac:dyDescent="0.35">
      <c r="A73900"/>
      <c r="B73900"/>
      <c r="C73900"/>
      <c r="D73900"/>
    </row>
    <row r="73901" spans="1:4" x14ac:dyDescent="0.35">
      <c r="A73901"/>
      <c r="B73901"/>
      <c r="C73901"/>
      <c r="D73901"/>
    </row>
    <row r="73902" spans="1:4" x14ac:dyDescent="0.35">
      <c r="A73902"/>
      <c r="B73902"/>
      <c r="C73902"/>
      <c r="D73902"/>
    </row>
    <row r="73903" spans="1:4" x14ac:dyDescent="0.35">
      <c r="A73903"/>
      <c r="B73903"/>
      <c r="C73903"/>
      <c r="D73903"/>
    </row>
    <row r="73904" spans="1:4" x14ac:dyDescent="0.35">
      <c r="A73904"/>
      <c r="B73904"/>
      <c r="C73904"/>
      <c r="D73904"/>
    </row>
    <row r="73905" spans="1:4" x14ac:dyDescent="0.35">
      <c r="A73905"/>
      <c r="B73905"/>
      <c r="C73905"/>
      <c r="D73905"/>
    </row>
    <row r="73906" spans="1:4" x14ac:dyDescent="0.35">
      <c r="A73906"/>
      <c r="B73906"/>
      <c r="C73906"/>
      <c r="D73906"/>
    </row>
    <row r="73907" spans="1:4" x14ac:dyDescent="0.35">
      <c r="A73907"/>
      <c r="B73907"/>
      <c r="C73907"/>
      <c r="D73907"/>
    </row>
    <row r="73908" spans="1:4" x14ac:dyDescent="0.35">
      <c r="A73908"/>
      <c r="B73908"/>
      <c r="C73908"/>
      <c r="D73908"/>
    </row>
    <row r="73909" spans="1:4" x14ac:dyDescent="0.35">
      <c r="A73909"/>
      <c r="B73909"/>
      <c r="C73909"/>
      <c r="D73909"/>
    </row>
    <row r="73910" spans="1:4" x14ac:dyDescent="0.35">
      <c r="A73910"/>
      <c r="B73910"/>
      <c r="C73910"/>
      <c r="D73910"/>
    </row>
    <row r="73911" spans="1:4" x14ac:dyDescent="0.35">
      <c r="A73911"/>
      <c r="B73911"/>
      <c r="C73911"/>
      <c r="D73911"/>
    </row>
    <row r="73912" spans="1:4" x14ac:dyDescent="0.35">
      <c r="A73912"/>
      <c r="B73912"/>
      <c r="C73912"/>
      <c r="D73912"/>
    </row>
    <row r="73913" spans="1:4" x14ac:dyDescent="0.35">
      <c r="A73913"/>
      <c r="B73913"/>
      <c r="C73913"/>
      <c r="D73913"/>
    </row>
    <row r="73914" spans="1:4" x14ac:dyDescent="0.35">
      <c r="A73914"/>
      <c r="B73914"/>
      <c r="C73914"/>
      <c r="D73914"/>
    </row>
    <row r="73915" spans="1:4" x14ac:dyDescent="0.35">
      <c r="A73915"/>
      <c r="B73915"/>
      <c r="C73915"/>
      <c r="D73915"/>
    </row>
    <row r="73916" spans="1:4" x14ac:dyDescent="0.35">
      <c r="A73916"/>
      <c r="B73916"/>
      <c r="C73916"/>
      <c r="D73916"/>
    </row>
    <row r="73917" spans="1:4" x14ac:dyDescent="0.35">
      <c r="A73917"/>
      <c r="B73917"/>
      <c r="C73917"/>
      <c r="D73917"/>
    </row>
    <row r="73918" spans="1:4" x14ac:dyDescent="0.35">
      <c r="A73918"/>
      <c r="B73918"/>
      <c r="C73918"/>
      <c r="D73918"/>
    </row>
    <row r="73919" spans="1:4" x14ac:dyDescent="0.35">
      <c r="A73919"/>
      <c r="B73919"/>
      <c r="C73919"/>
      <c r="D73919"/>
    </row>
    <row r="73920" spans="1:4" x14ac:dyDescent="0.35">
      <c r="A73920"/>
      <c r="B73920"/>
      <c r="C73920"/>
      <c r="D73920"/>
    </row>
    <row r="73921" spans="1:4" x14ac:dyDescent="0.35">
      <c r="A73921"/>
      <c r="B73921"/>
      <c r="C73921"/>
      <c r="D73921"/>
    </row>
    <row r="73922" spans="1:4" x14ac:dyDescent="0.35">
      <c r="A73922"/>
      <c r="B73922"/>
      <c r="C73922"/>
      <c r="D73922"/>
    </row>
    <row r="73923" spans="1:4" x14ac:dyDescent="0.35">
      <c r="A73923"/>
      <c r="B73923"/>
      <c r="C73923"/>
      <c r="D73923"/>
    </row>
    <row r="73924" spans="1:4" x14ac:dyDescent="0.35">
      <c r="A73924"/>
      <c r="B73924"/>
      <c r="C73924"/>
      <c r="D73924"/>
    </row>
    <row r="73925" spans="1:4" x14ac:dyDescent="0.35">
      <c r="A73925"/>
      <c r="B73925"/>
      <c r="C73925"/>
      <c r="D73925"/>
    </row>
    <row r="73926" spans="1:4" x14ac:dyDescent="0.35">
      <c r="A73926"/>
      <c r="B73926"/>
      <c r="C73926"/>
      <c r="D73926"/>
    </row>
    <row r="73927" spans="1:4" x14ac:dyDescent="0.35">
      <c r="A73927"/>
      <c r="B73927"/>
      <c r="C73927"/>
      <c r="D73927"/>
    </row>
    <row r="73928" spans="1:4" x14ac:dyDescent="0.35">
      <c r="A73928"/>
      <c r="B73928"/>
      <c r="C73928"/>
      <c r="D73928"/>
    </row>
    <row r="73929" spans="1:4" x14ac:dyDescent="0.35">
      <c r="A73929"/>
      <c r="B73929"/>
      <c r="C73929"/>
      <c r="D73929"/>
    </row>
    <row r="73930" spans="1:4" x14ac:dyDescent="0.35">
      <c r="A73930"/>
      <c r="B73930"/>
      <c r="C73930"/>
      <c r="D73930"/>
    </row>
    <row r="73931" spans="1:4" x14ac:dyDescent="0.35">
      <c r="A73931"/>
      <c r="B73931"/>
      <c r="C73931"/>
      <c r="D73931"/>
    </row>
    <row r="73932" spans="1:4" x14ac:dyDescent="0.35">
      <c r="A73932"/>
      <c r="B73932"/>
      <c r="C73932"/>
      <c r="D73932"/>
    </row>
    <row r="73933" spans="1:4" x14ac:dyDescent="0.35">
      <c r="A73933"/>
      <c r="B73933"/>
      <c r="C73933"/>
      <c r="D73933"/>
    </row>
    <row r="73934" spans="1:4" x14ac:dyDescent="0.35">
      <c r="A73934"/>
      <c r="B73934"/>
      <c r="C73934"/>
      <c r="D73934"/>
    </row>
    <row r="73935" spans="1:4" x14ac:dyDescent="0.35">
      <c r="A73935"/>
      <c r="B73935"/>
      <c r="C73935"/>
      <c r="D73935"/>
    </row>
    <row r="73936" spans="1:4" x14ac:dyDescent="0.35">
      <c r="A73936"/>
      <c r="B73936"/>
      <c r="C73936"/>
      <c r="D73936"/>
    </row>
    <row r="73937" spans="1:4" x14ac:dyDescent="0.35">
      <c r="A73937"/>
      <c r="B73937"/>
      <c r="C73937"/>
      <c r="D73937"/>
    </row>
    <row r="73938" spans="1:4" x14ac:dyDescent="0.35">
      <c r="A73938"/>
      <c r="B73938"/>
      <c r="C73938"/>
      <c r="D73938"/>
    </row>
    <row r="73939" spans="1:4" x14ac:dyDescent="0.35">
      <c r="A73939"/>
      <c r="B73939"/>
      <c r="C73939"/>
      <c r="D73939"/>
    </row>
    <row r="73940" spans="1:4" x14ac:dyDescent="0.35">
      <c r="A73940"/>
      <c r="B73940"/>
      <c r="C73940"/>
      <c r="D73940"/>
    </row>
    <row r="73941" spans="1:4" x14ac:dyDescent="0.35">
      <c r="A73941"/>
      <c r="B73941"/>
      <c r="C73941"/>
      <c r="D73941"/>
    </row>
    <row r="73942" spans="1:4" x14ac:dyDescent="0.35">
      <c r="A73942"/>
      <c r="B73942"/>
      <c r="C73942"/>
      <c r="D73942"/>
    </row>
    <row r="73943" spans="1:4" x14ac:dyDescent="0.35">
      <c r="A73943"/>
      <c r="B73943"/>
      <c r="C73943"/>
      <c r="D73943"/>
    </row>
    <row r="73944" spans="1:4" x14ac:dyDescent="0.35">
      <c r="A73944"/>
      <c r="B73944"/>
      <c r="C73944"/>
      <c r="D73944"/>
    </row>
    <row r="73945" spans="1:4" x14ac:dyDescent="0.35">
      <c r="A73945"/>
      <c r="B73945"/>
      <c r="C73945"/>
      <c r="D73945"/>
    </row>
    <row r="73946" spans="1:4" x14ac:dyDescent="0.35">
      <c r="A73946"/>
      <c r="B73946"/>
      <c r="C73946"/>
      <c r="D73946"/>
    </row>
    <row r="73947" spans="1:4" x14ac:dyDescent="0.35">
      <c r="A73947"/>
      <c r="B73947"/>
      <c r="C73947"/>
      <c r="D73947"/>
    </row>
    <row r="73948" spans="1:4" x14ac:dyDescent="0.35">
      <c r="A73948"/>
      <c r="B73948"/>
      <c r="C73948"/>
      <c r="D73948"/>
    </row>
    <row r="73949" spans="1:4" x14ac:dyDescent="0.35">
      <c r="A73949"/>
      <c r="B73949"/>
      <c r="C73949"/>
      <c r="D73949"/>
    </row>
    <row r="73950" spans="1:4" x14ac:dyDescent="0.35">
      <c r="A73950"/>
      <c r="B73950"/>
      <c r="C73950"/>
      <c r="D73950"/>
    </row>
    <row r="73951" spans="1:4" x14ac:dyDescent="0.35">
      <c r="A73951"/>
      <c r="B73951"/>
      <c r="C73951"/>
      <c r="D73951"/>
    </row>
    <row r="73952" spans="1:4" x14ac:dyDescent="0.35">
      <c r="A73952"/>
      <c r="B73952"/>
      <c r="C73952"/>
      <c r="D73952"/>
    </row>
    <row r="73953" spans="1:4" x14ac:dyDescent="0.35">
      <c r="A73953"/>
      <c r="B73953"/>
      <c r="C73953"/>
      <c r="D73953"/>
    </row>
    <row r="73954" spans="1:4" x14ac:dyDescent="0.35">
      <c r="A73954"/>
      <c r="B73954"/>
      <c r="C73954"/>
      <c r="D73954"/>
    </row>
    <row r="73955" spans="1:4" x14ac:dyDescent="0.35">
      <c r="A73955"/>
      <c r="B73955"/>
      <c r="C73955"/>
      <c r="D73955"/>
    </row>
    <row r="73956" spans="1:4" x14ac:dyDescent="0.35">
      <c r="A73956"/>
      <c r="B73956"/>
      <c r="C73956"/>
      <c r="D73956"/>
    </row>
    <row r="73957" spans="1:4" x14ac:dyDescent="0.35">
      <c r="A73957"/>
      <c r="B73957"/>
      <c r="C73957"/>
      <c r="D73957"/>
    </row>
    <row r="73958" spans="1:4" x14ac:dyDescent="0.35">
      <c r="A73958"/>
      <c r="B73958"/>
      <c r="C73958"/>
      <c r="D73958"/>
    </row>
    <row r="73959" spans="1:4" x14ac:dyDescent="0.35">
      <c r="A73959"/>
      <c r="B73959"/>
      <c r="C73959"/>
      <c r="D73959"/>
    </row>
    <row r="73960" spans="1:4" x14ac:dyDescent="0.35">
      <c r="A73960"/>
      <c r="B73960"/>
      <c r="C73960"/>
      <c r="D73960"/>
    </row>
    <row r="73961" spans="1:4" x14ac:dyDescent="0.35">
      <c r="A73961"/>
      <c r="B73961"/>
      <c r="C73961"/>
      <c r="D73961"/>
    </row>
    <row r="73962" spans="1:4" x14ac:dyDescent="0.35">
      <c r="A73962"/>
      <c r="B73962"/>
      <c r="C73962"/>
      <c r="D73962"/>
    </row>
    <row r="73963" spans="1:4" x14ac:dyDescent="0.35">
      <c r="A73963"/>
      <c r="B73963"/>
      <c r="C73963"/>
      <c r="D73963"/>
    </row>
    <row r="73964" spans="1:4" x14ac:dyDescent="0.35">
      <c r="A73964"/>
      <c r="B73964"/>
      <c r="C73964"/>
      <c r="D73964"/>
    </row>
    <row r="73965" spans="1:4" x14ac:dyDescent="0.35">
      <c r="A73965"/>
      <c r="B73965"/>
      <c r="C73965"/>
      <c r="D73965"/>
    </row>
    <row r="73966" spans="1:4" x14ac:dyDescent="0.35">
      <c r="A73966"/>
      <c r="B73966"/>
      <c r="C73966"/>
      <c r="D73966"/>
    </row>
    <row r="73967" spans="1:4" x14ac:dyDescent="0.35">
      <c r="A73967"/>
      <c r="B73967"/>
      <c r="C73967"/>
      <c r="D73967"/>
    </row>
    <row r="73968" spans="1:4" x14ac:dyDescent="0.35">
      <c r="A73968"/>
      <c r="B73968"/>
      <c r="C73968"/>
      <c r="D73968"/>
    </row>
    <row r="73969" spans="1:4" x14ac:dyDescent="0.35">
      <c r="A73969"/>
      <c r="B73969"/>
      <c r="C73969"/>
      <c r="D73969"/>
    </row>
    <row r="73970" spans="1:4" x14ac:dyDescent="0.35">
      <c r="A73970"/>
      <c r="B73970"/>
      <c r="C73970"/>
      <c r="D73970"/>
    </row>
    <row r="73971" spans="1:4" x14ac:dyDescent="0.35">
      <c r="A73971"/>
      <c r="B73971"/>
      <c r="C73971"/>
      <c r="D73971"/>
    </row>
    <row r="73972" spans="1:4" x14ac:dyDescent="0.35">
      <c r="A73972"/>
      <c r="B73972"/>
      <c r="C73972"/>
      <c r="D73972"/>
    </row>
    <row r="73973" spans="1:4" x14ac:dyDescent="0.35">
      <c r="A73973"/>
      <c r="B73973"/>
      <c r="C73973"/>
      <c r="D73973"/>
    </row>
    <row r="73974" spans="1:4" x14ac:dyDescent="0.35">
      <c r="A73974"/>
      <c r="B73974"/>
      <c r="C73974"/>
      <c r="D73974"/>
    </row>
    <row r="73975" spans="1:4" x14ac:dyDescent="0.35">
      <c r="A73975"/>
      <c r="B73975"/>
      <c r="C73975"/>
      <c r="D73975"/>
    </row>
    <row r="73976" spans="1:4" x14ac:dyDescent="0.35">
      <c r="A73976"/>
      <c r="B73976"/>
      <c r="C73976"/>
      <c r="D73976"/>
    </row>
    <row r="73977" spans="1:4" x14ac:dyDescent="0.35">
      <c r="A73977"/>
      <c r="B73977"/>
      <c r="C73977"/>
      <c r="D73977"/>
    </row>
    <row r="73978" spans="1:4" x14ac:dyDescent="0.35">
      <c r="A73978"/>
      <c r="B73978"/>
      <c r="C73978"/>
      <c r="D73978"/>
    </row>
    <row r="73979" spans="1:4" x14ac:dyDescent="0.35">
      <c r="A73979"/>
      <c r="B73979"/>
      <c r="C73979"/>
      <c r="D73979"/>
    </row>
    <row r="73980" spans="1:4" x14ac:dyDescent="0.35">
      <c r="A73980"/>
      <c r="B73980"/>
      <c r="C73980"/>
      <c r="D73980"/>
    </row>
    <row r="73981" spans="1:4" x14ac:dyDescent="0.35">
      <c r="A73981"/>
      <c r="B73981"/>
      <c r="C73981"/>
      <c r="D73981"/>
    </row>
    <row r="73982" spans="1:4" x14ac:dyDescent="0.35">
      <c r="A73982"/>
      <c r="B73982"/>
      <c r="C73982"/>
      <c r="D73982"/>
    </row>
    <row r="73983" spans="1:4" x14ac:dyDescent="0.35">
      <c r="A73983"/>
      <c r="B73983"/>
      <c r="C73983"/>
      <c r="D73983"/>
    </row>
    <row r="73984" spans="1:4" x14ac:dyDescent="0.35">
      <c r="A73984"/>
      <c r="B73984"/>
      <c r="C73984"/>
      <c r="D73984"/>
    </row>
    <row r="73985" spans="1:4" x14ac:dyDescent="0.35">
      <c r="A73985"/>
      <c r="B73985"/>
      <c r="C73985"/>
      <c r="D73985"/>
    </row>
    <row r="73986" spans="1:4" x14ac:dyDescent="0.35">
      <c r="A73986"/>
      <c r="B73986"/>
      <c r="C73986"/>
      <c r="D73986"/>
    </row>
    <row r="73987" spans="1:4" x14ac:dyDescent="0.35">
      <c r="A73987"/>
      <c r="B73987"/>
      <c r="C73987"/>
      <c r="D73987"/>
    </row>
    <row r="73988" spans="1:4" x14ac:dyDescent="0.35">
      <c r="A73988"/>
      <c r="B73988"/>
      <c r="C73988"/>
      <c r="D73988"/>
    </row>
    <row r="73989" spans="1:4" x14ac:dyDescent="0.35">
      <c r="A73989"/>
      <c r="B73989"/>
      <c r="C73989"/>
      <c r="D73989"/>
    </row>
    <row r="73990" spans="1:4" x14ac:dyDescent="0.35">
      <c r="A73990"/>
      <c r="B73990"/>
      <c r="C73990"/>
      <c r="D73990"/>
    </row>
    <row r="73991" spans="1:4" x14ac:dyDescent="0.35">
      <c r="A73991"/>
      <c r="B73991"/>
      <c r="C73991"/>
      <c r="D73991"/>
    </row>
    <row r="73992" spans="1:4" x14ac:dyDescent="0.35">
      <c r="A73992"/>
      <c r="B73992"/>
      <c r="C73992"/>
      <c r="D73992"/>
    </row>
    <row r="73993" spans="1:4" x14ac:dyDescent="0.35">
      <c r="A73993"/>
      <c r="B73993"/>
      <c r="C73993"/>
      <c r="D73993"/>
    </row>
    <row r="73994" spans="1:4" x14ac:dyDescent="0.35">
      <c r="A73994"/>
      <c r="B73994"/>
      <c r="C73994"/>
      <c r="D73994"/>
    </row>
    <row r="73995" spans="1:4" x14ac:dyDescent="0.35">
      <c r="A73995"/>
      <c r="B73995"/>
      <c r="C73995"/>
      <c r="D73995"/>
    </row>
    <row r="73996" spans="1:4" x14ac:dyDescent="0.35">
      <c r="A73996"/>
      <c r="B73996"/>
      <c r="C73996"/>
      <c r="D73996"/>
    </row>
    <row r="73997" spans="1:4" x14ac:dyDescent="0.35">
      <c r="A73997"/>
      <c r="B73997"/>
      <c r="C73997"/>
      <c r="D73997"/>
    </row>
    <row r="73998" spans="1:4" x14ac:dyDescent="0.35">
      <c r="A73998"/>
      <c r="B73998"/>
      <c r="C73998"/>
      <c r="D73998"/>
    </row>
    <row r="73999" spans="1:4" x14ac:dyDescent="0.35">
      <c r="A73999"/>
      <c r="B73999"/>
      <c r="C73999"/>
      <c r="D73999"/>
    </row>
    <row r="74000" spans="1:4" x14ac:dyDescent="0.35">
      <c r="A74000"/>
      <c r="B74000"/>
      <c r="C74000"/>
      <c r="D74000"/>
    </row>
    <row r="74001" spans="1:4" x14ac:dyDescent="0.35">
      <c r="A74001"/>
      <c r="B74001"/>
      <c r="C74001"/>
      <c r="D74001"/>
    </row>
    <row r="74002" spans="1:4" x14ac:dyDescent="0.35">
      <c r="A74002"/>
      <c r="B74002"/>
      <c r="C74002"/>
      <c r="D74002"/>
    </row>
    <row r="74003" spans="1:4" x14ac:dyDescent="0.35">
      <c r="A74003"/>
      <c r="B74003"/>
      <c r="C74003"/>
      <c r="D74003"/>
    </row>
    <row r="74004" spans="1:4" x14ac:dyDescent="0.35">
      <c r="A74004"/>
      <c r="B74004"/>
      <c r="C74004"/>
      <c r="D74004"/>
    </row>
    <row r="74005" spans="1:4" x14ac:dyDescent="0.35">
      <c r="A74005"/>
      <c r="B74005"/>
      <c r="C74005"/>
      <c r="D74005"/>
    </row>
    <row r="74006" spans="1:4" x14ac:dyDescent="0.35">
      <c r="A74006"/>
      <c r="B74006"/>
      <c r="C74006"/>
      <c r="D74006"/>
    </row>
    <row r="74007" spans="1:4" x14ac:dyDescent="0.35">
      <c r="A74007"/>
      <c r="B74007"/>
      <c r="C74007"/>
      <c r="D74007"/>
    </row>
    <row r="74008" spans="1:4" x14ac:dyDescent="0.35">
      <c r="A74008"/>
      <c r="B74008"/>
      <c r="C74008"/>
      <c r="D74008"/>
    </row>
    <row r="74009" spans="1:4" x14ac:dyDescent="0.35">
      <c r="A74009"/>
      <c r="B74009"/>
      <c r="C74009"/>
      <c r="D74009"/>
    </row>
    <row r="74010" spans="1:4" x14ac:dyDescent="0.35">
      <c r="A74010"/>
      <c r="B74010"/>
      <c r="C74010"/>
      <c r="D74010"/>
    </row>
    <row r="74011" spans="1:4" x14ac:dyDescent="0.35">
      <c r="A74011"/>
      <c r="B74011"/>
      <c r="C74011"/>
      <c r="D74011"/>
    </row>
    <row r="74012" spans="1:4" x14ac:dyDescent="0.35">
      <c r="A74012"/>
      <c r="B74012"/>
      <c r="C74012"/>
      <c r="D74012"/>
    </row>
    <row r="74013" spans="1:4" x14ac:dyDescent="0.35">
      <c r="A74013"/>
      <c r="B74013"/>
      <c r="C74013"/>
      <c r="D74013"/>
    </row>
    <row r="74014" spans="1:4" x14ac:dyDescent="0.35">
      <c r="A74014"/>
      <c r="B74014"/>
      <c r="C74014"/>
      <c r="D74014"/>
    </row>
    <row r="74015" spans="1:4" x14ac:dyDescent="0.35">
      <c r="A74015"/>
      <c r="B74015"/>
      <c r="C74015"/>
      <c r="D74015"/>
    </row>
    <row r="74016" spans="1:4" x14ac:dyDescent="0.35">
      <c r="A74016"/>
      <c r="B74016"/>
      <c r="C74016"/>
      <c r="D74016"/>
    </row>
    <row r="74017" spans="1:4" x14ac:dyDescent="0.35">
      <c r="A74017"/>
      <c r="B74017"/>
      <c r="C74017"/>
      <c r="D74017"/>
    </row>
    <row r="74018" spans="1:4" x14ac:dyDescent="0.35">
      <c r="A74018"/>
      <c r="B74018"/>
      <c r="C74018"/>
      <c r="D74018"/>
    </row>
    <row r="74019" spans="1:4" x14ac:dyDescent="0.35">
      <c r="A74019"/>
      <c r="B74019"/>
      <c r="C74019"/>
      <c r="D74019"/>
    </row>
    <row r="74020" spans="1:4" x14ac:dyDescent="0.35">
      <c r="A74020"/>
      <c r="B74020"/>
      <c r="C74020"/>
      <c r="D74020"/>
    </row>
    <row r="74021" spans="1:4" x14ac:dyDescent="0.35">
      <c r="A74021"/>
      <c r="B74021"/>
      <c r="C74021"/>
      <c r="D74021"/>
    </row>
    <row r="74022" spans="1:4" x14ac:dyDescent="0.35">
      <c r="A74022"/>
      <c r="B74022"/>
      <c r="C74022"/>
      <c r="D74022"/>
    </row>
    <row r="74023" spans="1:4" x14ac:dyDescent="0.35">
      <c r="A74023"/>
      <c r="B74023"/>
      <c r="C74023"/>
      <c r="D74023"/>
    </row>
    <row r="74024" spans="1:4" x14ac:dyDescent="0.35">
      <c r="A74024"/>
      <c r="B74024"/>
      <c r="C74024"/>
      <c r="D74024"/>
    </row>
    <row r="74025" spans="1:4" x14ac:dyDescent="0.35">
      <c r="A74025"/>
      <c r="B74025"/>
      <c r="C74025"/>
      <c r="D74025"/>
    </row>
    <row r="74026" spans="1:4" x14ac:dyDescent="0.35">
      <c r="A74026"/>
      <c r="B74026"/>
      <c r="C74026"/>
      <c r="D74026"/>
    </row>
    <row r="74027" spans="1:4" x14ac:dyDescent="0.35">
      <c r="A74027"/>
      <c r="B74027"/>
      <c r="C74027"/>
      <c r="D74027"/>
    </row>
    <row r="74028" spans="1:4" x14ac:dyDescent="0.35">
      <c r="A74028"/>
      <c r="B74028"/>
      <c r="C74028"/>
      <c r="D74028"/>
    </row>
    <row r="74029" spans="1:4" x14ac:dyDescent="0.35">
      <c r="A74029"/>
      <c r="B74029"/>
      <c r="C74029"/>
      <c r="D74029"/>
    </row>
    <row r="74030" spans="1:4" x14ac:dyDescent="0.35">
      <c r="A74030"/>
      <c r="B74030"/>
      <c r="C74030"/>
      <c r="D74030"/>
    </row>
    <row r="74031" spans="1:4" x14ac:dyDescent="0.35">
      <c r="A74031"/>
      <c r="B74031"/>
      <c r="C74031"/>
      <c r="D74031"/>
    </row>
    <row r="74032" spans="1:4" x14ac:dyDescent="0.35">
      <c r="A74032"/>
      <c r="B74032"/>
      <c r="C74032"/>
      <c r="D74032"/>
    </row>
    <row r="74033" spans="1:4" x14ac:dyDescent="0.35">
      <c r="A74033"/>
      <c r="B74033"/>
      <c r="C74033"/>
      <c r="D74033"/>
    </row>
    <row r="74034" spans="1:4" x14ac:dyDescent="0.35">
      <c r="A74034"/>
      <c r="B74034"/>
      <c r="C74034"/>
      <c r="D74034"/>
    </row>
    <row r="74035" spans="1:4" x14ac:dyDescent="0.35">
      <c r="A74035"/>
      <c r="B74035"/>
      <c r="C74035"/>
      <c r="D74035"/>
    </row>
    <row r="74036" spans="1:4" x14ac:dyDescent="0.35">
      <c r="A74036"/>
      <c r="B74036"/>
      <c r="C74036"/>
      <c r="D74036"/>
    </row>
    <row r="74037" spans="1:4" x14ac:dyDescent="0.35">
      <c r="A74037"/>
      <c r="B74037"/>
      <c r="C74037"/>
      <c r="D74037"/>
    </row>
    <row r="74038" spans="1:4" x14ac:dyDescent="0.35">
      <c r="A74038"/>
      <c r="B74038"/>
      <c r="C74038"/>
      <c r="D74038"/>
    </row>
    <row r="74039" spans="1:4" x14ac:dyDescent="0.35">
      <c r="A74039"/>
      <c r="B74039"/>
      <c r="C74039"/>
      <c r="D74039"/>
    </row>
    <row r="74040" spans="1:4" x14ac:dyDescent="0.35">
      <c r="A74040"/>
      <c r="B74040"/>
      <c r="C74040"/>
      <c r="D74040"/>
    </row>
    <row r="74041" spans="1:4" x14ac:dyDescent="0.35">
      <c r="A74041"/>
      <c r="B74041"/>
      <c r="C74041"/>
      <c r="D74041"/>
    </row>
    <row r="74042" spans="1:4" x14ac:dyDescent="0.35">
      <c r="A74042"/>
      <c r="B74042"/>
      <c r="C74042"/>
      <c r="D74042"/>
    </row>
    <row r="74043" spans="1:4" x14ac:dyDescent="0.35">
      <c r="A74043"/>
      <c r="B74043"/>
      <c r="C74043"/>
      <c r="D74043"/>
    </row>
    <row r="74044" spans="1:4" x14ac:dyDescent="0.35">
      <c r="A74044"/>
      <c r="B74044"/>
      <c r="C74044"/>
      <c r="D74044"/>
    </row>
    <row r="74045" spans="1:4" x14ac:dyDescent="0.35">
      <c r="A74045"/>
      <c r="B74045"/>
      <c r="C74045"/>
      <c r="D74045"/>
    </row>
    <row r="74046" spans="1:4" x14ac:dyDescent="0.35">
      <c r="A74046"/>
      <c r="B74046"/>
      <c r="C74046"/>
      <c r="D74046"/>
    </row>
    <row r="74047" spans="1:4" x14ac:dyDescent="0.35">
      <c r="A74047"/>
      <c r="B74047"/>
      <c r="C74047"/>
      <c r="D74047"/>
    </row>
    <row r="74048" spans="1:4" x14ac:dyDescent="0.35">
      <c r="A74048"/>
      <c r="B74048"/>
      <c r="C74048"/>
      <c r="D74048"/>
    </row>
    <row r="74049" spans="1:4" x14ac:dyDescent="0.35">
      <c r="A74049"/>
      <c r="B74049"/>
      <c r="C74049"/>
      <c r="D74049"/>
    </row>
    <row r="74050" spans="1:4" x14ac:dyDescent="0.35">
      <c r="A74050"/>
      <c r="B74050"/>
      <c r="C74050"/>
      <c r="D74050"/>
    </row>
    <row r="74051" spans="1:4" x14ac:dyDescent="0.35">
      <c r="A74051"/>
      <c r="B74051"/>
      <c r="C74051"/>
      <c r="D74051"/>
    </row>
    <row r="74052" spans="1:4" x14ac:dyDescent="0.35">
      <c r="A74052"/>
      <c r="B74052"/>
      <c r="C74052"/>
      <c r="D74052"/>
    </row>
    <row r="74053" spans="1:4" x14ac:dyDescent="0.35">
      <c r="A74053"/>
      <c r="B74053"/>
      <c r="C74053"/>
      <c r="D74053"/>
    </row>
    <row r="74054" spans="1:4" x14ac:dyDescent="0.35">
      <c r="A74054"/>
      <c r="B74054"/>
      <c r="C74054"/>
      <c r="D74054"/>
    </row>
    <row r="74055" spans="1:4" x14ac:dyDescent="0.35">
      <c r="A74055"/>
      <c r="B74055"/>
      <c r="C74055"/>
      <c r="D74055"/>
    </row>
    <row r="74056" spans="1:4" x14ac:dyDescent="0.35">
      <c r="A74056"/>
      <c r="B74056"/>
      <c r="C74056"/>
      <c r="D74056"/>
    </row>
    <row r="74057" spans="1:4" x14ac:dyDescent="0.35">
      <c r="A74057"/>
      <c r="B74057"/>
      <c r="C74057"/>
      <c r="D74057"/>
    </row>
    <row r="74058" spans="1:4" x14ac:dyDescent="0.35">
      <c r="A74058"/>
      <c r="B74058"/>
      <c r="C74058"/>
      <c r="D74058"/>
    </row>
    <row r="74059" spans="1:4" x14ac:dyDescent="0.35">
      <c r="A74059"/>
      <c r="B74059"/>
      <c r="C74059"/>
      <c r="D74059"/>
    </row>
    <row r="74060" spans="1:4" x14ac:dyDescent="0.35">
      <c r="A74060"/>
      <c r="B74060"/>
      <c r="C74060"/>
      <c r="D74060"/>
    </row>
    <row r="74061" spans="1:4" x14ac:dyDescent="0.35">
      <c r="A74061"/>
      <c r="B74061"/>
      <c r="C74061"/>
      <c r="D74061"/>
    </row>
    <row r="74062" spans="1:4" x14ac:dyDescent="0.35">
      <c r="A74062"/>
      <c r="B74062"/>
      <c r="C74062"/>
      <c r="D74062"/>
    </row>
    <row r="74063" spans="1:4" x14ac:dyDescent="0.35">
      <c r="A74063"/>
      <c r="B74063"/>
      <c r="C74063"/>
      <c r="D74063"/>
    </row>
    <row r="74064" spans="1:4" x14ac:dyDescent="0.35">
      <c r="A74064"/>
      <c r="B74064"/>
      <c r="C74064"/>
      <c r="D74064"/>
    </row>
    <row r="74065" spans="1:4" x14ac:dyDescent="0.35">
      <c r="A74065"/>
      <c r="B74065"/>
      <c r="C74065"/>
      <c r="D74065"/>
    </row>
    <row r="74066" spans="1:4" x14ac:dyDescent="0.35">
      <c r="A74066"/>
      <c r="B74066"/>
      <c r="C74066"/>
      <c r="D74066"/>
    </row>
    <row r="74067" spans="1:4" x14ac:dyDescent="0.35">
      <c r="A74067"/>
      <c r="B74067"/>
      <c r="C74067"/>
      <c r="D74067"/>
    </row>
    <row r="74068" spans="1:4" x14ac:dyDescent="0.35">
      <c r="A74068"/>
      <c r="B74068"/>
      <c r="C74068"/>
      <c r="D74068"/>
    </row>
    <row r="74069" spans="1:4" x14ac:dyDescent="0.35">
      <c r="A74069"/>
      <c r="B74069"/>
      <c r="C74069"/>
      <c r="D74069"/>
    </row>
    <row r="74070" spans="1:4" x14ac:dyDescent="0.35">
      <c r="A74070"/>
      <c r="B74070"/>
      <c r="C74070"/>
      <c r="D74070"/>
    </row>
    <row r="74071" spans="1:4" x14ac:dyDescent="0.35">
      <c r="A74071"/>
      <c r="B74071"/>
      <c r="C74071"/>
      <c r="D74071"/>
    </row>
    <row r="74072" spans="1:4" x14ac:dyDescent="0.35">
      <c r="A74072"/>
      <c r="B74072"/>
      <c r="C74072"/>
      <c r="D74072"/>
    </row>
    <row r="74073" spans="1:4" x14ac:dyDescent="0.35">
      <c r="A74073"/>
      <c r="B74073"/>
      <c r="C74073"/>
      <c r="D74073"/>
    </row>
    <row r="74074" spans="1:4" x14ac:dyDescent="0.35">
      <c r="A74074"/>
      <c r="B74074"/>
      <c r="C74074"/>
      <c r="D74074"/>
    </row>
    <row r="74075" spans="1:4" x14ac:dyDescent="0.35">
      <c r="A74075"/>
      <c r="B74075"/>
      <c r="C74075"/>
      <c r="D74075"/>
    </row>
    <row r="74076" spans="1:4" x14ac:dyDescent="0.35">
      <c r="A74076"/>
      <c r="B74076"/>
      <c r="C74076"/>
      <c r="D74076"/>
    </row>
    <row r="74077" spans="1:4" x14ac:dyDescent="0.35">
      <c r="A74077"/>
      <c r="B74077"/>
      <c r="C74077"/>
      <c r="D74077"/>
    </row>
    <row r="74078" spans="1:4" x14ac:dyDescent="0.35">
      <c r="A74078"/>
      <c r="B74078"/>
      <c r="C74078"/>
      <c r="D74078"/>
    </row>
    <row r="74079" spans="1:4" x14ac:dyDescent="0.35">
      <c r="A74079"/>
      <c r="B74079"/>
      <c r="C74079"/>
      <c r="D74079"/>
    </row>
    <row r="74080" spans="1:4" x14ac:dyDescent="0.35">
      <c r="A74080"/>
      <c r="B74080"/>
      <c r="C74080"/>
      <c r="D74080"/>
    </row>
    <row r="74081" spans="1:4" x14ac:dyDescent="0.35">
      <c r="A74081"/>
      <c r="B74081"/>
      <c r="C74081"/>
      <c r="D74081"/>
    </row>
    <row r="74082" spans="1:4" x14ac:dyDescent="0.35">
      <c r="A74082"/>
      <c r="B74082"/>
      <c r="C74082"/>
      <c r="D74082"/>
    </row>
    <row r="74083" spans="1:4" x14ac:dyDescent="0.35">
      <c r="A74083"/>
      <c r="B74083"/>
      <c r="C74083"/>
      <c r="D74083"/>
    </row>
    <row r="74084" spans="1:4" x14ac:dyDescent="0.35">
      <c r="A74084"/>
      <c r="B74084"/>
      <c r="C74084"/>
      <c r="D74084"/>
    </row>
    <row r="74085" spans="1:4" x14ac:dyDescent="0.35">
      <c r="A74085"/>
      <c r="B74085"/>
      <c r="C74085"/>
      <c r="D74085"/>
    </row>
    <row r="74086" spans="1:4" x14ac:dyDescent="0.35">
      <c r="A74086"/>
      <c r="B74086"/>
      <c r="C74086"/>
      <c r="D74086"/>
    </row>
    <row r="74087" spans="1:4" x14ac:dyDescent="0.35">
      <c r="A74087"/>
      <c r="B74087"/>
      <c r="C74087"/>
      <c r="D74087"/>
    </row>
    <row r="74088" spans="1:4" x14ac:dyDescent="0.35">
      <c r="A74088"/>
      <c r="B74088"/>
      <c r="C74088"/>
      <c r="D74088"/>
    </row>
    <row r="74089" spans="1:4" x14ac:dyDescent="0.35">
      <c r="A74089"/>
      <c r="B74089"/>
      <c r="C74089"/>
      <c r="D74089"/>
    </row>
    <row r="74090" spans="1:4" x14ac:dyDescent="0.35">
      <c r="A74090"/>
      <c r="B74090"/>
      <c r="C74090"/>
      <c r="D74090"/>
    </row>
    <row r="74091" spans="1:4" x14ac:dyDescent="0.35">
      <c r="A74091"/>
      <c r="B74091"/>
      <c r="C74091"/>
      <c r="D74091"/>
    </row>
    <row r="74092" spans="1:4" x14ac:dyDescent="0.35">
      <c r="A74092"/>
      <c r="B74092"/>
      <c r="C74092"/>
      <c r="D74092"/>
    </row>
    <row r="74093" spans="1:4" x14ac:dyDescent="0.35">
      <c r="A74093"/>
      <c r="B74093"/>
      <c r="C74093"/>
      <c r="D74093"/>
    </row>
    <row r="74094" spans="1:4" x14ac:dyDescent="0.35">
      <c r="A74094"/>
      <c r="B74094"/>
      <c r="C74094"/>
      <c r="D74094"/>
    </row>
    <row r="74095" spans="1:4" x14ac:dyDescent="0.35">
      <c r="A74095"/>
      <c r="B74095"/>
      <c r="C74095"/>
      <c r="D74095"/>
    </row>
    <row r="74096" spans="1:4" x14ac:dyDescent="0.35">
      <c r="A74096"/>
      <c r="B74096"/>
      <c r="C74096"/>
      <c r="D74096"/>
    </row>
    <row r="74097" spans="1:4" x14ac:dyDescent="0.35">
      <c r="A74097"/>
      <c r="B74097"/>
      <c r="C74097"/>
      <c r="D74097"/>
    </row>
    <row r="74098" spans="1:4" x14ac:dyDescent="0.35">
      <c r="A74098"/>
      <c r="B74098"/>
      <c r="C74098"/>
      <c r="D74098"/>
    </row>
    <row r="74099" spans="1:4" x14ac:dyDescent="0.35">
      <c r="A74099"/>
      <c r="B74099"/>
      <c r="C74099"/>
      <c r="D74099"/>
    </row>
    <row r="74100" spans="1:4" x14ac:dyDescent="0.35">
      <c r="A74100"/>
      <c r="B74100"/>
      <c r="C74100"/>
      <c r="D74100"/>
    </row>
    <row r="74101" spans="1:4" x14ac:dyDescent="0.35">
      <c r="A74101"/>
      <c r="B74101"/>
      <c r="C74101"/>
      <c r="D74101"/>
    </row>
    <row r="74102" spans="1:4" x14ac:dyDescent="0.35">
      <c r="A74102"/>
      <c r="B74102"/>
      <c r="C74102"/>
      <c r="D74102"/>
    </row>
    <row r="74103" spans="1:4" x14ac:dyDescent="0.35">
      <c r="A74103"/>
      <c r="B74103"/>
      <c r="C74103"/>
      <c r="D74103"/>
    </row>
    <row r="74104" spans="1:4" x14ac:dyDescent="0.35">
      <c r="A74104"/>
      <c r="B74104"/>
      <c r="C74104"/>
      <c r="D74104"/>
    </row>
    <row r="74105" spans="1:4" x14ac:dyDescent="0.35">
      <c r="A74105"/>
      <c r="B74105"/>
      <c r="C74105"/>
      <c r="D74105"/>
    </row>
    <row r="74106" spans="1:4" x14ac:dyDescent="0.35">
      <c r="A74106"/>
      <c r="B74106"/>
      <c r="C74106"/>
      <c r="D74106"/>
    </row>
    <row r="74107" spans="1:4" x14ac:dyDescent="0.35">
      <c r="A74107"/>
      <c r="B74107"/>
      <c r="C74107"/>
      <c r="D74107"/>
    </row>
    <row r="74108" spans="1:4" x14ac:dyDescent="0.35">
      <c r="A74108"/>
      <c r="B74108"/>
      <c r="C74108"/>
      <c r="D74108"/>
    </row>
    <row r="74109" spans="1:4" x14ac:dyDescent="0.35">
      <c r="A74109"/>
      <c r="B74109"/>
      <c r="C74109"/>
      <c r="D74109"/>
    </row>
    <row r="74110" spans="1:4" x14ac:dyDescent="0.35">
      <c r="A74110"/>
      <c r="B74110"/>
      <c r="C74110"/>
      <c r="D74110"/>
    </row>
    <row r="74111" spans="1:4" x14ac:dyDescent="0.35">
      <c r="A74111"/>
      <c r="B74111"/>
      <c r="C74111"/>
      <c r="D74111"/>
    </row>
    <row r="74112" spans="1:4" x14ac:dyDescent="0.35">
      <c r="A74112"/>
      <c r="B74112"/>
      <c r="C74112"/>
      <c r="D74112"/>
    </row>
    <row r="74113" spans="1:4" x14ac:dyDescent="0.35">
      <c r="A74113"/>
      <c r="B74113"/>
      <c r="C74113"/>
      <c r="D74113"/>
    </row>
    <row r="74114" spans="1:4" x14ac:dyDescent="0.35">
      <c r="A74114"/>
      <c r="B74114"/>
      <c r="C74114"/>
      <c r="D74114"/>
    </row>
    <row r="74115" spans="1:4" x14ac:dyDescent="0.35">
      <c r="A74115"/>
      <c r="B74115"/>
      <c r="C74115"/>
      <c r="D74115"/>
    </row>
    <row r="74116" spans="1:4" x14ac:dyDescent="0.35">
      <c r="A74116"/>
      <c r="B74116"/>
      <c r="C74116"/>
      <c r="D74116"/>
    </row>
    <row r="74117" spans="1:4" x14ac:dyDescent="0.35">
      <c r="A74117"/>
      <c r="B74117"/>
      <c r="C74117"/>
      <c r="D74117"/>
    </row>
    <row r="74118" spans="1:4" x14ac:dyDescent="0.35">
      <c r="A74118"/>
      <c r="B74118"/>
      <c r="C74118"/>
      <c r="D74118"/>
    </row>
    <row r="74119" spans="1:4" x14ac:dyDescent="0.35">
      <c r="A74119"/>
      <c r="B74119"/>
      <c r="C74119"/>
      <c r="D74119"/>
    </row>
    <row r="74120" spans="1:4" x14ac:dyDescent="0.35">
      <c r="A74120"/>
      <c r="B74120"/>
      <c r="C74120"/>
      <c r="D74120"/>
    </row>
    <row r="74121" spans="1:4" x14ac:dyDescent="0.35">
      <c r="A74121"/>
      <c r="B74121"/>
      <c r="C74121"/>
      <c r="D74121"/>
    </row>
    <row r="74122" spans="1:4" x14ac:dyDescent="0.35">
      <c r="A74122"/>
      <c r="B74122"/>
      <c r="C74122"/>
      <c r="D74122"/>
    </row>
    <row r="74123" spans="1:4" x14ac:dyDescent="0.35">
      <c r="A74123"/>
      <c r="B74123"/>
      <c r="C74123"/>
      <c r="D74123"/>
    </row>
    <row r="74124" spans="1:4" x14ac:dyDescent="0.35">
      <c r="A74124"/>
      <c r="B74124"/>
      <c r="C74124"/>
      <c r="D74124"/>
    </row>
    <row r="74125" spans="1:4" x14ac:dyDescent="0.35">
      <c r="A74125"/>
      <c r="B74125"/>
      <c r="C74125"/>
      <c r="D74125"/>
    </row>
    <row r="74126" spans="1:4" x14ac:dyDescent="0.35">
      <c r="A74126"/>
      <c r="B74126"/>
      <c r="C74126"/>
      <c r="D74126"/>
    </row>
    <row r="74127" spans="1:4" x14ac:dyDescent="0.35">
      <c r="A74127"/>
      <c r="B74127"/>
      <c r="C74127"/>
      <c r="D74127"/>
    </row>
    <row r="74128" spans="1:4" x14ac:dyDescent="0.35">
      <c r="A74128"/>
      <c r="B74128"/>
      <c r="C74128"/>
      <c r="D74128"/>
    </row>
    <row r="74129" spans="1:4" x14ac:dyDescent="0.35">
      <c r="A74129"/>
      <c r="B74129"/>
      <c r="C74129"/>
      <c r="D74129"/>
    </row>
    <row r="74130" spans="1:4" x14ac:dyDescent="0.35">
      <c r="A74130"/>
      <c r="B74130"/>
      <c r="C74130"/>
      <c r="D74130"/>
    </row>
    <row r="74131" spans="1:4" x14ac:dyDescent="0.35">
      <c r="A74131"/>
      <c r="B74131"/>
      <c r="C74131"/>
      <c r="D74131"/>
    </row>
    <row r="74132" spans="1:4" x14ac:dyDescent="0.35">
      <c r="A74132"/>
      <c r="B74132"/>
      <c r="C74132"/>
      <c r="D74132"/>
    </row>
    <row r="74133" spans="1:4" x14ac:dyDescent="0.35">
      <c r="A74133"/>
      <c r="B74133"/>
      <c r="C74133"/>
      <c r="D74133"/>
    </row>
    <row r="74134" spans="1:4" x14ac:dyDescent="0.35">
      <c r="A74134"/>
      <c r="B74134"/>
      <c r="C74134"/>
      <c r="D74134"/>
    </row>
    <row r="74135" spans="1:4" x14ac:dyDescent="0.35">
      <c r="A74135"/>
      <c r="B74135"/>
      <c r="C74135"/>
      <c r="D74135"/>
    </row>
    <row r="74136" spans="1:4" x14ac:dyDescent="0.35">
      <c r="A74136"/>
      <c r="B74136"/>
      <c r="C74136"/>
      <c r="D74136"/>
    </row>
    <row r="74137" spans="1:4" x14ac:dyDescent="0.35">
      <c r="A74137"/>
      <c r="B74137"/>
      <c r="C74137"/>
      <c r="D74137"/>
    </row>
    <row r="74138" spans="1:4" x14ac:dyDescent="0.35">
      <c r="A74138"/>
      <c r="B74138"/>
      <c r="C74138"/>
      <c r="D74138"/>
    </row>
    <row r="74139" spans="1:4" x14ac:dyDescent="0.35">
      <c r="A74139"/>
      <c r="B74139"/>
      <c r="C74139"/>
      <c r="D74139"/>
    </row>
    <row r="74140" spans="1:4" x14ac:dyDescent="0.35">
      <c r="A74140"/>
      <c r="B74140"/>
      <c r="C74140"/>
      <c r="D74140"/>
    </row>
    <row r="74141" spans="1:4" x14ac:dyDescent="0.35">
      <c r="A74141"/>
      <c r="B74141"/>
      <c r="C74141"/>
      <c r="D74141"/>
    </row>
    <row r="74142" spans="1:4" x14ac:dyDescent="0.35">
      <c r="A74142"/>
      <c r="B74142"/>
      <c r="C74142"/>
      <c r="D74142"/>
    </row>
    <row r="74143" spans="1:4" x14ac:dyDescent="0.35">
      <c r="A74143"/>
      <c r="B74143"/>
      <c r="C74143"/>
      <c r="D74143"/>
    </row>
    <row r="74144" spans="1:4" x14ac:dyDescent="0.35">
      <c r="A74144"/>
      <c r="B74144"/>
      <c r="C74144"/>
      <c r="D74144"/>
    </row>
    <row r="74145" spans="1:4" x14ac:dyDescent="0.35">
      <c r="A74145"/>
      <c r="B74145"/>
      <c r="C74145"/>
      <c r="D74145"/>
    </row>
    <row r="74146" spans="1:4" x14ac:dyDescent="0.35">
      <c r="A74146"/>
      <c r="B74146"/>
      <c r="C74146"/>
      <c r="D74146"/>
    </row>
    <row r="74147" spans="1:4" x14ac:dyDescent="0.35">
      <c r="A74147"/>
      <c r="B74147"/>
      <c r="C74147"/>
      <c r="D74147"/>
    </row>
    <row r="74148" spans="1:4" x14ac:dyDescent="0.35">
      <c r="A74148"/>
      <c r="B74148"/>
      <c r="C74148"/>
      <c r="D74148"/>
    </row>
    <row r="74149" spans="1:4" x14ac:dyDescent="0.35">
      <c r="A74149"/>
      <c r="B74149"/>
      <c r="C74149"/>
      <c r="D74149"/>
    </row>
    <row r="74150" spans="1:4" x14ac:dyDescent="0.35">
      <c r="A74150"/>
      <c r="B74150"/>
      <c r="C74150"/>
      <c r="D74150"/>
    </row>
    <row r="74151" spans="1:4" x14ac:dyDescent="0.35">
      <c r="A74151"/>
      <c r="B74151"/>
      <c r="C74151"/>
      <c r="D74151"/>
    </row>
    <row r="74152" spans="1:4" x14ac:dyDescent="0.35">
      <c r="A74152"/>
      <c r="B74152"/>
      <c r="C74152"/>
      <c r="D74152"/>
    </row>
    <row r="74153" spans="1:4" x14ac:dyDescent="0.35">
      <c r="A74153"/>
      <c r="B74153"/>
      <c r="C74153"/>
      <c r="D74153"/>
    </row>
    <row r="74154" spans="1:4" x14ac:dyDescent="0.35">
      <c r="A74154"/>
      <c r="B74154"/>
      <c r="C74154"/>
      <c r="D74154"/>
    </row>
    <row r="74155" spans="1:4" x14ac:dyDescent="0.35">
      <c r="A74155"/>
      <c r="B74155"/>
      <c r="C74155"/>
      <c r="D74155"/>
    </row>
    <row r="74156" spans="1:4" x14ac:dyDescent="0.35">
      <c r="A74156"/>
      <c r="B74156"/>
      <c r="C74156"/>
      <c r="D74156"/>
    </row>
    <row r="74157" spans="1:4" x14ac:dyDescent="0.35">
      <c r="A74157"/>
      <c r="B74157"/>
      <c r="C74157"/>
      <c r="D74157"/>
    </row>
    <row r="74158" spans="1:4" x14ac:dyDescent="0.35">
      <c r="A74158"/>
      <c r="B74158"/>
      <c r="C74158"/>
      <c r="D74158"/>
    </row>
    <row r="74159" spans="1:4" x14ac:dyDescent="0.35">
      <c r="A74159"/>
      <c r="B74159"/>
      <c r="C74159"/>
      <c r="D74159"/>
    </row>
    <row r="74160" spans="1:4" x14ac:dyDescent="0.35">
      <c r="A74160"/>
      <c r="B74160"/>
      <c r="C74160"/>
      <c r="D74160"/>
    </row>
    <row r="74161" spans="1:4" x14ac:dyDescent="0.35">
      <c r="A74161"/>
      <c r="B74161"/>
      <c r="C74161"/>
      <c r="D74161"/>
    </row>
    <row r="74162" spans="1:4" x14ac:dyDescent="0.35">
      <c r="A74162"/>
      <c r="B74162"/>
      <c r="C74162"/>
      <c r="D74162"/>
    </row>
    <row r="74163" spans="1:4" x14ac:dyDescent="0.35">
      <c r="A74163"/>
      <c r="B74163"/>
      <c r="C74163"/>
      <c r="D74163"/>
    </row>
    <row r="74164" spans="1:4" x14ac:dyDescent="0.35">
      <c r="A74164"/>
      <c r="B74164"/>
      <c r="C74164"/>
      <c r="D74164"/>
    </row>
    <row r="74165" spans="1:4" x14ac:dyDescent="0.35">
      <c r="A74165"/>
      <c r="B74165"/>
      <c r="C74165"/>
      <c r="D74165"/>
    </row>
    <row r="74166" spans="1:4" x14ac:dyDescent="0.35">
      <c r="A74166"/>
      <c r="B74166"/>
      <c r="C74166"/>
      <c r="D74166"/>
    </row>
    <row r="74167" spans="1:4" x14ac:dyDescent="0.35">
      <c r="A74167"/>
      <c r="B74167"/>
      <c r="C74167"/>
      <c r="D74167"/>
    </row>
    <row r="74168" spans="1:4" x14ac:dyDescent="0.35">
      <c r="A74168"/>
      <c r="B74168"/>
      <c r="C74168"/>
      <c r="D74168"/>
    </row>
    <row r="74169" spans="1:4" x14ac:dyDescent="0.35">
      <c r="A74169"/>
      <c r="B74169"/>
      <c r="C74169"/>
      <c r="D74169"/>
    </row>
    <row r="74170" spans="1:4" x14ac:dyDescent="0.35">
      <c r="A74170"/>
      <c r="B74170"/>
      <c r="C74170"/>
      <c r="D74170"/>
    </row>
    <row r="74171" spans="1:4" x14ac:dyDescent="0.35">
      <c r="A74171"/>
      <c r="B74171"/>
      <c r="C74171"/>
      <c r="D74171"/>
    </row>
    <row r="74172" spans="1:4" x14ac:dyDescent="0.35">
      <c r="A74172"/>
      <c r="B74172"/>
      <c r="C74172"/>
      <c r="D74172"/>
    </row>
    <row r="74173" spans="1:4" x14ac:dyDescent="0.35">
      <c r="A74173"/>
      <c r="B74173"/>
      <c r="C74173"/>
      <c r="D74173"/>
    </row>
    <row r="74174" spans="1:4" x14ac:dyDescent="0.35">
      <c r="A74174"/>
      <c r="B74174"/>
      <c r="C74174"/>
      <c r="D74174"/>
    </row>
    <row r="74175" spans="1:4" x14ac:dyDescent="0.35">
      <c r="A74175"/>
      <c r="B74175"/>
      <c r="C74175"/>
      <c r="D74175"/>
    </row>
    <row r="74176" spans="1:4" x14ac:dyDescent="0.35">
      <c r="A74176"/>
      <c r="B74176"/>
      <c r="C74176"/>
      <c r="D74176"/>
    </row>
    <row r="74177" spans="1:4" x14ac:dyDescent="0.35">
      <c r="A74177"/>
      <c r="B74177"/>
      <c r="C74177"/>
      <c r="D74177"/>
    </row>
    <row r="74178" spans="1:4" x14ac:dyDescent="0.35">
      <c r="A74178"/>
      <c r="B74178"/>
      <c r="C74178"/>
      <c r="D74178"/>
    </row>
    <row r="74179" spans="1:4" x14ac:dyDescent="0.35">
      <c r="A74179"/>
      <c r="B74179"/>
      <c r="C74179"/>
      <c r="D74179"/>
    </row>
    <row r="74180" spans="1:4" x14ac:dyDescent="0.35">
      <c r="A74180"/>
      <c r="B74180"/>
      <c r="C74180"/>
      <c r="D74180"/>
    </row>
    <row r="74181" spans="1:4" x14ac:dyDescent="0.35">
      <c r="A74181"/>
      <c r="B74181"/>
      <c r="C74181"/>
      <c r="D74181"/>
    </row>
    <row r="74182" spans="1:4" x14ac:dyDescent="0.35">
      <c r="A74182"/>
      <c r="B74182"/>
      <c r="C74182"/>
      <c r="D74182"/>
    </row>
    <row r="74183" spans="1:4" x14ac:dyDescent="0.35">
      <c r="A74183"/>
      <c r="B74183"/>
      <c r="C74183"/>
      <c r="D74183"/>
    </row>
    <row r="74184" spans="1:4" x14ac:dyDescent="0.35">
      <c r="A74184"/>
      <c r="B74184"/>
      <c r="C74184"/>
      <c r="D74184"/>
    </row>
    <row r="74185" spans="1:4" x14ac:dyDescent="0.35">
      <c r="A74185"/>
      <c r="B74185"/>
      <c r="C74185"/>
      <c r="D74185"/>
    </row>
    <row r="74186" spans="1:4" x14ac:dyDescent="0.35">
      <c r="A74186"/>
      <c r="B74186"/>
      <c r="C74186"/>
      <c r="D74186"/>
    </row>
    <row r="74187" spans="1:4" x14ac:dyDescent="0.35">
      <c r="A74187"/>
      <c r="B74187"/>
      <c r="C74187"/>
      <c r="D74187"/>
    </row>
    <row r="74188" spans="1:4" x14ac:dyDescent="0.35">
      <c r="A74188"/>
      <c r="B74188"/>
      <c r="C74188"/>
      <c r="D74188"/>
    </row>
    <row r="74189" spans="1:4" x14ac:dyDescent="0.35">
      <c r="A74189"/>
      <c r="B74189"/>
      <c r="C74189"/>
      <c r="D74189"/>
    </row>
    <row r="74190" spans="1:4" x14ac:dyDescent="0.35">
      <c r="A74190"/>
      <c r="B74190"/>
      <c r="C74190"/>
      <c r="D74190"/>
    </row>
    <row r="74191" spans="1:4" x14ac:dyDescent="0.35">
      <c r="A74191"/>
      <c r="B74191"/>
      <c r="C74191"/>
      <c r="D74191"/>
    </row>
    <row r="74192" spans="1:4" x14ac:dyDescent="0.35">
      <c r="A74192"/>
      <c r="B74192"/>
      <c r="C74192"/>
      <c r="D74192"/>
    </row>
    <row r="74193" spans="1:4" x14ac:dyDescent="0.35">
      <c r="A74193"/>
      <c r="B74193"/>
      <c r="C74193"/>
      <c r="D74193"/>
    </row>
    <row r="74194" spans="1:4" x14ac:dyDescent="0.35">
      <c r="A74194"/>
      <c r="B74194"/>
      <c r="C74194"/>
      <c r="D74194"/>
    </row>
    <row r="74195" spans="1:4" x14ac:dyDescent="0.35">
      <c r="A74195"/>
      <c r="B74195"/>
      <c r="C74195"/>
      <c r="D74195"/>
    </row>
    <row r="74196" spans="1:4" x14ac:dyDescent="0.35">
      <c r="A74196"/>
      <c r="B74196"/>
      <c r="C74196"/>
      <c r="D74196"/>
    </row>
    <row r="74197" spans="1:4" x14ac:dyDescent="0.35">
      <c r="A74197"/>
      <c r="B74197"/>
      <c r="C74197"/>
      <c r="D74197"/>
    </row>
    <row r="74198" spans="1:4" x14ac:dyDescent="0.35">
      <c r="A74198"/>
      <c r="B74198"/>
      <c r="C74198"/>
      <c r="D74198"/>
    </row>
    <row r="74199" spans="1:4" x14ac:dyDescent="0.35">
      <c r="A74199"/>
      <c r="B74199"/>
      <c r="C74199"/>
      <c r="D74199"/>
    </row>
    <row r="74200" spans="1:4" x14ac:dyDescent="0.35">
      <c r="A74200"/>
      <c r="B74200"/>
      <c r="C74200"/>
      <c r="D74200"/>
    </row>
    <row r="74201" spans="1:4" x14ac:dyDescent="0.35">
      <c r="A74201"/>
      <c r="B74201"/>
      <c r="C74201"/>
      <c r="D74201"/>
    </row>
    <row r="74202" spans="1:4" x14ac:dyDescent="0.35">
      <c r="A74202"/>
      <c r="B74202"/>
      <c r="C74202"/>
      <c r="D74202"/>
    </row>
    <row r="74203" spans="1:4" x14ac:dyDescent="0.35">
      <c r="A74203"/>
      <c r="B74203"/>
      <c r="C74203"/>
      <c r="D74203"/>
    </row>
    <row r="74204" spans="1:4" x14ac:dyDescent="0.35">
      <c r="A74204"/>
      <c r="B74204"/>
      <c r="C74204"/>
      <c r="D74204"/>
    </row>
    <row r="74205" spans="1:4" x14ac:dyDescent="0.35">
      <c r="A74205"/>
      <c r="B74205"/>
      <c r="C74205"/>
      <c r="D74205"/>
    </row>
    <row r="74206" spans="1:4" x14ac:dyDescent="0.35">
      <c r="A74206"/>
      <c r="B74206"/>
      <c r="C74206"/>
      <c r="D74206"/>
    </row>
    <row r="74207" spans="1:4" x14ac:dyDescent="0.35">
      <c r="A74207"/>
      <c r="B74207"/>
      <c r="C74207"/>
      <c r="D74207"/>
    </row>
    <row r="74208" spans="1:4" x14ac:dyDescent="0.35">
      <c r="A74208"/>
      <c r="B74208"/>
      <c r="C74208"/>
      <c r="D74208"/>
    </row>
    <row r="74209" spans="1:4" x14ac:dyDescent="0.35">
      <c r="A74209"/>
      <c r="B74209"/>
      <c r="C74209"/>
      <c r="D74209"/>
    </row>
    <row r="74210" spans="1:4" x14ac:dyDescent="0.35">
      <c r="A74210"/>
      <c r="B74210"/>
      <c r="C74210"/>
      <c r="D74210"/>
    </row>
    <row r="74211" spans="1:4" x14ac:dyDescent="0.35">
      <c r="A74211"/>
      <c r="B74211"/>
      <c r="C74211"/>
      <c r="D74211"/>
    </row>
    <row r="74212" spans="1:4" x14ac:dyDescent="0.35">
      <c r="A74212"/>
      <c r="B74212"/>
      <c r="C74212"/>
      <c r="D74212"/>
    </row>
    <row r="74213" spans="1:4" x14ac:dyDescent="0.35">
      <c r="A74213"/>
      <c r="B74213"/>
      <c r="C74213"/>
      <c r="D74213"/>
    </row>
    <row r="74214" spans="1:4" x14ac:dyDescent="0.35">
      <c r="A74214"/>
      <c r="B74214"/>
      <c r="C74214"/>
      <c r="D74214"/>
    </row>
    <row r="74215" spans="1:4" x14ac:dyDescent="0.35">
      <c r="A74215"/>
      <c r="B74215"/>
      <c r="C74215"/>
      <c r="D74215"/>
    </row>
    <row r="74216" spans="1:4" x14ac:dyDescent="0.35">
      <c r="A74216"/>
      <c r="B74216"/>
      <c r="C74216"/>
      <c r="D74216"/>
    </row>
    <row r="74217" spans="1:4" x14ac:dyDescent="0.35">
      <c r="A74217"/>
      <c r="B74217"/>
      <c r="C74217"/>
      <c r="D74217"/>
    </row>
    <row r="74218" spans="1:4" x14ac:dyDescent="0.35">
      <c r="A74218"/>
      <c r="B74218"/>
      <c r="C74218"/>
      <c r="D74218"/>
    </row>
    <row r="74219" spans="1:4" x14ac:dyDescent="0.35">
      <c r="A74219"/>
      <c r="B74219"/>
      <c r="C74219"/>
      <c r="D74219"/>
    </row>
    <row r="74220" spans="1:4" x14ac:dyDescent="0.35">
      <c r="A74220"/>
      <c r="B74220"/>
      <c r="C74220"/>
      <c r="D74220"/>
    </row>
    <row r="74221" spans="1:4" x14ac:dyDescent="0.35">
      <c r="A74221"/>
      <c r="B74221"/>
      <c r="C74221"/>
      <c r="D74221"/>
    </row>
    <row r="74222" spans="1:4" x14ac:dyDescent="0.35">
      <c r="A74222"/>
      <c r="B74222"/>
      <c r="C74222"/>
      <c r="D74222"/>
    </row>
    <row r="74223" spans="1:4" x14ac:dyDescent="0.35">
      <c r="A74223"/>
      <c r="B74223"/>
      <c r="C74223"/>
      <c r="D74223"/>
    </row>
    <row r="74224" spans="1:4" x14ac:dyDescent="0.35">
      <c r="A74224"/>
      <c r="B74224"/>
      <c r="C74224"/>
      <c r="D74224"/>
    </row>
    <row r="74225" spans="1:4" x14ac:dyDescent="0.35">
      <c r="A74225"/>
      <c r="B74225"/>
      <c r="C74225"/>
      <c r="D74225"/>
    </row>
    <row r="74226" spans="1:4" x14ac:dyDescent="0.35">
      <c r="A74226"/>
      <c r="B74226"/>
      <c r="C74226"/>
      <c r="D74226"/>
    </row>
    <row r="74227" spans="1:4" x14ac:dyDescent="0.35">
      <c r="A74227"/>
      <c r="B74227"/>
      <c r="C74227"/>
      <c r="D74227"/>
    </row>
    <row r="74228" spans="1:4" x14ac:dyDescent="0.35">
      <c r="A74228"/>
      <c r="B74228"/>
      <c r="C74228"/>
      <c r="D74228"/>
    </row>
    <row r="74229" spans="1:4" x14ac:dyDescent="0.35">
      <c r="A74229"/>
      <c r="B74229"/>
      <c r="C74229"/>
      <c r="D74229"/>
    </row>
    <row r="74230" spans="1:4" x14ac:dyDescent="0.35">
      <c r="A74230"/>
      <c r="B74230"/>
      <c r="C74230"/>
      <c r="D74230"/>
    </row>
    <row r="74231" spans="1:4" x14ac:dyDescent="0.35">
      <c r="A74231"/>
      <c r="B74231"/>
      <c r="C74231"/>
      <c r="D74231"/>
    </row>
    <row r="74232" spans="1:4" x14ac:dyDescent="0.35">
      <c r="A74232"/>
      <c r="B74232"/>
      <c r="C74232"/>
      <c r="D74232"/>
    </row>
    <row r="74233" spans="1:4" x14ac:dyDescent="0.35">
      <c r="A74233"/>
      <c r="B74233"/>
      <c r="C74233"/>
      <c r="D74233"/>
    </row>
    <row r="74234" spans="1:4" x14ac:dyDescent="0.35">
      <c r="A74234"/>
      <c r="B74234"/>
      <c r="C74234"/>
      <c r="D74234"/>
    </row>
    <row r="74235" spans="1:4" x14ac:dyDescent="0.35">
      <c r="A74235"/>
      <c r="B74235"/>
      <c r="C74235"/>
      <c r="D74235"/>
    </row>
    <row r="74236" spans="1:4" x14ac:dyDescent="0.35">
      <c r="A74236"/>
      <c r="B74236"/>
      <c r="C74236"/>
      <c r="D74236"/>
    </row>
    <row r="74237" spans="1:4" x14ac:dyDescent="0.35">
      <c r="A74237"/>
      <c r="B74237"/>
      <c r="C74237"/>
      <c r="D74237"/>
    </row>
    <row r="74238" spans="1:4" x14ac:dyDescent="0.35">
      <c r="A74238"/>
      <c r="B74238"/>
      <c r="C74238"/>
      <c r="D74238"/>
    </row>
    <row r="74239" spans="1:4" x14ac:dyDescent="0.35">
      <c r="A74239"/>
      <c r="B74239"/>
      <c r="C74239"/>
      <c r="D74239"/>
    </row>
    <row r="74240" spans="1:4" x14ac:dyDescent="0.35">
      <c r="A74240"/>
      <c r="B74240"/>
      <c r="C74240"/>
      <c r="D74240"/>
    </row>
    <row r="74241" spans="1:4" x14ac:dyDescent="0.35">
      <c r="A74241"/>
      <c r="B74241"/>
      <c r="C74241"/>
      <c r="D74241"/>
    </row>
    <row r="74242" spans="1:4" x14ac:dyDescent="0.35">
      <c r="A74242"/>
      <c r="B74242"/>
      <c r="C74242"/>
      <c r="D74242"/>
    </row>
    <row r="74243" spans="1:4" x14ac:dyDescent="0.35">
      <c r="A74243"/>
      <c r="B74243"/>
      <c r="C74243"/>
      <c r="D74243"/>
    </row>
    <row r="74244" spans="1:4" x14ac:dyDescent="0.35">
      <c r="A74244"/>
      <c r="B74244"/>
      <c r="C74244"/>
      <c r="D74244"/>
    </row>
    <row r="74245" spans="1:4" x14ac:dyDescent="0.35">
      <c r="A74245"/>
      <c r="B74245"/>
      <c r="C74245"/>
      <c r="D74245"/>
    </row>
    <row r="74246" spans="1:4" x14ac:dyDescent="0.35">
      <c r="A74246"/>
      <c r="B74246"/>
      <c r="C74246"/>
      <c r="D74246"/>
    </row>
    <row r="74247" spans="1:4" x14ac:dyDescent="0.35">
      <c r="A74247"/>
      <c r="B74247"/>
      <c r="C74247"/>
      <c r="D74247"/>
    </row>
    <row r="74248" spans="1:4" x14ac:dyDescent="0.35">
      <c r="A74248"/>
      <c r="B74248"/>
      <c r="C74248"/>
      <c r="D74248"/>
    </row>
    <row r="74249" spans="1:4" x14ac:dyDescent="0.35">
      <c r="A74249"/>
      <c r="B74249"/>
      <c r="C74249"/>
      <c r="D74249"/>
    </row>
    <row r="74250" spans="1:4" x14ac:dyDescent="0.35">
      <c r="A74250"/>
      <c r="B74250"/>
      <c r="C74250"/>
      <c r="D74250"/>
    </row>
    <row r="74251" spans="1:4" x14ac:dyDescent="0.35">
      <c r="A74251"/>
      <c r="B74251"/>
      <c r="C74251"/>
      <c r="D74251"/>
    </row>
    <row r="74252" spans="1:4" x14ac:dyDescent="0.35">
      <c r="A74252"/>
      <c r="B74252"/>
      <c r="C74252"/>
      <c r="D74252"/>
    </row>
    <row r="74253" spans="1:4" x14ac:dyDescent="0.35">
      <c r="A74253"/>
      <c r="B74253"/>
      <c r="C74253"/>
      <c r="D74253"/>
    </row>
    <row r="74254" spans="1:4" x14ac:dyDescent="0.35">
      <c r="A74254"/>
      <c r="B74254"/>
      <c r="C74254"/>
      <c r="D74254"/>
    </row>
    <row r="74255" spans="1:4" x14ac:dyDescent="0.35">
      <c r="A74255"/>
      <c r="B74255"/>
      <c r="C74255"/>
      <c r="D74255"/>
    </row>
    <row r="74256" spans="1:4" x14ac:dyDescent="0.35">
      <c r="A74256"/>
      <c r="B74256"/>
      <c r="C74256"/>
      <c r="D74256"/>
    </row>
    <row r="74257" spans="1:4" x14ac:dyDescent="0.35">
      <c r="A74257"/>
      <c r="B74257"/>
      <c r="C74257"/>
      <c r="D74257"/>
    </row>
    <row r="74258" spans="1:4" x14ac:dyDescent="0.35">
      <c r="A74258"/>
      <c r="B74258"/>
      <c r="C74258"/>
      <c r="D74258"/>
    </row>
    <row r="74259" spans="1:4" x14ac:dyDescent="0.35">
      <c r="A74259"/>
      <c r="B74259"/>
      <c r="C74259"/>
      <c r="D74259"/>
    </row>
    <row r="74260" spans="1:4" x14ac:dyDescent="0.35">
      <c r="A74260"/>
      <c r="B74260"/>
      <c r="C74260"/>
      <c r="D74260"/>
    </row>
    <row r="74261" spans="1:4" x14ac:dyDescent="0.35">
      <c r="A74261"/>
      <c r="B74261"/>
      <c r="C74261"/>
      <c r="D74261"/>
    </row>
    <row r="74262" spans="1:4" x14ac:dyDescent="0.35">
      <c r="A74262"/>
      <c r="B74262"/>
      <c r="C74262"/>
      <c r="D74262"/>
    </row>
    <row r="74263" spans="1:4" x14ac:dyDescent="0.35">
      <c r="A74263"/>
      <c r="B74263"/>
      <c r="C74263"/>
      <c r="D74263"/>
    </row>
    <row r="74264" spans="1:4" x14ac:dyDescent="0.35">
      <c r="A74264"/>
      <c r="B74264"/>
      <c r="C74264"/>
      <c r="D74264"/>
    </row>
    <row r="74265" spans="1:4" x14ac:dyDescent="0.35">
      <c r="A74265"/>
      <c r="B74265"/>
      <c r="C74265"/>
      <c r="D74265"/>
    </row>
    <row r="74266" spans="1:4" x14ac:dyDescent="0.35">
      <c r="A74266"/>
      <c r="B74266"/>
      <c r="C74266"/>
      <c r="D74266"/>
    </row>
    <row r="74267" spans="1:4" x14ac:dyDescent="0.35">
      <c r="A74267"/>
      <c r="B74267"/>
      <c r="C74267"/>
      <c r="D74267"/>
    </row>
    <row r="74268" spans="1:4" x14ac:dyDescent="0.35">
      <c r="A74268"/>
      <c r="B74268"/>
      <c r="C74268"/>
      <c r="D74268"/>
    </row>
    <row r="74269" spans="1:4" x14ac:dyDescent="0.35">
      <c r="A74269"/>
      <c r="B74269"/>
      <c r="C74269"/>
      <c r="D74269"/>
    </row>
    <row r="74270" spans="1:4" x14ac:dyDescent="0.35">
      <c r="A74270"/>
      <c r="B74270"/>
      <c r="C74270"/>
      <c r="D74270"/>
    </row>
    <row r="74271" spans="1:4" x14ac:dyDescent="0.35">
      <c r="A74271"/>
      <c r="B74271"/>
      <c r="C74271"/>
      <c r="D74271"/>
    </row>
    <row r="74272" spans="1:4" x14ac:dyDescent="0.35">
      <c r="A74272"/>
      <c r="B74272"/>
      <c r="C74272"/>
      <c r="D74272"/>
    </row>
    <row r="74273" spans="1:4" x14ac:dyDescent="0.35">
      <c r="A74273"/>
      <c r="B74273"/>
      <c r="C74273"/>
      <c r="D74273"/>
    </row>
    <row r="74274" spans="1:4" x14ac:dyDescent="0.35">
      <c r="A74274"/>
      <c r="B74274"/>
      <c r="C74274"/>
      <c r="D74274"/>
    </row>
    <row r="74275" spans="1:4" x14ac:dyDescent="0.35">
      <c r="A74275"/>
      <c r="B74275"/>
      <c r="C74275"/>
      <c r="D74275"/>
    </row>
    <row r="74276" spans="1:4" x14ac:dyDescent="0.35">
      <c r="A74276"/>
      <c r="B74276"/>
      <c r="C74276"/>
      <c r="D74276"/>
    </row>
    <row r="74277" spans="1:4" x14ac:dyDescent="0.35">
      <c r="A74277"/>
      <c r="B74277"/>
      <c r="C74277"/>
      <c r="D74277"/>
    </row>
    <row r="74278" spans="1:4" x14ac:dyDescent="0.35">
      <c r="A74278"/>
      <c r="B74278"/>
      <c r="C74278"/>
      <c r="D74278"/>
    </row>
    <row r="74279" spans="1:4" x14ac:dyDescent="0.35">
      <c r="A74279"/>
      <c r="B74279"/>
      <c r="C74279"/>
      <c r="D74279"/>
    </row>
    <row r="74280" spans="1:4" x14ac:dyDescent="0.35">
      <c r="A74280"/>
      <c r="B74280"/>
      <c r="C74280"/>
      <c r="D74280"/>
    </row>
    <row r="74281" spans="1:4" x14ac:dyDescent="0.35">
      <c r="A74281"/>
      <c r="B74281"/>
      <c r="C74281"/>
      <c r="D74281"/>
    </row>
    <row r="74282" spans="1:4" x14ac:dyDescent="0.35">
      <c r="A74282"/>
      <c r="B74282"/>
      <c r="C74282"/>
      <c r="D74282"/>
    </row>
    <row r="74283" spans="1:4" x14ac:dyDescent="0.35">
      <c r="A74283"/>
      <c r="B74283"/>
      <c r="C74283"/>
      <c r="D74283"/>
    </row>
    <row r="74284" spans="1:4" x14ac:dyDescent="0.35">
      <c r="A74284"/>
      <c r="B74284"/>
      <c r="C74284"/>
      <c r="D74284"/>
    </row>
    <row r="74285" spans="1:4" x14ac:dyDescent="0.35">
      <c r="A74285"/>
      <c r="B74285"/>
      <c r="C74285"/>
      <c r="D74285"/>
    </row>
    <row r="74286" spans="1:4" x14ac:dyDescent="0.35">
      <c r="A74286"/>
      <c r="B74286"/>
      <c r="C74286"/>
      <c r="D74286"/>
    </row>
    <row r="74287" spans="1:4" x14ac:dyDescent="0.35">
      <c r="A74287"/>
      <c r="B74287"/>
      <c r="C74287"/>
      <c r="D74287"/>
    </row>
    <row r="74288" spans="1:4" x14ac:dyDescent="0.35">
      <c r="A74288"/>
      <c r="B74288"/>
      <c r="C74288"/>
      <c r="D74288"/>
    </row>
    <row r="74289" spans="1:4" x14ac:dyDescent="0.35">
      <c r="A74289"/>
      <c r="B74289"/>
      <c r="C74289"/>
      <c r="D74289"/>
    </row>
    <row r="74290" spans="1:4" x14ac:dyDescent="0.35">
      <c r="A74290"/>
      <c r="B74290"/>
      <c r="C74290"/>
      <c r="D74290"/>
    </row>
    <row r="74291" spans="1:4" x14ac:dyDescent="0.35">
      <c r="A74291"/>
      <c r="B74291"/>
      <c r="C74291"/>
      <c r="D74291"/>
    </row>
    <row r="74292" spans="1:4" x14ac:dyDescent="0.35">
      <c r="A74292"/>
      <c r="B74292"/>
      <c r="C74292"/>
      <c r="D74292"/>
    </row>
    <row r="74293" spans="1:4" x14ac:dyDescent="0.35">
      <c r="A74293"/>
      <c r="B74293"/>
      <c r="C74293"/>
      <c r="D74293"/>
    </row>
    <row r="74294" spans="1:4" x14ac:dyDescent="0.35">
      <c r="A74294"/>
      <c r="B74294"/>
      <c r="C74294"/>
      <c r="D74294"/>
    </row>
    <row r="74295" spans="1:4" x14ac:dyDescent="0.35">
      <c r="A74295"/>
      <c r="B74295"/>
      <c r="C74295"/>
      <c r="D74295"/>
    </row>
    <row r="74296" spans="1:4" x14ac:dyDescent="0.35">
      <c r="A74296"/>
      <c r="B74296"/>
      <c r="C74296"/>
      <c r="D74296"/>
    </row>
    <row r="74297" spans="1:4" x14ac:dyDescent="0.35">
      <c r="A74297"/>
      <c r="B74297"/>
      <c r="C74297"/>
      <c r="D74297"/>
    </row>
    <row r="74298" spans="1:4" x14ac:dyDescent="0.35">
      <c r="A74298"/>
      <c r="B74298"/>
      <c r="C74298"/>
      <c r="D74298"/>
    </row>
    <row r="74299" spans="1:4" x14ac:dyDescent="0.35">
      <c r="A74299"/>
      <c r="B74299"/>
      <c r="C74299"/>
      <c r="D74299"/>
    </row>
    <row r="74300" spans="1:4" x14ac:dyDescent="0.35">
      <c r="A74300"/>
      <c r="B74300"/>
      <c r="C74300"/>
      <c r="D74300"/>
    </row>
    <row r="74301" spans="1:4" x14ac:dyDescent="0.35">
      <c r="A74301"/>
      <c r="B74301"/>
      <c r="C74301"/>
      <c r="D74301"/>
    </row>
    <row r="74302" spans="1:4" x14ac:dyDescent="0.35">
      <c r="A74302"/>
      <c r="B74302"/>
      <c r="C74302"/>
      <c r="D74302"/>
    </row>
    <row r="74303" spans="1:4" x14ac:dyDescent="0.35">
      <c r="A74303"/>
      <c r="B74303"/>
      <c r="C74303"/>
      <c r="D74303"/>
    </row>
    <row r="74304" spans="1:4" x14ac:dyDescent="0.35">
      <c r="A74304"/>
      <c r="B74304"/>
      <c r="C74304"/>
      <c r="D74304"/>
    </row>
    <row r="74305" spans="1:4" x14ac:dyDescent="0.35">
      <c r="A74305"/>
      <c r="B74305"/>
      <c r="C74305"/>
      <c r="D74305"/>
    </row>
    <row r="74306" spans="1:4" x14ac:dyDescent="0.35">
      <c r="A74306"/>
      <c r="B74306"/>
      <c r="C74306"/>
      <c r="D74306"/>
    </row>
    <row r="74307" spans="1:4" x14ac:dyDescent="0.35">
      <c r="A74307"/>
      <c r="B74307"/>
      <c r="C74307"/>
      <c r="D74307"/>
    </row>
    <row r="74308" spans="1:4" x14ac:dyDescent="0.35">
      <c r="A74308"/>
      <c r="B74308"/>
      <c r="C74308"/>
      <c r="D74308"/>
    </row>
    <row r="74309" spans="1:4" x14ac:dyDescent="0.35">
      <c r="A74309"/>
      <c r="B74309"/>
      <c r="C74309"/>
      <c r="D74309"/>
    </row>
    <row r="74310" spans="1:4" x14ac:dyDescent="0.35">
      <c r="A74310"/>
      <c r="B74310"/>
      <c r="C74310"/>
      <c r="D74310"/>
    </row>
    <row r="74311" spans="1:4" x14ac:dyDescent="0.35">
      <c r="A74311"/>
      <c r="B74311"/>
      <c r="C74311"/>
      <c r="D74311"/>
    </row>
    <row r="74312" spans="1:4" x14ac:dyDescent="0.35">
      <c r="A74312"/>
      <c r="B74312"/>
      <c r="C74312"/>
      <c r="D74312"/>
    </row>
    <row r="74313" spans="1:4" x14ac:dyDescent="0.35">
      <c r="A74313"/>
      <c r="B74313"/>
      <c r="C74313"/>
      <c r="D74313"/>
    </row>
    <row r="74314" spans="1:4" x14ac:dyDescent="0.35">
      <c r="A74314"/>
      <c r="B74314"/>
      <c r="C74314"/>
      <c r="D74314"/>
    </row>
    <row r="74315" spans="1:4" x14ac:dyDescent="0.35">
      <c r="A74315"/>
      <c r="B74315"/>
      <c r="C74315"/>
      <c r="D74315"/>
    </row>
    <row r="74316" spans="1:4" x14ac:dyDescent="0.35">
      <c r="A74316"/>
      <c r="B74316"/>
      <c r="C74316"/>
      <c r="D74316"/>
    </row>
    <row r="74317" spans="1:4" x14ac:dyDescent="0.35">
      <c r="A74317"/>
      <c r="B74317"/>
      <c r="C74317"/>
      <c r="D74317"/>
    </row>
    <row r="74318" spans="1:4" x14ac:dyDescent="0.35">
      <c r="A74318"/>
      <c r="B74318"/>
      <c r="C74318"/>
      <c r="D74318"/>
    </row>
    <row r="74319" spans="1:4" x14ac:dyDescent="0.35">
      <c r="A74319"/>
      <c r="B74319"/>
      <c r="C74319"/>
      <c r="D74319"/>
    </row>
    <row r="74320" spans="1:4" x14ac:dyDescent="0.35">
      <c r="A74320"/>
      <c r="B74320"/>
      <c r="C74320"/>
      <c r="D74320"/>
    </row>
    <row r="74321" spans="1:4" x14ac:dyDescent="0.35">
      <c r="A74321"/>
      <c r="B74321"/>
      <c r="C74321"/>
      <c r="D74321"/>
    </row>
    <row r="74322" spans="1:4" x14ac:dyDescent="0.35">
      <c r="A74322"/>
      <c r="B74322"/>
      <c r="C74322"/>
      <c r="D74322"/>
    </row>
    <row r="74323" spans="1:4" x14ac:dyDescent="0.35">
      <c r="A74323"/>
      <c r="B74323"/>
      <c r="C74323"/>
      <c r="D74323"/>
    </row>
    <row r="74324" spans="1:4" x14ac:dyDescent="0.35">
      <c r="A74324"/>
      <c r="B74324"/>
      <c r="C74324"/>
      <c r="D74324"/>
    </row>
    <row r="74325" spans="1:4" x14ac:dyDescent="0.35">
      <c r="A74325"/>
      <c r="B74325"/>
      <c r="C74325"/>
      <c r="D74325"/>
    </row>
    <row r="74326" spans="1:4" x14ac:dyDescent="0.35">
      <c r="A74326"/>
      <c r="B74326"/>
      <c r="C74326"/>
      <c r="D74326"/>
    </row>
    <row r="74327" spans="1:4" x14ac:dyDescent="0.35">
      <c r="A74327"/>
      <c r="B74327"/>
      <c r="C74327"/>
      <c r="D74327"/>
    </row>
    <row r="74328" spans="1:4" x14ac:dyDescent="0.35">
      <c r="A74328"/>
      <c r="B74328"/>
      <c r="C74328"/>
      <c r="D74328"/>
    </row>
    <row r="74329" spans="1:4" x14ac:dyDescent="0.35">
      <c r="A74329"/>
      <c r="B74329"/>
      <c r="C74329"/>
      <c r="D74329"/>
    </row>
    <row r="74330" spans="1:4" x14ac:dyDescent="0.35">
      <c r="A74330"/>
      <c r="B74330"/>
      <c r="C74330"/>
      <c r="D74330"/>
    </row>
    <row r="74331" spans="1:4" x14ac:dyDescent="0.35">
      <c r="A74331"/>
      <c r="B74331"/>
      <c r="C74331"/>
      <c r="D74331"/>
    </row>
    <row r="74332" spans="1:4" x14ac:dyDescent="0.35">
      <c r="A74332"/>
      <c r="B74332"/>
      <c r="C74332"/>
      <c r="D74332"/>
    </row>
    <row r="74333" spans="1:4" x14ac:dyDescent="0.35">
      <c r="A74333"/>
      <c r="B74333"/>
      <c r="C74333"/>
      <c r="D74333"/>
    </row>
    <row r="74334" spans="1:4" x14ac:dyDescent="0.35">
      <c r="A74334"/>
      <c r="B74334"/>
      <c r="C74334"/>
      <c r="D74334"/>
    </row>
    <row r="74335" spans="1:4" x14ac:dyDescent="0.35">
      <c r="A74335"/>
      <c r="B74335"/>
      <c r="C74335"/>
      <c r="D74335"/>
    </row>
    <row r="74336" spans="1:4" x14ac:dyDescent="0.35">
      <c r="A74336"/>
      <c r="B74336"/>
      <c r="C74336"/>
      <c r="D74336"/>
    </row>
    <row r="74337" spans="1:4" x14ac:dyDescent="0.35">
      <c r="A74337"/>
      <c r="B74337"/>
      <c r="C74337"/>
      <c r="D74337"/>
    </row>
    <row r="74338" spans="1:4" x14ac:dyDescent="0.35">
      <c r="A74338"/>
      <c r="B74338"/>
      <c r="C74338"/>
      <c r="D74338"/>
    </row>
    <row r="74339" spans="1:4" x14ac:dyDescent="0.35">
      <c r="A74339"/>
      <c r="B74339"/>
      <c r="C74339"/>
      <c r="D74339"/>
    </row>
    <row r="74340" spans="1:4" x14ac:dyDescent="0.35">
      <c r="A74340"/>
      <c r="B74340"/>
      <c r="C74340"/>
      <c r="D74340"/>
    </row>
    <row r="74341" spans="1:4" x14ac:dyDescent="0.35">
      <c r="A74341"/>
      <c r="B74341"/>
      <c r="C74341"/>
      <c r="D74341"/>
    </row>
    <row r="74342" spans="1:4" x14ac:dyDescent="0.35">
      <c r="A74342"/>
      <c r="B74342"/>
      <c r="C74342"/>
      <c r="D74342"/>
    </row>
    <row r="74343" spans="1:4" x14ac:dyDescent="0.35">
      <c r="A74343"/>
      <c r="B74343"/>
      <c r="C74343"/>
      <c r="D74343"/>
    </row>
    <row r="74344" spans="1:4" x14ac:dyDescent="0.35">
      <c r="A74344"/>
      <c r="B74344"/>
      <c r="C74344"/>
      <c r="D74344"/>
    </row>
    <row r="74345" spans="1:4" x14ac:dyDescent="0.35">
      <c r="A74345"/>
      <c r="B74345"/>
      <c r="C74345"/>
      <c r="D74345"/>
    </row>
    <row r="74346" spans="1:4" x14ac:dyDescent="0.35">
      <c r="A74346"/>
      <c r="B74346"/>
      <c r="C74346"/>
      <c r="D74346"/>
    </row>
    <row r="74347" spans="1:4" x14ac:dyDescent="0.35">
      <c r="A74347"/>
      <c r="B74347"/>
      <c r="C74347"/>
      <c r="D74347"/>
    </row>
    <row r="74348" spans="1:4" x14ac:dyDescent="0.35">
      <c r="A74348"/>
      <c r="B74348"/>
      <c r="C74348"/>
      <c r="D74348"/>
    </row>
    <row r="74349" spans="1:4" x14ac:dyDescent="0.35">
      <c r="A74349"/>
      <c r="B74349"/>
      <c r="C74349"/>
      <c r="D74349"/>
    </row>
    <row r="74350" spans="1:4" x14ac:dyDescent="0.35">
      <c r="A74350"/>
      <c r="B74350"/>
      <c r="C74350"/>
      <c r="D74350"/>
    </row>
    <row r="74351" spans="1:4" x14ac:dyDescent="0.35">
      <c r="A74351"/>
      <c r="B74351"/>
      <c r="C74351"/>
      <c r="D74351"/>
    </row>
    <row r="74352" spans="1:4" x14ac:dyDescent="0.35">
      <c r="A74352"/>
      <c r="B74352"/>
      <c r="C74352"/>
      <c r="D74352"/>
    </row>
    <row r="74353" spans="1:4" x14ac:dyDescent="0.35">
      <c r="A74353"/>
      <c r="B74353"/>
      <c r="C74353"/>
      <c r="D74353"/>
    </row>
    <row r="74354" spans="1:4" x14ac:dyDescent="0.35">
      <c r="A74354"/>
      <c r="B74354"/>
      <c r="C74354"/>
      <c r="D74354"/>
    </row>
    <row r="74355" spans="1:4" x14ac:dyDescent="0.35">
      <c r="A74355"/>
      <c r="B74355"/>
      <c r="C74355"/>
      <c r="D74355"/>
    </row>
    <row r="74356" spans="1:4" x14ac:dyDescent="0.35">
      <c r="A74356"/>
      <c r="B74356"/>
      <c r="C74356"/>
      <c r="D74356"/>
    </row>
    <row r="74357" spans="1:4" x14ac:dyDescent="0.35">
      <c r="A74357"/>
      <c r="B74357"/>
      <c r="C74357"/>
      <c r="D74357"/>
    </row>
    <row r="74358" spans="1:4" x14ac:dyDescent="0.35">
      <c r="A74358"/>
      <c r="B74358"/>
      <c r="C74358"/>
      <c r="D74358"/>
    </row>
    <row r="74359" spans="1:4" x14ac:dyDescent="0.35">
      <c r="A74359"/>
      <c r="B74359"/>
      <c r="C74359"/>
      <c r="D74359"/>
    </row>
    <row r="74360" spans="1:4" x14ac:dyDescent="0.35">
      <c r="A74360"/>
      <c r="B74360"/>
      <c r="C74360"/>
      <c r="D74360"/>
    </row>
    <row r="74361" spans="1:4" x14ac:dyDescent="0.35">
      <c r="A74361"/>
      <c r="B74361"/>
      <c r="C74361"/>
      <c r="D74361"/>
    </row>
    <row r="74362" spans="1:4" x14ac:dyDescent="0.35">
      <c r="A74362"/>
      <c r="B74362"/>
      <c r="C74362"/>
      <c r="D74362"/>
    </row>
    <row r="74363" spans="1:4" x14ac:dyDescent="0.35">
      <c r="A74363"/>
      <c r="B74363"/>
      <c r="C74363"/>
      <c r="D74363"/>
    </row>
    <row r="74364" spans="1:4" x14ac:dyDescent="0.35">
      <c r="A74364"/>
      <c r="B74364"/>
      <c r="C74364"/>
      <c r="D74364"/>
    </row>
    <row r="74365" spans="1:4" x14ac:dyDescent="0.35">
      <c r="A74365"/>
      <c r="B74365"/>
      <c r="C74365"/>
      <c r="D74365"/>
    </row>
    <row r="74366" spans="1:4" x14ac:dyDescent="0.35">
      <c r="A74366"/>
      <c r="B74366"/>
      <c r="C74366"/>
      <c r="D74366"/>
    </row>
    <row r="74367" spans="1:4" x14ac:dyDescent="0.35">
      <c r="A74367"/>
      <c r="B74367"/>
      <c r="C74367"/>
      <c r="D74367"/>
    </row>
    <row r="74368" spans="1:4" x14ac:dyDescent="0.35">
      <c r="A74368"/>
      <c r="B74368"/>
      <c r="C74368"/>
      <c r="D74368"/>
    </row>
    <row r="74369" spans="1:4" x14ac:dyDescent="0.35">
      <c r="A74369"/>
      <c r="B74369"/>
      <c r="C74369"/>
      <c r="D74369"/>
    </row>
    <row r="74370" spans="1:4" x14ac:dyDescent="0.35">
      <c r="A74370"/>
      <c r="B74370"/>
      <c r="C74370"/>
      <c r="D74370"/>
    </row>
    <row r="74371" spans="1:4" x14ac:dyDescent="0.35">
      <c r="A74371"/>
      <c r="B74371"/>
      <c r="C74371"/>
      <c r="D74371"/>
    </row>
    <row r="74372" spans="1:4" x14ac:dyDescent="0.35">
      <c r="A74372"/>
      <c r="B74372"/>
      <c r="C74372"/>
      <c r="D74372"/>
    </row>
    <row r="74373" spans="1:4" x14ac:dyDescent="0.35">
      <c r="A74373"/>
      <c r="B74373"/>
      <c r="C74373"/>
      <c r="D74373"/>
    </row>
    <row r="74374" spans="1:4" x14ac:dyDescent="0.35">
      <c r="A74374"/>
      <c r="B74374"/>
      <c r="C74374"/>
      <c r="D74374"/>
    </row>
    <row r="74375" spans="1:4" x14ac:dyDescent="0.35">
      <c r="A74375"/>
      <c r="B74375"/>
      <c r="C74375"/>
      <c r="D74375"/>
    </row>
    <row r="74376" spans="1:4" x14ac:dyDescent="0.35">
      <c r="A74376"/>
      <c r="B74376"/>
      <c r="C74376"/>
      <c r="D74376"/>
    </row>
    <row r="74377" spans="1:4" x14ac:dyDescent="0.35">
      <c r="A74377"/>
      <c r="B74377"/>
      <c r="C74377"/>
      <c r="D74377"/>
    </row>
    <row r="74378" spans="1:4" x14ac:dyDescent="0.35">
      <c r="A74378"/>
      <c r="B74378"/>
      <c r="C74378"/>
      <c r="D74378"/>
    </row>
    <row r="74379" spans="1:4" x14ac:dyDescent="0.35">
      <c r="A74379"/>
      <c r="B74379"/>
      <c r="C74379"/>
      <c r="D74379"/>
    </row>
    <row r="74380" spans="1:4" x14ac:dyDescent="0.35">
      <c r="A74380"/>
      <c r="B74380"/>
      <c r="C74380"/>
      <c r="D74380"/>
    </row>
    <row r="74381" spans="1:4" x14ac:dyDescent="0.35">
      <c r="A74381"/>
      <c r="B74381"/>
      <c r="C74381"/>
      <c r="D74381"/>
    </row>
    <row r="74382" spans="1:4" x14ac:dyDescent="0.35">
      <c r="A74382"/>
      <c r="B74382"/>
      <c r="C74382"/>
      <c r="D74382"/>
    </row>
    <row r="74383" spans="1:4" x14ac:dyDescent="0.35">
      <c r="A74383"/>
      <c r="B74383"/>
      <c r="C74383"/>
      <c r="D74383"/>
    </row>
    <row r="74384" spans="1:4" x14ac:dyDescent="0.35">
      <c r="A74384"/>
      <c r="B74384"/>
      <c r="C74384"/>
      <c r="D74384"/>
    </row>
    <row r="74385" spans="1:4" x14ac:dyDescent="0.35">
      <c r="A74385"/>
      <c r="B74385"/>
      <c r="C74385"/>
      <c r="D74385"/>
    </row>
    <row r="74386" spans="1:4" x14ac:dyDescent="0.35">
      <c r="A74386"/>
      <c r="B74386"/>
      <c r="C74386"/>
      <c r="D74386"/>
    </row>
    <row r="74387" spans="1:4" x14ac:dyDescent="0.35">
      <c r="A74387"/>
      <c r="B74387"/>
      <c r="C74387"/>
      <c r="D74387"/>
    </row>
    <row r="74388" spans="1:4" x14ac:dyDescent="0.35">
      <c r="A74388"/>
      <c r="B74388"/>
      <c r="C74388"/>
      <c r="D74388"/>
    </row>
    <row r="74389" spans="1:4" x14ac:dyDescent="0.35">
      <c r="A74389"/>
      <c r="B74389"/>
      <c r="C74389"/>
      <c r="D74389"/>
    </row>
    <row r="74390" spans="1:4" x14ac:dyDescent="0.35">
      <c r="A74390"/>
      <c r="B74390"/>
      <c r="C74390"/>
      <c r="D74390"/>
    </row>
    <row r="74391" spans="1:4" x14ac:dyDescent="0.35">
      <c r="A74391"/>
      <c r="B74391"/>
      <c r="C74391"/>
      <c r="D74391"/>
    </row>
    <row r="74392" spans="1:4" x14ac:dyDescent="0.35">
      <c r="A74392"/>
      <c r="B74392"/>
      <c r="C74392"/>
      <c r="D74392"/>
    </row>
    <row r="74393" spans="1:4" x14ac:dyDescent="0.35">
      <c r="A74393"/>
      <c r="B74393"/>
      <c r="C74393"/>
      <c r="D74393"/>
    </row>
    <row r="74394" spans="1:4" x14ac:dyDescent="0.35">
      <c r="A74394"/>
      <c r="B74394"/>
      <c r="C74394"/>
      <c r="D74394"/>
    </row>
    <row r="74395" spans="1:4" x14ac:dyDescent="0.35">
      <c r="A74395"/>
      <c r="B74395"/>
      <c r="C74395"/>
      <c r="D74395"/>
    </row>
    <row r="74396" spans="1:4" x14ac:dyDescent="0.35">
      <c r="A74396"/>
      <c r="B74396"/>
      <c r="C74396"/>
      <c r="D74396"/>
    </row>
    <row r="74397" spans="1:4" x14ac:dyDescent="0.35">
      <c r="A74397"/>
      <c r="B74397"/>
      <c r="C74397"/>
      <c r="D74397"/>
    </row>
    <row r="74398" spans="1:4" x14ac:dyDescent="0.35">
      <c r="A74398"/>
      <c r="B74398"/>
      <c r="C74398"/>
      <c r="D74398"/>
    </row>
    <row r="74399" spans="1:4" x14ac:dyDescent="0.35">
      <c r="A74399"/>
      <c r="B74399"/>
      <c r="C74399"/>
      <c r="D74399"/>
    </row>
    <row r="74400" spans="1:4" x14ac:dyDescent="0.35">
      <c r="A74400"/>
      <c r="B74400"/>
      <c r="C74400"/>
      <c r="D74400"/>
    </row>
    <row r="74401" spans="1:4" x14ac:dyDescent="0.35">
      <c r="A74401"/>
      <c r="B74401"/>
      <c r="C74401"/>
      <c r="D74401"/>
    </row>
    <row r="74402" spans="1:4" x14ac:dyDescent="0.35">
      <c r="A74402"/>
      <c r="B74402"/>
      <c r="C74402"/>
      <c r="D74402"/>
    </row>
    <row r="74403" spans="1:4" x14ac:dyDescent="0.35">
      <c r="A74403"/>
      <c r="B74403"/>
      <c r="C74403"/>
      <c r="D74403"/>
    </row>
    <row r="74404" spans="1:4" x14ac:dyDescent="0.35">
      <c r="A74404"/>
      <c r="B74404"/>
      <c r="C74404"/>
      <c r="D74404"/>
    </row>
    <row r="74405" spans="1:4" x14ac:dyDescent="0.35">
      <c r="A74405"/>
      <c r="B74405"/>
      <c r="C74405"/>
      <c r="D74405"/>
    </row>
    <row r="74406" spans="1:4" x14ac:dyDescent="0.35">
      <c r="A74406"/>
      <c r="B74406"/>
      <c r="C74406"/>
      <c r="D74406"/>
    </row>
    <row r="74407" spans="1:4" x14ac:dyDescent="0.35">
      <c r="A74407"/>
      <c r="B74407"/>
      <c r="C74407"/>
      <c r="D74407"/>
    </row>
    <row r="74408" spans="1:4" x14ac:dyDescent="0.35">
      <c r="A74408"/>
      <c r="B74408"/>
      <c r="C74408"/>
      <c r="D74408"/>
    </row>
    <row r="74409" spans="1:4" x14ac:dyDescent="0.35">
      <c r="A74409"/>
      <c r="B74409"/>
      <c r="C74409"/>
      <c r="D74409"/>
    </row>
    <row r="74410" spans="1:4" x14ac:dyDescent="0.35">
      <c r="A74410"/>
      <c r="B74410"/>
      <c r="C74410"/>
      <c r="D74410"/>
    </row>
    <row r="74411" spans="1:4" x14ac:dyDescent="0.35">
      <c r="A74411"/>
      <c r="B74411"/>
      <c r="C74411"/>
      <c r="D74411"/>
    </row>
    <row r="74412" spans="1:4" x14ac:dyDescent="0.35">
      <c r="A74412"/>
      <c r="B74412"/>
      <c r="C74412"/>
      <c r="D74412"/>
    </row>
    <row r="74413" spans="1:4" x14ac:dyDescent="0.35">
      <c r="A74413"/>
      <c r="B74413"/>
      <c r="C74413"/>
      <c r="D74413"/>
    </row>
    <row r="74414" spans="1:4" x14ac:dyDescent="0.35">
      <c r="A74414"/>
      <c r="B74414"/>
      <c r="C74414"/>
      <c r="D74414"/>
    </row>
    <row r="74415" spans="1:4" x14ac:dyDescent="0.35">
      <c r="A74415"/>
      <c r="B74415"/>
      <c r="C74415"/>
      <c r="D74415"/>
    </row>
    <row r="74416" spans="1:4" x14ac:dyDescent="0.35">
      <c r="A74416"/>
      <c r="B74416"/>
      <c r="C74416"/>
      <c r="D74416"/>
    </row>
    <row r="74417" spans="1:4" x14ac:dyDescent="0.35">
      <c r="A74417"/>
      <c r="B74417"/>
      <c r="C74417"/>
      <c r="D74417"/>
    </row>
    <row r="74418" spans="1:4" x14ac:dyDescent="0.35">
      <c r="A74418"/>
      <c r="B74418"/>
      <c r="C74418"/>
      <c r="D74418"/>
    </row>
    <row r="74419" spans="1:4" x14ac:dyDescent="0.35">
      <c r="A74419"/>
      <c r="B74419"/>
      <c r="C74419"/>
      <c r="D74419"/>
    </row>
    <row r="74420" spans="1:4" x14ac:dyDescent="0.35">
      <c r="A74420"/>
      <c r="B74420"/>
      <c r="C74420"/>
      <c r="D74420"/>
    </row>
    <row r="74421" spans="1:4" x14ac:dyDescent="0.35">
      <c r="A74421"/>
      <c r="B74421"/>
      <c r="C74421"/>
      <c r="D74421"/>
    </row>
    <row r="74422" spans="1:4" x14ac:dyDescent="0.35">
      <c r="A74422"/>
      <c r="B74422"/>
      <c r="C74422"/>
      <c r="D74422"/>
    </row>
    <row r="74423" spans="1:4" x14ac:dyDescent="0.35">
      <c r="A74423"/>
      <c r="B74423"/>
      <c r="C74423"/>
      <c r="D74423"/>
    </row>
    <row r="74424" spans="1:4" x14ac:dyDescent="0.35">
      <c r="A74424"/>
      <c r="B74424"/>
      <c r="C74424"/>
      <c r="D74424"/>
    </row>
    <row r="74425" spans="1:4" x14ac:dyDescent="0.35">
      <c r="A74425"/>
      <c r="B74425"/>
      <c r="C74425"/>
      <c r="D74425"/>
    </row>
    <row r="74426" spans="1:4" x14ac:dyDescent="0.35">
      <c r="A74426"/>
      <c r="B74426"/>
      <c r="C74426"/>
      <c r="D74426"/>
    </row>
    <row r="74427" spans="1:4" x14ac:dyDescent="0.35">
      <c r="A74427"/>
      <c r="B74427"/>
      <c r="C74427"/>
      <c r="D74427"/>
    </row>
    <row r="74428" spans="1:4" x14ac:dyDescent="0.35">
      <c r="A74428"/>
      <c r="B74428"/>
      <c r="C74428"/>
      <c r="D74428"/>
    </row>
    <row r="74429" spans="1:4" x14ac:dyDescent="0.35">
      <c r="A74429"/>
      <c r="B74429"/>
      <c r="C74429"/>
      <c r="D74429"/>
    </row>
    <row r="74430" spans="1:4" x14ac:dyDescent="0.35">
      <c r="A74430"/>
      <c r="B74430"/>
      <c r="C74430"/>
      <c r="D74430"/>
    </row>
    <row r="74431" spans="1:4" x14ac:dyDescent="0.35">
      <c r="A74431"/>
      <c r="B74431"/>
      <c r="C74431"/>
      <c r="D74431"/>
    </row>
    <row r="74432" spans="1:4" x14ac:dyDescent="0.35">
      <c r="A74432"/>
      <c r="B74432"/>
      <c r="C74432"/>
      <c r="D74432"/>
    </row>
    <row r="74433" spans="1:4" x14ac:dyDescent="0.35">
      <c r="A74433"/>
      <c r="B74433"/>
      <c r="C74433"/>
      <c r="D74433"/>
    </row>
    <row r="74434" spans="1:4" x14ac:dyDescent="0.35">
      <c r="A74434"/>
      <c r="B74434"/>
      <c r="C74434"/>
      <c r="D74434"/>
    </row>
    <row r="74435" spans="1:4" x14ac:dyDescent="0.35">
      <c r="A74435"/>
      <c r="B74435"/>
      <c r="C74435"/>
      <c r="D74435"/>
    </row>
    <row r="74436" spans="1:4" x14ac:dyDescent="0.35">
      <c r="A74436"/>
      <c r="B74436"/>
      <c r="C74436"/>
      <c r="D74436"/>
    </row>
    <row r="74437" spans="1:4" x14ac:dyDescent="0.35">
      <c r="A74437"/>
      <c r="B74437"/>
      <c r="C74437"/>
      <c r="D74437"/>
    </row>
    <row r="74438" spans="1:4" x14ac:dyDescent="0.35">
      <c r="A74438"/>
      <c r="B74438"/>
      <c r="C74438"/>
      <c r="D74438"/>
    </row>
    <row r="74439" spans="1:4" x14ac:dyDescent="0.35">
      <c r="A74439"/>
      <c r="B74439"/>
      <c r="C74439"/>
      <c r="D74439"/>
    </row>
    <row r="74440" spans="1:4" x14ac:dyDescent="0.35">
      <c r="A74440"/>
      <c r="B74440"/>
      <c r="C74440"/>
      <c r="D74440"/>
    </row>
    <row r="74441" spans="1:4" x14ac:dyDescent="0.35">
      <c r="A74441"/>
      <c r="B74441"/>
      <c r="C74441"/>
      <c r="D74441"/>
    </row>
    <row r="74442" spans="1:4" x14ac:dyDescent="0.35">
      <c r="A74442"/>
      <c r="B74442"/>
      <c r="C74442"/>
      <c r="D74442"/>
    </row>
    <row r="74443" spans="1:4" x14ac:dyDescent="0.35">
      <c r="A74443"/>
      <c r="B74443"/>
      <c r="C74443"/>
      <c r="D74443"/>
    </row>
    <row r="74444" spans="1:4" x14ac:dyDescent="0.35">
      <c r="A74444"/>
      <c r="B74444"/>
      <c r="C74444"/>
      <c r="D74444"/>
    </row>
    <row r="74445" spans="1:4" x14ac:dyDescent="0.35">
      <c r="A74445"/>
      <c r="B74445"/>
      <c r="C74445"/>
      <c r="D74445"/>
    </row>
    <row r="74446" spans="1:4" x14ac:dyDescent="0.35">
      <c r="A74446"/>
      <c r="B74446"/>
      <c r="C74446"/>
      <c r="D74446"/>
    </row>
    <row r="74447" spans="1:4" x14ac:dyDescent="0.35">
      <c r="A74447"/>
      <c r="B74447"/>
      <c r="C74447"/>
      <c r="D74447"/>
    </row>
    <row r="74448" spans="1:4" x14ac:dyDescent="0.35">
      <c r="A74448"/>
      <c r="B74448"/>
      <c r="C74448"/>
      <c r="D74448"/>
    </row>
    <row r="74449" spans="1:4" x14ac:dyDescent="0.35">
      <c r="A74449"/>
      <c r="B74449"/>
      <c r="C74449"/>
      <c r="D74449"/>
    </row>
    <row r="74450" spans="1:4" x14ac:dyDescent="0.35">
      <c r="A74450"/>
      <c r="B74450"/>
      <c r="C74450"/>
      <c r="D74450"/>
    </row>
    <row r="74451" spans="1:4" x14ac:dyDescent="0.35">
      <c r="A74451"/>
      <c r="B74451"/>
      <c r="C74451"/>
      <c r="D74451"/>
    </row>
    <row r="74452" spans="1:4" x14ac:dyDescent="0.35">
      <c r="A74452"/>
      <c r="B74452"/>
      <c r="C74452"/>
      <c r="D74452"/>
    </row>
    <row r="74453" spans="1:4" x14ac:dyDescent="0.35">
      <c r="A74453"/>
      <c r="B74453"/>
      <c r="C74453"/>
      <c r="D74453"/>
    </row>
    <row r="74454" spans="1:4" x14ac:dyDescent="0.35">
      <c r="A74454"/>
      <c r="B74454"/>
      <c r="C74454"/>
      <c r="D74454"/>
    </row>
    <row r="74455" spans="1:4" x14ac:dyDescent="0.35">
      <c r="A74455"/>
      <c r="B74455"/>
      <c r="C74455"/>
      <c r="D74455"/>
    </row>
    <row r="74456" spans="1:4" x14ac:dyDescent="0.35">
      <c r="A74456"/>
      <c r="B74456"/>
      <c r="C74456"/>
      <c r="D74456"/>
    </row>
    <row r="74457" spans="1:4" x14ac:dyDescent="0.35">
      <c r="A74457"/>
      <c r="B74457"/>
      <c r="C74457"/>
      <c r="D74457"/>
    </row>
    <row r="74458" spans="1:4" x14ac:dyDescent="0.35">
      <c r="A74458"/>
      <c r="B74458"/>
      <c r="C74458"/>
      <c r="D74458"/>
    </row>
    <row r="74459" spans="1:4" x14ac:dyDescent="0.35">
      <c r="A74459"/>
      <c r="B74459"/>
      <c r="C74459"/>
      <c r="D74459"/>
    </row>
    <row r="74460" spans="1:4" x14ac:dyDescent="0.35">
      <c r="A74460"/>
      <c r="B74460"/>
      <c r="C74460"/>
      <c r="D74460"/>
    </row>
    <row r="74461" spans="1:4" x14ac:dyDescent="0.35">
      <c r="A74461"/>
      <c r="B74461"/>
      <c r="C74461"/>
      <c r="D74461"/>
    </row>
    <row r="74462" spans="1:4" x14ac:dyDescent="0.35">
      <c r="A74462"/>
      <c r="B74462"/>
      <c r="C74462"/>
      <c r="D74462"/>
    </row>
    <row r="74463" spans="1:4" x14ac:dyDescent="0.35">
      <c r="A74463"/>
      <c r="B74463"/>
      <c r="C74463"/>
      <c r="D74463"/>
    </row>
    <row r="74464" spans="1:4" x14ac:dyDescent="0.35">
      <c r="A74464"/>
      <c r="B74464"/>
      <c r="C74464"/>
      <c r="D74464"/>
    </row>
    <row r="74465" spans="1:4" x14ac:dyDescent="0.35">
      <c r="A74465"/>
      <c r="B74465"/>
      <c r="C74465"/>
      <c r="D74465"/>
    </row>
    <row r="74466" spans="1:4" x14ac:dyDescent="0.35">
      <c r="A74466"/>
      <c r="B74466"/>
      <c r="C74466"/>
      <c r="D74466"/>
    </row>
    <row r="74467" spans="1:4" x14ac:dyDescent="0.35">
      <c r="A74467"/>
      <c r="B74467"/>
      <c r="C74467"/>
      <c r="D74467"/>
    </row>
    <row r="74468" spans="1:4" x14ac:dyDescent="0.35">
      <c r="A74468"/>
      <c r="B74468"/>
      <c r="C74468"/>
      <c r="D74468"/>
    </row>
    <row r="74469" spans="1:4" x14ac:dyDescent="0.35">
      <c r="A74469"/>
      <c r="B74469"/>
      <c r="C74469"/>
      <c r="D74469"/>
    </row>
    <row r="74470" spans="1:4" x14ac:dyDescent="0.35">
      <c r="A74470"/>
      <c r="B74470"/>
      <c r="C74470"/>
      <c r="D74470"/>
    </row>
    <row r="74471" spans="1:4" x14ac:dyDescent="0.35">
      <c r="A74471"/>
      <c r="B74471"/>
      <c r="C74471"/>
      <c r="D74471"/>
    </row>
    <row r="74472" spans="1:4" x14ac:dyDescent="0.35">
      <c r="A74472"/>
      <c r="B74472"/>
      <c r="C74472"/>
      <c r="D74472"/>
    </row>
    <row r="74473" spans="1:4" x14ac:dyDescent="0.35">
      <c r="A74473"/>
      <c r="B74473"/>
      <c r="C74473"/>
      <c r="D74473"/>
    </row>
    <row r="74474" spans="1:4" x14ac:dyDescent="0.35">
      <c r="A74474"/>
      <c r="B74474"/>
      <c r="C74474"/>
      <c r="D74474"/>
    </row>
    <row r="74475" spans="1:4" x14ac:dyDescent="0.35">
      <c r="A74475"/>
      <c r="B74475"/>
      <c r="C74475"/>
      <c r="D74475"/>
    </row>
    <row r="74476" spans="1:4" x14ac:dyDescent="0.35">
      <c r="A74476"/>
      <c r="B74476"/>
      <c r="C74476"/>
      <c r="D74476"/>
    </row>
    <row r="74477" spans="1:4" x14ac:dyDescent="0.35">
      <c r="A74477"/>
      <c r="B74477"/>
      <c r="C74477"/>
      <c r="D74477"/>
    </row>
    <row r="74478" spans="1:4" x14ac:dyDescent="0.35">
      <c r="A74478"/>
      <c r="B74478"/>
      <c r="C74478"/>
      <c r="D74478"/>
    </row>
    <row r="74479" spans="1:4" x14ac:dyDescent="0.35">
      <c r="A74479"/>
      <c r="B74479"/>
      <c r="C74479"/>
      <c r="D74479"/>
    </row>
    <row r="74480" spans="1:4" x14ac:dyDescent="0.35">
      <c r="A74480"/>
      <c r="B74480"/>
      <c r="C74480"/>
      <c r="D74480"/>
    </row>
    <row r="74481" spans="1:4" x14ac:dyDescent="0.35">
      <c r="A74481"/>
      <c r="B74481"/>
      <c r="C74481"/>
      <c r="D74481"/>
    </row>
    <row r="74482" spans="1:4" x14ac:dyDescent="0.35">
      <c r="A74482"/>
      <c r="B74482"/>
      <c r="C74482"/>
      <c r="D74482"/>
    </row>
    <row r="74483" spans="1:4" x14ac:dyDescent="0.35">
      <c r="A74483"/>
      <c r="B74483"/>
      <c r="C74483"/>
      <c r="D74483"/>
    </row>
    <row r="74484" spans="1:4" x14ac:dyDescent="0.35">
      <c r="A74484"/>
      <c r="B74484"/>
      <c r="C74484"/>
      <c r="D74484"/>
    </row>
    <row r="74485" spans="1:4" x14ac:dyDescent="0.35">
      <c r="A74485"/>
      <c r="B74485"/>
      <c r="C74485"/>
      <c r="D74485"/>
    </row>
    <row r="74486" spans="1:4" x14ac:dyDescent="0.35">
      <c r="A74486"/>
      <c r="B74486"/>
      <c r="C74486"/>
      <c r="D74486"/>
    </row>
    <row r="74487" spans="1:4" x14ac:dyDescent="0.35">
      <c r="A74487"/>
      <c r="B74487"/>
      <c r="C74487"/>
      <c r="D74487"/>
    </row>
    <row r="74488" spans="1:4" x14ac:dyDescent="0.35">
      <c r="A74488"/>
      <c r="B74488"/>
      <c r="C74488"/>
      <c r="D74488"/>
    </row>
    <row r="74489" spans="1:4" x14ac:dyDescent="0.35">
      <c r="A74489"/>
      <c r="B74489"/>
      <c r="C74489"/>
      <c r="D74489"/>
    </row>
    <row r="74490" spans="1:4" x14ac:dyDescent="0.35">
      <c r="A74490"/>
      <c r="B74490"/>
      <c r="C74490"/>
      <c r="D74490"/>
    </row>
    <row r="74491" spans="1:4" x14ac:dyDescent="0.35">
      <c r="A74491"/>
      <c r="B74491"/>
      <c r="C74491"/>
      <c r="D74491"/>
    </row>
    <row r="74492" spans="1:4" x14ac:dyDescent="0.35">
      <c r="A74492"/>
      <c r="B74492"/>
      <c r="C74492"/>
      <c r="D74492"/>
    </row>
    <row r="74493" spans="1:4" x14ac:dyDescent="0.35">
      <c r="A74493"/>
      <c r="B74493"/>
      <c r="C74493"/>
      <c r="D74493"/>
    </row>
    <row r="74494" spans="1:4" x14ac:dyDescent="0.35">
      <c r="A74494"/>
      <c r="B74494"/>
      <c r="C74494"/>
      <c r="D74494"/>
    </row>
    <row r="74495" spans="1:4" x14ac:dyDescent="0.35">
      <c r="A74495"/>
      <c r="B74495"/>
      <c r="C74495"/>
      <c r="D74495"/>
    </row>
    <row r="74496" spans="1:4" x14ac:dyDescent="0.35">
      <c r="A74496"/>
      <c r="B74496"/>
      <c r="C74496"/>
      <c r="D74496"/>
    </row>
    <row r="74497" spans="1:4" x14ac:dyDescent="0.35">
      <c r="A74497"/>
      <c r="B74497"/>
      <c r="C74497"/>
      <c r="D74497"/>
    </row>
    <row r="74498" spans="1:4" x14ac:dyDescent="0.35">
      <c r="A74498"/>
      <c r="B74498"/>
      <c r="C74498"/>
      <c r="D74498"/>
    </row>
    <row r="74499" spans="1:4" x14ac:dyDescent="0.35">
      <c r="A74499"/>
      <c r="B74499"/>
      <c r="C74499"/>
      <c r="D74499"/>
    </row>
    <row r="74500" spans="1:4" x14ac:dyDescent="0.35">
      <c r="A74500"/>
      <c r="B74500"/>
      <c r="C74500"/>
      <c r="D74500"/>
    </row>
    <row r="74501" spans="1:4" x14ac:dyDescent="0.35">
      <c r="A74501"/>
      <c r="B74501"/>
      <c r="C74501"/>
      <c r="D74501"/>
    </row>
    <row r="74502" spans="1:4" x14ac:dyDescent="0.35">
      <c r="A74502"/>
      <c r="B74502"/>
      <c r="C74502"/>
      <c r="D74502"/>
    </row>
    <row r="74503" spans="1:4" x14ac:dyDescent="0.35">
      <c r="A74503"/>
      <c r="B74503"/>
      <c r="C74503"/>
      <c r="D74503"/>
    </row>
    <row r="74504" spans="1:4" x14ac:dyDescent="0.35">
      <c r="A74504"/>
      <c r="B74504"/>
      <c r="C74504"/>
      <c r="D74504"/>
    </row>
    <row r="74505" spans="1:4" x14ac:dyDescent="0.35">
      <c r="A74505"/>
      <c r="B74505"/>
      <c r="C74505"/>
      <c r="D74505"/>
    </row>
    <row r="74506" spans="1:4" x14ac:dyDescent="0.35">
      <c r="A74506"/>
      <c r="B74506"/>
      <c r="C74506"/>
      <c r="D74506"/>
    </row>
    <row r="74507" spans="1:4" x14ac:dyDescent="0.35">
      <c r="A74507"/>
      <c r="B74507"/>
      <c r="C74507"/>
      <c r="D74507"/>
    </row>
    <row r="74508" spans="1:4" x14ac:dyDescent="0.35">
      <c r="A74508"/>
      <c r="B74508"/>
      <c r="C74508"/>
      <c r="D74508"/>
    </row>
    <row r="74509" spans="1:4" x14ac:dyDescent="0.35">
      <c r="A74509"/>
      <c r="B74509"/>
      <c r="C74509"/>
      <c r="D74509"/>
    </row>
    <row r="74510" spans="1:4" x14ac:dyDescent="0.35">
      <c r="A74510"/>
      <c r="B74510"/>
      <c r="C74510"/>
      <c r="D74510"/>
    </row>
    <row r="74511" spans="1:4" x14ac:dyDescent="0.35">
      <c r="A74511"/>
      <c r="B74511"/>
      <c r="C74511"/>
      <c r="D74511"/>
    </row>
    <row r="74512" spans="1:4" x14ac:dyDescent="0.35">
      <c r="A74512"/>
      <c r="B74512"/>
      <c r="C74512"/>
      <c r="D74512"/>
    </row>
    <row r="74513" spans="1:4" x14ac:dyDescent="0.35">
      <c r="A74513"/>
      <c r="B74513"/>
      <c r="C74513"/>
      <c r="D74513"/>
    </row>
    <row r="74514" spans="1:4" x14ac:dyDescent="0.35">
      <c r="A74514"/>
      <c r="B74514"/>
      <c r="C74514"/>
      <c r="D74514"/>
    </row>
    <row r="74515" spans="1:4" x14ac:dyDescent="0.35">
      <c r="A74515"/>
      <c r="B74515"/>
      <c r="C74515"/>
      <c r="D745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J2332"/>
  <sheetViews>
    <sheetView workbookViewId="0">
      <selection activeCell="A2323" sqref="A2323"/>
    </sheetView>
  </sheetViews>
  <sheetFormatPr defaultRowHeight="14.5" x14ac:dyDescent="0.35"/>
  <cols>
    <col min="1" max="1" width="15.1796875" customWidth="1"/>
    <col min="2" max="2" width="10.7265625" customWidth="1"/>
    <col min="3" max="3" width="10.26953125" customWidth="1"/>
    <col min="4" max="4" width="9.7265625" bestFit="1" customWidth="1"/>
    <col min="5" max="7" width="9.7265625" customWidth="1"/>
    <col min="8" max="8" width="15.54296875" bestFit="1" customWidth="1"/>
    <col min="9" max="9" width="5.54296875" bestFit="1" customWidth="1"/>
    <col min="10" max="10" width="15.26953125" bestFit="1" customWidth="1"/>
  </cols>
  <sheetData>
    <row r="3" spans="1:10" x14ac:dyDescent="0.35">
      <c r="A3" s="1" t="s">
        <v>2321</v>
      </c>
      <c r="B3" t="s">
        <v>2324</v>
      </c>
      <c r="C3" t="s">
        <v>2325</v>
      </c>
      <c r="D3" t="s">
        <v>2326</v>
      </c>
      <c r="E3" s="45"/>
      <c r="F3" s="45"/>
      <c r="G3" s="45"/>
      <c r="H3" s="49"/>
      <c r="I3" s="45"/>
    </row>
    <row r="4" spans="1:10" x14ac:dyDescent="0.35">
      <c r="A4" s="2" t="s">
        <v>1</v>
      </c>
      <c r="B4" s="3">
        <v>41491</v>
      </c>
      <c r="C4" s="4">
        <v>1</v>
      </c>
      <c r="D4" s="14">
        <v>13.38</v>
      </c>
      <c r="E4" s="14"/>
      <c r="F4" s="14"/>
      <c r="G4" s="14"/>
    </row>
    <row r="5" spans="1:10" x14ac:dyDescent="0.35">
      <c r="A5" s="2" t="s">
        <v>2</v>
      </c>
      <c r="B5" s="3">
        <v>41531</v>
      </c>
      <c r="C5" s="4">
        <v>1</v>
      </c>
      <c r="D5" s="14">
        <v>15.45</v>
      </c>
      <c r="E5" s="14"/>
      <c r="F5" s="14"/>
      <c r="G5" s="14"/>
    </row>
    <row r="6" spans="1:10" x14ac:dyDescent="0.35">
      <c r="A6" s="2" t="s">
        <v>3</v>
      </c>
      <c r="B6" s="3">
        <v>41537</v>
      </c>
      <c r="C6" s="4">
        <v>1</v>
      </c>
      <c r="D6" s="14">
        <v>15.03</v>
      </c>
      <c r="E6" s="14"/>
      <c r="F6" s="14"/>
      <c r="G6" s="14"/>
    </row>
    <row r="7" spans="1:10" x14ac:dyDescent="0.35">
      <c r="A7" s="2" t="s">
        <v>4</v>
      </c>
      <c r="B7" s="3">
        <v>41448</v>
      </c>
      <c r="C7" s="4">
        <v>1</v>
      </c>
      <c r="D7" s="14">
        <v>43</v>
      </c>
      <c r="E7" s="14"/>
      <c r="F7" s="14"/>
      <c r="G7" s="14"/>
    </row>
    <row r="8" spans="1:10" x14ac:dyDescent="0.35">
      <c r="A8" s="2" t="s">
        <v>5</v>
      </c>
      <c r="B8" s="3">
        <v>41197</v>
      </c>
      <c r="C8" s="4">
        <v>2</v>
      </c>
      <c r="D8" s="14">
        <v>12.65</v>
      </c>
      <c r="E8" s="14"/>
      <c r="F8" s="14"/>
      <c r="G8" s="14"/>
    </row>
    <row r="9" spans="1:10" x14ac:dyDescent="0.35">
      <c r="A9" s="2" t="s">
        <v>6</v>
      </c>
      <c r="B9" s="3">
        <v>41563</v>
      </c>
      <c r="C9" s="4">
        <v>1</v>
      </c>
      <c r="D9" s="14">
        <v>18.899999999999999</v>
      </c>
      <c r="E9" s="14"/>
      <c r="F9" s="14"/>
      <c r="G9" s="14"/>
      <c r="J9" s="20"/>
    </row>
    <row r="10" spans="1:10" x14ac:dyDescent="0.35">
      <c r="A10" s="2" t="s">
        <v>7</v>
      </c>
      <c r="B10" s="3">
        <v>41557</v>
      </c>
      <c r="C10" s="4">
        <v>1</v>
      </c>
      <c r="D10" s="14">
        <v>12.5</v>
      </c>
      <c r="E10" s="14"/>
      <c r="F10" s="14"/>
      <c r="G10" s="14"/>
      <c r="J10" s="20"/>
    </row>
    <row r="11" spans="1:10" x14ac:dyDescent="0.35">
      <c r="A11" s="2" t="s">
        <v>8</v>
      </c>
      <c r="B11" s="3">
        <v>41507</v>
      </c>
      <c r="C11" s="4">
        <v>1</v>
      </c>
      <c r="D11" s="14">
        <v>38.9</v>
      </c>
      <c r="E11" s="14"/>
      <c r="F11" s="14"/>
      <c r="G11" s="14"/>
    </row>
    <row r="12" spans="1:10" x14ac:dyDescent="0.35">
      <c r="A12" s="2" t="s">
        <v>9</v>
      </c>
      <c r="B12" s="3">
        <v>41314</v>
      </c>
      <c r="C12" s="4">
        <v>1</v>
      </c>
      <c r="D12" s="14">
        <v>21.45</v>
      </c>
      <c r="E12" s="14"/>
      <c r="F12" s="14"/>
      <c r="G12" s="14"/>
    </row>
    <row r="13" spans="1:10" x14ac:dyDescent="0.35">
      <c r="A13" s="2" t="s">
        <v>10</v>
      </c>
      <c r="B13" s="3">
        <v>41315</v>
      </c>
      <c r="C13" s="4">
        <v>2</v>
      </c>
      <c r="D13" s="14">
        <v>48</v>
      </c>
      <c r="E13" s="14"/>
      <c r="F13" s="14"/>
      <c r="G13" s="14"/>
    </row>
    <row r="14" spans="1:10" x14ac:dyDescent="0.35">
      <c r="A14" s="2" t="s">
        <v>11</v>
      </c>
      <c r="B14" s="3">
        <v>41544</v>
      </c>
      <c r="C14" s="4">
        <v>7</v>
      </c>
      <c r="D14" s="14">
        <v>27.142857142857142</v>
      </c>
      <c r="E14" s="14"/>
      <c r="F14" s="14"/>
      <c r="G14" s="14"/>
    </row>
    <row r="15" spans="1:10" x14ac:dyDescent="0.35">
      <c r="A15" s="2" t="s">
        <v>12</v>
      </c>
      <c r="B15" s="3">
        <v>41511</v>
      </c>
      <c r="C15" s="4">
        <v>15</v>
      </c>
      <c r="D15" s="14">
        <v>57.043333333333344</v>
      </c>
      <c r="E15" s="14"/>
      <c r="F15" s="14"/>
      <c r="G15" s="14"/>
    </row>
    <row r="16" spans="1:10" x14ac:dyDescent="0.35">
      <c r="A16" s="2" t="s">
        <v>13</v>
      </c>
      <c r="B16" s="3">
        <v>41501</v>
      </c>
      <c r="C16" s="4">
        <v>28</v>
      </c>
      <c r="D16" s="14">
        <v>18.035714285714285</v>
      </c>
      <c r="E16" s="14"/>
      <c r="F16" s="14"/>
      <c r="G16" s="14"/>
    </row>
    <row r="17" spans="1:7" x14ac:dyDescent="0.35">
      <c r="A17" s="2" t="s">
        <v>14</v>
      </c>
      <c r="B17" s="3">
        <v>41405</v>
      </c>
      <c r="C17" s="4">
        <v>2</v>
      </c>
      <c r="D17" s="14">
        <v>66.125</v>
      </c>
      <c r="E17" s="14"/>
      <c r="F17" s="14"/>
      <c r="G17" s="14"/>
    </row>
    <row r="18" spans="1:7" x14ac:dyDescent="0.35">
      <c r="A18" s="2" t="s">
        <v>15</v>
      </c>
      <c r="B18" s="3">
        <v>41456</v>
      </c>
      <c r="C18" s="4">
        <v>3</v>
      </c>
      <c r="D18" s="14">
        <v>258.58333333333331</v>
      </c>
      <c r="E18" s="14"/>
      <c r="F18" s="14"/>
      <c r="G18" s="14"/>
    </row>
    <row r="19" spans="1:7" x14ac:dyDescent="0.35">
      <c r="A19" s="2" t="s">
        <v>16</v>
      </c>
      <c r="B19" s="3">
        <v>41565</v>
      </c>
      <c r="C19" s="4">
        <v>21</v>
      </c>
      <c r="D19" s="14">
        <v>6.984285714285714</v>
      </c>
      <c r="E19" s="14"/>
      <c r="F19" s="14"/>
      <c r="G19" s="14"/>
    </row>
    <row r="20" spans="1:7" x14ac:dyDescent="0.35">
      <c r="A20" s="2" t="s">
        <v>17</v>
      </c>
      <c r="B20" s="3">
        <v>41579</v>
      </c>
      <c r="C20" s="4">
        <v>87</v>
      </c>
      <c r="D20" s="14">
        <v>14.748965517241382</v>
      </c>
      <c r="E20" s="14"/>
      <c r="F20" s="14"/>
      <c r="G20" s="14"/>
    </row>
    <row r="21" spans="1:7" x14ac:dyDescent="0.35">
      <c r="A21" s="2" t="s">
        <v>18</v>
      </c>
      <c r="B21" s="3">
        <v>41573</v>
      </c>
      <c r="C21" s="4">
        <v>1</v>
      </c>
      <c r="D21" s="14">
        <v>16.149999999999999</v>
      </c>
      <c r="E21" s="14"/>
      <c r="F21" s="14"/>
      <c r="G21" s="14"/>
    </row>
    <row r="22" spans="1:7" x14ac:dyDescent="0.35">
      <c r="A22" s="2" t="s">
        <v>19</v>
      </c>
      <c r="B22" s="3">
        <v>41579</v>
      </c>
      <c r="C22" s="4">
        <v>90</v>
      </c>
      <c r="D22" s="14">
        <v>46.148444444444429</v>
      </c>
      <c r="E22" s="14"/>
      <c r="F22" s="14"/>
      <c r="G22" s="14"/>
    </row>
    <row r="23" spans="1:7" x14ac:dyDescent="0.35">
      <c r="A23" s="2" t="s">
        <v>20</v>
      </c>
      <c r="B23" s="3">
        <v>41437</v>
      </c>
      <c r="C23" s="4">
        <v>7</v>
      </c>
      <c r="D23" s="14">
        <v>11.172857142857143</v>
      </c>
      <c r="E23" s="14"/>
      <c r="F23" s="14"/>
      <c r="G23" s="14"/>
    </row>
    <row r="24" spans="1:7" x14ac:dyDescent="0.35">
      <c r="A24" s="2" t="s">
        <v>21</v>
      </c>
      <c r="B24" s="3">
        <v>41286</v>
      </c>
      <c r="C24" s="4">
        <v>11</v>
      </c>
      <c r="D24" s="14">
        <v>9.2418181818181822</v>
      </c>
      <c r="E24" s="14"/>
      <c r="F24" s="14"/>
      <c r="G24" s="14"/>
    </row>
    <row r="25" spans="1:7" x14ac:dyDescent="0.35">
      <c r="A25" s="2" t="s">
        <v>22</v>
      </c>
      <c r="B25" s="3">
        <v>41583</v>
      </c>
      <c r="C25" s="4">
        <v>12</v>
      </c>
      <c r="D25" s="14">
        <v>26.634166666666669</v>
      </c>
      <c r="E25" s="14"/>
      <c r="F25" s="14"/>
      <c r="G25" s="14"/>
    </row>
    <row r="26" spans="1:7" x14ac:dyDescent="0.35">
      <c r="A26" s="2" t="s">
        <v>23</v>
      </c>
      <c r="B26" s="3">
        <v>41562</v>
      </c>
      <c r="C26" s="4">
        <v>1</v>
      </c>
      <c r="D26" s="14">
        <v>22.5</v>
      </c>
      <c r="E26" s="14"/>
      <c r="F26" s="14"/>
      <c r="G26" s="14"/>
    </row>
    <row r="27" spans="1:7" x14ac:dyDescent="0.35">
      <c r="A27" s="2" t="s">
        <v>24</v>
      </c>
      <c r="B27" s="3">
        <v>41533</v>
      </c>
      <c r="C27" s="4">
        <v>3</v>
      </c>
      <c r="D27" s="14">
        <v>9.9733333333333345</v>
      </c>
      <c r="E27" s="14"/>
      <c r="F27" s="14"/>
      <c r="G27" s="14"/>
    </row>
    <row r="28" spans="1:7" x14ac:dyDescent="0.35">
      <c r="A28" s="2" t="s">
        <v>25</v>
      </c>
      <c r="B28" s="3">
        <v>41249</v>
      </c>
      <c r="C28" s="4">
        <v>22</v>
      </c>
      <c r="D28" s="14">
        <v>10.949090909090907</v>
      </c>
      <c r="E28" s="14"/>
      <c r="F28" s="14"/>
      <c r="G28" s="14"/>
    </row>
    <row r="29" spans="1:7" x14ac:dyDescent="0.35">
      <c r="A29" s="2" t="s">
        <v>26</v>
      </c>
      <c r="B29" s="3">
        <v>41428</v>
      </c>
      <c r="C29" s="4">
        <v>4</v>
      </c>
      <c r="D29" s="14">
        <v>18.5825</v>
      </c>
      <c r="E29" s="14"/>
      <c r="F29" s="14"/>
      <c r="G29" s="14"/>
    </row>
    <row r="30" spans="1:7" x14ac:dyDescent="0.35">
      <c r="A30" s="2" t="s">
        <v>27</v>
      </c>
      <c r="B30" s="3">
        <v>41501</v>
      </c>
      <c r="C30" s="4">
        <v>1</v>
      </c>
      <c r="D30" s="14">
        <v>46.3</v>
      </c>
      <c r="E30" s="14"/>
      <c r="F30" s="14"/>
      <c r="G30" s="14"/>
    </row>
    <row r="31" spans="1:7" x14ac:dyDescent="0.35">
      <c r="A31" s="2" t="s">
        <v>28</v>
      </c>
      <c r="B31" s="3">
        <v>41579</v>
      </c>
      <c r="C31" s="4">
        <v>131</v>
      </c>
      <c r="D31" s="14">
        <v>11.173435114503825</v>
      </c>
      <c r="E31" s="14"/>
      <c r="F31" s="14"/>
      <c r="G31" s="14"/>
    </row>
    <row r="32" spans="1:7" x14ac:dyDescent="0.35">
      <c r="A32" s="2" t="s">
        <v>29</v>
      </c>
      <c r="B32" s="3">
        <v>41280</v>
      </c>
      <c r="C32" s="4">
        <v>1</v>
      </c>
      <c r="D32" s="14">
        <v>59</v>
      </c>
      <c r="E32" s="14"/>
      <c r="F32" s="14"/>
      <c r="G32" s="14"/>
    </row>
    <row r="33" spans="1:7" x14ac:dyDescent="0.35">
      <c r="A33" s="2" t="s">
        <v>30</v>
      </c>
      <c r="B33" s="3">
        <v>41513</v>
      </c>
      <c r="C33" s="4">
        <v>12</v>
      </c>
      <c r="D33" s="14">
        <v>16.195833333333329</v>
      </c>
      <c r="E33" s="14"/>
      <c r="F33" s="14"/>
      <c r="G33" s="14"/>
    </row>
    <row r="34" spans="1:7" x14ac:dyDescent="0.35">
      <c r="A34" s="2" t="s">
        <v>31</v>
      </c>
      <c r="B34" s="3">
        <v>41424</v>
      </c>
      <c r="C34" s="4">
        <v>2</v>
      </c>
      <c r="D34" s="14">
        <v>6.1850000000000005</v>
      </c>
      <c r="E34" s="14"/>
      <c r="F34" s="14"/>
      <c r="G34" s="14"/>
    </row>
    <row r="35" spans="1:7" x14ac:dyDescent="0.35">
      <c r="A35" s="2" t="s">
        <v>32</v>
      </c>
      <c r="B35" s="3">
        <v>41302</v>
      </c>
      <c r="C35" s="4">
        <v>5</v>
      </c>
      <c r="D35" s="14">
        <v>30.138000000000005</v>
      </c>
      <c r="E35" s="14"/>
      <c r="F35" s="14"/>
      <c r="G35" s="14"/>
    </row>
    <row r="36" spans="1:7" x14ac:dyDescent="0.35">
      <c r="A36" s="2" t="s">
        <v>33</v>
      </c>
      <c r="B36" s="3">
        <v>41558</v>
      </c>
      <c r="C36" s="4">
        <v>1</v>
      </c>
      <c r="D36" s="14">
        <v>36.15</v>
      </c>
      <c r="E36" s="14"/>
      <c r="F36" s="14"/>
      <c r="G36" s="14"/>
    </row>
    <row r="37" spans="1:7" x14ac:dyDescent="0.35">
      <c r="A37" s="2" t="s">
        <v>34</v>
      </c>
      <c r="B37" s="3">
        <v>41318</v>
      </c>
      <c r="C37" s="4">
        <v>1</v>
      </c>
      <c r="D37" s="14">
        <v>11.65</v>
      </c>
      <c r="E37" s="14"/>
      <c r="F37" s="14"/>
      <c r="G37" s="14"/>
    </row>
    <row r="38" spans="1:7" x14ac:dyDescent="0.35">
      <c r="A38" s="2" t="s">
        <v>35</v>
      </c>
      <c r="B38" s="3">
        <v>41205</v>
      </c>
      <c r="C38" s="4">
        <v>6</v>
      </c>
      <c r="D38" s="14">
        <v>11.143333333333336</v>
      </c>
      <c r="E38" s="14"/>
      <c r="F38" s="14"/>
      <c r="G38" s="14"/>
    </row>
    <row r="39" spans="1:7" x14ac:dyDescent="0.35">
      <c r="A39" s="2" t="s">
        <v>36</v>
      </c>
      <c r="B39" s="3">
        <v>41583</v>
      </c>
      <c r="C39" s="4">
        <v>44</v>
      </c>
      <c r="D39" s="14">
        <v>11.544772727272724</v>
      </c>
      <c r="E39" s="14"/>
      <c r="F39" s="14"/>
      <c r="G39" s="14"/>
    </row>
    <row r="40" spans="1:7" x14ac:dyDescent="0.35">
      <c r="A40" s="2" t="s">
        <v>37</v>
      </c>
      <c r="B40" s="3">
        <v>41226</v>
      </c>
      <c r="C40" s="4">
        <v>1</v>
      </c>
      <c r="D40" s="14">
        <v>28.5</v>
      </c>
      <c r="E40" s="14"/>
      <c r="F40" s="14"/>
      <c r="G40" s="14"/>
    </row>
    <row r="41" spans="1:7" x14ac:dyDescent="0.35">
      <c r="A41" s="2" t="s">
        <v>38</v>
      </c>
      <c r="B41" s="3">
        <v>41400</v>
      </c>
      <c r="C41" s="4">
        <v>2</v>
      </c>
      <c r="D41" s="14">
        <v>11.7</v>
      </c>
      <c r="E41" s="14"/>
      <c r="F41" s="14"/>
      <c r="G41" s="14"/>
    </row>
    <row r="42" spans="1:7" x14ac:dyDescent="0.35">
      <c r="A42" s="2" t="s">
        <v>39</v>
      </c>
      <c r="B42" s="3">
        <v>41189</v>
      </c>
      <c r="C42" s="4">
        <v>1</v>
      </c>
      <c r="D42" s="14">
        <v>19.649999999999999</v>
      </c>
      <c r="E42" s="14"/>
      <c r="F42" s="14"/>
      <c r="G42" s="14"/>
    </row>
    <row r="43" spans="1:7" x14ac:dyDescent="0.35">
      <c r="A43" s="2" t="s">
        <v>40</v>
      </c>
      <c r="B43" s="3">
        <v>41556</v>
      </c>
      <c r="C43" s="4">
        <v>2</v>
      </c>
      <c r="D43" s="14">
        <v>26.125</v>
      </c>
      <c r="E43" s="14"/>
      <c r="F43" s="14"/>
      <c r="G43" s="14"/>
    </row>
    <row r="44" spans="1:7" x14ac:dyDescent="0.35">
      <c r="A44" s="2" t="s">
        <v>41</v>
      </c>
      <c r="B44" s="3">
        <v>41571</v>
      </c>
      <c r="C44" s="4">
        <v>55</v>
      </c>
      <c r="D44" s="14">
        <v>17.311090909090915</v>
      </c>
      <c r="E44" s="14"/>
      <c r="F44" s="14"/>
      <c r="G44" s="14"/>
    </row>
    <row r="45" spans="1:7" x14ac:dyDescent="0.35">
      <c r="A45" s="2" t="s">
        <v>42</v>
      </c>
      <c r="B45" s="3">
        <v>41365</v>
      </c>
      <c r="C45" s="4">
        <v>4</v>
      </c>
      <c r="D45" s="14">
        <v>14.6325</v>
      </c>
      <c r="E45" s="14"/>
      <c r="F45" s="14"/>
      <c r="G45" s="14"/>
    </row>
    <row r="46" spans="1:7" x14ac:dyDescent="0.35">
      <c r="A46" s="2" t="s">
        <v>43</v>
      </c>
      <c r="B46" s="3">
        <v>41430</v>
      </c>
      <c r="C46" s="4">
        <v>30</v>
      </c>
      <c r="D46" s="14">
        <v>10.460333333333333</v>
      </c>
      <c r="E46" s="14"/>
      <c r="F46" s="14"/>
      <c r="G46" s="14"/>
    </row>
    <row r="47" spans="1:7" x14ac:dyDescent="0.35">
      <c r="A47" s="2" t="s">
        <v>44</v>
      </c>
      <c r="B47" s="3">
        <v>41423</v>
      </c>
      <c r="C47" s="4">
        <v>1</v>
      </c>
      <c r="D47" s="14">
        <v>12</v>
      </c>
      <c r="E47" s="14"/>
      <c r="F47" s="14"/>
      <c r="G47" s="14"/>
    </row>
    <row r="48" spans="1:7" x14ac:dyDescent="0.35">
      <c r="A48" s="2" t="s">
        <v>45</v>
      </c>
      <c r="B48" s="3">
        <v>41435</v>
      </c>
      <c r="C48" s="4">
        <v>5</v>
      </c>
      <c r="D48" s="14">
        <v>14.612</v>
      </c>
      <c r="E48" s="14"/>
      <c r="F48" s="14"/>
      <c r="G48" s="14"/>
    </row>
    <row r="49" spans="1:7" x14ac:dyDescent="0.35">
      <c r="A49" s="2" t="s">
        <v>46</v>
      </c>
      <c r="B49" s="3">
        <v>41243</v>
      </c>
      <c r="C49" s="4">
        <v>1</v>
      </c>
      <c r="D49" s="14">
        <v>26.6</v>
      </c>
      <c r="E49" s="14"/>
      <c r="F49" s="14"/>
      <c r="G49" s="14"/>
    </row>
    <row r="50" spans="1:7" x14ac:dyDescent="0.35">
      <c r="A50" s="2" t="s">
        <v>47</v>
      </c>
      <c r="B50" s="3">
        <v>41513</v>
      </c>
      <c r="C50" s="4">
        <v>2</v>
      </c>
      <c r="D50" s="14">
        <v>28.35</v>
      </c>
      <c r="E50" s="14"/>
      <c r="F50" s="14"/>
      <c r="G50" s="14"/>
    </row>
    <row r="51" spans="1:7" x14ac:dyDescent="0.35">
      <c r="A51" s="2" t="s">
        <v>48</v>
      </c>
      <c r="B51" s="3">
        <v>41562</v>
      </c>
      <c r="C51" s="4">
        <v>53</v>
      </c>
      <c r="D51" s="14">
        <v>14.394905660377358</v>
      </c>
      <c r="E51" s="14"/>
      <c r="F51" s="14"/>
      <c r="G51" s="14"/>
    </row>
    <row r="52" spans="1:7" x14ac:dyDescent="0.35">
      <c r="A52" s="2" t="s">
        <v>49</v>
      </c>
      <c r="B52" s="3">
        <v>41242</v>
      </c>
      <c r="C52" s="4">
        <v>1</v>
      </c>
      <c r="D52" s="14">
        <v>62.5</v>
      </c>
      <c r="E52" s="14"/>
      <c r="F52" s="14"/>
      <c r="G52" s="14"/>
    </row>
    <row r="53" spans="1:7" x14ac:dyDescent="0.35">
      <c r="A53" s="2" t="s">
        <v>50</v>
      </c>
      <c r="B53" s="3">
        <v>41208</v>
      </c>
      <c r="C53" s="4">
        <v>1</v>
      </c>
      <c r="D53" s="14">
        <v>42.18</v>
      </c>
      <c r="E53" s="14"/>
      <c r="F53" s="14"/>
      <c r="G53" s="14"/>
    </row>
    <row r="54" spans="1:7" x14ac:dyDescent="0.35">
      <c r="A54" s="2" t="s">
        <v>51</v>
      </c>
      <c r="B54" s="3">
        <v>41285</v>
      </c>
      <c r="C54" s="4">
        <v>1</v>
      </c>
      <c r="D54" s="14">
        <v>36.26</v>
      </c>
      <c r="E54" s="14"/>
      <c r="F54" s="14"/>
      <c r="G54" s="14"/>
    </row>
    <row r="55" spans="1:7" x14ac:dyDescent="0.35">
      <c r="A55" s="2" t="s">
        <v>52</v>
      </c>
      <c r="B55" s="3">
        <v>41515</v>
      </c>
      <c r="C55" s="4">
        <v>1</v>
      </c>
      <c r="D55" s="14">
        <v>51.3</v>
      </c>
      <c r="E55" s="14"/>
      <c r="F55" s="14"/>
      <c r="G55" s="14"/>
    </row>
    <row r="56" spans="1:7" x14ac:dyDescent="0.35">
      <c r="A56" s="2" t="s">
        <v>53</v>
      </c>
      <c r="B56" s="3">
        <v>41562</v>
      </c>
      <c r="C56" s="4">
        <v>21</v>
      </c>
      <c r="D56" s="14">
        <v>11.188571428571427</v>
      </c>
      <c r="E56" s="14"/>
      <c r="F56" s="14"/>
      <c r="G56" s="14"/>
    </row>
    <row r="57" spans="1:7" x14ac:dyDescent="0.35">
      <c r="A57" s="2" t="s">
        <v>54</v>
      </c>
      <c r="B57" s="3">
        <v>41324</v>
      </c>
      <c r="C57" s="4">
        <v>2</v>
      </c>
      <c r="D57" s="14">
        <v>7.0750000000000002</v>
      </c>
      <c r="E57" s="14"/>
      <c r="F57" s="14"/>
      <c r="G57" s="14"/>
    </row>
    <row r="58" spans="1:7" x14ac:dyDescent="0.35">
      <c r="A58" s="2" t="s">
        <v>55</v>
      </c>
      <c r="B58" s="3">
        <v>41341</v>
      </c>
      <c r="C58" s="4">
        <v>1</v>
      </c>
      <c r="D58" s="14">
        <v>9.85</v>
      </c>
      <c r="E58" s="14"/>
      <c r="F58" s="14"/>
      <c r="G58" s="14"/>
    </row>
    <row r="59" spans="1:7" x14ac:dyDescent="0.35">
      <c r="A59" s="2" t="s">
        <v>56</v>
      </c>
      <c r="B59" s="3">
        <v>41424</v>
      </c>
      <c r="C59" s="4">
        <v>4</v>
      </c>
      <c r="D59" s="14">
        <v>17.862500000000001</v>
      </c>
      <c r="E59" s="14"/>
      <c r="F59" s="14"/>
      <c r="G59" s="14"/>
    </row>
    <row r="60" spans="1:7" x14ac:dyDescent="0.35">
      <c r="A60" s="2" t="s">
        <v>57</v>
      </c>
      <c r="B60" s="3">
        <v>41194</v>
      </c>
      <c r="C60" s="4">
        <v>1</v>
      </c>
      <c r="D60" s="14">
        <v>92.4</v>
      </c>
      <c r="E60" s="14"/>
      <c r="F60" s="14"/>
      <c r="G60" s="14"/>
    </row>
    <row r="61" spans="1:7" x14ac:dyDescent="0.35">
      <c r="A61" s="2" t="s">
        <v>58</v>
      </c>
      <c r="B61" s="3">
        <v>41574</v>
      </c>
      <c r="C61" s="4">
        <v>46</v>
      </c>
      <c r="D61" s="14">
        <v>56.545869565217401</v>
      </c>
      <c r="E61" s="14"/>
      <c r="F61" s="14"/>
      <c r="G61" s="14"/>
    </row>
    <row r="62" spans="1:7" x14ac:dyDescent="0.35">
      <c r="A62" s="2" t="s">
        <v>59</v>
      </c>
      <c r="B62" s="3">
        <v>41317</v>
      </c>
      <c r="C62" s="4">
        <v>6</v>
      </c>
      <c r="D62" s="14">
        <v>8.26</v>
      </c>
      <c r="E62" s="14"/>
      <c r="F62" s="14"/>
      <c r="G62" s="14"/>
    </row>
    <row r="63" spans="1:7" x14ac:dyDescent="0.35">
      <c r="A63" s="2" t="s">
        <v>60</v>
      </c>
      <c r="B63" s="3">
        <v>41203</v>
      </c>
      <c r="C63" s="4">
        <v>1</v>
      </c>
      <c r="D63" s="14">
        <v>22</v>
      </c>
      <c r="E63" s="14"/>
      <c r="F63" s="14"/>
      <c r="G63" s="14"/>
    </row>
    <row r="64" spans="1:7" x14ac:dyDescent="0.35">
      <c r="A64" s="2" t="s">
        <v>61</v>
      </c>
      <c r="B64" s="3">
        <v>41562</v>
      </c>
      <c r="C64" s="4">
        <v>4</v>
      </c>
      <c r="D64" s="14">
        <v>10.850000000000001</v>
      </c>
      <c r="E64" s="14"/>
      <c r="F64" s="14"/>
      <c r="G64" s="14"/>
    </row>
    <row r="65" spans="1:7" x14ac:dyDescent="0.35">
      <c r="A65" s="2" t="s">
        <v>62</v>
      </c>
      <c r="B65" s="3">
        <v>41575</v>
      </c>
      <c r="C65" s="4">
        <v>7</v>
      </c>
      <c r="D65" s="14">
        <v>51.699999999999996</v>
      </c>
      <c r="E65" s="14"/>
      <c r="F65" s="14"/>
      <c r="G65" s="14"/>
    </row>
    <row r="66" spans="1:7" x14ac:dyDescent="0.35">
      <c r="A66" s="2" t="s">
        <v>63</v>
      </c>
      <c r="B66" s="3">
        <v>41291</v>
      </c>
      <c r="C66" s="4">
        <v>3</v>
      </c>
      <c r="D66" s="14">
        <v>13.123333333333335</v>
      </c>
      <c r="E66" s="14"/>
      <c r="F66" s="14"/>
      <c r="G66" s="14"/>
    </row>
    <row r="67" spans="1:7" x14ac:dyDescent="0.35">
      <c r="A67" s="2" t="s">
        <v>64</v>
      </c>
      <c r="B67" s="3">
        <v>41506</v>
      </c>
      <c r="C67" s="4">
        <v>5</v>
      </c>
      <c r="D67" s="14">
        <v>70.349999999999994</v>
      </c>
      <c r="E67" s="14"/>
      <c r="F67" s="14"/>
      <c r="G67" s="14"/>
    </row>
    <row r="68" spans="1:7" x14ac:dyDescent="0.35">
      <c r="A68" s="2" t="s">
        <v>65</v>
      </c>
      <c r="B68" s="3">
        <v>41578</v>
      </c>
      <c r="C68" s="4">
        <v>59</v>
      </c>
      <c r="D68" s="14">
        <v>17.715254237288139</v>
      </c>
      <c r="E68" s="14"/>
      <c r="F68" s="14"/>
      <c r="G68" s="14"/>
    </row>
    <row r="69" spans="1:7" x14ac:dyDescent="0.35">
      <c r="A69" s="2" t="s">
        <v>66</v>
      </c>
      <c r="B69" s="3">
        <v>41237</v>
      </c>
      <c r="C69" s="4">
        <v>1</v>
      </c>
      <c r="D69" s="14">
        <v>29.05</v>
      </c>
      <c r="E69" s="14"/>
      <c r="F69" s="14"/>
      <c r="G69" s="14"/>
    </row>
    <row r="70" spans="1:7" x14ac:dyDescent="0.35">
      <c r="A70" s="2" t="s">
        <v>67</v>
      </c>
      <c r="B70" s="3">
        <v>41557</v>
      </c>
      <c r="C70" s="4">
        <v>32</v>
      </c>
      <c r="D70" s="14">
        <v>10.325937499999998</v>
      </c>
      <c r="E70" s="14"/>
      <c r="F70" s="14"/>
      <c r="G70" s="14"/>
    </row>
    <row r="71" spans="1:7" x14ac:dyDescent="0.35">
      <c r="A71" s="2" t="s">
        <v>68</v>
      </c>
      <c r="B71" s="3">
        <v>41192</v>
      </c>
      <c r="C71" s="4">
        <v>1</v>
      </c>
      <c r="D71" s="14">
        <v>16.25</v>
      </c>
      <c r="E71" s="14"/>
      <c r="F71" s="14"/>
      <c r="G71" s="14"/>
    </row>
    <row r="72" spans="1:7" x14ac:dyDescent="0.35">
      <c r="A72" s="2" t="s">
        <v>69</v>
      </c>
      <c r="B72" s="3">
        <v>41536</v>
      </c>
      <c r="C72" s="4">
        <v>13</v>
      </c>
      <c r="D72" s="14">
        <v>10.344615384615382</v>
      </c>
      <c r="E72" s="14"/>
      <c r="F72" s="14"/>
      <c r="G72" s="14"/>
    </row>
    <row r="73" spans="1:7" x14ac:dyDescent="0.35">
      <c r="A73" s="2" t="s">
        <v>70</v>
      </c>
      <c r="B73" s="3">
        <v>41464</v>
      </c>
      <c r="C73" s="4">
        <v>2</v>
      </c>
      <c r="D73" s="14">
        <v>13.115</v>
      </c>
      <c r="E73" s="14"/>
      <c r="F73" s="14"/>
      <c r="G73" s="14"/>
    </row>
    <row r="74" spans="1:7" x14ac:dyDescent="0.35">
      <c r="A74" s="2" t="s">
        <v>71</v>
      </c>
      <c r="B74" s="3">
        <v>41314</v>
      </c>
      <c r="C74" s="4">
        <v>3</v>
      </c>
      <c r="D74" s="14">
        <v>30.243333333333329</v>
      </c>
      <c r="E74" s="14"/>
      <c r="F74" s="14"/>
      <c r="G74" s="14"/>
    </row>
    <row r="75" spans="1:7" x14ac:dyDescent="0.35">
      <c r="A75" s="2" t="s">
        <v>72</v>
      </c>
      <c r="B75" s="3">
        <v>41250</v>
      </c>
      <c r="C75" s="4">
        <v>4</v>
      </c>
      <c r="D75" s="14">
        <v>10.74</v>
      </c>
      <c r="E75" s="14"/>
      <c r="F75" s="14"/>
      <c r="G75" s="14"/>
    </row>
    <row r="76" spans="1:7" x14ac:dyDescent="0.35">
      <c r="A76" s="2" t="s">
        <v>73</v>
      </c>
      <c r="B76" s="3">
        <v>41488</v>
      </c>
      <c r="C76" s="4">
        <v>3</v>
      </c>
      <c r="D76" s="14">
        <v>34.126666666666665</v>
      </c>
      <c r="E76" s="14"/>
      <c r="F76" s="14"/>
      <c r="G76" s="14"/>
    </row>
    <row r="77" spans="1:7" x14ac:dyDescent="0.35">
      <c r="A77" s="2" t="s">
        <v>74</v>
      </c>
      <c r="B77" s="3">
        <v>41515</v>
      </c>
      <c r="C77" s="4">
        <v>1</v>
      </c>
      <c r="D77" s="14">
        <v>30.15</v>
      </c>
      <c r="E77" s="14"/>
      <c r="F77" s="14"/>
      <c r="G77" s="14"/>
    </row>
    <row r="78" spans="1:7" x14ac:dyDescent="0.35">
      <c r="A78" s="2" t="s">
        <v>75</v>
      </c>
      <c r="B78" s="3">
        <v>41550</v>
      </c>
      <c r="C78" s="4">
        <v>19</v>
      </c>
      <c r="D78" s="14">
        <v>58.348421052631601</v>
      </c>
      <c r="E78" s="14"/>
      <c r="F78" s="14"/>
      <c r="G78" s="14"/>
    </row>
    <row r="79" spans="1:7" x14ac:dyDescent="0.35">
      <c r="A79" s="2" t="s">
        <v>76</v>
      </c>
      <c r="B79" s="3">
        <v>41396</v>
      </c>
      <c r="C79" s="4">
        <v>1</v>
      </c>
      <c r="D79" s="14">
        <v>57.05</v>
      </c>
      <c r="E79" s="14"/>
      <c r="F79" s="14"/>
      <c r="G79" s="14"/>
    </row>
    <row r="80" spans="1:7" x14ac:dyDescent="0.35">
      <c r="A80" s="2" t="s">
        <v>77</v>
      </c>
      <c r="B80" s="3">
        <v>41563</v>
      </c>
      <c r="C80" s="4">
        <v>2</v>
      </c>
      <c r="D80" s="14">
        <v>23.4</v>
      </c>
      <c r="E80" s="14"/>
      <c r="F80" s="14"/>
      <c r="G80" s="14"/>
    </row>
    <row r="81" spans="1:7" x14ac:dyDescent="0.35">
      <c r="A81" s="2" t="s">
        <v>78</v>
      </c>
      <c r="B81" s="3">
        <v>41498</v>
      </c>
      <c r="C81" s="4">
        <v>15</v>
      </c>
      <c r="D81" s="14">
        <v>18.643333333333331</v>
      </c>
      <c r="E81" s="14"/>
      <c r="F81" s="14"/>
      <c r="G81" s="14"/>
    </row>
    <row r="82" spans="1:7" x14ac:dyDescent="0.35">
      <c r="A82" s="2" t="s">
        <v>79</v>
      </c>
      <c r="B82" s="3">
        <v>41559</v>
      </c>
      <c r="C82" s="4">
        <v>36</v>
      </c>
      <c r="D82" s="14">
        <v>18.127500000000001</v>
      </c>
      <c r="E82" s="14"/>
      <c r="F82" s="14"/>
      <c r="G82" s="14"/>
    </row>
    <row r="83" spans="1:7" x14ac:dyDescent="0.35">
      <c r="A83" s="2" t="s">
        <v>80</v>
      </c>
      <c r="B83" s="3">
        <v>41529</v>
      </c>
      <c r="C83" s="4">
        <v>2</v>
      </c>
      <c r="D83" s="14">
        <v>31.4</v>
      </c>
      <c r="E83" s="14"/>
      <c r="F83" s="14"/>
      <c r="G83" s="14"/>
    </row>
    <row r="84" spans="1:7" x14ac:dyDescent="0.35">
      <c r="A84" s="2" t="s">
        <v>81</v>
      </c>
      <c r="B84" s="3">
        <v>41198</v>
      </c>
      <c r="C84" s="4">
        <v>2</v>
      </c>
      <c r="D84" s="14">
        <v>11.065</v>
      </c>
      <c r="E84" s="14"/>
      <c r="F84" s="14"/>
      <c r="G84" s="14"/>
    </row>
    <row r="85" spans="1:7" x14ac:dyDescent="0.35">
      <c r="A85" s="2" t="s">
        <v>82</v>
      </c>
      <c r="B85" s="3">
        <v>41550</v>
      </c>
      <c r="C85" s="4">
        <v>11</v>
      </c>
      <c r="D85" s="14">
        <v>10.477272727272727</v>
      </c>
      <c r="E85" s="14"/>
      <c r="F85" s="14"/>
      <c r="G85" s="14"/>
    </row>
    <row r="86" spans="1:7" x14ac:dyDescent="0.35">
      <c r="A86" s="2" t="s">
        <v>83</v>
      </c>
      <c r="B86" s="3">
        <v>41544</v>
      </c>
      <c r="C86" s="4">
        <v>7</v>
      </c>
      <c r="D86" s="14">
        <v>32.24285714285714</v>
      </c>
      <c r="E86" s="14"/>
      <c r="F86" s="14"/>
      <c r="G86" s="14"/>
    </row>
    <row r="87" spans="1:7" x14ac:dyDescent="0.35">
      <c r="A87" s="2" t="s">
        <v>84</v>
      </c>
      <c r="B87" s="3">
        <v>41461</v>
      </c>
      <c r="C87" s="4">
        <v>1</v>
      </c>
      <c r="D87" s="14">
        <v>49.4</v>
      </c>
      <c r="E87" s="14"/>
      <c r="F87" s="14"/>
      <c r="G87" s="14"/>
    </row>
    <row r="88" spans="1:7" x14ac:dyDescent="0.35">
      <c r="A88" s="2" t="s">
        <v>85</v>
      </c>
      <c r="B88" s="3">
        <v>41214</v>
      </c>
      <c r="C88" s="4">
        <v>1</v>
      </c>
      <c r="D88" s="14">
        <v>10.119999999999999</v>
      </c>
      <c r="E88" s="14"/>
      <c r="F88" s="14"/>
      <c r="G88" s="14"/>
    </row>
    <row r="89" spans="1:7" x14ac:dyDescent="0.35">
      <c r="A89" s="2" t="s">
        <v>86</v>
      </c>
      <c r="B89" s="3">
        <v>41478</v>
      </c>
      <c r="C89" s="4">
        <v>2</v>
      </c>
      <c r="D89" s="14">
        <v>10.3</v>
      </c>
      <c r="E89" s="14"/>
      <c r="F89" s="14"/>
      <c r="G89" s="14"/>
    </row>
    <row r="90" spans="1:7" x14ac:dyDescent="0.35">
      <c r="A90" s="2" t="s">
        <v>87</v>
      </c>
      <c r="B90" s="3">
        <v>41341</v>
      </c>
      <c r="C90" s="4">
        <v>1</v>
      </c>
      <c r="D90" s="14">
        <v>27.18</v>
      </c>
      <c r="E90" s="14"/>
      <c r="F90" s="14"/>
      <c r="G90" s="14"/>
    </row>
    <row r="91" spans="1:7" x14ac:dyDescent="0.35">
      <c r="A91" s="2" t="s">
        <v>88</v>
      </c>
      <c r="B91" s="3">
        <v>41216</v>
      </c>
      <c r="C91" s="4">
        <v>2</v>
      </c>
      <c r="D91" s="14">
        <v>20.875</v>
      </c>
      <c r="E91" s="14"/>
      <c r="F91" s="14"/>
      <c r="G91" s="14"/>
    </row>
    <row r="92" spans="1:7" x14ac:dyDescent="0.35">
      <c r="A92" s="2" t="s">
        <v>89</v>
      </c>
      <c r="B92" s="3">
        <v>41203</v>
      </c>
      <c r="C92" s="4">
        <v>1</v>
      </c>
      <c r="D92" s="14">
        <v>30.7</v>
      </c>
      <c r="E92" s="14"/>
      <c r="F92" s="14"/>
      <c r="G92" s="14"/>
    </row>
    <row r="93" spans="1:7" x14ac:dyDescent="0.35">
      <c r="A93" s="2" t="s">
        <v>90</v>
      </c>
      <c r="B93" s="3">
        <v>41300</v>
      </c>
      <c r="C93" s="4">
        <v>1</v>
      </c>
      <c r="D93" s="14">
        <v>83.3</v>
      </c>
      <c r="E93" s="14"/>
      <c r="F93" s="14"/>
      <c r="G93" s="14"/>
    </row>
    <row r="94" spans="1:7" x14ac:dyDescent="0.35">
      <c r="A94" s="2" t="s">
        <v>91</v>
      </c>
      <c r="B94" s="3">
        <v>41582</v>
      </c>
      <c r="C94" s="4">
        <v>28</v>
      </c>
      <c r="D94" s="14">
        <v>13.022500000000003</v>
      </c>
      <c r="E94" s="14"/>
      <c r="F94" s="14"/>
      <c r="G94" s="14"/>
    </row>
    <row r="95" spans="1:7" x14ac:dyDescent="0.35">
      <c r="A95" s="2" t="s">
        <v>92</v>
      </c>
      <c r="B95" s="3">
        <v>41272</v>
      </c>
      <c r="C95" s="4">
        <v>1</v>
      </c>
      <c r="D95" s="14">
        <v>24.2</v>
      </c>
      <c r="E95" s="14"/>
      <c r="F95" s="14"/>
      <c r="G95" s="14"/>
    </row>
    <row r="96" spans="1:7" x14ac:dyDescent="0.35">
      <c r="A96" s="2" t="s">
        <v>93</v>
      </c>
      <c r="B96" s="3">
        <v>41457</v>
      </c>
      <c r="C96" s="4">
        <v>2</v>
      </c>
      <c r="D96" s="14">
        <v>26.45</v>
      </c>
      <c r="E96" s="14"/>
      <c r="F96" s="14"/>
      <c r="G96" s="14"/>
    </row>
    <row r="97" spans="1:7" x14ac:dyDescent="0.35">
      <c r="A97" s="2" t="s">
        <v>94</v>
      </c>
      <c r="B97" s="3">
        <v>41416</v>
      </c>
      <c r="C97" s="4">
        <v>1</v>
      </c>
      <c r="D97" s="14">
        <v>9.85</v>
      </c>
      <c r="E97" s="14"/>
      <c r="F97" s="14"/>
      <c r="G97" s="14"/>
    </row>
    <row r="98" spans="1:7" x14ac:dyDescent="0.35">
      <c r="A98" s="2" t="s">
        <v>95</v>
      </c>
      <c r="B98" s="3">
        <v>41557</v>
      </c>
      <c r="C98" s="4">
        <v>7</v>
      </c>
      <c r="D98" s="14">
        <v>22.608571428571427</v>
      </c>
      <c r="E98" s="14"/>
      <c r="F98" s="14"/>
      <c r="G98" s="14"/>
    </row>
    <row r="99" spans="1:7" x14ac:dyDescent="0.35">
      <c r="A99" s="2" t="s">
        <v>96</v>
      </c>
      <c r="B99" s="3">
        <v>41301</v>
      </c>
      <c r="C99" s="4">
        <v>2</v>
      </c>
      <c r="D99" s="14">
        <v>42.42</v>
      </c>
      <c r="E99" s="14"/>
      <c r="F99" s="14"/>
      <c r="G99" s="14"/>
    </row>
    <row r="100" spans="1:7" x14ac:dyDescent="0.35">
      <c r="A100" s="2" t="s">
        <v>97</v>
      </c>
      <c r="B100" s="3">
        <v>41445</v>
      </c>
      <c r="C100" s="4">
        <v>1</v>
      </c>
      <c r="D100" s="14">
        <v>53.88</v>
      </c>
      <c r="E100" s="14"/>
      <c r="F100" s="14"/>
      <c r="G100" s="14"/>
    </row>
    <row r="101" spans="1:7" x14ac:dyDescent="0.35">
      <c r="A101" s="2" t="s">
        <v>98</v>
      </c>
      <c r="B101" s="3">
        <v>41576</v>
      </c>
      <c r="C101" s="4">
        <v>96</v>
      </c>
      <c r="D101" s="14">
        <v>41.193020833333343</v>
      </c>
      <c r="E101" s="14"/>
      <c r="F101" s="14"/>
      <c r="G101" s="14"/>
    </row>
    <row r="102" spans="1:7" x14ac:dyDescent="0.35">
      <c r="A102" s="2" t="s">
        <v>99</v>
      </c>
      <c r="B102" s="3">
        <v>41571</v>
      </c>
      <c r="C102" s="4">
        <v>12</v>
      </c>
      <c r="D102" s="14">
        <v>25.077500000000004</v>
      </c>
      <c r="E102" s="14"/>
      <c r="F102" s="14"/>
      <c r="G102" s="14"/>
    </row>
    <row r="103" spans="1:7" x14ac:dyDescent="0.35">
      <c r="A103" s="2" t="s">
        <v>100</v>
      </c>
      <c r="B103" s="3">
        <v>41563</v>
      </c>
      <c r="C103" s="4">
        <v>11</v>
      </c>
      <c r="D103" s="14">
        <v>36.68545454545454</v>
      </c>
      <c r="E103" s="14"/>
      <c r="F103" s="14"/>
      <c r="G103" s="14"/>
    </row>
    <row r="104" spans="1:7" x14ac:dyDescent="0.35">
      <c r="A104" s="2" t="s">
        <v>101</v>
      </c>
      <c r="B104" s="3">
        <v>41543</v>
      </c>
      <c r="C104" s="4">
        <v>9</v>
      </c>
      <c r="D104" s="14">
        <v>11.615555555555554</v>
      </c>
      <c r="E104" s="14"/>
      <c r="F104" s="14"/>
      <c r="G104" s="14"/>
    </row>
    <row r="105" spans="1:7" x14ac:dyDescent="0.35">
      <c r="A105" s="2" t="s">
        <v>102</v>
      </c>
      <c r="B105" s="3">
        <v>41541</v>
      </c>
      <c r="C105" s="4">
        <v>21</v>
      </c>
      <c r="D105" s="14">
        <v>11.092380952380955</v>
      </c>
      <c r="E105" s="14"/>
      <c r="F105" s="14"/>
      <c r="G105" s="14"/>
    </row>
    <row r="106" spans="1:7" x14ac:dyDescent="0.35">
      <c r="A106" s="2" t="s">
        <v>103</v>
      </c>
      <c r="B106" s="3">
        <v>41530</v>
      </c>
      <c r="C106" s="4">
        <v>11</v>
      </c>
      <c r="D106" s="14">
        <v>37.522727272727266</v>
      </c>
      <c r="E106" s="14"/>
      <c r="F106" s="14"/>
      <c r="G106" s="14"/>
    </row>
    <row r="107" spans="1:7" x14ac:dyDescent="0.35">
      <c r="A107" s="2" t="s">
        <v>104</v>
      </c>
      <c r="B107" s="3">
        <v>41521</v>
      </c>
      <c r="C107" s="4">
        <v>6</v>
      </c>
      <c r="D107" s="14">
        <v>14.523333333333332</v>
      </c>
      <c r="E107" s="14"/>
      <c r="F107" s="14"/>
      <c r="G107" s="14"/>
    </row>
    <row r="108" spans="1:7" x14ac:dyDescent="0.35">
      <c r="A108" s="2" t="s">
        <v>105</v>
      </c>
      <c r="B108" s="3">
        <v>41467</v>
      </c>
      <c r="C108" s="4">
        <v>6</v>
      </c>
      <c r="D108" s="14">
        <v>41.94166666666667</v>
      </c>
      <c r="E108" s="14"/>
      <c r="F108" s="14"/>
      <c r="G108" s="14"/>
    </row>
    <row r="109" spans="1:7" x14ac:dyDescent="0.35">
      <c r="A109" s="2" t="s">
        <v>106</v>
      </c>
      <c r="B109" s="3">
        <v>41432</v>
      </c>
      <c r="C109" s="4">
        <v>11</v>
      </c>
      <c r="D109" s="14">
        <v>35.568181818181813</v>
      </c>
      <c r="E109" s="14"/>
      <c r="F109" s="14"/>
      <c r="G109" s="14"/>
    </row>
    <row r="110" spans="1:7" x14ac:dyDescent="0.35">
      <c r="A110" s="2" t="s">
        <v>107</v>
      </c>
      <c r="B110" s="3">
        <v>41381</v>
      </c>
      <c r="C110" s="4">
        <v>2</v>
      </c>
      <c r="D110" s="14">
        <v>13</v>
      </c>
      <c r="E110" s="14"/>
      <c r="F110" s="14"/>
      <c r="G110" s="14"/>
    </row>
    <row r="111" spans="1:7" x14ac:dyDescent="0.35">
      <c r="A111" s="2" t="s">
        <v>108</v>
      </c>
      <c r="B111" s="3">
        <v>41574</v>
      </c>
      <c r="C111" s="4">
        <v>6</v>
      </c>
      <c r="D111" s="14">
        <v>24.366666666666671</v>
      </c>
      <c r="E111" s="14"/>
      <c r="F111" s="14"/>
      <c r="G111" s="14"/>
    </row>
    <row r="112" spans="1:7" x14ac:dyDescent="0.35">
      <c r="A112" s="2" t="s">
        <v>109</v>
      </c>
      <c r="B112" s="3">
        <v>41336</v>
      </c>
      <c r="C112" s="4">
        <v>5</v>
      </c>
      <c r="D112" s="14">
        <v>25.48</v>
      </c>
      <c r="E112" s="14"/>
      <c r="F112" s="14"/>
      <c r="G112" s="14"/>
    </row>
    <row r="113" spans="1:7" x14ac:dyDescent="0.35">
      <c r="A113" s="2" t="s">
        <v>110</v>
      </c>
      <c r="B113" s="3">
        <v>41216</v>
      </c>
      <c r="C113" s="4">
        <v>2</v>
      </c>
      <c r="D113" s="14">
        <v>7.9799999999999995</v>
      </c>
      <c r="E113" s="14"/>
      <c r="F113" s="14"/>
      <c r="G113" s="14"/>
    </row>
    <row r="114" spans="1:7" x14ac:dyDescent="0.35">
      <c r="A114" s="2" t="s">
        <v>111</v>
      </c>
      <c r="B114" s="3">
        <v>41410</v>
      </c>
      <c r="C114" s="4">
        <v>7</v>
      </c>
      <c r="D114" s="14">
        <v>11.151428571428571</v>
      </c>
      <c r="E114" s="14"/>
      <c r="F114" s="14"/>
      <c r="G114" s="14"/>
    </row>
    <row r="115" spans="1:7" x14ac:dyDescent="0.35">
      <c r="A115" s="2" t="s">
        <v>112</v>
      </c>
      <c r="B115" s="3">
        <v>41475</v>
      </c>
      <c r="C115" s="4">
        <v>7</v>
      </c>
      <c r="D115" s="14">
        <v>36.857142857142854</v>
      </c>
      <c r="E115" s="14"/>
      <c r="F115" s="14"/>
      <c r="G115" s="14"/>
    </row>
    <row r="116" spans="1:7" x14ac:dyDescent="0.35">
      <c r="A116" s="2" t="s">
        <v>113</v>
      </c>
      <c r="B116" s="3">
        <v>41408</v>
      </c>
      <c r="C116" s="4">
        <v>20</v>
      </c>
      <c r="D116" s="14">
        <v>16.780999999999999</v>
      </c>
      <c r="E116" s="14"/>
      <c r="F116" s="14"/>
      <c r="G116" s="14"/>
    </row>
    <row r="117" spans="1:7" x14ac:dyDescent="0.35">
      <c r="A117" s="2" t="s">
        <v>114</v>
      </c>
      <c r="B117" s="3">
        <v>41381</v>
      </c>
      <c r="C117" s="4">
        <v>43</v>
      </c>
      <c r="D117" s="14">
        <v>12.334186046511627</v>
      </c>
      <c r="E117" s="14"/>
      <c r="F117" s="14"/>
      <c r="G117" s="14"/>
    </row>
    <row r="118" spans="1:7" x14ac:dyDescent="0.35">
      <c r="A118" s="2" t="s">
        <v>115</v>
      </c>
      <c r="B118" s="3">
        <v>41458</v>
      </c>
      <c r="C118" s="4">
        <v>5</v>
      </c>
      <c r="D118" s="14">
        <v>32.15</v>
      </c>
      <c r="E118" s="14"/>
      <c r="F118" s="14"/>
      <c r="G118" s="14"/>
    </row>
    <row r="119" spans="1:7" x14ac:dyDescent="0.35">
      <c r="A119" s="2" t="s">
        <v>116</v>
      </c>
      <c r="B119" s="3">
        <v>41467</v>
      </c>
      <c r="C119" s="4">
        <v>1</v>
      </c>
      <c r="D119" s="14">
        <v>25.56</v>
      </c>
      <c r="E119" s="14"/>
      <c r="F119" s="14"/>
      <c r="G119" s="14"/>
    </row>
    <row r="120" spans="1:7" x14ac:dyDescent="0.35">
      <c r="A120" s="2" t="s">
        <v>117</v>
      </c>
      <c r="B120" s="3">
        <v>41515</v>
      </c>
      <c r="C120" s="4">
        <v>9</v>
      </c>
      <c r="D120" s="14">
        <v>11.574444444444445</v>
      </c>
      <c r="E120" s="14"/>
      <c r="F120" s="14"/>
      <c r="G120" s="14"/>
    </row>
    <row r="121" spans="1:7" x14ac:dyDescent="0.35">
      <c r="A121" s="2" t="s">
        <v>118</v>
      </c>
      <c r="B121" s="3">
        <v>41290</v>
      </c>
      <c r="C121" s="4">
        <v>21</v>
      </c>
      <c r="D121" s="14">
        <v>17.794285714285714</v>
      </c>
      <c r="E121" s="14"/>
      <c r="F121" s="14"/>
      <c r="G121" s="14"/>
    </row>
    <row r="122" spans="1:7" x14ac:dyDescent="0.35">
      <c r="A122" s="2" t="s">
        <v>119</v>
      </c>
      <c r="B122" s="3">
        <v>41579</v>
      </c>
      <c r="C122" s="4">
        <v>28</v>
      </c>
      <c r="D122" s="14">
        <v>10.72892857142857</v>
      </c>
      <c r="E122" s="14"/>
      <c r="F122" s="14"/>
      <c r="G122" s="14"/>
    </row>
    <row r="123" spans="1:7" x14ac:dyDescent="0.35">
      <c r="A123" s="2" t="s">
        <v>120</v>
      </c>
      <c r="B123" s="3">
        <v>41365</v>
      </c>
      <c r="C123" s="4">
        <v>1</v>
      </c>
      <c r="D123" s="14">
        <v>26.5</v>
      </c>
      <c r="E123" s="14"/>
      <c r="F123" s="14"/>
      <c r="G123" s="14"/>
    </row>
    <row r="124" spans="1:7" x14ac:dyDescent="0.35">
      <c r="A124" s="2" t="s">
        <v>121</v>
      </c>
      <c r="B124" s="3">
        <v>41552</v>
      </c>
      <c r="C124" s="4">
        <v>3</v>
      </c>
      <c r="D124" s="14">
        <v>36.42</v>
      </c>
      <c r="E124" s="14"/>
      <c r="F124" s="14"/>
      <c r="G124" s="14"/>
    </row>
    <row r="125" spans="1:7" x14ac:dyDescent="0.35">
      <c r="A125" s="2" t="s">
        <v>122</v>
      </c>
      <c r="B125" s="3">
        <v>41189</v>
      </c>
      <c r="C125" s="4">
        <v>3</v>
      </c>
      <c r="D125" s="14">
        <v>19.456666666666667</v>
      </c>
      <c r="E125" s="14"/>
      <c r="F125" s="14"/>
      <c r="G125" s="14"/>
    </row>
    <row r="126" spans="1:7" x14ac:dyDescent="0.35">
      <c r="A126" s="2" t="s">
        <v>123</v>
      </c>
      <c r="B126" s="3">
        <v>41568</v>
      </c>
      <c r="C126" s="4">
        <v>8</v>
      </c>
      <c r="D126" s="14">
        <v>25.922499999999999</v>
      </c>
      <c r="E126" s="14"/>
      <c r="F126" s="14"/>
      <c r="G126" s="14"/>
    </row>
    <row r="127" spans="1:7" x14ac:dyDescent="0.35">
      <c r="A127" s="2" t="s">
        <v>124</v>
      </c>
      <c r="B127" s="3">
        <v>41561</v>
      </c>
      <c r="C127" s="4">
        <v>13</v>
      </c>
      <c r="D127" s="14">
        <v>34.320000000000007</v>
      </c>
      <c r="E127" s="14"/>
      <c r="F127" s="14"/>
      <c r="G127" s="14"/>
    </row>
    <row r="128" spans="1:7" x14ac:dyDescent="0.35">
      <c r="A128" s="2" t="s">
        <v>125</v>
      </c>
      <c r="B128" s="3">
        <v>41327</v>
      </c>
      <c r="C128" s="4">
        <v>15</v>
      </c>
      <c r="D128" s="14">
        <v>35.786666666666662</v>
      </c>
      <c r="E128" s="14"/>
      <c r="F128" s="14"/>
      <c r="G128" s="14"/>
    </row>
    <row r="129" spans="1:7" x14ac:dyDescent="0.35">
      <c r="A129" s="2" t="s">
        <v>126</v>
      </c>
      <c r="B129" s="3">
        <v>41458</v>
      </c>
      <c r="C129" s="4">
        <v>6</v>
      </c>
      <c r="D129" s="14">
        <v>16.216666666666665</v>
      </c>
      <c r="E129" s="14"/>
      <c r="F129" s="14"/>
      <c r="G129" s="14"/>
    </row>
    <row r="130" spans="1:7" x14ac:dyDescent="0.35">
      <c r="A130" s="2" t="s">
        <v>127</v>
      </c>
      <c r="B130" s="3">
        <v>41305</v>
      </c>
      <c r="C130" s="4">
        <v>1</v>
      </c>
      <c r="D130" s="14">
        <v>6</v>
      </c>
      <c r="E130" s="14"/>
      <c r="F130" s="14"/>
      <c r="G130" s="14"/>
    </row>
    <row r="131" spans="1:7" x14ac:dyDescent="0.35">
      <c r="A131" s="2" t="s">
        <v>128</v>
      </c>
      <c r="B131" s="3">
        <v>41523</v>
      </c>
      <c r="C131" s="4">
        <v>7</v>
      </c>
      <c r="D131" s="14">
        <v>9.3028571428571443</v>
      </c>
      <c r="E131" s="14"/>
      <c r="F131" s="14"/>
      <c r="G131" s="14"/>
    </row>
    <row r="132" spans="1:7" x14ac:dyDescent="0.35">
      <c r="A132" s="2" t="s">
        <v>129</v>
      </c>
      <c r="B132" s="3">
        <v>41555</v>
      </c>
      <c r="C132" s="4">
        <v>16</v>
      </c>
      <c r="D132" s="14">
        <v>30.050624999999993</v>
      </c>
      <c r="E132" s="14"/>
      <c r="F132" s="14"/>
      <c r="G132" s="14"/>
    </row>
    <row r="133" spans="1:7" x14ac:dyDescent="0.35">
      <c r="A133" s="2" t="s">
        <v>130</v>
      </c>
      <c r="B133" s="3">
        <v>41197</v>
      </c>
      <c r="C133" s="4">
        <v>2</v>
      </c>
      <c r="D133" s="14">
        <v>19.774999999999999</v>
      </c>
      <c r="E133" s="14"/>
      <c r="F133" s="14"/>
      <c r="G133" s="14"/>
    </row>
    <row r="134" spans="1:7" x14ac:dyDescent="0.35">
      <c r="A134" s="2" t="s">
        <v>131</v>
      </c>
      <c r="B134" s="3">
        <v>41253</v>
      </c>
      <c r="C134" s="4">
        <v>1</v>
      </c>
      <c r="D134" s="14">
        <v>0</v>
      </c>
      <c r="E134" s="14"/>
      <c r="F134" s="14"/>
      <c r="G134" s="14"/>
    </row>
    <row r="135" spans="1:7" x14ac:dyDescent="0.35">
      <c r="A135" s="2" t="s">
        <v>132</v>
      </c>
      <c r="B135" s="3">
        <v>41552</v>
      </c>
      <c r="C135" s="4">
        <v>54</v>
      </c>
      <c r="D135" s="14">
        <v>26.327037037037051</v>
      </c>
      <c r="E135" s="14"/>
      <c r="F135" s="14"/>
      <c r="G135" s="14"/>
    </row>
    <row r="136" spans="1:7" x14ac:dyDescent="0.35">
      <c r="A136" s="2" t="s">
        <v>133</v>
      </c>
      <c r="B136" s="3">
        <v>41272</v>
      </c>
      <c r="C136" s="4">
        <v>1</v>
      </c>
      <c r="D136" s="14">
        <v>28</v>
      </c>
      <c r="E136" s="14"/>
      <c r="F136" s="14"/>
      <c r="G136" s="14"/>
    </row>
    <row r="137" spans="1:7" x14ac:dyDescent="0.35">
      <c r="A137" s="2" t="s">
        <v>134</v>
      </c>
      <c r="B137" s="3">
        <v>41291</v>
      </c>
      <c r="C137" s="4">
        <v>2</v>
      </c>
      <c r="D137" s="14">
        <v>50.825000000000003</v>
      </c>
      <c r="E137" s="14"/>
      <c r="F137" s="14"/>
      <c r="G137" s="14"/>
    </row>
    <row r="138" spans="1:7" x14ac:dyDescent="0.35">
      <c r="A138" s="2" t="s">
        <v>135</v>
      </c>
      <c r="B138" s="3">
        <v>41328</v>
      </c>
      <c r="C138" s="4">
        <v>1</v>
      </c>
      <c r="D138" s="14">
        <v>57.1</v>
      </c>
      <c r="E138" s="14"/>
      <c r="F138" s="14"/>
      <c r="G138" s="14"/>
    </row>
    <row r="139" spans="1:7" x14ac:dyDescent="0.35">
      <c r="A139" s="2" t="s">
        <v>136</v>
      </c>
      <c r="B139" s="3">
        <v>41231</v>
      </c>
      <c r="C139" s="4">
        <v>3</v>
      </c>
      <c r="D139" s="14">
        <v>26.866666666666664</v>
      </c>
      <c r="E139" s="14"/>
      <c r="F139" s="14"/>
      <c r="G139" s="14"/>
    </row>
    <row r="140" spans="1:7" x14ac:dyDescent="0.35">
      <c r="A140" s="2" t="s">
        <v>137</v>
      </c>
      <c r="B140" s="3">
        <v>41562</v>
      </c>
      <c r="C140" s="4">
        <v>12</v>
      </c>
      <c r="D140" s="14">
        <v>37.538333333333327</v>
      </c>
      <c r="E140" s="14"/>
      <c r="F140" s="14"/>
      <c r="G140" s="14"/>
    </row>
    <row r="141" spans="1:7" x14ac:dyDescent="0.35">
      <c r="A141" s="2" t="s">
        <v>138</v>
      </c>
      <c r="B141" s="3">
        <v>41562</v>
      </c>
      <c r="C141" s="4">
        <v>25</v>
      </c>
      <c r="D141" s="14">
        <v>20.428799999999999</v>
      </c>
      <c r="E141" s="14"/>
      <c r="F141" s="14"/>
      <c r="G141" s="14"/>
    </row>
    <row r="142" spans="1:7" x14ac:dyDescent="0.35">
      <c r="A142" s="2" t="s">
        <v>139</v>
      </c>
      <c r="B142" s="3">
        <v>41500</v>
      </c>
      <c r="C142" s="4">
        <v>4</v>
      </c>
      <c r="D142" s="14">
        <v>13.315</v>
      </c>
      <c r="E142" s="14"/>
      <c r="F142" s="14"/>
      <c r="G142" s="14"/>
    </row>
    <row r="143" spans="1:7" x14ac:dyDescent="0.35">
      <c r="A143" s="2" t="s">
        <v>140</v>
      </c>
      <c r="B143" s="3">
        <v>41580</v>
      </c>
      <c r="C143" s="4">
        <v>6</v>
      </c>
      <c r="D143" s="14">
        <v>54.183333333333337</v>
      </c>
      <c r="E143" s="14"/>
      <c r="F143" s="14"/>
      <c r="G143" s="14"/>
    </row>
    <row r="144" spans="1:7" x14ac:dyDescent="0.35">
      <c r="A144" s="2" t="s">
        <v>141</v>
      </c>
      <c r="B144" s="3">
        <v>41287</v>
      </c>
      <c r="C144" s="4">
        <v>1</v>
      </c>
      <c r="D144" s="14">
        <v>42.4</v>
      </c>
      <c r="E144" s="14"/>
      <c r="F144" s="14"/>
      <c r="G144" s="14"/>
    </row>
    <row r="145" spans="1:7" x14ac:dyDescent="0.35">
      <c r="A145" s="2" t="s">
        <v>142</v>
      </c>
      <c r="B145" s="3">
        <v>41409</v>
      </c>
      <c r="C145" s="4">
        <v>2</v>
      </c>
      <c r="D145" s="14">
        <v>97.85</v>
      </c>
      <c r="E145" s="14"/>
      <c r="F145" s="14"/>
      <c r="G145" s="14"/>
    </row>
    <row r="146" spans="1:7" x14ac:dyDescent="0.35">
      <c r="A146" s="2" t="s">
        <v>143</v>
      </c>
      <c r="B146" s="3">
        <v>41551</v>
      </c>
      <c r="C146" s="4">
        <v>13</v>
      </c>
      <c r="D146" s="14">
        <v>11.80153846153846</v>
      </c>
      <c r="E146" s="14"/>
      <c r="F146" s="14"/>
      <c r="G146" s="14"/>
    </row>
    <row r="147" spans="1:7" x14ac:dyDescent="0.35">
      <c r="A147" s="2" t="s">
        <v>144</v>
      </c>
      <c r="B147" s="3">
        <v>41177</v>
      </c>
      <c r="C147" s="4">
        <v>1</v>
      </c>
      <c r="D147" s="14">
        <v>14.58</v>
      </c>
      <c r="E147" s="14"/>
      <c r="F147" s="14"/>
      <c r="G147" s="14"/>
    </row>
    <row r="148" spans="1:7" x14ac:dyDescent="0.35">
      <c r="A148" s="2" t="s">
        <v>145</v>
      </c>
      <c r="B148" s="3">
        <v>41193</v>
      </c>
      <c r="C148" s="4">
        <v>1</v>
      </c>
      <c r="D148" s="14">
        <v>9.85</v>
      </c>
      <c r="E148" s="14"/>
      <c r="F148" s="14"/>
      <c r="G148" s="14"/>
    </row>
    <row r="149" spans="1:7" x14ac:dyDescent="0.35">
      <c r="A149" s="2" t="s">
        <v>146</v>
      </c>
      <c r="B149" s="3">
        <v>41461</v>
      </c>
      <c r="C149" s="4">
        <v>4</v>
      </c>
      <c r="D149" s="14">
        <v>25.712499999999999</v>
      </c>
      <c r="E149" s="14"/>
      <c r="F149" s="14"/>
      <c r="G149" s="14"/>
    </row>
    <row r="150" spans="1:7" x14ac:dyDescent="0.35">
      <c r="A150" s="2" t="s">
        <v>147</v>
      </c>
      <c r="B150" s="3">
        <v>41441</v>
      </c>
      <c r="C150" s="4">
        <v>2</v>
      </c>
      <c r="D150" s="14">
        <v>50.230000000000004</v>
      </c>
      <c r="E150" s="14"/>
      <c r="F150" s="14"/>
      <c r="G150" s="14"/>
    </row>
    <row r="151" spans="1:7" x14ac:dyDescent="0.35">
      <c r="A151" s="2" t="s">
        <v>148</v>
      </c>
      <c r="B151" s="3">
        <v>41246</v>
      </c>
      <c r="C151" s="4">
        <v>1</v>
      </c>
      <c r="D151" s="14">
        <v>11</v>
      </c>
      <c r="E151" s="14"/>
      <c r="F151" s="14"/>
      <c r="G151" s="14"/>
    </row>
    <row r="152" spans="1:7" x14ac:dyDescent="0.35">
      <c r="A152" s="2" t="s">
        <v>149</v>
      </c>
      <c r="B152" s="3">
        <v>41212</v>
      </c>
      <c r="C152" s="4">
        <v>1</v>
      </c>
      <c r="D152" s="14">
        <v>19.2</v>
      </c>
      <c r="E152" s="14"/>
      <c r="F152" s="14"/>
      <c r="G152" s="14"/>
    </row>
    <row r="153" spans="1:7" x14ac:dyDescent="0.35">
      <c r="A153" s="2" t="s">
        <v>150</v>
      </c>
      <c r="B153" s="3">
        <v>41392</v>
      </c>
      <c r="C153" s="4">
        <v>7</v>
      </c>
      <c r="D153" s="14">
        <v>44.757142857142853</v>
      </c>
      <c r="E153" s="14"/>
      <c r="F153" s="14"/>
      <c r="G153" s="14"/>
    </row>
    <row r="154" spans="1:7" x14ac:dyDescent="0.35">
      <c r="A154" s="2" t="s">
        <v>151</v>
      </c>
      <c r="B154" s="3">
        <v>41383</v>
      </c>
      <c r="C154" s="4">
        <v>1</v>
      </c>
      <c r="D154" s="14">
        <v>37.4</v>
      </c>
      <c r="E154" s="14"/>
      <c r="F154" s="14"/>
      <c r="G154" s="14"/>
    </row>
    <row r="155" spans="1:7" x14ac:dyDescent="0.35">
      <c r="A155" s="2" t="s">
        <v>152</v>
      </c>
      <c r="B155" s="3">
        <v>41383</v>
      </c>
      <c r="C155" s="4">
        <v>1</v>
      </c>
      <c r="D155" s="14">
        <v>44.95</v>
      </c>
      <c r="E155" s="14"/>
      <c r="F155" s="14"/>
      <c r="G155" s="14"/>
    </row>
    <row r="156" spans="1:7" x14ac:dyDescent="0.35">
      <c r="A156" s="2" t="s">
        <v>153</v>
      </c>
      <c r="B156" s="3">
        <v>41382</v>
      </c>
      <c r="C156" s="4">
        <v>1</v>
      </c>
      <c r="D156" s="14">
        <v>5.85</v>
      </c>
      <c r="E156" s="14"/>
      <c r="F156" s="14"/>
      <c r="G156" s="14"/>
    </row>
    <row r="157" spans="1:7" x14ac:dyDescent="0.35">
      <c r="A157" s="2" t="s">
        <v>154</v>
      </c>
      <c r="B157" s="3">
        <v>41382</v>
      </c>
      <c r="C157" s="4">
        <v>1</v>
      </c>
      <c r="D157" s="14">
        <v>12.55</v>
      </c>
      <c r="E157" s="14"/>
      <c r="F157" s="14"/>
      <c r="G157" s="14"/>
    </row>
    <row r="158" spans="1:7" x14ac:dyDescent="0.35">
      <c r="A158" s="2" t="s">
        <v>155</v>
      </c>
      <c r="B158" s="3">
        <v>41558</v>
      </c>
      <c r="C158" s="4">
        <v>1</v>
      </c>
      <c r="D158" s="14">
        <v>49.71</v>
      </c>
      <c r="E158" s="14"/>
      <c r="F158" s="14"/>
      <c r="G158" s="14"/>
    </row>
    <row r="159" spans="1:7" x14ac:dyDescent="0.35">
      <c r="A159" s="2" t="s">
        <v>156</v>
      </c>
      <c r="B159" s="3">
        <v>41564</v>
      </c>
      <c r="C159" s="4">
        <v>1</v>
      </c>
      <c r="D159" s="14">
        <v>14.62</v>
      </c>
      <c r="E159" s="14"/>
      <c r="F159" s="14"/>
      <c r="G159" s="14"/>
    </row>
    <row r="160" spans="1:7" x14ac:dyDescent="0.35">
      <c r="A160" s="2" t="s">
        <v>157</v>
      </c>
      <c r="B160" s="3">
        <v>41560</v>
      </c>
      <c r="C160" s="4">
        <v>1</v>
      </c>
      <c r="D160" s="14">
        <v>67.150000000000006</v>
      </c>
      <c r="E160" s="14"/>
      <c r="F160" s="14"/>
      <c r="G160" s="14"/>
    </row>
    <row r="161" spans="1:7" x14ac:dyDescent="0.35">
      <c r="A161" s="2" t="s">
        <v>158</v>
      </c>
      <c r="B161" s="3">
        <v>41574</v>
      </c>
      <c r="C161" s="4">
        <v>2</v>
      </c>
      <c r="D161" s="14">
        <v>17.975000000000001</v>
      </c>
      <c r="E161" s="14"/>
      <c r="F161" s="14"/>
      <c r="G161" s="14"/>
    </row>
    <row r="162" spans="1:7" x14ac:dyDescent="0.35">
      <c r="A162" s="2" t="s">
        <v>159</v>
      </c>
      <c r="B162" s="3">
        <v>41180</v>
      </c>
      <c r="C162" s="4">
        <v>1</v>
      </c>
      <c r="D162" s="14">
        <v>0.01</v>
      </c>
      <c r="E162" s="14"/>
      <c r="F162" s="14"/>
      <c r="G162" s="14"/>
    </row>
    <row r="163" spans="1:7" x14ac:dyDescent="0.35">
      <c r="A163" s="2" t="s">
        <v>160</v>
      </c>
      <c r="B163" s="3">
        <v>41185</v>
      </c>
      <c r="C163" s="4">
        <v>2</v>
      </c>
      <c r="D163" s="14">
        <v>4.0549999999999997</v>
      </c>
      <c r="E163" s="14"/>
      <c r="F163" s="14"/>
      <c r="G163" s="14"/>
    </row>
    <row r="164" spans="1:7" x14ac:dyDescent="0.35">
      <c r="A164" s="2" t="s">
        <v>161</v>
      </c>
      <c r="B164" s="3">
        <v>41180</v>
      </c>
      <c r="C164" s="4">
        <v>1</v>
      </c>
      <c r="D164" s="14">
        <v>0.01</v>
      </c>
      <c r="E164" s="14"/>
      <c r="F164" s="14"/>
      <c r="G164" s="14"/>
    </row>
    <row r="165" spans="1:7" x14ac:dyDescent="0.35">
      <c r="A165" s="2" t="s">
        <v>162</v>
      </c>
      <c r="B165" s="3">
        <v>41180</v>
      </c>
      <c r="C165" s="4">
        <v>1</v>
      </c>
      <c r="D165" s="14">
        <v>0.01</v>
      </c>
      <c r="E165" s="14"/>
      <c r="F165" s="14"/>
      <c r="G165" s="14"/>
    </row>
    <row r="166" spans="1:7" x14ac:dyDescent="0.35">
      <c r="A166" s="2" t="s">
        <v>163</v>
      </c>
      <c r="B166" s="3">
        <v>41180</v>
      </c>
      <c r="C166" s="4">
        <v>1</v>
      </c>
      <c r="D166" s="14">
        <v>0.01</v>
      </c>
      <c r="E166" s="14"/>
      <c r="F166" s="14"/>
      <c r="G166" s="14"/>
    </row>
    <row r="167" spans="1:7" x14ac:dyDescent="0.35">
      <c r="A167" s="2" t="s">
        <v>164</v>
      </c>
      <c r="B167" s="3">
        <v>41180</v>
      </c>
      <c r="C167" s="4">
        <v>1</v>
      </c>
      <c r="D167" s="14">
        <v>0.01</v>
      </c>
      <c r="E167" s="14"/>
      <c r="F167" s="14"/>
      <c r="G167" s="14"/>
    </row>
    <row r="168" spans="1:7" x14ac:dyDescent="0.35">
      <c r="A168" s="2" t="s">
        <v>165</v>
      </c>
      <c r="B168" s="3">
        <v>41206</v>
      </c>
      <c r="C168" s="4">
        <v>2</v>
      </c>
      <c r="D168" s="14">
        <v>2.5049999999999999</v>
      </c>
      <c r="E168" s="14"/>
      <c r="F168" s="14"/>
      <c r="G168" s="14"/>
    </row>
    <row r="169" spans="1:7" x14ac:dyDescent="0.35">
      <c r="A169" s="2" t="s">
        <v>166</v>
      </c>
      <c r="B169" s="3">
        <v>41180</v>
      </c>
      <c r="C169" s="4">
        <v>2</v>
      </c>
      <c r="D169" s="14">
        <v>29.305</v>
      </c>
      <c r="E169" s="14"/>
      <c r="F169" s="14"/>
      <c r="G169" s="14"/>
    </row>
    <row r="170" spans="1:7" x14ac:dyDescent="0.35">
      <c r="A170" s="2" t="s">
        <v>167</v>
      </c>
      <c r="B170" s="3">
        <v>41180</v>
      </c>
      <c r="C170" s="4">
        <v>1</v>
      </c>
      <c r="D170" s="14">
        <v>0.01</v>
      </c>
      <c r="E170" s="14"/>
      <c r="F170" s="14"/>
      <c r="G170" s="14"/>
    </row>
    <row r="171" spans="1:7" x14ac:dyDescent="0.35">
      <c r="A171" s="2" t="s">
        <v>168</v>
      </c>
      <c r="B171" s="3">
        <v>41180</v>
      </c>
      <c r="C171" s="4">
        <v>1</v>
      </c>
      <c r="D171" s="14">
        <v>117.45</v>
      </c>
      <c r="E171" s="14"/>
      <c r="F171" s="14"/>
      <c r="G171" s="14"/>
    </row>
    <row r="172" spans="1:7" x14ac:dyDescent="0.35">
      <c r="A172" s="2" t="s">
        <v>169</v>
      </c>
      <c r="B172" s="3">
        <v>41179</v>
      </c>
      <c r="C172" s="4">
        <v>1</v>
      </c>
      <c r="D172" s="14">
        <v>13.18</v>
      </c>
      <c r="E172" s="14"/>
      <c r="F172" s="14"/>
      <c r="G172" s="14"/>
    </row>
    <row r="173" spans="1:7" x14ac:dyDescent="0.35">
      <c r="A173" s="2" t="s">
        <v>170</v>
      </c>
      <c r="B173" s="3">
        <v>41179</v>
      </c>
      <c r="C173" s="4">
        <v>1</v>
      </c>
      <c r="D173" s="14">
        <v>11.5</v>
      </c>
      <c r="E173" s="14"/>
      <c r="F173" s="14"/>
      <c r="G173" s="14"/>
    </row>
    <row r="174" spans="1:7" x14ac:dyDescent="0.35">
      <c r="A174" s="2" t="s">
        <v>171</v>
      </c>
      <c r="B174" s="3">
        <v>41179</v>
      </c>
      <c r="C174" s="4">
        <v>1</v>
      </c>
      <c r="D174" s="14">
        <v>12.65</v>
      </c>
      <c r="E174" s="14"/>
      <c r="F174" s="14"/>
      <c r="G174" s="14"/>
    </row>
    <row r="175" spans="1:7" x14ac:dyDescent="0.35">
      <c r="A175" s="2" t="s">
        <v>172</v>
      </c>
      <c r="B175" s="3">
        <v>41179</v>
      </c>
      <c r="C175" s="4">
        <v>1</v>
      </c>
      <c r="D175" s="14">
        <v>12.2</v>
      </c>
      <c r="E175" s="14"/>
      <c r="F175" s="14"/>
      <c r="G175" s="14"/>
    </row>
    <row r="176" spans="1:7" x14ac:dyDescent="0.35">
      <c r="A176" s="2" t="s">
        <v>173</v>
      </c>
      <c r="B176" s="3">
        <v>41180</v>
      </c>
      <c r="C176" s="4">
        <v>1</v>
      </c>
      <c r="D176" s="14">
        <v>0.01</v>
      </c>
      <c r="E176" s="14"/>
      <c r="F176" s="14"/>
      <c r="G176" s="14"/>
    </row>
    <row r="177" spans="1:7" x14ac:dyDescent="0.35">
      <c r="A177" s="2" t="s">
        <v>174</v>
      </c>
      <c r="B177" s="3">
        <v>41564</v>
      </c>
      <c r="C177" s="4">
        <v>6</v>
      </c>
      <c r="D177" s="14">
        <v>35.958333333333329</v>
      </c>
      <c r="E177" s="14"/>
      <c r="F177" s="14"/>
      <c r="G177" s="14"/>
    </row>
    <row r="178" spans="1:7" x14ac:dyDescent="0.35">
      <c r="A178" s="2" t="s">
        <v>175</v>
      </c>
      <c r="B178" s="3">
        <v>41179</v>
      </c>
      <c r="C178" s="4">
        <v>1</v>
      </c>
      <c r="D178" s="14">
        <v>8.0500000000000007</v>
      </c>
      <c r="E178" s="14"/>
      <c r="F178" s="14"/>
      <c r="G178" s="14"/>
    </row>
    <row r="179" spans="1:7" x14ac:dyDescent="0.35">
      <c r="A179" s="2" t="s">
        <v>176</v>
      </c>
      <c r="B179" s="3">
        <v>41179</v>
      </c>
      <c r="C179" s="4">
        <v>1</v>
      </c>
      <c r="D179" s="14">
        <v>5.85</v>
      </c>
      <c r="E179" s="14"/>
      <c r="F179" s="14"/>
      <c r="G179" s="14"/>
    </row>
    <row r="180" spans="1:7" x14ac:dyDescent="0.35">
      <c r="A180" s="2" t="s">
        <v>177</v>
      </c>
      <c r="B180" s="3">
        <v>41178</v>
      </c>
      <c r="C180" s="4">
        <v>1</v>
      </c>
      <c r="D180" s="14">
        <v>39.450000000000003</v>
      </c>
      <c r="E180" s="14"/>
      <c r="F180" s="14"/>
      <c r="G180" s="14"/>
    </row>
    <row r="181" spans="1:7" x14ac:dyDescent="0.35">
      <c r="A181" s="2" t="s">
        <v>178</v>
      </c>
      <c r="B181" s="3">
        <v>41177</v>
      </c>
      <c r="C181" s="4">
        <v>1</v>
      </c>
      <c r="D181" s="14">
        <v>15.5</v>
      </c>
      <c r="E181" s="14"/>
      <c r="F181" s="14"/>
      <c r="G181" s="14"/>
    </row>
    <row r="182" spans="1:7" x14ac:dyDescent="0.35">
      <c r="A182" s="2" t="s">
        <v>179</v>
      </c>
      <c r="B182" s="3">
        <v>41177</v>
      </c>
      <c r="C182" s="4">
        <v>1</v>
      </c>
      <c r="D182" s="14">
        <v>17.82</v>
      </c>
      <c r="E182" s="14"/>
      <c r="F182" s="14"/>
      <c r="G182" s="14"/>
    </row>
    <row r="183" spans="1:7" x14ac:dyDescent="0.35">
      <c r="A183" s="2" t="s">
        <v>180</v>
      </c>
      <c r="B183" s="3">
        <v>41177</v>
      </c>
      <c r="C183" s="4">
        <v>1</v>
      </c>
      <c r="D183" s="14">
        <v>17.809999999999999</v>
      </c>
      <c r="E183" s="14"/>
      <c r="F183" s="14"/>
      <c r="G183" s="14"/>
    </row>
    <row r="184" spans="1:7" x14ac:dyDescent="0.35">
      <c r="A184" s="2" t="s">
        <v>181</v>
      </c>
      <c r="B184" s="3">
        <v>41177</v>
      </c>
      <c r="C184" s="4">
        <v>1</v>
      </c>
      <c r="D184" s="14">
        <v>17.82</v>
      </c>
      <c r="E184" s="14"/>
      <c r="F184" s="14"/>
      <c r="G184" s="14"/>
    </row>
    <row r="185" spans="1:7" x14ac:dyDescent="0.35">
      <c r="A185" s="2" t="s">
        <v>182</v>
      </c>
      <c r="B185" s="3">
        <v>41570</v>
      </c>
      <c r="C185" s="4">
        <v>25</v>
      </c>
      <c r="D185" s="14">
        <v>39.827600000000004</v>
      </c>
      <c r="E185" s="14"/>
      <c r="F185" s="14"/>
      <c r="G185" s="14"/>
    </row>
    <row r="186" spans="1:7" x14ac:dyDescent="0.35">
      <c r="A186" s="2" t="s">
        <v>183</v>
      </c>
      <c r="B186" s="3">
        <v>41197</v>
      </c>
      <c r="C186" s="4">
        <v>2</v>
      </c>
      <c r="D186" s="14">
        <v>27.65</v>
      </c>
      <c r="E186" s="14"/>
      <c r="F186" s="14"/>
      <c r="G186" s="14"/>
    </row>
    <row r="187" spans="1:7" x14ac:dyDescent="0.35">
      <c r="A187" s="2" t="s">
        <v>184</v>
      </c>
      <c r="B187" s="3">
        <v>41185</v>
      </c>
      <c r="C187" s="4">
        <v>1</v>
      </c>
      <c r="D187" s="14">
        <v>12.24</v>
      </c>
      <c r="E187" s="14"/>
      <c r="F187" s="14"/>
      <c r="G187" s="14"/>
    </row>
    <row r="188" spans="1:7" x14ac:dyDescent="0.35">
      <c r="A188" s="2" t="s">
        <v>185</v>
      </c>
      <c r="B188" s="3">
        <v>41189</v>
      </c>
      <c r="C188" s="4">
        <v>1</v>
      </c>
      <c r="D188" s="14">
        <v>27.4</v>
      </c>
      <c r="E188" s="14"/>
      <c r="F188" s="14"/>
      <c r="G188" s="14"/>
    </row>
    <row r="189" spans="1:7" x14ac:dyDescent="0.35">
      <c r="A189" s="2" t="s">
        <v>186</v>
      </c>
      <c r="B189" s="3">
        <v>41379</v>
      </c>
      <c r="C189" s="4">
        <v>2</v>
      </c>
      <c r="D189" s="14">
        <v>32</v>
      </c>
      <c r="E189" s="14"/>
      <c r="F189" s="14"/>
      <c r="G189" s="14"/>
    </row>
    <row r="190" spans="1:7" x14ac:dyDescent="0.35">
      <c r="A190" s="2" t="s">
        <v>187</v>
      </c>
      <c r="B190" s="3">
        <v>41193</v>
      </c>
      <c r="C190" s="4">
        <v>1</v>
      </c>
      <c r="D190" s="14">
        <v>34.85</v>
      </c>
      <c r="E190" s="14"/>
      <c r="F190" s="14"/>
      <c r="G190" s="14"/>
    </row>
    <row r="191" spans="1:7" x14ac:dyDescent="0.35">
      <c r="A191" s="2" t="s">
        <v>188</v>
      </c>
      <c r="B191" s="3">
        <v>41269</v>
      </c>
      <c r="C191" s="4">
        <v>3</v>
      </c>
      <c r="D191" s="14">
        <v>43.833333333333336</v>
      </c>
      <c r="E191" s="14"/>
      <c r="F191" s="14"/>
      <c r="G191" s="14"/>
    </row>
    <row r="192" spans="1:7" x14ac:dyDescent="0.35">
      <c r="A192" s="2" t="s">
        <v>189</v>
      </c>
      <c r="B192" s="3">
        <v>41185</v>
      </c>
      <c r="C192" s="4">
        <v>1</v>
      </c>
      <c r="D192" s="14">
        <v>18.45</v>
      </c>
      <c r="E192" s="14"/>
      <c r="F192" s="14"/>
      <c r="G192" s="14"/>
    </row>
    <row r="193" spans="1:7" x14ac:dyDescent="0.35">
      <c r="A193" s="2" t="s">
        <v>190</v>
      </c>
      <c r="B193" s="3">
        <v>41185</v>
      </c>
      <c r="C193" s="4">
        <v>1</v>
      </c>
      <c r="D193" s="14">
        <v>66</v>
      </c>
      <c r="E193" s="14"/>
      <c r="F193" s="14"/>
      <c r="G193" s="14"/>
    </row>
    <row r="194" spans="1:7" x14ac:dyDescent="0.35">
      <c r="A194" s="2" t="s">
        <v>191</v>
      </c>
      <c r="B194" s="3">
        <v>41214</v>
      </c>
      <c r="C194" s="4">
        <v>2</v>
      </c>
      <c r="D194" s="14">
        <v>39.274999999999999</v>
      </c>
      <c r="E194" s="14"/>
      <c r="F194" s="14"/>
      <c r="G194" s="14"/>
    </row>
    <row r="195" spans="1:7" x14ac:dyDescent="0.35">
      <c r="A195" s="2" t="s">
        <v>192</v>
      </c>
      <c r="B195" s="3">
        <v>41214</v>
      </c>
      <c r="C195" s="4">
        <v>2</v>
      </c>
      <c r="D195" s="14">
        <v>6.4799999999999995</v>
      </c>
      <c r="E195" s="14"/>
      <c r="F195" s="14"/>
      <c r="G195" s="14"/>
    </row>
    <row r="196" spans="1:7" x14ac:dyDescent="0.35">
      <c r="A196" s="2" t="s">
        <v>193</v>
      </c>
      <c r="B196" s="3">
        <v>41214</v>
      </c>
      <c r="C196" s="4">
        <v>2</v>
      </c>
      <c r="D196" s="14">
        <v>6.4799999999999995</v>
      </c>
      <c r="E196" s="14"/>
      <c r="F196" s="14"/>
      <c r="G196" s="14"/>
    </row>
    <row r="197" spans="1:7" x14ac:dyDescent="0.35">
      <c r="A197" s="2" t="s">
        <v>194</v>
      </c>
      <c r="B197" s="3">
        <v>41379</v>
      </c>
      <c r="C197" s="4">
        <v>5</v>
      </c>
      <c r="D197" s="14">
        <v>15.341999999999999</v>
      </c>
      <c r="E197" s="14"/>
      <c r="F197" s="14"/>
      <c r="G197" s="14"/>
    </row>
    <row r="198" spans="1:7" x14ac:dyDescent="0.35">
      <c r="A198" s="2" t="s">
        <v>195</v>
      </c>
      <c r="B198" s="3">
        <v>41557</v>
      </c>
      <c r="C198" s="4">
        <v>10</v>
      </c>
      <c r="D198" s="14">
        <v>19.239000000000001</v>
      </c>
      <c r="E198" s="14"/>
      <c r="F198" s="14"/>
      <c r="G198" s="14"/>
    </row>
    <row r="199" spans="1:7" x14ac:dyDescent="0.35">
      <c r="A199" s="2" t="s">
        <v>196</v>
      </c>
      <c r="B199" s="3">
        <v>41281</v>
      </c>
      <c r="C199" s="4">
        <v>63</v>
      </c>
      <c r="D199" s="14">
        <v>12.809999999999993</v>
      </c>
      <c r="E199" s="14"/>
      <c r="F199" s="14"/>
      <c r="G199" s="14"/>
    </row>
    <row r="200" spans="1:7" x14ac:dyDescent="0.35">
      <c r="A200" s="2" t="s">
        <v>197</v>
      </c>
      <c r="B200" s="3">
        <v>41185</v>
      </c>
      <c r="C200" s="4">
        <v>1</v>
      </c>
      <c r="D200" s="14">
        <v>0.01</v>
      </c>
      <c r="E200" s="14"/>
      <c r="F200" s="14"/>
      <c r="G200" s="14"/>
    </row>
    <row r="201" spans="1:7" x14ac:dyDescent="0.35">
      <c r="A201" s="2" t="s">
        <v>198</v>
      </c>
      <c r="B201" s="3">
        <v>41320</v>
      </c>
      <c r="C201" s="4">
        <v>2</v>
      </c>
      <c r="D201" s="14">
        <v>14.73</v>
      </c>
      <c r="E201" s="14"/>
      <c r="F201" s="14"/>
      <c r="G201" s="14"/>
    </row>
    <row r="202" spans="1:7" x14ac:dyDescent="0.35">
      <c r="A202" s="2" t="s">
        <v>199</v>
      </c>
      <c r="B202" s="3">
        <v>41185</v>
      </c>
      <c r="C202" s="4">
        <v>1</v>
      </c>
      <c r="D202" s="14">
        <v>28.57</v>
      </c>
      <c r="E202" s="14"/>
      <c r="F202" s="14"/>
      <c r="G202" s="14"/>
    </row>
    <row r="203" spans="1:7" x14ac:dyDescent="0.35">
      <c r="A203" s="2" t="s">
        <v>200</v>
      </c>
      <c r="B203" s="3">
        <v>41184</v>
      </c>
      <c r="C203" s="4">
        <v>1</v>
      </c>
      <c r="D203" s="14">
        <v>12.06</v>
      </c>
      <c r="E203" s="14"/>
      <c r="F203" s="14"/>
      <c r="G203" s="14"/>
    </row>
    <row r="204" spans="1:7" x14ac:dyDescent="0.35">
      <c r="A204" s="2" t="s">
        <v>201</v>
      </c>
      <c r="B204" s="3">
        <v>41185</v>
      </c>
      <c r="C204" s="4">
        <v>1</v>
      </c>
      <c r="D204" s="14">
        <v>11.38</v>
      </c>
      <c r="E204" s="14"/>
      <c r="F204" s="14"/>
      <c r="G204" s="14"/>
    </row>
    <row r="205" spans="1:7" x14ac:dyDescent="0.35">
      <c r="A205" s="2" t="s">
        <v>202</v>
      </c>
      <c r="B205" s="3">
        <v>41197</v>
      </c>
      <c r="C205" s="4">
        <v>1</v>
      </c>
      <c r="D205" s="14">
        <v>40.15</v>
      </c>
      <c r="E205" s="14"/>
      <c r="F205" s="14"/>
      <c r="G205" s="14"/>
    </row>
    <row r="206" spans="1:7" x14ac:dyDescent="0.35">
      <c r="A206" s="2" t="s">
        <v>203</v>
      </c>
      <c r="B206" s="3">
        <v>41183</v>
      </c>
      <c r="C206" s="4">
        <v>1</v>
      </c>
      <c r="D206" s="14">
        <v>17.05</v>
      </c>
      <c r="E206" s="14"/>
      <c r="F206" s="14"/>
      <c r="G206" s="14"/>
    </row>
    <row r="207" spans="1:7" x14ac:dyDescent="0.35">
      <c r="A207" s="2" t="s">
        <v>204</v>
      </c>
      <c r="B207" s="3">
        <v>41565</v>
      </c>
      <c r="C207" s="4">
        <v>15</v>
      </c>
      <c r="D207" s="14">
        <v>30.293999999999993</v>
      </c>
      <c r="E207" s="14"/>
      <c r="F207" s="14"/>
      <c r="G207" s="14"/>
    </row>
    <row r="208" spans="1:7" x14ac:dyDescent="0.35">
      <c r="A208" s="2" t="s">
        <v>205</v>
      </c>
      <c r="B208" s="3">
        <v>41183</v>
      </c>
      <c r="C208" s="4">
        <v>1</v>
      </c>
      <c r="D208" s="14">
        <v>43.7</v>
      </c>
      <c r="E208" s="14"/>
      <c r="F208" s="14"/>
      <c r="G208" s="14"/>
    </row>
    <row r="209" spans="1:7" x14ac:dyDescent="0.35">
      <c r="A209" s="2" t="s">
        <v>206</v>
      </c>
      <c r="B209" s="3">
        <v>41183</v>
      </c>
      <c r="C209" s="4">
        <v>1</v>
      </c>
      <c r="D209" s="14">
        <v>0.01</v>
      </c>
      <c r="E209" s="14"/>
      <c r="F209" s="14"/>
      <c r="G209" s="14"/>
    </row>
    <row r="210" spans="1:7" x14ac:dyDescent="0.35">
      <c r="A210" s="2" t="s">
        <v>207</v>
      </c>
      <c r="B210" s="3">
        <v>41185</v>
      </c>
      <c r="C210" s="4">
        <v>1</v>
      </c>
      <c r="D210" s="14">
        <v>0.01</v>
      </c>
      <c r="E210" s="14"/>
      <c r="F210" s="14"/>
      <c r="G210" s="14"/>
    </row>
    <row r="211" spans="1:7" x14ac:dyDescent="0.35">
      <c r="A211" s="2" t="s">
        <v>208</v>
      </c>
      <c r="B211" s="3">
        <v>41185</v>
      </c>
      <c r="C211" s="4">
        <v>1</v>
      </c>
      <c r="D211" s="14">
        <v>31.7</v>
      </c>
      <c r="E211" s="14"/>
      <c r="F211" s="14"/>
      <c r="G211" s="14"/>
    </row>
    <row r="212" spans="1:7" x14ac:dyDescent="0.35">
      <c r="A212" s="2" t="s">
        <v>209</v>
      </c>
      <c r="B212" s="3">
        <v>41261</v>
      </c>
      <c r="C212" s="4">
        <v>2</v>
      </c>
      <c r="D212" s="14">
        <v>12.515000000000001</v>
      </c>
      <c r="E212" s="14"/>
      <c r="F212" s="14"/>
      <c r="G212" s="14"/>
    </row>
    <row r="213" spans="1:7" x14ac:dyDescent="0.35">
      <c r="A213" s="2" t="s">
        <v>210</v>
      </c>
      <c r="B213" s="3">
        <v>41185</v>
      </c>
      <c r="C213" s="4">
        <v>1</v>
      </c>
      <c r="D213" s="14">
        <v>8.9499999999999993</v>
      </c>
      <c r="E213" s="14"/>
      <c r="F213" s="14"/>
      <c r="G213" s="14"/>
    </row>
    <row r="214" spans="1:7" x14ac:dyDescent="0.35">
      <c r="A214" s="2" t="s">
        <v>211</v>
      </c>
      <c r="B214" s="3">
        <v>41180</v>
      </c>
      <c r="C214" s="4">
        <v>1</v>
      </c>
      <c r="D214" s="14">
        <v>0.01</v>
      </c>
      <c r="E214" s="14"/>
      <c r="F214" s="14"/>
      <c r="G214" s="14"/>
    </row>
    <row r="215" spans="1:7" x14ac:dyDescent="0.35">
      <c r="A215" s="2" t="s">
        <v>212</v>
      </c>
      <c r="B215" s="3">
        <v>41180</v>
      </c>
      <c r="C215" s="4">
        <v>1</v>
      </c>
      <c r="D215" s="14">
        <v>27.95</v>
      </c>
      <c r="E215" s="14"/>
      <c r="F215" s="14"/>
      <c r="G215" s="14"/>
    </row>
    <row r="216" spans="1:7" x14ac:dyDescent="0.35">
      <c r="A216" s="2" t="s">
        <v>213</v>
      </c>
      <c r="B216" s="3">
        <v>41180</v>
      </c>
      <c r="C216" s="4">
        <v>1</v>
      </c>
      <c r="D216" s="14">
        <v>38.799999999999997</v>
      </c>
      <c r="E216" s="14"/>
      <c r="F216" s="14"/>
      <c r="G216" s="14"/>
    </row>
    <row r="217" spans="1:7" x14ac:dyDescent="0.35">
      <c r="A217" s="2" t="s">
        <v>214</v>
      </c>
      <c r="B217" s="3">
        <v>41183</v>
      </c>
      <c r="C217" s="4">
        <v>2</v>
      </c>
      <c r="D217" s="14">
        <v>37.945</v>
      </c>
      <c r="E217" s="14"/>
      <c r="F217" s="14"/>
      <c r="G217" s="14"/>
    </row>
    <row r="218" spans="1:7" x14ac:dyDescent="0.35">
      <c r="A218" s="2" t="s">
        <v>215</v>
      </c>
      <c r="B218" s="3">
        <v>41184</v>
      </c>
      <c r="C218" s="4">
        <v>2</v>
      </c>
      <c r="D218" s="14">
        <v>16.814999999999998</v>
      </c>
      <c r="E218" s="14"/>
      <c r="F218" s="14"/>
      <c r="G218" s="14"/>
    </row>
    <row r="219" spans="1:7" x14ac:dyDescent="0.35">
      <c r="A219" s="2" t="s">
        <v>216</v>
      </c>
      <c r="B219" s="3">
        <v>41185</v>
      </c>
      <c r="C219" s="4">
        <v>1</v>
      </c>
      <c r="D219" s="14">
        <v>12.65</v>
      </c>
      <c r="E219" s="14"/>
      <c r="F219" s="14"/>
      <c r="G219" s="14"/>
    </row>
    <row r="220" spans="1:7" x14ac:dyDescent="0.35">
      <c r="A220" s="2" t="s">
        <v>217</v>
      </c>
      <c r="B220" s="3">
        <v>41179</v>
      </c>
      <c r="C220" s="4">
        <v>1</v>
      </c>
      <c r="D220" s="14">
        <v>30.7</v>
      </c>
      <c r="E220" s="14"/>
      <c r="F220" s="14"/>
      <c r="G220" s="14"/>
    </row>
    <row r="221" spans="1:7" x14ac:dyDescent="0.35">
      <c r="A221" s="2" t="s">
        <v>218</v>
      </c>
      <c r="B221" s="3">
        <v>41179</v>
      </c>
      <c r="C221" s="4">
        <v>1</v>
      </c>
      <c r="D221" s="14">
        <v>50.9</v>
      </c>
      <c r="E221" s="14"/>
      <c r="F221" s="14"/>
      <c r="G221" s="14"/>
    </row>
    <row r="222" spans="1:7" x14ac:dyDescent="0.35">
      <c r="A222" s="2" t="s">
        <v>219</v>
      </c>
      <c r="B222" s="3">
        <v>41178</v>
      </c>
      <c r="C222" s="4">
        <v>1</v>
      </c>
      <c r="D222" s="14">
        <v>0.01</v>
      </c>
      <c r="E222" s="14"/>
      <c r="F222" s="14"/>
      <c r="G222" s="14"/>
    </row>
    <row r="223" spans="1:7" x14ac:dyDescent="0.35">
      <c r="A223" s="2" t="s">
        <v>220</v>
      </c>
      <c r="B223" s="3">
        <v>41500</v>
      </c>
      <c r="C223" s="4">
        <v>11</v>
      </c>
      <c r="D223" s="14">
        <v>11.265454545454544</v>
      </c>
      <c r="E223" s="14"/>
      <c r="F223" s="14"/>
      <c r="G223" s="14"/>
    </row>
    <row r="224" spans="1:7" x14ac:dyDescent="0.35">
      <c r="A224" s="2" t="s">
        <v>221</v>
      </c>
      <c r="B224" s="3">
        <v>41178</v>
      </c>
      <c r="C224" s="4">
        <v>1</v>
      </c>
      <c r="D224" s="14">
        <v>0.01</v>
      </c>
      <c r="E224" s="14"/>
      <c r="F224" s="14"/>
      <c r="G224" s="14"/>
    </row>
    <row r="225" spans="1:7" x14ac:dyDescent="0.35">
      <c r="A225" s="2" t="s">
        <v>222</v>
      </c>
      <c r="B225" s="3">
        <v>41178</v>
      </c>
      <c r="C225" s="4">
        <v>1</v>
      </c>
      <c r="D225" s="14">
        <v>0.01</v>
      </c>
      <c r="E225" s="14"/>
      <c r="F225" s="14"/>
      <c r="G225" s="14"/>
    </row>
    <row r="226" spans="1:7" x14ac:dyDescent="0.35">
      <c r="A226" s="2" t="s">
        <v>223</v>
      </c>
      <c r="B226" s="3">
        <v>41178</v>
      </c>
      <c r="C226" s="4">
        <v>1</v>
      </c>
      <c r="D226" s="14">
        <v>0.01</v>
      </c>
      <c r="E226" s="14"/>
      <c r="F226" s="14"/>
      <c r="G226" s="14"/>
    </row>
    <row r="227" spans="1:7" x14ac:dyDescent="0.35">
      <c r="A227" s="2" t="s">
        <v>224</v>
      </c>
      <c r="B227" s="3">
        <v>41544</v>
      </c>
      <c r="C227" s="4">
        <v>28</v>
      </c>
      <c r="D227" s="14">
        <v>20.971785714285712</v>
      </c>
      <c r="E227" s="14"/>
      <c r="F227" s="14"/>
      <c r="G227" s="14"/>
    </row>
    <row r="228" spans="1:7" x14ac:dyDescent="0.35">
      <c r="A228" s="2" t="s">
        <v>225</v>
      </c>
      <c r="B228" s="3">
        <v>41208</v>
      </c>
      <c r="C228" s="4">
        <v>2</v>
      </c>
      <c r="D228" s="14">
        <v>37.260000000000005</v>
      </c>
      <c r="E228" s="14"/>
      <c r="F228" s="14"/>
      <c r="G228" s="14"/>
    </row>
    <row r="229" spans="1:7" x14ac:dyDescent="0.35">
      <c r="A229" s="2" t="s">
        <v>226</v>
      </c>
      <c r="B229" s="3">
        <v>41185</v>
      </c>
      <c r="C229" s="4">
        <v>1</v>
      </c>
      <c r="D229" s="14">
        <v>10.75</v>
      </c>
      <c r="E229" s="14"/>
      <c r="F229" s="14"/>
      <c r="G229" s="14"/>
    </row>
    <row r="230" spans="1:7" x14ac:dyDescent="0.35">
      <c r="A230" s="2" t="s">
        <v>227</v>
      </c>
      <c r="B230" s="3">
        <v>41185</v>
      </c>
      <c r="C230" s="4">
        <v>1</v>
      </c>
      <c r="D230" s="14">
        <v>0.01</v>
      </c>
      <c r="E230" s="14"/>
      <c r="F230" s="14"/>
      <c r="G230" s="14"/>
    </row>
    <row r="231" spans="1:7" x14ac:dyDescent="0.35">
      <c r="A231" s="2" t="s">
        <v>228</v>
      </c>
      <c r="B231" s="3">
        <v>41185</v>
      </c>
      <c r="C231" s="4">
        <v>1</v>
      </c>
      <c r="D231" s="14">
        <v>30.6</v>
      </c>
      <c r="E231" s="14"/>
      <c r="F231" s="14"/>
      <c r="G231" s="14"/>
    </row>
    <row r="232" spans="1:7" x14ac:dyDescent="0.35">
      <c r="A232" s="2" t="s">
        <v>229</v>
      </c>
      <c r="B232" s="3">
        <v>41183</v>
      </c>
      <c r="C232" s="4">
        <v>1</v>
      </c>
      <c r="D232" s="14">
        <v>19.2</v>
      </c>
      <c r="E232" s="14"/>
      <c r="F232" s="14"/>
      <c r="G232" s="14"/>
    </row>
    <row r="233" spans="1:7" x14ac:dyDescent="0.35">
      <c r="A233" s="2" t="s">
        <v>230</v>
      </c>
      <c r="B233" s="3">
        <v>41514</v>
      </c>
      <c r="C233" s="4">
        <v>11</v>
      </c>
      <c r="D233" s="14">
        <v>11.42818181818182</v>
      </c>
      <c r="E233" s="14"/>
      <c r="F233" s="14"/>
      <c r="G233" s="14"/>
    </row>
    <row r="234" spans="1:7" x14ac:dyDescent="0.35">
      <c r="A234" s="2" t="s">
        <v>231</v>
      </c>
      <c r="B234" s="3">
        <v>41186</v>
      </c>
      <c r="C234" s="4">
        <v>6</v>
      </c>
      <c r="D234" s="14">
        <v>10.166666666666666</v>
      </c>
      <c r="E234" s="14"/>
      <c r="F234" s="14"/>
      <c r="G234" s="14"/>
    </row>
    <row r="235" spans="1:7" x14ac:dyDescent="0.35">
      <c r="A235" s="2" t="s">
        <v>232</v>
      </c>
      <c r="B235" s="3">
        <v>41185</v>
      </c>
      <c r="C235" s="4">
        <v>1</v>
      </c>
      <c r="D235" s="14">
        <v>19.5</v>
      </c>
      <c r="E235" s="14"/>
      <c r="F235" s="14"/>
      <c r="G235" s="14"/>
    </row>
    <row r="236" spans="1:7" x14ac:dyDescent="0.35">
      <c r="A236" s="2" t="s">
        <v>233</v>
      </c>
      <c r="B236" s="3">
        <v>41296</v>
      </c>
      <c r="C236" s="4">
        <v>2</v>
      </c>
      <c r="D236" s="14">
        <v>13.975000000000001</v>
      </c>
      <c r="E236" s="14"/>
      <c r="F236" s="14"/>
      <c r="G236" s="14"/>
    </row>
    <row r="237" spans="1:7" x14ac:dyDescent="0.35">
      <c r="A237" s="2" t="s">
        <v>234</v>
      </c>
      <c r="B237" s="3">
        <v>41184</v>
      </c>
      <c r="C237" s="4">
        <v>1</v>
      </c>
      <c r="D237" s="14">
        <v>5.5</v>
      </c>
      <c r="E237" s="14"/>
      <c r="F237" s="14"/>
      <c r="G237" s="14"/>
    </row>
    <row r="238" spans="1:7" x14ac:dyDescent="0.35">
      <c r="A238" s="2" t="s">
        <v>235</v>
      </c>
      <c r="B238" s="3">
        <v>41223</v>
      </c>
      <c r="C238" s="4">
        <v>6</v>
      </c>
      <c r="D238" s="14">
        <v>53.35</v>
      </c>
      <c r="E238" s="14"/>
      <c r="F238" s="14"/>
      <c r="G238" s="14"/>
    </row>
    <row r="239" spans="1:7" x14ac:dyDescent="0.35">
      <c r="A239" s="2" t="s">
        <v>236</v>
      </c>
      <c r="B239" s="3">
        <v>41182</v>
      </c>
      <c r="C239" s="4">
        <v>1</v>
      </c>
      <c r="D239" s="14">
        <v>40.65</v>
      </c>
      <c r="E239" s="14"/>
      <c r="F239" s="14"/>
      <c r="G239" s="14"/>
    </row>
    <row r="240" spans="1:7" x14ac:dyDescent="0.35">
      <c r="A240" s="2" t="s">
        <v>237</v>
      </c>
      <c r="B240" s="3">
        <v>41180</v>
      </c>
      <c r="C240" s="4">
        <v>1</v>
      </c>
      <c r="D240" s="14">
        <v>0.01</v>
      </c>
      <c r="E240" s="14"/>
      <c r="F240" s="14"/>
      <c r="G240" s="14"/>
    </row>
    <row r="241" spans="1:7" x14ac:dyDescent="0.35">
      <c r="A241" s="2" t="s">
        <v>238</v>
      </c>
      <c r="B241" s="3">
        <v>41180</v>
      </c>
      <c r="C241" s="4">
        <v>1</v>
      </c>
      <c r="D241" s="14">
        <v>30.85</v>
      </c>
      <c r="E241" s="14"/>
      <c r="F241" s="14"/>
      <c r="G241" s="14"/>
    </row>
    <row r="242" spans="1:7" x14ac:dyDescent="0.35">
      <c r="A242" s="2" t="s">
        <v>239</v>
      </c>
      <c r="B242" s="3">
        <v>41180</v>
      </c>
      <c r="C242" s="4">
        <v>1</v>
      </c>
      <c r="D242" s="14">
        <v>26.6</v>
      </c>
      <c r="E242" s="14"/>
      <c r="F242" s="14"/>
      <c r="G242" s="14"/>
    </row>
    <row r="243" spans="1:7" x14ac:dyDescent="0.35">
      <c r="A243" s="2" t="s">
        <v>240</v>
      </c>
      <c r="B243" s="3">
        <v>41180</v>
      </c>
      <c r="C243" s="4">
        <v>1</v>
      </c>
      <c r="D243" s="14">
        <v>0.01</v>
      </c>
      <c r="E243" s="14"/>
      <c r="F243" s="14"/>
      <c r="G243" s="14"/>
    </row>
    <row r="244" spans="1:7" x14ac:dyDescent="0.35">
      <c r="A244" s="2" t="s">
        <v>241</v>
      </c>
      <c r="B244" s="3">
        <v>41180</v>
      </c>
      <c r="C244" s="4">
        <v>1</v>
      </c>
      <c r="D244" s="14">
        <v>14.95</v>
      </c>
      <c r="E244" s="14"/>
      <c r="F244" s="14"/>
      <c r="G244" s="14"/>
    </row>
    <row r="245" spans="1:7" x14ac:dyDescent="0.35">
      <c r="A245" s="2" t="s">
        <v>242</v>
      </c>
      <c r="B245" s="3">
        <v>41274</v>
      </c>
      <c r="C245" s="4">
        <v>2</v>
      </c>
      <c r="D245" s="14">
        <v>13.45</v>
      </c>
      <c r="E245" s="14"/>
      <c r="F245" s="14"/>
      <c r="G245" s="14"/>
    </row>
    <row r="246" spans="1:7" x14ac:dyDescent="0.35">
      <c r="A246" s="2" t="s">
        <v>243</v>
      </c>
      <c r="B246" s="3">
        <v>41180</v>
      </c>
      <c r="C246" s="4">
        <v>1</v>
      </c>
      <c r="D246" s="14">
        <v>34.65</v>
      </c>
      <c r="E246" s="14"/>
      <c r="F246" s="14"/>
      <c r="G246" s="14"/>
    </row>
    <row r="247" spans="1:7" x14ac:dyDescent="0.35">
      <c r="A247" s="2" t="s">
        <v>244</v>
      </c>
      <c r="B247" s="3">
        <v>41178</v>
      </c>
      <c r="C247" s="4">
        <v>1</v>
      </c>
      <c r="D247" s="14">
        <v>44.8</v>
      </c>
      <c r="E247" s="14"/>
      <c r="F247" s="14"/>
      <c r="G247" s="14"/>
    </row>
    <row r="248" spans="1:7" x14ac:dyDescent="0.35">
      <c r="A248" s="2" t="s">
        <v>245</v>
      </c>
      <c r="B248" s="3">
        <v>41178</v>
      </c>
      <c r="C248" s="4">
        <v>1</v>
      </c>
      <c r="D248" s="14">
        <v>77.599999999999994</v>
      </c>
      <c r="E248" s="14"/>
      <c r="F248" s="14"/>
      <c r="G248" s="14"/>
    </row>
    <row r="249" spans="1:7" x14ac:dyDescent="0.35">
      <c r="A249" s="2" t="s">
        <v>246</v>
      </c>
      <c r="B249" s="3">
        <v>41181</v>
      </c>
      <c r="C249" s="4">
        <v>2</v>
      </c>
      <c r="D249" s="14">
        <v>32.774999999999999</v>
      </c>
      <c r="E249" s="14"/>
      <c r="F249" s="14"/>
      <c r="G249" s="14"/>
    </row>
    <row r="250" spans="1:7" x14ac:dyDescent="0.35">
      <c r="A250" s="2" t="s">
        <v>247</v>
      </c>
      <c r="B250" s="3">
        <v>41582</v>
      </c>
      <c r="C250" s="4">
        <v>9</v>
      </c>
      <c r="D250" s="14">
        <v>17.584444444444443</v>
      </c>
      <c r="E250" s="14"/>
      <c r="F250" s="14"/>
      <c r="G250" s="14"/>
    </row>
    <row r="251" spans="1:7" x14ac:dyDescent="0.35">
      <c r="A251" s="2" t="s">
        <v>248</v>
      </c>
      <c r="B251" s="3">
        <v>41542</v>
      </c>
      <c r="C251" s="4">
        <v>7</v>
      </c>
      <c r="D251" s="14">
        <v>14.532857142857143</v>
      </c>
      <c r="E251" s="14"/>
      <c r="F251" s="14"/>
      <c r="G251" s="14"/>
    </row>
    <row r="252" spans="1:7" x14ac:dyDescent="0.35">
      <c r="A252" s="2" t="s">
        <v>249</v>
      </c>
      <c r="B252" s="3">
        <v>41177</v>
      </c>
      <c r="C252" s="4">
        <v>1</v>
      </c>
      <c r="D252" s="14">
        <v>32.950000000000003</v>
      </c>
      <c r="E252" s="14"/>
      <c r="F252" s="14"/>
      <c r="G252" s="14"/>
    </row>
    <row r="253" spans="1:7" x14ac:dyDescent="0.35">
      <c r="A253" s="2" t="s">
        <v>250</v>
      </c>
      <c r="B253" s="3">
        <v>41177</v>
      </c>
      <c r="C253" s="4">
        <v>1</v>
      </c>
      <c r="D253" s="14">
        <v>28.7</v>
      </c>
      <c r="E253" s="14"/>
      <c r="F253" s="14"/>
      <c r="G253" s="14"/>
    </row>
    <row r="254" spans="1:7" x14ac:dyDescent="0.35">
      <c r="A254" s="2" t="s">
        <v>251</v>
      </c>
      <c r="B254" s="3">
        <v>41177</v>
      </c>
      <c r="C254" s="4">
        <v>1</v>
      </c>
      <c r="D254" s="14">
        <v>49.9</v>
      </c>
      <c r="E254" s="14"/>
      <c r="F254" s="14"/>
      <c r="G254" s="14"/>
    </row>
    <row r="255" spans="1:7" x14ac:dyDescent="0.35">
      <c r="A255" s="2" t="s">
        <v>252</v>
      </c>
      <c r="B255" s="3">
        <v>41177</v>
      </c>
      <c r="C255" s="4">
        <v>1</v>
      </c>
      <c r="D255" s="14">
        <v>48.9</v>
      </c>
      <c r="E255" s="14"/>
      <c r="F255" s="14"/>
      <c r="G255" s="14"/>
    </row>
    <row r="256" spans="1:7" x14ac:dyDescent="0.35">
      <c r="A256" s="2" t="s">
        <v>253</v>
      </c>
      <c r="B256" s="3">
        <v>41178</v>
      </c>
      <c r="C256" s="4">
        <v>1</v>
      </c>
      <c r="D256" s="14">
        <v>46.15</v>
      </c>
      <c r="E256" s="14"/>
      <c r="F256" s="14"/>
      <c r="G256" s="14"/>
    </row>
    <row r="257" spans="1:7" x14ac:dyDescent="0.35">
      <c r="A257" s="2" t="s">
        <v>254</v>
      </c>
      <c r="B257" s="3">
        <v>41188</v>
      </c>
      <c r="C257" s="4">
        <v>1</v>
      </c>
      <c r="D257" s="14">
        <v>18.5</v>
      </c>
      <c r="E257" s="14"/>
      <c r="F257" s="14"/>
      <c r="G257" s="14"/>
    </row>
    <row r="258" spans="1:7" x14ac:dyDescent="0.35">
      <c r="A258" s="2" t="s">
        <v>255</v>
      </c>
      <c r="B258" s="3">
        <v>41447</v>
      </c>
      <c r="C258" s="4">
        <v>2</v>
      </c>
      <c r="D258" s="14">
        <v>15.35</v>
      </c>
      <c r="E258" s="14"/>
      <c r="F258" s="14"/>
      <c r="G258" s="14"/>
    </row>
    <row r="259" spans="1:7" x14ac:dyDescent="0.35">
      <c r="A259" s="2" t="s">
        <v>256</v>
      </c>
      <c r="B259" s="3">
        <v>41178</v>
      </c>
      <c r="C259" s="4">
        <v>1</v>
      </c>
      <c r="D259" s="14">
        <v>13.95</v>
      </c>
      <c r="E259" s="14"/>
      <c r="F259" s="14"/>
      <c r="G259" s="14"/>
    </row>
    <row r="260" spans="1:7" x14ac:dyDescent="0.35">
      <c r="A260" s="2" t="s">
        <v>257</v>
      </c>
      <c r="B260" s="3">
        <v>41180</v>
      </c>
      <c r="C260" s="4">
        <v>1</v>
      </c>
      <c r="D260" s="14">
        <v>28.65</v>
      </c>
      <c r="E260" s="14"/>
      <c r="F260" s="14"/>
      <c r="G260" s="14"/>
    </row>
    <row r="261" spans="1:7" x14ac:dyDescent="0.35">
      <c r="A261" s="2" t="s">
        <v>258</v>
      </c>
      <c r="B261" s="3">
        <v>41334</v>
      </c>
      <c r="C261" s="4">
        <v>13</v>
      </c>
      <c r="D261" s="14">
        <v>11.059230769230767</v>
      </c>
      <c r="E261" s="14"/>
      <c r="F261" s="14"/>
      <c r="G261" s="14"/>
    </row>
    <row r="262" spans="1:7" x14ac:dyDescent="0.35">
      <c r="A262" s="2" t="s">
        <v>259</v>
      </c>
      <c r="B262" s="3">
        <v>41180</v>
      </c>
      <c r="C262" s="4">
        <v>1</v>
      </c>
      <c r="D262" s="14">
        <v>12.65</v>
      </c>
      <c r="E262" s="14"/>
      <c r="F262" s="14"/>
      <c r="G262" s="14"/>
    </row>
    <row r="263" spans="1:7" x14ac:dyDescent="0.35">
      <c r="A263" s="2" t="s">
        <v>260</v>
      </c>
      <c r="B263" s="3">
        <v>41180</v>
      </c>
      <c r="C263" s="4">
        <v>1</v>
      </c>
      <c r="D263" s="14">
        <v>22.4</v>
      </c>
      <c r="E263" s="14"/>
      <c r="F263" s="14"/>
      <c r="G263" s="14"/>
    </row>
    <row r="264" spans="1:7" x14ac:dyDescent="0.35">
      <c r="A264" s="2" t="s">
        <v>261</v>
      </c>
      <c r="B264" s="3">
        <v>41180</v>
      </c>
      <c r="C264" s="4">
        <v>1</v>
      </c>
      <c r="D264" s="14">
        <v>12.5</v>
      </c>
      <c r="E264" s="14"/>
      <c r="F264" s="14"/>
      <c r="G264" s="14"/>
    </row>
    <row r="265" spans="1:7" x14ac:dyDescent="0.35">
      <c r="A265" s="2" t="s">
        <v>262</v>
      </c>
      <c r="B265" s="3">
        <v>41180</v>
      </c>
      <c r="C265" s="4">
        <v>1</v>
      </c>
      <c r="D265" s="14">
        <v>13.65</v>
      </c>
      <c r="E265" s="14"/>
      <c r="F265" s="14"/>
      <c r="G265" s="14"/>
    </row>
    <row r="266" spans="1:7" x14ac:dyDescent="0.35">
      <c r="A266" s="2" t="s">
        <v>263</v>
      </c>
      <c r="B266" s="3">
        <v>41180</v>
      </c>
      <c r="C266" s="4">
        <v>1</v>
      </c>
      <c r="D266" s="14">
        <v>9.9499999999999993</v>
      </c>
      <c r="E266" s="14"/>
      <c r="F266" s="14"/>
      <c r="G266" s="14"/>
    </row>
    <row r="267" spans="1:7" x14ac:dyDescent="0.35">
      <c r="A267" s="2" t="s">
        <v>264</v>
      </c>
      <c r="B267" s="3">
        <v>41456</v>
      </c>
      <c r="C267" s="4">
        <v>10</v>
      </c>
      <c r="D267" s="14">
        <v>6.9360000000000017</v>
      </c>
      <c r="E267" s="14"/>
      <c r="F267" s="14"/>
      <c r="G267" s="14"/>
    </row>
    <row r="268" spans="1:7" x14ac:dyDescent="0.35">
      <c r="A268" s="2" t="s">
        <v>265</v>
      </c>
      <c r="B268" s="3">
        <v>41180</v>
      </c>
      <c r="C268" s="4">
        <v>1</v>
      </c>
      <c r="D268" s="14">
        <v>41.05</v>
      </c>
      <c r="E268" s="14"/>
      <c r="F268" s="14"/>
      <c r="G268" s="14"/>
    </row>
    <row r="269" spans="1:7" x14ac:dyDescent="0.35">
      <c r="A269" s="2" t="s">
        <v>266</v>
      </c>
      <c r="B269" s="3">
        <v>41171</v>
      </c>
      <c r="C269" s="4">
        <v>1</v>
      </c>
      <c r="D269" s="14">
        <v>24.45</v>
      </c>
      <c r="E269" s="14"/>
      <c r="F269" s="14"/>
      <c r="G269" s="14"/>
    </row>
    <row r="270" spans="1:7" x14ac:dyDescent="0.35">
      <c r="A270" s="2" t="s">
        <v>267</v>
      </c>
      <c r="B270" s="3">
        <v>41281</v>
      </c>
      <c r="C270" s="4">
        <v>38</v>
      </c>
      <c r="D270" s="14">
        <v>10.860789473684209</v>
      </c>
      <c r="E270" s="14"/>
      <c r="F270" s="14"/>
      <c r="G270" s="14"/>
    </row>
    <row r="271" spans="1:7" x14ac:dyDescent="0.35">
      <c r="A271" s="2" t="s">
        <v>268</v>
      </c>
      <c r="B271" s="3">
        <v>41576</v>
      </c>
      <c r="C271" s="4">
        <v>15</v>
      </c>
      <c r="D271" s="14">
        <v>29.32</v>
      </c>
      <c r="E271" s="14"/>
      <c r="F271" s="14"/>
      <c r="G271" s="14"/>
    </row>
    <row r="272" spans="1:7" x14ac:dyDescent="0.35">
      <c r="A272" s="2" t="s">
        <v>269</v>
      </c>
      <c r="B272" s="3">
        <v>41171</v>
      </c>
      <c r="C272" s="4">
        <v>1</v>
      </c>
      <c r="D272" s="14">
        <v>16.95</v>
      </c>
      <c r="E272" s="14"/>
      <c r="F272" s="14"/>
      <c r="G272" s="14"/>
    </row>
    <row r="273" spans="1:7" x14ac:dyDescent="0.35">
      <c r="A273" s="2" t="s">
        <v>270</v>
      </c>
      <c r="B273" s="3">
        <v>41173</v>
      </c>
      <c r="C273" s="4">
        <v>2</v>
      </c>
      <c r="D273" s="14">
        <v>22.174999999999997</v>
      </c>
      <c r="E273" s="14"/>
      <c r="F273" s="14"/>
      <c r="G273" s="14"/>
    </row>
    <row r="274" spans="1:7" x14ac:dyDescent="0.35">
      <c r="A274" s="2" t="s">
        <v>271</v>
      </c>
      <c r="B274" s="3">
        <v>41171</v>
      </c>
      <c r="C274" s="4">
        <v>1</v>
      </c>
      <c r="D274" s="14">
        <v>40.200000000000003</v>
      </c>
      <c r="E274" s="14"/>
      <c r="F274" s="14"/>
      <c r="G274" s="14"/>
    </row>
    <row r="275" spans="1:7" x14ac:dyDescent="0.35">
      <c r="A275" s="2" t="s">
        <v>272</v>
      </c>
      <c r="B275" s="3">
        <v>41171</v>
      </c>
      <c r="C275" s="4">
        <v>1</v>
      </c>
      <c r="D275" s="14">
        <v>18.95</v>
      </c>
      <c r="E275" s="14"/>
      <c r="F275" s="14"/>
      <c r="G275" s="14"/>
    </row>
    <row r="276" spans="1:7" x14ac:dyDescent="0.35">
      <c r="A276" s="2" t="s">
        <v>273</v>
      </c>
      <c r="B276" s="3">
        <v>41171</v>
      </c>
      <c r="C276" s="4">
        <v>1</v>
      </c>
      <c r="D276" s="14">
        <v>28.4</v>
      </c>
      <c r="E276" s="14"/>
      <c r="F276" s="14"/>
      <c r="G276" s="14"/>
    </row>
    <row r="277" spans="1:7" x14ac:dyDescent="0.35">
      <c r="A277" s="2" t="s">
        <v>274</v>
      </c>
      <c r="B277" s="3">
        <v>41185</v>
      </c>
      <c r="C277" s="4">
        <v>1</v>
      </c>
      <c r="D277" s="14">
        <v>0.01</v>
      </c>
      <c r="E277" s="14"/>
      <c r="F277" s="14"/>
      <c r="G277" s="14"/>
    </row>
    <row r="278" spans="1:7" x14ac:dyDescent="0.35">
      <c r="A278" s="2" t="s">
        <v>275</v>
      </c>
      <c r="B278" s="3">
        <v>41185</v>
      </c>
      <c r="C278" s="4">
        <v>1</v>
      </c>
      <c r="D278" s="14">
        <v>15.35</v>
      </c>
      <c r="E278" s="14"/>
      <c r="F278" s="14"/>
      <c r="G278" s="14"/>
    </row>
    <row r="279" spans="1:7" x14ac:dyDescent="0.35">
      <c r="A279" s="2" t="s">
        <v>276</v>
      </c>
      <c r="B279" s="3">
        <v>41173</v>
      </c>
      <c r="C279" s="4">
        <v>1</v>
      </c>
      <c r="D279" s="14">
        <v>52.8</v>
      </c>
      <c r="E279" s="14"/>
      <c r="F279" s="14"/>
      <c r="G279" s="14"/>
    </row>
    <row r="280" spans="1:7" x14ac:dyDescent="0.35">
      <c r="A280" s="2" t="s">
        <v>277</v>
      </c>
      <c r="B280" s="3">
        <v>41173</v>
      </c>
      <c r="C280" s="4">
        <v>1</v>
      </c>
      <c r="D280" s="14">
        <v>12.1</v>
      </c>
      <c r="E280" s="14"/>
      <c r="F280" s="14"/>
      <c r="G280" s="14"/>
    </row>
    <row r="281" spans="1:7" x14ac:dyDescent="0.35">
      <c r="A281" s="2" t="s">
        <v>278</v>
      </c>
      <c r="B281" s="3">
        <v>41173</v>
      </c>
      <c r="C281" s="4">
        <v>1</v>
      </c>
      <c r="D281" s="14">
        <v>39.85</v>
      </c>
      <c r="E281" s="14"/>
      <c r="F281" s="14"/>
      <c r="G281" s="14"/>
    </row>
    <row r="282" spans="1:7" x14ac:dyDescent="0.35">
      <c r="A282" s="2" t="s">
        <v>279</v>
      </c>
      <c r="B282" s="3">
        <v>41539</v>
      </c>
      <c r="C282" s="4">
        <v>8</v>
      </c>
      <c r="D282" s="14">
        <v>30.226249999999997</v>
      </c>
      <c r="E282" s="14"/>
      <c r="F282" s="14"/>
      <c r="G282" s="14"/>
    </row>
    <row r="283" spans="1:7" x14ac:dyDescent="0.35">
      <c r="A283" s="2" t="s">
        <v>280</v>
      </c>
      <c r="B283" s="3">
        <v>41583</v>
      </c>
      <c r="C283" s="4">
        <v>1149</v>
      </c>
      <c r="D283" s="14">
        <v>31.009721496953961</v>
      </c>
      <c r="E283" s="14"/>
      <c r="F283" s="14"/>
      <c r="G283" s="14"/>
    </row>
    <row r="284" spans="1:7" x14ac:dyDescent="0.35">
      <c r="A284" s="2" t="s">
        <v>281</v>
      </c>
      <c r="B284" s="3">
        <v>41172</v>
      </c>
      <c r="C284" s="4">
        <v>1</v>
      </c>
      <c r="D284" s="14">
        <v>5.17</v>
      </c>
      <c r="E284" s="14"/>
      <c r="F284" s="14"/>
      <c r="G284" s="14"/>
    </row>
    <row r="285" spans="1:7" x14ac:dyDescent="0.35">
      <c r="A285" s="2" t="s">
        <v>282</v>
      </c>
      <c r="B285" s="3">
        <v>41507</v>
      </c>
      <c r="C285" s="4">
        <v>1</v>
      </c>
      <c r="D285" s="14">
        <v>10.08</v>
      </c>
      <c r="E285" s="14"/>
      <c r="F285" s="14"/>
      <c r="G285" s="14"/>
    </row>
    <row r="286" spans="1:7" x14ac:dyDescent="0.35">
      <c r="A286" s="2" t="s">
        <v>283</v>
      </c>
      <c r="B286" s="3">
        <v>41172</v>
      </c>
      <c r="C286" s="4">
        <v>1</v>
      </c>
      <c r="D286" s="14">
        <v>31</v>
      </c>
      <c r="E286" s="14"/>
      <c r="F286" s="14"/>
      <c r="G286" s="14"/>
    </row>
    <row r="287" spans="1:7" x14ac:dyDescent="0.35">
      <c r="A287" s="2" t="s">
        <v>284</v>
      </c>
      <c r="B287" s="3">
        <v>41171</v>
      </c>
      <c r="C287" s="4">
        <v>1</v>
      </c>
      <c r="D287" s="14">
        <v>31.7</v>
      </c>
      <c r="E287" s="14"/>
      <c r="F287" s="14"/>
      <c r="G287" s="14"/>
    </row>
    <row r="288" spans="1:7" x14ac:dyDescent="0.35">
      <c r="A288" s="2" t="s">
        <v>285</v>
      </c>
      <c r="B288" s="3">
        <v>41481</v>
      </c>
      <c r="C288" s="4">
        <v>13</v>
      </c>
      <c r="D288" s="14">
        <v>15.675384615384617</v>
      </c>
      <c r="E288" s="14"/>
      <c r="F288" s="14"/>
      <c r="G288" s="14"/>
    </row>
    <row r="289" spans="1:7" x14ac:dyDescent="0.35">
      <c r="A289" s="2" t="s">
        <v>286</v>
      </c>
      <c r="B289" s="3">
        <v>41171</v>
      </c>
      <c r="C289" s="4">
        <v>1</v>
      </c>
      <c r="D289" s="14">
        <v>21.75</v>
      </c>
      <c r="E289" s="14"/>
      <c r="F289" s="14"/>
      <c r="G289" s="14"/>
    </row>
    <row r="290" spans="1:7" x14ac:dyDescent="0.35">
      <c r="A290" s="2" t="s">
        <v>287</v>
      </c>
      <c r="B290" s="3">
        <v>41185</v>
      </c>
      <c r="C290" s="4">
        <v>1</v>
      </c>
      <c r="D290" s="14">
        <v>19.71</v>
      </c>
      <c r="E290" s="14"/>
      <c r="F290" s="14"/>
      <c r="G290" s="14"/>
    </row>
    <row r="291" spans="1:7" x14ac:dyDescent="0.35">
      <c r="A291" s="2" t="s">
        <v>288</v>
      </c>
      <c r="B291" s="3">
        <v>41183</v>
      </c>
      <c r="C291" s="4">
        <v>1</v>
      </c>
      <c r="D291" s="14">
        <v>24.95</v>
      </c>
      <c r="E291" s="14"/>
      <c r="F291" s="14"/>
      <c r="G291" s="14"/>
    </row>
    <row r="292" spans="1:7" x14ac:dyDescent="0.35">
      <c r="A292" s="2" t="s">
        <v>289</v>
      </c>
      <c r="B292" s="3">
        <v>41183</v>
      </c>
      <c r="C292" s="4">
        <v>1</v>
      </c>
      <c r="D292" s="14">
        <v>48.85</v>
      </c>
      <c r="E292" s="14"/>
      <c r="F292" s="14"/>
      <c r="G292" s="14"/>
    </row>
    <row r="293" spans="1:7" x14ac:dyDescent="0.35">
      <c r="A293" s="2" t="s">
        <v>290</v>
      </c>
      <c r="B293" s="3">
        <v>41325</v>
      </c>
      <c r="C293" s="4">
        <v>3</v>
      </c>
      <c r="D293" s="14">
        <v>15.333333333333334</v>
      </c>
      <c r="E293" s="14"/>
      <c r="F293" s="14"/>
      <c r="G293" s="14"/>
    </row>
    <row r="294" spans="1:7" x14ac:dyDescent="0.35">
      <c r="A294" s="2" t="s">
        <v>291</v>
      </c>
      <c r="B294" s="3">
        <v>41184</v>
      </c>
      <c r="C294" s="4">
        <v>1</v>
      </c>
      <c r="D294" s="14">
        <v>35.4</v>
      </c>
      <c r="E294" s="14"/>
      <c r="F294" s="14"/>
      <c r="G294" s="14"/>
    </row>
    <row r="295" spans="1:7" x14ac:dyDescent="0.35">
      <c r="A295" s="2" t="s">
        <v>292</v>
      </c>
      <c r="B295" s="3">
        <v>41185</v>
      </c>
      <c r="C295" s="4">
        <v>1</v>
      </c>
      <c r="D295" s="14">
        <v>25.2</v>
      </c>
      <c r="E295" s="14"/>
      <c r="F295" s="14"/>
      <c r="G295" s="14"/>
    </row>
    <row r="296" spans="1:7" x14ac:dyDescent="0.35">
      <c r="A296" s="2" t="s">
        <v>293</v>
      </c>
      <c r="B296" s="3">
        <v>41192</v>
      </c>
      <c r="C296" s="4">
        <v>2</v>
      </c>
      <c r="D296" s="14">
        <v>6.665</v>
      </c>
      <c r="E296" s="14"/>
      <c r="F296" s="14"/>
      <c r="G296" s="14"/>
    </row>
    <row r="297" spans="1:7" x14ac:dyDescent="0.35">
      <c r="A297" s="2" t="s">
        <v>294</v>
      </c>
      <c r="B297" s="3">
        <v>41186</v>
      </c>
      <c r="C297" s="4">
        <v>1</v>
      </c>
      <c r="D297" s="14">
        <v>0.01</v>
      </c>
      <c r="E297" s="14"/>
      <c r="F297" s="14"/>
      <c r="G297" s="14"/>
    </row>
    <row r="298" spans="1:7" x14ac:dyDescent="0.35">
      <c r="A298" s="2" t="s">
        <v>295</v>
      </c>
      <c r="B298" s="3">
        <v>41186</v>
      </c>
      <c r="C298" s="4">
        <v>1</v>
      </c>
      <c r="D298" s="14">
        <v>13.18</v>
      </c>
      <c r="E298" s="14"/>
      <c r="F298" s="14"/>
      <c r="G298" s="14"/>
    </row>
    <row r="299" spans="1:7" x14ac:dyDescent="0.35">
      <c r="A299" s="2" t="s">
        <v>296</v>
      </c>
      <c r="B299" s="3">
        <v>41186</v>
      </c>
      <c r="C299" s="4">
        <v>1</v>
      </c>
      <c r="D299" s="14">
        <v>36.450000000000003</v>
      </c>
      <c r="E299" s="14"/>
      <c r="F299" s="14"/>
      <c r="G299" s="14"/>
    </row>
    <row r="300" spans="1:7" x14ac:dyDescent="0.35">
      <c r="A300" s="2" t="s">
        <v>297</v>
      </c>
      <c r="B300" s="3">
        <v>41578</v>
      </c>
      <c r="C300" s="4">
        <v>13</v>
      </c>
      <c r="D300" s="14">
        <v>11.586153846153845</v>
      </c>
      <c r="E300" s="14"/>
      <c r="F300" s="14"/>
      <c r="G300" s="14"/>
    </row>
    <row r="301" spans="1:7" x14ac:dyDescent="0.35">
      <c r="A301" s="2" t="s">
        <v>298</v>
      </c>
      <c r="B301" s="3">
        <v>41186</v>
      </c>
      <c r="C301" s="4">
        <v>1</v>
      </c>
      <c r="D301" s="14">
        <v>48.1</v>
      </c>
      <c r="E301" s="14"/>
      <c r="F301" s="14"/>
      <c r="G301" s="14"/>
    </row>
    <row r="302" spans="1:7" x14ac:dyDescent="0.35">
      <c r="A302" s="2" t="s">
        <v>299</v>
      </c>
      <c r="B302" s="3">
        <v>41185</v>
      </c>
      <c r="C302" s="4">
        <v>1</v>
      </c>
      <c r="D302" s="14">
        <v>9.75</v>
      </c>
      <c r="E302" s="14"/>
      <c r="F302" s="14"/>
      <c r="G302" s="14"/>
    </row>
    <row r="303" spans="1:7" x14ac:dyDescent="0.35">
      <c r="A303" s="2" t="s">
        <v>300</v>
      </c>
      <c r="B303" s="3">
        <v>41220</v>
      </c>
      <c r="C303" s="4">
        <v>3</v>
      </c>
      <c r="D303" s="14">
        <v>9.5366666666666671</v>
      </c>
      <c r="E303" s="14"/>
      <c r="F303" s="14"/>
      <c r="G303" s="14"/>
    </row>
    <row r="304" spans="1:7" x14ac:dyDescent="0.35">
      <c r="A304" s="2" t="s">
        <v>301</v>
      </c>
      <c r="B304" s="3">
        <v>41185</v>
      </c>
      <c r="C304" s="4">
        <v>1</v>
      </c>
      <c r="D304" s="14">
        <v>10</v>
      </c>
      <c r="E304" s="14"/>
      <c r="F304" s="14"/>
      <c r="G304" s="14"/>
    </row>
    <row r="305" spans="1:7" x14ac:dyDescent="0.35">
      <c r="A305" s="2" t="s">
        <v>302</v>
      </c>
      <c r="B305" s="3">
        <v>41473</v>
      </c>
      <c r="C305" s="4">
        <v>6</v>
      </c>
      <c r="D305" s="14">
        <v>24.666666666666668</v>
      </c>
      <c r="E305" s="14"/>
      <c r="F305" s="14"/>
      <c r="G305" s="14"/>
    </row>
    <row r="306" spans="1:7" x14ac:dyDescent="0.35">
      <c r="A306" s="2" t="s">
        <v>303</v>
      </c>
      <c r="B306" s="3">
        <v>41566</v>
      </c>
      <c r="C306" s="4">
        <v>20</v>
      </c>
      <c r="D306" s="14">
        <v>14.359999999999996</v>
      </c>
      <c r="E306" s="14"/>
      <c r="F306" s="14"/>
      <c r="G306" s="14"/>
    </row>
    <row r="307" spans="1:7" x14ac:dyDescent="0.35">
      <c r="A307" s="2" t="s">
        <v>304</v>
      </c>
      <c r="B307" s="3">
        <v>41576</v>
      </c>
      <c r="C307" s="4">
        <v>58</v>
      </c>
      <c r="D307" s="14">
        <v>40.0239655172414</v>
      </c>
      <c r="E307" s="14"/>
      <c r="F307" s="14"/>
      <c r="G307" s="14"/>
    </row>
    <row r="308" spans="1:7" x14ac:dyDescent="0.35">
      <c r="A308" s="2" t="s">
        <v>305</v>
      </c>
      <c r="B308" s="3">
        <v>41187</v>
      </c>
      <c r="C308" s="4">
        <v>1</v>
      </c>
      <c r="D308" s="14">
        <v>26.95</v>
      </c>
      <c r="E308" s="14"/>
      <c r="F308" s="14"/>
      <c r="G308" s="14"/>
    </row>
    <row r="309" spans="1:7" x14ac:dyDescent="0.35">
      <c r="A309" s="2" t="s">
        <v>306</v>
      </c>
      <c r="B309" s="3">
        <v>41187</v>
      </c>
      <c r="C309" s="4">
        <v>1</v>
      </c>
      <c r="D309" s="14">
        <v>31.9</v>
      </c>
      <c r="E309" s="14"/>
      <c r="F309" s="14"/>
      <c r="G309" s="14"/>
    </row>
    <row r="310" spans="1:7" x14ac:dyDescent="0.35">
      <c r="A310" s="2" t="s">
        <v>307</v>
      </c>
      <c r="B310" s="3">
        <v>41187</v>
      </c>
      <c r="C310" s="4">
        <v>1</v>
      </c>
      <c r="D310" s="14">
        <v>19.2</v>
      </c>
      <c r="E310" s="14"/>
      <c r="F310" s="14"/>
      <c r="G310" s="14"/>
    </row>
    <row r="311" spans="1:7" x14ac:dyDescent="0.35">
      <c r="A311" s="2" t="s">
        <v>308</v>
      </c>
      <c r="B311" s="3">
        <v>41187</v>
      </c>
      <c r="C311" s="4">
        <v>1</v>
      </c>
      <c r="D311" s="14">
        <v>35.950000000000003</v>
      </c>
      <c r="E311" s="14"/>
      <c r="F311" s="14"/>
      <c r="G311" s="14"/>
    </row>
    <row r="312" spans="1:7" x14ac:dyDescent="0.35">
      <c r="A312" s="2" t="s">
        <v>309</v>
      </c>
      <c r="B312" s="3">
        <v>41187</v>
      </c>
      <c r="C312" s="4">
        <v>1</v>
      </c>
      <c r="D312" s="14">
        <v>26.9</v>
      </c>
      <c r="E312" s="14"/>
      <c r="F312" s="14"/>
      <c r="G312" s="14"/>
    </row>
    <row r="313" spans="1:7" x14ac:dyDescent="0.35">
      <c r="A313" s="2" t="s">
        <v>310</v>
      </c>
      <c r="B313" s="3">
        <v>41243</v>
      </c>
      <c r="C313" s="4">
        <v>10</v>
      </c>
      <c r="D313" s="14">
        <v>6.8960000000000008</v>
      </c>
      <c r="E313" s="14"/>
      <c r="F313" s="14"/>
      <c r="G313" s="14"/>
    </row>
    <row r="314" spans="1:7" x14ac:dyDescent="0.35">
      <c r="A314" s="2" t="s">
        <v>311</v>
      </c>
      <c r="B314" s="3">
        <v>41188</v>
      </c>
      <c r="C314" s="4">
        <v>1</v>
      </c>
      <c r="D314" s="14">
        <v>37.4</v>
      </c>
      <c r="E314" s="14"/>
      <c r="F314" s="14"/>
      <c r="G314" s="14"/>
    </row>
    <row r="315" spans="1:7" x14ac:dyDescent="0.35">
      <c r="A315" s="2" t="s">
        <v>312</v>
      </c>
      <c r="B315" s="3">
        <v>41191</v>
      </c>
      <c r="C315" s="4">
        <v>1</v>
      </c>
      <c r="D315" s="14">
        <v>31.45</v>
      </c>
      <c r="E315" s="14"/>
      <c r="F315" s="14"/>
      <c r="G315" s="14"/>
    </row>
    <row r="316" spans="1:7" x14ac:dyDescent="0.35">
      <c r="A316" s="2" t="s">
        <v>313</v>
      </c>
      <c r="B316" s="3">
        <v>41501</v>
      </c>
      <c r="C316" s="4">
        <v>13</v>
      </c>
      <c r="D316" s="14">
        <v>46.657692307692301</v>
      </c>
      <c r="E316" s="14"/>
      <c r="F316" s="14"/>
      <c r="G316" s="14"/>
    </row>
    <row r="317" spans="1:7" x14ac:dyDescent="0.35">
      <c r="A317" s="2" t="s">
        <v>314</v>
      </c>
      <c r="B317" s="3">
        <v>41536</v>
      </c>
      <c r="C317" s="4">
        <v>32</v>
      </c>
      <c r="D317" s="14">
        <v>7.7612500000000022</v>
      </c>
      <c r="E317" s="14"/>
      <c r="F317" s="14"/>
      <c r="G317" s="14"/>
    </row>
    <row r="318" spans="1:7" x14ac:dyDescent="0.35">
      <c r="A318" s="2" t="s">
        <v>315</v>
      </c>
      <c r="B318" s="3">
        <v>41173</v>
      </c>
      <c r="C318" s="4">
        <v>1</v>
      </c>
      <c r="D318" s="14">
        <v>65.650000000000006</v>
      </c>
      <c r="E318" s="14"/>
      <c r="F318" s="14"/>
      <c r="G318" s="14"/>
    </row>
    <row r="319" spans="1:7" x14ac:dyDescent="0.35">
      <c r="A319" s="2" t="s">
        <v>316</v>
      </c>
      <c r="B319" s="3">
        <v>41174</v>
      </c>
      <c r="C319" s="4">
        <v>1</v>
      </c>
      <c r="D319" s="14">
        <v>9.9499999999999993</v>
      </c>
      <c r="E319" s="14"/>
      <c r="F319" s="14"/>
      <c r="G319" s="14"/>
    </row>
    <row r="320" spans="1:7" x14ac:dyDescent="0.35">
      <c r="A320" s="2" t="s">
        <v>317</v>
      </c>
      <c r="B320" s="3">
        <v>41399</v>
      </c>
      <c r="C320" s="4">
        <v>5</v>
      </c>
      <c r="D320" s="14">
        <v>25.475999999999999</v>
      </c>
      <c r="E320" s="14"/>
      <c r="F320" s="14"/>
      <c r="G320" s="14"/>
    </row>
    <row r="321" spans="1:7" x14ac:dyDescent="0.35">
      <c r="A321" s="2" t="s">
        <v>318</v>
      </c>
      <c r="B321" s="3">
        <v>41180</v>
      </c>
      <c r="C321" s="4">
        <v>1</v>
      </c>
      <c r="D321" s="14">
        <v>11.38</v>
      </c>
      <c r="E321" s="14"/>
      <c r="F321" s="14"/>
      <c r="G321" s="14"/>
    </row>
    <row r="322" spans="1:7" x14ac:dyDescent="0.35">
      <c r="A322" s="2" t="s">
        <v>319</v>
      </c>
      <c r="B322" s="3">
        <v>41185</v>
      </c>
      <c r="C322" s="4">
        <v>2</v>
      </c>
      <c r="D322" s="14">
        <v>11.565000000000001</v>
      </c>
      <c r="E322" s="14"/>
      <c r="F322" s="14"/>
      <c r="G322" s="14"/>
    </row>
    <row r="323" spans="1:7" x14ac:dyDescent="0.35">
      <c r="A323" s="2" t="s">
        <v>320</v>
      </c>
      <c r="B323" s="3">
        <v>41176</v>
      </c>
      <c r="C323" s="4">
        <v>1</v>
      </c>
      <c r="D323" s="14">
        <v>12.55</v>
      </c>
      <c r="E323" s="14"/>
      <c r="F323" s="14"/>
      <c r="G323" s="14"/>
    </row>
    <row r="324" spans="1:7" x14ac:dyDescent="0.35">
      <c r="A324" s="2" t="s">
        <v>321</v>
      </c>
      <c r="B324" s="3">
        <v>41176</v>
      </c>
      <c r="C324" s="4">
        <v>1</v>
      </c>
      <c r="D324" s="14">
        <v>16.600000000000001</v>
      </c>
      <c r="E324" s="14"/>
      <c r="F324" s="14"/>
      <c r="G324" s="14"/>
    </row>
    <row r="325" spans="1:7" x14ac:dyDescent="0.35">
      <c r="A325" s="2" t="s">
        <v>322</v>
      </c>
      <c r="B325" s="3">
        <v>41456</v>
      </c>
      <c r="C325" s="4">
        <v>2</v>
      </c>
      <c r="D325" s="14">
        <v>12.324999999999999</v>
      </c>
      <c r="E325" s="14"/>
      <c r="F325" s="14"/>
      <c r="G325" s="14"/>
    </row>
    <row r="326" spans="1:7" x14ac:dyDescent="0.35">
      <c r="A326" s="2" t="s">
        <v>323</v>
      </c>
      <c r="B326" s="3">
        <v>41176</v>
      </c>
      <c r="C326" s="4">
        <v>1</v>
      </c>
      <c r="D326" s="14">
        <v>14.98</v>
      </c>
      <c r="E326" s="14"/>
      <c r="F326" s="14"/>
      <c r="G326" s="14"/>
    </row>
    <row r="327" spans="1:7" x14ac:dyDescent="0.35">
      <c r="A327" s="2" t="s">
        <v>324</v>
      </c>
      <c r="B327" s="3">
        <v>41550</v>
      </c>
      <c r="C327" s="4">
        <v>10</v>
      </c>
      <c r="D327" s="14">
        <v>11.077</v>
      </c>
      <c r="E327" s="14"/>
      <c r="F327" s="14"/>
      <c r="G327" s="14"/>
    </row>
    <row r="328" spans="1:7" x14ac:dyDescent="0.35">
      <c r="A328" s="2" t="s">
        <v>325</v>
      </c>
      <c r="B328" s="3">
        <v>41180</v>
      </c>
      <c r="C328" s="4">
        <v>1</v>
      </c>
      <c r="D328" s="14">
        <v>28.95</v>
      </c>
      <c r="E328" s="14"/>
      <c r="F328" s="14"/>
      <c r="G328" s="14"/>
    </row>
    <row r="329" spans="1:7" x14ac:dyDescent="0.35">
      <c r="A329" s="2" t="s">
        <v>326</v>
      </c>
      <c r="B329" s="3">
        <v>41181</v>
      </c>
      <c r="C329" s="4">
        <v>1</v>
      </c>
      <c r="D329" s="14">
        <v>31.25</v>
      </c>
      <c r="E329" s="14"/>
      <c r="F329" s="14"/>
      <c r="G329" s="14"/>
    </row>
    <row r="330" spans="1:7" x14ac:dyDescent="0.35">
      <c r="A330" s="2" t="s">
        <v>327</v>
      </c>
      <c r="B330" s="3">
        <v>41181</v>
      </c>
      <c r="C330" s="4">
        <v>1</v>
      </c>
      <c r="D330" s="14">
        <v>0.01</v>
      </c>
      <c r="E330" s="14"/>
      <c r="F330" s="14"/>
      <c r="G330" s="14"/>
    </row>
    <row r="331" spans="1:7" x14ac:dyDescent="0.35">
      <c r="A331" s="2" t="s">
        <v>328</v>
      </c>
      <c r="B331" s="3">
        <v>41182</v>
      </c>
      <c r="C331" s="4">
        <v>1</v>
      </c>
      <c r="D331" s="14">
        <v>46.55</v>
      </c>
      <c r="E331" s="14"/>
      <c r="F331" s="14"/>
      <c r="G331" s="14"/>
    </row>
    <row r="332" spans="1:7" x14ac:dyDescent="0.35">
      <c r="A332" s="2" t="s">
        <v>329</v>
      </c>
      <c r="B332" s="3">
        <v>41180</v>
      </c>
      <c r="C332" s="4">
        <v>1</v>
      </c>
      <c r="D332" s="14">
        <v>23.1</v>
      </c>
      <c r="E332" s="14"/>
      <c r="F332" s="14"/>
      <c r="G332" s="14"/>
    </row>
    <row r="333" spans="1:7" x14ac:dyDescent="0.35">
      <c r="A333" s="2" t="s">
        <v>330</v>
      </c>
      <c r="B333" s="3">
        <v>41180</v>
      </c>
      <c r="C333" s="4">
        <v>1</v>
      </c>
      <c r="D333" s="14">
        <v>28.15</v>
      </c>
      <c r="E333" s="14"/>
      <c r="F333" s="14"/>
      <c r="G333" s="14"/>
    </row>
    <row r="334" spans="1:7" x14ac:dyDescent="0.35">
      <c r="A334" s="2" t="s">
        <v>331</v>
      </c>
      <c r="B334" s="3">
        <v>41176</v>
      </c>
      <c r="C334" s="4">
        <v>1</v>
      </c>
      <c r="D334" s="14">
        <v>11.95</v>
      </c>
      <c r="E334" s="14"/>
      <c r="F334" s="14"/>
      <c r="G334" s="14"/>
    </row>
    <row r="335" spans="1:7" x14ac:dyDescent="0.35">
      <c r="A335" s="2" t="s">
        <v>332</v>
      </c>
      <c r="B335" s="3">
        <v>41176</v>
      </c>
      <c r="C335" s="4">
        <v>1</v>
      </c>
      <c r="D335" s="14">
        <v>10.95</v>
      </c>
      <c r="E335" s="14"/>
      <c r="F335" s="14"/>
      <c r="G335" s="14"/>
    </row>
    <row r="336" spans="1:7" x14ac:dyDescent="0.35">
      <c r="A336" s="2" t="s">
        <v>333</v>
      </c>
      <c r="B336" s="3">
        <v>41435</v>
      </c>
      <c r="C336" s="4">
        <v>5</v>
      </c>
      <c r="D336" s="14">
        <v>11.962</v>
      </c>
      <c r="E336" s="14"/>
      <c r="F336" s="14"/>
      <c r="G336" s="14"/>
    </row>
    <row r="337" spans="1:7" x14ac:dyDescent="0.35">
      <c r="A337" s="2" t="s">
        <v>334</v>
      </c>
      <c r="B337" s="3">
        <v>41176</v>
      </c>
      <c r="C337" s="4">
        <v>1</v>
      </c>
      <c r="D337" s="14">
        <v>2.7</v>
      </c>
      <c r="E337" s="14"/>
      <c r="F337" s="14"/>
      <c r="G337" s="14"/>
    </row>
    <row r="338" spans="1:7" x14ac:dyDescent="0.35">
      <c r="A338" s="2" t="s">
        <v>335</v>
      </c>
      <c r="B338" s="3">
        <v>41565</v>
      </c>
      <c r="C338" s="4">
        <v>81</v>
      </c>
      <c r="D338" s="14">
        <v>11.70901234567901</v>
      </c>
      <c r="E338" s="14"/>
      <c r="F338" s="14"/>
      <c r="G338" s="14"/>
    </row>
    <row r="339" spans="1:7" x14ac:dyDescent="0.35">
      <c r="A339" s="2" t="s">
        <v>336</v>
      </c>
      <c r="B339" s="3">
        <v>41425</v>
      </c>
      <c r="C339" s="4">
        <v>3</v>
      </c>
      <c r="D339" s="14">
        <v>24.899999999999995</v>
      </c>
      <c r="E339" s="14"/>
      <c r="F339" s="14"/>
      <c r="G339" s="14"/>
    </row>
    <row r="340" spans="1:7" x14ac:dyDescent="0.35">
      <c r="A340" s="2" t="s">
        <v>337</v>
      </c>
      <c r="B340" s="3">
        <v>41175</v>
      </c>
      <c r="C340" s="4">
        <v>1</v>
      </c>
      <c r="D340" s="14">
        <v>35.9</v>
      </c>
      <c r="E340" s="14"/>
      <c r="F340" s="14"/>
      <c r="G340" s="14"/>
    </row>
    <row r="341" spans="1:7" x14ac:dyDescent="0.35">
      <c r="A341" s="2" t="s">
        <v>338</v>
      </c>
      <c r="B341" s="3">
        <v>41174</v>
      </c>
      <c r="C341" s="4">
        <v>1</v>
      </c>
      <c r="D341" s="14">
        <v>53.2</v>
      </c>
      <c r="E341" s="14"/>
      <c r="F341" s="14"/>
      <c r="G341" s="14"/>
    </row>
    <row r="342" spans="1:7" x14ac:dyDescent="0.35">
      <c r="A342" s="2" t="s">
        <v>339</v>
      </c>
      <c r="B342" s="3">
        <v>41185</v>
      </c>
      <c r="C342" s="4">
        <v>1</v>
      </c>
      <c r="D342" s="14">
        <v>19.48</v>
      </c>
      <c r="E342" s="14"/>
      <c r="F342" s="14"/>
      <c r="G342" s="14"/>
    </row>
    <row r="343" spans="1:7" x14ac:dyDescent="0.35">
      <c r="A343" s="2" t="s">
        <v>340</v>
      </c>
      <c r="B343" s="3">
        <v>41386</v>
      </c>
      <c r="C343" s="4">
        <v>52</v>
      </c>
      <c r="D343" s="14">
        <v>10.284038461538461</v>
      </c>
      <c r="E343" s="14"/>
      <c r="F343" s="14"/>
      <c r="G343" s="14"/>
    </row>
    <row r="344" spans="1:7" x14ac:dyDescent="0.35">
      <c r="A344" s="2" t="s">
        <v>341</v>
      </c>
      <c r="B344" s="3">
        <v>41186</v>
      </c>
      <c r="C344" s="4">
        <v>1</v>
      </c>
      <c r="D344" s="14">
        <v>25.5</v>
      </c>
      <c r="E344" s="14"/>
      <c r="F344" s="14"/>
      <c r="G344" s="14"/>
    </row>
    <row r="345" spans="1:7" x14ac:dyDescent="0.35">
      <c r="A345" s="2" t="s">
        <v>342</v>
      </c>
      <c r="B345" s="3">
        <v>41318</v>
      </c>
      <c r="C345" s="4">
        <v>1</v>
      </c>
      <c r="D345" s="14">
        <v>40</v>
      </c>
      <c r="E345" s="14"/>
      <c r="F345" s="14"/>
      <c r="G345" s="14"/>
    </row>
    <row r="346" spans="1:7" x14ac:dyDescent="0.35">
      <c r="A346" s="2" t="s">
        <v>343</v>
      </c>
      <c r="B346" s="3">
        <v>41311</v>
      </c>
      <c r="C346" s="4">
        <v>2</v>
      </c>
      <c r="D346" s="14">
        <v>22.2</v>
      </c>
      <c r="E346" s="14"/>
      <c r="F346" s="14"/>
      <c r="G346" s="14"/>
    </row>
    <row r="347" spans="1:7" x14ac:dyDescent="0.35">
      <c r="A347" s="2" t="s">
        <v>344</v>
      </c>
      <c r="B347" s="3">
        <v>41193</v>
      </c>
      <c r="C347" s="4">
        <v>1</v>
      </c>
      <c r="D347" s="14">
        <v>115.42</v>
      </c>
      <c r="E347" s="14"/>
      <c r="F347" s="14"/>
      <c r="G347" s="14"/>
    </row>
    <row r="348" spans="1:7" x14ac:dyDescent="0.35">
      <c r="A348" s="2" t="s">
        <v>345</v>
      </c>
      <c r="B348" s="3">
        <v>41193</v>
      </c>
      <c r="C348" s="4">
        <v>1</v>
      </c>
      <c r="D348" s="14">
        <v>381.1</v>
      </c>
      <c r="E348" s="14"/>
      <c r="F348" s="14"/>
      <c r="G348" s="14"/>
    </row>
    <row r="349" spans="1:7" x14ac:dyDescent="0.35">
      <c r="A349" s="2" t="s">
        <v>346</v>
      </c>
      <c r="B349" s="3">
        <v>41193</v>
      </c>
      <c r="C349" s="4">
        <v>1</v>
      </c>
      <c r="D349" s="14">
        <v>11</v>
      </c>
      <c r="E349" s="14"/>
      <c r="F349" s="14"/>
      <c r="G349" s="14"/>
    </row>
    <row r="350" spans="1:7" x14ac:dyDescent="0.35">
      <c r="A350" s="2" t="s">
        <v>347</v>
      </c>
      <c r="B350" s="3">
        <v>41207</v>
      </c>
      <c r="C350" s="4">
        <v>2</v>
      </c>
      <c r="D350" s="14">
        <v>6.2549999999999999</v>
      </c>
      <c r="E350" s="14"/>
      <c r="F350" s="14"/>
      <c r="G350" s="14"/>
    </row>
    <row r="351" spans="1:7" x14ac:dyDescent="0.35">
      <c r="A351" s="2" t="s">
        <v>348</v>
      </c>
      <c r="B351" s="3">
        <v>41192</v>
      </c>
      <c r="C351" s="4">
        <v>1</v>
      </c>
      <c r="D351" s="14">
        <v>205.15</v>
      </c>
      <c r="E351" s="14"/>
      <c r="F351" s="14"/>
      <c r="G351" s="14"/>
    </row>
    <row r="352" spans="1:7" x14ac:dyDescent="0.35">
      <c r="A352" s="2" t="s">
        <v>349</v>
      </c>
      <c r="B352" s="3">
        <v>41192</v>
      </c>
      <c r="C352" s="4">
        <v>1</v>
      </c>
      <c r="D352" s="14">
        <v>19.940000000000001</v>
      </c>
      <c r="E352" s="14"/>
      <c r="F352" s="14"/>
      <c r="G352" s="14"/>
    </row>
    <row r="353" spans="1:7" x14ac:dyDescent="0.35">
      <c r="A353" s="2" t="s">
        <v>350</v>
      </c>
      <c r="B353" s="3">
        <v>41192</v>
      </c>
      <c r="C353" s="4">
        <v>2</v>
      </c>
      <c r="D353" s="14">
        <v>28.924999999999997</v>
      </c>
      <c r="E353" s="14"/>
      <c r="F353" s="14"/>
      <c r="G353" s="14"/>
    </row>
    <row r="354" spans="1:7" x14ac:dyDescent="0.35">
      <c r="A354" s="2" t="s">
        <v>351</v>
      </c>
      <c r="B354" s="3">
        <v>41488</v>
      </c>
      <c r="C354" s="4">
        <v>11</v>
      </c>
      <c r="D354" s="14">
        <v>15.459090909090907</v>
      </c>
      <c r="E354" s="14"/>
      <c r="F354" s="14"/>
      <c r="G354" s="14"/>
    </row>
    <row r="355" spans="1:7" x14ac:dyDescent="0.35">
      <c r="A355" s="2" t="s">
        <v>352</v>
      </c>
      <c r="B355" s="3">
        <v>41202</v>
      </c>
      <c r="C355" s="4">
        <v>2</v>
      </c>
      <c r="D355" s="14">
        <v>33.825000000000003</v>
      </c>
      <c r="E355" s="14"/>
      <c r="F355" s="14"/>
      <c r="G355" s="14"/>
    </row>
    <row r="356" spans="1:7" x14ac:dyDescent="0.35">
      <c r="A356" s="2" t="s">
        <v>353</v>
      </c>
      <c r="B356" s="3">
        <v>41185</v>
      </c>
      <c r="C356" s="4">
        <v>1</v>
      </c>
      <c r="D356" s="14">
        <v>8.9499999999999993</v>
      </c>
      <c r="E356" s="14"/>
      <c r="F356" s="14"/>
      <c r="G356" s="14"/>
    </row>
    <row r="357" spans="1:7" x14ac:dyDescent="0.35">
      <c r="A357" s="2" t="s">
        <v>354</v>
      </c>
      <c r="B357" s="3">
        <v>41185</v>
      </c>
      <c r="C357" s="4">
        <v>1</v>
      </c>
      <c r="D357" s="14">
        <v>8.0500000000000007</v>
      </c>
      <c r="E357" s="14"/>
      <c r="F357" s="14"/>
      <c r="G357" s="14"/>
    </row>
    <row r="358" spans="1:7" x14ac:dyDescent="0.35">
      <c r="A358" s="2" t="s">
        <v>355</v>
      </c>
      <c r="B358" s="3">
        <v>41576</v>
      </c>
      <c r="C358" s="4">
        <v>81</v>
      </c>
      <c r="D358" s="14">
        <v>13.153209876543217</v>
      </c>
      <c r="E358" s="14"/>
      <c r="F358" s="14"/>
      <c r="G358" s="14"/>
    </row>
    <row r="359" spans="1:7" x14ac:dyDescent="0.35">
      <c r="A359" s="2" t="s">
        <v>356</v>
      </c>
      <c r="B359" s="3">
        <v>41582</v>
      </c>
      <c r="C359" s="4">
        <v>26</v>
      </c>
      <c r="D359" s="14">
        <v>18.613461538461536</v>
      </c>
      <c r="E359" s="14"/>
      <c r="F359" s="14"/>
      <c r="G359" s="14"/>
    </row>
    <row r="360" spans="1:7" x14ac:dyDescent="0.35">
      <c r="A360" s="2" t="s">
        <v>357</v>
      </c>
      <c r="B360" s="3">
        <v>41171</v>
      </c>
      <c r="C360" s="4">
        <v>1</v>
      </c>
      <c r="D360" s="14">
        <v>40</v>
      </c>
      <c r="E360" s="14"/>
      <c r="F360" s="14"/>
      <c r="G360" s="14"/>
    </row>
    <row r="361" spans="1:7" x14ac:dyDescent="0.35">
      <c r="A361" s="2" t="s">
        <v>358</v>
      </c>
      <c r="B361" s="3">
        <v>41171</v>
      </c>
      <c r="C361" s="4">
        <v>1</v>
      </c>
      <c r="D361" s="14">
        <v>15.5</v>
      </c>
      <c r="E361" s="14"/>
      <c r="F361" s="14"/>
      <c r="G361" s="14"/>
    </row>
    <row r="362" spans="1:7" x14ac:dyDescent="0.35">
      <c r="A362" s="2" t="s">
        <v>359</v>
      </c>
      <c r="B362" s="3">
        <v>41430</v>
      </c>
      <c r="C362" s="4">
        <v>10</v>
      </c>
      <c r="D362" s="14">
        <v>15.520999999999997</v>
      </c>
      <c r="E362" s="14"/>
      <c r="F362" s="14"/>
      <c r="G362" s="14"/>
    </row>
    <row r="363" spans="1:7" x14ac:dyDescent="0.35">
      <c r="A363" s="2" t="s">
        <v>360</v>
      </c>
      <c r="B363" s="3">
        <v>41571</v>
      </c>
      <c r="C363" s="4">
        <v>43</v>
      </c>
      <c r="D363" s="14">
        <v>39.227441860465113</v>
      </c>
      <c r="E363" s="14"/>
      <c r="F363" s="14"/>
      <c r="G363" s="14"/>
    </row>
    <row r="364" spans="1:7" x14ac:dyDescent="0.35">
      <c r="A364" s="2" t="s">
        <v>361</v>
      </c>
      <c r="B364" s="3">
        <v>41527</v>
      </c>
      <c r="C364" s="4">
        <v>7</v>
      </c>
      <c r="D364" s="14">
        <v>18.828571428571429</v>
      </c>
      <c r="E364" s="14"/>
      <c r="F364" s="14"/>
      <c r="G364" s="14"/>
    </row>
    <row r="365" spans="1:7" x14ac:dyDescent="0.35">
      <c r="A365" s="2" t="s">
        <v>362</v>
      </c>
      <c r="B365" s="3">
        <v>41172</v>
      </c>
      <c r="C365" s="4">
        <v>1</v>
      </c>
      <c r="D365" s="14">
        <v>19</v>
      </c>
      <c r="E365" s="14"/>
      <c r="F365" s="14"/>
      <c r="G365" s="14"/>
    </row>
    <row r="366" spans="1:7" x14ac:dyDescent="0.35">
      <c r="A366" s="2" t="s">
        <v>363</v>
      </c>
      <c r="B366" s="3">
        <v>41578</v>
      </c>
      <c r="C366" s="4">
        <v>139</v>
      </c>
      <c r="D366" s="14">
        <v>15.219208633093528</v>
      </c>
      <c r="E366" s="14"/>
      <c r="F366" s="14"/>
      <c r="G366" s="14"/>
    </row>
    <row r="367" spans="1:7" x14ac:dyDescent="0.35">
      <c r="A367" s="2" t="s">
        <v>364</v>
      </c>
      <c r="B367" s="3">
        <v>41215</v>
      </c>
      <c r="C367" s="4">
        <v>3</v>
      </c>
      <c r="D367" s="14">
        <v>5.5033333333333339</v>
      </c>
      <c r="E367" s="14"/>
      <c r="F367" s="14"/>
      <c r="G367" s="14"/>
    </row>
    <row r="368" spans="1:7" x14ac:dyDescent="0.35">
      <c r="A368" s="2" t="s">
        <v>365</v>
      </c>
      <c r="B368" s="3">
        <v>41482</v>
      </c>
      <c r="C368" s="4">
        <v>2</v>
      </c>
      <c r="D368" s="14">
        <v>70.325000000000003</v>
      </c>
      <c r="E368" s="14"/>
      <c r="F368" s="14"/>
      <c r="G368" s="14"/>
    </row>
    <row r="369" spans="1:7" x14ac:dyDescent="0.35">
      <c r="A369" s="2" t="s">
        <v>366</v>
      </c>
      <c r="B369" s="3">
        <v>41418</v>
      </c>
      <c r="C369" s="4">
        <v>2</v>
      </c>
      <c r="D369" s="14">
        <v>12.5</v>
      </c>
      <c r="E369" s="14"/>
      <c r="F369" s="14"/>
      <c r="G369" s="14"/>
    </row>
    <row r="370" spans="1:7" x14ac:dyDescent="0.35">
      <c r="A370" s="2" t="s">
        <v>367</v>
      </c>
      <c r="B370" s="3">
        <v>41583</v>
      </c>
      <c r="C370" s="4">
        <v>741</v>
      </c>
      <c r="D370" s="14">
        <v>15.109622132253676</v>
      </c>
      <c r="E370" s="14"/>
      <c r="F370" s="14"/>
      <c r="G370" s="14"/>
    </row>
    <row r="371" spans="1:7" x14ac:dyDescent="0.35">
      <c r="A371" s="2" t="s">
        <v>368</v>
      </c>
      <c r="B371" s="3">
        <v>41270</v>
      </c>
      <c r="C371" s="4">
        <v>3</v>
      </c>
      <c r="D371" s="14">
        <v>12.913333333333334</v>
      </c>
      <c r="E371" s="14"/>
      <c r="F371" s="14"/>
      <c r="G371" s="14"/>
    </row>
    <row r="372" spans="1:7" x14ac:dyDescent="0.35">
      <c r="A372" s="2" t="s">
        <v>369</v>
      </c>
      <c r="B372" s="3">
        <v>41579</v>
      </c>
      <c r="C372" s="4">
        <v>280</v>
      </c>
      <c r="D372" s="14">
        <v>36.749964285714306</v>
      </c>
      <c r="E372" s="14"/>
      <c r="F372" s="14"/>
      <c r="G372" s="14"/>
    </row>
    <row r="373" spans="1:7" x14ac:dyDescent="0.35">
      <c r="A373" s="2" t="s">
        <v>370</v>
      </c>
      <c r="B373" s="3">
        <v>41256</v>
      </c>
      <c r="C373" s="4">
        <v>30</v>
      </c>
      <c r="D373" s="14">
        <v>9.6539999999999981</v>
      </c>
      <c r="E373" s="14"/>
      <c r="F373" s="14"/>
      <c r="G373" s="14"/>
    </row>
    <row r="374" spans="1:7" x14ac:dyDescent="0.35">
      <c r="A374" s="2" t="s">
        <v>371</v>
      </c>
      <c r="B374" s="3">
        <v>41172</v>
      </c>
      <c r="C374" s="4">
        <v>1</v>
      </c>
      <c r="D374" s="14">
        <v>10.98</v>
      </c>
      <c r="E374" s="14"/>
      <c r="F374" s="14"/>
      <c r="G374" s="14"/>
    </row>
    <row r="375" spans="1:7" x14ac:dyDescent="0.35">
      <c r="A375" s="2" t="s">
        <v>372</v>
      </c>
      <c r="B375" s="3">
        <v>41578</v>
      </c>
      <c r="C375" s="4">
        <v>128</v>
      </c>
      <c r="D375" s="14">
        <v>12.580859375000005</v>
      </c>
      <c r="E375" s="14"/>
      <c r="F375" s="14"/>
      <c r="G375" s="14"/>
    </row>
    <row r="376" spans="1:7" x14ac:dyDescent="0.35">
      <c r="A376" s="2" t="s">
        <v>373</v>
      </c>
      <c r="B376" s="3">
        <v>41566</v>
      </c>
      <c r="C376" s="4">
        <v>62</v>
      </c>
      <c r="D376" s="14">
        <v>32.24854838709679</v>
      </c>
      <c r="E376" s="14"/>
      <c r="F376" s="14"/>
      <c r="G376" s="14"/>
    </row>
    <row r="377" spans="1:7" x14ac:dyDescent="0.35">
      <c r="A377" s="2" t="s">
        <v>374</v>
      </c>
      <c r="B377" s="3">
        <v>41173</v>
      </c>
      <c r="C377" s="4">
        <v>1</v>
      </c>
      <c r="D377" s="14">
        <v>10.95</v>
      </c>
      <c r="E377" s="14"/>
      <c r="F377" s="14"/>
      <c r="G377" s="14"/>
    </row>
    <row r="378" spans="1:7" x14ac:dyDescent="0.35">
      <c r="A378" s="2" t="s">
        <v>375</v>
      </c>
      <c r="B378" s="3">
        <v>41558</v>
      </c>
      <c r="C378" s="4">
        <v>11</v>
      </c>
      <c r="D378" s="14">
        <v>27.347272727272728</v>
      </c>
      <c r="E378" s="14"/>
      <c r="F378" s="14"/>
      <c r="G378" s="14"/>
    </row>
    <row r="379" spans="1:7" x14ac:dyDescent="0.35">
      <c r="A379" s="2" t="s">
        <v>376</v>
      </c>
      <c r="B379" s="3">
        <v>41556</v>
      </c>
      <c r="C379" s="4">
        <v>86</v>
      </c>
      <c r="D379" s="14">
        <v>17.475000000000009</v>
      </c>
      <c r="E379" s="14"/>
      <c r="F379" s="14"/>
      <c r="G379" s="14"/>
    </row>
    <row r="380" spans="1:7" x14ac:dyDescent="0.35">
      <c r="A380" s="2" t="s">
        <v>377</v>
      </c>
      <c r="B380" s="3">
        <v>41571</v>
      </c>
      <c r="C380" s="4">
        <v>9</v>
      </c>
      <c r="D380" s="14">
        <v>44.244444444444447</v>
      </c>
      <c r="E380" s="14"/>
      <c r="F380" s="14"/>
      <c r="G380" s="14"/>
    </row>
    <row r="381" spans="1:7" x14ac:dyDescent="0.35">
      <c r="A381" s="2" t="s">
        <v>378</v>
      </c>
      <c r="B381" s="3">
        <v>41181</v>
      </c>
      <c r="C381" s="4">
        <v>1</v>
      </c>
      <c r="D381" s="14">
        <v>37.4</v>
      </c>
      <c r="E381" s="14"/>
      <c r="F381" s="14"/>
      <c r="G381" s="14"/>
    </row>
    <row r="382" spans="1:7" x14ac:dyDescent="0.35">
      <c r="A382" s="2" t="s">
        <v>379</v>
      </c>
      <c r="B382" s="3">
        <v>41551</v>
      </c>
      <c r="C382" s="4">
        <v>4</v>
      </c>
      <c r="D382" s="14">
        <v>30.137500000000003</v>
      </c>
      <c r="E382" s="14"/>
      <c r="F382" s="14"/>
      <c r="G382" s="14"/>
    </row>
    <row r="383" spans="1:7" x14ac:dyDescent="0.35">
      <c r="A383" s="2" t="s">
        <v>380</v>
      </c>
      <c r="B383" s="3">
        <v>41176</v>
      </c>
      <c r="C383" s="4">
        <v>1</v>
      </c>
      <c r="D383" s="14">
        <v>2.5</v>
      </c>
      <c r="E383" s="14"/>
      <c r="F383" s="14"/>
      <c r="G383" s="14"/>
    </row>
    <row r="384" spans="1:7" x14ac:dyDescent="0.35">
      <c r="A384" s="2" t="s">
        <v>381</v>
      </c>
      <c r="B384" s="3">
        <v>41176</v>
      </c>
      <c r="C384" s="4">
        <v>1</v>
      </c>
      <c r="D384" s="14">
        <v>30.85</v>
      </c>
      <c r="E384" s="14"/>
      <c r="F384" s="14"/>
      <c r="G384" s="14"/>
    </row>
    <row r="385" spans="1:7" x14ac:dyDescent="0.35">
      <c r="A385" s="2" t="s">
        <v>382</v>
      </c>
      <c r="B385" s="3">
        <v>41578</v>
      </c>
      <c r="C385" s="4">
        <v>17</v>
      </c>
      <c r="D385" s="14">
        <v>11.665882352941178</v>
      </c>
      <c r="E385" s="14"/>
      <c r="F385" s="14"/>
      <c r="G385" s="14"/>
    </row>
    <row r="386" spans="1:7" x14ac:dyDescent="0.35">
      <c r="A386" s="2" t="s">
        <v>383</v>
      </c>
      <c r="B386" s="3">
        <v>41569</v>
      </c>
      <c r="C386" s="4">
        <v>11</v>
      </c>
      <c r="D386" s="14">
        <v>25.324545454545454</v>
      </c>
      <c r="E386" s="14"/>
      <c r="F386" s="14"/>
      <c r="G386" s="14"/>
    </row>
    <row r="387" spans="1:7" x14ac:dyDescent="0.35">
      <c r="A387" s="2" t="s">
        <v>384</v>
      </c>
      <c r="B387" s="3">
        <v>41582</v>
      </c>
      <c r="C387" s="4">
        <v>55</v>
      </c>
      <c r="D387" s="14">
        <v>18.163454545454538</v>
      </c>
      <c r="E387" s="14"/>
      <c r="F387" s="14"/>
      <c r="G387" s="14"/>
    </row>
    <row r="388" spans="1:7" x14ac:dyDescent="0.35">
      <c r="A388" s="2" t="s">
        <v>385</v>
      </c>
      <c r="B388" s="3">
        <v>41174</v>
      </c>
      <c r="C388" s="4">
        <v>1</v>
      </c>
      <c r="D388" s="14">
        <v>68</v>
      </c>
      <c r="E388" s="14"/>
      <c r="F388" s="14"/>
      <c r="G388" s="14"/>
    </row>
    <row r="389" spans="1:7" x14ac:dyDescent="0.35">
      <c r="A389" s="2" t="s">
        <v>386</v>
      </c>
      <c r="B389" s="3">
        <v>41174</v>
      </c>
      <c r="C389" s="4">
        <v>1</v>
      </c>
      <c r="D389" s="14">
        <v>9.9499999999999993</v>
      </c>
      <c r="E389" s="14"/>
      <c r="F389" s="14"/>
      <c r="G389" s="14"/>
    </row>
    <row r="390" spans="1:7" x14ac:dyDescent="0.35">
      <c r="A390" s="2" t="s">
        <v>387</v>
      </c>
      <c r="B390" s="3">
        <v>41558</v>
      </c>
      <c r="C390" s="4">
        <v>26</v>
      </c>
      <c r="D390" s="14">
        <v>10.211923076923076</v>
      </c>
      <c r="E390" s="14"/>
      <c r="F390" s="14"/>
      <c r="G390" s="14"/>
    </row>
    <row r="391" spans="1:7" x14ac:dyDescent="0.35">
      <c r="A391" s="2" t="s">
        <v>388</v>
      </c>
      <c r="B391" s="3">
        <v>41502</v>
      </c>
      <c r="C391" s="4">
        <v>48</v>
      </c>
      <c r="D391" s="14">
        <v>17.81958333333333</v>
      </c>
      <c r="E391" s="14"/>
      <c r="F391" s="14"/>
      <c r="G391" s="14"/>
    </row>
    <row r="392" spans="1:7" x14ac:dyDescent="0.35">
      <c r="A392" s="2" t="s">
        <v>389</v>
      </c>
      <c r="B392" s="3">
        <v>41558</v>
      </c>
      <c r="C392" s="4">
        <v>25</v>
      </c>
      <c r="D392" s="14">
        <v>9.235599999999998</v>
      </c>
      <c r="E392" s="14"/>
      <c r="F392" s="14"/>
      <c r="G392" s="14"/>
    </row>
    <row r="393" spans="1:7" x14ac:dyDescent="0.35">
      <c r="A393" s="2" t="s">
        <v>390</v>
      </c>
      <c r="B393" s="3">
        <v>41571</v>
      </c>
      <c r="C393" s="4">
        <v>14</v>
      </c>
      <c r="D393" s="14">
        <v>45.878571428571426</v>
      </c>
      <c r="E393" s="14"/>
      <c r="F393" s="14"/>
      <c r="G393" s="14"/>
    </row>
    <row r="394" spans="1:7" x14ac:dyDescent="0.35">
      <c r="A394" s="2" t="s">
        <v>391</v>
      </c>
      <c r="B394" s="3">
        <v>41174</v>
      </c>
      <c r="C394" s="4">
        <v>1</v>
      </c>
      <c r="D394" s="14">
        <v>9.9499999999999993</v>
      </c>
      <c r="E394" s="14"/>
      <c r="F394" s="14"/>
      <c r="G394" s="14"/>
    </row>
    <row r="395" spans="1:7" x14ac:dyDescent="0.35">
      <c r="A395" s="2" t="s">
        <v>392</v>
      </c>
      <c r="B395" s="3">
        <v>41174</v>
      </c>
      <c r="C395" s="4">
        <v>1</v>
      </c>
      <c r="D395" s="14">
        <v>45.25</v>
      </c>
      <c r="E395" s="14"/>
      <c r="F395" s="14"/>
      <c r="G395" s="14"/>
    </row>
    <row r="396" spans="1:7" x14ac:dyDescent="0.35">
      <c r="A396" s="2" t="s">
        <v>393</v>
      </c>
      <c r="B396" s="3">
        <v>41173</v>
      </c>
      <c r="C396" s="4">
        <v>1</v>
      </c>
      <c r="D396" s="14">
        <v>0.01</v>
      </c>
      <c r="E396" s="14"/>
      <c r="F396" s="14"/>
      <c r="G396" s="14"/>
    </row>
    <row r="397" spans="1:7" x14ac:dyDescent="0.35">
      <c r="A397" s="2" t="s">
        <v>394</v>
      </c>
      <c r="B397" s="3">
        <v>41173</v>
      </c>
      <c r="C397" s="4">
        <v>1</v>
      </c>
      <c r="D397" s="14">
        <v>0.01</v>
      </c>
      <c r="E397" s="14"/>
      <c r="F397" s="14"/>
      <c r="G397" s="14"/>
    </row>
    <row r="398" spans="1:7" x14ac:dyDescent="0.35">
      <c r="A398" s="2" t="s">
        <v>395</v>
      </c>
      <c r="B398" s="3">
        <v>41173</v>
      </c>
      <c r="C398" s="4">
        <v>1</v>
      </c>
      <c r="D398" s="14">
        <v>62.65</v>
      </c>
      <c r="E398" s="14"/>
      <c r="F398" s="14"/>
      <c r="G398" s="14"/>
    </row>
    <row r="399" spans="1:7" x14ac:dyDescent="0.35">
      <c r="A399" s="2" t="s">
        <v>396</v>
      </c>
      <c r="B399" s="3">
        <v>41514</v>
      </c>
      <c r="C399" s="4">
        <v>5</v>
      </c>
      <c r="D399" s="14">
        <v>11.029999999999998</v>
      </c>
      <c r="E399" s="14"/>
      <c r="F399" s="14"/>
      <c r="G399" s="14"/>
    </row>
    <row r="400" spans="1:7" x14ac:dyDescent="0.35">
      <c r="A400" s="2" t="s">
        <v>397</v>
      </c>
      <c r="B400" s="3">
        <v>41306</v>
      </c>
      <c r="C400" s="4">
        <v>2</v>
      </c>
      <c r="D400" s="14">
        <v>14.2</v>
      </c>
      <c r="E400" s="14"/>
      <c r="F400" s="14"/>
      <c r="G400" s="14"/>
    </row>
    <row r="401" spans="1:7" x14ac:dyDescent="0.35">
      <c r="A401" s="2" t="s">
        <v>398</v>
      </c>
      <c r="B401" s="3">
        <v>41173</v>
      </c>
      <c r="C401" s="4">
        <v>1</v>
      </c>
      <c r="D401" s="14">
        <v>0.01</v>
      </c>
      <c r="E401" s="14"/>
      <c r="F401" s="14"/>
      <c r="G401" s="14"/>
    </row>
    <row r="402" spans="1:7" x14ac:dyDescent="0.35">
      <c r="A402" s="2" t="s">
        <v>399</v>
      </c>
      <c r="B402" s="3">
        <v>41173</v>
      </c>
      <c r="C402" s="4">
        <v>1</v>
      </c>
      <c r="D402" s="14">
        <v>0.01</v>
      </c>
      <c r="E402" s="14"/>
      <c r="F402" s="14"/>
      <c r="G402" s="14"/>
    </row>
    <row r="403" spans="1:7" x14ac:dyDescent="0.35">
      <c r="A403" s="2" t="s">
        <v>400</v>
      </c>
      <c r="B403" s="3">
        <v>41173</v>
      </c>
      <c r="C403" s="4">
        <v>1</v>
      </c>
      <c r="D403" s="14">
        <v>62.35</v>
      </c>
      <c r="E403" s="14"/>
      <c r="F403" s="14"/>
      <c r="G403" s="14"/>
    </row>
    <row r="404" spans="1:7" x14ac:dyDescent="0.35">
      <c r="A404" s="2" t="s">
        <v>401</v>
      </c>
      <c r="B404" s="3">
        <v>41562</v>
      </c>
      <c r="C404" s="4">
        <v>52</v>
      </c>
      <c r="D404" s="14">
        <v>13.138846153846155</v>
      </c>
      <c r="E404" s="14"/>
      <c r="F404" s="14"/>
      <c r="G404" s="14"/>
    </row>
    <row r="405" spans="1:7" x14ac:dyDescent="0.35">
      <c r="A405" s="2" t="s">
        <v>402</v>
      </c>
      <c r="B405" s="3">
        <v>41359</v>
      </c>
      <c r="C405" s="4">
        <v>5</v>
      </c>
      <c r="D405" s="14">
        <v>18.933999999999997</v>
      </c>
      <c r="E405" s="14"/>
      <c r="F405" s="14"/>
      <c r="G405" s="14"/>
    </row>
    <row r="406" spans="1:7" x14ac:dyDescent="0.35">
      <c r="A406" s="2" t="s">
        <v>403</v>
      </c>
      <c r="B406" s="3">
        <v>41506</v>
      </c>
      <c r="C406" s="4">
        <v>12</v>
      </c>
      <c r="D406" s="14">
        <v>12.269166666666665</v>
      </c>
      <c r="E406" s="14"/>
      <c r="F406" s="14"/>
      <c r="G406" s="14"/>
    </row>
    <row r="407" spans="1:7" x14ac:dyDescent="0.35">
      <c r="A407" s="2" t="s">
        <v>404</v>
      </c>
      <c r="B407" s="3">
        <v>41172</v>
      </c>
      <c r="C407" s="4">
        <v>1</v>
      </c>
      <c r="D407" s="14">
        <v>11.38</v>
      </c>
      <c r="E407" s="14"/>
      <c r="F407" s="14"/>
      <c r="G407" s="14"/>
    </row>
    <row r="408" spans="1:7" x14ac:dyDescent="0.35">
      <c r="A408" s="2" t="s">
        <v>405</v>
      </c>
      <c r="B408" s="3">
        <v>41278</v>
      </c>
      <c r="C408" s="4">
        <v>6</v>
      </c>
      <c r="D408" s="14">
        <v>8.6933333333333334</v>
      </c>
      <c r="E408" s="14"/>
      <c r="F408" s="14"/>
      <c r="G408" s="14"/>
    </row>
    <row r="409" spans="1:7" x14ac:dyDescent="0.35">
      <c r="A409" s="2" t="s">
        <v>406</v>
      </c>
      <c r="B409" s="3">
        <v>41172</v>
      </c>
      <c r="C409" s="4">
        <v>1</v>
      </c>
      <c r="D409" s="14">
        <v>14.17</v>
      </c>
      <c r="E409" s="14"/>
      <c r="F409" s="14"/>
      <c r="G409" s="14"/>
    </row>
    <row r="410" spans="1:7" x14ac:dyDescent="0.35">
      <c r="A410" s="2" t="s">
        <v>407</v>
      </c>
      <c r="B410" s="3">
        <v>41172</v>
      </c>
      <c r="C410" s="4">
        <v>1</v>
      </c>
      <c r="D410" s="14">
        <v>11.38</v>
      </c>
      <c r="E410" s="14"/>
      <c r="F410" s="14"/>
      <c r="G410" s="14"/>
    </row>
    <row r="411" spans="1:7" x14ac:dyDescent="0.35">
      <c r="A411" s="2" t="s">
        <v>408</v>
      </c>
      <c r="B411" s="3">
        <v>41226</v>
      </c>
      <c r="C411" s="4">
        <v>5</v>
      </c>
      <c r="D411" s="14">
        <v>18.405999999999999</v>
      </c>
      <c r="E411" s="14"/>
      <c r="F411" s="14"/>
      <c r="G411" s="14"/>
    </row>
    <row r="412" spans="1:7" x14ac:dyDescent="0.35">
      <c r="A412" s="2" t="s">
        <v>409</v>
      </c>
      <c r="B412" s="3">
        <v>41207</v>
      </c>
      <c r="C412" s="4">
        <v>2</v>
      </c>
      <c r="D412" s="14">
        <v>11.125</v>
      </c>
      <c r="E412" s="14"/>
      <c r="F412" s="14"/>
      <c r="G412" s="14"/>
    </row>
    <row r="413" spans="1:7" x14ac:dyDescent="0.35">
      <c r="A413" s="2" t="s">
        <v>410</v>
      </c>
      <c r="B413" s="3">
        <v>41207</v>
      </c>
      <c r="C413" s="4">
        <v>3</v>
      </c>
      <c r="D413" s="14">
        <v>12.726666666666667</v>
      </c>
      <c r="E413" s="14"/>
      <c r="F413" s="14"/>
      <c r="G413" s="14"/>
    </row>
    <row r="414" spans="1:7" x14ac:dyDescent="0.35">
      <c r="A414" s="2" t="s">
        <v>411</v>
      </c>
      <c r="B414" s="3">
        <v>41172</v>
      </c>
      <c r="C414" s="4">
        <v>1</v>
      </c>
      <c r="D414" s="14">
        <v>7.83</v>
      </c>
      <c r="E414" s="14"/>
      <c r="F414" s="14"/>
      <c r="G414" s="14"/>
    </row>
    <row r="415" spans="1:7" x14ac:dyDescent="0.35">
      <c r="A415" s="2" t="s">
        <v>412</v>
      </c>
      <c r="B415" s="3">
        <v>41172</v>
      </c>
      <c r="C415" s="4">
        <v>1</v>
      </c>
      <c r="D415" s="14">
        <v>30.19</v>
      </c>
      <c r="E415" s="14"/>
      <c r="F415" s="14"/>
      <c r="G415" s="14"/>
    </row>
    <row r="416" spans="1:7" x14ac:dyDescent="0.35">
      <c r="A416" s="2" t="s">
        <v>413</v>
      </c>
      <c r="B416" s="3">
        <v>41172</v>
      </c>
      <c r="C416" s="4">
        <v>1</v>
      </c>
      <c r="D416" s="14">
        <v>31.9</v>
      </c>
      <c r="E416" s="14"/>
      <c r="F416" s="14"/>
      <c r="G416" s="14"/>
    </row>
    <row r="417" spans="1:7" x14ac:dyDescent="0.35">
      <c r="A417" s="2" t="s">
        <v>414</v>
      </c>
      <c r="B417" s="3">
        <v>41522</v>
      </c>
      <c r="C417" s="4">
        <v>25</v>
      </c>
      <c r="D417" s="14">
        <v>10.823599999999999</v>
      </c>
      <c r="E417" s="14"/>
      <c r="F417" s="14"/>
      <c r="G417" s="14"/>
    </row>
    <row r="418" spans="1:7" x14ac:dyDescent="0.35">
      <c r="A418" s="2" t="s">
        <v>415</v>
      </c>
      <c r="B418" s="3">
        <v>41442</v>
      </c>
      <c r="C418" s="4">
        <v>13</v>
      </c>
      <c r="D418" s="14">
        <v>37.816923076923075</v>
      </c>
      <c r="E418" s="14"/>
      <c r="F418" s="14"/>
      <c r="G418" s="14"/>
    </row>
    <row r="419" spans="1:7" x14ac:dyDescent="0.35">
      <c r="A419" s="2" t="s">
        <v>416</v>
      </c>
      <c r="B419" s="3">
        <v>41172</v>
      </c>
      <c r="C419" s="4">
        <v>1</v>
      </c>
      <c r="D419" s="14">
        <v>31.2</v>
      </c>
      <c r="E419" s="14"/>
      <c r="F419" s="14"/>
      <c r="G419" s="14"/>
    </row>
    <row r="420" spans="1:7" x14ac:dyDescent="0.35">
      <c r="A420" s="2" t="s">
        <v>417</v>
      </c>
      <c r="B420" s="3">
        <v>41172</v>
      </c>
      <c r="C420" s="4">
        <v>1</v>
      </c>
      <c r="D420" s="14">
        <v>29.85</v>
      </c>
      <c r="E420" s="14"/>
      <c r="F420" s="14"/>
      <c r="G420" s="14"/>
    </row>
    <row r="421" spans="1:7" x14ac:dyDescent="0.35">
      <c r="A421" s="2" t="s">
        <v>418</v>
      </c>
      <c r="B421" s="3">
        <v>41172</v>
      </c>
      <c r="C421" s="4">
        <v>1</v>
      </c>
      <c r="D421" s="14">
        <v>31.85</v>
      </c>
      <c r="E421" s="14"/>
      <c r="F421" s="14"/>
      <c r="G421" s="14"/>
    </row>
    <row r="422" spans="1:7" x14ac:dyDescent="0.35">
      <c r="A422" s="2" t="s">
        <v>419</v>
      </c>
      <c r="B422" s="3">
        <v>41172</v>
      </c>
      <c r="C422" s="4">
        <v>1</v>
      </c>
      <c r="D422" s="14">
        <v>42.95</v>
      </c>
      <c r="E422" s="14"/>
      <c r="F422" s="14"/>
      <c r="G422" s="14"/>
    </row>
    <row r="423" spans="1:7" x14ac:dyDescent="0.35">
      <c r="A423" s="2" t="s">
        <v>420</v>
      </c>
      <c r="B423" s="3">
        <v>41579</v>
      </c>
      <c r="C423" s="4">
        <v>54</v>
      </c>
      <c r="D423" s="14">
        <v>22.974629629629636</v>
      </c>
      <c r="E423" s="14"/>
      <c r="F423" s="14"/>
      <c r="G423" s="14"/>
    </row>
    <row r="424" spans="1:7" x14ac:dyDescent="0.35">
      <c r="A424" s="2" t="s">
        <v>421</v>
      </c>
      <c r="B424" s="3">
        <v>41173</v>
      </c>
      <c r="C424" s="4">
        <v>1</v>
      </c>
      <c r="D424" s="14">
        <v>19.95</v>
      </c>
      <c r="E424" s="14"/>
      <c r="F424" s="14"/>
      <c r="G424" s="14"/>
    </row>
    <row r="425" spans="1:7" x14ac:dyDescent="0.35">
      <c r="A425" s="2" t="s">
        <v>422</v>
      </c>
      <c r="B425" s="3">
        <v>41173</v>
      </c>
      <c r="C425" s="4">
        <v>1</v>
      </c>
      <c r="D425" s="14">
        <v>16.399999999999999</v>
      </c>
      <c r="E425" s="14"/>
      <c r="F425" s="14"/>
      <c r="G425" s="14"/>
    </row>
    <row r="426" spans="1:7" x14ac:dyDescent="0.35">
      <c r="A426" s="2" t="s">
        <v>423</v>
      </c>
      <c r="B426" s="3">
        <v>41173</v>
      </c>
      <c r="C426" s="4">
        <v>1</v>
      </c>
      <c r="D426" s="14">
        <v>0.01</v>
      </c>
      <c r="E426" s="14"/>
      <c r="F426" s="14"/>
      <c r="G426" s="14"/>
    </row>
    <row r="427" spans="1:7" x14ac:dyDescent="0.35">
      <c r="A427" s="2" t="s">
        <v>424</v>
      </c>
      <c r="B427" s="3">
        <v>41173</v>
      </c>
      <c r="C427" s="4">
        <v>1</v>
      </c>
      <c r="D427" s="14">
        <v>44</v>
      </c>
      <c r="E427" s="14"/>
      <c r="F427" s="14"/>
      <c r="G427" s="14"/>
    </row>
    <row r="428" spans="1:7" x14ac:dyDescent="0.35">
      <c r="A428" s="2" t="s">
        <v>425</v>
      </c>
      <c r="B428" s="3">
        <v>41580</v>
      </c>
      <c r="C428" s="4">
        <v>42</v>
      </c>
      <c r="D428" s="14">
        <v>25.878333333333337</v>
      </c>
      <c r="E428" s="14"/>
      <c r="F428" s="14"/>
      <c r="G428" s="14"/>
    </row>
    <row r="429" spans="1:7" x14ac:dyDescent="0.35">
      <c r="A429" s="2" t="s">
        <v>426</v>
      </c>
      <c r="B429" s="3">
        <v>41188</v>
      </c>
      <c r="C429" s="4">
        <v>2</v>
      </c>
      <c r="D429" s="14">
        <v>26.875</v>
      </c>
      <c r="E429" s="14"/>
      <c r="F429" s="14"/>
      <c r="G429" s="14"/>
    </row>
    <row r="430" spans="1:7" x14ac:dyDescent="0.35">
      <c r="A430" s="2" t="s">
        <v>427</v>
      </c>
      <c r="B430" s="3">
        <v>41188</v>
      </c>
      <c r="C430" s="4">
        <v>2</v>
      </c>
      <c r="D430" s="14">
        <v>37.174999999999997</v>
      </c>
      <c r="E430" s="14"/>
      <c r="F430" s="14"/>
      <c r="G430" s="14"/>
    </row>
    <row r="431" spans="1:7" x14ac:dyDescent="0.35">
      <c r="A431" s="2" t="s">
        <v>428</v>
      </c>
      <c r="B431" s="3">
        <v>41181</v>
      </c>
      <c r="C431" s="4">
        <v>2</v>
      </c>
      <c r="D431" s="14">
        <v>34.840000000000003</v>
      </c>
      <c r="E431" s="14"/>
      <c r="F431" s="14"/>
      <c r="G431" s="14"/>
    </row>
    <row r="432" spans="1:7" x14ac:dyDescent="0.35">
      <c r="A432" s="2" t="s">
        <v>429</v>
      </c>
      <c r="B432" s="3">
        <v>41179</v>
      </c>
      <c r="C432" s="4">
        <v>2</v>
      </c>
      <c r="D432" s="14">
        <v>19.824999999999999</v>
      </c>
      <c r="E432" s="14"/>
      <c r="F432" s="14"/>
      <c r="G432" s="14"/>
    </row>
    <row r="433" spans="1:7" x14ac:dyDescent="0.35">
      <c r="A433" s="2" t="s">
        <v>430</v>
      </c>
      <c r="B433" s="3">
        <v>41180</v>
      </c>
      <c r="C433" s="4">
        <v>2</v>
      </c>
      <c r="D433" s="14">
        <v>23.240000000000002</v>
      </c>
      <c r="E433" s="14"/>
      <c r="F433" s="14"/>
      <c r="G433" s="14"/>
    </row>
    <row r="434" spans="1:7" x14ac:dyDescent="0.35">
      <c r="A434" s="2" t="s">
        <v>431</v>
      </c>
      <c r="B434" s="3">
        <v>41216</v>
      </c>
      <c r="C434" s="4">
        <v>2</v>
      </c>
      <c r="D434" s="14">
        <v>48.65</v>
      </c>
      <c r="E434" s="14"/>
      <c r="F434" s="14"/>
      <c r="G434" s="14"/>
    </row>
    <row r="435" spans="1:7" x14ac:dyDescent="0.35">
      <c r="A435" s="2" t="s">
        <v>432</v>
      </c>
      <c r="B435" s="3">
        <v>41171</v>
      </c>
      <c r="C435" s="4">
        <v>1</v>
      </c>
      <c r="D435" s="14">
        <v>16.2</v>
      </c>
      <c r="E435" s="14"/>
      <c r="F435" s="14"/>
      <c r="G435" s="14"/>
    </row>
    <row r="436" spans="1:7" x14ac:dyDescent="0.35">
      <c r="A436" s="2" t="s">
        <v>433</v>
      </c>
      <c r="B436" s="3">
        <v>41514</v>
      </c>
      <c r="C436" s="4">
        <v>2</v>
      </c>
      <c r="D436" s="14">
        <v>61.75</v>
      </c>
      <c r="E436" s="14"/>
      <c r="F436" s="14"/>
      <c r="G436" s="14"/>
    </row>
    <row r="437" spans="1:7" x14ac:dyDescent="0.35">
      <c r="A437" s="2" t="s">
        <v>434</v>
      </c>
      <c r="B437" s="3">
        <v>41575</v>
      </c>
      <c r="C437" s="4">
        <v>13</v>
      </c>
      <c r="D437" s="14">
        <v>37.984615384615388</v>
      </c>
      <c r="E437" s="14"/>
      <c r="F437" s="14"/>
      <c r="G437" s="14"/>
    </row>
    <row r="438" spans="1:7" x14ac:dyDescent="0.35">
      <c r="A438" s="2" t="s">
        <v>435</v>
      </c>
      <c r="B438" s="3">
        <v>41216</v>
      </c>
      <c r="C438" s="4">
        <v>2</v>
      </c>
      <c r="D438" s="14">
        <v>32.575000000000003</v>
      </c>
      <c r="E438" s="14"/>
      <c r="F438" s="14"/>
      <c r="G438" s="14"/>
    </row>
    <row r="439" spans="1:7" x14ac:dyDescent="0.35">
      <c r="A439" s="2" t="s">
        <v>436</v>
      </c>
      <c r="B439" s="3">
        <v>41171</v>
      </c>
      <c r="C439" s="4">
        <v>1</v>
      </c>
      <c r="D439" s="14">
        <v>80.59</v>
      </c>
      <c r="E439" s="14"/>
      <c r="F439" s="14"/>
      <c r="G439" s="14"/>
    </row>
    <row r="440" spans="1:7" x14ac:dyDescent="0.35">
      <c r="A440" s="2" t="s">
        <v>437</v>
      </c>
      <c r="B440" s="3">
        <v>41491</v>
      </c>
      <c r="C440" s="4">
        <v>3</v>
      </c>
      <c r="D440" s="14">
        <v>35.133333333333333</v>
      </c>
      <c r="E440" s="14"/>
      <c r="F440" s="14"/>
      <c r="G440" s="14"/>
    </row>
    <row r="441" spans="1:7" x14ac:dyDescent="0.35">
      <c r="A441" s="2" t="s">
        <v>438</v>
      </c>
      <c r="B441" s="3">
        <v>41171</v>
      </c>
      <c r="C441" s="4">
        <v>1</v>
      </c>
      <c r="D441" s="14">
        <v>41.4</v>
      </c>
      <c r="E441" s="14"/>
      <c r="F441" s="14"/>
      <c r="G441" s="14"/>
    </row>
    <row r="442" spans="1:7" x14ac:dyDescent="0.35">
      <c r="A442" s="2" t="s">
        <v>439</v>
      </c>
      <c r="B442" s="3">
        <v>41171</v>
      </c>
      <c r="C442" s="4">
        <v>1</v>
      </c>
      <c r="D442" s="14">
        <v>15.9</v>
      </c>
      <c r="E442" s="14"/>
      <c r="F442" s="14"/>
      <c r="G442" s="14"/>
    </row>
    <row r="443" spans="1:7" x14ac:dyDescent="0.35">
      <c r="A443" s="2" t="s">
        <v>440</v>
      </c>
      <c r="B443" s="3">
        <v>41171</v>
      </c>
      <c r="C443" s="4">
        <v>1</v>
      </c>
      <c r="D443" s="14">
        <v>129.6</v>
      </c>
      <c r="E443" s="14"/>
      <c r="F443" s="14"/>
      <c r="G443" s="14"/>
    </row>
    <row r="444" spans="1:7" x14ac:dyDescent="0.35">
      <c r="A444" s="2" t="s">
        <v>441</v>
      </c>
      <c r="B444" s="3">
        <v>41171</v>
      </c>
      <c r="C444" s="4">
        <v>1</v>
      </c>
      <c r="D444" s="14">
        <v>20.2</v>
      </c>
      <c r="E444" s="14"/>
      <c r="F444" s="14"/>
      <c r="G444" s="14"/>
    </row>
    <row r="445" spans="1:7" x14ac:dyDescent="0.35">
      <c r="A445" s="2" t="s">
        <v>442</v>
      </c>
      <c r="B445" s="3">
        <v>41171</v>
      </c>
      <c r="C445" s="4">
        <v>1</v>
      </c>
      <c r="D445" s="14">
        <v>16.2</v>
      </c>
      <c r="E445" s="14"/>
      <c r="F445" s="14"/>
      <c r="G445" s="14"/>
    </row>
    <row r="446" spans="1:7" x14ac:dyDescent="0.35">
      <c r="A446" s="2" t="s">
        <v>443</v>
      </c>
      <c r="B446" s="3">
        <v>41176</v>
      </c>
      <c r="C446" s="4">
        <v>2</v>
      </c>
      <c r="D446" s="14">
        <v>25.475000000000001</v>
      </c>
      <c r="E446" s="14"/>
      <c r="F446" s="14"/>
      <c r="G446" s="14"/>
    </row>
    <row r="447" spans="1:7" x14ac:dyDescent="0.35">
      <c r="A447" s="2" t="s">
        <v>444</v>
      </c>
      <c r="B447" s="3">
        <v>41174</v>
      </c>
      <c r="C447" s="4">
        <v>2</v>
      </c>
      <c r="D447" s="14">
        <v>60.050000000000004</v>
      </c>
      <c r="E447" s="14"/>
      <c r="F447" s="14"/>
      <c r="G447" s="14"/>
    </row>
    <row r="448" spans="1:7" x14ac:dyDescent="0.35">
      <c r="A448" s="2" t="s">
        <v>445</v>
      </c>
      <c r="B448" s="3">
        <v>41173</v>
      </c>
      <c r="C448" s="4">
        <v>1</v>
      </c>
      <c r="D448" s="14">
        <v>31.5</v>
      </c>
      <c r="E448" s="14"/>
      <c r="F448" s="14"/>
      <c r="G448" s="14"/>
    </row>
    <row r="449" spans="1:7" x14ac:dyDescent="0.35">
      <c r="A449" s="2" t="s">
        <v>446</v>
      </c>
      <c r="B449" s="3">
        <v>41257</v>
      </c>
      <c r="C449" s="4">
        <v>3</v>
      </c>
      <c r="D449" s="14">
        <v>43.483333333333327</v>
      </c>
      <c r="E449" s="14"/>
      <c r="F449" s="14"/>
      <c r="G449" s="14"/>
    </row>
    <row r="450" spans="1:7" x14ac:dyDescent="0.35">
      <c r="A450" s="2" t="s">
        <v>447</v>
      </c>
      <c r="B450" s="3">
        <v>41576</v>
      </c>
      <c r="C450" s="4">
        <v>39</v>
      </c>
      <c r="D450" s="14">
        <v>32.123333333333335</v>
      </c>
      <c r="E450" s="14"/>
      <c r="F450" s="14"/>
      <c r="G450" s="14"/>
    </row>
    <row r="451" spans="1:7" x14ac:dyDescent="0.35">
      <c r="A451" s="2" t="s">
        <v>448</v>
      </c>
      <c r="B451" s="3">
        <v>41579</v>
      </c>
      <c r="C451" s="4">
        <v>12</v>
      </c>
      <c r="D451" s="14">
        <v>26.284166666666664</v>
      </c>
      <c r="E451" s="14"/>
      <c r="F451" s="14"/>
      <c r="G451" s="14"/>
    </row>
    <row r="452" spans="1:7" x14ac:dyDescent="0.35">
      <c r="A452" s="2" t="s">
        <v>449</v>
      </c>
      <c r="B452" s="3">
        <v>41570</v>
      </c>
      <c r="C452" s="4">
        <v>5</v>
      </c>
      <c r="D452" s="14">
        <v>18.380000000000003</v>
      </c>
      <c r="E452" s="14"/>
      <c r="F452" s="14"/>
      <c r="G452" s="14"/>
    </row>
    <row r="453" spans="1:7" x14ac:dyDescent="0.35">
      <c r="A453" s="2" t="s">
        <v>450</v>
      </c>
      <c r="B453" s="3">
        <v>41173</v>
      </c>
      <c r="C453" s="4">
        <v>1</v>
      </c>
      <c r="D453" s="14">
        <v>34.799999999999997</v>
      </c>
      <c r="E453" s="14"/>
      <c r="F453" s="14"/>
      <c r="G453" s="14"/>
    </row>
    <row r="454" spans="1:7" x14ac:dyDescent="0.35">
      <c r="A454" s="2" t="s">
        <v>451</v>
      </c>
      <c r="B454" s="3">
        <v>41173</v>
      </c>
      <c r="C454" s="4">
        <v>1</v>
      </c>
      <c r="D454" s="14">
        <v>46.35</v>
      </c>
      <c r="E454" s="14"/>
      <c r="F454" s="14"/>
      <c r="G454" s="14"/>
    </row>
    <row r="455" spans="1:7" x14ac:dyDescent="0.35">
      <c r="A455" s="2" t="s">
        <v>452</v>
      </c>
      <c r="B455" s="3">
        <v>41583</v>
      </c>
      <c r="C455" s="4">
        <v>41</v>
      </c>
      <c r="D455" s="14">
        <v>17.206097560975611</v>
      </c>
      <c r="E455" s="14"/>
      <c r="F455" s="14"/>
      <c r="G455" s="14"/>
    </row>
    <row r="456" spans="1:7" x14ac:dyDescent="0.35">
      <c r="A456" s="2" t="s">
        <v>453</v>
      </c>
      <c r="B456" s="3">
        <v>41193</v>
      </c>
      <c r="C456" s="4">
        <v>1</v>
      </c>
      <c r="D456" s="14">
        <v>10.25</v>
      </c>
      <c r="E456" s="14"/>
      <c r="F456" s="14"/>
      <c r="G456" s="14"/>
    </row>
    <row r="457" spans="1:7" x14ac:dyDescent="0.35">
      <c r="A457" s="2" t="s">
        <v>454</v>
      </c>
      <c r="B457" s="3">
        <v>41192</v>
      </c>
      <c r="C457" s="4">
        <v>1</v>
      </c>
      <c r="D457" s="14">
        <v>112.85</v>
      </c>
      <c r="E457" s="14"/>
      <c r="F457" s="14"/>
      <c r="G457" s="14"/>
    </row>
    <row r="458" spans="1:7" x14ac:dyDescent="0.35">
      <c r="A458" s="2" t="s">
        <v>455</v>
      </c>
      <c r="B458" s="3">
        <v>41230</v>
      </c>
      <c r="C458" s="4">
        <v>3</v>
      </c>
      <c r="D458" s="14">
        <v>26.38666666666667</v>
      </c>
      <c r="E458" s="14"/>
      <c r="F458" s="14"/>
      <c r="G458" s="14"/>
    </row>
    <row r="459" spans="1:7" x14ac:dyDescent="0.35">
      <c r="A459" s="2" t="s">
        <v>456</v>
      </c>
      <c r="B459" s="3">
        <v>41188</v>
      </c>
      <c r="C459" s="4">
        <v>1</v>
      </c>
      <c r="D459" s="14">
        <v>0.01</v>
      </c>
      <c r="E459" s="14"/>
      <c r="F459" s="14"/>
      <c r="G459" s="14"/>
    </row>
    <row r="460" spans="1:7" x14ac:dyDescent="0.35">
      <c r="A460" s="2" t="s">
        <v>457</v>
      </c>
      <c r="B460" s="3">
        <v>41187</v>
      </c>
      <c r="C460" s="4">
        <v>1</v>
      </c>
      <c r="D460" s="14">
        <v>13.95</v>
      </c>
      <c r="E460" s="14"/>
      <c r="F460" s="14"/>
      <c r="G460" s="14"/>
    </row>
    <row r="461" spans="1:7" x14ac:dyDescent="0.35">
      <c r="A461" s="2" t="s">
        <v>458</v>
      </c>
      <c r="B461" s="3">
        <v>41187</v>
      </c>
      <c r="C461" s="4">
        <v>1</v>
      </c>
      <c r="D461" s="14">
        <v>0.01</v>
      </c>
      <c r="E461" s="14"/>
      <c r="F461" s="14"/>
      <c r="G461" s="14"/>
    </row>
    <row r="462" spans="1:7" x14ac:dyDescent="0.35">
      <c r="A462" s="2" t="s">
        <v>459</v>
      </c>
      <c r="B462" s="3">
        <v>41488</v>
      </c>
      <c r="C462" s="4">
        <v>3</v>
      </c>
      <c r="D462" s="14">
        <v>11.696666666666667</v>
      </c>
      <c r="E462" s="14"/>
      <c r="F462" s="14"/>
      <c r="G462" s="14"/>
    </row>
    <row r="463" spans="1:7" x14ac:dyDescent="0.35">
      <c r="A463" s="2" t="s">
        <v>460</v>
      </c>
      <c r="B463" s="3">
        <v>41289</v>
      </c>
      <c r="C463" s="4">
        <v>5</v>
      </c>
      <c r="D463" s="14">
        <v>17.874000000000002</v>
      </c>
      <c r="E463" s="14"/>
      <c r="F463" s="14"/>
      <c r="G463" s="14"/>
    </row>
    <row r="464" spans="1:7" x14ac:dyDescent="0.35">
      <c r="A464" s="2" t="s">
        <v>461</v>
      </c>
      <c r="B464" s="3">
        <v>41544</v>
      </c>
      <c r="C464" s="4">
        <v>24</v>
      </c>
      <c r="D464" s="14">
        <v>13.214583333333335</v>
      </c>
      <c r="E464" s="14"/>
      <c r="F464" s="14"/>
      <c r="G464" s="14"/>
    </row>
    <row r="465" spans="1:7" x14ac:dyDescent="0.35">
      <c r="A465" s="2" t="s">
        <v>462</v>
      </c>
      <c r="B465" s="3">
        <v>41185</v>
      </c>
      <c r="C465" s="4">
        <v>1</v>
      </c>
      <c r="D465" s="14">
        <v>19.399999999999999</v>
      </c>
      <c r="E465" s="14"/>
      <c r="F465" s="14"/>
      <c r="G465" s="14"/>
    </row>
    <row r="466" spans="1:7" x14ac:dyDescent="0.35">
      <c r="A466" s="2" t="s">
        <v>463</v>
      </c>
      <c r="B466" s="3">
        <v>41185</v>
      </c>
      <c r="C466" s="4">
        <v>1</v>
      </c>
      <c r="D466" s="14">
        <v>18.45</v>
      </c>
      <c r="E466" s="14"/>
      <c r="F466" s="14"/>
      <c r="G466" s="14"/>
    </row>
    <row r="467" spans="1:7" x14ac:dyDescent="0.35">
      <c r="A467" s="2" t="s">
        <v>464</v>
      </c>
      <c r="B467" s="3">
        <v>41185</v>
      </c>
      <c r="C467" s="4">
        <v>1</v>
      </c>
      <c r="D467" s="14">
        <v>9.9499999999999993</v>
      </c>
      <c r="E467" s="14"/>
      <c r="F467" s="14"/>
      <c r="G467" s="14"/>
    </row>
    <row r="468" spans="1:7" x14ac:dyDescent="0.35">
      <c r="A468" s="2" t="s">
        <v>465</v>
      </c>
      <c r="B468" s="3">
        <v>41185</v>
      </c>
      <c r="C468" s="4">
        <v>1</v>
      </c>
      <c r="D468" s="14">
        <v>34.78</v>
      </c>
      <c r="E468" s="14"/>
      <c r="F468" s="14"/>
      <c r="G468" s="14"/>
    </row>
    <row r="469" spans="1:7" x14ac:dyDescent="0.35">
      <c r="A469" s="2" t="s">
        <v>466</v>
      </c>
      <c r="B469" s="3">
        <v>41185</v>
      </c>
      <c r="C469" s="4">
        <v>1</v>
      </c>
      <c r="D469" s="14">
        <v>0.01</v>
      </c>
      <c r="E469" s="14"/>
      <c r="F469" s="14"/>
      <c r="G469" s="14"/>
    </row>
    <row r="470" spans="1:7" x14ac:dyDescent="0.35">
      <c r="A470" s="2" t="s">
        <v>467</v>
      </c>
      <c r="B470" s="3">
        <v>41185</v>
      </c>
      <c r="C470" s="4">
        <v>1</v>
      </c>
      <c r="D470" s="14">
        <v>0.01</v>
      </c>
      <c r="E470" s="14"/>
      <c r="F470" s="14"/>
      <c r="G470" s="14"/>
    </row>
    <row r="471" spans="1:7" x14ac:dyDescent="0.35">
      <c r="A471" s="2" t="s">
        <v>468</v>
      </c>
      <c r="B471" s="3">
        <v>41540</v>
      </c>
      <c r="C471" s="4">
        <v>28</v>
      </c>
      <c r="D471" s="14">
        <v>27.658928571428572</v>
      </c>
      <c r="E471" s="14"/>
      <c r="F471" s="14"/>
      <c r="G471" s="14"/>
    </row>
    <row r="472" spans="1:7" x14ac:dyDescent="0.35">
      <c r="A472" s="2" t="s">
        <v>469</v>
      </c>
      <c r="B472" s="3">
        <v>41185</v>
      </c>
      <c r="C472" s="4">
        <v>1</v>
      </c>
      <c r="D472" s="14">
        <v>8.5500000000000007</v>
      </c>
      <c r="E472" s="14"/>
      <c r="F472" s="14"/>
      <c r="G472" s="14"/>
    </row>
    <row r="473" spans="1:7" x14ac:dyDescent="0.35">
      <c r="A473" s="2" t="s">
        <v>470</v>
      </c>
      <c r="B473" s="3">
        <v>41185</v>
      </c>
      <c r="C473" s="4">
        <v>1</v>
      </c>
      <c r="D473" s="14">
        <v>13</v>
      </c>
      <c r="E473" s="14"/>
      <c r="F473" s="14"/>
      <c r="G473" s="14"/>
    </row>
    <row r="474" spans="1:7" x14ac:dyDescent="0.35">
      <c r="A474" s="2" t="s">
        <v>471</v>
      </c>
      <c r="B474" s="3">
        <v>41196</v>
      </c>
      <c r="C474" s="4">
        <v>2</v>
      </c>
      <c r="D474" s="14">
        <v>27.439999999999998</v>
      </c>
      <c r="E474" s="14"/>
      <c r="F474" s="14"/>
      <c r="G474" s="14"/>
    </row>
    <row r="475" spans="1:7" x14ac:dyDescent="0.35">
      <c r="A475" s="2" t="s">
        <v>472</v>
      </c>
      <c r="B475" s="3">
        <v>41521</v>
      </c>
      <c r="C475" s="4">
        <v>4</v>
      </c>
      <c r="D475" s="14">
        <v>23.987500000000001</v>
      </c>
      <c r="E475" s="14"/>
      <c r="F475" s="14"/>
      <c r="G475" s="14"/>
    </row>
    <row r="476" spans="1:7" x14ac:dyDescent="0.35">
      <c r="A476" s="2" t="s">
        <v>473</v>
      </c>
      <c r="B476" s="3">
        <v>41185</v>
      </c>
      <c r="C476" s="4">
        <v>1</v>
      </c>
      <c r="D476" s="14">
        <v>0.01</v>
      </c>
      <c r="E476" s="14"/>
      <c r="F476" s="14"/>
      <c r="G476" s="14"/>
    </row>
    <row r="477" spans="1:7" x14ac:dyDescent="0.35">
      <c r="A477" s="2" t="s">
        <v>474</v>
      </c>
      <c r="B477" s="3">
        <v>41185</v>
      </c>
      <c r="C477" s="4">
        <v>2</v>
      </c>
      <c r="D477" s="14">
        <v>47.93</v>
      </c>
      <c r="E477" s="14"/>
      <c r="F477" s="14"/>
      <c r="G477" s="14"/>
    </row>
    <row r="478" spans="1:7" x14ac:dyDescent="0.35">
      <c r="A478" s="2" t="s">
        <v>475</v>
      </c>
      <c r="B478" s="3">
        <v>41185</v>
      </c>
      <c r="C478" s="4">
        <v>1</v>
      </c>
      <c r="D478" s="14">
        <v>0.01</v>
      </c>
      <c r="E478" s="14"/>
      <c r="F478" s="14"/>
      <c r="G478" s="14"/>
    </row>
    <row r="479" spans="1:7" x14ac:dyDescent="0.35">
      <c r="A479" s="2" t="s">
        <v>476</v>
      </c>
      <c r="B479" s="3">
        <v>41185</v>
      </c>
      <c r="C479" s="4">
        <v>1</v>
      </c>
      <c r="D479" s="14">
        <v>0.01</v>
      </c>
      <c r="E479" s="14"/>
      <c r="F479" s="14"/>
      <c r="G479" s="14"/>
    </row>
    <row r="480" spans="1:7" x14ac:dyDescent="0.35">
      <c r="A480" s="2" t="s">
        <v>477</v>
      </c>
      <c r="B480" s="3">
        <v>41185</v>
      </c>
      <c r="C480" s="4">
        <v>1</v>
      </c>
      <c r="D480" s="14">
        <v>16.95</v>
      </c>
      <c r="E480" s="14"/>
      <c r="F480" s="14"/>
      <c r="G480" s="14"/>
    </row>
    <row r="481" spans="1:7" x14ac:dyDescent="0.35">
      <c r="A481" s="2" t="s">
        <v>478</v>
      </c>
      <c r="B481" s="3">
        <v>41185</v>
      </c>
      <c r="C481" s="4">
        <v>1</v>
      </c>
      <c r="D481" s="14">
        <v>13.5</v>
      </c>
      <c r="E481" s="14"/>
      <c r="F481" s="14"/>
      <c r="G481" s="14"/>
    </row>
    <row r="482" spans="1:7" x14ac:dyDescent="0.35">
      <c r="A482" s="2" t="s">
        <v>479</v>
      </c>
      <c r="B482" s="3">
        <v>41192</v>
      </c>
      <c r="C482" s="4">
        <v>2</v>
      </c>
      <c r="D482" s="14">
        <v>38.894999999999996</v>
      </c>
      <c r="E482" s="14"/>
      <c r="F482" s="14"/>
      <c r="G482" s="14"/>
    </row>
    <row r="483" spans="1:7" x14ac:dyDescent="0.35">
      <c r="A483" s="2" t="s">
        <v>480</v>
      </c>
      <c r="B483" s="3">
        <v>41193</v>
      </c>
      <c r="C483" s="4">
        <v>1</v>
      </c>
      <c r="D483" s="14">
        <v>23.6</v>
      </c>
      <c r="E483" s="14"/>
      <c r="F483" s="14"/>
      <c r="G483" s="14"/>
    </row>
    <row r="484" spans="1:7" x14ac:dyDescent="0.35">
      <c r="A484" s="2" t="s">
        <v>481</v>
      </c>
      <c r="B484" s="3">
        <v>41192</v>
      </c>
      <c r="C484" s="4">
        <v>1</v>
      </c>
      <c r="D484" s="14">
        <v>102.84</v>
      </c>
      <c r="E484" s="14"/>
      <c r="F484" s="14"/>
      <c r="G484" s="14"/>
    </row>
    <row r="485" spans="1:7" x14ac:dyDescent="0.35">
      <c r="A485" s="2" t="s">
        <v>482</v>
      </c>
      <c r="B485" s="3">
        <v>41191</v>
      </c>
      <c r="C485" s="4">
        <v>2</v>
      </c>
      <c r="D485" s="14">
        <v>14.324999999999999</v>
      </c>
      <c r="E485" s="14"/>
      <c r="F485" s="14"/>
      <c r="G485" s="14"/>
    </row>
    <row r="486" spans="1:7" x14ac:dyDescent="0.35">
      <c r="A486" s="2" t="s">
        <v>483</v>
      </c>
      <c r="B486" s="3">
        <v>41190</v>
      </c>
      <c r="C486" s="4">
        <v>1</v>
      </c>
      <c r="D486" s="14">
        <v>25.6</v>
      </c>
      <c r="E486" s="14"/>
      <c r="F486" s="14"/>
      <c r="G486" s="14"/>
    </row>
    <row r="487" spans="1:7" x14ac:dyDescent="0.35">
      <c r="A487" s="2" t="s">
        <v>484</v>
      </c>
      <c r="B487" s="3">
        <v>41247</v>
      </c>
      <c r="C487" s="4">
        <v>25</v>
      </c>
      <c r="D487" s="14">
        <v>9.3695999999999966</v>
      </c>
      <c r="E487" s="14"/>
      <c r="F487" s="14"/>
      <c r="G487" s="14"/>
    </row>
    <row r="488" spans="1:7" x14ac:dyDescent="0.35">
      <c r="A488" s="2" t="s">
        <v>485</v>
      </c>
      <c r="B488" s="3">
        <v>41293</v>
      </c>
      <c r="C488" s="4">
        <v>2</v>
      </c>
      <c r="D488" s="14">
        <v>30.4</v>
      </c>
      <c r="E488" s="14"/>
      <c r="F488" s="14"/>
      <c r="G488" s="14"/>
    </row>
    <row r="489" spans="1:7" x14ac:dyDescent="0.35">
      <c r="A489" s="2" t="s">
        <v>486</v>
      </c>
      <c r="B489" s="3">
        <v>41578</v>
      </c>
      <c r="C489" s="4">
        <v>68</v>
      </c>
      <c r="D489" s="14">
        <v>12.349852941176472</v>
      </c>
      <c r="E489" s="14"/>
      <c r="F489" s="14"/>
      <c r="G489" s="14"/>
    </row>
    <row r="490" spans="1:7" x14ac:dyDescent="0.35">
      <c r="A490" s="2" t="s">
        <v>487</v>
      </c>
      <c r="B490" s="3">
        <v>41187</v>
      </c>
      <c r="C490" s="4">
        <v>1</v>
      </c>
      <c r="D490" s="14">
        <v>14.8</v>
      </c>
      <c r="E490" s="14"/>
      <c r="F490" s="14"/>
      <c r="G490" s="14"/>
    </row>
    <row r="491" spans="1:7" x14ac:dyDescent="0.35">
      <c r="A491" s="2" t="s">
        <v>488</v>
      </c>
      <c r="B491" s="3">
        <v>41187</v>
      </c>
      <c r="C491" s="4">
        <v>1</v>
      </c>
      <c r="D491" s="14">
        <v>12.45</v>
      </c>
      <c r="E491" s="14"/>
      <c r="F491" s="14"/>
      <c r="G491" s="14"/>
    </row>
    <row r="492" spans="1:7" x14ac:dyDescent="0.35">
      <c r="A492" s="2" t="s">
        <v>489</v>
      </c>
      <c r="B492" s="3">
        <v>41187</v>
      </c>
      <c r="C492" s="4">
        <v>1</v>
      </c>
      <c r="D492" s="14">
        <v>9.9499999999999993</v>
      </c>
      <c r="E492" s="14"/>
      <c r="F492" s="14"/>
      <c r="G492" s="14"/>
    </row>
    <row r="493" spans="1:7" x14ac:dyDescent="0.35">
      <c r="A493" s="2" t="s">
        <v>490</v>
      </c>
      <c r="B493" s="3">
        <v>41187</v>
      </c>
      <c r="C493" s="4">
        <v>1</v>
      </c>
      <c r="D493" s="14">
        <v>38.950000000000003</v>
      </c>
      <c r="E493" s="14"/>
      <c r="F493" s="14"/>
      <c r="G493" s="14"/>
    </row>
    <row r="494" spans="1:7" x14ac:dyDescent="0.35">
      <c r="A494" s="2" t="s">
        <v>491</v>
      </c>
      <c r="B494" s="3">
        <v>41187</v>
      </c>
      <c r="C494" s="4">
        <v>1</v>
      </c>
      <c r="D494" s="14">
        <v>43.25</v>
      </c>
      <c r="E494" s="14"/>
      <c r="F494" s="14"/>
      <c r="G494" s="14"/>
    </row>
    <row r="495" spans="1:7" x14ac:dyDescent="0.35">
      <c r="A495" s="2" t="s">
        <v>492</v>
      </c>
      <c r="B495" s="3">
        <v>41187</v>
      </c>
      <c r="C495" s="4">
        <v>1</v>
      </c>
      <c r="D495" s="14">
        <v>11.75</v>
      </c>
      <c r="E495" s="14"/>
      <c r="F495" s="14"/>
      <c r="G495" s="14"/>
    </row>
    <row r="496" spans="1:7" x14ac:dyDescent="0.35">
      <c r="A496" s="2" t="s">
        <v>493</v>
      </c>
      <c r="B496" s="3">
        <v>41187</v>
      </c>
      <c r="C496" s="4">
        <v>1</v>
      </c>
      <c r="D496" s="14">
        <v>7</v>
      </c>
      <c r="E496" s="14"/>
      <c r="F496" s="14"/>
      <c r="G496" s="14"/>
    </row>
    <row r="497" spans="1:7" x14ac:dyDescent="0.35">
      <c r="A497" s="2" t="s">
        <v>494</v>
      </c>
      <c r="B497" s="3">
        <v>41186</v>
      </c>
      <c r="C497" s="4">
        <v>1</v>
      </c>
      <c r="D497" s="14">
        <v>28.45</v>
      </c>
      <c r="E497" s="14"/>
      <c r="F497" s="14"/>
      <c r="G497" s="14"/>
    </row>
    <row r="498" spans="1:7" x14ac:dyDescent="0.35">
      <c r="A498" s="2" t="s">
        <v>495</v>
      </c>
      <c r="B498" s="3">
        <v>41186</v>
      </c>
      <c r="C498" s="4">
        <v>1</v>
      </c>
      <c r="D498" s="14">
        <v>0.01</v>
      </c>
      <c r="E498" s="14"/>
      <c r="F498" s="14"/>
      <c r="G498" s="14"/>
    </row>
    <row r="499" spans="1:7" x14ac:dyDescent="0.35">
      <c r="A499" s="2" t="s">
        <v>496</v>
      </c>
      <c r="B499" s="3">
        <v>41186</v>
      </c>
      <c r="C499" s="4">
        <v>1</v>
      </c>
      <c r="D499" s="14">
        <v>25.11</v>
      </c>
      <c r="E499" s="14"/>
      <c r="F499" s="14"/>
      <c r="G499" s="14"/>
    </row>
    <row r="500" spans="1:7" x14ac:dyDescent="0.35">
      <c r="A500" s="2" t="s">
        <v>497</v>
      </c>
      <c r="B500" s="3">
        <v>41186</v>
      </c>
      <c r="C500" s="4">
        <v>1</v>
      </c>
      <c r="D500" s="14">
        <v>32.75</v>
      </c>
      <c r="E500" s="14"/>
      <c r="F500" s="14"/>
      <c r="G500" s="14"/>
    </row>
    <row r="501" spans="1:7" x14ac:dyDescent="0.35">
      <c r="A501" s="2" t="s">
        <v>498</v>
      </c>
      <c r="B501" s="3">
        <v>41204</v>
      </c>
      <c r="C501" s="4">
        <v>3</v>
      </c>
      <c r="D501" s="14">
        <v>10.916666666666666</v>
      </c>
      <c r="E501" s="14"/>
      <c r="F501" s="14"/>
      <c r="G501" s="14"/>
    </row>
    <row r="502" spans="1:7" x14ac:dyDescent="0.35">
      <c r="A502" s="2" t="s">
        <v>499</v>
      </c>
      <c r="B502" s="3">
        <v>41557</v>
      </c>
      <c r="C502" s="4">
        <v>6</v>
      </c>
      <c r="D502" s="14">
        <v>15.001666666666665</v>
      </c>
      <c r="E502" s="14"/>
      <c r="F502" s="14"/>
      <c r="G502" s="14"/>
    </row>
    <row r="503" spans="1:7" x14ac:dyDescent="0.35">
      <c r="A503" s="2" t="s">
        <v>500</v>
      </c>
      <c r="B503" s="3">
        <v>41186</v>
      </c>
      <c r="C503" s="4">
        <v>1</v>
      </c>
      <c r="D503" s="14">
        <v>10.75</v>
      </c>
      <c r="E503" s="14"/>
      <c r="F503" s="14"/>
      <c r="G503" s="14"/>
    </row>
    <row r="504" spans="1:7" x14ac:dyDescent="0.35">
      <c r="A504" s="2" t="s">
        <v>501</v>
      </c>
      <c r="B504" s="3">
        <v>41330</v>
      </c>
      <c r="C504" s="4">
        <v>10</v>
      </c>
      <c r="D504" s="14">
        <v>4.4000000000000004</v>
      </c>
      <c r="E504" s="14"/>
      <c r="F504" s="14"/>
      <c r="G504" s="14"/>
    </row>
    <row r="505" spans="1:7" x14ac:dyDescent="0.35">
      <c r="A505" s="2" t="s">
        <v>502</v>
      </c>
      <c r="B505" s="3">
        <v>41185</v>
      </c>
      <c r="C505" s="4">
        <v>1</v>
      </c>
      <c r="D505" s="14">
        <v>27.45</v>
      </c>
      <c r="E505" s="14"/>
      <c r="F505" s="14"/>
      <c r="G505" s="14"/>
    </row>
    <row r="506" spans="1:7" x14ac:dyDescent="0.35">
      <c r="A506" s="2" t="s">
        <v>503</v>
      </c>
      <c r="B506" s="3">
        <v>41281</v>
      </c>
      <c r="C506" s="4">
        <v>8</v>
      </c>
      <c r="D506" s="14">
        <v>18.135000000000002</v>
      </c>
      <c r="E506" s="14"/>
      <c r="F506" s="14"/>
      <c r="G506" s="14"/>
    </row>
    <row r="507" spans="1:7" x14ac:dyDescent="0.35">
      <c r="A507" s="2" t="s">
        <v>504</v>
      </c>
      <c r="B507" s="3">
        <v>41281</v>
      </c>
      <c r="C507" s="4">
        <v>6</v>
      </c>
      <c r="D507" s="14">
        <v>9.8133333333333344</v>
      </c>
      <c r="E507" s="14"/>
      <c r="F507" s="14"/>
      <c r="G507" s="14"/>
    </row>
    <row r="508" spans="1:7" x14ac:dyDescent="0.35">
      <c r="A508" s="2" t="s">
        <v>505</v>
      </c>
      <c r="B508" s="3">
        <v>41450</v>
      </c>
      <c r="C508" s="4">
        <v>5</v>
      </c>
      <c r="D508" s="14">
        <v>9.5579999999999998</v>
      </c>
      <c r="E508" s="14"/>
      <c r="F508" s="14"/>
      <c r="G508" s="14"/>
    </row>
    <row r="509" spans="1:7" x14ac:dyDescent="0.35">
      <c r="A509" s="2" t="s">
        <v>506</v>
      </c>
      <c r="B509" s="3">
        <v>41199</v>
      </c>
      <c r="C509" s="4">
        <v>2</v>
      </c>
      <c r="D509" s="14">
        <v>9.25</v>
      </c>
      <c r="E509" s="14"/>
      <c r="F509" s="14"/>
      <c r="G509" s="14"/>
    </row>
    <row r="510" spans="1:7" x14ac:dyDescent="0.35">
      <c r="A510" s="2" t="s">
        <v>507</v>
      </c>
      <c r="B510" s="3">
        <v>41185</v>
      </c>
      <c r="C510" s="4">
        <v>1</v>
      </c>
      <c r="D510" s="14">
        <v>10.75</v>
      </c>
      <c r="E510" s="14"/>
      <c r="F510" s="14"/>
      <c r="G510" s="14"/>
    </row>
    <row r="511" spans="1:7" x14ac:dyDescent="0.35">
      <c r="A511" s="2" t="s">
        <v>508</v>
      </c>
      <c r="B511" s="3">
        <v>41187</v>
      </c>
      <c r="C511" s="4">
        <v>1</v>
      </c>
      <c r="D511" s="14">
        <v>0</v>
      </c>
      <c r="E511" s="14"/>
      <c r="F511" s="14"/>
      <c r="G511" s="14"/>
    </row>
    <row r="512" spans="1:7" x14ac:dyDescent="0.35">
      <c r="A512" s="2" t="s">
        <v>509</v>
      </c>
      <c r="B512" s="3">
        <v>41187</v>
      </c>
      <c r="C512" s="4">
        <v>1</v>
      </c>
      <c r="D512" s="14">
        <v>42.9</v>
      </c>
      <c r="E512" s="14"/>
      <c r="F512" s="14"/>
      <c r="G512" s="14"/>
    </row>
    <row r="513" spans="1:7" x14ac:dyDescent="0.35">
      <c r="A513" s="2" t="s">
        <v>510</v>
      </c>
      <c r="B513" s="3">
        <v>41187</v>
      </c>
      <c r="C513" s="4">
        <v>1</v>
      </c>
      <c r="D513" s="14">
        <v>22</v>
      </c>
      <c r="E513" s="14"/>
      <c r="F513" s="14"/>
      <c r="G513" s="14"/>
    </row>
    <row r="514" spans="1:7" x14ac:dyDescent="0.35">
      <c r="A514" s="2" t="s">
        <v>511</v>
      </c>
      <c r="B514" s="3">
        <v>41187</v>
      </c>
      <c r="C514" s="4">
        <v>1</v>
      </c>
      <c r="D514" s="14">
        <v>24.25</v>
      </c>
      <c r="E514" s="14"/>
      <c r="F514" s="14"/>
      <c r="G514" s="14"/>
    </row>
    <row r="515" spans="1:7" x14ac:dyDescent="0.35">
      <c r="A515" s="2" t="s">
        <v>512</v>
      </c>
      <c r="B515" s="3">
        <v>41307</v>
      </c>
      <c r="C515" s="4">
        <v>4</v>
      </c>
      <c r="D515" s="14">
        <v>25.537500000000001</v>
      </c>
      <c r="E515" s="14"/>
      <c r="F515" s="14"/>
      <c r="G515" s="14"/>
    </row>
    <row r="516" spans="1:7" x14ac:dyDescent="0.35">
      <c r="A516" s="2" t="s">
        <v>513</v>
      </c>
      <c r="B516" s="3">
        <v>41189</v>
      </c>
      <c r="C516" s="4">
        <v>1</v>
      </c>
      <c r="D516" s="14">
        <v>43</v>
      </c>
      <c r="E516" s="14"/>
      <c r="F516" s="14"/>
      <c r="G516" s="14"/>
    </row>
    <row r="517" spans="1:7" x14ac:dyDescent="0.35">
      <c r="A517" s="2" t="s">
        <v>514</v>
      </c>
      <c r="B517" s="3">
        <v>41189</v>
      </c>
      <c r="C517" s="4">
        <v>1</v>
      </c>
      <c r="D517" s="14">
        <v>13.5</v>
      </c>
      <c r="E517" s="14"/>
      <c r="F517" s="14"/>
      <c r="G517" s="14"/>
    </row>
    <row r="518" spans="1:7" x14ac:dyDescent="0.35">
      <c r="A518" s="2" t="s">
        <v>515</v>
      </c>
      <c r="B518" s="3">
        <v>41190</v>
      </c>
      <c r="C518" s="4">
        <v>1</v>
      </c>
      <c r="D518" s="14">
        <v>41.5</v>
      </c>
      <c r="E518" s="14"/>
      <c r="F518" s="14"/>
      <c r="G518" s="14"/>
    </row>
    <row r="519" spans="1:7" x14ac:dyDescent="0.35">
      <c r="A519" s="2" t="s">
        <v>516</v>
      </c>
      <c r="B519" s="3">
        <v>41505</v>
      </c>
      <c r="C519" s="4">
        <v>5</v>
      </c>
      <c r="D519" s="14">
        <v>11.994</v>
      </c>
      <c r="E519" s="14"/>
      <c r="F519" s="14"/>
      <c r="G519" s="14"/>
    </row>
    <row r="520" spans="1:7" x14ac:dyDescent="0.35">
      <c r="A520" s="2" t="s">
        <v>517</v>
      </c>
      <c r="B520" s="3">
        <v>41190</v>
      </c>
      <c r="C520" s="4">
        <v>1</v>
      </c>
      <c r="D520" s="14">
        <v>9.9499999999999993</v>
      </c>
      <c r="E520" s="14"/>
      <c r="F520" s="14"/>
      <c r="G520" s="14"/>
    </row>
    <row r="521" spans="1:7" x14ac:dyDescent="0.35">
      <c r="A521" s="2" t="s">
        <v>518</v>
      </c>
      <c r="B521" s="3">
        <v>41190</v>
      </c>
      <c r="C521" s="4">
        <v>1</v>
      </c>
      <c r="D521" s="14">
        <v>0.01</v>
      </c>
      <c r="E521" s="14"/>
      <c r="F521" s="14"/>
      <c r="G521" s="14"/>
    </row>
    <row r="522" spans="1:7" x14ac:dyDescent="0.35">
      <c r="A522" s="2" t="s">
        <v>519</v>
      </c>
      <c r="B522" s="3">
        <v>41277</v>
      </c>
      <c r="C522" s="4">
        <v>24</v>
      </c>
      <c r="D522" s="14">
        <v>13.404166666666663</v>
      </c>
      <c r="E522" s="14"/>
      <c r="F522" s="14"/>
      <c r="G522" s="14"/>
    </row>
    <row r="523" spans="1:7" x14ac:dyDescent="0.35">
      <c r="A523" s="2" t="s">
        <v>520</v>
      </c>
      <c r="B523" s="3">
        <v>41187</v>
      </c>
      <c r="C523" s="4">
        <v>1</v>
      </c>
      <c r="D523" s="14">
        <v>35.549999999999997</v>
      </c>
      <c r="E523" s="14"/>
      <c r="F523" s="14"/>
      <c r="G523" s="14"/>
    </row>
    <row r="524" spans="1:7" x14ac:dyDescent="0.35">
      <c r="A524" s="2" t="s">
        <v>521</v>
      </c>
      <c r="B524" s="3">
        <v>41187</v>
      </c>
      <c r="C524" s="4">
        <v>1</v>
      </c>
      <c r="D524" s="14">
        <v>25.3</v>
      </c>
      <c r="E524" s="14"/>
      <c r="F524" s="14"/>
      <c r="G524" s="14"/>
    </row>
    <row r="525" spans="1:7" x14ac:dyDescent="0.35">
      <c r="A525" s="2" t="s">
        <v>522</v>
      </c>
      <c r="B525" s="3">
        <v>41187</v>
      </c>
      <c r="C525" s="4">
        <v>1</v>
      </c>
      <c r="D525" s="14">
        <v>21.2</v>
      </c>
      <c r="E525" s="14"/>
      <c r="F525" s="14"/>
      <c r="G525" s="14"/>
    </row>
    <row r="526" spans="1:7" x14ac:dyDescent="0.35">
      <c r="A526" s="2" t="s">
        <v>523</v>
      </c>
      <c r="B526" s="3">
        <v>41328</v>
      </c>
      <c r="C526" s="4">
        <v>2</v>
      </c>
      <c r="D526" s="14">
        <v>32.299999999999997</v>
      </c>
      <c r="E526" s="14"/>
      <c r="F526" s="14"/>
      <c r="G526" s="14"/>
    </row>
    <row r="527" spans="1:7" x14ac:dyDescent="0.35">
      <c r="A527" s="2" t="s">
        <v>524</v>
      </c>
      <c r="B527" s="3">
        <v>41187</v>
      </c>
      <c r="C527" s="4">
        <v>1</v>
      </c>
      <c r="D527" s="14">
        <v>30.1</v>
      </c>
      <c r="E527" s="14"/>
      <c r="F527" s="14"/>
      <c r="G527" s="14"/>
    </row>
    <row r="528" spans="1:7" x14ac:dyDescent="0.35">
      <c r="A528" s="2" t="s">
        <v>525</v>
      </c>
      <c r="B528" s="3">
        <v>41187</v>
      </c>
      <c r="C528" s="4">
        <v>1</v>
      </c>
      <c r="D528" s="14">
        <v>9.9499999999999993</v>
      </c>
      <c r="E528" s="14"/>
      <c r="F528" s="14"/>
      <c r="G528" s="14"/>
    </row>
    <row r="529" spans="1:7" x14ac:dyDescent="0.35">
      <c r="A529" s="2" t="s">
        <v>526</v>
      </c>
      <c r="B529" s="3">
        <v>41187</v>
      </c>
      <c r="C529" s="4">
        <v>1</v>
      </c>
      <c r="D529" s="14">
        <v>12.65</v>
      </c>
      <c r="E529" s="14"/>
      <c r="F529" s="14"/>
      <c r="G529" s="14"/>
    </row>
    <row r="530" spans="1:7" x14ac:dyDescent="0.35">
      <c r="A530" s="2" t="s">
        <v>527</v>
      </c>
      <c r="B530" s="3">
        <v>41187</v>
      </c>
      <c r="C530" s="4">
        <v>1</v>
      </c>
      <c r="D530" s="14">
        <v>13.65</v>
      </c>
      <c r="E530" s="14"/>
      <c r="F530" s="14"/>
      <c r="G530" s="14"/>
    </row>
    <row r="531" spans="1:7" x14ac:dyDescent="0.35">
      <c r="A531" s="2" t="s">
        <v>528</v>
      </c>
      <c r="B531" s="3">
        <v>41187</v>
      </c>
      <c r="C531" s="4">
        <v>1</v>
      </c>
      <c r="D531" s="14">
        <v>19.899999999999999</v>
      </c>
      <c r="E531" s="14"/>
      <c r="F531" s="14"/>
      <c r="G531" s="14"/>
    </row>
    <row r="532" spans="1:7" x14ac:dyDescent="0.35">
      <c r="A532" s="2" t="s">
        <v>529</v>
      </c>
      <c r="B532" s="3">
        <v>41579</v>
      </c>
      <c r="C532" s="4">
        <v>9</v>
      </c>
      <c r="D532" s="14">
        <v>10.693333333333333</v>
      </c>
      <c r="E532" s="14"/>
      <c r="F532" s="14"/>
      <c r="G532" s="14"/>
    </row>
    <row r="533" spans="1:7" x14ac:dyDescent="0.35">
      <c r="A533" s="2" t="s">
        <v>530</v>
      </c>
      <c r="B533" s="3">
        <v>41579</v>
      </c>
      <c r="C533" s="4">
        <v>10</v>
      </c>
      <c r="D533" s="14">
        <v>12.089</v>
      </c>
      <c r="E533" s="14"/>
      <c r="F533" s="14"/>
      <c r="G533" s="14"/>
    </row>
    <row r="534" spans="1:7" x14ac:dyDescent="0.35">
      <c r="A534" s="2" t="s">
        <v>531</v>
      </c>
      <c r="B534" s="3">
        <v>41185</v>
      </c>
      <c r="C534" s="4">
        <v>1</v>
      </c>
      <c r="D534" s="14">
        <v>24.92</v>
      </c>
      <c r="E534" s="14"/>
      <c r="F534" s="14"/>
      <c r="G534" s="14"/>
    </row>
    <row r="535" spans="1:7" x14ac:dyDescent="0.35">
      <c r="A535" s="2" t="s">
        <v>532</v>
      </c>
      <c r="B535" s="3">
        <v>41177</v>
      </c>
      <c r="C535" s="4">
        <v>1</v>
      </c>
      <c r="D535" s="14">
        <v>18.95</v>
      </c>
      <c r="E535" s="14"/>
      <c r="F535" s="14"/>
      <c r="G535" s="14"/>
    </row>
    <row r="536" spans="1:7" x14ac:dyDescent="0.35">
      <c r="A536" s="2" t="s">
        <v>533</v>
      </c>
      <c r="B536" s="3">
        <v>41177</v>
      </c>
      <c r="C536" s="4">
        <v>1</v>
      </c>
      <c r="D536" s="14">
        <v>29.45</v>
      </c>
      <c r="E536" s="14"/>
      <c r="F536" s="14"/>
      <c r="G536" s="14"/>
    </row>
    <row r="537" spans="1:7" x14ac:dyDescent="0.35">
      <c r="A537" s="2" t="s">
        <v>534</v>
      </c>
      <c r="B537" s="3">
        <v>41582</v>
      </c>
      <c r="C537" s="4">
        <v>9</v>
      </c>
      <c r="D537" s="14">
        <v>22.183333333333334</v>
      </c>
      <c r="E537" s="14"/>
      <c r="F537" s="14"/>
      <c r="G537" s="14"/>
    </row>
    <row r="538" spans="1:7" x14ac:dyDescent="0.35">
      <c r="A538" s="2" t="s">
        <v>535</v>
      </c>
      <c r="B538" s="3">
        <v>41176</v>
      </c>
      <c r="C538" s="4">
        <v>1</v>
      </c>
      <c r="D538" s="14">
        <v>44.45</v>
      </c>
      <c r="E538" s="14"/>
      <c r="F538" s="14"/>
      <c r="G538" s="14"/>
    </row>
    <row r="539" spans="1:7" x14ac:dyDescent="0.35">
      <c r="A539" s="2" t="s">
        <v>536</v>
      </c>
      <c r="B539" s="3">
        <v>41176</v>
      </c>
      <c r="C539" s="4">
        <v>1</v>
      </c>
      <c r="D539" s="14">
        <v>0.01</v>
      </c>
      <c r="E539" s="14"/>
      <c r="F539" s="14"/>
      <c r="G539" s="14"/>
    </row>
    <row r="540" spans="1:7" x14ac:dyDescent="0.35">
      <c r="A540" s="2" t="s">
        <v>537</v>
      </c>
      <c r="B540" s="3">
        <v>41582</v>
      </c>
      <c r="C540" s="4">
        <v>87</v>
      </c>
      <c r="D540" s="14">
        <v>12.513448275862059</v>
      </c>
      <c r="E540" s="14"/>
      <c r="F540" s="14"/>
      <c r="G540" s="14"/>
    </row>
    <row r="541" spans="1:7" x14ac:dyDescent="0.35">
      <c r="A541" s="2" t="s">
        <v>538</v>
      </c>
      <c r="B541" s="3">
        <v>41521</v>
      </c>
      <c r="C541" s="4">
        <v>2</v>
      </c>
      <c r="D541" s="14">
        <v>18.7</v>
      </c>
      <c r="E541" s="14"/>
      <c r="F541" s="14"/>
      <c r="G541" s="14"/>
    </row>
    <row r="542" spans="1:7" x14ac:dyDescent="0.35">
      <c r="A542" s="2" t="s">
        <v>539</v>
      </c>
      <c r="B542" s="3">
        <v>41187</v>
      </c>
      <c r="C542" s="4">
        <v>1</v>
      </c>
      <c r="D542" s="14">
        <v>11.86</v>
      </c>
      <c r="E542" s="14"/>
      <c r="F542" s="14"/>
      <c r="G542" s="14"/>
    </row>
    <row r="543" spans="1:7" x14ac:dyDescent="0.35">
      <c r="A543" s="2" t="s">
        <v>540</v>
      </c>
      <c r="B543" s="3">
        <v>41176</v>
      </c>
      <c r="C543" s="4">
        <v>1</v>
      </c>
      <c r="D543" s="14">
        <v>47.4</v>
      </c>
      <c r="E543" s="14"/>
      <c r="F543" s="14"/>
      <c r="G543" s="14"/>
    </row>
    <row r="544" spans="1:7" x14ac:dyDescent="0.35">
      <c r="A544" s="2" t="s">
        <v>541</v>
      </c>
      <c r="B544" s="3">
        <v>41550</v>
      </c>
      <c r="C544" s="4">
        <v>7</v>
      </c>
      <c r="D544" s="14">
        <v>10.062857142857142</v>
      </c>
      <c r="E544" s="14"/>
      <c r="F544" s="14"/>
      <c r="G544" s="14"/>
    </row>
    <row r="545" spans="1:7" x14ac:dyDescent="0.35">
      <c r="A545" s="2" t="s">
        <v>542</v>
      </c>
      <c r="B545" s="3">
        <v>41174</v>
      </c>
      <c r="C545" s="4">
        <v>1</v>
      </c>
      <c r="D545" s="14">
        <v>49.45</v>
      </c>
      <c r="E545" s="14"/>
      <c r="F545" s="14"/>
      <c r="G545" s="14"/>
    </row>
    <row r="546" spans="1:7" x14ac:dyDescent="0.35">
      <c r="A546" s="2" t="s">
        <v>543</v>
      </c>
      <c r="B546" s="3">
        <v>41187</v>
      </c>
      <c r="C546" s="4">
        <v>1</v>
      </c>
      <c r="D546" s="14">
        <v>10.98</v>
      </c>
      <c r="E546" s="14"/>
      <c r="F546" s="14"/>
      <c r="G546" s="14"/>
    </row>
    <row r="547" spans="1:7" x14ac:dyDescent="0.35">
      <c r="A547" s="2" t="s">
        <v>544</v>
      </c>
      <c r="B547" s="3">
        <v>41194</v>
      </c>
      <c r="C547" s="4">
        <v>1</v>
      </c>
      <c r="D547" s="14">
        <v>2.7</v>
      </c>
      <c r="E547" s="14"/>
      <c r="F547" s="14"/>
      <c r="G547" s="14"/>
    </row>
    <row r="548" spans="1:7" x14ac:dyDescent="0.35">
      <c r="A548" s="2" t="s">
        <v>545</v>
      </c>
      <c r="B548" s="3">
        <v>41438</v>
      </c>
      <c r="C548" s="4">
        <v>4</v>
      </c>
      <c r="D548" s="14">
        <v>75.837500000000006</v>
      </c>
      <c r="E548" s="14"/>
      <c r="F548" s="14"/>
      <c r="G548" s="14"/>
    </row>
    <row r="549" spans="1:7" x14ac:dyDescent="0.35">
      <c r="A549" s="2" t="s">
        <v>546</v>
      </c>
      <c r="B549" s="3">
        <v>41544</v>
      </c>
      <c r="C549" s="4">
        <v>16</v>
      </c>
      <c r="D549" s="14">
        <v>40.899999999999991</v>
      </c>
      <c r="E549" s="14"/>
      <c r="F549" s="14"/>
      <c r="G549" s="14"/>
    </row>
    <row r="550" spans="1:7" x14ac:dyDescent="0.35">
      <c r="A550" s="2" t="s">
        <v>547</v>
      </c>
      <c r="B550" s="3">
        <v>41550</v>
      </c>
      <c r="C550" s="4">
        <v>4</v>
      </c>
      <c r="D550" s="14">
        <v>357.65</v>
      </c>
      <c r="E550" s="14"/>
      <c r="F550" s="14"/>
      <c r="G550" s="14"/>
    </row>
    <row r="551" spans="1:7" x14ac:dyDescent="0.35">
      <c r="A551" s="2" t="s">
        <v>548</v>
      </c>
      <c r="B551" s="3">
        <v>41566</v>
      </c>
      <c r="C551" s="4">
        <v>16</v>
      </c>
      <c r="D551" s="14">
        <v>23.611875000000001</v>
      </c>
      <c r="E551" s="14"/>
      <c r="F551" s="14"/>
      <c r="G551" s="14"/>
    </row>
    <row r="552" spans="1:7" x14ac:dyDescent="0.35">
      <c r="A552" s="2" t="s">
        <v>549</v>
      </c>
      <c r="B552" s="3">
        <v>41569</v>
      </c>
      <c r="C552" s="4">
        <v>2</v>
      </c>
      <c r="D552" s="14">
        <v>49.25</v>
      </c>
      <c r="E552" s="14"/>
      <c r="F552" s="14"/>
      <c r="G552" s="14"/>
    </row>
    <row r="553" spans="1:7" x14ac:dyDescent="0.35">
      <c r="A553" s="2" t="s">
        <v>550</v>
      </c>
      <c r="B553" s="3">
        <v>41571</v>
      </c>
      <c r="C553" s="4">
        <v>3</v>
      </c>
      <c r="D553" s="14">
        <v>11.233333333333334</v>
      </c>
      <c r="E553" s="14"/>
      <c r="F553" s="14"/>
      <c r="G553" s="14"/>
    </row>
    <row r="554" spans="1:7" x14ac:dyDescent="0.35">
      <c r="A554" s="2" t="s">
        <v>551</v>
      </c>
      <c r="B554" s="3">
        <v>41582</v>
      </c>
      <c r="C554" s="4">
        <v>84</v>
      </c>
      <c r="D554" s="14">
        <v>10.344642857142858</v>
      </c>
      <c r="E554" s="14"/>
      <c r="F554" s="14"/>
      <c r="G554" s="14"/>
    </row>
    <row r="555" spans="1:7" x14ac:dyDescent="0.35">
      <c r="A555" s="2" t="s">
        <v>552</v>
      </c>
      <c r="B555" s="3">
        <v>41581</v>
      </c>
      <c r="C555" s="4">
        <v>42</v>
      </c>
      <c r="D555" s="14">
        <v>37.378809523809529</v>
      </c>
      <c r="E555" s="14"/>
      <c r="F555" s="14"/>
      <c r="G555" s="14"/>
    </row>
    <row r="556" spans="1:7" x14ac:dyDescent="0.35">
      <c r="A556" s="2" t="s">
        <v>553</v>
      </c>
      <c r="B556" s="3">
        <v>41574</v>
      </c>
      <c r="C556" s="4">
        <v>6</v>
      </c>
      <c r="D556" s="14">
        <v>33.699999999999996</v>
      </c>
      <c r="E556" s="14"/>
      <c r="F556" s="14"/>
      <c r="G556" s="14"/>
    </row>
    <row r="557" spans="1:7" x14ac:dyDescent="0.35">
      <c r="A557" s="2" t="s">
        <v>554</v>
      </c>
      <c r="B557" s="3">
        <v>41576</v>
      </c>
      <c r="C557" s="4">
        <v>103</v>
      </c>
      <c r="D557" s="14">
        <v>15.004368932038854</v>
      </c>
      <c r="E557" s="14"/>
      <c r="F557" s="14"/>
      <c r="G557" s="14"/>
    </row>
    <row r="558" spans="1:7" x14ac:dyDescent="0.35">
      <c r="A558" s="2" t="s">
        <v>555</v>
      </c>
      <c r="B558" s="3">
        <v>41573</v>
      </c>
      <c r="C558" s="4">
        <v>5</v>
      </c>
      <c r="D558" s="14">
        <v>42.830000000000005</v>
      </c>
      <c r="E558" s="14"/>
      <c r="F558" s="14"/>
      <c r="G558" s="14"/>
    </row>
    <row r="559" spans="1:7" x14ac:dyDescent="0.35">
      <c r="A559" s="2" t="s">
        <v>556</v>
      </c>
      <c r="B559" s="3">
        <v>41187</v>
      </c>
      <c r="C559" s="4">
        <v>1</v>
      </c>
      <c r="D559" s="14">
        <v>73.900000000000006</v>
      </c>
      <c r="E559" s="14"/>
      <c r="F559" s="14"/>
      <c r="G559" s="14"/>
    </row>
    <row r="560" spans="1:7" x14ac:dyDescent="0.35">
      <c r="A560" s="2" t="s">
        <v>557</v>
      </c>
      <c r="B560" s="3">
        <v>41193</v>
      </c>
      <c r="C560" s="4">
        <v>4</v>
      </c>
      <c r="D560" s="14">
        <v>7.3574999999999999</v>
      </c>
      <c r="E560" s="14"/>
      <c r="F560" s="14"/>
      <c r="G560" s="14"/>
    </row>
    <row r="561" spans="1:7" x14ac:dyDescent="0.35">
      <c r="A561" s="2" t="s">
        <v>558</v>
      </c>
      <c r="B561" s="3">
        <v>41281</v>
      </c>
      <c r="C561" s="4">
        <v>5</v>
      </c>
      <c r="D561" s="14">
        <v>9.0299999999999994</v>
      </c>
      <c r="E561" s="14"/>
      <c r="F561" s="14"/>
      <c r="G561" s="14"/>
    </row>
    <row r="562" spans="1:7" x14ac:dyDescent="0.35">
      <c r="A562" s="2" t="s">
        <v>559</v>
      </c>
      <c r="B562" s="3">
        <v>41177</v>
      </c>
      <c r="C562" s="4">
        <v>1</v>
      </c>
      <c r="D562" s="14">
        <v>55.3</v>
      </c>
      <c r="E562" s="14"/>
      <c r="F562" s="14"/>
      <c r="G562" s="14"/>
    </row>
    <row r="563" spans="1:7" x14ac:dyDescent="0.35">
      <c r="A563" s="2" t="s">
        <v>560</v>
      </c>
      <c r="B563" s="3">
        <v>41185</v>
      </c>
      <c r="C563" s="4">
        <v>1</v>
      </c>
      <c r="D563" s="14">
        <v>17.95</v>
      </c>
      <c r="E563" s="14"/>
      <c r="F563" s="14"/>
      <c r="G563" s="14"/>
    </row>
    <row r="564" spans="1:7" x14ac:dyDescent="0.35">
      <c r="A564" s="2" t="s">
        <v>561</v>
      </c>
      <c r="B564" s="3">
        <v>41174</v>
      </c>
      <c r="C564" s="4">
        <v>1</v>
      </c>
      <c r="D564" s="14">
        <v>0.01</v>
      </c>
      <c r="E564" s="14"/>
      <c r="F564" s="14"/>
      <c r="G564" s="14"/>
    </row>
    <row r="565" spans="1:7" x14ac:dyDescent="0.35">
      <c r="A565" s="2" t="s">
        <v>562</v>
      </c>
      <c r="B565" s="3">
        <v>41431</v>
      </c>
      <c r="C565" s="4">
        <v>22</v>
      </c>
      <c r="D565" s="14">
        <v>39.570454545454545</v>
      </c>
      <c r="E565" s="14"/>
      <c r="F565" s="14"/>
      <c r="G565" s="14"/>
    </row>
    <row r="566" spans="1:7" x14ac:dyDescent="0.35">
      <c r="A566" s="2" t="s">
        <v>563</v>
      </c>
      <c r="B566" s="3">
        <v>41179</v>
      </c>
      <c r="C566" s="4">
        <v>1</v>
      </c>
      <c r="D566" s="14">
        <v>9.5</v>
      </c>
      <c r="E566" s="14"/>
      <c r="F566" s="14"/>
      <c r="G566" s="14"/>
    </row>
    <row r="567" spans="1:7" x14ac:dyDescent="0.35">
      <c r="A567" s="2" t="s">
        <v>564</v>
      </c>
      <c r="B567" s="3">
        <v>41475</v>
      </c>
      <c r="C567" s="4">
        <v>6</v>
      </c>
      <c r="D567" s="14">
        <v>27.5</v>
      </c>
      <c r="E567" s="14"/>
      <c r="F567" s="14"/>
      <c r="G567" s="14"/>
    </row>
    <row r="568" spans="1:7" x14ac:dyDescent="0.35">
      <c r="A568" s="2" t="s">
        <v>565</v>
      </c>
      <c r="B568" s="3">
        <v>41180</v>
      </c>
      <c r="C568" s="4">
        <v>1</v>
      </c>
      <c r="D568" s="14">
        <v>15</v>
      </c>
      <c r="E568" s="14"/>
      <c r="F568" s="14"/>
      <c r="G568" s="14"/>
    </row>
    <row r="569" spans="1:7" x14ac:dyDescent="0.35">
      <c r="A569" s="2" t="s">
        <v>566</v>
      </c>
      <c r="B569" s="3">
        <v>41180</v>
      </c>
      <c r="C569" s="4">
        <v>1</v>
      </c>
      <c r="D569" s="14">
        <v>6.5</v>
      </c>
      <c r="E569" s="14"/>
      <c r="F569" s="14"/>
      <c r="G569" s="14"/>
    </row>
    <row r="570" spans="1:7" x14ac:dyDescent="0.35">
      <c r="A570" s="2" t="s">
        <v>567</v>
      </c>
      <c r="B570" s="3">
        <v>41180</v>
      </c>
      <c r="C570" s="4">
        <v>1</v>
      </c>
      <c r="D570" s="14">
        <v>37.200000000000003</v>
      </c>
      <c r="E570" s="14"/>
      <c r="F570" s="14"/>
      <c r="G570" s="14"/>
    </row>
    <row r="571" spans="1:7" x14ac:dyDescent="0.35">
      <c r="A571" s="2" t="s">
        <v>568</v>
      </c>
      <c r="B571" s="3">
        <v>41180</v>
      </c>
      <c r="C571" s="4">
        <v>1</v>
      </c>
      <c r="D571" s="14">
        <v>20.5</v>
      </c>
      <c r="E571" s="14"/>
      <c r="F571" s="14"/>
      <c r="G571" s="14"/>
    </row>
    <row r="572" spans="1:7" x14ac:dyDescent="0.35">
      <c r="A572" s="2" t="s">
        <v>569</v>
      </c>
      <c r="B572" s="3">
        <v>41181</v>
      </c>
      <c r="C572" s="4">
        <v>1</v>
      </c>
      <c r="D572" s="14">
        <v>20.11</v>
      </c>
      <c r="E572" s="14"/>
      <c r="F572" s="14"/>
      <c r="G572" s="14"/>
    </row>
    <row r="573" spans="1:7" x14ac:dyDescent="0.35">
      <c r="A573" s="2" t="s">
        <v>570</v>
      </c>
      <c r="B573" s="3">
        <v>41502</v>
      </c>
      <c r="C573" s="4">
        <v>32</v>
      </c>
      <c r="D573" s="14">
        <v>29.058750000000007</v>
      </c>
      <c r="E573" s="14"/>
      <c r="F573" s="14"/>
      <c r="G573" s="14"/>
    </row>
    <row r="574" spans="1:7" x14ac:dyDescent="0.35">
      <c r="A574" s="2" t="s">
        <v>571</v>
      </c>
      <c r="B574" s="3">
        <v>41182</v>
      </c>
      <c r="C574" s="4">
        <v>1</v>
      </c>
      <c r="D574" s="14">
        <v>28.5</v>
      </c>
      <c r="E574" s="14"/>
      <c r="F574" s="14"/>
      <c r="G574" s="14"/>
    </row>
    <row r="575" spans="1:7" x14ac:dyDescent="0.35">
      <c r="A575" s="2" t="s">
        <v>572</v>
      </c>
      <c r="B575" s="3">
        <v>41182</v>
      </c>
      <c r="C575" s="4">
        <v>1</v>
      </c>
      <c r="D575" s="14">
        <v>12.45</v>
      </c>
      <c r="E575" s="14"/>
      <c r="F575" s="14"/>
      <c r="G575" s="14"/>
    </row>
    <row r="576" spans="1:7" x14ac:dyDescent="0.35">
      <c r="A576" s="2" t="s">
        <v>573</v>
      </c>
      <c r="B576" s="3">
        <v>41542</v>
      </c>
      <c r="C576" s="4">
        <v>34</v>
      </c>
      <c r="D576" s="14">
        <v>13.721470588235292</v>
      </c>
      <c r="E576" s="14"/>
      <c r="F576" s="14"/>
      <c r="G576" s="14"/>
    </row>
    <row r="577" spans="1:7" x14ac:dyDescent="0.35">
      <c r="A577" s="2" t="s">
        <v>574</v>
      </c>
      <c r="B577" s="3">
        <v>41542</v>
      </c>
      <c r="C577" s="4">
        <v>66</v>
      </c>
      <c r="D577" s="14">
        <v>19.850909090909095</v>
      </c>
      <c r="E577" s="14"/>
      <c r="F577" s="14"/>
      <c r="G577" s="14"/>
    </row>
    <row r="578" spans="1:7" x14ac:dyDescent="0.35">
      <c r="A578" s="2" t="s">
        <v>575</v>
      </c>
      <c r="B578" s="3">
        <v>41542</v>
      </c>
      <c r="C578" s="4">
        <v>55</v>
      </c>
      <c r="D578" s="14">
        <v>27.044181818181819</v>
      </c>
      <c r="E578" s="14"/>
      <c r="F578" s="14"/>
      <c r="G578" s="14"/>
    </row>
    <row r="579" spans="1:7" x14ac:dyDescent="0.35">
      <c r="A579" s="2" t="s">
        <v>576</v>
      </c>
      <c r="B579" s="3">
        <v>41473</v>
      </c>
      <c r="C579" s="4">
        <v>11</v>
      </c>
      <c r="D579" s="14">
        <v>12.80909090909091</v>
      </c>
      <c r="E579" s="14"/>
      <c r="F579" s="14"/>
      <c r="G579" s="14"/>
    </row>
    <row r="580" spans="1:7" x14ac:dyDescent="0.35">
      <c r="A580" s="2" t="s">
        <v>577</v>
      </c>
      <c r="B580" s="3">
        <v>41178</v>
      </c>
      <c r="C580" s="4">
        <v>1</v>
      </c>
      <c r="D580" s="14">
        <v>13.75</v>
      </c>
      <c r="E580" s="14"/>
      <c r="F580" s="14"/>
      <c r="G580" s="14"/>
    </row>
    <row r="581" spans="1:7" x14ac:dyDescent="0.35">
      <c r="A581" s="2" t="s">
        <v>578</v>
      </c>
      <c r="B581" s="3">
        <v>41578</v>
      </c>
      <c r="C581" s="4">
        <v>270</v>
      </c>
      <c r="D581" s="14">
        <v>16.05988888888886</v>
      </c>
      <c r="E581" s="14"/>
      <c r="F581" s="14"/>
      <c r="G581" s="14"/>
    </row>
    <row r="582" spans="1:7" x14ac:dyDescent="0.35">
      <c r="A582" s="2" t="s">
        <v>579</v>
      </c>
      <c r="B582" s="3">
        <v>41270</v>
      </c>
      <c r="C582" s="4">
        <v>17</v>
      </c>
      <c r="D582" s="14">
        <v>10.609411764705882</v>
      </c>
      <c r="E582" s="14"/>
      <c r="F582" s="14"/>
      <c r="G582" s="14"/>
    </row>
    <row r="583" spans="1:7" x14ac:dyDescent="0.35">
      <c r="A583" s="2" t="s">
        <v>580</v>
      </c>
      <c r="B583" s="3">
        <v>41487</v>
      </c>
      <c r="C583" s="4">
        <v>35</v>
      </c>
      <c r="D583" s="14">
        <v>12.182857142857141</v>
      </c>
      <c r="E583" s="14"/>
      <c r="F583" s="14"/>
      <c r="G583" s="14"/>
    </row>
    <row r="584" spans="1:7" x14ac:dyDescent="0.35">
      <c r="A584" s="2" t="s">
        <v>581</v>
      </c>
      <c r="B584" s="3">
        <v>41579</v>
      </c>
      <c r="C584" s="4">
        <v>6</v>
      </c>
      <c r="D584" s="14">
        <v>15.575000000000001</v>
      </c>
      <c r="E584" s="14"/>
      <c r="F584" s="14"/>
      <c r="G584" s="14"/>
    </row>
    <row r="585" spans="1:7" x14ac:dyDescent="0.35">
      <c r="A585" s="2" t="s">
        <v>582</v>
      </c>
      <c r="B585" s="3">
        <v>41520</v>
      </c>
      <c r="C585" s="4">
        <v>9</v>
      </c>
      <c r="D585" s="14">
        <v>22.934444444444448</v>
      </c>
      <c r="E585" s="14"/>
      <c r="F585" s="14"/>
      <c r="G585" s="14"/>
    </row>
    <row r="586" spans="1:7" x14ac:dyDescent="0.35">
      <c r="A586" s="2" t="s">
        <v>583</v>
      </c>
      <c r="B586" s="3">
        <v>41521</v>
      </c>
      <c r="C586" s="4">
        <v>7</v>
      </c>
      <c r="D586" s="14">
        <v>13.408571428571429</v>
      </c>
      <c r="E586" s="14"/>
      <c r="F586" s="14"/>
      <c r="G586" s="14"/>
    </row>
    <row r="587" spans="1:7" x14ac:dyDescent="0.35">
      <c r="A587" s="2" t="s">
        <v>584</v>
      </c>
      <c r="B587" s="3">
        <v>41521</v>
      </c>
      <c r="C587" s="4">
        <v>3</v>
      </c>
      <c r="D587" s="14">
        <v>9.673333333333332</v>
      </c>
      <c r="E587" s="14"/>
      <c r="F587" s="14"/>
      <c r="G587" s="14"/>
    </row>
    <row r="588" spans="1:7" x14ac:dyDescent="0.35">
      <c r="A588" s="2" t="s">
        <v>585</v>
      </c>
      <c r="B588" s="3">
        <v>41185</v>
      </c>
      <c r="C588" s="4">
        <v>1</v>
      </c>
      <c r="D588" s="14">
        <v>0.01</v>
      </c>
      <c r="E588" s="14"/>
      <c r="F588" s="14"/>
      <c r="G588" s="14"/>
    </row>
    <row r="589" spans="1:7" x14ac:dyDescent="0.35">
      <c r="A589" s="2" t="s">
        <v>586</v>
      </c>
      <c r="B589" s="3">
        <v>41557</v>
      </c>
      <c r="C589" s="4">
        <v>17</v>
      </c>
      <c r="D589" s="14">
        <v>8.3523529411764699</v>
      </c>
      <c r="E589" s="14"/>
      <c r="F589" s="14"/>
      <c r="G589" s="14"/>
    </row>
    <row r="590" spans="1:7" x14ac:dyDescent="0.35">
      <c r="A590" s="2" t="s">
        <v>587</v>
      </c>
      <c r="B590" s="3">
        <v>41179</v>
      </c>
      <c r="C590" s="4">
        <v>1</v>
      </c>
      <c r="D590" s="14">
        <v>6</v>
      </c>
      <c r="E590" s="14"/>
      <c r="F590" s="14"/>
      <c r="G590" s="14"/>
    </row>
    <row r="591" spans="1:7" x14ac:dyDescent="0.35">
      <c r="A591" s="2" t="s">
        <v>588</v>
      </c>
      <c r="B591" s="3">
        <v>41205</v>
      </c>
      <c r="C591" s="4">
        <v>5</v>
      </c>
      <c r="D591" s="14">
        <v>11.45</v>
      </c>
      <c r="E591" s="14"/>
      <c r="F591" s="14"/>
      <c r="G591" s="14"/>
    </row>
    <row r="592" spans="1:7" x14ac:dyDescent="0.35">
      <c r="A592" s="2" t="s">
        <v>589</v>
      </c>
      <c r="B592" s="3">
        <v>41582</v>
      </c>
      <c r="C592" s="4">
        <v>14</v>
      </c>
      <c r="D592" s="14">
        <v>15.660714285714288</v>
      </c>
      <c r="E592" s="14"/>
      <c r="F592" s="14"/>
      <c r="G592" s="14"/>
    </row>
    <row r="593" spans="1:7" x14ac:dyDescent="0.35">
      <c r="A593" s="2" t="s">
        <v>590</v>
      </c>
      <c r="B593" s="3">
        <v>41178</v>
      </c>
      <c r="C593" s="4">
        <v>1</v>
      </c>
      <c r="D593" s="14">
        <v>17.45</v>
      </c>
      <c r="E593" s="14"/>
      <c r="F593" s="14"/>
      <c r="G593" s="14"/>
    </row>
    <row r="594" spans="1:7" x14ac:dyDescent="0.35">
      <c r="A594" s="2" t="s">
        <v>591</v>
      </c>
      <c r="B594" s="3">
        <v>41186</v>
      </c>
      <c r="C594" s="4">
        <v>1</v>
      </c>
      <c r="D594" s="14">
        <v>52.65</v>
      </c>
      <c r="E594" s="14"/>
      <c r="F594" s="14"/>
      <c r="G594" s="14"/>
    </row>
    <row r="595" spans="1:7" x14ac:dyDescent="0.35">
      <c r="A595" s="2" t="s">
        <v>592</v>
      </c>
      <c r="B595" s="3">
        <v>41574</v>
      </c>
      <c r="C595" s="4">
        <v>10</v>
      </c>
      <c r="D595" s="14">
        <v>36.373000000000005</v>
      </c>
      <c r="E595" s="14"/>
      <c r="F595" s="14"/>
      <c r="G595" s="14"/>
    </row>
    <row r="596" spans="1:7" x14ac:dyDescent="0.35">
      <c r="A596" s="2" t="s">
        <v>593</v>
      </c>
      <c r="B596" s="3">
        <v>41185</v>
      </c>
      <c r="C596" s="4">
        <v>1</v>
      </c>
      <c r="D596" s="14">
        <v>16.95</v>
      </c>
      <c r="E596" s="14"/>
      <c r="F596" s="14"/>
      <c r="G596" s="14"/>
    </row>
    <row r="597" spans="1:7" x14ac:dyDescent="0.35">
      <c r="A597" s="2" t="s">
        <v>594</v>
      </c>
      <c r="B597" s="3">
        <v>41185</v>
      </c>
      <c r="C597" s="4">
        <v>1</v>
      </c>
      <c r="D597" s="14">
        <v>14.25</v>
      </c>
      <c r="E597" s="14"/>
      <c r="F597" s="14"/>
      <c r="G597" s="14"/>
    </row>
    <row r="598" spans="1:7" x14ac:dyDescent="0.35">
      <c r="A598" s="2" t="s">
        <v>595</v>
      </c>
      <c r="B598" s="3">
        <v>41192</v>
      </c>
      <c r="C598" s="4">
        <v>1</v>
      </c>
      <c r="D598" s="14">
        <v>30.9</v>
      </c>
      <c r="E598" s="14"/>
      <c r="F598" s="14"/>
      <c r="G598" s="14"/>
    </row>
    <row r="599" spans="1:7" x14ac:dyDescent="0.35">
      <c r="A599" s="2" t="s">
        <v>596</v>
      </c>
      <c r="B599" s="3">
        <v>41193</v>
      </c>
      <c r="C599" s="4">
        <v>1</v>
      </c>
      <c r="D599" s="14">
        <v>9.9499999999999993</v>
      </c>
      <c r="E599" s="14"/>
      <c r="F599" s="14"/>
      <c r="G599" s="14"/>
    </row>
    <row r="600" spans="1:7" x14ac:dyDescent="0.35">
      <c r="A600" s="2" t="s">
        <v>597</v>
      </c>
      <c r="B600" s="3">
        <v>41193</v>
      </c>
      <c r="C600" s="4">
        <v>1</v>
      </c>
      <c r="D600" s="14">
        <v>9.9499999999999993</v>
      </c>
      <c r="E600" s="14"/>
      <c r="F600" s="14"/>
      <c r="G600" s="14"/>
    </row>
    <row r="601" spans="1:7" x14ac:dyDescent="0.35">
      <c r="A601" s="2" t="s">
        <v>598</v>
      </c>
      <c r="B601" s="3">
        <v>41193</v>
      </c>
      <c r="C601" s="4">
        <v>1</v>
      </c>
      <c r="D601" s="14">
        <v>12.28</v>
      </c>
      <c r="E601" s="14"/>
      <c r="F601" s="14"/>
      <c r="G601" s="14"/>
    </row>
    <row r="602" spans="1:7" x14ac:dyDescent="0.35">
      <c r="A602" s="2" t="s">
        <v>599</v>
      </c>
      <c r="B602" s="3">
        <v>41193</v>
      </c>
      <c r="C602" s="4">
        <v>1</v>
      </c>
      <c r="D602" s="14">
        <v>12.65</v>
      </c>
      <c r="E602" s="14"/>
      <c r="F602" s="14"/>
      <c r="G602" s="14"/>
    </row>
    <row r="603" spans="1:7" x14ac:dyDescent="0.35">
      <c r="A603" s="2" t="s">
        <v>600</v>
      </c>
      <c r="B603" s="3">
        <v>41193</v>
      </c>
      <c r="C603" s="4">
        <v>1</v>
      </c>
      <c r="D603" s="14">
        <v>21.45</v>
      </c>
      <c r="E603" s="14"/>
      <c r="F603" s="14"/>
      <c r="G603" s="14"/>
    </row>
    <row r="604" spans="1:7" x14ac:dyDescent="0.35">
      <c r="A604" s="2" t="s">
        <v>601</v>
      </c>
      <c r="B604" s="3">
        <v>41193</v>
      </c>
      <c r="C604" s="4">
        <v>1</v>
      </c>
      <c r="D604" s="14">
        <v>8.5</v>
      </c>
      <c r="E604" s="14"/>
      <c r="F604" s="14"/>
      <c r="G604" s="14"/>
    </row>
    <row r="605" spans="1:7" x14ac:dyDescent="0.35">
      <c r="A605" s="2" t="s">
        <v>602</v>
      </c>
      <c r="B605" s="3">
        <v>41193</v>
      </c>
      <c r="C605" s="4">
        <v>1</v>
      </c>
      <c r="D605" s="14">
        <v>5.95</v>
      </c>
      <c r="E605" s="14"/>
      <c r="F605" s="14"/>
      <c r="G605" s="14"/>
    </row>
    <row r="606" spans="1:7" x14ac:dyDescent="0.35">
      <c r="A606" s="2" t="s">
        <v>603</v>
      </c>
      <c r="B606" s="3">
        <v>41189</v>
      </c>
      <c r="C606" s="4">
        <v>1</v>
      </c>
      <c r="D606" s="14">
        <v>25.95</v>
      </c>
      <c r="E606" s="14"/>
      <c r="F606" s="14"/>
      <c r="G606" s="14"/>
    </row>
    <row r="607" spans="1:7" x14ac:dyDescent="0.35">
      <c r="A607" s="2" t="s">
        <v>604</v>
      </c>
      <c r="B607" s="3">
        <v>41187</v>
      </c>
      <c r="C607" s="4">
        <v>1</v>
      </c>
      <c r="D607" s="14">
        <v>9.9499999999999993</v>
      </c>
      <c r="E607" s="14"/>
      <c r="F607" s="14"/>
      <c r="G607" s="14"/>
    </row>
    <row r="608" spans="1:7" x14ac:dyDescent="0.35">
      <c r="A608" s="2" t="s">
        <v>605</v>
      </c>
      <c r="B608" s="3">
        <v>41207</v>
      </c>
      <c r="C608" s="4">
        <v>2</v>
      </c>
      <c r="D608" s="14">
        <v>29.5</v>
      </c>
      <c r="E608" s="14"/>
      <c r="F608" s="14"/>
      <c r="G608" s="14"/>
    </row>
    <row r="609" spans="1:7" x14ac:dyDescent="0.35">
      <c r="A609" s="2" t="s">
        <v>606</v>
      </c>
      <c r="B609" s="3">
        <v>41190</v>
      </c>
      <c r="C609" s="4">
        <v>1</v>
      </c>
      <c r="D609" s="14">
        <v>24.85</v>
      </c>
      <c r="E609" s="14"/>
      <c r="F609" s="14"/>
      <c r="G609" s="14"/>
    </row>
    <row r="610" spans="1:7" x14ac:dyDescent="0.35">
      <c r="A610" s="2" t="s">
        <v>607</v>
      </c>
      <c r="B610" s="3">
        <v>41192</v>
      </c>
      <c r="C610" s="4">
        <v>2</v>
      </c>
      <c r="D610" s="14">
        <v>21.174999999999997</v>
      </c>
      <c r="E610" s="14"/>
      <c r="F610" s="14"/>
      <c r="G610" s="14"/>
    </row>
    <row r="611" spans="1:7" x14ac:dyDescent="0.35">
      <c r="A611" s="2" t="s">
        <v>608</v>
      </c>
      <c r="B611" s="3">
        <v>41190</v>
      </c>
      <c r="C611" s="4">
        <v>1</v>
      </c>
      <c r="D611" s="14">
        <v>28.85</v>
      </c>
      <c r="E611" s="14"/>
      <c r="F611" s="14"/>
      <c r="G611" s="14"/>
    </row>
    <row r="612" spans="1:7" x14ac:dyDescent="0.35">
      <c r="A612" s="2" t="s">
        <v>609</v>
      </c>
      <c r="B612" s="3">
        <v>41190</v>
      </c>
      <c r="C612" s="4">
        <v>1</v>
      </c>
      <c r="D612" s="14">
        <v>41.9</v>
      </c>
      <c r="E612" s="14"/>
      <c r="F612" s="14"/>
      <c r="G612" s="14"/>
    </row>
    <row r="613" spans="1:7" x14ac:dyDescent="0.35">
      <c r="A613" s="2" t="s">
        <v>610</v>
      </c>
      <c r="B613" s="3">
        <v>41191</v>
      </c>
      <c r="C613" s="4">
        <v>1</v>
      </c>
      <c r="D613" s="14">
        <v>28.66</v>
      </c>
      <c r="E613" s="14"/>
      <c r="F613" s="14"/>
      <c r="G613" s="14"/>
    </row>
    <row r="614" spans="1:7" x14ac:dyDescent="0.35">
      <c r="A614" s="2" t="s">
        <v>611</v>
      </c>
      <c r="B614" s="3">
        <v>41480</v>
      </c>
      <c r="C614" s="4">
        <v>4</v>
      </c>
      <c r="D614" s="14">
        <v>62.462499999999999</v>
      </c>
      <c r="E614" s="14"/>
      <c r="F614" s="14"/>
      <c r="G614" s="14"/>
    </row>
    <row r="615" spans="1:7" x14ac:dyDescent="0.35">
      <c r="A615" s="2" t="s">
        <v>612</v>
      </c>
      <c r="B615" s="3">
        <v>41516</v>
      </c>
      <c r="C615" s="4">
        <v>13</v>
      </c>
      <c r="D615" s="14">
        <v>37.484615384615395</v>
      </c>
      <c r="E615" s="14"/>
      <c r="F615" s="14"/>
      <c r="G615" s="14"/>
    </row>
    <row r="616" spans="1:7" x14ac:dyDescent="0.35">
      <c r="A616" s="2" t="s">
        <v>613</v>
      </c>
      <c r="B616" s="3">
        <v>41505</v>
      </c>
      <c r="C616" s="4">
        <v>12</v>
      </c>
      <c r="D616" s="14">
        <v>38.073333333333331</v>
      </c>
      <c r="E616" s="14"/>
      <c r="F616" s="14"/>
      <c r="G616" s="14"/>
    </row>
    <row r="617" spans="1:7" x14ac:dyDescent="0.35">
      <c r="A617" s="2" t="s">
        <v>614</v>
      </c>
      <c r="B617" s="3">
        <v>41187</v>
      </c>
      <c r="C617" s="4">
        <v>1</v>
      </c>
      <c r="D617" s="14">
        <v>26.3</v>
      </c>
      <c r="E617" s="14"/>
      <c r="F617" s="14"/>
      <c r="G617" s="14"/>
    </row>
    <row r="618" spans="1:7" x14ac:dyDescent="0.35">
      <c r="A618" s="2" t="s">
        <v>615</v>
      </c>
      <c r="B618" s="3">
        <v>41209</v>
      </c>
      <c r="C618" s="4">
        <v>3</v>
      </c>
      <c r="D618" s="14">
        <v>23.456666666666667</v>
      </c>
      <c r="E618" s="14"/>
      <c r="F618" s="14"/>
      <c r="G618" s="14"/>
    </row>
    <row r="619" spans="1:7" x14ac:dyDescent="0.35">
      <c r="A619" s="2" t="s">
        <v>616</v>
      </c>
      <c r="B619" s="3">
        <v>41187</v>
      </c>
      <c r="C619" s="4">
        <v>1</v>
      </c>
      <c r="D619" s="14">
        <v>10.95</v>
      </c>
      <c r="E619" s="14"/>
      <c r="F619" s="14"/>
      <c r="G619" s="14"/>
    </row>
    <row r="620" spans="1:7" x14ac:dyDescent="0.35">
      <c r="A620" s="2" t="s">
        <v>617</v>
      </c>
      <c r="B620" s="3">
        <v>41188</v>
      </c>
      <c r="C620" s="4">
        <v>2</v>
      </c>
      <c r="D620" s="14">
        <v>22.375</v>
      </c>
      <c r="E620" s="14"/>
      <c r="F620" s="14"/>
      <c r="G620" s="14"/>
    </row>
    <row r="621" spans="1:7" x14ac:dyDescent="0.35">
      <c r="A621" s="2" t="s">
        <v>618</v>
      </c>
      <c r="B621" s="3">
        <v>41187</v>
      </c>
      <c r="C621" s="4">
        <v>1</v>
      </c>
      <c r="D621" s="14">
        <v>17.91</v>
      </c>
      <c r="E621" s="14"/>
      <c r="F621" s="14"/>
      <c r="G621" s="14"/>
    </row>
    <row r="622" spans="1:7" x14ac:dyDescent="0.35">
      <c r="A622" s="2" t="s">
        <v>619</v>
      </c>
      <c r="B622" s="3">
        <v>41513</v>
      </c>
      <c r="C622" s="4">
        <v>11</v>
      </c>
      <c r="D622" s="14">
        <v>13.629090909090911</v>
      </c>
      <c r="E622" s="14"/>
      <c r="F622" s="14"/>
      <c r="G622" s="14"/>
    </row>
    <row r="623" spans="1:7" x14ac:dyDescent="0.35">
      <c r="A623" s="2" t="s">
        <v>620</v>
      </c>
      <c r="B623" s="3">
        <v>41221</v>
      </c>
      <c r="C623" s="4">
        <v>2</v>
      </c>
      <c r="D623" s="14">
        <v>8.6150000000000002</v>
      </c>
      <c r="E623" s="14"/>
      <c r="F623" s="14"/>
      <c r="G623" s="14"/>
    </row>
    <row r="624" spans="1:7" x14ac:dyDescent="0.35">
      <c r="A624" s="2" t="s">
        <v>621</v>
      </c>
      <c r="B624" s="3">
        <v>41582</v>
      </c>
      <c r="C624" s="4">
        <v>33</v>
      </c>
      <c r="D624" s="14">
        <v>9.7999999999999989</v>
      </c>
      <c r="E624" s="14"/>
      <c r="F624" s="14"/>
      <c r="G624" s="14"/>
    </row>
    <row r="625" spans="1:7" x14ac:dyDescent="0.35">
      <c r="A625" s="2" t="s">
        <v>622</v>
      </c>
      <c r="B625" s="3">
        <v>41187</v>
      </c>
      <c r="C625" s="4">
        <v>1</v>
      </c>
      <c r="D625" s="14">
        <v>20.16</v>
      </c>
      <c r="E625" s="14"/>
      <c r="F625" s="14"/>
      <c r="G625" s="14"/>
    </row>
    <row r="626" spans="1:7" x14ac:dyDescent="0.35">
      <c r="A626" s="2" t="s">
        <v>623</v>
      </c>
      <c r="B626" s="3">
        <v>41209</v>
      </c>
      <c r="C626" s="4">
        <v>1</v>
      </c>
      <c r="D626" s="14">
        <v>22.6</v>
      </c>
      <c r="E626" s="14"/>
      <c r="F626" s="14"/>
      <c r="G626" s="14"/>
    </row>
    <row r="627" spans="1:7" x14ac:dyDescent="0.35">
      <c r="A627" s="2" t="s">
        <v>624</v>
      </c>
      <c r="B627" s="3">
        <v>41209</v>
      </c>
      <c r="C627" s="4">
        <v>1</v>
      </c>
      <c r="D627" s="14">
        <v>12.6</v>
      </c>
      <c r="E627" s="14"/>
      <c r="F627" s="14"/>
      <c r="G627" s="14"/>
    </row>
    <row r="628" spans="1:7" x14ac:dyDescent="0.35">
      <c r="A628" s="2" t="s">
        <v>625</v>
      </c>
      <c r="B628" s="3">
        <v>41188</v>
      </c>
      <c r="C628" s="4">
        <v>1</v>
      </c>
      <c r="D628" s="14">
        <v>39.9</v>
      </c>
      <c r="E628" s="14"/>
      <c r="F628" s="14"/>
      <c r="G628" s="14"/>
    </row>
    <row r="629" spans="1:7" x14ac:dyDescent="0.35">
      <c r="A629" s="2" t="s">
        <v>626</v>
      </c>
      <c r="B629" s="3">
        <v>41193</v>
      </c>
      <c r="C629" s="4">
        <v>1</v>
      </c>
      <c r="D629" s="14">
        <v>16.2</v>
      </c>
      <c r="E629" s="14"/>
      <c r="F629" s="14"/>
      <c r="G629" s="14"/>
    </row>
    <row r="630" spans="1:7" x14ac:dyDescent="0.35">
      <c r="A630" s="2" t="s">
        <v>627</v>
      </c>
      <c r="B630" s="3">
        <v>41193</v>
      </c>
      <c r="C630" s="4">
        <v>1</v>
      </c>
      <c r="D630" s="14">
        <v>17.91</v>
      </c>
      <c r="E630" s="14"/>
      <c r="F630" s="14"/>
      <c r="G630" s="14"/>
    </row>
    <row r="631" spans="1:7" x14ac:dyDescent="0.35">
      <c r="A631" s="2" t="s">
        <v>628</v>
      </c>
      <c r="B631" s="3">
        <v>41193</v>
      </c>
      <c r="C631" s="4">
        <v>1</v>
      </c>
      <c r="D631" s="14">
        <v>21.25</v>
      </c>
      <c r="E631" s="14"/>
      <c r="F631" s="14"/>
      <c r="G631" s="14"/>
    </row>
    <row r="632" spans="1:7" x14ac:dyDescent="0.35">
      <c r="A632" s="2" t="s">
        <v>629</v>
      </c>
      <c r="B632" s="3">
        <v>41209</v>
      </c>
      <c r="C632" s="4">
        <v>2</v>
      </c>
      <c r="D632" s="14">
        <v>25.66</v>
      </c>
      <c r="E632" s="14"/>
      <c r="F632" s="14"/>
      <c r="G632" s="14"/>
    </row>
    <row r="633" spans="1:7" x14ac:dyDescent="0.35">
      <c r="A633" s="2" t="s">
        <v>630</v>
      </c>
      <c r="B633" s="3">
        <v>41187</v>
      </c>
      <c r="C633" s="4">
        <v>1</v>
      </c>
      <c r="D633" s="14">
        <v>0.01</v>
      </c>
      <c r="E633" s="14"/>
      <c r="F633" s="14"/>
      <c r="G633" s="14"/>
    </row>
    <row r="634" spans="1:7" x14ac:dyDescent="0.35">
      <c r="A634" s="2" t="s">
        <v>631</v>
      </c>
      <c r="B634" s="3">
        <v>41187</v>
      </c>
      <c r="C634" s="4">
        <v>1</v>
      </c>
      <c r="D634" s="14">
        <v>0.01</v>
      </c>
      <c r="E634" s="14"/>
      <c r="F634" s="14"/>
      <c r="G634" s="14"/>
    </row>
    <row r="635" spans="1:7" x14ac:dyDescent="0.35">
      <c r="A635" s="2" t="s">
        <v>632</v>
      </c>
      <c r="B635" s="3">
        <v>41187</v>
      </c>
      <c r="C635" s="4">
        <v>1</v>
      </c>
      <c r="D635" s="14">
        <v>51.95</v>
      </c>
      <c r="E635" s="14"/>
      <c r="F635" s="14"/>
      <c r="G635" s="14"/>
    </row>
    <row r="636" spans="1:7" x14ac:dyDescent="0.35">
      <c r="A636" s="2" t="s">
        <v>633</v>
      </c>
      <c r="B636" s="3">
        <v>41187</v>
      </c>
      <c r="C636" s="4">
        <v>1</v>
      </c>
      <c r="D636" s="14">
        <v>31.4</v>
      </c>
      <c r="E636" s="14"/>
      <c r="F636" s="14"/>
      <c r="G636" s="14"/>
    </row>
    <row r="637" spans="1:7" x14ac:dyDescent="0.35">
      <c r="A637" s="2" t="s">
        <v>634</v>
      </c>
      <c r="B637" s="3">
        <v>41413</v>
      </c>
      <c r="C637" s="4">
        <v>6</v>
      </c>
      <c r="D637" s="14">
        <v>28.100000000000005</v>
      </c>
      <c r="E637" s="14"/>
      <c r="F637" s="14"/>
      <c r="G637" s="14"/>
    </row>
    <row r="638" spans="1:7" x14ac:dyDescent="0.35">
      <c r="A638" s="2" t="s">
        <v>635</v>
      </c>
      <c r="B638" s="3">
        <v>41187</v>
      </c>
      <c r="C638" s="4">
        <v>1</v>
      </c>
      <c r="D638" s="14">
        <v>21.64</v>
      </c>
      <c r="E638" s="14"/>
      <c r="F638" s="14"/>
      <c r="G638" s="14"/>
    </row>
    <row r="639" spans="1:7" x14ac:dyDescent="0.35">
      <c r="A639" s="2" t="s">
        <v>636</v>
      </c>
      <c r="B639" s="3">
        <v>41187</v>
      </c>
      <c r="C639" s="4">
        <v>1</v>
      </c>
      <c r="D639" s="14">
        <v>21.95</v>
      </c>
      <c r="E639" s="14"/>
      <c r="F639" s="14"/>
      <c r="G639" s="14"/>
    </row>
    <row r="640" spans="1:7" x14ac:dyDescent="0.35">
      <c r="A640" s="2" t="s">
        <v>637</v>
      </c>
      <c r="B640" s="3">
        <v>41187</v>
      </c>
      <c r="C640" s="4">
        <v>1</v>
      </c>
      <c r="D640" s="14">
        <v>29.79</v>
      </c>
      <c r="E640" s="14"/>
      <c r="F640" s="14"/>
      <c r="G640" s="14"/>
    </row>
    <row r="641" spans="1:7" x14ac:dyDescent="0.35">
      <c r="A641" s="2" t="s">
        <v>638</v>
      </c>
      <c r="B641" s="3">
        <v>41529</v>
      </c>
      <c r="C641" s="4">
        <v>4</v>
      </c>
      <c r="D641" s="14">
        <v>10.445</v>
      </c>
      <c r="E641" s="14"/>
      <c r="F641" s="14"/>
      <c r="G641" s="14"/>
    </row>
    <row r="642" spans="1:7" x14ac:dyDescent="0.35">
      <c r="A642" s="2" t="s">
        <v>639</v>
      </c>
      <c r="B642" s="3">
        <v>41529</v>
      </c>
      <c r="C642" s="4">
        <v>6</v>
      </c>
      <c r="D642" s="14">
        <v>9.24</v>
      </c>
      <c r="E642" s="14"/>
      <c r="F642" s="14"/>
      <c r="G642" s="14"/>
    </row>
    <row r="643" spans="1:7" x14ac:dyDescent="0.35">
      <c r="A643" s="2" t="s">
        <v>640</v>
      </c>
      <c r="B643" s="3">
        <v>41249</v>
      </c>
      <c r="C643" s="4">
        <v>13</v>
      </c>
      <c r="D643" s="14">
        <v>6.8923076923076927</v>
      </c>
      <c r="E643" s="14"/>
      <c r="F643" s="14"/>
      <c r="G643" s="14"/>
    </row>
    <row r="644" spans="1:7" x14ac:dyDescent="0.35">
      <c r="A644" s="2" t="s">
        <v>641</v>
      </c>
      <c r="B644" s="3">
        <v>41192</v>
      </c>
      <c r="C644" s="4">
        <v>1</v>
      </c>
      <c r="D644" s="14">
        <v>4.05</v>
      </c>
      <c r="E644" s="14"/>
      <c r="F644" s="14"/>
      <c r="G644" s="14"/>
    </row>
    <row r="645" spans="1:7" x14ac:dyDescent="0.35">
      <c r="A645" s="2" t="s">
        <v>642</v>
      </c>
      <c r="B645" s="3">
        <v>41193</v>
      </c>
      <c r="C645" s="4">
        <v>1</v>
      </c>
      <c r="D645" s="14">
        <v>9.85</v>
      </c>
      <c r="E645" s="14"/>
      <c r="F645" s="14"/>
      <c r="G645" s="14"/>
    </row>
    <row r="646" spans="1:7" x14ac:dyDescent="0.35">
      <c r="A646" s="2" t="s">
        <v>643</v>
      </c>
      <c r="B646" s="3">
        <v>41193</v>
      </c>
      <c r="C646" s="4">
        <v>1</v>
      </c>
      <c r="D646" s="14">
        <v>12.65</v>
      </c>
      <c r="E646" s="14"/>
      <c r="F646" s="14"/>
      <c r="G646" s="14"/>
    </row>
    <row r="647" spans="1:7" x14ac:dyDescent="0.35">
      <c r="A647" s="2" t="s">
        <v>644</v>
      </c>
      <c r="B647" s="3">
        <v>41193</v>
      </c>
      <c r="C647" s="4">
        <v>1</v>
      </c>
      <c r="D647" s="14">
        <v>12.65</v>
      </c>
      <c r="E647" s="14"/>
      <c r="F647" s="14"/>
      <c r="G647" s="14"/>
    </row>
    <row r="648" spans="1:7" x14ac:dyDescent="0.35">
      <c r="A648" s="2" t="s">
        <v>645</v>
      </c>
      <c r="B648" s="3">
        <v>41193</v>
      </c>
      <c r="C648" s="4">
        <v>1</v>
      </c>
      <c r="D648" s="14">
        <v>13.6</v>
      </c>
      <c r="E648" s="14"/>
      <c r="F648" s="14"/>
      <c r="G648" s="14"/>
    </row>
    <row r="649" spans="1:7" x14ac:dyDescent="0.35">
      <c r="A649" s="2" t="s">
        <v>646</v>
      </c>
      <c r="B649" s="3">
        <v>41194</v>
      </c>
      <c r="C649" s="4">
        <v>1</v>
      </c>
      <c r="D649" s="14">
        <v>8.9499999999999993</v>
      </c>
      <c r="E649" s="14"/>
      <c r="F649" s="14"/>
      <c r="G649" s="14"/>
    </row>
    <row r="650" spans="1:7" x14ac:dyDescent="0.35">
      <c r="A650" s="2" t="s">
        <v>647</v>
      </c>
      <c r="B650" s="3">
        <v>41193</v>
      </c>
      <c r="C650" s="4">
        <v>1</v>
      </c>
      <c r="D650" s="14">
        <v>9.85</v>
      </c>
      <c r="E650" s="14"/>
      <c r="F650" s="14"/>
      <c r="G650" s="14"/>
    </row>
    <row r="651" spans="1:7" x14ac:dyDescent="0.35">
      <c r="A651" s="2" t="s">
        <v>648</v>
      </c>
      <c r="B651" s="3">
        <v>41192</v>
      </c>
      <c r="C651" s="4">
        <v>1</v>
      </c>
      <c r="D651" s="14">
        <v>13.15</v>
      </c>
      <c r="E651" s="14"/>
      <c r="F651" s="14"/>
      <c r="G651" s="14"/>
    </row>
    <row r="652" spans="1:7" x14ac:dyDescent="0.35">
      <c r="A652" s="2" t="s">
        <v>649</v>
      </c>
      <c r="B652" s="3">
        <v>41192</v>
      </c>
      <c r="C652" s="4">
        <v>1</v>
      </c>
      <c r="D652" s="14">
        <v>16.399999999999999</v>
      </c>
      <c r="E652" s="14"/>
      <c r="F652" s="14"/>
      <c r="G652" s="14"/>
    </row>
    <row r="653" spans="1:7" x14ac:dyDescent="0.35">
      <c r="A653" s="2" t="s">
        <v>650</v>
      </c>
      <c r="B653" s="3">
        <v>41191</v>
      </c>
      <c r="C653" s="4">
        <v>1</v>
      </c>
      <c r="D653" s="14">
        <v>8.5</v>
      </c>
      <c r="E653" s="14"/>
      <c r="F653" s="14"/>
      <c r="G653" s="14"/>
    </row>
    <row r="654" spans="1:7" x14ac:dyDescent="0.35">
      <c r="A654" s="2" t="s">
        <v>651</v>
      </c>
      <c r="B654" s="3">
        <v>41191</v>
      </c>
      <c r="C654" s="4">
        <v>1</v>
      </c>
      <c r="D654" s="14">
        <v>21.74</v>
      </c>
      <c r="E654" s="14"/>
      <c r="F654" s="14"/>
      <c r="G654" s="14"/>
    </row>
    <row r="655" spans="1:7" x14ac:dyDescent="0.35">
      <c r="A655" s="2" t="s">
        <v>652</v>
      </c>
      <c r="B655" s="3">
        <v>41191</v>
      </c>
      <c r="C655" s="4">
        <v>1</v>
      </c>
      <c r="D655" s="14">
        <v>21.65</v>
      </c>
      <c r="E655" s="14"/>
      <c r="F655" s="14"/>
      <c r="G655" s="14"/>
    </row>
    <row r="656" spans="1:7" x14ac:dyDescent="0.35">
      <c r="A656" s="2" t="s">
        <v>653</v>
      </c>
      <c r="B656" s="3">
        <v>41578</v>
      </c>
      <c r="C656" s="4">
        <v>134</v>
      </c>
      <c r="D656" s="14">
        <v>19.518283582089552</v>
      </c>
      <c r="E656" s="14"/>
      <c r="F656" s="14"/>
      <c r="G656" s="14"/>
    </row>
    <row r="657" spans="1:7" x14ac:dyDescent="0.35">
      <c r="A657" s="2" t="s">
        <v>654</v>
      </c>
      <c r="B657" s="3">
        <v>41187</v>
      </c>
      <c r="C657" s="4">
        <v>1</v>
      </c>
      <c r="D657" s="14">
        <v>9.9499999999999993</v>
      </c>
      <c r="E657" s="14"/>
      <c r="F657" s="14"/>
      <c r="G657" s="14"/>
    </row>
    <row r="658" spans="1:7" x14ac:dyDescent="0.35">
      <c r="A658" s="2" t="s">
        <v>655</v>
      </c>
      <c r="B658" s="3">
        <v>41187</v>
      </c>
      <c r="C658" s="4">
        <v>1</v>
      </c>
      <c r="D658" s="14">
        <v>9.75</v>
      </c>
      <c r="E658" s="14"/>
      <c r="F658" s="14"/>
      <c r="G658" s="14"/>
    </row>
    <row r="659" spans="1:7" x14ac:dyDescent="0.35">
      <c r="A659" s="2" t="s">
        <v>656</v>
      </c>
      <c r="B659" s="3">
        <v>41187</v>
      </c>
      <c r="C659" s="4">
        <v>1</v>
      </c>
      <c r="D659" s="14">
        <v>16.649999999999999</v>
      </c>
      <c r="E659" s="14"/>
      <c r="F659" s="14"/>
      <c r="G659" s="14"/>
    </row>
    <row r="660" spans="1:7" x14ac:dyDescent="0.35">
      <c r="A660" s="2" t="s">
        <v>657</v>
      </c>
      <c r="B660" s="3">
        <v>41187</v>
      </c>
      <c r="C660" s="4">
        <v>1</v>
      </c>
      <c r="D660" s="14">
        <v>16.649999999999999</v>
      </c>
      <c r="E660" s="14"/>
      <c r="F660" s="14"/>
      <c r="G660" s="14"/>
    </row>
    <row r="661" spans="1:7" x14ac:dyDescent="0.35">
      <c r="A661" s="2" t="s">
        <v>658</v>
      </c>
      <c r="B661" s="3">
        <v>41187</v>
      </c>
      <c r="C661" s="4">
        <v>1</v>
      </c>
      <c r="D661" s="14">
        <v>13.5</v>
      </c>
      <c r="E661" s="14"/>
      <c r="F661" s="14"/>
      <c r="G661" s="14"/>
    </row>
    <row r="662" spans="1:7" x14ac:dyDescent="0.35">
      <c r="A662" s="2" t="s">
        <v>659</v>
      </c>
      <c r="B662" s="3">
        <v>41191</v>
      </c>
      <c r="C662" s="4">
        <v>1</v>
      </c>
      <c r="D662" s="14">
        <v>29.8</v>
      </c>
      <c r="E662" s="14"/>
      <c r="F662" s="14"/>
      <c r="G662" s="14"/>
    </row>
    <row r="663" spans="1:7" x14ac:dyDescent="0.35">
      <c r="A663" s="2" t="s">
        <v>660</v>
      </c>
      <c r="B663" s="3">
        <v>41187</v>
      </c>
      <c r="C663" s="4">
        <v>1</v>
      </c>
      <c r="D663" s="14">
        <v>10.75</v>
      </c>
      <c r="E663" s="14"/>
      <c r="F663" s="14"/>
      <c r="G663" s="14"/>
    </row>
    <row r="664" spans="1:7" x14ac:dyDescent="0.35">
      <c r="A664" s="2" t="s">
        <v>661</v>
      </c>
      <c r="B664" s="3">
        <v>41436</v>
      </c>
      <c r="C664" s="4">
        <v>6</v>
      </c>
      <c r="D664" s="14">
        <v>9.8833333333333329</v>
      </c>
      <c r="E664" s="14"/>
      <c r="F664" s="14"/>
      <c r="G664" s="14"/>
    </row>
    <row r="665" spans="1:7" x14ac:dyDescent="0.35">
      <c r="A665" s="2" t="s">
        <v>662</v>
      </c>
      <c r="B665" s="3">
        <v>41187</v>
      </c>
      <c r="C665" s="4">
        <v>1</v>
      </c>
      <c r="D665" s="14">
        <v>29.8</v>
      </c>
      <c r="E665" s="14"/>
      <c r="F665" s="14"/>
      <c r="G665" s="14"/>
    </row>
    <row r="666" spans="1:7" x14ac:dyDescent="0.35">
      <c r="A666" s="2" t="s">
        <v>663</v>
      </c>
      <c r="B666" s="3">
        <v>41187</v>
      </c>
      <c r="C666" s="4">
        <v>1</v>
      </c>
      <c r="D666" s="14">
        <v>8.9499999999999993</v>
      </c>
      <c r="E666" s="14"/>
      <c r="F666" s="14"/>
      <c r="G666" s="14"/>
    </row>
    <row r="667" spans="1:7" x14ac:dyDescent="0.35">
      <c r="A667" s="2" t="s">
        <v>664</v>
      </c>
      <c r="B667" s="3">
        <v>41185</v>
      </c>
      <c r="C667" s="4">
        <v>1</v>
      </c>
      <c r="D667" s="14">
        <v>19.93</v>
      </c>
      <c r="E667" s="14"/>
      <c r="F667" s="14"/>
      <c r="G667" s="14"/>
    </row>
    <row r="668" spans="1:7" x14ac:dyDescent="0.35">
      <c r="A668" s="2" t="s">
        <v>665</v>
      </c>
      <c r="B668" s="3">
        <v>41185</v>
      </c>
      <c r="C668" s="4">
        <v>1</v>
      </c>
      <c r="D668" s="14">
        <v>13.18</v>
      </c>
      <c r="E668" s="14"/>
      <c r="F668" s="14"/>
      <c r="G668" s="14"/>
    </row>
    <row r="669" spans="1:7" x14ac:dyDescent="0.35">
      <c r="A669" s="2" t="s">
        <v>666</v>
      </c>
      <c r="B669" s="3">
        <v>41185</v>
      </c>
      <c r="C669" s="4">
        <v>1</v>
      </c>
      <c r="D669" s="14">
        <v>10.75</v>
      </c>
      <c r="E669" s="14"/>
      <c r="F669" s="14"/>
      <c r="G669" s="14"/>
    </row>
    <row r="670" spans="1:7" x14ac:dyDescent="0.35">
      <c r="A670" s="2" t="s">
        <v>667</v>
      </c>
      <c r="B670" s="3">
        <v>41185</v>
      </c>
      <c r="C670" s="4">
        <v>1</v>
      </c>
      <c r="D670" s="14">
        <v>10.75</v>
      </c>
      <c r="E670" s="14"/>
      <c r="F670" s="14"/>
      <c r="G670" s="14"/>
    </row>
    <row r="671" spans="1:7" x14ac:dyDescent="0.35">
      <c r="A671" s="2" t="s">
        <v>668</v>
      </c>
      <c r="B671" s="3">
        <v>41185</v>
      </c>
      <c r="C671" s="4">
        <v>1</v>
      </c>
      <c r="D671" s="14">
        <v>10.75</v>
      </c>
      <c r="E671" s="14"/>
      <c r="F671" s="14"/>
      <c r="G671" s="14"/>
    </row>
    <row r="672" spans="1:7" x14ac:dyDescent="0.35">
      <c r="A672" s="2" t="s">
        <v>669</v>
      </c>
      <c r="B672" s="3">
        <v>41185</v>
      </c>
      <c r="C672" s="4">
        <v>1</v>
      </c>
      <c r="D672" s="14">
        <v>7.65</v>
      </c>
      <c r="E672" s="14"/>
      <c r="F672" s="14"/>
      <c r="G672" s="14"/>
    </row>
    <row r="673" spans="1:7" x14ac:dyDescent="0.35">
      <c r="A673" s="2" t="s">
        <v>670</v>
      </c>
      <c r="B673" s="3">
        <v>41185</v>
      </c>
      <c r="C673" s="4">
        <v>1</v>
      </c>
      <c r="D673" s="14">
        <v>8.9499999999999993</v>
      </c>
      <c r="E673" s="14"/>
      <c r="F673" s="14"/>
      <c r="G673" s="14"/>
    </row>
    <row r="674" spans="1:7" x14ac:dyDescent="0.35">
      <c r="A674" s="2" t="s">
        <v>671</v>
      </c>
      <c r="B674" s="3">
        <v>41185</v>
      </c>
      <c r="C674" s="4">
        <v>1</v>
      </c>
      <c r="D674" s="14">
        <v>10.75</v>
      </c>
      <c r="E674" s="14"/>
      <c r="F674" s="14"/>
      <c r="G674" s="14"/>
    </row>
    <row r="675" spans="1:7" x14ac:dyDescent="0.35">
      <c r="A675" s="2" t="s">
        <v>672</v>
      </c>
      <c r="B675" s="3">
        <v>41296</v>
      </c>
      <c r="C675" s="4">
        <v>5</v>
      </c>
      <c r="D675" s="14">
        <v>13.01</v>
      </c>
      <c r="E675" s="14"/>
      <c r="F675" s="14"/>
      <c r="G675" s="14"/>
    </row>
    <row r="676" spans="1:7" x14ac:dyDescent="0.35">
      <c r="A676" s="2" t="s">
        <v>673</v>
      </c>
      <c r="B676" s="3">
        <v>41185</v>
      </c>
      <c r="C676" s="4">
        <v>1</v>
      </c>
      <c r="D676" s="14">
        <v>12.45</v>
      </c>
      <c r="E676" s="14"/>
      <c r="F676" s="14"/>
      <c r="G676" s="14"/>
    </row>
    <row r="677" spans="1:7" x14ac:dyDescent="0.35">
      <c r="A677" s="2" t="s">
        <v>674</v>
      </c>
      <c r="B677" s="3">
        <v>41185</v>
      </c>
      <c r="C677" s="4">
        <v>1</v>
      </c>
      <c r="D677" s="14">
        <v>12.95</v>
      </c>
      <c r="E677" s="14"/>
      <c r="F677" s="14"/>
      <c r="G677" s="14"/>
    </row>
    <row r="678" spans="1:7" x14ac:dyDescent="0.35">
      <c r="A678" s="2" t="s">
        <v>675</v>
      </c>
      <c r="B678" s="3">
        <v>41185</v>
      </c>
      <c r="C678" s="4">
        <v>1</v>
      </c>
      <c r="D678" s="14">
        <v>22.2</v>
      </c>
      <c r="E678" s="14"/>
      <c r="F678" s="14"/>
      <c r="G678" s="14"/>
    </row>
    <row r="679" spans="1:7" x14ac:dyDescent="0.35">
      <c r="A679" s="2" t="s">
        <v>676</v>
      </c>
      <c r="B679" s="3">
        <v>41187</v>
      </c>
      <c r="C679" s="4">
        <v>1</v>
      </c>
      <c r="D679" s="14">
        <v>49.95</v>
      </c>
      <c r="E679" s="14"/>
      <c r="F679" s="14"/>
      <c r="G679" s="14"/>
    </row>
    <row r="680" spans="1:7" x14ac:dyDescent="0.35">
      <c r="A680" s="2" t="s">
        <v>677</v>
      </c>
      <c r="B680" s="3">
        <v>41400</v>
      </c>
      <c r="C680" s="4">
        <v>10</v>
      </c>
      <c r="D680" s="14">
        <v>23.514000000000003</v>
      </c>
      <c r="E680" s="14"/>
      <c r="F680" s="14"/>
      <c r="G680" s="14"/>
    </row>
    <row r="681" spans="1:7" x14ac:dyDescent="0.35">
      <c r="A681" s="2" t="s">
        <v>678</v>
      </c>
      <c r="B681" s="3">
        <v>41185</v>
      </c>
      <c r="C681" s="4">
        <v>1</v>
      </c>
      <c r="D681" s="14">
        <v>20</v>
      </c>
      <c r="E681" s="14"/>
      <c r="F681" s="14"/>
      <c r="G681" s="14"/>
    </row>
    <row r="682" spans="1:7" x14ac:dyDescent="0.35">
      <c r="A682" s="2" t="s">
        <v>679</v>
      </c>
      <c r="B682" s="3">
        <v>41185</v>
      </c>
      <c r="C682" s="4">
        <v>1</v>
      </c>
      <c r="D682" s="14">
        <v>64.2</v>
      </c>
      <c r="E682" s="14"/>
      <c r="F682" s="14"/>
      <c r="G682" s="14"/>
    </row>
    <row r="683" spans="1:7" x14ac:dyDescent="0.35">
      <c r="A683" s="2" t="s">
        <v>680</v>
      </c>
      <c r="B683" s="3">
        <v>41187</v>
      </c>
      <c r="C683" s="4">
        <v>1</v>
      </c>
      <c r="D683" s="14">
        <v>5.25</v>
      </c>
      <c r="E683" s="14"/>
      <c r="F683" s="14"/>
      <c r="G683" s="14"/>
    </row>
    <row r="684" spans="1:7" x14ac:dyDescent="0.35">
      <c r="A684" s="2" t="s">
        <v>681</v>
      </c>
      <c r="B684" s="3">
        <v>41488</v>
      </c>
      <c r="C684" s="4">
        <v>1</v>
      </c>
      <c r="D684" s="14">
        <v>29.71</v>
      </c>
      <c r="E684" s="14"/>
      <c r="F684" s="14"/>
      <c r="G684" s="14"/>
    </row>
    <row r="685" spans="1:7" x14ac:dyDescent="0.35">
      <c r="A685" s="2" t="s">
        <v>682</v>
      </c>
      <c r="B685" s="3">
        <v>41379</v>
      </c>
      <c r="C685" s="4">
        <v>1</v>
      </c>
      <c r="D685" s="14">
        <v>13.25</v>
      </c>
      <c r="E685" s="14"/>
      <c r="F685" s="14"/>
      <c r="G685" s="14"/>
    </row>
    <row r="686" spans="1:7" x14ac:dyDescent="0.35">
      <c r="A686" s="2" t="s">
        <v>683</v>
      </c>
      <c r="B686" s="3">
        <v>41578</v>
      </c>
      <c r="C686" s="4">
        <v>27</v>
      </c>
      <c r="D686" s="14">
        <v>18.548888888888886</v>
      </c>
      <c r="E686" s="14"/>
      <c r="F686" s="14"/>
      <c r="G686" s="14"/>
    </row>
    <row r="687" spans="1:7" x14ac:dyDescent="0.35">
      <c r="A687" s="2" t="s">
        <v>684</v>
      </c>
      <c r="B687" s="3">
        <v>41193</v>
      </c>
      <c r="C687" s="4">
        <v>4</v>
      </c>
      <c r="D687" s="14">
        <v>14.85</v>
      </c>
      <c r="E687" s="14"/>
      <c r="F687" s="14"/>
      <c r="G687" s="14"/>
    </row>
    <row r="688" spans="1:7" x14ac:dyDescent="0.35">
      <c r="A688" s="2" t="s">
        <v>685</v>
      </c>
      <c r="B688" s="3">
        <v>41562</v>
      </c>
      <c r="C688" s="4">
        <v>22</v>
      </c>
      <c r="D688" s="14">
        <v>20.71681818181818</v>
      </c>
      <c r="E688" s="14"/>
      <c r="F688" s="14"/>
      <c r="G688" s="14"/>
    </row>
    <row r="689" spans="1:7" x14ac:dyDescent="0.35">
      <c r="A689" s="2" t="s">
        <v>686</v>
      </c>
      <c r="B689" s="3">
        <v>41545</v>
      </c>
      <c r="C689" s="4">
        <v>8</v>
      </c>
      <c r="D689" s="14">
        <v>28.731249999999999</v>
      </c>
      <c r="E689" s="14"/>
      <c r="F689" s="14"/>
      <c r="G689" s="14"/>
    </row>
    <row r="690" spans="1:7" x14ac:dyDescent="0.35">
      <c r="A690" s="2" t="s">
        <v>687</v>
      </c>
      <c r="B690" s="3">
        <v>41174</v>
      </c>
      <c r="C690" s="4">
        <v>1</v>
      </c>
      <c r="D690" s="14">
        <v>38.65</v>
      </c>
      <c r="E690" s="14"/>
      <c r="F690" s="14"/>
      <c r="G690" s="14"/>
    </row>
    <row r="691" spans="1:7" x14ac:dyDescent="0.35">
      <c r="A691" s="2" t="s">
        <v>688</v>
      </c>
      <c r="B691" s="3">
        <v>41317</v>
      </c>
      <c r="C691" s="4">
        <v>41</v>
      </c>
      <c r="D691" s="14">
        <v>12.409756097560974</v>
      </c>
      <c r="E691" s="14"/>
      <c r="F691" s="14"/>
      <c r="G691" s="14"/>
    </row>
    <row r="692" spans="1:7" x14ac:dyDescent="0.35">
      <c r="A692" s="2" t="s">
        <v>689</v>
      </c>
      <c r="B692" s="3">
        <v>41325</v>
      </c>
      <c r="C692" s="4">
        <v>4</v>
      </c>
      <c r="D692" s="14">
        <v>25.612500000000001</v>
      </c>
      <c r="E692" s="14"/>
      <c r="F692" s="14"/>
      <c r="G692" s="14"/>
    </row>
    <row r="693" spans="1:7" x14ac:dyDescent="0.35">
      <c r="A693" s="2" t="s">
        <v>690</v>
      </c>
      <c r="B693" s="3">
        <v>41175</v>
      </c>
      <c r="C693" s="4">
        <v>1</v>
      </c>
      <c r="D693" s="14">
        <v>50</v>
      </c>
      <c r="E693" s="14"/>
      <c r="F693" s="14"/>
      <c r="G693" s="14"/>
    </row>
    <row r="694" spans="1:7" x14ac:dyDescent="0.35">
      <c r="A694" s="2" t="s">
        <v>691</v>
      </c>
      <c r="B694" s="3">
        <v>41175</v>
      </c>
      <c r="C694" s="4">
        <v>1</v>
      </c>
      <c r="D694" s="14">
        <v>38.5</v>
      </c>
      <c r="E694" s="14"/>
      <c r="F694" s="14"/>
      <c r="G694" s="14"/>
    </row>
    <row r="695" spans="1:7" x14ac:dyDescent="0.35">
      <c r="A695" s="2" t="s">
        <v>692</v>
      </c>
      <c r="B695" s="3">
        <v>41561</v>
      </c>
      <c r="C695" s="4">
        <v>29</v>
      </c>
      <c r="D695" s="14">
        <v>54.203103448275876</v>
      </c>
      <c r="E695" s="14"/>
      <c r="F695" s="14"/>
      <c r="G695" s="14"/>
    </row>
    <row r="696" spans="1:7" x14ac:dyDescent="0.35">
      <c r="A696" s="2" t="s">
        <v>693</v>
      </c>
      <c r="B696" s="3">
        <v>41178</v>
      </c>
      <c r="C696" s="4">
        <v>1</v>
      </c>
      <c r="D696" s="14">
        <v>4.95</v>
      </c>
      <c r="E696" s="14"/>
      <c r="F696" s="14"/>
      <c r="G696" s="14"/>
    </row>
    <row r="697" spans="1:7" x14ac:dyDescent="0.35">
      <c r="A697" s="2" t="s">
        <v>694</v>
      </c>
      <c r="B697" s="3">
        <v>41557</v>
      </c>
      <c r="C697" s="4">
        <v>24</v>
      </c>
      <c r="D697" s="14">
        <v>8.2874999999999996</v>
      </c>
      <c r="E697" s="14"/>
      <c r="F697" s="14"/>
      <c r="G697" s="14"/>
    </row>
    <row r="698" spans="1:7" x14ac:dyDescent="0.35">
      <c r="A698" s="2" t="s">
        <v>695</v>
      </c>
      <c r="B698" s="3">
        <v>41180</v>
      </c>
      <c r="C698" s="4">
        <v>2</v>
      </c>
      <c r="D698" s="14">
        <v>12.25</v>
      </c>
      <c r="E698" s="14"/>
      <c r="F698" s="14"/>
      <c r="G698" s="14"/>
    </row>
    <row r="699" spans="1:7" x14ac:dyDescent="0.35">
      <c r="A699" s="2" t="s">
        <v>696</v>
      </c>
      <c r="B699" s="3">
        <v>41180</v>
      </c>
      <c r="C699" s="4">
        <v>1</v>
      </c>
      <c r="D699" s="14">
        <v>40.5</v>
      </c>
      <c r="E699" s="14"/>
      <c r="F699" s="14"/>
      <c r="G699" s="14"/>
    </row>
    <row r="700" spans="1:7" x14ac:dyDescent="0.35">
      <c r="A700" s="2" t="s">
        <v>697</v>
      </c>
      <c r="B700" s="3">
        <v>41181</v>
      </c>
      <c r="C700" s="4">
        <v>1</v>
      </c>
      <c r="D700" s="14">
        <v>14.84</v>
      </c>
      <c r="E700" s="14"/>
      <c r="F700" s="14"/>
      <c r="G700" s="14"/>
    </row>
    <row r="701" spans="1:7" x14ac:dyDescent="0.35">
      <c r="A701" s="2" t="s">
        <v>698</v>
      </c>
      <c r="B701" s="3">
        <v>41583</v>
      </c>
      <c r="C701" s="4">
        <v>122</v>
      </c>
      <c r="D701" s="14">
        <v>12.685983606557373</v>
      </c>
      <c r="E701" s="14"/>
      <c r="F701" s="14"/>
      <c r="G701" s="14"/>
    </row>
    <row r="702" spans="1:7" x14ac:dyDescent="0.35">
      <c r="A702" s="2" t="s">
        <v>699</v>
      </c>
      <c r="B702" s="3">
        <v>41180</v>
      </c>
      <c r="C702" s="4">
        <v>2</v>
      </c>
      <c r="D702" s="14">
        <v>10.6</v>
      </c>
      <c r="E702" s="14"/>
      <c r="F702" s="14"/>
      <c r="G702" s="14"/>
    </row>
    <row r="703" spans="1:7" x14ac:dyDescent="0.35">
      <c r="A703" s="2" t="s">
        <v>700</v>
      </c>
      <c r="B703" s="3">
        <v>41194</v>
      </c>
      <c r="C703" s="4">
        <v>1</v>
      </c>
      <c r="D703" s="14">
        <v>0.01</v>
      </c>
      <c r="E703" s="14"/>
      <c r="F703" s="14"/>
      <c r="G703" s="14"/>
    </row>
    <row r="704" spans="1:7" x14ac:dyDescent="0.35">
      <c r="A704" s="2" t="s">
        <v>701</v>
      </c>
      <c r="B704" s="3">
        <v>41502</v>
      </c>
      <c r="C704" s="4">
        <v>7</v>
      </c>
      <c r="D704" s="14">
        <v>22.221428571428572</v>
      </c>
      <c r="E704" s="14"/>
      <c r="F704" s="14"/>
      <c r="G704" s="14"/>
    </row>
    <row r="705" spans="1:7" x14ac:dyDescent="0.35">
      <c r="A705" s="2" t="s">
        <v>702</v>
      </c>
      <c r="B705" s="3">
        <v>41502</v>
      </c>
      <c r="C705" s="4">
        <v>2</v>
      </c>
      <c r="D705" s="14">
        <v>12.98</v>
      </c>
      <c r="E705" s="14"/>
      <c r="F705" s="14"/>
      <c r="G705" s="14"/>
    </row>
    <row r="706" spans="1:7" x14ac:dyDescent="0.35">
      <c r="A706" s="2" t="s">
        <v>703</v>
      </c>
      <c r="B706" s="3">
        <v>41196</v>
      </c>
      <c r="C706" s="4">
        <v>1</v>
      </c>
      <c r="D706" s="14">
        <v>21.15</v>
      </c>
      <c r="E706" s="14"/>
      <c r="F706" s="14"/>
      <c r="G706" s="14"/>
    </row>
    <row r="707" spans="1:7" x14ac:dyDescent="0.35">
      <c r="A707" s="2" t="s">
        <v>704</v>
      </c>
      <c r="B707" s="3">
        <v>41402</v>
      </c>
      <c r="C707" s="4">
        <v>3</v>
      </c>
      <c r="D707" s="14">
        <v>22.439999999999998</v>
      </c>
      <c r="E707" s="14"/>
      <c r="F707" s="14"/>
      <c r="G707" s="14"/>
    </row>
    <row r="708" spans="1:7" x14ac:dyDescent="0.35">
      <c r="A708" s="2" t="s">
        <v>705</v>
      </c>
      <c r="B708" s="3">
        <v>41198</v>
      </c>
      <c r="C708" s="4">
        <v>1</v>
      </c>
      <c r="D708" s="14">
        <v>10.08</v>
      </c>
      <c r="E708" s="14"/>
      <c r="F708" s="14"/>
      <c r="G708" s="14"/>
    </row>
    <row r="709" spans="1:7" x14ac:dyDescent="0.35">
      <c r="A709" s="2" t="s">
        <v>706</v>
      </c>
      <c r="B709" s="3">
        <v>41199</v>
      </c>
      <c r="C709" s="4">
        <v>1</v>
      </c>
      <c r="D709" s="14">
        <v>162.75</v>
      </c>
      <c r="E709" s="14"/>
      <c r="F709" s="14"/>
      <c r="G709" s="14"/>
    </row>
    <row r="710" spans="1:7" x14ac:dyDescent="0.35">
      <c r="A710" s="2" t="s">
        <v>707</v>
      </c>
      <c r="B710" s="3">
        <v>41199</v>
      </c>
      <c r="C710" s="4">
        <v>1</v>
      </c>
      <c r="D710" s="14">
        <v>23.95</v>
      </c>
      <c r="E710" s="14"/>
      <c r="F710" s="14"/>
      <c r="G710" s="14"/>
    </row>
    <row r="711" spans="1:7" x14ac:dyDescent="0.35">
      <c r="A711" s="2" t="s">
        <v>708</v>
      </c>
      <c r="B711" s="3">
        <v>41222</v>
      </c>
      <c r="C711" s="4">
        <v>1</v>
      </c>
      <c r="D711" s="14">
        <v>0.01</v>
      </c>
      <c r="E711" s="14"/>
      <c r="F711" s="14"/>
      <c r="G711" s="14"/>
    </row>
    <row r="712" spans="1:7" x14ac:dyDescent="0.35">
      <c r="A712" s="2" t="s">
        <v>709</v>
      </c>
      <c r="B712" s="3">
        <v>41222</v>
      </c>
      <c r="C712" s="4">
        <v>1</v>
      </c>
      <c r="D712" s="14">
        <v>0.01</v>
      </c>
      <c r="E712" s="14"/>
      <c r="F712" s="14"/>
      <c r="G712" s="14"/>
    </row>
    <row r="713" spans="1:7" x14ac:dyDescent="0.35">
      <c r="A713" s="2" t="s">
        <v>710</v>
      </c>
      <c r="B713" s="3">
        <v>41373</v>
      </c>
      <c r="C713" s="4">
        <v>2</v>
      </c>
      <c r="D713" s="14">
        <v>31.9</v>
      </c>
      <c r="E713" s="14"/>
      <c r="F713" s="14"/>
      <c r="G713" s="14"/>
    </row>
    <row r="714" spans="1:7" x14ac:dyDescent="0.35">
      <c r="A714" s="2" t="s">
        <v>711</v>
      </c>
      <c r="B714" s="3">
        <v>41579</v>
      </c>
      <c r="C714" s="4">
        <v>20</v>
      </c>
      <c r="D714" s="14">
        <v>14.333500000000001</v>
      </c>
      <c r="E714" s="14"/>
      <c r="F714" s="14"/>
      <c r="G714" s="14"/>
    </row>
    <row r="715" spans="1:7" x14ac:dyDescent="0.35">
      <c r="A715" s="2" t="s">
        <v>712</v>
      </c>
      <c r="B715" s="3">
        <v>41536</v>
      </c>
      <c r="C715" s="4">
        <v>5</v>
      </c>
      <c r="D715" s="14">
        <v>11.236000000000001</v>
      </c>
      <c r="E715" s="14"/>
      <c r="F715" s="14"/>
      <c r="G715" s="14"/>
    </row>
    <row r="716" spans="1:7" x14ac:dyDescent="0.35">
      <c r="A716" s="2" t="s">
        <v>713</v>
      </c>
      <c r="B716" s="3">
        <v>41222</v>
      </c>
      <c r="C716" s="4">
        <v>1</v>
      </c>
      <c r="D716" s="14">
        <v>45.2</v>
      </c>
      <c r="E716" s="14"/>
      <c r="F716" s="14"/>
      <c r="G716" s="14"/>
    </row>
    <row r="717" spans="1:7" x14ac:dyDescent="0.35">
      <c r="A717" s="2" t="s">
        <v>714</v>
      </c>
      <c r="B717" s="3">
        <v>41209</v>
      </c>
      <c r="C717" s="4">
        <v>1</v>
      </c>
      <c r="D717" s="14">
        <v>28.17</v>
      </c>
      <c r="E717" s="14"/>
      <c r="F717" s="14"/>
      <c r="G717" s="14"/>
    </row>
    <row r="718" spans="1:7" x14ac:dyDescent="0.35">
      <c r="A718" s="2" t="s">
        <v>715</v>
      </c>
      <c r="B718" s="3">
        <v>41209</v>
      </c>
      <c r="C718" s="4">
        <v>1</v>
      </c>
      <c r="D718" s="14">
        <v>28.2</v>
      </c>
      <c r="E718" s="14"/>
      <c r="F718" s="14"/>
      <c r="G718" s="14"/>
    </row>
    <row r="719" spans="1:7" x14ac:dyDescent="0.35">
      <c r="A719" s="2" t="s">
        <v>716</v>
      </c>
      <c r="B719" s="3">
        <v>41228</v>
      </c>
      <c r="C719" s="4">
        <v>1</v>
      </c>
      <c r="D719" s="14">
        <v>28.6</v>
      </c>
      <c r="E719" s="14"/>
      <c r="F719" s="14"/>
      <c r="G719" s="14"/>
    </row>
    <row r="720" spans="1:7" x14ac:dyDescent="0.35">
      <c r="A720" s="2" t="s">
        <v>717</v>
      </c>
      <c r="B720" s="3">
        <v>41535</v>
      </c>
      <c r="C720" s="4">
        <v>5</v>
      </c>
      <c r="D720" s="14">
        <v>214.33</v>
      </c>
      <c r="E720" s="14"/>
      <c r="F720" s="14"/>
      <c r="G720" s="14"/>
    </row>
    <row r="721" spans="1:7" x14ac:dyDescent="0.35">
      <c r="A721" s="2" t="s">
        <v>718</v>
      </c>
      <c r="B721" s="3">
        <v>41211</v>
      </c>
      <c r="C721" s="4">
        <v>1</v>
      </c>
      <c r="D721" s="14">
        <v>43.15</v>
      </c>
      <c r="E721" s="14"/>
      <c r="F721" s="14"/>
      <c r="G721" s="14"/>
    </row>
    <row r="722" spans="1:7" x14ac:dyDescent="0.35">
      <c r="A722" s="2" t="s">
        <v>719</v>
      </c>
      <c r="B722" s="3">
        <v>41212</v>
      </c>
      <c r="C722" s="4">
        <v>1</v>
      </c>
      <c r="D722" s="14">
        <v>21.95</v>
      </c>
      <c r="E722" s="14"/>
      <c r="F722" s="14"/>
      <c r="G722" s="14"/>
    </row>
    <row r="723" spans="1:7" x14ac:dyDescent="0.35">
      <c r="A723" s="2" t="s">
        <v>720</v>
      </c>
      <c r="B723" s="3">
        <v>41212</v>
      </c>
      <c r="C723" s="4">
        <v>1</v>
      </c>
      <c r="D723" s="14">
        <v>17.940000000000001</v>
      </c>
      <c r="E723" s="14"/>
      <c r="F723" s="14"/>
      <c r="G723" s="14"/>
    </row>
    <row r="724" spans="1:7" x14ac:dyDescent="0.35">
      <c r="A724" s="2" t="s">
        <v>721</v>
      </c>
      <c r="B724" s="3">
        <v>41485</v>
      </c>
      <c r="C724" s="4">
        <v>2</v>
      </c>
      <c r="D724" s="14">
        <v>7.9399999999999995</v>
      </c>
      <c r="E724" s="14"/>
      <c r="F724" s="14"/>
      <c r="G724" s="14"/>
    </row>
    <row r="725" spans="1:7" x14ac:dyDescent="0.35">
      <c r="A725" s="2" t="s">
        <v>722</v>
      </c>
      <c r="B725" s="3">
        <v>41212</v>
      </c>
      <c r="C725" s="4">
        <v>1</v>
      </c>
      <c r="D725" s="14">
        <v>14.24</v>
      </c>
      <c r="E725" s="14"/>
      <c r="F725" s="14"/>
      <c r="G725" s="14"/>
    </row>
    <row r="726" spans="1:7" x14ac:dyDescent="0.35">
      <c r="A726" s="2" t="s">
        <v>723</v>
      </c>
      <c r="B726" s="3">
        <v>41494</v>
      </c>
      <c r="C726" s="4">
        <v>6</v>
      </c>
      <c r="D726" s="14">
        <v>25.33666666666667</v>
      </c>
      <c r="E726" s="14"/>
      <c r="F726" s="14"/>
      <c r="G726" s="14"/>
    </row>
    <row r="727" spans="1:7" x14ac:dyDescent="0.35">
      <c r="A727" s="2" t="s">
        <v>724</v>
      </c>
      <c r="B727" s="3">
        <v>41221</v>
      </c>
      <c r="C727" s="4">
        <v>1</v>
      </c>
      <c r="D727" s="14">
        <v>10.52</v>
      </c>
      <c r="E727" s="14"/>
      <c r="F727" s="14"/>
      <c r="G727" s="14"/>
    </row>
    <row r="728" spans="1:7" x14ac:dyDescent="0.35">
      <c r="A728" s="2" t="s">
        <v>725</v>
      </c>
      <c r="B728" s="3">
        <v>41221</v>
      </c>
      <c r="C728" s="4">
        <v>1</v>
      </c>
      <c r="D728" s="14">
        <v>9.85</v>
      </c>
      <c r="E728" s="14"/>
      <c r="F728" s="14"/>
      <c r="G728" s="14"/>
    </row>
    <row r="729" spans="1:7" x14ac:dyDescent="0.35">
      <c r="A729" s="2" t="s">
        <v>726</v>
      </c>
      <c r="B729" s="3">
        <v>41221</v>
      </c>
      <c r="C729" s="4">
        <v>1</v>
      </c>
      <c r="D729" s="14">
        <v>11.38</v>
      </c>
      <c r="E729" s="14"/>
      <c r="F729" s="14"/>
      <c r="G729" s="14"/>
    </row>
    <row r="730" spans="1:7" x14ac:dyDescent="0.35">
      <c r="A730" s="2" t="s">
        <v>727</v>
      </c>
      <c r="B730" s="3">
        <v>41221</v>
      </c>
      <c r="C730" s="4">
        <v>1</v>
      </c>
      <c r="D730" s="14">
        <v>8.9499999999999993</v>
      </c>
      <c r="E730" s="14"/>
      <c r="F730" s="14"/>
      <c r="G730" s="14"/>
    </row>
    <row r="731" spans="1:7" x14ac:dyDescent="0.35">
      <c r="A731" s="2" t="s">
        <v>728</v>
      </c>
      <c r="B731" s="3">
        <v>41221</v>
      </c>
      <c r="C731" s="4">
        <v>1</v>
      </c>
      <c r="D731" s="14">
        <v>41.64</v>
      </c>
      <c r="E731" s="14"/>
      <c r="F731" s="14"/>
      <c r="G731" s="14"/>
    </row>
    <row r="732" spans="1:7" x14ac:dyDescent="0.35">
      <c r="A732" s="2" t="s">
        <v>729</v>
      </c>
      <c r="B732" s="3">
        <v>41213</v>
      </c>
      <c r="C732" s="4">
        <v>1</v>
      </c>
      <c r="D732" s="14">
        <v>9.99</v>
      </c>
      <c r="E732" s="14"/>
      <c r="F732" s="14"/>
      <c r="G732" s="14"/>
    </row>
    <row r="733" spans="1:7" x14ac:dyDescent="0.35">
      <c r="A733" s="2" t="s">
        <v>730</v>
      </c>
      <c r="B733" s="3">
        <v>41216</v>
      </c>
      <c r="C733" s="4">
        <v>1</v>
      </c>
      <c r="D733" s="14">
        <v>34.75</v>
      </c>
      <c r="E733" s="14"/>
      <c r="F733" s="14"/>
      <c r="G733" s="14"/>
    </row>
    <row r="734" spans="1:7" x14ac:dyDescent="0.35">
      <c r="A734" s="2" t="s">
        <v>731</v>
      </c>
      <c r="B734" s="3">
        <v>41212</v>
      </c>
      <c r="C734" s="4">
        <v>1</v>
      </c>
      <c r="D734" s="14">
        <v>2.7</v>
      </c>
      <c r="E734" s="14"/>
      <c r="F734" s="14"/>
      <c r="G734" s="14"/>
    </row>
    <row r="735" spans="1:7" x14ac:dyDescent="0.35">
      <c r="A735" s="2" t="s">
        <v>732</v>
      </c>
      <c r="B735" s="3">
        <v>41212</v>
      </c>
      <c r="C735" s="4">
        <v>1</v>
      </c>
      <c r="D735" s="14">
        <v>22.14</v>
      </c>
      <c r="E735" s="14"/>
      <c r="F735" s="14"/>
      <c r="G735" s="14"/>
    </row>
    <row r="736" spans="1:7" x14ac:dyDescent="0.35">
      <c r="A736" s="2" t="s">
        <v>733</v>
      </c>
      <c r="B736" s="3">
        <v>41212</v>
      </c>
      <c r="C736" s="4">
        <v>1</v>
      </c>
      <c r="D736" s="14">
        <v>25.55</v>
      </c>
      <c r="E736" s="14"/>
      <c r="F736" s="14"/>
      <c r="G736" s="14"/>
    </row>
    <row r="737" spans="1:7" x14ac:dyDescent="0.35">
      <c r="A737" s="2" t="s">
        <v>734</v>
      </c>
      <c r="B737" s="3">
        <v>41215</v>
      </c>
      <c r="C737" s="4">
        <v>1</v>
      </c>
      <c r="D737" s="14">
        <v>14.12</v>
      </c>
      <c r="E737" s="14"/>
      <c r="F737" s="14"/>
      <c r="G737" s="14"/>
    </row>
    <row r="738" spans="1:7" x14ac:dyDescent="0.35">
      <c r="A738" s="2" t="s">
        <v>735</v>
      </c>
      <c r="B738" s="3">
        <v>41215</v>
      </c>
      <c r="C738" s="4">
        <v>1</v>
      </c>
      <c r="D738" s="14">
        <v>18.149999999999999</v>
      </c>
      <c r="E738" s="14"/>
      <c r="F738" s="14"/>
      <c r="G738" s="14"/>
    </row>
    <row r="739" spans="1:7" x14ac:dyDescent="0.35">
      <c r="A739" s="2" t="s">
        <v>736</v>
      </c>
      <c r="B739" s="3">
        <v>41215</v>
      </c>
      <c r="C739" s="4">
        <v>1</v>
      </c>
      <c r="D739" s="14">
        <v>26.15</v>
      </c>
      <c r="E739" s="14"/>
      <c r="F739" s="14"/>
      <c r="G739" s="14"/>
    </row>
    <row r="740" spans="1:7" x14ac:dyDescent="0.35">
      <c r="A740" s="2" t="s">
        <v>737</v>
      </c>
      <c r="B740" s="3">
        <v>41570</v>
      </c>
      <c r="C740" s="4">
        <v>15</v>
      </c>
      <c r="D740" s="14">
        <v>33.914666666666662</v>
      </c>
      <c r="E740" s="14"/>
      <c r="F740" s="14"/>
      <c r="G740" s="14"/>
    </row>
    <row r="741" spans="1:7" x14ac:dyDescent="0.35">
      <c r="A741" s="2" t="s">
        <v>738</v>
      </c>
      <c r="B741" s="3">
        <v>41570</v>
      </c>
      <c r="C741" s="4">
        <v>8</v>
      </c>
      <c r="D741" s="14">
        <v>30.776249999999997</v>
      </c>
      <c r="E741" s="14"/>
      <c r="F741" s="14"/>
      <c r="G741" s="14"/>
    </row>
    <row r="742" spans="1:7" x14ac:dyDescent="0.35">
      <c r="A742" s="2" t="s">
        <v>739</v>
      </c>
      <c r="B742" s="3">
        <v>41453</v>
      </c>
      <c r="C742" s="4">
        <v>33</v>
      </c>
      <c r="D742" s="14">
        <v>27.913333333333341</v>
      </c>
      <c r="E742" s="14"/>
      <c r="F742" s="14"/>
      <c r="G742" s="14"/>
    </row>
    <row r="743" spans="1:7" x14ac:dyDescent="0.35">
      <c r="A743" s="2" t="s">
        <v>740</v>
      </c>
      <c r="B743" s="3">
        <v>41410</v>
      </c>
      <c r="C743" s="4">
        <v>5</v>
      </c>
      <c r="D743" s="14">
        <v>36.78</v>
      </c>
      <c r="E743" s="14"/>
      <c r="F743" s="14"/>
      <c r="G743" s="14"/>
    </row>
    <row r="744" spans="1:7" x14ac:dyDescent="0.35">
      <c r="A744" s="2" t="s">
        <v>741</v>
      </c>
      <c r="B744" s="3">
        <v>41218</v>
      </c>
      <c r="C744" s="4">
        <v>1</v>
      </c>
      <c r="D744" s="14">
        <v>11.42</v>
      </c>
      <c r="E744" s="14"/>
      <c r="F744" s="14"/>
      <c r="G744" s="14"/>
    </row>
    <row r="745" spans="1:7" x14ac:dyDescent="0.35">
      <c r="A745" s="2" t="s">
        <v>742</v>
      </c>
      <c r="B745" s="3">
        <v>41219</v>
      </c>
      <c r="C745" s="4">
        <v>1</v>
      </c>
      <c r="D745" s="14">
        <v>53.65</v>
      </c>
      <c r="E745" s="14"/>
      <c r="F745" s="14"/>
      <c r="G745" s="14"/>
    </row>
    <row r="746" spans="1:7" x14ac:dyDescent="0.35">
      <c r="A746" s="2" t="s">
        <v>743</v>
      </c>
      <c r="B746" s="3">
        <v>41221</v>
      </c>
      <c r="C746" s="4">
        <v>1</v>
      </c>
      <c r="D746" s="14">
        <v>10.75</v>
      </c>
      <c r="E746" s="14"/>
      <c r="F746" s="14"/>
      <c r="G746" s="14"/>
    </row>
    <row r="747" spans="1:7" x14ac:dyDescent="0.35">
      <c r="A747" s="2" t="s">
        <v>744</v>
      </c>
      <c r="B747" s="3">
        <v>41221</v>
      </c>
      <c r="C747" s="4">
        <v>1</v>
      </c>
      <c r="D747" s="14">
        <v>0</v>
      </c>
      <c r="E747" s="14"/>
      <c r="F747" s="14"/>
      <c r="G747" s="14"/>
    </row>
    <row r="748" spans="1:7" x14ac:dyDescent="0.35">
      <c r="A748" s="2" t="s">
        <v>745</v>
      </c>
      <c r="B748" s="3">
        <v>41579</v>
      </c>
      <c r="C748" s="4">
        <v>6</v>
      </c>
      <c r="D748" s="14">
        <v>14.651666666666666</v>
      </c>
      <c r="E748" s="14"/>
      <c r="F748" s="14"/>
      <c r="G748" s="14"/>
    </row>
    <row r="749" spans="1:7" x14ac:dyDescent="0.35">
      <c r="A749" s="2" t="s">
        <v>746</v>
      </c>
      <c r="B749" s="3">
        <v>41503</v>
      </c>
      <c r="C749" s="4">
        <v>2</v>
      </c>
      <c r="D749" s="14">
        <v>25.865000000000002</v>
      </c>
      <c r="E749" s="14"/>
      <c r="F749" s="14"/>
      <c r="G749" s="14"/>
    </row>
    <row r="750" spans="1:7" x14ac:dyDescent="0.35">
      <c r="A750" s="2" t="s">
        <v>747</v>
      </c>
      <c r="B750" s="3">
        <v>41564</v>
      </c>
      <c r="C750" s="4">
        <v>17</v>
      </c>
      <c r="D750" s="14">
        <v>15.293529411764707</v>
      </c>
      <c r="E750" s="14"/>
      <c r="F750" s="14"/>
      <c r="G750" s="14"/>
    </row>
    <row r="751" spans="1:7" x14ac:dyDescent="0.35">
      <c r="A751" s="2" t="s">
        <v>748</v>
      </c>
      <c r="B751" s="3">
        <v>41219</v>
      </c>
      <c r="C751" s="4">
        <v>1</v>
      </c>
      <c r="D751" s="14">
        <v>38.74</v>
      </c>
      <c r="E751" s="14"/>
      <c r="F751" s="14"/>
      <c r="G751" s="14"/>
    </row>
    <row r="752" spans="1:7" x14ac:dyDescent="0.35">
      <c r="A752" s="2" t="s">
        <v>749</v>
      </c>
      <c r="B752" s="3">
        <v>41215</v>
      </c>
      <c r="C752" s="4">
        <v>2</v>
      </c>
      <c r="D752" s="14">
        <v>26.545000000000002</v>
      </c>
      <c r="E752" s="14"/>
      <c r="F752" s="14"/>
      <c r="G752" s="14"/>
    </row>
    <row r="753" spans="1:7" x14ac:dyDescent="0.35">
      <c r="A753" s="2" t="s">
        <v>750</v>
      </c>
      <c r="B753" s="3">
        <v>41194</v>
      </c>
      <c r="C753" s="4">
        <v>1</v>
      </c>
      <c r="D753" s="14">
        <v>9.9499999999999993</v>
      </c>
      <c r="E753" s="14"/>
      <c r="F753" s="14"/>
      <c r="G753" s="14"/>
    </row>
    <row r="754" spans="1:7" x14ac:dyDescent="0.35">
      <c r="A754" s="2" t="s">
        <v>751</v>
      </c>
      <c r="B754" s="3">
        <v>41574</v>
      </c>
      <c r="C754" s="4">
        <v>51</v>
      </c>
      <c r="D754" s="14">
        <v>19.500980392156869</v>
      </c>
      <c r="E754" s="14"/>
      <c r="F754" s="14"/>
      <c r="G754" s="14"/>
    </row>
    <row r="755" spans="1:7" x14ac:dyDescent="0.35">
      <c r="A755" s="2" t="s">
        <v>752</v>
      </c>
      <c r="B755" s="3">
        <v>41194</v>
      </c>
      <c r="C755" s="4">
        <v>1</v>
      </c>
      <c r="D755" s="14">
        <v>34.35</v>
      </c>
      <c r="E755" s="14"/>
      <c r="F755" s="14"/>
      <c r="G755" s="14"/>
    </row>
    <row r="756" spans="1:7" x14ac:dyDescent="0.35">
      <c r="A756" s="2" t="s">
        <v>753</v>
      </c>
      <c r="B756" s="3">
        <v>41248</v>
      </c>
      <c r="C756" s="4">
        <v>5</v>
      </c>
      <c r="D756" s="14">
        <v>32.04</v>
      </c>
      <c r="E756" s="14"/>
      <c r="F756" s="14"/>
      <c r="G756" s="14"/>
    </row>
    <row r="757" spans="1:7" x14ac:dyDescent="0.35">
      <c r="A757" s="2" t="s">
        <v>754</v>
      </c>
      <c r="B757" s="3">
        <v>41205</v>
      </c>
      <c r="C757" s="4">
        <v>2</v>
      </c>
      <c r="D757" s="14">
        <v>101.91499999999999</v>
      </c>
      <c r="E757" s="14"/>
      <c r="F757" s="14"/>
      <c r="G757" s="14"/>
    </row>
    <row r="758" spans="1:7" x14ac:dyDescent="0.35">
      <c r="A758" s="2" t="s">
        <v>755</v>
      </c>
      <c r="B758" s="3">
        <v>41212</v>
      </c>
      <c r="C758" s="4">
        <v>1</v>
      </c>
      <c r="D758" s="14">
        <v>10.5</v>
      </c>
      <c r="E758" s="14"/>
      <c r="F758" s="14"/>
      <c r="G758" s="14"/>
    </row>
    <row r="759" spans="1:7" x14ac:dyDescent="0.35">
      <c r="A759" s="2" t="s">
        <v>756</v>
      </c>
      <c r="B759" s="3">
        <v>41366</v>
      </c>
      <c r="C759" s="4">
        <v>4</v>
      </c>
      <c r="D759" s="14">
        <v>146.08750000000001</v>
      </c>
      <c r="E759" s="14"/>
      <c r="F759" s="14"/>
      <c r="G759" s="14"/>
    </row>
    <row r="760" spans="1:7" x14ac:dyDescent="0.35">
      <c r="A760" s="2" t="s">
        <v>757</v>
      </c>
      <c r="B760" s="3">
        <v>41212</v>
      </c>
      <c r="C760" s="4">
        <v>1</v>
      </c>
      <c r="D760" s="14">
        <v>9.9700000000000006</v>
      </c>
      <c r="E760" s="14"/>
      <c r="F760" s="14"/>
      <c r="G760" s="14"/>
    </row>
    <row r="761" spans="1:7" x14ac:dyDescent="0.35">
      <c r="A761" s="2" t="s">
        <v>758</v>
      </c>
      <c r="B761" s="3">
        <v>41499</v>
      </c>
      <c r="C761" s="4">
        <v>7</v>
      </c>
      <c r="D761" s="14">
        <v>13.765714285714285</v>
      </c>
      <c r="E761" s="14"/>
      <c r="F761" s="14"/>
      <c r="G761" s="14"/>
    </row>
    <row r="762" spans="1:7" x14ac:dyDescent="0.35">
      <c r="A762" s="2" t="s">
        <v>759</v>
      </c>
      <c r="B762" s="3">
        <v>41213</v>
      </c>
      <c r="C762" s="4">
        <v>1</v>
      </c>
      <c r="D762" s="14">
        <v>27.9</v>
      </c>
      <c r="E762" s="14"/>
      <c r="F762" s="14"/>
      <c r="G762" s="14"/>
    </row>
    <row r="763" spans="1:7" x14ac:dyDescent="0.35">
      <c r="A763" s="2" t="s">
        <v>760</v>
      </c>
      <c r="B763" s="3">
        <v>41582</v>
      </c>
      <c r="C763" s="4">
        <v>22</v>
      </c>
      <c r="D763" s="14">
        <v>25.172727272727272</v>
      </c>
      <c r="E763" s="14"/>
      <c r="F763" s="14"/>
      <c r="G763" s="14"/>
    </row>
    <row r="764" spans="1:7" x14ac:dyDescent="0.35">
      <c r="A764" s="2" t="s">
        <v>761</v>
      </c>
      <c r="B764" s="3">
        <v>41404</v>
      </c>
      <c r="C764" s="4">
        <v>4</v>
      </c>
      <c r="D764" s="14">
        <v>44.025000000000006</v>
      </c>
      <c r="E764" s="14"/>
      <c r="F764" s="14"/>
      <c r="G764" s="14"/>
    </row>
    <row r="765" spans="1:7" x14ac:dyDescent="0.35">
      <c r="A765" s="2" t="s">
        <v>762</v>
      </c>
      <c r="B765" s="3">
        <v>41558</v>
      </c>
      <c r="C765" s="4">
        <v>14</v>
      </c>
      <c r="D765" s="14">
        <v>18.017857142857142</v>
      </c>
      <c r="E765" s="14"/>
      <c r="F765" s="14"/>
      <c r="G765" s="14"/>
    </row>
    <row r="766" spans="1:7" x14ac:dyDescent="0.35">
      <c r="A766" s="2" t="s">
        <v>763</v>
      </c>
      <c r="B766" s="3">
        <v>41225</v>
      </c>
      <c r="C766" s="4">
        <v>8</v>
      </c>
      <c r="D766" s="14">
        <v>18.6175</v>
      </c>
      <c r="E766" s="14"/>
      <c r="F766" s="14"/>
      <c r="G766" s="14"/>
    </row>
    <row r="767" spans="1:7" x14ac:dyDescent="0.35">
      <c r="A767" s="2" t="s">
        <v>764</v>
      </c>
      <c r="B767" s="3">
        <v>41214</v>
      </c>
      <c r="C767" s="4">
        <v>1</v>
      </c>
      <c r="D767" s="14">
        <v>0.01</v>
      </c>
      <c r="E767" s="14"/>
      <c r="F767" s="14"/>
      <c r="G767" s="14"/>
    </row>
    <row r="768" spans="1:7" x14ac:dyDescent="0.35">
      <c r="A768" s="2" t="s">
        <v>765</v>
      </c>
      <c r="B768" s="3">
        <v>41220</v>
      </c>
      <c r="C768" s="4">
        <v>1</v>
      </c>
      <c r="D768" s="14">
        <v>46.25</v>
      </c>
      <c r="E768" s="14"/>
      <c r="F768" s="14"/>
      <c r="G768" s="14"/>
    </row>
    <row r="769" spans="1:7" x14ac:dyDescent="0.35">
      <c r="A769" s="2" t="s">
        <v>766</v>
      </c>
      <c r="B769" s="3">
        <v>41551</v>
      </c>
      <c r="C769" s="4">
        <v>5</v>
      </c>
      <c r="D769" s="14">
        <v>21.259999999999998</v>
      </c>
      <c r="E769" s="14"/>
      <c r="F769" s="14"/>
      <c r="G769" s="14"/>
    </row>
    <row r="770" spans="1:7" x14ac:dyDescent="0.35">
      <c r="A770" s="2" t="s">
        <v>767</v>
      </c>
      <c r="B770" s="3">
        <v>41298</v>
      </c>
      <c r="C770" s="4">
        <v>2</v>
      </c>
      <c r="D770" s="14">
        <v>30.175000000000001</v>
      </c>
      <c r="E770" s="14"/>
      <c r="F770" s="14"/>
      <c r="G770" s="14"/>
    </row>
    <row r="771" spans="1:7" x14ac:dyDescent="0.35">
      <c r="A771" s="2" t="s">
        <v>768</v>
      </c>
      <c r="B771" s="3">
        <v>41274</v>
      </c>
      <c r="C771" s="4">
        <v>18</v>
      </c>
      <c r="D771" s="14">
        <v>14.922777777777775</v>
      </c>
      <c r="E771" s="14"/>
      <c r="F771" s="14"/>
      <c r="G771" s="14"/>
    </row>
    <row r="772" spans="1:7" x14ac:dyDescent="0.35">
      <c r="A772" s="2" t="s">
        <v>769</v>
      </c>
      <c r="B772" s="3">
        <v>41213</v>
      </c>
      <c r="C772" s="4">
        <v>1</v>
      </c>
      <c r="D772" s="14">
        <v>19.45</v>
      </c>
      <c r="E772" s="14"/>
      <c r="F772" s="14"/>
      <c r="G772" s="14"/>
    </row>
    <row r="773" spans="1:7" x14ac:dyDescent="0.35">
      <c r="A773" s="2" t="s">
        <v>770</v>
      </c>
      <c r="B773" s="3">
        <v>41208</v>
      </c>
      <c r="C773" s="4">
        <v>1</v>
      </c>
      <c r="D773" s="14">
        <v>8.5500000000000007</v>
      </c>
      <c r="E773" s="14"/>
      <c r="F773" s="14"/>
      <c r="G773" s="14"/>
    </row>
    <row r="774" spans="1:7" x14ac:dyDescent="0.35">
      <c r="A774" s="2" t="s">
        <v>771</v>
      </c>
      <c r="B774" s="3">
        <v>41240</v>
      </c>
      <c r="C774" s="4">
        <v>13</v>
      </c>
      <c r="D774" s="14">
        <v>8.7207692307692319</v>
      </c>
      <c r="E774" s="14"/>
      <c r="F774" s="14"/>
      <c r="G774" s="14"/>
    </row>
    <row r="775" spans="1:7" x14ac:dyDescent="0.35">
      <c r="A775" s="2" t="s">
        <v>772</v>
      </c>
      <c r="B775" s="3">
        <v>41208</v>
      </c>
      <c r="C775" s="4">
        <v>1</v>
      </c>
      <c r="D775" s="14">
        <v>21.5</v>
      </c>
      <c r="E775" s="14"/>
      <c r="F775" s="14"/>
      <c r="G775" s="14"/>
    </row>
    <row r="776" spans="1:7" x14ac:dyDescent="0.35">
      <c r="A776" s="2" t="s">
        <v>773</v>
      </c>
      <c r="B776" s="3">
        <v>41504</v>
      </c>
      <c r="C776" s="4">
        <v>7</v>
      </c>
      <c r="D776" s="14">
        <v>28.828571428571426</v>
      </c>
      <c r="E776" s="14"/>
      <c r="F776" s="14"/>
      <c r="G776" s="14"/>
    </row>
    <row r="777" spans="1:7" x14ac:dyDescent="0.35">
      <c r="A777" s="2" t="s">
        <v>774</v>
      </c>
      <c r="B777" s="3">
        <v>41213</v>
      </c>
      <c r="C777" s="4">
        <v>1</v>
      </c>
      <c r="D777" s="14">
        <v>10</v>
      </c>
      <c r="E777" s="14"/>
      <c r="F777" s="14"/>
      <c r="G777" s="14"/>
    </row>
    <row r="778" spans="1:7" x14ac:dyDescent="0.35">
      <c r="A778" s="2" t="s">
        <v>775</v>
      </c>
      <c r="B778" s="3">
        <v>41262</v>
      </c>
      <c r="C778" s="4">
        <v>2</v>
      </c>
      <c r="D778" s="14">
        <v>12.5</v>
      </c>
      <c r="E778" s="14"/>
      <c r="F778" s="14"/>
      <c r="G778" s="14"/>
    </row>
    <row r="779" spans="1:7" x14ac:dyDescent="0.35">
      <c r="A779" s="2" t="s">
        <v>776</v>
      </c>
      <c r="B779" s="3">
        <v>41479</v>
      </c>
      <c r="C779" s="4">
        <v>11</v>
      </c>
      <c r="D779" s="14">
        <v>60.793636363636367</v>
      </c>
      <c r="E779" s="14"/>
      <c r="F779" s="14"/>
      <c r="G779" s="14"/>
    </row>
    <row r="780" spans="1:7" x14ac:dyDescent="0.35">
      <c r="A780" s="2" t="s">
        <v>777</v>
      </c>
      <c r="B780" s="3">
        <v>41211</v>
      </c>
      <c r="C780" s="4">
        <v>1</v>
      </c>
      <c r="D780" s="14">
        <v>9.85</v>
      </c>
      <c r="E780" s="14"/>
      <c r="F780" s="14"/>
      <c r="G780" s="14"/>
    </row>
    <row r="781" spans="1:7" x14ac:dyDescent="0.35">
      <c r="A781" s="2" t="s">
        <v>778</v>
      </c>
      <c r="B781" s="3">
        <v>41212</v>
      </c>
      <c r="C781" s="4">
        <v>1</v>
      </c>
      <c r="D781" s="14">
        <v>22.36</v>
      </c>
      <c r="E781" s="14"/>
      <c r="F781" s="14"/>
      <c r="G781" s="14"/>
    </row>
    <row r="782" spans="1:7" x14ac:dyDescent="0.35">
      <c r="A782" s="2" t="s">
        <v>779</v>
      </c>
      <c r="B782" s="3">
        <v>41295</v>
      </c>
      <c r="C782" s="4">
        <v>2</v>
      </c>
      <c r="D782" s="14">
        <v>91.45</v>
      </c>
      <c r="E782" s="14"/>
      <c r="F782" s="14"/>
      <c r="G782" s="14"/>
    </row>
    <row r="783" spans="1:7" x14ac:dyDescent="0.35">
      <c r="A783" s="2" t="s">
        <v>780</v>
      </c>
      <c r="B783" s="3">
        <v>41212</v>
      </c>
      <c r="C783" s="4">
        <v>1</v>
      </c>
      <c r="D783" s="14">
        <v>11.7</v>
      </c>
      <c r="E783" s="14"/>
      <c r="F783" s="14"/>
      <c r="G783" s="14"/>
    </row>
    <row r="784" spans="1:7" x14ac:dyDescent="0.35">
      <c r="A784" s="2" t="s">
        <v>781</v>
      </c>
      <c r="B784" s="3">
        <v>41212</v>
      </c>
      <c r="C784" s="4">
        <v>1</v>
      </c>
      <c r="D784" s="14">
        <v>14.31</v>
      </c>
      <c r="E784" s="14"/>
      <c r="F784" s="14"/>
      <c r="G784" s="14"/>
    </row>
    <row r="785" spans="1:7" x14ac:dyDescent="0.35">
      <c r="A785" s="2" t="s">
        <v>782</v>
      </c>
      <c r="B785" s="3">
        <v>41229</v>
      </c>
      <c r="C785" s="4">
        <v>4</v>
      </c>
      <c r="D785" s="14">
        <v>14.745000000000001</v>
      </c>
      <c r="E785" s="14"/>
      <c r="F785" s="14"/>
      <c r="G785" s="14"/>
    </row>
    <row r="786" spans="1:7" x14ac:dyDescent="0.35">
      <c r="A786" s="2" t="s">
        <v>783</v>
      </c>
      <c r="B786" s="3">
        <v>41583</v>
      </c>
      <c r="C786" s="4">
        <v>65</v>
      </c>
      <c r="D786" s="14">
        <v>10.603846153846153</v>
      </c>
      <c r="E786" s="14"/>
      <c r="F786" s="14"/>
      <c r="G786" s="14"/>
    </row>
    <row r="787" spans="1:7" x14ac:dyDescent="0.35">
      <c r="A787" s="2" t="s">
        <v>784</v>
      </c>
      <c r="B787" s="3">
        <v>41250</v>
      </c>
      <c r="C787" s="4">
        <v>11</v>
      </c>
      <c r="D787" s="14">
        <v>9.6390909090909087</v>
      </c>
      <c r="E787" s="14"/>
      <c r="F787" s="14"/>
      <c r="G787" s="14"/>
    </row>
    <row r="788" spans="1:7" x14ac:dyDescent="0.35">
      <c r="A788" s="2" t="s">
        <v>785</v>
      </c>
      <c r="B788" s="3">
        <v>41213</v>
      </c>
      <c r="C788" s="4">
        <v>1</v>
      </c>
      <c r="D788" s="14">
        <v>6.07</v>
      </c>
      <c r="E788" s="14"/>
      <c r="F788" s="14"/>
      <c r="G788" s="14"/>
    </row>
    <row r="789" spans="1:7" x14ac:dyDescent="0.35">
      <c r="A789" s="2" t="s">
        <v>786</v>
      </c>
      <c r="B789" s="3">
        <v>41212</v>
      </c>
      <c r="C789" s="4">
        <v>1</v>
      </c>
      <c r="D789" s="14">
        <v>25.28</v>
      </c>
      <c r="E789" s="14"/>
      <c r="F789" s="14"/>
      <c r="G789" s="14"/>
    </row>
    <row r="790" spans="1:7" x14ac:dyDescent="0.35">
      <c r="A790" s="2" t="s">
        <v>787</v>
      </c>
      <c r="B790" s="3">
        <v>41263</v>
      </c>
      <c r="C790" s="4">
        <v>4</v>
      </c>
      <c r="D790" s="14">
        <v>12.842500000000001</v>
      </c>
      <c r="E790" s="14"/>
      <c r="F790" s="14"/>
      <c r="G790" s="14"/>
    </row>
    <row r="791" spans="1:7" x14ac:dyDescent="0.35">
      <c r="A791" s="2" t="s">
        <v>788</v>
      </c>
      <c r="B791" s="3">
        <v>41521</v>
      </c>
      <c r="C791" s="4">
        <v>3</v>
      </c>
      <c r="D791" s="14">
        <v>18.216666666666665</v>
      </c>
      <c r="E791" s="14"/>
      <c r="F791" s="14"/>
      <c r="G791" s="14"/>
    </row>
    <row r="792" spans="1:7" x14ac:dyDescent="0.35">
      <c r="A792" s="2" t="s">
        <v>789</v>
      </c>
      <c r="B792" s="3">
        <v>41275</v>
      </c>
      <c r="C792" s="4">
        <v>3</v>
      </c>
      <c r="D792" s="14">
        <v>33.966666666666669</v>
      </c>
      <c r="E792" s="14"/>
      <c r="F792" s="14"/>
      <c r="G792" s="14"/>
    </row>
    <row r="793" spans="1:7" x14ac:dyDescent="0.35">
      <c r="A793" s="2" t="s">
        <v>790</v>
      </c>
      <c r="B793" s="3">
        <v>41231</v>
      </c>
      <c r="C793" s="4">
        <v>2</v>
      </c>
      <c r="D793" s="14">
        <v>39.69</v>
      </c>
      <c r="E793" s="14"/>
      <c r="F793" s="14"/>
      <c r="G793" s="14"/>
    </row>
    <row r="794" spans="1:7" x14ac:dyDescent="0.35">
      <c r="A794" s="2" t="s">
        <v>791</v>
      </c>
      <c r="B794" s="3">
        <v>41406</v>
      </c>
      <c r="C794" s="4">
        <v>5</v>
      </c>
      <c r="D794" s="14">
        <v>17.445999999999998</v>
      </c>
      <c r="E794" s="14"/>
      <c r="F794" s="14"/>
      <c r="G794" s="14"/>
    </row>
    <row r="795" spans="1:7" x14ac:dyDescent="0.35">
      <c r="A795" s="2" t="s">
        <v>792</v>
      </c>
      <c r="B795" s="3">
        <v>41208</v>
      </c>
      <c r="C795" s="4">
        <v>1</v>
      </c>
      <c r="D795" s="14">
        <v>9.75</v>
      </c>
      <c r="E795" s="14"/>
      <c r="F795" s="14"/>
      <c r="G795" s="14"/>
    </row>
    <row r="796" spans="1:7" x14ac:dyDescent="0.35">
      <c r="A796" s="2" t="s">
        <v>793</v>
      </c>
      <c r="B796" s="3">
        <v>41318</v>
      </c>
      <c r="C796" s="4">
        <v>6</v>
      </c>
      <c r="D796" s="14">
        <v>8.1083333333333325</v>
      </c>
      <c r="E796" s="14"/>
      <c r="F796" s="14"/>
      <c r="G796" s="14"/>
    </row>
    <row r="797" spans="1:7" x14ac:dyDescent="0.35">
      <c r="A797" s="2" t="s">
        <v>794</v>
      </c>
      <c r="B797" s="3">
        <v>41320</v>
      </c>
      <c r="C797" s="4">
        <v>2</v>
      </c>
      <c r="D797" s="14">
        <v>19.324999999999999</v>
      </c>
      <c r="E797" s="14"/>
      <c r="F797" s="14"/>
      <c r="G797" s="14"/>
    </row>
    <row r="798" spans="1:7" x14ac:dyDescent="0.35">
      <c r="A798" s="2" t="s">
        <v>795</v>
      </c>
      <c r="B798" s="3">
        <v>41206</v>
      </c>
      <c r="C798" s="4">
        <v>1</v>
      </c>
      <c r="D798" s="14">
        <v>17.75</v>
      </c>
      <c r="E798" s="14"/>
      <c r="F798" s="14"/>
      <c r="G798" s="14"/>
    </row>
    <row r="799" spans="1:7" x14ac:dyDescent="0.35">
      <c r="A799" s="2" t="s">
        <v>796</v>
      </c>
      <c r="B799" s="3">
        <v>41206</v>
      </c>
      <c r="C799" s="4">
        <v>1</v>
      </c>
      <c r="D799" s="14">
        <v>3.5</v>
      </c>
      <c r="E799" s="14"/>
      <c r="F799" s="14"/>
      <c r="G799" s="14"/>
    </row>
    <row r="800" spans="1:7" x14ac:dyDescent="0.35">
      <c r="A800" s="2" t="s">
        <v>797</v>
      </c>
      <c r="B800" s="3">
        <v>41248</v>
      </c>
      <c r="C800" s="4">
        <v>8</v>
      </c>
      <c r="D800" s="14">
        <v>8.4875000000000007</v>
      </c>
      <c r="E800" s="14"/>
      <c r="F800" s="14"/>
      <c r="G800" s="14"/>
    </row>
    <row r="801" spans="1:7" x14ac:dyDescent="0.35">
      <c r="A801" s="2" t="s">
        <v>798</v>
      </c>
      <c r="B801" s="3">
        <v>41557</v>
      </c>
      <c r="C801" s="4">
        <v>47</v>
      </c>
      <c r="D801" s="14">
        <v>13.185106382978724</v>
      </c>
      <c r="E801" s="14"/>
      <c r="F801" s="14"/>
      <c r="G801" s="14"/>
    </row>
    <row r="802" spans="1:7" x14ac:dyDescent="0.35">
      <c r="A802" s="2" t="s">
        <v>799</v>
      </c>
      <c r="B802" s="3">
        <v>41201</v>
      </c>
      <c r="C802" s="4">
        <v>1</v>
      </c>
      <c r="D802" s="14">
        <v>0.01</v>
      </c>
      <c r="E802" s="14"/>
      <c r="F802" s="14"/>
      <c r="G802" s="14"/>
    </row>
    <row r="803" spans="1:7" x14ac:dyDescent="0.35">
      <c r="A803" s="2" t="s">
        <v>800</v>
      </c>
      <c r="B803" s="3">
        <v>41355</v>
      </c>
      <c r="C803" s="4">
        <v>3</v>
      </c>
      <c r="D803" s="14">
        <v>19.633333333333336</v>
      </c>
      <c r="E803" s="14"/>
      <c r="F803" s="14"/>
      <c r="G803" s="14"/>
    </row>
    <row r="804" spans="1:7" x14ac:dyDescent="0.35">
      <c r="A804" s="2" t="s">
        <v>801</v>
      </c>
      <c r="B804" s="3">
        <v>41199</v>
      </c>
      <c r="C804" s="4">
        <v>1</v>
      </c>
      <c r="D804" s="14">
        <v>27.75</v>
      </c>
      <c r="E804" s="14"/>
      <c r="F804" s="14"/>
      <c r="G804" s="14"/>
    </row>
    <row r="805" spans="1:7" x14ac:dyDescent="0.35">
      <c r="A805" s="2" t="s">
        <v>802</v>
      </c>
      <c r="B805" s="3">
        <v>41432</v>
      </c>
      <c r="C805" s="4">
        <v>15</v>
      </c>
      <c r="D805" s="14">
        <v>24.690666666666669</v>
      </c>
      <c r="E805" s="14"/>
      <c r="F805" s="14"/>
      <c r="G805" s="14"/>
    </row>
    <row r="806" spans="1:7" x14ac:dyDescent="0.35">
      <c r="A806" s="2" t="s">
        <v>803</v>
      </c>
      <c r="B806" s="3">
        <v>41198</v>
      </c>
      <c r="C806" s="4">
        <v>1</v>
      </c>
      <c r="D806" s="14">
        <v>36</v>
      </c>
      <c r="E806" s="14"/>
      <c r="F806" s="14"/>
      <c r="G806" s="14"/>
    </row>
    <row r="807" spans="1:7" x14ac:dyDescent="0.35">
      <c r="A807" s="2" t="s">
        <v>804</v>
      </c>
      <c r="B807" s="3">
        <v>41513</v>
      </c>
      <c r="C807" s="4">
        <v>2</v>
      </c>
      <c r="D807" s="14">
        <v>20.75</v>
      </c>
      <c r="E807" s="14"/>
      <c r="F807" s="14"/>
      <c r="G807" s="14"/>
    </row>
    <row r="808" spans="1:7" x14ac:dyDescent="0.35">
      <c r="A808" s="2" t="s">
        <v>805</v>
      </c>
      <c r="B808" s="3">
        <v>41202</v>
      </c>
      <c r="C808" s="4">
        <v>1</v>
      </c>
      <c r="D808" s="14">
        <v>36.4</v>
      </c>
      <c r="E808" s="14"/>
      <c r="F808" s="14"/>
      <c r="G808" s="14"/>
    </row>
    <row r="809" spans="1:7" x14ac:dyDescent="0.35">
      <c r="A809" s="2" t="s">
        <v>806</v>
      </c>
      <c r="B809" s="3">
        <v>41203</v>
      </c>
      <c r="C809" s="4">
        <v>1</v>
      </c>
      <c r="D809" s="14">
        <v>0.01</v>
      </c>
      <c r="E809" s="14"/>
      <c r="F809" s="14"/>
      <c r="G809" s="14"/>
    </row>
    <row r="810" spans="1:7" x14ac:dyDescent="0.35">
      <c r="A810" s="2" t="s">
        <v>807</v>
      </c>
      <c r="B810" s="3">
        <v>41203</v>
      </c>
      <c r="C810" s="4">
        <v>1</v>
      </c>
      <c r="D810" s="14">
        <v>35.65</v>
      </c>
      <c r="E810" s="14"/>
      <c r="F810" s="14"/>
      <c r="G810" s="14"/>
    </row>
    <row r="811" spans="1:7" x14ac:dyDescent="0.35">
      <c r="A811" s="2" t="s">
        <v>808</v>
      </c>
      <c r="B811" s="3">
        <v>41212</v>
      </c>
      <c r="C811" s="4">
        <v>1</v>
      </c>
      <c r="D811" s="14">
        <v>31.95</v>
      </c>
      <c r="E811" s="14"/>
      <c r="F811" s="14"/>
      <c r="G811" s="14"/>
    </row>
    <row r="812" spans="1:7" x14ac:dyDescent="0.35">
      <c r="A812" s="2" t="s">
        <v>809</v>
      </c>
      <c r="B812" s="3">
        <v>41212</v>
      </c>
      <c r="C812" s="4">
        <v>1</v>
      </c>
      <c r="D812" s="14">
        <v>15.04</v>
      </c>
      <c r="E812" s="14"/>
      <c r="F812" s="14"/>
      <c r="G812" s="14"/>
    </row>
    <row r="813" spans="1:7" x14ac:dyDescent="0.35">
      <c r="A813" s="2" t="s">
        <v>810</v>
      </c>
      <c r="B813" s="3">
        <v>41203</v>
      </c>
      <c r="C813" s="4">
        <v>1</v>
      </c>
      <c r="D813" s="14">
        <v>18.899999999999999</v>
      </c>
      <c r="E813" s="14"/>
      <c r="F813" s="14"/>
      <c r="G813" s="14"/>
    </row>
    <row r="814" spans="1:7" x14ac:dyDescent="0.35">
      <c r="A814" s="2" t="s">
        <v>811</v>
      </c>
      <c r="B814" s="3">
        <v>41212</v>
      </c>
      <c r="C814" s="4">
        <v>1</v>
      </c>
      <c r="D814" s="14">
        <v>20.41</v>
      </c>
      <c r="E814" s="14"/>
      <c r="F814" s="14"/>
      <c r="G814" s="14"/>
    </row>
    <row r="815" spans="1:7" x14ac:dyDescent="0.35">
      <c r="A815" s="2" t="s">
        <v>812</v>
      </c>
      <c r="B815" s="3">
        <v>41296</v>
      </c>
      <c r="C815" s="4">
        <v>2</v>
      </c>
      <c r="D815" s="14">
        <v>10.775</v>
      </c>
      <c r="E815" s="14"/>
      <c r="F815" s="14"/>
      <c r="G815" s="14"/>
    </row>
    <row r="816" spans="1:7" x14ac:dyDescent="0.35">
      <c r="A816" s="2" t="s">
        <v>813</v>
      </c>
      <c r="B816" s="3">
        <v>41210</v>
      </c>
      <c r="C816" s="4">
        <v>1</v>
      </c>
      <c r="D816" s="14">
        <v>64.05</v>
      </c>
      <c r="E816" s="14"/>
      <c r="F816" s="14"/>
      <c r="G816" s="14"/>
    </row>
    <row r="817" spans="1:7" x14ac:dyDescent="0.35">
      <c r="A817" s="2" t="s">
        <v>814</v>
      </c>
      <c r="B817" s="3">
        <v>41203</v>
      </c>
      <c r="C817" s="4">
        <v>1</v>
      </c>
      <c r="D817" s="14">
        <v>40.9</v>
      </c>
      <c r="E817" s="14"/>
      <c r="F817" s="14"/>
      <c r="G817" s="14"/>
    </row>
    <row r="818" spans="1:7" x14ac:dyDescent="0.35">
      <c r="A818" s="2" t="s">
        <v>815</v>
      </c>
      <c r="B818" s="3">
        <v>41203</v>
      </c>
      <c r="C818" s="4">
        <v>1</v>
      </c>
      <c r="D818" s="14">
        <v>53.3</v>
      </c>
      <c r="E818" s="14"/>
      <c r="F818" s="14"/>
      <c r="G818" s="14"/>
    </row>
    <row r="819" spans="1:7" x14ac:dyDescent="0.35">
      <c r="A819" s="2" t="s">
        <v>816</v>
      </c>
      <c r="B819" s="3">
        <v>41333</v>
      </c>
      <c r="C819" s="4">
        <v>2</v>
      </c>
      <c r="D819" s="14">
        <v>8.0500000000000007</v>
      </c>
      <c r="E819" s="14"/>
      <c r="F819" s="14"/>
      <c r="G819" s="14"/>
    </row>
    <row r="820" spans="1:7" x14ac:dyDescent="0.35">
      <c r="A820" s="2" t="s">
        <v>817</v>
      </c>
      <c r="B820" s="3">
        <v>41221</v>
      </c>
      <c r="C820" s="4">
        <v>1</v>
      </c>
      <c r="D820" s="14">
        <v>7.38</v>
      </c>
      <c r="E820" s="14"/>
      <c r="F820" s="14"/>
      <c r="G820" s="14"/>
    </row>
    <row r="821" spans="1:7" x14ac:dyDescent="0.35">
      <c r="A821" s="2" t="s">
        <v>818</v>
      </c>
      <c r="B821" s="3">
        <v>41366</v>
      </c>
      <c r="C821" s="4">
        <v>12</v>
      </c>
      <c r="D821" s="14">
        <v>11.504166666666668</v>
      </c>
      <c r="E821" s="14"/>
      <c r="F821" s="14"/>
      <c r="G821" s="14"/>
    </row>
    <row r="822" spans="1:7" x14ac:dyDescent="0.35">
      <c r="A822" s="2" t="s">
        <v>819</v>
      </c>
      <c r="B822" s="3">
        <v>41292</v>
      </c>
      <c r="C822" s="4">
        <v>2</v>
      </c>
      <c r="D822" s="14">
        <v>13.775</v>
      </c>
      <c r="E822" s="14"/>
      <c r="F822" s="14"/>
      <c r="G822" s="14"/>
    </row>
    <row r="823" spans="1:7" x14ac:dyDescent="0.35">
      <c r="A823" s="2" t="s">
        <v>820</v>
      </c>
      <c r="B823" s="3">
        <v>41217</v>
      </c>
      <c r="C823" s="4">
        <v>1</v>
      </c>
      <c r="D823" s="14">
        <v>39.270000000000003</v>
      </c>
      <c r="E823" s="14"/>
      <c r="F823" s="14"/>
      <c r="G823" s="14"/>
    </row>
    <row r="824" spans="1:7" x14ac:dyDescent="0.35">
      <c r="A824" s="2" t="s">
        <v>821</v>
      </c>
      <c r="B824" s="3">
        <v>41547</v>
      </c>
      <c r="C824" s="4">
        <v>3</v>
      </c>
      <c r="D824" s="14">
        <v>38.18</v>
      </c>
      <c r="E824" s="14"/>
      <c r="F824" s="14"/>
      <c r="G824" s="14"/>
    </row>
    <row r="825" spans="1:7" x14ac:dyDescent="0.35">
      <c r="A825" s="2" t="s">
        <v>822</v>
      </c>
      <c r="B825" s="3">
        <v>41292</v>
      </c>
      <c r="C825" s="4">
        <v>2</v>
      </c>
      <c r="D825" s="14">
        <v>13.074999999999999</v>
      </c>
      <c r="E825" s="14"/>
      <c r="F825" s="14"/>
      <c r="G825" s="14"/>
    </row>
    <row r="826" spans="1:7" x14ac:dyDescent="0.35">
      <c r="A826" s="2" t="s">
        <v>823</v>
      </c>
      <c r="B826" s="3">
        <v>41238</v>
      </c>
      <c r="C826" s="4">
        <v>1</v>
      </c>
      <c r="D826" s="14">
        <v>96.75</v>
      </c>
      <c r="E826" s="14"/>
      <c r="F826" s="14"/>
      <c r="G826" s="14"/>
    </row>
    <row r="827" spans="1:7" x14ac:dyDescent="0.35">
      <c r="A827" s="2" t="s">
        <v>824</v>
      </c>
      <c r="B827" s="3">
        <v>41567</v>
      </c>
      <c r="C827" s="4">
        <v>23</v>
      </c>
      <c r="D827" s="14">
        <v>15.546086956521737</v>
      </c>
      <c r="E827" s="14"/>
      <c r="F827" s="14"/>
      <c r="G827" s="14"/>
    </row>
    <row r="828" spans="1:7" x14ac:dyDescent="0.35">
      <c r="A828" s="2" t="s">
        <v>825</v>
      </c>
      <c r="B828" s="3">
        <v>41214</v>
      </c>
      <c r="C828" s="4">
        <v>1</v>
      </c>
      <c r="D828" s="14">
        <v>19.2</v>
      </c>
      <c r="E828" s="14"/>
      <c r="F828" s="14"/>
      <c r="G828" s="14"/>
    </row>
    <row r="829" spans="1:7" x14ac:dyDescent="0.35">
      <c r="A829" s="2" t="s">
        <v>826</v>
      </c>
      <c r="B829" s="3">
        <v>41214</v>
      </c>
      <c r="C829" s="4">
        <v>1</v>
      </c>
      <c r="D829" s="14">
        <v>12.5</v>
      </c>
      <c r="E829" s="14"/>
      <c r="F829" s="14"/>
      <c r="G829" s="14"/>
    </row>
    <row r="830" spans="1:7" x14ac:dyDescent="0.35">
      <c r="A830" s="2" t="s">
        <v>827</v>
      </c>
      <c r="B830" s="3">
        <v>41564</v>
      </c>
      <c r="C830" s="4">
        <v>4</v>
      </c>
      <c r="D830" s="14">
        <v>38.177499999999995</v>
      </c>
      <c r="E830" s="14"/>
      <c r="F830" s="14"/>
      <c r="G830" s="14"/>
    </row>
    <row r="831" spans="1:7" x14ac:dyDescent="0.35">
      <c r="A831" s="2" t="s">
        <v>828</v>
      </c>
      <c r="B831" s="3">
        <v>41529</v>
      </c>
      <c r="C831" s="4">
        <v>3</v>
      </c>
      <c r="D831" s="14">
        <v>10.873333333333333</v>
      </c>
      <c r="E831" s="14"/>
      <c r="F831" s="14"/>
      <c r="G831" s="14"/>
    </row>
    <row r="832" spans="1:7" x14ac:dyDescent="0.35">
      <c r="A832" s="2" t="s">
        <v>829</v>
      </c>
      <c r="B832" s="3">
        <v>41221</v>
      </c>
      <c r="C832" s="4">
        <v>1</v>
      </c>
      <c r="D832" s="14">
        <v>0.01</v>
      </c>
      <c r="E832" s="14"/>
      <c r="F832" s="14"/>
      <c r="G832" s="14"/>
    </row>
    <row r="833" spans="1:7" x14ac:dyDescent="0.35">
      <c r="A833" s="2" t="s">
        <v>830</v>
      </c>
      <c r="B833" s="3">
        <v>41324</v>
      </c>
      <c r="C833" s="4">
        <v>2</v>
      </c>
      <c r="D833" s="14">
        <v>11.2</v>
      </c>
      <c r="E833" s="14"/>
      <c r="F833" s="14"/>
      <c r="G833" s="14"/>
    </row>
    <row r="834" spans="1:7" x14ac:dyDescent="0.35">
      <c r="A834" s="2" t="s">
        <v>831</v>
      </c>
      <c r="B834" s="3">
        <v>41212</v>
      </c>
      <c r="C834" s="4">
        <v>1</v>
      </c>
      <c r="D834" s="14">
        <v>9.4499999999999993</v>
      </c>
      <c r="E834" s="14"/>
      <c r="F834" s="14"/>
      <c r="G834" s="14"/>
    </row>
    <row r="835" spans="1:7" x14ac:dyDescent="0.35">
      <c r="A835" s="2" t="s">
        <v>832</v>
      </c>
      <c r="B835" s="3">
        <v>41212</v>
      </c>
      <c r="C835" s="4">
        <v>1</v>
      </c>
      <c r="D835" s="14">
        <v>13.45</v>
      </c>
      <c r="E835" s="14"/>
      <c r="F835" s="14"/>
      <c r="G835" s="14"/>
    </row>
    <row r="836" spans="1:7" x14ac:dyDescent="0.35">
      <c r="A836" s="2" t="s">
        <v>833</v>
      </c>
      <c r="B836" s="3">
        <v>41212</v>
      </c>
      <c r="C836" s="4">
        <v>1</v>
      </c>
      <c r="D836" s="14">
        <v>8.99</v>
      </c>
      <c r="E836" s="14"/>
      <c r="F836" s="14"/>
      <c r="G836" s="14"/>
    </row>
    <row r="837" spans="1:7" x14ac:dyDescent="0.35">
      <c r="A837" s="2" t="s">
        <v>834</v>
      </c>
      <c r="B837" s="3">
        <v>41212</v>
      </c>
      <c r="C837" s="4">
        <v>1</v>
      </c>
      <c r="D837" s="14">
        <v>9.9499999999999993</v>
      </c>
      <c r="E837" s="14"/>
      <c r="F837" s="14"/>
      <c r="G837" s="14"/>
    </row>
    <row r="838" spans="1:7" x14ac:dyDescent="0.35">
      <c r="A838" s="2" t="s">
        <v>835</v>
      </c>
      <c r="B838" s="3">
        <v>41576</v>
      </c>
      <c r="C838" s="4">
        <v>18</v>
      </c>
      <c r="D838" s="14">
        <v>10.374444444444444</v>
      </c>
      <c r="E838" s="14"/>
      <c r="F838" s="14"/>
      <c r="G838" s="14"/>
    </row>
    <row r="839" spans="1:7" x14ac:dyDescent="0.35">
      <c r="A839" s="2" t="s">
        <v>836</v>
      </c>
      <c r="B839" s="3">
        <v>41238</v>
      </c>
      <c r="C839" s="4">
        <v>2</v>
      </c>
      <c r="D839" s="14">
        <v>22.89</v>
      </c>
      <c r="E839" s="14"/>
      <c r="F839" s="14"/>
      <c r="G839" s="14"/>
    </row>
    <row r="840" spans="1:7" x14ac:dyDescent="0.35">
      <c r="A840" s="2" t="s">
        <v>837</v>
      </c>
      <c r="B840" s="3">
        <v>41212</v>
      </c>
      <c r="C840" s="4">
        <v>1</v>
      </c>
      <c r="D840" s="14">
        <v>7.65</v>
      </c>
      <c r="E840" s="14"/>
      <c r="F840" s="14"/>
      <c r="G840" s="14"/>
    </row>
    <row r="841" spans="1:7" x14ac:dyDescent="0.35">
      <c r="A841" s="2" t="s">
        <v>838</v>
      </c>
      <c r="B841" s="3">
        <v>41547</v>
      </c>
      <c r="C841" s="4">
        <v>9</v>
      </c>
      <c r="D841" s="14">
        <v>18.144444444444446</v>
      </c>
      <c r="E841" s="14"/>
      <c r="F841" s="14"/>
      <c r="G841" s="14"/>
    </row>
    <row r="842" spans="1:7" x14ac:dyDescent="0.35">
      <c r="A842" s="2" t="s">
        <v>839</v>
      </c>
      <c r="B842" s="3">
        <v>41212</v>
      </c>
      <c r="C842" s="4">
        <v>1</v>
      </c>
      <c r="D842" s="14">
        <v>5.98</v>
      </c>
      <c r="E842" s="14"/>
      <c r="F842" s="14"/>
      <c r="G842" s="14"/>
    </row>
    <row r="843" spans="1:7" x14ac:dyDescent="0.35">
      <c r="A843" s="2" t="s">
        <v>840</v>
      </c>
      <c r="B843" s="3">
        <v>41212</v>
      </c>
      <c r="C843" s="4">
        <v>1</v>
      </c>
      <c r="D843" s="14">
        <v>5.97</v>
      </c>
      <c r="E843" s="14"/>
      <c r="F843" s="14"/>
      <c r="G843" s="14"/>
    </row>
    <row r="844" spans="1:7" x14ac:dyDescent="0.35">
      <c r="A844" s="2" t="s">
        <v>841</v>
      </c>
      <c r="B844" s="3">
        <v>41257</v>
      </c>
      <c r="C844" s="4">
        <v>2</v>
      </c>
      <c r="D844" s="14">
        <v>18.535</v>
      </c>
      <c r="E844" s="14"/>
      <c r="F844" s="14"/>
      <c r="G844" s="14"/>
    </row>
    <row r="845" spans="1:7" x14ac:dyDescent="0.35">
      <c r="A845" s="2" t="s">
        <v>842</v>
      </c>
      <c r="B845" s="3">
        <v>41360</v>
      </c>
      <c r="C845" s="4">
        <v>7</v>
      </c>
      <c r="D845" s="14">
        <v>8.257142857142858</v>
      </c>
      <c r="E845" s="14"/>
      <c r="F845" s="14"/>
      <c r="G845" s="14"/>
    </row>
    <row r="846" spans="1:7" x14ac:dyDescent="0.35">
      <c r="A846" s="2" t="s">
        <v>843</v>
      </c>
      <c r="B846" s="3">
        <v>41216</v>
      </c>
      <c r="C846" s="4">
        <v>1</v>
      </c>
      <c r="D846" s="14">
        <v>96.5</v>
      </c>
      <c r="E846" s="14"/>
      <c r="F846" s="14"/>
      <c r="G846" s="14"/>
    </row>
    <row r="847" spans="1:7" x14ac:dyDescent="0.35">
      <c r="A847" s="2" t="s">
        <v>844</v>
      </c>
      <c r="B847" s="3">
        <v>41531</v>
      </c>
      <c r="C847" s="4">
        <v>12</v>
      </c>
      <c r="D847" s="14">
        <v>48.81666666666667</v>
      </c>
      <c r="E847" s="14"/>
      <c r="F847" s="14"/>
      <c r="G847" s="14"/>
    </row>
    <row r="848" spans="1:7" x14ac:dyDescent="0.35">
      <c r="A848" s="2" t="s">
        <v>845</v>
      </c>
      <c r="B848" s="3">
        <v>41201</v>
      </c>
      <c r="C848" s="4">
        <v>1</v>
      </c>
      <c r="D848" s="14">
        <v>39.65</v>
      </c>
      <c r="E848" s="14"/>
      <c r="F848" s="14"/>
      <c r="G848" s="14"/>
    </row>
    <row r="849" spans="1:7" x14ac:dyDescent="0.35">
      <c r="A849" s="2" t="s">
        <v>846</v>
      </c>
      <c r="B849" s="3">
        <v>41201</v>
      </c>
      <c r="C849" s="4">
        <v>1</v>
      </c>
      <c r="D849" s="14">
        <v>9.9499999999999993</v>
      </c>
      <c r="E849" s="14"/>
      <c r="F849" s="14"/>
      <c r="G849" s="14"/>
    </row>
    <row r="850" spans="1:7" x14ac:dyDescent="0.35">
      <c r="A850" s="2" t="s">
        <v>847</v>
      </c>
      <c r="B850" s="3">
        <v>41550</v>
      </c>
      <c r="C850" s="4">
        <v>27</v>
      </c>
      <c r="D850" s="14">
        <v>12.301111111111108</v>
      </c>
      <c r="E850" s="14"/>
      <c r="F850" s="14"/>
      <c r="G850" s="14"/>
    </row>
    <row r="851" spans="1:7" x14ac:dyDescent="0.35">
      <c r="A851" s="2" t="s">
        <v>848</v>
      </c>
      <c r="B851" s="3">
        <v>41199</v>
      </c>
      <c r="C851" s="4">
        <v>1</v>
      </c>
      <c r="D851" s="14">
        <v>0.01</v>
      </c>
      <c r="E851" s="14"/>
      <c r="F851" s="14"/>
      <c r="G851" s="14"/>
    </row>
    <row r="852" spans="1:7" x14ac:dyDescent="0.35">
      <c r="A852" s="2" t="s">
        <v>849</v>
      </c>
      <c r="B852" s="3">
        <v>41199</v>
      </c>
      <c r="C852" s="4">
        <v>1</v>
      </c>
      <c r="D852" s="14">
        <v>0.01</v>
      </c>
      <c r="E852" s="14"/>
      <c r="F852" s="14"/>
      <c r="G852" s="14"/>
    </row>
    <row r="853" spans="1:7" x14ac:dyDescent="0.35">
      <c r="A853" s="2" t="s">
        <v>850</v>
      </c>
      <c r="B853" s="3">
        <v>41199</v>
      </c>
      <c r="C853" s="4">
        <v>1</v>
      </c>
      <c r="D853" s="14">
        <v>0.03</v>
      </c>
      <c r="E853" s="14"/>
      <c r="F853" s="14"/>
      <c r="G853" s="14"/>
    </row>
    <row r="854" spans="1:7" x14ac:dyDescent="0.35">
      <c r="A854" s="2" t="s">
        <v>851</v>
      </c>
      <c r="B854" s="3">
        <v>41556</v>
      </c>
      <c r="C854" s="4">
        <v>10</v>
      </c>
      <c r="D854" s="14">
        <v>12.351000000000001</v>
      </c>
      <c r="E854" s="14"/>
      <c r="F854" s="14"/>
      <c r="G854" s="14"/>
    </row>
    <row r="855" spans="1:7" x14ac:dyDescent="0.35">
      <c r="A855" s="2" t="s">
        <v>852</v>
      </c>
      <c r="B855" s="3">
        <v>41579</v>
      </c>
      <c r="C855" s="4">
        <v>58</v>
      </c>
      <c r="D855" s="14">
        <v>10.038103448275862</v>
      </c>
      <c r="E855" s="14"/>
      <c r="F855" s="14"/>
      <c r="G855" s="14"/>
    </row>
    <row r="856" spans="1:7" x14ac:dyDescent="0.35">
      <c r="A856" s="2" t="s">
        <v>853</v>
      </c>
      <c r="B856" s="3">
        <v>41199</v>
      </c>
      <c r="C856" s="4">
        <v>1</v>
      </c>
      <c r="D856" s="14">
        <v>0.01</v>
      </c>
      <c r="E856" s="14"/>
      <c r="F856" s="14"/>
      <c r="G856" s="14"/>
    </row>
    <row r="857" spans="1:7" x14ac:dyDescent="0.35">
      <c r="A857" s="2" t="s">
        <v>854</v>
      </c>
      <c r="B857" s="3">
        <v>41199</v>
      </c>
      <c r="C857" s="4">
        <v>1</v>
      </c>
      <c r="D857" s="14">
        <v>0.01</v>
      </c>
      <c r="E857" s="14"/>
      <c r="F857" s="14"/>
      <c r="G857" s="14"/>
    </row>
    <row r="858" spans="1:7" x14ac:dyDescent="0.35">
      <c r="A858" s="2" t="s">
        <v>855</v>
      </c>
      <c r="B858" s="3">
        <v>41199</v>
      </c>
      <c r="C858" s="4">
        <v>1</v>
      </c>
      <c r="D858" s="14">
        <v>0.01</v>
      </c>
      <c r="E858" s="14"/>
      <c r="F858" s="14"/>
      <c r="G858" s="14"/>
    </row>
    <row r="859" spans="1:7" x14ac:dyDescent="0.35">
      <c r="A859" s="2" t="s">
        <v>856</v>
      </c>
      <c r="B859" s="3">
        <v>41484</v>
      </c>
      <c r="C859" s="4">
        <v>11</v>
      </c>
      <c r="D859" s="14">
        <v>22.36272727272727</v>
      </c>
      <c r="E859" s="14"/>
      <c r="F859" s="14"/>
      <c r="G859" s="14"/>
    </row>
    <row r="860" spans="1:7" x14ac:dyDescent="0.35">
      <c r="A860" s="2" t="s">
        <v>857</v>
      </c>
      <c r="B860" s="3">
        <v>41195</v>
      </c>
      <c r="C860" s="4">
        <v>1</v>
      </c>
      <c r="D860" s="14">
        <v>15.75</v>
      </c>
      <c r="E860" s="14"/>
      <c r="F860" s="14"/>
      <c r="G860" s="14"/>
    </row>
    <row r="861" spans="1:7" x14ac:dyDescent="0.35">
      <c r="A861" s="2" t="s">
        <v>858</v>
      </c>
      <c r="B861" s="3">
        <v>41194</v>
      </c>
      <c r="C861" s="4">
        <v>1</v>
      </c>
      <c r="D861" s="14">
        <v>28.9</v>
      </c>
      <c r="E861" s="14"/>
      <c r="F861" s="14"/>
      <c r="G861" s="14"/>
    </row>
    <row r="862" spans="1:7" x14ac:dyDescent="0.35">
      <c r="A862" s="2" t="s">
        <v>859</v>
      </c>
      <c r="B862" s="3">
        <v>41194</v>
      </c>
      <c r="C862" s="4">
        <v>1</v>
      </c>
      <c r="D862" s="14">
        <v>20.45</v>
      </c>
      <c r="E862" s="14"/>
      <c r="F862" s="14"/>
      <c r="G862" s="14"/>
    </row>
    <row r="863" spans="1:7" x14ac:dyDescent="0.35">
      <c r="A863" s="2" t="s">
        <v>860</v>
      </c>
      <c r="B863" s="3">
        <v>41529</v>
      </c>
      <c r="C863" s="4">
        <v>5</v>
      </c>
      <c r="D863" s="14">
        <v>14.963999999999999</v>
      </c>
      <c r="E863" s="14"/>
      <c r="F863" s="14"/>
      <c r="G863" s="14"/>
    </row>
    <row r="864" spans="1:7" x14ac:dyDescent="0.35">
      <c r="A864" s="2" t="s">
        <v>861</v>
      </c>
      <c r="B864" s="3">
        <v>41194</v>
      </c>
      <c r="C864" s="4">
        <v>1</v>
      </c>
      <c r="D864" s="14">
        <v>10.75</v>
      </c>
      <c r="E864" s="14"/>
      <c r="F864" s="14"/>
      <c r="G864" s="14"/>
    </row>
    <row r="865" spans="1:7" x14ac:dyDescent="0.35">
      <c r="A865" s="2" t="s">
        <v>862</v>
      </c>
      <c r="B865" s="3">
        <v>41194</v>
      </c>
      <c r="C865" s="4">
        <v>1</v>
      </c>
      <c r="D865" s="14">
        <v>0</v>
      </c>
      <c r="E865" s="14"/>
      <c r="F865" s="14"/>
      <c r="G865" s="14"/>
    </row>
    <row r="866" spans="1:7" x14ac:dyDescent="0.35">
      <c r="A866" s="2" t="s">
        <v>863</v>
      </c>
      <c r="B866" s="3">
        <v>41213</v>
      </c>
      <c r="C866" s="4">
        <v>1</v>
      </c>
      <c r="D866" s="14">
        <v>12.69</v>
      </c>
      <c r="E866" s="14"/>
      <c r="F866" s="14"/>
      <c r="G866" s="14"/>
    </row>
    <row r="867" spans="1:7" x14ac:dyDescent="0.35">
      <c r="A867" s="2" t="s">
        <v>864</v>
      </c>
      <c r="B867" s="3">
        <v>41243</v>
      </c>
      <c r="C867" s="4">
        <v>1</v>
      </c>
      <c r="D867" s="14">
        <v>43.4</v>
      </c>
      <c r="E867" s="14"/>
      <c r="F867" s="14"/>
      <c r="G867" s="14"/>
    </row>
    <row r="868" spans="1:7" x14ac:dyDescent="0.35">
      <c r="A868" s="2" t="s">
        <v>865</v>
      </c>
      <c r="B868" s="3">
        <v>41450</v>
      </c>
      <c r="C868" s="4">
        <v>15</v>
      </c>
      <c r="D868" s="14">
        <v>9.5266666666666655</v>
      </c>
      <c r="E868" s="14"/>
      <c r="F868" s="14"/>
      <c r="G868" s="14"/>
    </row>
    <row r="869" spans="1:7" x14ac:dyDescent="0.35">
      <c r="A869" s="2" t="s">
        <v>866</v>
      </c>
      <c r="B869" s="3">
        <v>41493</v>
      </c>
      <c r="C869" s="4">
        <v>5</v>
      </c>
      <c r="D869" s="14">
        <v>34.43</v>
      </c>
      <c r="E869" s="14"/>
      <c r="F869" s="14"/>
      <c r="G869" s="14"/>
    </row>
    <row r="870" spans="1:7" x14ac:dyDescent="0.35">
      <c r="A870" s="2" t="s">
        <v>867</v>
      </c>
      <c r="B870" s="3">
        <v>41207</v>
      </c>
      <c r="C870" s="4">
        <v>1</v>
      </c>
      <c r="D870" s="14">
        <v>14.95</v>
      </c>
      <c r="E870" s="14"/>
      <c r="F870" s="14"/>
      <c r="G870" s="14"/>
    </row>
    <row r="871" spans="1:7" x14ac:dyDescent="0.35">
      <c r="A871" s="2" t="s">
        <v>868</v>
      </c>
      <c r="B871" s="3">
        <v>41207</v>
      </c>
      <c r="C871" s="4">
        <v>1</v>
      </c>
      <c r="D871" s="14">
        <v>11.95</v>
      </c>
      <c r="E871" s="14"/>
      <c r="F871" s="14"/>
      <c r="G871" s="14"/>
    </row>
    <row r="872" spans="1:7" x14ac:dyDescent="0.35">
      <c r="A872" s="2" t="s">
        <v>869</v>
      </c>
      <c r="B872" s="3">
        <v>41570</v>
      </c>
      <c r="C872" s="4">
        <v>18</v>
      </c>
      <c r="D872" s="14">
        <v>20.67722222222222</v>
      </c>
      <c r="E872" s="14"/>
      <c r="F872" s="14"/>
      <c r="G872" s="14"/>
    </row>
    <row r="873" spans="1:7" x14ac:dyDescent="0.35">
      <c r="A873" s="2" t="s">
        <v>870</v>
      </c>
      <c r="B873" s="3">
        <v>41208</v>
      </c>
      <c r="C873" s="4">
        <v>1</v>
      </c>
      <c r="D873" s="14">
        <v>13.18</v>
      </c>
      <c r="E873" s="14"/>
      <c r="F873" s="14"/>
      <c r="G873" s="14"/>
    </row>
    <row r="874" spans="1:7" x14ac:dyDescent="0.35">
      <c r="A874" s="2" t="s">
        <v>871</v>
      </c>
      <c r="B874" s="3">
        <v>41253</v>
      </c>
      <c r="C874" s="4">
        <v>3</v>
      </c>
      <c r="D874" s="14">
        <v>18.073333333333334</v>
      </c>
      <c r="E874" s="14"/>
      <c r="F874" s="14"/>
      <c r="G874" s="14"/>
    </row>
    <row r="875" spans="1:7" x14ac:dyDescent="0.35">
      <c r="A875" s="2" t="s">
        <v>872</v>
      </c>
      <c r="B875" s="3">
        <v>41206</v>
      </c>
      <c r="C875" s="4">
        <v>1</v>
      </c>
      <c r="D875" s="14">
        <v>9.9499999999999993</v>
      </c>
      <c r="E875" s="14"/>
      <c r="F875" s="14"/>
      <c r="G875" s="14"/>
    </row>
    <row r="876" spans="1:7" x14ac:dyDescent="0.35">
      <c r="A876" s="2" t="s">
        <v>873</v>
      </c>
      <c r="B876" s="3">
        <v>41208</v>
      </c>
      <c r="C876" s="4">
        <v>1</v>
      </c>
      <c r="D876" s="14">
        <v>33.950000000000003</v>
      </c>
      <c r="E876" s="14"/>
      <c r="F876" s="14"/>
      <c r="G876" s="14"/>
    </row>
    <row r="877" spans="1:7" x14ac:dyDescent="0.35">
      <c r="A877" s="2" t="s">
        <v>874</v>
      </c>
      <c r="B877" s="3">
        <v>41211</v>
      </c>
      <c r="C877" s="4">
        <v>1</v>
      </c>
      <c r="D877" s="14">
        <v>0.01</v>
      </c>
      <c r="E877" s="14"/>
      <c r="F877" s="14"/>
      <c r="G877" s="14"/>
    </row>
    <row r="878" spans="1:7" x14ac:dyDescent="0.35">
      <c r="A878" s="2" t="s">
        <v>875</v>
      </c>
      <c r="B878" s="3">
        <v>41212</v>
      </c>
      <c r="C878" s="4">
        <v>1</v>
      </c>
      <c r="D878" s="14">
        <v>11.25</v>
      </c>
      <c r="E878" s="14"/>
      <c r="F878" s="14"/>
      <c r="G878" s="14"/>
    </row>
    <row r="879" spans="1:7" x14ac:dyDescent="0.35">
      <c r="A879" s="2" t="s">
        <v>876</v>
      </c>
      <c r="B879" s="3">
        <v>41212</v>
      </c>
      <c r="C879" s="4">
        <v>1</v>
      </c>
      <c r="D879" s="14">
        <v>9.85</v>
      </c>
      <c r="E879" s="14"/>
      <c r="F879" s="14"/>
      <c r="G879" s="14"/>
    </row>
    <row r="880" spans="1:7" x14ac:dyDescent="0.35">
      <c r="A880" s="2" t="s">
        <v>877</v>
      </c>
      <c r="B880" s="3">
        <v>41212</v>
      </c>
      <c r="C880" s="4">
        <v>1</v>
      </c>
      <c r="D880" s="14">
        <v>8.09</v>
      </c>
      <c r="E880" s="14"/>
      <c r="F880" s="14"/>
      <c r="G880" s="14"/>
    </row>
    <row r="881" spans="1:7" x14ac:dyDescent="0.35">
      <c r="A881" s="2" t="s">
        <v>878</v>
      </c>
      <c r="B881" s="3">
        <v>41212</v>
      </c>
      <c r="C881" s="4">
        <v>1</v>
      </c>
      <c r="D881" s="14">
        <v>11.38</v>
      </c>
      <c r="E881" s="14"/>
      <c r="F881" s="14"/>
      <c r="G881" s="14"/>
    </row>
    <row r="882" spans="1:7" x14ac:dyDescent="0.35">
      <c r="A882" s="2" t="s">
        <v>879</v>
      </c>
      <c r="B882" s="3">
        <v>41474</v>
      </c>
      <c r="C882" s="4">
        <v>9</v>
      </c>
      <c r="D882" s="14">
        <v>11.617777777777777</v>
      </c>
      <c r="E882" s="14"/>
      <c r="F882" s="14"/>
      <c r="G882" s="14"/>
    </row>
    <row r="883" spans="1:7" x14ac:dyDescent="0.35">
      <c r="A883" s="2" t="s">
        <v>880</v>
      </c>
      <c r="B883" s="3">
        <v>41489</v>
      </c>
      <c r="C883" s="4">
        <v>10</v>
      </c>
      <c r="D883" s="14">
        <v>13.401999999999997</v>
      </c>
      <c r="E883" s="14"/>
      <c r="F883" s="14"/>
      <c r="G883" s="14"/>
    </row>
    <row r="884" spans="1:7" x14ac:dyDescent="0.35">
      <c r="A884" s="2" t="s">
        <v>881</v>
      </c>
      <c r="B884" s="3">
        <v>41212</v>
      </c>
      <c r="C884" s="4">
        <v>1</v>
      </c>
      <c r="D884" s="14">
        <v>221</v>
      </c>
      <c r="E884" s="14"/>
      <c r="F884" s="14"/>
      <c r="G884" s="14"/>
    </row>
    <row r="885" spans="1:7" x14ac:dyDescent="0.35">
      <c r="A885" s="2" t="s">
        <v>882</v>
      </c>
      <c r="B885" s="3">
        <v>41213</v>
      </c>
      <c r="C885" s="4">
        <v>1</v>
      </c>
      <c r="D885" s="14">
        <v>14.17</v>
      </c>
      <c r="E885" s="14"/>
      <c r="F885" s="14"/>
      <c r="G885" s="14"/>
    </row>
    <row r="886" spans="1:7" x14ac:dyDescent="0.35">
      <c r="A886" s="2" t="s">
        <v>883</v>
      </c>
      <c r="B886" s="3">
        <v>41338</v>
      </c>
      <c r="C886" s="4">
        <v>4</v>
      </c>
      <c r="D886" s="14">
        <v>9.91</v>
      </c>
      <c r="E886" s="14"/>
      <c r="F886" s="14"/>
      <c r="G886" s="14"/>
    </row>
    <row r="887" spans="1:7" x14ac:dyDescent="0.35">
      <c r="A887" s="2" t="s">
        <v>884</v>
      </c>
      <c r="B887" s="3">
        <v>41213</v>
      </c>
      <c r="C887" s="4">
        <v>1</v>
      </c>
      <c r="D887" s="14">
        <v>12.5</v>
      </c>
      <c r="E887" s="14"/>
      <c r="F887" s="14"/>
      <c r="G887" s="14"/>
    </row>
    <row r="888" spans="1:7" x14ac:dyDescent="0.35">
      <c r="A888" s="2" t="s">
        <v>885</v>
      </c>
      <c r="B888" s="3">
        <v>41306</v>
      </c>
      <c r="C888" s="4">
        <v>4</v>
      </c>
      <c r="D888" s="14">
        <v>8.2949999999999999</v>
      </c>
      <c r="E888" s="14"/>
      <c r="F888" s="14"/>
      <c r="G888" s="14"/>
    </row>
    <row r="889" spans="1:7" x14ac:dyDescent="0.35">
      <c r="A889" s="2" t="s">
        <v>886</v>
      </c>
      <c r="B889" s="3">
        <v>41210</v>
      </c>
      <c r="C889" s="4">
        <v>1</v>
      </c>
      <c r="D889" s="14">
        <v>29.71</v>
      </c>
      <c r="E889" s="14"/>
      <c r="F889" s="14"/>
      <c r="G889" s="14"/>
    </row>
    <row r="890" spans="1:7" x14ac:dyDescent="0.35">
      <c r="A890" s="2" t="s">
        <v>887</v>
      </c>
      <c r="B890" s="3">
        <v>41199</v>
      </c>
      <c r="C890" s="4">
        <v>1</v>
      </c>
      <c r="D890" s="14">
        <v>11.38</v>
      </c>
      <c r="E890" s="14"/>
      <c r="F890" s="14"/>
      <c r="G890" s="14"/>
    </row>
    <row r="891" spans="1:7" x14ac:dyDescent="0.35">
      <c r="A891" s="2" t="s">
        <v>888</v>
      </c>
      <c r="B891" s="3">
        <v>41200</v>
      </c>
      <c r="C891" s="4">
        <v>1</v>
      </c>
      <c r="D891" s="14">
        <v>7.65</v>
      </c>
      <c r="E891" s="14"/>
      <c r="F891" s="14"/>
      <c r="G891" s="14"/>
    </row>
    <row r="892" spans="1:7" x14ac:dyDescent="0.35">
      <c r="A892" s="2" t="s">
        <v>889</v>
      </c>
      <c r="B892" s="3">
        <v>41199</v>
      </c>
      <c r="C892" s="4">
        <v>1</v>
      </c>
      <c r="D892" s="14">
        <v>11.38</v>
      </c>
      <c r="E892" s="14"/>
      <c r="F892" s="14"/>
      <c r="G892" s="14"/>
    </row>
    <row r="893" spans="1:7" x14ac:dyDescent="0.35">
      <c r="A893" s="2" t="s">
        <v>890</v>
      </c>
      <c r="B893" s="3">
        <v>41576</v>
      </c>
      <c r="C893" s="4">
        <v>21</v>
      </c>
      <c r="D893" s="14">
        <v>12.207619047619048</v>
      </c>
      <c r="E893" s="14"/>
      <c r="F893" s="14"/>
      <c r="G893" s="14"/>
    </row>
    <row r="894" spans="1:7" x14ac:dyDescent="0.35">
      <c r="A894" s="2" t="s">
        <v>891</v>
      </c>
      <c r="B894" s="3">
        <v>41493</v>
      </c>
      <c r="C894" s="4">
        <v>9</v>
      </c>
      <c r="D894" s="14">
        <v>14.75</v>
      </c>
      <c r="E894" s="14"/>
      <c r="F894" s="14"/>
      <c r="G894" s="14"/>
    </row>
    <row r="895" spans="1:7" x14ac:dyDescent="0.35">
      <c r="A895" s="2" t="s">
        <v>892</v>
      </c>
      <c r="B895" s="3">
        <v>41576</v>
      </c>
      <c r="C895" s="4">
        <v>30</v>
      </c>
      <c r="D895" s="14">
        <v>10.276000000000003</v>
      </c>
      <c r="E895" s="14"/>
      <c r="F895" s="14"/>
      <c r="G895" s="14"/>
    </row>
    <row r="896" spans="1:7" x14ac:dyDescent="0.35">
      <c r="A896" s="2" t="s">
        <v>893</v>
      </c>
      <c r="B896" s="3">
        <v>41573</v>
      </c>
      <c r="C896" s="4">
        <v>36</v>
      </c>
      <c r="D896" s="14">
        <v>19.630833333333339</v>
      </c>
      <c r="E896" s="14"/>
      <c r="F896" s="14"/>
      <c r="G896" s="14"/>
    </row>
    <row r="897" spans="1:7" x14ac:dyDescent="0.35">
      <c r="A897" s="2" t="s">
        <v>894</v>
      </c>
      <c r="B897" s="3">
        <v>41196</v>
      </c>
      <c r="C897" s="4">
        <v>1</v>
      </c>
      <c r="D897" s="14">
        <v>90.1</v>
      </c>
      <c r="E897" s="14"/>
      <c r="F897" s="14"/>
      <c r="G897" s="14"/>
    </row>
    <row r="898" spans="1:7" x14ac:dyDescent="0.35">
      <c r="A898" s="2" t="s">
        <v>895</v>
      </c>
      <c r="B898" s="3">
        <v>41197</v>
      </c>
      <c r="C898" s="4">
        <v>1</v>
      </c>
      <c r="D898" s="14">
        <v>0.01</v>
      </c>
      <c r="E898" s="14"/>
      <c r="F898" s="14"/>
      <c r="G898" s="14"/>
    </row>
    <row r="899" spans="1:7" x14ac:dyDescent="0.35">
      <c r="A899" s="2" t="s">
        <v>896</v>
      </c>
      <c r="B899" s="3">
        <v>41195</v>
      </c>
      <c r="C899" s="4">
        <v>1</v>
      </c>
      <c r="D899" s="14">
        <v>82.85</v>
      </c>
      <c r="E899" s="14"/>
      <c r="F899" s="14"/>
      <c r="G899" s="14"/>
    </row>
    <row r="900" spans="1:7" x14ac:dyDescent="0.35">
      <c r="A900" s="2" t="s">
        <v>897</v>
      </c>
      <c r="B900" s="3">
        <v>41567</v>
      </c>
      <c r="C900" s="4">
        <v>6</v>
      </c>
      <c r="D900" s="14">
        <v>19.691666666666666</v>
      </c>
      <c r="E900" s="14"/>
      <c r="F900" s="14"/>
      <c r="G900" s="14"/>
    </row>
    <row r="901" spans="1:7" x14ac:dyDescent="0.35">
      <c r="A901" s="2" t="s">
        <v>898</v>
      </c>
      <c r="B901" s="3">
        <v>41543</v>
      </c>
      <c r="C901" s="4">
        <v>10</v>
      </c>
      <c r="D901" s="14">
        <v>11.125999999999999</v>
      </c>
      <c r="E901" s="14"/>
      <c r="F901" s="14"/>
      <c r="G901" s="14"/>
    </row>
    <row r="902" spans="1:7" x14ac:dyDescent="0.35">
      <c r="A902" s="2" t="s">
        <v>899</v>
      </c>
      <c r="B902" s="3">
        <v>41289</v>
      </c>
      <c r="C902" s="4">
        <v>12</v>
      </c>
      <c r="D902" s="14">
        <v>12.44</v>
      </c>
      <c r="E902" s="14"/>
      <c r="F902" s="14"/>
      <c r="G902" s="14"/>
    </row>
    <row r="903" spans="1:7" x14ac:dyDescent="0.35">
      <c r="A903" s="2" t="s">
        <v>900</v>
      </c>
      <c r="B903" s="3">
        <v>41583</v>
      </c>
      <c r="C903" s="4">
        <v>4</v>
      </c>
      <c r="D903" s="14">
        <v>14.625</v>
      </c>
      <c r="E903" s="14"/>
      <c r="F903" s="14"/>
      <c r="G903" s="14"/>
    </row>
    <row r="904" spans="1:7" x14ac:dyDescent="0.35">
      <c r="A904" s="2" t="s">
        <v>901</v>
      </c>
      <c r="B904" s="3">
        <v>41194</v>
      </c>
      <c r="C904" s="4">
        <v>1</v>
      </c>
      <c r="D904" s="14">
        <v>13.63</v>
      </c>
      <c r="E904" s="14"/>
      <c r="F904" s="14"/>
      <c r="G904" s="14"/>
    </row>
    <row r="905" spans="1:7" x14ac:dyDescent="0.35">
      <c r="A905" s="2" t="s">
        <v>902</v>
      </c>
      <c r="B905" s="3">
        <v>41212</v>
      </c>
      <c r="C905" s="4">
        <v>2</v>
      </c>
      <c r="D905" s="14">
        <v>12.414999999999999</v>
      </c>
      <c r="E905" s="14"/>
      <c r="F905" s="14"/>
      <c r="G905" s="14"/>
    </row>
    <row r="906" spans="1:7" x14ac:dyDescent="0.35">
      <c r="A906" s="2" t="s">
        <v>903</v>
      </c>
      <c r="B906" s="3">
        <v>41208</v>
      </c>
      <c r="C906" s="4">
        <v>1</v>
      </c>
      <c r="D906" s="14">
        <v>11.92</v>
      </c>
      <c r="E906" s="14"/>
      <c r="F906" s="14"/>
      <c r="G906" s="14"/>
    </row>
    <row r="907" spans="1:7" x14ac:dyDescent="0.35">
      <c r="A907" s="2" t="s">
        <v>904</v>
      </c>
      <c r="B907" s="3">
        <v>41204</v>
      </c>
      <c r="C907" s="4">
        <v>1</v>
      </c>
      <c r="D907" s="14">
        <v>16.420000000000002</v>
      </c>
      <c r="E907" s="14"/>
      <c r="F907" s="14"/>
      <c r="G907" s="14"/>
    </row>
    <row r="908" spans="1:7" x14ac:dyDescent="0.35">
      <c r="A908" s="2" t="s">
        <v>905</v>
      </c>
      <c r="B908" s="3">
        <v>41212</v>
      </c>
      <c r="C908" s="4">
        <v>1</v>
      </c>
      <c r="D908" s="14">
        <v>0.01</v>
      </c>
      <c r="E908" s="14"/>
      <c r="F908" s="14"/>
      <c r="G908" s="14"/>
    </row>
    <row r="909" spans="1:7" x14ac:dyDescent="0.35">
      <c r="A909" s="2" t="s">
        <v>906</v>
      </c>
      <c r="B909" s="3">
        <v>41212</v>
      </c>
      <c r="C909" s="4">
        <v>1</v>
      </c>
      <c r="D909" s="14">
        <v>0.01</v>
      </c>
      <c r="E909" s="14"/>
      <c r="F909" s="14"/>
      <c r="G909" s="14"/>
    </row>
    <row r="910" spans="1:7" x14ac:dyDescent="0.35">
      <c r="A910" s="2" t="s">
        <v>907</v>
      </c>
      <c r="B910" s="3">
        <v>41324</v>
      </c>
      <c r="C910" s="4">
        <v>3</v>
      </c>
      <c r="D910" s="14">
        <v>14.166666666666666</v>
      </c>
      <c r="E910" s="14"/>
      <c r="F910" s="14"/>
      <c r="G910" s="14"/>
    </row>
    <row r="911" spans="1:7" x14ac:dyDescent="0.35">
      <c r="A911" s="2" t="s">
        <v>908</v>
      </c>
      <c r="B911" s="3">
        <v>41210</v>
      </c>
      <c r="C911" s="4">
        <v>1</v>
      </c>
      <c r="D911" s="14">
        <v>0.01</v>
      </c>
      <c r="E911" s="14"/>
      <c r="F911" s="14"/>
      <c r="G911" s="14"/>
    </row>
    <row r="912" spans="1:7" x14ac:dyDescent="0.35">
      <c r="A912" s="2" t="s">
        <v>909</v>
      </c>
      <c r="B912" s="3">
        <v>41218</v>
      </c>
      <c r="C912" s="4">
        <v>2</v>
      </c>
      <c r="D912" s="14">
        <v>43.075000000000003</v>
      </c>
      <c r="E912" s="14"/>
      <c r="F912" s="14"/>
      <c r="G912" s="14"/>
    </row>
    <row r="913" spans="1:7" x14ac:dyDescent="0.35">
      <c r="A913" s="2" t="s">
        <v>910</v>
      </c>
      <c r="B913" s="3">
        <v>41278</v>
      </c>
      <c r="C913" s="4">
        <v>9</v>
      </c>
      <c r="D913" s="14">
        <v>10.948888888888888</v>
      </c>
      <c r="E913" s="14"/>
      <c r="F913" s="14"/>
      <c r="G913" s="14"/>
    </row>
    <row r="914" spans="1:7" x14ac:dyDescent="0.35">
      <c r="A914" s="2" t="s">
        <v>911</v>
      </c>
      <c r="B914" s="3">
        <v>41250</v>
      </c>
      <c r="C914" s="4">
        <v>27</v>
      </c>
      <c r="D914" s="14">
        <v>9.7970370370370379</v>
      </c>
      <c r="E914" s="14"/>
      <c r="F914" s="14"/>
      <c r="G914" s="14"/>
    </row>
    <row r="915" spans="1:7" x14ac:dyDescent="0.35">
      <c r="A915" s="2" t="s">
        <v>912</v>
      </c>
      <c r="B915" s="3">
        <v>41209</v>
      </c>
      <c r="C915" s="4">
        <v>1</v>
      </c>
      <c r="D915" s="14">
        <v>66.95</v>
      </c>
      <c r="E915" s="14"/>
      <c r="F915" s="14"/>
      <c r="G915" s="14"/>
    </row>
    <row r="916" spans="1:7" x14ac:dyDescent="0.35">
      <c r="A916" s="2" t="s">
        <v>913</v>
      </c>
      <c r="B916" s="3">
        <v>41574</v>
      </c>
      <c r="C916" s="4">
        <v>9</v>
      </c>
      <c r="D916" s="14">
        <v>50.81111111111111</v>
      </c>
      <c r="E916" s="14"/>
      <c r="F916" s="14"/>
      <c r="G916" s="14"/>
    </row>
    <row r="917" spans="1:7" x14ac:dyDescent="0.35">
      <c r="A917" s="2" t="s">
        <v>914</v>
      </c>
      <c r="B917" s="3">
        <v>41276</v>
      </c>
      <c r="C917" s="4">
        <v>4</v>
      </c>
      <c r="D917" s="14">
        <v>33.795000000000002</v>
      </c>
      <c r="E917" s="14"/>
      <c r="F917" s="14"/>
      <c r="G917" s="14"/>
    </row>
    <row r="918" spans="1:7" x14ac:dyDescent="0.35">
      <c r="A918" s="2" t="s">
        <v>915</v>
      </c>
      <c r="B918" s="3">
        <v>41262</v>
      </c>
      <c r="C918" s="4">
        <v>5</v>
      </c>
      <c r="D918" s="14">
        <v>12.040000000000001</v>
      </c>
      <c r="E918" s="14"/>
      <c r="F918" s="14"/>
      <c r="G918" s="14"/>
    </row>
    <row r="919" spans="1:7" x14ac:dyDescent="0.35">
      <c r="A919" s="2" t="s">
        <v>916</v>
      </c>
      <c r="B919" s="3">
        <v>41200</v>
      </c>
      <c r="C919" s="4">
        <v>1</v>
      </c>
      <c r="D919" s="14">
        <v>8.5</v>
      </c>
      <c r="E919" s="14"/>
      <c r="F919" s="14"/>
      <c r="G919" s="14"/>
    </row>
    <row r="920" spans="1:7" x14ac:dyDescent="0.35">
      <c r="A920" s="2" t="s">
        <v>917</v>
      </c>
      <c r="B920" s="3">
        <v>41195</v>
      </c>
      <c r="C920" s="4">
        <v>1</v>
      </c>
      <c r="D920" s="14">
        <v>33.15</v>
      </c>
      <c r="E920" s="14"/>
      <c r="F920" s="14"/>
      <c r="G920" s="14"/>
    </row>
    <row r="921" spans="1:7" x14ac:dyDescent="0.35">
      <c r="A921" s="2" t="s">
        <v>918</v>
      </c>
      <c r="B921" s="3">
        <v>41195</v>
      </c>
      <c r="C921" s="4">
        <v>1</v>
      </c>
      <c r="D921" s="14">
        <v>56.15</v>
      </c>
      <c r="E921" s="14"/>
      <c r="F921" s="14"/>
      <c r="G921" s="14"/>
    </row>
    <row r="922" spans="1:7" x14ac:dyDescent="0.35">
      <c r="A922" s="2" t="s">
        <v>919</v>
      </c>
      <c r="B922" s="3">
        <v>41568</v>
      </c>
      <c r="C922" s="4">
        <v>5</v>
      </c>
      <c r="D922" s="14">
        <v>13.215999999999998</v>
      </c>
      <c r="E922" s="14"/>
      <c r="F922" s="14"/>
      <c r="G922" s="14"/>
    </row>
    <row r="923" spans="1:7" x14ac:dyDescent="0.35">
      <c r="A923" s="2" t="s">
        <v>920</v>
      </c>
      <c r="B923" s="3">
        <v>41195</v>
      </c>
      <c r="C923" s="4">
        <v>1</v>
      </c>
      <c r="D923" s="14">
        <v>0.01</v>
      </c>
      <c r="E923" s="14"/>
      <c r="F923" s="14"/>
      <c r="G923" s="14"/>
    </row>
    <row r="924" spans="1:7" x14ac:dyDescent="0.35">
      <c r="A924" s="2" t="s">
        <v>921</v>
      </c>
      <c r="B924" s="3">
        <v>41195</v>
      </c>
      <c r="C924" s="4">
        <v>1</v>
      </c>
      <c r="D924" s="14">
        <v>0.01</v>
      </c>
      <c r="E924" s="14"/>
      <c r="F924" s="14"/>
      <c r="G924" s="14"/>
    </row>
    <row r="925" spans="1:7" x14ac:dyDescent="0.35">
      <c r="A925" s="2" t="s">
        <v>922</v>
      </c>
      <c r="B925" s="3">
        <v>41214</v>
      </c>
      <c r="C925" s="4">
        <v>1</v>
      </c>
      <c r="D925" s="14">
        <v>15.99</v>
      </c>
      <c r="E925" s="14"/>
      <c r="F925" s="14"/>
      <c r="G925" s="14"/>
    </row>
    <row r="926" spans="1:7" x14ac:dyDescent="0.35">
      <c r="A926" s="2" t="s">
        <v>923</v>
      </c>
      <c r="B926" s="3">
        <v>41480</v>
      </c>
      <c r="C926" s="4">
        <v>10</v>
      </c>
      <c r="D926" s="14">
        <v>23.603000000000002</v>
      </c>
      <c r="E926" s="14"/>
      <c r="F926" s="14"/>
      <c r="G926" s="14"/>
    </row>
    <row r="927" spans="1:7" x14ac:dyDescent="0.35">
      <c r="A927" s="2" t="s">
        <v>924</v>
      </c>
      <c r="B927" s="3">
        <v>41215</v>
      </c>
      <c r="C927" s="4">
        <v>1</v>
      </c>
      <c r="D927" s="14">
        <v>8.9499999999999993</v>
      </c>
      <c r="E927" s="14"/>
      <c r="F927" s="14"/>
      <c r="G927" s="14"/>
    </row>
    <row r="928" spans="1:7" x14ac:dyDescent="0.35">
      <c r="A928" s="2" t="s">
        <v>925</v>
      </c>
      <c r="B928" s="3">
        <v>41198</v>
      </c>
      <c r="C928" s="4">
        <v>1</v>
      </c>
      <c r="D928" s="14">
        <v>8.9499999999999993</v>
      </c>
      <c r="E928" s="14"/>
      <c r="F928" s="14"/>
      <c r="G928" s="14"/>
    </row>
    <row r="929" spans="1:7" x14ac:dyDescent="0.35">
      <c r="A929" s="2" t="s">
        <v>926</v>
      </c>
      <c r="B929" s="3">
        <v>41198</v>
      </c>
      <c r="C929" s="4">
        <v>1</v>
      </c>
      <c r="D929" s="14">
        <v>11.25</v>
      </c>
      <c r="E929" s="14"/>
      <c r="F929" s="14"/>
      <c r="G929" s="14"/>
    </row>
    <row r="930" spans="1:7" x14ac:dyDescent="0.35">
      <c r="A930" s="2" t="s">
        <v>927</v>
      </c>
      <c r="B930" s="3">
        <v>41221</v>
      </c>
      <c r="C930" s="4">
        <v>1</v>
      </c>
      <c r="D930" s="14">
        <v>0.01</v>
      </c>
      <c r="E930" s="14"/>
      <c r="F930" s="14"/>
      <c r="G930" s="14"/>
    </row>
    <row r="931" spans="1:7" x14ac:dyDescent="0.35">
      <c r="A931" s="2" t="s">
        <v>928</v>
      </c>
      <c r="B931" s="3">
        <v>41221</v>
      </c>
      <c r="C931" s="4">
        <v>1</v>
      </c>
      <c r="D931" s="14">
        <v>35.4</v>
      </c>
      <c r="E931" s="14"/>
      <c r="F931" s="14"/>
      <c r="G931" s="14"/>
    </row>
    <row r="932" spans="1:7" x14ac:dyDescent="0.35">
      <c r="A932" s="2" t="s">
        <v>929</v>
      </c>
      <c r="B932" s="3">
        <v>41221</v>
      </c>
      <c r="C932" s="4">
        <v>1</v>
      </c>
      <c r="D932" s="14">
        <v>40.35</v>
      </c>
      <c r="E932" s="14"/>
      <c r="F932" s="14"/>
      <c r="G932" s="14"/>
    </row>
    <row r="933" spans="1:7" x14ac:dyDescent="0.35">
      <c r="A933" s="2" t="s">
        <v>930</v>
      </c>
      <c r="B933" s="3">
        <v>41223</v>
      </c>
      <c r="C933" s="4">
        <v>1</v>
      </c>
      <c r="D933" s="14">
        <v>54.95</v>
      </c>
      <c r="E933" s="14"/>
      <c r="F933" s="14"/>
      <c r="G933" s="14"/>
    </row>
    <row r="934" spans="1:7" x14ac:dyDescent="0.35">
      <c r="A934" s="2" t="s">
        <v>931</v>
      </c>
      <c r="B934" s="3">
        <v>41221</v>
      </c>
      <c r="C934" s="4">
        <v>1</v>
      </c>
      <c r="D934" s="14">
        <v>13.18</v>
      </c>
      <c r="E934" s="14"/>
      <c r="F934" s="14"/>
      <c r="G934" s="14"/>
    </row>
    <row r="935" spans="1:7" x14ac:dyDescent="0.35">
      <c r="A935" s="2" t="s">
        <v>932</v>
      </c>
      <c r="B935" s="3">
        <v>41482</v>
      </c>
      <c r="C935" s="4">
        <v>2</v>
      </c>
      <c r="D935" s="14">
        <v>11.58</v>
      </c>
      <c r="E935" s="14"/>
      <c r="F935" s="14"/>
      <c r="G935" s="14"/>
    </row>
    <row r="936" spans="1:7" x14ac:dyDescent="0.35">
      <c r="A936" s="2" t="s">
        <v>933</v>
      </c>
      <c r="B936" s="3">
        <v>41438</v>
      </c>
      <c r="C936" s="4">
        <v>5</v>
      </c>
      <c r="D936" s="14">
        <v>16.440000000000001</v>
      </c>
      <c r="E936" s="14"/>
      <c r="F936" s="14"/>
      <c r="G936" s="14"/>
    </row>
    <row r="937" spans="1:7" x14ac:dyDescent="0.35">
      <c r="A937" s="2" t="s">
        <v>934</v>
      </c>
      <c r="B937" s="3">
        <v>41212</v>
      </c>
      <c r="C937" s="4">
        <v>1</v>
      </c>
      <c r="D937" s="14">
        <v>22.99</v>
      </c>
      <c r="E937" s="14"/>
      <c r="F937" s="14"/>
      <c r="G937" s="14"/>
    </row>
    <row r="938" spans="1:7" x14ac:dyDescent="0.35">
      <c r="A938" s="2" t="s">
        <v>935</v>
      </c>
      <c r="B938" s="3">
        <v>41212</v>
      </c>
      <c r="C938" s="4">
        <v>1</v>
      </c>
      <c r="D938" s="14">
        <v>6.03</v>
      </c>
      <c r="E938" s="14"/>
      <c r="F938" s="14"/>
      <c r="G938" s="14"/>
    </row>
    <row r="939" spans="1:7" x14ac:dyDescent="0.35">
      <c r="A939" s="2" t="s">
        <v>936</v>
      </c>
      <c r="B939" s="3">
        <v>41212</v>
      </c>
      <c r="C939" s="4">
        <v>1</v>
      </c>
      <c r="D939" s="14">
        <v>12.28</v>
      </c>
      <c r="E939" s="14"/>
      <c r="F939" s="14"/>
      <c r="G939" s="14"/>
    </row>
    <row r="940" spans="1:7" x14ac:dyDescent="0.35">
      <c r="A940" s="2" t="s">
        <v>937</v>
      </c>
      <c r="B940" s="3">
        <v>41212</v>
      </c>
      <c r="C940" s="4">
        <v>1</v>
      </c>
      <c r="D940" s="14">
        <v>20.6</v>
      </c>
      <c r="E940" s="14"/>
      <c r="F940" s="14"/>
      <c r="G940" s="14"/>
    </row>
    <row r="941" spans="1:7" x14ac:dyDescent="0.35">
      <c r="A941" s="2" t="s">
        <v>938</v>
      </c>
      <c r="B941" s="3">
        <v>41583</v>
      </c>
      <c r="C941" s="4">
        <v>32</v>
      </c>
      <c r="D941" s="14">
        <v>17.096874999999997</v>
      </c>
      <c r="E941" s="14"/>
      <c r="F941" s="14"/>
      <c r="G941" s="14"/>
    </row>
    <row r="942" spans="1:7" x14ac:dyDescent="0.35">
      <c r="A942" s="2" t="s">
        <v>939</v>
      </c>
      <c r="B942" s="3">
        <v>41373</v>
      </c>
      <c r="C942" s="4">
        <v>7</v>
      </c>
      <c r="D942" s="14">
        <v>17.38</v>
      </c>
      <c r="E942" s="14"/>
      <c r="F942" s="14"/>
      <c r="G942" s="14"/>
    </row>
    <row r="943" spans="1:7" x14ac:dyDescent="0.35">
      <c r="A943" s="2" t="s">
        <v>940</v>
      </c>
      <c r="B943" s="3">
        <v>41441</v>
      </c>
      <c r="C943" s="4">
        <v>4</v>
      </c>
      <c r="D943" s="14">
        <v>50.400000000000006</v>
      </c>
      <c r="E943" s="14"/>
      <c r="F943" s="14"/>
      <c r="G943" s="14"/>
    </row>
    <row r="944" spans="1:7" x14ac:dyDescent="0.35">
      <c r="A944" s="2" t="s">
        <v>941</v>
      </c>
      <c r="B944" s="3">
        <v>41239</v>
      </c>
      <c r="C944" s="4">
        <v>2</v>
      </c>
      <c r="D944" s="14">
        <v>7.96</v>
      </c>
      <c r="E944" s="14"/>
      <c r="F944" s="14"/>
      <c r="G944" s="14"/>
    </row>
    <row r="945" spans="1:7" x14ac:dyDescent="0.35">
      <c r="A945" s="2" t="s">
        <v>942</v>
      </c>
      <c r="B945" s="3">
        <v>41211</v>
      </c>
      <c r="C945" s="4">
        <v>1</v>
      </c>
      <c r="D945" s="14">
        <v>38.020000000000003</v>
      </c>
      <c r="E945" s="14"/>
      <c r="F945" s="14"/>
      <c r="G945" s="14"/>
    </row>
    <row r="946" spans="1:7" x14ac:dyDescent="0.35">
      <c r="A946" s="2" t="s">
        <v>943</v>
      </c>
      <c r="B946" s="3">
        <v>41316</v>
      </c>
      <c r="C946" s="4">
        <v>11</v>
      </c>
      <c r="D946" s="14">
        <v>10.509090909090908</v>
      </c>
      <c r="E946" s="14"/>
      <c r="F946" s="14"/>
      <c r="G946" s="14"/>
    </row>
    <row r="947" spans="1:7" x14ac:dyDescent="0.35">
      <c r="A947" s="2" t="s">
        <v>944</v>
      </c>
      <c r="B947" s="3">
        <v>41540</v>
      </c>
      <c r="C947" s="4">
        <v>178</v>
      </c>
      <c r="D947" s="14">
        <v>13.398483146067422</v>
      </c>
      <c r="E947" s="14"/>
      <c r="F947" s="14"/>
      <c r="G947" s="14"/>
    </row>
    <row r="948" spans="1:7" x14ac:dyDescent="0.35">
      <c r="A948" s="2" t="s">
        <v>945</v>
      </c>
      <c r="B948" s="3">
        <v>41471</v>
      </c>
      <c r="C948" s="4">
        <v>31</v>
      </c>
      <c r="D948" s="14">
        <v>11.591935483870971</v>
      </c>
      <c r="E948" s="14"/>
      <c r="F948" s="14"/>
      <c r="G948" s="14"/>
    </row>
    <row r="949" spans="1:7" x14ac:dyDescent="0.35">
      <c r="A949" s="2" t="s">
        <v>946</v>
      </c>
      <c r="B949" s="3">
        <v>41505</v>
      </c>
      <c r="C949" s="4">
        <v>20</v>
      </c>
      <c r="D949" s="14">
        <v>9.7394999999999978</v>
      </c>
      <c r="E949" s="14"/>
      <c r="F949" s="14"/>
      <c r="G949" s="14"/>
    </row>
    <row r="950" spans="1:7" x14ac:dyDescent="0.35">
      <c r="A950" s="2" t="s">
        <v>947</v>
      </c>
      <c r="B950" s="3">
        <v>41381</v>
      </c>
      <c r="C950" s="4">
        <v>8</v>
      </c>
      <c r="D950" s="14">
        <v>10.26125</v>
      </c>
      <c r="E950" s="14"/>
      <c r="F950" s="14"/>
      <c r="G950" s="14"/>
    </row>
    <row r="951" spans="1:7" x14ac:dyDescent="0.35">
      <c r="A951" s="2" t="s">
        <v>948</v>
      </c>
      <c r="B951" s="3">
        <v>41211</v>
      </c>
      <c r="C951" s="4">
        <v>1</v>
      </c>
      <c r="D951" s="14">
        <v>5.35</v>
      </c>
      <c r="E951" s="14"/>
      <c r="F951" s="14"/>
      <c r="G951" s="14"/>
    </row>
    <row r="952" spans="1:7" x14ac:dyDescent="0.35">
      <c r="A952" s="2" t="s">
        <v>949</v>
      </c>
      <c r="B952" s="3">
        <v>41211</v>
      </c>
      <c r="C952" s="4">
        <v>1</v>
      </c>
      <c r="D952" s="14">
        <v>4.95</v>
      </c>
      <c r="E952" s="14"/>
      <c r="F952" s="14"/>
      <c r="G952" s="14"/>
    </row>
    <row r="953" spans="1:7" x14ac:dyDescent="0.35">
      <c r="A953" s="2" t="s">
        <v>950</v>
      </c>
      <c r="B953" s="3">
        <v>41212</v>
      </c>
      <c r="C953" s="4">
        <v>1</v>
      </c>
      <c r="D953" s="14">
        <v>8.99</v>
      </c>
      <c r="E953" s="14"/>
      <c r="F953" s="14"/>
      <c r="G953" s="14"/>
    </row>
    <row r="954" spans="1:7" x14ac:dyDescent="0.35">
      <c r="A954" s="2" t="s">
        <v>951</v>
      </c>
      <c r="B954" s="3">
        <v>41209</v>
      </c>
      <c r="C954" s="4">
        <v>1</v>
      </c>
      <c r="D954" s="14">
        <v>18.45</v>
      </c>
      <c r="E954" s="14"/>
      <c r="F954" s="14"/>
      <c r="G954" s="14"/>
    </row>
    <row r="955" spans="1:7" x14ac:dyDescent="0.35">
      <c r="A955" s="2" t="s">
        <v>952</v>
      </c>
      <c r="B955" s="3">
        <v>41196</v>
      </c>
      <c r="C955" s="4">
        <v>1</v>
      </c>
      <c r="D955" s="14">
        <v>76.349999999999994</v>
      </c>
      <c r="E955" s="14"/>
      <c r="F955" s="14"/>
      <c r="G955" s="14"/>
    </row>
    <row r="956" spans="1:7" x14ac:dyDescent="0.35">
      <c r="A956" s="2" t="s">
        <v>953</v>
      </c>
      <c r="B956" s="3">
        <v>41224</v>
      </c>
      <c r="C956" s="4">
        <v>1</v>
      </c>
      <c r="D956" s="14">
        <v>33.75</v>
      </c>
      <c r="E956" s="14"/>
      <c r="F956" s="14"/>
      <c r="G956" s="14"/>
    </row>
    <row r="957" spans="1:7" x14ac:dyDescent="0.35">
      <c r="A957" s="2" t="s">
        <v>954</v>
      </c>
      <c r="B957" s="3">
        <v>41303</v>
      </c>
      <c r="C957" s="4">
        <v>2</v>
      </c>
      <c r="D957" s="14">
        <v>13.18</v>
      </c>
      <c r="E957" s="14"/>
      <c r="F957" s="14"/>
      <c r="G957" s="14"/>
    </row>
    <row r="958" spans="1:7" x14ac:dyDescent="0.35">
      <c r="A958" s="2" t="s">
        <v>955</v>
      </c>
      <c r="B958" s="3">
        <v>41212</v>
      </c>
      <c r="C958" s="4">
        <v>1</v>
      </c>
      <c r="D958" s="14">
        <v>8.9499999999999993</v>
      </c>
      <c r="E958" s="14"/>
      <c r="F958" s="14"/>
      <c r="G958" s="14"/>
    </row>
    <row r="959" spans="1:7" x14ac:dyDescent="0.35">
      <c r="A959" s="2" t="s">
        <v>956</v>
      </c>
      <c r="B959" s="3">
        <v>41445</v>
      </c>
      <c r="C959" s="4">
        <v>2</v>
      </c>
      <c r="D959" s="14">
        <v>37.424999999999997</v>
      </c>
      <c r="E959" s="14"/>
      <c r="F959" s="14"/>
      <c r="G959" s="14"/>
    </row>
    <row r="960" spans="1:7" x14ac:dyDescent="0.35">
      <c r="A960" s="2" t="s">
        <v>957</v>
      </c>
      <c r="B960" s="3">
        <v>41284</v>
      </c>
      <c r="C960" s="4">
        <v>9</v>
      </c>
      <c r="D960" s="14">
        <v>12.066666666666666</v>
      </c>
      <c r="E960" s="14"/>
      <c r="F960" s="14"/>
      <c r="G960" s="14"/>
    </row>
    <row r="961" spans="1:7" x14ac:dyDescent="0.35">
      <c r="A961" s="2" t="s">
        <v>958</v>
      </c>
      <c r="B961" s="3">
        <v>41577</v>
      </c>
      <c r="C961" s="4">
        <v>6</v>
      </c>
      <c r="D961" s="14">
        <v>19.305</v>
      </c>
      <c r="E961" s="14"/>
      <c r="F961" s="14"/>
      <c r="G961" s="14"/>
    </row>
    <row r="962" spans="1:7" x14ac:dyDescent="0.35">
      <c r="A962" s="2" t="s">
        <v>959</v>
      </c>
      <c r="B962" s="3">
        <v>41274</v>
      </c>
      <c r="C962" s="4">
        <v>15</v>
      </c>
      <c r="D962" s="14">
        <v>8.4153333333333347</v>
      </c>
      <c r="E962" s="14"/>
      <c r="F962" s="14"/>
      <c r="G962" s="14"/>
    </row>
    <row r="963" spans="1:7" x14ac:dyDescent="0.35">
      <c r="A963" s="2" t="s">
        <v>960</v>
      </c>
      <c r="B963" s="3">
        <v>41320</v>
      </c>
      <c r="C963" s="4">
        <v>12</v>
      </c>
      <c r="D963" s="14">
        <v>10.031666666666668</v>
      </c>
      <c r="E963" s="14"/>
      <c r="F963" s="14"/>
      <c r="G963" s="14"/>
    </row>
    <row r="964" spans="1:7" x14ac:dyDescent="0.35">
      <c r="A964" s="2" t="s">
        <v>961</v>
      </c>
      <c r="B964" s="3">
        <v>41583</v>
      </c>
      <c r="C964" s="4">
        <v>26</v>
      </c>
      <c r="D964" s="14">
        <v>10.787692307692309</v>
      </c>
      <c r="E964" s="14"/>
      <c r="F964" s="14"/>
      <c r="G964" s="14"/>
    </row>
    <row r="965" spans="1:7" x14ac:dyDescent="0.35">
      <c r="A965" s="2" t="s">
        <v>962</v>
      </c>
      <c r="B965" s="3">
        <v>41211</v>
      </c>
      <c r="C965" s="4">
        <v>1</v>
      </c>
      <c r="D965" s="14">
        <v>7.83</v>
      </c>
      <c r="E965" s="14"/>
      <c r="F965" s="14"/>
      <c r="G965" s="14"/>
    </row>
    <row r="966" spans="1:7" x14ac:dyDescent="0.35">
      <c r="A966" s="2" t="s">
        <v>963</v>
      </c>
      <c r="B966" s="3">
        <v>41199</v>
      </c>
      <c r="C966" s="4">
        <v>1</v>
      </c>
      <c r="D966" s="14">
        <v>10.08</v>
      </c>
      <c r="E966" s="14"/>
      <c r="F966" s="14"/>
      <c r="G966" s="14"/>
    </row>
    <row r="967" spans="1:7" x14ac:dyDescent="0.35">
      <c r="A967" s="2" t="s">
        <v>964</v>
      </c>
      <c r="B967" s="3">
        <v>41195</v>
      </c>
      <c r="C967" s="4">
        <v>1</v>
      </c>
      <c r="D967" s="14">
        <v>27.1</v>
      </c>
      <c r="E967" s="14"/>
      <c r="F967" s="14"/>
      <c r="G967" s="14"/>
    </row>
    <row r="968" spans="1:7" x14ac:dyDescent="0.35">
      <c r="A968" s="2" t="s">
        <v>965</v>
      </c>
      <c r="B968" s="3">
        <v>41195</v>
      </c>
      <c r="C968" s="4">
        <v>1</v>
      </c>
      <c r="D968" s="14">
        <v>61.65</v>
      </c>
      <c r="E968" s="14"/>
      <c r="F968" s="14"/>
      <c r="G968" s="14"/>
    </row>
    <row r="969" spans="1:7" x14ac:dyDescent="0.35">
      <c r="A969" s="2" t="s">
        <v>966</v>
      </c>
      <c r="B969" s="3">
        <v>41508</v>
      </c>
      <c r="C969" s="4">
        <v>3</v>
      </c>
      <c r="D969" s="14">
        <v>18.033333333333331</v>
      </c>
      <c r="E969" s="14"/>
      <c r="F969" s="14"/>
      <c r="G969" s="14"/>
    </row>
    <row r="970" spans="1:7" x14ac:dyDescent="0.35">
      <c r="A970" s="2" t="s">
        <v>967</v>
      </c>
      <c r="B970" s="3">
        <v>41457</v>
      </c>
      <c r="C970" s="4">
        <v>18</v>
      </c>
      <c r="D970" s="14">
        <v>19.751111111111108</v>
      </c>
      <c r="E970" s="14"/>
      <c r="F970" s="14"/>
      <c r="G970" s="14"/>
    </row>
    <row r="971" spans="1:7" x14ac:dyDescent="0.35">
      <c r="A971" s="2" t="s">
        <v>968</v>
      </c>
      <c r="B971" s="3">
        <v>41570</v>
      </c>
      <c r="C971" s="4">
        <v>31</v>
      </c>
      <c r="D971" s="14">
        <v>22.017741935483873</v>
      </c>
      <c r="E971" s="14"/>
      <c r="F971" s="14"/>
      <c r="G971" s="14"/>
    </row>
    <row r="972" spans="1:7" x14ac:dyDescent="0.35">
      <c r="A972" s="2" t="s">
        <v>969</v>
      </c>
      <c r="B972" s="3">
        <v>41249</v>
      </c>
      <c r="C972" s="4">
        <v>1</v>
      </c>
      <c r="D972" s="14">
        <v>9.85</v>
      </c>
      <c r="E972" s="14"/>
      <c r="F972" s="14"/>
      <c r="G972" s="14"/>
    </row>
    <row r="973" spans="1:7" x14ac:dyDescent="0.35">
      <c r="A973" s="2" t="s">
        <v>970</v>
      </c>
      <c r="B973" s="3">
        <v>41249</v>
      </c>
      <c r="C973" s="4">
        <v>1</v>
      </c>
      <c r="D973" s="14">
        <v>15.93</v>
      </c>
      <c r="E973" s="14"/>
      <c r="F973" s="14"/>
      <c r="G973" s="14"/>
    </row>
    <row r="974" spans="1:7" x14ac:dyDescent="0.35">
      <c r="A974" s="2" t="s">
        <v>971</v>
      </c>
      <c r="B974" s="3">
        <v>41401</v>
      </c>
      <c r="C974" s="4">
        <v>11</v>
      </c>
      <c r="D974" s="14">
        <v>21.809090909090909</v>
      </c>
      <c r="E974" s="14"/>
      <c r="F974" s="14"/>
      <c r="G974" s="14"/>
    </row>
    <row r="975" spans="1:7" x14ac:dyDescent="0.35">
      <c r="A975" s="2" t="s">
        <v>972</v>
      </c>
      <c r="B975" s="3">
        <v>41232</v>
      </c>
      <c r="C975" s="4">
        <v>1</v>
      </c>
      <c r="D975" s="14">
        <v>35.25</v>
      </c>
      <c r="E975" s="14"/>
      <c r="F975" s="14"/>
      <c r="G975" s="14"/>
    </row>
    <row r="976" spans="1:7" x14ac:dyDescent="0.35">
      <c r="A976" s="2" t="s">
        <v>973</v>
      </c>
      <c r="B976" s="3">
        <v>41250</v>
      </c>
      <c r="C976" s="4">
        <v>2</v>
      </c>
      <c r="D976" s="14">
        <v>11.725</v>
      </c>
      <c r="E976" s="14"/>
      <c r="F976" s="14"/>
      <c r="G976" s="14"/>
    </row>
    <row r="977" spans="1:7" x14ac:dyDescent="0.35">
      <c r="A977" s="2" t="s">
        <v>974</v>
      </c>
      <c r="B977" s="3">
        <v>41251</v>
      </c>
      <c r="C977" s="4">
        <v>1</v>
      </c>
      <c r="D977" s="14">
        <v>10.5</v>
      </c>
      <c r="E977" s="14"/>
      <c r="F977" s="14"/>
      <c r="G977" s="14"/>
    </row>
    <row r="978" spans="1:7" x14ac:dyDescent="0.35">
      <c r="A978" s="2" t="s">
        <v>975</v>
      </c>
      <c r="B978" s="3">
        <v>41251</v>
      </c>
      <c r="C978" s="4">
        <v>1</v>
      </c>
      <c r="D978" s="14">
        <v>15.43</v>
      </c>
      <c r="E978" s="14"/>
      <c r="F978" s="14"/>
      <c r="G978" s="14"/>
    </row>
    <row r="979" spans="1:7" x14ac:dyDescent="0.35">
      <c r="A979" s="2" t="s">
        <v>976</v>
      </c>
      <c r="B979" s="3">
        <v>41250</v>
      </c>
      <c r="C979" s="4">
        <v>1</v>
      </c>
      <c r="D979" s="14">
        <v>28.45</v>
      </c>
      <c r="E979" s="14"/>
      <c r="F979" s="14"/>
      <c r="G979" s="14"/>
    </row>
    <row r="980" spans="1:7" x14ac:dyDescent="0.35">
      <c r="A980" s="2" t="s">
        <v>977</v>
      </c>
      <c r="B980" s="3">
        <v>41284</v>
      </c>
      <c r="C980" s="4">
        <v>6</v>
      </c>
      <c r="D980" s="14">
        <v>418.81166666666667</v>
      </c>
      <c r="E980" s="14"/>
      <c r="F980" s="14"/>
      <c r="G980" s="14"/>
    </row>
    <row r="981" spans="1:7" x14ac:dyDescent="0.35">
      <c r="A981" s="2" t="s">
        <v>978</v>
      </c>
      <c r="B981" s="3">
        <v>41254</v>
      </c>
      <c r="C981" s="4">
        <v>1</v>
      </c>
      <c r="D981" s="14">
        <v>15</v>
      </c>
      <c r="E981" s="14"/>
      <c r="F981" s="14"/>
      <c r="G981" s="14"/>
    </row>
    <row r="982" spans="1:7" x14ac:dyDescent="0.35">
      <c r="A982" s="2" t="s">
        <v>979</v>
      </c>
      <c r="B982" s="3">
        <v>41247</v>
      </c>
      <c r="C982" s="4">
        <v>2</v>
      </c>
      <c r="D982" s="14">
        <v>10.614999999999998</v>
      </c>
      <c r="E982" s="14"/>
      <c r="F982" s="14"/>
      <c r="G982" s="14"/>
    </row>
    <row r="983" spans="1:7" x14ac:dyDescent="0.35">
      <c r="A983" s="2" t="s">
        <v>980</v>
      </c>
      <c r="B983" s="3">
        <v>41516</v>
      </c>
      <c r="C983" s="4">
        <v>4</v>
      </c>
      <c r="D983" s="14">
        <v>10.414999999999999</v>
      </c>
      <c r="E983" s="14"/>
      <c r="F983" s="14"/>
      <c r="G983" s="14"/>
    </row>
    <row r="984" spans="1:7" x14ac:dyDescent="0.35">
      <c r="A984" s="2" t="s">
        <v>981</v>
      </c>
      <c r="B984" s="3">
        <v>41582</v>
      </c>
      <c r="C984" s="4">
        <v>101</v>
      </c>
      <c r="D984" s="14">
        <v>10.836237623762374</v>
      </c>
      <c r="E984" s="14"/>
      <c r="F984" s="14"/>
      <c r="G984" s="14"/>
    </row>
    <row r="985" spans="1:7" x14ac:dyDescent="0.35">
      <c r="A985" s="2" t="s">
        <v>982</v>
      </c>
      <c r="B985" s="3">
        <v>41247</v>
      </c>
      <c r="C985" s="4">
        <v>1</v>
      </c>
      <c r="D985" s="14">
        <v>11.65</v>
      </c>
      <c r="E985" s="14"/>
      <c r="F985" s="14"/>
      <c r="G985" s="14"/>
    </row>
    <row r="986" spans="1:7" x14ac:dyDescent="0.35">
      <c r="A986" s="2" t="s">
        <v>983</v>
      </c>
      <c r="B986" s="3">
        <v>41249</v>
      </c>
      <c r="C986" s="4">
        <v>2</v>
      </c>
      <c r="D986" s="14">
        <v>18.600000000000001</v>
      </c>
      <c r="E986" s="14"/>
      <c r="F986" s="14"/>
      <c r="G986" s="14"/>
    </row>
    <row r="987" spans="1:7" x14ac:dyDescent="0.35">
      <c r="A987" s="2" t="s">
        <v>984</v>
      </c>
      <c r="B987" s="3">
        <v>41248</v>
      </c>
      <c r="C987" s="4">
        <v>1</v>
      </c>
      <c r="D987" s="14">
        <v>10.98</v>
      </c>
      <c r="E987" s="14"/>
      <c r="F987" s="14"/>
      <c r="G987" s="14"/>
    </row>
    <row r="988" spans="1:7" x14ac:dyDescent="0.35">
      <c r="A988" s="2" t="s">
        <v>985</v>
      </c>
      <c r="B988" s="3">
        <v>41248</v>
      </c>
      <c r="C988" s="4">
        <v>1</v>
      </c>
      <c r="D988" s="14">
        <v>31.25</v>
      </c>
      <c r="E988" s="14"/>
      <c r="F988" s="14"/>
      <c r="G988" s="14"/>
    </row>
    <row r="989" spans="1:7" x14ac:dyDescent="0.35">
      <c r="A989" s="2" t="s">
        <v>986</v>
      </c>
      <c r="B989" s="3">
        <v>41257</v>
      </c>
      <c r="C989" s="4">
        <v>1</v>
      </c>
      <c r="D989" s="14">
        <v>6.25</v>
      </c>
      <c r="E989" s="14"/>
      <c r="F989" s="14"/>
      <c r="G989" s="14"/>
    </row>
    <row r="990" spans="1:7" x14ac:dyDescent="0.35">
      <c r="A990" s="2" t="s">
        <v>987</v>
      </c>
      <c r="B990" s="3">
        <v>41370</v>
      </c>
      <c r="C990" s="4">
        <v>17</v>
      </c>
      <c r="D990" s="14">
        <v>14.22705882352941</v>
      </c>
      <c r="E990" s="14"/>
      <c r="F990" s="14"/>
      <c r="G990" s="14"/>
    </row>
    <row r="991" spans="1:7" x14ac:dyDescent="0.35">
      <c r="A991" s="2" t="s">
        <v>988</v>
      </c>
      <c r="B991" s="3">
        <v>41261</v>
      </c>
      <c r="C991" s="4">
        <v>3</v>
      </c>
      <c r="D991" s="14">
        <v>11.996666666666664</v>
      </c>
      <c r="E991" s="14"/>
      <c r="F991" s="14"/>
      <c r="G991" s="14"/>
    </row>
    <row r="992" spans="1:7" x14ac:dyDescent="0.35">
      <c r="A992" s="2" t="s">
        <v>989</v>
      </c>
      <c r="B992" s="3">
        <v>41471</v>
      </c>
      <c r="C992" s="4">
        <v>2</v>
      </c>
      <c r="D992" s="14">
        <v>38.774999999999999</v>
      </c>
      <c r="E992" s="14"/>
      <c r="F992" s="14"/>
      <c r="G992" s="14"/>
    </row>
    <row r="993" spans="1:7" x14ac:dyDescent="0.35">
      <c r="A993" s="2" t="s">
        <v>990</v>
      </c>
      <c r="B993" s="3">
        <v>41417</v>
      </c>
      <c r="C993" s="4">
        <v>14</v>
      </c>
      <c r="D993" s="14">
        <v>4.5057142857142853</v>
      </c>
      <c r="E993" s="14"/>
      <c r="F993" s="14"/>
      <c r="G993" s="14"/>
    </row>
    <row r="994" spans="1:7" x14ac:dyDescent="0.35">
      <c r="A994" s="2" t="s">
        <v>991</v>
      </c>
      <c r="B994" s="3">
        <v>41248</v>
      </c>
      <c r="C994" s="4">
        <v>1</v>
      </c>
      <c r="D994" s="14">
        <v>11.65</v>
      </c>
      <c r="E994" s="14"/>
      <c r="F994" s="14"/>
      <c r="G994" s="14"/>
    </row>
    <row r="995" spans="1:7" x14ac:dyDescent="0.35">
      <c r="A995" s="2" t="s">
        <v>992</v>
      </c>
      <c r="B995" s="3">
        <v>41381</v>
      </c>
      <c r="C995" s="4">
        <v>16</v>
      </c>
      <c r="D995" s="14">
        <v>15.411874999999998</v>
      </c>
      <c r="E995" s="14"/>
      <c r="F995" s="14"/>
      <c r="G995" s="14"/>
    </row>
    <row r="996" spans="1:7" x14ac:dyDescent="0.35">
      <c r="A996" s="2" t="s">
        <v>993</v>
      </c>
      <c r="B996" s="3">
        <v>41397</v>
      </c>
      <c r="C996" s="4">
        <v>15</v>
      </c>
      <c r="D996" s="14">
        <v>15.63</v>
      </c>
      <c r="E996" s="14"/>
      <c r="F996" s="14"/>
      <c r="G996" s="14"/>
    </row>
    <row r="997" spans="1:7" x14ac:dyDescent="0.35">
      <c r="A997" s="2" t="s">
        <v>994</v>
      </c>
      <c r="B997" s="3">
        <v>41243</v>
      </c>
      <c r="C997" s="4">
        <v>1</v>
      </c>
      <c r="D997" s="14">
        <v>72.06</v>
      </c>
      <c r="E997" s="14"/>
      <c r="F997" s="14"/>
      <c r="G997" s="14"/>
    </row>
    <row r="998" spans="1:7" x14ac:dyDescent="0.35">
      <c r="A998" s="2" t="s">
        <v>995</v>
      </c>
      <c r="B998" s="3">
        <v>41246</v>
      </c>
      <c r="C998" s="4">
        <v>1</v>
      </c>
      <c r="D998" s="14">
        <v>3</v>
      </c>
      <c r="E998" s="14"/>
      <c r="F998" s="14"/>
      <c r="G998" s="14"/>
    </row>
    <row r="999" spans="1:7" x14ac:dyDescent="0.35">
      <c r="A999" s="2" t="s">
        <v>996</v>
      </c>
      <c r="B999" s="3">
        <v>41242</v>
      </c>
      <c r="C999" s="4">
        <v>1</v>
      </c>
      <c r="D999" s="14">
        <v>13.18</v>
      </c>
      <c r="E999" s="14"/>
      <c r="F999" s="14"/>
      <c r="G999" s="14"/>
    </row>
    <row r="1000" spans="1:7" x14ac:dyDescent="0.35">
      <c r="A1000" s="2" t="s">
        <v>997</v>
      </c>
      <c r="B1000" s="3">
        <v>41575</v>
      </c>
      <c r="C1000" s="4">
        <v>131</v>
      </c>
      <c r="D1000" s="14">
        <v>7.7297709923664053</v>
      </c>
      <c r="E1000" s="14"/>
      <c r="F1000" s="14"/>
      <c r="G1000" s="14"/>
    </row>
    <row r="1001" spans="1:7" x14ac:dyDescent="0.35">
      <c r="A1001" s="2" t="s">
        <v>998</v>
      </c>
      <c r="B1001" s="3">
        <v>41243</v>
      </c>
      <c r="C1001" s="4">
        <v>1</v>
      </c>
      <c r="D1001" s="14">
        <v>12.28</v>
      </c>
      <c r="E1001" s="14"/>
      <c r="F1001" s="14"/>
      <c r="G1001" s="14"/>
    </row>
    <row r="1002" spans="1:7" x14ac:dyDescent="0.35">
      <c r="A1002" s="2" t="s">
        <v>999</v>
      </c>
      <c r="B1002" s="3">
        <v>41244</v>
      </c>
      <c r="C1002" s="4">
        <v>1</v>
      </c>
      <c r="D1002" s="14">
        <v>23</v>
      </c>
      <c r="E1002" s="14"/>
      <c r="F1002" s="14"/>
      <c r="G1002" s="14"/>
    </row>
    <row r="1003" spans="1:7" x14ac:dyDescent="0.35">
      <c r="A1003" s="2" t="s">
        <v>1000</v>
      </c>
      <c r="B1003" s="3">
        <v>41240</v>
      </c>
      <c r="C1003" s="4">
        <v>1</v>
      </c>
      <c r="D1003" s="14">
        <v>10</v>
      </c>
      <c r="E1003" s="14"/>
      <c r="F1003" s="14"/>
      <c r="G1003" s="14"/>
    </row>
    <row r="1004" spans="1:7" x14ac:dyDescent="0.35">
      <c r="A1004" s="2" t="s">
        <v>1001</v>
      </c>
      <c r="B1004" s="3">
        <v>41240</v>
      </c>
      <c r="C1004" s="4">
        <v>1</v>
      </c>
      <c r="D1004" s="14">
        <v>8.5500000000000007</v>
      </c>
      <c r="E1004" s="14"/>
      <c r="F1004" s="14"/>
      <c r="G1004" s="14"/>
    </row>
    <row r="1005" spans="1:7" x14ac:dyDescent="0.35">
      <c r="A1005" s="2" t="s">
        <v>1002</v>
      </c>
      <c r="B1005" s="3">
        <v>41237</v>
      </c>
      <c r="C1005" s="4">
        <v>1</v>
      </c>
      <c r="D1005" s="14">
        <v>10</v>
      </c>
      <c r="E1005" s="14"/>
      <c r="F1005" s="14"/>
      <c r="G1005" s="14"/>
    </row>
    <row r="1006" spans="1:7" x14ac:dyDescent="0.35">
      <c r="A1006" s="2" t="s">
        <v>1003</v>
      </c>
      <c r="B1006" s="3">
        <v>41251</v>
      </c>
      <c r="C1006" s="4">
        <v>3</v>
      </c>
      <c r="D1006" s="14">
        <v>26.900000000000002</v>
      </c>
      <c r="E1006" s="14"/>
      <c r="F1006" s="14"/>
      <c r="G1006" s="14"/>
    </row>
    <row r="1007" spans="1:7" x14ac:dyDescent="0.35">
      <c r="A1007" s="2" t="s">
        <v>1004</v>
      </c>
      <c r="B1007" s="3">
        <v>41228</v>
      </c>
      <c r="C1007" s="4">
        <v>1</v>
      </c>
      <c r="D1007" s="14">
        <v>74.75</v>
      </c>
      <c r="E1007" s="14"/>
      <c r="F1007" s="14"/>
      <c r="G1007" s="14"/>
    </row>
    <row r="1008" spans="1:7" x14ac:dyDescent="0.35">
      <c r="A1008" s="2" t="s">
        <v>1005</v>
      </c>
      <c r="B1008" s="3">
        <v>41229</v>
      </c>
      <c r="C1008" s="4">
        <v>1</v>
      </c>
      <c r="D1008" s="14">
        <v>24.2</v>
      </c>
      <c r="E1008" s="14"/>
      <c r="F1008" s="14"/>
      <c r="G1008" s="14"/>
    </row>
    <row r="1009" spans="1:7" x14ac:dyDescent="0.35">
      <c r="A1009" s="2" t="s">
        <v>1006</v>
      </c>
      <c r="B1009" s="3">
        <v>41228</v>
      </c>
      <c r="C1009" s="4">
        <v>1</v>
      </c>
      <c r="D1009" s="14">
        <v>8.5500000000000007</v>
      </c>
      <c r="E1009" s="14"/>
      <c r="F1009" s="14"/>
      <c r="G1009" s="14"/>
    </row>
    <row r="1010" spans="1:7" x14ac:dyDescent="0.35">
      <c r="A1010" s="2" t="s">
        <v>1007</v>
      </c>
      <c r="B1010" s="3">
        <v>41227</v>
      </c>
      <c r="C1010" s="4">
        <v>1</v>
      </c>
      <c r="D1010" s="14">
        <v>27.15</v>
      </c>
      <c r="E1010" s="14"/>
      <c r="F1010" s="14"/>
      <c r="G1010" s="14"/>
    </row>
    <row r="1011" spans="1:7" x14ac:dyDescent="0.35">
      <c r="A1011" s="2" t="s">
        <v>1008</v>
      </c>
      <c r="B1011" s="3">
        <v>41318</v>
      </c>
      <c r="C1011" s="4">
        <v>7</v>
      </c>
      <c r="D1011" s="14">
        <v>30.165714285714284</v>
      </c>
      <c r="E1011" s="14"/>
      <c r="F1011" s="14"/>
      <c r="G1011" s="14"/>
    </row>
    <row r="1012" spans="1:7" x14ac:dyDescent="0.35">
      <c r="A1012" s="2" t="s">
        <v>1009</v>
      </c>
      <c r="B1012" s="3">
        <v>41290</v>
      </c>
      <c r="C1012" s="4">
        <v>11</v>
      </c>
      <c r="D1012" s="14">
        <v>14.439090909090909</v>
      </c>
      <c r="E1012" s="14"/>
      <c r="F1012" s="14"/>
      <c r="G1012" s="14"/>
    </row>
    <row r="1013" spans="1:7" x14ac:dyDescent="0.35">
      <c r="A1013" s="2" t="s">
        <v>1010</v>
      </c>
      <c r="B1013" s="3">
        <v>41227</v>
      </c>
      <c r="C1013" s="4">
        <v>1</v>
      </c>
      <c r="D1013" s="14">
        <v>9.85</v>
      </c>
      <c r="E1013" s="14"/>
      <c r="F1013" s="14"/>
      <c r="G1013" s="14"/>
    </row>
    <row r="1014" spans="1:7" x14ac:dyDescent="0.35">
      <c r="A1014" s="2" t="s">
        <v>1011</v>
      </c>
      <c r="B1014" s="3">
        <v>41255</v>
      </c>
      <c r="C1014" s="4">
        <v>2</v>
      </c>
      <c r="D1014" s="14">
        <v>7.875</v>
      </c>
      <c r="E1014" s="14"/>
      <c r="F1014" s="14"/>
      <c r="G1014" s="14"/>
    </row>
    <row r="1015" spans="1:7" x14ac:dyDescent="0.35">
      <c r="A1015" s="2" t="s">
        <v>1012</v>
      </c>
      <c r="B1015" s="3">
        <v>41225</v>
      </c>
      <c r="C1015" s="4">
        <v>1</v>
      </c>
      <c r="D1015" s="14">
        <v>28.95</v>
      </c>
      <c r="E1015" s="14"/>
      <c r="F1015" s="14"/>
      <c r="G1015" s="14"/>
    </row>
    <row r="1016" spans="1:7" x14ac:dyDescent="0.35">
      <c r="A1016" s="2" t="s">
        <v>1013</v>
      </c>
      <c r="B1016" s="3">
        <v>41568</v>
      </c>
      <c r="C1016" s="4">
        <v>9</v>
      </c>
      <c r="D1016" s="14">
        <v>18.938888888888886</v>
      </c>
      <c r="E1016" s="14"/>
      <c r="F1016" s="14"/>
      <c r="G1016" s="14"/>
    </row>
    <row r="1017" spans="1:7" x14ac:dyDescent="0.35">
      <c r="A1017" s="2" t="s">
        <v>1014</v>
      </c>
      <c r="B1017" s="3">
        <v>41576</v>
      </c>
      <c r="C1017" s="4">
        <v>75</v>
      </c>
      <c r="D1017" s="14">
        <v>25.864400000000003</v>
      </c>
      <c r="E1017" s="14"/>
      <c r="F1017" s="14"/>
      <c r="G1017" s="14"/>
    </row>
    <row r="1018" spans="1:7" x14ac:dyDescent="0.35">
      <c r="A1018" s="2" t="s">
        <v>1015</v>
      </c>
      <c r="B1018" s="3">
        <v>41223</v>
      </c>
      <c r="C1018" s="4">
        <v>1</v>
      </c>
      <c r="D1018" s="14">
        <v>20.95</v>
      </c>
      <c r="E1018" s="14"/>
      <c r="F1018" s="14"/>
      <c r="G1018" s="14"/>
    </row>
    <row r="1019" spans="1:7" x14ac:dyDescent="0.35">
      <c r="A1019" s="2" t="s">
        <v>1016</v>
      </c>
      <c r="B1019" s="3">
        <v>41271</v>
      </c>
      <c r="C1019" s="4">
        <v>3</v>
      </c>
      <c r="D1019" s="14">
        <v>8.15</v>
      </c>
      <c r="E1019" s="14"/>
      <c r="F1019" s="14"/>
      <c r="G1019" s="14"/>
    </row>
    <row r="1020" spans="1:7" x14ac:dyDescent="0.35">
      <c r="A1020" s="2" t="s">
        <v>1017</v>
      </c>
      <c r="B1020" s="3">
        <v>41253</v>
      </c>
      <c r="C1020" s="4">
        <v>1</v>
      </c>
      <c r="D1020" s="14">
        <v>17.64</v>
      </c>
      <c r="E1020" s="14"/>
      <c r="F1020" s="14"/>
      <c r="G1020" s="14"/>
    </row>
    <row r="1021" spans="1:7" x14ac:dyDescent="0.35">
      <c r="A1021" s="2" t="s">
        <v>1018</v>
      </c>
      <c r="B1021" s="3">
        <v>41258</v>
      </c>
      <c r="C1021" s="4">
        <v>1</v>
      </c>
      <c r="D1021" s="14">
        <v>17.95</v>
      </c>
      <c r="E1021" s="14"/>
      <c r="F1021" s="14"/>
      <c r="G1021" s="14"/>
    </row>
    <row r="1022" spans="1:7" x14ac:dyDescent="0.35">
      <c r="A1022" s="2" t="s">
        <v>1019</v>
      </c>
      <c r="B1022" s="3">
        <v>41260</v>
      </c>
      <c r="C1022" s="4">
        <v>1</v>
      </c>
      <c r="D1022" s="14">
        <v>9.9499999999999993</v>
      </c>
      <c r="E1022" s="14"/>
      <c r="F1022" s="14"/>
      <c r="G1022" s="14"/>
    </row>
    <row r="1023" spans="1:7" x14ac:dyDescent="0.35">
      <c r="A1023" s="2" t="s">
        <v>1020</v>
      </c>
      <c r="B1023" s="3">
        <v>41260</v>
      </c>
      <c r="C1023" s="4">
        <v>1</v>
      </c>
      <c r="D1023" s="14">
        <v>13.05</v>
      </c>
      <c r="E1023" s="14"/>
      <c r="F1023" s="14"/>
      <c r="G1023" s="14"/>
    </row>
    <row r="1024" spans="1:7" x14ac:dyDescent="0.35">
      <c r="A1024" s="2" t="s">
        <v>1021</v>
      </c>
      <c r="B1024" s="3">
        <v>41480</v>
      </c>
      <c r="C1024" s="4">
        <v>3</v>
      </c>
      <c r="D1024" s="14">
        <v>10.673333333333332</v>
      </c>
      <c r="E1024" s="14"/>
      <c r="F1024" s="14"/>
      <c r="G1024" s="14"/>
    </row>
    <row r="1025" spans="1:7" x14ac:dyDescent="0.35">
      <c r="A1025" s="2" t="s">
        <v>1022</v>
      </c>
      <c r="B1025" s="3">
        <v>41260</v>
      </c>
      <c r="C1025" s="4">
        <v>1</v>
      </c>
      <c r="D1025" s="14">
        <v>8.5</v>
      </c>
      <c r="E1025" s="14"/>
      <c r="F1025" s="14"/>
      <c r="G1025" s="14"/>
    </row>
    <row r="1026" spans="1:7" x14ac:dyDescent="0.35">
      <c r="A1026" s="2" t="s">
        <v>1023</v>
      </c>
      <c r="B1026" s="3">
        <v>41261</v>
      </c>
      <c r="C1026" s="4">
        <v>1</v>
      </c>
      <c r="D1026" s="14">
        <v>23.8</v>
      </c>
      <c r="E1026" s="14"/>
      <c r="F1026" s="14"/>
      <c r="G1026" s="14"/>
    </row>
    <row r="1027" spans="1:7" x14ac:dyDescent="0.35">
      <c r="A1027" s="2" t="s">
        <v>1024</v>
      </c>
      <c r="B1027" s="3">
        <v>41260</v>
      </c>
      <c r="C1027" s="4">
        <v>1</v>
      </c>
      <c r="D1027" s="14">
        <v>36.6</v>
      </c>
      <c r="E1027" s="14"/>
      <c r="F1027" s="14"/>
      <c r="G1027" s="14"/>
    </row>
    <row r="1028" spans="1:7" x14ac:dyDescent="0.35">
      <c r="A1028" s="2" t="s">
        <v>1025</v>
      </c>
      <c r="B1028" s="3">
        <v>41261</v>
      </c>
      <c r="C1028" s="4">
        <v>1</v>
      </c>
      <c r="D1028" s="14">
        <v>8.9499999999999993</v>
      </c>
      <c r="E1028" s="14"/>
      <c r="F1028" s="14"/>
      <c r="G1028" s="14"/>
    </row>
    <row r="1029" spans="1:7" x14ac:dyDescent="0.35">
      <c r="A1029" s="2" t="s">
        <v>1026</v>
      </c>
      <c r="B1029" s="3">
        <v>41263</v>
      </c>
      <c r="C1029" s="4">
        <v>2</v>
      </c>
      <c r="D1029" s="14">
        <v>10.074999999999999</v>
      </c>
      <c r="E1029" s="14"/>
      <c r="F1029" s="14"/>
      <c r="G1029" s="14"/>
    </row>
    <row r="1030" spans="1:7" x14ac:dyDescent="0.35">
      <c r="A1030" s="2" t="s">
        <v>1027</v>
      </c>
      <c r="B1030" s="3">
        <v>41562</v>
      </c>
      <c r="C1030" s="4">
        <v>30</v>
      </c>
      <c r="D1030" s="14">
        <v>11.617666666666661</v>
      </c>
      <c r="E1030" s="14"/>
      <c r="F1030" s="14"/>
      <c r="G1030" s="14"/>
    </row>
    <row r="1031" spans="1:7" x14ac:dyDescent="0.35">
      <c r="A1031" s="2" t="s">
        <v>1028</v>
      </c>
      <c r="B1031" s="3">
        <v>41294</v>
      </c>
      <c r="C1031" s="4">
        <v>1</v>
      </c>
      <c r="D1031" s="14">
        <v>21.95</v>
      </c>
      <c r="E1031" s="14"/>
      <c r="F1031" s="14"/>
      <c r="G1031" s="14"/>
    </row>
    <row r="1032" spans="1:7" x14ac:dyDescent="0.35">
      <c r="A1032" s="2" t="s">
        <v>1029</v>
      </c>
      <c r="B1032" s="3">
        <v>41277</v>
      </c>
      <c r="C1032" s="4">
        <v>8</v>
      </c>
      <c r="D1032" s="14">
        <v>12.743749999999999</v>
      </c>
      <c r="E1032" s="14"/>
      <c r="F1032" s="14"/>
      <c r="G1032" s="14"/>
    </row>
    <row r="1033" spans="1:7" x14ac:dyDescent="0.35">
      <c r="A1033" s="2" t="s">
        <v>1030</v>
      </c>
      <c r="B1033" s="3">
        <v>41306</v>
      </c>
      <c r="C1033" s="4">
        <v>2</v>
      </c>
      <c r="D1033" s="14">
        <v>12.215</v>
      </c>
      <c r="E1033" s="14"/>
      <c r="F1033" s="14"/>
      <c r="G1033" s="14"/>
    </row>
    <row r="1034" spans="1:7" x14ac:dyDescent="0.35">
      <c r="A1034" s="2" t="s">
        <v>1031</v>
      </c>
      <c r="B1034" s="3">
        <v>41256</v>
      </c>
      <c r="C1034" s="4">
        <v>1</v>
      </c>
      <c r="D1034" s="14">
        <v>7</v>
      </c>
      <c r="E1034" s="14"/>
      <c r="F1034" s="14"/>
      <c r="G1034" s="14"/>
    </row>
    <row r="1035" spans="1:7" x14ac:dyDescent="0.35">
      <c r="A1035" s="2" t="s">
        <v>1032</v>
      </c>
      <c r="B1035" s="3">
        <v>41283</v>
      </c>
      <c r="C1035" s="4">
        <v>4</v>
      </c>
      <c r="D1035" s="14">
        <v>14.674999999999999</v>
      </c>
      <c r="E1035" s="14"/>
      <c r="F1035" s="14"/>
      <c r="G1035" s="14"/>
    </row>
    <row r="1036" spans="1:7" x14ac:dyDescent="0.35">
      <c r="A1036" s="2" t="s">
        <v>1033</v>
      </c>
      <c r="B1036" s="3">
        <v>41276</v>
      </c>
      <c r="C1036" s="4">
        <v>1</v>
      </c>
      <c r="D1036" s="14">
        <v>8.9499999999999993</v>
      </c>
      <c r="E1036" s="14"/>
      <c r="F1036" s="14"/>
      <c r="G1036" s="14"/>
    </row>
    <row r="1037" spans="1:7" x14ac:dyDescent="0.35">
      <c r="A1037" s="2" t="s">
        <v>1034</v>
      </c>
      <c r="B1037" s="3">
        <v>41256</v>
      </c>
      <c r="C1037" s="4">
        <v>1</v>
      </c>
      <c r="D1037" s="14">
        <v>9.9499999999999993</v>
      </c>
      <c r="E1037" s="14"/>
      <c r="F1037" s="14"/>
      <c r="G1037" s="14"/>
    </row>
    <row r="1038" spans="1:7" x14ac:dyDescent="0.35">
      <c r="A1038" s="2" t="s">
        <v>1035</v>
      </c>
      <c r="B1038" s="3">
        <v>41254</v>
      </c>
      <c r="C1038" s="4">
        <v>1</v>
      </c>
      <c r="D1038" s="14">
        <v>24.89</v>
      </c>
      <c r="E1038" s="14"/>
      <c r="F1038" s="14"/>
      <c r="G1038" s="14"/>
    </row>
    <row r="1039" spans="1:7" x14ac:dyDescent="0.35">
      <c r="A1039" s="2" t="s">
        <v>1036</v>
      </c>
      <c r="B1039" s="3">
        <v>41257</v>
      </c>
      <c r="C1039" s="4">
        <v>1</v>
      </c>
      <c r="D1039" s="14">
        <v>13.45</v>
      </c>
      <c r="E1039" s="14"/>
      <c r="F1039" s="14"/>
      <c r="G1039" s="14"/>
    </row>
    <row r="1040" spans="1:7" x14ac:dyDescent="0.35">
      <c r="A1040" s="2" t="s">
        <v>1037</v>
      </c>
      <c r="B1040" s="3">
        <v>41256</v>
      </c>
      <c r="C1040" s="4">
        <v>1</v>
      </c>
      <c r="D1040" s="14">
        <v>5.95</v>
      </c>
      <c r="E1040" s="14"/>
      <c r="F1040" s="14"/>
      <c r="G1040" s="14"/>
    </row>
    <row r="1041" spans="1:7" x14ac:dyDescent="0.35">
      <c r="A1041" s="2" t="s">
        <v>1038</v>
      </c>
      <c r="B1041" s="3">
        <v>41256</v>
      </c>
      <c r="C1041" s="4">
        <v>1</v>
      </c>
      <c r="D1041" s="14">
        <v>10.95</v>
      </c>
      <c r="E1041" s="14"/>
      <c r="F1041" s="14"/>
      <c r="G1041" s="14"/>
    </row>
    <row r="1042" spans="1:7" x14ac:dyDescent="0.35">
      <c r="A1042" s="2" t="s">
        <v>1039</v>
      </c>
      <c r="B1042" s="3">
        <v>41260</v>
      </c>
      <c r="C1042" s="4">
        <v>2</v>
      </c>
      <c r="D1042" s="14">
        <v>31.475000000000001</v>
      </c>
      <c r="E1042" s="14"/>
      <c r="F1042" s="14"/>
      <c r="G1042" s="14"/>
    </row>
    <row r="1043" spans="1:7" x14ac:dyDescent="0.35">
      <c r="A1043" s="2" t="s">
        <v>1040</v>
      </c>
      <c r="B1043" s="3">
        <v>41276</v>
      </c>
      <c r="C1043" s="4">
        <v>9</v>
      </c>
      <c r="D1043" s="14">
        <v>46.01666666666668</v>
      </c>
      <c r="E1043" s="14"/>
      <c r="F1043" s="14"/>
      <c r="G1043" s="14"/>
    </row>
    <row r="1044" spans="1:7" x14ac:dyDescent="0.35">
      <c r="A1044" s="2" t="s">
        <v>1041</v>
      </c>
      <c r="B1044" s="3">
        <v>41341</v>
      </c>
      <c r="C1044" s="4">
        <v>6</v>
      </c>
      <c r="D1044" s="14">
        <v>13.108333333333334</v>
      </c>
      <c r="E1044" s="14"/>
      <c r="F1044" s="14"/>
      <c r="G1044" s="14"/>
    </row>
    <row r="1045" spans="1:7" x14ac:dyDescent="0.35">
      <c r="A1045" s="2" t="s">
        <v>1042</v>
      </c>
      <c r="B1045" s="3">
        <v>41261</v>
      </c>
      <c r="C1045" s="4">
        <v>2</v>
      </c>
      <c r="D1045" s="14">
        <v>19.09</v>
      </c>
      <c r="E1045" s="14"/>
      <c r="F1045" s="14"/>
      <c r="G1045" s="14"/>
    </row>
    <row r="1046" spans="1:7" x14ac:dyDescent="0.35">
      <c r="A1046" s="2" t="s">
        <v>1043</v>
      </c>
      <c r="B1046" s="3">
        <v>41280</v>
      </c>
      <c r="C1046" s="4">
        <v>1</v>
      </c>
      <c r="D1046" s="14">
        <v>25.4</v>
      </c>
      <c r="E1046" s="14"/>
      <c r="F1046" s="14"/>
      <c r="G1046" s="14"/>
    </row>
    <row r="1047" spans="1:7" x14ac:dyDescent="0.35">
      <c r="A1047" s="2" t="s">
        <v>1044</v>
      </c>
      <c r="B1047" s="3">
        <v>41261</v>
      </c>
      <c r="C1047" s="4">
        <v>1</v>
      </c>
      <c r="D1047" s="14">
        <v>10.98</v>
      </c>
      <c r="E1047" s="14"/>
      <c r="F1047" s="14"/>
      <c r="G1047" s="14"/>
    </row>
    <row r="1048" spans="1:7" x14ac:dyDescent="0.35">
      <c r="A1048" s="2" t="s">
        <v>1045</v>
      </c>
      <c r="B1048" s="3">
        <v>41365</v>
      </c>
      <c r="C1048" s="4">
        <v>2</v>
      </c>
      <c r="D1048" s="14">
        <v>7.0350000000000001</v>
      </c>
      <c r="E1048" s="14"/>
      <c r="F1048" s="14"/>
      <c r="G1048" s="14"/>
    </row>
    <row r="1049" spans="1:7" x14ac:dyDescent="0.35">
      <c r="A1049" s="2" t="s">
        <v>1046</v>
      </c>
      <c r="B1049" s="3">
        <v>41257</v>
      </c>
      <c r="C1049" s="4">
        <v>1</v>
      </c>
      <c r="D1049" s="14">
        <v>667</v>
      </c>
      <c r="E1049" s="14"/>
      <c r="F1049" s="14"/>
      <c r="G1049" s="14"/>
    </row>
    <row r="1050" spans="1:7" x14ac:dyDescent="0.35">
      <c r="A1050" s="2" t="s">
        <v>1047</v>
      </c>
      <c r="B1050" s="3">
        <v>41516</v>
      </c>
      <c r="C1050" s="4">
        <v>5</v>
      </c>
      <c r="D1050" s="14">
        <v>14.2</v>
      </c>
      <c r="E1050" s="14"/>
      <c r="F1050" s="14"/>
      <c r="G1050" s="14"/>
    </row>
    <row r="1051" spans="1:7" x14ac:dyDescent="0.35">
      <c r="A1051" s="2" t="s">
        <v>1048</v>
      </c>
      <c r="B1051" s="3">
        <v>41281</v>
      </c>
      <c r="C1051" s="4">
        <v>2</v>
      </c>
      <c r="D1051" s="14">
        <v>10.95</v>
      </c>
      <c r="E1051" s="14"/>
      <c r="F1051" s="14"/>
      <c r="G1051" s="14"/>
    </row>
    <row r="1052" spans="1:7" x14ac:dyDescent="0.35">
      <c r="A1052" s="2" t="s">
        <v>1049</v>
      </c>
      <c r="B1052" s="3">
        <v>41362</v>
      </c>
      <c r="C1052" s="4">
        <v>4</v>
      </c>
      <c r="D1052" s="14">
        <v>28.099999999999998</v>
      </c>
      <c r="E1052" s="14"/>
      <c r="F1052" s="14"/>
      <c r="G1052" s="14"/>
    </row>
    <row r="1053" spans="1:7" x14ac:dyDescent="0.35">
      <c r="A1053" s="2" t="s">
        <v>1050</v>
      </c>
      <c r="B1053" s="3">
        <v>41281</v>
      </c>
      <c r="C1053" s="4">
        <v>1</v>
      </c>
      <c r="D1053" s="14">
        <v>32.9</v>
      </c>
      <c r="E1053" s="14"/>
      <c r="F1053" s="14"/>
      <c r="G1053" s="14"/>
    </row>
    <row r="1054" spans="1:7" x14ac:dyDescent="0.35">
      <c r="A1054" s="2" t="s">
        <v>1051</v>
      </c>
      <c r="B1054" s="3">
        <v>41257</v>
      </c>
      <c r="C1054" s="4">
        <v>1</v>
      </c>
      <c r="D1054" s="14">
        <v>9.85</v>
      </c>
      <c r="E1054" s="14"/>
      <c r="F1054" s="14"/>
      <c r="G1054" s="14"/>
    </row>
    <row r="1055" spans="1:7" x14ac:dyDescent="0.35">
      <c r="A1055" s="2" t="s">
        <v>1052</v>
      </c>
      <c r="B1055" s="3">
        <v>41422</v>
      </c>
      <c r="C1055" s="4">
        <v>2</v>
      </c>
      <c r="D1055" s="14">
        <v>8.0749999999999993</v>
      </c>
      <c r="E1055" s="14"/>
      <c r="F1055" s="14"/>
      <c r="G1055" s="14"/>
    </row>
    <row r="1056" spans="1:7" x14ac:dyDescent="0.35">
      <c r="A1056" s="2" t="s">
        <v>1053</v>
      </c>
      <c r="B1056" s="3">
        <v>41348</v>
      </c>
      <c r="C1056" s="4">
        <v>1</v>
      </c>
      <c r="D1056" s="14">
        <v>15.21</v>
      </c>
      <c r="E1056" s="14"/>
      <c r="F1056" s="14"/>
      <c r="G1056" s="14"/>
    </row>
    <row r="1057" spans="1:7" x14ac:dyDescent="0.35">
      <c r="A1057" s="2" t="s">
        <v>1054</v>
      </c>
      <c r="B1057" s="3">
        <v>41355</v>
      </c>
      <c r="C1057" s="4">
        <v>2</v>
      </c>
      <c r="D1057" s="14">
        <v>11.965</v>
      </c>
      <c r="E1057" s="14"/>
      <c r="F1057" s="14"/>
      <c r="G1057" s="14"/>
    </row>
    <row r="1058" spans="1:7" x14ac:dyDescent="0.35">
      <c r="A1058" s="2" t="s">
        <v>1055</v>
      </c>
      <c r="B1058" s="3">
        <v>41353</v>
      </c>
      <c r="C1058" s="4">
        <v>1</v>
      </c>
      <c r="D1058" s="14">
        <v>11.65</v>
      </c>
      <c r="E1058" s="14"/>
      <c r="F1058" s="14"/>
      <c r="G1058" s="14"/>
    </row>
    <row r="1059" spans="1:7" x14ac:dyDescent="0.35">
      <c r="A1059" s="2" t="s">
        <v>1056</v>
      </c>
      <c r="B1059" s="3">
        <v>41254</v>
      </c>
      <c r="C1059" s="4">
        <v>1</v>
      </c>
      <c r="D1059" s="14">
        <v>11.65</v>
      </c>
      <c r="E1059" s="14"/>
      <c r="F1059" s="14"/>
      <c r="G1059" s="14"/>
    </row>
    <row r="1060" spans="1:7" x14ac:dyDescent="0.35">
      <c r="A1060" s="2" t="s">
        <v>1057</v>
      </c>
      <c r="B1060" s="3">
        <v>41254</v>
      </c>
      <c r="C1060" s="4">
        <v>1</v>
      </c>
      <c r="D1060" s="14">
        <v>22.95</v>
      </c>
      <c r="E1060" s="14"/>
      <c r="F1060" s="14"/>
      <c r="G1060" s="14"/>
    </row>
    <row r="1061" spans="1:7" x14ac:dyDescent="0.35">
      <c r="A1061" s="2" t="s">
        <v>1058</v>
      </c>
      <c r="B1061" s="3">
        <v>41254</v>
      </c>
      <c r="C1061" s="4">
        <v>1</v>
      </c>
      <c r="D1061" s="14">
        <v>24.2</v>
      </c>
      <c r="E1061" s="14"/>
      <c r="F1061" s="14"/>
      <c r="G1061" s="14"/>
    </row>
    <row r="1062" spans="1:7" x14ac:dyDescent="0.35">
      <c r="A1062" s="2" t="s">
        <v>1059</v>
      </c>
      <c r="B1062" s="3">
        <v>41254</v>
      </c>
      <c r="C1062" s="4">
        <v>1</v>
      </c>
      <c r="D1062" s="14">
        <v>14.5</v>
      </c>
      <c r="E1062" s="14"/>
      <c r="F1062" s="14"/>
      <c r="G1062" s="14"/>
    </row>
    <row r="1063" spans="1:7" x14ac:dyDescent="0.35">
      <c r="A1063" s="2" t="s">
        <v>1060</v>
      </c>
      <c r="B1063" s="3">
        <v>41531</v>
      </c>
      <c r="C1063" s="4">
        <v>5</v>
      </c>
      <c r="D1063" s="14">
        <v>44.1</v>
      </c>
      <c r="E1063" s="14"/>
      <c r="F1063" s="14"/>
      <c r="G1063" s="14"/>
    </row>
    <row r="1064" spans="1:7" x14ac:dyDescent="0.35">
      <c r="A1064" s="2" t="s">
        <v>1061</v>
      </c>
      <c r="B1064" s="3">
        <v>41257</v>
      </c>
      <c r="C1064" s="4">
        <v>1</v>
      </c>
      <c r="D1064" s="14">
        <v>8.9499999999999993</v>
      </c>
      <c r="E1064" s="14"/>
      <c r="F1064" s="14"/>
      <c r="G1064" s="14"/>
    </row>
    <row r="1065" spans="1:7" x14ac:dyDescent="0.35">
      <c r="A1065" s="2" t="s">
        <v>1062</v>
      </c>
      <c r="B1065" s="3">
        <v>41292</v>
      </c>
      <c r="C1065" s="4">
        <v>1</v>
      </c>
      <c r="D1065" s="14">
        <v>5.25</v>
      </c>
      <c r="E1065" s="14"/>
      <c r="F1065" s="14"/>
      <c r="G1065" s="14"/>
    </row>
    <row r="1066" spans="1:7" x14ac:dyDescent="0.35">
      <c r="A1066" s="2" t="s">
        <v>1063</v>
      </c>
      <c r="B1066" s="3">
        <v>41254</v>
      </c>
      <c r="C1066" s="4">
        <v>1</v>
      </c>
      <c r="D1066" s="14">
        <v>18.95</v>
      </c>
      <c r="E1066" s="14"/>
      <c r="F1066" s="14"/>
      <c r="G1066" s="14"/>
    </row>
    <row r="1067" spans="1:7" x14ac:dyDescent="0.35">
      <c r="A1067" s="2" t="s">
        <v>1064</v>
      </c>
      <c r="B1067" s="3">
        <v>41256</v>
      </c>
      <c r="C1067" s="4">
        <v>2</v>
      </c>
      <c r="D1067" s="14">
        <v>2.23</v>
      </c>
      <c r="E1067" s="14"/>
      <c r="F1067" s="14"/>
      <c r="G1067" s="14"/>
    </row>
    <row r="1068" spans="1:7" x14ac:dyDescent="0.35">
      <c r="A1068" s="2" t="s">
        <v>1065</v>
      </c>
      <c r="B1068" s="3">
        <v>41523</v>
      </c>
      <c r="C1068" s="4">
        <v>13</v>
      </c>
      <c r="D1068" s="14">
        <v>11.402307692307691</v>
      </c>
      <c r="E1068" s="14"/>
      <c r="F1068" s="14"/>
      <c r="G1068" s="14"/>
    </row>
    <row r="1069" spans="1:7" x14ac:dyDescent="0.35">
      <c r="A1069" s="2" t="s">
        <v>1066</v>
      </c>
      <c r="B1069" s="3">
        <v>41256</v>
      </c>
      <c r="C1069" s="4">
        <v>1</v>
      </c>
      <c r="D1069" s="14">
        <v>0.01</v>
      </c>
      <c r="E1069" s="14"/>
      <c r="F1069" s="14"/>
      <c r="G1069" s="14"/>
    </row>
    <row r="1070" spans="1:7" x14ac:dyDescent="0.35">
      <c r="A1070" s="2" t="s">
        <v>1067</v>
      </c>
      <c r="B1070" s="3">
        <v>41575</v>
      </c>
      <c r="C1070" s="4">
        <v>17</v>
      </c>
      <c r="D1070" s="14">
        <v>11.481176470588235</v>
      </c>
      <c r="E1070" s="14"/>
      <c r="F1070" s="14"/>
      <c r="G1070" s="14"/>
    </row>
    <row r="1071" spans="1:7" x14ac:dyDescent="0.35">
      <c r="A1071" s="2" t="s">
        <v>1068</v>
      </c>
      <c r="B1071" s="3">
        <v>41261</v>
      </c>
      <c r="C1071" s="4">
        <v>1</v>
      </c>
      <c r="D1071" s="14">
        <v>61.2</v>
      </c>
      <c r="E1071" s="14"/>
      <c r="F1071" s="14"/>
      <c r="G1071" s="14"/>
    </row>
    <row r="1072" spans="1:7" x14ac:dyDescent="0.35">
      <c r="A1072" s="2" t="s">
        <v>1069</v>
      </c>
      <c r="B1072" s="3">
        <v>41262</v>
      </c>
      <c r="C1072" s="4">
        <v>1</v>
      </c>
      <c r="D1072" s="14">
        <v>53.1</v>
      </c>
      <c r="E1072" s="14"/>
      <c r="F1072" s="14"/>
      <c r="G1072" s="14"/>
    </row>
    <row r="1073" spans="1:7" x14ac:dyDescent="0.35">
      <c r="A1073" s="2" t="s">
        <v>1070</v>
      </c>
      <c r="B1073" s="3">
        <v>41259</v>
      </c>
      <c r="C1073" s="4">
        <v>1</v>
      </c>
      <c r="D1073" s="14">
        <v>19.95</v>
      </c>
      <c r="E1073" s="14"/>
      <c r="F1073" s="14"/>
      <c r="G1073" s="14"/>
    </row>
    <row r="1074" spans="1:7" x14ac:dyDescent="0.35">
      <c r="A1074" s="2" t="s">
        <v>1071</v>
      </c>
      <c r="B1074" s="3">
        <v>41262</v>
      </c>
      <c r="C1074" s="4">
        <v>1</v>
      </c>
      <c r="D1074" s="14">
        <v>127.12</v>
      </c>
      <c r="E1074" s="14"/>
      <c r="F1074" s="14"/>
      <c r="G1074" s="14"/>
    </row>
    <row r="1075" spans="1:7" x14ac:dyDescent="0.35">
      <c r="A1075" s="2" t="s">
        <v>1072</v>
      </c>
      <c r="B1075" s="3">
        <v>41261</v>
      </c>
      <c r="C1075" s="4">
        <v>1</v>
      </c>
      <c r="D1075" s="14">
        <v>160.4</v>
      </c>
      <c r="E1075" s="14"/>
      <c r="F1075" s="14"/>
      <c r="G1075" s="14"/>
    </row>
    <row r="1076" spans="1:7" x14ac:dyDescent="0.35">
      <c r="A1076" s="2" t="s">
        <v>1073</v>
      </c>
      <c r="B1076" s="3">
        <v>41263</v>
      </c>
      <c r="C1076" s="4">
        <v>1</v>
      </c>
      <c r="D1076" s="14">
        <v>31.87</v>
      </c>
      <c r="E1076" s="14"/>
      <c r="F1076" s="14"/>
      <c r="G1076" s="14"/>
    </row>
    <row r="1077" spans="1:7" x14ac:dyDescent="0.35">
      <c r="A1077" s="2" t="s">
        <v>1074</v>
      </c>
      <c r="B1077" s="3">
        <v>41262</v>
      </c>
      <c r="C1077" s="4">
        <v>1</v>
      </c>
      <c r="D1077" s="14">
        <v>9.85</v>
      </c>
      <c r="E1077" s="14"/>
      <c r="F1077" s="14"/>
      <c r="G1077" s="14"/>
    </row>
    <row r="1078" spans="1:7" x14ac:dyDescent="0.35">
      <c r="A1078" s="2" t="s">
        <v>1075</v>
      </c>
      <c r="B1078" s="3">
        <v>41549</v>
      </c>
      <c r="C1078" s="4">
        <v>11</v>
      </c>
      <c r="D1078" s="14">
        <v>20.940909090909091</v>
      </c>
      <c r="E1078" s="14"/>
      <c r="F1078" s="14"/>
      <c r="G1078" s="14"/>
    </row>
    <row r="1079" spans="1:7" x14ac:dyDescent="0.35">
      <c r="A1079" s="2" t="s">
        <v>1076</v>
      </c>
      <c r="B1079" s="3">
        <v>41292</v>
      </c>
      <c r="C1079" s="4">
        <v>1</v>
      </c>
      <c r="D1079" s="14">
        <v>7</v>
      </c>
      <c r="E1079" s="14"/>
      <c r="F1079" s="14"/>
      <c r="G1079" s="14"/>
    </row>
    <row r="1080" spans="1:7" x14ac:dyDescent="0.35">
      <c r="A1080" s="2" t="s">
        <v>1077</v>
      </c>
      <c r="B1080" s="3">
        <v>41261</v>
      </c>
      <c r="C1080" s="4">
        <v>1</v>
      </c>
      <c r="D1080" s="14">
        <v>104.04</v>
      </c>
      <c r="E1080" s="14"/>
      <c r="F1080" s="14"/>
      <c r="G1080" s="14"/>
    </row>
    <row r="1081" spans="1:7" x14ac:dyDescent="0.35">
      <c r="A1081" s="2" t="s">
        <v>1078</v>
      </c>
      <c r="B1081" s="3">
        <v>41261</v>
      </c>
      <c r="C1081" s="4">
        <v>1</v>
      </c>
      <c r="D1081" s="14">
        <v>10.75</v>
      </c>
      <c r="E1081" s="14"/>
      <c r="F1081" s="14"/>
      <c r="G1081" s="14"/>
    </row>
    <row r="1082" spans="1:7" x14ac:dyDescent="0.35">
      <c r="A1082" s="2" t="s">
        <v>1079</v>
      </c>
      <c r="B1082" s="3">
        <v>41443</v>
      </c>
      <c r="C1082" s="4">
        <v>71</v>
      </c>
      <c r="D1082" s="14">
        <v>10.763661971830986</v>
      </c>
      <c r="E1082" s="14"/>
      <c r="F1082" s="14"/>
      <c r="G1082" s="14"/>
    </row>
    <row r="1083" spans="1:7" x14ac:dyDescent="0.35">
      <c r="A1083" s="2" t="s">
        <v>1080</v>
      </c>
      <c r="B1083" s="3">
        <v>41257</v>
      </c>
      <c r="C1083" s="4">
        <v>3</v>
      </c>
      <c r="D1083" s="14">
        <v>14.75</v>
      </c>
      <c r="E1083" s="14"/>
      <c r="F1083" s="14"/>
      <c r="G1083" s="14"/>
    </row>
    <row r="1084" spans="1:7" x14ac:dyDescent="0.35">
      <c r="A1084" s="2" t="s">
        <v>1081</v>
      </c>
      <c r="B1084" s="3">
        <v>41445</v>
      </c>
      <c r="C1084" s="4">
        <v>98</v>
      </c>
      <c r="D1084" s="14">
        <v>14.520102040816331</v>
      </c>
      <c r="E1084" s="14"/>
      <c r="F1084" s="14"/>
      <c r="G1084" s="14"/>
    </row>
    <row r="1085" spans="1:7" x14ac:dyDescent="0.35">
      <c r="A1085" s="2" t="s">
        <v>1082</v>
      </c>
      <c r="B1085" s="3">
        <v>41247</v>
      </c>
      <c r="C1085" s="4">
        <v>1</v>
      </c>
      <c r="D1085" s="14">
        <v>13.68</v>
      </c>
      <c r="E1085" s="14"/>
      <c r="F1085" s="14"/>
      <c r="G1085" s="14"/>
    </row>
    <row r="1086" spans="1:7" x14ac:dyDescent="0.35">
      <c r="A1086" s="2" t="s">
        <v>1083</v>
      </c>
      <c r="B1086" s="3">
        <v>41247</v>
      </c>
      <c r="C1086" s="4">
        <v>1</v>
      </c>
      <c r="D1086" s="14">
        <v>11.38</v>
      </c>
      <c r="E1086" s="14"/>
      <c r="F1086" s="14"/>
      <c r="G1086" s="14"/>
    </row>
    <row r="1087" spans="1:7" x14ac:dyDescent="0.35">
      <c r="A1087" s="2" t="s">
        <v>1084</v>
      </c>
      <c r="B1087" s="3">
        <v>41247</v>
      </c>
      <c r="C1087" s="4">
        <v>1</v>
      </c>
      <c r="D1087" s="14">
        <v>7.65</v>
      </c>
      <c r="E1087" s="14"/>
      <c r="F1087" s="14"/>
      <c r="G1087" s="14"/>
    </row>
    <row r="1088" spans="1:7" x14ac:dyDescent="0.35">
      <c r="A1088" s="2" t="s">
        <v>1085</v>
      </c>
      <c r="B1088" s="3">
        <v>41502</v>
      </c>
      <c r="C1088" s="4">
        <v>26</v>
      </c>
      <c r="D1088" s="14">
        <v>7.4965384615384627</v>
      </c>
      <c r="E1088" s="14"/>
      <c r="F1088" s="14"/>
      <c r="G1088" s="14"/>
    </row>
    <row r="1089" spans="1:7" x14ac:dyDescent="0.35">
      <c r="A1089" s="2" t="s">
        <v>1086</v>
      </c>
      <c r="B1089" s="3">
        <v>41247</v>
      </c>
      <c r="C1089" s="4">
        <v>1</v>
      </c>
      <c r="D1089" s="14">
        <v>10.5</v>
      </c>
      <c r="E1089" s="14"/>
      <c r="F1089" s="14"/>
      <c r="G1089" s="14"/>
    </row>
    <row r="1090" spans="1:7" x14ac:dyDescent="0.35">
      <c r="A1090" s="2" t="s">
        <v>1087</v>
      </c>
      <c r="B1090" s="3">
        <v>41248</v>
      </c>
      <c r="C1090" s="4">
        <v>1</v>
      </c>
      <c r="D1090" s="14">
        <v>75.42</v>
      </c>
      <c r="E1090" s="14"/>
      <c r="F1090" s="14"/>
      <c r="G1090" s="14"/>
    </row>
    <row r="1091" spans="1:7" x14ac:dyDescent="0.35">
      <c r="A1091" s="2" t="s">
        <v>1088</v>
      </c>
      <c r="B1091" s="3">
        <v>41248</v>
      </c>
      <c r="C1091" s="4">
        <v>1</v>
      </c>
      <c r="D1091" s="14">
        <v>10</v>
      </c>
      <c r="E1091" s="14"/>
      <c r="F1091" s="14"/>
      <c r="G1091" s="14"/>
    </row>
    <row r="1092" spans="1:7" x14ac:dyDescent="0.35">
      <c r="A1092" s="2" t="s">
        <v>1089</v>
      </c>
      <c r="B1092" s="3">
        <v>41248</v>
      </c>
      <c r="C1092" s="4">
        <v>1</v>
      </c>
      <c r="D1092" s="14">
        <v>5</v>
      </c>
      <c r="E1092" s="14"/>
      <c r="F1092" s="14"/>
      <c r="G1092" s="14"/>
    </row>
    <row r="1093" spans="1:7" x14ac:dyDescent="0.35">
      <c r="A1093" s="2" t="s">
        <v>1090</v>
      </c>
      <c r="B1093" s="3">
        <v>41222</v>
      </c>
      <c r="C1093" s="4">
        <v>1</v>
      </c>
      <c r="D1093" s="14">
        <v>5</v>
      </c>
      <c r="E1093" s="14"/>
      <c r="F1093" s="14"/>
      <c r="G1093" s="14"/>
    </row>
    <row r="1094" spans="1:7" x14ac:dyDescent="0.35">
      <c r="A1094" s="2" t="s">
        <v>1091</v>
      </c>
      <c r="B1094" s="3">
        <v>41222</v>
      </c>
      <c r="C1094" s="4">
        <v>1</v>
      </c>
      <c r="D1094" s="14">
        <v>15.25</v>
      </c>
      <c r="E1094" s="14"/>
      <c r="F1094" s="14"/>
      <c r="G1094" s="14"/>
    </row>
    <row r="1095" spans="1:7" x14ac:dyDescent="0.35">
      <c r="A1095" s="2" t="s">
        <v>1092</v>
      </c>
      <c r="B1095" s="3">
        <v>41332</v>
      </c>
      <c r="C1095" s="4">
        <v>2</v>
      </c>
      <c r="D1095" s="14">
        <v>18.225000000000001</v>
      </c>
      <c r="E1095" s="14"/>
      <c r="F1095" s="14"/>
      <c r="G1095" s="14"/>
    </row>
    <row r="1096" spans="1:7" x14ac:dyDescent="0.35">
      <c r="A1096" s="2" t="s">
        <v>1093</v>
      </c>
      <c r="B1096" s="3">
        <v>41579</v>
      </c>
      <c r="C1096" s="4">
        <v>10</v>
      </c>
      <c r="D1096" s="14">
        <v>23.015000000000001</v>
      </c>
      <c r="E1096" s="14"/>
      <c r="F1096" s="14"/>
      <c r="G1096" s="14"/>
    </row>
    <row r="1097" spans="1:7" x14ac:dyDescent="0.35">
      <c r="A1097" s="2" t="s">
        <v>1094</v>
      </c>
      <c r="B1097" s="3">
        <v>41510</v>
      </c>
      <c r="C1097" s="4">
        <v>3</v>
      </c>
      <c r="D1097" s="14">
        <v>20.849999999999998</v>
      </c>
      <c r="E1097" s="14"/>
      <c r="F1097" s="14"/>
      <c r="G1097" s="14"/>
    </row>
    <row r="1098" spans="1:7" x14ac:dyDescent="0.35">
      <c r="A1098" s="2" t="s">
        <v>1095</v>
      </c>
      <c r="B1098" s="3">
        <v>41292</v>
      </c>
      <c r="C1098" s="4">
        <v>1</v>
      </c>
      <c r="D1098" s="14">
        <v>15</v>
      </c>
      <c r="E1098" s="14"/>
      <c r="F1098" s="14"/>
      <c r="G1098" s="14"/>
    </row>
    <row r="1099" spans="1:7" x14ac:dyDescent="0.35">
      <c r="A1099" s="2" t="s">
        <v>1096</v>
      </c>
      <c r="B1099" s="3">
        <v>41256</v>
      </c>
      <c r="C1099" s="4">
        <v>1</v>
      </c>
      <c r="D1099" s="14">
        <v>8.77</v>
      </c>
      <c r="E1099" s="14"/>
      <c r="F1099" s="14"/>
      <c r="G1099" s="14"/>
    </row>
    <row r="1100" spans="1:7" x14ac:dyDescent="0.35">
      <c r="A1100" s="2" t="s">
        <v>1097</v>
      </c>
      <c r="B1100" s="3">
        <v>41256</v>
      </c>
      <c r="C1100" s="4">
        <v>1</v>
      </c>
      <c r="D1100" s="14">
        <v>9.9499999999999993</v>
      </c>
      <c r="E1100" s="14"/>
      <c r="F1100" s="14"/>
      <c r="G1100" s="14"/>
    </row>
    <row r="1101" spans="1:7" x14ac:dyDescent="0.35">
      <c r="A1101" s="2" t="s">
        <v>1098</v>
      </c>
      <c r="B1101" s="3">
        <v>41543</v>
      </c>
      <c r="C1101" s="4">
        <v>9</v>
      </c>
      <c r="D1101" s="14">
        <v>25.137777777777778</v>
      </c>
      <c r="E1101" s="14"/>
      <c r="F1101" s="14"/>
      <c r="G1101" s="14"/>
    </row>
    <row r="1102" spans="1:7" x14ac:dyDescent="0.35">
      <c r="A1102" s="2" t="s">
        <v>1099</v>
      </c>
      <c r="B1102" s="3">
        <v>41303</v>
      </c>
      <c r="C1102" s="4">
        <v>6</v>
      </c>
      <c r="D1102" s="14">
        <v>10.051666666666668</v>
      </c>
      <c r="E1102" s="14"/>
      <c r="F1102" s="14"/>
      <c r="G1102" s="14"/>
    </row>
    <row r="1103" spans="1:7" x14ac:dyDescent="0.35">
      <c r="A1103" s="2" t="s">
        <v>1100</v>
      </c>
      <c r="B1103" s="3">
        <v>41254</v>
      </c>
      <c r="C1103" s="4">
        <v>1</v>
      </c>
      <c r="D1103" s="14">
        <v>4.95</v>
      </c>
      <c r="E1103" s="14"/>
      <c r="F1103" s="14"/>
      <c r="G1103" s="14"/>
    </row>
    <row r="1104" spans="1:7" x14ac:dyDescent="0.35">
      <c r="A1104" s="2" t="s">
        <v>1101</v>
      </c>
      <c r="B1104" s="3">
        <v>41253</v>
      </c>
      <c r="C1104" s="4">
        <v>1</v>
      </c>
      <c r="D1104" s="14">
        <v>23.9</v>
      </c>
      <c r="E1104" s="14"/>
      <c r="F1104" s="14"/>
      <c r="G1104" s="14"/>
    </row>
    <row r="1105" spans="1:7" x14ac:dyDescent="0.35">
      <c r="A1105" s="2" t="s">
        <v>1102</v>
      </c>
      <c r="B1105" s="3">
        <v>41257</v>
      </c>
      <c r="C1105" s="4">
        <v>1</v>
      </c>
      <c r="D1105" s="14">
        <v>24.96</v>
      </c>
      <c r="E1105" s="14"/>
      <c r="F1105" s="14"/>
      <c r="G1105" s="14"/>
    </row>
    <row r="1106" spans="1:7" x14ac:dyDescent="0.35">
      <c r="A1106" s="2" t="s">
        <v>1103</v>
      </c>
      <c r="B1106" s="3">
        <v>41300</v>
      </c>
      <c r="C1106" s="4">
        <v>1</v>
      </c>
      <c r="D1106" s="14">
        <v>10</v>
      </c>
      <c r="E1106" s="14"/>
      <c r="F1106" s="14"/>
      <c r="G1106" s="14"/>
    </row>
    <row r="1107" spans="1:7" x14ac:dyDescent="0.35">
      <c r="A1107" s="2" t="s">
        <v>1104</v>
      </c>
      <c r="B1107" s="3">
        <v>41254</v>
      </c>
      <c r="C1107" s="4">
        <v>1</v>
      </c>
      <c r="D1107" s="14">
        <v>13.9</v>
      </c>
      <c r="E1107" s="14"/>
      <c r="F1107" s="14"/>
      <c r="G1107" s="14"/>
    </row>
    <row r="1108" spans="1:7" x14ac:dyDescent="0.35">
      <c r="A1108" s="2" t="s">
        <v>1105</v>
      </c>
      <c r="B1108" s="3">
        <v>41256</v>
      </c>
      <c r="C1108" s="4">
        <v>2</v>
      </c>
      <c r="D1108" s="14">
        <v>8.1750000000000007</v>
      </c>
      <c r="E1108" s="14"/>
      <c r="F1108" s="14"/>
      <c r="G1108" s="14"/>
    </row>
    <row r="1109" spans="1:7" x14ac:dyDescent="0.35">
      <c r="A1109" s="2" t="s">
        <v>1106</v>
      </c>
      <c r="B1109" s="3">
        <v>41256</v>
      </c>
      <c r="C1109" s="4">
        <v>1</v>
      </c>
      <c r="D1109" s="14">
        <v>25.74</v>
      </c>
      <c r="E1109" s="14"/>
      <c r="F1109" s="14"/>
      <c r="G1109" s="14"/>
    </row>
    <row r="1110" spans="1:7" x14ac:dyDescent="0.35">
      <c r="A1110" s="2" t="s">
        <v>1107</v>
      </c>
      <c r="B1110" s="3">
        <v>41354</v>
      </c>
      <c r="C1110" s="4">
        <v>3</v>
      </c>
      <c r="D1110" s="14">
        <v>15.743333333333332</v>
      </c>
      <c r="E1110" s="14"/>
      <c r="F1110" s="14"/>
      <c r="G1110" s="14"/>
    </row>
    <row r="1111" spans="1:7" x14ac:dyDescent="0.35">
      <c r="A1111" s="2" t="s">
        <v>1108</v>
      </c>
      <c r="B1111" s="3">
        <v>41262</v>
      </c>
      <c r="C1111" s="4">
        <v>1</v>
      </c>
      <c r="D1111" s="14">
        <v>23.9</v>
      </c>
      <c r="E1111" s="14"/>
      <c r="F1111" s="14"/>
      <c r="G1111" s="14"/>
    </row>
    <row r="1112" spans="1:7" x14ac:dyDescent="0.35">
      <c r="A1112" s="2" t="s">
        <v>1109</v>
      </c>
      <c r="B1112" s="3">
        <v>41261</v>
      </c>
      <c r="C1112" s="4">
        <v>1</v>
      </c>
      <c r="D1112" s="14">
        <v>45.55</v>
      </c>
      <c r="E1112" s="14"/>
      <c r="F1112" s="14"/>
      <c r="G1112" s="14"/>
    </row>
    <row r="1113" spans="1:7" x14ac:dyDescent="0.35">
      <c r="A1113" s="2" t="s">
        <v>1110</v>
      </c>
      <c r="B1113" s="3">
        <v>41542</v>
      </c>
      <c r="C1113" s="4">
        <v>17</v>
      </c>
      <c r="D1113" s="14">
        <v>13.108823529411765</v>
      </c>
      <c r="E1113" s="14"/>
      <c r="F1113" s="14"/>
      <c r="G1113" s="14"/>
    </row>
    <row r="1114" spans="1:7" x14ac:dyDescent="0.35">
      <c r="A1114" s="2" t="s">
        <v>1111</v>
      </c>
      <c r="B1114" s="3">
        <v>41260</v>
      </c>
      <c r="C1114" s="4">
        <v>1</v>
      </c>
      <c r="D1114" s="14">
        <v>14.35</v>
      </c>
      <c r="E1114" s="14"/>
      <c r="F1114" s="14"/>
      <c r="G1114" s="14"/>
    </row>
    <row r="1115" spans="1:7" x14ac:dyDescent="0.35">
      <c r="A1115" s="2" t="s">
        <v>1112</v>
      </c>
      <c r="B1115" s="3">
        <v>41359</v>
      </c>
      <c r="C1115" s="4">
        <v>4</v>
      </c>
      <c r="D1115" s="14">
        <v>7.75</v>
      </c>
      <c r="E1115" s="14"/>
      <c r="F1115" s="14"/>
      <c r="G1115" s="14"/>
    </row>
    <row r="1116" spans="1:7" x14ac:dyDescent="0.35">
      <c r="A1116" s="2" t="s">
        <v>1113</v>
      </c>
      <c r="B1116" s="3">
        <v>41351</v>
      </c>
      <c r="C1116" s="4">
        <v>1</v>
      </c>
      <c r="D1116" s="14">
        <v>12.33</v>
      </c>
      <c r="E1116" s="14"/>
      <c r="F1116" s="14"/>
      <c r="G1116" s="14"/>
    </row>
    <row r="1117" spans="1:7" x14ac:dyDescent="0.35">
      <c r="A1117" s="2" t="s">
        <v>1114</v>
      </c>
      <c r="B1117" s="3">
        <v>41260</v>
      </c>
      <c r="C1117" s="4">
        <v>1</v>
      </c>
      <c r="D1117" s="14">
        <v>10.75</v>
      </c>
      <c r="E1117" s="14"/>
      <c r="F1117" s="14"/>
      <c r="G1117" s="14"/>
    </row>
    <row r="1118" spans="1:7" x14ac:dyDescent="0.35">
      <c r="A1118" s="2" t="s">
        <v>1115</v>
      </c>
      <c r="B1118" s="3">
        <v>41279</v>
      </c>
      <c r="C1118" s="4">
        <v>1</v>
      </c>
      <c r="D1118" s="14">
        <v>56</v>
      </c>
      <c r="E1118" s="14"/>
      <c r="F1118" s="14"/>
      <c r="G1118" s="14"/>
    </row>
    <row r="1119" spans="1:7" x14ac:dyDescent="0.35">
      <c r="A1119" s="2" t="s">
        <v>1116</v>
      </c>
      <c r="B1119" s="3">
        <v>41402</v>
      </c>
      <c r="C1119" s="4">
        <v>2</v>
      </c>
      <c r="D1119" s="14">
        <v>35.825000000000003</v>
      </c>
      <c r="E1119" s="14"/>
      <c r="F1119" s="14"/>
      <c r="G1119" s="14"/>
    </row>
    <row r="1120" spans="1:7" x14ac:dyDescent="0.35">
      <c r="A1120" s="2" t="s">
        <v>1117</v>
      </c>
      <c r="B1120" s="3">
        <v>41257</v>
      </c>
      <c r="C1120" s="4">
        <v>1</v>
      </c>
      <c r="D1120" s="14">
        <v>35.700000000000003</v>
      </c>
      <c r="E1120" s="14"/>
      <c r="F1120" s="14"/>
      <c r="G1120" s="14"/>
    </row>
    <row r="1121" spans="1:7" x14ac:dyDescent="0.35">
      <c r="A1121" s="2" t="s">
        <v>1118</v>
      </c>
      <c r="B1121" s="3">
        <v>41254</v>
      </c>
      <c r="C1121" s="4">
        <v>1</v>
      </c>
      <c r="D1121" s="14">
        <v>11.25</v>
      </c>
      <c r="E1121" s="14"/>
      <c r="F1121" s="14"/>
      <c r="G1121" s="14"/>
    </row>
    <row r="1122" spans="1:7" x14ac:dyDescent="0.35">
      <c r="A1122" s="2" t="s">
        <v>1119</v>
      </c>
      <c r="B1122" s="3">
        <v>41299</v>
      </c>
      <c r="C1122" s="4">
        <v>1</v>
      </c>
      <c r="D1122" s="14">
        <v>13.5</v>
      </c>
      <c r="E1122" s="14"/>
      <c r="F1122" s="14"/>
      <c r="G1122" s="14"/>
    </row>
    <row r="1123" spans="1:7" x14ac:dyDescent="0.35">
      <c r="A1123" s="2" t="s">
        <v>1120</v>
      </c>
      <c r="B1123" s="3">
        <v>41305</v>
      </c>
      <c r="C1123" s="4">
        <v>2</v>
      </c>
      <c r="D1123" s="14">
        <v>10.815000000000001</v>
      </c>
      <c r="E1123" s="14"/>
      <c r="F1123" s="14"/>
      <c r="G1123" s="14"/>
    </row>
    <row r="1124" spans="1:7" x14ac:dyDescent="0.35">
      <c r="A1124" s="2" t="s">
        <v>1121</v>
      </c>
      <c r="B1124" s="3">
        <v>41256</v>
      </c>
      <c r="C1124" s="4">
        <v>4</v>
      </c>
      <c r="D1124" s="14">
        <v>10.637499999999999</v>
      </c>
      <c r="E1124" s="14"/>
      <c r="F1124" s="14"/>
      <c r="G1124" s="14"/>
    </row>
    <row r="1125" spans="1:7" x14ac:dyDescent="0.35">
      <c r="A1125" s="2" t="s">
        <v>1122</v>
      </c>
      <c r="B1125" s="3">
        <v>41195</v>
      </c>
      <c r="C1125" s="4">
        <v>1</v>
      </c>
      <c r="D1125" s="14">
        <v>12</v>
      </c>
      <c r="E1125" s="14"/>
      <c r="F1125" s="14"/>
      <c r="G1125" s="14"/>
    </row>
    <row r="1126" spans="1:7" x14ac:dyDescent="0.35">
      <c r="A1126" s="2" t="s">
        <v>1123</v>
      </c>
      <c r="B1126" s="3">
        <v>41195</v>
      </c>
      <c r="C1126" s="4">
        <v>2</v>
      </c>
      <c r="D1126" s="14">
        <v>33.375</v>
      </c>
      <c r="E1126" s="14"/>
      <c r="F1126" s="14"/>
      <c r="G1126" s="14"/>
    </row>
    <row r="1127" spans="1:7" x14ac:dyDescent="0.35">
      <c r="A1127" s="2" t="s">
        <v>1124</v>
      </c>
      <c r="B1127" s="3">
        <v>41195</v>
      </c>
      <c r="C1127" s="4">
        <v>1</v>
      </c>
      <c r="D1127" s="14">
        <v>52.3</v>
      </c>
      <c r="E1127" s="14"/>
      <c r="F1127" s="14"/>
      <c r="G1127" s="14"/>
    </row>
    <row r="1128" spans="1:7" x14ac:dyDescent="0.35">
      <c r="A1128" s="2" t="s">
        <v>1125</v>
      </c>
      <c r="B1128" s="3">
        <v>41200</v>
      </c>
      <c r="C1128" s="4">
        <v>1</v>
      </c>
      <c r="D1128" s="14">
        <v>28.25</v>
      </c>
      <c r="E1128" s="14"/>
      <c r="F1128" s="14"/>
      <c r="G1128" s="14"/>
    </row>
    <row r="1129" spans="1:7" x14ac:dyDescent="0.35">
      <c r="A1129" s="2" t="s">
        <v>1126</v>
      </c>
      <c r="B1129" s="3">
        <v>41215</v>
      </c>
      <c r="C1129" s="4">
        <v>5</v>
      </c>
      <c r="D1129" s="14">
        <v>17.149999999999999</v>
      </c>
      <c r="E1129" s="14"/>
      <c r="F1129" s="14"/>
      <c r="G1129" s="14"/>
    </row>
    <row r="1130" spans="1:7" x14ac:dyDescent="0.35">
      <c r="A1130" s="2" t="s">
        <v>1127</v>
      </c>
      <c r="B1130" s="3">
        <v>41200</v>
      </c>
      <c r="C1130" s="4">
        <v>1</v>
      </c>
      <c r="D1130" s="14">
        <v>34.65</v>
      </c>
      <c r="E1130" s="14"/>
      <c r="F1130" s="14"/>
      <c r="G1130" s="14"/>
    </row>
    <row r="1131" spans="1:7" x14ac:dyDescent="0.35">
      <c r="A1131" s="2" t="s">
        <v>1128</v>
      </c>
      <c r="B1131" s="3">
        <v>41200</v>
      </c>
      <c r="C1131" s="4">
        <v>1</v>
      </c>
      <c r="D1131" s="14">
        <v>13.95</v>
      </c>
      <c r="E1131" s="14"/>
      <c r="F1131" s="14"/>
      <c r="G1131" s="14"/>
    </row>
    <row r="1132" spans="1:7" x14ac:dyDescent="0.35">
      <c r="A1132" s="2" t="s">
        <v>1129</v>
      </c>
      <c r="B1132" s="3">
        <v>41456</v>
      </c>
      <c r="C1132" s="4">
        <v>12</v>
      </c>
      <c r="D1132" s="14">
        <v>24.266666666666666</v>
      </c>
      <c r="E1132" s="14"/>
      <c r="F1132" s="14"/>
      <c r="G1132" s="14"/>
    </row>
    <row r="1133" spans="1:7" x14ac:dyDescent="0.35">
      <c r="A1133" s="2" t="s">
        <v>1130</v>
      </c>
      <c r="B1133" s="3">
        <v>41548</v>
      </c>
      <c r="C1133" s="4">
        <v>27</v>
      </c>
      <c r="D1133" s="14">
        <v>20.18333333333333</v>
      </c>
      <c r="E1133" s="14"/>
      <c r="F1133" s="14"/>
      <c r="G1133" s="14"/>
    </row>
    <row r="1134" spans="1:7" x14ac:dyDescent="0.35">
      <c r="A1134" s="2" t="s">
        <v>1131</v>
      </c>
      <c r="B1134" s="3">
        <v>41199</v>
      </c>
      <c r="C1134" s="4">
        <v>1</v>
      </c>
      <c r="D1134" s="14">
        <v>29.25</v>
      </c>
      <c r="E1134" s="14"/>
      <c r="F1134" s="14"/>
      <c r="G1134" s="14"/>
    </row>
    <row r="1135" spans="1:7" x14ac:dyDescent="0.35">
      <c r="A1135" s="2" t="s">
        <v>1132</v>
      </c>
      <c r="B1135" s="3">
        <v>41200</v>
      </c>
      <c r="C1135" s="4">
        <v>1</v>
      </c>
      <c r="D1135" s="14">
        <v>9.9499999999999993</v>
      </c>
      <c r="E1135" s="14"/>
      <c r="F1135" s="14"/>
      <c r="G1135" s="14"/>
    </row>
    <row r="1136" spans="1:7" x14ac:dyDescent="0.35">
      <c r="A1136" s="2" t="s">
        <v>1133</v>
      </c>
      <c r="B1136" s="3">
        <v>41200</v>
      </c>
      <c r="C1136" s="4">
        <v>1</v>
      </c>
      <c r="D1136" s="14">
        <v>12.95</v>
      </c>
      <c r="E1136" s="14"/>
      <c r="F1136" s="14"/>
      <c r="G1136" s="14"/>
    </row>
    <row r="1137" spans="1:7" x14ac:dyDescent="0.35">
      <c r="A1137" s="2" t="s">
        <v>1134</v>
      </c>
      <c r="B1137" s="3">
        <v>41389</v>
      </c>
      <c r="C1137" s="4">
        <v>2</v>
      </c>
      <c r="D1137" s="14">
        <v>28.625</v>
      </c>
      <c r="E1137" s="14"/>
      <c r="F1137" s="14"/>
      <c r="G1137" s="14"/>
    </row>
    <row r="1138" spans="1:7" x14ac:dyDescent="0.35">
      <c r="A1138" s="2" t="s">
        <v>1135</v>
      </c>
      <c r="B1138" s="3">
        <v>41220</v>
      </c>
      <c r="C1138" s="4">
        <v>2</v>
      </c>
      <c r="D1138" s="14">
        <v>23.35</v>
      </c>
      <c r="E1138" s="14"/>
      <c r="F1138" s="14"/>
      <c r="G1138" s="14"/>
    </row>
    <row r="1139" spans="1:7" x14ac:dyDescent="0.35">
      <c r="A1139" s="2" t="s">
        <v>1136</v>
      </c>
      <c r="B1139" s="3">
        <v>41199</v>
      </c>
      <c r="C1139" s="4">
        <v>1</v>
      </c>
      <c r="D1139" s="14">
        <v>49.41</v>
      </c>
      <c r="E1139" s="14"/>
      <c r="F1139" s="14"/>
      <c r="G1139" s="14"/>
    </row>
    <row r="1140" spans="1:7" x14ac:dyDescent="0.35">
      <c r="A1140" s="2" t="s">
        <v>1137</v>
      </c>
      <c r="B1140" s="3">
        <v>41199</v>
      </c>
      <c r="C1140" s="4">
        <v>1</v>
      </c>
      <c r="D1140" s="14">
        <v>29.45</v>
      </c>
      <c r="E1140" s="14"/>
      <c r="F1140" s="14"/>
      <c r="G1140" s="14"/>
    </row>
    <row r="1141" spans="1:7" x14ac:dyDescent="0.35">
      <c r="A1141" s="2" t="s">
        <v>1138</v>
      </c>
      <c r="B1141" s="3">
        <v>41521</v>
      </c>
      <c r="C1141" s="4">
        <v>11</v>
      </c>
      <c r="D1141" s="14">
        <v>24.268181818181812</v>
      </c>
      <c r="E1141" s="14"/>
      <c r="F1141" s="14"/>
      <c r="G1141" s="14"/>
    </row>
    <row r="1142" spans="1:7" x14ac:dyDescent="0.35">
      <c r="A1142" s="2" t="s">
        <v>1139</v>
      </c>
      <c r="B1142" s="3">
        <v>41195</v>
      </c>
      <c r="C1142" s="4">
        <v>1</v>
      </c>
      <c r="D1142" s="14">
        <v>3</v>
      </c>
      <c r="E1142" s="14"/>
      <c r="F1142" s="14"/>
      <c r="G1142" s="14"/>
    </row>
    <row r="1143" spans="1:7" x14ac:dyDescent="0.35">
      <c r="A1143" s="2" t="s">
        <v>1140</v>
      </c>
      <c r="B1143" s="3">
        <v>41472</v>
      </c>
      <c r="C1143" s="4">
        <v>9</v>
      </c>
      <c r="D1143" s="14">
        <v>13.623333333333333</v>
      </c>
      <c r="E1143" s="14"/>
      <c r="F1143" s="14"/>
      <c r="G1143" s="14"/>
    </row>
    <row r="1144" spans="1:7" x14ac:dyDescent="0.35">
      <c r="A1144" s="2" t="s">
        <v>1141</v>
      </c>
      <c r="B1144" s="3">
        <v>41252</v>
      </c>
      <c r="C1144" s="4">
        <v>1</v>
      </c>
      <c r="D1144" s="14">
        <v>29.41</v>
      </c>
      <c r="E1144" s="14"/>
      <c r="F1144" s="14"/>
      <c r="G1144" s="14"/>
    </row>
    <row r="1145" spans="1:7" x14ac:dyDescent="0.35">
      <c r="A1145" s="2" t="s">
        <v>1142</v>
      </c>
      <c r="B1145" s="3">
        <v>41195</v>
      </c>
      <c r="C1145" s="4">
        <v>1</v>
      </c>
      <c r="D1145" s="14">
        <v>3</v>
      </c>
      <c r="E1145" s="14"/>
      <c r="F1145" s="14"/>
      <c r="G1145" s="14"/>
    </row>
    <row r="1146" spans="1:7" x14ac:dyDescent="0.35">
      <c r="A1146" s="2" t="s">
        <v>1143</v>
      </c>
      <c r="B1146" s="3">
        <v>41275</v>
      </c>
      <c r="C1146" s="4">
        <v>2</v>
      </c>
      <c r="D1146" s="14">
        <v>31.85</v>
      </c>
      <c r="E1146" s="14"/>
      <c r="F1146" s="14"/>
      <c r="G1146" s="14"/>
    </row>
    <row r="1147" spans="1:7" x14ac:dyDescent="0.35">
      <c r="A1147" s="2" t="s">
        <v>1144</v>
      </c>
      <c r="B1147" s="3">
        <v>41195</v>
      </c>
      <c r="C1147" s="4">
        <v>1</v>
      </c>
      <c r="D1147" s="14">
        <v>134.85</v>
      </c>
      <c r="E1147" s="14"/>
      <c r="F1147" s="14"/>
      <c r="G1147" s="14"/>
    </row>
    <row r="1148" spans="1:7" x14ac:dyDescent="0.35">
      <c r="A1148" s="2" t="s">
        <v>1145</v>
      </c>
      <c r="B1148" s="3">
        <v>41195</v>
      </c>
      <c r="C1148" s="4">
        <v>1</v>
      </c>
      <c r="D1148" s="14">
        <v>59.5</v>
      </c>
      <c r="E1148" s="14"/>
      <c r="F1148" s="14"/>
      <c r="G1148" s="14"/>
    </row>
    <row r="1149" spans="1:7" x14ac:dyDescent="0.35">
      <c r="A1149" s="2" t="s">
        <v>1146</v>
      </c>
      <c r="B1149" s="3">
        <v>41195</v>
      </c>
      <c r="C1149" s="4">
        <v>1</v>
      </c>
      <c r="D1149" s="14">
        <v>22.9</v>
      </c>
      <c r="E1149" s="14"/>
      <c r="F1149" s="14"/>
      <c r="G1149" s="14"/>
    </row>
    <row r="1150" spans="1:7" x14ac:dyDescent="0.35">
      <c r="A1150" s="2" t="s">
        <v>1147</v>
      </c>
      <c r="B1150" s="3">
        <v>41195</v>
      </c>
      <c r="C1150" s="4">
        <v>1</v>
      </c>
      <c r="D1150" s="14">
        <v>46.35</v>
      </c>
      <c r="E1150" s="14"/>
      <c r="F1150" s="14"/>
      <c r="G1150" s="14"/>
    </row>
    <row r="1151" spans="1:7" x14ac:dyDescent="0.35">
      <c r="A1151" s="2" t="s">
        <v>1148</v>
      </c>
      <c r="B1151" s="3">
        <v>41195</v>
      </c>
      <c r="C1151" s="4">
        <v>1</v>
      </c>
      <c r="D1151" s="14">
        <v>46.8</v>
      </c>
      <c r="E1151" s="14"/>
      <c r="F1151" s="14"/>
      <c r="G1151" s="14"/>
    </row>
    <row r="1152" spans="1:7" x14ac:dyDescent="0.35">
      <c r="A1152" s="2" t="s">
        <v>1149</v>
      </c>
      <c r="B1152" s="3">
        <v>41195</v>
      </c>
      <c r="C1152" s="4">
        <v>1</v>
      </c>
      <c r="D1152" s="14">
        <v>30.5</v>
      </c>
      <c r="E1152" s="14"/>
      <c r="F1152" s="14"/>
      <c r="G1152" s="14"/>
    </row>
    <row r="1153" spans="1:7" x14ac:dyDescent="0.35">
      <c r="A1153" s="2" t="s">
        <v>1150</v>
      </c>
      <c r="B1153" s="3">
        <v>41199</v>
      </c>
      <c r="C1153" s="4">
        <v>1</v>
      </c>
      <c r="D1153" s="14">
        <v>12.65</v>
      </c>
      <c r="E1153" s="14"/>
      <c r="F1153" s="14"/>
      <c r="G1153" s="14"/>
    </row>
    <row r="1154" spans="1:7" x14ac:dyDescent="0.35">
      <c r="A1154" s="2" t="s">
        <v>1151</v>
      </c>
      <c r="B1154" s="3">
        <v>41195</v>
      </c>
      <c r="C1154" s="4">
        <v>1</v>
      </c>
      <c r="D1154" s="14">
        <v>83.55</v>
      </c>
      <c r="E1154" s="14"/>
      <c r="F1154" s="14"/>
      <c r="G1154" s="14"/>
    </row>
    <row r="1155" spans="1:7" x14ac:dyDescent="0.35">
      <c r="A1155" s="2" t="s">
        <v>1152</v>
      </c>
      <c r="B1155" s="3">
        <v>41195</v>
      </c>
      <c r="C1155" s="4">
        <v>1</v>
      </c>
      <c r="D1155" s="14">
        <v>129.1</v>
      </c>
      <c r="E1155" s="14"/>
      <c r="F1155" s="14"/>
      <c r="G1155" s="14"/>
    </row>
    <row r="1156" spans="1:7" x14ac:dyDescent="0.35">
      <c r="A1156" s="2" t="s">
        <v>1153</v>
      </c>
      <c r="B1156" s="3">
        <v>41195</v>
      </c>
      <c r="C1156" s="4">
        <v>1</v>
      </c>
      <c r="D1156" s="14">
        <v>73.400000000000006</v>
      </c>
      <c r="E1156" s="14"/>
      <c r="F1156" s="14"/>
      <c r="G1156" s="14"/>
    </row>
    <row r="1157" spans="1:7" x14ac:dyDescent="0.35">
      <c r="A1157" s="2" t="s">
        <v>1154</v>
      </c>
      <c r="B1157" s="3">
        <v>41572</v>
      </c>
      <c r="C1157" s="4">
        <v>6</v>
      </c>
      <c r="D1157" s="14">
        <v>13.983333333333334</v>
      </c>
      <c r="E1157" s="14"/>
      <c r="F1157" s="14"/>
      <c r="G1157" s="14"/>
    </row>
    <row r="1158" spans="1:7" x14ac:dyDescent="0.35">
      <c r="A1158" s="2" t="s">
        <v>1155</v>
      </c>
      <c r="B1158" s="3">
        <v>41200</v>
      </c>
      <c r="C1158" s="4">
        <v>2</v>
      </c>
      <c r="D1158" s="14">
        <v>3</v>
      </c>
      <c r="E1158" s="14"/>
      <c r="F1158" s="14"/>
      <c r="G1158" s="14"/>
    </row>
    <row r="1159" spans="1:7" x14ac:dyDescent="0.35">
      <c r="A1159" s="2" t="s">
        <v>1156</v>
      </c>
      <c r="B1159" s="3">
        <v>41200</v>
      </c>
      <c r="C1159" s="4">
        <v>1</v>
      </c>
      <c r="D1159" s="14">
        <v>0.01</v>
      </c>
      <c r="E1159" s="14"/>
      <c r="F1159" s="14"/>
      <c r="G1159" s="14"/>
    </row>
    <row r="1160" spans="1:7" x14ac:dyDescent="0.35">
      <c r="A1160" s="2" t="s">
        <v>1157</v>
      </c>
      <c r="B1160" s="3">
        <v>41571</v>
      </c>
      <c r="C1160" s="4">
        <v>50</v>
      </c>
      <c r="D1160" s="14">
        <v>33.1586</v>
      </c>
      <c r="E1160" s="14"/>
      <c r="F1160" s="14"/>
      <c r="G1160" s="14"/>
    </row>
    <row r="1161" spans="1:7" x14ac:dyDescent="0.35">
      <c r="A1161" s="2" t="s">
        <v>1158</v>
      </c>
      <c r="B1161" s="3">
        <v>41200</v>
      </c>
      <c r="C1161" s="4">
        <v>1</v>
      </c>
      <c r="D1161" s="14">
        <v>15.65</v>
      </c>
      <c r="E1161" s="14"/>
      <c r="F1161" s="14"/>
      <c r="G1161" s="14"/>
    </row>
    <row r="1162" spans="1:7" x14ac:dyDescent="0.35">
      <c r="A1162" s="2" t="s">
        <v>1159</v>
      </c>
      <c r="B1162" s="3">
        <v>41200</v>
      </c>
      <c r="C1162" s="4">
        <v>1</v>
      </c>
      <c r="D1162" s="14">
        <v>36.950000000000003</v>
      </c>
      <c r="E1162" s="14"/>
      <c r="F1162" s="14"/>
      <c r="G1162" s="14"/>
    </row>
    <row r="1163" spans="1:7" x14ac:dyDescent="0.35">
      <c r="A1163" s="2" t="s">
        <v>1160</v>
      </c>
      <c r="B1163" s="3">
        <v>41541</v>
      </c>
      <c r="C1163" s="4">
        <v>7</v>
      </c>
      <c r="D1163" s="14">
        <v>34.35</v>
      </c>
      <c r="E1163" s="14"/>
      <c r="F1163" s="14"/>
      <c r="G1163" s="14"/>
    </row>
    <row r="1164" spans="1:7" x14ac:dyDescent="0.35">
      <c r="A1164" s="2" t="s">
        <v>1161</v>
      </c>
      <c r="B1164" s="3">
        <v>41569</v>
      </c>
      <c r="C1164" s="4">
        <v>9</v>
      </c>
      <c r="D1164" s="14">
        <v>9.6055555555555561</v>
      </c>
      <c r="E1164" s="14"/>
      <c r="F1164" s="14"/>
      <c r="G1164" s="14"/>
    </row>
    <row r="1165" spans="1:7" x14ac:dyDescent="0.35">
      <c r="A1165" s="2" t="s">
        <v>1162</v>
      </c>
      <c r="B1165" s="3">
        <v>41200</v>
      </c>
      <c r="C1165" s="4">
        <v>1</v>
      </c>
      <c r="D1165" s="14">
        <v>56.3</v>
      </c>
      <c r="E1165" s="14"/>
      <c r="F1165" s="14"/>
      <c r="G1165" s="14"/>
    </row>
    <row r="1166" spans="1:7" x14ac:dyDescent="0.35">
      <c r="A1166" s="2" t="s">
        <v>1163</v>
      </c>
      <c r="B1166" s="3">
        <v>41200</v>
      </c>
      <c r="C1166" s="4">
        <v>1</v>
      </c>
      <c r="D1166" s="14">
        <v>38.15</v>
      </c>
      <c r="E1166" s="14"/>
      <c r="F1166" s="14"/>
      <c r="G1166" s="14"/>
    </row>
    <row r="1167" spans="1:7" x14ac:dyDescent="0.35">
      <c r="A1167" s="2" t="s">
        <v>1164</v>
      </c>
      <c r="B1167" s="3">
        <v>41579</v>
      </c>
      <c r="C1167" s="4">
        <v>43</v>
      </c>
      <c r="D1167" s="14">
        <v>14.641627906976744</v>
      </c>
      <c r="E1167" s="14"/>
      <c r="F1167" s="14"/>
      <c r="G1167" s="14"/>
    </row>
    <row r="1168" spans="1:7" x14ac:dyDescent="0.35">
      <c r="A1168" s="2" t="s">
        <v>1165</v>
      </c>
      <c r="B1168" s="3">
        <v>41579</v>
      </c>
      <c r="C1168" s="4">
        <v>42</v>
      </c>
      <c r="D1168" s="14">
        <v>15.996428571428572</v>
      </c>
      <c r="E1168" s="14"/>
      <c r="F1168" s="14"/>
      <c r="G1168" s="14"/>
    </row>
    <row r="1169" spans="1:7" x14ac:dyDescent="0.35">
      <c r="A1169" s="2" t="s">
        <v>1166</v>
      </c>
      <c r="B1169" s="3">
        <v>41569</v>
      </c>
      <c r="C1169" s="4">
        <v>47</v>
      </c>
      <c r="D1169" s="14">
        <v>22.317021276595757</v>
      </c>
      <c r="E1169" s="14"/>
      <c r="F1169" s="14"/>
      <c r="G1169" s="14"/>
    </row>
    <row r="1170" spans="1:7" x14ac:dyDescent="0.35">
      <c r="A1170" s="2" t="s">
        <v>1167</v>
      </c>
      <c r="B1170" s="3">
        <v>41200</v>
      </c>
      <c r="C1170" s="4">
        <v>1</v>
      </c>
      <c r="D1170" s="14">
        <v>25.2</v>
      </c>
      <c r="E1170" s="14"/>
      <c r="F1170" s="14"/>
      <c r="G1170" s="14"/>
    </row>
    <row r="1171" spans="1:7" x14ac:dyDescent="0.35">
      <c r="A1171" s="2" t="s">
        <v>1168</v>
      </c>
      <c r="B1171" s="3">
        <v>41563</v>
      </c>
      <c r="C1171" s="4">
        <v>13</v>
      </c>
      <c r="D1171" s="14">
        <v>22.406923076923075</v>
      </c>
      <c r="E1171" s="14"/>
      <c r="F1171" s="14"/>
      <c r="G1171" s="14"/>
    </row>
    <row r="1172" spans="1:7" x14ac:dyDescent="0.35">
      <c r="A1172" s="2" t="s">
        <v>1169</v>
      </c>
      <c r="B1172" s="3">
        <v>41200</v>
      </c>
      <c r="C1172" s="4">
        <v>1</v>
      </c>
      <c r="D1172" s="14">
        <v>3</v>
      </c>
      <c r="E1172" s="14"/>
      <c r="F1172" s="14"/>
      <c r="G1172" s="14"/>
    </row>
    <row r="1173" spans="1:7" x14ac:dyDescent="0.35">
      <c r="A1173" s="2" t="s">
        <v>1170</v>
      </c>
      <c r="B1173" s="3">
        <v>41575</v>
      </c>
      <c r="C1173" s="4">
        <v>24</v>
      </c>
      <c r="D1173" s="14">
        <v>66.372916666666669</v>
      </c>
      <c r="E1173" s="14"/>
      <c r="F1173" s="14"/>
      <c r="G1173" s="14"/>
    </row>
    <row r="1174" spans="1:7" x14ac:dyDescent="0.35">
      <c r="A1174" s="2" t="s">
        <v>1171</v>
      </c>
      <c r="B1174" s="3">
        <v>41200</v>
      </c>
      <c r="C1174" s="4">
        <v>1</v>
      </c>
      <c r="D1174" s="14">
        <v>27</v>
      </c>
      <c r="E1174" s="14"/>
      <c r="F1174" s="14"/>
      <c r="G1174" s="14"/>
    </row>
    <row r="1175" spans="1:7" x14ac:dyDescent="0.35">
      <c r="A1175" s="2" t="s">
        <v>1172</v>
      </c>
      <c r="B1175" s="3">
        <v>41200</v>
      </c>
      <c r="C1175" s="4">
        <v>1</v>
      </c>
      <c r="D1175" s="14">
        <v>40.9</v>
      </c>
      <c r="E1175" s="14"/>
      <c r="F1175" s="14"/>
      <c r="G1175" s="14"/>
    </row>
    <row r="1176" spans="1:7" x14ac:dyDescent="0.35">
      <c r="A1176" s="2" t="s">
        <v>1173</v>
      </c>
      <c r="B1176" s="3">
        <v>41300</v>
      </c>
      <c r="C1176" s="4">
        <v>5</v>
      </c>
      <c r="D1176" s="14">
        <v>21.545999999999999</v>
      </c>
      <c r="E1176" s="14"/>
      <c r="F1176" s="14"/>
      <c r="G1176" s="14"/>
    </row>
    <row r="1177" spans="1:7" x14ac:dyDescent="0.35">
      <c r="A1177" s="2" t="s">
        <v>1174</v>
      </c>
      <c r="B1177" s="3">
        <v>41369</v>
      </c>
      <c r="C1177" s="4">
        <v>4</v>
      </c>
      <c r="D1177" s="14">
        <v>35.25</v>
      </c>
      <c r="E1177" s="14"/>
      <c r="F1177" s="14"/>
      <c r="G1177" s="14"/>
    </row>
    <row r="1178" spans="1:7" x14ac:dyDescent="0.35">
      <c r="A1178" s="2" t="s">
        <v>1175</v>
      </c>
      <c r="B1178" s="3">
        <v>41448</v>
      </c>
      <c r="C1178" s="4">
        <v>3</v>
      </c>
      <c r="D1178" s="14">
        <v>30.066666666666666</v>
      </c>
      <c r="E1178" s="14"/>
      <c r="F1178" s="14"/>
      <c r="G1178" s="14"/>
    </row>
    <row r="1179" spans="1:7" x14ac:dyDescent="0.35">
      <c r="A1179" s="2" t="s">
        <v>1176</v>
      </c>
      <c r="B1179" s="3">
        <v>41231</v>
      </c>
      <c r="C1179" s="4">
        <v>3</v>
      </c>
      <c r="D1179" s="14">
        <v>5</v>
      </c>
      <c r="E1179" s="14"/>
      <c r="F1179" s="14"/>
      <c r="G1179" s="14"/>
    </row>
    <row r="1180" spans="1:7" x14ac:dyDescent="0.35">
      <c r="A1180" s="2" t="s">
        <v>1177</v>
      </c>
      <c r="B1180" s="3">
        <v>41523</v>
      </c>
      <c r="C1180" s="4">
        <v>94</v>
      </c>
      <c r="D1180" s="14">
        <v>10.440425531914894</v>
      </c>
      <c r="E1180" s="14"/>
      <c r="F1180" s="14"/>
      <c r="G1180" s="14"/>
    </row>
    <row r="1181" spans="1:7" x14ac:dyDescent="0.35">
      <c r="A1181" s="2" t="s">
        <v>1178</v>
      </c>
      <c r="B1181" s="3">
        <v>41204</v>
      </c>
      <c r="C1181" s="4">
        <v>1</v>
      </c>
      <c r="D1181" s="14">
        <v>11.5</v>
      </c>
      <c r="E1181" s="14"/>
      <c r="F1181" s="14"/>
      <c r="G1181" s="14"/>
    </row>
    <row r="1182" spans="1:7" x14ac:dyDescent="0.35">
      <c r="A1182" s="2" t="s">
        <v>1179</v>
      </c>
      <c r="B1182" s="3">
        <v>41525</v>
      </c>
      <c r="C1182" s="4">
        <v>4</v>
      </c>
      <c r="D1182" s="14">
        <v>12.125</v>
      </c>
      <c r="E1182" s="14"/>
      <c r="F1182" s="14"/>
      <c r="G1182" s="14"/>
    </row>
    <row r="1183" spans="1:7" x14ac:dyDescent="0.35">
      <c r="A1183" s="2" t="s">
        <v>1180</v>
      </c>
      <c r="B1183" s="3">
        <v>41546</v>
      </c>
      <c r="C1183" s="4">
        <v>30</v>
      </c>
      <c r="D1183" s="14">
        <v>18.719999999999995</v>
      </c>
      <c r="E1183" s="14"/>
      <c r="F1183" s="14"/>
      <c r="G1183" s="14"/>
    </row>
    <row r="1184" spans="1:7" x14ac:dyDescent="0.35">
      <c r="A1184" s="2" t="s">
        <v>1181</v>
      </c>
      <c r="B1184" s="3">
        <v>41582</v>
      </c>
      <c r="C1184" s="4">
        <v>123</v>
      </c>
      <c r="D1184" s="14">
        <v>11.766260162601627</v>
      </c>
      <c r="E1184" s="14"/>
      <c r="F1184" s="14"/>
      <c r="G1184" s="14"/>
    </row>
    <row r="1185" spans="1:7" x14ac:dyDescent="0.35">
      <c r="A1185" s="2" t="s">
        <v>1182</v>
      </c>
      <c r="B1185" s="3">
        <v>41294</v>
      </c>
      <c r="C1185" s="4">
        <v>5</v>
      </c>
      <c r="D1185" s="14">
        <v>26.439999999999998</v>
      </c>
      <c r="E1185" s="14"/>
      <c r="F1185" s="14"/>
      <c r="G1185" s="14"/>
    </row>
    <row r="1186" spans="1:7" x14ac:dyDescent="0.35">
      <c r="A1186" s="2" t="s">
        <v>1183</v>
      </c>
      <c r="B1186" s="3">
        <v>41502</v>
      </c>
      <c r="C1186" s="4">
        <v>29</v>
      </c>
      <c r="D1186" s="14">
        <v>10.69655172413793</v>
      </c>
      <c r="E1186" s="14"/>
      <c r="F1186" s="14"/>
      <c r="G1186" s="14"/>
    </row>
    <row r="1187" spans="1:7" x14ac:dyDescent="0.35">
      <c r="A1187" s="2" t="s">
        <v>1184</v>
      </c>
      <c r="B1187" s="3">
        <v>41419</v>
      </c>
      <c r="C1187" s="4">
        <v>4</v>
      </c>
      <c r="D1187" s="14">
        <v>42.8125</v>
      </c>
      <c r="E1187" s="14"/>
      <c r="F1187" s="14"/>
      <c r="G1187" s="14"/>
    </row>
    <row r="1188" spans="1:7" x14ac:dyDescent="0.35">
      <c r="A1188" s="2" t="s">
        <v>1185</v>
      </c>
      <c r="B1188" s="3">
        <v>41371</v>
      </c>
      <c r="C1188" s="4">
        <v>2</v>
      </c>
      <c r="D1188" s="14">
        <v>37.225000000000001</v>
      </c>
      <c r="E1188" s="14"/>
      <c r="F1188" s="14"/>
      <c r="G1188" s="14"/>
    </row>
    <row r="1189" spans="1:7" x14ac:dyDescent="0.35">
      <c r="A1189" s="2" t="s">
        <v>1186</v>
      </c>
      <c r="B1189" s="3">
        <v>41195</v>
      </c>
      <c r="C1189" s="4">
        <v>1</v>
      </c>
      <c r="D1189" s="14">
        <v>20</v>
      </c>
      <c r="E1189" s="14"/>
      <c r="F1189" s="14"/>
      <c r="G1189" s="14"/>
    </row>
    <row r="1190" spans="1:7" x14ac:dyDescent="0.35">
      <c r="A1190" s="2" t="s">
        <v>1187</v>
      </c>
      <c r="B1190" s="3">
        <v>41195</v>
      </c>
      <c r="C1190" s="4">
        <v>1</v>
      </c>
      <c r="D1190" s="14">
        <v>71.25</v>
      </c>
      <c r="E1190" s="14"/>
      <c r="F1190" s="14"/>
      <c r="G1190" s="14"/>
    </row>
    <row r="1191" spans="1:7" x14ac:dyDescent="0.35">
      <c r="A1191" s="2" t="s">
        <v>1188</v>
      </c>
      <c r="B1191" s="3">
        <v>41202</v>
      </c>
      <c r="C1191" s="4">
        <v>2</v>
      </c>
      <c r="D1191" s="14">
        <v>45.13</v>
      </c>
      <c r="E1191" s="14"/>
      <c r="F1191" s="14"/>
      <c r="G1191" s="14"/>
    </row>
    <row r="1192" spans="1:7" x14ac:dyDescent="0.35">
      <c r="A1192" s="2" t="s">
        <v>1189</v>
      </c>
      <c r="B1192" s="3">
        <v>41273</v>
      </c>
      <c r="C1192" s="4">
        <v>3</v>
      </c>
      <c r="D1192" s="14">
        <v>5.9833333333333334</v>
      </c>
      <c r="E1192" s="14"/>
      <c r="F1192" s="14"/>
      <c r="G1192" s="14"/>
    </row>
    <row r="1193" spans="1:7" x14ac:dyDescent="0.35">
      <c r="A1193" s="2" t="s">
        <v>1190</v>
      </c>
      <c r="B1193" s="3">
        <v>41195</v>
      </c>
      <c r="C1193" s="4">
        <v>1</v>
      </c>
      <c r="D1193" s="14">
        <v>85.5</v>
      </c>
      <c r="E1193" s="14"/>
      <c r="F1193" s="14"/>
      <c r="G1193" s="14"/>
    </row>
    <row r="1194" spans="1:7" x14ac:dyDescent="0.35">
      <c r="A1194" s="2" t="s">
        <v>1191</v>
      </c>
      <c r="B1194" s="3">
        <v>41195</v>
      </c>
      <c r="C1194" s="4">
        <v>1</v>
      </c>
      <c r="D1194" s="14">
        <v>37.9</v>
      </c>
      <c r="E1194" s="14"/>
      <c r="F1194" s="14"/>
      <c r="G1194" s="14"/>
    </row>
    <row r="1195" spans="1:7" x14ac:dyDescent="0.35">
      <c r="A1195" s="2" t="s">
        <v>1192</v>
      </c>
      <c r="B1195" s="3">
        <v>41195</v>
      </c>
      <c r="C1195" s="4">
        <v>1</v>
      </c>
      <c r="D1195" s="14">
        <v>27.95</v>
      </c>
      <c r="E1195" s="14"/>
      <c r="F1195" s="14"/>
      <c r="G1195" s="14"/>
    </row>
    <row r="1196" spans="1:7" x14ac:dyDescent="0.35">
      <c r="A1196" s="2" t="s">
        <v>1193</v>
      </c>
      <c r="B1196" s="3">
        <v>41195</v>
      </c>
      <c r="C1196" s="4">
        <v>1</v>
      </c>
      <c r="D1196" s="14">
        <v>62.15</v>
      </c>
      <c r="E1196" s="14"/>
      <c r="F1196" s="14"/>
      <c r="G1196" s="14"/>
    </row>
    <row r="1197" spans="1:7" x14ac:dyDescent="0.35">
      <c r="A1197" s="2" t="s">
        <v>1194</v>
      </c>
      <c r="B1197" s="3">
        <v>41320</v>
      </c>
      <c r="C1197" s="4">
        <v>4</v>
      </c>
      <c r="D1197" s="14">
        <v>15</v>
      </c>
      <c r="E1197" s="14"/>
      <c r="F1197" s="14"/>
      <c r="G1197" s="14"/>
    </row>
    <row r="1198" spans="1:7" x14ac:dyDescent="0.35">
      <c r="A1198" s="2" t="s">
        <v>1195</v>
      </c>
      <c r="B1198" s="3">
        <v>41195</v>
      </c>
      <c r="C1198" s="4">
        <v>1</v>
      </c>
      <c r="D1198" s="14">
        <v>45.95</v>
      </c>
      <c r="E1198" s="14"/>
      <c r="F1198" s="14"/>
      <c r="G1198" s="14"/>
    </row>
    <row r="1199" spans="1:7" x14ac:dyDescent="0.35">
      <c r="A1199" s="2" t="s">
        <v>1196</v>
      </c>
      <c r="B1199" s="3">
        <v>41195</v>
      </c>
      <c r="C1199" s="4">
        <v>1</v>
      </c>
      <c r="D1199" s="14">
        <v>17</v>
      </c>
      <c r="E1199" s="14"/>
      <c r="F1199" s="14"/>
      <c r="G1199" s="14"/>
    </row>
    <row r="1200" spans="1:7" x14ac:dyDescent="0.35">
      <c r="A1200" s="2" t="s">
        <v>1197</v>
      </c>
      <c r="B1200" s="3">
        <v>41582</v>
      </c>
      <c r="C1200" s="4">
        <v>77</v>
      </c>
      <c r="D1200" s="14">
        <v>27.676623376623382</v>
      </c>
      <c r="E1200" s="14"/>
      <c r="F1200" s="14"/>
      <c r="G1200" s="14"/>
    </row>
    <row r="1201" spans="1:7" x14ac:dyDescent="0.35">
      <c r="A1201" s="2" t="s">
        <v>1198</v>
      </c>
      <c r="B1201" s="3">
        <v>41536</v>
      </c>
      <c r="C1201" s="4">
        <v>28</v>
      </c>
      <c r="D1201" s="14">
        <v>20.436785714285715</v>
      </c>
      <c r="E1201" s="14"/>
      <c r="F1201" s="14"/>
      <c r="G1201" s="14"/>
    </row>
    <row r="1202" spans="1:7" x14ac:dyDescent="0.35">
      <c r="A1202" s="2" t="s">
        <v>1199</v>
      </c>
      <c r="B1202" s="3">
        <v>41382</v>
      </c>
      <c r="C1202" s="4">
        <v>5</v>
      </c>
      <c r="D1202" s="14">
        <v>14.251999999999999</v>
      </c>
      <c r="E1202" s="14"/>
      <c r="F1202" s="14"/>
      <c r="G1202" s="14"/>
    </row>
    <row r="1203" spans="1:7" x14ac:dyDescent="0.35">
      <c r="A1203" s="2" t="s">
        <v>1200</v>
      </c>
      <c r="B1203" s="3">
        <v>41195</v>
      </c>
      <c r="C1203" s="4">
        <v>1</v>
      </c>
      <c r="D1203" s="14">
        <v>10</v>
      </c>
      <c r="E1203" s="14"/>
      <c r="F1203" s="14"/>
      <c r="G1203" s="14"/>
    </row>
    <row r="1204" spans="1:7" x14ac:dyDescent="0.35">
      <c r="A1204" s="2" t="s">
        <v>1201</v>
      </c>
      <c r="B1204" s="3">
        <v>41195</v>
      </c>
      <c r="C1204" s="4">
        <v>1</v>
      </c>
      <c r="D1204" s="14">
        <v>126.5</v>
      </c>
      <c r="E1204" s="14"/>
      <c r="F1204" s="14"/>
      <c r="G1204" s="14"/>
    </row>
    <row r="1205" spans="1:7" x14ac:dyDescent="0.35">
      <c r="A1205" s="2" t="s">
        <v>1202</v>
      </c>
      <c r="B1205" s="3">
        <v>41197</v>
      </c>
      <c r="C1205" s="4">
        <v>1</v>
      </c>
      <c r="D1205" s="14">
        <v>13.17</v>
      </c>
      <c r="E1205" s="14"/>
      <c r="F1205" s="14"/>
      <c r="G1205" s="14"/>
    </row>
    <row r="1206" spans="1:7" x14ac:dyDescent="0.35">
      <c r="A1206" s="2" t="s">
        <v>1203</v>
      </c>
      <c r="B1206" s="3">
        <v>41197</v>
      </c>
      <c r="C1206" s="4">
        <v>1</v>
      </c>
      <c r="D1206" s="14">
        <v>22.67</v>
      </c>
      <c r="E1206" s="14"/>
      <c r="F1206" s="14"/>
      <c r="G1206" s="14"/>
    </row>
    <row r="1207" spans="1:7" x14ac:dyDescent="0.35">
      <c r="A1207" s="2" t="s">
        <v>1204</v>
      </c>
      <c r="B1207" s="3">
        <v>41509</v>
      </c>
      <c r="C1207" s="4">
        <v>20</v>
      </c>
      <c r="D1207" s="14">
        <v>32.868000000000002</v>
      </c>
      <c r="E1207" s="14"/>
      <c r="F1207" s="14"/>
      <c r="G1207" s="14"/>
    </row>
    <row r="1208" spans="1:7" x14ac:dyDescent="0.35">
      <c r="A1208" s="2" t="s">
        <v>1205</v>
      </c>
      <c r="B1208" s="3">
        <v>41197</v>
      </c>
      <c r="C1208" s="4">
        <v>1</v>
      </c>
      <c r="D1208" s="14">
        <v>25.93</v>
      </c>
      <c r="E1208" s="14"/>
      <c r="F1208" s="14"/>
      <c r="G1208" s="14"/>
    </row>
    <row r="1209" spans="1:7" x14ac:dyDescent="0.35">
      <c r="A1209" s="2" t="s">
        <v>1206</v>
      </c>
      <c r="B1209" s="3">
        <v>41197</v>
      </c>
      <c r="C1209" s="4">
        <v>1</v>
      </c>
      <c r="D1209" s="14">
        <v>16.2</v>
      </c>
      <c r="E1209" s="14"/>
      <c r="F1209" s="14"/>
      <c r="G1209" s="14"/>
    </row>
    <row r="1210" spans="1:7" x14ac:dyDescent="0.35">
      <c r="A1210" s="2" t="s">
        <v>1207</v>
      </c>
      <c r="B1210" s="3">
        <v>41471</v>
      </c>
      <c r="C1210" s="4">
        <v>4</v>
      </c>
      <c r="D1210" s="14">
        <v>12.125</v>
      </c>
      <c r="E1210" s="14"/>
      <c r="F1210" s="14"/>
      <c r="G1210" s="14"/>
    </row>
    <row r="1211" spans="1:7" x14ac:dyDescent="0.35">
      <c r="A1211" s="2" t="s">
        <v>1208</v>
      </c>
      <c r="B1211" s="3">
        <v>41553</v>
      </c>
      <c r="C1211" s="4">
        <v>10</v>
      </c>
      <c r="D1211" s="14">
        <v>27.369999999999997</v>
      </c>
      <c r="E1211" s="14"/>
      <c r="F1211" s="14"/>
      <c r="G1211" s="14"/>
    </row>
    <row r="1212" spans="1:7" x14ac:dyDescent="0.35">
      <c r="A1212" s="2" t="s">
        <v>1209</v>
      </c>
      <c r="B1212" s="3">
        <v>41198</v>
      </c>
      <c r="C1212" s="4">
        <v>1</v>
      </c>
      <c r="D1212" s="14">
        <v>40.35</v>
      </c>
      <c r="E1212" s="14"/>
      <c r="F1212" s="14"/>
      <c r="G1212" s="14"/>
    </row>
    <row r="1213" spans="1:7" x14ac:dyDescent="0.35">
      <c r="A1213" s="2" t="s">
        <v>1210</v>
      </c>
      <c r="B1213" s="3">
        <v>41577</v>
      </c>
      <c r="C1213" s="4">
        <v>47</v>
      </c>
      <c r="D1213" s="14">
        <v>14.614893617021275</v>
      </c>
      <c r="E1213" s="14"/>
      <c r="F1213" s="14"/>
      <c r="G1213" s="14"/>
    </row>
    <row r="1214" spans="1:7" x14ac:dyDescent="0.35">
      <c r="A1214" s="2" t="s">
        <v>1211</v>
      </c>
      <c r="B1214" s="3">
        <v>41195</v>
      </c>
      <c r="C1214" s="4">
        <v>1</v>
      </c>
      <c r="D1214" s="14">
        <v>38.9</v>
      </c>
      <c r="E1214" s="14"/>
      <c r="F1214" s="14"/>
      <c r="G1214" s="14"/>
    </row>
    <row r="1215" spans="1:7" x14ac:dyDescent="0.35">
      <c r="A1215" s="2" t="s">
        <v>1212</v>
      </c>
      <c r="B1215" s="3">
        <v>41195</v>
      </c>
      <c r="C1215" s="4">
        <v>1</v>
      </c>
      <c r="D1215" s="14">
        <v>75.150000000000006</v>
      </c>
      <c r="E1215" s="14"/>
      <c r="F1215" s="14"/>
      <c r="G1215" s="14"/>
    </row>
    <row r="1216" spans="1:7" x14ac:dyDescent="0.35">
      <c r="A1216" s="2" t="s">
        <v>1213</v>
      </c>
      <c r="B1216" s="3">
        <v>41570</v>
      </c>
      <c r="C1216" s="4">
        <v>21</v>
      </c>
      <c r="D1216" s="14">
        <v>26.954761904761902</v>
      </c>
      <c r="E1216" s="14"/>
      <c r="F1216" s="14"/>
      <c r="G1216" s="14"/>
    </row>
    <row r="1217" spans="1:7" x14ac:dyDescent="0.35">
      <c r="A1217" s="2" t="s">
        <v>1214</v>
      </c>
      <c r="B1217" s="3">
        <v>41525</v>
      </c>
      <c r="C1217" s="4">
        <v>4</v>
      </c>
      <c r="D1217" s="14">
        <v>30.287500000000001</v>
      </c>
      <c r="E1217" s="14"/>
      <c r="F1217" s="14"/>
      <c r="G1217" s="14"/>
    </row>
    <row r="1218" spans="1:7" x14ac:dyDescent="0.35">
      <c r="A1218" s="2" t="s">
        <v>1215</v>
      </c>
      <c r="B1218" s="3">
        <v>41574</v>
      </c>
      <c r="C1218" s="4">
        <v>4</v>
      </c>
      <c r="D1218" s="14">
        <v>41.5</v>
      </c>
      <c r="E1218" s="14"/>
      <c r="F1218" s="14"/>
      <c r="G1218" s="14"/>
    </row>
    <row r="1219" spans="1:7" x14ac:dyDescent="0.35">
      <c r="A1219" s="2" t="s">
        <v>1216</v>
      </c>
      <c r="B1219" s="3">
        <v>41203</v>
      </c>
      <c r="C1219" s="4">
        <v>2</v>
      </c>
      <c r="D1219" s="14">
        <v>17.625</v>
      </c>
      <c r="E1219" s="14"/>
      <c r="F1219" s="14"/>
      <c r="G1219" s="14"/>
    </row>
    <row r="1220" spans="1:7" x14ac:dyDescent="0.35">
      <c r="A1220" s="2" t="s">
        <v>1217</v>
      </c>
      <c r="B1220" s="3">
        <v>41195</v>
      </c>
      <c r="C1220" s="4">
        <v>1</v>
      </c>
      <c r="D1220" s="14">
        <v>0.01</v>
      </c>
      <c r="E1220" s="14"/>
      <c r="F1220" s="14"/>
      <c r="G1220" s="14"/>
    </row>
    <row r="1221" spans="1:7" x14ac:dyDescent="0.35">
      <c r="A1221" s="2" t="s">
        <v>1218</v>
      </c>
      <c r="B1221" s="3">
        <v>41195</v>
      </c>
      <c r="C1221" s="4">
        <v>1</v>
      </c>
      <c r="D1221" s="14">
        <v>2</v>
      </c>
      <c r="E1221" s="14"/>
      <c r="F1221" s="14"/>
      <c r="G1221" s="14"/>
    </row>
    <row r="1222" spans="1:7" x14ac:dyDescent="0.35">
      <c r="A1222" s="2" t="s">
        <v>1219</v>
      </c>
      <c r="B1222" s="3">
        <v>41470</v>
      </c>
      <c r="C1222" s="4">
        <v>1</v>
      </c>
      <c r="D1222" s="14">
        <v>32.4</v>
      </c>
      <c r="E1222" s="14"/>
      <c r="F1222" s="14"/>
      <c r="G1222" s="14"/>
    </row>
    <row r="1223" spans="1:7" x14ac:dyDescent="0.35">
      <c r="A1223" s="2" t="s">
        <v>1220</v>
      </c>
      <c r="B1223" s="3">
        <v>41197</v>
      </c>
      <c r="C1223" s="4">
        <v>1</v>
      </c>
      <c r="D1223" s="14">
        <v>0</v>
      </c>
      <c r="E1223" s="14"/>
      <c r="F1223" s="14"/>
      <c r="G1223" s="14"/>
    </row>
    <row r="1224" spans="1:7" x14ac:dyDescent="0.35">
      <c r="A1224" s="2" t="s">
        <v>1221</v>
      </c>
      <c r="B1224" s="3">
        <v>41569</v>
      </c>
      <c r="C1224" s="4">
        <v>39</v>
      </c>
      <c r="D1224" s="14">
        <v>13.994871794871793</v>
      </c>
      <c r="E1224" s="14"/>
      <c r="F1224" s="14"/>
      <c r="G1224" s="14"/>
    </row>
    <row r="1225" spans="1:7" x14ac:dyDescent="0.35">
      <c r="A1225" s="2" t="s">
        <v>1222</v>
      </c>
      <c r="B1225" s="3">
        <v>41195</v>
      </c>
      <c r="C1225" s="4">
        <v>1</v>
      </c>
      <c r="D1225" s="14">
        <v>0.01</v>
      </c>
      <c r="E1225" s="14"/>
      <c r="F1225" s="14"/>
      <c r="G1225" s="14"/>
    </row>
    <row r="1226" spans="1:7" x14ac:dyDescent="0.35">
      <c r="A1226" s="2" t="s">
        <v>1223</v>
      </c>
      <c r="B1226" s="3">
        <v>41226</v>
      </c>
      <c r="C1226" s="4">
        <v>3</v>
      </c>
      <c r="D1226" s="14">
        <v>5.9200000000000008</v>
      </c>
      <c r="E1226" s="14"/>
      <c r="F1226" s="14"/>
      <c r="G1226" s="14"/>
    </row>
    <row r="1227" spans="1:7" x14ac:dyDescent="0.35">
      <c r="A1227" s="2" t="s">
        <v>1224</v>
      </c>
      <c r="B1227" s="3">
        <v>41195</v>
      </c>
      <c r="C1227" s="4">
        <v>1</v>
      </c>
      <c r="D1227" s="14">
        <v>0.01</v>
      </c>
      <c r="E1227" s="14"/>
      <c r="F1227" s="14"/>
      <c r="G1227" s="14"/>
    </row>
    <row r="1228" spans="1:7" x14ac:dyDescent="0.35">
      <c r="A1228" s="2" t="s">
        <v>1225</v>
      </c>
      <c r="B1228" s="3">
        <v>41195</v>
      </c>
      <c r="C1228" s="4">
        <v>1</v>
      </c>
      <c r="D1228" s="14">
        <v>0.01</v>
      </c>
      <c r="E1228" s="14"/>
      <c r="F1228" s="14"/>
      <c r="G1228" s="14"/>
    </row>
    <row r="1229" spans="1:7" x14ac:dyDescent="0.35">
      <c r="A1229" s="2" t="s">
        <v>1226</v>
      </c>
      <c r="B1229" s="3">
        <v>41237</v>
      </c>
      <c r="C1229" s="4">
        <v>2</v>
      </c>
      <c r="D1229" s="14">
        <v>51.3</v>
      </c>
      <c r="E1229" s="14"/>
      <c r="F1229" s="14"/>
      <c r="G1229" s="14"/>
    </row>
    <row r="1230" spans="1:7" x14ac:dyDescent="0.35">
      <c r="A1230" s="2" t="s">
        <v>1227</v>
      </c>
      <c r="B1230" s="3">
        <v>41195</v>
      </c>
      <c r="C1230" s="4">
        <v>1</v>
      </c>
      <c r="D1230" s="14">
        <v>22.95</v>
      </c>
      <c r="E1230" s="14"/>
      <c r="F1230" s="14"/>
      <c r="G1230" s="14"/>
    </row>
    <row r="1231" spans="1:7" x14ac:dyDescent="0.35">
      <c r="A1231" s="2" t="s">
        <v>1228</v>
      </c>
      <c r="B1231" s="3">
        <v>41195</v>
      </c>
      <c r="C1231" s="4">
        <v>1</v>
      </c>
      <c r="D1231" s="14">
        <v>24.95</v>
      </c>
      <c r="E1231" s="14"/>
      <c r="F1231" s="14"/>
      <c r="G1231" s="14"/>
    </row>
    <row r="1232" spans="1:7" x14ac:dyDescent="0.35">
      <c r="A1232" s="2" t="s">
        <v>1229</v>
      </c>
      <c r="B1232" s="3">
        <v>41195</v>
      </c>
      <c r="C1232" s="4">
        <v>1</v>
      </c>
      <c r="D1232" s="14">
        <v>31</v>
      </c>
      <c r="E1232" s="14"/>
      <c r="F1232" s="14"/>
      <c r="G1232" s="14"/>
    </row>
    <row r="1233" spans="1:7" x14ac:dyDescent="0.35">
      <c r="A1233" s="2" t="s">
        <v>1230</v>
      </c>
      <c r="B1233" s="3">
        <v>41195</v>
      </c>
      <c r="C1233" s="4">
        <v>1</v>
      </c>
      <c r="D1233" s="14">
        <v>30.7</v>
      </c>
      <c r="E1233" s="14"/>
      <c r="F1233" s="14"/>
      <c r="G1233" s="14"/>
    </row>
    <row r="1234" spans="1:7" x14ac:dyDescent="0.35">
      <c r="A1234" s="2" t="s">
        <v>1231</v>
      </c>
      <c r="B1234" s="3">
        <v>41353</v>
      </c>
      <c r="C1234" s="4">
        <v>1</v>
      </c>
      <c r="D1234" s="14">
        <v>16.45</v>
      </c>
      <c r="E1234" s="14"/>
      <c r="F1234" s="14"/>
      <c r="G1234" s="14"/>
    </row>
    <row r="1235" spans="1:7" x14ac:dyDescent="0.35">
      <c r="A1235" s="2" t="s">
        <v>1232</v>
      </c>
      <c r="B1235" s="3">
        <v>41195</v>
      </c>
      <c r="C1235" s="4">
        <v>1</v>
      </c>
      <c r="D1235" s="14">
        <v>73.5</v>
      </c>
      <c r="E1235" s="14"/>
      <c r="F1235" s="14"/>
      <c r="G1235" s="14"/>
    </row>
    <row r="1236" spans="1:7" x14ac:dyDescent="0.35">
      <c r="A1236" s="2" t="s">
        <v>1233</v>
      </c>
      <c r="B1236" s="3">
        <v>41198</v>
      </c>
      <c r="C1236" s="4">
        <v>1</v>
      </c>
      <c r="D1236" s="14">
        <v>22.6</v>
      </c>
      <c r="E1236" s="14"/>
      <c r="F1236" s="14"/>
      <c r="G1236" s="14"/>
    </row>
    <row r="1237" spans="1:7" x14ac:dyDescent="0.35">
      <c r="A1237" s="2" t="s">
        <v>1234</v>
      </c>
      <c r="B1237" s="3">
        <v>41198</v>
      </c>
      <c r="C1237" s="4">
        <v>1</v>
      </c>
      <c r="D1237" s="14">
        <v>0.01</v>
      </c>
      <c r="E1237" s="14"/>
      <c r="F1237" s="14"/>
      <c r="G1237" s="14"/>
    </row>
    <row r="1238" spans="1:7" x14ac:dyDescent="0.35">
      <c r="A1238" s="2" t="s">
        <v>1235</v>
      </c>
      <c r="B1238" s="3">
        <v>41195</v>
      </c>
      <c r="C1238" s="4">
        <v>1</v>
      </c>
      <c r="D1238" s="14">
        <v>79.349999999999994</v>
      </c>
      <c r="E1238" s="14"/>
      <c r="F1238" s="14"/>
      <c r="G1238" s="14"/>
    </row>
    <row r="1239" spans="1:7" x14ac:dyDescent="0.35">
      <c r="A1239" s="2" t="s">
        <v>1236</v>
      </c>
      <c r="B1239" s="3">
        <v>41416</v>
      </c>
      <c r="C1239" s="4">
        <v>62</v>
      </c>
      <c r="D1239" s="14">
        <v>25.039516129032258</v>
      </c>
      <c r="E1239" s="14"/>
      <c r="F1239" s="14"/>
      <c r="G1239" s="14"/>
    </row>
    <row r="1240" spans="1:7" x14ac:dyDescent="0.35">
      <c r="A1240" s="2" t="s">
        <v>1237</v>
      </c>
      <c r="B1240" s="3">
        <v>41565</v>
      </c>
      <c r="C1240" s="4">
        <v>30</v>
      </c>
      <c r="D1240" s="14">
        <v>17.533333333333328</v>
      </c>
      <c r="E1240" s="14"/>
      <c r="F1240" s="14"/>
      <c r="G1240" s="14"/>
    </row>
    <row r="1241" spans="1:7" x14ac:dyDescent="0.35">
      <c r="A1241" s="2" t="s">
        <v>1238</v>
      </c>
      <c r="B1241" s="3">
        <v>41197</v>
      </c>
      <c r="C1241" s="4">
        <v>1</v>
      </c>
      <c r="D1241" s="14">
        <v>15</v>
      </c>
      <c r="E1241" s="14"/>
      <c r="F1241" s="14"/>
      <c r="G1241" s="14"/>
    </row>
    <row r="1242" spans="1:7" x14ac:dyDescent="0.35">
      <c r="A1242" s="2" t="s">
        <v>1239</v>
      </c>
      <c r="B1242" s="3">
        <v>41390</v>
      </c>
      <c r="C1242" s="4">
        <v>3</v>
      </c>
      <c r="D1242" s="14">
        <v>19.833333333333332</v>
      </c>
      <c r="E1242" s="14"/>
      <c r="F1242" s="14"/>
      <c r="G1242" s="14"/>
    </row>
    <row r="1243" spans="1:7" x14ac:dyDescent="0.35">
      <c r="A1243" s="2" t="s">
        <v>1240</v>
      </c>
      <c r="B1243" s="3">
        <v>41471</v>
      </c>
      <c r="C1243" s="4">
        <v>10</v>
      </c>
      <c r="D1243" s="14">
        <v>46.725000000000001</v>
      </c>
      <c r="E1243" s="14"/>
      <c r="F1243" s="14"/>
      <c r="G1243" s="14"/>
    </row>
    <row r="1244" spans="1:7" x14ac:dyDescent="0.35">
      <c r="A1244" s="2" t="s">
        <v>1241</v>
      </c>
      <c r="B1244" s="3">
        <v>41581</v>
      </c>
      <c r="C1244" s="4">
        <v>72</v>
      </c>
      <c r="D1244" s="14">
        <v>12.862777777777779</v>
      </c>
      <c r="E1244" s="14"/>
      <c r="F1244" s="14"/>
      <c r="G1244" s="14"/>
    </row>
    <row r="1245" spans="1:7" x14ac:dyDescent="0.35">
      <c r="A1245" s="2" t="s">
        <v>1242</v>
      </c>
      <c r="B1245" s="3">
        <v>41438</v>
      </c>
      <c r="C1245" s="4">
        <v>6</v>
      </c>
      <c r="D1245" s="14">
        <v>65.691666666666663</v>
      </c>
      <c r="E1245" s="14"/>
      <c r="F1245" s="14"/>
      <c r="G1245" s="14"/>
    </row>
    <row r="1246" spans="1:7" x14ac:dyDescent="0.35">
      <c r="A1246" s="2" t="s">
        <v>1243</v>
      </c>
      <c r="B1246" s="3">
        <v>41573</v>
      </c>
      <c r="C1246" s="4">
        <v>10</v>
      </c>
      <c r="D1246" s="14">
        <v>46.120000000000005</v>
      </c>
      <c r="E1246" s="14"/>
      <c r="F1246" s="14"/>
      <c r="G1246" s="14"/>
    </row>
    <row r="1247" spans="1:7" x14ac:dyDescent="0.35">
      <c r="A1247" s="2" t="s">
        <v>1244</v>
      </c>
      <c r="B1247" s="3">
        <v>41203</v>
      </c>
      <c r="C1247" s="4">
        <v>1</v>
      </c>
      <c r="D1247" s="14">
        <v>6</v>
      </c>
      <c r="E1247" s="14"/>
      <c r="F1247" s="14"/>
      <c r="G1247" s="14"/>
    </row>
    <row r="1248" spans="1:7" x14ac:dyDescent="0.35">
      <c r="A1248" s="2" t="s">
        <v>1245</v>
      </c>
      <c r="B1248" s="3">
        <v>41203</v>
      </c>
      <c r="C1248" s="4">
        <v>1</v>
      </c>
      <c r="D1248" s="14">
        <v>68.2</v>
      </c>
      <c r="E1248" s="14"/>
      <c r="F1248" s="14"/>
      <c r="G1248" s="14"/>
    </row>
    <row r="1249" spans="1:7" x14ac:dyDescent="0.35">
      <c r="A1249" s="2" t="s">
        <v>1246</v>
      </c>
      <c r="B1249" s="3">
        <v>41581</v>
      </c>
      <c r="C1249" s="4">
        <v>4</v>
      </c>
      <c r="D1249" s="14">
        <v>66.875</v>
      </c>
      <c r="E1249" s="14"/>
      <c r="F1249" s="14"/>
      <c r="G1249" s="14"/>
    </row>
    <row r="1250" spans="1:7" x14ac:dyDescent="0.35">
      <c r="A1250" s="2" t="s">
        <v>1247</v>
      </c>
      <c r="B1250" s="3">
        <v>41544</v>
      </c>
      <c r="C1250" s="4">
        <v>28</v>
      </c>
      <c r="D1250" s="14">
        <v>21.749999999999996</v>
      </c>
      <c r="E1250" s="14"/>
      <c r="F1250" s="14"/>
      <c r="G1250" s="14"/>
    </row>
    <row r="1251" spans="1:7" x14ac:dyDescent="0.35">
      <c r="A1251" s="2" t="s">
        <v>1248</v>
      </c>
      <c r="B1251" s="3">
        <v>41558</v>
      </c>
      <c r="C1251" s="4">
        <v>20</v>
      </c>
      <c r="D1251" s="14">
        <v>28.047999999999995</v>
      </c>
      <c r="E1251" s="14"/>
      <c r="F1251" s="14"/>
      <c r="G1251" s="14"/>
    </row>
    <row r="1252" spans="1:7" x14ac:dyDescent="0.35">
      <c r="A1252" s="2" t="s">
        <v>1249</v>
      </c>
      <c r="B1252" s="3">
        <v>41203</v>
      </c>
      <c r="C1252" s="4">
        <v>1</v>
      </c>
      <c r="D1252" s="14">
        <v>23.85</v>
      </c>
      <c r="E1252" s="14"/>
      <c r="F1252" s="14"/>
      <c r="G1252" s="14"/>
    </row>
    <row r="1253" spans="1:7" x14ac:dyDescent="0.35">
      <c r="A1253" s="2" t="s">
        <v>1250</v>
      </c>
      <c r="B1253" s="3">
        <v>41531</v>
      </c>
      <c r="C1253" s="4">
        <v>29</v>
      </c>
      <c r="D1253" s="14">
        <v>57.508620689655189</v>
      </c>
      <c r="E1253" s="14"/>
      <c r="F1253" s="14"/>
      <c r="G1253" s="14"/>
    </row>
    <row r="1254" spans="1:7" x14ac:dyDescent="0.35">
      <c r="A1254" s="2" t="s">
        <v>1251</v>
      </c>
      <c r="B1254" s="3">
        <v>41202</v>
      </c>
      <c r="C1254" s="4">
        <v>1</v>
      </c>
      <c r="D1254" s="14">
        <v>0.01</v>
      </c>
      <c r="E1254" s="14"/>
      <c r="F1254" s="14"/>
      <c r="G1254" s="14"/>
    </row>
    <row r="1255" spans="1:7" x14ac:dyDescent="0.35">
      <c r="A1255" s="2" t="s">
        <v>1252</v>
      </c>
      <c r="B1255" s="3">
        <v>41488</v>
      </c>
      <c r="C1255" s="4">
        <v>4</v>
      </c>
      <c r="D1255" s="14">
        <v>13.75</v>
      </c>
      <c r="E1255" s="14"/>
      <c r="F1255" s="14"/>
      <c r="G1255" s="14"/>
    </row>
    <row r="1256" spans="1:7" x14ac:dyDescent="0.35">
      <c r="A1256" s="2" t="s">
        <v>1253</v>
      </c>
      <c r="B1256" s="3">
        <v>41468</v>
      </c>
      <c r="C1256" s="4">
        <v>10</v>
      </c>
      <c r="D1256" s="14">
        <v>34.31</v>
      </c>
      <c r="E1256" s="14"/>
      <c r="F1256" s="14"/>
      <c r="G1256" s="14"/>
    </row>
    <row r="1257" spans="1:7" x14ac:dyDescent="0.35">
      <c r="A1257" s="2" t="s">
        <v>1254</v>
      </c>
      <c r="B1257" s="3">
        <v>41203</v>
      </c>
      <c r="C1257" s="4">
        <v>1</v>
      </c>
      <c r="D1257" s="14">
        <v>23</v>
      </c>
      <c r="E1257" s="14"/>
      <c r="F1257" s="14"/>
      <c r="G1257" s="14"/>
    </row>
    <row r="1258" spans="1:7" x14ac:dyDescent="0.35">
      <c r="A1258" s="2" t="s">
        <v>1255</v>
      </c>
      <c r="B1258" s="3">
        <v>41215</v>
      </c>
      <c r="C1258" s="4">
        <v>2</v>
      </c>
      <c r="D1258" s="14">
        <v>35.174999999999997</v>
      </c>
      <c r="E1258" s="14"/>
      <c r="F1258" s="14"/>
      <c r="G1258" s="14"/>
    </row>
    <row r="1259" spans="1:7" x14ac:dyDescent="0.35">
      <c r="A1259" s="2" t="s">
        <v>1256</v>
      </c>
      <c r="B1259" s="3">
        <v>41203</v>
      </c>
      <c r="C1259" s="4">
        <v>1</v>
      </c>
      <c r="D1259" s="14">
        <v>47.45</v>
      </c>
      <c r="E1259" s="14"/>
      <c r="F1259" s="14"/>
      <c r="G1259" s="14"/>
    </row>
    <row r="1260" spans="1:7" x14ac:dyDescent="0.35">
      <c r="A1260" s="2" t="s">
        <v>1257</v>
      </c>
      <c r="B1260" s="3">
        <v>41195</v>
      </c>
      <c r="C1260" s="4">
        <v>1</v>
      </c>
      <c r="D1260" s="14">
        <v>31.5</v>
      </c>
      <c r="E1260" s="14"/>
      <c r="F1260" s="14"/>
      <c r="G1260" s="14"/>
    </row>
    <row r="1261" spans="1:7" x14ac:dyDescent="0.35">
      <c r="A1261" s="2" t="s">
        <v>1258</v>
      </c>
      <c r="B1261" s="3">
        <v>41195</v>
      </c>
      <c r="C1261" s="4">
        <v>1</v>
      </c>
      <c r="D1261" s="14">
        <v>41</v>
      </c>
      <c r="E1261" s="14"/>
      <c r="F1261" s="14"/>
      <c r="G1261" s="14"/>
    </row>
    <row r="1262" spans="1:7" x14ac:dyDescent="0.35">
      <c r="A1262" s="2" t="s">
        <v>1259</v>
      </c>
      <c r="B1262" s="3">
        <v>41195</v>
      </c>
      <c r="C1262" s="4">
        <v>1</v>
      </c>
      <c r="D1262" s="14">
        <v>44.7</v>
      </c>
      <c r="E1262" s="14"/>
      <c r="F1262" s="14"/>
      <c r="G1262" s="14"/>
    </row>
    <row r="1263" spans="1:7" x14ac:dyDescent="0.35">
      <c r="A1263" s="2" t="s">
        <v>1260</v>
      </c>
      <c r="B1263" s="3">
        <v>41195</v>
      </c>
      <c r="C1263" s="4">
        <v>1</v>
      </c>
      <c r="D1263" s="14">
        <v>16.95</v>
      </c>
      <c r="E1263" s="14"/>
      <c r="F1263" s="14"/>
      <c r="G1263" s="14"/>
    </row>
    <row r="1264" spans="1:7" x14ac:dyDescent="0.35">
      <c r="A1264" s="2" t="s">
        <v>1261</v>
      </c>
      <c r="B1264" s="3">
        <v>41195</v>
      </c>
      <c r="C1264" s="4">
        <v>1</v>
      </c>
      <c r="D1264" s="14">
        <v>4</v>
      </c>
      <c r="E1264" s="14"/>
      <c r="F1264" s="14"/>
      <c r="G1264" s="14"/>
    </row>
    <row r="1265" spans="1:7" x14ac:dyDescent="0.35">
      <c r="A1265" s="2" t="s">
        <v>1262</v>
      </c>
      <c r="B1265" s="3">
        <v>41563</v>
      </c>
      <c r="C1265" s="4">
        <v>32</v>
      </c>
      <c r="D1265" s="14">
        <v>28.561250000000001</v>
      </c>
      <c r="E1265" s="14"/>
      <c r="F1265" s="14"/>
      <c r="G1265" s="14"/>
    </row>
    <row r="1266" spans="1:7" x14ac:dyDescent="0.35">
      <c r="A1266" s="2" t="s">
        <v>1263</v>
      </c>
      <c r="B1266" s="3">
        <v>41197</v>
      </c>
      <c r="C1266" s="4">
        <v>1</v>
      </c>
      <c r="D1266" s="14">
        <v>15.7</v>
      </c>
      <c r="E1266" s="14"/>
      <c r="F1266" s="14"/>
      <c r="G1266" s="14"/>
    </row>
    <row r="1267" spans="1:7" x14ac:dyDescent="0.35">
      <c r="A1267" s="2" t="s">
        <v>1264</v>
      </c>
      <c r="B1267" s="3">
        <v>41197</v>
      </c>
      <c r="C1267" s="4">
        <v>1</v>
      </c>
      <c r="D1267" s="14">
        <v>9</v>
      </c>
      <c r="E1267" s="14"/>
      <c r="F1267" s="14"/>
      <c r="G1267" s="14"/>
    </row>
    <row r="1268" spans="1:7" x14ac:dyDescent="0.35">
      <c r="A1268" s="2" t="s">
        <v>1265</v>
      </c>
      <c r="B1268" s="3">
        <v>41197</v>
      </c>
      <c r="C1268" s="4">
        <v>1</v>
      </c>
      <c r="D1268" s="14">
        <v>22.3</v>
      </c>
      <c r="E1268" s="14"/>
      <c r="F1268" s="14"/>
      <c r="G1268" s="14"/>
    </row>
    <row r="1269" spans="1:7" x14ac:dyDescent="0.35">
      <c r="A1269" s="2" t="s">
        <v>1266</v>
      </c>
      <c r="B1269" s="3">
        <v>41577</v>
      </c>
      <c r="C1269" s="4">
        <v>48</v>
      </c>
      <c r="D1269" s="14">
        <v>33.108333333333356</v>
      </c>
      <c r="E1269" s="14"/>
      <c r="F1269" s="14"/>
      <c r="G1269" s="14"/>
    </row>
    <row r="1270" spans="1:7" x14ac:dyDescent="0.35">
      <c r="A1270" s="2" t="s">
        <v>1267</v>
      </c>
      <c r="B1270" s="3">
        <v>41579</v>
      </c>
      <c r="C1270" s="4">
        <v>286</v>
      </c>
      <c r="D1270" s="14">
        <v>35.533566433566449</v>
      </c>
      <c r="E1270" s="14"/>
      <c r="F1270" s="14"/>
      <c r="G1270" s="14"/>
    </row>
    <row r="1271" spans="1:7" x14ac:dyDescent="0.35">
      <c r="A1271" s="2" t="s">
        <v>1268</v>
      </c>
      <c r="B1271" s="3">
        <v>41223</v>
      </c>
      <c r="C1271" s="4">
        <v>1</v>
      </c>
      <c r="D1271" s="14">
        <v>13.65</v>
      </c>
      <c r="E1271" s="14"/>
      <c r="F1271" s="14"/>
      <c r="G1271" s="14"/>
    </row>
    <row r="1272" spans="1:7" x14ac:dyDescent="0.35">
      <c r="A1272" s="2" t="s">
        <v>1269</v>
      </c>
      <c r="B1272" s="3">
        <v>41200</v>
      </c>
      <c r="C1272" s="4">
        <v>1</v>
      </c>
      <c r="D1272" s="14">
        <v>0.5</v>
      </c>
      <c r="E1272" s="14"/>
      <c r="F1272" s="14"/>
      <c r="G1272" s="14"/>
    </row>
    <row r="1273" spans="1:7" x14ac:dyDescent="0.35">
      <c r="A1273" s="2" t="s">
        <v>1270</v>
      </c>
      <c r="B1273" s="3">
        <v>41578</v>
      </c>
      <c r="C1273" s="4">
        <v>80</v>
      </c>
      <c r="D1273" s="14">
        <v>16.811500000000006</v>
      </c>
      <c r="E1273" s="14"/>
      <c r="F1273" s="14"/>
      <c r="G1273" s="14"/>
    </row>
    <row r="1274" spans="1:7" x14ac:dyDescent="0.35">
      <c r="A1274" s="2" t="s">
        <v>1271</v>
      </c>
      <c r="B1274" s="3">
        <v>41200</v>
      </c>
      <c r="C1274" s="4">
        <v>1</v>
      </c>
      <c r="D1274" s="14">
        <v>89.8</v>
      </c>
      <c r="E1274" s="14"/>
      <c r="F1274" s="14"/>
      <c r="G1274" s="14"/>
    </row>
    <row r="1275" spans="1:7" x14ac:dyDescent="0.35">
      <c r="A1275" s="2" t="s">
        <v>1272</v>
      </c>
      <c r="B1275" s="3">
        <v>41212</v>
      </c>
      <c r="C1275" s="4">
        <v>3</v>
      </c>
      <c r="D1275" s="14">
        <v>10.333333333333334</v>
      </c>
      <c r="E1275" s="14"/>
      <c r="F1275" s="14"/>
      <c r="G1275" s="14"/>
    </row>
    <row r="1276" spans="1:7" x14ac:dyDescent="0.35">
      <c r="A1276" s="2" t="s">
        <v>1273</v>
      </c>
      <c r="B1276" s="3">
        <v>41571</v>
      </c>
      <c r="C1276" s="4">
        <v>33</v>
      </c>
      <c r="D1276" s="14">
        <v>10.627272727272727</v>
      </c>
      <c r="E1276" s="14"/>
      <c r="F1276" s="14"/>
      <c r="G1276" s="14"/>
    </row>
    <row r="1277" spans="1:7" x14ac:dyDescent="0.35">
      <c r="A1277" s="2" t="s">
        <v>1274</v>
      </c>
      <c r="B1277" s="3">
        <v>41493</v>
      </c>
      <c r="C1277" s="4">
        <v>2</v>
      </c>
      <c r="D1277" s="14">
        <v>9.25</v>
      </c>
      <c r="E1277" s="14"/>
      <c r="F1277" s="14"/>
      <c r="G1277" s="14"/>
    </row>
    <row r="1278" spans="1:7" x14ac:dyDescent="0.35">
      <c r="A1278" s="2" t="s">
        <v>1275</v>
      </c>
      <c r="B1278" s="3">
        <v>41569</v>
      </c>
      <c r="C1278" s="4">
        <v>28</v>
      </c>
      <c r="D1278" s="14">
        <v>19.787499999999998</v>
      </c>
      <c r="E1278" s="14"/>
      <c r="F1278" s="14"/>
      <c r="G1278" s="14"/>
    </row>
    <row r="1279" spans="1:7" x14ac:dyDescent="0.35">
      <c r="A1279" s="2" t="s">
        <v>1276</v>
      </c>
      <c r="B1279" s="3">
        <v>41198</v>
      </c>
      <c r="C1279" s="4">
        <v>1</v>
      </c>
      <c r="D1279" s="14">
        <v>6</v>
      </c>
      <c r="E1279" s="14"/>
      <c r="F1279" s="14"/>
      <c r="G1279" s="14"/>
    </row>
    <row r="1280" spans="1:7" x14ac:dyDescent="0.35">
      <c r="A1280" s="2" t="s">
        <v>1277</v>
      </c>
      <c r="B1280" s="3">
        <v>41316</v>
      </c>
      <c r="C1280" s="4">
        <v>10</v>
      </c>
      <c r="D1280" s="14">
        <v>32.35</v>
      </c>
      <c r="E1280" s="14"/>
      <c r="F1280" s="14"/>
      <c r="G1280" s="14"/>
    </row>
    <row r="1281" spans="1:7" x14ac:dyDescent="0.35">
      <c r="A1281" s="2" t="s">
        <v>1278</v>
      </c>
      <c r="B1281" s="3">
        <v>41250</v>
      </c>
      <c r="C1281" s="4">
        <v>1</v>
      </c>
      <c r="D1281" s="14">
        <v>15.45</v>
      </c>
      <c r="E1281" s="14"/>
      <c r="F1281" s="14"/>
      <c r="G1281" s="14"/>
    </row>
    <row r="1282" spans="1:7" x14ac:dyDescent="0.35">
      <c r="A1282" s="2" t="s">
        <v>1279</v>
      </c>
      <c r="B1282" s="3">
        <v>41384</v>
      </c>
      <c r="C1282" s="4">
        <v>4</v>
      </c>
      <c r="D1282" s="14">
        <v>22.15</v>
      </c>
      <c r="E1282" s="14"/>
      <c r="F1282" s="14"/>
      <c r="G1282" s="14"/>
    </row>
    <row r="1283" spans="1:7" x14ac:dyDescent="0.35">
      <c r="A1283" s="2" t="s">
        <v>1280</v>
      </c>
      <c r="B1283" s="3">
        <v>41562</v>
      </c>
      <c r="C1283" s="4">
        <v>14</v>
      </c>
      <c r="D1283" s="14">
        <v>33.853571428571421</v>
      </c>
      <c r="E1283" s="14"/>
      <c r="F1283" s="14"/>
      <c r="G1283" s="14"/>
    </row>
    <row r="1284" spans="1:7" x14ac:dyDescent="0.35">
      <c r="A1284" s="2" t="s">
        <v>1281</v>
      </c>
      <c r="B1284" s="3">
        <v>41213</v>
      </c>
      <c r="C1284" s="4">
        <v>8</v>
      </c>
      <c r="D1284" s="14">
        <v>13.600000000000001</v>
      </c>
      <c r="E1284" s="14"/>
      <c r="F1284" s="14"/>
      <c r="G1284" s="14"/>
    </row>
    <row r="1285" spans="1:7" x14ac:dyDescent="0.35">
      <c r="A1285" s="2" t="s">
        <v>1282</v>
      </c>
      <c r="B1285" s="3">
        <v>41297</v>
      </c>
      <c r="C1285" s="4">
        <v>1</v>
      </c>
      <c r="D1285" s="14">
        <v>76.8</v>
      </c>
      <c r="E1285" s="14"/>
      <c r="F1285" s="14"/>
      <c r="G1285" s="14"/>
    </row>
    <row r="1286" spans="1:7" x14ac:dyDescent="0.35">
      <c r="A1286" s="2" t="s">
        <v>1283</v>
      </c>
      <c r="B1286" s="3">
        <v>41513</v>
      </c>
      <c r="C1286" s="4">
        <v>9</v>
      </c>
      <c r="D1286" s="14">
        <v>22.844444444444441</v>
      </c>
      <c r="E1286" s="14"/>
      <c r="F1286" s="14"/>
      <c r="G1286" s="14"/>
    </row>
    <row r="1287" spans="1:7" x14ac:dyDescent="0.35">
      <c r="A1287" s="2" t="s">
        <v>1284</v>
      </c>
      <c r="B1287" s="3">
        <v>41201</v>
      </c>
      <c r="C1287" s="4">
        <v>1</v>
      </c>
      <c r="D1287" s="14">
        <v>35.450000000000003</v>
      </c>
      <c r="E1287" s="14"/>
      <c r="F1287" s="14"/>
      <c r="G1287" s="14"/>
    </row>
    <row r="1288" spans="1:7" x14ac:dyDescent="0.35">
      <c r="A1288" s="2" t="s">
        <v>1285</v>
      </c>
      <c r="B1288" s="3">
        <v>41569</v>
      </c>
      <c r="C1288" s="4">
        <v>9</v>
      </c>
      <c r="D1288" s="14">
        <v>8.75</v>
      </c>
      <c r="E1288" s="14"/>
      <c r="F1288" s="14"/>
      <c r="G1288" s="14"/>
    </row>
    <row r="1289" spans="1:7" x14ac:dyDescent="0.35">
      <c r="A1289" s="2" t="s">
        <v>1286</v>
      </c>
      <c r="B1289" s="3">
        <v>41211</v>
      </c>
      <c r="C1289" s="4">
        <v>6</v>
      </c>
      <c r="D1289" s="14">
        <v>16.283333333333335</v>
      </c>
      <c r="E1289" s="14"/>
      <c r="F1289" s="14"/>
      <c r="G1289" s="14"/>
    </row>
    <row r="1290" spans="1:7" x14ac:dyDescent="0.35">
      <c r="A1290" s="2" t="s">
        <v>1287</v>
      </c>
      <c r="B1290" s="3">
        <v>41247</v>
      </c>
      <c r="C1290" s="4">
        <v>5</v>
      </c>
      <c r="D1290" s="14">
        <v>21.11</v>
      </c>
      <c r="E1290" s="14"/>
      <c r="F1290" s="14"/>
      <c r="G1290" s="14"/>
    </row>
    <row r="1291" spans="1:7" x14ac:dyDescent="0.35">
      <c r="A1291" s="2" t="s">
        <v>1288</v>
      </c>
      <c r="B1291" s="3">
        <v>41199</v>
      </c>
      <c r="C1291" s="4">
        <v>1</v>
      </c>
      <c r="D1291" s="14">
        <v>40.25</v>
      </c>
      <c r="E1291" s="14"/>
      <c r="F1291" s="14"/>
      <c r="G1291" s="14"/>
    </row>
    <row r="1292" spans="1:7" x14ac:dyDescent="0.35">
      <c r="A1292" s="2" t="s">
        <v>1289</v>
      </c>
      <c r="B1292" s="3">
        <v>41564</v>
      </c>
      <c r="C1292" s="4">
        <v>11</v>
      </c>
      <c r="D1292" s="14">
        <v>9.995454545454546</v>
      </c>
      <c r="E1292" s="14"/>
      <c r="F1292" s="14"/>
      <c r="G1292" s="14"/>
    </row>
    <row r="1293" spans="1:7" x14ac:dyDescent="0.35">
      <c r="A1293" s="2" t="s">
        <v>1290</v>
      </c>
      <c r="B1293" s="3">
        <v>41582</v>
      </c>
      <c r="C1293" s="4">
        <v>93</v>
      </c>
      <c r="D1293" s="14">
        <v>9.2399999999999984</v>
      </c>
      <c r="E1293" s="14"/>
      <c r="F1293" s="14"/>
      <c r="G1293" s="14"/>
    </row>
    <row r="1294" spans="1:7" x14ac:dyDescent="0.35">
      <c r="A1294" s="2" t="s">
        <v>1291</v>
      </c>
      <c r="B1294" s="3">
        <v>41552</v>
      </c>
      <c r="C1294" s="4">
        <v>122</v>
      </c>
      <c r="D1294" s="14">
        <v>18.104590163934429</v>
      </c>
      <c r="E1294" s="14"/>
      <c r="F1294" s="14"/>
      <c r="G1294" s="14"/>
    </row>
    <row r="1295" spans="1:7" x14ac:dyDescent="0.35">
      <c r="A1295" s="2" t="s">
        <v>1292</v>
      </c>
      <c r="B1295" s="3">
        <v>41199</v>
      </c>
      <c r="C1295" s="4">
        <v>1</v>
      </c>
      <c r="D1295" s="14">
        <v>31.7</v>
      </c>
      <c r="E1295" s="14"/>
      <c r="F1295" s="14"/>
      <c r="G1295" s="14"/>
    </row>
    <row r="1296" spans="1:7" x14ac:dyDescent="0.35">
      <c r="A1296" s="2" t="s">
        <v>1293</v>
      </c>
      <c r="B1296" s="3">
        <v>41527</v>
      </c>
      <c r="C1296" s="4">
        <v>6</v>
      </c>
      <c r="D1296" s="14">
        <v>57.431666666666651</v>
      </c>
      <c r="E1296" s="14"/>
      <c r="F1296" s="14"/>
      <c r="G1296" s="14"/>
    </row>
    <row r="1297" spans="1:7" x14ac:dyDescent="0.35">
      <c r="A1297" s="2" t="s">
        <v>1294</v>
      </c>
      <c r="B1297" s="3">
        <v>41571</v>
      </c>
      <c r="C1297" s="4">
        <v>20</v>
      </c>
      <c r="D1297" s="14">
        <v>37.412500000000001</v>
      </c>
      <c r="E1297" s="14"/>
      <c r="F1297" s="14"/>
      <c r="G1297" s="14"/>
    </row>
    <row r="1298" spans="1:7" x14ac:dyDescent="0.35">
      <c r="A1298" s="2" t="s">
        <v>1295</v>
      </c>
      <c r="B1298" s="3">
        <v>41254</v>
      </c>
      <c r="C1298" s="4">
        <v>2</v>
      </c>
      <c r="D1298" s="14">
        <v>22.725000000000001</v>
      </c>
      <c r="E1298" s="14"/>
      <c r="F1298" s="14"/>
      <c r="G1298" s="14"/>
    </row>
    <row r="1299" spans="1:7" x14ac:dyDescent="0.35">
      <c r="A1299" s="2" t="s">
        <v>1296</v>
      </c>
      <c r="B1299" s="3">
        <v>41573</v>
      </c>
      <c r="C1299" s="4">
        <v>42</v>
      </c>
      <c r="D1299" s="14">
        <v>15.568095238095239</v>
      </c>
      <c r="E1299" s="14"/>
      <c r="F1299" s="14"/>
      <c r="G1299" s="14"/>
    </row>
    <row r="1300" spans="1:7" x14ac:dyDescent="0.35">
      <c r="A1300" s="2" t="s">
        <v>1297</v>
      </c>
      <c r="B1300" s="3">
        <v>41564</v>
      </c>
      <c r="C1300" s="4">
        <v>36</v>
      </c>
      <c r="D1300" s="14">
        <v>12.491944444444439</v>
      </c>
      <c r="E1300" s="14"/>
      <c r="F1300" s="14"/>
      <c r="G1300" s="14"/>
    </row>
    <row r="1301" spans="1:7" x14ac:dyDescent="0.35">
      <c r="A1301" s="2" t="s">
        <v>1298</v>
      </c>
      <c r="B1301" s="3">
        <v>41199</v>
      </c>
      <c r="C1301" s="4">
        <v>1</v>
      </c>
      <c r="D1301" s="14">
        <v>42.4</v>
      </c>
      <c r="E1301" s="14"/>
      <c r="F1301" s="14"/>
      <c r="G1301" s="14"/>
    </row>
    <row r="1302" spans="1:7" x14ac:dyDescent="0.35">
      <c r="A1302" s="2" t="s">
        <v>1299</v>
      </c>
      <c r="B1302" s="3">
        <v>41443</v>
      </c>
      <c r="C1302" s="4">
        <v>2</v>
      </c>
      <c r="D1302" s="14">
        <v>27.450000000000003</v>
      </c>
      <c r="E1302" s="14"/>
      <c r="F1302" s="14"/>
      <c r="G1302" s="14"/>
    </row>
    <row r="1303" spans="1:7" x14ac:dyDescent="0.35">
      <c r="A1303" s="2" t="s">
        <v>1300</v>
      </c>
      <c r="B1303" s="3">
        <v>41405</v>
      </c>
      <c r="C1303" s="4">
        <v>4</v>
      </c>
      <c r="D1303" s="14">
        <v>29.512500000000003</v>
      </c>
      <c r="E1303" s="14"/>
      <c r="F1303" s="14"/>
      <c r="G1303" s="14"/>
    </row>
    <row r="1304" spans="1:7" x14ac:dyDescent="0.35">
      <c r="A1304" s="2" t="s">
        <v>1301</v>
      </c>
      <c r="B1304" s="3">
        <v>41199</v>
      </c>
      <c r="C1304" s="4">
        <v>1</v>
      </c>
      <c r="D1304" s="14">
        <v>81.95</v>
      </c>
      <c r="E1304" s="14"/>
      <c r="F1304" s="14"/>
      <c r="G1304" s="14"/>
    </row>
    <row r="1305" spans="1:7" x14ac:dyDescent="0.35">
      <c r="A1305" s="2" t="s">
        <v>1302</v>
      </c>
      <c r="B1305" s="3">
        <v>41199</v>
      </c>
      <c r="C1305" s="4">
        <v>1</v>
      </c>
      <c r="D1305" s="14">
        <v>17.45</v>
      </c>
      <c r="E1305" s="14"/>
      <c r="F1305" s="14"/>
      <c r="G1305" s="14"/>
    </row>
    <row r="1306" spans="1:7" x14ac:dyDescent="0.35">
      <c r="A1306" s="2" t="s">
        <v>1303</v>
      </c>
      <c r="B1306" s="3">
        <v>41382</v>
      </c>
      <c r="C1306" s="4">
        <v>8</v>
      </c>
      <c r="D1306" s="14">
        <v>27.313749999999999</v>
      </c>
      <c r="E1306" s="14"/>
      <c r="F1306" s="14"/>
      <c r="G1306" s="14"/>
    </row>
    <row r="1307" spans="1:7" x14ac:dyDescent="0.35">
      <c r="A1307" s="2" t="s">
        <v>1304</v>
      </c>
      <c r="B1307" s="3">
        <v>41543</v>
      </c>
      <c r="C1307" s="4">
        <v>19</v>
      </c>
      <c r="D1307" s="14">
        <v>34.578947368421062</v>
      </c>
      <c r="E1307" s="14"/>
      <c r="F1307" s="14"/>
      <c r="G1307" s="14"/>
    </row>
    <row r="1308" spans="1:7" x14ac:dyDescent="0.35">
      <c r="A1308" s="2" t="s">
        <v>1305</v>
      </c>
      <c r="B1308" s="3">
        <v>41195</v>
      </c>
      <c r="C1308" s="4">
        <v>1</v>
      </c>
      <c r="D1308" s="14">
        <v>31.65</v>
      </c>
      <c r="E1308" s="14"/>
      <c r="F1308" s="14"/>
      <c r="G1308" s="14"/>
    </row>
    <row r="1309" spans="1:7" x14ac:dyDescent="0.35">
      <c r="A1309" s="2" t="s">
        <v>1306</v>
      </c>
      <c r="B1309" s="3">
        <v>41420</v>
      </c>
      <c r="C1309" s="4">
        <v>3</v>
      </c>
      <c r="D1309" s="14">
        <v>11.12</v>
      </c>
      <c r="E1309" s="14"/>
      <c r="F1309" s="14"/>
      <c r="G1309" s="14"/>
    </row>
    <row r="1310" spans="1:7" x14ac:dyDescent="0.35">
      <c r="A1310" s="2" t="s">
        <v>1307</v>
      </c>
      <c r="B1310" s="3">
        <v>41467</v>
      </c>
      <c r="C1310" s="4">
        <v>6</v>
      </c>
      <c r="D1310" s="14">
        <v>24.635000000000002</v>
      </c>
      <c r="E1310" s="14"/>
      <c r="F1310" s="14"/>
      <c r="G1310" s="14"/>
    </row>
    <row r="1311" spans="1:7" x14ac:dyDescent="0.35">
      <c r="A1311" s="2" t="s">
        <v>1308</v>
      </c>
      <c r="B1311" s="3">
        <v>41198</v>
      </c>
      <c r="C1311" s="4">
        <v>1</v>
      </c>
      <c r="D1311" s="14">
        <v>0</v>
      </c>
      <c r="E1311" s="14"/>
      <c r="F1311" s="14"/>
      <c r="G1311" s="14"/>
    </row>
    <row r="1312" spans="1:7" x14ac:dyDescent="0.35">
      <c r="A1312" s="2" t="s">
        <v>1309</v>
      </c>
      <c r="B1312" s="3">
        <v>41209</v>
      </c>
      <c r="C1312" s="4">
        <v>2</v>
      </c>
      <c r="D1312" s="14">
        <v>78.349999999999994</v>
      </c>
      <c r="E1312" s="14"/>
      <c r="F1312" s="14"/>
      <c r="G1312" s="14"/>
    </row>
    <row r="1313" spans="1:7" x14ac:dyDescent="0.35">
      <c r="A1313" s="2" t="s">
        <v>1310</v>
      </c>
      <c r="B1313" s="3">
        <v>41199</v>
      </c>
      <c r="C1313" s="4">
        <v>1</v>
      </c>
      <c r="D1313" s="14">
        <v>11.95</v>
      </c>
      <c r="E1313" s="14"/>
      <c r="F1313" s="14"/>
      <c r="G1313" s="14"/>
    </row>
    <row r="1314" spans="1:7" x14ac:dyDescent="0.35">
      <c r="A1314" s="2" t="s">
        <v>1311</v>
      </c>
      <c r="B1314" s="3">
        <v>41199</v>
      </c>
      <c r="C1314" s="4">
        <v>1</v>
      </c>
      <c r="D1314" s="14">
        <v>23.15</v>
      </c>
      <c r="E1314" s="14"/>
      <c r="F1314" s="14"/>
      <c r="G1314" s="14"/>
    </row>
    <row r="1315" spans="1:7" x14ac:dyDescent="0.35">
      <c r="A1315" s="2" t="s">
        <v>1312</v>
      </c>
      <c r="B1315" s="3">
        <v>41199</v>
      </c>
      <c r="C1315" s="4">
        <v>1</v>
      </c>
      <c r="D1315" s="14">
        <v>12.65</v>
      </c>
      <c r="E1315" s="14"/>
      <c r="F1315" s="14"/>
      <c r="G1315" s="14"/>
    </row>
    <row r="1316" spans="1:7" x14ac:dyDescent="0.35">
      <c r="A1316" s="2" t="s">
        <v>1313</v>
      </c>
      <c r="B1316" s="3">
        <v>41411</v>
      </c>
      <c r="C1316" s="4">
        <v>5</v>
      </c>
      <c r="D1316" s="14">
        <v>36.320000000000007</v>
      </c>
      <c r="E1316" s="14"/>
      <c r="F1316" s="14"/>
      <c r="G1316" s="14"/>
    </row>
    <row r="1317" spans="1:7" x14ac:dyDescent="0.35">
      <c r="A1317" s="2" t="s">
        <v>1314</v>
      </c>
      <c r="B1317" s="3">
        <v>41298</v>
      </c>
      <c r="C1317" s="4">
        <v>5</v>
      </c>
      <c r="D1317" s="14">
        <v>22.020000000000003</v>
      </c>
      <c r="E1317" s="14"/>
      <c r="F1317" s="14"/>
      <c r="G1317" s="14"/>
    </row>
    <row r="1318" spans="1:7" x14ac:dyDescent="0.35">
      <c r="A1318" s="2" t="s">
        <v>1315</v>
      </c>
      <c r="B1318" s="3">
        <v>41201</v>
      </c>
      <c r="C1318" s="4">
        <v>1</v>
      </c>
      <c r="D1318" s="14">
        <v>40.9</v>
      </c>
      <c r="E1318" s="14"/>
      <c r="F1318" s="14"/>
      <c r="G1318" s="14"/>
    </row>
    <row r="1319" spans="1:7" x14ac:dyDescent="0.35">
      <c r="A1319" s="2" t="s">
        <v>1316</v>
      </c>
      <c r="B1319" s="3">
        <v>41569</v>
      </c>
      <c r="C1319" s="4">
        <v>11</v>
      </c>
      <c r="D1319" s="14">
        <v>23.477272727272727</v>
      </c>
      <c r="E1319" s="14"/>
      <c r="F1319" s="14"/>
      <c r="G1319" s="14"/>
    </row>
    <row r="1320" spans="1:7" x14ac:dyDescent="0.35">
      <c r="A1320" s="2" t="s">
        <v>1317</v>
      </c>
      <c r="B1320" s="3">
        <v>41202</v>
      </c>
      <c r="C1320" s="4">
        <v>1</v>
      </c>
      <c r="D1320" s="14">
        <v>123.65</v>
      </c>
      <c r="E1320" s="14"/>
      <c r="F1320" s="14"/>
      <c r="G1320" s="14"/>
    </row>
    <row r="1321" spans="1:7" x14ac:dyDescent="0.35">
      <c r="A1321" s="2" t="s">
        <v>1318</v>
      </c>
      <c r="B1321" s="3">
        <v>41203</v>
      </c>
      <c r="C1321" s="4">
        <v>1</v>
      </c>
      <c r="D1321" s="14">
        <v>17.45</v>
      </c>
      <c r="E1321" s="14"/>
      <c r="F1321" s="14"/>
      <c r="G1321" s="14"/>
    </row>
    <row r="1322" spans="1:7" x14ac:dyDescent="0.35">
      <c r="A1322" s="2" t="s">
        <v>1319</v>
      </c>
      <c r="B1322" s="3">
        <v>41370</v>
      </c>
      <c r="C1322" s="4">
        <v>5</v>
      </c>
      <c r="D1322" s="14">
        <v>27.35</v>
      </c>
      <c r="E1322" s="14"/>
      <c r="F1322" s="14"/>
      <c r="G1322" s="14"/>
    </row>
    <row r="1323" spans="1:7" x14ac:dyDescent="0.35">
      <c r="A1323" s="2" t="s">
        <v>1320</v>
      </c>
      <c r="B1323" s="3">
        <v>41244</v>
      </c>
      <c r="C1323" s="4">
        <v>2</v>
      </c>
      <c r="D1323" s="14">
        <v>14.1</v>
      </c>
      <c r="E1323" s="14"/>
      <c r="F1323" s="14"/>
      <c r="G1323" s="14"/>
    </row>
    <row r="1324" spans="1:7" x14ac:dyDescent="0.35">
      <c r="A1324" s="2" t="s">
        <v>1321</v>
      </c>
      <c r="B1324" s="3">
        <v>41560</v>
      </c>
      <c r="C1324" s="4">
        <v>20</v>
      </c>
      <c r="D1324" s="14">
        <v>29.794000000000004</v>
      </c>
      <c r="E1324" s="14"/>
      <c r="F1324" s="14"/>
      <c r="G1324" s="14"/>
    </row>
    <row r="1325" spans="1:7" x14ac:dyDescent="0.35">
      <c r="A1325" s="2" t="s">
        <v>1322</v>
      </c>
      <c r="B1325" s="3">
        <v>41516</v>
      </c>
      <c r="C1325" s="4">
        <v>5</v>
      </c>
      <c r="D1325" s="14">
        <v>36.129999999999995</v>
      </c>
      <c r="E1325" s="14"/>
      <c r="F1325" s="14"/>
      <c r="G1325" s="14"/>
    </row>
    <row r="1326" spans="1:7" x14ac:dyDescent="0.35">
      <c r="A1326" s="2" t="s">
        <v>1323</v>
      </c>
      <c r="B1326" s="3">
        <v>41230</v>
      </c>
      <c r="C1326" s="4">
        <v>1</v>
      </c>
      <c r="D1326" s="14">
        <v>38.65</v>
      </c>
      <c r="E1326" s="14"/>
      <c r="F1326" s="14"/>
      <c r="G1326" s="14"/>
    </row>
    <row r="1327" spans="1:7" x14ac:dyDescent="0.35">
      <c r="A1327" s="2" t="s">
        <v>1324</v>
      </c>
      <c r="B1327" s="3">
        <v>41202</v>
      </c>
      <c r="C1327" s="4">
        <v>2</v>
      </c>
      <c r="D1327" s="14">
        <v>148.83999999999997</v>
      </c>
      <c r="E1327" s="14"/>
      <c r="F1327" s="14"/>
      <c r="G1327" s="14"/>
    </row>
    <row r="1328" spans="1:7" x14ac:dyDescent="0.35">
      <c r="A1328" s="2" t="s">
        <v>1325</v>
      </c>
      <c r="B1328" s="3">
        <v>41201</v>
      </c>
      <c r="C1328" s="4">
        <v>1</v>
      </c>
      <c r="D1328" s="14">
        <v>50.85</v>
      </c>
      <c r="E1328" s="14"/>
      <c r="F1328" s="14"/>
      <c r="G1328" s="14"/>
    </row>
    <row r="1329" spans="1:7" x14ac:dyDescent="0.35">
      <c r="A1329" s="2" t="s">
        <v>1326</v>
      </c>
      <c r="B1329" s="3">
        <v>41202</v>
      </c>
      <c r="C1329" s="4">
        <v>1</v>
      </c>
      <c r="D1329" s="14">
        <v>25.2</v>
      </c>
      <c r="E1329" s="14"/>
      <c r="F1329" s="14"/>
      <c r="G1329" s="14"/>
    </row>
    <row r="1330" spans="1:7" x14ac:dyDescent="0.35">
      <c r="A1330" s="2" t="s">
        <v>1327</v>
      </c>
      <c r="B1330" s="3">
        <v>41202</v>
      </c>
      <c r="C1330" s="4">
        <v>1</v>
      </c>
      <c r="D1330" s="14">
        <v>57.45</v>
      </c>
      <c r="E1330" s="14"/>
      <c r="F1330" s="14"/>
      <c r="G1330" s="14"/>
    </row>
    <row r="1331" spans="1:7" x14ac:dyDescent="0.35">
      <c r="A1331" s="2" t="s">
        <v>1328</v>
      </c>
      <c r="B1331" s="3">
        <v>41580</v>
      </c>
      <c r="C1331" s="4">
        <v>48</v>
      </c>
      <c r="D1331" s="14">
        <v>35.382291666666681</v>
      </c>
      <c r="E1331" s="14"/>
      <c r="F1331" s="14"/>
      <c r="G1331" s="14"/>
    </row>
    <row r="1332" spans="1:7" x14ac:dyDescent="0.35">
      <c r="A1332" s="2" t="s">
        <v>1329</v>
      </c>
      <c r="B1332" s="3">
        <v>41237</v>
      </c>
      <c r="C1332" s="4">
        <v>2</v>
      </c>
      <c r="D1332" s="14">
        <v>60.349999999999994</v>
      </c>
      <c r="E1332" s="14"/>
      <c r="F1332" s="14"/>
      <c r="G1332" s="14"/>
    </row>
    <row r="1333" spans="1:7" x14ac:dyDescent="0.35">
      <c r="A1333" s="2" t="s">
        <v>1330</v>
      </c>
      <c r="B1333" s="3">
        <v>41468</v>
      </c>
      <c r="C1333" s="4">
        <v>3</v>
      </c>
      <c r="D1333" s="14">
        <v>55.666666666666664</v>
      </c>
      <c r="E1333" s="14"/>
      <c r="F1333" s="14"/>
      <c r="G1333" s="14"/>
    </row>
    <row r="1334" spans="1:7" x14ac:dyDescent="0.35">
      <c r="A1334" s="2" t="s">
        <v>1331</v>
      </c>
      <c r="B1334" s="3">
        <v>41201</v>
      </c>
      <c r="C1334" s="4">
        <v>1</v>
      </c>
      <c r="D1334" s="14">
        <v>61.5</v>
      </c>
      <c r="E1334" s="14"/>
      <c r="F1334" s="14"/>
      <c r="G1334" s="14"/>
    </row>
    <row r="1335" spans="1:7" x14ac:dyDescent="0.35">
      <c r="A1335" s="2" t="s">
        <v>1332</v>
      </c>
      <c r="B1335" s="3">
        <v>41202</v>
      </c>
      <c r="C1335" s="4">
        <v>1</v>
      </c>
      <c r="D1335" s="14">
        <v>39.5</v>
      </c>
      <c r="E1335" s="14"/>
      <c r="F1335" s="14"/>
      <c r="G1335" s="14"/>
    </row>
    <row r="1336" spans="1:7" x14ac:dyDescent="0.35">
      <c r="A1336" s="2" t="s">
        <v>1333</v>
      </c>
      <c r="B1336" s="3">
        <v>41569</v>
      </c>
      <c r="C1336" s="4">
        <v>43</v>
      </c>
      <c r="D1336" s="14">
        <v>48.468372093023262</v>
      </c>
      <c r="E1336" s="14"/>
      <c r="F1336" s="14"/>
      <c r="G1336" s="14"/>
    </row>
    <row r="1337" spans="1:7" x14ac:dyDescent="0.35">
      <c r="A1337" s="2" t="s">
        <v>1334</v>
      </c>
      <c r="B1337" s="3">
        <v>41495</v>
      </c>
      <c r="C1337" s="4">
        <v>9</v>
      </c>
      <c r="D1337" s="14">
        <v>20.072222222222223</v>
      </c>
      <c r="E1337" s="14"/>
      <c r="F1337" s="14"/>
      <c r="G1337" s="14"/>
    </row>
    <row r="1338" spans="1:7" x14ac:dyDescent="0.35">
      <c r="A1338" s="2" t="s">
        <v>1335</v>
      </c>
      <c r="B1338" s="3">
        <v>41201</v>
      </c>
      <c r="C1338" s="4">
        <v>1</v>
      </c>
      <c r="D1338" s="14">
        <v>29.95</v>
      </c>
      <c r="E1338" s="14"/>
      <c r="F1338" s="14"/>
      <c r="G1338" s="14"/>
    </row>
    <row r="1339" spans="1:7" x14ac:dyDescent="0.35">
      <c r="A1339" s="2" t="s">
        <v>1336</v>
      </c>
      <c r="B1339" s="3">
        <v>41579</v>
      </c>
      <c r="C1339" s="4">
        <v>60</v>
      </c>
      <c r="D1339" s="14">
        <v>14.213333333333336</v>
      </c>
      <c r="E1339" s="14"/>
      <c r="F1339" s="14"/>
      <c r="G1339" s="14"/>
    </row>
    <row r="1340" spans="1:7" x14ac:dyDescent="0.35">
      <c r="A1340" s="2" t="s">
        <v>1337</v>
      </c>
      <c r="B1340" s="3">
        <v>41242</v>
      </c>
      <c r="C1340" s="4">
        <v>3</v>
      </c>
      <c r="D1340" s="14">
        <v>22.37</v>
      </c>
      <c r="E1340" s="14"/>
      <c r="F1340" s="14"/>
      <c r="G1340" s="14"/>
    </row>
    <row r="1341" spans="1:7" x14ac:dyDescent="0.35">
      <c r="A1341" s="2" t="s">
        <v>1338</v>
      </c>
      <c r="B1341" s="3">
        <v>41536</v>
      </c>
      <c r="C1341" s="4">
        <v>5</v>
      </c>
      <c r="D1341" s="14">
        <v>35.799999999999997</v>
      </c>
      <c r="E1341" s="14"/>
      <c r="F1341" s="14"/>
      <c r="G1341" s="14"/>
    </row>
    <row r="1342" spans="1:7" x14ac:dyDescent="0.35">
      <c r="A1342" s="2" t="s">
        <v>1339</v>
      </c>
      <c r="B1342" s="3">
        <v>41556</v>
      </c>
      <c r="C1342" s="4">
        <v>4</v>
      </c>
      <c r="D1342" s="14">
        <v>39.177500000000002</v>
      </c>
      <c r="E1342" s="14"/>
      <c r="F1342" s="14"/>
      <c r="G1342" s="14"/>
    </row>
    <row r="1343" spans="1:7" x14ac:dyDescent="0.35">
      <c r="A1343" s="2" t="s">
        <v>1340</v>
      </c>
      <c r="B1343" s="3">
        <v>41202</v>
      </c>
      <c r="C1343" s="4">
        <v>1</v>
      </c>
      <c r="D1343" s="14">
        <v>42.45</v>
      </c>
      <c r="E1343" s="14"/>
      <c r="F1343" s="14"/>
      <c r="G1343" s="14"/>
    </row>
    <row r="1344" spans="1:7" x14ac:dyDescent="0.35">
      <c r="A1344" s="2" t="s">
        <v>1341</v>
      </c>
      <c r="B1344" s="3">
        <v>41202</v>
      </c>
      <c r="C1344" s="4">
        <v>1</v>
      </c>
      <c r="D1344" s="14">
        <v>38.15</v>
      </c>
      <c r="E1344" s="14"/>
      <c r="F1344" s="14"/>
      <c r="G1344" s="14"/>
    </row>
    <row r="1345" spans="1:7" x14ac:dyDescent="0.35">
      <c r="A1345" s="2" t="s">
        <v>1342</v>
      </c>
      <c r="B1345" s="3">
        <v>41202</v>
      </c>
      <c r="C1345" s="4">
        <v>1</v>
      </c>
      <c r="D1345" s="14">
        <v>23.15</v>
      </c>
      <c r="E1345" s="14"/>
      <c r="F1345" s="14"/>
      <c r="G1345" s="14"/>
    </row>
    <row r="1346" spans="1:7" x14ac:dyDescent="0.35">
      <c r="A1346" s="2" t="s">
        <v>1343</v>
      </c>
      <c r="B1346" s="3">
        <v>41569</v>
      </c>
      <c r="C1346" s="4">
        <v>18</v>
      </c>
      <c r="D1346" s="14">
        <v>32.391666666666666</v>
      </c>
      <c r="E1346" s="14"/>
      <c r="F1346" s="14"/>
      <c r="G1346" s="14"/>
    </row>
    <row r="1347" spans="1:7" x14ac:dyDescent="0.35">
      <c r="A1347" s="2" t="s">
        <v>1344</v>
      </c>
      <c r="B1347" s="3">
        <v>41568</v>
      </c>
      <c r="C1347" s="4">
        <v>3</v>
      </c>
      <c r="D1347" s="14">
        <v>26.066666666666666</v>
      </c>
      <c r="E1347" s="14"/>
      <c r="F1347" s="14"/>
      <c r="G1347" s="14"/>
    </row>
    <row r="1348" spans="1:7" x14ac:dyDescent="0.35">
      <c r="A1348" s="2" t="s">
        <v>1345</v>
      </c>
      <c r="B1348" s="3">
        <v>41567</v>
      </c>
      <c r="C1348" s="4">
        <v>87</v>
      </c>
      <c r="D1348" s="14">
        <v>18.870114942528744</v>
      </c>
      <c r="E1348" s="14"/>
      <c r="F1348" s="14"/>
      <c r="G1348" s="14"/>
    </row>
    <row r="1349" spans="1:7" x14ac:dyDescent="0.35">
      <c r="A1349" s="2" t="s">
        <v>1346</v>
      </c>
      <c r="B1349" s="3">
        <v>41200</v>
      </c>
      <c r="C1349" s="4">
        <v>1</v>
      </c>
      <c r="D1349" s="14">
        <v>38.450000000000003</v>
      </c>
      <c r="E1349" s="14"/>
      <c r="F1349" s="14"/>
      <c r="G1349" s="14"/>
    </row>
    <row r="1350" spans="1:7" x14ac:dyDescent="0.35">
      <c r="A1350" s="2" t="s">
        <v>1347</v>
      </c>
      <c r="B1350" s="3">
        <v>41199</v>
      </c>
      <c r="C1350" s="4">
        <v>1</v>
      </c>
      <c r="D1350" s="14">
        <v>38.700000000000003</v>
      </c>
      <c r="E1350" s="14"/>
      <c r="F1350" s="14"/>
      <c r="G1350" s="14"/>
    </row>
    <row r="1351" spans="1:7" x14ac:dyDescent="0.35">
      <c r="A1351" s="2" t="s">
        <v>1348</v>
      </c>
      <c r="B1351" s="3">
        <v>41199</v>
      </c>
      <c r="C1351" s="4">
        <v>1</v>
      </c>
      <c r="D1351" s="14">
        <v>47.3</v>
      </c>
      <c r="E1351" s="14"/>
      <c r="F1351" s="14"/>
      <c r="G1351" s="14"/>
    </row>
    <row r="1352" spans="1:7" x14ac:dyDescent="0.35">
      <c r="A1352" s="2" t="s">
        <v>1349</v>
      </c>
      <c r="B1352" s="3">
        <v>41199</v>
      </c>
      <c r="C1352" s="4">
        <v>1</v>
      </c>
      <c r="D1352" s="14">
        <v>54.85</v>
      </c>
      <c r="E1352" s="14"/>
      <c r="F1352" s="14"/>
      <c r="G1352" s="14"/>
    </row>
    <row r="1353" spans="1:7" x14ac:dyDescent="0.35">
      <c r="A1353" s="2" t="s">
        <v>1350</v>
      </c>
      <c r="B1353" s="3">
        <v>41199</v>
      </c>
      <c r="C1353" s="4">
        <v>1</v>
      </c>
      <c r="D1353" s="14">
        <v>17.95</v>
      </c>
      <c r="E1353" s="14"/>
      <c r="F1353" s="14"/>
      <c r="G1353" s="14"/>
    </row>
    <row r="1354" spans="1:7" x14ac:dyDescent="0.35">
      <c r="A1354" s="2" t="s">
        <v>1351</v>
      </c>
      <c r="B1354" s="3">
        <v>41578</v>
      </c>
      <c r="C1354" s="4">
        <v>42</v>
      </c>
      <c r="D1354" s="14">
        <v>18.466904761904761</v>
      </c>
      <c r="E1354" s="14"/>
      <c r="F1354" s="14"/>
      <c r="G1354" s="14"/>
    </row>
    <row r="1355" spans="1:7" x14ac:dyDescent="0.35">
      <c r="A1355" s="2" t="s">
        <v>1352</v>
      </c>
      <c r="B1355" s="3">
        <v>41580</v>
      </c>
      <c r="C1355" s="4">
        <v>86</v>
      </c>
      <c r="D1355" s="14">
        <v>17.444767441860467</v>
      </c>
      <c r="E1355" s="14"/>
      <c r="F1355" s="14"/>
      <c r="G1355" s="14"/>
    </row>
    <row r="1356" spans="1:7" x14ac:dyDescent="0.35">
      <c r="A1356" s="2" t="s">
        <v>1353</v>
      </c>
      <c r="B1356" s="3">
        <v>41199</v>
      </c>
      <c r="C1356" s="4">
        <v>1</v>
      </c>
      <c r="D1356" s="14">
        <v>22.25</v>
      </c>
      <c r="E1356" s="14"/>
      <c r="F1356" s="14"/>
      <c r="G1356" s="14"/>
    </row>
    <row r="1357" spans="1:7" x14ac:dyDescent="0.35">
      <c r="A1357" s="2" t="s">
        <v>1354</v>
      </c>
      <c r="B1357" s="3">
        <v>41212</v>
      </c>
      <c r="C1357" s="4">
        <v>2</v>
      </c>
      <c r="D1357" s="14">
        <v>69.8</v>
      </c>
      <c r="E1357" s="14"/>
      <c r="F1357" s="14"/>
      <c r="G1357" s="14"/>
    </row>
    <row r="1358" spans="1:7" x14ac:dyDescent="0.35">
      <c r="A1358" s="2" t="s">
        <v>1355</v>
      </c>
      <c r="B1358" s="3">
        <v>41438</v>
      </c>
      <c r="C1358" s="4">
        <v>5</v>
      </c>
      <c r="D1358" s="14">
        <v>20.059999999999999</v>
      </c>
      <c r="E1358" s="14"/>
      <c r="F1358" s="14"/>
      <c r="G1358" s="14"/>
    </row>
    <row r="1359" spans="1:7" x14ac:dyDescent="0.35">
      <c r="A1359" s="2" t="s">
        <v>1356</v>
      </c>
      <c r="B1359" s="3">
        <v>41200</v>
      </c>
      <c r="C1359" s="4">
        <v>1</v>
      </c>
      <c r="D1359" s="14">
        <v>15.4</v>
      </c>
      <c r="E1359" s="14"/>
      <c r="F1359" s="14"/>
      <c r="G1359" s="14"/>
    </row>
    <row r="1360" spans="1:7" x14ac:dyDescent="0.35">
      <c r="A1360" s="2" t="s">
        <v>1357</v>
      </c>
      <c r="B1360" s="3">
        <v>41199</v>
      </c>
      <c r="C1360" s="4">
        <v>1</v>
      </c>
      <c r="D1360" s="14">
        <v>31.5</v>
      </c>
      <c r="E1360" s="14"/>
      <c r="F1360" s="14"/>
      <c r="G1360" s="14"/>
    </row>
    <row r="1361" spans="1:7" x14ac:dyDescent="0.35">
      <c r="A1361" s="2" t="s">
        <v>1358</v>
      </c>
      <c r="B1361" s="3">
        <v>41199</v>
      </c>
      <c r="C1361" s="4">
        <v>1</v>
      </c>
      <c r="D1361" s="14">
        <v>19.95</v>
      </c>
      <c r="E1361" s="14"/>
      <c r="F1361" s="14"/>
      <c r="G1361" s="14"/>
    </row>
    <row r="1362" spans="1:7" x14ac:dyDescent="0.35">
      <c r="A1362" s="2" t="s">
        <v>1359</v>
      </c>
      <c r="B1362" s="3">
        <v>41198</v>
      </c>
      <c r="C1362" s="4">
        <v>1</v>
      </c>
      <c r="D1362" s="14">
        <v>36.15</v>
      </c>
      <c r="E1362" s="14"/>
      <c r="F1362" s="14"/>
      <c r="G1362" s="14"/>
    </row>
    <row r="1363" spans="1:7" x14ac:dyDescent="0.35">
      <c r="A1363" s="2" t="s">
        <v>1360</v>
      </c>
      <c r="B1363" s="3">
        <v>41200</v>
      </c>
      <c r="C1363" s="4">
        <v>1</v>
      </c>
      <c r="D1363" s="14">
        <v>19.7</v>
      </c>
      <c r="E1363" s="14"/>
      <c r="F1363" s="14"/>
      <c r="G1363" s="14"/>
    </row>
    <row r="1364" spans="1:7" x14ac:dyDescent="0.35">
      <c r="A1364" s="2" t="s">
        <v>1361</v>
      </c>
      <c r="B1364" s="3">
        <v>41200</v>
      </c>
      <c r="C1364" s="4">
        <v>1</v>
      </c>
      <c r="D1364" s="14">
        <v>17.5</v>
      </c>
      <c r="E1364" s="14"/>
      <c r="F1364" s="14"/>
      <c r="G1364" s="14"/>
    </row>
    <row r="1365" spans="1:7" x14ac:dyDescent="0.35">
      <c r="A1365" s="2" t="s">
        <v>1362</v>
      </c>
      <c r="B1365" s="3">
        <v>41200</v>
      </c>
      <c r="C1365" s="4">
        <v>1</v>
      </c>
      <c r="D1365" s="14">
        <v>38.450000000000003</v>
      </c>
      <c r="E1365" s="14"/>
      <c r="F1365" s="14"/>
      <c r="G1365" s="14"/>
    </row>
    <row r="1366" spans="1:7" x14ac:dyDescent="0.35">
      <c r="A1366" s="2" t="s">
        <v>1363</v>
      </c>
      <c r="B1366" s="3">
        <v>41200</v>
      </c>
      <c r="C1366" s="4">
        <v>1</v>
      </c>
      <c r="D1366" s="14">
        <v>62.35</v>
      </c>
      <c r="E1366" s="14"/>
      <c r="F1366" s="14"/>
      <c r="G1366" s="14"/>
    </row>
    <row r="1367" spans="1:7" x14ac:dyDescent="0.35">
      <c r="A1367" s="2" t="s">
        <v>1364</v>
      </c>
      <c r="B1367" s="3">
        <v>41333</v>
      </c>
      <c r="C1367" s="4">
        <v>2</v>
      </c>
      <c r="D1367" s="14">
        <v>15.05</v>
      </c>
      <c r="E1367" s="14"/>
      <c r="F1367" s="14"/>
      <c r="G1367" s="14"/>
    </row>
    <row r="1368" spans="1:7" x14ac:dyDescent="0.35">
      <c r="A1368" s="2" t="s">
        <v>1365</v>
      </c>
      <c r="B1368" s="3">
        <v>41541</v>
      </c>
      <c r="C1368" s="4">
        <v>52</v>
      </c>
      <c r="D1368" s="14">
        <v>22.898076923076935</v>
      </c>
      <c r="E1368" s="14"/>
      <c r="F1368" s="14"/>
      <c r="G1368" s="14"/>
    </row>
    <row r="1369" spans="1:7" x14ac:dyDescent="0.35">
      <c r="A1369" s="2" t="s">
        <v>1366</v>
      </c>
      <c r="B1369" s="3">
        <v>41201</v>
      </c>
      <c r="C1369" s="4">
        <v>1</v>
      </c>
      <c r="D1369" s="14">
        <v>59.6</v>
      </c>
      <c r="E1369" s="14"/>
      <c r="F1369" s="14"/>
      <c r="G1369" s="14"/>
    </row>
    <row r="1370" spans="1:7" x14ac:dyDescent="0.35">
      <c r="A1370" s="2" t="s">
        <v>1367</v>
      </c>
      <c r="B1370" s="3">
        <v>41201</v>
      </c>
      <c r="C1370" s="4">
        <v>1</v>
      </c>
      <c r="D1370" s="14">
        <v>45.4</v>
      </c>
      <c r="E1370" s="14"/>
      <c r="F1370" s="14"/>
      <c r="G1370" s="14"/>
    </row>
    <row r="1371" spans="1:7" x14ac:dyDescent="0.35">
      <c r="A1371" s="2" t="s">
        <v>1368</v>
      </c>
      <c r="B1371" s="3">
        <v>41569</v>
      </c>
      <c r="C1371" s="4">
        <v>9</v>
      </c>
      <c r="D1371" s="14">
        <v>33.612222222222222</v>
      </c>
      <c r="E1371" s="14"/>
      <c r="F1371" s="14"/>
      <c r="G1371" s="14"/>
    </row>
    <row r="1372" spans="1:7" x14ac:dyDescent="0.35">
      <c r="A1372" s="2" t="s">
        <v>1369</v>
      </c>
      <c r="B1372" s="3">
        <v>41442</v>
      </c>
      <c r="C1372" s="4">
        <v>11</v>
      </c>
      <c r="D1372" s="14">
        <v>35.840909090909093</v>
      </c>
      <c r="E1372" s="14"/>
      <c r="F1372" s="14"/>
      <c r="G1372" s="14"/>
    </row>
    <row r="1373" spans="1:7" x14ac:dyDescent="0.35">
      <c r="A1373" s="2" t="s">
        <v>1370</v>
      </c>
      <c r="B1373" s="3">
        <v>41197</v>
      </c>
      <c r="C1373" s="4">
        <v>1</v>
      </c>
      <c r="D1373" s="14">
        <v>3.25</v>
      </c>
      <c r="E1373" s="14"/>
      <c r="F1373" s="14"/>
      <c r="G1373" s="14"/>
    </row>
    <row r="1374" spans="1:7" x14ac:dyDescent="0.35">
      <c r="A1374" s="2" t="s">
        <v>1371</v>
      </c>
      <c r="B1374" s="3">
        <v>41197</v>
      </c>
      <c r="C1374" s="4">
        <v>1</v>
      </c>
      <c r="D1374" s="14">
        <v>3.5</v>
      </c>
      <c r="E1374" s="14"/>
      <c r="F1374" s="14"/>
      <c r="G1374" s="14"/>
    </row>
    <row r="1375" spans="1:7" x14ac:dyDescent="0.35">
      <c r="A1375" s="2" t="s">
        <v>1372</v>
      </c>
      <c r="B1375" s="3">
        <v>41529</v>
      </c>
      <c r="C1375" s="4">
        <v>3</v>
      </c>
      <c r="D1375" s="14">
        <v>14.333333333333334</v>
      </c>
      <c r="E1375" s="14"/>
      <c r="F1375" s="14"/>
      <c r="G1375" s="14"/>
    </row>
    <row r="1376" spans="1:7" x14ac:dyDescent="0.35">
      <c r="A1376" s="2" t="s">
        <v>1373</v>
      </c>
      <c r="B1376" s="3">
        <v>41513</v>
      </c>
      <c r="C1376" s="4">
        <v>65</v>
      </c>
      <c r="D1376" s="14">
        <v>20.729230769230782</v>
      </c>
      <c r="E1376" s="14"/>
      <c r="F1376" s="14"/>
      <c r="G1376" s="14"/>
    </row>
    <row r="1377" spans="1:7" x14ac:dyDescent="0.35">
      <c r="A1377" s="2" t="s">
        <v>1374</v>
      </c>
      <c r="B1377" s="3">
        <v>41582</v>
      </c>
      <c r="C1377" s="4">
        <v>72</v>
      </c>
      <c r="D1377" s="14">
        <v>15.747638888888893</v>
      </c>
      <c r="E1377" s="14"/>
      <c r="F1377" s="14"/>
      <c r="G1377" s="14"/>
    </row>
    <row r="1378" spans="1:7" x14ac:dyDescent="0.35">
      <c r="A1378" s="2" t="s">
        <v>1375</v>
      </c>
      <c r="B1378" s="3">
        <v>41217</v>
      </c>
      <c r="C1378" s="4">
        <v>3</v>
      </c>
      <c r="D1378" s="14">
        <v>15.5</v>
      </c>
      <c r="E1378" s="14"/>
      <c r="F1378" s="14"/>
      <c r="G1378" s="14"/>
    </row>
    <row r="1379" spans="1:7" x14ac:dyDescent="0.35">
      <c r="A1379" s="2" t="s">
        <v>1376</v>
      </c>
      <c r="B1379" s="3">
        <v>41213</v>
      </c>
      <c r="C1379" s="4">
        <v>3</v>
      </c>
      <c r="D1379" s="14">
        <v>23.083333333333332</v>
      </c>
      <c r="E1379" s="14"/>
      <c r="F1379" s="14"/>
      <c r="G1379" s="14"/>
    </row>
    <row r="1380" spans="1:7" x14ac:dyDescent="0.35">
      <c r="A1380" s="2" t="s">
        <v>1377</v>
      </c>
      <c r="B1380" s="3">
        <v>41513</v>
      </c>
      <c r="C1380" s="4">
        <v>13</v>
      </c>
      <c r="D1380" s="14">
        <v>17.511538461538461</v>
      </c>
      <c r="E1380" s="14"/>
      <c r="F1380" s="14"/>
      <c r="G1380" s="14"/>
    </row>
    <row r="1381" spans="1:7" x14ac:dyDescent="0.35">
      <c r="A1381" s="2" t="s">
        <v>1378</v>
      </c>
      <c r="B1381" s="3">
        <v>41581</v>
      </c>
      <c r="C1381" s="4">
        <v>105</v>
      </c>
      <c r="D1381" s="14">
        <v>34.686190476190461</v>
      </c>
      <c r="E1381" s="14"/>
      <c r="F1381" s="14"/>
      <c r="G1381" s="14"/>
    </row>
    <row r="1382" spans="1:7" x14ac:dyDescent="0.35">
      <c r="A1382" s="2" t="s">
        <v>1379</v>
      </c>
      <c r="B1382" s="3">
        <v>41197</v>
      </c>
      <c r="C1382" s="4">
        <v>1</v>
      </c>
      <c r="D1382" s="14">
        <v>82.8</v>
      </c>
      <c r="E1382" s="14"/>
      <c r="F1382" s="14"/>
      <c r="G1382" s="14"/>
    </row>
    <row r="1383" spans="1:7" x14ac:dyDescent="0.35">
      <c r="A1383" s="2" t="s">
        <v>1380</v>
      </c>
      <c r="B1383" s="3">
        <v>41197</v>
      </c>
      <c r="C1383" s="4">
        <v>1</v>
      </c>
      <c r="D1383" s="14">
        <v>40</v>
      </c>
      <c r="E1383" s="14"/>
      <c r="F1383" s="14"/>
      <c r="G1383" s="14"/>
    </row>
    <row r="1384" spans="1:7" x14ac:dyDescent="0.35">
      <c r="A1384" s="2" t="s">
        <v>1381</v>
      </c>
      <c r="B1384" s="3">
        <v>41197</v>
      </c>
      <c r="C1384" s="4">
        <v>1</v>
      </c>
      <c r="D1384" s="14">
        <v>6</v>
      </c>
      <c r="E1384" s="14"/>
      <c r="F1384" s="14"/>
      <c r="G1384" s="14"/>
    </row>
    <row r="1385" spans="1:7" x14ac:dyDescent="0.35">
      <c r="A1385" s="2" t="s">
        <v>1382</v>
      </c>
      <c r="B1385" s="3">
        <v>41367</v>
      </c>
      <c r="C1385" s="4">
        <v>5</v>
      </c>
      <c r="D1385" s="14">
        <v>12.12</v>
      </c>
      <c r="E1385" s="14"/>
      <c r="F1385" s="14"/>
      <c r="G1385" s="14"/>
    </row>
    <row r="1386" spans="1:7" x14ac:dyDescent="0.35">
      <c r="A1386" s="2" t="s">
        <v>1383</v>
      </c>
      <c r="B1386" s="3">
        <v>41422</v>
      </c>
      <c r="C1386" s="4">
        <v>7</v>
      </c>
      <c r="D1386" s="14">
        <v>11.807142857142859</v>
      </c>
      <c r="E1386" s="14"/>
      <c r="F1386" s="14"/>
      <c r="G1386" s="14"/>
    </row>
    <row r="1387" spans="1:7" x14ac:dyDescent="0.35">
      <c r="A1387" s="2" t="s">
        <v>1384</v>
      </c>
      <c r="B1387" s="3">
        <v>41522</v>
      </c>
      <c r="C1387" s="4">
        <v>300</v>
      </c>
      <c r="D1387" s="14">
        <v>14.676866666666644</v>
      </c>
      <c r="E1387" s="14"/>
      <c r="F1387" s="14"/>
      <c r="G1387" s="14"/>
    </row>
    <row r="1388" spans="1:7" x14ac:dyDescent="0.35">
      <c r="A1388" s="2" t="s">
        <v>1385</v>
      </c>
      <c r="B1388" s="3">
        <v>41583</v>
      </c>
      <c r="C1388" s="4">
        <v>92</v>
      </c>
      <c r="D1388" s="14">
        <v>19.661413043478273</v>
      </c>
      <c r="E1388" s="14"/>
      <c r="F1388" s="14"/>
      <c r="G1388" s="14"/>
    </row>
    <row r="1389" spans="1:7" x14ac:dyDescent="0.35">
      <c r="A1389" s="2" t="s">
        <v>1386</v>
      </c>
      <c r="B1389" s="3">
        <v>41201</v>
      </c>
      <c r="C1389" s="4">
        <v>1</v>
      </c>
      <c r="D1389" s="14">
        <v>101.15</v>
      </c>
      <c r="E1389" s="14"/>
      <c r="F1389" s="14"/>
      <c r="G1389" s="14"/>
    </row>
    <row r="1390" spans="1:7" x14ac:dyDescent="0.35">
      <c r="A1390" s="2" t="s">
        <v>1387</v>
      </c>
      <c r="B1390" s="3">
        <v>41573</v>
      </c>
      <c r="C1390" s="4">
        <v>56</v>
      </c>
      <c r="D1390" s="14">
        <v>37.61785714285714</v>
      </c>
      <c r="E1390" s="14"/>
      <c r="F1390" s="14"/>
      <c r="G1390" s="14"/>
    </row>
    <row r="1391" spans="1:7" x14ac:dyDescent="0.35">
      <c r="A1391" s="2" t="s">
        <v>1388</v>
      </c>
      <c r="B1391" s="3">
        <v>41443</v>
      </c>
      <c r="C1391" s="4">
        <v>49</v>
      </c>
      <c r="D1391" s="14">
        <v>30.470408163265319</v>
      </c>
      <c r="E1391" s="14"/>
      <c r="F1391" s="14"/>
      <c r="G1391" s="14"/>
    </row>
    <row r="1392" spans="1:7" x14ac:dyDescent="0.35">
      <c r="A1392" s="2" t="s">
        <v>1389</v>
      </c>
      <c r="B1392" s="3">
        <v>41454</v>
      </c>
      <c r="C1392" s="4">
        <v>3</v>
      </c>
      <c r="D1392" s="14">
        <v>21.166666666666668</v>
      </c>
      <c r="E1392" s="14"/>
      <c r="F1392" s="14"/>
      <c r="G1392" s="14"/>
    </row>
    <row r="1393" spans="1:7" x14ac:dyDescent="0.35">
      <c r="A1393" s="2" t="s">
        <v>1390</v>
      </c>
      <c r="B1393" s="3">
        <v>41376</v>
      </c>
      <c r="C1393" s="4">
        <v>1</v>
      </c>
      <c r="D1393" s="14">
        <v>33.5</v>
      </c>
      <c r="E1393" s="14"/>
      <c r="F1393" s="14"/>
      <c r="G1393" s="14"/>
    </row>
    <row r="1394" spans="1:7" x14ac:dyDescent="0.35">
      <c r="A1394" s="2" t="s">
        <v>1391</v>
      </c>
      <c r="B1394" s="3">
        <v>41522</v>
      </c>
      <c r="C1394" s="4">
        <v>33</v>
      </c>
      <c r="D1394" s="14">
        <v>33.254545454545458</v>
      </c>
      <c r="E1394" s="14"/>
      <c r="F1394" s="14"/>
      <c r="G1394" s="14"/>
    </row>
    <row r="1395" spans="1:7" x14ac:dyDescent="0.35">
      <c r="A1395" s="2" t="s">
        <v>1392</v>
      </c>
      <c r="B1395" s="3">
        <v>41202</v>
      </c>
      <c r="C1395" s="4">
        <v>1</v>
      </c>
      <c r="D1395" s="14">
        <v>58.6</v>
      </c>
      <c r="E1395" s="14"/>
      <c r="F1395" s="14"/>
      <c r="G1395" s="14"/>
    </row>
    <row r="1396" spans="1:7" x14ac:dyDescent="0.35">
      <c r="A1396" s="2" t="s">
        <v>1393</v>
      </c>
      <c r="B1396" s="3">
        <v>41200</v>
      </c>
      <c r="C1396" s="4">
        <v>1</v>
      </c>
      <c r="D1396" s="14">
        <v>13.75</v>
      </c>
      <c r="E1396" s="14"/>
      <c r="F1396" s="14"/>
      <c r="G1396" s="14"/>
    </row>
    <row r="1397" spans="1:7" x14ac:dyDescent="0.35">
      <c r="A1397" s="2" t="s">
        <v>1394</v>
      </c>
      <c r="B1397" s="3">
        <v>41200</v>
      </c>
      <c r="C1397" s="4">
        <v>1</v>
      </c>
      <c r="D1397" s="14">
        <v>46.15</v>
      </c>
      <c r="E1397" s="14"/>
      <c r="F1397" s="14"/>
      <c r="G1397" s="14"/>
    </row>
    <row r="1398" spans="1:7" x14ac:dyDescent="0.35">
      <c r="A1398" s="2" t="s">
        <v>1395</v>
      </c>
      <c r="B1398" s="3">
        <v>41209</v>
      </c>
      <c r="C1398" s="4">
        <v>2</v>
      </c>
      <c r="D1398" s="14">
        <v>34.274999999999999</v>
      </c>
      <c r="E1398" s="14"/>
      <c r="F1398" s="14"/>
      <c r="G1398" s="14"/>
    </row>
    <row r="1399" spans="1:7" x14ac:dyDescent="0.35">
      <c r="A1399" s="2" t="s">
        <v>1396</v>
      </c>
      <c r="B1399" s="3">
        <v>41304</v>
      </c>
      <c r="C1399" s="4">
        <v>2</v>
      </c>
      <c r="D1399" s="14">
        <v>25.875</v>
      </c>
      <c r="E1399" s="14"/>
      <c r="F1399" s="14"/>
      <c r="G1399" s="14"/>
    </row>
    <row r="1400" spans="1:7" x14ac:dyDescent="0.35">
      <c r="A1400" s="2" t="s">
        <v>1397</v>
      </c>
      <c r="B1400" s="3">
        <v>41201</v>
      </c>
      <c r="C1400" s="4">
        <v>1</v>
      </c>
      <c r="D1400" s="14">
        <v>19.7</v>
      </c>
      <c r="E1400" s="14"/>
      <c r="F1400" s="14"/>
      <c r="G1400" s="14"/>
    </row>
    <row r="1401" spans="1:7" x14ac:dyDescent="0.35">
      <c r="A1401" s="2" t="s">
        <v>1398</v>
      </c>
      <c r="B1401" s="3">
        <v>41201</v>
      </c>
      <c r="C1401" s="4">
        <v>1</v>
      </c>
      <c r="D1401" s="14">
        <v>45.8</v>
      </c>
      <c r="E1401" s="14"/>
      <c r="F1401" s="14"/>
      <c r="G1401" s="14"/>
    </row>
    <row r="1402" spans="1:7" x14ac:dyDescent="0.35">
      <c r="A1402" s="2" t="s">
        <v>1399</v>
      </c>
      <c r="B1402" s="3">
        <v>41537</v>
      </c>
      <c r="C1402" s="4">
        <v>4</v>
      </c>
      <c r="D1402" s="14">
        <v>12.1875</v>
      </c>
      <c r="E1402" s="14"/>
      <c r="F1402" s="14"/>
      <c r="G1402" s="14"/>
    </row>
    <row r="1403" spans="1:7" x14ac:dyDescent="0.35">
      <c r="A1403" s="2" t="s">
        <v>1400</v>
      </c>
      <c r="B1403" s="3">
        <v>41537</v>
      </c>
      <c r="C1403" s="4">
        <v>12</v>
      </c>
      <c r="D1403" s="14">
        <v>12.388333333333334</v>
      </c>
      <c r="E1403" s="14"/>
      <c r="F1403" s="14"/>
      <c r="G1403" s="14"/>
    </row>
    <row r="1404" spans="1:7" x14ac:dyDescent="0.35">
      <c r="A1404" s="2" t="s">
        <v>1401</v>
      </c>
      <c r="B1404" s="3">
        <v>41229</v>
      </c>
      <c r="C1404" s="4">
        <v>2</v>
      </c>
      <c r="D1404" s="14">
        <v>10.375</v>
      </c>
      <c r="E1404" s="14"/>
      <c r="F1404" s="14"/>
      <c r="G1404" s="14"/>
    </row>
    <row r="1405" spans="1:7" x14ac:dyDescent="0.35">
      <c r="A1405" s="2" t="s">
        <v>1402</v>
      </c>
      <c r="B1405" s="3">
        <v>41392</v>
      </c>
      <c r="C1405" s="4">
        <v>4</v>
      </c>
      <c r="D1405" s="14">
        <v>41.777499999999996</v>
      </c>
      <c r="E1405" s="14"/>
      <c r="F1405" s="14"/>
      <c r="G1405" s="14"/>
    </row>
    <row r="1406" spans="1:7" x14ac:dyDescent="0.35">
      <c r="A1406" s="2" t="s">
        <v>1403</v>
      </c>
      <c r="B1406" s="3">
        <v>41201</v>
      </c>
      <c r="C1406" s="4">
        <v>1</v>
      </c>
      <c r="D1406" s="14">
        <v>34.950000000000003</v>
      </c>
      <c r="E1406" s="14"/>
      <c r="F1406" s="14"/>
      <c r="G1406" s="14"/>
    </row>
    <row r="1407" spans="1:7" x14ac:dyDescent="0.35">
      <c r="A1407" s="2" t="s">
        <v>1404</v>
      </c>
      <c r="B1407" s="3">
        <v>41201</v>
      </c>
      <c r="C1407" s="4">
        <v>1</v>
      </c>
      <c r="D1407" s="14">
        <v>14.2</v>
      </c>
      <c r="E1407" s="14"/>
      <c r="F1407" s="14"/>
      <c r="G1407" s="14"/>
    </row>
    <row r="1408" spans="1:7" x14ac:dyDescent="0.35">
      <c r="A1408" s="2" t="s">
        <v>1405</v>
      </c>
      <c r="B1408" s="3">
        <v>41201</v>
      </c>
      <c r="C1408" s="4">
        <v>1</v>
      </c>
      <c r="D1408" s="14">
        <v>99</v>
      </c>
      <c r="E1408" s="14"/>
      <c r="F1408" s="14"/>
      <c r="G1408" s="14"/>
    </row>
    <row r="1409" spans="1:7" x14ac:dyDescent="0.35">
      <c r="A1409" s="2" t="s">
        <v>1406</v>
      </c>
      <c r="B1409" s="3">
        <v>41201</v>
      </c>
      <c r="C1409" s="4">
        <v>1</v>
      </c>
      <c r="D1409" s="14">
        <v>84.15</v>
      </c>
      <c r="E1409" s="14"/>
      <c r="F1409" s="14"/>
      <c r="G1409" s="14"/>
    </row>
    <row r="1410" spans="1:7" x14ac:dyDescent="0.35">
      <c r="A1410" s="2" t="s">
        <v>1407</v>
      </c>
      <c r="B1410" s="3">
        <v>41201</v>
      </c>
      <c r="C1410" s="4">
        <v>1</v>
      </c>
      <c r="D1410" s="14">
        <v>123.85</v>
      </c>
      <c r="E1410" s="14"/>
      <c r="F1410" s="14"/>
      <c r="G1410" s="14"/>
    </row>
    <row r="1411" spans="1:7" x14ac:dyDescent="0.35">
      <c r="A1411" s="2" t="s">
        <v>1408</v>
      </c>
      <c r="B1411" s="3">
        <v>41573</v>
      </c>
      <c r="C1411" s="4">
        <v>12</v>
      </c>
      <c r="D1411" s="14">
        <v>118.61666666666667</v>
      </c>
      <c r="E1411" s="14"/>
      <c r="F1411" s="14"/>
      <c r="G1411" s="14"/>
    </row>
    <row r="1412" spans="1:7" x14ac:dyDescent="0.35">
      <c r="A1412" s="2" t="s">
        <v>1409</v>
      </c>
      <c r="B1412" s="3">
        <v>41201</v>
      </c>
      <c r="C1412" s="4">
        <v>1</v>
      </c>
      <c r="D1412" s="14">
        <v>27.45</v>
      </c>
      <c r="E1412" s="14"/>
      <c r="F1412" s="14"/>
      <c r="G1412" s="14"/>
    </row>
    <row r="1413" spans="1:7" x14ac:dyDescent="0.35">
      <c r="A1413" s="2" t="s">
        <v>1410</v>
      </c>
      <c r="B1413" s="3">
        <v>41557</v>
      </c>
      <c r="C1413" s="4">
        <v>7</v>
      </c>
      <c r="D1413" s="14">
        <v>34.557142857142857</v>
      </c>
      <c r="E1413" s="14"/>
      <c r="F1413" s="14"/>
      <c r="G1413" s="14"/>
    </row>
    <row r="1414" spans="1:7" x14ac:dyDescent="0.35">
      <c r="A1414" s="2" t="s">
        <v>1411</v>
      </c>
      <c r="B1414" s="3">
        <v>41200</v>
      </c>
      <c r="C1414" s="4">
        <v>1</v>
      </c>
      <c r="D1414" s="14">
        <v>15.45</v>
      </c>
      <c r="E1414" s="14"/>
      <c r="F1414" s="14"/>
      <c r="G1414" s="14"/>
    </row>
    <row r="1415" spans="1:7" x14ac:dyDescent="0.35">
      <c r="A1415" s="2" t="s">
        <v>1412</v>
      </c>
      <c r="B1415" s="3">
        <v>41201</v>
      </c>
      <c r="C1415" s="4">
        <v>1</v>
      </c>
      <c r="D1415" s="14">
        <v>11.95</v>
      </c>
      <c r="E1415" s="14"/>
      <c r="F1415" s="14"/>
      <c r="G1415" s="14"/>
    </row>
    <row r="1416" spans="1:7" x14ac:dyDescent="0.35">
      <c r="A1416" s="2" t="s">
        <v>1413</v>
      </c>
      <c r="B1416" s="3">
        <v>41200</v>
      </c>
      <c r="C1416" s="4">
        <v>1</v>
      </c>
      <c r="D1416" s="14">
        <v>19.95</v>
      </c>
      <c r="E1416" s="14"/>
      <c r="F1416" s="14"/>
      <c r="G1416" s="14"/>
    </row>
    <row r="1417" spans="1:7" x14ac:dyDescent="0.35">
      <c r="A1417" s="2" t="s">
        <v>1414</v>
      </c>
      <c r="B1417" s="3">
        <v>41200</v>
      </c>
      <c r="C1417" s="4">
        <v>1</v>
      </c>
      <c r="D1417" s="14">
        <v>82.75</v>
      </c>
      <c r="E1417" s="14"/>
      <c r="F1417" s="14"/>
      <c r="G1417" s="14"/>
    </row>
    <row r="1418" spans="1:7" x14ac:dyDescent="0.35">
      <c r="A1418" s="2" t="s">
        <v>1415</v>
      </c>
      <c r="B1418" s="3">
        <v>41201</v>
      </c>
      <c r="C1418" s="4">
        <v>1</v>
      </c>
      <c r="D1418" s="14">
        <v>26.7</v>
      </c>
      <c r="E1418" s="14"/>
      <c r="F1418" s="14"/>
      <c r="G1418" s="14"/>
    </row>
    <row r="1419" spans="1:7" x14ac:dyDescent="0.35">
      <c r="A1419" s="2" t="s">
        <v>1416</v>
      </c>
      <c r="B1419" s="3">
        <v>41217</v>
      </c>
      <c r="C1419" s="4">
        <v>3</v>
      </c>
      <c r="D1419" s="14">
        <v>14.303333333333333</v>
      </c>
      <c r="E1419" s="14"/>
      <c r="F1419" s="14"/>
      <c r="G1419" s="14"/>
    </row>
    <row r="1420" spans="1:7" x14ac:dyDescent="0.35">
      <c r="A1420" s="2" t="s">
        <v>1417</v>
      </c>
      <c r="B1420" s="3">
        <v>41441</v>
      </c>
      <c r="C1420" s="4">
        <v>6</v>
      </c>
      <c r="D1420" s="14">
        <v>14.293333333333335</v>
      </c>
      <c r="E1420" s="14"/>
      <c r="F1420" s="14"/>
      <c r="G1420" s="14"/>
    </row>
    <row r="1421" spans="1:7" x14ac:dyDescent="0.35">
      <c r="A1421" s="2" t="s">
        <v>1418</v>
      </c>
      <c r="B1421" s="3">
        <v>41531</v>
      </c>
      <c r="C1421" s="4">
        <v>5</v>
      </c>
      <c r="D1421" s="14">
        <v>30.651999999999997</v>
      </c>
      <c r="E1421" s="14"/>
      <c r="F1421" s="14"/>
      <c r="G1421" s="14"/>
    </row>
    <row r="1422" spans="1:7" x14ac:dyDescent="0.35">
      <c r="A1422" s="2" t="s">
        <v>1419</v>
      </c>
      <c r="B1422" s="3">
        <v>41198</v>
      </c>
      <c r="C1422" s="4">
        <v>1</v>
      </c>
      <c r="D1422" s="14">
        <v>56.35</v>
      </c>
      <c r="E1422" s="14"/>
      <c r="F1422" s="14"/>
      <c r="G1422" s="14"/>
    </row>
    <row r="1423" spans="1:7" x14ac:dyDescent="0.35">
      <c r="A1423" s="2" t="s">
        <v>1420</v>
      </c>
      <c r="B1423" s="3">
        <v>41417</v>
      </c>
      <c r="C1423" s="4">
        <v>11</v>
      </c>
      <c r="D1423" s="14">
        <v>57.95</v>
      </c>
      <c r="E1423" s="14"/>
      <c r="F1423" s="14"/>
      <c r="G1423" s="14"/>
    </row>
    <row r="1424" spans="1:7" x14ac:dyDescent="0.35">
      <c r="A1424" s="2" t="s">
        <v>1421</v>
      </c>
      <c r="B1424" s="3">
        <v>41461</v>
      </c>
      <c r="C1424" s="4">
        <v>4</v>
      </c>
      <c r="D1424" s="14">
        <v>34.75</v>
      </c>
      <c r="E1424" s="14"/>
      <c r="F1424" s="14"/>
      <c r="G1424" s="14"/>
    </row>
    <row r="1425" spans="1:7" x14ac:dyDescent="0.35">
      <c r="A1425" s="2" t="s">
        <v>1422</v>
      </c>
      <c r="B1425" s="3">
        <v>41580</v>
      </c>
      <c r="C1425" s="4">
        <v>8</v>
      </c>
      <c r="D1425" s="14">
        <v>30.024999999999999</v>
      </c>
      <c r="E1425" s="14"/>
      <c r="F1425" s="14"/>
      <c r="G1425" s="14"/>
    </row>
    <row r="1426" spans="1:7" x14ac:dyDescent="0.35">
      <c r="A1426" s="2" t="s">
        <v>1423</v>
      </c>
      <c r="B1426" s="3">
        <v>41270</v>
      </c>
      <c r="C1426" s="4">
        <v>2</v>
      </c>
      <c r="D1426" s="14">
        <v>61.524999999999999</v>
      </c>
      <c r="E1426" s="14"/>
      <c r="F1426" s="14"/>
      <c r="G1426" s="14"/>
    </row>
    <row r="1427" spans="1:7" x14ac:dyDescent="0.35">
      <c r="A1427" s="2" t="s">
        <v>1424</v>
      </c>
      <c r="B1427" s="3">
        <v>41579</v>
      </c>
      <c r="C1427" s="4">
        <v>43</v>
      </c>
      <c r="D1427" s="14">
        <v>46.478604651162804</v>
      </c>
      <c r="E1427" s="14"/>
      <c r="F1427" s="14"/>
      <c r="G1427" s="14"/>
    </row>
    <row r="1428" spans="1:7" x14ac:dyDescent="0.35">
      <c r="A1428" s="2" t="s">
        <v>1425</v>
      </c>
      <c r="B1428" s="3">
        <v>41572</v>
      </c>
      <c r="C1428" s="4">
        <v>19</v>
      </c>
      <c r="D1428" s="14">
        <v>17.032105263157888</v>
      </c>
      <c r="E1428" s="14"/>
      <c r="F1428" s="14"/>
      <c r="G1428" s="14"/>
    </row>
    <row r="1429" spans="1:7" x14ac:dyDescent="0.35">
      <c r="A1429" s="2" t="s">
        <v>1426</v>
      </c>
      <c r="B1429" s="3">
        <v>41582</v>
      </c>
      <c r="C1429" s="4">
        <v>46</v>
      </c>
      <c r="D1429" s="14">
        <v>15.599130434782612</v>
      </c>
      <c r="E1429" s="14"/>
      <c r="F1429" s="14"/>
      <c r="G1429" s="14"/>
    </row>
    <row r="1430" spans="1:7" x14ac:dyDescent="0.35">
      <c r="A1430" s="2" t="s">
        <v>1427</v>
      </c>
      <c r="B1430" s="3">
        <v>41528</v>
      </c>
      <c r="C1430" s="4">
        <v>12</v>
      </c>
      <c r="D1430" s="14">
        <v>24.608333333333324</v>
      </c>
      <c r="E1430" s="14"/>
      <c r="F1430" s="14"/>
      <c r="G1430" s="14"/>
    </row>
    <row r="1431" spans="1:7" x14ac:dyDescent="0.35">
      <c r="A1431" s="2" t="s">
        <v>1428</v>
      </c>
      <c r="B1431" s="3">
        <v>41578</v>
      </c>
      <c r="C1431" s="4">
        <v>40</v>
      </c>
      <c r="D1431" s="14">
        <v>9.764999999999997</v>
      </c>
      <c r="E1431" s="14"/>
      <c r="F1431" s="14"/>
      <c r="G1431" s="14"/>
    </row>
    <row r="1432" spans="1:7" x14ac:dyDescent="0.35">
      <c r="A1432" s="2" t="s">
        <v>1429</v>
      </c>
      <c r="B1432" s="3">
        <v>41403</v>
      </c>
      <c r="C1432" s="4">
        <v>6</v>
      </c>
      <c r="D1432" s="14">
        <v>10.391666666666666</v>
      </c>
      <c r="E1432" s="14"/>
      <c r="F1432" s="14"/>
      <c r="G1432" s="14"/>
    </row>
    <row r="1433" spans="1:7" x14ac:dyDescent="0.35">
      <c r="A1433" s="2" t="s">
        <v>1430</v>
      </c>
      <c r="B1433" s="3">
        <v>41197</v>
      </c>
      <c r="C1433" s="4">
        <v>1</v>
      </c>
      <c r="D1433" s="14">
        <v>0</v>
      </c>
      <c r="E1433" s="14"/>
      <c r="F1433" s="14"/>
      <c r="G1433" s="14"/>
    </row>
    <row r="1434" spans="1:7" x14ac:dyDescent="0.35">
      <c r="A1434" s="2" t="s">
        <v>1431</v>
      </c>
      <c r="B1434" s="3">
        <v>41326</v>
      </c>
      <c r="C1434" s="4">
        <v>3</v>
      </c>
      <c r="D1434" s="14">
        <v>12.883333333333333</v>
      </c>
      <c r="E1434" s="14"/>
      <c r="F1434" s="14"/>
      <c r="G1434" s="14"/>
    </row>
    <row r="1435" spans="1:7" x14ac:dyDescent="0.35">
      <c r="A1435" s="2" t="s">
        <v>1432</v>
      </c>
      <c r="B1435" s="3">
        <v>41582</v>
      </c>
      <c r="C1435" s="4">
        <v>33</v>
      </c>
      <c r="D1435" s="14">
        <v>30.824848484848481</v>
      </c>
      <c r="E1435" s="14"/>
      <c r="F1435" s="14"/>
      <c r="G1435" s="14"/>
    </row>
    <row r="1436" spans="1:7" x14ac:dyDescent="0.35">
      <c r="A1436" s="2" t="s">
        <v>1433</v>
      </c>
      <c r="B1436" s="3">
        <v>41197</v>
      </c>
      <c r="C1436" s="4">
        <v>1</v>
      </c>
      <c r="D1436" s="14">
        <v>6.45</v>
      </c>
      <c r="E1436" s="14"/>
      <c r="F1436" s="14"/>
      <c r="G1436" s="14"/>
    </row>
    <row r="1437" spans="1:7" x14ac:dyDescent="0.35">
      <c r="A1437" s="2" t="s">
        <v>1434</v>
      </c>
      <c r="B1437" s="3">
        <v>41284</v>
      </c>
      <c r="C1437" s="4">
        <v>5</v>
      </c>
      <c r="D1437" s="14">
        <v>7.444</v>
      </c>
      <c r="E1437" s="14"/>
      <c r="F1437" s="14"/>
      <c r="G1437" s="14"/>
    </row>
    <row r="1438" spans="1:7" x14ac:dyDescent="0.35">
      <c r="A1438" s="2" t="s">
        <v>1435</v>
      </c>
      <c r="B1438" s="3">
        <v>41226</v>
      </c>
      <c r="C1438" s="4">
        <v>2</v>
      </c>
      <c r="D1438" s="14">
        <v>30.5</v>
      </c>
      <c r="E1438" s="14"/>
      <c r="F1438" s="14"/>
      <c r="G1438" s="14"/>
    </row>
    <row r="1439" spans="1:7" x14ac:dyDescent="0.35">
      <c r="A1439" s="2" t="s">
        <v>1436</v>
      </c>
      <c r="B1439" s="3">
        <v>41197</v>
      </c>
      <c r="C1439" s="4">
        <v>1</v>
      </c>
      <c r="D1439" s="14">
        <v>17.25</v>
      </c>
      <c r="E1439" s="14"/>
      <c r="F1439" s="14"/>
      <c r="G1439" s="14"/>
    </row>
    <row r="1440" spans="1:7" x14ac:dyDescent="0.35">
      <c r="A1440" s="2" t="s">
        <v>1437</v>
      </c>
      <c r="B1440" s="3">
        <v>41197</v>
      </c>
      <c r="C1440" s="4">
        <v>1</v>
      </c>
      <c r="D1440" s="14">
        <v>27.45</v>
      </c>
      <c r="E1440" s="14"/>
      <c r="F1440" s="14"/>
      <c r="G1440" s="14"/>
    </row>
    <row r="1441" spans="1:7" x14ac:dyDescent="0.35">
      <c r="A1441" s="2" t="s">
        <v>1438</v>
      </c>
      <c r="B1441" s="3">
        <v>41197</v>
      </c>
      <c r="C1441" s="4">
        <v>1</v>
      </c>
      <c r="D1441" s="14">
        <v>20.5</v>
      </c>
      <c r="E1441" s="14"/>
      <c r="F1441" s="14"/>
      <c r="G1441" s="14"/>
    </row>
    <row r="1442" spans="1:7" x14ac:dyDescent="0.35">
      <c r="A1442" s="2" t="s">
        <v>1439</v>
      </c>
      <c r="B1442" s="3">
        <v>41197</v>
      </c>
      <c r="C1442" s="4">
        <v>1</v>
      </c>
      <c r="D1442" s="14">
        <v>27.9</v>
      </c>
      <c r="E1442" s="14"/>
      <c r="F1442" s="14"/>
      <c r="G1442" s="14"/>
    </row>
    <row r="1443" spans="1:7" x14ac:dyDescent="0.35">
      <c r="A1443" s="2" t="s">
        <v>1440</v>
      </c>
      <c r="B1443" s="3">
        <v>41197</v>
      </c>
      <c r="C1443" s="4">
        <v>1</v>
      </c>
      <c r="D1443" s="14">
        <v>39</v>
      </c>
      <c r="E1443" s="14"/>
      <c r="F1443" s="14"/>
      <c r="G1443" s="14"/>
    </row>
    <row r="1444" spans="1:7" x14ac:dyDescent="0.35">
      <c r="A1444" s="2" t="s">
        <v>1441</v>
      </c>
      <c r="B1444" s="3">
        <v>41197</v>
      </c>
      <c r="C1444" s="4">
        <v>1</v>
      </c>
      <c r="D1444" s="14">
        <v>59.8</v>
      </c>
      <c r="E1444" s="14"/>
      <c r="F1444" s="14"/>
      <c r="G1444" s="14"/>
    </row>
    <row r="1445" spans="1:7" x14ac:dyDescent="0.35">
      <c r="A1445" s="2" t="s">
        <v>1442</v>
      </c>
      <c r="B1445" s="3">
        <v>41536</v>
      </c>
      <c r="C1445" s="4">
        <v>26</v>
      </c>
      <c r="D1445" s="14">
        <v>36.630769230769232</v>
      </c>
      <c r="E1445" s="14"/>
      <c r="F1445" s="14"/>
      <c r="G1445" s="14"/>
    </row>
    <row r="1446" spans="1:7" x14ac:dyDescent="0.35">
      <c r="A1446" s="2" t="s">
        <v>1443</v>
      </c>
      <c r="B1446" s="3">
        <v>41197</v>
      </c>
      <c r="C1446" s="4">
        <v>1</v>
      </c>
      <c r="D1446" s="14">
        <v>30.2</v>
      </c>
      <c r="E1446" s="14"/>
      <c r="F1446" s="14"/>
      <c r="G1446" s="14"/>
    </row>
    <row r="1447" spans="1:7" x14ac:dyDescent="0.35">
      <c r="A1447" s="2" t="s">
        <v>1444</v>
      </c>
      <c r="B1447" s="3">
        <v>41197</v>
      </c>
      <c r="C1447" s="4">
        <v>1</v>
      </c>
      <c r="D1447" s="14">
        <v>53.25</v>
      </c>
      <c r="E1447" s="14"/>
      <c r="F1447" s="14"/>
      <c r="G1447" s="14"/>
    </row>
    <row r="1448" spans="1:7" x14ac:dyDescent="0.35">
      <c r="A1448" s="2" t="s">
        <v>1445</v>
      </c>
      <c r="B1448" s="3">
        <v>41197</v>
      </c>
      <c r="C1448" s="4">
        <v>1</v>
      </c>
      <c r="D1448" s="14">
        <v>62.8</v>
      </c>
      <c r="E1448" s="14"/>
      <c r="F1448" s="14"/>
      <c r="G1448" s="14"/>
    </row>
    <row r="1449" spans="1:7" x14ac:dyDescent="0.35">
      <c r="A1449" s="2" t="s">
        <v>1446</v>
      </c>
      <c r="B1449" s="3">
        <v>41197</v>
      </c>
      <c r="C1449" s="4">
        <v>1</v>
      </c>
      <c r="D1449" s="14">
        <v>10.75</v>
      </c>
      <c r="E1449" s="14"/>
      <c r="F1449" s="14"/>
      <c r="G1449" s="14"/>
    </row>
    <row r="1450" spans="1:7" x14ac:dyDescent="0.35">
      <c r="A1450" s="2" t="s">
        <v>1447</v>
      </c>
      <c r="B1450" s="3">
        <v>41205</v>
      </c>
      <c r="C1450" s="4">
        <v>1</v>
      </c>
      <c r="D1450" s="14">
        <v>26.45</v>
      </c>
      <c r="E1450" s="14"/>
      <c r="F1450" s="14"/>
      <c r="G1450" s="14"/>
    </row>
    <row r="1451" spans="1:7" x14ac:dyDescent="0.35">
      <c r="A1451" s="2" t="s">
        <v>1448</v>
      </c>
      <c r="B1451" s="3">
        <v>41264</v>
      </c>
      <c r="C1451" s="4">
        <v>3</v>
      </c>
      <c r="D1451" s="14">
        <v>10.949999999999998</v>
      </c>
      <c r="E1451" s="14"/>
      <c r="F1451" s="14"/>
      <c r="G1451" s="14"/>
    </row>
    <row r="1452" spans="1:7" x14ac:dyDescent="0.35">
      <c r="A1452" s="2" t="s">
        <v>1449</v>
      </c>
      <c r="B1452" s="3">
        <v>41197</v>
      </c>
      <c r="C1452" s="4">
        <v>1</v>
      </c>
      <c r="D1452" s="14">
        <v>48.7</v>
      </c>
      <c r="E1452" s="14"/>
      <c r="F1452" s="14"/>
      <c r="G1452" s="14"/>
    </row>
    <row r="1453" spans="1:7" x14ac:dyDescent="0.35">
      <c r="A1453" s="2" t="s">
        <v>1450</v>
      </c>
      <c r="B1453" s="3">
        <v>41208</v>
      </c>
      <c r="C1453" s="4">
        <v>1</v>
      </c>
      <c r="D1453" s="14">
        <v>30.7</v>
      </c>
      <c r="E1453" s="14"/>
      <c r="F1453" s="14"/>
      <c r="G1453" s="14"/>
    </row>
    <row r="1454" spans="1:7" x14ac:dyDescent="0.35">
      <c r="A1454" s="2" t="s">
        <v>1451</v>
      </c>
      <c r="B1454" s="3">
        <v>41197</v>
      </c>
      <c r="C1454" s="4">
        <v>1</v>
      </c>
      <c r="D1454" s="14">
        <v>34.880000000000003</v>
      </c>
      <c r="E1454" s="14"/>
      <c r="F1454" s="14"/>
      <c r="G1454" s="14"/>
    </row>
    <row r="1455" spans="1:7" x14ac:dyDescent="0.35">
      <c r="A1455" s="2" t="s">
        <v>1452</v>
      </c>
      <c r="B1455" s="3">
        <v>41327</v>
      </c>
      <c r="C1455" s="4">
        <v>4</v>
      </c>
      <c r="D1455" s="14">
        <v>14.6875</v>
      </c>
      <c r="E1455" s="14"/>
      <c r="F1455" s="14"/>
      <c r="G1455" s="14"/>
    </row>
    <row r="1456" spans="1:7" x14ac:dyDescent="0.35">
      <c r="A1456" s="2" t="s">
        <v>1453</v>
      </c>
      <c r="B1456" s="3">
        <v>41198</v>
      </c>
      <c r="C1456" s="4">
        <v>1</v>
      </c>
      <c r="D1456" s="14">
        <v>14.65</v>
      </c>
      <c r="E1456" s="14"/>
      <c r="F1456" s="14"/>
      <c r="G1456" s="14"/>
    </row>
    <row r="1457" spans="1:7" x14ac:dyDescent="0.35">
      <c r="A1457" s="2" t="s">
        <v>1454</v>
      </c>
      <c r="B1457" s="3">
        <v>41394</v>
      </c>
      <c r="C1457" s="4">
        <v>3</v>
      </c>
      <c r="D1457" s="14">
        <v>35.4</v>
      </c>
      <c r="E1457" s="14"/>
      <c r="F1457" s="14"/>
      <c r="G1457" s="14"/>
    </row>
    <row r="1458" spans="1:7" x14ac:dyDescent="0.35">
      <c r="A1458" s="2" t="s">
        <v>1455</v>
      </c>
      <c r="B1458" s="3">
        <v>41577</v>
      </c>
      <c r="C1458" s="4">
        <v>94</v>
      </c>
      <c r="D1458" s="14">
        <v>12.319361702127662</v>
      </c>
      <c r="E1458" s="14"/>
      <c r="F1458" s="14"/>
      <c r="G1458" s="14"/>
    </row>
    <row r="1459" spans="1:7" x14ac:dyDescent="0.35">
      <c r="A1459" s="2" t="s">
        <v>1456</v>
      </c>
      <c r="B1459" s="3">
        <v>41198</v>
      </c>
      <c r="C1459" s="4">
        <v>1</v>
      </c>
      <c r="D1459" s="14">
        <v>33.5</v>
      </c>
      <c r="E1459" s="14"/>
      <c r="F1459" s="14"/>
      <c r="G1459" s="14"/>
    </row>
    <row r="1460" spans="1:7" x14ac:dyDescent="0.35">
      <c r="A1460" s="2" t="s">
        <v>1457</v>
      </c>
      <c r="B1460" s="3">
        <v>41438</v>
      </c>
      <c r="C1460" s="4">
        <v>12</v>
      </c>
      <c r="D1460" s="14">
        <v>18.529166666666665</v>
      </c>
      <c r="E1460" s="14"/>
      <c r="F1460" s="14"/>
      <c r="G1460" s="14"/>
    </row>
    <row r="1461" spans="1:7" x14ac:dyDescent="0.35">
      <c r="A1461" s="2" t="s">
        <v>1458</v>
      </c>
      <c r="B1461" s="3">
        <v>41396</v>
      </c>
      <c r="C1461" s="4">
        <v>3</v>
      </c>
      <c r="D1461" s="14">
        <v>13.65</v>
      </c>
      <c r="E1461" s="14"/>
      <c r="F1461" s="14"/>
      <c r="G1461" s="14"/>
    </row>
    <row r="1462" spans="1:7" x14ac:dyDescent="0.35">
      <c r="A1462" s="2" t="s">
        <v>1459</v>
      </c>
      <c r="B1462" s="3">
        <v>41198</v>
      </c>
      <c r="C1462" s="4">
        <v>1</v>
      </c>
      <c r="D1462" s="14">
        <v>34.15</v>
      </c>
      <c r="E1462" s="14"/>
      <c r="F1462" s="14"/>
      <c r="G1462" s="14"/>
    </row>
    <row r="1463" spans="1:7" x14ac:dyDescent="0.35">
      <c r="A1463" s="2" t="s">
        <v>1460</v>
      </c>
      <c r="B1463" s="3">
        <v>41479</v>
      </c>
      <c r="C1463" s="4">
        <v>6</v>
      </c>
      <c r="D1463" s="14">
        <v>44.824999999999996</v>
      </c>
      <c r="E1463" s="14"/>
      <c r="F1463" s="14"/>
      <c r="G1463" s="14"/>
    </row>
    <row r="1464" spans="1:7" x14ac:dyDescent="0.35">
      <c r="A1464" s="2" t="s">
        <v>1461</v>
      </c>
      <c r="B1464" s="3">
        <v>41487</v>
      </c>
      <c r="C1464" s="4">
        <v>9</v>
      </c>
      <c r="D1464" s="14">
        <v>28.549999999999997</v>
      </c>
      <c r="E1464" s="14"/>
      <c r="F1464" s="14"/>
      <c r="G1464" s="14"/>
    </row>
    <row r="1465" spans="1:7" x14ac:dyDescent="0.35">
      <c r="A1465" s="2" t="s">
        <v>1462</v>
      </c>
      <c r="B1465" s="3">
        <v>41198</v>
      </c>
      <c r="C1465" s="4">
        <v>1</v>
      </c>
      <c r="D1465" s="14">
        <v>59.3</v>
      </c>
      <c r="E1465" s="14"/>
      <c r="F1465" s="14"/>
      <c r="G1465" s="14"/>
    </row>
    <row r="1466" spans="1:7" x14ac:dyDescent="0.35">
      <c r="A1466" s="2" t="s">
        <v>1463</v>
      </c>
      <c r="B1466" s="3">
        <v>41247</v>
      </c>
      <c r="C1466" s="4">
        <v>1</v>
      </c>
      <c r="D1466" s="14">
        <v>13.75</v>
      </c>
      <c r="E1466" s="14"/>
      <c r="F1466" s="14"/>
      <c r="G1466" s="14"/>
    </row>
    <row r="1467" spans="1:7" x14ac:dyDescent="0.35">
      <c r="A1467" s="2" t="s">
        <v>1464</v>
      </c>
      <c r="B1467" s="3">
        <v>41239</v>
      </c>
      <c r="C1467" s="4">
        <v>5</v>
      </c>
      <c r="D1467" s="14">
        <v>41.660000000000004</v>
      </c>
      <c r="E1467" s="14"/>
      <c r="F1467" s="14"/>
      <c r="G1467" s="14"/>
    </row>
    <row r="1468" spans="1:7" x14ac:dyDescent="0.35">
      <c r="A1468" s="2" t="s">
        <v>1465</v>
      </c>
      <c r="B1468" s="3">
        <v>41197</v>
      </c>
      <c r="C1468" s="4">
        <v>1</v>
      </c>
      <c r="D1468" s="14">
        <v>38.299999999999997</v>
      </c>
      <c r="E1468" s="14"/>
      <c r="F1468" s="14"/>
      <c r="G1468" s="14"/>
    </row>
    <row r="1469" spans="1:7" x14ac:dyDescent="0.35">
      <c r="A1469" s="2" t="s">
        <v>1466</v>
      </c>
      <c r="B1469" s="3">
        <v>41197</v>
      </c>
      <c r="C1469" s="4">
        <v>1</v>
      </c>
      <c r="D1469" s="14">
        <v>59.95</v>
      </c>
      <c r="E1469" s="14"/>
      <c r="F1469" s="14"/>
      <c r="G1469" s="14"/>
    </row>
    <row r="1470" spans="1:7" x14ac:dyDescent="0.35">
      <c r="A1470" s="2" t="s">
        <v>1467</v>
      </c>
      <c r="B1470" s="3">
        <v>41320</v>
      </c>
      <c r="C1470" s="4">
        <v>2</v>
      </c>
      <c r="D1470" s="14">
        <v>46.875</v>
      </c>
      <c r="E1470" s="14"/>
      <c r="F1470" s="14"/>
      <c r="G1470" s="14"/>
    </row>
    <row r="1471" spans="1:7" x14ac:dyDescent="0.35">
      <c r="A1471" s="2" t="s">
        <v>1468</v>
      </c>
      <c r="B1471" s="3">
        <v>41197</v>
      </c>
      <c r="C1471" s="4">
        <v>1</v>
      </c>
      <c r="D1471" s="14">
        <v>12.5</v>
      </c>
      <c r="E1471" s="14"/>
      <c r="F1471" s="14"/>
      <c r="G1471" s="14"/>
    </row>
    <row r="1472" spans="1:7" x14ac:dyDescent="0.35">
      <c r="A1472" s="2" t="s">
        <v>1469</v>
      </c>
      <c r="B1472" s="3">
        <v>41450</v>
      </c>
      <c r="C1472" s="4">
        <v>45</v>
      </c>
      <c r="D1472" s="14">
        <v>17.020000000000003</v>
      </c>
      <c r="E1472" s="14"/>
      <c r="F1472" s="14"/>
      <c r="G1472" s="14"/>
    </row>
    <row r="1473" spans="1:7" x14ac:dyDescent="0.35">
      <c r="A1473" s="2" t="s">
        <v>1470</v>
      </c>
      <c r="B1473" s="3">
        <v>41577</v>
      </c>
      <c r="C1473" s="4">
        <v>43</v>
      </c>
      <c r="D1473" s="14">
        <v>9.5883720930232492</v>
      </c>
      <c r="E1473" s="14"/>
      <c r="F1473" s="14"/>
      <c r="G1473" s="14"/>
    </row>
    <row r="1474" spans="1:7" x14ac:dyDescent="0.35">
      <c r="A1474" s="2" t="s">
        <v>1471</v>
      </c>
      <c r="B1474" s="3">
        <v>41197</v>
      </c>
      <c r="C1474" s="4">
        <v>1</v>
      </c>
      <c r="D1474" s="14">
        <v>23.6</v>
      </c>
      <c r="E1474" s="14"/>
      <c r="F1474" s="14"/>
      <c r="G1474" s="14"/>
    </row>
    <row r="1475" spans="1:7" x14ac:dyDescent="0.35">
      <c r="A1475" s="2" t="s">
        <v>1472</v>
      </c>
      <c r="B1475" s="3">
        <v>41250</v>
      </c>
      <c r="C1475" s="4">
        <v>2</v>
      </c>
      <c r="D1475" s="14">
        <v>19.375</v>
      </c>
      <c r="E1475" s="14"/>
      <c r="F1475" s="14"/>
      <c r="G1475" s="14"/>
    </row>
    <row r="1476" spans="1:7" x14ac:dyDescent="0.35">
      <c r="A1476" s="2" t="s">
        <v>1473</v>
      </c>
      <c r="B1476" s="3">
        <v>41574</v>
      </c>
      <c r="C1476" s="4">
        <v>12</v>
      </c>
      <c r="D1476" s="14">
        <v>17.738333333333333</v>
      </c>
      <c r="E1476" s="14"/>
      <c r="F1476" s="14"/>
      <c r="G1476" s="14"/>
    </row>
    <row r="1477" spans="1:7" x14ac:dyDescent="0.35">
      <c r="A1477" s="2" t="s">
        <v>1474</v>
      </c>
      <c r="B1477" s="3">
        <v>41313</v>
      </c>
      <c r="C1477" s="4">
        <v>2</v>
      </c>
      <c r="D1477" s="14">
        <v>49.775000000000006</v>
      </c>
      <c r="E1477" s="14"/>
      <c r="F1477" s="14"/>
      <c r="G1477" s="14"/>
    </row>
    <row r="1478" spans="1:7" x14ac:dyDescent="0.35">
      <c r="A1478" s="2" t="s">
        <v>1475</v>
      </c>
      <c r="B1478" s="3">
        <v>41569</v>
      </c>
      <c r="C1478" s="4">
        <v>6</v>
      </c>
      <c r="D1478" s="14">
        <v>37.091666666666661</v>
      </c>
      <c r="E1478" s="14"/>
      <c r="F1478" s="14"/>
      <c r="G1478" s="14"/>
    </row>
    <row r="1479" spans="1:7" x14ac:dyDescent="0.35">
      <c r="A1479" s="2" t="s">
        <v>1476</v>
      </c>
      <c r="B1479" s="3">
        <v>41423</v>
      </c>
      <c r="C1479" s="4">
        <v>4</v>
      </c>
      <c r="D1479" s="14">
        <v>54.822500000000005</v>
      </c>
      <c r="E1479" s="14"/>
      <c r="F1479" s="14"/>
      <c r="G1479" s="14"/>
    </row>
    <row r="1480" spans="1:7" x14ac:dyDescent="0.35">
      <c r="A1480" s="2" t="s">
        <v>1477</v>
      </c>
      <c r="B1480" s="3">
        <v>41555</v>
      </c>
      <c r="C1480" s="4">
        <v>15</v>
      </c>
      <c r="D1480" s="14">
        <v>29.61</v>
      </c>
      <c r="E1480" s="14"/>
      <c r="F1480" s="14"/>
      <c r="G1480" s="14"/>
    </row>
    <row r="1481" spans="1:7" x14ac:dyDescent="0.35">
      <c r="A1481" s="2" t="s">
        <v>1478</v>
      </c>
      <c r="B1481" s="3">
        <v>41197</v>
      </c>
      <c r="C1481" s="4">
        <v>1</v>
      </c>
      <c r="D1481" s="14">
        <v>39.15</v>
      </c>
      <c r="E1481" s="14"/>
      <c r="F1481" s="14"/>
      <c r="G1481" s="14"/>
    </row>
    <row r="1482" spans="1:7" x14ac:dyDescent="0.35">
      <c r="A1482" s="2" t="s">
        <v>1479</v>
      </c>
      <c r="B1482" s="3">
        <v>41251</v>
      </c>
      <c r="C1482" s="4">
        <v>3</v>
      </c>
      <c r="D1482" s="14">
        <v>48.833333333333336</v>
      </c>
      <c r="E1482" s="14"/>
      <c r="F1482" s="14"/>
      <c r="G1482" s="14"/>
    </row>
    <row r="1483" spans="1:7" x14ac:dyDescent="0.35">
      <c r="A1483" s="2" t="s">
        <v>1480</v>
      </c>
      <c r="B1483" s="3">
        <v>41197</v>
      </c>
      <c r="C1483" s="4">
        <v>1</v>
      </c>
      <c r="D1483" s="14">
        <v>61.25</v>
      </c>
      <c r="E1483" s="14"/>
      <c r="F1483" s="14"/>
      <c r="G1483" s="14"/>
    </row>
    <row r="1484" spans="1:7" x14ac:dyDescent="0.35">
      <c r="A1484" s="2" t="s">
        <v>1481</v>
      </c>
      <c r="B1484" s="3">
        <v>41197</v>
      </c>
      <c r="C1484" s="4">
        <v>1</v>
      </c>
      <c r="D1484" s="14">
        <v>15.65</v>
      </c>
      <c r="E1484" s="14"/>
      <c r="F1484" s="14"/>
      <c r="G1484" s="14"/>
    </row>
    <row r="1485" spans="1:7" x14ac:dyDescent="0.35">
      <c r="A1485" s="2" t="s">
        <v>1482</v>
      </c>
      <c r="B1485" s="3">
        <v>41197</v>
      </c>
      <c r="C1485" s="4">
        <v>1</v>
      </c>
      <c r="D1485" s="14">
        <v>32.6</v>
      </c>
      <c r="E1485" s="14"/>
      <c r="F1485" s="14"/>
      <c r="G1485" s="14"/>
    </row>
    <row r="1486" spans="1:7" x14ac:dyDescent="0.35">
      <c r="A1486" s="2" t="s">
        <v>1483</v>
      </c>
      <c r="B1486" s="3">
        <v>41197</v>
      </c>
      <c r="C1486" s="4">
        <v>1</v>
      </c>
      <c r="D1486" s="14">
        <v>9.75</v>
      </c>
      <c r="E1486" s="14"/>
      <c r="F1486" s="14"/>
      <c r="G1486" s="14"/>
    </row>
    <row r="1487" spans="1:7" x14ac:dyDescent="0.35">
      <c r="A1487" s="2" t="s">
        <v>1484</v>
      </c>
      <c r="B1487" s="3">
        <v>41197</v>
      </c>
      <c r="C1487" s="4">
        <v>1</v>
      </c>
      <c r="D1487" s="14">
        <v>22</v>
      </c>
      <c r="E1487" s="14"/>
      <c r="F1487" s="14"/>
      <c r="G1487" s="14"/>
    </row>
    <row r="1488" spans="1:7" x14ac:dyDescent="0.35">
      <c r="A1488" s="2" t="s">
        <v>1485</v>
      </c>
      <c r="B1488" s="3">
        <v>41197</v>
      </c>
      <c r="C1488" s="4">
        <v>1</v>
      </c>
      <c r="D1488" s="14">
        <v>0.01</v>
      </c>
      <c r="E1488" s="14"/>
      <c r="F1488" s="14"/>
      <c r="G1488" s="14"/>
    </row>
    <row r="1489" spans="1:7" x14ac:dyDescent="0.35">
      <c r="A1489" s="2" t="s">
        <v>1486</v>
      </c>
      <c r="B1489" s="3">
        <v>41197</v>
      </c>
      <c r="C1489" s="4">
        <v>1</v>
      </c>
      <c r="D1489" s="14">
        <v>6.75</v>
      </c>
      <c r="E1489" s="14"/>
      <c r="F1489" s="14"/>
      <c r="G1489" s="14"/>
    </row>
    <row r="1490" spans="1:7" x14ac:dyDescent="0.35">
      <c r="A1490" s="2" t="s">
        <v>1487</v>
      </c>
      <c r="B1490" s="3">
        <v>41198</v>
      </c>
      <c r="C1490" s="4">
        <v>1</v>
      </c>
      <c r="D1490" s="14">
        <v>22.8</v>
      </c>
      <c r="E1490" s="14"/>
      <c r="F1490" s="14"/>
      <c r="G1490" s="14"/>
    </row>
    <row r="1491" spans="1:7" x14ac:dyDescent="0.35">
      <c r="A1491" s="2" t="s">
        <v>1488</v>
      </c>
      <c r="B1491" s="3">
        <v>41198</v>
      </c>
      <c r="C1491" s="4">
        <v>1</v>
      </c>
      <c r="D1491" s="14">
        <v>39.25</v>
      </c>
      <c r="E1491" s="14"/>
      <c r="F1491" s="14"/>
      <c r="G1491" s="14"/>
    </row>
    <row r="1492" spans="1:7" x14ac:dyDescent="0.35">
      <c r="A1492" s="2" t="s">
        <v>1489</v>
      </c>
      <c r="B1492" s="3">
        <v>41198</v>
      </c>
      <c r="C1492" s="4">
        <v>1</v>
      </c>
      <c r="D1492" s="14">
        <v>42.7</v>
      </c>
      <c r="E1492" s="14"/>
      <c r="F1492" s="14"/>
      <c r="G1492" s="14"/>
    </row>
    <row r="1493" spans="1:7" x14ac:dyDescent="0.35">
      <c r="A1493" s="2" t="s">
        <v>1490</v>
      </c>
      <c r="B1493" s="3">
        <v>41201</v>
      </c>
      <c r="C1493" s="4">
        <v>1</v>
      </c>
      <c r="D1493" s="14">
        <v>11.25</v>
      </c>
      <c r="E1493" s="14"/>
      <c r="F1493" s="14"/>
      <c r="G1493" s="14"/>
    </row>
    <row r="1494" spans="1:7" x14ac:dyDescent="0.35">
      <c r="A1494" s="2" t="s">
        <v>1491</v>
      </c>
      <c r="B1494" s="3">
        <v>41201</v>
      </c>
      <c r="C1494" s="4">
        <v>1</v>
      </c>
      <c r="D1494" s="14">
        <v>162.25</v>
      </c>
      <c r="E1494" s="14"/>
      <c r="F1494" s="14"/>
      <c r="G1494" s="14"/>
    </row>
    <row r="1495" spans="1:7" x14ac:dyDescent="0.35">
      <c r="A1495" s="2" t="s">
        <v>1492</v>
      </c>
      <c r="B1495" s="3">
        <v>41236</v>
      </c>
      <c r="C1495" s="4">
        <v>5</v>
      </c>
      <c r="D1495" s="14">
        <v>36.489999999999995</v>
      </c>
      <c r="E1495" s="14"/>
      <c r="F1495" s="14"/>
      <c r="G1495" s="14"/>
    </row>
    <row r="1496" spans="1:7" x14ac:dyDescent="0.35">
      <c r="A1496" s="2" t="s">
        <v>1493</v>
      </c>
      <c r="B1496" s="3">
        <v>41199</v>
      </c>
      <c r="C1496" s="4">
        <v>1</v>
      </c>
      <c r="D1496" s="14">
        <v>44.85</v>
      </c>
      <c r="E1496" s="14"/>
      <c r="F1496" s="14"/>
      <c r="G1496" s="14"/>
    </row>
    <row r="1497" spans="1:7" x14ac:dyDescent="0.35">
      <c r="A1497" s="2" t="s">
        <v>1494</v>
      </c>
      <c r="B1497" s="3">
        <v>41537</v>
      </c>
      <c r="C1497" s="4">
        <v>35</v>
      </c>
      <c r="D1497" s="14">
        <v>10.229999999999997</v>
      </c>
      <c r="E1497" s="14"/>
      <c r="F1497" s="14"/>
      <c r="G1497" s="14"/>
    </row>
    <row r="1498" spans="1:7" x14ac:dyDescent="0.35">
      <c r="A1498" s="2" t="s">
        <v>1495</v>
      </c>
      <c r="B1498" s="3">
        <v>41200</v>
      </c>
      <c r="C1498" s="4">
        <v>1</v>
      </c>
      <c r="D1498" s="14">
        <v>20.85</v>
      </c>
      <c r="E1498" s="14"/>
      <c r="F1498" s="14"/>
      <c r="G1498" s="14"/>
    </row>
    <row r="1499" spans="1:7" x14ac:dyDescent="0.35">
      <c r="A1499" s="2" t="s">
        <v>1496</v>
      </c>
      <c r="B1499" s="3">
        <v>41201</v>
      </c>
      <c r="C1499" s="4">
        <v>1</v>
      </c>
      <c r="D1499" s="14">
        <v>45.75</v>
      </c>
      <c r="E1499" s="14"/>
      <c r="F1499" s="14"/>
      <c r="G1499" s="14"/>
    </row>
    <row r="1500" spans="1:7" x14ac:dyDescent="0.35">
      <c r="A1500" s="2" t="s">
        <v>1497</v>
      </c>
      <c r="B1500" s="3">
        <v>41199</v>
      </c>
      <c r="C1500" s="4">
        <v>1</v>
      </c>
      <c r="D1500" s="14">
        <v>17</v>
      </c>
      <c r="E1500" s="14"/>
      <c r="F1500" s="14"/>
      <c r="G1500" s="14"/>
    </row>
    <row r="1501" spans="1:7" x14ac:dyDescent="0.35">
      <c r="A1501" s="2" t="s">
        <v>1498</v>
      </c>
      <c r="B1501" s="3">
        <v>41200</v>
      </c>
      <c r="C1501" s="4">
        <v>1</v>
      </c>
      <c r="D1501" s="14">
        <v>76.8</v>
      </c>
      <c r="E1501" s="14"/>
      <c r="F1501" s="14"/>
      <c r="G1501" s="14"/>
    </row>
    <row r="1502" spans="1:7" x14ac:dyDescent="0.35">
      <c r="A1502" s="2" t="s">
        <v>1499</v>
      </c>
      <c r="B1502" s="3">
        <v>41197</v>
      </c>
      <c r="C1502" s="4">
        <v>1</v>
      </c>
      <c r="D1502" s="14">
        <v>44.15</v>
      </c>
      <c r="E1502" s="14"/>
      <c r="F1502" s="14"/>
      <c r="G1502" s="14"/>
    </row>
    <row r="1503" spans="1:7" x14ac:dyDescent="0.35">
      <c r="A1503" s="2" t="s">
        <v>1500</v>
      </c>
      <c r="B1503" s="3">
        <v>41264</v>
      </c>
      <c r="C1503" s="4">
        <v>3</v>
      </c>
      <c r="D1503" s="14">
        <v>12.75</v>
      </c>
      <c r="E1503" s="14"/>
      <c r="F1503" s="14"/>
      <c r="G1503" s="14"/>
    </row>
    <row r="1504" spans="1:7" x14ac:dyDescent="0.35">
      <c r="A1504" s="2" t="s">
        <v>1501</v>
      </c>
      <c r="B1504" s="3">
        <v>41374</v>
      </c>
      <c r="C1504" s="4">
        <v>20</v>
      </c>
      <c r="D1504" s="14">
        <v>29.732500000000005</v>
      </c>
      <c r="E1504" s="14"/>
      <c r="F1504" s="14"/>
      <c r="G1504" s="14"/>
    </row>
    <row r="1505" spans="1:7" x14ac:dyDescent="0.35">
      <c r="A1505" s="2" t="s">
        <v>1502</v>
      </c>
      <c r="B1505" s="3">
        <v>41195</v>
      </c>
      <c r="C1505" s="4">
        <v>1</v>
      </c>
      <c r="D1505" s="14">
        <v>101.8</v>
      </c>
      <c r="E1505" s="14"/>
      <c r="F1505" s="14"/>
      <c r="G1505" s="14"/>
    </row>
    <row r="1506" spans="1:7" x14ac:dyDescent="0.35">
      <c r="A1506" s="2" t="s">
        <v>1503</v>
      </c>
      <c r="B1506" s="3">
        <v>41571</v>
      </c>
      <c r="C1506" s="4">
        <v>44</v>
      </c>
      <c r="D1506" s="14">
        <v>39.678409090909099</v>
      </c>
      <c r="E1506" s="14"/>
      <c r="F1506" s="14"/>
      <c r="G1506" s="14"/>
    </row>
    <row r="1507" spans="1:7" x14ac:dyDescent="0.35">
      <c r="A1507" s="2" t="s">
        <v>1504</v>
      </c>
      <c r="B1507" s="3">
        <v>41576</v>
      </c>
      <c r="C1507" s="4">
        <v>50</v>
      </c>
      <c r="D1507" s="14">
        <v>40.481000000000009</v>
      </c>
      <c r="E1507" s="14"/>
      <c r="F1507" s="14"/>
      <c r="G1507" s="14"/>
    </row>
    <row r="1508" spans="1:7" x14ac:dyDescent="0.35">
      <c r="A1508" s="2" t="s">
        <v>1505</v>
      </c>
      <c r="B1508" s="3">
        <v>41480</v>
      </c>
      <c r="C1508" s="4">
        <v>12</v>
      </c>
      <c r="D1508" s="14">
        <v>24.73</v>
      </c>
      <c r="E1508" s="14"/>
      <c r="F1508" s="14"/>
      <c r="G1508" s="14"/>
    </row>
    <row r="1509" spans="1:7" x14ac:dyDescent="0.35">
      <c r="A1509" s="2" t="s">
        <v>1506</v>
      </c>
      <c r="B1509" s="3">
        <v>41195</v>
      </c>
      <c r="C1509" s="4">
        <v>1</v>
      </c>
      <c r="D1509" s="14">
        <v>58.95</v>
      </c>
      <c r="E1509" s="14"/>
      <c r="F1509" s="14"/>
      <c r="G1509" s="14"/>
    </row>
    <row r="1510" spans="1:7" x14ac:dyDescent="0.35">
      <c r="A1510" s="2" t="s">
        <v>1507</v>
      </c>
      <c r="B1510" s="3">
        <v>41437</v>
      </c>
      <c r="C1510" s="4">
        <v>3</v>
      </c>
      <c r="D1510" s="14">
        <v>32.700000000000003</v>
      </c>
      <c r="E1510" s="14"/>
      <c r="F1510" s="14"/>
      <c r="G1510" s="14"/>
    </row>
    <row r="1511" spans="1:7" x14ac:dyDescent="0.35">
      <c r="A1511" s="2" t="s">
        <v>1508</v>
      </c>
      <c r="B1511" s="3">
        <v>41208</v>
      </c>
      <c r="C1511" s="4">
        <v>1</v>
      </c>
      <c r="D1511" s="14">
        <v>30.25</v>
      </c>
      <c r="E1511" s="14"/>
      <c r="F1511" s="14"/>
      <c r="G1511" s="14"/>
    </row>
    <row r="1512" spans="1:7" x14ac:dyDescent="0.35">
      <c r="A1512" s="2" t="s">
        <v>1509</v>
      </c>
      <c r="B1512" s="3">
        <v>41195</v>
      </c>
      <c r="C1512" s="4">
        <v>1</v>
      </c>
      <c r="D1512" s="14">
        <v>0.01</v>
      </c>
      <c r="E1512" s="14"/>
      <c r="F1512" s="14"/>
      <c r="G1512" s="14"/>
    </row>
    <row r="1513" spans="1:7" x14ac:dyDescent="0.35">
      <c r="A1513" s="2" t="s">
        <v>1510</v>
      </c>
      <c r="B1513" s="3">
        <v>41195</v>
      </c>
      <c r="C1513" s="4">
        <v>1</v>
      </c>
      <c r="D1513" s="14">
        <v>0.01</v>
      </c>
      <c r="E1513" s="14"/>
      <c r="F1513" s="14"/>
      <c r="G1513" s="14"/>
    </row>
    <row r="1514" spans="1:7" x14ac:dyDescent="0.35">
      <c r="A1514" s="2" t="s">
        <v>1511</v>
      </c>
      <c r="B1514" s="3">
        <v>41205</v>
      </c>
      <c r="C1514" s="4">
        <v>2</v>
      </c>
      <c r="D1514" s="14">
        <v>7.9799999999999995</v>
      </c>
      <c r="E1514" s="14"/>
      <c r="F1514" s="14"/>
      <c r="G1514" s="14"/>
    </row>
    <row r="1515" spans="1:7" x14ac:dyDescent="0.35">
      <c r="A1515" s="2" t="s">
        <v>1512</v>
      </c>
      <c r="B1515" s="3">
        <v>41557</v>
      </c>
      <c r="C1515" s="4">
        <v>36</v>
      </c>
      <c r="D1515" s="14">
        <v>23.826944444444447</v>
      </c>
      <c r="E1515" s="14"/>
      <c r="F1515" s="14"/>
      <c r="G1515" s="14"/>
    </row>
    <row r="1516" spans="1:7" x14ac:dyDescent="0.35">
      <c r="A1516" s="2" t="s">
        <v>1513</v>
      </c>
      <c r="B1516" s="3">
        <v>41195</v>
      </c>
      <c r="C1516" s="4">
        <v>1</v>
      </c>
      <c r="D1516" s="14">
        <v>46.23</v>
      </c>
      <c r="E1516" s="14"/>
      <c r="F1516" s="14"/>
      <c r="G1516" s="14"/>
    </row>
    <row r="1517" spans="1:7" x14ac:dyDescent="0.35">
      <c r="A1517" s="2" t="s">
        <v>1514</v>
      </c>
      <c r="B1517" s="3">
        <v>41576</v>
      </c>
      <c r="C1517" s="4">
        <v>38</v>
      </c>
      <c r="D1517" s="14">
        <v>22.613947368421066</v>
      </c>
      <c r="E1517" s="14"/>
      <c r="F1517" s="14"/>
      <c r="G1517" s="14"/>
    </row>
    <row r="1518" spans="1:7" x14ac:dyDescent="0.35">
      <c r="A1518" s="2" t="s">
        <v>1515</v>
      </c>
      <c r="B1518" s="3">
        <v>41277</v>
      </c>
      <c r="C1518" s="4">
        <v>3</v>
      </c>
      <c r="D1518" s="14">
        <v>53.366666666666667</v>
      </c>
      <c r="E1518" s="14"/>
      <c r="F1518" s="14"/>
      <c r="G1518" s="14"/>
    </row>
    <row r="1519" spans="1:7" x14ac:dyDescent="0.35">
      <c r="A1519" s="2" t="s">
        <v>1516</v>
      </c>
      <c r="B1519" s="3">
        <v>41195</v>
      </c>
      <c r="C1519" s="4">
        <v>1</v>
      </c>
      <c r="D1519" s="14">
        <v>49.95</v>
      </c>
      <c r="E1519" s="14"/>
      <c r="F1519" s="14"/>
      <c r="G1519" s="14"/>
    </row>
    <row r="1520" spans="1:7" x14ac:dyDescent="0.35">
      <c r="A1520" s="2" t="s">
        <v>1517</v>
      </c>
      <c r="B1520" s="3">
        <v>41220</v>
      </c>
      <c r="C1520" s="4">
        <v>4</v>
      </c>
      <c r="D1520" s="14">
        <v>30.484999999999999</v>
      </c>
      <c r="E1520" s="14"/>
      <c r="F1520" s="14"/>
      <c r="G1520" s="14"/>
    </row>
    <row r="1521" spans="1:7" x14ac:dyDescent="0.35">
      <c r="A1521" s="2" t="s">
        <v>1518</v>
      </c>
      <c r="B1521" s="3">
        <v>41195</v>
      </c>
      <c r="C1521" s="4">
        <v>1</v>
      </c>
      <c r="D1521" s="14">
        <v>65.900000000000006</v>
      </c>
      <c r="E1521" s="14"/>
      <c r="F1521" s="14"/>
      <c r="G1521" s="14"/>
    </row>
    <row r="1522" spans="1:7" x14ac:dyDescent="0.35">
      <c r="A1522" s="2" t="s">
        <v>1519</v>
      </c>
      <c r="B1522" s="3">
        <v>41411</v>
      </c>
      <c r="C1522" s="4">
        <v>3</v>
      </c>
      <c r="D1522" s="14">
        <v>14.799999999999999</v>
      </c>
      <c r="E1522" s="14"/>
      <c r="F1522" s="14"/>
      <c r="G1522" s="14"/>
    </row>
    <row r="1523" spans="1:7" x14ac:dyDescent="0.35">
      <c r="A1523" s="2" t="s">
        <v>1520</v>
      </c>
      <c r="B1523" s="3">
        <v>41458</v>
      </c>
      <c r="C1523" s="4">
        <v>3</v>
      </c>
      <c r="D1523" s="14">
        <v>26.75333333333333</v>
      </c>
      <c r="E1523" s="14"/>
      <c r="F1523" s="14"/>
      <c r="G1523" s="14"/>
    </row>
    <row r="1524" spans="1:7" x14ac:dyDescent="0.35">
      <c r="A1524" s="2" t="s">
        <v>1521</v>
      </c>
      <c r="B1524" s="3">
        <v>41286</v>
      </c>
      <c r="C1524" s="4">
        <v>1</v>
      </c>
      <c r="D1524" s="14">
        <v>36.4</v>
      </c>
      <c r="E1524" s="14"/>
      <c r="F1524" s="14"/>
      <c r="G1524" s="14"/>
    </row>
    <row r="1525" spans="1:7" x14ac:dyDescent="0.35">
      <c r="A1525" s="2" t="s">
        <v>1522</v>
      </c>
      <c r="B1525" s="3">
        <v>41286</v>
      </c>
      <c r="C1525" s="4">
        <v>1</v>
      </c>
      <c r="D1525" s="14">
        <v>50.4</v>
      </c>
      <c r="E1525" s="14"/>
      <c r="F1525" s="14"/>
      <c r="G1525" s="14"/>
    </row>
    <row r="1526" spans="1:7" x14ac:dyDescent="0.35">
      <c r="A1526" s="2" t="s">
        <v>1523</v>
      </c>
      <c r="B1526" s="3">
        <v>41291</v>
      </c>
      <c r="C1526" s="4">
        <v>1</v>
      </c>
      <c r="D1526" s="14">
        <v>77.400000000000006</v>
      </c>
      <c r="E1526" s="14"/>
      <c r="F1526" s="14"/>
      <c r="G1526" s="14"/>
    </row>
    <row r="1527" spans="1:7" x14ac:dyDescent="0.35">
      <c r="A1527" s="2" t="s">
        <v>1524</v>
      </c>
      <c r="B1527" s="3">
        <v>41338</v>
      </c>
      <c r="C1527" s="4">
        <v>3</v>
      </c>
      <c r="D1527" s="14">
        <v>17.706666666666667</v>
      </c>
      <c r="E1527" s="14"/>
      <c r="F1527" s="14"/>
      <c r="G1527" s="14"/>
    </row>
    <row r="1528" spans="1:7" x14ac:dyDescent="0.35">
      <c r="A1528" s="2" t="s">
        <v>1525</v>
      </c>
      <c r="B1528" s="3">
        <v>41290</v>
      </c>
      <c r="C1528" s="4">
        <v>1</v>
      </c>
      <c r="D1528" s="14">
        <v>13</v>
      </c>
      <c r="E1528" s="14"/>
      <c r="F1528" s="14"/>
      <c r="G1528" s="14"/>
    </row>
    <row r="1529" spans="1:7" x14ac:dyDescent="0.35">
      <c r="A1529" s="2" t="s">
        <v>1526</v>
      </c>
      <c r="B1529" s="3">
        <v>41552</v>
      </c>
      <c r="C1529" s="4">
        <v>8</v>
      </c>
      <c r="D1529" s="14">
        <v>39.3125</v>
      </c>
      <c r="E1529" s="14"/>
      <c r="F1529" s="14"/>
      <c r="G1529" s="14"/>
    </row>
    <row r="1530" spans="1:7" x14ac:dyDescent="0.35">
      <c r="A1530" s="2" t="s">
        <v>1527</v>
      </c>
      <c r="B1530" s="3">
        <v>41404</v>
      </c>
      <c r="C1530" s="4">
        <v>8</v>
      </c>
      <c r="D1530" s="14">
        <v>24.513749999999998</v>
      </c>
      <c r="E1530" s="14"/>
      <c r="F1530" s="14"/>
      <c r="G1530" s="14"/>
    </row>
    <row r="1531" spans="1:7" x14ac:dyDescent="0.35">
      <c r="A1531" s="2" t="s">
        <v>1528</v>
      </c>
      <c r="B1531" s="3">
        <v>41289</v>
      </c>
      <c r="C1531" s="4">
        <v>1</v>
      </c>
      <c r="D1531" s="14">
        <v>77.150000000000006</v>
      </c>
      <c r="E1531" s="14"/>
      <c r="F1531" s="14"/>
      <c r="G1531" s="14"/>
    </row>
    <row r="1532" spans="1:7" x14ac:dyDescent="0.35">
      <c r="A1532" s="2" t="s">
        <v>1529</v>
      </c>
      <c r="B1532" s="3">
        <v>41286</v>
      </c>
      <c r="C1532" s="4">
        <v>1</v>
      </c>
      <c r="D1532" s="14">
        <v>42.5</v>
      </c>
      <c r="E1532" s="14"/>
      <c r="F1532" s="14"/>
      <c r="G1532" s="14"/>
    </row>
    <row r="1533" spans="1:7" x14ac:dyDescent="0.35">
      <c r="A1533" s="2" t="s">
        <v>1530</v>
      </c>
      <c r="B1533" s="3">
        <v>41531</v>
      </c>
      <c r="C1533" s="4">
        <v>3</v>
      </c>
      <c r="D1533" s="14">
        <v>22.266666666666666</v>
      </c>
      <c r="E1533" s="14"/>
      <c r="F1533" s="14"/>
      <c r="G1533" s="14"/>
    </row>
    <row r="1534" spans="1:7" x14ac:dyDescent="0.35">
      <c r="A1534" s="2" t="s">
        <v>1531</v>
      </c>
      <c r="B1534" s="3">
        <v>41286</v>
      </c>
      <c r="C1534" s="4">
        <v>1</v>
      </c>
      <c r="D1534" s="14">
        <v>41.3</v>
      </c>
      <c r="E1534" s="14"/>
      <c r="F1534" s="14"/>
      <c r="G1534" s="14"/>
    </row>
    <row r="1535" spans="1:7" x14ac:dyDescent="0.35">
      <c r="A1535" s="2" t="s">
        <v>1532</v>
      </c>
      <c r="B1535" s="3">
        <v>41287</v>
      </c>
      <c r="C1535" s="4">
        <v>1</v>
      </c>
      <c r="D1535" s="14">
        <v>14.6</v>
      </c>
      <c r="E1535" s="14"/>
      <c r="F1535" s="14"/>
      <c r="G1535" s="14"/>
    </row>
    <row r="1536" spans="1:7" x14ac:dyDescent="0.35">
      <c r="A1536" s="2" t="s">
        <v>1533</v>
      </c>
      <c r="B1536" s="3">
        <v>41470</v>
      </c>
      <c r="C1536" s="4">
        <v>3</v>
      </c>
      <c r="D1536" s="14">
        <v>16.056666666666668</v>
      </c>
      <c r="E1536" s="14"/>
      <c r="F1536" s="14"/>
      <c r="G1536" s="14"/>
    </row>
    <row r="1537" spans="1:7" x14ac:dyDescent="0.35">
      <c r="A1537" s="2" t="s">
        <v>1534</v>
      </c>
      <c r="B1537" s="3">
        <v>41290</v>
      </c>
      <c r="C1537" s="4">
        <v>1</v>
      </c>
      <c r="D1537" s="14">
        <v>16.149999999999999</v>
      </c>
      <c r="E1537" s="14"/>
      <c r="F1537" s="14"/>
      <c r="G1537" s="14"/>
    </row>
    <row r="1538" spans="1:7" x14ac:dyDescent="0.35">
      <c r="A1538" s="2" t="s">
        <v>1535</v>
      </c>
      <c r="B1538" s="3">
        <v>41299</v>
      </c>
      <c r="C1538" s="4">
        <v>2</v>
      </c>
      <c r="D1538" s="14">
        <v>48.125</v>
      </c>
      <c r="E1538" s="14"/>
      <c r="F1538" s="14"/>
      <c r="G1538" s="14"/>
    </row>
    <row r="1539" spans="1:7" x14ac:dyDescent="0.35">
      <c r="A1539" s="2" t="s">
        <v>1536</v>
      </c>
      <c r="B1539" s="3">
        <v>41441</v>
      </c>
      <c r="C1539" s="4">
        <v>3</v>
      </c>
      <c r="D1539" s="14">
        <v>67.416666666666671</v>
      </c>
      <c r="E1539" s="14"/>
      <c r="F1539" s="14"/>
      <c r="G1539" s="14"/>
    </row>
    <row r="1540" spans="1:7" x14ac:dyDescent="0.35">
      <c r="A1540" s="2" t="s">
        <v>1537</v>
      </c>
      <c r="B1540" s="3">
        <v>41291</v>
      </c>
      <c r="C1540" s="4">
        <v>2</v>
      </c>
      <c r="D1540" s="14">
        <v>16.95</v>
      </c>
      <c r="E1540" s="14"/>
      <c r="F1540" s="14"/>
      <c r="G1540" s="14"/>
    </row>
    <row r="1541" spans="1:7" x14ac:dyDescent="0.35">
      <c r="A1541" s="2" t="s">
        <v>1538</v>
      </c>
      <c r="B1541" s="3">
        <v>41286</v>
      </c>
      <c r="C1541" s="4">
        <v>1</v>
      </c>
      <c r="D1541" s="14">
        <v>25.3</v>
      </c>
      <c r="E1541" s="14"/>
      <c r="F1541" s="14"/>
      <c r="G1541" s="14"/>
    </row>
    <row r="1542" spans="1:7" x14ac:dyDescent="0.35">
      <c r="A1542" s="2" t="s">
        <v>1539</v>
      </c>
      <c r="B1542" s="3">
        <v>41579</v>
      </c>
      <c r="C1542" s="4">
        <v>11</v>
      </c>
      <c r="D1542" s="14">
        <v>15.859090909090908</v>
      </c>
      <c r="E1542" s="14"/>
      <c r="F1542" s="14"/>
      <c r="G1542" s="14"/>
    </row>
    <row r="1543" spans="1:7" x14ac:dyDescent="0.35">
      <c r="A1543" s="2" t="s">
        <v>1540</v>
      </c>
      <c r="B1543" s="3">
        <v>41292</v>
      </c>
      <c r="C1543" s="4">
        <v>1</v>
      </c>
      <c r="D1543" s="14">
        <v>36.950000000000003</v>
      </c>
      <c r="E1543" s="14"/>
      <c r="F1543" s="14"/>
      <c r="G1543" s="14"/>
    </row>
    <row r="1544" spans="1:7" x14ac:dyDescent="0.35">
      <c r="A1544" s="2" t="s">
        <v>1541</v>
      </c>
      <c r="B1544" s="3">
        <v>41292</v>
      </c>
      <c r="C1544" s="4">
        <v>1</v>
      </c>
      <c r="D1544" s="14">
        <v>15.95</v>
      </c>
      <c r="E1544" s="14"/>
      <c r="F1544" s="14"/>
      <c r="G1544" s="14"/>
    </row>
    <row r="1545" spans="1:7" x14ac:dyDescent="0.35">
      <c r="A1545" s="2" t="s">
        <v>1542</v>
      </c>
      <c r="B1545" s="3">
        <v>41291</v>
      </c>
      <c r="C1545" s="4">
        <v>1</v>
      </c>
      <c r="D1545" s="14">
        <v>25.6</v>
      </c>
      <c r="E1545" s="14"/>
      <c r="F1545" s="14"/>
      <c r="G1545" s="14"/>
    </row>
    <row r="1546" spans="1:7" x14ac:dyDescent="0.35">
      <c r="A1546" s="2" t="s">
        <v>1543</v>
      </c>
      <c r="B1546" s="3">
        <v>41539</v>
      </c>
      <c r="C1546" s="4">
        <v>14</v>
      </c>
      <c r="D1546" s="14">
        <v>16.792857142857141</v>
      </c>
      <c r="E1546" s="14"/>
      <c r="F1546" s="14"/>
      <c r="G1546" s="14"/>
    </row>
    <row r="1547" spans="1:7" x14ac:dyDescent="0.35">
      <c r="A1547" s="2" t="s">
        <v>1544</v>
      </c>
      <c r="B1547" s="3">
        <v>41285</v>
      </c>
      <c r="C1547" s="4">
        <v>1</v>
      </c>
      <c r="D1547" s="14">
        <v>34</v>
      </c>
      <c r="E1547" s="14"/>
      <c r="F1547" s="14"/>
      <c r="G1547" s="14"/>
    </row>
    <row r="1548" spans="1:7" x14ac:dyDescent="0.35">
      <c r="A1548" s="2" t="s">
        <v>1545</v>
      </c>
      <c r="B1548" s="3">
        <v>41309</v>
      </c>
      <c r="C1548" s="4">
        <v>1</v>
      </c>
      <c r="D1548" s="14">
        <v>22.7</v>
      </c>
      <c r="E1548" s="14"/>
      <c r="F1548" s="14"/>
      <c r="G1548" s="14"/>
    </row>
    <row r="1549" spans="1:7" x14ac:dyDescent="0.35">
      <c r="A1549" s="2" t="s">
        <v>1546</v>
      </c>
      <c r="B1549" s="3">
        <v>41288</v>
      </c>
      <c r="C1549" s="4">
        <v>1</v>
      </c>
      <c r="D1549" s="14">
        <v>90.75</v>
      </c>
      <c r="E1549" s="14"/>
      <c r="F1549" s="14"/>
      <c r="G1549" s="14"/>
    </row>
    <row r="1550" spans="1:7" x14ac:dyDescent="0.35">
      <c r="A1550" s="2" t="s">
        <v>1547</v>
      </c>
      <c r="B1550" s="3">
        <v>41549</v>
      </c>
      <c r="C1550" s="4">
        <v>7</v>
      </c>
      <c r="D1550" s="14">
        <v>15.855714285714287</v>
      </c>
      <c r="E1550" s="14"/>
      <c r="F1550" s="14"/>
      <c r="G1550" s="14"/>
    </row>
    <row r="1551" spans="1:7" x14ac:dyDescent="0.35">
      <c r="A1551" s="2" t="s">
        <v>1548</v>
      </c>
      <c r="B1551" s="3">
        <v>41573</v>
      </c>
      <c r="C1551" s="4">
        <v>14</v>
      </c>
      <c r="D1551" s="14">
        <v>39.139285714285712</v>
      </c>
      <c r="E1551" s="14"/>
      <c r="F1551" s="14"/>
      <c r="G1551" s="14"/>
    </row>
    <row r="1552" spans="1:7" x14ac:dyDescent="0.35">
      <c r="A1552" s="2" t="s">
        <v>1549</v>
      </c>
      <c r="B1552" s="3">
        <v>41287</v>
      </c>
      <c r="C1552" s="4">
        <v>1</v>
      </c>
      <c r="D1552" s="14">
        <v>41.7</v>
      </c>
      <c r="E1552" s="14"/>
      <c r="F1552" s="14"/>
      <c r="G1552" s="14"/>
    </row>
    <row r="1553" spans="1:7" x14ac:dyDescent="0.35">
      <c r="A1553" s="2" t="s">
        <v>1550</v>
      </c>
      <c r="B1553" s="3">
        <v>41543</v>
      </c>
      <c r="C1553" s="4">
        <v>2</v>
      </c>
      <c r="D1553" s="14">
        <v>25.45</v>
      </c>
      <c r="E1553" s="14"/>
      <c r="F1553" s="14"/>
      <c r="G1553" s="14"/>
    </row>
    <row r="1554" spans="1:7" x14ac:dyDescent="0.35">
      <c r="A1554" s="2" t="s">
        <v>1551</v>
      </c>
      <c r="B1554" s="3">
        <v>41286</v>
      </c>
      <c r="C1554" s="4">
        <v>1</v>
      </c>
      <c r="D1554" s="14">
        <v>34.25</v>
      </c>
      <c r="E1554" s="14"/>
      <c r="F1554" s="14"/>
      <c r="G1554" s="14"/>
    </row>
    <row r="1555" spans="1:7" x14ac:dyDescent="0.35">
      <c r="A1555" s="2" t="s">
        <v>1552</v>
      </c>
      <c r="B1555" s="3">
        <v>41290</v>
      </c>
      <c r="C1555" s="4">
        <v>1</v>
      </c>
      <c r="D1555" s="14">
        <v>36.450000000000003</v>
      </c>
      <c r="E1555" s="14"/>
      <c r="F1555" s="14"/>
      <c r="G1555" s="14"/>
    </row>
    <row r="1556" spans="1:7" x14ac:dyDescent="0.35">
      <c r="A1556" s="2" t="s">
        <v>1553</v>
      </c>
      <c r="B1556" s="3">
        <v>41437</v>
      </c>
      <c r="C1556" s="4">
        <v>2</v>
      </c>
      <c r="D1556" s="14">
        <v>40.174999999999997</v>
      </c>
      <c r="E1556" s="14"/>
      <c r="F1556" s="14"/>
      <c r="G1556" s="14"/>
    </row>
    <row r="1557" spans="1:7" x14ac:dyDescent="0.35">
      <c r="A1557" s="2" t="s">
        <v>1554</v>
      </c>
      <c r="B1557" s="3">
        <v>41286</v>
      </c>
      <c r="C1557" s="4">
        <v>1</v>
      </c>
      <c r="D1557" s="14">
        <v>52.4</v>
      </c>
      <c r="E1557" s="14"/>
      <c r="F1557" s="14"/>
      <c r="G1557" s="14"/>
    </row>
    <row r="1558" spans="1:7" x14ac:dyDescent="0.35">
      <c r="A1558" s="2" t="s">
        <v>1555</v>
      </c>
      <c r="B1558" s="3">
        <v>41297</v>
      </c>
      <c r="C1558" s="4">
        <v>1</v>
      </c>
      <c r="D1558" s="14">
        <v>35.450000000000003</v>
      </c>
      <c r="E1558" s="14"/>
      <c r="F1558" s="14"/>
      <c r="G1558" s="14"/>
    </row>
    <row r="1559" spans="1:7" x14ac:dyDescent="0.35">
      <c r="A1559" s="2" t="s">
        <v>1556</v>
      </c>
      <c r="B1559" s="3">
        <v>41439</v>
      </c>
      <c r="C1559" s="4">
        <v>2</v>
      </c>
      <c r="D1559" s="14">
        <v>19.225000000000001</v>
      </c>
      <c r="E1559" s="14"/>
      <c r="F1559" s="14"/>
      <c r="G1559" s="14"/>
    </row>
    <row r="1560" spans="1:7" x14ac:dyDescent="0.35">
      <c r="A1560" s="2" t="s">
        <v>1557</v>
      </c>
      <c r="B1560" s="3">
        <v>41292</v>
      </c>
      <c r="C1560" s="4">
        <v>1</v>
      </c>
      <c r="D1560" s="14">
        <v>24.3</v>
      </c>
      <c r="E1560" s="14"/>
      <c r="F1560" s="14"/>
      <c r="G1560" s="14"/>
    </row>
    <row r="1561" spans="1:7" x14ac:dyDescent="0.35">
      <c r="A1561" s="2" t="s">
        <v>1558</v>
      </c>
      <c r="B1561" s="3">
        <v>41294</v>
      </c>
      <c r="C1561" s="4">
        <v>1</v>
      </c>
      <c r="D1561" s="14">
        <v>67.7</v>
      </c>
      <c r="E1561" s="14"/>
      <c r="F1561" s="14"/>
      <c r="G1561" s="14"/>
    </row>
    <row r="1562" spans="1:7" x14ac:dyDescent="0.35">
      <c r="A1562" s="2" t="s">
        <v>1559</v>
      </c>
      <c r="B1562" s="3">
        <v>41294</v>
      </c>
      <c r="C1562" s="4">
        <v>1</v>
      </c>
      <c r="D1562" s="14">
        <v>115</v>
      </c>
      <c r="E1562" s="14"/>
      <c r="F1562" s="14"/>
      <c r="G1562" s="14"/>
    </row>
    <row r="1563" spans="1:7" x14ac:dyDescent="0.35">
      <c r="A1563" s="2" t="s">
        <v>1560</v>
      </c>
      <c r="B1563" s="3">
        <v>41569</v>
      </c>
      <c r="C1563" s="4">
        <v>14</v>
      </c>
      <c r="D1563" s="14">
        <v>14.075000000000001</v>
      </c>
      <c r="E1563" s="14"/>
      <c r="F1563" s="14"/>
      <c r="G1563" s="14"/>
    </row>
    <row r="1564" spans="1:7" x14ac:dyDescent="0.35">
      <c r="A1564" s="2" t="s">
        <v>1561</v>
      </c>
      <c r="B1564" s="3">
        <v>41292</v>
      </c>
      <c r="C1564" s="4">
        <v>1</v>
      </c>
      <c r="D1564" s="14">
        <v>34.75</v>
      </c>
      <c r="E1564" s="14"/>
      <c r="F1564" s="14"/>
      <c r="G1564" s="14"/>
    </row>
    <row r="1565" spans="1:7" x14ac:dyDescent="0.35">
      <c r="A1565" s="2" t="s">
        <v>1562</v>
      </c>
      <c r="B1565" s="3">
        <v>41580</v>
      </c>
      <c r="C1565" s="4">
        <v>6</v>
      </c>
      <c r="D1565" s="14">
        <v>24.683333333333337</v>
      </c>
      <c r="E1565" s="14"/>
      <c r="F1565" s="14"/>
      <c r="G1565" s="14"/>
    </row>
    <row r="1566" spans="1:7" x14ac:dyDescent="0.35">
      <c r="A1566" s="2" t="s">
        <v>1563</v>
      </c>
      <c r="B1566" s="3">
        <v>41294</v>
      </c>
      <c r="C1566" s="4">
        <v>1</v>
      </c>
      <c r="D1566" s="14">
        <v>71.8</v>
      </c>
      <c r="E1566" s="14"/>
      <c r="F1566" s="14"/>
      <c r="G1566" s="14"/>
    </row>
    <row r="1567" spans="1:7" x14ac:dyDescent="0.35">
      <c r="A1567" s="2" t="s">
        <v>1564</v>
      </c>
      <c r="B1567" s="3">
        <v>41374</v>
      </c>
      <c r="C1567" s="4">
        <v>4</v>
      </c>
      <c r="D1567" s="14">
        <v>43.262500000000003</v>
      </c>
      <c r="E1567" s="14"/>
      <c r="F1567" s="14"/>
      <c r="G1567" s="14"/>
    </row>
    <row r="1568" spans="1:7" x14ac:dyDescent="0.35">
      <c r="A1568" s="2" t="s">
        <v>1565</v>
      </c>
      <c r="B1568" s="3">
        <v>41290</v>
      </c>
      <c r="C1568" s="4">
        <v>2</v>
      </c>
      <c r="D1568" s="14">
        <v>34.400000000000006</v>
      </c>
      <c r="E1568" s="14"/>
      <c r="F1568" s="14"/>
      <c r="G1568" s="14"/>
    </row>
    <row r="1569" spans="1:7" x14ac:dyDescent="0.35">
      <c r="A1569" s="2" t="s">
        <v>1566</v>
      </c>
      <c r="B1569" s="3">
        <v>41290</v>
      </c>
      <c r="C1569" s="4">
        <v>1</v>
      </c>
      <c r="D1569" s="14">
        <v>12</v>
      </c>
      <c r="E1569" s="14"/>
      <c r="F1569" s="14"/>
      <c r="G1569" s="14"/>
    </row>
    <row r="1570" spans="1:7" x14ac:dyDescent="0.35">
      <c r="A1570" s="2" t="s">
        <v>1567</v>
      </c>
      <c r="B1570" s="3">
        <v>41398</v>
      </c>
      <c r="C1570" s="4">
        <v>3</v>
      </c>
      <c r="D1570" s="14">
        <v>27.033333333333331</v>
      </c>
      <c r="E1570" s="14"/>
      <c r="F1570" s="14"/>
      <c r="G1570" s="14"/>
    </row>
    <row r="1571" spans="1:7" x14ac:dyDescent="0.35">
      <c r="A1571" s="2" t="s">
        <v>1568</v>
      </c>
      <c r="B1571" s="3">
        <v>41286</v>
      </c>
      <c r="C1571" s="4">
        <v>1</v>
      </c>
      <c r="D1571" s="14">
        <v>30.9</v>
      </c>
      <c r="E1571" s="14"/>
      <c r="F1571" s="14"/>
      <c r="G1571" s="14"/>
    </row>
    <row r="1572" spans="1:7" x14ac:dyDescent="0.35">
      <c r="A1572" s="2" t="s">
        <v>1569</v>
      </c>
      <c r="B1572" s="3">
        <v>41290</v>
      </c>
      <c r="C1572" s="4">
        <v>1</v>
      </c>
      <c r="D1572" s="14">
        <v>42.95</v>
      </c>
      <c r="E1572" s="14"/>
      <c r="F1572" s="14"/>
      <c r="G1572" s="14"/>
    </row>
    <row r="1573" spans="1:7" x14ac:dyDescent="0.35">
      <c r="A1573" s="2" t="s">
        <v>1570</v>
      </c>
      <c r="B1573" s="3">
        <v>41551</v>
      </c>
      <c r="C1573" s="4">
        <v>7</v>
      </c>
      <c r="D1573" s="14">
        <v>42.021428571428565</v>
      </c>
      <c r="E1573" s="14"/>
      <c r="F1573" s="14"/>
      <c r="G1573" s="14"/>
    </row>
    <row r="1574" spans="1:7" x14ac:dyDescent="0.35">
      <c r="A1574" s="2" t="s">
        <v>1571</v>
      </c>
      <c r="B1574" s="3">
        <v>41299</v>
      </c>
      <c r="C1574" s="4">
        <v>1</v>
      </c>
      <c r="D1574" s="14">
        <v>27.81</v>
      </c>
      <c r="E1574" s="14"/>
      <c r="F1574" s="14"/>
      <c r="G1574" s="14"/>
    </row>
    <row r="1575" spans="1:7" x14ac:dyDescent="0.35">
      <c r="A1575" s="2" t="s">
        <v>1572</v>
      </c>
      <c r="B1575" s="3">
        <v>41553</v>
      </c>
      <c r="C1575" s="4">
        <v>4</v>
      </c>
      <c r="D1575" s="14">
        <v>52.874999999999993</v>
      </c>
      <c r="E1575" s="14"/>
      <c r="F1575" s="14"/>
      <c r="G1575" s="14"/>
    </row>
    <row r="1576" spans="1:7" x14ac:dyDescent="0.35">
      <c r="A1576" s="2" t="s">
        <v>1573</v>
      </c>
      <c r="B1576" s="3">
        <v>41294</v>
      </c>
      <c r="C1576" s="4">
        <v>1</v>
      </c>
      <c r="D1576" s="14">
        <v>47.2</v>
      </c>
      <c r="E1576" s="14"/>
      <c r="F1576" s="14"/>
      <c r="G1576" s="14"/>
    </row>
    <row r="1577" spans="1:7" x14ac:dyDescent="0.35">
      <c r="A1577" s="2" t="s">
        <v>1574</v>
      </c>
      <c r="B1577" s="3">
        <v>41557</v>
      </c>
      <c r="C1577" s="4">
        <v>5</v>
      </c>
      <c r="D1577" s="14">
        <v>35.429999999999993</v>
      </c>
      <c r="E1577" s="14"/>
      <c r="F1577" s="14"/>
      <c r="G1577" s="14"/>
    </row>
    <row r="1578" spans="1:7" x14ac:dyDescent="0.35">
      <c r="A1578" s="2" t="s">
        <v>1575</v>
      </c>
      <c r="B1578" s="3">
        <v>41294</v>
      </c>
      <c r="C1578" s="4">
        <v>1</v>
      </c>
      <c r="D1578" s="14">
        <v>63.75</v>
      </c>
      <c r="E1578" s="14"/>
      <c r="F1578" s="14"/>
      <c r="G1578" s="14"/>
    </row>
    <row r="1579" spans="1:7" x14ac:dyDescent="0.35">
      <c r="A1579" s="2" t="s">
        <v>1576</v>
      </c>
      <c r="B1579" s="3">
        <v>41294</v>
      </c>
      <c r="C1579" s="4">
        <v>1</v>
      </c>
      <c r="D1579" s="14">
        <v>49.45</v>
      </c>
      <c r="E1579" s="14"/>
      <c r="F1579" s="14"/>
      <c r="G1579" s="14"/>
    </row>
    <row r="1580" spans="1:7" x14ac:dyDescent="0.35">
      <c r="A1580" s="2" t="s">
        <v>1577</v>
      </c>
      <c r="B1580" s="3">
        <v>41480</v>
      </c>
      <c r="C1580" s="4">
        <v>6</v>
      </c>
      <c r="D1580" s="14">
        <v>55.524999999999999</v>
      </c>
      <c r="E1580" s="14"/>
      <c r="F1580" s="14"/>
      <c r="G1580" s="14"/>
    </row>
    <row r="1581" spans="1:7" x14ac:dyDescent="0.35">
      <c r="A1581" s="2" t="s">
        <v>1578</v>
      </c>
      <c r="B1581" s="3">
        <v>41297</v>
      </c>
      <c r="C1581" s="4">
        <v>1</v>
      </c>
      <c r="D1581" s="14">
        <v>61</v>
      </c>
      <c r="E1581" s="14"/>
      <c r="F1581" s="14"/>
      <c r="G1581" s="14"/>
    </row>
    <row r="1582" spans="1:7" x14ac:dyDescent="0.35">
      <c r="A1582" s="2" t="s">
        <v>1579</v>
      </c>
      <c r="B1582" s="3">
        <v>41515</v>
      </c>
      <c r="C1582" s="4">
        <v>8</v>
      </c>
      <c r="D1582" s="14">
        <v>24.262500000000003</v>
      </c>
      <c r="E1582" s="14"/>
      <c r="F1582" s="14"/>
      <c r="G1582" s="14"/>
    </row>
    <row r="1583" spans="1:7" x14ac:dyDescent="0.35">
      <c r="A1583" s="2" t="s">
        <v>1580</v>
      </c>
      <c r="B1583" s="3">
        <v>41300</v>
      </c>
      <c r="C1583" s="4">
        <v>1</v>
      </c>
      <c r="D1583" s="14">
        <v>91.1</v>
      </c>
      <c r="E1583" s="14"/>
      <c r="F1583" s="14"/>
      <c r="G1583" s="14"/>
    </row>
    <row r="1584" spans="1:7" x14ac:dyDescent="0.35">
      <c r="A1584" s="2" t="s">
        <v>1581</v>
      </c>
      <c r="B1584" s="3">
        <v>41298</v>
      </c>
      <c r="C1584" s="4">
        <v>1</v>
      </c>
      <c r="D1584" s="14">
        <v>45.65</v>
      </c>
      <c r="E1584" s="14"/>
      <c r="F1584" s="14"/>
      <c r="G1584" s="14"/>
    </row>
    <row r="1585" spans="1:7" x14ac:dyDescent="0.35">
      <c r="A1585" s="2" t="s">
        <v>1582</v>
      </c>
      <c r="B1585" s="3">
        <v>41300</v>
      </c>
      <c r="C1585" s="4">
        <v>1</v>
      </c>
      <c r="D1585" s="14">
        <v>43.65</v>
      </c>
      <c r="E1585" s="14"/>
      <c r="F1585" s="14"/>
      <c r="G1585" s="14"/>
    </row>
    <row r="1586" spans="1:7" x14ac:dyDescent="0.35">
      <c r="A1586" s="2" t="s">
        <v>1583</v>
      </c>
      <c r="B1586" s="3">
        <v>41324</v>
      </c>
      <c r="C1586" s="4">
        <v>7</v>
      </c>
      <c r="D1586" s="14">
        <v>14.215714285714286</v>
      </c>
      <c r="E1586" s="14"/>
      <c r="F1586" s="14"/>
      <c r="G1586" s="14"/>
    </row>
    <row r="1587" spans="1:7" x14ac:dyDescent="0.35">
      <c r="A1587" s="2" t="s">
        <v>1584</v>
      </c>
      <c r="B1587" s="3">
        <v>41395</v>
      </c>
      <c r="C1587" s="4">
        <v>2</v>
      </c>
      <c r="D1587" s="14">
        <v>41.849999999999994</v>
      </c>
      <c r="E1587" s="14"/>
      <c r="F1587" s="14"/>
      <c r="G1587" s="14"/>
    </row>
    <row r="1588" spans="1:7" x14ac:dyDescent="0.35">
      <c r="A1588" s="2" t="s">
        <v>1585</v>
      </c>
      <c r="B1588" s="3">
        <v>41566</v>
      </c>
      <c r="C1588" s="4">
        <v>8</v>
      </c>
      <c r="D1588" s="14">
        <v>43.213749999999997</v>
      </c>
      <c r="E1588" s="14"/>
      <c r="F1588" s="14"/>
      <c r="G1588" s="14"/>
    </row>
    <row r="1589" spans="1:7" x14ac:dyDescent="0.35">
      <c r="A1589" s="2" t="s">
        <v>1586</v>
      </c>
      <c r="B1589" s="3">
        <v>41477</v>
      </c>
      <c r="C1589" s="4">
        <v>8</v>
      </c>
      <c r="D1589" s="14">
        <v>27.8</v>
      </c>
      <c r="E1589" s="14"/>
      <c r="F1589" s="14"/>
      <c r="G1589" s="14"/>
    </row>
    <row r="1590" spans="1:7" x14ac:dyDescent="0.35">
      <c r="A1590" s="2" t="s">
        <v>1587</v>
      </c>
      <c r="B1590" s="3">
        <v>41477</v>
      </c>
      <c r="C1590" s="4">
        <v>6</v>
      </c>
      <c r="D1590" s="14">
        <v>26.358333333333334</v>
      </c>
      <c r="E1590" s="14"/>
      <c r="F1590" s="14"/>
      <c r="G1590" s="14"/>
    </row>
    <row r="1591" spans="1:7" x14ac:dyDescent="0.35">
      <c r="A1591" s="2" t="s">
        <v>1588</v>
      </c>
      <c r="B1591" s="3">
        <v>41477</v>
      </c>
      <c r="C1591" s="4">
        <v>3</v>
      </c>
      <c r="D1591" s="14">
        <v>31.599999999999998</v>
      </c>
      <c r="E1591" s="14"/>
      <c r="F1591" s="14"/>
      <c r="G1591" s="14"/>
    </row>
    <row r="1592" spans="1:7" x14ac:dyDescent="0.35">
      <c r="A1592" s="2" t="s">
        <v>1589</v>
      </c>
      <c r="B1592" s="3">
        <v>41441</v>
      </c>
      <c r="C1592" s="4">
        <v>1</v>
      </c>
      <c r="D1592" s="14">
        <v>33.25</v>
      </c>
      <c r="E1592" s="14"/>
      <c r="F1592" s="14"/>
      <c r="G1592" s="14"/>
    </row>
    <row r="1593" spans="1:7" x14ac:dyDescent="0.35">
      <c r="A1593" s="2" t="s">
        <v>1590</v>
      </c>
      <c r="B1593" s="3">
        <v>41448</v>
      </c>
      <c r="C1593" s="4">
        <v>3</v>
      </c>
      <c r="D1593" s="14">
        <v>41.736666666666672</v>
      </c>
      <c r="E1593" s="14"/>
      <c r="F1593" s="14"/>
      <c r="G1593" s="14"/>
    </row>
    <row r="1594" spans="1:7" x14ac:dyDescent="0.35">
      <c r="A1594" s="2" t="s">
        <v>1591</v>
      </c>
      <c r="B1594" s="3">
        <v>41552</v>
      </c>
      <c r="C1594" s="4">
        <v>6</v>
      </c>
      <c r="D1594" s="14">
        <v>15.736666666666666</v>
      </c>
      <c r="E1594" s="14"/>
      <c r="F1594" s="14"/>
      <c r="G1594" s="14"/>
    </row>
    <row r="1595" spans="1:7" x14ac:dyDescent="0.35">
      <c r="A1595" s="2" t="s">
        <v>1592</v>
      </c>
      <c r="B1595" s="3">
        <v>41578</v>
      </c>
      <c r="C1595" s="4">
        <v>7</v>
      </c>
      <c r="D1595" s="14">
        <v>41.718571428571423</v>
      </c>
      <c r="E1595" s="14"/>
      <c r="F1595" s="14"/>
      <c r="G1595" s="14"/>
    </row>
    <row r="1596" spans="1:7" x14ac:dyDescent="0.35">
      <c r="A1596" s="2" t="s">
        <v>1593</v>
      </c>
      <c r="B1596" s="3">
        <v>41300</v>
      </c>
      <c r="C1596" s="4">
        <v>1</v>
      </c>
      <c r="D1596" s="14">
        <v>27.95</v>
      </c>
      <c r="E1596" s="14"/>
      <c r="F1596" s="14"/>
      <c r="G1596" s="14"/>
    </row>
    <row r="1597" spans="1:7" x14ac:dyDescent="0.35">
      <c r="A1597" s="2" t="s">
        <v>1594</v>
      </c>
      <c r="B1597" s="3">
        <v>41552</v>
      </c>
      <c r="C1597" s="4">
        <v>6</v>
      </c>
      <c r="D1597" s="14">
        <v>15.423333333333334</v>
      </c>
      <c r="E1597" s="14"/>
      <c r="F1597" s="14"/>
      <c r="G1597" s="14"/>
    </row>
    <row r="1598" spans="1:7" x14ac:dyDescent="0.35">
      <c r="A1598" s="2" t="s">
        <v>1595</v>
      </c>
      <c r="B1598" s="3">
        <v>41462</v>
      </c>
      <c r="C1598" s="4">
        <v>4</v>
      </c>
      <c r="D1598" s="14">
        <v>19.375</v>
      </c>
      <c r="E1598" s="14"/>
      <c r="F1598" s="14"/>
      <c r="G1598" s="14"/>
    </row>
    <row r="1599" spans="1:7" x14ac:dyDescent="0.35">
      <c r="A1599" s="2" t="s">
        <v>1596</v>
      </c>
      <c r="B1599" s="3">
        <v>41298</v>
      </c>
      <c r="C1599" s="4">
        <v>1</v>
      </c>
      <c r="D1599" s="14">
        <v>55.4</v>
      </c>
      <c r="E1599" s="14"/>
      <c r="F1599" s="14"/>
      <c r="G1599" s="14"/>
    </row>
    <row r="1600" spans="1:7" x14ac:dyDescent="0.35">
      <c r="A1600" s="2" t="s">
        <v>1597</v>
      </c>
      <c r="B1600" s="3">
        <v>41302</v>
      </c>
      <c r="C1600" s="4">
        <v>2</v>
      </c>
      <c r="D1600" s="14">
        <v>14.45</v>
      </c>
      <c r="E1600" s="14"/>
      <c r="F1600" s="14"/>
      <c r="G1600" s="14"/>
    </row>
    <row r="1601" spans="1:7" x14ac:dyDescent="0.35">
      <c r="A1601" s="2" t="s">
        <v>1598</v>
      </c>
      <c r="B1601" s="3">
        <v>41538</v>
      </c>
      <c r="C1601" s="4">
        <v>4</v>
      </c>
      <c r="D1601" s="14">
        <v>30.927500000000002</v>
      </c>
      <c r="E1601" s="14"/>
      <c r="F1601" s="14"/>
      <c r="G1601" s="14"/>
    </row>
    <row r="1602" spans="1:7" x14ac:dyDescent="0.35">
      <c r="A1602" s="2" t="s">
        <v>1599</v>
      </c>
      <c r="B1602" s="3">
        <v>41522</v>
      </c>
      <c r="C1602" s="4">
        <v>7</v>
      </c>
      <c r="D1602" s="14">
        <v>27.277142857142856</v>
      </c>
      <c r="E1602" s="14"/>
      <c r="F1602" s="14"/>
      <c r="G1602" s="14"/>
    </row>
    <row r="1603" spans="1:7" x14ac:dyDescent="0.35">
      <c r="A1603" s="2" t="s">
        <v>1600</v>
      </c>
      <c r="B1603" s="3">
        <v>41495</v>
      </c>
      <c r="C1603" s="4">
        <v>7</v>
      </c>
      <c r="D1603" s="14">
        <v>16.041428571428572</v>
      </c>
      <c r="E1603" s="14"/>
      <c r="F1603" s="14"/>
      <c r="G1603" s="14"/>
    </row>
    <row r="1604" spans="1:7" x14ac:dyDescent="0.35">
      <c r="A1604" s="2" t="s">
        <v>1601</v>
      </c>
      <c r="B1604" s="3">
        <v>41578</v>
      </c>
      <c r="C1604" s="4">
        <v>7</v>
      </c>
      <c r="D1604" s="14">
        <v>17.171428571428571</v>
      </c>
      <c r="E1604" s="14"/>
      <c r="F1604" s="14"/>
      <c r="G1604" s="14"/>
    </row>
    <row r="1605" spans="1:7" x14ac:dyDescent="0.35">
      <c r="A1605" s="2" t="s">
        <v>1602</v>
      </c>
      <c r="B1605" s="3">
        <v>41444</v>
      </c>
      <c r="C1605" s="4">
        <v>5</v>
      </c>
      <c r="D1605" s="14">
        <v>48.269999999999996</v>
      </c>
      <c r="E1605" s="14"/>
      <c r="F1605" s="14"/>
      <c r="G1605" s="14"/>
    </row>
    <row r="1606" spans="1:7" x14ac:dyDescent="0.35">
      <c r="A1606" s="2" t="s">
        <v>1603</v>
      </c>
      <c r="B1606" s="3">
        <v>41509</v>
      </c>
      <c r="C1606" s="4">
        <v>3</v>
      </c>
      <c r="D1606" s="14">
        <v>36.733333333333327</v>
      </c>
      <c r="E1606" s="14"/>
      <c r="F1606" s="14"/>
      <c r="G1606" s="14"/>
    </row>
    <row r="1607" spans="1:7" x14ac:dyDescent="0.35">
      <c r="A1607" s="2" t="s">
        <v>1604</v>
      </c>
      <c r="B1607" s="3">
        <v>41558</v>
      </c>
      <c r="C1607" s="4">
        <v>14</v>
      </c>
      <c r="D1607" s="14">
        <v>49.983571428571416</v>
      </c>
      <c r="E1607" s="14"/>
      <c r="F1607" s="14"/>
      <c r="G1607" s="14"/>
    </row>
    <row r="1608" spans="1:7" x14ac:dyDescent="0.35">
      <c r="A1608" s="2" t="s">
        <v>1605</v>
      </c>
      <c r="B1608" s="3">
        <v>41292</v>
      </c>
      <c r="C1608" s="4">
        <v>1</v>
      </c>
      <c r="D1608" s="14">
        <v>68</v>
      </c>
      <c r="E1608" s="14"/>
      <c r="F1608" s="14"/>
      <c r="G1608" s="14"/>
    </row>
    <row r="1609" spans="1:7" x14ac:dyDescent="0.35">
      <c r="A1609" s="2" t="s">
        <v>1606</v>
      </c>
      <c r="B1609" s="3">
        <v>41292</v>
      </c>
      <c r="C1609" s="4">
        <v>1</v>
      </c>
      <c r="D1609" s="14">
        <v>20.43</v>
      </c>
      <c r="E1609" s="14"/>
      <c r="F1609" s="14"/>
      <c r="G1609" s="14"/>
    </row>
    <row r="1610" spans="1:7" x14ac:dyDescent="0.35">
      <c r="A1610" s="2" t="s">
        <v>1607</v>
      </c>
      <c r="B1610" s="3">
        <v>41292</v>
      </c>
      <c r="C1610" s="4">
        <v>1</v>
      </c>
      <c r="D1610" s="14">
        <v>75.599999999999994</v>
      </c>
      <c r="E1610" s="14"/>
      <c r="F1610" s="14"/>
      <c r="G1610" s="14"/>
    </row>
    <row r="1611" spans="1:7" x14ac:dyDescent="0.35">
      <c r="A1611" s="2" t="s">
        <v>1608</v>
      </c>
      <c r="B1611" s="3">
        <v>41292</v>
      </c>
      <c r="C1611" s="4">
        <v>1</v>
      </c>
      <c r="D1611" s="14">
        <v>39.65</v>
      </c>
      <c r="E1611" s="14"/>
      <c r="F1611" s="14"/>
      <c r="G1611" s="14"/>
    </row>
    <row r="1612" spans="1:7" x14ac:dyDescent="0.35">
      <c r="A1612" s="2" t="s">
        <v>1609</v>
      </c>
      <c r="B1612" s="3">
        <v>41509</v>
      </c>
      <c r="C1612" s="4">
        <v>4</v>
      </c>
      <c r="D1612" s="14">
        <v>36.537500000000001</v>
      </c>
      <c r="E1612" s="14"/>
      <c r="F1612" s="14"/>
      <c r="G1612" s="14"/>
    </row>
    <row r="1613" spans="1:7" x14ac:dyDescent="0.35">
      <c r="A1613" s="2" t="s">
        <v>1610</v>
      </c>
      <c r="B1613" s="3">
        <v>41437</v>
      </c>
      <c r="C1613" s="4">
        <v>2</v>
      </c>
      <c r="D1613" s="14">
        <v>42.85</v>
      </c>
      <c r="E1613" s="14"/>
      <c r="F1613" s="14"/>
      <c r="G1613" s="14"/>
    </row>
    <row r="1614" spans="1:7" x14ac:dyDescent="0.35">
      <c r="A1614" s="2" t="s">
        <v>1611</v>
      </c>
      <c r="B1614" s="3">
        <v>41300</v>
      </c>
      <c r="C1614" s="4">
        <v>1</v>
      </c>
      <c r="D1614" s="14">
        <v>47.9</v>
      </c>
      <c r="E1614" s="14"/>
      <c r="F1614" s="14"/>
      <c r="G1614" s="14"/>
    </row>
    <row r="1615" spans="1:7" x14ac:dyDescent="0.35">
      <c r="A1615" s="2" t="s">
        <v>1612</v>
      </c>
      <c r="B1615" s="3">
        <v>41551</v>
      </c>
      <c r="C1615" s="4">
        <v>13</v>
      </c>
      <c r="D1615" s="14">
        <v>68.421538461538461</v>
      </c>
      <c r="E1615" s="14"/>
      <c r="F1615" s="14"/>
      <c r="G1615" s="14"/>
    </row>
    <row r="1616" spans="1:7" x14ac:dyDescent="0.35">
      <c r="A1616" s="2" t="s">
        <v>1613</v>
      </c>
      <c r="B1616" s="3">
        <v>41358</v>
      </c>
      <c r="C1616" s="4">
        <v>1</v>
      </c>
      <c r="D1616" s="14">
        <v>19.7</v>
      </c>
      <c r="E1616" s="14"/>
      <c r="F1616" s="14"/>
      <c r="G1616" s="14"/>
    </row>
    <row r="1617" spans="1:7" x14ac:dyDescent="0.35">
      <c r="A1617" s="2" t="s">
        <v>1614</v>
      </c>
      <c r="B1617" s="3">
        <v>41394</v>
      </c>
      <c r="C1617" s="4">
        <v>7</v>
      </c>
      <c r="D1617" s="14">
        <v>13.841428571428571</v>
      </c>
      <c r="E1617" s="14"/>
      <c r="F1617" s="14"/>
      <c r="G1617" s="14"/>
    </row>
    <row r="1618" spans="1:7" x14ac:dyDescent="0.35">
      <c r="A1618" s="2" t="s">
        <v>1615</v>
      </c>
      <c r="B1618" s="3">
        <v>41313</v>
      </c>
      <c r="C1618" s="4">
        <v>1</v>
      </c>
      <c r="D1618" s="14">
        <v>10.75</v>
      </c>
      <c r="E1618" s="14"/>
      <c r="F1618" s="14"/>
      <c r="G1618" s="14"/>
    </row>
    <row r="1619" spans="1:7" x14ac:dyDescent="0.35">
      <c r="A1619" s="2" t="s">
        <v>1616</v>
      </c>
      <c r="B1619" s="3">
        <v>41293</v>
      </c>
      <c r="C1619" s="4">
        <v>1</v>
      </c>
      <c r="D1619" s="14">
        <v>27.65</v>
      </c>
      <c r="E1619" s="14"/>
      <c r="F1619" s="14"/>
      <c r="G1619" s="14"/>
    </row>
    <row r="1620" spans="1:7" x14ac:dyDescent="0.35">
      <c r="A1620" s="2" t="s">
        <v>1617</v>
      </c>
      <c r="B1620" s="3">
        <v>41299</v>
      </c>
      <c r="C1620" s="4">
        <v>1</v>
      </c>
      <c r="D1620" s="14">
        <v>51.4</v>
      </c>
      <c r="E1620" s="14"/>
      <c r="F1620" s="14"/>
      <c r="G1620" s="14"/>
    </row>
    <row r="1621" spans="1:7" x14ac:dyDescent="0.35">
      <c r="A1621" s="2" t="s">
        <v>1618</v>
      </c>
      <c r="B1621" s="3">
        <v>41327</v>
      </c>
      <c r="C1621" s="4">
        <v>2</v>
      </c>
      <c r="D1621" s="14">
        <v>44.5</v>
      </c>
      <c r="E1621" s="14"/>
      <c r="F1621" s="14"/>
      <c r="G1621" s="14"/>
    </row>
    <row r="1622" spans="1:7" x14ac:dyDescent="0.35">
      <c r="A1622" s="2" t="s">
        <v>1619</v>
      </c>
      <c r="B1622" s="3">
        <v>41298</v>
      </c>
      <c r="C1622" s="4">
        <v>1</v>
      </c>
      <c r="D1622" s="14">
        <v>34.35</v>
      </c>
      <c r="E1622" s="14"/>
      <c r="F1622" s="14"/>
      <c r="G1622" s="14"/>
    </row>
    <row r="1623" spans="1:7" x14ac:dyDescent="0.35">
      <c r="A1623" s="2" t="s">
        <v>1620</v>
      </c>
      <c r="B1623" s="3">
        <v>41300</v>
      </c>
      <c r="C1623" s="4">
        <v>1</v>
      </c>
      <c r="D1623" s="14">
        <v>48.14</v>
      </c>
      <c r="E1623" s="14"/>
      <c r="F1623" s="14"/>
      <c r="G1623" s="14"/>
    </row>
    <row r="1624" spans="1:7" x14ac:dyDescent="0.35">
      <c r="A1624" s="2" t="s">
        <v>1621</v>
      </c>
      <c r="B1624" s="3">
        <v>41299</v>
      </c>
      <c r="C1624" s="4">
        <v>1</v>
      </c>
      <c r="D1624" s="14">
        <v>42.2</v>
      </c>
      <c r="E1624" s="14"/>
      <c r="F1624" s="14"/>
      <c r="G1624" s="14"/>
    </row>
    <row r="1625" spans="1:7" x14ac:dyDescent="0.35">
      <c r="A1625" s="2" t="s">
        <v>1622</v>
      </c>
      <c r="B1625" s="3">
        <v>41288</v>
      </c>
      <c r="C1625" s="4">
        <v>1</v>
      </c>
      <c r="D1625" s="14">
        <v>31.7</v>
      </c>
      <c r="E1625" s="14"/>
      <c r="F1625" s="14"/>
      <c r="G1625" s="14"/>
    </row>
    <row r="1626" spans="1:7" x14ac:dyDescent="0.35">
      <c r="A1626" s="2" t="s">
        <v>1623</v>
      </c>
      <c r="B1626" s="3">
        <v>41569</v>
      </c>
      <c r="C1626" s="4">
        <v>3</v>
      </c>
      <c r="D1626" s="14">
        <v>21.266666666666666</v>
      </c>
      <c r="E1626" s="14"/>
      <c r="F1626" s="14"/>
      <c r="G1626" s="14"/>
    </row>
    <row r="1627" spans="1:7" x14ac:dyDescent="0.35">
      <c r="A1627" s="2" t="s">
        <v>1624</v>
      </c>
      <c r="B1627" s="3">
        <v>41289</v>
      </c>
      <c r="C1627" s="4">
        <v>1</v>
      </c>
      <c r="D1627" s="14">
        <v>7.5</v>
      </c>
      <c r="E1627" s="14"/>
      <c r="F1627" s="14"/>
      <c r="G1627" s="14"/>
    </row>
    <row r="1628" spans="1:7" x14ac:dyDescent="0.35">
      <c r="A1628" s="2" t="s">
        <v>1625</v>
      </c>
      <c r="B1628" s="3">
        <v>41289</v>
      </c>
      <c r="C1628" s="4">
        <v>1</v>
      </c>
      <c r="D1628" s="14">
        <v>169.25</v>
      </c>
      <c r="E1628" s="14"/>
      <c r="F1628" s="14"/>
      <c r="G1628" s="14"/>
    </row>
    <row r="1629" spans="1:7" x14ac:dyDescent="0.35">
      <c r="A1629" s="2" t="s">
        <v>1626</v>
      </c>
      <c r="B1629" s="3">
        <v>41291</v>
      </c>
      <c r="C1629" s="4">
        <v>1</v>
      </c>
      <c r="D1629" s="14">
        <v>6</v>
      </c>
      <c r="E1629" s="14"/>
      <c r="F1629" s="14"/>
      <c r="G1629" s="14"/>
    </row>
    <row r="1630" spans="1:7" x14ac:dyDescent="0.35">
      <c r="A1630" s="2" t="s">
        <v>1627</v>
      </c>
      <c r="B1630" s="3">
        <v>41418</v>
      </c>
      <c r="C1630" s="4">
        <v>2</v>
      </c>
      <c r="D1630" s="14">
        <v>7.8</v>
      </c>
      <c r="E1630" s="14"/>
      <c r="F1630" s="14"/>
      <c r="G1630" s="14"/>
    </row>
    <row r="1631" spans="1:7" x14ac:dyDescent="0.35">
      <c r="A1631" s="2" t="s">
        <v>1628</v>
      </c>
      <c r="B1631" s="3">
        <v>41551</v>
      </c>
      <c r="C1631" s="4">
        <v>4</v>
      </c>
      <c r="D1631" s="14">
        <v>57.8125</v>
      </c>
      <c r="E1631" s="14"/>
      <c r="F1631" s="14"/>
      <c r="G1631" s="14"/>
    </row>
    <row r="1632" spans="1:7" x14ac:dyDescent="0.35">
      <c r="A1632" s="2" t="s">
        <v>1629</v>
      </c>
      <c r="B1632" s="3">
        <v>41292</v>
      </c>
      <c r="C1632" s="4">
        <v>1</v>
      </c>
      <c r="D1632" s="14">
        <v>16.75</v>
      </c>
      <c r="E1632" s="14"/>
      <c r="F1632" s="14"/>
      <c r="G1632" s="14"/>
    </row>
    <row r="1633" spans="1:7" x14ac:dyDescent="0.35">
      <c r="A1633" s="2" t="s">
        <v>1630</v>
      </c>
      <c r="B1633" s="3">
        <v>41290</v>
      </c>
      <c r="C1633" s="4">
        <v>1</v>
      </c>
      <c r="D1633" s="14">
        <v>17.25</v>
      </c>
      <c r="E1633" s="14"/>
      <c r="F1633" s="14"/>
      <c r="G1633" s="14"/>
    </row>
    <row r="1634" spans="1:7" x14ac:dyDescent="0.35">
      <c r="A1634" s="2" t="s">
        <v>1631</v>
      </c>
      <c r="B1634" s="3">
        <v>41291</v>
      </c>
      <c r="C1634" s="4">
        <v>1</v>
      </c>
      <c r="D1634" s="14">
        <v>36.9</v>
      </c>
      <c r="E1634" s="14"/>
      <c r="F1634" s="14"/>
      <c r="G1634" s="14"/>
    </row>
    <row r="1635" spans="1:7" x14ac:dyDescent="0.35">
      <c r="A1635" s="2" t="s">
        <v>1632</v>
      </c>
      <c r="B1635" s="3">
        <v>41291</v>
      </c>
      <c r="C1635" s="4">
        <v>1</v>
      </c>
      <c r="D1635" s="14">
        <v>38.950000000000003</v>
      </c>
      <c r="E1635" s="14"/>
      <c r="F1635" s="14"/>
      <c r="G1635" s="14"/>
    </row>
    <row r="1636" spans="1:7" x14ac:dyDescent="0.35">
      <c r="A1636" s="2" t="s">
        <v>1633</v>
      </c>
      <c r="B1636" s="3">
        <v>41291</v>
      </c>
      <c r="C1636" s="4">
        <v>1</v>
      </c>
      <c r="D1636" s="14">
        <v>27.85</v>
      </c>
      <c r="E1636" s="14"/>
      <c r="F1636" s="14"/>
      <c r="G1636" s="14"/>
    </row>
    <row r="1637" spans="1:7" x14ac:dyDescent="0.35">
      <c r="A1637" s="2" t="s">
        <v>1634</v>
      </c>
      <c r="B1637" s="3">
        <v>41291</v>
      </c>
      <c r="C1637" s="4">
        <v>1</v>
      </c>
      <c r="D1637" s="14">
        <v>19.2</v>
      </c>
      <c r="E1637" s="14"/>
      <c r="F1637" s="14"/>
      <c r="G1637" s="14"/>
    </row>
    <row r="1638" spans="1:7" x14ac:dyDescent="0.35">
      <c r="A1638" s="2" t="s">
        <v>1635</v>
      </c>
      <c r="B1638" s="3">
        <v>41291</v>
      </c>
      <c r="C1638" s="4">
        <v>1</v>
      </c>
      <c r="D1638" s="14">
        <v>36.450000000000003</v>
      </c>
      <c r="E1638" s="14"/>
      <c r="F1638" s="14"/>
      <c r="G1638" s="14"/>
    </row>
    <row r="1639" spans="1:7" x14ac:dyDescent="0.35">
      <c r="A1639" s="2" t="s">
        <v>1636</v>
      </c>
      <c r="B1639" s="3">
        <v>41291</v>
      </c>
      <c r="C1639" s="4">
        <v>1</v>
      </c>
      <c r="D1639" s="14">
        <v>44.2</v>
      </c>
      <c r="E1639" s="14"/>
      <c r="F1639" s="14"/>
      <c r="G1639" s="14"/>
    </row>
    <row r="1640" spans="1:7" x14ac:dyDescent="0.35">
      <c r="A1640" s="2" t="s">
        <v>1637</v>
      </c>
      <c r="B1640" s="3">
        <v>41527</v>
      </c>
      <c r="C1640" s="4">
        <v>17</v>
      </c>
      <c r="D1640" s="14">
        <v>19.132352941176471</v>
      </c>
      <c r="E1640" s="14"/>
      <c r="F1640" s="14"/>
      <c r="G1640" s="14"/>
    </row>
    <row r="1641" spans="1:7" x14ac:dyDescent="0.35">
      <c r="A1641" s="2" t="s">
        <v>1638</v>
      </c>
      <c r="B1641" s="3">
        <v>41503</v>
      </c>
      <c r="C1641" s="4">
        <v>3</v>
      </c>
      <c r="D1641" s="14">
        <v>18.283333333333331</v>
      </c>
      <c r="E1641" s="14"/>
      <c r="F1641" s="14"/>
      <c r="G1641" s="14"/>
    </row>
    <row r="1642" spans="1:7" x14ac:dyDescent="0.35">
      <c r="A1642" s="2" t="s">
        <v>1639</v>
      </c>
      <c r="B1642" s="3">
        <v>41566</v>
      </c>
      <c r="C1642" s="4">
        <v>9</v>
      </c>
      <c r="D1642" s="14">
        <v>12.25</v>
      </c>
      <c r="E1642" s="14"/>
      <c r="F1642" s="14"/>
      <c r="G1642" s="14"/>
    </row>
    <row r="1643" spans="1:7" x14ac:dyDescent="0.35">
      <c r="A1643" s="2" t="s">
        <v>1640</v>
      </c>
      <c r="B1643" s="3">
        <v>41286</v>
      </c>
      <c r="C1643" s="4">
        <v>1</v>
      </c>
      <c r="D1643" s="14">
        <v>16.75</v>
      </c>
      <c r="E1643" s="14"/>
      <c r="F1643" s="14"/>
      <c r="G1643" s="14"/>
    </row>
    <row r="1644" spans="1:7" x14ac:dyDescent="0.35">
      <c r="A1644" s="2" t="s">
        <v>1641</v>
      </c>
      <c r="B1644" s="3">
        <v>41578</v>
      </c>
      <c r="C1644" s="4">
        <v>10</v>
      </c>
      <c r="D1644" s="14">
        <v>24.59</v>
      </c>
      <c r="E1644" s="14"/>
      <c r="F1644" s="14"/>
      <c r="G1644" s="14"/>
    </row>
    <row r="1645" spans="1:7" x14ac:dyDescent="0.35">
      <c r="A1645" s="2" t="s">
        <v>1642</v>
      </c>
      <c r="B1645" s="3">
        <v>41406</v>
      </c>
      <c r="C1645" s="4">
        <v>3</v>
      </c>
      <c r="D1645" s="14">
        <v>59.016666666666673</v>
      </c>
      <c r="E1645" s="14"/>
      <c r="F1645" s="14"/>
      <c r="G1645" s="14"/>
    </row>
    <row r="1646" spans="1:7" x14ac:dyDescent="0.35">
      <c r="A1646" s="2" t="s">
        <v>1643</v>
      </c>
      <c r="B1646" s="3">
        <v>41503</v>
      </c>
      <c r="C1646" s="4">
        <v>7</v>
      </c>
      <c r="D1646" s="14">
        <v>29.857142857142858</v>
      </c>
      <c r="E1646" s="14"/>
      <c r="F1646" s="14"/>
      <c r="G1646" s="14"/>
    </row>
    <row r="1647" spans="1:7" x14ac:dyDescent="0.35">
      <c r="A1647" s="2" t="s">
        <v>1644</v>
      </c>
      <c r="B1647" s="3">
        <v>41574</v>
      </c>
      <c r="C1647" s="4">
        <v>8</v>
      </c>
      <c r="D1647" s="14">
        <v>22.518750000000001</v>
      </c>
      <c r="E1647" s="14"/>
      <c r="F1647" s="14"/>
      <c r="G1647" s="14"/>
    </row>
    <row r="1648" spans="1:7" x14ac:dyDescent="0.35">
      <c r="A1648" s="2" t="s">
        <v>1645</v>
      </c>
      <c r="B1648" s="3">
        <v>41299</v>
      </c>
      <c r="C1648" s="4">
        <v>1</v>
      </c>
      <c r="D1648" s="14">
        <v>40.9</v>
      </c>
      <c r="E1648" s="14"/>
      <c r="F1648" s="14"/>
      <c r="G1648" s="14"/>
    </row>
    <row r="1649" spans="1:7" x14ac:dyDescent="0.35">
      <c r="A1649" s="2" t="s">
        <v>1646</v>
      </c>
      <c r="B1649" s="3">
        <v>41285</v>
      </c>
      <c r="C1649" s="4">
        <v>1</v>
      </c>
      <c r="D1649" s="14">
        <v>60.1</v>
      </c>
      <c r="E1649" s="14"/>
      <c r="F1649" s="14"/>
      <c r="G1649" s="14"/>
    </row>
    <row r="1650" spans="1:7" x14ac:dyDescent="0.35">
      <c r="A1650" s="2" t="s">
        <v>1647</v>
      </c>
      <c r="B1650" s="3">
        <v>41286</v>
      </c>
      <c r="C1650" s="4">
        <v>1</v>
      </c>
      <c r="D1650" s="14">
        <v>39.15</v>
      </c>
      <c r="E1650" s="14"/>
      <c r="F1650" s="14"/>
      <c r="G1650" s="14"/>
    </row>
    <row r="1651" spans="1:7" x14ac:dyDescent="0.35">
      <c r="A1651" s="2" t="s">
        <v>1648</v>
      </c>
      <c r="B1651" s="3">
        <v>41286</v>
      </c>
      <c r="C1651" s="4">
        <v>1</v>
      </c>
      <c r="D1651" s="14">
        <v>49.7</v>
      </c>
      <c r="E1651" s="14"/>
      <c r="F1651" s="14"/>
      <c r="G1651" s="14"/>
    </row>
    <row r="1652" spans="1:7" x14ac:dyDescent="0.35">
      <c r="A1652" s="2" t="s">
        <v>1649</v>
      </c>
      <c r="B1652" s="3">
        <v>41286</v>
      </c>
      <c r="C1652" s="4">
        <v>1</v>
      </c>
      <c r="D1652" s="14">
        <v>31.45</v>
      </c>
      <c r="E1652" s="14"/>
      <c r="F1652" s="14"/>
      <c r="G1652" s="14"/>
    </row>
    <row r="1653" spans="1:7" x14ac:dyDescent="0.35">
      <c r="A1653" s="2" t="s">
        <v>1650</v>
      </c>
      <c r="B1653" s="3">
        <v>41561</v>
      </c>
      <c r="C1653" s="4">
        <v>4</v>
      </c>
      <c r="D1653" s="14">
        <v>38.5</v>
      </c>
      <c r="E1653" s="14"/>
      <c r="F1653" s="14"/>
      <c r="G1653" s="14"/>
    </row>
    <row r="1654" spans="1:7" x14ac:dyDescent="0.35">
      <c r="A1654" s="2" t="s">
        <v>1651</v>
      </c>
      <c r="B1654" s="3">
        <v>41496</v>
      </c>
      <c r="C1654" s="4">
        <v>3</v>
      </c>
      <c r="D1654" s="14">
        <v>40.25</v>
      </c>
      <c r="E1654" s="14"/>
      <c r="F1654" s="14"/>
      <c r="G1654" s="14"/>
    </row>
    <row r="1655" spans="1:7" x14ac:dyDescent="0.35">
      <c r="A1655" s="2" t="s">
        <v>1652</v>
      </c>
      <c r="B1655" s="3">
        <v>41456</v>
      </c>
      <c r="C1655" s="4">
        <v>2</v>
      </c>
      <c r="D1655" s="14">
        <v>48.225000000000001</v>
      </c>
      <c r="E1655" s="14"/>
      <c r="F1655" s="14"/>
      <c r="G1655" s="14"/>
    </row>
    <row r="1656" spans="1:7" x14ac:dyDescent="0.35">
      <c r="A1656" s="2" t="s">
        <v>1653</v>
      </c>
      <c r="B1656" s="3">
        <v>41464</v>
      </c>
      <c r="C1656" s="4">
        <v>2</v>
      </c>
      <c r="D1656" s="14">
        <v>31.25</v>
      </c>
      <c r="E1656" s="14"/>
      <c r="F1656" s="14"/>
      <c r="G1656" s="14"/>
    </row>
    <row r="1657" spans="1:7" x14ac:dyDescent="0.35">
      <c r="A1657" s="2" t="s">
        <v>1654</v>
      </c>
      <c r="B1657" s="3">
        <v>41419</v>
      </c>
      <c r="C1657" s="4">
        <v>5</v>
      </c>
      <c r="D1657" s="14">
        <v>12.1</v>
      </c>
      <c r="E1657" s="14"/>
      <c r="F1657" s="14"/>
      <c r="G1657" s="14"/>
    </row>
    <row r="1658" spans="1:7" x14ac:dyDescent="0.35">
      <c r="A1658" s="2" t="s">
        <v>1655</v>
      </c>
      <c r="B1658" s="3">
        <v>41581</v>
      </c>
      <c r="C1658" s="4">
        <v>4</v>
      </c>
      <c r="D1658" s="14">
        <v>36.287500000000001</v>
      </c>
      <c r="E1658" s="14"/>
      <c r="F1658" s="14"/>
      <c r="G1658" s="14"/>
    </row>
    <row r="1659" spans="1:7" x14ac:dyDescent="0.35">
      <c r="A1659" s="2" t="s">
        <v>1656</v>
      </c>
      <c r="B1659" s="3">
        <v>41370</v>
      </c>
      <c r="C1659" s="4">
        <v>1</v>
      </c>
      <c r="D1659" s="14">
        <v>41.25</v>
      </c>
      <c r="E1659" s="14"/>
      <c r="F1659" s="14"/>
      <c r="G1659" s="14"/>
    </row>
    <row r="1660" spans="1:7" x14ac:dyDescent="0.35">
      <c r="A1660" s="2" t="s">
        <v>1657</v>
      </c>
      <c r="B1660" s="3">
        <v>41370</v>
      </c>
      <c r="C1660" s="4">
        <v>2</v>
      </c>
      <c r="D1660" s="14">
        <v>39.225000000000001</v>
      </c>
      <c r="E1660" s="14"/>
      <c r="F1660" s="14"/>
      <c r="G1660" s="14"/>
    </row>
    <row r="1661" spans="1:7" x14ac:dyDescent="0.35">
      <c r="A1661" s="2" t="s">
        <v>1658</v>
      </c>
      <c r="B1661" s="3">
        <v>41340</v>
      </c>
      <c r="C1661" s="4">
        <v>2</v>
      </c>
      <c r="D1661" s="14">
        <v>34.774999999999999</v>
      </c>
      <c r="E1661" s="14"/>
      <c r="F1661" s="14"/>
      <c r="G1661" s="14"/>
    </row>
    <row r="1662" spans="1:7" x14ac:dyDescent="0.35">
      <c r="A1662" s="2" t="s">
        <v>1659</v>
      </c>
      <c r="B1662" s="3">
        <v>41435</v>
      </c>
      <c r="C1662" s="4">
        <v>3</v>
      </c>
      <c r="D1662" s="14">
        <v>48.449999999999996</v>
      </c>
      <c r="E1662" s="14"/>
      <c r="F1662" s="14"/>
      <c r="G1662" s="14"/>
    </row>
    <row r="1663" spans="1:7" x14ac:dyDescent="0.35">
      <c r="A1663" s="2" t="s">
        <v>1660</v>
      </c>
      <c r="B1663" s="3">
        <v>41576</v>
      </c>
      <c r="C1663" s="4">
        <v>8</v>
      </c>
      <c r="D1663" s="14">
        <v>17.118749999999999</v>
      </c>
      <c r="E1663" s="14"/>
      <c r="F1663" s="14"/>
      <c r="G1663" s="14"/>
    </row>
    <row r="1664" spans="1:7" x14ac:dyDescent="0.35">
      <c r="A1664" s="2" t="s">
        <v>1661</v>
      </c>
      <c r="B1664" s="3">
        <v>41564</v>
      </c>
      <c r="C1664" s="4">
        <v>12</v>
      </c>
      <c r="D1664" s="14">
        <v>42.083333333333329</v>
      </c>
      <c r="E1664" s="14"/>
      <c r="F1664" s="14"/>
      <c r="G1664" s="14"/>
    </row>
    <row r="1665" spans="1:7" x14ac:dyDescent="0.35">
      <c r="A1665" s="2" t="s">
        <v>1662</v>
      </c>
      <c r="B1665" s="3">
        <v>41480</v>
      </c>
      <c r="C1665" s="4">
        <v>4</v>
      </c>
      <c r="D1665" s="14">
        <v>73.75</v>
      </c>
      <c r="E1665" s="14"/>
      <c r="F1665" s="14"/>
      <c r="G1665" s="14"/>
    </row>
    <row r="1666" spans="1:7" x14ac:dyDescent="0.35">
      <c r="A1666" s="2" t="s">
        <v>1663</v>
      </c>
      <c r="B1666" s="3">
        <v>41307</v>
      </c>
      <c r="C1666" s="4">
        <v>1</v>
      </c>
      <c r="D1666" s="14">
        <v>10.75</v>
      </c>
      <c r="E1666" s="14"/>
      <c r="F1666" s="14"/>
      <c r="G1666" s="14"/>
    </row>
    <row r="1667" spans="1:7" x14ac:dyDescent="0.35">
      <c r="A1667" s="2" t="s">
        <v>1664</v>
      </c>
      <c r="B1667" s="3">
        <v>41286</v>
      </c>
      <c r="C1667" s="4">
        <v>1</v>
      </c>
      <c r="D1667" s="14">
        <v>34.15</v>
      </c>
      <c r="E1667" s="14"/>
      <c r="F1667" s="14"/>
      <c r="G1667" s="14"/>
    </row>
    <row r="1668" spans="1:7" x14ac:dyDescent="0.35">
      <c r="A1668" s="2" t="s">
        <v>1665</v>
      </c>
      <c r="B1668" s="3">
        <v>41340</v>
      </c>
      <c r="C1668" s="4">
        <v>2</v>
      </c>
      <c r="D1668" s="14">
        <v>34.700000000000003</v>
      </c>
      <c r="E1668" s="14"/>
      <c r="F1668" s="14"/>
      <c r="G1668" s="14"/>
    </row>
    <row r="1669" spans="1:7" x14ac:dyDescent="0.35">
      <c r="A1669" s="2" t="s">
        <v>1666</v>
      </c>
      <c r="B1669" s="3">
        <v>41565</v>
      </c>
      <c r="C1669" s="4">
        <v>7</v>
      </c>
      <c r="D1669" s="14">
        <v>29.985714285714288</v>
      </c>
      <c r="E1669" s="14"/>
      <c r="F1669" s="14"/>
      <c r="G1669" s="14"/>
    </row>
    <row r="1670" spans="1:7" x14ac:dyDescent="0.35">
      <c r="A1670" s="2" t="s">
        <v>1667</v>
      </c>
      <c r="B1670" s="3">
        <v>41567</v>
      </c>
      <c r="C1670" s="4">
        <v>2</v>
      </c>
      <c r="D1670" s="14">
        <v>47.924999999999997</v>
      </c>
      <c r="E1670" s="14"/>
      <c r="F1670" s="14"/>
      <c r="G1670" s="14"/>
    </row>
    <row r="1671" spans="1:7" x14ac:dyDescent="0.35">
      <c r="A1671" s="2" t="s">
        <v>1668</v>
      </c>
      <c r="B1671" s="3">
        <v>41468</v>
      </c>
      <c r="C1671" s="4">
        <v>2</v>
      </c>
      <c r="D1671" s="14">
        <v>51.5</v>
      </c>
      <c r="E1671" s="14"/>
      <c r="F1671" s="14"/>
      <c r="G1671" s="14"/>
    </row>
    <row r="1672" spans="1:7" x14ac:dyDescent="0.35">
      <c r="A1672" s="2" t="s">
        <v>1669</v>
      </c>
      <c r="B1672" s="3">
        <v>41477</v>
      </c>
      <c r="C1672" s="4">
        <v>7</v>
      </c>
      <c r="D1672" s="14">
        <v>28.364285714285717</v>
      </c>
      <c r="E1672" s="14"/>
      <c r="F1672" s="14"/>
      <c r="G1672" s="14"/>
    </row>
    <row r="1673" spans="1:7" x14ac:dyDescent="0.35">
      <c r="A1673" s="2" t="s">
        <v>1670</v>
      </c>
      <c r="B1673" s="3">
        <v>41534</v>
      </c>
      <c r="C1673" s="4">
        <v>3</v>
      </c>
      <c r="D1673" s="14">
        <v>34.033333333333339</v>
      </c>
      <c r="E1673" s="14"/>
      <c r="F1673" s="14"/>
      <c r="G1673" s="14"/>
    </row>
    <row r="1674" spans="1:7" x14ac:dyDescent="0.35">
      <c r="A1674" s="2" t="s">
        <v>1671</v>
      </c>
      <c r="B1674" s="3">
        <v>41523</v>
      </c>
      <c r="C1674" s="4">
        <v>6</v>
      </c>
      <c r="D1674" s="14">
        <v>51.916666666666664</v>
      </c>
      <c r="E1674" s="14"/>
      <c r="F1674" s="14"/>
      <c r="G1674" s="14"/>
    </row>
    <row r="1675" spans="1:7" x14ac:dyDescent="0.35">
      <c r="A1675" s="2" t="s">
        <v>1672</v>
      </c>
      <c r="B1675" s="3">
        <v>41291</v>
      </c>
      <c r="C1675" s="4">
        <v>1</v>
      </c>
      <c r="D1675" s="14">
        <v>49.15</v>
      </c>
      <c r="E1675" s="14"/>
      <c r="F1675" s="14"/>
      <c r="G1675" s="14"/>
    </row>
    <row r="1676" spans="1:7" x14ac:dyDescent="0.35">
      <c r="A1676" s="2" t="s">
        <v>1673</v>
      </c>
      <c r="B1676" s="3">
        <v>41369</v>
      </c>
      <c r="C1676" s="4">
        <v>3</v>
      </c>
      <c r="D1676" s="14">
        <v>38.966666666666669</v>
      </c>
      <c r="E1676" s="14"/>
      <c r="F1676" s="14"/>
      <c r="G1676" s="14"/>
    </row>
    <row r="1677" spans="1:7" x14ac:dyDescent="0.35">
      <c r="A1677" s="2" t="s">
        <v>1674</v>
      </c>
      <c r="B1677" s="3">
        <v>41338</v>
      </c>
      <c r="C1677" s="4">
        <v>2</v>
      </c>
      <c r="D1677" s="14">
        <v>30.259999999999998</v>
      </c>
      <c r="E1677" s="14"/>
      <c r="F1677" s="14"/>
      <c r="G1677" s="14"/>
    </row>
    <row r="1678" spans="1:7" x14ac:dyDescent="0.35">
      <c r="A1678" s="2" t="s">
        <v>1675</v>
      </c>
      <c r="B1678" s="3">
        <v>41286</v>
      </c>
      <c r="C1678" s="4">
        <v>1</v>
      </c>
      <c r="D1678" s="14">
        <v>46</v>
      </c>
      <c r="E1678" s="14"/>
      <c r="F1678" s="14"/>
      <c r="G1678" s="14"/>
    </row>
    <row r="1679" spans="1:7" x14ac:dyDescent="0.35">
      <c r="A1679" s="2" t="s">
        <v>1676</v>
      </c>
      <c r="B1679" s="3">
        <v>41286</v>
      </c>
      <c r="C1679" s="4">
        <v>1</v>
      </c>
      <c r="D1679" s="14">
        <v>38.85</v>
      </c>
      <c r="E1679" s="14"/>
      <c r="F1679" s="14"/>
      <c r="G1679" s="14"/>
    </row>
    <row r="1680" spans="1:7" x14ac:dyDescent="0.35">
      <c r="A1680" s="2" t="s">
        <v>1677</v>
      </c>
      <c r="B1680" s="3">
        <v>41550</v>
      </c>
      <c r="C1680" s="4">
        <v>15</v>
      </c>
      <c r="D1680" s="14">
        <v>14.3</v>
      </c>
      <c r="E1680" s="14"/>
      <c r="F1680" s="14"/>
      <c r="G1680" s="14"/>
    </row>
    <row r="1681" spans="1:7" x14ac:dyDescent="0.35">
      <c r="A1681" s="2" t="s">
        <v>1678</v>
      </c>
      <c r="B1681" s="3">
        <v>41400</v>
      </c>
      <c r="C1681" s="4">
        <v>2</v>
      </c>
      <c r="D1681" s="14">
        <v>20.174999999999997</v>
      </c>
      <c r="E1681" s="14"/>
      <c r="F1681" s="14"/>
      <c r="G1681" s="14"/>
    </row>
    <row r="1682" spans="1:7" x14ac:dyDescent="0.35">
      <c r="A1682" s="2" t="s">
        <v>1679</v>
      </c>
      <c r="B1682" s="3">
        <v>41296</v>
      </c>
      <c r="C1682" s="4">
        <v>1</v>
      </c>
      <c r="D1682" s="14">
        <v>25.95</v>
      </c>
      <c r="E1682" s="14"/>
      <c r="F1682" s="14"/>
      <c r="G1682" s="14"/>
    </row>
    <row r="1683" spans="1:7" x14ac:dyDescent="0.35">
      <c r="A1683" s="2" t="s">
        <v>1680</v>
      </c>
      <c r="B1683" s="3">
        <v>41296</v>
      </c>
      <c r="C1683" s="4">
        <v>1</v>
      </c>
      <c r="D1683" s="14">
        <v>36.700000000000003</v>
      </c>
      <c r="E1683" s="14"/>
      <c r="F1683" s="14"/>
      <c r="G1683" s="14"/>
    </row>
    <row r="1684" spans="1:7" x14ac:dyDescent="0.35">
      <c r="A1684" s="2" t="s">
        <v>1681</v>
      </c>
      <c r="B1684" s="3">
        <v>41429</v>
      </c>
      <c r="C1684" s="4">
        <v>3</v>
      </c>
      <c r="D1684" s="14">
        <v>9.3333333333333339</v>
      </c>
      <c r="E1684" s="14"/>
      <c r="F1684" s="14"/>
      <c r="G1684" s="14"/>
    </row>
    <row r="1685" spans="1:7" x14ac:dyDescent="0.35">
      <c r="A1685" s="2" t="s">
        <v>1682</v>
      </c>
      <c r="B1685" s="3">
        <v>41341</v>
      </c>
      <c r="C1685" s="4">
        <v>4</v>
      </c>
      <c r="D1685" s="14">
        <v>40.4</v>
      </c>
      <c r="E1685" s="14"/>
      <c r="F1685" s="14"/>
      <c r="G1685" s="14"/>
    </row>
    <row r="1686" spans="1:7" x14ac:dyDescent="0.35">
      <c r="A1686" s="2" t="s">
        <v>1683</v>
      </c>
      <c r="B1686" s="3">
        <v>41581</v>
      </c>
      <c r="C1686" s="4">
        <v>9</v>
      </c>
      <c r="D1686" s="14">
        <v>48.977777777777781</v>
      </c>
      <c r="E1686" s="14"/>
      <c r="F1686" s="14"/>
      <c r="G1686" s="14"/>
    </row>
    <row r="1687" spans="1:7" x14ac:dyDescent="0.35">
      <c r="A1687" s="2" t="s">
        <v>1684</v>
      </c>
      <c r="B1687" s="3">
        <v>41362</v>
      </c>
      <c r="C1687" s="4">
        <v>3</v>
      </c>
      <c r="D1687" s="14">
        <v>69.13333333333334</v>
      </c>
      <c r="E1687" s="14"/>
      <c r="F1687" s="14"/>
      <c r="G1687" s="14"/>
    </row>
    <row r="1688" spans="1:7" x14ac:dyDescent="0.35">
      <c r="A1688" s="2" t="s">
        <v>1685</v>
      </c>
      <c r="B1688" s="3">
        <v>41537</v>
      </c>
      <c r="C1688" s="4">
        <v>6</v>
      </c>
      <c r="D1688" s="14">
        <v>42.401666666666671</v>
      </c>
      <c r="E1688" s="14"/>
      <c r="F1688" s="14"/>
      <c r="G1688" s="14"/>
    </row>
    <row r="1689" spans="1:7" x14ac:dyDescent="0.35">
      <c r="A1689" s="2" t="s">
        <v>1686</v>
      </c>
      <c r="B1689" s="3">
        <v>41536</v>
      </c>
      <c r="C1689" s="4">
        <v>3</v>
      </c>
      <c r="D1689" s="14">
        <v>34.083333333333336</v>
      </c>
      <c r="E1689" s="14"/>
      <c r="F1689" s="14"/>
      <c r="G1689" s="14"/>
    </row>
    <row r="1690" spans="1:7" x14ac:dyDescent="0.35">
      <c r="A1690" s="2" t="s">
        <v>1687</v>
      </c>
      <c r="B1690" s="3">
        <v>41557</v>
      </c>
      <c r="C1690" s="4">
        <v>2</v>
      </c>
      <c r="D1690" s="14">
        <v>52.674999999999997</v>
      </c>
      <c r="E1690" s="14"/>
      <c r="F1690" s="14"/>
      <c r="G1690" s="14"/>
    </row>
    <row r="1691" spans="1:7" x14ac:dyDescent="0.35">
      <c r="A1691" s="2" t="s">
        <v>1688</v>
      </c>
      <c r="B1691" s="3">
        <v>41534</v>
      </c>
      <c r="C1691" s="4">
        <v>3</v>
      </c>
      <c r="D1691" s="14">
        <v>48.283333333333339</v>
      </c>
      <c r="E1691" s="14"/>
      <c r="F1691" s="14"/>
      <c r="G1691" s="14"/>
    </row>
    <row r="1692" spans="1:7" x14ac:dyDescent="0.35">
      <c r="A1692" s="2" t="s">
        <v>1689</v>
      </c>
      <c r="B1692" s="3">
        <v>41433</v>
      </c>
      <c r="C1692" s="4">
        <v>3</v>
      </c>
      <c r="D1692" s="14">
        <v>35.56666666666667</v>
      </c>
      <c r="E1692" s="14"/>
      <c r="F1692" s="14"/>
      <c r="G1692" s="14"/>
    </row>
    <row r="1693" spans="1:7" x14ac:dyDescent="0.35">
      <c r="A1693" s="2" t="s">
        <v>1690</v>
      </c>
      <c r="B1693" s="3">
        <v>41298</v>
      </c>
      <c r="C1693" s="4">
        <v>1</v>
      </c>
      <c r="D1693" s="14">
        <v>45.95</v>
      </c>
      <c r="E1693" s="14"/>
      <c r="F1693" s="14"/>
      <c r="G1693" s="14"/>
    </row>
    <row r="1694" spans="1:7" x14ac:dyDescent="0.35">
      <c r="A1694" s="2" t="s">
        <v>1691</v>
      </c>
      <c r="B1694" s="3">
        <v>41293</v>
      </c>
      <c r="C1694" s="4">
        <v>1</v>
      </c>
      <c r="D1694" s="14">
        <v>24.93</v>
      </c>
      <c r="E1694" s="14"/>
      <c r="F1694" s="14"/>
      <c r="G1694" s="14"/>
    </row>
    <row r="1695" spans="1:7" x14ac:dyDescent="0.35">
      <c r="A1695" s="2" t="s">
        <v>1692</v>
      </c>
      <c r="B1695" s="3">
        <v>41285</v>
      </c>
      <c r="C1695" s="4">
        <v>1</v>
      </c>
      <c r="D1695" s="14">
        <v>16.5</v>
      </c>
      <c r="E1695" s="14"/>
      <c r="F1695" s="14"/>
      <c r="G1695" s="14"/>
    </row>
    <row r="1696" spans="1:7" x14ac:dyDescent="0.35">
      <c r="A1696" s="2" t="s">
        <v>1693</v>
      </c>
      <c r="B1696" s="3">
        <v>41532</v>
      </c>
      <c r="C1696" s="4">
        <v>12</v>
      </c>
      <c r="D1696" s="14">
        <v>67.662499999999994</v>
      </c>
      <c r="E1696" s="14"/>
      <c r="F1696" s="14"/>
      <c r="G1696" s="14"/>
    </row>
    <row r="1697" spans="1:7" x14ac:dyDescent="0.35">
      <c r="A1697" s="2" t="s">
        <v>1694</v>
      </c>
      <c r="B1697" s="3">
        <v>41302</v>
      </c>
      <c r="C1697" s="4">
        <v>1</v>
      </c>
      <c r="D1697" s="14">
        <v>106.1</v>
      </c>
      <c r="E1697" s="14"/>
      <c r="F1697" s="14"/>
      <c r="G1697" s="14"/>
    </row>
    <row r="1698" spans="1:7" x14ac:dyDescent="0.35">
      <c r="A1698" s="2" t="s">
        <v>1695</v>
      </c>
      <c r="B1698" s="3">
        <v>41523</v>
      </c>
      <c r="C1698" s="4">
        <v>3</v>
      </c>
      <c r="D1698" s="14">
        <v>20.243333333333336</v>
      </c>
      <c r="E1698" s="14"/>
      <c r="F1698" s="14"/>
      <c r="G1698" s="14"/>
    </row>
    <row r="1699" spans="1:7" x14ac:dyDescent="0.35">
      <c r="A1699" s="2" t="s">
        <v>1696</v>
      </c>
      <c r="B1699" s="3">
        <v>41404</v>
      </c>
      <c r="C1699" s="4">
        <v>3</v>
      </c>
      <c r="D1699" s="14">
        <v>33.449999999999996</v>
      </c>
      <c r="E1699" s="14"/>
      <c r="F1699" s="14"/>
      <c r="G1699" s="14"/>
    </row>
    <row r="1700" spans="1:7" x14ac:dyDescent="0.35">
      <c r="A1700" s="2" t="s">
        <v>1697</v>
      </c>
      <c r="B1700" s="3">
        <v>41569</v>
      </c>
      <c r="C1700" s="4">
        <v>14</v>
      </c>
      <c r="D1700" s="14">
        <v>17.034999999999997</v>
      </c>
      <c r="E1700" s="14"/>
      <c r="F1700" s="14"/>
      <c r="G1700" s="14"/>
    </row>
    <row r="1701" spans="1:7" x14ac:dyDescent="0.35">
      <c r="A1701" s="2" t="s">
        <v>1698</v>
      </c>
      <c r="B1701" s="3">
        <v>41371</v>
      </c>
      <c r="C1701" s="4">
        <v>4</v>
      </c>
      <c r="D1701" s="14">
        <v>60.787499999999994</v>
      </c>
      <c r="E1701" s="14"/>
      <c r="F1701" s="14"/>
      <c r="G1701" s="14"/>
    </row>
    <row r="1702" spans="1:7" x14ac:dyDescent="0.35">
      <c r="A1702" s="2" t="s">
        <v>1699</v>
      </c>
      <c r="B1702" s="3">
        <v>41573</v>
      </c>
      <c r="C1702" s="4">
        <v>4</v>
      </c>
      <c r="D1702" s="14">
        <v>47.275000000000006</v>
      </c>
      <c r="E1702" s="14"/>
      <c r="F1702" s="14"/>
      <c r="G1702" s="14"/>
    </row>
    <row r="1703" spans="1:7" x14ac:dyDescent="0.35">
      <c r="A1703" s="2" t="s">
        <v>1700</v>
      </c>
      <c r="B1703" s="3">
        <v>41579</v>
      </c>
      <c r="C1703" s="4">
        <v>5</v>
      </c>
      <c r="D1703" s="14">
        <v>27.622000000000003</v>
      </c>
      <c r="E1703" s="14"/>
      <c r="F1703" s="14"/>
      <c r="G1703" s="14"/>
    </row>
    <row r="1704" spans="1:7" x14ac:dyDescent="0.35">
      <c r="A1704" s="2" t="s">
        <v>1701</v>
      </c>
      <c r="B1704" s="3">
        <v>41285</v>
      </c>
      <c r="C1704" s="4">
        <v>1</v>
      </c>
      <c r="D1704" s="14">
        <v>77.150000000000006</v>
      </c>
      <c r="E1704" s="14"/>
      <c r="F1704" s="14"/>
      <c r="G1704" s="14"/>
    </row>
    <row r="1705" spans="1:7" x14ac:dyDescent="0.35">
      <c r="A1705" s="2" t="s">
        <v>1702</v>
      </c>
      <c r="B1705" s="3">
        <v>41565</v>
      </c>
      <c r="C1705" s="4">
        <v>12</v>
      </c>
      <c r="D1705" s="14">
        <v>20.7925</v>
      </c>
      <c r="E1705" s="14"/>
      <c r="F1705" s="14"/>
      <c r="G1705" s="14"/>
    </row>
    <row r="1706" spans="1:7" x14ac:dyDescent="0.35">
      <c r="A1706" s="2" t="s">
        <v>1703</v>
      </c>
      <c r="B1706" s="3">
        <v>41283</v>
      </c>
      <c r="C1706" s="4">
        <v>1</v>
      </c>
      <c r="D1706" s="14">
        <v>54.35</v>
      </c>
      <c r="E1706" s="14"/>
      <c r="F1706" s="14"/>
      <c r="G1706" s="14"/>
    </row>
    <row r="1707" spans="1:7" x14ac:dyDescent="0.35">
      <c r="A1707" s="2" t="s">
        <v>1704</v>
      </c>
      <c r="B1707" s="3">
        <v>41529</v>
      </c>
      <c r="C1707" s="4">
        <v>3</v>
      </c>
      <c r="D1707" s="14">
        <v>19.310000000000002</v>
      </c>
      <c r="E1707" s="14"/>
      <c r="F1707" s="14"/>
      <c r="G1707" s="14"/>
    </row>
    <row r="1708" spans="1:7" x14ac:dyDescent="0.35">
      <c r="A1708" s="2" t="s">
        <v>1705</v>
      </c>
      <c r="B1708" s="3">
        <v>41283</v>
      </c>
      <c r="C1708" s="4">
        <v>2</v>
      </c>
      <c r="D1708" s="14">
        <v>43.05</v>
      </c>
      <c r="E1708" s="14"/>
      <c r="F1708" s="14"/>
      <c r="G1708" s="14"/>
    </row>
    <row r="1709" spans="1:7" x14ac:dyDescent="0.35">
      <c r="A1709" s="2" t="s">
        <v>1706</v>
      </c>
      <c r="B1709" s="3">
        <v>41391</v>
      </c>
      <c r="C1709" s="4">
        <v>1</v>
      </c>
      <c r="D1709" s="14">
        <v>53.85</v>
      </c>
      <c r="E1709" s="14"/>
      <c r="F1709" s="14"/>
      <c r="G1709" s="14"/>
    </row>
    <row r="1710" spans="1:7" x14ac:dyDescent="0.35">
      <c r="A1710" s="2" t="s">
        <v>1707</v>
      </c>
      <c r="B1710" s="3">
        <v>41285</v>
      </c>
      <c r="C1710" s="4">
        <v>1</v>
      </c>
      <c r="D1710" s="14">
        <v>18.5</v>
      </c>
      <c r="E1710" s="14"/>
      <c r="F1710" s="14"/>
      <c r="G1710" s="14"/>
    </row>
    <row r="1711" spans="1:7" x14ac:dyDescent="0.35">
      <c r="A1711" s="2" t="s">
        <v>1708</v>
      </c>
      <c r="B1711" s="3">
        <v>41348</v>
      </c>
      <c r="C1711" s="4">
        <v>2</v>
      </c>
      <c r="D1711" s="14">
        <v>19.375</v>
      </c>
      <c r="E1711" s="14"/>
      <c r="F1711" s="14"/>
      <c r="G1711" s="14"/>
    </row>
    <row r="1712" spans="1:7" x14ac:dyDescent="0.35">
      <c r="A1712" s="2" t="s">
        <v>1709</v>
      </c>
      <c r="B1712" s="3">
        <v>41284</v>
      </c>
      <c r="C1712" s="4">
        <v>1</v>
      </c>
      <c r="D1712" s="14">
        <v>7</v>
      </c>
      <c r="E1712" s="14"/>
      <c r="F1712" s="14"/>
      <c r="G1712" s="14"/>
    </row>
    <row r="1713" spans="1:7" x14ac:dyDescent="0.35">
      <c r="A1713" s="2" t="s">
        <v>1710</v>
      </c>
      <c r="B1713" s="3">
        <v>41280</v>
      </c>
      <c r="C1713" s="4">
        <v>1</v>
      </c>
      <c r="D1713" s="14">
        <v>55.9</v>
      </c>
      <c r="E1713" s="14"/>
      <c r="F1713" s="14"/>
      <c r="G1713" s="14"/>
    </row>
    <row r="1714" spans="1:7" x14ac:dyDescent="0.35">
      <c r="A1714" s="2" t="s">
        <v>1711</v>
      </c>
      <c r="B1714" s="3">
        <v>41280</v>
      </c>
      <c r="C1714" s="4">
        <v>1</v>
      </c>
      <c r="D1714" s="14">
        <v>38.97</v>
      </c>
      <c r="E1714" s="14"/>
      <c r="F1714" s="14"/>
      <c r="G1714" s="14"/>
    </row>
    <row r="1715" spans="1:7" x14ac:dyDescent="0.35">
      <c r="A1715" s="2" t="s">
        <v>1712</v>
      </c>
      <c r="B1715" s="3">
        <v>41472</v>
      </c>
      <c r="C1715" s="4">
        <v>4</v>
      </c>
      <c r="D1715" s="14">
        <v>36.237500000000004</v>
      </c>
      <c r="E1715" s="14"/>
      <c r="F1715" s="14"/>
      <c r="G1715" s="14"/>
    </row>
    <row r="1716" spans="1:7" x14ac:dyDescent="0.35">
      <c r="A1716" s="2" t="s">
        <v>1713</v>
      </c>
      <c r="B1716" s="3">
        <v>41280</v>
      </c>
      <c r="C1716" s="4">
        <v>1</v>
      </c>
      <c r="D1716" s="14">
        <v>18.73</v>
      </c>
      <c r="E1716" s="14"/>
      <c r="F1716" s="14"/>
      <c r="G1716" s="14"/>
    </row>
    <row r="1717" spans="1:7" x14ac:dyDescent="0.35">
      <c r="A1717" s="2" t="s">
        <v>1714</v>
      </c>
      <c r="B1717" s="3">
        <v>41503</v>
      </c>
      <c r="C1717" s="4">
        <v>3</v>
      </c>
      <c r="D1717" s="14">
        <v>12.049999999999999</v>
      </c>
      <c r="E1717" s="14"/>
      <c r="F1717" s="14"/>
      <c r="G1717" s="14"/>
    </row>
    <row r="1718" spans="1:7" x14ac:dyDescent="0.35">
      <c r="A1718" s="2" t="s">
        <v>1715</v>
      </c>
      <c r="B1718" s="3">
        <v>41453</v>
      </c>
      <c r="C1718" s="4">
        <v>1</v>
      </c>
      <c r="D1718" s="14">
        <v>13.75</v>
      </c>
      <c r="E1718" s="14"/>
      <c r="F1718" s="14"/>
      <c r="G1718" s="14"/>
    </row>
    <row r="1719" spans="1:7" x14ac:dyDescent="0.35">
      <c r="A1719" s="2" t="s">
        <v>1716</v>
      </c>
      <c r="B1719" s="3">
        <v>41506</v>
      </c>
      <c r="C1719" s="4">
        <v>4</v>
      </c>
      <c r="D1719" s="14">
        <v>16.592500000000001</v>
      </c>
      <c r="E1719" s="14"/>
      <c r="F1719" s="14"/>
      <c r="G1719" s="14"/>
    </row>
    <row r="1720" spans="1:7" x14ac:dyDescent="0.35">
      <c r="A1720" s="2" t="s">
        <v>1717</v>
      </c>
      <c r="B1720" s="3">
        <v>41300</v>
      </c>
      <c r="C1720" s="4">
        <v>1</v>
      </c>
      <c r="D1720" s="14">
        <v>19.149999999999999</v>
      </c>
      <c r="E1720" s="14"/>
      <c r="F1720" s="14"/>
      <c r="G1720" s="14"/>
    </row>
    <row r="1721" spans="1:7" x14ac:dyDescent="0.35">
      <c r="A1721" s="2" t="s">
        <v>1718</v>
      </c>
      <c r="B1721" s="3">
        <v>41295</v>
      </c>
      <c r="C1721" s="4">
        <v>1</v>
      </c>
      <c r="D1721" s="14">
        <v>55.35</v>
      </c>
      <c r="E1721" s="14"/>
      <c r="F1721" s="14"/>
      <c r="G1721" s="14"/>
    </row>
    <row r="1722" spans="1:7" x14ac:dyDescent="0.35">
      <c r="A1722" s="2" t="s">
        <v>1719</v>
      </c>
      <c r="B1722" s="3">
        <v>41281</v>
      </c>
      <c r="C1722" s="4">
        <v>1</v>
      </c>
      <c r="D1722" s="14">
        <v>16.2</v>
      </c>
      <c r="E1722" s="14"/>
      <c r="F1722" s="14"/>
      <c r="G1722" s="14"/>
    </row>
    <row r="1723" spans="1:7" x14ac:dyDescent="0.35">
      <c r="A1723" s="2" t="s">
        <v>1720</v>
      </c>
      <c r="B1723" s="3">
        <v>41555</v>
      </c>
      <c r="C1723" s="4">
        <v>31</v>
      </c>
      <c r="D1723" s="14">
        <v>25.059354838709673</v>
      </c>
      <c r="E1723" s="14"/>
      <c r="F1723" s="14"/>
      <c r="G1723" s="14"/>
    </row>
    <row r="1724" spans="1:7" x14ac:dyDescent="0.35">
      <c r="A1724" s="2" t="s">
        <v>1721</v>
      </c>
      <c r="B1724" s="3">
        <v>41279</v>
      </c>
      <c r="C1724" s="4">
        <v>1</v>
      </c>
      <c r="D1724" s="14">
        <v>60.9</v>
      </c>
      <c r="E1724" s="14"/>
      <c r="F1724" s="14"/>
      <c r="G1724" s="14"/>
    </row>
    <row r="1725" spans="1:7" x14ac:dyDescent="0.35">
      <c r="A1725" s="2" t="s">
        <v>1722</v>
      </c>
      <c r="B1725" s="3">
        <v>41572</v>
      </c>
      <c r="C1725" s="4">
        <v>4</v>
      </c>
      <c r="D1725" s="14">
        <v>24.85</v>
      </c>
      <c r="E1725" s="14"/>
      <c r="F1725" s="14"/>
      <c r="G1725" s="14"/>
    </row>
    <row r="1726" spans="1:7" x14ac:dyDescent="0.35">
      <c r="A1726" s="2" t="s">
        <v>1723</v>
      </c>
      <c r="B1726" s="3">
        <v>41279</v>
      </c>
      <c r="C1726" s="4">
        <v>1</v>
      </c>
      <c r="D1726" s="14">
        <v>30.7</v>
      </c>
      <c r="E1726" s="14"/>
      <c r="F1726" s="14"/>
      <c r="G1726" s="14"/>
    </row>
    <row r="1727" spans="1:7" x14ac:dyDescent="0.35">
      <c r="A1727" s="2" t="s">
        <v>1724</v>
      </c>
      <c r="B1727" s="3">
        <v>41370</v>
      </c>
      <c r="C1727" s="4">
        <v>5</v>
      </c>
      <c r="D1727" s="14">
        <v>36.979999999999997</v>
      </c>
      <c r="E1727" s="14"/>
      <c r="F1727" s="14"/>
      <c r="G1727" s="14"/>
    </row>
    <row r="1728" spans="1:7" x14ac:dyDescent="0.35">
      <c r="A1728" s="2" t="s">
        <v>1725</v>
      </c>
      <c r="B1728" s="3">
        <v>41283</v>
      </c>
      <c r="C1728" s="4">
        <v>1</v>
      </c>
      <c r="D1728" s="14">
        <v>135.80000000000001</v>
      </c>
      <c r="E1728" s="14"/>
      <c r="F1728" s="14"/>
      <c r="G1728" s="14"/>
    </row>
    <row r="1729" spans="1:7" x14ac:dyDescent="0.35">
      <c r="A1729" s="2" t="s">
        <v>1726</v>
      </c>
      <c r="B1729" s="3">
        <v>41580</v>
      </c>
      <c r="C1729" s="4">
        <v>19</v>
      </c>
      <c r="D1729" s="14">
        <v>21.334736842105261</v>
      </c>
      <c r="E1729" s="14"/>
      <c r="F1729" s="14"/>
      <c r="G1729" s="14"/>
    </row>
    <row r="1730" spans="1:7" x14ac:dyDescent="0.35">
      <c r="A1730" s="2" t="s">
        <v>1727</v>
      </c>
      <c r="B1730" s="3">
        <v>41403</v>
      </c>
      <c r="C1730" s="4">
        <v>2</v>
      </c>
      <c r="D1730" s="14">
        <v>43.2</v>
      </c>
      <c r="E1730" s="14"/>
      <c r="F1730" s="14"/>
      <c r="G1730" s="14"/>
    </row>
    <row r="1731" spans="1:7" x14ac:dyDescent="0.35">
      <c r="A1731" s="2" t="s">
        <v>1728</v>
      </c>
      <c r="B1731" s="3">
        <v>41280</v>
      </c>
      <c r="C1731" s="4">
        <v>1</v>
      </c>
      <c r="D1731" s="14">
        <v>41.95</v>
      </c>
      <c r="E1731" s="14"/>
      <c r="F1731" s="14"/>
      <c r="G1731" s="14"/>
    </row>
    <row r="1732" spans="1:7" x14ac:dyDescent="0.35">
      <c r="A1732" s="2" t="s">
        <v>1729</v>
      </c>
      <c r="B1732" s="3">
        <v>41283</v>
      </c>
      <c r="C1732" s="4">
        <v>1</v>
      </c>
      <c r="D1732" s="14">
        <v>22.95</v>
      </c>
      <c r="E1732" s="14"/>
      <c r="F1732" s="14"/>
      <c r="G1732" s="14"/>
    </row>
    <row r="1733" spans="1:7" x14ac:dyDescent="0.35">
      <c r="A1733" s="2" t="s">
        <v>1730</v>
      </c>
      <c r="B1733" s="3">
        <v>41557</v>
      </c>
      <c r="C1733" s="4">
        <v>3</v>
      </c>
      <c r="D1733" s="14">
        <v>58.1</v>
      </c>
      <c r="E1733" s="14"/>
      <c r="F1733" s="14"/>
      <c r="G1733" s="14"/>
    </row>
    <row r="1734" spans="1:7" x14ac:dyDescent="0.35">
      <c r="A1734" s="2" t="s">
        <v>1731</v>
      </c>
      <c r="B1734" s="3">
        <v>41283</v>
      </c>
      <c r="C1734" s="4">
        <v>1</v>
      </c>
      <c r="D1734" s="14">
        <v>11</v>
      </c>
      <c r="E1734" s="14"/>
      <c r="F1734" s="14"/>
      <c r="G1734" s="14"/>
    </row>
    <row r="1735" spans="1:7" x14ac:dyDescent="0.35">
      <c r="A1735" s="2" t="s">
        <v>1732</v>
      </c>
      <c r="B1735" s="3">
        <v>41283</v>
      </c>
      <c r="C1735" s="4">
        <v>1</v>
      </c>
      <c r="D1735" s="14">
        <v>20.7</v>
      </c>
      <c r="E1735" s="14"/>
      <c r="F1735" s="14"/>
      <c r="G1735" s="14"/>
    </row>
    <row r="1736" spans="1:7" x14ac:dyDescent="0.35">
      <c r="A1736" s="2" t="s">
        <v>1733</v>
      </c>
      <c r="B1736" s="3">
        <v>41564</v>
      </c>
      <c r="C1736" s="4">
        <v>12</v>
      </c>
      <c r="D1736" s="14">
        <v>30.662499999999994</v>
      </c>
      <c r="E1736" s="14"/>
      <c r="F1736" s="14"/>
      <c r="G1736" s="14"/>
    </row>
    <row r="1737" spans="1:7" x14ac:dyDescent="0.35">
      <c r="A1737" s="2" t="s">
        <v>1734</v>
      </c>
      <c r="B1737" s="3">
        <v>41283</v>
      </c>
      <c r="C1737" s="4">
        <v>1</v>
      </c>
      <c r="D1737" s="14">
        <v>49.65</v>
      </c>
      <c r="E1737" s="14"/>
      <c r="F1737" s="14"/>
      <c r="G1737" s="14"/>
    </row>
    <row r="1738" spans="1:7" x14ac:dyDescent="0.35">
      <c r="A1738" s="2" t="s">
        <v>1735</v>
      </c>
      <c r="B1738" s="3">
        <v>41556</v>
      </c>
      <c r="C1738" s="4">
        <v>3</v>
      </c>
      <c r="D1738" s="14">
        <v>97.883333333333326</v>
      </c>
      <c r="E1738" s="14"/>
      <c r="F1738" s="14"/>
      <c r="G1738" s="14"/>
    </row>
    <row r="1739" spans="1:7" x14ac:dyDescent="0.35">
      <c r="A1739" s="2" t="s">
        <v>1736</v>
      </c>
      <c r="B1739" s="3">
        <v>41293</v>
      </c>
      <c r="C1739" s="4">
        <v>2</v>
      </c>
      <c r="D1739" s="14">
        <v>7.1400000000000006</v>
      </c>
      <c r="E1739" s="14"/>
      <c r="F1739" s="14"/>
      <c r="G1739" s="14"/>
    </row>
    <row r="1740" spans="1:7" x14ac:dyDescent="0.35">
      <c r="A1740" s="2" t="s">
        <v>1737</v>
      </c>
      <c r="B1740" s="3">
        <v>41546</v>
      </c>
      <c r="C1740" s="4">
        <v>6</v>
      </c>
      <c r="D1740" s="14">
        <v>7.875</v>
      </c>
      <c r="E1740" s="14"/>
      <c r="F1740" s="14"/>
      <c r="G1740" s="14"/>
    </row>
    <row r="1741" spans="1:7" x14ac:dyDescent="0.35">
      <c r="A1741" s="2" t="s">
        <v>1738</v>
      </c>
      <c r="B1741" s="3">
        <v>41293</v>
      </c>
      <c r="C1741" s="4">
        <v>1</v>
      </c>
      <c r="D1741" s="14">
        <v>30.55</v>
      </c>
      <c r="E1741" s="14"/>
      <c r="F1741" s="14"/>
      <c r="G1741" s="14"/>
    </row>
    <row r="1742" spans="1:7" x14ac:dyDescent="0.35">
      <c r="A1742" s="2" t="s">
        <v>1739</v>
      </c>
      <c r="B1742" s="3">
        <v>41460</v>
      </c>
      <c r="C1742" s="4">
        <v>2</v>
      </c>
      <c r="D1742" s="14">
        <v>33.049999999999997</v>
      </c>
      <c r="E1742" s="14"/>
      <c r="F1742" s="14"/>
      <c r="G1742" s="14"/>
    </row>
    <row r="1743" spans="1:7" x14ac:dyDescent="0.35">
      <c r="A1743" s="2" t="s">
        <v>1740</v>
      </c>
      <c r="B1743" s="3">
        <v>41523</v>
      </c>
      <c r="C1743" s="4">
        <v>1</v>
      </c>
      <c r="D1743" s="14">
        <v>24.45</v>
      </c>
      <c r="E1743" s="14"/>
      <c r="F1743" s="14"/>
      <c r="G1743" s="14"/>
    </row>
    <row r="1744" spans="1:7" x14ac:dyDescent="0.35">
      <c r="A1744" s="2" t="s">
        <v>1741</v>
      </c>
      <c r="B1744" s="3">
        <v>41293</v>
      </c>
      <c r="C1744" s="4">
        <v>1</v>
      </c>
      <c r="D1744" s="14">
        <v>48.1</v>
      </c>
      <c r="E1744" s="14"/>
      <c r="F1744" s="14"/>
      <c r="G1744" s="14"/>
    </row>
    <row r="1745" spans="1:7" x14ac:dyDescent="0.35">
      <c r="A1745" s="2" t="s">
        <v>1742</v>
      </c>
      <c r="B1745" s="3">
        <v>41293</v>
      </c>
      <c r="C1745" s="4">
        <v>1</v>
      </c>
      <c r="D1745" s="14">
        <v>43.35</v>
      </c>
      <c r="E1745" s="14"/>
      <c r="F1745" s="14"/>
      <c r="G1745" s="14"/>
    </row>
    <row r="1746" spans="1:7" x14ac:dyDescent="0.35">
      <c r="A1746" s="2" t="s">
        <v>1743</v>
      </c>
      <c r="B1746" s="3">
        <v>41292</v>
      </c>
      <c r="C1746" s="4">
        <v>1</v>
      </c>
      <c r="D1746" s="14">
        <v>35.65</v>
      </c>
      <c r="E1746" s="14"/>
      <c r="F1746" s="14"/>
      <c r="G1746" s="14"/>
    </row>
    <row r="1747" spans="1:7" x14ac:dyDescent="0.35">
      <c r="A1747" s="2" t="s">
        <v>1744</v>
      </c>
      <c r="B1747" s="3">
        <v>41557</v>
      </c>
      <c r="C1747" s="4">
        <v>6</v>
      </c>
      <c r="D1747" s="14">
        <v>24.566666666666666</v>
      </c>
      <c r="E1747" s="14"/>
      <c r="F1747" s="14"/>
      <c r="G1747" s="14"/>
    </row>
    <row r="1748" spans="1:7" x14ac:dyDescent="0.35">
      <c r="A1748" s="2" t="s">
        <v>1745</v>
      </c>
      <c r="B1748" s="3">
        <v>41286</v>
      </c>
      <c r="C1748" s="4">
        <v>1</v>
      </c>
      <c r="D1748" s="14">
        <v>36.35</v>
      </c>
      <c r="E1748" s="14"/>
      <c r="F1748" s="14"/>
      <c r="G1748" s="14"/>
    </row>
    <row r="1749" spans="1:7" x14ac:dyDescent="0.35">
      <c r="A1749" s="2" t="s">
        <v>1746</v>
      </c>
      <c r="B1749" s="3">
        <v>41507</v>
      </c>
      <c r="C1749" s="4">
        <v>3</v>
      </c>
      <c r="D1749" s="14">
        <v>63.533333333333331</v>
      </c>
      <c r="E1749" s="14"/>
      <c r="F1749" s="14"/>
      <c r="G1749" s="14"/>
    </row>
    <row r="1750" spans="1:7" x14ac:dyDescent="0.35">
      <c r="A1750" s="2" t="s">
        <v>1747</v>
      </c>
      <c r="B1750" s="3">
        <v>41279</v>
      </c>
      <c r="C1750" s="4">
        <v>1</v>
      </c>
      <c r="D1750" s="14">
        <v>54.2</v>
      </c>
      <c r="E1750" s="14"/>
      <c r="F1750" s="14"/>
      <c r="G1750" s="14"/>
    </row>
    <row r="1751" spans="1:7" x14ac:dyDescent="0.35">
      <c r="A1751" s="2" t="s">
        <v>1748</v>
      </c>
      <c r="B1751" s="3">
        <v>41297</v>
      </c>
      <c r="C1751" s="4">
        <v>1</v>
      </c>
      <c r="D1751" s="14">
        <v>46.4</v>
      </c>
      <c r="E1751" s="14"/>
      <c r="F1751" s="14"/>
      <c r="G1751" s="14"/>
    </row>
    <row r="1752" spans="1:7" x14ac:dyDescent="0.35">
      <c r="A1752" s="2" t="s">
        <v>1749</v>
      </c>
      <c r="B1752" s="3">
        <v>41522</v>
      </c>
      <c r="C1752" s="4">
        <v>9</v>
      </c>
      <c r="D1752" s="14">
        <v>56.699999999999996</v>
      </c>
      <c r="E1752" s="14"/>
      <c r="F1752" s="14"/>
      <c r="G1752" s="14"/>
    </row>
    <row r="1753" spans="1:7" x14ac:dyDescent="0.35">
      <c r="A1753" s="2" t="s">
        <v>1750</v>
      </c>
      <c r="B1753" s="3">
        <v>41283</v>
      </c>
      <c r="C1753" s="4">
        <v>1</v>
      </c>
      <c r="D1753" s="14">
        <v>32.950000000000003</v>
      </c>
      <c r="E1753" s="14"/>
      <c r="F1753" s="14"/>
      <c r="G1753" s="14"/>
    </row>
    <row r="1754" spans="1:7" x14ac:dyDescent="0.35">
      <c r="A1754" s="2" t="s">
        <v>1751</v>
      </c>
      <c r="B1754" s="3">
        <v>41284</v>
      </c>
      <c r="C1754" s="4">
        <v>1</v>
      </c>
      <c r="D1754" s="14">
        <v>34.49</v>
      </c>
      <c r="E1754" s="14"/>
      <c r="F1754" s="14"/>
      <c r="G1754" s="14"/>
    </row>
    <row r="1755" spans="1:7" x14ac:dyDescent="0.35">
      <c r="A1755" s="2" t="s">
        <v>1752</v>
      </c>
      <c r="B1755" s="3">
        <v>41284</v>
      </c>
      <c r="C1755" s="4">
        <v>1</v>
      </c>
      <c r="D1755" s="14">
        <v>52.2</v>
      </c>
      <c r="E1755" s="14"/>
      <c r="F1755" s="14"/>
      <c r="G1755" s="14"/>
    </row>
    <row r="1756" spans="1:7" x14ac:dyDescent="0.35">
      <c r="A1756" s="2" t="s">
        <v>1753</v>
      </c>
      <c r="B1756" s="3">
        <v>41282</v>
      </c>
      <c r="C1756" s="4">
        <v>1</v>
      </c>
      <c r="D1756" s="14">
        <v>122.05</v>
      </c>
      <c r="E1756" s="14"/>
      <c r="F1756" s="14"/>
      <c r="G1756" s="14"/>
    </row>
    <row r="1757" spans="1:7" x14ac:dyDescent="0.35">
      <c r="A1757" s="2" t="s">
        <v>1754</v>
      </c>
      <c r="B1757" s="3">
        <v>41282</v>
      </c>
      <c r="C1757" s="4">
        <v>1</v>
      </c>
      <c r="D1757" s="14">
        <v>54.3</v>
      </c>
      <c r="E1757" s="14"/>
      <c r="F1757" s="14"/>
      <c r="G1757" s="14"/>
    </row>
    <row r="1758" spans="1:7" x14ac:dyDescent="0.35">
      <c r="A1758" s="2" t="s">
        <v>1755</v>
      </c>
      <c r="B1758" s="3">
        <v>41282</v>
      </c>
      <c r="C1758" s="4">
        <v>1</v>
      </c>
      <c r="D1758" s="14">
        <v>26.4</v>
      </c>
      <c r="E1758" s="14"/>
      <c r="F1758" s="14"/>
      <c r="G1758" s="14"/>
    </row>
    <row r="1759" spans="1:7" x14ac:dyDescent="0.35">
      <c r="A1759" s="2" t="s">
        <v>1756</v>
      </c>
      <c r="B1759" s="3">
        <v>41493</v>
      </c>
      <c r="C1759" s="4">
        <v>4</v>
      </c>
      <c r="D1759" s="14">
        <v>31.137500000000003</v>
      </c>
      <c r="E1759" s="14"/>
      <c r="F1759" s="14"/>
      <c r="G1759" s="14"/>
    </row>
    <row r="1760" spans="1:7" x14ac:dyDescent="0.35">
      <c r="A1760" s="2" t="s">
        <v>1757</v>
      </c>
      <c r="B1760" s="3">
        <v>41288</v>
      </c>
      <c r="C1760" s="4">
        <v>1</v>
      </c>
      <c r="D1760" s="14">
        <v>66.099999999999994</v>
      </c>
      <c r="E1760" s="14"/>
      <c r="F1760" s="14"/>
      <c r="G1760" s="14"/>
    </row>
    <row r="1761" spans="1:7" x14ac:dyDescent="0.35">
      <c r="A1761" s="2" t="s">
        <v>1758</v>
      </c>
      <c r="B1761" s="3">
        <v>41288</v>
      </c>
      <c r="C1761" s="4">
        <v>1</v>
      </c>
      <c r="D1761" s="14">
        <v>38.65</v>
      </c>
      <c r="E1761" s="14"/>
      <c r="F1761" s="14"/>
      <c r="G1761" s="14"/>
    </row>
    <row r="1762" spans="1:7" x14ac:dyDescent="0.35">
      <c r="A1762" s="2" t="s">
        <v>1759</v>
      </c>
      <c r="B1762" s="3">
        <v>41285</v>
      </c>
      <c r="C1762" s="4">
        <v>1</v>
      </c>
      <c r="D1762" s="14">
        <v>36.200000000000003</v>
      </c>
      <c r="E1762" s="14"/>
      <c r="F1762" s="14"/>
      <c r="G1762" s="14"/>
    </row>
    <row r="1763" spans="1:7" x14ac:dyDescent="0.35">
      <c r="A1763" s="2" t="s">
        <v>1760</v>
      </c>
      <c r="B1763" s="3">
        <v>41575</v>
      </c>
      <c r="C1763" s="4">
        <v>19</v>
      </c>
      <c r="D1763" s="14">
        <v>34.062105263157889</v>
      </c>
      <c r="E1763" s="14"/>
      <c r="F1763" s="14"/>
      <c r="G1763" s="14"/>
    </row>
    <row r="1764" spans="1:7" x14ac:dyDescent="0.35">
      <c r="A1764" s="2" t="s">
        <v>1761</v>
      </c>
      <c r="B1764" s="3">
        <v>41447</v>
      </c>
      <c r="C1764" s="4">
        <v>4</v>
      </c>
      <c r="D1764" s="14">
        <v>18.097499999999997</v>
      </c>
      <c r="E1764" s="14"/>
      <c r="F1764" s="14"/>
      <c r="G1764" s="14"/>
    </row>
    <row r="1765" spans="1:7" x14ac:dyDescent="0.35">
      <c r="A1765" s="2" t="s">
        <v>1762</v>
      </c>
      <c r="B1765" s="3">
        <v>41573</v>
      </c>
      <c r="C1765" s="4">
        <v>8</v>
      </c>
      <c r="D1765" s="14">
        <v>47.924999999999997</v>
      </c>
      <c r="E1765" s="14"/>
      <c r="F1765" s="14"/>
      <c r="G1765" s="14"/>
    </row>
    <row r="1766" spans="1:7" x14ac:dyDescent="0.35">
      <c r="A1766" s="2" t="s">
        <v>1763</v>
      </c>
      <c r="B1766" s="3">
        <v>41284</v>
      </c>
      <c r="C1766" s="4">
        <v>1</v>
      </c>
      <c r="D1766" s="14">
        <v>55.65</v>
      </c>
      <c r="E1766" s="14"/>
      <c r="F1766" s="14"/>
      <c r="G1766" s="14"/>
    </row>
    <row r="1767" spans="1:7" x14ac:dyDescent="0.35">
      <c r="A1767" s="2" t="s">
        <v>1764</v>
      </c>
      <c r="B1767" s="3">
        <v>41528</v>
      </c>
      <c r="C1767" s="4">
        <v>3</v>
      </c>
      <c r="D1767" s="14">
        <v>32.383333333333333</v>
      </c>
      <c r="E1767" s="14"/>
      <c r="F1767" s="14"/>
      <c r="G1767" s="14"/>
    </row>
    <row r="1768" spans="1:7" x14ac:dyDescent="0.35">
      <c r="A1768" s="2" t="s">
        <v>1765</v>
      </c>
      <c r="B1768" s="3">
        <v>41518</v>
      </c>
      <c r="C1768" s="4">
        <v>5</v>
      </c>
      <c r="D1768" s="14">
        <v>44.106000000000009</v>
      </c>
      <c r="E1768" s="14"/>
      <c r="F1768" s="14"/>
      <c r="G1768" s="14"/>
    </row>
    <row r="1769" spans="1:7" x14ac:dyDescent="0.35">
      <c r="A1769" s="2" t="s">
        <v>1766</v>
      </c>
      <c r="B1769" s="3">
        <v>41284</v>
      </c>
      <c r="C1769" s="4">
        <v>1</v>
      </c>
      <c r="D1769" s="14">
        <v>20.95</v>
      </c>
      <c r="E1769" s="14"/>
      <c r="F1769" s="14"/>
      <c r="G1769" s="14"/>
    </row>
    <row r="1770" spans="1:7" x14ac:dyDescent="0.35">
      <c r="A1770" s="2" t="s">
        <v>1767</v>
      </c>
      <c r="B1770" s="3">
        <v>41532</v>
      </c>
      <c r="C1770" s="4">
        <v>6</v>
      </c>
      <c r="D1770" s="14">
        <v>12.898333333333333</v>
      </c>
      <c r="E1770" s="14"/>
      <c r="F1770" s="14"/>
      <c r="G1770" s="14"/>
    </row>
    <row r="1771" spans="1:7" x14ac:dyDescent="0.35">
      <c r="A1771" s="2" t="s">
        <v>1768</v>
      </c>
      <c r="B1771" s="3">
        <v>41286</v>
      </c>
      <c r="C1771" s="4">
        <v>1</v>
      </c>
      <c r="D1771" s="14">
        <v>35.35</v>
      </c>
      <c r="E1771" s="14"/>
      <c r="F1771" s="14"/>
      <c r="G1771" s="14"/>
    </row>
    <row r="1772" spans="1:7" x14ac:dyDescent="0.35">
      <c r="A1772" s="2" t="s">
        <v>1769</v>
      </c>
      <c r="B1772" s="3">
        <v>41284</v>
      </c>
      <c r="C1772" s="4">
        <v>1</v>
      </c>
      <c r="D1772" s="14">
        <v>30.2</v>
      </c>
      <c r="E1772" s="14"/>
      <c r="F1772" s="14"/>
      <c r="G1772" s="14"/>
    </row>
    <row r="1773" spans="1:7" x14ac:dyDescent="0.35">
      <c r="A1773" s="2" t="s">
        <v>1770</v>
      </c>
      <c r="B1773" s="3">
        <v>41288</v>
      </c>
      <c r="C1773" s="4">
        <v>1</v>
      </c>
      <c r="D1773" s="14">
        <v>23.45</v>
      </c>
      <c r="E1773" s="14"/>
      <c r="F1773" s="14"/>
      <c r="G1773" s="14"/>
    </row>
    <row r="1774" spans="1:7" x14ac:dyDescent="0.35">
      <c r="A1774" s="2" t="s">
        <v>1771</v>
      </c>
      <c r="B1774" s="3">
        <v>41290</v>
      </c>
      <c r="C1774" s="4">
        <v>1</v>
      </c>
      <c r="D1774" s="14">
        <v>24.15</v>
      </c>
      <c r="E1774" s="14"/>
      <c r="F1774" s="14"/>
      <c r="G1774" s="14"/>
    </row>
    <row r="1775" spans="1:7" x14ac:dyDescent="0.35">
      <c r="A1775" s="2" t="s">
        <v>1772</v>
      </c>
      <c r="B1775" s="3">
        <v>41292</v>
      </c>
      <c r="C1775" s="4">
        <v>2</v>
      </c>
      <c r="D1775" s="14">
        <v>4.25</v>
      </c>
      <c r="E1775" s="14"/>
      <c r="F1775" s="14"/>
      <c r="G1775" s="14"/>
    </row>
    <row r="1776" spans="1:7" x14ac:dyDescent="0.35">
      <c r="A1776" s="2" t="s">
        <v>1773</v>
      </c>
      <c r="B1776" s="3">
        <v>41285</v>
      </c>
      <c r="C1776" s="4">
        <v>1</v>
      </c>
      <c r="D1776" s="14">
        <v>35.049999999999997</v>
      </c>
      <c r="E1776" s="14"/>
      <c r="F1776" s="14"/>
      <c r="G1776" s="14"/>
    </row>
    <row r="1777" spans="1:7" x14ac:dyDescent="0.35">
      <c r="A1777" s="2" t="s">
        <v>1774</v>
      </c>
      <c r="B1777" s="3">
        <v>41284</v>
      </c>
      <c r="C1777" s="4">
        <v>1</v>
      </c>
      <c r="D1777" s="14">
        <v>37.4</v>
      </c>
      <c r="E1777" s="14"/>
      <c r="F1777" s="14"/>
      <c r="G1777" s="14"/>
    </row>
    <row r="1778" spans="1:7" x14ac:dyDescent="0.35">
      <c r="A1778" s="2" t="s">
        <v>1775</v>
      </c>
      <c r="B1778" s="3">
        <v>41299</v>
      </c>
      <c r="C1778" s="4">
        <v>2</v>
      </c>
      <c r="D1778" s="14">
        <v>99.625</v>
      </c>
      <c r="E1778" s="14"/>
      <c r="F1778" s="14"/>
      <c r="G1778" s="14"/>
    </row>
    <row r="1779" spans="1:7" x14ac:dyDescent="0.35">
      <c r="A1779" s="2" t="s">
        <v>1776</v>
      </c>
      <c r="B1779" s="3">
        <v>41284</v>
      </c>
      <c r="C1779" s="4">
        <v>1</v>
      </c>
      <c r="D1779" s="14">
        <v>40.1</v>
      </c>
      <c r="E1779" s="14"/>
      <c r="F1779" s="14"/>
      <c r="G1779" s="14"/>
    </row>
    <row r="1780" spans="1:7" x14ac:dyDescent="0.35">
      <c r="A1780" s="2" t="s">
        <v>1777</v>
      </c>
      <c r="B1780" s="3">
        <v>41417</v>
      </c>
      <c r="C1780" s="4">
        <v>3</v>
      </c>
      <c r="D1780" s="14">
        <v>39.916666666666664</v>
      </c>
      <c r="E1780" s="14"/>
      <c r="F1780" s="14"/>
      <c r="G1780" s="14"/>
    </row>
    <row r="1781" spans="1:7" x14ac:dyDescent="0.35">
      <c r="A1781" s="2" t="s">
        <v>1778</v>
      </c>
      <c r="B1781" s="3">
        <v>41571</v>
      </c>
      <c r="C1781" s="4">
        <v>16</v>
      </c>
      <c r="D1781" s="14">
        <v>45.206250000000004</v>
      </c>
      <c r="E1781" s="14"/>
      <c r="F1781" s="14"/>
      <c r="G1781" s="14"/>
    </row>
    <row r="1782" spans="1:7" x14ac:dyDescent="0.35">
      <c r="A1782" s="2" t="s">
        <v>1779</v>
      </c>
      <c r="B1782" s="3">
        <v>41505</v>
      </c>
      <c r="C1782" s="4">
        <v>7</v>
      </c>
      <c r="D1782" s="14">
        <v>31.771428571428569</v>
      </c>
      <c r="E1782" s="14"/>
      <c r="F1782" s="14"/>
      <c r="G1782" s="14"/>
    </row>
    <row r="1783" spans="1:7" x14ac:dyDescent="0.35">
      <c r="A1783" s="2" t="s">
        <v>1780</v>
      </c>
      <c r="B1783" s="3">
        <v>41457</v>
      </c>
      <c r="C1783" s="4">
        <v>2</v>
      </c>
      <c r="D1783" s="14">
        <v>20.350000000000001</v>
      </c>
      <c r="E1783" s="14"/>
      <c r="F1783" s="14"/>
      <c r="G1783" s="14"/>
    </row>
    <row r="1784" spans="1:7" x14ac:dyDescent="0.35">
      <c r="A1784" s="2" t="s">
        <v>1781</v>
      </c>
      <c r="B1784" s="3">
        <v>41283</v>
      </c>
      <c r="C1784" s="4">
        <v>1</v>
      </c>
      <c r="D1784" s="14">
        <v>46</v>
      </c>
      <c r="E1784" s="14"/>
      <c r="F1784" s="14"/>
      <c r="G1784" s="14"/>
    </row>
    <row r="1785" spans="1:7" x14ac:dyDescent="0.35">
      <c r="A1785" s="2" t="s">
        <v>1782</v>
      </c>
      <c r="B1785" s="3">
        <v>41285</v>
      </c>
      <c r="C1785" s="4">
        <v>1</v>
      </c>
      <c r="D1785" s="14">
        <v>52.9</v>
      </c>
      <c r="E1785" s="14"/>
      <c r="F1785" s="14"/>
      <c r="G1785" s="14"/>
    </row>
    <row r="1786" spans="1:7" x14ac:dyDescent="0.35">
      <c r="A1786" s="2" t="s">
        <v>1783</v>
      </c>
      <c r="B1786" s="3">
        <v>41475</v>
      </c>
      <c r="C1786" s="4">
        <v>2</v>
      </c>
      <c r="D1786" s="14">
        <v>38.475000000000001</v>
      </c>
      <c r="E1786" s="14"/>
      <c r="F1786" s="14"/>
      <c r="G1786" s="14"/>
    </row>
    <row r="1787" spans="1:7" x14ac:dyDescent="0.35">
      <c r="A1787" s="2" t="s">
        <v>1784</v>
      </c>
      <c r="B1787" s="3">
        <v>41286</v>
      </c>
      <c r="C1787" s="4">
        <v>1</v>
      </c>
      <c r="D1787" s="14">
        <v>39.950000000000003</v>
      </c>
      <c r="E1787" s="14"/>
      <c r="F1787" s="14"/>
      <c r="G1787" s="14"/>
    </row>
    <row r="1788" spans="1:7" x14ac:dyDescent="0.35">
      <c r="A1788" s="2" t="s">
        <v>1785</v>
      </c>
      <c r="B1788" s="3">
        <v>41287</v>
      </c>
      <c r="C1788" s="4">
        <v>1</v>
      </c>
      <c r="D1788" s="14">
        <v>30.95</v>
      </c>
      <c r="E1788" s="14"/>
      <c r="F1788" s="14"/>
      <c r="G1788" s="14"/>
    </row>
    <row r="1789" spans="1:7" x14ac:dyDescent="0.35">
      <c r="A1789" s="2" t="s">
        <v>1786</v>
      </c>
      <c r="B1789" s="3">
        <v>41431</v>
      </c>
      <c r="C1789" s="4">
        <v>2</v>
      </c>
      <c r="D1789" s="14">
        <v>27.549999999999997</v>
      </c>
      <c r="E1789" s="14"/>
      <c r="F1789" s="14"/>
      <c r="G1789" s="14"/>
    </row>
    <row r="1790" spans="1:7" x14ac:dyDescent="0.35">
      <c r="A1790" s="2" t="s">
        <v>1787</v>
      </c>
      <c r="B1790" s="3">
        <v>41289</v>
      </c>
      <c r="C1790" s="4">
        <v>1</v>
      </c>
      <c r="D1790" s="14">
        <v>31.19</v>
      </c>
      <c r="E1790" s="14"/>
      <c r="F1790" s="14"/>
      <c r="G1790" s="14"/>
    </row>
    <row r="1791" spans="1:7" x14ac:dyDescent="0.35">
      <c r="A1791" s="2" t="s">
        <v>1788</v>
      </c>
      <c r="B1791" s="3">
        <v>41289</v>
      </c>
      <c r="C1791" s="4">
        <v>1</v>
      </c>
      <c r="D1791" s="14">
        <v>35.31</v>
      </c>
      <c r="E1791" s="14"/>
      <c r="F1791" s="14"/>
      <c r="G1791" s="14"/>
    </row>
    <row r="1792" spans="1:7" x14ac:dyDescent="0.35">
      <c r="A1792" s="2" t="s">
        <v>1789</v>
      </c>
      <c r="B1792" s="3">
        <v>41385</v>
      </c>
      <c r="C1792" s="4">
        <v>6</v>
      </c>
      <c r="D1792" s="14">
        <v>10.531666666666666</v>
      </c>
      <c r="E1792" s="14"/>
      <c r="F1792" s="14"/>
      <c r="G1792" s="14"/>
    </row>
    <row r="1793" spans="1:7" x14ac:dyDescent="0.35">
      <c r="A1793" s="2" t="s">
        <v>1790</v>
      </c>
      <c r="B1793" s="3">
        <v>41287</v>
      </c>
      <c r="C1793" s="4">
        <v>1</v>
      </c>
      <c r="D1793" s="14">
        <v>11</v>
      </c>
      <c r="E1793" s="14"/>
      <c r="F1793" s="14"/>
      <c r="G1793" s="14"/>
    </row>
    <row r="1794" spans="1:7" x14ac:dyDescent="0.35">
      <c r="A1794" s="2" t="s">
        <v>1791</v>
      </c>
      <c r="B1794" s="3">
        <v>41287</v>
      </c>
      <c r="C1794" s="4">
        <v>1</v>
      </c>
      <c r="D1794" s="14">
        <v>5.25</v>
      </c>
      <c r="E1794" s="14"/>
      <c r="F1794" s="14"/>
      <c r="G1794" s="14"/>
    </row>
    <row r="1795" spans="1:7" x14ac:dyDescent="0.35">
      <c r="A1795" s="2" t="s">
        <v>1792</v>
      </c>
      <c r="B1795" s="3">
        <v>41292</v>
      </c>
      <c r="C1795" s="4">
        <v>1</v>
      </c>
      <c r="D1795" s="14">
        <v>40.65</v>
      </c>
      <c r="E1795" s="14"/>
      <c r="F1795" s="14"/>
      <c r="G1795" s="14"/>
    </row>
    <row r="1796" spans="1:7" x14ac:dyDescent="0.35">
      <c r="A1796" s="2" t="s">
        <v>1793</v>
      </c>
      <c r="B1796" s="3">
        <v>41331</v>
      </c>
      <c r="C1796" s="4">
        <v>4</v>
      </c>
      <c r="D1796" s="14">
        <v>31.962500000000002</v>
      </c>
      <c r="E1796" s="14"/>
      <c r="F1796" s="14"/>
      <c r="G1796" s="14"/>
    </row>
    <row r="1797" spans="1:7" x14ac:dyDescent="0.35">
      <c r="A1797" s="2" t="s">
        <v>1794</v>
      </c>
      <c r="B1797" s="3">
        <v>41290</v>
      </c>
      <c r="C1797" s="4">
        <v>1</v>
      </c>
      <c r="D1797" s="14">
        <v>29.6</v>
      </c>
      <c r="E1797" s="14"/>
      <c r="F1797" s="14"/>
      <c r="G1797" s="14"/>
    </row>
    <row r="1798" spans="1:7" x14ac:dyDescent="0.35">
      <c r="A1798" s="2" t="s">
        <v>1795</v>
      </c>
      <c r="B1798" s="3">
        <v>41293</v>
      </c>
      <c r="C1798" s="4">
        <v>1</v>
      </c>
      <c r="D1798" s="14">
        <v>28.4</v>
      </c>
      <c r="E1798" s="14"/>
      <c r="F1798" s="14"/>
      <c r="G1798" s="14"/>
    </row>
    <row r="1799" spans="1:7" x14ac:dyDescent="0.35">
      <c r="A1799" s="2" t="s">
        <v>1796</v>
      </c>
      <c r="B1799" s="3">
        <v>41544</v>
      </c>
      <c r="C1799" s="4">
        <v>6</v>
      </c>
      <c r="D1799" s="14">
        <v>44.314999999999998</v>
      </c>
      <c r="E1799" s="14"/>
      <c r="F1799" s="14"/>
      <c r="G1799" s="14"/>
    </row>
    <row r="1800" spans="1:7" x14ac:dyDescent="0.35">
      <c r="A1800" s="2" t="s">
        <v>1797</v>
      </c>
      <c r="B1800" s="3">
        <v>41293</v>
      </c>
      <c r="C1800" s="4">
        <v>1</v>
      </c>
      <c r="D1800" s="14">
        <v>48.3</v>
      </c>
      <c r="E1800" s="14"/>
      <c r="F1800" s="14"/>
      <c r="G1800" s="14"/>
    </row>
    <row r="1801" spans="1:7" x14ac:dyDescent="0.35">
      <c r="A1801" s="2" t="s">
        <v>1798</v>
      </c>
      <c r="B1801" s="3">
        <v>41293</v>
      </c>
      <c r="C1801" s="4">
        <v>1</v>
      </c>
      <c r="D1801" s="14">
        <v>70.650000000000006</v>
      </c>
      <c r="E1801" s="14"/>
      <c r="F1801" s="14"/>
      <c r="G1801" s="14"/>
    </row>
    <row r="1802" spans="1:7" x14ac:dyDescent="0.35">
      <c r="A1802" s="2" t="s">
        <v>1799</v>
      </c>
      <c r="B1802" s="3">
        <v>41290</v>
      </c>
      <c r="C1802" s="4">
        <v>1</v>
      </c>
      <c r="D1802" s="14">
        <v>24.85</v>
      </c>
      <c r="E1802" s="14"/>
      <c r="F1802" s="14"/>
      <c r="G1802" s="14"/>
    </row>
    <row r="1803" spans="1:7" x14ac:dyDescent="0.35">
      <c r="A1803" s="2" t="s">
        <v>1800</v>
      </c>
      <c r="B1803" s="3">
        <v>41293</v>
      </c>
      <c r="C1803" s="4">
        <v>1</v>
      </c>
      <c r="D1803" s="14">
        <v>45.15</v>
      </c>
      <c r="E1803" s="14"/>
      <c r="F1803" s="14"/>
      <c r="G1803" s="14"/>
    </row>
    <row r="1804" spans="1:7" x14ac:dyDescent="0.35">
      <c r="A1804" s="2" t="s">
        <v>1801</v>
      </c>
      <c r="B1804" s="3">
        <v>41566</v>
      </c>
      <c r="C1804" s="4">
        <v>2</v>
      </c>
      <c r="D1804" s="14">
        <v>65.599999999999994</v>
      </c>
      <c r="E1804" s="14"/>
      <c r="F1804" s="14"/>
      <c r="G1804" s="14"/>
    </row>
    <row r="1805" spans="1:7" x14ac:dyDescent="0.35">
      <c r="A1805" s="2" t="s">
        <v>1802</v>
      </c>
      <c r="B1805" s="3">
        <v>41299</v>
      </c>
      <c r="C1805" s="4">
        <v>2</v>
      </c>
      <c r="D1805" s="14">
        <v>54.65</v>
      </c>
      <c r="E1805" s="14"/>
      <c r="F1805" s="14"/>
      <c r="G1805" s="14"/>
    </row>
    <row r="1806" spans="1:7" x14ac:dyDescent="0.35">
      <c r="A1806" s="2" t="s">
        <v>1803</v>
      </c>
      <c r="B1806" s="3">
        <v>41576</v>
      </c>
      <c r="C1806" s="4">
        <v>9</v>
      </c>
      <c r="D1806" s="14">
        <v>37.895555555555561</v>
      </c>
      <c r="E1806" s="14"/>
      <c r="F1806" s="14"/>
      <c r="G1806" s="14"/>
    </row>
    <row r="1807" spans="1:7" x14ac:dyDescent="0.35">
      <c r="A1807" s="2" t="s">
        <v>1804</v>
      </c>
      <c r="B1807" s="3">
        <v>41558</v>
      </c>
      <c r="C1807" s="4">
        <v>38</v>
      </c>
      <c r="D1807" s="14">
        <v>15.452631578947363</v>
      </c>
      <c r="E1807" s="14"/>
      <c r="F1807" s="14"/>
      <c r="G1807" s="14"/>
    </row>
    <row r="1808" spans="1:7" x14ac:dyDescent="0.35">
      <c r="A1808" s="2" t="s">
        <v>1805</v>
      </c>
      <c r="B1808" s="3">
        <v>41284</v>
      </c>
      <c r="C1808" s="4">
        <v>1</v>
      </c>
      <c r="D1808" s="14">
        <v>30</v>
      </c>
      <c r="E1808" s="14"/>
      <c r="F1808" s="14"/>
      <c r="G1808" s="14"/>
    </row>
    <row r="1809" spans="1:7" x14ac:dyDescent="0.35">
      <c r="A1809" s="2" t="s">
        <v>1806</v>
      </c>
      <c r="B1809" s="3">
        <v>41555</v>
      </c>
      <c r="C1809" s="4">
        <v>15</v>
      </c>
      <c r="D1809" s="14">
        <v>40.230000000000004</v>
      </c>
      <c r="E1809" s="14"/>
      <c r="F1809" s="14"/>
      <c r="G1809" s="14"/>
    </row>
    <row r="1810" spans="1:7" x14ac:dyDescent="0.35">
      <c r="A1810" s="2" t="s">
        <v>1807</v>
      </c>
      <c r="B1810" s="3">
        <v>41570</v>
      </c>
      <c r="C1810" s="4">
        <v>9</v>
      </c>
      <c r="D1810" s="14">
        <v>28.577777777777776</v>
      </c>
      <c r="E1810" s="14"/>
      <c r="F1810" s="14"/>
      <c r="G1810" s="14"/>
    </row>
    <row r="1811" spans="1:7" x14ac:dyDescent="0.35">
      <c r="A1811" s="2" t="s">
        <v>1808</v>
      </c>
      <c r="B1811" s="3">
        <v>41570</v>
      </c>
      <c r="C1811" s="4">
        <v>5</v>
      </c>
      <c r="D1811" s="14">
        <v>28.25</v>
      </c>
      <c r="E1811" s="14"/>
      <c r="F1811" s="14"/>
      <c r="G1811" s="14"/>
    </row>
    <row r="1812" spans="1:7" x14ac:dyDescent="0.35">
      <c r="A1812" s="2" t="s">
        <v>1809</v>
      </c>
      <c r="B1812" s="3">
        <v>41280</v>
      </c>
      <c r="C1812" s="4">
        <v>1</v>
      </c>
      <c r="D1812" s="14">
        <v>35.75</v>
      </c>
      <c r="E1812" s="14"/>
      <c r="F1812" s="14"/>
      <c r="G1812" s="14"/>
    </row>
    <row r="1813" spans="1:7" x14ac:dyDescent="0.35">
      <c r="A1813" s="2" t="s">
        <v>1810</v>
      </c>
      <c r="B1813" s="3">
        <v>41280</v>
      </c>
      <c r="C1813" s="4">
        <v>1</v>
      </c>
      <c r="D1813" s="14">
        <v>3.5</v>
      </c>
      <c r="E1813" s="14"/>
      <c r="F1813" s="14"/>
      <c r="G1813" s="14"/>
    </row>
    <row r="1814" spans="1:7" x14ac:dyDescent="0.35">
      <c r="A1814" s="2" t="s">
        <v>1811</v>
      </c>
      <c r="B1814" s="3">
        <v>41280</v>
      </c>
      <c r="C1814" s="4">
        <v>1</v>
      </c>
      <c r="D1814" s="14">
        <v>50.75</v>
      </c>
      <c r="E1814" s="14"/>
      <c r="F1814" s="14"/>
      <c r="G1814" s="14"/>
    </row>
    <row r="1815" spans="1:7" x14ac:dyDescent="0.35">
      <c r="A1815" s="2" t="s">
        <v>1812</v>
      </c>
      <c r="B1815" s="3">
        <v>41279</v>
      </c>
      <c r="C1815" s="4">
        <v>1</v>
      </c>
      <c r="D1815" s="14">
        <v>62.45</v>
      </c>
      <c r="E1815" s="14"/>
      <c r="F1815" s="14"/>
      <c r="G1815" s="14"/>
    </row>
    <row r="1816" spans="1:7" x14ac:dyDescent="0.35">
      <c r="A1816" s="2" t="s">
        <v>1813</v>
      </c>
      <c r="B1816" s="3">
        <v>41549</v>
      </c>
      <c r="C1816" s="4">
        <v>7</v>
      </c>
      <c r="D1816" s="14">
        <v>11.785714285714286</v>
      </c>
      <c r="E1816" s="14"/>
      <c r="F1816" s="14"/>
      <c r="G1816" s="14"/>
    </row>
    <row r="1817" spans="1:7" x14ac:dyDescent="0.35">
      <c r="A1817" s="2" t="s">
        <v>1814</v>
      </c>
      <c r="B1817" s="3">
        <v>41285</v>
      </c>
      <c r="C1817" s="4">
        <v>1</v>
      </c>
      <c r="D1817" s="14">
        <v>58.15</v>
      </c>
      <c r="E1817" s="14"/>
      <c r="F1817" s="14"/>
      <c r="G1817" s="14"/>
    </row>
    <row r="1818" spans="1:7" x14ac:dyDescent="0.35">
      <c r="A1818" s="2" t="s">
        <v>1815</v>
      </c>
      <c r="B1818" s="3">
        <v>41419</v>
      </c>
      <c r="C1818" s="4">
        <v>3</v>
      </c>
      <c r="D1818" s="14">
        <v>22.716666666666669</v>
      </c>
      <c r="E1818" s="14"/>
      <c r="F1818" s="14"/>
      <c r="G1818" s="14"/>
    </row>
    <row r="1819" spans="1:7" x14ac:dyDescent="0.35">
      <c r="A1819" s="2" t="s">
        <v>1816</v>
      </c>
      <c r="B1819" s="3">
        <v>41461</v>
      </c>
      <c r="C1819" s="4">
        <v>4</v>
      </c>
      <c r="D1819" s="14">
        <v>59.087499999999999</v>
      </c>
      <c r="E1819" s="14"/>
      <c r="F1819" s="14"/>
      <c r="G1819" s="14"/>
    </row>
    <row r="1820" spans="1:7" x14ac:dyDescent="0.35">
      <c r="A1820" s="2" t="s">
        <v>1817</v>
      </c>
      <c r="B1820" s="3">
        <v>41284</v>
      </c>
      <c r="C1820" s="4">
        <v>1</v>
      </c>
      <c r="D1820" s="14">
        <v>10.75</v>
      </c>
      <c r="E1820" s="14"/>
      <c r="F1820" s="14"/>
      <c r="G1820" s="14"/>
    </row>
    <row r="1821" spans="1:7" x14ac:dyDescent="0.35">
      <c r="A1821" s="2" t="s">
        <v>1818</v>
      </c>
      <c r="B1821" s="3">
        <v>41290</v>
      </c>
      <c r="C1821" s="4">
        <v>1</v>
      </c>
      <c r="D1821" s="14">
        <v>8</v>
      </c>
      <c r="E1821" s="14"/>
      <c r="F1821" s="14"/>
      <c r="G1821" s="14"/>
    </row>
    <row r="1822" spans="1:7" x14ac:dyDescent="0.35">
      <c r="A1822" s="2" t="s">
        <v>1819</v>
      </c>
      <c r="B1822" s="3">
        <v>41284</v>
      </c>
      <c r="C1822" s="4">
        <v>1</v>
      </c>
      <c r="D1822" s="14">
        <v>30.67</v>
      </c>
      <c r="E1822" s="14"/>
      <c r="F1822" s="14"/>
      <c r="G1822" s="14"/>
    </row>
    <row r="1823" spans="1:7" x14ac:dyDescent="0.35">
      <c r="A1823" s="2" t="s">
        <v>1820</v>
      </c>
      <c r="B1823" s="3">
        <v>41581</v>
      </c>
      <c r="C1823" s="4">
        <v>8</v>
      </c>
      <c r="D1823" s="14">
        <v>42.9375</v>
      </c>
      <c r="E1823" s="14"/>
      <c r="F1823" s="14"/>
      <c r="G1823" s="14"/>
    </row>
    <row r="1824" spans="1:7" x14ac:dyDescent="0.35">
      <c r="A1824" s="2" t="s">
        <v>1821</v>
      </c>
      <c r="B1824" s="3">
        <v>41293</v>
      </c>
      <c r="C1824" s="4">
        <v>1</v>
      </c>
      <c r="D1824" s="14">
        <v>33.299999999999997</v>
      </c>
      <c r="E1824" s="14"/>
      <c r="F1824" s="14"/>
      <c r="G1824" s="14"/>
    </row>
    <row r="1825" spans="1:7" x14ac:dyDescent="0.35">
      <c r="A1825" s="2" t="s">
        <v>1822</v>
      </c>
      <c r="B1825" s="3">
        <v>41287</v>
      </c>
      <c r="C1825" s="4">
        <v>1</v>
      </c>
      <c r="D1825" s="14">
        <v>22.4</v>
      </c>
      <c r="E1825" s="14"/>
      <c r="F1825" s="14"/>
      <c r="G1825" s="14"/>
    </row>
    <row r="1826" spans="1:7" x14ac:dyDescent="0.35">
      <c r="A1826" s="2" t="s">
        <v>1823</v>
      </c>
      <c r="B1826" s="3">
        <v>41283</v>
      </c>
      <c r="C1826" s="4">
        <v>1</v>
      </c>
      <c r="D1826" s="14">
        <v>65.150000000000006</v>
      </c>
      <c r="E1826" s="14"/>
      <c r="F1826" s="14"/>
      <c r="G1826" s="14"/>
    </row>
    <row r="1827" spans="1:7" x14ac:dyDescent="0.35">
      <c r="A1827" s="2" t="s">
        <v>1824</v>
      </c>
      <c r="B1827" s="3">
        <v>41286</v>
      </c>
      <c r="C1827" s="4">
        <v>1</v>
      </c>
      <c r="D1827" s="14">
        <v>54.65</v>
      </c>
      <c r="E1827" s="14"/>
      <c r="F1827" s="14"/>
      <c r="G1827" s="14"/>
    </row>
    <row r="1828" spans="1:7" x14ac:dyDescent="0.35">
      <c r="A1828" s="2" t="s">
        <v>1825</v>
      </c>
      <c r="B1828" s="3">
        <v>41546</v>
      </c>
      <c r="C1828" s="4">
        <v>6</v>
      </c>
      <c r="D1828" s="14">
        <v>13.413333333333334</v>
      </c>
      <c r="E1828" s="14"/>
      <c r="F1828" s="14"/>
      <c r="G1828" s="14"/>
    </row>
    <row r="1829" spans="1:7" x14ac:dyDescent="0.35">
      <c r="A1829" s="2" t="s">
        <v>1826</v>
      </c>
      <c r="B1829" s="3">
        <v>41307</v>
      </c>
      <c r="C1829" s="4">
        <v>1</v>
      </c>
      <c r="D1829" s="14">
        <v>15.45</v>
      </c>
      <c r="E1829" s="14"/>
      <c r="F1829" s="14"/>
      <c r="G1829" s="14"/>
    </row>
    <row r="1830" spans="1:7" x14ac:dyDescent="0.35">
      <c r="A1830" s="2" t="s">
        <v>1827</v>
      </c>
      <c r="B1830" s="3">
        <v>41341</v>
      </c>
      <c r="C1830" s="4">
        <v>3</v>
      </c>
      <c r="D1830" s="14">
        <v>40.18333333333333</v>
      </c>
      <c r="E1830" s="14"/>
      <c r="F1830" s="14"/>
      <c r="G1830" s="14"/>
    </row>
    <row r="1831" spans="1:7" x14ac:dyDescent="0.35">
      <c r="A1831" s="2" t="s">
        <v>1828</v>
      </c>
      <c r="B1831" s="3">
        <v>41303</v>
      </c>
      <c r="C1831" s="4">
        <v>1</v>
      </c>
      <c r="D1831" s="14">
        <v>31.4</v>
      </c>
      <c r="E1831" s="14"/>
      <c r="F1831" s="14"/>
      <c r="G1831" s="14"/>
    </row>
    <row r="1832" spans="1:7" x14ac:dyDescent="0.35">
      <c r="A1832" s="2" t="s">
        <v>1829</v>
      </c>
      <c r="B1832" s="3">
        <v>41302</v>
      </c>
      <c r="C1832" s="4">
        <v>1</v>
      </c>
      <c r="D1832" s="14">
        <v>23.7</v>
      </c>
      <c r="E1832" s="14"/>
      <c r="F1832" s="14"/>
      <c r="G1832" s="14"/>
    </row>
    <row r="1833" spans="1:7" x14ac:dyDescent="0.35">
      <c r="A1833" s="2" t="s">
        <v>1830</v>
      </c>
      <c r="B1833" s="3">
        <v>41282</v>
      </c>
      <c r="C1833" s="4">
        <v>2</v>
      </c>
      <c r="D1833" s="14">
        <v>24.1</v>
      </c>
      <c r="E1833" s="14"/>
      <c r="F1833" s="14"/>
      <c r="G1833" s="14"/>
    </row>
    <row r="1834" spans="1:7" x14ac:dyDescent="0.35">
      <c r="A1834" s="2" t="s">
        <v>1831</v>
      </c>
      <c r="B1834" s="3">
        <v>41283</v>
      </c>
      <c r="C1834" s="4">
        <v>1</v>
      </c>
      <c r="D1834" s="14">
        <v>15.45</v>
      </c>
      <c r="E1834" s="14"/>
      <c r="F1834" s="14"/>
      <c r="G1834" s="14"/>
    </row>
    <row r="1835" spans="1:7" x14ac:dyDescent="0.35">
      <c r="A1835" s="2" t="s">
        <v>1832</v>
      </c>
      <c r="B1835" s="3">
        <v>41282</v>
      </c>
      <c r="C1835" s="4">
        <v>1</v>
      </c>
      <c r="D1835" s="14">
        <v>6.15</v>
      </c>
      <c r="E1835" s="14"/>
      <c r="F1835" s="14"/>
      <c r="G1835" s="14"/>
    </row>
    <row r="1836" spans="1:7" x14ac:dyDescent="0.35">
      <c r="A1836" s="2" t="s">
        <v>1833</v>
      </c>
      <c r="B1836" s="3">
        <v>41283</v>
      </c>
      <c r="C1836" s="4">
        <v>1</v>
      </c>
      <c r="D1836" s="14">
        <v>23.7</v>
      </c>
      <c r="E1836" s="14"/>
      <c r="F1836" s="14"/>
      <c r="G1836" s="14"/>
    </row>
    <row r="1837" spans="1:7" x14ac:dyDescent="0.35">
      <c r="A1837" s="2" t="s">
        <v>1834</v>
      </c>
      <c r="B1837" s="3">
        <v>41362</v>
      </c>
      <c r="C1837" s="4">
        <v>4</v>
      </c>
      <c r="D1837" s="14">
        <v>20.537500000000001</v>
      </c>
      <c r="E1837" s="14"/>
      <c r="F1837" s="14"/>
      <c r="G1837" s="14"/>
    </row>
    <row r="1838" spans="1:7" x14ac:dyDescent="0.35">
      <c r="A1838" s="2" t="s">
        <v>1835</v>
      </c>
      <c r="B1838" s="3">
        <v>41426</v>
      </c>
      <c r="C1838" s="4">
        <v>17</v>
      </c>
      <c r="D1838" s="14">
        <v>8.7705882352941167</v>
      </c>
      <c r="E1838" s="14"/>
      <c r="F1838" s="14"/>
      <c r="G1838" s="14"/>
    </row>
    <row r="1839" spans="1:7" x14ac:dyDescent="0.35">
      <c r="A1839" s="2" t="s">
        <v>1836</v>
      </c>
      <c r="B1839" s="3">
        <v>41362</v>
      </c>
      <c r="C1839" s="4">
        <v>3</v>
      </c>
      <c r="D1839" s="14">
        <v>25.716666666666669</v>
      </c>
      <c r="E1839" s="14"/>
      <c r="F1839" s="14"/>
      <c r="G1839" s="14"/>
    </row>
    <row r="1840" spans="1:7" x14ac:dyDescent="0.35">
      <c r="A1840" s="2" t="s">
        <v>1837</v>
      </c>
      <c r="B1840" s="3">
        <v>41395</v>
      </c>
      <c r="C1840" s="4">
        <v>3</v>
      </c>
      <c r="D1840" s="14">
        <v>23.316666666666666</v>
      </c>
      <c r="E1840" s="14"/>
      <c r="F1840" s="14"/>
      <c r="G1840" s="14"/>
    </row>
    <row r="1841" spans="1:7" x14ac:dyDescent="0.35">
      <c r="A1841" s="2" t="s">
        <v>1838</v>
      </c>
      <c r="B1841" s="3">
        <v>41369</v>
      </c>
      <c r="C1841" s="4">
        <v>1</v>
      </c>
      <c r="D1841" s="14">
        <v>30.2</v>
      </c>
      <c r="E1841" s="14"/>
      <c r="F1841" s="14"/>
      <c r="G1841" s="14"/>
    </row>
    <row r="1842" spans="1:7" x14ac:dyDescent="0.35">
      <c r="A1842" s="2" t="s">
        <v>1839</v>
      </c>
      <c r="B1842" s="3">
        <v>41581</v>
      </c>
      <c r="C1842" s="4">
        <v>1</v>
      </c>
      <c r="D1842" s="14">
        <v>109.45</v>
      </c>
      <c r="E1842" s="14"/>
      <c r="F1842" s="14"/>
      <c r="G1842" s="14"/>
    </row>
    <row r="1843" spans="1:7" x14ac:dyDescent="0.35">
      <c r="A1843" s="2" t="s">
        <v>1840</v>
      </c>
      <c r="B1843" s="3">
        <v>41282</v>
      </c>
      <c r="C1843" s="4">
        <v>1</v>
      </c>
      <c r="D1843" s="14">
        <v>16</v>
      </c>
      <c r="E1843" s="14"/>
      <c r="F1843" s="14"/>
      <c r="G1843" s="14"/>
    </row>
    <row r="1844" spans="1:7" x14ac:dyDescent="0.35">
      <c r="A1844" s="2" t="s">
        <v>1841</v>
      </c>
      <c r="B1844" s="3">
        <v>41462</v>
      </c>
      <c r="C1844" s="4">
        <v>3</v>
      </c>
      <c r="D1844" s="14">
        <v>30.066666666666666</v>
      </c>
      <c r="E1844" s="14"/>
      <c r="F1844" s="14"/>
      <c r="G1844" s="14"/>
    </row>
    <row r="1845" spans="1:7" x14ac:dyDescent="0.35">
      <c r="A1845" s="2" t="s">
        <v>1842</v>
      </c>
      <c r="B1845" s="3">
        <v>41453</v>
      </c>
      <c r="C1845" s="4">
        <v>2</v>
      </c>
      <c r="D1845" s="14">
        <v>18.2</v>
      </c>
      <c r="E1845" s="14"/>
      <c r="F1845" s="14"/>
      <c r="G1845" s="14"/>
    </row>
    <row r="1846" spans="1:7" x14ac:dyDescent="0.35">
      <c r="A1846" s="2" t="s">
        <v>1843</v>
      </c>
      <c r="B1846" s="3">
        <v>41283</v>
      </c>
      <c r="C1846" s="4">
        <v>1</v>
      </c>
      <c r="D1846" s="14">
        <v>30.9</v>
      </c>
      <c r="E1846" s="14"/>
      <c r="F1846" s="14"/>
      <c r="G1846" s="14"/>
    </row>
    <row r="1847" spans="1:7" x14ac:dyDescent="0.35">
      <c r="A1847" s="2" t="s">
        <v>1844</v>
      </c>
      <c r="B1847" s="3">
        <v>41573</v>
      </c>
      <c r="C1847" s="4">
        <v>3</v>
      </c>
      <c r="D1847" s="14">
        <v>44.766666666666673</v>
      </c>
      <c r="E1847" s="14"/>
      <c r="F1847" s="14"/>
      <c r="G1847" s="14"/>
    </row>
    <row r="1848" spans="1:7" x14ac:dyDescent="0.35">
      <c r="A1848" s="2" t="s">
        <v>1845</v>
      </c>
      <c r="B1848" s="3">
        <v>41293</v>
      </c>
      <c r="C1848" s="4">
        <v>1</v>
      </c>
      <c r="D1848" s="14">
        <v>54.85</v>
      </c>
      <c r="E1848" s="14"/>
      <c r="F1848" s="14"/>
      <c r="G1848" s="14"/>
    </row>
    <row r="1849" spans="1:7" x14ac:dyDescent="0.35">
      <c r="A1849" s="2" t="s">
        <v>1846</v>
      </c>
      <c r="B1849" s="3">
        <v>41532</v>
      </c>
      <c r="C1849" s="4">
        <v>5</v>
      </c>
      <c r="D1849" s="14">
        <v>29.346000000000004</v>
      </c>
      <c r="E1849" s="14"/>
      <c r="F1849" s="14"/>
      <c r="G1849" s="14"/>
    </row>
    <row r="1850" spans="1:7" x14ac:dyDescent="0.35">
      <c r="A1850" s="2" t="s">
        <v>1847</v>
      </c>
      <c r="B1850" s="3">
        <v>41542</v>
      </c>
      <c r="C1850" s="4">
        <v>6</v>
      </c>
      <c r="D1850" s="14">
        <v>27.928333333333331</v>
      </c>
      <c r="E1850" s="14"/>
      <c r="F1850" s="14"/>
      <c r="G1850" s="14"/>
    </row>
    <row r="1851" spans="1:7" x14ac:dyDescent="0.35">
      <c r="A1851" s="2" t="s">
        <v>1848</v>
      </c>
      <c r="B1851" s="3">
        <v>41577</v>
      </c>
      <c r="C1851" s="4">
        <v>8</v>
      </c>
      <c r="D1851" s="14">
        <v>25.581249999999997</v>
      </c>
      <c r="E1851" s="14"/>
      <c r="F1851" s="14"/>
      <c r="G1851" s="14"/>
    </row>
    <row r="1852" spans="1:7" x14ac:dyDescent="0.35">
      <c r="A1852" s="2" t="s">
        <v>1849</v>
      </c>
      <c r="B1852" s="3">
        <v>41312</v>
      </c>
      <c r="C1852" s="4">
        <v>1</v>
      </c>
      <c r="D1852" s="14">
        <v>9.5</v>
      </c>
      <c r="E1852" s="14"/>
      <c r="F1852" s="14"/>
      <c r="G1852" s="14"/>
    </row>
    <row r="1853" spans="1:7" x14ac:dyDescent="0.35">
      <c r="A1853" s="2" t="s">
        <v>1850</v>
      </c>
      <c r="B1853" s="3">
        <v>41320</v>
      </c>
      <c r="C1853" s="4">
        <v>1</v>
      </c>
      <c r="D1853" s="14">
        <v>31.45</v>
      </c>
      <c r="E1853" s="14"/>
      <c r="F1853" s="14"/>
      <c r="G1853" s="14"/>
    </row>
    <row r="1854" spans="1:7" x14ac:dyDescent="0.35">
      <c r="A1854" s="2" t="s">
        <v>1851</v>
      </c>
      <c r="B1854" s="3">
        <v>41369</v>
      </c>
      <c r="C1854" s="4">
        <v>4</v>
      </c>
      <c r="D1854" s="14">
        <v>23.052499999999998</v>
      </c>
      <c r="E1854" s="14"/>
      <c r="F1854" s="14"/>
      <c r="G1854" s="14"/>
    </row>
    <row r="1855" spans="1:7" x14ac:dyDescent="0.35">
      <c r="A1855" s="2" t="s">
        <v>1852</v>
      </c>
      <c r="B1855" s="3">
        <v>41512</v>
      </c>
      <c r="C1855" s="4">
        <v>3</v>
      </c>
      <c r="D1855" s="14">
        <v>46.416666666666664</v>
      </c>
      <c r="E1855" s="14"/>
      <c r="F1855" s="14"/>
      <c r="G1855" s="14"/>
    </row>
    <row r="1856" spans="1:7" x14ac:dyDescent="0.35">
      <c r="A1856" s="2" t="s">
        <v>1853</v>
      </c>
      <c r="B1856" s="3">
        <v>41565</v>
      </c>
      <c r="C1856" s="4">
        <v>4</v>
      </c>
      <c r="D1856" s="14">
        <v>14.5375</v>
      </c>
      <c r="E1856" s="14"/>
      <c r="F1856" s="14"/>
      <c r="G1856" s="14"/>
    </row>
    <row r="1857" spans="1:7" x14ac:dyDescent="0.35">
      <c r="A1857" s="2" t="s">
        <v>1854</v>
      </c>
      <c r="B1857" s="3">
        <v>41299</v>
      </c>
      <c r="C1857" s="4">
        <v>1</v>
      </c>
      <c r="D1857" s="14">
        <v>29.75</v>
      </c>
      <c r="E1857" s="14"/>
      <c r="F1857" s="14"/>
      <c r="G1857" s="14"/>
    </row>
    <row r="1858" spans="1:7" x14ac:dyDescent="0.35">
      <c r="A1858" s="2" t="s">
        <v>1855</v>
      </c>
      <c r="B1858" s="3">
        <v>41382</v>
      </c>
      <c r="C1858" s="4">
        <v>1</v>
      </c>
      <c r="D1858" s="14">
        <v>30.5</v>
      </c>
      <c r="E1858" s="14"/>
      <c r="F1858" s="14"/>
      <c r="G1858" s="14"/>
    </row>
    <row r="1859" spans="1:7" x14ac:dyDescent="0.35">
      <c r="A1859" s="2" t="s">
        <v>1856</v>
      </c>
      <c r="B1859" s="3">
        <v>41295</v>
      </c>
      <c r="C1859" s="4">
        <v>1</v>
      </c>
      <c r="D1859" s="14">
        <v>30.19</v>
      </c>
      <c r="E1859" s="14"/>
      <c r="F1859" s="14"/>
      <c r="G1859" s="14"/>
    </row>
    <row r="1860" spans="1:7" x14ac:dyDescent="0.35">
      <c r="A1860" s="2" t="s">
        <v>1857</v>
      </c>
      <c r="B1860" s="3">
        <v>41536</v>
      </c>
      <c r="C1860" s="4">
        <v>4</v>
      </c>
      <c r="D1860" s="14">
        <v>28.287500000000001</v>
      </c>
      <c r="E1860" s="14"/>
      <c r="F1860" s="14"/>
      <c r="G1860" s="14"/>
    </row>
    <row r="1861" spans="1:7" x14ac:dyDescent="0.35">
      <c r="A1861" s="2" t="s">
        <v>1858</v>
      </c>
      <c r="B1861" s="3">
        <v>41399</v>
      </c>
      <c r="C1861" s="4">
        <v>3</v>
      </c>
      <c r="D1861" s="14">
        <v>24.7</v>
      </c>
      <c r="E1861" s="14"/>
      <c r="F1861" s="14"/>
      <c r="G1861" s="14"/>
    </row>
    <row r="1862" spans="1:7" x14ac:dyDescent="0.35">
      <c r="A1862" s="2" t="s">
        <v>1859</v>
      </c>
      <c r="B1862" s="3">
        <v>41293</v>
      </c>
      <c r="C1862" s="4">
        <v>1</v>
      </c>
      <c r="D1862" s="14">
        <v>24.92</v>
      </c>
      <c r="E1862" s="14"/>
      <c r="F1862" s="14"/>
      <c r="G1862" s="14"/>
    </row>
    <row r="1863" spans="1:7" x14ac:dyDescent="0.35">
      <c r="A1863" s="2" t="s">
        <v>1860</v>
      </c>
      <c r="B1863" s="3">
        <v>41293</v>
      </c>
      <c r="C1863" s="4">
        <v>1</v>
      </c>
      <c r="D1863" s="14">
        <v>37.25</v>
      </c>
      <c r="E1863" s="14"/>
      <c r="F1863" s="14"/>
      <c r="G1863" s="14"/>
    </row>
    <row r="1864" spans="1:7" x14ac:dyDescent="0.35">
      <c r="A1864" s="2" t="s">
        <v>1861</v>
      </c>
      <c r="B1864" s="3">
        <v>41293</v>
      </c>
      <c r="C1864" s="4">
        <v>1</v>
      </c>
      <c r="D1864" s="14">
        <v>94.4</v>
      </c>
      <c r="E1864" s="14"/>
      <c r="F1864" s="14"/>
      <c r="G1864" s="14"/>
    </row>
    <row r="1865" spans="1:7" x14ac:dyDescent="0.35">
      <c r="A1865" s="2" t="s">
        <v>1862</v>
      </c>
      <c r="B1865" s="3">
        <v>41295</v>
      </c>
      <c r="C1865" s="4">
        <v>1</v>
      </c>
      <c r="D1865" s="14">
        <v>27.85</v>
      </c>
      <c r="E1865" s="14"/>
      <c r="F1865" s="14"/>
      <c r="G1865" s="14"/>
    </row>
    <row r="1866" spans="1:7" x14ac:dyDescent="0.35">
      <c r="A1866" s="2" t="s">
        <v>1863</v>
      </c>
      <c r="B1866" s="3">
        <v>41425</v>
      </c>
      <c r="C1866" s="4">
        <v>2</v>
      </c>
      <c r="D1866" s="14">
        <v>55.550000000000004</v>
      </c>
      <c r="E1866" s="14"/>
      <c r="F1866" s="14"/>
      <c r="G1866" s="14"/>
    </row>
    <row r="1867" spans="1:7" x14ac:dyDescent="0.35">
      <c r="A1867" s="2" t="s">
        <v>1864</v>
      </c>
      <c r="B1867" s="3">
        <v>41295</v>
      </c>
      <c r="C1867" s="4">
        <v>1</v>
      </c>
      <c r="D1867" s="14">
        <v>35.35</v>
      </c>
      <c r="E1867" s="14"/>
      <c r="F1867" s="14"/>
      <c r="G1867" s="14"/>
    </row>
    <row r="1868" spans="1:7" x14ac:dyDescent="0.35">
      <c r="A1868" s="2" t="s">
        <v>1865</v>
      </c>
      <c r="B1868" s="3">
        <v>41578</v>
      </c>
      <c r="C1868" s="4">
        <v>6</v>
      </c>
      <c r="D1868" s="14">
        <v>21.566666666666666</v>
      </c>
      <c r="E1868" s="14"/>
      <c r="F1868" s="14"/>
      <c r="G1868" s="14"/>
    </row>
    <row r="1869" spans="1:7" x14ac:dyDescent="0.35">
      <c r="A1869" s="2" t="s">
        <v>1866</v>
      </c>
      <c r="B1869" s="3">
        <v>41439</v>
      </c>
      <c r="C1869" s="4">
        <v>3</v>
      </c>
      <c r="D1869" s="14">
        <v>5.166666666666667</v>
      </c>
      <c r="E1869" s="14"/>
      <c r="F1869" s="14"/>
      <c r="G1869" s="14"/>
    </row>
    <row r="1870" spans="1:7" x14ac:dyDescent="0.35">
      <c r="A1870" s="2" t="s">
        <v>1867</v>
      </c>
      <c r="B1870" s="3">
        <v>41525</v>
      </c>
      <c r="C1870" s="4">
        <v>6</v>
      </c>
      <c r="D1870" s="14">
        <v>13.025</v>
      </c>
      <c r="E1870" s="14"/>
      <c r="F1870" s="14"/>
      <c r="G1870" s="14"/>
    </row>
    <row r="1871" spans="1:7" x14ac:dyDescent="0.35">
      <c r="A1871" s="2" t="s">
        <v>1868</v>
      </c>
      <c r="B1871" s="3">
        <v>41304</v>
      </c>
      <c r="C1871" s="4">
        <v>2</v>
      </c>
      <c r="D1871" s="14">
        <v>14.295</v>
      </c>
      <c r="E1871" s="14"/>
      <c r="F1871" s="14"/>
      <c r="G1871" s="14"/>
    </row>
    <row r="1872" spans="1:7" x14ac:dyDescent="0.35">
      <c r="A1872" s="2" t="s">
        <v>1869</v>
      </c>
      <c r="B1872" s="3">
        <v>41293</v>
      </c>
      <c r="C1872" s="4">
        <v>1</v>
      </c>
      <c r="D1872" s="14">
        <v>34.9</v>
      </c>
      <c r="E1872" s="14"/>
      <c r="F1872" s="14"/>
      <c r="G1872" s="14"/>
    </row>
    <row r="1873" spans="1:7" x14ac:dyDescent="0.35">
      <c r="A1873" s="2" t="s">
        <v>1870</v>
      </c>
      <c r="B1873" s="3">
        <v>41492</v>
      </c>
      <c r="C1873" s="4">
        <v>1</v>
      </c>
      <c r="D1873" s="14">
        <v>34.85</v>
      </c>
      <c r="E1873" s="14"/>
      <c r="F1873" s="14"/>
      <c r="G1873" s="14"/>
    </row>
    <row r="1874" spans="1:7" x14ac:dyDescent="0.35">
      <c r="A1874" s="2" t="s">
        <v>1871</v>
      </c>
      <c r="B1874" s="3">
        <v>41306</v>
      </c>
      <c r="C1874" s="4">
        <v>1</v>
      </c>
      <c r="D1874" s="14">
        <v>33.65</v>
      </c>
      <c r="E1874" s="14"/>
      <c r="F1874" s="14"/>
      <c r="G1874" s="14"/>
    </row>
    <row r="1875" spans="1:7" x14ac:dyDescent="0.35">
      <c r="A1875" s="2" t="s">
        <v>1872</v>
      </c>
      <c r="B1875" s="3">
        <v>41368</v>
      </c>
      <c r="C1875" s="4">
        <v>4</v>
      </c>
      <c r="D1875" s="14">
        <v>50.012500000000003</v>
      </c>
      <c r="E1875" s="14"/>
      <c r="F1875" s="14"/>
      <c r="G1875" s="14"/>
    </row>
    <row r="1876" spans="1:7" x14ac:dyDescent="0.35">
      <c r="A1876" s="2" t="s">
        <v>1873</v>
      </c>
      <c r="B1876" s="3">
        <v>41305</v>
      </c>
      <c r="C1876" s="4">
        <v>1</v>
      </c>
      <c r="D1876" s="14">
        <v>33.85</v>
      </c>
      <c r="E1876" s="14"/>
      <c r="F1876" s="14"/>
      <c r="G1876" s="14"/>
    </row>
    <row r="1877" spans="1:7" x14ac:dyDescent="0.35">
      <c r="A1877" s="2" t="s">
        <v>1874</v>
      </c>
      <c r="B1877" s="3">
        <v>41305</v>
      </c>
      <c r="C1877" s="4">
        <v>1</v>
      </c>
      <c r="D1877" s="14">
        <v>29.95</v>
      </c>
      <c r="E1877" s="14"/>
      <c r="F1877" s="14"/>
      <c r="G1877" s="14"/>
    </row>
    <row r="1878" spans="1:7" x14ac:dyDescent="0.35">
      <c r="A1878" s="2" t="s">
        <v>1875</v>
      </c>
      <c r="B1878" s="3">
        <v>41337</v>
      </c>
      <c r="C1878" s="4">
        <v>1</v>
      </c>
      <c r="D1878" s="14">
        <v>85.5</v>
      </c>
      <c r="E1878" s="14"/>
      <c r="F1878" s="14"/>
      <c r="G1878" s="14"/>
    </row>
    <row r="1879" spans="1:7" x14ac:dyDescent="0.35">
      <c r="A1879" s="2" t="s">
        <v>1876</v>
      </c>
      <c r="B1879" s="3">
        <v>41337</v>
      </c>
      <c r="C1879" s="4">
        <v>1</v>
      </c>
      <c r="D1879" s="14">
        <v>36.6</v>
      </c>
      <c r="E1879" s="14"/>
      <c r="F1879" s="14"/>
      <c r="G1879" s="14"/>
    </row>
    <row r="1880" spans="1:7" x14ac:dyDescent="0.35">
      <c r="A1880" s="2" t="s">
        <v>1877</v>
      </c>
      <c r="B1880" s="3">
        <v>41573</v>
      </c>
      <c r="C1880" s="4">
        <v>2</v>
      </c>
      <c r="D1880" s="14">
        <v>28.755000000000003</v>
      </c>
      <c r="E1880" s="14"/>
      <c r="F1880" s="14"/>
      <c r="G1880" s="14"/>
    </row>
    <row r="1881" spans="1:7" x14ac:dyDescent="0.35">
      <c r="A1881" s="2" t="s">
        <v>1878</v>
      </c>
      <c r="B1881" s="3">
        <v>41426</v>
      </c>
      <c r="C1881" s="4">
        <v>2</v>
      </c>
      <c r="D1881" s="14">
        <v>43.8</v>
      </c>
      <c r="E1881" s="14"/>
      <c r="F1881" s="14"/>
      <c r="G1881" s="14"/>
    </row>
    <row r="1882" spans="1:7" x14ac:dyDescent="0.35">
      <c r="A1882" s="2" t="s">
        <v>1879</v>
      </c>
      <c r="B1882" s="3">
        <v>41307</v>
      </c>
      <c r="C1882" s="4">
        <v>2</v>
      </c>
      <c r="D1882" s="14">
        <v>110.60000000000001</v>
      </c>
      <c r="E1882" s="14"/>
      <c r="F1882" s="14"/>
      <c r="G1882" s="14"/>
    </row>
    <row r="1883" spans="1:7" x14ac:dyDescent="0.35">
      <c r="A1883" s="2" t="s">
        <v>1880</v>
      </c>
      <c r="B1883" s="3">
        <v>41577</v>
      </c>
      <c r="C1883" s="4">
        <v>12</v>
      </c>
      <c r="D1883" s="14">
        <v>20.37083333333333</v>
      </c>
      <c r="E1883" s="14"/>
      <c r="F1883" s="14"/>
      <c r="G1883" s="14"/>
    </row>
    <row r="1884" spans="1:7" x14ac:dyDescent="0.35">
      <c r="A1884" s="2" t="s">
        <v>1881</v>
      </c>
      <c r="B1884" s="3">
        <v>41560</v>
      </c>
      <c r="C1884" s="4">
        <v>4</v>
      </c>
      <c r="D1884" s="14">
        <v>39.637500000000003</v>
      </c>
      <c r="E1884" s="14"/>
      <c r="F1884" s="14"/>
      <c r="G1884" s="14"/>
    </row>
    <row r="1885" spans="1:7" x14ac:dyDescent="0.35">
      <c r="A1885" s="2" t="s">
        <v>1882</v>
      </c>
      <c r="B1885" s="3">
        <v>41293</v>
      </c>
      <c r="C1885" s="4">
        <v>1</v>
      </c>
      <c r="D1885" s="14">
        <v>66.849999999999994</v>
      </c>
      <c r="E1885" s="14"/>
      <c r="F1885" s="14"/>
      <c r="G1885" s="14"/>
    </row>
    <row r="1886" spans="1:7" x14ac:dyDescent="0.35">
      <c r="A1886" s="2" t="s">
        <v>1883</v>
      </c>
      <c r="B1886" s="3">
        <v>41502</v>
      </c>
      <c r="C1886" s="4">
        <v>82</v>
      </c>
      <c r="D1886" s="14">
        <v>20.897195121951221</v>
      </c>
      <c r="E1886" s="14"/>
      <c r="F1886" s="14"/>
      <c r="G1886" s="14"/>
    </row>
    <row r="1887" spans="1:7" x14ac:dyDescent="0.35">
      <c r="A1887" s="2" t="s">
        <v>1884</v>
      </c>
      <c r="B1887" s="3">
        <v>41531</v>
      </c>
      <c r="C1887" s="4">
        <v>5</v>
      </c>
      <c r="D1887" s="14">
        <v>31.639999999999997</v>
      </c>
      <c r="E1887" s="14"/>
      <c r="F1887" s="14"/>
      <c r="G1887" s="14"/>
    </row>
    <row r="1888" spans="1:7" x14ac:dyDescent="0.35">
      <c r="A1888" s="2" t="s">
        <v>1885</v>
      </c>
      <c r="B1888" s="3">
        <v>41293</v>
      </c>
      <c r="C1888" s="4">
        <v>1</v>
      </c>
      <c r="D1888" s="14">
        <v>16.75</v>
      </c>
      <c r="E1888" s="14"/>
      <c r="F1888" s="14"/>
      <c r="G1888" s="14"/>
    </row>
    <row r="1889" spans="1:7" x14ac:dyDescent="0.35">
      <c r="A1889" s="2" t="s">
        <v>1886</v>
      </c>
      <c r="B1889" s="3">
        <v>41288</v>
      </c>
      <c r="C1889" s="4">
        <v>1</v>
      </c>
      <c r="D1889" s="14">
        <v>3</v>
      </c>
      <c r="E1889" s="14"/>
      <c r="F1889" s="14"/>
      <c r="G1889" s="14"/>
    </row>
    <row r="1890" spans="1:7" x14ac:dyDescent="0.35">
      <c r="A1890" s="2" t="s">
        <v>1887</v>
      </c>
      <c r="B1890" s="3">
        <v>41433</v>
      </c>
      <c r="C1890" s="4">
        <v>4</v>
      </c>
      <c r="D1890" s="14">
        <v>13.3</v>
      </c>
      <c r="E1890" s="14"/>
      <c r="F1890" s="14"/>
      <c r="G1890" s="14"/>
    </row>
    <row r="1891" spans="1:7" x14ac:dyDescent="0.35">
      <c r="A1891" s="2" t="s">
        <v>1888</v>
      </c>
      <c r="B1891" s="3">
        <v>41296</v>
      </c>
      <c r="C1891" s="4">
        <v>1</v>
      </c>
      <c r="D1891" s="14">
        <v>9</v>
      </c>
      <c r="E1891" s="14"/>
      <c r="F1891" s="14"/>
      <c r="G1891" s="14"/>
    </row>
    <row r="1892" spans="1:7" x14ac:dyDescent="0.35">
      <c r="A1892" s="2" t="s">
        <v>1889</v>
      </c>
      <c r="B1892" s="3">
        <v>41291</v>
      </c>
      <c r="C1892" s="4">
        <v>1</v>
      </c>
      <c r="D1892" s="14">
        <v>10.75</v>
      </c>
      <c r="E1892" s="14"/>
      <c r="F1892" s="14"/>
      <c r="G1892" s="14"/>
    </row>
    <row r="1893" spans="1:7" x14ac:dyDescent="0.35">
      <c r="A1893" s="2" t="s">
        <v>1890</v>
      </c>
      <c r="B1893" s="3">
        <v>41294</v>
      </c>
      <c r="C1893" s="4">
        <v>1</v>
      </c>
      <c r="D1893" s="14">
        <v>30</v>
      </c>
      <c r="E1893" s="14"/>
      <c r="F1893" s="14"/>
      <c r="G1893" s="14"/>
    </row>
    <row r="1894" spans="1:7" x14ac:dyDescent="0.35">
      <c r="A1894" s="2" t="s">
        <v>1891</v>
      </c>
      <c r="B1894" s="3">
        <v>41571</v>
      </c>
      <c r="C1894" s="4">
        <v>6</v>
      </c>
      <c r="D1894" s="14">
        <v>15.033333333333331</v>
      </c>
      <c r="E1894" s="14"/>
      <c r="F1894" s="14"/>
      <c r="G1894" s="14"/>
    </row>
    <row r="1895" spans="1:7" x14ac:dyDescent="0.35">
      <c r="A1895" s="2" t="s">
        <v>1892</v>
      </c>
      <c r="B1895" s="3">
        <v>41369</v>
      </c>
      <c r="C1895" s="4">
        <v>2</v>
      </c>
      <c r="D1895" s="14">
        <v>10.75</v>
      </c>
      <c r="E1895" s="14"/>
      <c r="F1895" s="14"/>
      <c r="G1895" s="14"/>
    </row>
    <row r="1896" spans="1:7" x14ac:dyDescent="0.35">
      <c r="A1896" s="2" t="s">
        <v>1893</v>
      </c>
      <c r="B1896" s="3">
        <v>41302</v>
      </c>
      <c r="C1896" s="4">
        <v>1</v>
      </c>
      <c r="D1896" s="14">
        <v>5.5</v>
      </c>
      <c r="E1896" s="14"/>
      <c r="F1896" s="14"/>
      <c r="G1896" s="14"/>
    </row>
    <row r="1897" spans="1:7" x14ac:dyDescent="0.35">
      <c r="A1897" s="2" t="s">
        <v>1894</v>
      </c>
      <c r="B1897" s="3">
        <v>41376</v>
      </c>
      <c r="C1897" s="4">
        <v>2</v>
      </c>
      <c r="D1897" s="14">
        <v>35.5</v>
      </c>
      <c r="E1897" s="14"/>
      <c r="F1897" s="14"/>
      <c r="G1897" s="14"/>
    </row>
    <row r="1898" spans="1:7" x14ac:dyDescent="0.35">
      <c r="A1898" s="2" t="s">
        <v>1895</v>
      </c>
      <c r="B1898" s="3">
        <v>41546</v>
      </c>
      <c r="C1898" s="4">
        <v>7</v>
      </c>
      <c r="D1898" s="14">
        <v>37.628571428571426</v>
      </c>
      <c r="E1898" s="14"/>
      <c r="F1898" s="14"/>
      <c r="G1898" s="14"/>
    </row>
    <row r="1899" spans="1:7" x14ac:dyDescent="0.35">
      <c r="A1899" s="2" t="s">
        <v>1896</v>
      </c>
      <c r="B1899" s="3">
        <v>41293</v>
      </c>
      <c r="C1899" s="4">
        <v>1</v>
      </c>
      <c r="D1899" s="14">
        <v>49.85</v>
      </c>
      <c r="E1899" s="14"/>
      <c r="F1899" s="14"/>
      <c r="G1899" s="14"/>
    </row>
    <row r="1900" spans="1:7" x14ac:dyDescent="0.35">
      <c r="A1900" s="2" t="s">
        <v>1897</v>
      </c>
      <c r="B1900" s="3">
        <v>41339</v>
      </c>
      <c r="C1900" s="4">
        <v>2</v>
      </c>
      <c r="D1900" s="14">
        <v>56.974999999999994</v>
      </c>
      <c r="E1900" s="14"/>
      <c r="F1900" s="14"/>
      <c r="G1900" s="14"/>
    </row>
    <row r="1901" spans="1:7" x14ac:dyDescent="0.35">
      <c r="A1901" s="2" t="s">
        <v>1898</v>
      </c>
      <c r="B1901" s="3">
        <v>41293</v>
      </c>
      <c r="C1901" s="4">
        <v>1</v>
      </c>
      <c r="D1901" s="14">
        <v>83.1</v>
      </c>
      <c r="E1901" s="14"/>
      <c r="F1901" s="14"/>
      <c r="G1901" s="14"/>
    </row>
    <row r="1902" spans="1:7" x14ac:dyDescent="0.35">
      <c r="A1902" s="2" t="s">
        <v>1899</v>
      </c>
      <c r="B1902" s="3">
        <v>41312</v>
      </c>
      <c r="C1902" s="4">
        <v>4</v>
      </c>
      <c r="D1902" s="14">
        <v>28.950000000000003</v>
      </c>
      <c r="E1902" s="14"/>
      <c r="F1902" s="14"/>
      <c r="G1902" s="14"/>
    </row>
    <row r="1903" spans="1:7" x14ac:dyDescent="0.35">
      <c r="A1903" s="2" t="s">
        <v>1900</v>
      </c>
      <c r="B1903" s="3">
        <v>41560</v>
      </c>
      <c r="C1903" s="4">
        <v>2</v>
      </c>
      <c r="D1903" s="14">
        <v>40.799999999999997</v>
      </c>
      <c r="E1903" s="14"/>
      <c r="F1903" s="14"/>
      <c r="G1903" s="14"/>
    </row>
    <row r="1904" spans="1:7" x14ac:dyDescent="0.35">
      <c r="A1904" s="2" t="s">
        <v>1901</v>
      </c>
      <c r="B1904" s="3">
        <v>41296</v>
      </c>
      <c r="C1904" s="4">
        <v>1</v>
      </c>
      <c r="D1904" s="14">
        <v>47.75</v>
      </c>
      <c r="E1904" s="14"/>
      <c r="F1904" s="14"/>
      <c r="G1904" s="14"/>
    </row>
    <row r="1905" spans="1:7" x14ac:dyDescent="0.35">
      <c r="A1905" s="2" t="s">
        <v>1902</v>
      </c>
      <c r="B1905" s="3">
        <v>41551</v>
      </c>
      <c r="C1905" s="4">
        <v>4</v>
      </c>
      <c r="D1905" s="14">
        <v>27.812500000000004</v>
      </c>
      <c r="E1905" s="14"/>
      <c r="F1905" s="14"/>
      <c r="G1905" s="14"/>
    </row>
    <row r="1906" spans="1:7" x14ac:dyDescent="0.35">
      <c r="A1906" s="2" t="s">
        <v>1903</v>
      </c>
      <c r="B1906" s="3">
        <v>41292</v>
      </c>
      <c r="C1906" s="4">
        <v>1</v>
      </c>
      <c r="D1906" s="14">
        <v>28</v>
      </c>
      <c r="E1906" s="14"/>
      <c r="F1906" s="14"/>
      <c r="G1906" s="14"/>
    </row>
    <row r="1907" spans="1:7" x14ac:dyDescent="0.35">
      <c r="A1907" s="2" t="s">
        <v>1904</v>
      </c>
      <c r="B1907" s="3">
        <v>41301</v>
      </c>
      <c r="C1907" s="4">
        <v>1</v>
      </c>
      <c r="D1907" s="14">
        <v>12.95</v>
      </c>
      <c r="E1907" s="14"/>
      <c r="F1907" s="14"/>
      <c r="G1907" s="14"/>
    </row>
    <row r="1908" spans="1:7" x14ac:dyDescent="0.35">
      <c r="A1908" s="2" t="s">
        <v>1905</v>
      </c>
      <c r="B1908" s="3">
        <v>41301</v>
      </c>
      <c r="C1908" s="4">
        <v>1</v>
      </c>
      <c r="D1908" s="14">
        <v>12.45</v>
      </c>
      <c r="E1908" s="14"/>
      <c r="F1908" s="14"/>
      <c r="G1908" s="14"/>
    </row>
    <row r="1909" spans="1:7" x14ac:dyDescent="0.35">
      <c r="A1909" s="2" t="s">
        <v>1906</v>
      </c>
      <c r="B1909" s="3">
        <v>41398</v>
      </c>
      <c r="C1909" s="4">
        <v>3</v>
      </c>
      <c r="D1909" s="14">
        <v>34.116666666666667</v>
      </c>
      <c r="E1909" s="14"/>
      <c r="F1909" s="14"/>
      <c r="G1909" s="14"/>
    </row>
    <row r="1910" spans="1:7" x14ac:dyDescent="0.35">
      <c r="A1910" s="2" t="s">
        <v>1907</v>
      </c>
      <c r="B1910" s="3">
        <v>41317</v>
      </c>
      <c r="C1910" s="4">
        <v>2</v>
      </c>
      <c r="D1910" s="14">
        <v>18.170000000000002</v>
      </c>
      <c r="E1910" s="14"/>
      <c r="F1910" s="14"/>
      <c r="G1910" s="14"/>
    </row>
    <row r="1911" spans="1:7" x14ac:dyDescent="0.35">
      <c r="A1911" s="2" t="s">
        <v>1908</v>
      </c>
      <c r="B1911" s="3">
        <v>41552</v>
      </c>
      <c r="C1911" s="4">
        <v>6</v>
      </c>
      <c r="D1911" s="14">
        <v>11.931666666666667</v>
      </c>
      <c r="E1911" s="14"/>
      <c r="F1911" s="14"/>
      <c r="G1911" s="14"/>
    </row>
    <row r="1912" spans="1:7" x14ac:dyDescent="0.35">
      <c r="A1912" s="2" t="s">
        <v>1909</v>
      </c>
      <c r="B1912" s="3">
        <v>41573</v>
      </c>
      <c r="C1912" s="4">
        <v>10</v>
      </c>
      <c r="D1912" s="14">
        <v>37.399999999999991</v>
      </c>
      <c r="E1912" s="14"/>
      <c r="F1912" s="14"/>
      <c r="G1912" s="14"/>
    </row>
    <row r="1913" spans="1:7" x14ac:dyDescent="0.35">
      <c r="A1913" s="2" t="s">
        <v>1910</v>
      </c>
      <c r="B1913" s="3">
        <v>41563</v>
      </c>
      <c r="C1913" s="4">
        <v>7</v>
      </c>
      <c r="D1913" s="14">
        <v>25.142857142857142</v>
      </c>
      <c r="E1913" s="14"/>
      <c r="F1913" s="14"/>
      <c r="G1913" s="14"/>
    </row>
    <row r="1914" spans="1:7" x14ac:dyDescent="0.35">
      <c r="A1914" s="2" t="s">
        <v>1911</v>
      </c>
      <c r="B1914" s="3">
        <v>41301</v>
      </c>
      <c r="C1914" s="4">
        <v>1</v>
      </c>
      <c r="D1914" s="14">
        <v>32.65</v>
      </c>
      <c r="E1914" s="14"/>
      <c r="F1914" s="14"/>
      <c r="G1914" s="14"/>
    </row>
    <row r="1915" spans="1:7" x14ac:dyDescent="0.35">
      <c r="A1915" s="2" t="s">
        <v>1912</v>
      </c>
      <c r="B1915" s="3">
        <v>41289</v>
      </c>
      <c r="C1915" s="4">
        <v>1</v>
      </c>
      <c r="D1915" s="14">
        <v>13.25</v>
      </c>
      <c r="E1915" s="14"/>
      <c r="F1915" s="14"/>
      <c r="G1915" s="14"/>
    </row>
    <row r="1916" spans="1:7" x14ac:dyDescent="0.35">
      <c r="A1916" s="2" t="s">
        <v>1913</v>
      </c>
      <c r="B1916" s="3">
        <v>41348</v>
      </c>
      <c r="C1916" s="4">
        <v>4</v>
      </c>
      <c r="D1916" s="14">
        <v>12.1625</v>
      </c>
      <c r="E1916" s="14"/>
      <c r="F1916" s="14"/>
      <c r="G1916" s="14"/>
    </row>
    <row r="1917" spans="1:7" x14ac:dyDescent="0.35">
      <c r="A1917" s="2" t="s">
        <v>1914</v>
      </c>
      <c r="B1917" s="3">
        <v>41576</v>
      </c>
      <c r="C1917" s="4">
        <v>7</v>
      </c>
      <c r="D1917" s="14">
        <v>9.0714285714285712</v>
      </c>
      <c r="E1917" s="14"/>
      <c r="F1917" s="14"/>
      <c r="G1917" s="14"/>
    </row>
    <row r="1918" spans="1:7" x14ac:dyDescent="0.35">
      <c r="A1918" s="2" t="s">
        <v>1915</v>
      </c>
      <c r="B1918" s="3">
        <v>41365</v>
      </c>
      <c r="C1918" s="4">
        <v>2</v>
      </c>
      <c r="D1918" s="14">
        <v>19.024999999999999</v>
      </c>
      <c r="E1918" s="14"/>
      <c r="F1918" s="14"/>
      <c r="G1918" s="14"/>
    </row>
    <row r="1919" spans="1:7" x14ac:dyDescent="0.35">
      <c r="A1919" s="2" t="s">
        <v>1916</v>
      </c>
      <c r="B1919" s="3">
        <v>41294</v>
      </c>
      <c r="C1919" s="4">
        <v>1</v>
      </c>
      <c r="D1919" s="14">
        <v>3.5</v>
      </c>
      <c r="E1919" s="14"/>
      <c r="F1919" s="14"/>
      <c r="G1919" s="14"/>
    </row>
    <row r="1920" spans="1:7" x14ac:dyDescent="0.35">
      <c r="A1920" s="2" t="s">
        <v>1917</v>
      </c>
      <c r="B1920" s="3">
        <v>41581</v>
      </c>
      <c r="C1920" s="4">
        <v>5</v>
      </c>
      <c r="D1920" s="14">
        <v>23.580000000000002</v>
      </c>
      <c r="E1920" s="14"/>
      <c r="F1920" s="14"/>
      <c r="G1920" s="14"/>
    </row>
    <row r="1921" spans="1:7" x14ac:dyDescent="0.35">
      <c r="A1921" s="2" t="s">
        <v>1918</v>
      </c>
      <c r="B1921" s="3">
        <v>41285</v>
      </c>
      <c r="C1921" s="4">
        <v>1</v>
      </c>
      <c r="D1921" s="14">
        <v>5.5</v>
      </c>
      <c r="E1921" s="14"/>
      <c r="F1921" s="14"/>
      <c r="G1921" s="14"/>
    </row>
    <row r="1922" spans="1:7" x14ac:dyDescent="0.35">
      <c r="A1922" s="2" t="s">
        <v>1919</v>
      </c>
      <c r="B1922" s="3">
        <v>41295</v>
      </c>
      <c r="C1922" s="4">
        <v>2</v>
      </c>
      <c r="D1922" s="14">
        <v>17.475000000000001</v>
      </c>
      <c r="E1922" s="14"/>
      <c r="F1922" s="14"/>
      <c r="G1922" s="14"/>
    </row>
    <row r="1923" spans="1:7" x14ac:dyDescent="0.35">
      <c r="A1923" s="2" t="s">
        <v>1920</v>
      </c>
      <c r="B1923" s="3">
        <v>41285</v>
      </c>
      <c r="C1923" s="4">
        <v>1</v>
      </c>
      <c r="D1923" s="14">
        <v>17.5</v>
      </c>
      <c r="E1923" s="14"/>
      <c r="F1923" s="14"/>
      <c r="G1923" s="14"/>
    </row>
    <row r="1924" spans="1:7" x14ac:dyDescent="0.35">
      <c r="A1924" s="2" t="s">
        <v>1921</v>
      </c>
      <c r="B1924" s="3">
        <v>41574</v>
      </c>
      <c r="C1924" s="4">
        <v>6</v>
      </c>
      <c r="D1924" s="14">
        <v>20.824999999999999</v>
      </c>
      <c r="E1924" s="14"/>
      <c r="F1924" s="14"/>
      <c r="G1924" s="14"/>
    </row>
    <row r="1925" spans="1:7" x14ac:dyDescent="0.35">
      <c r="A1925" s="2" t="s">
        <v>1922</v>
      </c>
      <c r="B1925" s="3">
        <v>41285</v>
      </c>
      <c r="C1925" s="4">
        <v>1</v>
      </c>
      <c r="D1925" s="14">
        <v>13.5</v>
      </c>
      <c r="E1925" s="14"/>
      <c r="F1925" s="14"/>
      <c r="G1925" s="14"/>
    </row>
    <row r="1926" spans="1:7" x14ac:dyDescent="0.35">
      <c r="A1926" s="2" t="s">
        <v>1923</v>
      </c>
      <c r="B1926" s="3">
        <v>41352</v>
      </c>
      <c r="C1926" s="4">
        <v>4</v>
      </c>
      <c r="D1926" s="14">
        <v>9.4375</v>
      </c>
      <c r="E1926" s="14"/>
      <c r="F1926" s="14"/>
      <c r="G1926" s="14"/>
    </row>
    <row r="1927" spans="1:7" x14ac:dyDescent="0.35">
      <c r="A1927" s="2" t="s">
        <v>1924</v>
      </c>
      <c r="B1927" s="3">
        <v>41569</v>
      </c>
      <c r="C1927" s="4">
        <v>9</v>
      </c>
      <c r="D1927" s="14">
        <v>8.75</v>
      </c>
      <c r="E1927" s="14"/>
      <c r="F1927" s="14"/>
      <c r="G1927" s="14"/>
    </row>
    <row r="1928" spans="1:7" x14ac:dyDescent="0.35">
      <c r="A1928" s="2" t="s">
        <v>1925</v>
      </c>
      <c r="B1928" s="3">
        <v>41520</v>
      </c>
      <c r="C1928" s="4">
        <v>5</v>
      </c>
      <c r="D1928" s="14">
        <v>19.884</v>
      </c>
      <c r="E1928" s="14"/>
      <c r="F1928" s="14"/>
      <c r="G1928" s="14"/>
    </row>
    <row r="1929" spans="1:7" x14ac:dyDescent="0.35">
      <c r="A1929" s="2" t="s">
        <v>1926</v>
      </c>
      <c r="B1929" s="3">
        <v>41421</v>
      </c>
      <c r="C1929" s="4">
        <v>3</v>
      </c>
      <c r="D1929" s="14">
        <v>36.333333333333329</v>
      </c>
      <c r="E1929" s="14"/>
      <c r="F1929" s="14"/>
      <c r="G1929" s="14"/>
    </row>
    <row r="1930" spans="1:7" x14ac:dyDescent="0.35">
      <c r="A1930" s="2" t="s">
        <v>1927</v>
      </c>
      <c r="B1930" s="3">
        <v>41369</v>
      </c>
      <c r="C1930" s="4">
        <v>2</v>
      </c>
      <c r="D1930" s="14">
        <v>23.975000000000001</v>
      </c>
      <c r="E1930" s="14"/>
      <c r="F1930" s="14"/>
      <c r="G1930" s="14"/>
    </row>
    <row r="1931" spans="1:7" x14ac:dyDescent="0.35">
      <c r="A1931" s="2" t="s">
        <v>1928</v>
      </c>
      <c r="B1931" s="3">
        <v>41300</v>
      </c>
      <c r="C1931" s="4">
        <v>1</v>
      </c>
      <c r="D1931" s="14">
        <v>42.9</v>
      </c>
      <c r="E1931" s="14"/>
      <c r="F1931" s="14"/>
      <c r="G1931" s="14"/>
    </row>
    <row r="1932" spans="1:7" x14ac:dyDescent="0.35">
      <c r="A1932" s="2" t="s">
        <v>1929</v>
      </c>
      <c r="B1932" s="3">
        <v>41301</v>
      </c>
      <c r="C1932" s="4">
        <v>1</v>
      </c>
      <c r="D1932" s="14">
        <v>5.25</v>
      </c>
      <c r="E1932" s="14"/>
      <c r="F1932" s="14"/>
      <c r="G1932" s="14"/>
    </row>
    <row r="1933" spans="1:7" x14ac:dyDescent="0.35">
      <c r="A1933" s="2" t="s">
        <v>1930</v>
      </c>
      <c r="B1933" s="3">
        <v>41573</v>
      </c>
      <c r="C1933" s="4">
        <v>7</v>
      </c>
      <c r="D1933" s="14">
        <v>20.785714285714285</v>
      </c>
      <c r="E1933" s="14"/>
      <c r="F1933" s="14"/>
      <c r="G1933" s="14"/>
    </row>
    <row r="1934" spans="1:7" x14ac:dyDescent="0.35">
      <c r="A1934" s="2" t="s">
        <v>1931</v>
      </c>
      <c r="B1934" s="3">
        <v>41581</v>
      </c>
      <c r="C1934" s="4">
        <v>8</v>
      </c>
      <c r="D1934" s="14">
        <v>27.712499999999999</v>
      </c>
      <c r="E1934" s="14"/>
      <c r="F1934" s="14"/>
      <c r="G1934" s="14"/>
    </row>
    <row r="1935" spans="1:7" x14ac:dyDescent="0.35">
      <c r="A1935" s="2" t="s">
        <v>1932</v>
      </c>
      <c r="B1935" s="3">
        <v>41554</v>
      </c>
      <c r="C1935" s="4">
        <v>4</v>
      </c>
      <c r="D1935" s="14">
        <v>15.6875</v>
      </c>
      <c r="E1935" s="14"/>
      <c r="F1935" s="14"/>
      <c r="G1935" s="14"/>
    </row>
    <row r="1936" spans="1:7" x14ac:dyDescent="0.35">
      <c r="A1936" s="2" t="s">
        <v>1933</v>
      </c>
      <c r="B1936" s="3">
        <v>41327</v>
      </c>
      <c r="C1936" s="4">
        <v>1</v>
      </c>
      <c r="D1936" s="14">
        <v>11.5</v>
      </c>
      <c r="E1936" s="14"/>
      <c r="F1936" s="14"/>
      <c r="G1936" s="14"/>
    </row>
    <row r="1937" spans="1:7" x14ac:dyDescent="0.35">
      <c r="A1937" s="2" t="s">
        <v>1934</v>
      </c>
      <c r="B1937" s="3">
        <v>41580</v>
      </c>
      <c r="C1937" s="4">
        <v>3</v>
      </c>
      <c r="D1937" s="14">
        <v>31.983333333333334</v>
      </c>
      <c r="E1937" s="14"/>
      <c r="F1937" s="14"/>
      <c r="G1937" s="14"/>
    </row>
    <row r="1938" spans="1:7" x14ac:dyDescent="0.35">
      <c r="A1938" s="2" t="s">
        <v>1935</v>
      </c>
      <c r="B1938" s="3">
        <v>41553</v>
      </c>
      <c r="C1938" s="4">
        <v>3</v>
      </c>
      <c r="D1938" s="14">
        <v>36.166666666666664</v>
      </c>
      <c r="E1938" s="14"/>
      <c r="F1938" s="14"/>
      <c r="G1938" s="14"/>
    </row>
    <row r="1939" spans="1:7" x14ac:dyDescent="0.35">
      <c r="A1939" s="2" t="s">
        <v>1936</v>
      </c>
      <c r="B1939" s="3">
        <v>41510</v>
      </c>
      <c r="C1939" s="4">
        <v>5</v>
      </c>
      <c r="D1939" s="14">
        <v>39.46</v>
      </c>
      <c r="E1939" s="14"/>
      <c r="F1939" s="14"/>
      <c r="G1939" s="14"/>
    </row>
    <row r="1940" spans="1:7" x14ac:dyDescent="0.35">
      <c r="A1940" s="2" t="s">
        <v>1937</v>
      </c>
      <c r="B1940" s="3">
        <v>41523</v>
      </c>
      <c r="C1940" s="4">
        <v>6</v>
      </c>
      <c r="D1940" s="14">
        <v>17.658333333333335</v>
      </c>
      <c r="E1940" s="14"/>
      <c r="F1940" s="14"/>
      <c r="G1940" s="14"/>
    </row>
    <row r="1941" spans="1:7" x14ac:dyDescent="0.35">
      <c r="A1941" s="2" t="s">
        <v>1938</v>
      </c>
      <c r="B1941" s="3">
        <v>41300</v>
      </c>
      <c r="C1941" s="4">
        <v>1</v>
      </c>
      <c r="D1941" s="14">
        <v>42.05</v>
      </c>
      <c r="E1941" s="14"/>
      <c r="F1941" s="14"/>
      <c r="G1941" s="14"/>
    </row>
    <row r="1942" spans="1:7" x14ac:dyDescent="0.35">
      <c r="A1942" s="2" t="s">
        <v>1939</v>
      </c>
      <c r="B1942" s="3">
        <v>41440</v>
      </c>
      <c r="C1942" s="4">
        <v>5</v>
      </c>
      <c r="D1942" s="14">
        <v>53.284000000000006</v>
      </c>
      <c r="E1942" s="14"/>
      <c r="F1942" s="14"/>
      <c r="G1942" s="14"/>
    </row>
    <row r="1943" spans="1:7" x14ac:dyDescent="0.35">
      <c r="A1943" s="2" t="s">
        <v>1940</v>
      </c>
      <c r="B1943" s="3">
        <v>41565</v>
      </c>
      <c r="C1943" s="4">
        <v>11</v>
      </c>
      <c r="D1943" s="14">
        <v>41.372727272727268</v>
      </c>
      <c r="E1943" s="14"/>
      <c r="F1943" s="14"/>
      <c r="G1943" s="14"/>
    </row>
    <row r="1944" spans="1:7" x14ac:dyDescent="0.35">
      <c r="A1944" s="2" t="s">
        <v>1941</v>
      </c>
      <c r="B1944" s="3">
        <v>41371</v>
      </c>
      <c r="C1944" s="4">
        <v>2</v>
      </c>
      <c r="D1944" s="14">
        <v>28.7</v>
      </c>
      <c r="E1944" s="14"/>
      <c r="F1944" s="14"/>
      <c r="G1944" s="14"/>
    </row>
    <row r="1945" spans="1:7" x14ac:dyDescent="0.35">
      <c r="A1945" s="2" t="s">
        <v>1942</v>
      </c>
      <c r="B1945" s="3">
        <v>41303</v>
      </c>
      <c r="C1945" s="4">
        <v>1</v>
      </c>
      <c r="D1945" s="14">
        <v>24.23</v>
      </c>
      <c r="E1945" s="14"/>
      <c r="F1945" s="14"/>
      <c r="G1945" s="14"/>
    </row>
    <row r="1946" spans="1:7" x14ac:dyDescent="0.35">
      <c r="A1946" s="2" t="s">
        <v>1943</v>
      </c>
      <c r="B1946" s="3">
        <v>41301</v>
      </c>
      <c r="C1946" s="4">
        <v>1</v>
      </c>
      <c r="D1946" s="14">
        <v>58</v>
      </c>
      <c r="E1946" s="14"/>
      <c r="F1946" s="14"/>
      <c r="G1946" s="14"/>
    </row>
    <row r="1947" spans="1:7" x14ac:dyDescent="0.35">
      <c r="A1947" s="2" t="s">
        <v>1944</v>
      </c>
      <c r="B1947" s="3">
        <v>41510</v>
      </c>
      <c r="C1947" s="4">
        <v>2</v>
      </c>
      <c r="D1947" s="14">
        <v>34.075000000000003</v>
      </c>
      <c r="E1947" s="14"/>
      <c r="F1947" s="14"/>
      <c r="G1947" s="14"/>
    </row>
    <row r="1948" spans="1:7" x14ac:dyDescent="0.35">
      <c r="A1948" s="2" t="s">
        <v>1945</v>
      </c>
      <c r="B1948" s="3">
        <v>41390</v>
      </c>
      <c r="C1948" s="4">
        <v>3</v>
      </c>
      <c r="D1948" s="14">
        <v>19</v>
      </c>
      <c r="E1948" s="14"/>
      <c r="F1948" s="14"/>
      <c r="G1948" s="14"/>
    </row>
    <row r="1949" spans="1:7" x14ac:dyDescent="0.35">
      <c r="A1949" s="2" t="s">
        <v>1946</v>
      </c>
      <c r="B1949" s="3">
        <v>41398</v>
      </c>
      <c r="C1949" s="4">
        <v>4</v>
      </c>
      <c r="D1949" s="14">
        <v>24.875</v>
      </c>
      <c r="E1949" s="14"/>
      <c r="F1949" s="14"/>
      <c r="G1949" s="14"/>
    </row>
    <row r="1950" spans="1:7" x14ac:dyDescent="0.35">
      <c r="A1950" s="2" t="s">
        <v>1947</v>
      </c>
      <c r="B1950" s="3">
        <v>41544</v>
      </c>
      <c r="C1950" s="4">
        <v>7</v>
      </c>
      <c r="D1950" s="14">
        <v>39.051428571428573</v>
      </c>
      <c r="E1950" s="14"/>
      <c r="F1950" s="14"/>
      <c r="G1950" s="14"/>
    </row>
    <row r="1951" spans="1:7" x14ac:dyDescent="0.35">
      <c r="A1951" s="2" t="s">
        <v>1948</v>
      </c>
      <c r="B1951" s="3">
        <v>41372</v>
      </c>
      <c r="C1951" s="4">
        <v>2</v>
      </c>
      <c r="D1951" s="14">
        <v>75.5</v>
      </c>
      <c r="E1951" s="14"/>
      <c r="F1951" s="14"/>
      <c r="G1951" s="14"/>
    </row>
    <row r="1952" spans="1:7" x14ac:dyDescent="0.35">
      <c r="A1952" s="2" t="s">
        <v>1949</v>
      </c>
      <c r="B1952" s="3">
        <v>41313</v>
      </c>
      <c r="C1952" s="4">
        <v>1</v>
      </c>
      <c r="D1952" s="14">
        <v>14</v>
      </c>
      <c r="E1952" s="14"/>
      <c r="F1952" s="14"/>
      <c r="G1952" s="14"/>
    </row>
    <row r="1953" spans="1:7" x14ac:dyDescent="0.35">
      <c r="A1953" s="2" t="s">
        <v>1950</v>
      </c>
      <c r="B1953" s="3">
        <v>41578</v>
      </c>
      <c r="C1953" s="4">
        <v>4</v>
      </c>
      <c r="D1953" s="14">
        <v>48.1875</v>
      </c>
      <c r="E1953" s="14"/>
      <c r="F1953" s="14"/>
      <c r="G1953" s="14"/>
    </row>
    <row r="1954" spans="1:7" x14ac:dyDescent="0.35">
      <c r="A1954" s="2" t="s">
        <v>1951</v>
      </c>
      <c r="B1954" s="3">
        <v>41299</v>
      </c>
      <c r="C1954" s="4">
        <v>1</v>
      </c>
      <c r="D1954" s="14">
        <v>36.200000000000003</v>
      </c>
      <c r="E1954" s="14"/>
      <c r="F1954" s="14"/>
      <c r="G1954" s="14"/>
    </row>
    <row r="1955" spans="1:7" x14ac:dyDescent="0.35">
      <c r="A1955" s="2" t="s">
        <v>1952</v>
      </c>
      <c r="B1955" s="3">
        <v>41577</v>
      </c>
      <c r="C1955" s="4">
        <v>7</v>
      </c>
      <c r="D1955" s="14">
        <v>32.121428571428574</v>
      </c>
      <c r="E1955" s="14"/>
      <c r="F1955" s="14"/>
      <c r="G1955" s="14"/>
    </row>
    <row r="1956" spans="1:7" x14ac:dyDescent="0.35">
      <c r="A1956" s="2" t="s">
        <v>1953</v>
      </c>
      <c r="B1956" s="3">
        <v>41299</v>
      </c>
      <c r="C1956" s="4">
        <v>1</v>
      </c>
      <c r="D1956" s="14">
        <v>41.65</v>
      </c>
      <c r="E1956" s="14"/>
      <c r="F1956" s="14"/>
      <c r="G1956" s="14"/>
    </row>
    <row r="1957" spans="1:7" x14ac:dyDescent="0.35">
      <c r="A1957" s="2" t="s">
        <v>1954</v>
      </c>
      <c r="B1957" s="3">
        <v>41472</v>
      </c>
      <c r="C1957" s="4">
        <v>4</v>
      </c>
      <c r="D1957" s="14">
        <v>23.024999999999999</v>
      </c>
      <c r="E1957" s="14"/>
      <c r="F1957" s="14"/>
      <c r="G1957" s="14"/>
    </row>
    <row r="1958" spans="1:7" x14ac:dyDescent="0.35">
      <c r="A1958" s="2" t="s">
        <v>1955</v>
      </c>
      <c r="B1958" s="3">
        <v>41298</v>
      </c>
      <c r="C1958" s="4">
        <v>1</v>
      </c>
      <c r="D1958" s="14">
        <v>12.6</v>
      </c>
      <c r="E1958" s="14"/>
      <c r="F1958" s="14"/>
      <c r="G1958" s="14"/>
    </row>
    <row r="1959" spans="1:7" x14ac:dyDescent="0.35">
      <c r="A1959" s="2" t="s">
        <v>1956</v>
      </c>
      <c r="B1959" s="3">
        <v>41467</v>
      </c>
      <c r="C1959" s="4">
        <v>11</v>
      </c>
      <c r="D1959" s="14">
        <v>19.420000000000002</v>
      </c>
      <c r="E1959" s="14"/>
      <c r="F1959" s="14"/>
      <c r="G1959" s="14"/>
    </row>
    <row r="1960" spans="1:7" x14ac:dyDescent="0.35">
      <c r="A1960" s="2" t="s">
        <v>1957</v>
      </c>
      <c r="B1960" s="3">
        <v>41561</v>
      </c>
      <c r="C1960" s="4">
        <v>19</v>
      </c>
      <c r="D1960" s="14">
        <v>33.827894736842097</v>
      </c>
      <c r="E1960" s="14"/>
      <c r="F1960" s="14"/>
      <c r="G1960" s="14"/>
    </row>
    <row r="1961" spans="1:7" x14ac:dyDescent="0.35">
      <c r="A1961" s="2" t="s">
        <v>1958</v>
      </c>
      <c r="B1961" s="3">
        <v>41379</v>
      </c>
      <c r="C1961" s="4">
        <v>5</v>
      </c>
      <c r="D1961" s="14">
        <v>21.786000000000005</v>
      </c>
      <c r="E1961" s="14"/>
      <c r="F1961" s="14"/>
      <c r="G1961" s="14"/>
    </row>
    <row r="1962" spans="1:7" x14ac:dyDescent="0.35">
      <c r="A1962" s="2" t="s">
        <v>1959</v>
      </c>
      <c r="B1962" s="3">
        <v>41579</v>
      </c>
      <c r="C1962" s="4">
        <v>3</v>
      </c>
      <c r="D1962" s="14">
        <v>23.49</v>
      </c>
      <c r="E1962" s="14"/>
      <c r="F1962" s="14"/>
      <c r="G1962" s="14"/>
    </row>
    <row r="1963" spans="1:7" x14ac:dyDescent="0.35">
      <c r="A1963" s="2" t="s">
        <v>1960</v>
      </c>
      <c r="B1963" s="3">
        <v>41538</v>
      </c>
      <c r="C1963" s="4">
        <v>5</v>
      </c>
      <c r="D1963" s="14">
        <v>23.4</v>
      </c>
      <c r="E1963" s="14"/>
      <c r="F1963" s="14"/>
      <c r="G1963" s="14"/>
    </row>
    <row r="1964" spans="1:7" x14ac:dyDescent="0.35">
      <c r="A1964" s="2" t="s">
        <v>1961</v>
      </c>
      <c r="B1964" s="3">
        <v>41577</v>
      </c>
      <c r="C1964" s="4">
        <v>8</v>
      </c>
      <c r="D1964" s="14">
        <v>27.293749999999999</v>
      </c>
      <c r="E1964" s="14"/>
      <c r="F1964" s="14"/>
      <c r="G1964" s="14"/>
    </row>
    <row r="1965" spans="1:7" x14ac:dyDescent="0.35">
      <c r="A1965" s="2" t="s">
        <v>1962</v>
      </c>
      <c r="B1965" s="3">
        <v>41441</v>
      </c>
      <c r="C1965" s="4">
        <v>2</v>
      </c>
      <c r="D1965" s="14">
        <v>51.849999999999994</v>
      </c>
      <c r="E1965" s="14"/>
      <c r="F1965" s="14"/>
      <c r="G1965" s="14"/>
    </row>
    <row r="1966" spans="1:7" x14ac:dyDescent="0.35">
      <c r="A1966" s="2" t="s">
        <v>1963</v>
      </c>
      <c r="B1966" s="3">
        <v>41441</v>
      </c>
      <c r="C1966" s="4">
        <v>3</v>
      </c>
      <c r="D1966" s="14">
        <v>46.283333333333331</v>
      </c>
      <c r="E1966" s="14"/>
      <c r="F1966" s="14"/>
      <c r="G1966" s="14"/>
    </row>
    <row r="1967" spans="1:7" x14ac:dyDescent="0.35">
      <c r="A1967" s="2" t="s">
        <v>1964</v>
      </c>
      <c r="B1967" s="3">
        <v>41560</v>
      </c>
      <c r="C1967" s="4">
        <v>6</v>
      </c>
      <c r="D1967" s="14">
        <v>55.058333333333337</v>
      </c>
      <c r="E1967" s="14"/>
      <c r="F1967" s="14"/>
      <c r="G1967" s="14"/>
    </row>
    <row r="1968" spans="1:7" x14ac:dyDescent="0.35">
      <c r="A1968" s="2" t="s">
        <v>1965</v>
      </c>
      <c r="B1968" s="3">
        <v>41301</v>
      </c>
      <c r="C1968" s="4">
        <v>1</v>
      </c>
      <c r="D1968" s="14">
        <v>16.399999999999999</v>
      </c>
      <c r="E1968" s="14"/>
      <c r="F1968" s="14"/>
      <c r="G1968" s="14"/>
    </row>
    <row r="1969" spans="1:7" x14ac:dyDescent="0.35">
      <c r="A1969" s="2" t="s">
        <v>1966</v>
      </c>
      <c r="B1969" s="3">
        <v>41524</v>
      </c>
      <c r="C1969" s="4">
        <v>3</v>
      </c>
      <c r="D1969" s="14">
        <v>44.016666666666673</v>
      </c>
      <c r="E1969" s="14"/>
      <c r="F1969" s="14"/>
      <c r="G1969" s="14"/>
    </row>
    <row r="1970" spans="1:7" x14ac:dyDescent="0.35">
      <c r="A1970" s="2" t="s">
        <v>1967</v>
      </c>
      <c r="B1970" s="3">
        <v>41328</v>
      </c>
      <c r="C1970" s="4">
        <v>2</v>
      </c>
      <c r="D1970" s="14">
        <v>34.424999999999997</v>
      </c>
      <c r="E1970" s="14"/>
      <c r="F1970" s="14"/>
      <c r="G1970" s="14"/>
    </row>
    <row r="1971" spans="1:7" x14ac:dyDescent="0.35">
      <c r="A1971" s="2" t="s">
        <v>1968</v>
      </c>
      <c r="B1971" s="3">
        <v>41301</v>
      </c>
      <c r="C1971" s="4">
        <v>1</v>
      </c>
      <c r="D1971" s="14">
        <v>48.7</v>
      </c>
      <c r="E1971" s="14"/>
      <c r="F1971" s="14"/>
      <c r="G1971" s="14"/>
    </row>
    <row r="1972" spans="1:7" x14ac:dyDescent="0.35">
      <c r="A1972" s="2" t="s">
        <v>1969</v>
      </c>
      <c r="B1972" s="3">
        <v>41529</v>
      </c>
      <c r="C1972" s="4">
        <v>5</v>
      </c>
      <c r="D1972" s="14">
        <v>61.919999999999995</v>
      </c>
      <c r="E1972" s="14"/>
      <c r="F1972" s="14"/>
      <c r="G1972" s="14"/>
    </row>
    <row r="1973" spans="1:7" x14ac:dyDescent="0.35">
      <c r="A1973" s="2" t="s">
        <v>1970</v>
      </c>
      <c r="B1973" s="3">
        <v>41577</v>
      </c>
      <c r="C1973" s="4">
        <v>11</v>
      </c>
      <c r="D1973" s="14">
        <v>26.00545454545454</v>
      </c>
      <c r="E1973" s="14"/>
      <c r="F1973" s="14"/>
      <c r="G1973" s="14"/>
    </row>
    <row r="1974" spans="1:7" x14ac:dyDescent="0.35">
      <c r="A1974" s="2" t="s">
        <v>1971</v>
      </c>
      <c r="B1974" s="3">
        <v>41298</v>
      </c>
      <c r="C1974" s="4">
        <v>1</v>
      </c>
      <c r="D1974" s="14">
        <v>124.6</v>
      </c>
      <c r="E1974" s="14"/>
      <c r="F1974" s="14"/>
      <c r="G1974" s="14"/>
    </row>
    <row r="1975" spans="1:7" x14ac:dyDescent="0.35">
      <c r="A1975" s="2" t="s">
        <v>1972</v>
      </c>
      <c r="B1975" s="3">
        <v>41298</v>
      </c>
      <c r="C1975" s="4">
        <v>1</v>
      </c>
      <c r="D1975" s="14">
        <v>56.5</v>
      </c>
      <c r="E1975" s="14"/>
      <c r="F1975" s="14"/>
      <c r="G1975" s="14"/>
    </row>
    <row r="1976" spans="1:7" x14ac:dyDescent="0.35">
      <c r="A1976" s="2" t="s">
        <v>1973</v>
      </c>
      <c r="B1976" s="3">
        <v>41371</v>
      </c>
      <c r="C1976" s="4">
        <v>4</v>
      </c>
      <c r="D1976" s="14">
        <v>29.839999999999996</v>
      </c>
      <c r="E1976" s="14"/>
      <c r="F1976" s="14"/>
      <c r="G1976" s="14"/>
    </row>
    <row r="1977" spans="1:7" x14ac:dyDescent="0.35">
      <c r="A1977" s="2" t="s">
        <v>1974</v>
      </c>
      <c r="B1977" s="3">
        <v>41451</v>
      </c>
      <c r="C1977" s="4">
        <v>5</v>
      </c>
      <c r="D1977" s="14">
        <v>80.78</v>
      </c>
      <c r="E1977" s="14"/>
      <c r="F1977" s="14"/>
      <c r="G1977" s="14"/>
    </row>
    <row r="1978" spans="1:7" x14ac:dyDescent="0.35">
      <c r="A1978" s="2" t="s">
        <v>1975</v>
      </c>
      <c r="B1978" s="3">
        <v>41300</v>
      </c>
      <c r="C1978" s="4">
        <v>1</v>
      </c>
      <c r="D1978" s="14">
        <v>22.45</v>
      </c>
      <c r="E1978" s="14"/>
      <c r="F1978" s="14"/>
      <c r="G1978" s="14"/>
    </row>
    <row r="1979" spans="1:7" x14ac:dyDescent="0.35">
      <c r="A1979" s="2" t="s">
        <v>1976</v>
      </c>
      <c r="B1979" s="3">
        <v>41571</v>
      </c>
      <c r="C1979" s="4">
        <v>12</v>
      </c>
      <c r="D1979" s="14">
        <v>30.786666666666662</v>
      </c>
      <c r="E1979" s="14"/>
      <c r="F1979" s="14"/>
      <c r="G1979" s="14"/>
    </row>
    <row r="1980" spans="1:7" x14ac:dyDescent="0.35">
      <c r="A1980" s="2" t="s">
        <v>1977</v>
      </c>
      <c r="B1980" s="3">
        <v>41300</v>
      </c>
      <c r="C1980" s="4">
        <v>1</v>
      </c>
      <c r="D1980" s="14">
        <v>36.4</v>
      </c>
      <c r="E1980" s="14"/>
      <c r="F1980" s="14"/>
      <c r="G1980" s="14"/>
    </row>
    <row r="1981" spans="1:7" x14ac:dyDescent="0.35">
      <c r="A1981" s="2" t="s">
        <v>1978</v>
      </c>
      <c r="B1981" s="3">
        <v>41335</v>
      </c>
      <c r="C1981" s="4">
        <v>1</v>
      </c>
      <c r="D1981" s="14">
        <v>38.65</v>
      </c>
      <c r="E1981" s="14"/>
      <c r="F1981" s="14"/>
      <c r="G1981" s="14"/>
    </row>
    <row r="1982" spans="1:7" x14ac:dyDescent="0.35">
      <c r="A1982" s="2" t="s">
        <v>1979</v>
      </c>
      <c r="B1982" s="3">
        <v>41509</v>
      </c>
      <c r="C1982" s="4">
        <v>3</v>
      </c>
      <c r="D1982" s="14">
        <v>60.699999999999996</v>
      </c>
      <c r="E1982" s="14"/>
      <c r="F1982" s="14"/>
      <c r="G1982" s="14"/>
    </row>
    <row r="1983" spans="1:7" x14ac:dyDescent="0.35">
      <c r="A1983" s="2" t="s">
        <v>1980</v>
      </c>
      <c r="B1983" s="3">
        <v>41552</v>
      </c>
      <c r="C1983" s="4">
        <v>7</v>
      </c>
      <c r="D1983" s="14">
        <v>53.271428571428565</v>
      </c>
      <c r="E1983" s="14"/>
      <c r="F1983" s="14"/>
      <c r="G1983" s="14"/>
    </row>
    <row r="1984" spans="1:7" x14ac:dyDescent="0.35">
      <c r="A1984" s="2" t="s">
        <v>1981</v>
      </c>
      <c r="B1984" s="3">
        <v>41568</v>
      </c>
      <c r="C1984" s="4">
        <v>12</v>
      </c>
      <c r="D1984" s="14">
        <v>27.924999999999994</v>
      </c>
      <c r="E1984" s="14"/>
      <c r="F1984" s="14"/>
      <c r="G1984" s="14"/>
    </row>
    <row r="1985" spans="1:7" x14ac:dyDescent="0.35">
      <c r="A1985" s="2" t="s">
        <v>1982</v>
      </c>
      <c r="B1985" s="3">
        <v>41564</v>
      </c>
      <c r="C1985" s="4">
        <v>3</v>
      </c>
      <c r="D1985" s="14">
        <v>39.566666666666663</v>
      </c>
      <c r="E1985" s="14"/>
      <c r="F1985" s="14"/>
      <c r="G1985" s="14"/>
    </row>
    <row r="1986" spans="1:7" x14ac:dyDescent="0.35">
      <c r="A1986" s="2" t="s">
        <v>1983</v>
      </c>
      <c r="B1986" s="3">
        <v>41331</v>
      </c>
      <c r="C1986" s="4">
        <v>2</v>
      </c>
      <c r="D1986" s="14">
        <v>27</v>
      </c>
      <c r="E1986" s="14"/>
      <c r="F1986" s="14"/>
      <c r="G1986" s="14"/>
    </row>
    <row r="1987" spans="1:7" x14ac:dyDescent="0.35">
      <c r="A1987" s="2" t="s">
        <v>1984</v>
      </c>
      <c r="B1987" s="3">
        <v>41488</v>
      </c>
      <c r="C1987" s="4">
        <v>3</v>
      </c>
      <c r="D1987" s="14">
        <v>87.016666666666666</v>
      </c>
      <c r="E1987" s="14"/>
      <c r="F1987" s="14"/>
      <c r="G1987" s="14"/>
    </row>
    <row r="1988" spans="1:7" x14ac:dyDescent="0.35">
      <c r="A1988" s="2" t="s">
        <v>1985</v>
      </c>
      <c r="B1988" s="3">
        <v>41299</v>
      </c>
      <c r="C1988" s="4">
        <v>1</v>
      </c>
      <c r="D1988" s="14">
        <v>57.05</v>
      </c>
      <c r="E1988" s="14"/>
      <c r="F1988" s="14"/>
      <c r="G1988" s="14"/>
    </row>
    <row r="1989" spans="1:7" x14ac:dyDescent="0.35">
      <c r="A1989" s="2" t="s">
        <v>1986</v>
      </c>
      <c r="B1989" s="3">
        <v>41580</v>
      </c>
      <c r="C1989" s="4">
        <v>10</v>
      </c>
      <c r="D1989" s="14">
        <v>42.11</v>
      </c>
      <c r="E1989" s="14"/>
      <c r="F1989" s="14"/>
      <c r="G1989" s="14"/>
    </row>
    <row r="1990" spans="1:7" x14ac:dyDescent="0.35">
      <c r="A1990" s="2" t="s">
        <v>1987</v>
      </c>
      <c r="B1990" s="3">
        <v>41299</v>
      </c>
      <c r="C1990" s="4">
        <v>1</v>
      </c>
      <c r="D1990" s="14">
        <v>47.099999999999994</v>
      </c>
      <c r="E1990" s="14"/>
      <c r="F1990" s="14"/>
      <c r="G1990" s="14"/>
    </row>
    <row r="1991" spans="1:7" x14ac:dyDescent="0.35">
      <c r="A1991" s="2" t="s">
        <v>1988</v>
      </c>
      <c r="B1991" s="3">
        <v>41414</v>
      </c>
      <c r="C1991" s="4">
        <v>2</v>
      </c>
      <c r="D1991" s="14">
        <v>34.900000000000006</v>
      </c>
      <c r="E1991" s="14"/>
      <c r="F1991" s="14"/>
      <c r="G1991" s="14"/>
    </row>
    <row r="1992" spans="1:7" x14ac:dyDescent="0.35">
      <c r="A1992" s="2" t="s">
        <v>1989</v>
      </c>
      <c r="B1992" s="3">
        <v>41299</v>
      </c>
      <c r="C1992" s="4">
        <v>1</v>
      </c>
      <c r="D1992" s="14">
        <v>112.09000000000002</v>
      </c>
      <c r="E1992" s="14"/>
      <c r="F1992" s="14"/>
      <c r="G1992" s="14"/>
    </row>
    <row r="1993" spans="1:7" x14ac:dyDescent="0.35">
      <c r="A1993" s="2" t="s">
        <v>1990</v>
      </c>
      <c r="B1993" s="3">
        <v>41507</v>
      </c>
      <c r="C1993" s="4">
        <v>3</v>
      </c>
      <c r="D1993" s="14">
        <v>21.3</v>
      </c>
      <c r="E1993" s="14"/>
      <c r="F1993" s="14"/>
      <c r="G1993" s="14"/>
    </row>
    <row r="1994" spans="1:7" x14ac:dyDescent="0.35">
      <c r="A1994" s="2" t="s">
        <v>1991</v>
      </c>
      <c r="B1994" s="3">
        <v>41299</v>
      </c>
      <c r="C1994" s="4">
        <v>1</v>
      </c>
      <c r="D1994" s="14">
        <v>78.100000000000009</v>
      </c>
      <c r="E1994" s="14"/>
      <c r="F1994" s="14"/>
      <c r="G1994" s="14"/>
    </row>
    <row r="1995" spans="1:7" x14ac:dyDescent="0.35">
      <c r="A1995" s="2" t="s">
        <v>1992</v>
      </c>
      <c r="B1995" s="3">
        <v>41301</v>
      </c>
      <c r="C1995" s="4">
        <v>1</v>
      </c>
      <c r="D1995" s="14">
        <v>32.9</v>
      </c>
      <c r="E1995" s="14"/>
      <c r="F1995" s="14"/>
      <c r="G1995" s="14"/>
    </row>
    <row r="1996" spans="1:7" x14ac:dyDescent="0.35">
      <c r="A1996" s="2" t="s">
        <v>1993</v>
      </c>
      <c r="B1996" s="3">
        <v>41522</v>
      </c>
      <c r="C1996" s="4">
        <v>5</v>
      </c>
      <c r="D1996" s="14">
        <v>41.17</v>
      </c>
      <c r="E1996" s="14"/>
      <c r="F1996" s="14"/>
      <c r="G1996" s="14"/>
    </row>
    <row r="1997" spans="1:7" x14ac:dyDescent="0.35">
      <c r="A1997" s="2" t="s">
        <v>1994</v>
      </c>
      <c r="B1997" s="3">
        <v>41582</v>
      </c>
      <c r="C1997" s="4">
        <v>9</v>
      </c>
      <c r="D1997" s="14">
        <v>49.962222222222231</v>
      </c>
      <c r="E1997" s="14"/>
      <c r="F1997" s="14"/>
      <c r="G1997" s="14"/>
    </row>
    <row r="1998" spans="1:7" x14ac:dyDescent="0.35">
      <c r="A1998" s="2" t="s">
        <v>1995</v>
      </c>
      <c r="B1998" s="3">
        <v>41547</v>
      </c>
      <c r="C1998" s="4">
        <v>5</v>
      </c>
      <c r="D1998" s="14">
        <v>45.81</v>
      </c>
      <c r="E1998" s="14"/>
      <c r="F1998" s="14"/>
      <c r="G1998" s="14"/>
    </row>
    <row r="1999" spans="1:7" x14ac:dyDescent="0.35">
      <c r="A1999" s="2" t="s">
        <v>1996</v>
      </c>
      <c r="B1999" s="3">
        <v>41409</v>
      </c>
      <c r="C1999" s="4">
        <v>2</v>
      </c>
      <c r="D1999" s="14">
        <v>62.5</v>
      </c>
      <c r="E1999" s="14"/>
      <c r="F1999" s="14"/>
      <c r="G1999" s="14"/>
    </row>
    <row r="2000" spans="1:7" x14ac:dyDescent="0.35">
      <c r="A2000" s="2" t="s">
        <v>1997</v>
      </c>
      <c r="B2000" s="3">
        <v>41294</v>
      </c>
      <c r="C2000" s="4">
        <v>1</v>
      </c>
      <c r="D2000" s="14">
        <v>32.160000000000004</v>
      </c>
      <c r="E2000" s="14"/>
      <c r="F2000" s="14"/>
      <c r="G2000" s="14"/>
    </row>
    <row r="2001" spans="1:7" x14ac:dyDescent="0.35">
      <c r="A2001" s="2" t="s">
        <v>1998</v>
      </c>
      <c r="B2001" s="3">
        <v>41309</v>
      </c>
      <c r="C2001" s="4">
        <v>3</v>
      </c>
      <c r="D2001" s="14">
        <v>17.876666666666665</v>
      </c>
      <c r="E2001" s="14"/>
      <c r="F2001" s="14"/>
      <c r="G2001" s="14"/>
    </row>
    <row r="2002" spans="1:7" x14ac:dyDescent="0.35">
      <c r="A2002" s="2" t="s">
        <v>1999</v>
      </c>
      <c r="B2002" s="3">
        <v>41565</v>
      </c>
      <c r="C2002" s="4">
        <v>8</v>
      </c>
      <c r="D2002" s="14">
        <v>32.274999999999999</v>
      </c>
      <c r="E2002" s="14"/>
      <c r="F2002" s="14"/>
      <c r="G2002" s="14"/>
    </row>
    <row r="2003" spans="1:7" x14ac:dyDescent="0.35">
      <c r="A2003" s="2" t="s">
        <v>2000</v>
      </c>
      <c r="B2003" s="3">
        <v>41504</v>
      </c>
      <c r="C2003" s="4">
        <v>6</v>
      </c>
      <c r="D2003" s="14">
        <v>22.928333333333331</v>
      </c>
      <c r="E2003" s="14"/>
      <c r="F2003" s="14"/>
      <c r="G2003" s="14"/>
    </row>
    <row r="2004" spans="1:7" x14ac:dyDescent="0.35">
      <c r="A2004" s="2" t="s">
        <v>2001</v>
      </c>
      <c r="B2004" s="3">
        <v>41480</v>
      </c>
      <c r="C2004" s="4">
        <v>3</v>
      </c>
      <c r="D2004" s="14">
        <v>36</v>
      </c>
      <c r="E2004" s="14"/>
      <c r="F2004" s="14"/>
      <c r="G2004" s="14"/>
    </row>
    <row r="2005" spans="1:7" x14ac:dyDescent="0.35">
      <c r="A2005" s="2" t="s">
        <v>2002</v>
      </c>
      <c r="B2005" s="3">
        <v>41531</v>
      </c>
      <c r="C2005" s="4">
        <v>18</v>
      </c>
      <c r="D2005" s="14">
        <v>39.986111111111114</v>
      </c>
      <c r="E2005" s="14"/>
      <c r="F2005" s="14"/>
      <c r="G2005" s="14"/>
    </row>
    <row r="2006" spans="1:7" x14ac:dyDescent="0.35">
      <c r="A2006" s="2" t="s">
        <v>2003</v>
      </c>
      <c r="B2006" s="3">
        <v>41300</v>
      </c>
      <c r="C2006" s="4">
        <v>1</v>
      </c>
      <c r="D2006" s="14">
        <v>39.950000000000003</v>
      </c>
      <c r="E2006" s="14"/>
      <c r="F2006" s="14"/>
      <c r="G2006" s="14"/>
    </row>
    <row r="2007" spans="1:7" x14ac:dyDescent="0.35">
      <c r="A2007" s="2" t="s">
        <v>2004</v>
      </c>
      <c r="B2007" s="3">
        <v>41300</v>
      </c>
      <c r="C2007" s="4">
        <v>1</v>
      </c>
      <c r="D2007" s="14">
        <v>41.1</v>
      </c>
      <c r="E2007" s="14"/>
      <c r="F2007" s="14"/>
      <c r="G2007" s="14"/>
    </row>
    <row r="2008" spans="1:7" x14ac:dyDescent="0.35">
      <c r="A2008" s="2" t="s">
        <v>2005</v>
      </c>
      <c r="B2008" s="3">
        <v>41294</v>
      </c>
      <c r="C2008" s="4">
        <v>1</v>
      </c>
      <c r="D2008" s="14">
        <v>30.25</v>
      </c>
      <c r="E2008" s="14"/>
      <c r="F2008" s="14"/>
      <c r="G2008" s="14"/>
    </row>
    <row r="2009" spans="1:7" x14ac:dyDescent="0.35">
      <c r="A2009" s="2" t="s">
        <v>2006</v>
      </c>
      <c r="B2009" s="3">
        <v>41301</v>
      </c>
      <c r="C2009" s="4">
        <v>1</v>
      </c>
      <c r="D2009" s="14">
        <v>11</v>
      </c>
      <c r="E2009" s="14"/>
      <c r="F2009" s="14"/>
      <c r="G2009" s="14"/>
    </row>
    <row r="2010" spans="1:7" x14ac:dyDescent="0.35">
      <c r="A2010" s="2" t="s">
        <v>2007</v>
      </c>
      <c r="B2010" s="3">
        <v>41562</v>
      </c>
      <c r="C2010" s="4">
        <v>12</v>
      </c>
      <c r="D2010" s="14">
        <v>49.089166666666671</v>
      </c>
      <c r="E2010" s="14"/>
      <c r="F2010" s="14"/>
      <c r="G2010" s="14"/>
    </row>
    <row r="2011" spans="1:7" x14ac:dyDescent="0.35">
      <c r="A2011" s="2" t="s">
        <v>2008</v>
      </c>
      <c r="B2011" s="3">
        <v>41582</v>
      </c>
      <c r="C2011" s="4">
        <v>10</v>
      </c>
      <c r="D2011" s="14">
        <v>36.489999999999995</v>
      </c>
      <c r="E2011" s="14"/>
      <c r="F2011" s="14"/>
      <c r="G2011" s="14"/>
    </row>
    <row r="2012" spans="1:7" x14ac:dyDescent="0.35">
      <c r="A2012" s="2" t="s">
        <v>2009</v>
      </c>
      <c r="B2012" s="3">
        <v>41292</v>
      </c>
      <c r="C2012" s="4">
        <v>1</v>
      </c>
      <c r="D2012" s="14">
        <v>40</v>
      </c>
      <c r="E2012" s="14"/>
      <c r="F2012" s="14"/>
      <c r="G2012" s="14"/>
    </row>
    <row r="2013" spans="1:7" x14ac:dyDescent="0.35">
      <c r="A2013" s="2" t="s">
        <v>2010</v>
      </c>
      <c r="B2013" s="3">
        <v>41291</v>
      </c>
      <c r="C2013" s="4">
        <v>1</v>
      </c>
      <c r="D2013" s="14">
        <v>28.4</v>
      </c>
      <c r="E2013" s="14"/>
      <c r="F2013" s="14"/>
      <c r="G2013" s="14"/>
    </row>
    <row r="2014" spans="1:7" x14ac:dyDescent="0.35">
      <c r="A2014" s="2" t="s">
        <v>2011</v>
      </c>
      <c r="B2014" s="3">
        <v>41566</v>
      </c>
      <c r="C2014" s="4">
        <v>4</v>
      </c>
      <c r="D2014" s="14">
        <v>30.425000000000001</v>
      </c>
      <c r="E2014" s="14"/>
      <c r="F2014" s="14"/>
      <c r="G2014" s="14"/>
    </row>
    <row r="2015" spans="1:7" x14ac:dyDescent="0.35">
      <c r="A2015" s="2" t="s">
        <v>2012</v>
      </c>
      <c r="B2015" s="3">
        <v>41356</v>
      </c>
      <c r="C2015" s="4">
        <v>2</v>
      </c>
      <c r="D2015" s="14">
        <v>27.475000000000001</v>
      </c>
      <c r="E2015" s="14"/>
      <c r="F2015" s="14"/>
      <c r="G2015" s="14"/>
    </row>
    <row r="2016" spans="1:7" x14ac:dyDescent="0.35">
      <c r="A2016" s="2" t="s">
        <v>2013</v>
      </c>
      <c r="B2016" s="3">
        <v>41300</v>
      </c>
      <c r="C2016" s="4">
        <v>1</v>
      </c>
      <c r="D2016" s="14">
        <v>10.5</v>
      </c>
      <c r="E2016" s="14"/>
      <c r="F2016" s="14"/>
      <c r="G2016" s="14"/>
    </row>
    <row r="2017" spans="1:7" x14ac:dyDescent="0.35">
      <c r="A2017" s="2" t="s">
        <v>2014</v>
      </c>
      <c r="B2017" s="3">
        <v>41359</v>
      </c>
      <c r="C2017" s="4">
        <v>2</v>
      </c>
      <c r="D2017" s="14">
        <v>18.100000000000001</v>
      </c>
      <c r="E2017" s="14"/>
      <c r="F2017" s="14"/>
      <c r="G2017" s="14"/>
    </row>
    <row r="2018" spans="1:7" x14ac:dyDescent="0.35">
      <c r="A2018" s="2" t="s">
        <v>2015</v>
      </c>
      <c r="B2018" s="3">
        <v>41569</v>
      </c>
      <c r="C2018" s="4">
        <v>8</v>
      </c>
      <c r="D2018" s="14">
        <v>29.963749999999997</v>
      </c>
      <c r="E2018" s="14"/>
      <c r="F2018" s="14"/>
      <c r="G2018" s="14"/>
    </row>
    <row r="2019" spans="1:7" x14ac:dyDescent="0.35">
      <c r="A2019" s="2" t="s">
        <v>2016</v>
      </c>
      <c r="B2019" s="3">
        <v>41294</v>
      </c>
      <c r="C2019" s="4">
        <v>1</v>
      </c>
      <c r="D2019" s="14">
        <v>32</v>
      </c>
      <c r="E2019" s="14"/>
      <c r="F2019" s="14"/>
      <c r="G2019" s="14"/>
    </row>
    <row r="2020" spans="1:7" x14ac:dyDescent="0.35">
      <c r="A2020" s="2" t="s">
        <v>2017</v>
      </c>
      <c r="B2020" s="3">
        <v>41298</v>
      </c>
      <c r="C2020" s="4">
        <v>1</v>
      </c>
      <c r="D2020" s="14">
        <v>34.65</v>
      </c>
      <c r="E2020" s="14"/>
      <c r="F2020" s="14"/>
      <c r="G2020" s="14"/>
    </row>
    <row r="2021" spans="1:7" x14ac:dyDescent="0.35">
      <c r="A2021" s="2" t="s">
        <v>2018</v>
      </c>
      <c r="B2021" s="3">
        <v>41294</v>
      </c>
      <c r="C2021" s="4">
        <v>1</v>
      </c>
      <c r="D2021" s="14">
        <v>32.4</v>
      </c>
      <c r="E2021" s="14"/>
      <c r="F2021" s="14"/>
      <c r="G2021" s="14"/>
    </row>
    <row r="2022" spans="1:7" x14ac:dyDescent="0.35">
      <c r="A2022" s="2" t="s">
        <v>2019</v>
      </c>
      <c r="B2022" s="3">
        <v>41432</v>
      </c>
      <c r="C2022" s="4">
        <v>3</v>
      </c>
      <c r="D2022" s="14">
        <v>73.400000000000006</v>
      </c>
      <c r="E2022" s="14"/>
      <c r="F2022" s="14"/>
      <c r="G2022" s="14"/>
    </row>
    <row r="2023" spans="1:7" x14ac:dyDescent="0.35">
      <c r="A2023" s="2" t="s">
        <v>2020</v>
      </c>
      <c r="B2023" s="3">
        <v>41293</v>
      </c>
      <c r="C2023" s="4">
        <v>1</v>
      </c>
      <c r="D2023" s="14">
        <v>61.349999999999994</v>
      </c>
      <c r="E2023" s="14"/>
      <c r="F2023" s="14"/>
      <c r="G2023" s="14"/>
    </row>
    <row r="2024" spans="1:7" x14ac:dyDescent="0.35">
      <c r="A2024" s="2" t="s">
        <v>2021</v>
      </c>
      <c r="B2024" s="3">
        <v>41527</v>
      </c>
      <c r="C2024" s="4">
        <v>3</v>
      </c>
      <c r="D2024" s="14">
        <v>24.866666666666664</v>
      </c>
      <c r="E2024" s="14"/>
      <c r="F2024" s="14"/>
      <c r="G2024" s="14"/>
    </row>
    <row r="2025" spans="1:7" x14ac:dyDescent="0.35">
      <c r="A2025" s="2" t="s">
        <v>2022</v>
      </c>
      <c r="B2025" s="3">
        <v>41334</v>
      </c>
      <c r="C2025" s="4">
        <v>2</v>
      </c>
      <c r="D2025" s="14">
        <v>59.050000000000004</v>
      </c>
      <c r="E2025" s="14"/>
      <c r="F2025" s="14"/>
      <c r="G2025" s="14"/>
    </row>
    <row r="2026" spans="1:7" x14ac:dyDescent="0.35">
      <c r="A2026" s="2" t="s">
        <v>2023</v>
      </c>
      <c r="B2026" s="3">
        <v>41526</v>
      </c>
      <c r="C2026" s="4">
        <v>6</v>
      </c>
      <c r="D2026" s="14">
        <v>30.191666666666663</v>
      </c>
      <c r="E2026" s="14"/>
      <c r="F2026" s="14"/>
      <c r="G2026" s="14"/>
    </row>
    <row r="2027" spans="1:7" x14ac:dyDescent="0.35">
      <c r="A2027" s="2" t="s">
        <v>2024</v>
      </c>
      <c r="B2027" s="3">
        <v>41556</v>
      </c>
      <c r="C2027" s="4">
        <v>6</v>
      </c>
      <c r="D2027" s="14">
        <v>28.126666666666665</v>
      </c>
      <c r="E2027" s="14"/>
      <c r="F2027" s="14"/>
      <c r="G2027" s="14"/>
    </row>
    <row r="2028" spans="1:7" x14ac:dyDescent="0.35">
      <c r="A2028" s="2" t="s">
        <v>2025</v>
      </c>
      <c r="B2028" s="3">
        <v>41295</v>
      </c>
      <c r="C2028" s="4">
        <v>1</v>
      </c>
      <c r="D2028" s="14">
        <v>9.15</v>
      </c>
      <c r="E2028" s="14"/>
      <c r="F2028" s="14"/>
      <c r="G2028" s="14"/>
    </row>
    <row r="2029" spans="1:7" x14ac:dyDescent="0.35">
      <c r="A2029" s="2" t="s">
        <v>2026</v>
      </c>
      <c r="B2029" s="3">
        <v>41295</v>
      </c>
      <c r="C2029" s="4">
        <v>1</v>
      </c>
      <c r="D2029" s="14">
        <v>5.25</v>
      </c>
      <c r="E2029" s="14"/>
      <c r="F2029" s="14"/>
      <c r="G2029" s="14"/>
    </row>
    <row r="2030" spans="1:7" x14ac:dyDescent="0.35">
      <c r="A2030" s="2" t="s">
        <v>2027</v>
      </c>
      <c r="B2030" s="3">
        <v>41580</v>
      </c>
      <c r="C2030" s="4">
        <v>6</v>
      </c>
      <c r="D2030" s="14">
        <v>18.108333333333334</v>
      </c>
      <c r="E2030" s="14"/>
      <c r="F2030" s="14"/>
      <c r="G2030" s="14"/>
    </row>
    <row r="2031" spans="1:7" x14ac:dyDescent="0.35">
      <c r="A2031" s="2" t="s">
        <v>2028</v>
      </c>
      <c r="B2031" s="3">
        <v>41293</v>
      </c>
      <c r="C2031" s="4">
        <v>1</v>
      </c>
      <c r="D2031" s="14">
        <v>33.549999999999997</v>
      </c>
      <c r="E2031" s="14"/>
      <c r="F2031" s="14"/>
      <c r="G2031" s="14"/>
    </row>
    <row r="2032" spans="1:7" x14ac:dyDescent="0.35">
      <c r="A2032" s="2" t="s">
        <v>2029</v>
      </c>
      <c r="B2032" s="3">
        <v>41553</v>
      </c>
      <c r="C2032" s="4">
        <v>6</v>
      </c>
      <c r="D2032" s="14">
        <v>36.508333333333333</v>
      </c>
      <c r="E2032" s="14"/>
      <c r="F2032" s="14"/>
      <c r="G2032" s="14"/>
    </row>
    <row r="2033" spans="1:7" x14ac:dyDescent="0.35">
      <c r="A2033" s="2" t="s">
        <v>2030</v>
      </c>
      <c r="B2033" s="3">
        <v>41303</v>
      </c>
      <c r="C2033" s="4">
        <v>1</v>
      </c>
      <c r="D2033" s="14">
        <v>9.75</v>
      </c>
      <c r="E2033" s="14"/>
      <c r="F2033" s="14"/>
      <c r="G2033" s="14"/>
    </row>
    <row r="2034" spans="1:7" x14ac:dyDescent="0.35">
      <c r="A2034" s="2" t="s">
        <v>2031</v>
      </c>
      <c r="B2034" s="3">
        <v>41303</v>
      </c>
      <c r="C2034" s="4">
        <v>1</v>
      </c>
      <c r="D2034" s="14">
        <v>9.75</v>
      </c>
      <c r="E2034" s="14"/>
      <c r="F2034" s="14"/>
      <c r="G2034" s="14"/>
    </row>
    <row r="2035" spans="1:7" x14ac:dyDescent="0.35">
      <c r="A2035" s="2" t="s">
        <v>2032</v>
      </c>
      <c r="B2035" s="3">
        <v>41288</v>
      </c>
      <c r="C2035" s="4">
        <v>1</v>
      </c>
      <c r="D2035" s="14">
        <v>13.5</v>
      </c>
      <c r="E2035" s="14"/>
      <c r="F2035" s="14"/>
      <c r="G2035" s="14"/>
    </row>
    <row r="2036" spans="1:7" x14ac:dyDescent="0.35">
      <c r="A2036" s="2" t="s">
        <v>2033</v>
      </c>
      <c r="B2036" s="3">
        <v>41472</v>
      </c>
      <c r="C2036" s="4">
        <v>11</v>
      </c>
      <c r="D2036" s="14">
        <v>31.691818181818181</v>
      </c>
      <c r="E2036" s="14"/>
      <c r="F2036" s="14"/>
      <c r="G2036" s="14"/>
    </row>
    <row r="2037" spans="1:7" x14ac:dyDescent="0.35">
      <c r="A2037" s="2" t="s">
        <v>2034</v>
      </c>
      <c r="B2037" s="3">
        <v>41536</v>
      </c>
      <c r="C2037" s="4">
        <v>1</v>
      </c>
      <c r="D2037" s="14">
        <v>24</v>
      </c>
      <c r="E2037" s="14"/>
      <c r="F2037" s="14"/>
      <c r="G2037" s="14"/>
    </row>
    <row r="2038" spans="1:7" x14ac:dyDescent="0.35">
      <c r="A2038" s="2" t="s">
        <v>2035</v>
      </c>
      <c r="B2038" s="3">
        <v>41537</v>
      </c>
      <c r="C2038" s="4">
        <v>2</v>
      </c>
      <c r="D2038" s="14">
        <v>16.5</v>
      </c>
      <c r="E2038" s="14"/>
      <c r="F2038" s="14"/>
      <c r="G2038" s="14"/>
    </row>
    <row r="2039" spans="1:7" x14ac:dyDescent="0.35">
      <c r="A2039" s="2" t="s">
        <v>2036</v>
      </c>
      <c r="B2039" s="3">
        <v>41294</v>
      </c>
      <c r="C2039" s="4">
        <v>1</v>
      </c>
      <c r="D2039" s="14">
        <v>38.700000000000003</v>
      </c>
      <c r="E2039" s="14"/>
      <c r="F2039" s="14"/>
      <c r="G2039" s="14"/>
    </row>
    <row r="2040" spans="1:7" x14ac:dyDescent="0.35">
      <c r="A2040" s="2" t="s">
        <v>2037</v>
      </c>
      <c r="B2040" s="3">
        <v>41505</v>
      </c>
      <c r="C2040" s="4">
        <v>5</v>
      </c>
      <c r="D2040" s="14">
        <v>44.850000000000009</v>
      </c>
      <c r="E2040" s="14"/>
      <c r="F2040" s="14"/>
      <c r="G2040" s="14"/>
    </row>
    <row r="2041" spans="1:7" x14ac:dyDescent="0.35">
      <c r="A2041" s="2" t="s">
        <v>2038</v>
      </c>
      <c r="B2041" s="3">
        <v>41372</v>
      </c>
      <c r="C2041" s="4">
        <v>2</v>
      </c>
      <c r="D2041" s="14">
        <v>76.25</v>
      </c>
      <c r="E2041" s="14"/>
      <c r="F2041" s="14"/>
      <c r="G2041" s="14"/>
    </row>
    <row r="2042" spans="1:7" x14ac:dyDescent="0.35">
      <c r="A2042" s="2" t="s">
        <v>2039</v>
      </c>
      <c r="B2042" s="3">
        <v>41299</v>
      </c>
      <c r="C2042" s="4">
        <v>1</v>
      </c>
      <c r="D2042" s="14">
        <v>38.75</v>
      </c>
      <c r="E2042" s="14"/>
      <c r="F2042" s="14"/>
      <c r="G2042" s="14"/>
    </row>
    <row r="2043" spans="1:7" x14ac:dyDescent="0.35">
      <c r="A2043" s="2" t="s">
        <v>2040</v>
      </c>
      <c r="B2043" s="3">
        <v>41292</v>
      </c>
      <c r="C2043" s="4">
        <v>1</v>
      </c>
      <c r="D2043" s="14">
        <v>15.2</v>
      </c>
      <c r="E2043" s="14"/>
      <c r="F2043" s="14"/>
      <c r="G2043" s="14"/>
    </row>
    <row r="2044" spans="1:7" x14ac:dyDescent="0.35">
      <c r="A2044" s="2" t="s">
        <v>2041</v>
      </c>
      <c r="B2044" s="3">
        <v>41303</v>
      </c>
      <c r="C2044" s="4">
        <v>1</v>
      </c>
      <c r="D2044" s="14">
        <v>43.25</v>
      </c>
      <c r="E2044" s="14"/>
      <c r="F2044" s="14"/>
      <c r="G2044" s="14"/>
    </row>
    <row r="2045" spans="1:7" x14ac:dyDescent="0.35">
      <c r="A2045" s="2" t="s">
        <v>2042</v>
      </c>
      <c r="B2045" s="3">
        <v>41303</v>
      </c>
      <c r="C2045" s="4">
        <v>1</v>
      </c>
      <c r="D2045" s="14">
        <v>37.889999999999993</v>
      </c>
      <c r="E2045" s="14"/>
      <c r="F2045" s="14"/>
      <c r="G2045" s="14"/>
    </row>
    <row r="2046" spans="1:7" x14ac:dyDescent="0.35">
      <c r="A2046" s="2" t="s">
        <v>2043</v>
      </c>
      <c r="B2046" s="3">
        <v>41391</v>
      </c>
      <c r="C2046" s="4">
        <v>3</v>
      </c>
      <c r="D2046" s="14">
        <v>58.066666666666663</v>
      </c>
      <c r="E2046" s="14"/>
      <c r="F2046" s="14"/>
      <c r="G2046" s="14"/>
    </row>
    <row r="2047" spans="1:7" x14ac:dyDescent="0.35">
      <c r="A2047" s="2" t="s">
        <v>2044</v>
      </c>
      <c r="B2047" s="3">
        <v>41488</v>
      </c>
      <c r="C2047" s="4">
        <v>2</v>
      </c>
      <c r="D2047" s="14">
        <v>16.574999999999999</v>
      </c>
      <c r="E2047" s="14"/>
      <c r="F2047" s="14"/>
      <c r="G2047" s="14"/>
    </row>
    <row r="2048" spans="1:7" x14ac:dyDescent="0.35">
      <c r="A2048" s="2" t="s">
        <v>2045</v>
      </c>
      <c r="B2048" s="3">
        <v>41366</v>
      </c>
      <c r="C2048" s="4">
        <v>2</v>
      </c>
      <c r="D2048" s="14">
        <v>89.25</v>
      </c>
      <c r="E2048" s="14"/>
      <c r="F2048" s="14"/>
      <c r="G2048" s="14"/>
    </row>
    <row r="2049" spans="1:7" x14ac:dyDescent="0.35">
      <c r="A2049" s="2" t="s">
        <v>2046</v>
      </c>
      <c r="B2049" s="3">
        <v>41303</v>
      </c>
      <c r="C2049" s="4">
        <v>1</v>
      </c>
      <c r="D2049" s="14">
        <v>51.15</v>
      </c>
      <c r="E2049" s="14"/>
      <c r="F2049" s="14"/>
      <c r="G2049" s="14"/>
    </row>
    <row r="2050" spans="1:7" x14ac:dyDescent="0.35">
      <c r="A2050" s="2" t="s">
        <v>2047</v>
      </c>
      <c r="B2050" s="3">
        <v>41304</v>
      </c>
      <c r="C2050" s="4">
        <v>1</v>
      </c>
      <c r="D2050" s="14">
        <v>58.23</v>
      </c>
      <c r="E2050" s="14"/>
      <c r="F2050" s="14"/>
      <c r="G2050" s="14"/>
    </row>
    <row r="2051" spans="1:7" x14ac:dyDescent="0.35">
      <c r="A2051" s="2" t="s">
        <v>2048</v>
      </c>
      <c r="B2051" s="3">
        <v>41551</v>
      </c>
      <c r="C2051" s="4">
        <v>10</v>
      </c>
      <c r="D2051" s="14">
        <v>42.814999999999998</v>
      </c>
      <c r="E2051" s="14"/>
      <c r="F2051" s="14"/>
      <c r="G2051" s="14"/>
    </row>
    <row r="2052" spans="1:7" x14ac:dyDescent="0.35">
      <c r="A2052" s="2" t="s">
        <v>2049</v>
      </c>
      <c r="B2052" s="3">
        <v>41549</v>
      </c>
      <c r="C2052" s="4">
        <v>4</v>
      </c>
      <c r="D2052" s="14">
        <v>55.312500000000007</v>
      </c>
      <c r="E2052" s="14"/>
      <c r="F2052" s="14"/>
      <c r="G2052" s="14"/>
    </row>
    <row r="2053" spans="1:7" x14ac:dyDescent="0.35">
      <c r="A2053" s="2" t="s">
        <v>2050</v>
      </c>
      <c r="B2053" s="3">
        <v>41474</v>
      </c>
      <c r="C2053" s="4">
        <v>4</v>
      </c>
      <c r="D2053" s="14">
        <v>28.425000000000001</v>
      </c>
      <c r="E2053" s="14"/>
      <c r="F2053" s="14"/>
      <c r="G2053" s="14"/>
    </row>
    <row r="2054" spans="1:7" x14ac:dyDescent="0.35">
      <c r="A2054" s="2" t="s">
        <v>2051</v>
      </c>
      <c r="B2054" s="3">
        <v>41315</v>
      </c>
      <c r="C2054" s="4">
        <v>1</v>
      </c>
      <c r="D2054" s="14">
        <v>24.4</v>
      </c>
      <c r="E2054" s="14"/>
      <c r="F2054" s="14"/>
      <c r="G2054" s="14"/>
    </row>
    <row r="2055" spans="1:7" x14ac:dyDescent="0.35">
      <c r="A2055" s="2" t="s">
        <v>2052</v>
      </c>
      <c r="B2055" s="3">
        <v>41563</v>
      </c>
      <c r="C2055" s="4">
        <v>11</v>
      </c>
      <c r="D2055" s="14">
        <v>26.268181818181816</v>
      </c>
      <c r="E2055" s="14"/>
      <c r="F2055" s="14"/>
      <c r="G2055" s="14"/>
    </row>
    <row r="2056" spans="1:7" x14ac:dyDescent="0.35">
      <c r="A2056" s="2" t="s">
        <v>2053</v>
      </c>
      <c r="B2056" s="3">
        <v>41582</v>
      </c>
      <c r="C2056" s="4">
        <v>6</v>
      </c>
      <c r="D2056" s="14">
        <v>11.625</v>
      </c>
      <c r="E2056" s="14"/>
      <c r="F2056" s="14"/>
      <c r="G2056" s="14"/>
    </row>
    <row r="2057" spans="1:7" x14ac:dyDescent="0.35">
      <c r="A2057" s="2" t="s">
        <v>2054</v>
      </c>
      <c r="B2057" s="3">
        <v>41557</v>
      </c>
      <c r="C2057" s="4">
        <v>12</v>
      </c>
      <c r="D2057" s="14">
        <v>45.891666666666659</v>
      </c>
      <c r="E2057" s="14"/>
      <c r="F2057" s="14"/>
      <c r="G2057" s="14"/>
    </row>
    <row r="2058" spans="1:7" x14ac:dyDescent="0.35">
      <c r="A2058" s="2" t="s">
        <v>2055</v>
      </c>
      <c r="B2058" s="3">
        <v>41401</v>
      </c>
      <c r="C2058" s="4">
        <v>3</v>
      </c>
      <c r="D2058" s="14">
        <v>32.35</v>
      </c>
      <c r="E2058" s="14"/>
      <c r="F2058" s="14"/>
      <c r="G2058" s="14"/>
    </row>
    <row r="2059" spans="1:7" x14ac:dyDescent="0.35">
      <c r="A2059" s="2" t="s">
        <v>2056</v>
      </c>
      <c r="B2059" s="3">
        <v>41502</v>
      </c>
      <c r="C2059" s="4">
        <v>7</v>
      </c>
      <c r="D2059" s="14">
        <v>25.037142857142857</v>
      </c>
      <c r="E2059" s="14"/>
      <c r="F2059" s="14"/>
      <c r="G2059" s="14"/>
    </row>
    <row r="2060" spans="1:7" x14ac:dyDescent="0.35">
      <c r="A2060" s="2" t="s">
        <v>2057</v>
      </c>
      <c r="B2060" s="3">
        <v>41293</v>
      </c>
      <c r="C2060" s="4">
        <v>1</v>
      </c>
      <c r="D2060" s="14">
        <v>10.5</v>
      </c>
      <c r="E2060" s="14"/>
      <c r="F2060" s="14"/>
      <c r="G2060" s="14"/>
    </row>
    <row r="2061" spans="1:7" x14ac:dyDescent="0.35">
      <c r="A2061" s="2" t="s">
        <v>2058</v>
      </c>
      <c r="B2061" s="3">
        <v>41304</v>
      </c>
      <c r="C2061" s="4">
        <v>1</v>
      </c>
      <c r="D2061" s="14">
        <v>11.75</v>
      </c>
      <c r="E2061" s="14"/>
      <c r="F2061" s="14"/>
      <c r="G2061" s="14"/>
    </row>
    <row r="2062" spans="1:7" x14ac:dyDescent="0.35">
      <c r="A2062" s="2" t="s">
        <v>2059</v>
      </c>
      <c r="B2062" s="3">
        <v>41375</v>
      </c>
      <c r="C2062" s="4">
        <v>3</v>
      </c>
      <c r="D2062" s="14">
        <v>47.333333333333336</v>
      </c>
      <c r="E2062" s="14"/>
      <c r="F2062" s="14"/>
      <c r="G2062" s="14"/>
    </row>
    <row r="2063" spans="1:7" x14ac:dyDescent="0.35">
      <c r="A2063" s="2" t="s">
        <v>2060</v>
      </c>
      <c r="B2063" s="3">
        <v>41424</v>
      </c>
      <c r="C2063" s="4">
        <v>4</v>
      </c>
      <c r="D2063" s="14">
        <v>42.287500000000001</v>
      </c>
      <c r="E2063" s="14"/>
      <c r="F2063" s="14"/>
      <c r="G2063" s="14"/>
    </row>
    <row r="2064" spans="1:7" x14ac:dyDescent="0.35">
      <c r="A2064" s="2" t="s">
        <v>2061</v>
      </c>
      <c r="B2064" s="3">
        <v>41334</v>
      </c>
      <c r="C2064" s="4">
        <v>3</v>
      </c>
      <c r="D2064" s="14">
        <v>24.566666666666666</v>
      </c>
      <c r="E2064" s="14"/>
      <c r="F2064" s="14"/>
      <c r="G2064" s="14"/>
    </row>
    <row r="2065" spans="1:7" x14ac:dyDescent="0.35">
      <c r="A2065" s="2" t="s">
        <v>2062</v>
      </c>
      <c r="B2065" s="3">
        <v>41293</v>
      </c>
      <c r="C2065" s="4">
        <v>1</v>
      </c>
      <c r="D2065" s="14">
        <v>31.799999999999997</v>
      </c>
      <c r="E2065" s="14"/>
      <c r="F2065" s="14"/>
      <c r="G2065" s="14"/>
    </row>
    <row r="2066" spans="1:7" x14ac:dyDescent="0.35">
      <c r="A2066" s="2" t="s">
        <v>2063</v>
      </c>
      <c r="B2066" s="3">
        <v>41380</v>
      </c>
      <c r="C2066" s="4">
        <v>5</v>
      </c>
      <c r="D2066" s="14">
        <v>10.89</v>
      </c>
      <c r="E2066" s="14"/>
      <c r="F2066" s="14"/>
      <c r="G2066" s="14"/>
    </row>
    <row r="2067" spans="1:7" x14ac:dyDescent="0.35">
      <c r="A2067" s="2" t="s">
        <v>2064</v>
      </c>
      <c r="B2067" s="3">
        <v>41440</v>
      </c>
      <c r="C2067" s="4">
        <v>1</v>
      </c>
      <c r="D2067" s="14">
        <v>64.599999999999994</v>
      </c>
      <c r="E2067" s="14"/>
      <c r="F2067" s="14"/>
      <c r="G2067" s="14"/>
    </row>
    <row r="2068" spans="1:7" x14ac:dyDescent="0.35">
      <c r="A2068" s="2" t="s">
        <v>2065</v>
      </c>
      <c r="B2068" s="3">
        <v>41288</v>
      </c>
      <c r="C2068" s="4">
        <v>1</v>
      </c>
      <c r="D2068" s="14">
        <v>19.649999999999999</v>
      </c>
      <c r="E2068" s="14"/>
      <c r="F2068" s="14"/>
      <c r="G2068" s="14"/>
    </row>
    <row r="2069" spans="1:7" x14ac:dyDescent="0.35">
      <c r="A2069" s="2" t="s">
        <v>2066</v>
      </c>
      <c r="B2069" s="3">
        <v>41574</v>
      </c>
      <c r="C2069" s="4">
        <v>6</v>
      </c>
      <c r="D2069" s="14">
        <v>50.879999999999995</v>
      </c>
      <c r="E2069" s="14"/>
      <c r="F2069" s="14"/>
      <c r="G2069" s="14"/>
    </row>
    <row r="2070" spans="1:7" x14ac:dyDescent="0.35">
      <c r="A2070" s="2" t="s">
        <v>2067</v>
      </c>
      <c r="B2070" s="3">
        <v>41461</v>
      </c>
      <c r="C2070" s="4">
        <v>3</v>
      </c>
      <c r="D2070" s="14">
        <v>36.119999999999997</v>
      </c>
      <c r="E2070" s="14"/>
      <c r="F2070" s="14"/>
      <c r="G2070" s="14"/>
    </row>
    <row r="2071" spans="1:7" x14ac:dyDescent="0.35">
      <c r="A2071" s="2" t="s">
        <v>2068</v>
      </c>
      <c r="B2071" s="3">
        <v>41517</v>
      </c>
      <c r="C2071" s="4">
        <v>9</v>
      </c>
      <c r="D2071" s="14">
        <v>45.044444444444444</v>
      </c>
      <c r="E2071" s="14"/>
      <c r="F2071" s="14"/>
      <c r="G2071" s="14"/>
    </row>
    <row r="2072" spans="1:7" x14ac:dyDescent="0.35">
      <c r="A2072" s="2" t="s">
        <v>2069</v>
      </c>
      <c r="B2072" s="3">
        <v>41354</v>
      </c>
      <c r="C2072" s="4">
        <v>2</v>
      </c>
      <c r="D2072" s="14">
        <v>20.89</v>
      </c>
      <c r="E2072" s="14"/>
      <c r="F2072" s="14"/>
      <c r="G2072" s="14"/>
    </row>
    <row r="2073" spans="1:7" x14ac:dyDescent="0.35">
      <c r="A2073" s="2" t="s">
        <v>2070</v>
      </c>
      <c r="B2073" s="3">
        <v>41504</v>
      </c>
      <c r="C2073" s="4">
        <v>5</v>
      </c>
      <c r="D2073" s="14">
        <v>31.35</v>
      </c>
      <c r="E2073" s="14"/>
      <c r="F2073" s="14"/>
      <c r="G2073" s="14"/>
    </row>
    <row r="2074" spans="1:7" x14ac:dyDescent="0.35">
      <c r="A2074" s="2" t="s">
        <v>2071</v>
      </c>
      <c r="B2074" s="3">
        <v>41307</v>
      </c>
      <c r="C2074" s="4">
        <v>2</v>
      </c>
      <c r="D2074" s="14">
        <v>115.72500000000002</v>
      </c>
      <c r="E2074" s="14"/>
      <c r="F2074" s="14"/>
      <c r="G2074" s="14"/>
    </row>
    <row r="2075" spans="1:7" x14ac:dyDescent="0.35">
      <c r="A2075" s="2" t="s">
        <v>2072</v>
      </c>
      <c r="B2075" s="3">
        <v>41322</v>
      </c>
      <c r="C2075" s="4">
        <v>1</v>
      </c>
      <c r="D2075" s="14">
        <v>53.599999999999994</v>
      </c>
      <c r="E2075" s="14"/>
      <c r="F2075" s="14"/>
      <c r="G2075" s="14"/>
    </row>
    <row r="2076" spans="1:7" x14ac:dyDescent="0.35">
      <c r="A2076" s="2" t="s">
        <v>2073</v>
      </c>
      <c r="B2076" s="3">
        <v>41322</v>
      </c>
      <c r="C2076" s="4">
        <v>1</v>
      </c>
      <c r="D2076" s="14">
        <v>31.15</v>
      </c>
      <c r="E2076" s="14"/>
      <c r="F2076" s="14"/>
      <c r="G2076" s="14"/>
    </row>
    <row r="2077" spans="1:7" x14ac:dyDescent="0.35">
      <c r="A2077" s="2" t="s">
        <v>2074</v>
      </c>
      <c r="B2077" s="3">
        <v>41320</v>
      </c>
      <c r="C2077" s="4">
        <v>1</v>
      </c>
      <c r="D2077" s="14">
        <v>54.2</v>
      </c>
      <c r="E2077" s="14"/>
      <c r="F2077" s="14"/>
      <c r="G2077" s="14"/>
    </row>
    <row r="2078" spans="1:7" x14ac:dyDescent="0.35">
      <c r="A2078" s="2" t="s">
        <v>2075</v>
      </c>
      <c r="B2078" s="3">
        <v>41292</v>
      </c>
      <c r="C2078" s="4">
        <v>1</v>
      </c>
      <c r="D2078" s="14">
        <v>19</v>
      </c>
      <c r="E2078" s="14"/>
      <c r="F2078" s="14"/>
      <c r="G2078" s="14"/>
    </row>
    <row r="2079" spans="1:7" x14ac:dyDescent="0.35">
      <c r="A2079" s="2" t="s">
        <v>2076</v>
      </c>
      <c r="B2079" s="3">
        <v>41292</v>
      </c>
      <c r="C2079" s="4">
        <v>1</v>
      </c>
      <c r="D2079" s="14">
        <v>19.7</v>
      </c>
      <c r="E2079" s="14"/>
      <c r="F2079" s="14"/>
      <c r="G2079" s="14"/>
    </row>
    <row r="2080" spans="1:7" x14ac:dyDescent="0.35">
      <c r="A2080" s="2" t="s">
        <v>2077</v>
      </c>
      <c r="B2080" s="3">
        <v>41425</v>
      </c>
      <c r="C2080" s="4">
        <v>3</v>
      </c>
      <c r="D2080" s="14">
        <v>23.05</v>
      </c>
      <c r="E2080" s="14"/>
      <c r="F2080" s="14"/>
      <c r="G2080" s="14"/>
    </row>
    <row r="2081" spans="1:7" x14ac:dyDescent="0.35">
      <c r="A2081" s="2" t="s">
        <v>2078</v>
      </c>
      <c r="B2081" s="3">
        <v>41327</v>
      </c>
      <c r="C2081" s="4">
        <v>2</v>
      </c>
      <c r="D2081" s="14">
        <v>34.1</v>
      </c>
      <c r="E2081" s="14"/>
      <c r="F2081" s="14"/>
      <c r="G2081" s="14"/>
    </row>
    <row r="2082" spans="1:7" x14ac:dyDescent="0.35">
      <c r="A2082" s="2" t="s">
        <v>2079</v>
      </c>
      <c r="B2082" s="3">
        <v>41565</v>
      </c>
      <c r="C2082" s="4">
        <v>12</v>
      </c>
      <c r="D2082" s="14">
        <v>35.672499999999999</v>
      </c>
      <c r="E2082" s="14"/>
      <c r="F2082" s="14"/>
      <c r="G2082" s="14"/>
    </row>
    <row r="2083" spans="1:7" x14ac:dyDescent="0.35">
      <c r="A2083" s="2" t="s">
        <v>2080</v>
      </c>
      <c r="B2083" s="3">
        <v>41397</v>
      </c>
      <c r="C2083" s="4">
        <v>1</v>
      </c>
      <c r="D2083" s="14">
        <v>41.7</v>
      </c>
      <c r="E2083" s="14"/>
      <c r="F2083" s="14"/>
      <c r="G2083" s="14"/>
    </row>
    <row r="2084" spans="1:7" x14ac:dyDescent="0.35">
      <c r="A2084" s="2" t="s">
        <v>2081</v>
      </c>
      <c r="B2084" s="3">
        <v>41530</v>
      </c>
      <c r="C2084" s="4">
        <v>19</v>
      </c>
      <c r="D2084" s="14">
        <v>21.926315789473687</v>
      </c>
      <c r="E2084" s="14"/>
      <c r="F2084" s="14"/>
      <c r="G2084" s="14"/>
    </row>
    <row r="2085" spans="1:7" x14ac:dyDescent="0.35">
      <c r="A2085" s="2" t="s">
        <v>2082</v>
      </c>
      <c r="B2085" s="3">
        <v>41387</v>
      </c>
      <c r="C2085" s="4">
        <v>2</v>
      </c>
      <c r="D2085" s="14">
        <v>49.284999999999997</v>
      </c>
      <c r="E2085" s="14"/>
      <c r="F2085" s="14"/>
      <c r="G2085" s="14"/>
    </row>
    <row r="2086" spans="1:7" x14ac:dyDescent="0.35">
      <c r="A2086" s="2" t="s">
        <v>2083</v>
      </c>
      <c r="B2086" s="3">
        <v>41529</v>
      </c>
      <c r="C2086" s="4">
        <v>3</v>
      </c>
      <c r="D2086" s="14">
        <v>26.233333333333334</v>
      </c>
      <c r="E2086" s="14"/>
      <c r="F2086" s="14"/>
      <c r="G2086" s="14"/>
    </row>
    <row r="2087" spans="1:7" x14ac:dyDescent="0.35">
      <c r="A2087" s="2" t="s">
        <v>2084</v>
      </c>
      <c r="B2087" s="3">
        <v>41454</v>
      </c>
      <c r="C2087" s="4">
        <v>5</v>
      </c>
      <c r="D2087" s="14">
        <v>51.411999999999999</v>
      </c>
      <c r="E2087" s="14"/>
      <c r="F2087" s="14"/>
      <c r="G2087" s="14"/>
    </row>
    <row r="2088" spans="1:7" x14ac:dyDescent="0.35">
      <c r="A2088" s="2" t="s">
        <v>2085</v>
      </c>
      <c r="B2088" s="3">
        <v>41292</v>
      </c>
      <c r="C2088" s="4">
        <v>1</v>
      </c>
      <c r="D2088" s="14">
        <v>10.199999999999999</v>
      </c>
      <c r="E2088" s="14"/>
      <c r="F2088" s="14"/>
      <c r="G2088" s="14"/>
    </row>
    <row r="2089" spans="1:7" x14ac:dyDescent="0.35">
      <c r="A2089" s="2" t="s">
        <v>2086</v>
      </c>
      <c r="B2089" s="3">
        <v>41367</v>
      </c>
      <c r="C2089" s="4">
        <v>2</v>
      </c>
      <c r="D2089" s="14">
        <v>13.35</v>
      </c>
      <c r="E2089" s="14"/>
      <c r="F2089" s="14"/>
      <c r="G2089" s="14"/>
    </row>
    <row r="2090" spans="1:7" x14ac:dyDescent="0.35">
      <c r="A2090" s="2" t="s">
        <v>2087</v>
      </c>
      <c r="B2090" s="3">
        <v>41546</v>
      </c>
      <c r="C2090" s="4">
        <v>4</v>
      </c>
      <c r="D2090" s="14">
        <v>29.45</v>
      </c>
      <c r="E2090" s="14"/>
      <c r="F2090" s="14"/>
      <c r="G2090" s="14"/>
    </row>
    <row r="2091" spans="1:7" x14ac:dyDescent="0.35">
      <c r="A2091" s="2" t="s">
        <v>2088</v>
      </c>
      <c r="B2091" s="3">
        <v>41471</v>
      </c>
      <c r="C2091" s="4">
        <v>6</v>
      </c>
      <c r="D2091" s="14">
        <v>34.491666666666667</v>
      </c>
      <c r="E2091" s="14"/>
      <c r="F2091" s="14"/>
      <c r="G2091" s="14"/>
    </row>
    <row r="2092" spans="1:7" x14ac:dyDescent="0.35">
      <c r="A2092" s="2" t="s">
        <v>2089</v>
      </c>
      <c r="B2092" s="3">
        <v>41423</v>
      </c>
      <c r="C2092" s="4">
        <v>19</v>
      </c>
      <c r="D2092" s="14">
        <v>13.576842105263154</v>
      </c>
      <c r="E2092" s="14"/>
      <c r="F2092" s="14"/>
      <c r="G2092" s="14"/>
    </row>
    <row r="2093" spans="1:7" x14ac:dyDescent="0.35">
      <c r="A2093" s="2" t="s">
        <v>2090</v>
      </c>
      <c r="B2093" s="3">
        <v>41538</v>
      </c>
      <c r="C2093" s="4">
        <v>7</v>
      </c>
      <c r="D2093" s="14">
        <v>38.307142857142864</v>
      </c>
      <c r="E2093" s="14"/>
      <c r="F2093" s="14"/>
      <c r="G2093" s="14"/>
    </row>
    <row r="2094" spans="1:7" x14ac:dyDescent="0.35">
      <c r="A2094" s="2" t="s">
        <v>2091</v>
      </c>
      <c r="B2094" s="3">
        <v>41301</v>
      </c>
      <c r="C2094" s="4">
        <v>2</v>
      </c>
      <c r="D2094" s="14">
        <v>36.049999999999997</v>
      </c>
      <c r="E2094" s="14"/>
      <c r="F2094" s="14"/>
      <c r="G2094" s="14"/>
    </row>
    <row r="2095" spans="1:7" x14ac:dyDescent="0.35">
      <c r="A2095" s="2" t="s">
        <v>2092</v>
      </c>
      <c r="B2095" s="3">
        <v>41573</v>
      </c>
      <c r="C2095" s="4">
        <v>15</v>
      </c>
      <c r="D2095" s="14">
        <v>24.923333333333328</v>
      </c>
      <c r="E2095" s="14"/>
      <c r="F2095" s="14"/>
      <c r="G2095" s="14"/>
    </row>
    <row r="2096" spans="1:7" x14ac:dyDescent="0.35">
      <c r="A2096" s="2" t="s">
        <v>2093</v>
      </c>
      <c r="B2096" s="3">
        <v>41493</v>
      </c>
      <c r="C2096" s="4">
        <v>3</v>
      </c>
      <c r="D2096" s="14">
        <v>37.233333333333327</v>
      </c>
      <c r="E2096" s="14"/>
      <c r="F2096" s="14"/>
      <c r="G2096" s="14"/>
    </row>
    <row r="2097" spans="1:7" x14ac:dyDescent="0.35">
      <c r="A2097" s="2" t="s">
        <v>2094</v>
      </c>
      <c r="B2097" s="3">
        <v>41300</v>
      </c>
      <c r="C2097" s="4">
        <v>1</v>
      </c>
      <c r="D2097" s="14">
        <v>54.2</v>
      </c>
      <c r="E2097" s="14"/>
      <c r="F2097" s="14"/>
      <c r="G2097" s="14"/>
    </row>
    <row r="2098" spans="1:7" x14ac:dyDescent="0.35">
      <c r="A2098" s="2" t="s">
        <v>2095</v>
      </c>
      <c r="B2098" s="3">
        <v>41300</v>
      </c>
      <c r="C2098" s="4">
        <v>1</v>
      </c>
      <c r="D2098" s="14">
        <v>51.4</v>
      </c>
      <c r="E2098" s="14"/>
      <c r="F2098" s="14"/>
      <c r="G2098" s="14"/>
    </row>
    <row r="2099" spans="1:7" x14ac:dyDescent="0.35">
      <c r="A2099" s="2" t="s">
        <v>2096</v>
      </c>
      <c r="B2099" s="3">
        <v>41496</v>
      </c>
      <c r="C2099" s="4">
        <v>4</v>
      </c>
      <c r="D2099" s="14">
        <v>23.674999999999997</v>
      </c>
      <c r="E2099" s="14"/>
      <c r="F2099" s="14"/>
      <c r="G2099" s="14"/>
    </row>
    <row r="2100" spans="1:7" x14ac:dyDescent="0.35">
      <c r="A2100" s="2" t="s">
        <v>2097</v>
      </c>
      <c r="B2100" s="3">
        <v>41397</v>
      </c>
      <c r="C2100" s="4">
        <v>2</v>
      </c>
      <c r="D2100" s="14">
        <v>37.950000000000003</v>
      </c>
      <c r="E2100" s="14"/>
      <c r="F2100" s="14"/>
      <c r="G2100" s="14"/>
    </row>
    <row r="2101" spans="1:7" x14ac:dyDescent="0.35">
      <c r="A2101" s="2" t="s">
        <v>2098</v>
      </c>
      <c r="B2101" s="3">
        <v>41338</v>
      </c>
      <c r="C2101" s="4">
        <v>2</v>
      </c>
      <c r="D2101" s="14">
        <v>54.125</v>
      </c>
      <c r="E2101" s="14"/>
      <c r="F2101" s="14"/>
      <c r="G2101" s="14"/>
    </row>
    <row r="2102" spans="1:7" x14ac:dyDescent="0.35">
      <c r="A2102" s="2" t="s">
        <v>2099</v>
      </c>
      <c r="B2102" s="3">
        <v>41297</v>
      </c>
      <c r="C2102" s="4">
        <v>1</v>
      </c>
      <c r="D2102" s="14">
        <v>41.65</v>
      </c>
      <c r="E2102" s="14"/>
      <c r="F2102" s="14"/>
      <c r="G2102" s="14"/>
    </row>
    <row r="2103" spans="1:7" x14ac:dyDescent="0.35">
      <c r="A2103" s="2" t="s">
        <v>2100</v>
      </c>
      <c r="B2103" s="3">
        <v>41441</v>
      </c>
      <c r="C2103" s="4">
        <v>4</v>
      </c>
      <c r="D2103" s="14">
        <v>43</v>
      </c>
      <c r="E2103" s="14"/>
      <c r="F2103" s="14"/>
      <c r="G2103" s="14"/>
    </row>
    <row r="2104" spans="1:7" x14ac:dyDescent="0.35">
      <c r="A2104" s="2" t="s">
        <v>2101</v>
      </c>
      <c r="B2104" s="3">
        <v>41328</v>
      </c>
      <c r="C2104" s="4">
        <v>2</v>
      </c>
      <c r="D2104" s="14">
        <v>15.344999999999999</v>
      </c>
      <c r="E2104" s="14"/>
      <c r="F2104" s="14"/>
      <c r="G2104" s="14"/>
    </row>
    <row r="2105" spans="1:7" x14ac:dyDescent="0.35">
      <c r="A2105" s="2" t="s">
        <v>2102</v>
      </c>
      <c r="B2105" s="3">
        <v>41540</v>
      </c>
      <c r="C2105" s="4">
        <v>4</v>
      </c>
      <c r="D2105" s="14">
        <v>34.612499999999997</v>
      </c>
      <c r="E2105" s="14"/>
      <c r="F2105" s="14"/>
      <c r="G2105" s="14"/>
    </row>
    <row r="2106" spans="1:7" x14ac:dyDescent="0.35">
      <c r="A2106" s="2" t="s">
        <v>2103</v>
      </c>
      <c r="B2106" s="3">
        <v>41292</v>
      </c>
      <c r="C2106" s="4">
        <v>1</v>
      </c>
      <c r="D2106" s="14">
        <v>30.95</v>
      </c>
      <c r="E2106" s="14"/>
      <c r="F2106" s="14"/>
      <c r="G2106" s="14"/>
    </row>
    <row r="2107" spans="1:7" x14ac:dyDescent="0.35">
      <c r="A2107" s="2" t="s">
        <v>2104</v>
      </c>
      <c r="B2107" s="3">
        <v>41417</v>
      </c>
      <c r="C2107" s="4">
        <v>3</v>
      </c>
      <c r="D2107" s="14">
        <v>26.700000000000003</v>
      </c>
      <c r="E2107" s="14"/>
      <c r="F2107" s="14"/>
      <c r="G2107" s="14"/>
    </row>
    <row r="2108" spans="1:7" x14ac:dyDescent="0.35">
      <c r="A2108" s="2" t="s">
        <v>2105</v>
      </c>
      <c r="B2108" s="3">
        <v>41531</v>
      </c>
      <c r="C2108" s="4">
        <v>6</v>
      </c>
      <c r="D2108" s="14">
        <v>53.75</v>
      </c>
      <c r="E2108" s="14"/>
      <c r="F2108" s="14"/>
      <c r="G2108" s="14"/>
    </row>
    <row r="2109" spans="1:7" x14ac:dyDescent="0.35">
      <c r="A2109" s="2" t="s">
        <v>2106</v>
      </c>
      <c r="B2109" s="3">
        <v>41579</v>
      </c>
      <c r="C2109" s="4">
        <v>12</v>
      </c>
      <c r="D2109" s="14">
        <v>33.550833333333323</v>
      </c>
      <c r="E2109" s="14"/>
      <c r="F2109" s="14"/>
      <c r="G2109" s="14"/>
    </row>
    <row r="2110" spans="1:7" x14ac:dyDescent="0.35">
      <c r="A2110" s="2" t="s">
        <v>2107</v>
      </c>
      <c r="B2110" s="3">
        <v>41517</v>
      </c>
      <c r="C2110" s="4">
        <v>5</v>
      </c>
      <c r="D2110" s="14">
        <v>25.44</v>
      </c>
      <c r="E2110" s="14"/>
      <c r="F2110" s="14"/>
      <c r="G2110" s="14"/>
    </row>
    <row r="2111" spans="1:7" x14ac:dyDescent="0.35">
      <c r="A2111" s="2" t="s">
        <v>2108</v>
      </c>
      <c r="B2111" s="3">
        <v>41452</v>
      </c>
      <c r="C2111" s="4">
        <v>2</v>
      </c>
      <c r="D2111" s="14">
        <v>35.5</v>
      </c>
      <c r="E2111" s="14"/>
      <c r="F2111" s="14"/>
      <c r="G2111" s="14"/>
    </row>
    <row r="2112" spans="1:7" x14ac:dyDescent="0.35">
      <c r="A2112" s="2" t="s">
        <v>2109</v>
      </c>
      <c r="B2112" s="3">
        <v>41290</v>
      </c>
      <c r="C2112" s="4">
        <v>1</v>
      </c>
      <c r="D2112" s="14">
        <v>35.950000000000003</v>
      </c>
      <c r="E2112" s="14"/>
      <c r="F2112" s="14"/>
      <c r="G2112" s="14"/>
    </row>
    <row r="2113" spans="1:7" x14ac:dyDescent="0.35">
      <c r="A2113" s="2" t="s">
        <v>2110</v>
      </c>
      <c r="B2113" s="3">
        <v>41402</v>
      </c>
      <c r="C2113" s="4">
        <v>3</v>
      </c>
      <c r="D2113" s="14">
        <v>46.183333333333337</v>
      </c>
      <c r="E2113" s="14"/>
      <c r="F2113" s="14"/>
      <c r="G2113" s="14"/>
    </row>
    <row r="2114" spans="1:7" x14ac:dyDescent="0.35">
      <c r="A2114" s="2" t="s">
        <v>2111</v>
      </c>
      <c r="B2114" s="3">
        <v>41446</v>
      </c>
      <c r="C2114" s="4">
        <v>3</v>
      </c>
      <c r="D2114" s="14">
        <v>43.716666666666669</v>
      </c>
      <c r="E2114" s="14"/>
      <c r="F2114" s="14"/>
      <c r="G2114" s="14"/>
    </row>
    <row r="2115" spans="1:7" x14ac:dyDescent="0.35">
      <c r="A2115" s="2" t="s">
        <v>2112</v>
      </c>
      <c r="B2115" s="3">
        <v>41478</v>
      </c>
      <c r="C2115" s="4">
        <v>4</v>
      </c>
      <c r="D2115" s="14">
        <v>26.200000000000003</v>
      </c>
      <c r="E2115" s="14"/>
      <c r="F2115" s="14"/>
      <c r="G2115" s="14"/>
    </row>
    <row r="2116" spans="1:7" x14ac:dyDescent="0.35">
      <c r="A2116" s="2" t="s">
        <v>2113</v>
      </c>
      <c r="B2116" s="3">
        <v>41298</v>
      </c>
      <c r="C2116" s="4">
        <v>1</v>
      </c>
      <c r="D2116" s="14">
        <v>42.55</v>
      </c>
      <c r="E2116" s="14"/>
      <c r="F2116" s="14"/>
      <c r="G2116" s="14"/>
    </row>
    <row r="2117" spans="1:7" x14ac:dyDescent="0.35">
      <c r="A2117" s="2" t="s">
        <v>2114</v>
      </c>
      <c r="B2117" s="3">
        <v>41293</v>
      </c>
      <c r="C2117" s="4">
        <v>1</v>
      </c>
      <c r="D2117" s="14">
        <v>41.400000000000006</v>
      </c>
      <c r="E2117" s="14"/>
      <c r="F2117" s="14"/>
      <c r="G2117" s="14"/>
    </row>
    <row r="2118" spans="1:7" x14ac:dyDescent="0.35">
      <c r="A2118" s="2" t="s">
        <v>2115</v>
      </c>
      <c r="B2118" s="3">
        <v>41557</v>
      </c>
      <c r="C2118" s="4">
        <v>6</v>
      </c>
      <c r="D2118" s="14">
        <v>38.016666666666666</v>
      </c>
      <c r="E2118" s="14"/>
      <c r="F2118" s="14"/>
      <c r="G2118" s="14"/>
    </row>
    <row r="2119" spans="1:7" x14ac:dyDescent="0.35">
      <c r="A2119" s="2" t="s">
        <v>2116</v>
      </c>
      <c r="B2119" s="3">
        <v>41582</v>
      </c>
      <c r="C2119" s="4">
        <v>1</v>
      </c>
      <c r="D2119" s="14">
        <v>66.8</v>
      </c>
      <c r="E2119" s="14"/>
      <c r="F2119" s="14"/>
      <c r="G2119" s="14"/>
    </row>
    <row r="2120" spans="1:7" x14ac:dyDescent="0.35">
      <c r="A2120" s="2" t="s">
        <v>2117</v>
      </c>
      <c r="B2120" s="3">
        <v>41498</v>
      </c>
      <c r="C2120" s="4">
        <v>3</v>
      </c>
      <c r="D2120" s="14">
        <v>33.18333333333333</v>
      </c>
      <c r="E2120" s="14"/>
      <c r="F2120" s="14"/>
      <c r="G2120" s="14"/>
    </row>
    <row r="2121" spans="1:7" x14ac:dyDescent="0.35">
      <c r="A2121" s="2" t="s">
        <v>2118</v>
      </c>
      <c r="B2121" s="3">
        <v>41573</v>
      </c>
      <c r="C2121" s="4">
        <v>7</v>
      </c>
      <c r="D2121" s="14">
        <v>39.807142857142857</v>
      </c>
      <c r="E2121" s="14"/>
      <c r="F2121" s="14"/>
      <c r="G2121" s="14"/>
    </row>
    <row r="2122" spans="1:7" x14ac:dyDescent="0.35">
      <c r="A2122" s="2" t="s">
        <v>2119</v>
      </c>
      <c r="B2122" s="3">
        <v>41388</v>
      </c>
      <c r="C2122" s="4">
        <v>1</v>
      </c>
      <c r="D2122" s="14">
        <v>36.099999999999994</v>
      </c>
      <c r="E2122" s="14"/>
      <c r="F2122" s="14"/>
      <c r="G2122" s="14"/>
    </row>
    <row r="2123" spans="1:7" x14ac:dyDescent="0.35">
      <c r="A2123" s="2" t="s">
        <v>2120</v>
      </c>
      <c r="B2123" s="3">
        <v>41313</v>
      </c>
      <c r="C2123" s="4">
        <v>2</v>
      </c>
      <c r="D2123" s="14">
        <v>53.35</v>
      </c>
      <c r="E2123" s="14"/>
      <c r="F2123" s="14"/>
      <c r="G2123" s="14"/>
    </row>
    <row r="2124" spans="1:7" x14ac:dyDescent="0.35">
      <c r="A2124" s="2" t="s">
        <v>2121</v>
      </c>
      <c r="B2124" s="3">
        <v>41301</v>
      </c>
      <c r="C2124" s="4">
        <v>1</v>
      </c>
      <c r="D2124" s="14">
        <v>39.700000000000003</v>
      </c>
      <c r="E2124" s="14"/>
      <c r="F2124" s="14"/>
      <c r="G2124" s="14"/>
    </row>
    <row r="2125" spans="1:7" x14ac:dyDescent="0.35">
      <c r="A2125" s="2" t="s">
        <v>2122</v>
      </c>
      <c r="B2125" s="3">
        <v>41362</v>
      </c>
      <c r="C2125" s="4">
        <v>3</v>
      </c>
      <c r="D2125" s="14">
        <v>49.85</v>
      </c>
      <c r="E2125" s="14"/>
      <c r="F2125" s="14"/>
      <c r="G2125" s="14"/>
    </row>
    <row r="2126" spans="1:7" x14ac:dyDescent="0.35">
      <c r="A2126" s="2" t="s">
        <v>2123</v>
      </c>
      <c r="B2126" s="3">
        <v>41289</v>
      </c>
      <c r="C2126" s="4">
        <v>1</v>
      </c>
      <c r="D2126" s="14">
        <v>46.45</v>
      </c>
      <c r="E2126" s="14"/>
      <c r="F2126" s="14"/>
      <c r="G2126" s="14"/>
    </row>
    <row r="2127" spans="1:7" x14ac:dyDescent="0.35">
      <c r="A2127" s="2" t="s">
        <v>2124</v>
      </c>
      <c r="B2127" s="3">
        <v>41550</v>
      </c>
      <c r="C2127" s="4">
        <v>6</v>
      </c>
      <c r="D2127" s="14">
        <v>43.050000000000004</v>
      </c>
      <c r="E2127" s="14"/>
      <c r="F2127" s="14"/>
      <c r="G2127" s="14"/>
    </row>
    <row r="2128" spans="1:7" x14ac:dyDescent="0.35">
      <c r="A2128" s="2" t="s">
        <v>2125</v>
      </c>
      <c r="B2128" s="3">
        <v>41285</v>
      </c>
      <c r="C2128" s="4">
        <v>1</v>
      </c>
      <c r="D2128" s="14">
        <v>52.15</v>
      </c>
      <c r="E2128" s="14"/>
      <c r="F2128" s="14"/>
      <c r="G2128" s="14"/>
    </row>
    <row r="2129" spans="1:7" x14ac:dyDescent="0.35">
      <c r="A2129" s="2" t="s">
        <v>2126</v>
      </c>
      <c r="B2129" s="3">
        <v>41569</v>
      </c>
      <c r="C2129" s="4">
        <v>7</v>
      </c>
      <c r="D2129" s="14">
        <v>51.371428571428567</v>
      </c>
      <c r="E2129" s="14"/>
      <c r="F2129" s="14"/>
      <c r="G2129" s="14"/>
    </row>
    <row r="2130" spans="1:7" x14ac:dyDescent="0.35">
      <c r="A2130" s="2" t="s">
        <v>2127</v>
      </c>
      <c r="B2130" s="3">
        <v>41321</v>
      </c>
      <c r="C2130" s="4">
        <v>2</v>
      </c>
      <c r="D2130" s="14">
        <v>21.799999999999997</v>
      </c>
      <c r="E2130" s="14"/>
      <c r="F2130" s="14"/>
      <c r="G2130" s="14"/>
    </row>
    <row r="2131" spans="1:7" x14ac:dyDescent="0.35">
      <c r="A2131" s="2" t="s">
        <v>2128</v>
      </c>
      <c r="B2131" s="3">
        <v>41289</v>
      </c>
      <c r="C2131" s="4">
        <v>1</v>
      </c>
      <c r="D2131" s="14">
        <v>42.95</v>
      </c>
      <c r="E2131" s="14"/>
      <c r="F2131" s="14"/>
      <c r="G2131" s="14"/>
    </row>
    <row r="2132" spans="1:7" x14ac:dyDescent="0.35">
      <c r="A2132" s="2" t="s">
        <v>2129</v>
      </c>
      <c r="B2132" s="3">
        <v>41498</v>
      </c>
      <c r="C2132" s="4">
        <v>9</v>
      </c>
      <c r="D2132" s="14">
        <v>30.315555555555552</v>
      </c>
      <c r="E2132" s="14"/>
      <c r="F2132" s="14"/>
      <c r="G2132" s="14"/>
    </row>
    <row r="2133" spans="1:7" x14ac:dyDescent="0.35">
      <c r="A2133" s="2" t="s">
        <v>2130</v>
      </c>
      <c r="B2133" s="3">
        <v>41569</v>
      </c>
      <c r="C2133" s="4">
        <v>7</v>
      </c>
      <c r="D2133" s="14">
        <v>20.178571428571427</v>
      </c>
      <c r="E2133" s="14"/>
      <c r="F2133" s="14"/>
      <c r="G2133" s="14"/>
    </row>
    <row r="2134" spans="1:7" x14ac:dyDescent="0.35">
      <c r="A2134" s="2" t="s">
        <v>2131</v>
      </c>
      <c r="B2134" s="3">
        <v>41398</v>
      </c>
      <c r="C2134" s="4">
        <v>2</v>
      </c>
      <c r="D2134" s="14">
        <v>50.900000000000006</v>
      </c>
      <c r="E2134" s="14"/>
      <c r="F2134" s="14"/>
      <c r="G2134" s="14"/>
    </row>
    <row r="2135" spans="1:7" x14ac:dyDescent="0.35">
      <c r="A2135" s="2" t="s">
        <v>2132</v>
      </c>
      <c r="B2135" s="3">
        <v>41290</v>
      </c>
      <c r="C2135" s="4">
        <v>1</v>
      </c>
      <c r="D2135" s="14">
        <v>10.95</v>
      </c>
      <c r="E2135" s="14"/>
      <c r="F2135" s="14"/>
      <c r="G2135" s="14"/>
    </row>
    <row r="2136" spans="1:7" x14ac:dyDescent="0.35">
      <c r="A2136" s="2" t="s">
        <v>2133</v>
      </c>
      <c r="B2136" s="3">
        <v>41552</v>
      </c>
      <c r="C2136" s="4">
        <v>5</v>
      </c>
      <c r="D2136" s="14">
        <v>60.14</v>
      </c>
      <c r="E2136" s="14"/>
      <c r="F2136" s="14"/>
      <c r="G2136" s="14"/>
    </row>
    <row r="2137" spans="1:7" x14ac:dyDescent="0.35">
      <c r="A2137" s="2" t="s">
        <v>2134</v>
      </c>
      <c r="B2137" s="3">
        <v>41306</v>
      </c>
      <c r="C2137" s="4">
        <v>2</v>
      </c>
      <c r="D2137" s="14">
        <v>54.075000000000003</v>
      </c>
      <c r="E2137" s="14"/>
      <c r="F2137" s="14"/>
      <c r="G2137" s="14"/>
    </row>
    <row r="2138" spans="1:7" x14ac:dyDescent="0.35">
      <c r="A2138" s="2" t="s">
        <v>2135</v>
      </c>
      <c r="B2138" s="3">
        <v>41276</v>
      </c>
      <c r="C2138" s="4">
        <v>1</v>
      </c>
      <c r="D2138" s="14">
        <v>35.4</v>
      </c>
      <c r="E2138" s="14"/>
      <c r="F2138" s="14"/>
      <c r="G2138" s="14"/>
    </row>
    <row r="2139" spans="1:7" x14ac:dyDescent="0.35">
      <c r="A2139" s="2" t="s">
        <v>2136</v>
      </c>
      <c r="B2139" s="3">
        <v>41442</v>
      </c>
      <c r="C2139" s="4">
        <v>4</v>
      </c>
      <c r="D2139" s="14">
        <v>45.25</v>
      </c>
      <c r="E2139" s="14"/>
      <c r="F2139" s="14"/>
      <c r="G2139" s="14"/>
    </row>
    <row r="2140" spans="1:7" x14ac:dyDescent="0.35">
      <c r="A2140" s="2" t="s">
        <v>2137</v>
      </c>
      <c r="B2140" s="3">
        <v>41279</v>
      </c>
      <c r="C2140" s="4">
        <v>1</v>
      </c>
      <c r="D2140" s="14">
        <v>26.75</v>
      </c>
      <c r="E2140" s="14"/>
      <c r="F2140" s="14"/>
      <c r="G2140" s="14"/>
    </row>
    <row r="2141" spans="1:7" x14ac:dyDescent="0.35">
      <c r="A2141" s="2" t="s">
        <v>2138</v>
      </c>
      <c r="B2141" s="3">
        <v>41532</v>
      </c>
      <c r="C2141" s="4">
        <v>6</v>
      </c>
      <c r="D2141" s="14">
        <v>47.391666666666659</v>
      </c>
      <c r="E2141" s="14"/>
      <c r="F2141" s="14"/>
      <c r="G2141" s="14"/>
    </row>
    <row r="2142" spans="1:7" x14ac:dyDescent="0.35">
      <c r="A2142" s="2" t="s">
        <v>2139</v>
      </c>
      <c r="B2142" s="3">
        <v>41496</v>
      </c>
      <c r="C2142" s="4">
        <v>13</v>
      </c>
      <c r="D2142" s="14">
        <v>28.984615384615385</v>
      </c>
      <c r="E2142" s="14"/>
      <c r="F2142" s="14"/>
      <c r="G2142" s="14"/>
    </row>
    <row r="2143" spans="1:7" x14ac:dyDescent="0.35">
      <c r="A2143" s="2" t="s">
        <v>2140</v>
      </c>
      <c r="B2143" s="3">
        <v>41421</v>
      </c>
      <c r="C2143" s="4">
        <v>3</v>
      </c>
      <c r="D2143" s="14">
        <v>43.35</v>
      </c>
      <c r="E2143" s="14"/>
      <c r="F2143" s="14"/>
      <c r="G2143" s="14"/>
    </row>
    <row r="2144" spans="1:7" x14ac:dyDescent="0.35">
      <c r="A2144" s="2" t="s">
        <v>2141</v>
      </c>
      <c r="B2144" s="3">
        <v>41563</v>
      </c>
      <c r="C2144" s="4">
        <v>6</v>
      </c>
      <c r="D2144" s="14">
        <v>20.925000000000001</v>
      </c>
      <c r="E2144" s="14"/>
      <c r="F2144" s="14"/>
      <c r="G2144" s="14"/>
    </row>
    <row r="2145" spans="1:7" x14ac:dyDescent="0.35">
      <c r="A2145" s="2" t="s">
        <v>2142</v>
      </c>
      <c r="B2145" s="3">
        <v>41327</v>
      </c>
      <c r="C2145" s="4">
        <v>3</v>
      </c>
      <c r="D2145" s="14">
        <v>48.050000000000004</v>
      </c>
      <c r="E2145" s="14"/>
      <c r="F2145" s="14"/>
      <c r="G2145" s="14"/>
    </row>
    <row r="2146" spans="1:7" x14ac:dyDescent="0.35">
      <c r="A2146" s="2" t="s">
        <v>2143</v>
      </c>
      <c r="B2146" s="3">
        <v>41282</v>
      </c>
      <c r="C2146" s="4">
        <v>1</v>
      </c>
      <c r="D2146" s="14">
        <v>24.5</v>
      </c>
      <c r="E2146" s="14"/>
      <c r="F2146" s="14"/>
      <c r="G2146" s="14"/>
    </row>
    <row r="2147" spans="1:7" x14ac:dyDescent="0.35">
      <c r="A2147" s="2" t="s">
        <v>2144</v>
      </c>
      <c r="B2147" s="3">
        <v>41498</v>
      </c>
      <c r="C2147" s="4">
        <v>10</v>
      </c>
      <c r="D2147" s="14">
        <v>11.7</v>
      </c>
      <c r="E2147" s="14"/>
      <c r="F2147" s="14"/>
      <c r="G2147" s="14"/>
    </row>
    <row r="2148" spans="1:7" x14ac:dyDescent="0.35">
      <c r="A2148" s="2" t="s">
        <v>2145</v>
      </c>
      <c r="B2148" s="3">
        <v>41277</v>
      </c>
      <c r="C2148" s="4">
        <v>1</v>
      </c>
      <c r="D2148" s="14">
        <v>19</v>
      </c>
      <c r="E2148" s="14"/>
      <c r="F2148" s="14"/>
      <c r="G2148" s="14"/>
    </row>
    <row r="2149" spans="1:7" x14ac:dyDescent="0.35">
      <c r="A2149" s="2" t="s">
        <v>2146</v>
      </c>
      <c r="B2149" s="3">
        <v>41277</v>
      </c>
      <c r="C2149" s="4">
        <v>1</v>
      </c>
      <c r="D2149" s="14">
        <v>6.75</v>
      </c>
      <c r="E2149" s="14"/>
      <c r="F2149" s="14"/>
      <c r="G2149" s="14"/>
    </row>
    <row r="2150" spans="1:7" x14ac:dyDescent="0.35">
      <c r="A2150" s="2" t="s">
        <v>2147</v>
      </c>
      <c r="B2150" s="3">
        <v>41582</v>
      </c>
      <c r="C2150" s="4">
        <v>131</v>
      </c>
      <c r="D2150" s="14">
        <v>10.447709923664123</v>
      </c>
      <c r="E2150" s="14"/>
      <c r="F2150" s="14"/>
      <c r="G2150" s="14"/>
    </row>
    <row r="2151" spans="1:7" x14ac:dyDescent="0.35">
      <c r="A2151" s="2" t="s">
        <v>2148</v>
      </c>
      <c r="B2151" s="3">
        <v>41344</v>
      </c>
      <c r="C2151" s="4">
        <v>4</v>
      </c>
      <c r="D2151" s="14">
        <v>35.174999999999997</v>
      </c>
      <c r="E2151" s="14"/>
      <c r="F2151" s="14"/>
      <c r="G2151" s="14"/>
    </row>
    <row r="2152" spans="1:7" x14ac:dyDescent="0.35">
      <c r="A2152" s="2" t="s">
        <v>2149</v>
      </c>
      <c r="B2152" s="3">
        <v>41303</v>
      </c>
      <c r="C2152" s="4">
        <v>1</v>
      </c>
      <c r="D2152" s="14">
        <v>28.5</v>
      </c>
      <c r="E2152" s="14"/>
      <c r="F2152" s="14"/>
      <c r="G2152" s="14"/>
    </row>
    <row r="2153" spans="1:7" x14ac:dyDescent="0.35">
      <c r="A2153" s="2" t="s">
        <v>2150</v>
      </c>
      <c r="B2153" s="3">
        <v>41288</v>
      </c>
      <c r="C2153" s="4">
        <v>1</v>
      </c>
      <c r="D2153" s="14">
        <v>46.2</v>
      </c>
      <c r="E2153" s="14"/>
      <c r="F2153" s="14"/>
      <c r="G2153" s="14"/>
    </row>
    <row r="2154" spans="1:7" x14ac:dyDescent="0.35">
      <c r="A2154" s="2" t="s">
        <v>2151</v>
      </c>
      <c r="B2154" s="3">
        <v>41289</v>
      </c>
      <c r="C2154" s="4">
        <v>1</v>
      </c>
      <c r="D2154" s="14">
        <v>37.200000000000003</v>
      </c>
      <c r="E2154" s="14"/>
      <c r="F2154" s="14"/>
      <c r="G2154" s="14"/>
    </row>
    <row r="2155" spans="1:7" x14ac:dyDescent="0.35">
      <c r="A2155" s="2" t="s">
        <v>2152</v>
      </c>
      <c r="B2155" s="3">
        <v>41380</v>
      </c>
      <c r="C2155" s="4">
        <v>2</v>
      </c>
      <c r="D2155" s="14">
        <v>51.524999999999999</v>
      </c>
      <c r="E2155" s="14"/>
      <c r="F2155" s="14"/>
      <c r="G2155" s="14"/>
    </row>
    <row r="2156" spans="1:7" x14ac:dyDescent="0.35">
      <c r="A2156" s="2" t="s">
        <v>2153</v>
      </c>
      <c r="B2156" s="3">
        <v>41425</v>
      </c>
      <c r="C2156" s="4">
        <v>5</v>
      </c>
      <c r="D2156" s="14">
        <v>120.5</v>
      </c>
      <c r="E2156" s="14"/>
      <c r="F2156" s="14"/>
      <c r="G2156" s="14"/>
    </row>
    <row r="2157" spans="1:7" x14ac:dyDescent="0.35">
      <c r="A2157" s="2" t="s">
        <v>2154</v>
      </c>
      <c r="B2157" s="3">
        <v>41320</v>
      </c>
      <c r="C2157" s="4">
        <v>2</v>
      </c>
      <c r="D2157" s="14">
        <v>31.25</v>
      </c>
      <c r="E2157" s="14"/>
      <c r="F2157" s="14"/>
      <c r="G2157" s="14"/>
    </row>
    <row r="2158" spans="1:7" x14ac:dyDescent="0.35">
      <c r="A2158" s="2" t="s">
        <v>2155</v>
      </c>
      <c r="B2158" s="3">
        <v>41496</v>
      </c>
      <c r="C2158" s="4">
        <v>3</v>
      </c>
      <c r="D2158" s="14">
        <v>43.733333333333327</v>
      </c>
      <c r="E2158" s="14"/>
      <c r="F2158" s="14"/>
      <c r="G2158" s="14"/>
    </row>
    <row r="2159" spans="1:7" x14ac:dyDescent="0.35">
      <c r="A2159" s="2" t="s">
        <v>2156</v>
      </c>
      <c r="B2159" s="3">
        <v>41355</v>
      </c>
      <c r="C2159" s="4">
        <v>2</v>
      </c>
      <c r="D2159" s="14">
        <v>24.025000000000006</v>
      </c>
      <c r="E2159" s="14"/>
      <c r="F2159" s="14"/>
      <c r="G2159" s="14"/>
    </row>
    <row r="2160" spans="1:7" x14ac:dyDescent="0.35">
      <c r="A2160" s="2" t="s">
        <v>2157</v>
      </c>
      <c r="B2160" s="3">
        <v>41573</v>
      </c>
      <c r="C2160" s="4">
        <v>11</v>
      </c>
      <c r="D2160" s="14">
        <v>40.664545454545447</v>
      </c>
      <c r="E2160" s="14"/>
      <c r="F2160" s="14"/>
      <c r="G2160" s="14"/>
    </row>
    <row r="2161" spans="1:7" x14ac:dyDescent="0.35">
      <c r="A2161" s="2" t="s">
        <v>2158</v>
      </c>
      <c r="B2161" s="3">
        <v>41524</v>
      </c>
      <c r="C2161" s="4">
        <v>15</v>
      </c>
      <c r="D2161" s="14">
        <v>40.96</v>
      </c>
      <c r="E2161" s="14"/>
      <c r="F2161" s="14"/>
      <c r="G2161" s="14"/>
    </row>
    <row r="2162" spans="1:7" x14ac:dyDescent="0.35">
      <c r="A2162" s="2" t="s">
        <v>2159</v>
      </c>
      <c r="B2162" s="3">
        <v>41530</v>
      </c>
      <c r="C2162" s="4">
        <v>4</v>
      </c>
      <c r="D2162" s="14">
        <v>36.912500000000001</v>
      </c>
      <c r="E2162" s="14"/>
      <c r="F2162" s="14"/>
      <c r="G2162" s="14"/>
    </row>
    <row r="2163" spans="1:7" x14ac:dyDescent="0.35">
      <c r="A2163" s="2" t="s">
        <v>2160</v>
      </c>
      <c r="B2163" s="3">
        <v>41278</v>
      </c>
      <c r="C2163" s="4">
        <v>1</v>
      </c>
      <c r="D2163" s="14">
        <v>24</v>
      </c>
      <c r="E2163" s="14"/>
      <c r="F2163" s="14"/>
      <c r="G2163" s="14"/>
    </row>
    <row r="2164" spans="1:7" x14ac:dyDescent="0.35">
      <c r="A2164" s="2" t="s">
        <v>2161</v>
      </c>
      <c r="B2164" s="3">
        <v>41573</v>
      </c>
      <c r="C2164" s="4">
        <v>4</v>
      </c>
      <c r="D2164" s="14">
        <v>42.414999999999999</v>
      </c>
      <c r="E2164" s="14"/>
      <c r="F2164" s="14"/>
      <c r="G2164" s="14"/>
    </row>
    <row r="2165" spans="1:7" x14ac:dyDescent="0.35">
      <c r="A2165" s="2" t="s">
        <v>2162</v>
      </c>
      <c r="B2165" s="3">
        <v>41346</v>
      </c>
      <c r="C2165" s="4">
        <v>2</v>
      </c>
      <c r="D2165" s="14">
        <v>50.174999999999997</v>
      </c>
      <c r="E2165" s="14"/>
      <c r="F2165" s="14"/>
      <c r="G2165" s="14"/>
    </row>
    <row r="2166" spans="1:7" x14ac:dyDescent="0.35">
      <c r="A2166" s="2" t="s">
        <v>2163</v>
      </c>
      <c r="B2166" s="3">
        <v>41279</v>
      </c>
      <c r="C2166" s="4">
        <v>1</v>
      </c>
      <c r="D2166" s="14">
        <v>32.5</v>
      </c>
      <c r="E2166" s="14"/>
      <c r="F2166" s="14"/>
      <c r="G2166" s="14"/>
    </row>
    <row r="2167" spans="1:7" x14ac:dyDescent="0.35">
      <c r="A2167" s="2" t="s">
        <v>2164</v>
      </c>
      <c r="B2167" s="3">
        <v>41279</v>
      </c>
      <c r="C2167" s="4">
        <v>1</v>
      </c>
      <c r="D2167" s="14">
        <v>20.45</v>
      </c>
      <c r="E2167" s="14"/>
      <c r="F2167" s="14"/>
      <c r="G2167" s="14"/>
    </row>
    <row r="2168" spans="1:7" x14ac:dyDescent="0.35">
      <c r="A2168" s="2" t="s">
        <v>2165</v>
      </c>
      <c r="B2168" s="3">
        <v>41552</v>
      </c>
      <c r="C2168" s="4">
        <v>5</v>
      </c>
      <c r="D2168" s="14">
        <v>39.269999999999996</v>
      </c>
      <c r="E2168" s="14"/>
      <c r="F2168" s="14"/>
      <c r="G2168" s="14"/>
    </row>
    <row r="2169" spans="1:7" x14ac:dyDescent="0.35">
      <c r="A2169" s="2" t="s">
        <v>2166</v>
      </c>
      <c r="B2169" s="3">
        <v>41475</v>
      </c>
      <c r="C2169" s="4">
        <v>1</v>
      </c>
      <c r="D2169" s="14">
        <v>16.5</v>
      </c>
      <c r="E2169" s="14"/>
      <c r="F2169" s="14"/>
      <c r="G2169" s="14"/>
    </row>
    <row r="2170" spans="1:7" x14ac:dyDescent="0.35">
      <c r="A2170" s="2" t="s">
        <v>2167</v>
      </c>
      <c r="B2170" s="3">
        <v>41279</v>
      </c>
      <c r="C2170" s="4">
        <v>1</v>
      </c>
      <c r="D2170" s="14">
        <v>47.2</v>
      </c>
      <c r="E2170" s="14"/>
      <c r="F2170" s="14"/>
      <c r="G2170" s="14"/>
    </row>
    <row r="2171" spans="1:7" x14ac:dyDescent="0.35">
      <c r="A2171" s="2" t="s">
        <v>2168</v>
      </c>
      <c r="B2171" s="3">
        <v>41490</v>
      </c>
      <c r="C2171" s="4">
        <v>8</v>
      </c>
      <c r="D2171" s="14">
        <v>41.493749999999991</v>
      </c>
      <c r="E2171" s="14"/>
      <c r="F2171" s="14"/>
      <c r="G2171" s="14"/>
    </row>
    <row r="2172" spans="1:7" x14ac:dyDescent="0.35">
      <c r="A2172" s="2" t="s">
        <v>2169</v>
      </c>
      <c r="B2172" s="3">
        <v>41282</v>
      </c>
      <c r="C2172" s="4">
        <v>1</v>
      </c>
      <c r="D2172" s="14">
        <v>21.2</v>
      </c>
      <c r="E2172" s="14"/>
      <c r="F2172" s="14"/>
      <c r="G2172" s="14"/>
    </row>
    <row r="2173" spans="1:7" x14ac:dyDescent="0.35">
      <c r="A2173" s="2" t="s">
        <v>2170</v>
      </c>
      <c r="B2173" s="3">
        <v>41534</v>
      </c>
      <c r="C2173" s="4">
        <v>11</v>
      </c>
      <c r="D2173" s="14">
        <v>18.559090909090909</v>
      </c>
      <c r="E2173" s="14"/>
      <c r="F2173" s="14"/>
      <c r="G2173" s="14"/>
    </row>
    <row r="2174" spans="1:7" x14ac:dyDescent="0.35">
      <c r="A2174" s="2" t="s">
        <v>2171</v>
      </c>
      <c r="B2174" s="3">
        <v>41279</v>
      </c>
      <c r="C2174" s="4">
        <v>2</v>
      </c>
      <c r="D2174" s="14">
        <v>22.799999999999997</v>
      </c>
      <c r="E2174" s="14"/>
      <c r="F2174" s="14"/>
      <c r="G2174" s="14"/>
    </row>
    <row r="2175" spans="1:7" x14ac:dyDescent="0.35">
      <c r="A2175" s="2" t="s">
        <v>2172</v>
      </c>
      <c r="B2175" s="3">
        <v>41349</v>
      </c>
      <c r="C2175" s="4">
        <v>2</v>
      </c>
      <c r="D2175" s="14">
        <v>12.625</v>
      </c>
      <c r="E2175" s="14"/>
      <c r="F2175" s="14"/>
      <c r="G2175" s="14"/>
    </row>
    <row r="2176" spans="1:7" x14ac:dyDescent="0.35">
      <c r="A2176" s="2" t="s">
        <v>2173</v>
      </c>
      <c r="B2176" s="3">
        <v>41279</v>
      </c>
      <c r="C2176" s="4">
        <v>1</v>
      </c>
      <c r="D2176" s="14">
        <v>60.599999999999994</v>
      </c>
      <c r="E2176" s="14"/>
      <c r="F2176" s="14"/>
      <c r="G2176" s="14"/>
    </row>
    <row r="2177" spans="1:7" x14ac:dyDescent="0.35">
      <c r="A2177" s="2" t="s">
        <v>2174</v>
      </c>
      <c r="B2177" s="3">
        <v>41549</v>
      </c>
      <c r="C2177" s="4">
        <v>5</v>
      </c>
      <c r="D2177" s="14">
        <v>95.1</v>
      </c>
      <c r="E2177" s="14"/>
      <c r="F2177" s="14"/>
      <c r="G2177" s="14"/>
    </row>
    <row r="2178" spans="1:7" x14ac:dyDescent="0.35">
      <c r="A2178" s="2" t="s">
        <v>2175</v>
      </c>
      <c r="B2178" s="3">
        <v>41529</v>
      </c>
      <c r="C2178" s="4">
        <v>18</v>
      </c>
      <c r="D2178" s="14">
        <v>41.76666666666668</v>
      </c>
      <c r="E2178" s="14"/>
      <c r="F2178" s="14"/>
      <c r="G2178" s="14"/>
    </row>
    <row r="2179" spans="1:7" x14ac:dyDescent="0.35">
      <c r="A2179" s="2" t="s">
        <v>2176</v>
      </c>
      <c r="B2179" s="3">
        <v>41280</v>
      </c>
      <c r="C2179" s="4">
        <v>1</v>
      </c>
      <c r="D2179" s="14">
        <v>67.100000000000009</v>
      </c>
      <c r="E2179" s="14"/>
      <c r="F2179" s="14"/>
      <c r="G2179" s="14"/>
    </row>
    <row r="2180" spans="1:7" x14ac:dyDescent="0.35">
      <c r="A2180" s="2" t="s">
        <v>2177</v>
      </c>
      <c r="B2180" s="3">
        <v>41292</v>
      </c>
      <c r="C2180" s="4">
        <v>1</v>
      </c>
      <c r="D2180" s="14">
        <v>35.65</v>
      </c>
      <c r="E2180" s="14"/>
      <c r="F2180" s="14"/>
      <c r="G2180" s="14"/>
    </row>
    <row r="2181" spans="1:7" x14ac:dyDescent="0.35">
      <c r="A2181" s="2" t="s">
        <v>2178</v>
      </c>
      <c r="B2181" s="3">
        <v>41419</v>
      </c>
      <c r="C2181" s="4">
        <v>2</v>
      </c>
      <c r="D2181" s="14">
        <v>79.655000000000001</v>
      </c>
      <c r="E2181" s="14"/>
      <c r="F2181" s="14"/>
      <c r="G2181" s="14"/>
    </row>
    <row r="2182" spans="1:7" x14ac:dyDescent="0.35">
      <c r="A2182" s="2" t="s">
        <v>2179</v>
      </c>
      <c r="B2182" s="3">
        <v>41569</v>
      </c>
      <c r="C2182" s="4">
        <v>9</v>
      </c>
      <c r="D2182" s="14">
        <v>50.388888888888886</v>
      </c>
      <c r="E2182" s="14"/>
      <c r="F2182" s="14"/>
      <c r="G2182" s="14"/>
    </row>
    <row r="2183" spans="1:7" x14ac:dyDescent="0.35">
      <c r="A2183" s="2" t="s">
        <v>2180</v>
      </c>
      <c r="B2183" s="3">
        <v>41323</v>
      </c>
      <c r="C2183" s="4">
        <v>1</v>
      </c>
      <c r="D2183" s="14">
        <v>7</v>
      </c>
      <c r="E2183" s="14"/>
      <c r="F2183" s="14"/>
      <c r="G2183" s="14"/>
    </row>
    <row r="2184" spans="1:7" x14ac:dyDescent="0.35">
      <c r="A2184" s="2" t="s">
        <v>2181</v>
      </c>
      <c r="B2184" s="3">
        <v>41578</v>
      </c>
      <c r="C2184" s="4">
        <v>35</v>
      </c>
      <c r="D2184" s="14">
        <v>20.168571428571425</v>
      </c>
      <c r="E2184" s="14"/>
      <c r="F2184" s="14"/>
      <c r="G2184" s="14"/>
    </row>
    <row r="2185" spans="1:7" x14ac:dyDescent="0.35">
      <c r="A2185" s="2" t="s">
        <v>2182</v>
      </c>
      <c r="B2185" s="3">
        <v>41297</v>
      </c>
      <c r="C2185" s="4">
        <v>2</v>
      </c>
      <c r="D2185" s="14">
        <v>14.95</v>
      </c>
      <c r="E2185" s="14"/>
      <c r="F2185" s="14"/>
      <c r="G2185" s="14"/>
    </row>
    <row r="2186" spans="1:7" x14ac:dyDescent="0.35">
      <c r="A2186" s="2" t="s">
        <v>2183</v>
      </c>
      <c r="B2186" s="3">
        <v>41277</v>
      </c>
      <c r="C2186" s="4">
        <v>1</v>
      </c>
      <c r="D2186" s="14">
        <v>6.5</v>
      </c>
      <c r="E2186" s="14"/>
      <c r="F2186" s="14"/>
      <c r="G2186" s="14"/>
    </row>
    <row r="2187" spans="1:7" x14ac:dyDescent="0.35">
      <c r="A2187" s="2" t="s">
        <v>2184</v>
      </c>
      <c r="B2187" s="3">
        <v>41510</v>
      </c>
      <c r="C2187" s="4">
        <v>5</v>
      </c>
      <c r="D2187" s="14">
        <v>50.64</v>
      </c>
      <c r="E2187" s="14"/>
      <c r="F2187" s="14"/>
      <c r="G2187" s="14"/>
    </row>
    <row r="2188" spans="1:7" x14ac:dyDescent="0.35">
      <c r="A2188" s="2" t="s">
        <v>2185</v>
      </c>
      <c r="B2188" s="3">
        <v>41421</v>
      </c>
      <c r="C2188" s="4">
        <v>5</v>
      </c>
      <c r="D2188" s="14">
        <v>19.010000000000002</v>
      </c>
      <c r="E2188" s="14"/>
      <c r="F2188" s="14"/>
      <c r="G2188" s="14"/>
    </row>
    <row r="2189" spans="1:7" x14ac:dyDescent="0.35">
      <c r="A2189" s="2" t="s">
        <v>2186</v>
      </c>
      <c r="B2189" s="3">
        <v>41570</v>
      </c>
      <c r="C2189" s="4">
        <v>18</v>
      </c>
      <c r="D2189" s="14">
        <v>29.830555555555559</v>
      </c>
      <c r="E2189" s="14"/>
      <c r="F2189" s="14"/>
      <c r="G2189" s="14"/>
    </row>
    <row r="2190" spans="1:7" x14ac:dyDescent="0.35">
      <c r="A2190" s="2" t="s">
        <v>2187</v>
      </c>
      <c r="B2190" s="3">
        <v>41580</v>
      </c>
      <c r="C2190" s="4">
        <v>7</v>
      </c>
      <c r="D2190" s="14">
        <v>57.692857142857143</v>
      </c>
      <c r="E2190" s="14"/>
      <c r="F2190" s="14"/>
      <c r="G2190" s="14"/>
    </row>
    <row r="2191" spans="1:7" x14ac:dyDescent="0.35">
      <c r="A2191" s="2" t="s">
        <v>2188</v>
      </c>
      <c r="B2191" s="3">
        <v>41282</v>
      </c>
      <c r="C2191" s="4">
        <v>1</v>
      </c>
      <c r="D2191" s="14">
        <v>61.5</v>
      </c>
      <c r="E2191" s="14"/>
      <c r="F2191" s="14"/>
      <c r="G2191" s="14"/>
    </row>
    <row r="2192" spans="1:7" x14ac:dyDescent="0.35">
      <c r="A2192" s="2" t="s">
        <v>2189</v>
      </c>
      <c r="B2192" s="3">
        <v>41283</v>
      </c>
      <c r="C2192" s="4">
        <v>1</v>
      </c>
      <c r="D2192" s="14">
        <v>36.21</v>
      </c>
      <c r="E2192" s="14"/>
      <c r="F2192" s="14"/>
      <c r="G2192" s="14"/>
    </row>
    <row r="2193" spans="1:7" x14ac:dyDescent="0.35">
      <c r="A2193" s="2" t="s">
        <v>2190</v>
      </c>
      <c r="B2193" s="3">
        <v>41410</v>
      </c>
      <c r="C2193" s="4">
        <v>4</v>
      </c>
      <c r="D2193" s="14">
        <v>34.712499999999999</v>
      </c>
      <c r="E2193" s="14"/>
      <c r="F2193" s="14"/>
      <c r="G2193" s="14"/>
    </row>
    <row r="2194" spans="1:7" x14ac:dyDescent="0.35">
      <c r="A2194" s="2" t="s">
        <v>2191</v>
      </c>
      <c r="B2194" s="3">
        <v>41423</v>
      </c>
      <c r="C2194" s="4">
        <v>2</v>
      </c>
      <c r="D2194" s="14">
        <v>27.7</v>
      </c>
      <c r="E2194" s="14"/>
      <c r="F2194" s="14"/>
      <c r="G2194" s="14"/>
    </row>
    <row r="2195" spans="1:7" x14ac:dyDescent="0.35">
      <c r="A2195" s="2" t="s">
        <v>2192</v>
      </c>
      <c r="B2195" s="3">
        <v>41504</v>
      </c>
      <c r="C2195" s="4">
        <v>2</v>
      </c>
      <c r="D2195" s="14">
        <v>36.325000000000003</v>
      </c>
      <c r="E2195" s="14"/>
      <c r="F2195" s="14"/>
      <c r="G2195" s="14"/>
    </row>
    <row r="2196" spans="1:7" x14ac:dyDescent="0.35">
      <c r="A2196" s="2" t="s">
        <v>2193</v>
      </c>
      <c r="B2196" s="3">
        <v>41285</v>
      </c>
      <c r="C2196" s="4">
        <v>1</v>
      </c>
      <c r="D2196" s="14">
        <v>29</v>
      </c>
      <c r="E2196" s="14"/>
      <c r="F2196" s="14"/>
      <c r="G2196" s="14"/>
    </row>
    <row r="2197" spans="1:7" x14ac:dyDescent="0.35">
      <c r="A2197" s="2" t="s">
        <v>2194</v>
      </c>
      <c r="B2197" s="3">
        <v>41277</v>
      </c>
      <c r="C2197" s="4">
        <v>1</v>
      </c>
      <c r="D2197" s="14">
        <v>13.5</v>
      </c>
      <c r="E2197" s="14"/>
      <c r="F2197" s="14"/>
      <c r="G2197" s="14"/>
    </row>
    <row r="2198" spans="1:7" x14ac:dyDescent="0.35">
      <c r="A2198" s="2" t="s">
        <v>2195</v>
      </c>
      <c r="B2198" s="3">
        <v>41514</v>
      </c>
      <c r="C2198" s="4">
        <v>8</v>
      </c>
      <c r="D2198" s="14">
        <v>28.607499999999998</v>
      </c>
      <c r="E2198" s="14"/>
      <c r="F2198" s="14"/>
      <c r="G2198" s="14"/>
    </row>
    <row r="2199" spans="1:7" x14ac:dyDescent="0.35">
      <c r="A2199" s="2" t="s">
        <v>2196</v>
      </c>
      <c r="B2199" s="3">
        <v>41417</v>
      </c>
      <c r="C2199" s="4">
        <v>5</v>
      </c>
      <c r="D2199" s="14">
        <v>50.67</v>
      </c>
      <c r="E2199" s="14"/>
      <c r="F2199" s="14"/>
      <c r="G2199" s="14"/>
    </row>
    <row r="2200" spans="1:7" x14ac:dyDescent="0.35">
      <c r="A2200" s="2" t="s">
        <v>2197</v>
      </c>
      <c r="B2200" s="3">
        <v>41279</v>
      </c>
      <c r="C2200" s="4">
        <v>1</v>
      </c>
      <c r="D2200" s="14">
        <v>127.25</v>
      </c>
      <c r="E2200" s="14"/>
      <c r="F2200" s="14"/>
      <c r="G2200" s="14"/>
    </row>
    <row r="2201" spans="1:7" x14ac:dyDescent="0.35">
      <c r="A2201" s="2" t="s">
        <v>2198</v>
      </c>
      <c r="B2201" s="3">
        <v>41428</v>
      </c>
      <c r="C2201" s="4">
        <v>2</v>
      </c>
      <c r="D2201" s="14">
        <v>21.799999999999997</v>
      </c>
      <c r="E2201" s="14"/>
      <c r="F2201" s="14"/>
      <c r="G2201" s="14"/>
    </row>
    <row r="2202" spans="1:7" x14ac:dyDescent="0.35">
      <c r="A2202" s="2" t="s">
        <v>2199</v>
      </c>
      <c r="B2202" s="3">
        <v>41521</v>
      </c>
      <c r="C2202" s="4">
        <v>5</v>
      </c>
      <c r="D2202" s="14">
        <v>41.6</v>
      </c>
      <c r="E2202" s="14"/>
      <c r="F2202" s="14"/>
      <c r="G2202" s="14"/>
    </row>
    <row r="2203" spans="1:7" x14ac:dyDescent="0.35">
      <c r="A2203" s="2" t="s">
        <v>2200</v>
      </c>
      <c r="B2203" s="3">
        <v>41405</v>
      </c>
      <c r="C2203" s="4">
        <v>2</v>
      </c>
      <c r="D2203" s="14">
        <v>42.349999999999994</v>
      </c>
      <c r="E2203" s="14"/>
      <c r="F2203" s="14"/>
      <c r="G2203" s="14"/>
    </row>
    <row r="2204" spans="1:7" x14ac:dyDescent="0.35">
      <c r="A2204" s="2" t="s">
        <v>2201</v>
      </c>
      <c r="B2204" s="3">
        <v>41544</v>
      </c>
      <c r="C2204" s="4">
        <v>3</v>
      </c>
      <c r="D2204" s="14">
        <v>65.716666666666669</v>
      </c>
      <c r="E2204" s="14"/>
      <c r="F2204" s="14"/>
      <c r="G2204" s="14"/>
    </row>
    <row r="2205" spans="1:7" x14ac:dyDescent="0.35">
      <c r="A2205" s="2" t="s">
        <v>2202</v>
      </c>
      <c r="B2205" s="3">
        <v>41565</v>
      </c>
      <c r="C2205" s="4">
        <v>3</v>
      </c>
      <c r="D2205" s="14">
        <v>22.083333333333332</v>
      </c>
      <c r="E2205" s="14"/>
      <c r="F2205" s="14"/>
      <c r="G2205" s="14"/>
    </row>
    <row r="2206" spans="1:7" x14ac:dyDescent="0.35">
      <c r="A2206" s="2" t="s">
        <v>2203</v>
      </c>
      <c r="B2206" s="3">
        <v>41558</v>
      </c>
      <c r="C2206" s="4">
        <v>10</v>
      </c>
      <c r="D2206" s="14">
        <v>71.360000000000014</v>
      </c>
      <c r="E2206" s="14"/>
      <c r="F2206" s="14"/>
      <c r="G2206" s="14"/>
    </row>
    <row r="2207" spans="1:7" x14ac:dyDescent="0.35">
      <c r="A2207" s="2" t="s">
        <v>2204</v>
      </c>
      <c r="B2207" s="3">
        <v>41562</v>
      </c>
      <c r="C2207" s="4">
        <v>7</v>
      </c>
      <c r="D2207" s="14">
        <v>34.274285714285718</v>
      </c>
      <c r="E2207" s="14"/>
      <c r="F2207" s="14"/>
      <c r="G2207" s="14"/>
    </row>
    <row r="2208" spans="1:7" x14ac:dyDescent="0.35">
      <c r="A2208" s="2" t="s">
        <v>2205</v>
      </c>
      <c r="B2208" s="3">
        <v>41437</v>
      </c>
      <c r="C2208" s="4">
        <v>3</v>
      </c>
      <c r="D2208" s="14">
        <v>45.400000000000006</v>
      </c>
      <c r="E2208" s="14"/>
      <c r="F2208" s="14"/>
      <c r="G2208" s="14"/>
    </row>
    <row r="2209" spans="1:7" x14ac:dyDescent="0.35">
      <c r="A2209" s="2" t="s">
        <v>2206</v>
      </c>
      <c r="B2209" s="3">
        <v>41550</v>
      </c>
      <c r="C2209" s="4">
        <v>31</v>
      </c>
      <c r="D2209" s="14">
        <v>18.466129032258063</v>
      </c>
      <c r="E2209" s="14"/>
      <c r="F2209" s="14"/>
      <c r="G2209" s="14"/>
    </row>
    <row r="2210" spans="1:7" x14ac:dyDescent="0.35">
      <c r="A2210" s="2" t="s">
        <v>2207</v>
      </c>
      <c r="B2210" s="3">
        <v>41441</v>
      </c>
      <c r="C2210" s="4">
        <v>3</v>
      </c>
      <c r="D2210" s="14">
        <v>50.050000000000004</v>
      </c>
      <c r="E2210" s="14"/>
      <c r="F2210" s="14"/>
      <c r="G2210" s="14"/>
    </row>
    <row r="2211" spans="1:7" x14ac:dyDescent="0.35">
      <c r="A2211" s="2" t="s">
        <v>2208</v>
      </c>
      <c r="B2211" s="3">
        <v>41349</v>
      </c>
      <c r="C2211" s="4">
        <v>1</v>
      </c>
      <c r="D2211" s="14">
        <v>37.6</v>
      </c>
      <c r="E2211" s="14"/>
      <c r="F2211" s="14"/>
      <c r="G2211" s="14"/>
    </row>
    <row r="2212" spans="1:7" x14ac:dyDescent="0.35">
      <c r="A2212" s="2" t="s">
        <v>2209</v>
      </c>
      <c r="B2212" s="3">
        <v>41529</v>
      </c>
      <c r="C2212" s="4">
        <v>13</v>
      </c>
      <c r="D2212" s="14">
        <v>36.323076923076925</v>
      </c>
      <c r="E2212" s="14"/>
      <c r="F2212" s="14"/>
      <c r="G2212" s="14"/>
    </row>
    <row r="2213" spans="1:7" x14ac:dyDescent="0.35">
      <c r="A2213" s="2" t="s">
        <v>2210</v>
      </c>
      <c r="B2213" s="3">
        <v>41574</v>
      </c>
      <c r="C2213" s="4">
        <v>13</v>
      </c>
      <c r="D2213" s="14">
        <v>26.526923076923079</v>
      </c>
      <c r="E2213" s="14"/>
      <c r="F2213" s="14"/>
      <c r="G2213" s="14"/>
    </row>
    <row r="2214" spans="1:7" x14ac:dyDescent="0.35">
      <c r="A2214" s="2" t="s">
        <v>2211</v>
      </c>
      <c r="B2214" s="3">
        <v>41287</v>
      </c>
      <c r="C2214" s="4">
        <v>1</v>
      </c>
      <c r="D2214" s="14">
        <v>47.7</v>
      </c>
      <c r="E2214" s="14"/>
      <c r="F2214" s="14"/>
      <c r="G2214" s="14"/>
    </row>
    <row r="2215" spans="1:7" x14ac:dyDescent="0.35">
      <c r="A2215" s="2" t="s">
        <v>2212</v>
      </c>
      <c r="B2215" s="3">
        <v>41306</v>
      </c>
      <c r="C2215" s="4">
        <v>2</v>
      </c>
      <c r="D2215" s="14">
        <v>25.375</v>
      </c>
      <c r="E2215" s="14"/>
      <c r="F2215" s="14"/>
      <c r="G2215" s="14"/>
    </row>
    <row r="2216" spans="1:7" x14ac:dyDescent="0.35">
      <c r="A2216" s="2" t="s">
        <v>2213</v>
      </c>
      <c r="B2216" s="3">
        <v>41292</v>
      </c>
      <c r="C2216" s="4">
        <v>1</v>
      </c>
      <c r="D2216" s="14">
        <v>30.2</v>
      </c>
      <c r="E2216" s="14"/>
      <c r="F2216" s="14"/>
      <c r="G2216" s="14"/>
    </row>
    <row r="2217" spans="1:7" x14ac:dyDescent="0.35">
      <c r="A2217" s="2" t="s">
        <v>2214</v>
      </c>
      <c r="B2217" s="3">
        <v>41293</v>
      </c>
      <c r="C2217" s="4">
        <v>1</v>
      </c>
      <c r="D2217" s="14">
        <v>45.349999999999994</v>
      </c>
      <c r="E2217" s="14"/>
      <c r="F2217" s="14"/>
      <c r="G2217" s="14"/>
    </row>
    <row r="2218" spans="1:7" x14ac:dyDescent="0.35">
      <c r="A2218" s="2" t="s">
        <v>2215</v>
      </c>
      <c r="B2218" s="3">
        <v>41564</v>
      </c>
      <c r="C2218" s="4">
        <v>21</v>
      </c>
      <c r="D2218" s="14">
        <v>19.140476190476189</v>
      </c>
      <c r="E2218" s="14"/>
      <c r="F2218" s="14"/>
      <c r="G2218" s="14"/>
    </row>
    <row r="2219" spans="1:7" x14ac:dyDescent="0.35">
      <c r="A2219" s="2" t="s">
        <v>2216</v>
      </c>
      <c r="B2219" s="3">
        <v>41385</v>
      </c>
      <c r="C2219" s="4">
        <v>2</v>
      </c>
      <c r="D2219" s="14">
        <v>59.269999999999996</v>
      </c>
      <c r="E2219" s="14"/>
      <c r="F2219" s="14"/>
      <c r="G2219" s="14"/>
    </row>
    <row r="2220" spans="1:7" x14ac:dyDescent="0.35">
      <c r="A2220" s="2" t="s">
        <v>2217</v>
      </c>
      <c r="B2220" s="3">
        <v>41406</v>
      </c>
      <c r="C2220" s="4">
        <v>3</v>
      </c>
      <c r="D2220" s="14">
        <v>33.200000000000003</v>
      </c>
      <c r="E2220" s="14"/>
      <c r="F2220" s="14"/>
      <c r="G2220" s="14"/>
    </row>
    <row r="2221" spans="1:7" x14ac:dyDescent="0.35">
      <c r="A2221" s="2" t="s">
        <v>2218</v>
      </c>
      <c r="B2221" s="3">
        <v>41278</v>
      </c>
      <c r="C2221" s="4">
        <v>1</v>
      </c>
      <c r="D2221" s="14">
        <v>47.5</v>
      </c>
      <c r="E2221" s="14"/>
      <c r="F2221" s="14"/>
      <c r="G2221" s="14"/>
    </row>
    <row r="2222" spans="1:7" x14ac:dyDescent="0.35">
      <c r="A2222" s="2" t="s">
        <v>2219</v>
      </c>
      <c r="B2222" s="3">
        <v>41521</v>
      </c>
      <c r="C2222" s="4">
        <v>4</v>
      </c>
      <c r="D2222" s="14">
        <v>31.799999999999997</v>
      </c>
      <c r="E2222" s="14"/>
      <c r="F2222" s="14"/>
      <c r="G2222" s="14"/>
    </row>
    <row r="2223" spans="1:7" x14ac:dyDescent="0.35">
      <c r="A2223" s="2" t="s">
        <v>2220</v>
      </c>
      <c r="B2223" s="3">
        <v>41279</v>
      </c>
      <c r="C2223" s="4">
        <v>1</v>
      </c>
      <c r="D2223" s="14">
        <v>45.15</v>
      </c>
      <c r="E2223" s="14"/>
      <c r="F2223" s="14"/>
      <c r="G2223" s="14"/>
    </row>
    <row r="2224" spans="1:7" x14ac:dyDescent="0.35">
      <c r="A2224" s="2" t="s">
        <v>2221</v>
      </c>
      <c r="B2224" s="3">
        <v>41430</v>
      </c>
      <c r="C2224" s="4">
        <v>3</v>
      </c>
      <c r="D2224" s="14">
        <v>36.81666666666667</v>
      </c>
      <c r="E2224" s="14"/>
      <c r="F2224" s="14"/>
      <c r="G2224" s="14"/>
    </row>
    <row r="2225" spans="1:7" x14ac:dyDescent="0.35">
      <c r="A2225" s="2" t="s">
        <v>2222</v>
      </c>
      <c r="B2225" s="3">
        <v>41287</v>
      </c>
      <c r="C2225" s="4">
        <v>1</v>
      </c>
      <c r="D2225" s="14">
        <v>29.349999999999998</v>
      </c>
      <c r="E2225" s="14"/>
      <c r="F2225" s="14"/>
      <c r="G2225" s="14"/>
    </row>
    <row r="2226" spans="1:7" x14ac:dyDescent="0.35">
      <c r="A2226" s="2" t="s">
        <v>2223</v>
      </c>
      <c r="B2226" s="3">
        <v>41378</v>
      </c>
      <c r="C2226" s="4">
        <v>3</v>
      </c>
      <c r="D2226" s="14">
        <v>41.133333333333333</v>
      </c>
      <c r="E2226" s="14"/>
      <c r="F2226" s="14"/>
      <c r="G2226" s="14"/>
    </row>
    <row r="2227" spans="1:7" x14ac:dyDescent="0.35">
      <c r="A2227" s="2" t="s">
        <v>2224</v>
      </c>
      <c r="B2227" s="3">
        <v>41567</v>
      </c>
      <c r="C2227" s="4">
        <v>7</v>
      </c>
      <c r="D2227" s="14">
        <v>28.742857142857144</v>
      </c>
      <c r="E2227" s="14"/>
      <c r="F2227" s="14"/>
      <c r="G2227" s="14"/>
    </row>
    <row r="2228" spans="1:7" x14ac:dyDescent="0.35">
      <c r="A2228" s="2" t="s">
        <v>2225</v>
      </c>
      <c r="B2228" s="3">
        <v>41285</v>
      </c>
      <c r="C2228" s="4">
        <v>1</v>
      </c>
      <c r="D2228" s="14">
        <v>39.1</v>
      </c>
      <c r="E2228" s="14"/>
      <c r="F2228" s="14"/>
      <c r="G2228" s="14"/>
    </row>
    <row r="2229" spans="1:7" x14ac:dyDescent="0.35">
      <c r="A2229" s="2" t="s">
        <v>2226</v>
      </c>
      <c r="B2229" s="3">
        <v>41392</v>
      </c>
      <c r="C2229" s="4">
        <v>3</v>
      </c>
      <c r="D2229" s="14">
        <v>34.983333333333327</v>
      </c>
      <c r="E2229" s="14"/>
      <c r="F2229" s="14"/>
      <c r="G2229" s="14"/>
    </row>
    <row r="2230" spans="1:7" x14ac:dyDescent="0.35">
      <c r="A2230" s="2" t="s">
        <v>2227</v>
      </c>
      <c r="B2230" s="3">
        <v>41376</v>
      </c>
      <c r="C2230" s="4">
        <v>5</v>
      </c>
      <c r="D2230" s="14">
        <v>15.370000000000001</v>
      </c>
      <c r="E2230" s="14"/>
      <c r="F2230" s="14"/>
      <c r="G2230" s="14"/>
    </row>
    <row r="2231" spans="1:7" x14ac:dyDescent="0.35">
      <c r="A2231" s="2" t="s">
        <v>2228</v>
      </c>
      <c r="B2231" s="3">
        <v>41563</v>
      </c>
      <c r="C2231" s="4">
        <v>9</v>
      </c>
      <c r="D2231" s="14">
        <v>30.272222222222222</v>
      </c>
      <c r="E2231" s="14"/>
      <c r="F2231" s="14"/>
      <c r="G2231" s="14"/>
    </row>
    <row r="2232" spans="1:7" x14ac:dyDescent="0.35">
      <c r="A2232" s="2" t="s">
        <v>2229</v>
      </c>
      <c r="B2232" s="3">
        <v>41556</v>
      </c>
      <c r="C2232" s="4">
        <v>26</v>
      </c>
      <c r="D2232" s="14">
        <v>41.146153846153844</v>
      </c>
      <c r="E2232" s="14"/>
      <c r="F2232" s="14"/>
      <c r="G2232" s="14"/>
    </row>
    <row r="2233" spans="1:7" x14ac:dyDescent="0.35">
      <c r="A2233" s="2" t="s">
        <v>2230</v>
      </c>
      <c r="B2233" s="3">
        <v>41570</v>
      </c>
      <c r="C2233" s="4">
        <v>3</v>
      </c>
      <c r="D2233" s="14">
        <v>15</v>
      </c>
      <c r="E2233" s="14"/>
      <c r="F2233" s="14"/>
      <c r="G2233" s="14"/>
    </row>
    <row r="2234" spans="1:7" x14ac:dyDescent="0.35">
      <c r="A2234" s="2" t="s">
        <v>2231</v>
      </c>
      <c r="B2234" s="3">
        <v>41555</v>
      </c>
      <c r="C2234" s="4">
        <v>11</v>
      </c>
      <c r="D2234" s="14">
        <v>40.210909090909091</v>
      </c>
      <c r="E2234" s="14"/>
      <c r="F2234" s="14"/>
      <c r="G2234" s="14"/>
    </row>
    <row r="2235" spans="1:7" x14ac:dyDescent="0.35">
      <c r="A2235" s="2" t="s">
        <v>2232</v>
      </c>
      <c r="B2235" s="3">
        <v>41527</v>
      </c>
      <c r="C2235" s="4">
        <v>8</v>
      </c>
      <c r="D2235" s="14">
        <v>27.39875</v>
      </c>
      <c r="E2235" s="14"/>
      <c r="F2235" s="14"/>
      <c r="G2235" s="14"/>
    </row>
    <row r="2236" spans="1:7" x14ac:dyDescent="0.35">
      <c r="A2236" s="2" t="s">
        <v>2233</v>
      </c>
      <c r="B2236" s="3">
        <v>41281</v>
      </c>
      <c r="C2236" s="4">
        <v>1</v>
      </c>
      <c r="D2236" s="14">
        <v>43.93</v>
      </c>
      <c r="E2236" s="14"/>
      <c r="F2236" s="14"/>
      <c r="G2236" s="14"/>
    </row>
    <row r="2237" spans="1:7" x14ac:dyDescent="0.35">
      <c r="A2237" s="2" t="s">
        <v>2234</v>
      </c>
      <c r="B2237" s="3">
        <v>41566</v>
      </c>
      <c r="C2237" s="4">
        <v>4</v>
      </c>
      <c r="D2237" s="14">
        <v>53.8125</v>
      </c>
      <c r="E2237" s="14"/>
      <c r="F2237" s="14"/>
      <c r="G2237" s="14"/>
    </row>
    <row r="2238" spans="1:7" x14ac:dyDescent="0.35">
      <c r="A2238" s="2" t="s">
        <v>2235</v>
      </c>
      <c r="B2238" s="3">
        <v>41291</v>
      </c>
      <c r="C2238" s="4">
        <v>1</v>
      </c>
      <c r="D2238" s="14">
        <v>29.5</v>
      </c>
      <c r="E2238" s="14"/>
      <c r="F2238" s="14"/>
      <c r="G2238" s="14"/>
    </row>
    <row r="2239" spans="1:7" x14ac:dyDescent="0.35">
      <c r="A2239" s="2" t="s">
        <v>2236</v>
      </c>
      <c r="B2239" s="3">
        <v>41460</v>
      </c>
      <c r="C2239" s="4">
        <v>7</v>
      </c>
      <c r="D2239" s="14">
        <v>39.242857142857147</v>
      </c>
      <c r="E2239" s="14"/>
      <c r="F2239" s="14"/>
      <c r="G2239" s="14"/>
    </row>
    <row r="2240" spans="1:7" x14ac:dyDescent="0.35">
      <c r="A2240" s="2" t="s">
        <v>2237</v>
      </c>
      <c r="B2240" s="3">
        <v>41314</v>
      </c>
      <c r="C2240" s="4">
        <v>2</v>
      </c>
      <c r="D2240" s="14">
        <v>42.575000000000003</v>
      </c>
      <c r="E2240" s="14"/>
      <c r="F2240" s="14"/>
      <c r="G2240" s="14"/>
    </row>
    <row r="2241" spans="1:7" x14ac:dyDescent="0.35">
      <c r="A2241" s="2" t="s">
        <v>2238</v>
      </c>
      <c r="B2241" s="3">
        <v>41279</v>
      </c>
      <c r="C2241" s="4">
        <v>1</v>
      </c>
      <c r="D2241" s="14">
        <v>28.95</v>
      </c>
      <c r="E2241" s="14"/>
      <c r="F2241" s="14"/>
      <c r="G2241" s="14"/>
    </row>
    <row r="2242" spans="1:7" x14ac:dyDescent="0.35">
      <c r="A2242" s="2" t="s">
        <v>2239</v>
      </c>
      <c r="B2242" s="3">
        <v>41292</v>
      </c>
      <c r="C2242" s="4">
        <v>1</v>
      </c>
      <c r="D2242" s="14">
        <v>32.25</v>
      </c>
      <c r="E2242" s="14"/>
      <c r="F2242" s="14"/>
      <c r="G2242" s="14"/>
    </row>
    <row r="2243" spans="1:7" x14ac:dyDescent="0.35">
      <c r="A2243" s="2" t="s">
        <v>2240</v>
      </c>
      <c r="B2243" s="3">
        <v>41433</v>
      </c>
      <c r="C2243" s="4">
        <v>3</v>
      </c>
      <c r="D2243" s="14">
        <v>75.86666666666666</v>
      </c>
      <c r="E2243" s="14"/>
      <c r="F2243" s="14"/>
      <c r="G2243" s="14"/>
    </row>
    <row r="2244" spans="1:7" x14ac:dyDescent="0.35">
      <c r="A2244" s="2" t="s">
        <v>2241</v>
      </c>
      <c r="B2244" s="3">
        <v>41335</v>
      </c>
      <c r="C2244" s="4">
        <v>2</v>
      </c>
      <c r="D2244" s="14">
        <v>24.805</v>
      </c>
      <c r="E2244" s="14"/>
      <c r="F2244" s="14"/>
      <c r="G2244" s="14"/>
    </row>
    <row r="2245" spans="1:7" x14ac:dyDescent="0.35">
      <c r="A2245" s="2" t="s">
        <v>2242</v>
      </c>
      <c r="B2245" s="3">
        <v>41574</v>
      </c>
      <c r="C2245" s="4">
        <v>10</v>
      </c>
      <c r="D2245" s="14">
        <v>47.108000000000004</v>
      </c>
      <c r="E2245" s="14"/>
      <c r="F2245" s="14"/>
      <c r="G2245" s="14"/>
    </row>
    <row r="2246" spans="1:7" x14ac:dyDescent="0.35">
      <c r="A2246" s="2" t="s">
        <v>2243</v>
      </c>
      <c r="B2246" s="3">
        <v>41297</v>
      </c>
      <c r="C2246" s="4">
        <v>1</v>
      </c>
      <c r="D2246" s="14">
        <v>16.2</v>
      </c>
      <c r="E2246" s="14"/>
      <c r="F2246" s="14"/>
      <c r="G2246" s="14"/>
    </row>
    <row r="2247" spans="1:7" x14ac:dyDescent="0.35">
      <c r="A2247" s="2" t="s">
        <v>2244</v>
      </c>
      <c r="B2247" s="3">
        <v>41447</v>
      </c>
      <c r="C2247" s="4">
        <v>6</v>
      </c>
      <c r="D2247" s="14">
        <v>47.949999999999996</v>
      </c>
      <c r="E2247" s="14"/>
      <c r="F2247" s="14"/>
      <c r="G2247" s="14"/>
    </row>
    <row r="2248" spans="1:7" x14ac:dyDescent="0.35">
      <c r="A2248" s="2" t="s">
        <v>2245</v>
      </c>
      <c r="B2248" s="3">
        <v>41292</v>
      </c>
      <c r="C2248" s="4">
        <v>1</v>
      </c>
      <c r="D2248" s="14">
        <v>21</v>
      </c>
      <c r="E2248" s="14"/>
      <c r="F2248" s="14"/>
      <c r="G2248" s="14"/>
    </row>
    <row r="2249" spans="1:7" x14ac:dyDescent="0.35">
      <c r="A2249" s="2" t="s">
        <v>2246</v>
      </c>
      <c r="B2249" s="3">
        <v>41322</v>
      </c>
      <c r="C2249" s="4">
        <v>2</v>
      </c>
      <c r="D2249" s="14">
        <v>43.05</v>
      </c>
      <c r="E2249" s="14"/>
      <c r="F2249" s="14"/>
      <c r="G2249" s="14"/>
    </row>
    <row r="2250" spans="1:7" x14ac:dyDescent="0.35">
      <c r="A2250" s="2" t="s">
        <v>2247</v>
      </c>
      <c r="B2250" s="3">
        <v>41288</v>
      </c>
      <c r="C2250" s="4">
        <v>1</v>
      </c>
      <c r="D2250" s="14">
        <v>73.100000000000009</v>
      </c>
      <c r="E2250" s="14"/>
      <c r="F2250" s="14"/>
      <c r="G2250" s="14"/>
    </row>
    <row r="2251" spans="1:7" x14ac:dyDescent="0.35">
      <c r="A2251" s="2" t="s">
        <v>2248</v>
      </c>
      <c r="B2251" s="3">
        <v>41581</v>
      </c>
      <c r="C2251" s="4">
        <v>2</v>
      </c>
      <c r="D2251" s="14">
        <v>34.674999999999997</v>
      </c>
      <c r="E2251" s="14"/>
      <c r="F2251" s="14"/>
      <c r="G2251" s="14"/>
    </row>
    <row r="2252" spans="1:7" x14ac:dyDescent="0.35">
      <c r="A2252" s="2" t="s">
        <v>2249</v>
      </c>
      <c r="B2252" s="3">
        <v>41306</v>
      </c>
      <c r="C2252" s="4">
        <v>1</v>
      </c>
      <c r="D2252" s="14">
        <v>71.300000000000011</v>
      </c>
      <c r="E2252" s="14"/>
      <c r="F2252" s="14"/>
      <c r="G2252" s="14"/>
    </row>
    <row r="2253" spans="1:7" x14ac:dyDescent="0.35">
      <c r="A2253" s="2" t="s">
        <v>2250</v>
      </c>
      <c r="B2253" s="3">
        <v>41544</v>
      </c>
      <c r="C2253" s="4">
        <v>18</v>
      </c>
      <c r="D2253" s="14">
        <v>35.138888888888886</v>
      </c>
      <c r="E2253" s="14"/>
      <c r="F2253" s="14"/>
      <c r="G2253" s="14"/>
    </row>
    <row r="2254" spans="1:7" x14ac:dyDescent="0.35">
      <c r="A2254" s="2" t="s">
        <v>2251</v>
      </c>
      <c r="B2254" s="3">
        <v>41441</v>
      </c>
      <c r="C2254" s="4">
        <v>4</v>
      </c>
      <c r="D2254" s="14">
        <v>38.722499999999997</v>
      </c>
      <c r="E2254" s="14"/>
      <c r="F2254" s="14"/>
      <c r="G2254" s="14"/>
    </row>
    <row r="2255" spans="1:7" x14ac:dyDescent="0.35">
      <c r="A2255" s="2" t="s">
        <v>2252</v>
      </c>
      <c r="B2255" s="3">
        <v>41399</v>
      </c>
      <c r="C2255" s="4">
        <v>4</v>
      </c>
      <c r="D2255" s="14">
        <v>12.329999999999998</v>
      </c>
      <c r="E2255" s="14"/>
      <c r="F2255" s="14"/>
      <c r="G2255" s="14"/>
    </row>
    <row r="2256" spans="1:7" x14ac:dyDescent="0.35">
      <c r="A2256" s="2" t="s">
        <v>2253</v>
      </c>
      <c r="B2256" s="3">
        <v>41305</v>
      </c>
      <c r="C2256" s="4">
        <v>1</v>
      </c>
      <c r="D2256" s="14">
        <v>25</v>
      </c>
      <c r="E2256" s="14"/>
      <c r="F2256" s="14"/>
      <c r="G2256" s="14"/>
    </row>
    <row r="2257" spans="1:7" x14ac:dyDescent="0.35">
      <c r="A2257" s="2" t="s">
        <v>2254</v>
      </c>
      <c r="B2257" s="3">
        <v>41292</v>
      </c>
      <c r="C2257" s="4">
        <v>1</v>
      </c>
      <c r="D2257" s="14">
        <v>129.65</v>
      </c>
      <c r="E2257" s="14"/>
      <c r="F2257" s="14"/>
      <c r="G2257" s="14"/>
    </row>
    <row r="2258" spans="1:7" x14ac:dyDescent="0.35">
      <c r="A2258" s="2" t="s">
        <v>2255</v>
      </c>
      <c r="B2258" s="3">
        <v>41417</v>
      </c>
      <c r="C2258" s="4">
        <v>5</v>
      </c>
      <c r="D2258" s="14">
        <v>23.45</v>
      </c>
      <c r="E2258" s="14"/>
      <c r="F2258" s="14"/>
      <c r="G2258" s="14"/>
    </row>
    <row r="2259" spans="1:7" x14ac:dyDescent="0.35">
      <c r="A2259" s="2" t="s">
        <v>2256</v>
      </c>
      <c r="B2259" s="3">
        <v>41566</v>
      </c>
      <c r="C2259" s="4">
        <v>5</v>
      </c>
      <c r="D2259" s="14">
        <v>25.21</v>
      </c>
      <c r="E2259" s="14"/>
      <c r="F2259" s="14"/>
      <c r="G2259" s="14"/>
    </row>
    <row r="2260" spans="1:7" x14ac:dyDescent="0.35">
      <c r="A2260" s="2" t="s">
        <v>2257</v>
      </c>
      <c r="B2260" s="3">
        <v>41500</v>
      </c>
      <c r="C2260" s="4">
        <v>5</v>
      </c>
      <c r="D2260" s="14">
        <v>24.6</v>
      </c>
      <c r="E2260" s="14"/>
      <c r="F2260" s="14"/>
      <c r="G2260" s="14"/>
    </row>
    <row r="2261" spans="1:7" x14ac:dyDescent="0.35">
      <c r="A2261" s="2" t="s">
        <v>2258</v>
      </c>
      <c r="B2261" s="3">
        <v>41447</v>
      </c>
      <c r="C2261" s="4">
        <v>2</v>
      </c>
      <c r="D2261" s="14">
        <v>88.525000000000006</v>
      </c>
      <c r="E2261" s="14"/>
      <c r="F2261" s="14"/>
      <c r="G2261" s="14"/>
    </row>
    <row r="2262" spans="1:7" x14ac:dyDescent="0.35">
      <c r="A2262" s="2" t="s">
        <v>2259</v>
      </c>
      <c r="B2262" s="3">
        <v>41285</v>
      </c>
      <c r="C2262" s="4">
        <v>1</v>
      </c>
      <c r="D2262" s="14">
        <v>47.150000000000006</v>
      </c>
      <c r="E2262" s="14"/>
      <c r="F2262" s="14"/>
      <c r="G2262" s="14"/>
    </row>
    <row r="2263" spans="1:7" x14ac:dyDescent="0.35">
      <c r="A2263" s="2" t="s">
        <v>2260</v>
      </c>
      <c r="B2263" s="3">
        <v>41461</v>
      </c>
      <c r="C2263" s="4">
        <v>4</v>
      </c>
      <c r="D2263" s="14">
        <v>41.400000000000006</v>
      </c>
      <c r="E2263" s="14"/>
      <c r="F2263" s="14"/>
      <c r="G2263" s="14"/>
    </row>
    <row r="2264" spans="1:7" x14ac:dyDescent="0.35">
      <c r="A2264" s="2" t="s">
        <v>2261</v>
      </c>
      <c r="B2264" s="3">
        <v>41353</v>
      </c>
      <c r="C2264" s="4">
        <v>2</v>
      </c>
      <c r="D2264" s="14">
        <v>52.475000000000001</v>
      </c>
      <c r="E2264" s="14"/>
      <c r="F2264" s="14"/>
      <c r="G2264" s="14"/>
    </row>
    <row r="2265" spans="1:7" x14ac:dyDescent="0.35">
      <c r="A2265" s="2" t="s">
        <v>2262</v>
      </c>
      <c r="B2265" s="3">
        <v>41481</v>
      </c>
      <c r="C2265" s="4">
        <v>4</v>
      </c>
      <c r="D2265" s="14">
        <v>76.412499999999994</v>
      </c>
      <c r="E2265" s="14"/>
      <c r="F2265" s="14"/>
      <c r="G2265" s="14"/>
    </row>
    <row r="2266" spans="1:7" x14ac:dyDescent="0.35">
      <c r="A2266" s="2" t="s">
        <v>2263</v>
      </c>
      <c r="B2266" s="3">
        <v>41568</v>
      </c>
      <c r="C2266" s="4">
        <v>3</v>
      </c>
      <c r="D2266" s="14">
        <v>18.166666666666668</v>
      </c>
      <c r="E2266" s="14"/>
      <c r="F2266" s="14"/>
      <c r="G2266" s="14"/>
    </row>
    <row r="2267" spans="1:7" x14ac:dyDescent="0.35">
      <c r="A2267" s="2" t="s">
        <v>2264</v>
      </c>
      <c r="B2267" s="3">
        <v>41517</v>
      </c>
      <c r="C2267" s="4">
        <v>6</v>
      </c>
      <c r="D2267" s="14">
        <v>27.833333333333329</v>
      </c>
      <c r="E2267" s="14"/>
      <c r="F2267" s="14"/>
      <c r="G2267" s="14"/>
    </row>
    <row r="2268" spans="1:7" x14ac:dyDescent="0.35">
      <c r="A2268" s="2" t="s">
        <v>2265</v>
      </c>
      <c r="B2268" s="3">
        <v>41581</v>
      </c>
      <c r="C2268" s="4">
        <v>11</v>
      </c>
      <c r="D2268" s="14">
        <v>50.331818181818193</v>
      </c>
      <c r="E2268" s="14"/>
      <c r="F2268" s="14"/>
      <c r="G2268" s="14"/>
    </row>
    <row r="2269" spans="1:7" x14ac:dyDescent="0.35">
      <c r="A2269" s="2" t="s">
        <v>2266</v>
      </c>
      <c r="B2269" s="3">
        <v>41291</v>
      </c>
      <c r="C2269" s="4">
        <v>1</v>
      </c>
      <c r="D2269" s="14">
        <v>56.1</v>
      </c>
      <c r="E2269" s="14"/>
      <c r="F2269" s="14"/>
      <c r="G2269" s="14"/>
    </row>
    <row r="2270" spans="1:7" x14ac:dyDescent="0.35">
      <c r="A2270" s="2" t="s">
        <v>2267</v>
      </c>
      <c r="B2270" s="3">
        <v>41535</v>
      </c>
      <c r="C2270" s="4">
        <v>13</v>
      </c>
      <c r="D2270" s="14">
        <v>39.57769230769231</v>
      </c>
      <c r="E2270" s="14"/>
      <c r="F2270" s="14"/>
      <c r="G2270" s="14"/>
    </row>
    <row r="2271" spans="1:7" x14ac:dyDescent="0.35">
      <c r="A2271" s="2" t="s">
        <v>2268</v>
      </c>
      <c r="B2271" s="3">
        <v>41523</v>
      </c>
      <c r="C2271" s="4">
        <v>7</v>
      </c>
      <c r="D2271" s="14">
        <v>32.807142857142857</v>
      </c>
      <c r="E2271" s="14"/>
      <c r="F2271" s="14"/>
      <c r="G2271" s="14"/>
    </row>
    <row r="2272" spans="1:7" x14ac:dyDescent="0.35">
      <c r="A2272" s="2" t="s">
        <v>2269</v>
      </c>
      <c r="B2272" s="3">
        <v>41351</v>
      </c>
      <c r="C2272" s="4">
        <v>2</v>
      </c>
      <c r="D2272" s="14">
        <v>42.725000000000001</v>
      </c>
      <c r="E2272" s="14"/>
      <c r="F2272" s="14"/>
      <c r="G2272" s="14"/>
    </row>
    <row r="2273" spans="1:7" x14ac:dyDescent="0.35">
      <c r="A2273" s="2" t="s">
        <v>2270</v>
      </c>
      <c r="B2273" s="3">
        <v>41286</v>
      </c>
      <c r="C2273" s="4">
        <v>1</v>
      </c>
      <c r="D2273" s="14">
        <v>8.9499999999999993</v>
      </c>
      <c r="E2273" s="14"/>
      <c r="F2273" s="14"/>
      <c r="G2273" s="14"/>
    </row>
    <row r="2274" spans="1:7" x14ac:dyDescent="0.35">
      <c r="A2274" s="2" t="s">
        <v>2271</v>
      </c>
      <c r="B2274" s="3">
        <v>41285</v>
      </c>
      <c r="C2274" s="4">
        <v>1</v>
      </c>
      <c r="D2274" s="14">
        <v>37.9</v>
      </c>
      <c r="E2274" s="14"/>
      <c r="F2274" s="14"/>
      <c r="G2274" s="14"/>
    </row>
    <row r="2275" spans="1:7" x14ac:dyDescent="0.35">
      <c r="A2275" s="2" t="s">
        <v>2272</v>
      </c>
      <c r="B2275" s="3">
        <v>41307</v>
      </c>
      <c r="C2275" s="4">
        <v>2</v>
      </c>
      <c r="D2275" s="14">
        <v>10.625</v>
      </c>
      <c r="E2275" s="14"/>
      <c r="F2275" s="14"/>
      <c r="G2275" s="14"/>
    </row>
    <row r="2276" spans="1:7" x14ac:dyDescent="0.35">
      <c r="A2276" s="2" t="s">
        <v>2273</v>
      </c>
      <c r="B2276" s="3">
        <v>41576</v>
      </c>
      <c r="C2276" s="4">
        <v>15</v>
      </c>
      <c r="D2276" s="14">
        <v>13.306666666666667</v>
      </c>
      <c r="E2276" s="14"/>
      <c r="F2276" s="14"/>
      <c r="G2276" s="14"/>
    </row>
    <row r="2277" spans="1:7" x14ac:dyDescent="0.35">
      <c r="A2277" s="2" t="s">
        <v>2274</v>
      </c>
      <c r="B2277" s="3">
        <v>41572</v>
      </c>
      <c r="C2277" s="4">
        <v>30</v>
      </c>
      <c r="D2277" s="14">
        <v>28.938333333333336</v>
      </c>
      <c r="E2277" s="14"/>
      <c r="F2277" s="14"/>
      <c r="G2277" s="14"/>
    </row>
    <row r="2278" spans="1:7" x14ac:dyDescent="0.35">
      <c r="A2278" s="2" t="s">
        <v>2275</v>
      </c>
      <c r="B2278" s="3">
        <v>41286</v>
      </c>
      <c r="C2278" s="4">
        <v>1</v>
      </c>
      <c r="D2278" s="14">
        <v>13.75</v>
      </c>
      <c r="E2278" s="14"/>
      <c r="F2278" s="14"/>
      <c r="G2278" s="14"/>
    </row>
    <row r="2279" spans="1:7" x14ac:dyDescent="0.35">
      <c r="A2279" s="2" t="s">
        <v>2276</v>
      </c>
      <c r="B2279" s="3">
        <v>41530</v>
      </c>
      <c r="C2279" s="4">
        <v>6</v>
      </c>
      <c r="D2279" s="14">
        <v>37.966666666666669</v>
      </c>
      <c r="E2279" s="14"/>
      <c r="F2279" s="14"/>
      <c r="G2279" s="14"/>
    </row>
    <row r="2280" spans="1:7" x14ac:dyDescent="0.35">
      <c r="A2280" s="2" t="s">
        <v>2277</v>
      </c>
      <c r="B2280" s="3">
        <v>41439</v>
      </c>
      <c r="C2280" s="4">
        <v>7</v>
      </c>
      <c r="D2280" s="14">
        <v>54.394285714285722</v>
      </c>
      <c r="E2280" s="14"/>
      <c r="F2280" s="14"/>
      <c r="G2280" s="14"/>
    </row>
    <row r="2281" spans="1:7" x14ac:dyDescent="0.35">
      <c r="A2281" s="2" t="s">
        <v>2278</v>
      </c>
      <c r="B2281" s="3">
        <v>41278</v>
      </c>
      <c r="C2281" s="4">
        <v>1</v>
      </c>
      <c r="D2281" s="14">
        <v>59.850000000000009</v>
      </c>
      <c r="E2281" s="14"/>
      <c r="F2281" s="14"/>
      <c r="G2281" s="14"/>
    </row>
    <row r="2282" spans="1:7" x14ac:dyDescent="0.35">
      <c r="A2282" s="2" t="s">
        <v>2279</v>
      </c>
      <c r="B2282" s="3">
        <v>41279</v>
      </c>
      <c r="C2282" s="4">
        <v>1</v>
      </c>
      <c r="D2282" s="14">
        <v>36.65</v>
      </c>
      <c r="E2282" s="14"/>
      <c r="F2282" s="14"/>
      <c r="G2282" s="14"/>
    </row>
    <row r="2283" spans="1:7" x14ac:dyDescent="0.35">
      <c r="A2283" s="2" t="s">
        <v>2280</v>
      </c>
      <c r="B2283" s="3">
        <v>41280</v>
      </c>
      <c r="C2283" s="4">
        <v>1</v>
      </c>
      <c r="D2283" s="14">
        <v>31.8</v>
      </c>
      <c r="E2283" s="14"/>
      <c r="F2283" s="14"/>
      <c r="G2283" s="14"/>
    </row>
    <row r="2284" spans="1:7" x14ac:dyDescent="0.35">
      <c r="A2284" s="2" t="s">
        <v>2281</v>
      </c>
      <c r="B2284" s="3">
        <v>41282</v>
      </c>
      <c r="C2284" s="4">
        <v>1</v>
      </c>
      <c r="D2284" s="14">
        <v>35.75</v>
      </c>
      <c r="E2284" s="14"/>
      <c r="F2284" s="14"/>
      <c r="G2284" s="14"/>
    </row>
    <row r="2285" spans="1:7" x14ac:dyDescent="0.35">
      <c r="A2285" s="2" t="s">
        <v>2282</v>
      </c>
      <c r="B2285" s="3">
        <v>41282</v>
      </c>
      <c r="C2285" s="4">
        <v>1</v>
      </c>
      <c r="D2285" s="14">
        <v>31.95</v>
      </c>
      <c r="E2285" s="14"/>
      <c r="F2285" s="14"/>
      <c r="G2285" s="14"/>
    </row>
    <row r="2286" spans="1:7" x14ac:dyDescent="0.35">
      <c r="A2286" s="2" t="s">
        <v>2283</v>
      </c>
      <c r="B2286" s="3">
        <v>41401</v>
      </c>
      <c r="C2286" s="4">
        <v>3</v>
      </c>
      <c r="D2286" s="14">
        <v>23.133333333333336</v>
      </c>
      <c r="E2286" s="14"/>
      <c r="F2286" s="14"/>
      <c r="G2286" s="14"/>
    </row>
    <row r="2287" spans="1:7" x14ac:dyDescent="0.35">
      <c r="A2287" s="2" t="s">
        <v>2284</v>
      </c>
      <c r="B2287" s="3">
        <v>41327</v>
      </c>
      <c r="C2287" s="4">
        <v>3</v>
      </c>
      <c r="D2287" s="14">
        <v>60.416666666666664</v>
      </c>
      <c r="E2287" s="14"/>
      <c r="F2287" s="14"/>
      <c r="G2287" s="14"/>
    </row>
    <row r="2288" spans="1:7" x14ac:dyDescent="0.35">
      <c r="A2288" s="2" t="s">
        <v>2285</v>
      </c>
      <c r="B2288" s="3">
        <v>41537</v>
      </c>
      <c r="C2288" s="4">
        <v>2</v>
      </c>
      <c r="D2288" s="14">
        <v>60.000000000000007</v>
      </c>
      <c r="E2288" s="14"/>
      <c r="F2288" s="14"/>
      <c r="G2288" s="14"/>
    </row>
    <row r="2289" spans="1:7" x14ac:dyDescent="0.35">
      <c r="A2289" s="2" t="s">
        <v>2286</v>
      </c>
      <c r="B2289" s="3">
        <v>41276</v>
      </c>
      <c r="C2289" s="4">
        <v>1</v>
      </c>
      <c r="D2289" s="14">
        <v>41.65</v>
      </c>
      <c r="E2289" s="14"/>
      <c r="F2289" s="14"/>
      <c r="G2289" s="14"/>
    </row>
    <row r="2290" spans="1:7" x14ac:dyDescent="0.35">
      <c r="A2290" s="2" t="s">
        <v>2287</v>
      </c>
      <c r="B2290" s="3">
        <v>41296</v>
      </c>
      <c r="C2290" s="4">
        <v>2</v>
      </c>
      <c r="D2290" s="14">
        <v>50.475000000000001</v>
      </c>
      <c r="E2290" s="14"/>
      <c r="F2290" s="14"/>
      <c r="G2290" s="14"/>
    </row>
    <row r="2291" spans="1:7" x14ac:dyDescent="0.35">
      <c r="A2291" s="2" t="s">
        <v>2288</v>
      </c>
      <c r="B2291" s="3">
        <v>41580</v>
      </c>
      <c r="C2291" s="4">
        <v>8</v>
      </c>
      <c r="D2291" s="14">
        <v>15.09</v>
      </c>
      <c r="E2291" s="14"/>
      <c r="F2291" s="14"/>
      <c r="G2291" s="14"/>
    </row>
    <row r="2292" spans="1:7" x14ac:dyDescent="0.35">
      <c r="A2292" s="2" t="s">
        <v>2289</v>
      </c>
      <c r="B2292" s="3">
        <v>41275</v>
      </c>
      <c r="C2292" s="4">
        <v>1</v>
      </c>
      <c r="D2292" s="14">
        <v>35.4</v>
      </c>
      <c r="E2292" s="14"/>
      <c r="F2292" s="14"/>
      <c r="G2292" s="14"/>
    </row>
    <row r="2293" spans="1:7" x14ac:dyDescent="0.35">
      <c r="A2293" s="2" t="s">
        <v>2290</v>
      </c>
      <c r="B2293" s="3">
        <v>41276</v>
      </c>
      <c r="C2293" s="4">
        <v>1</v>
      </c>
      <c r="D2293" s="14">
        <v>39.599999999999994</v>
      </c>
      <c r="E2293" s="14"/>
      <c r="F2293" s="14"/>
      <c r="G2293" s="14"/>
    </row>
    <row r="2294" spans="1:7" x14ac:dyDescent="0.35">
      <c r="A2294" s="2" t="s">
        <v>2291</v>
      </c>
      <c r="B2294" s="3">
        <v>41276</v>
      </c>
      <c r="C2294" s="4">
        <v>1</v>
      </c>
      <c r="D2294" s="14">
        <v>43.2</v>
      </c>
      <c r="E2294" s="14"/>
      <c r="F2294" s="14"/>
      <c r="G2294" s="14"/>
    </row>
    <row r="2295" spans="1:7" x14ac:dyDescent="0.35">
      <c r="A2295" s="2" t="s">
        <v>2292</v>
      </c>
      <c r="B2295" s="3">
        <v>41276</v>
      </c>
      <c r="C2295" s="4">
        <v>1</v>
      </c>
      <c r="D2295" s="14">
        <v>98.100000000000009</v>
      </c>
      <c r="E2295" s="14"/>
      <c r="F2295" s="14"/>
      <c r="G2295" s="14"/>
    </row>
    <row r="2296" spans="1:7" x14ac:dyDescent="0.35">
      <c r="A2296" s="2" t="s">
        <v>2293</v>
      </c>
      <c r="B2296" s="3">
        <v>41489</v>
      </c>
      <c r="C2296" s="4">
        <v>3</v>
      </c>
      <c r="D2296" s="14">
        <v>23.033333333333335</v>
      </c>
      <c r="E2296" s="14"/>
      <c r="F2296" s="14"/>
      <c r="G2296" s="14"/>
    </row>
    <row r="2297" spans="1:7" x14ac:dyDescent="0.35">
      <c r="A2297" s="2" t="s">
        <v>2294</v>
      </c>
      <c r="B2297" s="3">
        <v>41517</v>
      </c>
      <c r="C2297" s="4">
        <v>4</v>
      </c>
      <c r="D2297" s="14">
        <v>36.174999999999997</v>
      </c>
      <c r="E2297" s="14"/>
      <c r="F2297" s="14"/>
      <c r="G2297" s="14"/>
    </row>
    <row r="2298" spans="1:7" x14ac:dyDescent="0.35">
      <c r="A2298" s="2" t="s">
        <v>2295</v>
      </c>
      <c r="B2298" s="3">
        <v>41522</v>
      </c>
      <c r="C2298" s="4">
        <v>8</v>
      </c>
      <c r="D2298" s="14">
        <v>34.449999999999996</v>
      </c>
      <c r="E2298" s="14"/>
      <c r="F2298" s="14"/>
      <c r="G2298" s="14"/>
    </row>
    <row r="2299" spans="1:7" x14ac:dyDescent="0.35">
      <c r="A2299" s="2" t="s">
        <v>2296</v>
      </c>
      <c r="B2299" s="3">
        <v>41572</v>
      </c>
      <c r="C2299" s="4">
        <v>20</v>
      </c>
      <c r="D2299" s="14">
        <v>39.572499999999998</v>
      </c>
      <c r="E2299" s="14"/>
      <c r="F2299" s="14"/>
      <c r="G2299" s="14"/>
    </row>
    <row r="2300" spans="1:7" x14ac:dyDescent="0.35">
      <c r="A2300" s="2" t="s">
        <v>2297</v>
      </c>
      <c r="B2300" s="3">
        <v>41279</v>
      </c>
      <c r="C2300" s="4">
        <v>1</v>
      </c>
      <c r="D2300" s="14">
        <v>62.45</v>
      </c>
      <c r="E2300" s="14"/>
      <c r="F2300" s="14"/>
      <c r="G2300" s="14"/>
    </row>
    <row r="2301" spans="1:7" x14ac:dyDescent="0.35">
      <c r="A2301" s="2" t="s">
        <v>2298</v>
      </c>
      <c r="B2301" s="3">
        <v>41350</v>
      </c>
      <c r="C2301" s="4">
        <v>2</v>
      </c>
      <c r="D2301" s="14">
        <v>38.700000000000003</v>
      </c>
      <c r="E2301" s="14"/>
      <c r="F2301" s="14"/>
      <c r="G2301" s="14"/>
    </row>
    <row r="2302" spans="1:7" x14ac:dyDescent="0.35">
      <c r="A2302" s="2" t="s">
        <v>2299</v>
      </c>
      <c r="B2302" s="3">
        <v>41282</v>
      </c>
      <c r="C2302" s="4">
        <v>1</v>
      </c>
      <c r="D2302" s="14">
        <v>48.099999999999994</v>
      </c>
      <c r="E2302" s="14"/>
      <c r="F2302" s="14"/>
      <c r="G2302" s="14"/>
    </row>
    <row r="2303" spans="1:7" x14ac:dyDescent="0.35">
      <c r="A2303" s="2" t="s">
        <v>2300</v>
      </c>
      <c r="B2303" s="3">
        <v>41567</v>
      </c>
      <c r="C2303" s="4">
        <v>7</v>
      </c>
      <c r="D2303" s="14">
        <v>37.81428571428571</v>
      </c>
      <c r="E2303" s="14"/>
      <c r="F2303" s="14"/>
      <c r="G2303" s="14"/>
    </row>
    <row r="2304" spans="1:7" x14ac:dyDescent="0.35">
      <c r="A2304" s="2" t="s">
        <v>2301</v>
      </c>
      <c r="B2304" s="3">
        <v>41526</v>
      </c>
      <c r="C2304" s="4">
        <v>7</v>
      </c>
      <c r="D2304" s="14">
        <v>22.05857142857143</v>
      </c>
      <c r="E2304" s="14"/>
      <c r="F2304" s="14"/>
      <c r="G2304" s="14"/>
    </row>
    <row r="2305" spans="1:7" x14ac:dyDescent="0.35">
      <c r="A2305" s="2" t="s">
        <v>2302</v>
      </c>
      <c r="B2305" s="3">
        <v>41563</v>
      </c>
      <c r="C2305" s="4">
        <v>9</v>
      </c>
      <c r="D2305" s="14">
        <v>21.762222222222217</v>
      </c>
      <c r="E2305" s="14"/>
      <c r="F2305" s="14"/>
      <c r="G2305" s="14"/>
    </row>
    <row r="2306" spans="1:7" x14ac:dyDescent="0.35">
      <c r="A2306" s="2" t="s">
        <v>2303</v>
      </c>
      <c r="B2306" s="3">
        <v>41284</v>
      </c>
      <c r="C2306" s="4">
        <v>1</v>
      </c>
      <c r="D2306" s="14">
        <v>47.45</v>
      </c>
      <c r="E2306" s="14"/>
      <c r="F2306" s="14"/>
      <c r="G2306" s="14"/>
    </row>
    <row r="2307" spans="1:7" x14ac:dyDescent="0.35">
      <c r="A2307" s="2" t="s">
        <v>2304</v>
      </c>
      <c r="B2307" s="3">
        <v>41404</v>
      </c>
      <c r="C2307" s="4">
        <v>4</v>
      </c>
      <c r="D2307" s="14">
        <v>40.525000000000006</v>
      </c>
      <c r="E2307" s="14"/>
      <c r="F2307" s="14"/>
      <c r="G2307" s="14"/>
    </row>
    <row r="2308" spans="1:7" x14ac:dyDescent="0.35">
      <c r="A2308" s="2" t="s">
        <v>2305</v>
      </c>
      <c r="B2308" s="3">
        <v>41551</v>
      </c>
      <c r="C2308" s="4">
        <v>15</v>
      </c>
      <c r="D2308" s="14">
        <v>26.70333333333333</v>
      </c>
      <c r="E2308" s="14"/>
      <c r="F2308" s="14"/>
      <c r="G2308" s="14"/>
    </row>
    <row r="2309" spans="1:7" x14ac:dyDescent="0.35">
      <c r="A2309" s="2" t="s">
        <v>2306</v>
      </c>
      <c r="B2309" s="3">
        <v>41323</v>
      </c>
      <c r="C2309" s="4">
        <v>4</v>
      </c>
      <c r="D2309" s="14">
        <v>41.95</v>
      </c>
      <c r="E2309" s="14"/>
      <c r="F2309" s="14"/>
      <c r="G2309" s="14"/>
    </row>
    <row r="2310" spans="1:7" x14ac:dyDescent="0.35">
      <c r="A2310" s="2" t="s">
        <v>2307</v>
      </c>
      <c r="B2310" s="3">
        <v>41516</v>
      </c>
      <c r="C2310" s="4">
        <v>3</v>
      </c>
      <c r="D2310" s="14">
        <v>33.333333333333336</v>
      </c>
      <c r="E2310" s="14"/>
      <c r="F2310" s="14"/>
      <c r="G2310" s="14"/>
    </row>
    <row r="2311" spans="1:7" x14ac:dyDescent="0.35">
      <c r="A2311" s="2" t="s">
        <v>2308</v>
      </c>
      <c r="B2311" s="3">
        <v>41559</v>
      </c>
      <c r="C2311" s="4">
        <v>11</v>
      </c>
      <c r="D2311" s="14">
        <v>53.18636363636363</v>
      </c>
      <c r="E2311" s="14"/>
      <c r="F2311" s="14"/>
      <c r="G2311" s="14"/>
    </row>
    <row r="2312" spans="1:7" x14ac:dyDescent="0.35">
      <c r="A2312" s="2" t="s">
        <v>2309</v>
      </c>
      <c r="B2312" s="3">
        <v>41307</v>
      </c>
      <c r="C2312" s="4">
        <v>3</v>
      </c>
      <c r="D2312" s="14">
        <v>34.56666666666667</v>
      </c>
      <c r="E2312" s="14"/>
      <c r="F2312" s="14"/>
      <c r="G2312" s="14"/>
    </row>
    <row r="2313" spans="1:7" x14ac:dyDescent="0.35">
      <c r="A2313" s="2" t="s">
        <v>2310</v>
      </c>
      <c r="B2313" s="3">
        <v>41483</v>
      </c>
      <c r="C2313" s="4">
        <v>5</v>
      </c>
      <c r="D2313" s="14">
        <v>43.43</v>
      </c>
      <c r="E2313" s="14"/>
      <c r="F2313" s="14"/>
      <c r="G2313" s="14"/>
    </row>
    <row r="2314" spans="1:7" x14ac:dyDescent="0.35">
      <c r="A2314" s="2" t="s">
        <v>2311</v>
      </c>
      <c r="B2314" s="3">
        <v>41579</v>
      </c>
      <c r="C2314" s="4">
        <v>10</v>
      </c>
      <c r="D2314" s="14">
        <v>55.015000000000001</v>
      </c>
      <c r="E2314" s="14"/>
      <c r="F2314" s="14"/>
      <c r="G2314" s="14"/>
    </row>
    <row r="2315" spans="1:7" x14ac:dyDescent="0.35">
      <c r="A2315" s="2" t="s">
        <v>2312</v>
      </c>
      <c r="B2315" s="3">
        <v>41579</v>
      </c>
      <c r="C2315" s="4">
        <v>1</v>
      </c>
      <c r="D2315" s="14">
        <v>54.65</v>
      </c>
      <c r="E2315" s="14"/>
      <c r="F2315" s="14"/>
      <c r="G2315" s="14"/>
    </row>
    <row r="2316" spans="1:7" x14ac:dyDescent="0.35">
      <c r="A2316" s="2" t="s">
        <v>2313</v>
      </c>
      <c r="B2316" s="3">
        <v>41572</v>
      </c>
      <c r="C2316" s="4">
        <v>9</v>
      </c>
      <c r="D2316" s="14">
        <v>27.85</v>
      </c>
      <c r="E2316" s="14"/>
      <c r="F2316" s="14"/>
      <c r="G2316" s="14"/>
    </row>
    <row r="2317" spans="1:7" x14ac:dyDescent="0.35">
      <c r="A2317" s="2" t="s">
        <v>2314</v>
      </c>
      <c r="B2317" s="3">
        <v>41572</v>
      </c>
      <c r="C2317" s="4">
        <v>10</v>
      </c>
      <c r="D2317" s="14">
        <v>48.116</v>
      </c>
      <c r="E2317" s="14"/>
      <c r="F2317" s="14"/>
      <c r="G2317" s="14"/>
    </row>
    <row r="2318" spans="1:7" x14ac:dyDescent="0.35">
      <c r="A2318" s="2" t="s">
        <v>2315</v>
      </c>
      <c r="B2318" s="3">
        <v>41519</v>
      </c>
      <c r="C2318" s="4">
        <v>2</v>
      </c>
      <c r="D2318" s="14">
        <v>33.25</v>
      </c>
      <c r="E2318" s="14"/>
      <c r="F2318" s="14"/>
      <c r="G2318" s="14"/>
    </row>
    <row r="2319" spans="1:7" x14ac:dyDescent="0.35">
      <c r="A2319" s="2" t="s">
        <v>2316</v>
      </c>
      <c r="B2319" s="3">
        <v>41574</v>
      </c>
      <c r="C2319" s="4">
        <v>6</v>
      </c>
      <c r="D2319" s="14">
        <v>31.491666666666671</v>
      </c>
      <c r="E2319" s="14"/>
      <c r="F2319" s="14"/>
      <c r="G2319" s="14"/>
    </row>
    <row r="2320" spans="1:7" x14ac:dyDescent="0.35">
      <c r="A2320" s="2" t="s">
        <v>2317</v>
      </c>
      <c r="B2320" s="3">
        <v>41386</v>
      </c>
      <c r="C2320" s="4">
        <v>5</v>
      </c>
      <c r="D2320" s="14">
        <v>24.84</v>
      </c>
      <c r="E2320" s="14"/>
      <c r="F2320" s="14"/>
      <c r="G2320" s="14"/>
    </row>
    <row r="2321" spans="1:7" x14ac:dyDescent="0.35">
      <c r="A2321" s="2" t="s">
        <v>2318</v>
      </c>
      <c r="B2321" s="3">
        <v>41504</v>
      </c>
      <c r="C2321" s="4">
        <v>5</v>
      </c>
      <c r="D2321" s="14">
        <v>40.61</v>
      </c>
      <c r="E2321" s="14"/>
      <c r="F2321" s="14"/>
      <c r="G2321" s="14"/>
    </row>
    <row r="2322" spans="1:7" x14ac:dyDescent="0.35">
      <c r="A2322" s="2" t="s">
        <v>2319</v>
      </c>
      <c r="B2322" s="3">
        <v>41457</v>
      </c>
      <c r="C2322" s="4">
        <v>2</v>
      </c>
      <c r="D2322" s="14">
        <v>58.650000000000006</v>
      </c>
      <c r="E2322" s="14"/>
      <c r="F2322" s="14"/>
      <c r="G2322" s="14"/>
    </row>
    <row r="2323" spans="1:7" x14ac:dyDescent="0.35">
      <c r="A2323" s="2" t="s">
        <v>2320</v>
      </c>
      <c r="B2323" s="3">
        <v>41528</v>
      </c>
      <c r="C2323" s="4">
        <v>13</v>
      </c>
      <c r="D2323" s="14">
        <v>20.888461538461534</v>
      </c>
      <c r="E2323" s="14"/>
      <c r="F2323" s="14"/>
      <c r="G2323" s="14"/>
    </row>
    <row r="2324" spans="1:7" x14ac:dyDescent="0.35">
      <c r="A2324" s="2" t="s">
        <v>2322</v>
      </c>
      <c r="B2324" s="3"/>
      <c r="C2324" s="4"/>
      <c r="D2324" s="14"/>
      <c r="E2324" s="14"/>
      <c r="F2324" s="14"/>
      <c r="G2324" s="14"/>
    </row>
    <row r="2325" spans="1:7" x14ac:dyDescent="0.35">
      <c r="A2325" s="2" t="s">
        <v>2323</v>
      </c>
      <c r="B2325" s="3">
        <v>41583</v>
      </c>
      <c r="C2325" s="4">
        <v>18095</v>
      </c>
      <c r="D2325" s="14">
        <v>24.041848576957168</v>
      </c>
      <c r="E2325" s="14"/>
      <c r="F2325" s="14"/>
      <c r="G2325" s="14"/>
    </row>
    <row r="2329" spans="1:7" x14ac:dyDescent="0.35">
      <c r="A2329" s="15" t="s">
        <v>2327</v>
      </c>
      <c r="B2329">
        <f>COUNT(B4:B2323)</f>
        <v>2320</v>
      </c>
    </row>
    <row r="2330" spans="1:7" x14ac:dyDescent="0.35">
      <c r="A2330" s="15" t="s">
        <v>2328</v>
      </c>
      <c r="B2330" s="3">
        <f>MIN(B4:B2323)</f>
        <v>41171</v>
      </c>
      <c r="C2330" s="4">
        <f>MIN(C4:C2323)</f>
        <v>1</v>
      </c>
      <c r="D2330" s="14">
        <f>MIN(D4:D2323)</f>
        <v>0</v>
      </c>
      <c r="E2330" s="14"/>
      <c r="F2330" s="14"/>
      <c r="G2330" s="14"/>
    </row>
    <row r="2331" spans="1:7" x14ac:dyDescent="0.35">
      <c r="A2331" s="15" t="s">
        <v>2329</v>
      </c>
      <c r="B2331" s="3">
        <f>MAX(B4:B2323)</f>
        <v>41583</v>
      </c>
      <c r="C2331" s="4">
        <f>MAX(C4:C2323)</f>
        <v>1149</v>
      </c>
      <c r="D2331" s="14">
        <f>MAX(D4:D2323)</f>
        <v>667</v>
      </c>
      <c r="E2331" s="14"/>
      <c r="F2331" s="14"/>
      <c r="G2331" s="14"/>
    </row>
    <row r="2332" spans="1:7" x14ac:dyDescent="0.35">
      <c r="A2332" s="15" t="s">
        <v>2330</v>
      </c>
      <c r="C2332" s="4">
        <f>AVERAGE(C4:C2323)</f>
        <v>7.7995689655172411</v>
      </c>
      <c r="D2332" s="14">
        <f>AVERAGE(D4:D2323)</f>
        <v>29.872834447138157</v>
      </c>
      <c r="E2332" s="14"/>
      <c r="F2332" s="14"/>
      <c r="G2332" s="14"/>
    </row>
  </sheetData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57"/>
  <sheetViews>
    <sheetView workbookViewId="0">
      <selection activeCell="O13" sqref="O13"/>
    </sheetView>
  </sheetViews>
  <sheetFormatPr defaultColWidth="9.1796875" defaultRowHeight="14.5" x14ac:dyDescent="0.35"/>
  <cols>
    <col min="1" max="1" width="9.1796875" style="15"/>
    <col min="2" max="2" width="10.7265625" style="90" bestFit="1" customWidth="1"/>
    <col min="3" max="3" width="9.1796875" style="15"/>
    <col min="4" max="4" width="11.54296875" style="118" bestFit="1" customWidth="1"/>
    <col min="5" max="5" width="10.453125" style="15" customWidth="1"/>
    <col min="6" max="6" width="7.54296875" style="15" bestFit="1" customWidth="1"/>
    <col min="7" max="7" width="9.54296875" style="15" customWidth="1"/>
    <col min="8" max="8" width="17.1796875" style="49" customWidth="1"/>
    <col min="9" max="10" width="10.26953125" style="15" customWidth="1"/>
    <col min="11" max="11" width="15.26953125" style="15" bestFit="1" customWidth="1"/>
    <col min="12" max="12" width="4.54296875" style="15" customWidth="1"/>
    <col min="13" max="13" width="9.1796875" style="15" bestFit="1" customWidth="1"/>
    <col min="14" max="14" width="6" style="15" bestFit="1" customWidth="1"/>
    <col min="15" max="15" width="5" style="15" bestFit="1" customWidth="1"/>
    <col min="16" max="16384" width="9.1796875" style="15"/>
  </cols>
  <sheetData>
    <row r="1" spans="1:15" x14ac:dyDescent="0.35">
      <c r="A1" s="15" t="s">
        <v>2373</v>
      </c>
      <c r="B1" s="90" t="s">
        <v>2324</v>
      </c>
      <c r="C1" s="15" t="s">
        <v>2325</v>
      </c>
      <c r="D1" s="118" t="s">
        <v>2326</v>
      </c>
      <c r="E1" s="15" t="s">
        <v>2342</v>
      </c>
      <c r="F1" s="15" t="s">
        <v>2343</v>
      </c>
      <c r="G1" s="15" t="s">
        <v>2344</v>
      </c>
      <c r="H1" s="49" t="s">
        <v>2372</v>
      </c>
      <c r="I1" s="15" t="s">
        <v>0</v>
      </c>
    </row>
    <row r="2" spans="1:15" x14ac:dyDescent="0.35">
      <c r="A2" s="15" t="str">
        <f>Pivot!A4</f>
        <v>10609000000009</v>
      </c>
      <c r="B2" s="90">
        <f>Pivot!B4</f>
        <v>41491</v>
      </c>
      <c r="C2" s="15">
        <f>Pivot!C4</f>
        <v>1</v>
      </c>
      <c r="D2" s="118">
        <f>Pivot!D4</f>
        <v>13.38</v>
      </c>
      <c r="E2" s="15">
        <f>VLOOKUP(B2, $K$3:$L$5, 2)</f>
        <v>2</v>
      </c>
      <c r="F2" s="15">
        <f>VLOOKUP(C2,$K$11:$L$13,2)</f>
        <v>1</v>
      </c>
      <c r="G2" s="15">
        <f>VLOOKUP(D2,$K$19:$L$21,2)</f>
        <v>2</v>
      </c>
      <c r="H2" s="49">
        <v>0.2</v>
      </c>
      <c r="I2" s="89">
        <f t="shared" ref="I2:I65" si="0">D2*C2</f>
        <v>13.38</v>
      </c>
      <c r="J2" s="89"/>
      <c r="K2" s="91" t="s">
        <v>2331</v>
      </c>
      <c r="L2" s="91"/>
      <c r="M2" s="91" t="s">
        <v>2371</v>
      </c>
      <c r="N2" s="91" t="s">
        <v>2370</v>
      </c>
      <c r="O2" s="91" t="s">
        <v>2369</v>
      </c>
    </row>
    <row r="3" spans="1:15" x14ac:dyDescent="0.35">
      <c r="A3" s="15" t="str">
        <f>Pivot!A5</f>
        <v>10609000000014</v>
      </c>
      <c r="B3" s="90">
        <f>Pivot!B5</f>
        <v>41531</v>
      </c>
      <c r="C3" s="15">
        <f>Pivot!C5</f>
        <v>1</v>
      </c>
      <c r="D3" s="118">
        <f>Pivot!D5</f>
        <v>15.45</v>
      </c>
      <c r="E3" s="15">
        <f t="shared" ref="E3:E66" si="1">VLOOKUP(B3, $K$3:$L$5, 2)</f>
        <v>3</v>
      </c>
      <c r="F3" s="15">
        <f t="shared" ref="F3:F66" si="2">VLOOKUP(C3,$K$11:$L$13,2)</f>
        <v>1</v>
      </c>
      <c r="G3" s="15">
        <f t="shared" ref="G3:G66" si="3">VLOOKUP(D3,$K$19:$L$21,2)</f>
        <v>2</v>
      </c>
      <c r="H3" s="49">
        <v>0.86</v>
      </c>
      <c r="I3" s="89">
        <f t="shared" si="0"/>
        <v>15.45</v>
      </c>
      <c r="J3" s="89"/>
      <c r="K3" s="18">
        <v>41153</v>
      </c>
      <c r="L3" s="17">
        <v>1</v>
      </c>
      <c r="M3" s="93">
        <f>AVERAGEIF($E$2:$E$2321,L3,$I$2:$I$2321)</f>
        <v>47.260113712374469</v>
      </c>
      <c r="N3" s="92">
        <f>AVERAGEIF($E$2:$E$2321,L3,$H$2:$H$2321)</f>
        <v>0.50696989966555162</v>
      </c>
      <c r="O3" s="91">
        <f>COUNTIF($E$2:$E$2321,L3)</f>
        <v>1495</v>
      </c>
    </row>
    <row r="4" spans="1:15" x14ac:dyDescent="0.35">
      <c r="A4" s="15" t="str">
        <f>Pivot!A6</f>
        <v>10609000000024</v>
      </c>
      <c r="B4" s="90">
        <f>Pivot!B6</f>
        <v>41537</v>
      </c>
      <c r="C4" s="15">
        <f>Pivot!C6</f>
        <v>1</v>
      </c>
      <c r="D4" s="118">
        <f>Pivot!D6</f>
        <v>15.03</v>
      </c>
      <c r="E4" s="15">
        <f t="shared" si="1"/>
        <v>3</v>
      </c>
      <c r="F4" s="15">
        <f t="shared" si="2"/>
        <v>1</v>
      </c>
      <c r="G4" s="15">
        <f t="shared" si="3"/>
        <v>2</v>
      </c>
      <c r="H4" s="49">
        <v>0.62</v>
      </c>
      <c r="I4" s="89">
        <f t="shared" si="0"/>
        <v>15.03</v>
      </c>
      <c r="J4" s="89"/>
      <c r="K4" s="18">
        <v>41395</v>
      </c>
      <c r="L4" s="17">
        <v>2</v>
      </c>
      <c r="M4" s="93">
        <f t="shared" ref="M4:M5" si="4">AVERAGEIF($E$2:$E$2321,L4,$I$2:$I$2321)</f>
        <v>186.53334365325065</v>
      </c>
      <c r="N4" s="92">
        <f t="shared" ref="N4:N5" si="5">AVERAGEIF($E$2:$E$2321,L4,$H$2:$H$2321)</f>
        <v>0.50204334365325098</v>
      </c>
      <c r="O4" s="91">
        <f t="shared" ref="O4:O5" si="6">COUNTIF($E$2:$E$2321,L4)</f>
        <v>323</v>
      </c>
    </row>
    <row r="5" spans="1:15" x14ac:dyDescent="0.35">
      <c r="A5" s="15" t="str">
        <f>Pivot!A7</f>
        <v>10609000000027</v>
      </c>
      <c r="B5" s="90">
        <f>Pivot!B7</f>
        <v>41448</v>
      </c>
      <c r="C5" s="15">
        <f>Pivot!C7</f>
        <v>1</v>
      </c>
      <c r="D5" s="118">
        <f>Pivot!D7</f>
        <v>43</v>
      </c>
      <c r="E5" s="15">
        <f t="shared" si="1"/>
        <v>2</v>
      </c>
      <c r="F5" s="15">
        <f t="shared" si="2"/>
        <v>1</v>
      </c>
      <c r="G5" s="15">
        <f t="shared" si="3"/>
        <v>3</v>
      </c>
      <c r="H5" s="49">
        <v>0.82</v>
      </c>
      <c r="I5" s="89">
        <f t="shared" si="0"/>
        <v>43</v>
      </c>
      <c r="J5" s="89"/>
      <c r="K5" s="18">
        <v>41518</v>
      </c>
      <c r="L5" s="17">
        <v>3</v>
      </c>
      <c r="M5" s="93">
        <f t="shared" si="4"/>
        <v>605.8428486055775</v>
      </c>
      <c r="N5" s="92">
        <f t="shared" si="5"/>
        <v>0.49932270916334742</v>
      </c>
      <c r="O5" s="91">
        <f t="shared" si="6"/>
        <v>502</v>
      </c>
    </row>
    <row r="6" spans="1:15" x14ac:dyDescent="0.35">
      <c r="A6" s="15" t="str">
        <f>Pivot!A8</f>
        <v>10609000001304</v>
      </c>
      <c r="B6" s="90">
        <f>Pivot!B8</f>
        <v>41197</v>
      </c>
      <c r="C6" s="15">
        <f>Pivot!C8</f>
        <v>2</v>
      </c>
      <c r="D6" s="118">
        <f>Pivot!D8</f>
        <v>12.65</v>
      </c>
      <c r="E6" s="15">
        <f t="shared" si="1"/>
        <v>1</v>
      </c>
      <c r="F6" s="15">
        <f t="shared" si="2"/>
        <v>1</v>
      </c>
      <c r="G6" s="15">
        <f t="shared" si="3"/>
        <v>2</v>
      </c>
      <c r="H6" s="49">
        <v>0.12</v>
      </c>
      <c r="I6" s="89">
        <f t="shared" si="0"/>
        <v>25.3</v>
      </c>
      <c r="J6" s="89"/>
      <c r="K6" s="97"/>
      <c r="L6" s="91"/>
      <c r="M6" s="93"/>
      <c r="N6" s="92"/>
      <c r="O6" s="91"/>
    </row>
    <row r="7" spans="1:15" x14ac:dyDescent="0.35">
      <c r="A7" s="15" t="str">
        <f>Pivot!A9</f>
        <v>10609000002291</v>
      </c>
      <c r="B7" s="90">
        <f>Pivot!B9</f>
        <v>41563</v>
      </c>
      <c r="C7" s="15">
        <f>Pivot!C9</f>
        <v>1</v>
      </c>
      <c r="D7" s="118">
        <f>Pivot!D9</f>
        <v>18.899999999999999</v>
      </c>
      <c r="E7" s="15">
        <f t="shared" si="1"/>
        <v>3</v>
      </c>
      <c r="F7" s="15">
        <f t="shared" si="2"/>
        <v>1</v>
      </c>
      <c r="G7" s="15">
        <f t="shared" si="3"/>
        <v>2</v>
      </c>
      <c r="H7" s="49">
        <v>0.87</v>
      </c>
      <c r="I7" s="89">
        <f t="shared" si="0"/>
        <v>18.899999999999999</v>
      </c>
      <c r="J7" s="89"/>
      <c r="K7" s="97"/>
      <c r="L7" s="91"/>
      <c r="M7" s="93"/>
      <c r="N7" s="92"/>
      <c r="O7" s="91"/>
    </row>
    <row r="8" spans="1:15" x14ac:dyDescent="0.35">
      <c r="A8" s="15" t="str">
        <f>Pivot!A10</f>
        <v>10609000017689</v>
      </c>
      <c r="B8" s="90">
        <f>Pivot!B10</f>
        <v>41557</v>
      </c>
      <c r="C8" s="15">
        <f>Pivot!C10</f>
        <v>1</v>
      </c>
      <c r="D8" s="118">
        <f>Pivot!D10</f>
        <v>12.5</v>
      </c>
      <c r="E8" s="15">
        <f t="shared" si="1"/>
        <v>3</v>
      </c>
      <c r="F8" s="15">
        <f t="shared" si="2"/>
        <v>1</v>
      </c>
      <c r="G8" s="15">
        <f t="shared" si="3"/>
        <v>2</v>
      </c>
      <c r="H8" s="49">
        <v>0.94</v>
      </c>
      <c r="I8" s="89">
        <f t="shared" si="0"/>
        <v>12.5</v>
      </c>
      <c r="J8" s="89"/>
      <c r="M8" s="89"/>
      <c r="N8" s="95"/>
      <c r="O8" s="96">
        <f>SUM(O3:O7)</f>
        <v>2320</v>
      </c>
    </row>
    <row r="9" spans="1:15" x14ac:dyDescent="0.35">
      <c r="A9" s="15" t="str">
        <f>Pivot!A11</f>
        <v>10609000022794</v>
      </c>
      <c r="B9" s="90">
        <f>Pivot!B11</f>
        <v>41507</v>
      </c>
      <c r="C9" s="15">
        <f>Pivot!C11</f>
        <v>1</v>
      </c>
      <c r="D9" s="118">
        <f>Pivot!D11</f>
        <v>38.9</v>
      </c>
      <c r="E9" s="15">
        <f t="shared" si="1"/>
        <v>2</v>
      </c>
      <c r="F9" s="15">
        <f t="shared" si="2"/>
        <v>1</v>
      </c>
      <c r="G9" s="15">
        <f t="shared" si="3"/>
        <v>2</v>
      </c>
      <c r="H9" s="49">
        <v>0.13</v>
      </c>
      <c r="I9" s="89">
        <f t="shared" si="0"/>
        <v>38.9</v>
      </c>
      <c r="J9" s="89"/>
      <c r="M9" s="89"/>
      <c r="N9" s="95"/>
    </row>
    <row r="10" spans="1:15" x14ac:dyDescent="0.35">
      <c r="A10" s="15" t="str">
        <f>Pivot!A12</f>
        <v>10609000095974</v>
      </c>
      <c r="B10" s="90">
        <f>Pivot!B12</f>
        <v>41314</v>
      </c>
      <c r="C10" s="15">
        <f>Pivot!C12</f>
        <v>1</v>
      </c>
      <c r="D10" s="118">
        <f>Pivot!D12</f>
        <v>21.45</v>
      </c>
      <c r="E10" s="15">
        <f t="shared" si="1"/>
        <v>1</v>
      </c>
      <c r="F10" s="15">
        <f t="shared" si="2"/>
        <v>1</v>
      </c>
      <c r="G10" s="15">
        <f t="shared" si="3"/>
        <v>2</v>
      </c>
      <c r="H10" s="49">
        <v>0.6</v>
      </c>
      <c r="I10" s="89">
        <f t="shared" si="0"/>
        <v>21.45</v>
      </c>
      <c r="J10" s="89"/>
      <c r="K10" s="217" t="s">
        <v>2332</v>
      </c>
      <c r="L10" s="217"/>
      <c r="M10" s="93" t="s">
        <v>2368</v>
      </c>
      <c r="N10" s="93" t="s">
        <v>2367</v>
      </c>
      <c r="O10" s="93" t="s">
        <v>2366</v>
      </c>
    </row>
    <row r="11" spans="1:15" x14ac:dyDescent="0.35">
      <c r="A11" s="15" t="str">
        <f>Pivot!A13</f>
        <v>10609000763676</v>
      </c>
      <c r="B11" s="90">
        <f>Pivot!B13</f>
        <v>41315</v>
      </c>
      <c r="C11" s="15">
        <f>Pivot!C13</f>
        <v>2</v>
      </c>
      <c r="D11" s="118">
        <f>Pivot!D13</f>
        <v>48</v>
      </c>
      <c r="E11" s="15">
        <f t="shared" si="1"/>
        <v>1</v>
      </c>
      <c r="F11" s="15">
        <f t="shared" si="2"/>
        <v>1</v>
      </c>
      <c r="G11" s="15">
        <f t="shared" si="3"/>
        <v>3</v>
      </c>
      <c r="H11" s="49">
        <v>0.83</v>
      </c>
      <c r="I11" s="89">
        <f t="shared" si="0"/>
        <v>96</v>
      </c>
      <c r="J11" s="89"/>
      <c r="K11" s="17">
        <v>1</v>
      </c>
      <c r="L11" s="17">
        <v>1</v>
      </c>
      <c r="M11" s="93">
        <f>AVERAGEIF($F$2:$F$2321,L11,$I$2:$I$2321)</f>
        <v>68.827300862506078</v>
      </c>
      <c r="N11" s="92">
        <f>AVERAGEIF($F$2:$F$2321,L11,$H$2:$H$2321)</f>
        <v>0.50971080669710833</v>
      </c>
      <c r="O11" s="91">
        <f>COUNTIF($F$2:$F$2321,L11)</f>
        <v>1971</v>
      </c>
    </row>
    <row r="12" spans="1:15" x14ac:dyDescent="0.35">
      <c r="A12" s="15" t="str">
        <f>Pivot!A14</f>
        <v>10609000850186</v>
      </c>
      <c r="B12" s="90">
        <f>Pivot!B14</f>
        <v>41544</v>
      </c>
      <c r="C12" s="15">
        <f>Pivot!C14</f>
        <v>7</v>
      </c>
      <c r="D12" s="118">
        <f>Pivot!D14</f>
        <v>27.142857142857142</v>
      </c>
      <c r="E12" s="15">
        <f t="shared" si="1"/>
        <v>3</v>
      </c>
      <c r="F12" s="15">
        <f t="shared" si="2"/>
        <v>1</v>
      </c>
      <c r="G12" s="15">
        <f t="shared" si="3"/>
        <v>2</v>
      </c>
      <c r="H12" s="49">
        <v>0.35</v>
      </c>
      <c r="I12" s="89">
        <f t="shared" si="0"/>
        <v>190</v>
      </c>
      <c r="J12" s="89"/>
      <c r="K12" s="17">
        <v>10</v>
      </c>
      <c r="L12" s="17">
        <v>2</v>
      </c>
      <c r="M12" s="93">
        <f t="shared" ref="M12:M13" si="7">AVERAGEIF($F$2:$F$2321,L12,$I$2:$I$2321)</f>
        <v>348.74133720930234</v>
      </c>
      <c r="N12" s="92">
        <f t="shared" ref="N12:N13" si="8">AVERAGEIF($F$2:$F$2321,L12,$H$2:$H$2321)</f>
        <v>0.48749999999999999</v>
      </c>
      <c r="O12" s="91">
        <f t="shared" ref="O12:O13" si="9">COUNTIF($F$2:$F$2321,L12)</f>
        <v>172</v>
      </c>
    </row>
    <row r="13" spans="1:15" x14ac:dyDescent="0.35">
      <c r="A13" s="15" t="str">
        <f>Pivot!A15</f>
        <v>10609000850735</v>
      </c>
      <c r="B13" s="90">
        <f>Pivot!B15</f>
        <v>41511</v>
      </c>
      <c r="C13" s="15">
        <f>Pivot!C15</f>
        <v>15</v>
      </c>
      <c r="D13" s="118">
        <f>Pivot!D15</f>
        <v>57.043333333333344</v>
      </c>
      <c r="E13" s="15">
        <f t="shared" si="1"/>
        <v>2</v>
      </c>
      <c r="F13" s="15">
        <f t="shared" si="2"/>
        <v>2</v>
      </c>
      <c r="G13" s="15">
        <f t="shared" si="3"/>
        <v>3</v>
      </c>
      <c r="H13" s="49">
        <v>0.82</v>
      </c>
      <c r="I13" s="89">
        <f t="shared" si="0"/>
        <v>855.6500000000002</v>
      </c>
      <c r="J13" s="89"/>
      <c r="K13" s="17">
        <v>20</v>
      </c>
      <c r="L13" s="17">
        <v>3</v>
      </c>
      <c r="M13" s="93">
        <f t="shared" si="7"/>
        <v>1352.5148587570618</v>
      </c>
      <c r="N13" s="92">
        <f t="shared" si="8"/>
        <v>0.46468926553672285</v>
      </c>
      <c r="O13" s="91">
        <f t="shared" si="9"/>
        <v>177</v>
      </c>
    </row>
    <row r="14" spans="1:15" x14ac:dyDescent="0.35">
      <c r="A14" s="15" t="str">
        <f>Pivot!A16</f>
        <v>10609000850969</v>
      </c>
      <c r="B14" s="90">
        <f>Pivot!B16</f>
        <v>41501</v>
      </c>
      <c r="C14" s="15">
        <f>Pivot!C16</f>
        <v>28</v>
      </c>
      <c r="D14" s="118">
        <f>Pivot!D16</f>
        <v>18.035714285714285</v>
      </c>
      <c r="E14" s="15">
        <f t="shared" si="1"/>
        <v>2</v>
      </c>
      <c r="F14" s="15">
        <f t="shared" si="2"/>
        <v>3</v>
      </c>
      <c r="G14" s="15">
        <f t="shared" si="3"/>
        <v>2</v>
      </c>
      <c r="H14" s="49">
        <v>0.74</v>
      </c>
      <c r="I14" s="89">
        <f t="shared" si="0"/>
        <v>505</v>
      </c>
      <c r="J14" s="89"/>
      <c r="K14" s="91"/>
      <c r="L14" s="91"/>
      <c r="M14" s="93"/>
      <c r="N14" s="92"/>
      <c r="O14" s="91"/>
    </row>
    <row r="15" spans="1:15" x14ac:dyDescent="0.35">
      <c r="A15" s="15" t="str">
        <f>Pivot!A17</f>
        <v>10609000851288</v>
      </c>
      <c r="B15" s="90">
        <f>Pivot!B17</f>
        <v>41405</v>
      </c>
      <c r="C15" s="15">
        <f>Pivot!C17</f>
        <v>2</v>
      </c>
      <c r="D15" s="118">
        <f>Pivot!D17</f>
        <v>66.125</v>
      </c>
      <c r="E15" s="15">
        <f t="shared" si="1"/>
        <v>2</v>
      </c>
      <c r="F15" s="15">
        <f t="shared" si="2"/>
        <v>1</v>
      </c>
      <c r="G15" s="15">
        <f t="shared" si="3"/>
        <v>3</v>
      </c>
      <c r="H15" s="49">
        <v>0.86</v>
      </c>
      <c r="I15" s="89">
        <f t="shared" si="0"/>
        <v>132.25</v>
      </c>
      <c r="J15" s="89"/>
      <c r="K15" s="91"/>
      <c r="L15" s="91"/>
      <c r="M15" s="93"/>
      <c r="N15" s="92"/>
      <c r="O15" s="91"/>
    </row>
    <row r="16" spans="1:15" x14ac:dyDescent="0.35">
      <c r="A16" s="15" t="str">
        <f>Pivot!A18</f>
        <v>10609000851400</v>
      </c>
      <c r="B16" s="90">
        <f>Pivot!B18</f>
        <v>41456</v>
      </c>
      <c r="C16" s="15">
        <f>Pivot!C18</f>
        <v>3</v>
      </c>
      <c r="D16" s="118">
        <f>Pivot!D18</f>
        <v>258.58333333333331</v>
      </c>
      <c r="E16" s="15">
        <f t="shared" si="1"/>
        <v>2</v>
      </c>
      <c r="F16" s="15">
        <f t="shared" si="2"/>
        <v>1</v>
      </c>
      <c r="G16" s="15">
        <f t="shared" si="3"/>
        <v>3</v>
      </c>
      <c r="H16" s="49">
        <v>0.76</v>
      </c>
      <c r="I16" s="89">
        <f t="shared" si="0"/>
        <v>775.75</v>
      </c>
      <c r="J16" s="89"/>
      <c r="M16" s="89"/>
      <c r="N16" s="95"/>
      <c r="O16" s="15">
        <f>SUM(O11:O15)</f>
        <v>2320</v>
      </c>
    </row>
    <row r="17" spans="1:15" x14ac:dyDescent="0.35">
      <c r="A17" s="15" t="str">
        <f>Pivot!A19</f>
        <v>10609000851584</v>
      </c>
      <c r="B17" s="90">
        <f>Pivot!B19</f>
        <v>41565</v>
      </c>
      <c r="C17" s="15">
        <f>Pivot!C19</f>
        <v>21</v>
      </c>
      <c r="D17" s="118">
        <f>Pivot!D19</f>
        <v>6.984285714285714</v>
      </c>
      <c r="E17" s="15">
        <f t="shared" si="1"/>
        <v>3</v>
      </c>
      <c r="F17" s="15">
        <f t="shared" si="2"/>
        <v>3</v>
      </c>
      <c r="G17" s="15">
        <f t="shared" si="3"/>
        <v>1</v>
      </c>
      <c r="H17" s="49">
        <v>0.41</v>
      </c>
      <c r="I17" s="89">
        <f t="shared" si="0"/>
        <v>146.66999999999999</v>
      </c>
      <c r="J17" s="89"/>
      <c r="M17" s="89"/>
      <c r="N17" s="95"/>
    </row>
    <row r="18" spans="1:15" x14ac:dyDescent="0.35">
      <c r="A18" s="15" t="str">
        <f>Pivot!A20</f>
        <v>10609000851760</v>
      </c>
      <c r="B18" s="90">
        <f>Pivot!B20</f>
        <v>41579</v>
      </c>
      <c r="C18" s="15">
        <f>Pivot!C20</f>
        <v>87</v>
      </c>
      <c r="D18" s="118">
        <f>Pivot!D20</f>
        <v>14.748965517241382</v>
      </c>
      <c r="E18" s="15">
        <f t="shared" si="1"/>
        <v>3</v>
      </c>
      <c r="F18" s="15">
        <f t="shared" si="2"/>
        <v>3</v>
      </c>
      <c r="G18" s="15">
        <f t="shared" si="3"/>
        <v>2</v>
      </c>
      <c r="H18" s="49">
        <v>0.14000000000000001</v>
      </c>
      <c r="I18" s="89">
        <f t="shared" si="0"/>
        <v>1283.1600000000003</v>
      </c>
      <c r="J18" s="89"/>
      <c r="K18" s="217" t="s">
        <v>2333</v>
      </c>
      <c r="L18" s="217"/>
      <c r="M18" s="93" t="s">
        <v>2365</v>
      </c>
      <c r="N18" s="93" t="s">
        <v>2364</v>
      </c>
      <c r="O18" s="93" t="s">
        <v>2363</v>
      </c>
    </row>
    <row r="19" spans="1:15" x14ac:dyDescent="0.35">
      <c r="A19" s="15" t="str">
        <f>Pivot!A21</f>
        <v>10609000852674</v>
      </c>
      <c r="B19" s="90">
        <f>Pivot!B21</f>
        <v>41573</v>
      </c>
      <c r="C19" s="15">
        <f>Pivot!C21</f>
        <v>1</v>
      </c>
      <c r="D19" s="118">
        <f>Pivot!D21</f>
        <v>16.149999999999999</v>
      </c>
      <c r="E19" s="15">
        <f t="shared" si="1"/>
        <v>3</v>
      </c>
      <c r="F19" s="15">
        <f t="shared" si="2"/>
        <v>1</v>
      </c>
      <c r="G19" s="15">
        <f t="shared" si="3"/>
        <v>2</v>
      </c>
      <c r="H19" s="49">
        <v>0.22</v>
      </c>
      <c r="I19" s="89">
        <f t="shared" si="0"/>
        <v>16.149999999999999</v>
      </c>
      <c r="J19" s="89"/>
      <c r="K19" s="19">
        <v>0</v>
      </c>
      <c r="L19" s="17">
        <v>1</v>
      </c>
      <c r="M19" s="93">
        <f>AVERAGEIF($G$2:$G$2321,L19,$I$2:$I$2321)</f>
        <v>29.965460526315795</v>
      </c>
      <c r="N19" s="92">
        <f>AVERAGEIF($G$2:$G$2321,L19,$H$2:$H$2321)</f>
        <v>0.48342105263157886</v>
      </c>
      <c r="O19" s="91">
        <f>COUNTIF($G$2:$G$2321,L19)</f>
        <v>304</v>
      </c>
    </row>
    <row r="20" spans="1:15" x14ac:dyDescent="0.35">
      <c r="A20" s="15" t="str">
        <f>Pivot!A22</f>
        <v>10609000853227</v>
      </c>
      <c r="B20" s="90">
        <f>Pivot!B22</f>
        <v>41579</v>
      </c>
      <c r="C20" s="15">
        <f>Pivot!C22</f>
        <v>90</v>
      </c>
      <c r="D20" s="118">
        <f>Pivot!D22</f>
        <v>46.148444444444429</v>
      </c>
      <c r="E20" s="15">
        <f t="shared" si="1"/>
        <v>3</v>
      </c>
      <c r="F20" s="15">
        <f t="shared" si="2"/>
        <v>3</v>
      </c>
      <c r="G20" s="15">
        <f t="shared" si="3"/>
        <v>3</v>
      </c>
      <c r="H20" s="49">
        <v>0.46</v>
      </c>
      <c r="I20" s="89">
        <f t="shared" si="0"/>
        <v>4153.3599999999988</v>
      </c>
      <c r="J20" s="89"/>
      <c r="K20" s="19">
        <v>10</v>
      </c>
      <c r="L20" s="17">
        <v>2</v>
      </c>
      <c r="M20" s="93">
        <f t="shared" ref="M20:M21" si="10">AVERAGEIF($G$2:$G$2321,L20,$I$2:$I$2321)</f>
        <v>213.42672297297423</v>
      </c>
      <c r="N20" s="92">
        <f t="shared" ref="N20:N21" si="11">AVERAGEIF($G$2:$G$2321,L20,$H$2:$H$2321)</f>
        <v>0.50848648648648664</v>
      </c>
      <c r="O20" s="91">
        <f t="shared" ref="O20:O21" si="12">COUNTIF($G$2:$G$2321,L20)</f>
        <v>1480</v>
      </c>
    </row>
    <row r="21" spans="1:15" x14ac:dyDescent="0.35">
      <c r="A21" s="15" t="str">
        <f>Pivot!A23</f>
        <v>10609000853368</v>
      </c>
      <c r="B21" s="90">
        <f>Pivot!B23</f>
        <v>41437</v>
      </c>
      <c r="C21" s="15">
        <f>Pivot!C23</f>
        <v>7</v>
      </c>
      <c r="D21" s="118">
        <f>Pivot!D23</f>
        <v>11.172857142857143</v>
      </c>
      <c r="E21" s="15">
        <f t="shared" si="1"/>
        <v>2</v>
      </c>
      <c r="F21" s="15">
        <f t="shared" si="2"/>
        <v>1</v>
      </c>
      <c r="G21" s="15">
        <f t="shared" si="3"/>
        <v>2</v>
      </c>
      <c r="H21" s="49">
        <v>0.78</v>
      </c>
      <c r="I21" s="89">
        <f t="shared" si="0"/>
        <v>78.210000000000008</v>
      </c>
      <c r="J21" s="89"/>
      <c r="K21" s="19">
        <v>40</v>
      </c>
      <c r="L21" s="17">
        <v>3</v>
      </c>
      <c r="M21" s="93">
        <f t="shared" si="10"/>
        <v>205.32873134328364</v>
      </c>
      <c r="N21" s="92">
        <f t="shared" si="11"/>
        <v>0.50600746268656771</v>
      </c>
      <c r="O21" s="91">
        <f t="shared" si="12"/>
        <v>536</v>
      </c>
    </row>
    <row r="22" spans="1:15" x14ac:dyDescent="0.35">
      <c r="A22" s="15" t="str">
        <f>Pivot!A24</f>
        <v>10609000853583</v>
      </c>
      <c r="B22" s="90">
        <f>Pivot!B24</f>
        <v>41286</v>
      </c>
      <c r="C22" s="15">
        <f>Pivot!C24</f>
        <v>11</v>
      </c>
      <c r="D22" s="118">
        <f>Pivot!D24</f>
        <v>9.2418181818181822</v>
      </c>
      <c r="E22" s="15">
        <f t="shared" si="1"/>
        <v>1</v>
      </c>
      <c r="F22" s="15">
        <f t="shared" si="2"/>
        <v>2</v>
      </c>
      <c r="G22" s="15">
        <f t="shared" si="3"/>
        <v>1</v>
      </c>
      <c r="H22" s="49">
        <v>0.79</v>
      </c>
      <c r="I22" s="89">
        <f t="shared" si="0"/>
        <v>101.66</v>
      </c>
      <c r="J22" s="89"/>
      <c r="K22" s="94"/>
      <c r="L22" s="91"/>
      <c r="M22" s="93"/>
      <c r="N22" s="92"/>
      <c r="O22" s="91"/>
    </row>
    <row r="23" spans="1:15" x14ac:dyDescent="0.35">
      <c r="A23" s="15" t="str">
        <f>Pivot!A25</f>
        <v>10609000853858</v>
      </c>
      <c r="B23" s="90">
        <f>Pivot!B25</f>
        <v>41583</v>
      </c>
      <c r="C23" s="15">
        <f>Pivot!C25</f>
        <v>12</v>
      </c>
      <c r="D23" s="118">
        <f>Pivot!D25</f>
        <v>26.634166666666669</v>
      </c>
      <c r="E23" s="15">
        <f t="shared" si="1"/>
        <v>3</v>
      </c>
      <c r="F23" s="15">
        <f t="shared" si="2"/>
        <v>2</v>
      </c>
      <c r="G23" s="15">
        <f t="shared" si="3"/>
        <v>2</v>
      </c>
      <c r="H23" s="49">
        <v>0.74</v>
      </c>
      <c r="I23" s="89">
        <f t="shared" si="0"/>
        <v>319.61</v>
      </c>
      <c r="J23" s="89"/>
      <c r="K23" s="94"/>
      <c r="L23" s="91"/>
      <c r="M23" s="93"/>
      <c r="N23" s="92"/>
      <c r="O23" s="91"/>
    </row>
    <row r="24" spans="1:15" x14ac:dyDescent="0.35">
      <c r="A24" s="15" t="str">
        <f>Pivot!A26</f>
        <v>10609000854454</v>
      </c>
      <c r="B24" s="90">
        <f>Pivot!B26</f>
        <v>41562</v>
      </c>
      <c r="C24" s="15">
        <f>Pivot!C26</f>
        <v>1</v>
      </c>
      <c r="D24" s="118">
        <f>Pivot!D26</f>
        <v>22.5</v>
      </c>
      <c r="E24" s="15">
        <f t="shared" si="1"/>
        <v>3</v>
      </c>
      <c r="F24" s="15">
        <f t="shared" si="2"/>
        <v>1</v>
      </c>
      <c r="G24" s="15">
        <f t="shared" si="3"/>
        <v>2</v>
      </c>
      <c r="H24" s="49">
        <v>0.2</v>
      </c>
      <c r="I24" s="89">
        <f t="shared" si="0"/>
        <v>22.5</v>
      </c>
      <c r="J24" s="89"/>
      <c r="O24" s="15">
        <f>SUM(O19:O23)</f>
        <v>2320</v>
      </c>
    </row>
    <row r="25" spans="1:15" x14ac:dyDescent="0.35">
      <c r="A25" s="15" t="str">
        <f>Pivot!A27</f>
        <v>10609000854560</v>
      </c>
      <c r="B25" s="90">
        <f>Pivot!B27</f>
        <v>41533</v>
      </c>
      <c r="C25" s="15">
        <f>Pivot!C27</f>
        <v>3</v>
      </c>
      <c r="D25" s="118">
        <f>Pivot!D27</f>
        <v>9.9733333333333345</v>
      </c>
      <c r="E25" s="15">
        <f t="shared" si="1"/>
        <v>3</v>
      </c>
      <c r="F25" s="15">
        <f t="shared" si="2"/>
        <v>1</v>
      </c>
      <c r="G25" s="15">
        <f t="shared" si="3"/>
        <v>1</v>
      </c>
      <c r="H25" s="49">
        <v>0.72</v>
      </c>
      <c r="I25" s="89">
        <f t="shared" si="0"/>
        <v>29.92</v>
      </c>
      <c r="J25" s="89"/>
    </row>
    <row r="26" spans="1:15" x14ac:dyDescent="0.35">
      <c r="A26" s="15" t="str">
        <f>Pivot!A28</f>
        <v>10609000854741</v>
      </c>
      <c r="B26" s="90">
        <f>Pivot!B28</f>
        <v>41249</v>
      </c>
      <c r="C26" s="15">
        <f>Pivot!C28</f>
        <v>22</v>
      </c>
      <c r="D26" s="118">
        <f>Pivot!D28</f>
        <v>10.949090909090907</v>
      </c>
      <c r="E26" s="15">
        <f t="shared" si="1"/>
        <v>1</v>
      </c>
      <c r="F26" s="15">
        <f t="shared" si="2"/>
        <v>3</v>
      </c>
      <c r="G26" s="15">
        <f t="shared" si="3"/>
        <v>2</v>
      </c>
      <c r="H26" s="49">
        <v>0.59</v>
      </c>
      <c r="I26" s="89">
        <f t="shared" si="0"/>
        <v>240.87999999999997</v>
      </c>
      <c r="J26" s="89"/>
    </row>
    <row r="27" spans="1:15" x14ac:dyDescent="0.35">
      <c r="A27" s="15" t="str">
        <f>Pivot!A29</f>
        <v>10609000870186</v>
      </c>
      <c r="B27" s="90">
        <f>Pivot!B29</f>
        <v>41428</v>
      </c>
      <c r="C27" s="15">
        <f>Pivot!C29</f>
        <v>4</v>
      </c>
      <c r="D27" s="118">
        <f>Pivot!D29</f>
        <v>18.5825</v>
      </c>
      <c r="E27" s="15">
        <f t="shared" si="1"/>
        <v>2</v>
      </c>
      <c r="F27" s="15">
        <f t="shared" si="2"/>
        <v>1</v>
      </c>
      <c r="G27" s="15">
        <f t="shared" si="3"/>
        <v>2</v>
      </c>
      <c r="H27" s="49">
        <v>0</v>
      </c>
      <c r="I27" s="89">
        <f t="shared" si="0"/>
        <v>74.33</v>
      </c>
      <c r="J27" s="89"/>
    </row>
    <row r="28" spans="1:15" x14ac:dyDescent="0.35">
      <c r="A28" s="15" t="str">
        <f>Pivot!A30</f>
        <v>10609000870361</v>
      </c>
      <c r="B28" s="90">
        <f>Pivot!B30</f>
        <v>41501</v>
      </c>
      <c r="C28" s="15">
        <f>Pivot!C30</f>
        <v>1</v>
      </c>
      <c r="D28" s="118">
        <f>Pivot!D30</f>
        <v>46.3</v>
      </c>
      <c r="E28" s="15">
        <f t="shared" si="1"/>
        <v>2</v>
      </c>
      <c r="F28" s="15">
        <f t="shared" si="2"/>
        <v>1</v>
      </c>
      <c r="G28" s="15">
        <f t="shared" si="3"/>
        <v>3</v>
      </c>
      <c r="H28" s="49">
        <v>0.95</v>
      </c>
      <c r="I28" s="89">
        <f t="shared" si="0"/>
        <v>46.3</v>
      </c>
      <c r="J28" s="89"/>
    </row>
    <row r="29" spans="1:15" x14ac:dyDescent="0.35">
      <c r="A29" s="15" t="str">
        <f>Pivot!A31</f>
        <v>10609000870483</v>
      </c>
      <c r="B29" s="90">
        <f>Pivot!B31</f>
        <v>41579</v>
      </c>
      <c r="C29" s="15">
        <f>Pivot!C31</f>
        <v>131</v>
      </c>
      <c r="D29" s="118">
        <f>Pivot!D31</f>
        <v>11.173435114503825</v>
      </c>
      <c r="E29" s="15">
        <f t="shared" si="1"/>
        <v>3</v>
      </c>
      <c r="F29" s="15">
        <f t="shared" si="2"/>
        <v>3</v>
      </c>
      <c r="G29" s="15">
        <f t="shared" si="3"/>
        <v>2</v>
      </c>
      <c r="H29" s="49">
        <v>0.83</v>
      </c>
      <c r="I29" s="89">
        <f t="shared" si="0"/>
        <v>1463.7200000000009</v>
      </c>
      <c r="J29" s="89"/>
    </row>
    <row r="30" spans="1:15" x14ac:dyDescent="0.35">
      <c r="A30" s="15" t="str">
        <f>Pivot!A32</f>
        <v>10609000870925</v>
      </c>
      <c r="B30" s="90">
        <f>Pivot!B32</f>
        <v>41280</v>
      </c>
      <c r="C30" s="15">
        <f>Pivot!C32</f>
        <v>1</v>
      </c>
      <c r="D30" s="118">
        <f>Pivot!D32</f>
        <v>59</v>
      </c>
      <c r="E30" s="15">
        <f t="shared" si="1"/>
        <v>1</v>
      </c>
      <c r="F30" s="15">
        <f t="shared" si="2"/>
        <v>1</v>
      </c>
      <c r="G30" s="15">
        <f t="shared" si="3"/>
        <v>3</v>
      </c>
      <c r="H30" s="49">
        <v>0.2</v>
      </c>
      <c r="I30" s="89">
        <f t="shared" si="0"/>
        <v>59</v>
      </c>
      <c r="J30" s="89"/>
    </row>
    <row r="31" spans="1:15" x14ac:dyDescent="0.35">
      <c r="A31" s="15" t="str">
        <f>Pivot!A33</f>
        <v>10609000871212</v>
      </c>
      <c r="B31" s="90">
        <f>Pivot!B33</f>
        <v>41513</v>
      </c>
      <c r="C31" s="15">
        <f>Pivot!C33</f>
        <v>12</v>
      </c>
      <c r="D31" s="118">
        <f>Pivot!D33</f>
        <v>16.195833333333329</v>
      </c>
      <c r="E31" s="15">
        <f t="shared" si="1"/>
        <v>2</v>
      </c>
      <c r="F31" s="15">
        <f t="shared" si="2"/>
        <v>2</v>
      </c>
      <c r="G31" s="15">
        <f t="shared" si="3"/>
        <v>2</v>
      </c>
      <c r="H31" s="49">
        <v>0.79</v>
      </c>
      <c r="I31" s="89">
        <f t="shared" si="0"/>
        <v>194.34999999999997</v>
      </c>
      <c r="J31" s="89"/>
    </row>
    <row r="32" spans="1:15" x14ac:dyDescent="0.35">
      <c r="A32" s="15" t="str">
        <f>Pivot!A34</f>
        <v>10609000871328</v>
      </c>
      <c r="B32" s="90">
        <f>Pivot!B34</f>
        <v>41424</v>
      </c>
      <c r="C32" s="15">
        <f>Pivot!C34</f>
        <v>2</v>
      </c>
      <c r="D32" s="118">
        <f>Pivot!D34</f>
        <v>6.1850000000000005</v>
      </c>
      <c r="E32" s="15">
        <f t="shared" si="1"/>
        <v>2</v>
      </c>
      <c r="F32" s="15">
        <f t="shared" si="2"/>
        <v>1</v>
      </c>
      <c r="G32" s="15">
        <f t="shared" si="3"/>
        <v>1</v>
      </c>
      <c r="H32" s="49">
        <v>0.39</v>
      </c>
      <c r="I32" s="89">
        <f t="shared" si="0"/>
        <v>12.370000000000001</v>
      </c>
      <c r="J32" s="89"/>
    </row>
    <row r="33" spans="1:10" x14ac:dyDescent="0.35">
      <c r="A33" s="15" t="str">
        <f>Pivot!A35</f>
        <v>10609000871479</v>
      </c>
      <c r="B33" s="90">
        <f>Pivot!B35</f>
        <v>41302</v>
      </c>
      <c r="C33" s="15">
        <f>Pivot!C35</f>
        <v>5</v>
      </c>
      <c r="D33" s="118">
        <f>Pivot!D35</f>
        <v>30.138000000000005</v>
      </c>
      <c r="E33" s="15">
        <f t="shared" si="1"/>
        <v>1</v>
      </c>
      <c r="F33" s="15">
        <f t="shared" si="2"/>
        <v>1</v>
      </c>
      <c r="G33" s="15">
        <f t="shared" si="3"/>
        <v>2</v>
      </c>
      <c r="H33" s="49">
        <v>0.84</v>
      </c>
      <c r="I33" s="89">
        <f t="shared" si="0"/>
        <v>150.69000000000003</v>
      </c>
      <c r="J33" s="89"/>
    </row>
    <row r="34" spans="1:10" x14ac:dyDescent="0.35">
      <c r="A34" s="15" t="str">
        <f>Pivot!A36</f>
        <v>10609000871660</v>
      </c>
      <c r="B34" s="90">
        <f>Pivot!B36</f>
        <v>41558</v>
      </c>
      <c r="C34" s="15">
        <f>Pivot!C36</f>
        <v>1</v>
      </c>
      <c r="D34" s="118">
        <f>Pivot!D36</f>
        <v>36.15</v>
      </c>
      <c r="E34" s="15">
        <f t="shared" si="1"/>
        <v>3</v>
      </c>
      <c r="F34" s="15">
        <f t="shared" si="2"/>
        <v>1</v>
      </c>
      <c r="G34" s="15">
        <f t="shared" si="3"/>
        <v>2</v>
      </c>
      <c r="H34" s="49">
        <v>0.64</v>
      </c>
      <c r="I34" s="89">
        <f t="shared" si="0"/>
        <v>36.15</v>
      </c>
      <c r="J34" s="89"/>
    </row>
    <row r="35" spans="1:10" x14ac:dyDescent="0.35">
      <c r="A35" s="15" t="str">
        <f>Pivot!A37</f>
        <v>10609000871843</v>
      </c>
      <c r="B35" s="90">
        <f>Pivot!B37</f>
        <v>41318</v>
      </c>
      <c r="C35" s="15">
        <f>Pivot!C37</f>
        <v>1</v>
      </c>
      <c r="D35" s="118">
        <f>Pivot!D37</f>
        <v>11.65</v>
      </c>
      <c r="E35" s="15">
        <f t="shared" si="1"/>
        <v>1</v>
      </c>
      <c r="F35" s="15">
        <f t="shared" si="2"/>
        <v>1</v>
      </c>
      <c r="G35" s="15">
        <f t="shared" si="3"/>
        <v>2</v>
      </c>
      <c r="H35" s="49">
        <v>0.02</v>
      </c>
      <c r="I35" s="89">
        <f t="shared" si="0"/>
        <v>11.65</v>
      </c>
      <c r="J35" s="89"/>
    </row>
    <row r="36" spans="1:10" x14ac:dyDescent="0.35">
      <c r="A36" s="15" t="str">
        <f>Pivot!A38</f>
        <v>10609000871952</v>
      </c>
      <c r="B36" s="90">
        <f>Pivot!B38</f>
        <v>41205</v>
      </c>
      <c r="C36" s="15">
        <f>Pivot!C38</f>
        <v>6</v>
      </c>
      <c r="D36" s="118">
        <f>Pivot!D38</f>
        <v>11.143333333333336</v>
      </c>
      <c r="E36" s="15">
        <f t="shared" si="1"/>
        <v>1</v>
      </c>
      <c r="F36" s="15">
        <f t="shared" si="2"/>
        <v>1</v>
      </c>
      <c r="G36" s="15">
        <f t="shared" si="3"/>
        <v>2</v>
      </c>
      <c r="H36" s="49">
        <v>0.02</v>
      </c>
      <c r="I36" s="89">
        <f t="shared" si="0"/>
        <v>66.860000000000014</v>
      </c>
      <c r="J36" s="89"/>
    </row>
    <row r="37" spans="1:10" x14ac:dyDescent="0.35">
      <c r="A37" s="15" t="str">
        <f>Pivot!A39</f>
        <v>10609000872612</v>
      </c>
      <c r="B37" s="90">
        <f>Pivot!B39</f>
        <v>41583</v>
      </c>
      <c r="C37" s="15">
        <f>Pivot!C39</f>
        <v>44</v>
      </c>
      <c r="D37" s="118">
        <f>Pivot!D39</f>
        <v>11.544772727272724</v>
      </c>
      <c r="E37" s="15">
        <f t="shared" si="1"/>
        <v>3</v>
      </c>
      <c r="F37" s="15">
        <f t="shared" si="2"/>
        <v>3</v>
      </c>
      <c r="G37" s="15">
        <f t="shared" si="3"/>
        <v>2</v>
      </c>
      <c r="H37" s="49">
        <v>0.54</v>
      </c>
      <c r="I37" s="89">
        <f t="shared" si="0"/>
        <v>507.96999999999986</v>
      </c>
      <c r="J37" s="89"/>
    </row>
    <row r="38" spans="1:10" x14ac:dyDescent="0.35">
      <c r="A38" s="15" t="str">
        <f>Pivot!A40</f>
        <v>10609000873060</v>
      </c>
      <c r="B38" s="90">
        <f>Pivot!B40</f>
        <v>41226</v>
      </c>
      <c r="C38" s="15">
        <f>Pivot!C40</f>
        <v>1</v>
      </c>
      <c r="D38" s="118">
        <f>Pivot!D40</f>
        <v>28.5</v>
      </c>
      <c r="E38" s="15">
        <f t="shared" si="1"/>
        <v>1</v>
      </c>
      <c r="F38" s="15">
        <f t="shared" si="2"/>
        <v>1</v>
      </c>
      <c r="G38" s="15">
        <f t="shared" si="3"/>
        <v>2</v>
      </c>
      <c r="H38" s="49">
        <v>0.67</v>
      </c>
      <c r="I38" s="89">
        <f t="shared" si="0"/>
        <v>28.5</v>
      </c>
      <c r="J38" s="89"/>
    </row>
    <row r="39" spans="1:10" x14ac:dyDescent="0.35">
      <c r="A39" s="15" t="str">
        <f>Pivot!A41</f>
        <v>10609000873129</v>
      </c>
      <c r="B39" s="90">
        <f>Pivot!B41</f>
        <v>41400</v>
      </c>
      <c r="C39" s="15">
        <f>Pivot!C41</f>
        <v>2</v>
      </c>
      <c r="D39" s="118">
        <f>Pivot!D41</f>
        <v>11.7</v>
      </c>
      <c r="E39" s="15">
        <f t="shared" si="1"/>
        <v>2</v>
      </c>
      <c r="F39" s="15">
        <f t="shared" si="2"/>
        <v>1</v>
      </c>
      <c r="G39" s="15">
        <f t="shared" si="3"/>
        <v>2</v>
      </c>
      <c r="H39" s="49">
        <v>0.33</v>
      </c>
      <c r="I39" s="89">
        <f t="shared" si="0"/>
        <v>23.4</v>
      </c>
      <c r="J39" s="89"/>
    </row>
    <row r="40" spans="1:10" x14ac:dyDescent="0.35">
      <c r="A40" s="15" t="str">
        <f>Pivot!A42</f>
        <v>10609000873406</v>
      </c>
      <c r="B40" s="90">
        <f>Pivot!B42</f>
        <v>41189</v>
      </c>
      <c r="C40" s="15">
        <f>Pivot!C42</f>
        <v>1</v>
      </c>
      <c r="D40" s="118">
        <f>Pivot!D42</f>
        <v>19.649999999999999</v>
      </c>
      <c r="E40" s="15">
        <f t="shared" si="1"/>
        <v>1</v>
      </c>
      <c r="F40" s="15">
        <f t="shared" si="2"/>
        <v>1</v>
      </c>
      <c r="G40" s="15">
        <f t="shared" si="3"/>
        <v>2</v>
      </c>
      <c r="H40" s="49">
        <v>0.08</v>
      </c>
      <c r="I40" s="89">
        <f t="shared" si="0"/>
        <v>19.649999999999999</v>
      </c>
      <c r="J40" s="89"/>
    </row>
    <row r="41" spans="1:10" x14ac:dyDescent="0.35">
      <c r="A41" s="15" t="str">
        <f>Pivot!A43</f>
        <v>10609000873572</v>
      </c>
      <c r="B41" s="90">
        <f>Pivot!B43</f>
        <v>41556</v>
      </c>
      <c r="C41" s="15">
        <f>Pivot!C43</f>
        <v>2</v>
      </c>
      <c r="D41" s="118">
        <f>Pivot!D43</f>
        <v>26.125</v>
      </c>
      <c r="E41" s="15">
        <f t="shared" si="1"/>
        <v>3</v>
      </c>
      <c r="F41" s="15">
        <f t="shared" si="2"/>
        <v>1</v>
      </c>
      <c r="G41" s="15">
        <f t="shared" si="3"/>
        <v>2</v>
      </c>
      <c r="H41" s="49">
        <v>0.34</v>
      </c>
      <c r="I41" s="89">
        <f t="shared" si="0"/>
        <v>52.25</v>
      </c>
      <c r="J41" s="89"/>
    </row>
    <row r="42" spans="1:10" x14ac:dyDescent="0.35">
      <c r="A42" s="15" t="str">
        <f>Pivot!A44</f>
        <v>10609000873661</v>
      </c>
      <c r="B42" s="90">
        <f>Pivot!B44</f>
        <v>41571</v>
      </c>
      <c r="C42" s="15">
        <f>Pivot!C44</f>
        <v>55</v>
      </c>
      <c r="D42" s="118">
        <f>Pivot!D44</f>
        <v>17.311090909090915</v>
      </c>
      <c r="E42" s="15">
        <f t="shared" si="1"/>
        <v>3</v>
      </c>
      <c r="F42" s="15">
        <f t="shared" si="2"/>
        <v>3</v>
      </c>
      <c r="G42" s="15">
        <f t="shared" si="3"/>
        <v>2</v>
      </c>
      <c r="H42" s="49">
        <v>0.96</v>
      </c>
      <c r="I42" s="89">
        <f t="shared" si="0"/>
        <v>952.11000000000035</v>
      </c>
      <c r="J42" s="89"/>
    </row>
    <row r="43" spans="1:10" x14ac:dyDescent="0.35">
      <c r="A43" s="15" t="str">
        <f>Pivot!A45</f>
        <v>10609000874161</v>
      </c>
      <c r="B43" s="90">
        <f>Pivot!B45</f>
        <v>41365</v>
      </c>
      <c r="C43" s="15">
        <f>Pivot!C45</f>
        <v>4</v>
      </c>
      <c r="D43" s="118">
        <f>Pivot!D45</f>
        <v>14.6325</v>
      </c>
      <c r="E43" s="15">
        <f t="shared" si="1"/>
        <v>1</v>
      </c>
      <c r="F43" s="15">
        <f t="shared" si="2"/>
        <v>1</v>
      </c>
      <c r="G43" s="15">
        <f t="shared" si="3"/>
        <v>2</v>
      </c>
      <c r="H43" s="49">
        <v>0.57999999999999996</v>
      </c>
      <c r="I43" s="89">
        <f t="shared" si="0"/>
        <v>58.53</v>
      </c>
      <c r="J43" s="89"/>
    </row>
    <row r="44" spans="1:10" x14ac:dyDescent="0.35">
      <c r="A44" s="15" t="str">
        <f>Pivot!A46</f>
        <v>10609000874252</v>
      </c>
      <c r="B44" s="90">
        <f>Pivot!B46</f>
        <v>41430</v>
      </c>
      <c r="C44" s="15">
        <f>Pivot!C46</f>
        <v>30</v>
      </c>
      <c r="D44" s="118">
        <f>Pivot!D46</f>
        <v>10.460333333333333</v>
      </c>
      <c r="E44" s="15">
        <f t="shared" si="1"/>
        <v>2</v>
      </c>
      <c r="F44" s="15">
        <f t="shared" si="2"/>
        <v>3</v>
      </c>
      <c r="G44" s="15">
        <f t="shared" si="3"/>
        <v>2</v>
      </c>
      <c r="H44" s="49">
        <v>0.26</v>
      </c>
      <c r="I44" s="89">
        <f t="shared" si="0"/>
        <v>313.81</v>
      </c>
      <c r="J44" s="89"/>
    </row>
    <row r="45" spans="1:10" x14ac:dyDescent="0.35">
      <c r="A45" s="15" t="str">
        <f>Pivot!A47</f>
        <v>10609000874416</v>
      </c>
      <c r="B45" s="90">
        <f>Pivot!B47</f>
        <v>41423</v>
      </c>
      <c r="C45" s="15">
        <f>Pivot!C47</f>
        <v>1</v>
      </c>
      <c r="D45" s="118">
        <f>Pivot!D47</f>
        <v>12</v>
      </c>
      <c r="E45" s="15">
        <f t="shared" si="1"/>
        <v>2</v>
      </c>
      <c r="F45" s="15">
        <f t="shared" si="2"/>
        <v>1</v>
      </c>
      <c r="G45" s="15">
        <f t="shared" si="3"/>
        <v>2</v>
      </c>
      <c r="H45" s="49">
        <v>0.05</v>
      </c>
      <c r="I45" s="89">
        <f t="shared" si="0"/>
        <v>12</v>
      </c>
      <c r="J45" s="89"/>
    </row>
    <row r="46" spans="1:10" x14ac:dyDescent="0.35">
      <c r="A46" s="15" t="str">
        <f>Pivot!A48</f>
        <v>10609000874583</v>
      </c>
      <c r="B46" s="90">
        <f>Pivot!B48</f>
        <v>41435</v>
      </c>
      <c r="C46" s="15">
        <f>Pivot!C48</f>
        <v>5</v>
      </c>
      <c r="D46" s="118">
        <f>Pivot!D48</f>
        <v>14.612</v>
      </c>
      <c r="E46" s="15">
        <f t="shared" si="1"/>
        <v>2</v>
      </c>
      <c r="F46" s="15">
        <f t="shared" si="2"/>
        <v>1</v>
      </c>
      <c r="G46" s="15">
        <f t="shared" si="3"/>
        <v>2</v>
      </c>
      <c r="H46" s="49">
        <v>0.2</v>
      </c>
      <c r="I46" s="89">
        <f t="shared" si="0"/>
        <v>73.06</v>
      </c>
      <c r="J46" s="89"/>
    </row>
    <row r="47" spans="1:10" x14ac:dyDescent="0.35">
      <c r="A47" s="15" t="str">
        <f>Pivot!A49</f>
        <v>10609000875257</v>
      </c>
      <c r="B47" s="90">
        <f>Pivot!B49</f>
        <v>41243</v>
      </c>
      <c r="C47" s="15">
        <f>Pivot!C49</f>
        <v>1</v>
      </c>
      <c r="D47" s="118">
        <f>Pivot!D49</f>
        <v>26.6</v>
      </c>
      <c r="E47" s="15">
        <f t="shared" si="1"/>
        <v>1</v>
      </c>
      <c r="F47" s="15">
        <f t="shared" si="2"/>
        <v>1</v>
      </c>
      <c r="G47" s="15">
        <f t="shared" si="3"/>
        <v>2</v>
      </c>
      <c r="H47" s="49">
        <v>0.4</v>
      </c>
      <c r="I47" s="89">
        <f t="shared" si="0"/>
        <v>26.6</v>
      </c>
      <c r="J47" s="89"/>
    </row>
    <row r="48" spans="1:10" x14ac:dyDescent="0.35">
      <c r="A48" s="15" t="str">
        <f>Pivot!A50</f>
        <v>10609000875609</v>
      </c>
      <c r="B48" s="90">
        <f>Pivot!B50</f>
        <v>41513</v>
      </c>
      <c r="C48" s="15">
        <f>Pivot!C50</f>
        <v>2</v>
      </c>
      <c r="D48" s="118">
        <f>Pivot!D50</f>
        <v>28.35</v>
      </c>
      <c r="E48" s="15">
        <f t="shared" si="1"/>
        <v>2</v>
      </c>
      <c r="F48" s="15">
        <f t="shared" si="2"/>
        <v>1</v>
      </c>
      <c r="G48" s="15">
        <f t="shared" si="3"/>
        <v>2</v>
      </c>
      <c r="H48" s="49">
        <v>0.7</v>
      </c>
      <c r="I48" s="89">
        <f t="shared" si="0"/>
        <v>56.7</v>
      </c>
      <c r="J48" s="89"/>
    </row>
    <row r="49" spans="1:10" x14ac:dyDescent="0.35">
      <c r="A49" s="15" t="str">
        <f>Pivot!A51</f>
        <v>10609000876330</v>
      </c>
      <c r="B49" s="90">
        <f>Pivot!B51</f>
        <v>41562</v>
      </c>
      <c r="C49" s="15">
        <f>Pivot!C51</f>
        <v>53</v>
      </c>
      <c r="D49" s="118">
        <f>Pivot!D51</f>
        <v>14.394905660377358</v>
      </c>
      <c r="E49" s="15">
        <f t="shared" si="1"/>
        <v>3</v>
      </c>
      <c r="F49" s="15">
        <f t="shared" si="2"/>
        <v>3</v>
      </c>
      <c r="G49" s="15">
        <f t="shared" si="3"/>
        <v>2</v>
      </c>
      <c r="H49" s="49">
        <v>0.56999999999999995</v>
      </c>
      <c r="I49" s="89">
        <f t="shared" si="0"/>
        <v>762.93</v>
      </c>
      <c r="J49" s="89"/>
    </row>
    <row r="50" spans="1:10" x14ac:dyDescent="0.35">
      <c r="A50" s="15" t="str">
        <f>Pivot!A52</f>
        <v>10609000876470</v>
      </c>
      <c r="B50" s="90">
        <f>Pivot!B52</f>
        <v>41242</v>
      </c>
      <c r="C50" s="15">
        <f>Pivot!C52</f>
        <v>1</v>
      </c>
      <c r="D50" s="118">
        <f>Pivot!D52</f>
        <v>62.5</v>
      </c>
      <c r="E50" s="15">
        <f t="shared" si="1"/>
        <v>1</v>
      </c>
      <c r="F50" s="15">
        <f t="shared" si="2"/>
        <v>1</v>
      </c>
      <c r="G50" s="15">
        <f t="shared" si="3"/>
        <v>3</v>
      </c>
      <c r="H50" s="49">
        <v>0.49</v>
      </c>
      <c r="I50" s="89">
        <f t="shared" si="0"/>
        <v>62.5</v>
      </c>
      <c r="J50" s="89"/>
    </row>
    <row r="51" spans="1:10" x14ac:dyDescent="0.35">
      <c r="A51" s="15" t="str">
        <f>Pivot!A53</f>
        <v>10609000876537</v>
      </c>
      <c r="B51" s="90">
        <f>Pivot!B53</f>
        <v>41208</v>
      </c>
      <c r="C51" s="15">
        <f>Pivot!C53</f>
        <v>1</v>
      </c>
      <c r="D51" s="118">
        <f>Pivot!D53</f>
        <v>42.18</v>
      </c>
      <c r="E51" s="15">
        <f t="shared" si="1"/>
        <v>1</v>
      </c>
      <c r="F51" s="15">
        <f t="shared" si="2"/>
        <v>1</v>
      </c>
      <c r="G51" s="15">
        <f t="shared" si="3"/>
        <v>3</v>
      </c>
      <c r="H51" s="49">
        <v>0.42</v>
      </c>
      <c r="I51" s="89">
        <f t="shared" si="0"/>
        <v>42.18</v>
      </c>
      <c r="J51" s="89"/>
    </row>
    <row r="52" spans="1:10" x14ac:dyDescent="0.35">
      <c r="A52" s="15" t="str">
        <f>Pivot!A54</f>
        <v>10609000876781</v>
      </c>
      <c r="B52" s="90">
        <f>Pivot!B54</f>
        <v>41285</v>
      </c>
      <c r="C52" s="15">
        <f>Pivot!C54</f>
        <v>1</v>
      </c>
      <c r="D52" s="118">
        <f>Pivot!D54</f>
        <v>36.26</v>
      </c>
      <c r="E52" s="15">
        <f t="shared" si="1"/>
        <v>1</v>
      </c>
      <c r="F52" s="15">
        <f t="shared" si="2"/>
        <v>1</v>
      </c>
      <c r="G52" s="15">
        <f t="shared" si="3"/>
        <v>2</v>
      </c>
      <c r="H52" s="49">
        <v>0.59</v>
      </c>
      <c r="I52" s="89">
        <f t="shared" si="0"/>
        <v>36.26</v>
      </c>
      <c r="J52" s="89"/>
    </row>
    <row r="53" spans="1:10" x14ac:dyDescent="0.35">
      <c r="A53" s="15" t="str">
        <f>Pivot!A55</f>
        <v>10609000876975</v>
      </c>
      <c r="B53" s="90">
        <f>Pivot!B55</f>
        <v>41515</v>
      </c>
      <c r="C53" s="15">
        <f>Pivot!C55</f>
        <v>1</v>
      </c>
      <c r="D53" s="118">
        <f>Pivot!D55</f>
        <v>51.3</v>
      </c>
      <c r="E53" s="15">
        <f t="shared" si="1"/>
        <v>2</v>
      </c>
      <c r="F53" s="15">
        <f t="shared" si="2"/>
        <v>1</v>
      </c>
      <c r="G53" s="15">
        <f t="shared" si="3"/>
        <v>3</v>
      </c>
      <c r="H53" s="49">
        <v>0.73</v>
      </c>
      <c r="I53" s="89">
        <f t="shared" si="0"/>
        <v>51.3</v>
      </c>
      <c r="J53" s="89"/>
    </row>
    <row r="54" spans="1:10" x14ac:dyDescent="0.35">
      <c r="A54" s="15" t="str">
        <f>Pivot!A56</f>
        <v>10609000877021</v>
      </c>
      <c r="B54" s="90">
        <f>Pivot!B56</f>
        <v>41562</v>
      </c>
      <c r="C54" s="15">
        <f>Pivot!C56</f>
        <v>21</v>
      </c>
      <c r="D54" s="118">
        <f>Pivot!D56</f>
        <v>11.188571428571427</v>
      </c>
      <c r="E54" s="15">
        <f t="shared" si="1"/>
        <v>3</v>
      </c>
      <c r="F54" s="15">
        <f t="shared" si="2"/>
        <v>3</v>
      </c>
      <c r="G54" s="15">
        <f t="shared" si="3"/>
        <v>2</v>
      </c>
      <c r="H54" s="49">
        <v>0.44</v>
      </c>
      <c r="I54" s="89">
        <f t="shared" si="0"/>
        <v>234.95999999999995</v>
      </c>
      <c r="J54" s="89"/>
    </row>
    <row r="55" spans="1:10" x14ac:dyDescent="0.35">
      <c r="A55" s="15" t="str">
        <f>Pivot!A57</f>
        <v>10609000877289</v>
      </c>
      <c r="B55" s="90">
        <f>Pivot!B57</f>
        <v>41324</v>
      </c>
      <c r="C55" s="15">
        <f>Pivot!C57</f>
        <v>2</v>
      </c>
      <c r="D55" s="118">
        <f>Pivot!D57</f>
        <v>7.0750000000000002</v>
      </c>
      <c r="E55" s="15">
        <f t="shared" si="1"/>
        <v>1</v>
      </c>
      <c r="F55" s="15">
        <f t="shared" si="2"/>
        <v>1</v>
      </c>
      <c r="G55" s="15">
        <f t="shared" si="3"/>
        <v>1</v>
      </c>
      <c r="H55" s="49">
        <v>0.96</v>
      </c>
      <c r="I55" s="89">
        <f t="shared" si="0"/>
        <v>14.15</v>
      </c>
      <c r="J55" s="89"/>
    </row>
    <row r="56" spans="1:10" x14ac:dyDescent="0.35">
      <c r="A56" s="15" t="str">
        <f>Pivot!A58</f>
        <v>10609000877486</v>
      </c>
      <c r="B56" s="90">
        <f>Pivot!B58</f>
        <v>41341</v>
      </c>
      <c r="C56" s="15">
        <f>Pivot!C58</f>
        <v>1</v>
      </c>
      <c r="D56" s="118">
        <f>Pivot!D58</f>
        <v>9.85</v>
      </c>
      <c r="E56" s="15">
        <f t="shared" si="1"/>
        <v>1</v>
      </c>
      <c r="F56" s="15">
        <f t="shared" si="2"/>
        <v>1</v>
      </c>
      <c r="G56" s="15">
        <f t="shared" si="3"/>
        <v>1</v>
      </c>
      <c r="H56" s="49">
        <v>0.18</v>
      </c>
      <c r="I56" s="89">
        <f t="shared" si="0"/>
        <v>9.85</v>
      </c>
      <c r="J56" s="89"/>
    </row>
    <row r="57" spans="1:10" x14ac:dyDescent="0.35">
      <c r="A57" s="15" t="str">
        <f>Pivot!A59</f>
        <v>10609000877527</v>
      </c>
      <c r="B57" s="90">
        <f>Pivot!B59</f>
        <v>41424</v>
      </c>
      <c r="C57" s="15">
        <f>Pivot!C59</f>
        <v>4</v>
      </c>
      <c r="D57" s="118">
        <f>Pivot!D59</f>
        <v>17.862500000000001</v>
      </c>
      <c r="E57" s="15">
        <f t="shared" si="1"/>
        <v>2</v>
      </c>
      <c r="F57" s="15">
        <f t="shared" si="2"/>
        <v>1</v>
      </c>
      <c r="G57" s="15">
        <f t="shared" si="3"/>
        <v>2</v>
      </c>
      <c r="H57" s="49">
        <v>0.88</v>
      </c>
      <c r="I57" s="89">
        <f t="shared" si="0"/>
        <v>71.45</v>
      </c>
      <c r="J57" s="89"/>
    </row>
    <row r="58" spans="1:10" x14ac:dyDescent="0.35">
      <c r="A58" s="15" t="str">
        <f>Pivot!A60</f>
        <v>10609000877614</v>
      </c>
      <c r="B58" s="90">
        <f>Pivot!B60</f>
        <v>41194</v>
      </c>
      <c r="C58" s="15">
        <f>Pivot!C60</f>
        <v>1</v>
      </c>
      <c r="D58" s="118">
        <f>Pivot!D60</f>
        <v>92.4</v>
      </c>
      <c r="E58" s="15">
        <f t="shared" si="1"/>
        <v>1</v>
      </c>
      <c r="F58" s="15">
        <f t="shared" si="2"/>
        <v>1</v>
      </c>
      <c r="G58" s="15">
        <f t="shared" si="3"/>
        <v>3</v>
      </c>
      <c r="H58" s="49">
        <v>0.04</v>
      </c>
      <c r="I58" s="89">
        <f t="shared" si="0"/>
        <v>92.4</v>
      </c>
      <c r="J58" s="89"/>
    </row>
    <row r="59" spans="1:10" x14ac:dyDescent="0.35">
      <c r="A59" s="15" t="str">
        <f>Pivot!A61</f>
        <v>10609000877705</v>
      </c>
      <c r="B59" s="90">
        <f>Pivot!B61</f>
        <v>41574</v>
      </c>
      <c r="C59" s="15">
        <f>Pivot!C61</f>
        <v>46</v>
      </c>
      <c r="D59" s="118">
        <f>Pivot!D61</f>
        <v>56.545869565217401</v>
      </c>
      <c r="E59" s="15">
        <f t="shared" si="1"/>
        <v>3</v>
      </c>
      <c r="F59" s="15">
        <f t="shared" si="2"/>
        <v>3</v>
      </c>
      <c r="G59" s="15">
        <f t="shared" si="3"/>
        <v>3</v>
      </c>
      <c r="H59" s="49">
        <v>0.46</v>
      </c>
      <c r="I59" s="89">
        <f t="shared" si="0"/>
        <v>2601.1100000000006</v>
      </c>
      <c r="J59" s="89"/>
    </row>
    <row r="60" spans="1:10" x14ac:dyDescent="0.35">
      <c r="A60" s="15" t="str">
        <f>Pivot!A62</f>
        <v>10609000878739</v>
      </c>
      <c r="B60" s="90">
        <f>Pivot!B62</f>
        <v>41317</v>
      </c>
      <c r="C60" s="15">
        <f>Pivot!C62</f>
        <v>6</v>
      </c>
      <c r="D60" s="118">
        <f>Pivot!D62</f>
        <v>8.26</v>
      </c>
      <c r="E60" s="15">
        <f t="shared" si="1"/>
        <v>1</v>
      </c>
      <c r="F60" s="15">
        <f t="shared" si="2"/>
        <v>1</v>
      </c>
      <c r="G60" s="15">
        <f t="shared" si="3"/>
        <v>1</v>
      </c>
      <c r="H60" s="49">
        <v>0.83</v>
      </c>
      <c r="I60" s="89">
        <f t="shared" si="0"/>
        <v>49.56</v>
      </c>
      <c r="J60" s="89"/>
    </row>
    <row r="61" spans="1:10" x14ac:dyDescent="0.35">
      <c r="A61" s="15" t="str">
        <f>Pivot!A63</f>
        <v>10609000879084</v>
      </c>
      <c r="B61" s="90">
        <f>Pivot!B63</f>
        <v>41203</v>
      </c>
      <c r="C61" s="15">
        <f>Pivot!C63</f>
        <v>1</v>
      </c>
      <c r="D61" s="118">
        <f>Pivot!D63</f>
        <v>22</v>
      </c>
      <c r="E61" s="15">
        <f t="shared" si="1"/>
        <v>1</v>
      </c>
      <c r="F61" s="15">
        <f t="shared" si="2"/>
        <v>1</v>
      </c>
      <c r="G61" s="15">
        <f t="shared" si="3"/>
        <v>2</v>
      </c>
      <c r="H61" s="49">
        <v>0.28999999999999998</v>
      </c>
      <c r="I61" s="89">
        <f t="shared" si="0"/>
        <v>22</v>
      </c>
      <c r="J61" s="89"/>
    </row>
    <row r="62" spans="1:10" x14ac:dyDescent="0.35">
      <c r="A62" s="15" t="str">
        <f>Pivot!A64</f>
        <v>10609000879407</v>
      </c>
      <c r="B62" s="90">
        <f>Pivot!B64</f>
        <v>41562</v>
      </c>
      <c r="C62" s="15">
        <f>Pivot!C64</f>
        <v>4</v>
      </c>
      <c r="D62" s="118">
        <f>Pivot!D64</f>
        <v>10.850000000000001</v>
      </c>
      <c r="E62" s="15">
        <f t="shared" si="1"/>
        <v>3</v>
      </c>
      <c r="F62" s="15">
        <f t="shared" si="2"/>
        <v>1</v>
      </c>
      <c r="G62" s="15">
        <f t="shared" si="3"/>
        <v>2</v>
      </c>
      <c r="H62" s="49">
        <v>0.98</v>
      </c>
      <c r="I62" s="89">
        <f t="shared" si="0"/>
        <v>43.400000000000006</v>
      </c>
      <c r="J62" s="89"/>
    </row>
    <row r="63" spans="1:10" x14ac:dyDescent="0.35">
      <c r="A63" s="15" t="str">
        <f>Pivot!A65</f>
        <v>10609000880358</v>
      </c>
      <c r="B63" s="90">
        <f>Pivot!B65</f>
        <v>41575</v>
      </c>
      <c r="C63" s="15">
        <f>Pivot!C65</f>
        <v>7</v>
      </c>
      <c r="D63" s="118">
        <f>Pivot!D65</f>
        <v>51.699999999999996</v>
      </c>
      <c r="E63" s="15">
        <f t="shared" si="1"/>
        <v>3</v>
      </c>
      <c r="F63" s="15">
        <f t="shared" si="2"/>
        <v>1</v>
      </c>
      <c r="G63" s="15">
        <f t="shared" si="3"/>
        <v>3</v>
      </c>
      <c r="H63" s="49">
        <v>0.27</v>
      </c>
      <c r="I63" s="89">
        <f t="shared" si="0"/>
        <v>361.9</v>
      </c>
      <c r="J63" s="89"/>
    </row>
    <row r="64" spans="1:10" x14ac:dyDescent="0.35">
      <c r="A64" s="15" t="str">
        <f>Pivot!A66</f>
        <v>10609000880884</v>
      </c>
      <c r="B64" s="90">
        <f>Pivot!B66</f>
        <v>41291</v>
      </c>
      <c r="C64" s="15">
        <f>Pivot!C66</f>
        <v>3</v>
      </c>
      <c r="D64" s="118">
        <f>Pivot!D66</f>
        <v>13.123333333333335</v>
      </c>
      <c r="E64" s="15">
        <f t="shared" si="1"/>
        <v>1</v>
      </c>
      <c r="F64" s="15">
        <f t="shared" si="2"/>
        <v>1</v>
      </c>
      <c r="G64" s="15">
        <f t="shared" si="3"/>
        <v>2</v>
      </c>
      <c r="H64" s="49">
        <v>0.3</v>
      </c>
      <c r="I64" s="89">
        <f t="shared" si="0"/>
        <v>39.370000000000005</v>
      </c>
      <c r="J64" s="89"/>
    </row>
    <row r="65" spans="1:10" x14ac:dyDescent="0.35">
      <c r="A65" s="15" t="str">
        <f>Pivot!A67</f>
        <v>10609000881114</v>
      </c>
      <c r="B65" s="90">
        <f>Pivot!B67</f>
        <v>41506</v>
      </c>
      <c r="C65" s="15">
        <f>Pivot!C67</f>
        <v>5</v>
      </c>
      <c r="D65" s="118">
        <f>Pivot!D67</f>
        <v>70.349999999999994</v>
      </c>
      <c r="E65" s="15">
        <f t="shared" si="1"/>
        <v>2</v>
      </c>
      <c r="F65" s="15">
        <f t="shared" si="2"/>
        <v>1</v>
      </c>
      <c r="G65" s="15">
        <f t="shared" si="3"/>
        <v>3</v>
      </c>
      <c r="H65" s="49">
        <v>0.13</v>
      </c>
      <c r="I65" s="89">
        <f t="shared" si="0"/>
        <v>351.75</v>
      </c>
      <c r="J65" s="89"/>
    </row>
    <row r="66" spans="1:10" x14ac:dyDescent="0.35">
      <c r="A66" s="15" t="str">
        <f>Pivot!A68</f>
        <v>10609000881890</v>
      </c>
      <c r="B66" s="90">
        <f>Pivot!B68</f>
        <v>41578</v>
      </c>
      <c r="C66" s="15">
        <f>Pivot!C68</f>
        <v>59</v>
      </c>
      <c r="D66" s="118">
        <f>Pivot!D68</f>
        <v>17.715254237288139</v>
      </c>
      <c r="E66" s="15">
        <f t="shared" si="1"/>
        <v>3</v>
      </c>
      <c r="F66" s="15">
        <f t="shared" si="2"/>
        <v>3</v>
      </c>
      <c r="G66" s="15">
        <f t="shared" si="3"/>
        <v>2</v>
      </c>
      <c r="H66" s="49">
        <v>0.7</v>
      </c>
      <c r="I66" s="89">
        <f t="shared" ref="I66:I129" si="13">D66*C66</f>
        <v>1045.2000000000003</v>
      </c>
      <c r="J66" s="89"/>
    </row>
    <row r="67" spans="1:10" x14ac:dyDescent="0.35">
      <c r="A67" s="15" t="str">
        <f>Pivot!A69</f>
        <v>10609000882410</v>
      </c>
      <c r="B67" s="90">
        <f>Pivot!B69</f>
        <v>41237</v>
      </c>
      <c r="C67" s="15">
        <f>Pivot!C69</f>
        <v>1</v>
      </c>
      <c r="D67" s="118">
        <f>Pivot!D69</f>
        <v>29.05</v>
      </c>
      <c r="E67" s="15">
        <f t="shared" ref="E67:E130" si="14">VLOOKUP(B67, $K$3:$L$5, 2)</f>
        <v>1</v>
      </c>
      <c r="F67" s="15">
        <f t="shared" ref="F67:F130" si="15">VLOOKUP(C67,$K$11:$L$13,2)</f>
        <v>1</v>
      </c>
      <c r="G67" s="15">
        <f t="shared" ref="G67:G130" si="16">VLOOKUP(D67,$K$19:$L$21,2)</f>
        <v>2</v>
      </c>
      <c r="H67" s="49">
        <v>7.0000000000000007E-2</v>
      </c>
      <c r="I67" s="89">
        <f t="shared" si="13"/>
        <v>29.05</v>
      </c>
      <c r="J67" s="89"/>
    </row>
    <row r="68" spans="1:10" x14ac:dyDescent="0.35">
      <c r="A68" s="15" t="str">
        <f>Pivot!A70</f>
        <v>10609000882769</v>
      </c>
      <c r="B68" s="90">
        <f>Pivot!B70</f>
        <v>41557</v>
      </c>
      <c r="C68" s="15">
        <f>Pivot!C70</f>
        <v>32</v>
      </c>
      <c r="D68" s="118">
        <f>Pivot!D70</f>
        <v>10.325937499999998</v>
      </c>
      <c r="E68" s="15">
        <f t="shared" si="14"/>
        <v>3</v>
      </c>
      <c r="F68" s="15">
        <f t="shared" si="15"/>
        <v>3</v>
      </c>
      <c r="G68" s="15">
        <f t="shared" si="16"/>
        <v>2</v>
      </c>
      <c r="H68" s="49">
        <v>0.1</v>
      </c>
      <c r="I68" s="89">
        <f t="shared" si="13"/>
        <v>330.42999999999995</v>
      </c>
      <c r="J68" s="89"/>
    </row>
    <row r="69" spans="1:10" x14ac:dyDescent="0.35">
      <c r="A69" s="15" t="str">
        <f>Pivot!A71</f>
        <v>10609000883023</v>
      </c>
      <c r="B69" s="90">
        <f>Pivot!B71</f>
        <v>41192</v>
      </c>
      <c r="C69" s="15">
        <f>Pivot!C71</f>
        <v>1</v>
      </c>
      <c r="D69" s="118">
        <f>Pivot!D71</f>
        <v>16.25</v>
      </c>
      <c r="E69" s="15">
        <f t="shared" si="14"/>
        <v>1</v>
      </c>
      <c r="F69" s="15">
        <f t="shared" si="15"/>
        <v>1</v>
      </c>
      <c r="G69" s="15">
        <f t="shared" si="16"/>
        <v>2</v>
      </c>
      <c r="H69" s="49">
        <v>0.81</v>
      </c>
      <c r="I69" s="89">
        <f t="shared" si="13"/>
        <v>16.25</v>
      </c>
      <c r="J69" s="89"/>
    </row>
    <row r="70" spans="1:10" x14ac:dyDescent="0.35">
      <c r="A70" s="15" t="str">
        <f>Pivot!A72</f>
        <v>10609000883195</v>
      </c>
      <c r="B70" s="90">
        <f>Pivot!B72</f>
        <v>41536</v>
      </c>
      <c r="C70" s="15">
        <f>Pivot!C72</f>
        <v>13</v>
      </c>
      <c r="D70" s="118">
        <f>Pivot!D72</f>
        <v>10.344615384615382</v>
      </c>
      <c r="E70" s="15">
        <f t="shared" si="14"/>
        <v>3</v>
      </c>
      <c r="F70" s="15">
        <f t="shared" si="15"/>
        <v>2</v>
      </c>
      <c r="G70" s="15">
        <f t="shared" si="16"/>
        <v>2</v>
      </c>
      <c r="H70" s="49">
        <v>0.34</v>
      </c>
      <c r="I70" s="89">
        <f t="shared" si="13"/>
        <v>134.47999999999996</v>
      </c>
      <c r="J70" s="89"/>
    </row>
    <row r="71" spans="1:10" x14ac:dyDescent="0.35">
      <c r="A71" s="15" t="str">
        <f>Pivot!A73</f>
        <v>10609000883528</v>
      </c>
      <c r="B71" s="90">
        <f>Pivot!B73</f>
        <v>41464</v>
      </c>
      <c r="C71" s="15">
        <f>Pivot!C73</f>
        <v>2</v>
      </c>
      <c r="D71" s="118">
        <f>Pivot!D73</f>
        <v>13.115</v>
      </c>
      <c r="E71" s="15">
        <f t="shared" si="14"/>
        <v>2</v>
      </c>
      <c r="F71" s="15">
        <f t="shared" si="15"/>
        <v>1</v>
      </c>
      <c r="G71" s="15">
        <f t="shared" si="16"/>
        <v>2</v>
      </c>
      <c r="H71" s="49">
        <v>0.98</v>
      </c>
      <c r="I71" s="89">
        <f t="shared" si="13"/>
        <v>26.23</v>
      </c>
      <c r="J71" s="89"/>
    </row>
    <row r="72" spans="1:10" x14ac:dyDescent="0.35">
      <c r="A72" s="15" t="str">
        <f>Pivot!A74</f>
        <v>10609000883691</v>
      </c>
      <c r="B72" s="90">
        <f>Pivot!B74</f>
        <v>41314</v>
      </c>
      <c r="C72" s="15">
        <f>Pivot!C74</f>
        <v>3</v>
      </c>
      <c r="D72" s="118">
        <f>Pivot!D74</f>
        <v>30.243333333333329</v>
      </c>
      <c r="E72" s="15">
        <f t="shared" si="14"/>
        <v>1</v>
      </c>
      <c r="F72" s="15">
        <f t="shared" si="15"/>
        <v>1</v>
      </c>
      <c r="G72" s="15">
        <f t="shared" si="16"/>
        <v>2</v>
      </c>
      <c r="H72" s="49">
        <v>0.76</v>
      </c>
      <c r="I72" s="89">
        <f t="shared" si="13"/>
        <v>90.72999999999999</v>
      </c>
      <c r="J72" s="89"/>
    </row>
    <row r="73" spans="1:10" x14ac:dyDescent="0.35">
      <c r="A73" s="15" t="str">
        <f>Pivot!A75</f>
        <v>10609000883935</v>
      </c>
      <c r="B73" s="90">
        <f>Pivot!B75</f>
        <v>41250</v>
      </c>
      <c r="C73" s="15">
        <f>Pivot!C75</f>
        <v>4</v>
      </c>
      <c r="D73" s="118">
        <f>Pivot!D75</f>
        <v>10.74</v>
      </c>
      <c r="E73" s="15">
        <f t="shared" si="14"/>
        <v>1</v>
      </c>
      <c r="F73" s="15">
        <f t="shared" si="15"/>
        <v>1</v>
      </c>
      <c r="G73" s="15">
        <f t="shared" si="16"/>
        <v>2</v>
      </c>
      <c r="H73" s="49">
        <v>0.35</v>
      </c>
      <c r="I73" s="89">
        <f t="shared" si="13"/>
        <v>42.96</v>
      </c>
      <c r="J73" s="89"/>
    </row>
    <row r="74" spans="1:10" x14ac:dyDescent="0.35">
      <c r="A74" s="15" t="str">
        <f>Pivot!A76</f>
        <v>10609000885652</v>
      </c>
      <c r="B74" s="90">
        <f>Pivot!B76</f>
        <v>41488</v>
      </c>
      <c r="C74" s="15">
        <f>Pivot!C76</f>
        <v>3</v>
      </c>
      <c r="D74" s="118">
        <f>Pivot!D76</f>
        <v>34.126666666666665</v>
      </c>
      <c r="E74" s="15">
        <f t="shared" si="14"/>
        <v>2</v>
      </c>
      <c r="F74" s="15">
        <f t="shared" si="15"/>
        <v>1</v>
      </c>
      <c r="G74" s="15">
        <f t="shared" si="16"/>
        <v>2</v>
      </c>
      <c r="H74" s="49">
        <v>0.08</v>
      </c>
      <c r="I74" s="89">
        <f t="shared" si="13"/>
        <v>102.38</v>
      </c>
      <c r="J74" s="89"/>
    </row>
    <row r="75" spans="1:10" x14ac:dyDescent="0.35">
      <c r="A75" s="15" t="str">
        <f>Pivot!A77</f>
        <v>10609000885780</v>
      </c>
      <c r="B75" s="90">
        <f>Pivot!B77</f>
        <v>41515</v>
      </c>
      <c r="C75" s="15">
        <f>Pivot!C77</f>
        <v>1</v>
      </c>
      <c r="D75" s="118">
        <f>Pivot!D77</f>
        <v>30.15</v>
      </c>
      <c r="E75" s="15">
        <f t="shared" si="14"/>
        <v>2</v>
      </c>
      <c r="F75" s="15">
        <f t="shared" si="15"/>
        <v>1</v>
      </c>
      <c r="G75" s="15">
        <f t="shared" si="16"/>
        <v>2</v>
      </c>
      <c r="H75" s="49">
        <v>0.84</v>
      </c>
      <c r="I75" s="89">
        <f t="shared" si="13"/>
        <v>30.15</v>
      </c>
      <c r="J75" s="89"/>
    </row>
    <row r="76" spans="1:10" x14ac:dyDescent="0.35">
      <c r="A76" s="15" t="str">
        <f>Pivot!A78</f>
        <v>10609000885845</v>
      </c>
      <c r="B76" s="90">
        <f>Pivot!B78</f>
        <v>41550</v>
      </c>
      <c r="C76" s="15">
        <f>Pivot!C78</f>
        <v>19</v>
      </c>
      <c r="D76" s="118">
        <f>Pivot!D78</f>
        <v>58.348421052631601</v>
      </c>
      <c r="E76" s="15">
        <f t="shared" si="14"/>
        <v>3</v>
      </c>
      <c r="F76" s="15">
        <f t="shared" si="15"/>
        <v>2</v>
      </c>
      <c r="G76" s="15">
        <f t="shared" si="16"/>
        <v>3</v>
      </c>
      <c r="H76" s="49">
        <v>0.6</v>
      </c>
      <c r="I76" s="89">
        <f t="shared" si="13"/>
        <v>1108.6200000000003</v>
      </c>
      <c r="J76" s="89"/>
    </row>
    <row r="77" spans="1:10" x14ac:dyDescent="0.35">
      <c r="A77" s="15" t="str">
        <f>Pivot!A79</f>
        <v>10609000886138</v>
      </c>
      <c r="B77" s="90">
        <f>Pivot!B79</f>
        <v>41396</v>
      </c>
      <c r="C77" s="15">
        <f>Pivot!C79</f>
        <v>1</v>
      </c>
      <c r="D77" s="118">
        <f>Pivot!D79</f>
        <v>57.05</v>
      </c>
      <c r="E77" s="15">
        <f t="shared" si="14"/>
        <v>2</v>
      </c>
      <c r="F77" s="15">
        <f t="shared" si="15"/>
        <v>1</v>
      </c>
      <c r="G77" s="15">
        <f t="shared" si="16"/>
        <v>3</v>
      </c>
      <c r="H77" s="49">
        <v>0.39</v>
      </c>
      <c r="I77" s="89">
        <f t="shared" si="13"/>
        <v>57.05</v>
      </c>
      <c r="J77" s="89"/>
    </row>
    <row r="78" spans="1:10" x14ac:dyDescent="0.35">
      <c r="A78" s="15" t="str">
        <f>Pivot!A80</f>
        <v>10609000886278</v>
      </c>
      <c r="B78" s="90">
        <f>Pivot!B80</f>
        <v>41563</v>
      </c>
      <c r="C78" s="15">
        <f>Pivot!C80</f>
        <v>2</v>
      </c>
      <c r="D78" s="118">
        <f>Pivot!D80</f>
        <v>23.4</v>
      </c>
      <c r="E78" s="15">
        <f t="shared" si="14"/>
        <v>3</v>
      </c>
      <c r="F78" s="15">
        <f t="shared" si="15"/>
        <v>1</v>
      </c>
      <c r="G78" s="15">
        <f t="shared" si="16"/>
        <v>2</v>
      </c>
      <c r="H78" s="49">
        <v>0.24</v>
      </c>
      <c r="I78" s="89">
        <f t="shared" si="13"/>
        <v>46.8</v>
      </c>
      <c r="J78" s="89"/>
    </row>
    <row r="79" spans="1:10" x14ac:dyDescent="0.35">
      <c r="A79" s="15" t="str">
        <f>Pivot!A81</f>
        <v>10609000886447</v>
      </c>
      <c r="B79" s="90">
        <f>Pivot!B81</f>
        <v>41498</v>
      </c>
      <c r="C79" s="15">
        <f>Pivot!C81</f>
        <v>15</v>
      </c>
      <c r="D79" s="118">
        <f>Pivot!D81</f>
        <v>18.643333333333331</v>
      </c>
      <c r="E79" s="15">
        <f t="shared" si="14"/>
        <v>2</v>
      </c>
      <c r="F79" s="15">
        <f t="shared" si="15"/>
        <v>2</v>
      </c>
      <c r="G79" s="15">
        <f t="shared" si="16"/>
        <v>2</v>
      </c>
      <c r="H79" s="49">
        <v>0.56999999999999995</v>
      </c>
      <c r="I79" s="89">
        <f t="shared" si="13"/>
        <v>279.64999999999998</v>
      </c>
      <c r="J79" s="89"/>
    </row>
    <row r="80" spans="1:10" x14ac:dyDescent="0.35">
      <c r="A80" s="15" t="str">
        <f>Pivot!A82</f>
        <v>10609000886881</v>
      </c>
      <c r="B80" s="90">
        <f>Pivot!B82</f>
        <v>41559</v>
      </c>
      <c r="C80" s="15">
        <f>Pivot!C82</f>
        <v>36</v>
      </c>
      <c r="D80" s="118">
        <f>Pivot!D82</f>
        <v>18.127500000000001</v>
      </c>
      <c r="E80" s="15">
        <f t="shared" si="14"/>
        <v>3</v>
      </c>
      <c r="F80" s="15">
        <f t="shared" si="15"/>
        <v>3</v>
      </c>
      <c r="G80" s="15">
        <f t="shared" si="16"/>
        <v>2</v>
      </c>
      <c r="H80" s="49">
        <v>0.24</v>
      </c>
      <c r="I80" s="89">
        <f t="shared" si="13"/>
        <v>652.59</v>
      </c>
      <c r="J80" s="89"/>
    </row>
    <row r="81" spans="1:10" x14ac:dyDescent="0.35">
      <c r="A81" s="15" t="str">
        <f>Pivot!A83</f>
        <v>10609000887359</v>
      </c>
      <c r="B81" s="90">
        <f>Pivot!B83</f>
        <v>41529</v>
      </c>
      <c r="C81" s="15">
        <f>Pivot!C83</f>
        <v>2</v>
      </c>
      <c r="D81" s="118">
        <f>Pivot!D83</f>
        <v>31.4</v>
      </c>
      <c r="E81" s="15">
        <f t="shared" si="14"/>
        <v>3</v>
      </c>
      <c r="F81" s="15">
        <f t="shared" si="15"/>
        <v>1</v>
      </c>
      <c r="G81" s="15">
        <f t="shared" si="16"/>
        <v>2</v>
      </c>
      <c r="H81" s="49">
        <v>0.56999999999999995</v>
      </c>
      <c r="I81" s="89">
        <f t="shared" si="13"/>
        <v>62.8</v>
      </c>
      <c r="J81" s="89"/>
    </row>
    <row r="82" spans="1:10" x14ac:dyDescent="0.35">
      <c r="A82" s="15" t="str">
        <f>Pivot!A84</f>
        <v>10609000887574</v>
      </c>
      <c r="B82" s="90">
        <f>Pivot!B84</f>
        <v>41198</v>
      </c>
      <c r="C82" s="15">
        <f>Pivot!C84</f>
        <v>2</v>
      </c>
      <c r="D82" s="118">
        <f>Pivot!D84</f>
        <v>11.065</v>
      </c>
      <c r="E82" s="15">
        <f t="shared" si="14"/>
        <v>1</v>
      </c>
      <c r="F82" s="15">
        <f t="shared" si="15"/>
        <v>1</v>
      </c>
      <c r="G82" s="15">
        <f t="shared" si="16"/>
        <v>2</v>
      </c>
      <c r="H82" s="49">
        <v>0.81</v>
      </c>
      <c r="I82" s="89">
        <f t="shared" si="13"/>
        <v>22.13</v>
      </c>
      <c r="J82" s="89"/>
    </row>
    <row r="83" spans="1:10" x14ac:dyDescent="0.35">
      <c r="A83" s="15" t="str">
        <f>Pivot!A85</f>
        <v>10609000887677</v>
      </c>
      <c r="B83" s="90">
        <f>Pivot!B85</f>
        <v>41550</v>
      </c>
      <c r="C83" s="15">
        <f>Pivot!C85</f>
        <v>11</v>
      </c>
      <c r="D83" s="118">
        <f>Pivot!D85</f>
        <v>10.477272727272727</v>
      </c>
      <c r="E83" s="15">
        <f t="shared" si="14"/>
        <v>3</v>
      </c>
      <c r="F83" s="15">
        <f t="shared" si="15"/>
        <v>2</v>
      </c>
      <c r="G83" s="15">
        <f t="shared" si="16"/>
        <v>2</v>
      </c>
      <c r="H83" s="49">
        <v>0.3</v>
      </c>
      <c r="I83" s="89">
        <f t="shared" si="13"/>
        <v>115.25</v>
      </c>
      <c r="J83" s="89"/>
    </row>
    <row r="84" spans="1:10" x14ac:dyDescent="0.35">
      <c r="A84" s="15" t="str">
        <f>Pivot!A86</f>
        <v>10609000887745</v>
      </c>
      <c r="B84" s="90">
        <f>Pivot!B86</f>
        <v>41544</v>
      </c>
      <c r="C84" s="15">
        <f>Pivot!C86</f>
        <v>7</v>
      </c>
      <c r="D84" s="118">
        <f>Pivot!D86</f>
        <v>32.24285714285714</v>
      </c>
      <c r="E84" s="15">
        <f t="shared" si="14"/>
        <v>3</v>
      </c>
      <c r="F84" s="15">
        <f t="shared" si="15"/>
        <v>1</v>
      </c>
      <c r="G84" s="15">
        <f t="shared" si="16"/>
        <v>2</v>
      </c>
      <c r="H84" s="49">
        <v>0.83</v>
      </c>
      <c r="I84" s="89">
        <f t="shared" si="13"/>
        <v>225.7</v>
      </c>
      <c r="J84" s="89"/>
    </row>
    <row r="85" spans="1:10" x14ac:dyDescent="0.35">
      <c r="A85" s="15" t="str">
        <f>Pivot!A87</f>
        <v>10609000888151</v>
      </c>
      <c r="B85" s="90">
        <f>Pivot!B87</f>
        <v>41461</v>
      </c>
      <c r="C85" s="15">
        <f>Pivot!C87</f>
        <v>1</v>
      </c>
      <c r="D85" s="118">
        <f>Pivot!D87</f>
        <v>49.4</v>
      </c>
      <c r="E85" s="15">
        <f t="shared" si="14"/>
        <v>2</v>
      </c>
      <c r="F85" s="15">
        <f t="shared" si="15"/>
        <v>1</v>
      </c>
      <c r="G85" s="15">
        <f t="shared" si="16"/>
        <v>3</v>
      </c>
      <c r="H85" s="49">
        <v>0.18</v>
      </c>
      <c r="I85" s="89">
        <f t="shared" si="13"/>
        <v>49.4</v>
      </c>
      <c r="J85" s="89"/>
    </row>
    <row r="86" spans="1:10" x14ac:dyDescent="0.35">
      <c r="A86" s="15" t="str">
        <f>Pivot!A88</f>
        <v>10609000888331</v>
      </c>
      <c r="B86" s="90">
        <f>Pivot!B88</f>
        <v>41214</v>
      </c>
      <c r="C86" s="15">
        <f>Pivot!C88</f>
        <v>1</v>
      </c>
      <c r="D86" s="118">
        <f>Pivot!D88</f>
        <v>10.119999999999999</v>
      </c>
      <c r="E86" s="15">
        <f t="shared" si="14"/>
        <v>1</v>
      </c>
      <c r="F86" s="15">
        <f t="shared" si="15"/>
        <v>1</v>
      </c>
      <c r="G86" s="15">
        <f t="shared" si="16"/>
        <v>2</v>
      </c>
      <c r="H86" s="49">
        <v>0.08</v>
      </c>
      <c r="I86" s="89">
        <f t="shared" si="13"/>
        <v>10.119999999999999</v>
      </c>
      <c r="J86" s="89"/>
    </row>
    <row r="87" spans="1:10" x14ac:dyDescent="0.35">
      <c r="A87" s="15" t="str">
        <f>Pivot!A89</f>
        <v>10609000888666</v>
      </c>
      <c r="B87" s="90">
        <f>Pivot!B89</f>
        <v>41478</v>
      </c>
      <c r="C87" s="15">
        <f>Pivot!C89</f>
        <v>2</v>
      </c>
      <c r="D87" s="118">
        <f>Pivot!D89</f>
        <v>10.3</v>
      </c>
      <c r="E87" s="15">
        <f t="shared" si="14"/>
        <v>2</v>
      </c>
      <c r="F87" s="15">
        <f t="shared" si="15"/>
        <v>1</v>
      </c>
      <c r="G87" s="15">
        <f t="shared" si="16"/>
        <v>2</v>
      </c>
      <c r="H87" s="49">
        <v>0.46</v>
      </c>
      <c r="I87" s="89">
        <f t="shared" si="13"/>
        <v>20.6</v>
      </c>
      <c r="J87" s="89"/>
    </row>
    <row r="88" spans="1:10" x14ac:dyDescent="0.35">
      <c r="A88" s="15" t="str">
        <f>Pivot!A90</f>
        <v>10609000888732</v>
      </c>
      <c r="B88" s="90">
        <f>Pivot!B90</f>
        <v>41341</v>
      </c>
      <c r="C88" s="15">
        <f>Pivot!C90</f>
        <v>1</v>
      </c>
      <c r="D88" s="118">
        <f>Pivot!D90</f>
        <v>27.18</v>
      </c>
      <c r="E88" s="15">
        <f t="shared" si="14"/>
        <v>1</v>
      </c>
      <c r="F88" s="15">
        <f t="shared" si="15"/>
        <v>1</v>
      </c>
      <c r="G88" s="15">
        <f t="shared" si="16"/>
        <v>2</v>
      </c>
      <c r="H88" s="49">
        <v>0.17</v>
      </c>
      <c r="I88" s="89">
        <f t="shared" si="13"/>
        <v>27.18</v>
      </c>
      <c r="J88" s="89"/>
    </row>
    <row r="89" spans="1:10" x14ac:dyDescent="0.35">
      <c r="A89" s="15" t="str">
        <f>Pivot!A91</f>
        <v>10609000889103</v>
      </c>
      <c r="B89" s="90">
        <f>Pivot!B91</f>
        <v>41216</v>
      </c>
      <c r="C89" s="15">
        <f>Pivot!C91</f>
        <v>2</v>
      </c>
      <c r="D89" s="118">
        <f>Pivot!D91</f>
        <v>20.875</v>
      </c>
      <c r="E89" s="15">
        <f t="shared" si="14"/>
        <v>1</v>
      </c>
      <c r="F89" s="15">
        <f t="shared" si="15"/>
        <v>1</v>
      </c>
      <c r="G89" s="15">
        <f t="shared" si="16"/>
        <v>2</v>
      </c>
      <c r="H89" s="49">
        <v>0.73</v>
      </c>
      <c r="I89" s="89">
        <f t="shared" si="13"/>
        <v>41.75</v>
      </c>
      <c r="J89" s="89"/>
    </row>
    <row r="90" spans="1:10" x14ac:dyDescent="0.35">
      <c r="A90" s="15" t="str">
        <f>Pivot!A92</f>
        <v>10609000889475</v>
      </c>
      <c r="B90" s="90">
        <f>Pivot!B92</f>
        <v>41203</v>
      </c>
      <c r="C90" s="15">
        <f>Pivot!C92</f>
        <v>1</v>
      </c>
      <c r="D90" s="118">
        <f>Pivot!D92</f>
        <v>30.7</v>
      </c>
      <c r="E90" s="15">
        <f t="shared" si="14"/>
        <v>1</v>
      </c>
      <c r="F90" s="15">
        <f t="shared" si="15"/>
        <v>1</v>
      </c>
      <c r="G90" s="15">
        <f t="shared" si="16"/>
        <v>2</v>
      </c>
      <c r="H90" s="49">
        <v>0.76</v>
      </c>
      <c r="I90" s="89">
        <f t="shared" si="13"/>
        <v>30.7</v>
      </c>
      <c r="J90" s="89"/>
    </row>
    <row r="91" spans="1:10" x14ac:dyDescent="0.35">
      <c r="A91" s="15" t="str">
        <f>Pivot!A93</f>
        <v>10609000889576</v>
      </c>
      <c r="B91" s="90">
        <f>Pivot!B93</f>
        <v>41300</v>
      </c>
      <c r="C91" s="15">
        <f>Pivot!C93</f>
        <v>1</v>
      </c>
      <c r="D91" s="118">
        <f>Pivot!D93</f>
        <v>83.3</v>
      </c>
      <c r="E91" s="15">
        <f t="shared" si="14"/>
        <v>1</v>
      </c>
      <c r="F91" s="15">
        <f t="shared" si="15"/>
        <v>1</v>
      </c>
      <c r="G91" s="15">
        <f t="shared" si="16"/>
        <v>3</v>
      </c>
      <c r="H91" s="49">
        <v>0.77</v>
      </c>
      <c r="I91" s="89">
        <f t="shared" si="13"/>
        <v>83.3</v>
      </c>
      <c r="J91" s="89"/>
    </row>
    <row r="92" spans="1:10" x14ac:dyDescent="0.35">
      <c r="A92" s="15" t="str">
        <f>Pivot!A94</f>
        <v>10609000889661</v>
      </c>
      <c r="B92" s="90">
        <f>Pivot!B94</f>
        <v>41582</v>
      </c>
      <c r="C92" s="15">
        <f>Pivot!C94</f>
        <v>28</v>
      </c>
      <c r="D92" s="118">
        <f>Pivot!D94</f>
        <v>13.022500000000003</v>
      </c>
      <c r="E92" s="15">
        <f t="shared" si="14"/>
        <v>3</v>
      </c>
      <c r="F92" s="15">
        <f t="shared" si="15"/>
        <v>3</v>
      </c>
      <c r="G92" s="15">
        <f t="shared" si="16"/>
        <v>2</v>
      </c>
      <c r="H92" s="49">
        <v>0.74</v>
      </c>
      <c r="I92" s="89">
        <f t="shared" si="13"/>
        <v>364.63000000000005</v>
      </c>
      <c r="J92" s="89"/>
    </row>
    <row r="93" spans="1:10" x14ac:dyDescent="0.35">
      <c r="A93" s="15" t="str">
        <f>Pivot!A95</f>
        <v>10609000889858</v>
      </c>
      <c r="B93" s="90">
        <f>Pivot!B95</f>
        <v>41272</v>
      </c>
      <c r="C93" s="15">
        <f>Pivot!C95</f>
        <v>1</v>
      </c>
      <c r="D93" s="118">
        <f>Pivot!D95</f>
        <v>24.2</v>
      </c>
      <c r="E93" s="15">
        <f t="shared" si="14"/>
        <v>1</v>
      </c>
      <c r="F93" s="15">
        <f t="shared" si="15"/>
        <v>1</v>
      </c>
      <c r="G93" s="15">
        <f t="shared" si="16"/>
        <v>2</v>
      </c>
      <c r="H93" s="49">
        <v>0.82</v>
      </c>
      <c r="I93" s="89">
        <f t="shared" si="13"/>
        <v>24.2</v>
      </c>
      <c r="J93" s="89"/>
    </row>
    <row r="94" spans="1:10" x14ac:dyDescent="0.35">
      <c r="A94" s="15" t="str">
        <f>Pivot!A96</f>
        <v>10609000890093</v>
      </c>
      <c r="B94" s="90">
        <f>Pivot!B96</f>
        <v>41457</v>
      </c>
      <c r="C94" s="15">
        <f>Pivot!C96</f>
        <v>2</v>
      </c>
      <c r="D94" s="118">
        <f>Pivot!D96</f>
        <v>26.45</v>
      </c>
      <c r="E94" s="15">
        <f t="shared" si="14"/>
        <v>2</v>
      </c>
      <c r="F94" s="15">
        <f t="shared" si="15"/>
        <v>1</v>
      </c>
      <c r="G94" s="15">
        <f t="shared" si="16"/>
        <v>2</v>
      </c>
      <c r="H94" s="49">
        <v>0.15</v>
      </c>
      <c r="I94" s="89">
        <f t="shared" si="13"/>
        <v>52.9</v>
      </c>
      <c r="J94" s="89"/>
    </row>
    <row r="95" spans="1:10" x14ac:dyDescent="0.35">
      <c r="A95" s="15" t="str">
        <f>Pivot!A97</f>
        <v>10609000890181</v>
      </c>
      <c r="B95" s="90">
        <f>Pivot!B97</f>
        <v>41416</v>
      </c>
      <c r="C95" s="15">
        <f>Pivot!C97</f>
        <v>1</v>
      </c>
      <c r="D95" s="118">
        <f>Pivot!D97</f>
        <v>9.85</v>
      </c>
      <c r="E95" s="15">
        <f t="shared" si="14"/>
        <v>2</v>
      </c>
      <c r="F95" s="15">
        <f t="shared" si="15"/>
        <v>1</v>
      </c>
      <c r="G95" s="15">
        <f t="shared" si="16"/>
        <v>1</v>
      </c>
      <c r="H95" s="49">
        <v>0</v>
      </c>
      <c r="I95" s="89">
        <f t="shared" si="13"/>
        <v>9.85</v>
      </c>
      <c r="J95" s="89"/>
    </row>
    <row r="96" spans="1:10" x14ac:dyDescent="0.35">
      <c r="A96" s="15" t="str">
        <f>Pivot!A98</f>
        <v>10609000890242</v>
      </c>
      <c r="B96" s="90">
        <f>Pivot!B98</f>
        <v>41557</v>
      </c>
      <c r="C96" s="15">
        <f>Pivot!C98</f>
        <v>7</v>
      </c>
      <c r="D96" s="118">
        <f>Pivot!D98</f>
        <v>22.608571428571427</v>
      </c>
      <c r="E96" s="15">
        <f t="shared" si="14"/>
        <v>3</v>
      </c>
      <c r="F96" s="15">
        <f t="shared" si="15"/>
        <v>1</v>
      </c>
      <c r="G96" s="15">
        <f t="shared" si="16"/>
        <v>2</v>
      </c>
      <c r="H96" s="49">
        <v>0.68</v>
      </c>
      <c r="I96" s="89">
        <f t="shared" si="13"/>
        <v>158.26</v>
      </c>
      <c r="J96" s="89"/>
    </row>
    <row r="97" spans="1:10" x14ac:dyDescent="0.35">
      <c r="A97" s="15" t="str">
        <f>Pivot!A99</f>
        <v>10609000890474</v>
      </c>
      <c r="B97" s="90">
        <f>Pivot!B99</f>
        <v>41301</v>
      </c>
      <c r="C97" s="15">
        <f>Pivot!C99</f>
        <v>2</v>
      </c>
      <c r="D97" s="118">
        <f>Pivot!D99</f>
        <v>42.42</v>
      </c>
      <c r="E97" s="15">
        <f t="shared" si="14"/>
        <v>1</v>
      </c>
      <c r="F97" s="15">
        <f t="shared" si="15"/>
        <v>1</v>
      </c>
      <c r="G97" s="15">
        <f t="shared" si="16"/>
        <v>3</v>
      </c>
      <c r="H97" s="49">
        <v>0.31</v>
      </c>
      <c r="I97" s="89">
        <f t="shared" si="13"/>
        <v>84.84</v>
      </c>
      <c r="J97" s="89"/>
    </row>
    <row r="98" spans="1:10" x14ac:dyDescent="0.35">
      <c r="A98" s="15" t="str">
        <f>Pivot!A100</f>
        <v>10609000890620</v>
      </c>
      <c r="B98" s="90">
        <f>Pivot!B100</f>
        <v>41445</v>
      </c>
      <c r="C98" s="15">
        <f>Pivot!C100</f>
        <v>1</v>
      </c>
      <c r="D98" s="118">
        <f>Pivot!D100</f>
        <v>53.88</v>
      </c>
      <c r="E98" s="15">
        <f t="shared" si="14"/>
        <v>2</v>
      </c>
      <c r="F98" s="15">
        <f t="shared" si="15"/>
        <v>1</v>
      </c>
      <c r="G98" s="15">
        <f t="shared" si="16"/>
        <v>3</v>
      </c>
      <c r="H98" s="49">
        <v>0.55000000000000004</v>
      </c>
      <c r="I98" s="89">
        <f t="shared" si="13"/>
        <v>53.88</v>
      </c>
      <c r="J98" s="89"/>
    </row>
    <row r="99" spans="1:10" x14ac:dyDescent="0.35">
      <c r="A99" s="15" t="str">
        <f>Pivot!A101</f>
        <v>10609000890767</v>
      </c>
      <c r="B99" s="90">
        <f>Pivot!B101</f>
        <v>41576</v>
      </c>
      <c r="C99" s="15">
        <f>Pivot!C101</f>
        <v>96</v>
      </c>
      <c r="D99" s="118">
        <f>Pivot!D101</f>
        <v>41.193020833333343</v>
      </c>
      <c r="E99" s="15">
        <f t="shared" si="14"/>
        <v>3</v>
      </c>
      <c r="F99" s="15">
        <f t="shared" si="15"/>
        <v>3</v>
      </c>
      <c r="G99" s="15">
        <f t="shared" si="16"/>
        <v>3</v>
      </c>
      <c r="H99" s="49">
        <v>0.71</v>
      </c>
      <c r="I99" s="89">
        <f t="shared" si="13"/>
        <v>3954.5300000000007</v>
      </c>
      <c r="J99" s="89"/>
    </row>
    <row r="100" spans="1:10" x14ac:dyDescent="0.35">
      <c r="A100" s="15" t="str">
        <f>Pivot!A102</f>
        <v>10609000890819</v>
      </c>
      <c r="B100" s="90">
        <f>Pivot!B102</f>
        <v>41571</v>
      </c>
      <c r="C100" s="15">
        <f>Pivot!C102</f>
        <v>12</v>
      </c>
      <c r="D100" s="118">
        <f>Pivot!D102</f>
        <v>25.077500000000004</v>
      </c>
      <c r="E100" s="15">
        <f t="shared" si="14"/>
        <v>3</v>
      </c>
      <c r="F100" s="15">
        <f t="shared" si="15"/>
        <v>2</v>
      </c>
      <c r="G100" s="15">
        <f t="shared" si="16"/>
        <v>2</v>
      </c>
      <c r="H100" s="49">
        <v>0.56999999999999995</v>
      </c>
      <c r="I100" s="89">
        <f t="shared" si="13"/>
        <v>300.93000000000006</v>
      </c>
      <c r="J100" s="89"/>
    </row>
    <row r="101" spans="1:10" x14ac:dyDescent="0.35">
      <c r="A101" s="15" t="str">
        <f>Pivot!A103</f>
        <v>10609000891049</v>
      </c>
      <c r="B101" s="90">
        <f>Pivot!B103</f>
        <v>41563</v>
      </c>
      <c r="C101" s="15">
        <f>Pivot!C103</f>
        <v>11</v>
      </c>
      <c r="D101" s="118">
        <f>Pivot!D103</f>
        <v>36.68545454545454</v>
      </c>
      <c r="E101" s="15">
        <f t="shared" si="14"/>
        <v>3</v>
      </c>
      <c r="F101" s="15">
        <f t="shared" si="15"/>
        <v>2</v>
      </c>
      <c r="G101" s="15">
        <f t="shared" si="16"/>
        <v>2</v>
      </c>
      <c r="H101" s="49">
        <v>0.27</v>
      </c>
      <c r="I101" s="89">
        <f t="shared" si="13"/>
        <v>403.53999999999996</v>
      </c>
      <c r="J101" s="89"/>
    </row>
    <row r="102" spans="1:10" x14ac:dyDescent="0.35">
      <c r="A102" s="15" t="str">
        <f>Pivot!A104</f>
        <v>10609000891187</v>
      </c>
      <c r="B102" s="90">
        <f>Pivot!B104</f>
        <v>41543</v>
      </c>
      <c r="C102" s="15">
        <f>Pivot!C104</f>
        <v>9</v>
      </c>
      <c r="D102" s="118">
        <f>Pivot!D104</f>
        <v>11.615555555555554</v>
      </c>
      <c r="E102" s="15">
        <f t="shared" si="14"/>
        <v>3</v>
      </c>
      <c r="F102" s="15">
        <f t="shared" si="15"/>
        <v>1</v>
      </c>
      <c r="G102" s="15">
        <f t="shared" si="16"/>
        <v>2</v>
      </c>
      <c r="H102" s="49">
        <v>0.32</v>
      </c>
      <c r="I102" s="89">
        <f t="shared" si="13"/>
        <v>104.53999999999999</v>
      </c>
      <c r="J102" s="89"/>
    </row>
    <row r="103" spans="1:10" x14ac:dyDescent="0.35">
      <c r="A103" s="15" t="str">
        <f>Pivot!A105</f>
        <v>10609000891732</v>
      </c>
      <c r="B103" s="90">
        <f>Pivot!B105</f>
        <v>41541</v>
      </c>
      <c r="C103" s="15">
        <f>Pivot!C105</f>
        <v>21</v>
      </c>
      <c r="D103" s="118">
        <f>Pivot!D105</f>
        <v>11.092380952380955</v>
      </c>
      <c r="E103" s="15">
        <f t="shared" si="14"/>
        <v>3</v>
      </c>
      <c r="F103" s="15">
        <f t="shared" si="15"/>
        <v>3</v>
      </c>
      <c r="G103" s="15">
        <f t="shared" si="16"/>
        <v>2</v>
      </c>
      <c r="H103" s="49">
        <v>0.92</v>
      </c>
      <c r="I103" s="89">
        <f t="shared" si="13"/>
        <v>232.94000000000005</v>
      </c>
      <c r="J103" s="89"/>
    </row>
    <row r="104" spans="1:10" x14ac:dyDescent="0.35">
      <c r="A104" s="15" t="str">
        <f>Pivot!A106</f>
        <v>10609000891946</v>
      </c>
      <c r="B104" s="90">
        <f>Pivot!B106</f>
        <v>41530</v>
      </c>
      <c r="C104" s="15">
        <f>Pivot!C106</f>
        <v>11</v>
      </c>
      <c r="D104" s="118">
        <f>Pivot!D106</f>
        <v>37.522727272727266</v>
      </c>
      <c r="E104" s="15">
        <f t="shared" si="14"/>
        <v>3</v>
      </c>
      <c r="F104" s="15">
        <f t="shared" si="15"/>
        <v>2</v>
      </c>
      <c r="G104" s="15">
        <f t="shared" si="16"/>
        <v>2</v>
      </c>
      <c r="H104" s="49">
        <v>0.57999999999999996</v>
      </c>
      <c r="I104" s="89">
        <f t="shared" si="13"/>
        <v>412.74999999999994</v>
      </c>
      <c r="J104" s="89"/>
    </row>
    <row r="105" spans="1:10" x14ac:dyDescent="0.35">
      <c r="A105" s="15" t="str">
        <f>Pivot!A107</f>
        <v>10609000892049</v>
      </c>
      <c r="B105" s="90">
        <f>Pivot!B107</f>
        <v>41521</v>
      </c>
      <c r="C105" s="15">
        <f>Pivot!C107</f>
        <v>6</v>
      </c>
      <c r="D105" s="118">
        <f>Pivot!D107</f>
        <v>14.523333333333332</v>
      </c>
      <c r="E105" s="15">
        <f t="shared" si="14"/>
        <v>3</v>
      </c>
      <c r="F105" s="15">
        <f t="shared" si="15"/>
        <v>1</v>
      </c>
      <c r="G105" s="15">
        <f t="shared" si="16"/>
        <v>2</v>
      </c>
      <c r="H105" s="49">
        <v>0.96</v>
      </c>
      <c r="I105" s="89">
        <f t="shared" si="13"/>
        <v>87.139999999999986</v>
      </c>
      <c r="J105" s="89"/>
    </row>
    <row r="106" spans="1:10" x14ac:dyDescent="0.35">
      <c r="A106" s="15" t="str">
        <f>Pivot!A108</f>
        <v>10609000892112</v>
      </c>
      <c r="B106" s="90">
        <f>Pivot!B108</f>
        <v>41467</v>
      </c>
      <c r="C106" s="15">
        <f>Pivot!C108</f>
        <v>6</v>
      </c>
      <c r="D106" s="118">
        <f>Pivot!D108</f>
        <v>41.94166666666667</v>
      </c>
      <c r="E106" s="15">
        <f t="shared" si="14"/>
        <v>2</v>
      </c>
      <c r="F106" s="15">
        <f t="shared" si="15"/>
        <v>1</v>
      </c>
      <c r="G106" s="15">
        <f t="shared" si="16"/>
        <v>3</v>
      </c>
      <c r="H106" s="49">
        <v>0.04</v>
      </c>
      <c r="I106" s="89">
        <f t="shared" si="13"/>
        <v>251.65000000000003</v>
      </c>
      <c r="J106" s="89"/>
    </row>
    <row r="107" spans="1:10" x14ac:dyDescent="0.35">
      <c r="A107" s="15" t="str">
        <f>Pivot!A109</f>
        <v>10609000892201</v>
      </c>
      <c r="B107" s="90">
        <f>Pivot!B109</f>
        <v>41432</v>
      </c>
      <c r="C107" s="15">
        <f>Pivot!C109</f>
        <v>11</v>
      </c>
      <c r="D107" s="118">
        <f>Pivot!D109</f>
        <v>35.568181818181813</v>
      </c>
      <c r="E107" s="15">
        <f t="shared" si="14"/>
        <v>2</v>
      </c>
      <c r="F107" s="15">
        <f t="shared" si="15"/>
        <v>2</v>
      </c>
      <c r="G107" s="15">
        <f t="shared" si="16"/>
        <v>2</v>
      </c>
      <c r="H107" s="49">
        <v>0.56000000000000005</v>
      </c>
      <c r="I107" s="89">
        <f t="shared" si="13"/>
        <v>391.24999999999994</v>
      </c>
      <c r="J107" s="89"/>
    </row>
    <row r="108" spans="1:10" x14ac:dyDescent="0.35">
      <c r="A108" s="15" t="str">
        <f>Pivot!A110</f>
        <v>10609000900510</v>
      </c>
      <c r="B108" s="90">
        <f>Pivot!B110</f>
        <v>41381</v>
      </c>
      <c r="C108" s="15">
        <f>Pivot!C110</f>
        <v>2</v>
      </c>
      <c r="D108" s="118">
        <f>Pivot!D110</f>
        <v>13</v>
      </c>
      <c r="E108" s="15">
        <f t="shared" si="14"/>
        <v>1</v>
      </c>
      <c r="F108" s="15">
        <f t="shared" si="15"/>
        <v>1</v>
      </c>
      <c r="G108" s="15">
        <f t="shared" si="16"/>
        <v>2</v>
      </c>
      <c r="H108" s="49">
        <v>0.13</v>
      </c>
      <c r="I108" s="89">
        <f t="shared" si="13"/>
        <v>26</v>
      </c>
      <c r="J108" s="89"/>
    </row>
    <row r="109" spans="1:10" x14ac:dyDescent="0.35">
      <c r="A109" s="15" t="str">
        <f>Pivot!A111</f>
        <v>10609000901471</v>
      </c>
      <c r="B109" s="90">
        <f>Pivot!B111</f>
        <v>41574</v>
      </c>
      <c r="C109" s="15">
        <f>Pivot!C111</f>
        <v>6</v>
      </c>
      <c r="D109" s="118">
        <f>Pivot!D111</f>
        <v>24.366666666666671</v>
      </c>
      <c r="E109" s="15">
        <f t="shared" si="14"/>
        <v>3</v>
      </c>
      <c r="F109" s="15">
        <f t="shared" si="15"/>
        <v>1</v>
      </c>
      <c r="G109" s="15">
        <f t="shared" si="16"/>
        <v>2</v>
      </c>
      <c r="H109" s="49">
        <v>0.17</v>
      </c>
      <c r="I109" s="89">
        <f t="shared" si="13"/>
        <v>146.20000000000002</v>
      </c>
      <c r="J109" s="89"/>
    </row>
    <row r="110" spans="1:10" x14ac:dyDescent="0.35">
      <c r="A110" s="15" t="str">
        <f>Pivot!A112</f>
        <v>10609000901537</v>
      </c>
      <c r="B110" s="90">
        <f>Pivot!B112</f>
        <v>41336</v>
      </c>
      <c r="C110" s="15">
        <f>Pivot!C112</f>
        <v>5</v>
      </c>
      <c r="D110" s="118">
        <f>Pivot!D112</f>
        <v>25.48</v>
      </c>
      <c r="E110" s="15">
        <f t="shared" si="14"/>
        <v>1</v>
      </c>
      <c r="F110" s="15">
        <f t="shared" si="15"/>
        <v>1</v>
      </c>
      <c r="G110" s="15">
        <f t="shared" si="16"/>
        <v>2</v>
      </c>
      <c r="H110" s="49">
        <v>0.24</v>
      </c>
      <c r="I110" s="89">
        <f t="shared" si="13"/>
        <v>127.4</v>
      </c>
      <c r="J110" s="89"/>
    </row>
    <row r="111" spans="1:10" x14ac:dyDescent="0.35">
      <c r="A111" s="15" t="str">
        <f>Pivot!A113</f>
        <v>10609000901698</v>
      </c>
      <c r="B111" s="90">
        <f>Pivot!B113</f>
        <v>41216</v>
      </c>
      <c r="C111" s="15">
        <f>Pivot!C113</f>
        <v>2</v>
      </c>
      <c r="D111" s="118">
        <f>Pivot!D113</f>
        <v>7.9799999999999995</v>
      </c>
      <c r="E111" s="15">
        <f t="shared" si="14"/>
        <v>1</v>
      </c>
      <c r="F111" s="15">
        <f t="shared" si="15"/>
        <v>1</v>
      </c>
      <c r="G111" s="15">
        <f t="shared" si="16"/>
        <v>1</v>
      </c>
      <c r="H111" s="49">
        <v>0.16</v>
      </c>
      <c r="I111" s="89">
        <f t="shared" si="13"/>
        <v>15.959999999999999</v>
      </c>
      <c r="J111" s="89"/>
    </row>
    <row r="112" spans="1:10" x14ac:dyDescent="0.35">
      <c r="A112" s="15" t="str">
        <f>Pivot!A114</f>
        <v>10609000902390</v>
      </c>
      <c r="B112" s="90">
        <f>Pivot!B114</f>
        <v>41410</v>
      </c>
      <c r="C112" s="15">
        <f>Pivot!C114</f>
        <v>7</v>
      </c>
      <c r="D112" s="118">
        <f>Pivot!D114</f>
        <v>11.151428571428571</v>
      </c>
      <c r="E112" s="15">
        <f t="shared" si="14"/>
        <v>2</v>
      </c>
      <c r="F112" s="15">
        <f t="shared" si="15"/>
        <v>1</v>
      </c>
      <c r="G112" s="15">
        <f t="shared" si="16"/>
        <v>2</v>
      </c>
      <c r="H112" s="49">
        <v>0.12</v>
      </c>
      <c r="I112" s="89">
        <f t="shared" si="13"/>
        <v>78.06</v>
      </c>
      <c r="J112" s="89"/>
    </row>
    <row r="113" spans="1:10" x14ac:dyDescent="0.35">
      <c r="A113" s="15" t="str">
        <f>Pivot!A115</f>
        <v>10609000902949</v>
      </c>
      <c r="B113" s="90">
        <f>Pivot!B115</f>
        <v>41475</v>
      </c>
      <c r="C113" s="15">
        <f>Pivot!C115</f>
        <v>7</v>
      </c>
      <c r="D113" s="118">
        <f>Pivot!D115</f>
        <v>36.857142857142854</v>
      </c>
      <c r="E113" s="15">
        <f t="shared" si="14"/>
        <v>2</v>
      </c>
      <c r="F113" s="15">
        <f t="shared" si="15"/>
        <v>1</v>
      </c>
      <c r="G113" s="15">
        <f t="shared" si="16"/>
        <v>2</v>
      </c>
      <c r="H113" s="49">
        <v>0.13</v>
      </c>
      <c r="I113" s="89">
        <f t="shared" si="13"/>
        <v>258</v>
      </c>
      <c r="J113" s="89"/>
    </row>
    <row r="114" spans="1:10" x14ac:dyDescent="0.35">
      <c r="A114" s="15" t="str">
        <f>Pivot!A116</f>
        <v>10609000903061</v>
      </c>
      <c r="B114" s="90">
        <f>Pivot!B116</f>
        <v>41408</v>
      </c>
      <c r="C114" s="15">
        <f>Pivot!C116</f>
        <v>20</v>
      </c>
      <c r="D114" s="118">
        <f>Pivot!D116</f>
        <v>16.780999999999999</v>
      </c>
      <c r="E114" s="15">
        <f t="shared" si="14"/>
        <v>2</v>
      </c>
      <c r="F114" s="15">
        <f t="shared" si="15"/>
        <v>3</v>
      </c>
      <c r="G114" s="15">
        <f t="shared" si="16"/>
        <v>2</v>
      </c>
      <c r="H114" s="49">
        <v>0.05</v>
      </c>
      <c r="I114" s="89">
        <f t="shared" si="13"/>
        <v>335.62</v>
      </c>
      <c r="J114" s="89"/>
    </row>
    <row r="115" spans="1:10" x14ac:dyDescent="0.35">
      <c r="A115" s="15" t="str">
        <f>Pivot!A117</f>
        <v>10609000903252</v>
      </c>
      <c r="B115" s="90">
        <f>Pivot!B117</f>
        <v>41381</v>
      </c>
      <c r="C115" s="15">
        <f>Pivot!C117</f>
        <v>43</v>
      </c>
      <c r="D115" s="118">
        <f>Pivot!D117</f>
        <v>12.334186046511627</v>
      </c>
      <c r="E115" s="15">
        <f t="shared" si="14"/>
        <v>1</v>
      </c>
      <c r="F115" s="15">
        <f t="shared" si="15"/>
        <v>3</v>
      </c>
      <c r="G115" s="15">
        <f t="shared" si="16"/>
        <v>2</v>
      </c>
      <c r="H115" s="49">
        <v>0.43</v>
      </c>
      <c r="I115" s="89">
        <f t="shared" si="13"/>
        <v>530.37</v>
      </c>
      <c r="J115" s="89"/>
    </row>
    <row r="116" spans="1:10" x14ac:dyDescent="0.35">
      <c r="A116" s="15" t="str">
        <f>Pivot!A118</f>
        <v>10609000904057</v>
      </c>
      <c r="B116" s="90">
        <f>Pivot!B118</f>
        <v>41458</v>
      </c>
      <c r="C116" s="15">
        <f>Pivot!C118</f>
        <v>5</v>
      </c>
      <c r="D116" s="118">
        <f>Pivot!D118</f>
        <v>32.15</v>
      </c>
      <c r="E116" s="15">
        <f t="shared" si="14"/>
        <v>2</v>
      </c>
      <c r="F116" s="15">
        <f t="shared" si="15"/>
        <v>1</v>
      </c>
      <c r="G116" s="15">
        <f t="shared" si="16"/>
        <v>2</v>
      </c>
      <c r="H116" s="49">
        <v>0.13</v>
      </c>
      <c r="I116" s="89">
        <f t="shared" si="13"/>
        <v>160.75</v>
      </c>
      <c r="J116" s="89"/>
    </row>
    <row r="117" spans="1:10" x14ac:dyDescent="0.35">
      <c r="A117" s="15" t="str">
        <f>Pivot!A119</f>
        <v>10609000905868</v>
      </c>
      <c r="B117" s="90">
        <f>Pivot!B119</f>
        <v>41467</v>
      </c>
      <c r="C117" s="15">
        <f>Pivot!C119</f>
        <v>1</v>
      </c>
      <c r="D117" s="118">
        <f>Pivot!D119</f>
        <v>25.56</v>
      </c>
      <c r="E117" s="15">
        <f t="shared" si="14"/>
        <v>2</v>
      </c>
      <c r="F117" s="15">
        <f t="shared" si="15"/>
        <v>1</v>
      </c>
      <c r="G117" s="15">
        <f t="shared" si="16"/>
        <v>2</v>
      </c>
      <c r="H117" s="49">
        <v>0.19</v>
      </c>
      <c r="I117" s="89">
        <f t="shared" si="13"/>
        <v>25.56</v>
      </c>
      <c r="J117" s="89"/>
    </row>
    <row r="118" spans="1:10" x14ac:dyDescent="0.35">
      <c r="A118" s="15" t="str">
        <f>Pivot!A120</f>
        <v>10609000906357</v>
      </c>
      <c r="B118" s="90">
        <f>Pivot!B120</f>
        <v>41515</v>
      </c>
      <c r="C118" s="15">
        <f>Pivot!C120</f>
        <v>9</v>
      </c>
      <c r="D118" s="118">
        <f>Pivot!D120</f>
        <v>11.574444444444445</v>
      </c>
      <c r="E118" s="15">
        <f t="shared" si="14"/>
        <v>2</v>
      </c>
      <c r="F118" s="15">
        <f t="shared" si="15"/>
        <v>1</v>
      </c>
      <c r="G118" s="15">
        <f t="shared" si="16"/>
        <v>2</v>
      </c>
      <c r="H118" s="49">
        <v>0.74</v>
      </c>
      <c r="I118" s="89">
        <f t="shared" si="13"/>
        <v>104.17000000000002</v>
      </c>
      <c r="J118" s="89"/>
    </row>
    <row r="119" spans="1:10" x14ac:dyDescent="0.35">
      <c r="A119" s="15" t="str">
        <f>Pivot!A121</f>
        <v>10609000906445</v>
      </c>
      <c r="B119" s="90">
        <f>Pivot!B121</f>
        <v>41290</v>
      </c>
      <c r="C119" s="15">
        <f>Pivot!C121</f>
        <v>21</v>
      </c>
      <c r="D119" s="118">
        <f>Pivot!D121</f>
        <v>17.794285714285714</v>
      </c>
      <c r="E119" s="15">
        <f t="shared" si="14"/>
        <v>1</v>
      </c>
      <c r="F119" s="15">
        <f t="shared" si="15"/>
        <v>3</v>
      </c>
      <c r="G119" s="15">
        <f t="shared" si="16"/>
        <v>2</v>
      </c>
      <c r="H119" s="49">
        <v>0.43</v>
      </c>
      <c r="I119" s="89">
        <f t="shared" si="13"/>
        <v>373.68</v>
      </c>
      <c r="J119" s="89"/>
    </row>
    <row r="120" spans="1:10" x14ac:dyDescent="0.35">
      <c r="A120" s="15" t="str">
        <f>Pivot!A122</f>
        <v>10609000906753</v>
      </c>
      <c r="B120" s="90">
        <f>Pivot!B122</f>
        <v>41579</v>
      </c>
      <c r="C120" s="15">
        <f>Pivot!C122</f>
        <v>28</v>
      </c>
      <c r="D120" s="118">
        <f>Pivot!D122</f>
        <v>10.72892857142857</v>
      </c>
      <c r="E120" s="15">
        <f t="shared" si="14"/>
        <v>3</v>
      </c>
      <c r="F120" s="15">
        <f t="shared" si="15"/>
        <v>3</v>
      </c>
      <c r="G120" s="15">
        <f t="shared" si="16"/>
        <v>2</v>
      </c>
      <c r="H120" s="49">
        <v>0.14000000000000001</v>
      </c>
      <c r="I120" s="89">
        <f t="shared" si="13"/>
        <v>300.40999999999997</v>
      </c>
      <c r="J120" s="89"/>
    </row>
    <row r="121" spans="1:10" x14ac:dyDescent="0.35">
      <c r="A121" s="15" t="str">
        <f>Pivot!A123</f>
        <v>10609000907144</v>
      </c>
      <c r="B121" s="90">
        <f>Pivot!B123</f>
        <v>41365</v>
      </c>
      <c r="C121" s="15">
        <f>Pivot!C123</f>
        <v>1</v>
      </c>
      <c r="D121" s="118">
        <f>Pivot!D123</f>
        <v>26.5</v>
      </c>
      <c r="E121" s="15">
        <f t="shared" si="14"/>
        <v>1</v>
      </c>
      <c r="F121" s="15">
        <f t="shared" si="15"/>
        <v>1</v>
      </c>
      <c r="G121" s="15">
        <f t="shared" si="16"/>
        <v>2</v>
      </c>
      <c r="H121" s="49">
        <v>0.93</v>
      </c>
      <c r="I121" s="89">
        <f t="shared" si="13"/>
        <v>26.5</v>
      </c>
      <c r="J121" s="89"/>
    </row>
    <row r="122" spans="1:10" x14ac:dyDescent="0.35">
      <c r="A122" s="15" t="str">
        <f>Pivot!A124</f>
        <v>10609000907420</v>
      </c>
      <c r="B122" s="90">
        <f>Pivot!B124</f>
        <v>41552</v>
      </c>
      <c r="C122" s="15">
        <f>Pivot!C124</f>
        <v>3</v>
      </c>
      <c r="D122" s="118">
        <f>Pivot!D124</f>
        <v>36.42</v>
      </c>
      <c r="E122" s="15">
        <f t="shared" si="14"/>
        <v>3</v>
      </c>
      <c r="F122" s="15">
        <f t="shared" si="15"/>
        <v>1</v>
      </c>
      <c r="G122" s="15">
        <f t="shared" si="16"/>
        <v>2</v>
      </c>
      <c r="H122" s="49">
        <v>0.51</v>
      </c>
      <c r="I122" s="89">
        <f t="shared" si="13"/>
        <v>109.26</v>
      </c>
      <c r="J122" s="89"/>
    </row>
    <row r="123" spans="1:10" x14ac:dyDescent="0.35">
      <c r="A123" s="15" t="str">
        <f>Pivot!A125</f>
        <v>10609000908132</v>
      </c>
      <c r="B123" s="90">
        <f>Pivot!B125</f>
        <v>41189</v>
      </c>
      <c r="C123" s="15">
        <f>Pivot!C125</f>
        <v>3</v>
      </c>
      <c r="D123" s="118">
        <f>Pivot!D125</f>
        <v>19.456666666666667</v>
      </c>
      <c r="E123" s="15">
        <f t="shared" si="14"/>
        <v>1</v>
      </c>
      <c r="F123" s="15">
        <f t="shared" si="15"/>
        <v>1</v>
      </c>
      <c r="G123" s="15">
        <f t="shared" si="16"/>
        <v>2</v>
      </c>
      <c r="H123" s="49">
        <v>0.62</v>
      </c>
      <c r="I123" s="89">
        <f t="shared" si="13"/>
        <v>58.370000000000005</v>
      </c>
      <c r="J123" s="89"/>
    </row>
    <row r="124" spans="1:10" x14ac:dyDescent="0.35">
      <c r="A124" s="15" t="str">
        <f>Pivot!A126</f>
        <v>10609000908416</v>
      </c>
      <c r="B124" s="90">
        <f>Pivot!B126</f>
        <v>41568</v>
      </c>
      <c r="C124" s="15">
        <f>Pivot!C126</f>
        <v>8</v>
      </c>
      <c r="D124" s="118">
        <f>Pivot!D126</f>
        <v>25.922499999999999</v>
      </c>
      <c r="E124" s="15">
        <f t="shared" si="14"/>
        <v>3</v>
      </c>
      <c r="F124" s="15">
        <f t="shared" si="15"/>
        <v>1</v>
      </c>
      <c r="G124" s="15">
        <f t="shared" si="16"/>
        <v>2</v>
      </c>
      <c r="H124" s="49">
        <v>0.36</v>
      </c>
      <c r="I124" s="89">
        <f t="shared" si="13"/>
        <v>207.38</v>
      </c>
      <c r="J124" s="89"/>
    </row>
    <row r="125" spans="1:10" x14ac:dyDescent="0.35">
      <c r="A125" s="15" t="str">
        <f>Pivot!A127</f>
        <v>10609000909711</v>
      </c>
      <c r="B125" s="90">
        <f>Pivot!B127</f>
        <v>41561</v>
      </c>
      <c r="C125" s="15">
        <f>Pivot!C127</f>
        <v>13</v>
      </c>
      <c r="D125" s="118">
        <f>Pivot!D127</f>
        <v>34.320000000000007</v>
      </c>
      <c r="E125" s="15">
        <f t="shared" si="14"/>
        <v>3</v>
      </c>
      <c r="F125" s="15">
        <f t="shared" si="15"/>
        <v>2</v>
      </c>
      <c r="G125" s="15">
        <f t="shared" si="16"/>
        <v>2</v>
      </c>
      <c r="H125" s="49">
        <v>7.0000000000000007E-2</v>
      </c>
      <c r="I125" s="89">
        <f t="shared" si="13"/>
        <v>446.16000000000008</v>
      </c>
      <c r="J125" s="89"/>
    </row>
    <row r="126" spans="1:10" x14ac:dyDescent="0.35">
      <c r="A126" s="15" t="str">
        <f>Pivot!A128</f>
        <v>10609000910029</v>
      </c>
      <c r="B126" s="90">
        <f>Pivot!B128</f>
        <v>41327</v>
      </c>
      <c r="C126" s="15">
        <f>Pivot!C128</f>
        <v>15</v>
      </c>
      <c r="D126" s="118">
        <f>Pivot!D128</f>
        <v>35.786666666666662</v>
      </c>
      <c r="E126" s="15">
        <f t="shared" si="14"/>
        <v>1</v>
      </c>
      <c r="F126" s="15">
        <f t="shared" si="15"/>
        <v>2</v>
      </c>
      <c r="G126" s="15">
        <f t="shared" si="16"/>
        <v>2</v>
      </c>
      <c r="H126" s="49">
        <v>0.97</v>
      </c>
      <c r="I126" s="89">
        <f t="shared" si="13"/>
        <v>536.79999999999995</v>
      </c>
      <c r="J126" s="89"/>
    </row>
    <row r="127" spans="1:10" x14ac:dyDescent="0.35">
      <c r="A127" s="15" t="str">
        <f>Pivot!A129</f>
        <v>10609000910343</v>
      </c>
      <c r="B127" s="90">
        <f>Pivot!B129</f>
        <v>41458</v>
      </c>
      <c r="C127" s="15">
        <f>Pivot!C129</f>
        <v>6</v>
      </c>
      <c r="D127" s="118">
        <f>Pivot!D129</f>
        <v>16.216666666666665</v>
      </c>
      <c r="E127" s="15">
        <f t="shared" si="14"/>
        <v>2</v>
      </c>
      <c r="F127" s="15">
        <f t="shared" si="15"/>
        <v>1</v>
      </c>
      <c r="G127" s="15">
        <f t="shared" si="16"/>
        <v>2</v>
      </c>
      <c r="H127" s="49">
        <v>0.61</v>
      </c>
      <c r="I127" s="89">
        <f t="shared" si="13"/>
        <v>97.299999999999983</v>
      </c>
      <c r="J127" s="89"/>
    </row>
    <row r="128" spans="1:10" x14ac:dyDescent="0.35">
      <c r="A128" s="15" t="str">
        <f>Pivot!A130</f>
        <v>10609000910684</v>
      </c>
      <c r="B128" s="90">
        <f>Pivot!B130</f>
        <v>41305</v>
      </c>
      <c r="C128" s="15">
        <f>Pivot!C130</f>
        <v>1</v>
      </c>
      <c r="D128" s="118">
        <f>Pivot!D130</f>
        <v>6</v>
      </c>
      <c r="E128" s="15">
        <f t="shared" si="14"/>
        <v>1</v>
      </c>
      <c r="F128" s="15">
        <f t="shared" si="15"/>
        <v>1</v>
      </c>
      <c r="G128" s="15">
        <f t="shared" si="16"/>
        <v>1</v>
      </c>
      <c r="H128" s="49">
        <v>0.13</v>
      </c>
      <c r="I128" s="89">
        <f t="shared" si="13"/>
        <v>6</v>
      </c>
      <c r="J128" s="89"/>
    </row>
    <row r="129" spans="1:10" x14ac:dyDescent="0.35">
      <c r="A129" s="15" t="str">
        <f>Pivot!A131</f>
        <v>10609000910718</v>
      </c>
      <c r="B129" s="90">
        <f>Pivot!B131</f>
        <v>41523</v>
      </c>
      <c r="C129" s="15">
        <f>Pivot!C131</f>
        <v>7</v>
      </c>
      <c r="D129" s="118">
        <f>Pivot!D131</f>
        <v>9.3028571428571443</v>
      </c>
      <c r="E129" s="15">
        <f t="shared" si="14"/>
        <v>3</v>
      </c>
      <c r="F129" s="15">
        <f t="shared" si="15"/>
        <v>1</v>
      </c>
      <c r="G129" s="15">
        <f t="shared" si="16"/>
        <v>1</v>
      </c>
      <c r="H129" s="49">
        <v>0.57999999999999996</v>
      </c>
      <c r="I129" s="89">
        <f t="shared" si="13"/>
        <v>65.12</v>
      </c>
      <c r="J129" s="89"/>
    </row>
    <row r="130" spans="1:10" x14ac:dyDescent="0.35">
      <c r="A130" s="15" t="str">
        <f>Pivot!A132</f>
        <v>10609000911289</v>
      </c>
      <c r="B130" s="90">
        <f>Pivot!B132</f>
        <v>41555</v>
      </c>
      <c r="C130" s="15">
        <f>Pivot!C132</f>
        <v>16</v>
      </c>
      <c r="D130" s="118">
        <f>Pivot!D132</f>
        <v>30.050624999999993</v>
      </c>
      <c r="E130" s="15">
        <f t="shared" si="14"/>
        <v>3</v>
      </c>
      <c r="F130" s="15">
        <f t="shared" si="15"/>
        <v>2</v>
      </c>
      <c r="G130" s="15">
        <f t="shared" si="16"/>
        <v>2</v>
      </c>
      <c r="H130" s="49">
        <v>0.49</v>
      </c>
      <c r="I130" s="89">
        <f t="shared" ref="I130:I193" si="17">D130*C130</f>
        <v>480.80999999999989</v>
      </c>
      <c r="J130" s="89"/>
    </row>
    <row r="131" spans="1:10" x14ac:dyDescent="0.35">
      <c r="A131" s="15" t="str">
        <f>Pivot!A133</f>
        <v>10609000911765</v>
      </c>
      <c r="B131" s="90">
        <f>Pivot!B133</f>
        <v>41197</v>
      </c>
      <c r="C131" s="15">
        <f>Pivot!C133</f>
        <v>2</v>
      </c>
      <c r="D131" s="118">
        <f>Pivot!D133</f>
        <v>19.774999999999999</v>
      </c>
      <c r="E131" s="15">
        <f t="shared" ref="E131:E194" si="18">VLOOKUP(B131, $K$3:$L$5, 2)</f>
        <v>1</v>
      </c>
      <c r="F131" s="15">
        <f t="shared" ref="F131:F194" si="19">VLOOKUP(C131,$K$11:$L$13,2)</f>
        <v>1</v>
      </c>
      <c r="G131" s="15">
        <f t="shared" ref="G131:G194" si="20">VLOOKUP(D131,$K$19:$L$21,2)</f>
        <v>2</v>
      </c>
      <c r="H131" s="49">
        <v>0.86</v>
      </c>
      <c r="I131" s="89">
        <f t="shared" si="17"/>
        <v>39.549999999999997</v>
      </c>
      <c r="J131" s="89"/>
    </row>
    <row r="132" spans="1:10" x14ac:dyDescent="0.35">
      <c r="A132" s="15" t="str">
        <f>Pivot!A134</f>
        <v>10609000912345</v>
      </c>
      <c r="B132" s="90">
        <f>Pivot!B134</f>
        <v>41253</v>
      </c>
      <c r="C132" s="15">
        <f>Pivot!C134</f>
        <v>1</v>
      </c>
      <c r="D132" s="118">
        <f>Pivot!D134</f>
        <v>0</v>
      </c>
      <c r="E132" s="15">
        <f t="shared" si="18"/>
        <v>1</v>
      </c>
      <c r="F132" s="15">
        <f t="shared" si="19"/>
        <v>1</v>
      </c>
      <c r="G132" s="15">
        <f t="shared" si="20"/>
        <v>1</v>
      </c>
      <c r="H132" s="49">
        <v>0.36</v>
      </c>
      <c r="I132" s="89">
        <f t="shared" si="17"/>
        <v>0</v>
      </c>
      <c r="J132" s="89"/>
    </row>
    <row r="133" spans="1:10" x14ac:dyDescent="0.35">
      <c r="A133" s="15" t="str">
        <f>Pivot!A135</f>
        <v>10609000912411</v>
      </c>
      <c r="B133" s="90">
        <f>Pivot!B135</f>
        <v>41552</v>
      </c>
      <c r="C133" s="15">
        <f>Pivot!C135</f>
        <v>54</v>
      </c>
      <c r="D133" s="118">
        <f>Pivot!D135</f>
        <v>26.327037037037051</v>
      </c>
      <c r="E133" s="15">
        <f t="shared" si="18"/>
        <v>3</v>
      </c>
      <c r="F133" s="15">
        <f t="shared" si="19"/>
        <v>3</v>
      </c>
      <c r="G133" s="15">
        <f t="shared" si="20"/>
        <v>2</v>
      </c>
      <c r="H133" s="49">
        <v>0.42</v>
      </c>
      <c r="I133" s="89">
        <f t="shared" si="17"/>
        <v>1421.6600000000008</v>
      </c>
      <c r="J133" s="89"/>
    </row>
    <row r="134" spans="1:10" x14ac:dyDescent="0.35">
      <c r="A134" s="15" t="str">
        <f>Pivot!A136</f>
        <v>10609000912832</v>
      </c>
      <c r="B134" s="90">
        <f>Pivot!B136</f>
        <v>41272</v>
      </c>
      <c r="C134" s="15">
        <f>Pivot!C136</f>
        <v>1</v>
      </c>
      <c r="D134" s="118">
        <f>Pivot!D136</f>
        <v>28</v>
      </c>
      <c r="E134" s="15">
        <f t="shared" si="18"/>
        <v>1</v>
      </c>
      <c r="F134" s="15">
        <f t="shared" si="19"/>
        <v>1</v>
      </c>
      <c r="G134" s="15">
        <f t="shared" si="20"/>
        <v>2</v>
      </c>
      <c r="H134" s="49">
        <v>0.13</v>
      </c>
      <c r="I134" s="89">
        <f t="shared" si="17"/>
        <v>28</v>
      </c>
      <c r="J134" s="89"/>
    </row>
    <row r="135" spans="1:10" x14ac:dyDescent="0.35">
      <c r="A135" s="15" t="str">
        <f>Pivot!A137</f>
        <v>10609000913240</v>
      </c>
      <c r="B135" s="90">
        <f>Pivot!B137</f>
        <v>41291</v>
      </c>
      <c r="C135" s="15">
        <f>Pivot!C137</f>
        <v>2</v>
      </c>
      <c r="D135" s="118">
        <f>Pivot!D137</f>
        <v>50.825000000000003</v>
      </c>
      <c r="E135" s="15">
        <f t="shared" si="18"/>
        <v>1</v>
      </c>
      <c r="F135" s="15">
        <f t="shared" si="19"/>
        <v>1</v>
      </c>
      <c r="G135" s="15">
        <f t="shared" si="20"/>
        <v>3</v>
      </c>
      <c r="H135" s="49">
        <v>0.23</v>
      </c>
      <c r="I135" s="89">
        <f t="shared" si="17"/>
        <v>101.65</v>
      </c>
      <c r="J135" s="89"/>
    </row>
    <row r="136" spans="1:10" x14ac:dyDescent="0.35">
      <c r="A136" s="15" t="str">
        <f>Pivot!A138</f>
        <v>10609000913374</v>
      </c>
      <c r="B136" s="90">
        <f>Pivot!B138</f>
        <v>41328</v>
      </c>
      <c r="C136" s="15">
        <f>Pivot!C138</f>
        <v>1</v>
      </c>
      <c r="D136" s="118">
        <f>Pivot!D138</f>
        <v>57.1</v>
      </c>
      <c r="E136" s="15">
        <f t="shared" si="18"/>
        <v>1</v>
      </c>
      <c r="F136" s="15">
        <f t="shared" si="19"/>
        <v>1</v>
      </c>
      <c r="G136" s="15">
        <f t="shared" si="20"/>
        <v>3</v>
      </c>
      <c r="H136" s="49">
        <v>0.16</v>
      </c>
      <c r="I136" s="89">
        <f t="shared" si="17"/>
        <v>57.1</v>
      </c>
      <c r="J136" s="89"/>
    </row>
    <row r="137" spans="1:10" x14ac:dyDescent="0.35">
      <c r="A137" s="15" t="str">
        <f>Pivot!A139</f>
        <v>10609000913831</v>
      </c>
      <c r="B137" s="90">
        <f>Pivot!B139</f>
        <v>41231</v>
      </c>
      <c r="C137" s="15">
        <f>Pivot!C139</f>
        <v>3</v>
      </c>
      <c r="D137" s="118">
        <f>Pivot!D139</f>
        <v>26.866666666666664</v>
      </c>
      <c r="E137" s="15">
        <f t="shared" si="18"/>
        <v>1</v>
      </c>
      <c r="F137" s="15">
        <f t="shared" si="19"/>
        <v>1</v>
      </c>
      <c r="G137" s="15">
        <f t="shared" si="20"/>
        <v>2</v>
      </c>
      <c r="H137" s="49">
        <v>0.79</v>
      </c>
      <c r="I137" s="89">
        <f t="shared" si="17"/>
        <v>80.599999999999994</v>
      </c>
      <c r="J137" s="89"/>
    </row>
    <row r="138" spans="1:10" x14ac:dyDescent="0.35">
      <c r="A138" s="15" t="str">
        <f>Pivot!A140</f>
        <v>10609000914672</v>
      </c>
      <c r="B138" s="90">
        <f>Pivot!B140</f>
        <v>41562</v>
      </c>
      <c r="C138" s="15">
        <f>Pivot!C140</f>
        <v>12</v>
      </c>
      <c r="D138" s="118">
        <f>Pivot!D140</f>
        <v>37.538333333333327</v>
      </c>
      <c r="E138" s="15">
        <f t="shared" si="18"/>
        <v>3</v>
      </c>
      <c r="F138" s="15">
        <f t="shared" si="19"/>
        <v>2</v>
      </c>
      <c r="G138" s="15">
        <f t="shared" si="20"/>
        <v>2</v>
      </c>
      <c r="H138" s="49">
        <v>0.34</v>
      </c>
      <c r="I138" s="89">
        <f t="shared" si="17"/>
        <v>450.45999999999992</v>
      </c>
      <c r="J138" s="89"/>
    </row>
    <row r="139" spans="1:10" x14ac:dyDescent="0.35">
      <c r="A139" s="15" t="str">
        <f>Pivot!A141</f>
        <v>10609000914729</v>
      </c>
      <c r="B139" s="90">
        <f>Pivot!B141</f>
        <v>41562</v>
      </c>
      <c r="C139" s="15">
        <f>Pivot!C141</f>
        <v>25</v>
      </c>
      <c r="D139" s="118">
        <f>Pivot!D141</f>
        <v>20.428799999999999</v>
      </c>
      <c r="E139" s="15">
        <f t="shared" si="18"/>
        <v>3</v>
      </c>
      <c r="F139" s="15">
        <f t="shared" si="19"/>
        <v>3</v>
      </c>
      <c r="G139" s="15">
        <f t="shared" si="20"/>
        <v>2</v>
      </c>
      <c r="H139" s="49">
        <v>0.24</v>
      </c>
      <c r="I139" s="89">
        <f t="shared" si="17"/>
        <v>510.71999999999997</v>
      </c>
      <c r="J139" s="89"/>
    </row>
    <row r="140" spans="1:10" x14ac:dyDescent="0.35">
      <c r="A140" s="15" t="str">
        <f>Pivot!A142</f>
        <v>10609000915001</v>
      </c>
      <c r="B140" s="90">
        <f>Pivot!B142</f>
        <v>41500</v>
      </c>
      <c r="C140" s="15">
        <f>Pivot!C142</f>
        <v>4</v>
      </c>
      <c r="D140" s="118">
        <f>Pivot!D142</f>
        <v>13.315</v>
      </c>
      <c r="E140" s="15">
        <f t="shared" si="18"/>
        <v>2</v>
      </c>
      <c r="F140" s="15">
        <f t="shared" si="19"/>
        <v>1</v>
      </c>
      <c r="G140" s="15">
        <f t="shared" si="20"/>
        <v>2</v>
      </c>
      <c r="H140" s="49">
        <v>0.5</v>
      </c>
      <c r="I140" s="89">
        <f t="shared" si="17"/>
        <v>53.26</v>
      </c>
      <c r="J140" s="89"/>
    </row>
    <row r="141" spans="1:10" x14ac:dyDescent="0.35">
      <c r="A141" s="15" t="str">
        <f>Pivot!A143</f>
        <v>10609000920494</v>
      </c>
      <c r="B141" s="90">
        <f>Pivot!B143</f>
        <v>41580</v>
      </c>
      <c r="C141" s="15">
        <f>Pivot!C143</f>
        <v>6</v>
      </c>
      <c r="D141" s="118">
        <f>Pivot!D143</f>
        <v>54.183333333333337</v>
      </c>
      <c r="E141" s="15">
        <f t="shared" si="18"/>
        <v>3</v>
      </c>
      <c r="F141" s="15">
        <f t="shared" si="19"/>
        <v>1</v>
      </c>
      <c r="G141" s="15">
        <f t="shared" si="20"/>
        <v>3</v>
      </c>
      <c r="H141" s="49">
        <v>0.33</v>
      </c>
      <c r="I141" s="89">
        <f t="shared" si="17"/>
        <v>325.10000000000002</v>
      </c>
      <c r="J141" s="89"/>
    </row>
    <row r="142" spans="1:10" x14ac:dyDescent="0.35">
      <c r="A142" s="15" t="str">
        <f>Pivot!A144</f>
        <v>10609000921005</v>
      </c>
      <c r="B142" s="90">
        <f>Pivot!B144</f>
        <v>41287</v>
      </c>
      <c r="C142" s="15">
        <f>Pivot!C144</f>
        <v>1</v>
      </c>
      <c r="D142" s="118">
        <f>Pivot!D144</f>
        <v>42.4</v>
      </c>
      <c r="E142" s="15">
        <f t="shared" si="18"/>
        <v>1</v>
      </c>
      <c r="F142" s="15">
        <f t="shared" si="19"/>
        <v>1</v>
      </c>
      <c r="G142" s="15">
        <f t="shared" si="20"/>
        <v>3</v>
      </c>
      <c r="H142" s="49">
        <v>0.84</v>
      </c>
      <c r="I142" s="89">
        <f t="shared" si="17"/>
        <v>42.4</v>
      </c>
      <c r="J142" s="89"/>
    </row>
    <row r="143" spans="1:10" x14ac:dyDescent="0.35">
      <c r="A143" s="15" t="str">
        <f>Pivot!A145</f>
        <v>10609000921455</v>
      </c>
      <c r="B143" s="90">
        <f>Pivot!B145</f>
        <v>41409</v>
      </c>
      <c r="C143" s="15">
        <f>Pivot!C145</f>
        <v>2</v>
      </c>
      <c r="D143" s="118">
        <f>Pivot!D145</f>
        <v>97.85</v>
      </c>
      <c r="E143" s="15">
        <f t="shared" si="18"/>
        <v>2</v>
      </c>
      <c r="F143" s="15">
        <f t="shared" si="19"/>
        <v>1</v>
      </c>
      <c r="G143" s="15">
        <f t="shared" si="20"/>
        <v>3</v>
      </c>
      <c r="H143" s="49">
        <v>0.96</v>
      </c>
      <c r="I143" s="89">
        <f t="shared" si="17"/>
        <v>195.7</v>
      </c>
      <c r="J143" s="89"/>
    </row>
    <row r="144" spans="1:10" x14ac:dyDescent="0.35">
      <c r="A144" s="15" t="str">
        <f>Pivot!A146</f>
        <v>10609000921989</v>
      </c>
      <c r="B144" s="90">
        <f>Pivot!B146</f>
        <v>41551</v>
      </c>
      <c r="C144" s="15">
        <f>Pivot!C146</f>
        <v>13</v>
      </c>
      <c r="D144" s="118">
        <f>Pivot!D146</f>
        <v>11.80153846153846</v>
      </c>
      <c r="E144" s="15">
        <f t="shared" si="18"/>
        <v>3</v>
      </c>
      <c r="F144" s="15">
        <f t="shared" si="19"/>
        <v>2</v>
      </c>
      <c r="G144" s="15">
        <f t="shared" si="20"/>
        <v>2</v>
      </c>
      <c r="H144" s="49">
        <v>0.56000000000000005</v>
      </c>
      <c r="I144" s="89">
        <f t="shared" si="17"/>
        <v>153.41999999999999</v>
      </c>
      <c r="J144" s="89"/>
    </row>
    <row r="145" spans="1:10" x14ac:dyDescent="0.35">
      <c r="A145" s="15" t="str">
        <f>Pivot!A147</f>
        <v>10609000922124</v>
      </c>
      <c r="B145" s="90">
        <f>Pivot!B147</f>
        <v>41177</v>
      </c>
      <c r="C145" s="15">
        <f>Pivot!C147</f>
        <v>1</v>
      </c>
      <c r="D145" s="118">
        <f>Pivot!D147</f>
        <v>14.58</v>
      </c>
      <c r="E145" s="15">
        <f t="shared" si="18"/>
        <v>1</v>
      </c>
      <c r="F145" s="15">
        <f t="shared" si="19"/>
        <v>1</v>
      </c>
      <c r="G145" s="15">
        <f t="shared" si="20"/>
        <v>2</v>
      </c>
      <c r="H145" s="49">
        <v>0.91</v>
      </c>
      <c r="I145" s="89">
        <f t="shared" si="17"/>
        <v>14.58</v>
      </c>
      <c r="J145" s="89"/>
    </row>
    <row r="146" spans="1:10" x14ac:dyDescent="0.35">
      <c r="A146" s="15" t="str">
        <f>Pivot!A148</f>
        <v>10609000922500</v>
      </c>
      <c r="B146" s="90">
        <f>Pivot!B148</f>
        <v>41193</v>
      </c>
      <c r="C146" s="15">
        <f>Pivot!C148</f>
        <v>1</v>
      </c>
      <c r="D146" s="118">
        <f>Pivot!D148</f>
        <v>9.85</v>
      </c>
      <c r="E146" s="15">
        <f t="shared" si="18"/>
        <v>1</v>
      </c>
      <c r="F146" s="15">
        <f t="shared" si="19"/>
        <v>1</v>
      </c>
      <c r="G146" s="15">
        <f t="shared" si="20"/>
        <v>1</v>
      </c>
      <c r="H146" s="49">
        <v>0.06</v>
      </c>
      <c r="I146" s="89">
        <f t="shared" si="17"/>
        <v>9.85</v>
      </c>
      <c r="J146" s="89"/>
    </row>
    <row r="147" spans="1:10" x14ac:dyDescent="0.35">
      <c r="A147" s="15" t="str">
        <f>Pivot!A149</f>
        <v>10609000923469</v>
      </c>
      <c r="B147" s="90">
        <f>Pivot!B149</f>
        <v>41461</v>
      </c>
      <c r="C147" s="15">
        <f>Pivot!C149</f>
        <v>4</v>
      </c>
      <c r="D147" s="118">
        <f>Pivot!D149</f>
        <v>25.712499999999999</v>
      </c>
      <c r="E147" s="15">
        <f t="shared" si="18"/>
        <v>2</v>
      </c>
      <c r="F147" s="15">
        <f t="shared" si="19"/>
        <v>1</v>
      </c>
      <c r="G147" s="15">
        <f t="shared" si="20"/>
        <v>2</v>
      </c>
      <c r="H147" s="49">
        <v>0.51</v>
      </c>
      <c r="I147" s="89">
        <f t="shared" si="17"/>
        <v>102.85</v>
      </c>
      <c r="J147" s="89"/>
    </row>
    <row r="148" spans="1:10" x14ac:dyDescent="0.35">
      <c r="A148" s="15" t="str">
        <f>Pivot!A150</f>
        <v>10609000923716</v>
      </c>
      <c r="B148" s="90">
        <f>Pivot!B150</f>
        <v>41441</v>
      </c>
      <c r="C148" s="15">
        <f>Pivot!C150</f>
        <v>2</v>
      </c>
      <c r="D148" s="118">
        <f>Pivot!D150</f>
        <v>50.230000000000004</v>
      </c>
      <c r="E148" s="15">
        <f t="shared" si="18"/>
        <v>2</v>
      </c>
      <c r="F148" s="15">
        <f t="shared" si="19"/>
        <v>1</v>
      </c>
      <c r="G148" s="15">
        <f t="shared" si="20"/>
        <v>3</v>
      </c>
      <c r="H148" s="49">
        <v>0.22</v>
      </c>
      <c r="I148" s="89">
        <f t="shared" si="17"/>
        <v>100.46000000000001</v>
      </c>
      <c r="J148" s="89"/>
    </row>
    <row r="149" spans="1:10" x14ac:dyDescent="0.35">
      <c r="A149" s="15" t="str">
        <f>Pivot!A151</f>
        <v>10609000923876</v>
      </c>
      <c r="B149" s="90">
        <f>Pivot!B151</f>
        <v>41246</v>
      </c>
      <c r="C149" s="15">
        <f>Pivot!C151</f>
        <v>1</v>
      </c>
      <c r="D149" s="118">
        <f>Pivot!D151</f>
        <v>11</v>
      </c>
      <c r="E149" s="15">
        <f t="shared" si="18"/>
        <v>1</v>
      </c>
      <c r="F149" s="15">
        <f t="shared" si="19"/>
        <v>1</v>
      </c>
      <c r="G149" s="15">
        <f t="shared" si="20"/>
        <v>2</v>
      </c>
      <c r="H149" s="49">
        <v>0.66</v>
      </c>
      <c r="I149" s="89">
        <f t="shared" si="17"/>
        <v>11</v>
      </c>
      <c r="J149" s="89"/>
    </row>
    <row r="150" spans="1:10" x14ac:dyDescent="0.35">
      <c r="A150" s="15" t="str">
        <f>Pivot!A152</f>
        <v>10609000924147</v>
      </c>
      <c r="B150" s="90">
        <f>Pivot!B152</f>
        <v>41212</v>
      </c>
      <c r="C150" s="15">
        <f>Pivot!C152</f>
        <v>1</v>
      </c>
      <c r="D150" s="118">
        <f>Pivot!D152</f>
        <v>19.2</v>
      </c>
      <c r="E150" s="15">
        <f t="shared" si="18"/>
        <v>1</v>
      </c>
      <c r="F150" s="15">
        <f t="shared" si="19"/>
        <v>1</v>
      </c>
      <c r="G150" s="15">
        <f t="shared" si="20"/>
        <v>2</v>
      </c>
      <c r="H150" s="49">
        <v>0.84</v>
      </c>
      <c r="I150" s="89">
        <f t="shared" si="17"/>
        <v>19.2</v>
      </c>
      <c r="J150" s="89"/>
    </row>
    <row r="151" spans="1:10" x14ac:dyDescent="0.35">
      <c r="A151" s="15" t="str">
        <f>Pivot!A153</f>
        <v>10609000924558</v>
      </c>
      <c r="B151" s="90">
        <f>Pivot!B153</f>
        <v>41392</v>
      </c>
      <c r="C151" s="15">
        <f>Pivot!C153</f>
        <v>7</v>
      </c>
      <c r="D151" s="118">
        <f>Pivot!D153</f>
        <v>44.757142857142853</v>
      </c>
      <c r="E151" s="15">
        <f t="shared" si="18"/>
        <v>1</v>
      </c>
      <c r="F151" s="15">
        <f t="shared" si="19"/>
        <v>1</v>
      </c>
      <c r="G151" s="15">
        <f t="shared" si="20"/>
        <v>3</v>
      </c>
      <c r="H151" s="49">
        <v>0.94</v>
      </c>
      <c r="I151" s="89">
        <f t="shared" si="17"/>
        <v>313.29999999999995</v>
      </c>
      <c r="J151" s="89"/>
    </row>
    <row r="152" spans="1:10" x14ac:dyDescent="0.35">
      <c r="A152" s="15" t="str">
        <f>Pivot!A154</f>
        <v>10609000997688</v>
      </c>
      <c r="B152" s="90">
        <f>Pivot!B154</f>
        <v>41383</v>
      </c>
      <c r="C152" s="15">
        <f>Pivot!C154</f>
        <v>1</v>
      </c>
      <c r="D152" s="118">
        <f>Pivot!D154</f>
        <v>37.4</v>
      </c>
      <c r="E152" s="15">
        <f t="shared" si="18"/>
        <v>1</v>
      </c>
      <c r="F152" s="15">
        <f t="shared" si="19"/>
        <v>1</v>
      </c>
      <c r="G152" s="15">
        <f t="shared" si="20"/>
        <v>2</v>
      </c>
      <c r="H152" s="49">
        <v>0.08</v>
      </c>
      <c r="I152" s="89">
        <f t="shared" si="17"/>
        <v>37.4</v>
      </c>
      <c r="J152" s="89"/>
    </row>
    <row r="153" spans="1:10" x14ac:dyDescent="0.35">
      <c r="A153" s="15" t="str">
        <f>Pivot!A155</f>
        <v>10609001000089</v>
      </c>
      <c r="B153" s="90">
        <f>Pivot!B155</f>
        <v>41383</v>
      </c>
      <c r="C153" s="15">
        <f>Pivot!C155</f>
        <v>1</v>
      </c>
      <c r="D153" s="118">
        <f>Pivot!D155</f>
        <v>44.95</v>
      </c>
      <c r="E153" s="15">
        <f t="shared" si="18"/>
        <v>1</v>
      </c>
      <c r="F153" s="15">
        <f t="shared" si="19"/>
        <v>1</v>
      </c>
      <c r="G153" s="15">
        <f t="shared" si="20"/>
        <v>3</v>
      </c>
      <c r="H153" s="49">
        <v>0.63</v>
      </c>
      <c r="I153" s="89">
        <f t="shared" si="17"/>
        <v>44.95</v>
      </c>
      <c r="J153" s="89"/>
    </row>
    <row r="154" spans="1:10" x14ac:dyDescent="0.35">
      <c r="A154" s="15" t="str">
        <f>Pivot!A156</f>
        <v>10609001002615</v>
      </c>
      <c r="B154" s="90">
        <f>Pivot!B156</f>
        <v>41382</v>
      </c>
      <c r="C154" s="15">
        <f>Pivot!C156</f>
        <v>1</v>
      </c>
      <c r="D154" s="118">
        <f>Pivot!D156</f>
        <v>5.85</v>
      </c>
      <c r="E154" s="15">
        <f t="shared" si="18"/>
        <v>1</v>
      </c>
      <c r="F154" s="15">
        <f t="shared" si="19"/>
        <v>1</v>
      </c>
      <c r="G154" s="15">
        <f t="shared" si="20"/>
        <v>1</v>
      </c>
      <c r="H154" s="49">
        <v>0.98</v>
      </c>
      <c r="I154" s="89">
        <f t="shared" si="17"/>
        <v>5.85</v>
      </c>
      <c r="J154" s="89"/>
    </row>
    <row r="155" spans="1:10" x14ac:dyDescent="0.35">
      <c r="A155" s="15" t="str">
        <f>Pivot!A157</f>
        <v>10609001002900</v>
      </c>
      <c r="B155" s="90">
        <f>Pivot!B157</f>
        <v>41382</v>
      </c>
      <c r="C155" s="15">
        <f>Pivot!C157</f>
        <v>1</v>
      </c>
      <c r="D155" s="118">
        <f>Pivot!D157</f>
        <v>12.55</v>
      </c>
      <c r="E155" s="15">
        <f t="shared" si="18"/>
        <v>1</v>
      </c>
      <c r="F155" s="15">
        <f t="shared" si="19"/>
        <v>1</v>
      </c>
      <c r="G155" s="15">
        <f t="shared" si="20"/>
        <v>2</v>
      </c>
      <c r="H155" s="49">
        <v>0.6</v>
      </c>
      <c r="I155" s="89">
        <f t="shared" si="17"/>
        <v>12.55</v>
      </c>
      <c r="J155" s="89"/>
    </row>
    <row r="156" spans="1:10" x14ac:dyDescent="0.35">
      <c r="A156" s="15" t="str">
        <f>Pivot!A158</f>
        <v>10609001012938</v>
      </c>
      <c r="B156" s="90">
        <f>Pivot!B158</f>
        <v>41558</v>
      </c>
      <c r="C156" s="15">
        <f>Pivot!C158</f>
        <v>1</v>
      </c>
      <c r="D156" s="118">
        <f>Pivot!D158</f>
        <v>49.71</v>
      </c>
      <c r="E156" s="15">
        <f t="shared" si="18"/>
        <v>3</v>
      </c>
      <c r="F156" s="15">
        <f t="shared" si="19"/>
        <v>1</v>
      </c>
      <c r="G156" s="15">
        <f t="shared" si="20"/>
        <v>3</v>
      </c>
      <c r="H156" s="49">
        <v>0.09</v>
      </c>
      <c r="I156" s="89">
        <f t="shared" si="17"/>
        <v>49.71</v>
      </c>
      <c r="J156" s="89"/>
    </row>
    <row r="157" spans="1:10" x14ac:dyDescent="0.35">
      <c r="A157" s="15" t="str">
        <f>Pivot!A159</f>
        <v>10609001014323</v>
      </c>
      <c r="B157" s="90">
        <f>Pivot!B159</f>
        <v>41564</v>
      </c>
      <c r="C157" s="15">
        <f>Pivot!C159</f>
        <v>1</v>
      </c>
      <c r="D157" s="118">
        <f>Pivot!D159</f>
        <v>14.62</v>
      </c>
      <c r="E157" s="15">
        <f t="shared" si="18"/>
        <v>3</v>
      </c>
      <c r="F157" s="15">
        <f t="shared" si="19"/>
        <v>1</v>
      </c>
      <c r="G157" s="15">
        <f t="shared" si="20"/>
        <v>2</v>
      </c>
      <c r="H157" s="49">
        <v>0.01</v>
      </c>
      <c r="I157" s="89">
        <f t="shared" si="17"/>
        <v>14.62</v>
      </c>
      <c r="J157" s="89"/>
    </row>
    <row r="158" spans="1:10" x14ac:dyDescent="0.35">
      <c r="A158" s="15" t="str">
        <f>Pivot!A160</f>
        <v>10609001014802</v>
      </c>
      <c r="B158" s="90">
        <f>Pivot!B160</f>
        <v>41560</v>
      </c>
      <c r="C158" s="15">
        <f>Pivot!C160</f>
        <v>1</v>
      </c>
      <c r="D158" s="118">
        <f>Pivot!D160</f>
        <v>67.150000000000006</v>
      </c>
      <c r="E158" s="15">
        <f t="shared" si="18"/>
        <v>3</v>
      </c>
      <c r="F158" s="15">
        <f t="shared" si="19"/>
        <v>1</v>
      </c>
      <c r="G158" s="15">
        <f t="shared" si="20"/>
        <v>3</v>
      </c>
      <c r="H158" s="49">
        <v>0.71</v>
      </c>
      <c r="I158" s="89">
        <f t="shared" si="17"/>
        <v>67.150000000000006</v>
      </c>
      <c r="J158" s="89"/>
    </row>
    <row r="159" spans="1:10" x14ac:dyDescent="0.35">
      <c r="A159" s="15" t="str">
        <f>Pivot!A161</f>
        <v>10609001014963</v>
      </c>
      <c r="B159" s="90">
        <f>Pivot!B161</f>
        <v>41574</v>
      </c>
      <c r="C159" s="15">
        <f>Pivot!C161</f>
        <v>2</v>
      </c>
      <c r="D159" s="118">
        <f>Pivot!D161</f>
        <v>17.975000000000001</v>
      </c>
      <c r="E159" s="15">
        <f t="shared" si="18"/>
        <v>3</v>
      </c>
      <c r="F159" s="15">
        <f t="shared" si="19"/>
        <v>1</v>
      </c>
      <c r="G159" s="15">
        <f t="shared" si="20"/>
        <v>2</v>
      </c>
      <c r="H159" s="49">
        <v>0.6</v>
      </c>
      <c r="I159" s="89">
        <f t="shared" si="17"/>
        <v>35.950000000000003</v>
      </c>
      <c r="J159" s="89"/>
    </row>
    <row r="160" spans="1:10" x14ac:dyDescent="0.35">
      <c r="A160" s="15" t="str">
        <f>Pivot!A162</f>
        <v>10609001025121</v>
      </c>
      <c r="B160" s="90">
        <f>Pivot!B162</f>
        <v>41180</v>
      </c>
      <c r="C160" s="15">
        <f>Pivot!C162</f>
        <v>1</v>
      </c>
      <c r="D160" s="118">
        <f>Pivot!D162</f>
        <v>0.01</v>
      </c>
      <c r="E160" s="15">
        <f t="shared" si="18"/>
        <v>1</v>
      </c>
      <c r="F160" s="15">
        <f t="shared" si="19"/>
        <v>1</v>
      </c>
      <c r="G160" s="15">
        <f t="shared" si="20"/>
        <v>1</v>
      </c>
      <c r="H160" s="49">
        <v>0.35</v>
      </c>
      <c r="I160" s="89">
        <f t="shared" si="17"/>
        <v>0.01</v>
      </c>
      <c r="J160" s="89"/>
    </row>
    <row r="161" spans="1:10" x14ac:dyDescent="0.35">
      <c r="A161" s="15" t="str">
        <f>Pivot!A163</f>
        <v>10609001025285</v>
      </c>
      <c r="B161" s="90">
        <f>Pivot!B163</f>
        <v>41185</v>
      </c>
      <c r="C161" s="15">
        <f>Pivot!C163</f>
        <v>2</v>
      </c>
      <c r="D161" s="118">
        <f>Pivot!D163</f>
        <v>4.0549999999999997</v>
      </c>
      <c r="E161" s="15">
        <f t="shared" si="18"/>
        <v>1</v>
      </c>
      <c r="F161" s="15">
        <f t="shared" si="19"/>
        <v>1</v>
      </c>
      <c r="G161" s="15">
        <f t="shared" si="20"/>
        <v>1</v>
      </c>
      <c r="H161" s="49">
        <v>0.12</v>
      </c>
      <c r="I161" s="89">
        <f t="shared" si="17"/>
        <v>8.11</v>
      </c>
      <c r="J161" s="89"/>
    </row>
    <row r="162" spans="1:10" x14ac:dyDescent="0.35">
      <c r="A162" s="15" t="str">
        <f>Pivot!A164</f>
        <v>10609001025321</v>
      </c>
      <c r="B162" s="90">
        <f>Pivot!B164</f>
        <v>41180</v>
      </c>
      <c r="C162" s="15">
        <f>Pivot!C164</f>
        <v>1</v>
      </c>
      <c r="D162" s="118">
        <f>Pivot!D164</f>
        <v>0.01</v>
      </c>
      <c r="E162" s="15">
        <f t="shared" si="18"/>
        <v>1</v>
      </c>
      <c r="F162" s="15">
        <f t="shared" si="19"/>
        <v>1</v>
      </c>
      <c r="G162" s="15">
        <f t="shared" si="20"/>
        <v>1</v>
      </c>
      <c r="H162" s="49">
        <v>0.06</v>
      </c>
      <c r="I162" s="89">
        <f t="shared" si="17"/>
        <v>0.01</v>
      </c>
      <c r="J162" s="89"/>
    </row>
    <row r="163" spans="1:10" x14ac:dyDescent="0.35">
      <c r="A163" s="15" t="str">
        <f>Pivot!A165</f>
        <v>10609001025468</v>
      </c>
      <c r="B163" s="90">
        <f>Pivot!B165</f>
        <v>41180</v>
      </c>
      <c r="C163" s="15">
        <f>Pivot!C165</f>
        <v>1</v>
      </c>
      <c r="D163" s="118">
        <f>Pivot!D165</f>
        <v>0.01</v>
      </c>
      <c r="E163" s="15">
        <f t="shared" si="18"/>
        <v>1</v>
      </c>
      <c r="F163" s="15">
        <f t="shared" si="19"/>
        <v>1</v>
      </c>
      <c r="G163" s="15">
        <f t="shared" si="20"/>
        <v>1</v>
      </c>
      <c r="H163" s="49">
        <v>0.95</v>
      </c>
      <c r="I163" s="89">
        <f t="shared" si="17"/>
        <v>0.01</v>
      </c>
      <c r="J163" s="89"/>
    </row>
    <row r="164" spans="1:10" x14ac:dyDescent="0.35">
      <c r="A164" s="15" t="str">
        <f>Pivot!A166</f>
        <v>10609001025555</v>
      </c>
      <c r="B164" s="90">
        <f>Pivot!B166</f>
        <v>41180</v>
      </c>
      <c r="C164" s="15">
        <f>Pivot!C166</f>
        <v>1</v>
      </c>
      <c r="D164" s="118">
        <f>Pivot!D166</f>
        <v>0.01</v>
      </c>
      <c r="E164" s="15">
        <f t="shared" si="18"/>
        <v>1</v>
      </c>
      <c r="F164" s="15">
        <f t="shared" si="19"/>
        <v>1</v>
      </c>
      <c r="G164" s="15">
        <f t="shared" si="20"/>
        <v>1</v>
      </c>
      <c r="H164" s="49">
        <v>0.91</v>
      </c>
      <c r="I164" s="89">
        <f t="shared" si="17"/>
        <v>0.01</v>
      </c>
      <c r="J164" s="89"/>
    </row>
    <row r="165" spans="1:10" x14ac:dyDescent="0.35">
      <c r="A165" s="15" t="str">
        <f>Pivot!A167</f>
        <v>10609001025667</v>
      </c>
      <c r="B165" s="90">
        <f>Pivot!B167</f>
        <v>41180</v>
      </c>
      <c r="C165" s="15">
        <f>Pivot!C167</f>
        <v>1</v>
      </c>
      <c r="D165" s="118">
        <f>Pivot!D167</f>
        <v>0.01</v>
      </c>
      <c r="E165" s="15">
        <f t="shared" si="18"/>
        <v>1</v>
      </c>
      <c r="F165" s="15">
        <f t="shared" si="19"/>
        <v>1</v>
      </c>
      <c r="G165" s="15">
        <f t="shared" si="20"/>
        <v>1</v>
      </c>
      <c r="H165" s="49">
        <v>0.31</v>
      </c>
      <c r="I165" s="89">
        <f t="shared" si="17"/>
        <v>0.01</v>
      </c>
      <c r="J165" s="89"/>
    </row>
    <row r="166" spans="1:10" x14ac:dyDescent="0.35">
      <c r="A166" s="15" t="str">
        <f>Pivot!A168</f>
        <v>10609001025738</v>
      </c>
      <c r="B166" s="90">
        <f>Pivot!B168</f>
        <v>41206</v>
      </c>
      <c r="C166" s="15">
        <f>Pivot!C168</f>
        <v>2</v>
      </c>
      <c r="D166" s="118">
        <f>Pivot!D168</f>
        <v>2.5049999999999999</v>
      </c>
      <c r="E166" s="15">
        <f t="shared" si="18"/>
        <v>1</v>
      </c>
      <c r="F166" s="15">
        <f t="shared" si="19"/>
        <v>1</v>
      </c>
      <c r="G166" s="15">
        <f t="shared" si="20"/>
        <v>1</v>
      </c>
      <c r="H166" s="49">
        <v>0</v>
      </c>
      <c r="I166" s="89">
        <f t="shared" si="17"/>
        <v>5.01</v>
      </c>
      <c r="J166" s="89"/>
    </row>
    <row r="167" spans="1:10" x14ac:dyDescent="0.35">
      <c r="A167" s="15" t="str">
        <f>Pivot!A169</f>
        <v>10609001025850</v>
      </c>
      <c r="B167" s="90">
        <f>Pivot!B169</f>
        <v>41180</v>
      </c>
      <c r="C167" s="15">
        <f>Pivot!C169</f>
        <v>2</v>
      </c>
      <c r="D167" s="118">
        <f>Pivot!D169</f>
        <v>29.305</v>
      </c>
      <c r="E167" s="15">
        <f t="shared" si="18"/>
        <v>1</v>
      </c>
      <c r="F167" s="15">
        <f t="shared" si="19"/>
        <v>1</v>
      </c>
      <c r="G167" s="15">
        <f t="shared" si="20"/>
        <v>2</v>
      </c>
      <c r="H167" s="49">
        <v>0.17</v>
      </c>
      <c r="I167" s="89">
        <f t="shared" si="17"/>
        <v>58.61</v>
      </c>
      <c r="J167" s="89"/>
    </row>
    <row r="168" spans="1:10" x14ac:dyDescent="0.35">
      <c r="A168" s="15" t="str">
        <f>Pivot!A170</f>
        <v>10609001025962</v>
      </c>
      <c r="B168" s="90">
        <f>Pivot!B170</f>
        <v>41180</v>
      </c>
      <c r="C168" s="15">
        <f>Pivot!C170</f>
        <v>1</v>
      </c>
      <c r="D168" s="118">
        <f>Pivot!D170</f>
        <v>0.01</v>
      </c>
      <c r="E168" s="15">
        <f t="shared" si="18"/>
        <v>1</v>
      </c>
      <c r="F168" s="15">
        <f t="shared" si="19"/>
        <v>1</v>
      </c>
      <c r="G168" s="15">
        <f t="shared" si="20"/>
        <v>1</v>
      </c>
      <c r="H168" s="49">
        <v>0.73</v>
      </c>
      <c r="I168" s="89">
        <f t="shared" si="17"/>
        <v>0.01</v>
      </c>
      <c r="J168" s="89"/>
    </row>
    <row r="169" spans="1:10" x14ac:dyDescent="0.35">
      <c r="A169" s="15" t="str">
        <f>Pivot!A171</f>
        <v>10609001026050</v>
      </c>
      <c r="B169" s="90">
        <f>Pivot!B171</f>
        <v>41180</v>
      </c>
      <c r="C169" s="15">
        <f>Pivot!C171</f>
        <v>1</v>
      </c>
      <c r="D169" s="118">
        <f>Pivot!D171</f>
        <v>117.45</v>
      </c>
      <c r="E169" s="15">
        <f t="shared" si="18"/>
        <v>1</v>
      </c>
      <c r="F169" s="15">
        <f t="shared" si="19"/>
        <v>1</v>
      </c>
      <c r="G169" s="15">
        <f t="shared" si="20"/>
        <v>3</v>
      </c>
      <c r="H169" s="49">
        <v>0.18</v>
      </c>
      <c r="I169" s="89">
        <f t="shared" si="17"/>
        <v>117.45</v>
      </c>
      <c r="J169" s="89"/>
    </row>
    <row r="170" spans="1:10" x14ac:dyDescent="0.35">
      <c r="A170" s="15" t="str">
        <f>Pivot!A172</f>
        <v>10609001026133</v>
      </c>
      <c r="B170" s="90">
        <f>Pivot!B172</f>
        <v>41179</v>
      </c>
      <c r="C170" s="15">
        <f>Pivot!C172</f>
        <v>1</v>
      </c>
      <c r="D170" s="118">
        <f>Pivot!D172</f>
        <v>13.18</v>
      </c>
      <c r="E170" s="15">
        <f t="shared" si="18"/>
        <v>1</v>
      </c>
      <c r="F170" s="15">
        <f t="shared" si="19"/>
        <v>1</v>
      </c>
      <c r="G170" s="15">
        <f t="shared" si="20"/>
        <v>2</v>
      </c>
      <c r="H170" s="49">
        <v>0.24</v>
      </c>
      <c r="I170" s="89">
        <f t="shared" si="17"/>
        <v>13.18</v>
      </c>
      <c r="J170" s="89"/>
    </row>
    <row r="171" spans="1:10" x14ac:dyDescent="0.35">
      <c r="A171" s="15" t="str">
        <f>Pivot!A173</f>
        <v>10609001026251</v>
      </c>
      <c r="B171" s="90">
        <f>Pivot!B173</f>
        <v>41179</v>
      </c>
      <c r="C171" s="15">
        <f>Pivot!C173</f>
        <v>1</v>
      </c>
      <c r="D171" s="118">
        <f>Pivot!D173</f>
        <v>11.5</v>
      </c>
      <c r="E171" s="15">
        <f t="shared" si="18"/>
        <v>1</v>
      </c>
      <c r="F171" s="15">
        <f t="shared" si="19"/>
        <v>1</v>
      </c>
      <c r="G171" s="15">
        <f t="shared" si="20"/>
        <v>2</v>
      </c>
      <c r="H171" s="49">
        <v>0.14000000000000001</v>
      </c>
      <c r="I171" s="89">
        <f t="shared" si="17"/>
        <v>11.5</v>
      </c>
      <c r="J171" s="89"/>
    </row>
    <row r="172" spans="1:10" x14ac:dyDescent="0.35">
      <c r="A172" s="15" t="str">
        <f>Pivot!A174</f>
        <v>10609001026365</v>
      </c>
      <c r="B172" s="90">
        <f>Pivot!B174</f>
        <v>41179</v>
      </c>
      <c r="C172" s="15">
        <f>Pivot!C174</f>
        <v>1</v>
      </c>
      <c r="D172" s="118">
        <f>Pivot!D174</f>
        <v>12.65</v>
      </c>
      <c r="E172" s="15">
        <f t="shared" si="18"/>
        <v>1</v>
      </c>
      <c r="F172" s="15">
        <f t="shared" si="19"/>
        <v>1</v>
      </c>
      <c r="G172" s="15">
        <f t="shared" si="20"/>
        <v>2</v>
      </c>
      <c r="H172" s="49">
        <v>0.49</v>
      </c>
      <c r="I172" s="89">
        <f t="shared" si="17"/>
        <v>12.65</v>
      </c>
      <c r="J172" s="89"/>
    </row>
    <row r="173" spans="1:10" x14ac:dyDescent="0.35">
      <c r="A173" s="15" t="str">
        <f>Pivot!A175</f>
        <v>10609001026466</v>
      </c>
      <c r="B173" s="90">
        <f>Pivot!B175</f>
        <v>41179</v>
      </c>
      <c r="C173" s="15">
        <f>Pivot!C175</f>
        <v>1</v>
      </c>
      <c r="D173" s="118">
        <f>Pivot!D175</f>
        <v>12.2</v>
      </c>
      <c r="E173" s="15">
        <f t="shared" si="18"/>
        <v>1</v>
      </c>
      <c r="F173" s="15">
        <f t="shared" si="19"/>
        <v>1</v>
      </c>
      <c r="G173" s="15">
        <f t="shared" si="20"/>
        <v>2</v>
      </c>
      <c r="H173" s="49">
        <v>0.34</v>
      </c>
      <c r="I173" s="89">
        <f t="shared" si="17"/>
        <v>12.2</v>
      </c>
      <c r="J173" s="89"/>
    </row>
    <row r="174" spans="1:10" x14ac:dyDescent="0.35">
      <c r="A174" s="15" t="str">
        <f>Pivot!A176</f>
        <v>10609001026871</v>
      </c>
      <c r="B174" s="90">
        <f>Pivot!B176</f>
        <v>41180</v>
      </c>
      <c r="C174" s="15">
        <f>Pivot!C176</f>
        <v>1</v>
      </c>
      <c r="D174" s="118">
        <f>Pivot!D176</f>
        <v>0.01</v>
      </c>
      <c r="E174" s="15">
        <f t="shared" si="18"/>
        <v>1</v>
      </c>
      <c r="F174" s="15">
        <f t="shared" si="19"/>
        <v>1</v>
      </c>
      <c r="G174" s="15">
        <f t="shared" si="20"/>
        <v>1</v>
      </c>
      <c r="H174" s="49">
        <v>0.32</v>
      </c>
      <c r="I174" s="89">
        <f t="shared" si="17"/>
        <v>0.01</v>
      </c>
      <c r="J174" s="89"/>
    </row>
    <row r="175" spans="1:10" x14ac:dyDescent="0.35">
      <c r="A175" s="15" t="str">
        <f>Pivot!A177</f>
        <v>10609001026993</v>
      </c>
      <c r="B175" s="90">
        <f>Pivot!B177</f>
        <v>41564</v>
      </c>
      <c r="C175" s="15">
        <f>Pivot!C177</f>
        <v>6</v>
      </c>
      <c r="D175" s="118">
        <f>Pivot!D177</f>
        <v>35.958333333333329</v>
      </c>
      <c r="E175" s="15">
        <f t="shared" si="18"/>
        <v>3</v>
      </c>
      <c r="F175" s="15">
        <f t="shared" si="19"/>
        <v>1</v>
      </c>
      <c r="G175" s="15">
        <f t="shared" si="20"/>
        <v>2</v>
      </c>
      <c r="H175" s="49">
        <v>0.86</v>
      </c>
      <c r="I175" s="89">
        <f t="shared" si="17"/>
        <v>215.74999999999997</v>
      </c>
      <c r="J175" s="89"/>
    </row>
    <row r="176" spans="1:10" x14ac:dyDescent="0.35">
      <c r="A176" s="15" t="str">
        <f>Pivot!A178</f>
        <v>10609001027027</v>
      </c>
      <c r="B176" s="90">
        <f>Pivot!B178</f>
        <v>41179</v>
      </c>
      <c r="C176" s="15">
        <f>Pivot!C178</f>
        <v>1</v>
      </c>
      <c r="D176" s="118">
        <f>Pivot!D178</f>
        <v>8.0500000000000007</v>
      </c>
      <c r="E176" s="15">
        <f t="shared" si="18"/>
        <v>1</v>
      </c>
      <c r="F176" s="15">
        <f t="shared" si="19"/>
        <v>1</v>
      </c>
      <c r="G176" s="15">
        <f t="shared" si="20"/>
        <v>1</v>
      </c>
      <c r="H176" s="49">
        <v>0.5</v>
      </c>
      <c r="I176" s="89">
        <f t="shared" si="17"/>
        <v>8.0500000000000007</v>
      </c>
      <c r="J176" s="89"/>
    </row>
    <row r="177" spans="1:10" x14ac:dyDescent="0.35">
      <c r="A177" s="15" t="str">
        <f>Pivot!A179</f>
        <v>10609001027151</v>
      </c>
      <c r="B177" s="90">
        <f>Pivot!B179</f>
        <v>41179</v>
      </c>
      <c r="C177" s="15">
        <f>Pivot!C179</f>
        <v>1</v>
      </c>
      <c r="D177" s="118">
        <f>Pivot!D179</f>
        <v>5.85</v>
      </c>
      <c r="E177" s="15">
        <f t="shared" si="18"/>
        <v>1</v>
      </c>
      <c r="F177" s="15">
        <f t="shared" si="19"/>
        <v>1</v>
      </c>
      <c r="G177" s="15">
        <f t="shared" si="20"/>
        <v>1</v>
      </c>
      <c r="H177" s="49">
        <v>0.2</v>
      </c>
      <c r="I177" s="89">
        <f t="shared" si="17"/>
        <v>5.85</v>
      </c>
      <c r="J177" s="89"/>
    </row>
    <row r="178" spans="1:10" x14ac:dyDescent="0.35">
      <c r="A178" s="15" t="str">
        <f>Pivot!A180</f>
        <v>10609001027231</v>
      </c>
      <c r="B178" s="90">
        <f>Pivot!B180</f>
        <v>41178</v>
      </c>
      <c r="C178" s="15">
        <f>Pivot!C180</f>
        <v>1</v>
      </c>
      <c r="D178" s="118">
        <f>Pivot!D180</f>
        <v>39.450000000000003</v>
      </c>
      <c r="E178" s="15">
        <f t="shared" si="18"/>
        <v>1</v>
      </c>
      <c r="F178" s="15">
        <f t="shared" si="19"/>
        <v>1</v>
      </c>
      <c r="G178" s="15">
        <f t="shared" si="20"/>
        <v>2</v>
      </c>
      <c r="H178" s="49">
        <v>0.8</v>
      </c>
      <c r="I178" s="89">
        <f t="shared" si="17"/>
        <v>39.450000000000003</v>
      </c>
      <c r="J178" s="89"/>
    </row>
    <row r="179" spans="1:10" x14ac:dyDescent="0.35">
      <c r="A179" s="15" t="str">
        <f>Pivot!A181</f>
        <v>10609001027534</v>
      </c>
      <c r="B179" s="90">
        <f>Pivot!B181</f>
        <v>41177</v>
      </c>
      <c r="C179" s="15">
        <f>Pivot!C181</f>
        <v>1</v>
      </c>
      <c r="D179" s="118">
        <f>Pivot!D181</f>
        <v>15.5</v>
      </c>
      <c r="E179" s="15">
        <f t="shared" si="18"/>
        <v>1</v>
      </c>
      <c r="F179" s="15">
        <f t="shared" si="19"/>
        <v>1</v>
      </c>
      <c r="G179" s="15">
        <f t="shared" si="20"/>
        <v>2</v>
      </c>
      <c r="H179" s="49">
        <v>0.48</v>
      </c>
      <c r="I179" s="89">
        <f t="shared" si="17"/>
        <v>15.5</v>
      </c>
      <c r="J179" s="89"/>
    </row>
    <row r="180" spans="1:10" x14ac:dyDescent="0.35">
      <c r="A180" s="15" t="str">
        <f>Pivot!A182</f>
        <v>10609001027696</v>
      </c>
      <c r="B180" s="90">
        <f>Pivot!B182</f>
        <v>41177</v>
      </c>
      <c r="C180" s="15">
        <f>Pivot!C182</f>
        <v>1</v>
      </c>
      <c r="D180" s="118">
        <f>Pivot!D182</f>
        <v>17.82</v>
      </c>
      <c r="E180" s="15">
        <f t="shared" si="18"/>
        <v>1</v>
      </c>
      <c r="F180" s="15">
        <f t="shared" si="19"/>
        <v>1</v>
      </c>
      <c r="G180" s="15">
        <f t="shared" si="20"/>
        <v>2</v>
      </c>
      <c r="H180" s="49">
        <v>0.21</v>
      </c>
      <c r="I180" s="89">
        <f t="shared" si="17"/>
        <v>17.82</v>
      </c>
      <c r="J180" s="89"/>
    </row>
    <row r="181" spans="1:10" x14ac:dyDescent="0.35">
      <c r="A181" s="15" t="str">
        <f>Pivot!A183</f>
        <v>10609001027763</v>
      </c>
      <c r="B181" s="90">
        <f>Pivot!B183</f>
        <v>41177</v>
      </c>
      <c r="C181" s="15">
        <f>Pivot!C183</f>
        <v>1</v>
      </c>
      <c r="D181" s="118">
        <f>Pivot!D183</f>
        <v>17.809999999999999</v>
      </c>
      <c r="E181" s="15">
        <f t="shared" si="18"/>
        <v>1</v>
      </c>
      <c r="F181" s="15">
        <f t="shared" si="19"/>
        <v>1</v>
      </c>
      <c r="G181" s="15">
        <f t="shared" si="20"/>
        <v>2</v>
      </c>
      <c r="H181" s="49">
        <v>0.38</v>
      </c>
      <c r="I181" s="89">
        <f t="shared" si="17"/>
        <v>17.809999999999999</v>
      </c>
      <c r="J181" s="89"/>
    </row>
    <row r="182" spans="1:10" x14ac:dyDescent="0.35">
      <c r="A182" s="15" t="str">
        <f>Pivot!A184</f>
        <v>10609001027830</v>
      </c>
      <c r="B182" s="90">
        <f>Pivot!B184</f>
        <v>41177</v>
      </c>
      <c r="C182" s="15">
        <f>Pivot!C184</f>
        <v>1</v>
      </c>
      <c r="D182" s="118">
        <f>Pivot!D184</f>
        <v>17.82</v>
      </c>
      <c r="E182" s="15">
        <f t="shared" si="18"/>
        <v>1</v>
      </c>
      <c r="F182" s="15">
        <f t="shared" si="19"/>
        <v>1</v>
      </c>
      <c r="G182" s="15">
        <f t="shared" si="20"/>
        <v>2</v>
      </c>
      <c r="H182" s="49">
        <v>0.66</v>
      </c>
      <c r="I182" s="89">
        <f t="shared" si="17"/>
        <v>17.82</v>
      </c>
      <c r="J182" s="89"/>
    </row>
    <row r="183" spans="1:10" x14ac:dyDescent="0.35">
      <c r="A183" s="15" t="str">
        <f>Pivot!A185</f>
        <v>10609001027902</v>
      </c>
      <c r="B183" s="90">
        <f>Pivot!B185</f>
        <v>41570</v>
      </c>
      <c r="C183" s="15">
        <f>Pivot!C185</f>
        <v>25</v>
      </c>
      <c r="D183" s="118">
        <f>Pivot!D185</f>
        <v>39.827600000000004</v>
      </c>
      <c r="E183" s="15">
        <f t="shared" si="18"/>
        <v>3</v>
      </c>
      <c r="F183" s="15">
        <f t="shared" si="19"/>
        <v>3</v>
      </c>
      <c r="G183" s="15">
        <f t="shared" si="20"/>
        <v>2</v>
      </c>
      <c r="H183" s="49">
        <v>0.84</v>
      </c>
      <c r="I183" s="89">
        <f t="shared" si="17"/>
        <v>995.69</v>
      </c>
      <c r="J183" s="89"/>
    </row>
    <row r="184" spans="1:10" x14ac:dyDescent="0.35">
      <c r="A184" s="15" t="str">
        <f>Pivot!A186</f>
        <v>10609001028047</v>
      </c>
      <c r="B184" s="90">
        <f>Pivot!B186</f>
        <v>41197</v>
      </c>
      <c r="C184" s="15">
        <f>Pivot!C186</f>
        <v>2</v>
      </c>
      <c r="D184" s="118">
        <f>Pivot!D186</f>
        <v>27.65</v>
      </c>
      <c r="E184" s="15">
        <f t="shared" si="18"/>
        <v>1</v>
      </c>
      <c r="F184" s="15">
        <f t="shared" si="19"/>
        <v>1</v>
      </c>
      <c r="G184" s="15">
        <f t="shared" si="20"/>
        <v>2</v>
      </c>
      <c r="H184" s="49">
        <v>0.74</v>
      </c>
      <c r="I184" s="89">
        <f t="shared" si="17"/>
        <v>55.3</v>
      </c>
      <c r="J184" s="89"/>
    </row>
    <row r="185" spans="1:10" x14ac:dyDescent="0.35">
      <c r="A185" s="15" t="str">
        <f>Pivot!A187</f>
        <v>10609001028168</v>
      </c>
      <c r="B185" s="90">
        <f>Pivot!B187</f>
        <v>41185</v>
      </c>
      <c r="C185" s="15">
        <f>Pivot!C187</f>
        <v>1</v>
      </c>
      <c r="D185" s="118">
        <f>Pivot!D187</f>
        <v>12.24</v>
      </c>
      <c r="E185" s="15">
        <f t="shared" si="18"/>
        <v>1</v>
      </c>
      <c r="F185" s="15">
        <f t="shared" si="19"/>
        <v>1</v>
      </c>
      <c r="G185" s="15">
        <f t="shared" si="20"/>
        <v>2</v>
      </c>
      <c r="H185" s="49">
        <v>0.94</v>
      </c>
      <c r="I185" s="89">
        <f t="shared" si="17"/>
        <v>12.24</v>
      </c>
      <c r="J185" s="89"/>
    </row>
    <row r="186" spans="1:10" x14ac:dyDescent="0.35">
      <c r="A186" s="15" t="str">
        <f>Pivot!A188</f>
        <v>10609001028255</v>
      </c>
      <c r="B186" s="90">
        <f>Pivot!B188</f>
        <v>41189</v>
      </c>
      <c r="C186" s="15">
        <f>Pivot!C188</f>
        <v>1</v>
      </c>
      <c r="D186" s="118">
        <f>Pivot!D188</f>
        <v>27.4</v>
      </c>
      <c r="E186" s="15">
        <f t="shared" si="18"/>
        <v>1</v>
      </c>
      <c r="F186" s="15">
        <f t="shared" si="19"/>
        <v>1</v>
      </c>
      <c r="G186" s="15">
        <f t="shared" si="20"/>
        <v>2</v>
      </c>
      <c r="H186" s="49">
        <v>0.18</v>
      </c>
      <c r="I186" s="89">
        <f t="shared" si="17"/>
        <v>27.4</v>
      </c>
      <c r="J186" s="89"/>
    </row>
    <row r="187" spans="1:10" x14ac:dyDescent="0.35">
      <c r="A187" s="15" t="str">
        <f>Pivot!A189</f>
        <v>10609001028394</v>
      </c>
      <c r="B187" s="90">
        <f>Pivot!B189</f>
        <v>41379</v>
      </c>
      <c r="C187" s="15">
        <f>Pivot!C189</f>
        <v>2</v>
      </c>
      <c r="D187" s="118">
        <f>Pivot!D189</f>
        <v>32</v>
      </c>
      <c r="E187" s="15">
        <f t="shared" si="18"/>
        <v>1</v>
      </c>
      <c r="F187" s="15">
        <f t="shared" si="19"/>
        <v>1</v>
      </c>
      <c r="G187" s="15">
        <f t="shared" si="20"/>
        <v>2</v>
      </c>
      <c r="H187" s="49">
        <v>0.96</v>
      </c>
      <c r="I187" s="89">
        <f t="shared" si="17"/>
        <v>64</v>
      </c>
      <c r="J187" s="89"/>
    </row>
    <row r="188" spans="1:10" x14ac:dyDescent="0.35">
      <c r="A188" s="15" t="str">
        <f>Pivot!A190</f>
        <v>10609001028694</v>
      </c>
      <c r="B188" s="90">
        <f>Pivot!B190</f>
        <v>41193</v>
      </c>
      <c r="C188" s="15">
        <f>Pivot!C190</f>
        <v>1</v>
      </c>
      <c r="D188" s="118">
        <f>Pivot!D190</f>
        <v>34.85</v>
      </c>
      <c r="E188" s="15">
        <f t="shared" si="18"/>
        <v>1</v>
      </c>
      <c r="F188" s="15">
        <f t="shared" si="19"/>
        <v>1</v>
      </c>
      <c r="G188" s="15">
        <f t="shared" si="20"/>
        <v>2</v>
      </c>
      <c r="H188" s="49">
        <v>0.17</v>
      </c>
      <c r="I188" s="89">
        <f t="shared" si="17"/>
        <v>34.85</v>
      </c>
      <c r="J188" s="89"/>
    </row>
    <row r="189" spans="1:10" x14ac:dyDescent="0.35">
      <c r="A189" s="15" t="str">
        <f>Pivot!A191</f>
        <v>10609001028757</v>
      </c>
      <c r="B189" s="90">
        <f>Pivot!B191</f>
        <v>41269</v>
      </c>
      <c r="C189" s="15">
        <f>Pivot!C191</f>
        <v>3</v>
      </c>
      <c r="D189" s="118">
        <f>Pivot!D191</f>
        <v>43.833333333333336</v>
      </c>
      <c r="E189" s="15">
        <f t="shared" si="18"/>
        <v>1</v>
      </c>
      <c r="F189" s="15">
        <f t="shared" si="19"/>
        <v>1</v>
      </c>
      <c r="G189" s="15">
        <f t="shared" si="20"/>
        <v>3</v>
      </c>
      <c r="H189" s="49">
        <v>0.02</v>
      </c>
      <c r="I189" s="89">
        <f t="shared" si="17"/>
        <v>131.5</v>
      </c>
      <c r="J189" s="89"/>
    </row>
    <row r="190" spans="1:10" x14ac:dyDescent="0.35">
      <c r="A190" s="15" t="str">
        <f>Pivot!A192</f>
        <v>10609001028809</v>
      </c>
      <c r="B190" s="90">
        <f>Pivot!B192</f>
        <v>41185</v>
      </c>
      <c r="C190" s="15">
        <f>Pivot!C192</f>
        <v>1</v>
      </c>
      <c r="D190" s="118">
        <f>Pivot!D192</f>
        <v>18.45</v>
      </c>
      <c r="E190" s="15">
        <f t="shared" si="18"/>
        <v>1</v>
      </c>
      <c r="F190" s="15">
        <f t="shared" si="19"/>
        <v>1</v>
      </c>
      <c r="G190" s="15">
        <f t="shared" si="20"/>
        <v>2</v>
      </c>
      <c r="H190" s="49">
        <v>0.95</v>
      </c>
      <c r="I190" s="89">
        <f t="shared" si="17"/>
        <v>18.45</v>
      </c>
      <c r="J190" s="89"/>
    </row>
    <row r="191" spans="1:10" x14ac:dyDescent="0.35">
      <c r="A191" s="15" t="str">
        <f>Pivot!A193</f>
        <v>10609001028963</v>
      </c>
      <c r="B191" s="90">
        <f>Pivot!B193</f>
        <v>41185</v>
      </c>
      <c r="C191" s="15">
        <f>Pivot!C193</f>
        <v>1</v>
      </c>
      <c r="D191" s="118">
        <f>Pivot!D193</f>
        <v>66</v>
      </c>
      <c r="E191" s="15">
        <f t="shared" si="18"/>
        <v>1</v>
      </c>
      <c r="F191" s="15">
        <f t="shared" si="19"/>
        <v>1</v>
      </c>
      <c r="G191" s="15">
        <f t="shared" si="20"/>
        <v>3</v>
      </c>
      <c r="H191" s="49">
        <v>0.81</v>
      </c>
      <c r="I191" s="89">
        <f t="shared" si="17"/>
        <v>66</v>
      </c>
      <c r="J191" s="89"/>
    </row>
    <row r="192" spans="1:10" x14ac:dyDescent="0.35">
      <c r="A192" s="15" t="str">
        <f>Pivot!A194</f>
        <v>10609001029060</v>
      </c>
      <c r="B192" s="90">
        <f>Pivot!B194</f>
        <v>41214</v>
      </c>
      <c r="C192" s="15">
        <f>Pivot!C194</f>
        <v>2</v>
      </c>
      <c r="D192" s="118">
        <f>Pivot!D194</f>
        <v>39.274999999999999</v>
      </c>
      <c r="E192" s="15">
        <f t="shared" si="18"/>
        <v>1</v>
      </c>
      <c r="F192" s="15">
        <f t="shared" si="19"/>
        <v>1</v>
      </c>
      <c r="G192" s="15">
        <f t="shared" si="20"/>
        <v>2</v>
      </c>
      <c r="H192" s="49">
        <v>0.45</v>
      </c>
      <c r="I192" s="89">
        <f t="shared" si="17"/>
        <v>78.55</v>
      </c>
      <c r="J192" s="89"/>
    </row>
    <row r="193" spans="1:10" x14ac:dyDescent="0.35">
      <c r="A193" s="15" t="str">
        <f>Pivot!A195</f>
        <v>10609001029187</v>
      </c>
      <c r="B193" s="90">
        <f>Pivot!B195</f>
        <v>41214</v>
      </c>
      <c r="C193" s="15">
        <f>Pivot!C195</f>
        <v>2</v>
      </c>
      <c r="D193" s="118">
        <f>Pivot!D195</f>
        <v>6.4799999999999995</v>
      </c>
      <c r="E193" s="15">
        <f t="shared" si="18"/>
        <v>1</v>
      </c>
      <c r="F193" s="15">
        <f t="shared" si="19"/>
        <v>1</v>
      </c>
      <c r="G193" s="15">
        <f t="shared" si="20"/>
        <v>1</v>
      </c>
      <c r="H193" s="49">
        <v>0.16</v>
      </c>
      <c r="I193" s="89">
        <f t="shared" si="17"/>
        <v>12.959999999999999</v>
      </c>
      <c r="J193" s="89"/>
    </row>
    <row r="194" spans="1:10" x14ac:dyDescent="0.35">
      <c r="A194" s="15" t="str">
        <f>Pivot!A196</f>
        <v>10609001029268</v>
      </c>
      <c r="B194" s="90">
        <f>Pivot!B196</f>
        <v>41214</v>
      </c>
      <c r="C194" s="15">
        <f>Pivot!C196</f>
        <v>2</v>
      </c>
      <c r="D194" s="118">
        <f>Pivot!D196</f>
        <v>6.4799999999999995</v>
      </c>
      <c r="E194" s="15">
        <f t="shared" si="18"/>
        <v>1</v>
      </c>
      <c r="F194" s="15">
        <f t="shared" si="19"/>
        <v>1</v>
      </c>
      <c r="G194" s="15">
        <f t="shared" si="20"/>
        <v>1</v>
      </c>
      <c r="H194" s="49">
        <v>0.34</v>
      </c>
      <c r="I194" s="89">
        <f t="shared" ref="I194:I257" si="21">D194*C194</f>
        <v>12.959999999999999</v>
      </c>
      <c r="J194" s="89"/>
    </row>
    <row r="195" spans="1:10" x14ac:dyDescent="0.35">
      <c r="A195" s="15" t="str">
        <f>Pivot!A197</f>
        <v>10609001029337</v>
      </c>
      <c r="B195" s="90">
        <f>Pivot!B197</f>
        <v>41379</v>
      </c>
      <c r="C195" s="15">
        <f>Pivot!C197</f>
        <v>5</v>
      </c>
      <c r="D195" s="118">
        <f>Pivot!D197</f>
        <v>15.341999999999999</v>
      </c>
      <c r="E195" s="15">
        <f t="shared" ref="E195:E258" si="22">VLOOKUP(B195, $K$3:$L$5, 2)</f>
        <v>1</v>
      </c>
      <c r="F195" s="15">
        <f t="shared" ref="F195:F258" si="23">VLOOKUP(C195,$K$11:$L$13,2)</f>
        <v>1</v>
      </c>
      <c r="G195" s="15">
        <f t="shared" ref="G195:G258" si="24">VLOOKUP(D195,$K$19:$L$21,2)</f>
        <v>2</v>
      </c>
      <c r="H195" s="49">
        <v>0.13</v>
      </c>
      <c r="I195" s="89">
        <f t="shared" si="21"/>
        <v>76.709999999999994</v>
      </c>
      <c r="J195" s="89"/>
    </row>
    <row r="196" spans="1:10" x14ac:dyDescent="0.35">
      <c r="A196" s="15" t="str">
        <f>Pivot!A198</f>
        <v>10609001029437</v>
      </c>
      <c r="B196" s="90">
        <f>Pivot!B198</f>
        <v>41557</v>
      </c>
      <c r="C196" s="15">
        <f>Pivot!C198</f>
        <v>10</v>
      </c>
      <c r="D196" s="118">
        <f>Pivot!D198</f>
        <v>19.239000000000001</v>
      </c>
      <c r="E196" s="15">
        <f t="shared" si="22"/>
        <v>3</v>
      </c>
      <c r="F196" s="15">
        <f t="shared" si="23"/>
        <v>2</v>
      </c>
      <c r="G196" s="15">
        <f t="shared" si="24"/>
        <v>2</v>
      </c>
      <c r="H196" s="49">
        <v>0.5</v>
      </c>
      <c r="I196" s="89">
        <f t="shared" si="21"/>
        <v>192.39000000000001</v>
      </c>
      <c r="J196" s="89"/>
    </row>
    <row r="197" spans="1:10" x14ac:dyDescent="0.35">
      <c r="A197" s="15" t="str">
        <f>Pivot!A199</f>
        <v>10609001029507</v>
      </c>
      <c r="B197" s="90">
        <f>Pivot!B199</f>
        <v>41281</v>
      </c>
      <c r="C197" s="15">
        <f>Pivot!C199</f>
        <v>63</v>
      </c>
      <c r="D197" s="118">
        <f>Pivot!D199</f>
        <v>12.809999999999993</v>
      </c>
      <c r="E197" s="15">
        <f t="shared" si="22"/>
        <v>1</v>
      </c>
      <c r="F197" s="15">
        <f t="shared" si="23"/>
        <v>3</v>
      </c>
      <c r="G197" s="15">
        <f t="shared" si="24"/>
        <v>2</v>
      </c>
      <c r="H197" s="49">
        <v>0.95</v>
      </c>
      <c r="I197" s="89">
        <f t="shared" si="21"/>
        <v>807.02999999999963</v>
      </c>
      <c r="J197" s="89"/>
    </row>
    <row r="198" spans="1:10" x14ac:dyDescent="0.35">
      <c r="A198" s="15" t="str">
        <f>Pivot!A200</f>
        <v>10609001029691</v>
      </c>
      <c r="B198" s="90">
        <f>Pivot!B200</f>
        <v>41185</v>
      </c>
      <c r="C198" s="15">
        <f>Pivot!C200</f>
        <v>1</v>
      </c>
      <c r="D198" s="118">
        <f>Pivot!D200</f>
        <v>0.01</v>
      </c>
      <c r="E198" s="15">
        <f t="shared" si="22"/>
        <v>1</v>
      </c>
      <c r="F198" s="15">
        <f t="shared" si="23"/>
        <v>1</v>
      </c>
      <c r="G198" s="15">
        <f t="shared" si="24"/>
        <v>1</v>
      </c>
      <c r="H198" s="49">
        <v>0.78</v>
      </c>
      <c r="I198" s="89">
        <f t="shared" si="21"/>
        <v>0.01</v>
      </c>
      <c r="J198" s="89"/>
    </row>
    <row r="199" spans="1:10" x14ac:dyDescent="0.35">
      <c r="A199" s="15" t="str">
        <f>Pivot!A201</f>
        <v>10609001029746</v>
      </c>
      <c r="B199" s="90">
        <f>Pivot!B201</f>
        <v>41320</v>
      </c>
      <c r="C199" s="15">
        <f>Pivot!C201</f>
        <v>2</v>
      </c>
      <c r="D199" s="118">
        <f>Pivot!D201</f>
        <v>14.73</v>
      </c>
      <c r="E199" s="15">
        <f t="shared" si="22"/>
        <v>1</v>
      </c>
      <c r="F199" s="15">
        <f t="shared" si="23"/>
        <v>1</v>
      </c>
      <c r="G199" s="15">
        <f t="shared" si="24"/>
        <v>2</v>
      </c>
      <c r="H199" s="49">
        <v>0.12</v>
      </c>
      <c r="I199" s="89">
        <f t="shared" si="21"/>
        <v>29.46</v>
      </c>
      <c r="J199" s="89"/>
    </row>
    <row r="200" spans="1:10" x14ac:dyDescent="0.35">
      <c r="A200" s="15" t="str">
        <f>Pivot!A202</f>
        <v>10609001029876</v>
      </c>
      <c r="B200" s="90">
        <f>Pivot!B202</f>
        <v>41185</v>
      </c>
      <c r="C200" s="15">
        <f>Pivot!C202</f>
        <v>1</v>
      </c>
      <c r="D200" s="118">
        <f>Pivot!D202</f>
        <v>28.57</v>
      </c>
      <c r="E200" s="15">
        <f t="shared" si="22"/>
        <v>1</v>
      </c>
      <c r="F200" s="15">
        <f t="shared" si="23"/>
        <v>1</v>
      </c>
      <c r="G200" s="15">
        <f t="shared" si="24"/>
        <v>2</v>
      </c>
      <c r="H200" s="49">
        <v>0.56000000000000005</v>
      </c>
      <c r="I200" s="89">
        <f t="shared" si="21"/>
        <v>28.57</v>
      </c>
      <c r="J200" s="89"/>
    </row>
    <row r="201" spans="1:10" x14ac:dyDescent="0.35">
      <c r="A201" s="15" t="str">
        <f>Pivot!A203</f>
        <v>10609001029987</v>
      </c>
      <c r="B201" s="90">
        <f>Pivot!B203</f>
        <v>41184</v>
      </c>
      <c r="C201" s="15">
        <f>Pivot!C203</f>
        <v>1</v>
      </c>
      <c r="D201" s="118">
        <f>Pivot!D203</f>
        <v>12.06</v>
      </c>
      <c r="E201" s="15">
        <f t="shared" si="22"/>
        <v>1</v>
      </c>
      <c r="F201" s="15">
        <f t="shared" si="23"/>
        <v>1</v>
      </c>
      <c r="G201" s="15">
        <f t="shared" si="24"/>
        <v>2</v>
      </c>
      <c r="H201" s="49">
        <v>0.27</v>
      </c>
      <c r="I201" s="89">
        <f t="shared" si="21"/>
        <v>12.06</v>
      </c>
      <c r="J201" s="89"/>
    </row>
    <row r="202" spans="1:10" x14ac:dyDescent="0.35">
      <c r="A202" s="15" t="str">
        <f>Pivot!A204</f>
        <v>10609001030099</v>
      </c>
      <c r="B202" s="90">
        <f>Pivot!B204</f>
        <v>41185</v>
      </c>
      <c r="C202" s="15">
        <f>Pivot!C204</f>
        <v>1</v>
      </c>
      <c r="D202" s="118">
        <f>Pivot!D204</f>
        <v>11.38</v>
      </c>
      <c r="E202" s="15">
        <f t="shared" si="22"/>
        <v>1</v>
      </c>
      <c r="F202" s="15">
        <f t="shared" si="23"/>
        <v>1</v>
      </c>
      <c r="G202" s="15">
        <f t="shared" si="24"/>
        <v>2</v>
      </c>
      <c r="H202" s="49">
        <v>0.48</v>
      </c>
      <c r="I202" s="89">
        <f t="shared" si="21"/>
        <v>11.38</v>
      </c>
      <c r="J202" s="89"/>
    </row>
    <row r="203" spans="1:10" x14ac:dyDescent="0.35">
      <c r="A203" s="15" t="str">
        <f>Pivot!A205</f>
        <v>10609001030146</v>
      </c>
      <c r="B203" s="90">
        <f>Pivot!B205</f>
        <v>41197</v>
      </c>
      <c r="C203" s="15">
        <f>Pivot!C205</f>
        <v>1</v>
      </c>
      <c r="D203" s="118">
        <f>Pivot!D205</f>
        <v>40.15</v>
      </c>
      <c r="E203" s="15">
        <f t="shared" si="22"/>
        <v>1</v>
      </c>
      <c r="F203" s="15">
        <f t="shared" si="23"/>
        <v>1</v>
      </c>
      <c r="G203" s="15">
        <f t="shared" si="24"/>
        <v>3</v>
      </c>
      <c r="H203" s="49">
        <v>0.92</v>
      </c>
      <c r="I203" s="89">
        <f t="shared" si="21"/>
        <v>40.15</v>
      </c>
      <c r="J203" s="89"/>
    </row>
    <row r="204" spans="1:10" x14ac:dyDescent="0.35">
      <c r="A204" s="15" t="str">
        <f>Pivot!A206</f>
        <v>10609001030227</v>
      </c>
      <c r="B204" s="90">
        <f>Pivot!B206</f>
        <v>41183</v>
      </c>
      <c r="C204" s="15">
        <f>Pivot!C206</f>
        <v>1</v>
      </c>
      <c r="D204" s="118">
        <f>Pivot!D206</f>
        <v>17.05</v>
      </c>
      <c r="E204" s="15">
        <f t="shared" si="22"/>
        <v>1</v>
      </c>
      <c r="F204" s="15">
        <f t="shared" si="23"/>
        <v>1</v>
      </c>
      <c r="G204" s="15">
        <f t="shared" si="24"/>
        <v>2</v>
      </c>
      <c r="H204" s="49">
        <v>0.36</v>
      </c>
      <c r="I204" s="89">
        <f t="shared" si="21"/>
        <v>17.05</v>
      </c>
      <c r="J204" s="89"/>
    </row>
    <row r="205" spans="1:10" x14ac:dyDescent="0.35">
      <c r="A205" s="15" t="str">
        <f>Pivot!A207</f>
        <v>10609001030373</v>
      </c>
      <c r="B205" s="90">
        <f>Pivot!B207</f>
        <v>41565</v>
      </c>
      <c r="C205" s="15">
        <f>Pivot!C207</f>
        <v>15</v>
      </c>
      <c r="D205" s="118">
        <f>Pivot!D207</f>
        <v>30.293999999999993</v>
      </c>
      <c r="E205" s="15">
        <f t="shared" si="22"/>
        <v>3</v>
      </c>
      <c r="F205" s="15">
        <f t="shared" si="23"/>
        <v>2</v>
      </c>
      <c r="G205" s="15">
        <f t="shared" si="24"/>
        <v>2</v>
      </c>
      <c r="H205" s="49">
        <v>0.17</v>
      </c>
      <c r="I205" s="89">
        <f t="shared" si="21"/>
        <v>454.40999999999991</v>
      </c>
      <c r="J205" s="89"/>
    </row>
    <row r="206" spans="1:10" x14ac:dyDescent="0.35">
      <c r="A206" s="15" t="str">
        <f>Pivot!A208</f>
        <v>10609001030418</v>
      </c>
      <c r="B206" s="90">
        <f>Pivot!B208</f>
        <v>41183</v>
      </c>
      <c r="C206" s="15">
        <f>Pivot!C208</f>
        <v>1</v>
      </c>
      <c r="D206" s="118">
        <f>Pivot!D208</f>
        <v>43.7</v>
      </c>
      <c r="E206" s="15">
        <f t="shared" si="22"/>
        <v>1</v>
      </c>
      <c r="F206" s="15">
        <f t="shared" si="23"/>
        <v>1</v>
      </c>
      <c r="G206" s="15">
        <f t="shared" si="24"/>
        <v>3</v>
      </c>
      <c r="H206" s="49">
        <v>0.73</v>
      </c>
      <c r="I206" s="89">
        <f t="shared" si="21"/>
        <v>43.7</v>
      </c>
      <c r="J206" s="89"/>
    </row>
    <row r="207" spans="1:10" x14ac:dyDescent="0.35">
      <c r="A207" s="15" t="str">
        <f>Pivot!A209</f>
        <v>10609001030557</v>
      </c>
      <c r="B207" s="90">
        <f>Pivot!B209</f>
        <v>41183</v>
      </c>
      <c r="C207" s="15">
        <f>Pivot!C209</f>
        <v>1</v>
      </c>
      <c r="D207" s="118">
        <f>Pivot!D209</f>
        <v>0.01</v>
      </c>
      <c r="E207" s="15">
        <f t="shared" si="22"/>
        <v>1</v>
      </c>
      <c r="F207" s="15">
        <f t="shared" si="23"/>
        <v>1</v>
      </c>
      <c r="G207" s="15">
        <f t="shared" si="24"/>
        <v>1</v>
      </c>
      <c r="H207" s="49">
        <v>0.78</v>
      </c>
      <c r="I207" s="89">
        <f t="shared" si="21"/>
        <v>0.01</v>
      </c>
      <c r="J207" s="89"/>
    </row>
    <row r="208" spans="1:10" x14ac:dyDescent="0.35">
      <c r="A208" s="15" t="str">
        <f>Pivot!A210</f>
        <v>10609001030634</v>
      </c>
      <c r="B208" s="90">
        <f>Pivot!B210</f>
        <v>41185</v>
      </c>
      <c r="C208" s="15">
        <f>Pivot!C210</f>
        <v>1</v>
      </c>
      <c r="D208" s="118">
        <f>Pivot!D210</f>
        <v>0.01</v>
      </c>
      <c r="E208" s="15">
        <f t="shared" si="22"/>
        <v>1</v>
      </c>
      <c r="F208" s="15">
        <f t="shared" si="23"/>
        <v>1</v>
      </c>
      <c r="G208" s="15">
        <f t="shared" si="24"/>
        <v>1</v>
      </c>
      <c r="H208" s="49">
        <v>0.85</v>
      </c>
      <c r="I208" s="89">
        <f t="shared" si="21"/>
        <v>0.01</v>
      </c>
      <c r="J208" s="89"/>
    </row>
    <row r="209" spans="1:10" x14ac:dyDescent="0.35">
      <c r="A209" s="15" t="str">
        <f>Pivot!A211</f>
        <v>10609001030713</v>
      </c>
      <c r="B209" s="90">
        <f>Pivot!B211</f>
        <v>41185</v>
      </c>
      <c r="C209" s="15">
        <f>Pivot!C211</f>
        <v>1</v>
      </c>
      <c r="D209" s="118">
        <f>Pivot!D211</f>
        <v>31.7</v>
      </c>
      <c r="E209" s="15">
        <f t="shared" si="22"/>
        <v>1</v>
      </c>
      <c r="F209" s="15">
        <f t="shared" si="23"/>
        <v>1</v>
      </c>
      <c r="G209" s="15">
        <f t="shared" si="24"/>
        <v>2</v>
      </c>
      <c r="H209" s="49">
        <v>0.49</v>
      </c>
      <c r="I209" s="89">
        <f t="shared" si="21"/>
        <v>31.7</v>
      </c>
      <c r="J209" s="89"/>
    </row>
    <row r="210" spans="1:10" x14ac:dyDescent="0.35">
      <c r="A210" s="15" t="str">
        <f>Pivot!A212</f>
        <v>10609001030821</v>
      </c>
      <c r="B210" s="90">
        <f>Pivot!B212</f>
        <v>41261</v>
      </c>
      <c r="C210" s="15">
        <f>Pivot!C212</f>
        <v>2</v>
      </c>
      <c r="D210" s="118">
        <f>Pivot!D212</f>
        <v>12.515000000000001</v>
      </c>
      <c r="E210" s="15">
        <f t="shared" si="22"/>
        <v>1</v>
      </c>
      <c r="F210" s="15">
        <f t="shared" si="23"/>
        <v>1</v>
      </c>
      <c r="G210" s="15">
        <f t="shared" si="24"/>
        <v>2</v>
      </c>
      <c r="H210" s="49">
        <v>0.49</v>
      </c>
      <c r="I210" s="89">
        <f t="shared" si="21"/>
        <v>25.03</v>
      </c>
      <c r="J210" s="89"/>
    </row>
    <row r="211" spans="1:10" x14ac:dyDescent="0.35">
      <c r="A211" s="15" t="str">
        <f>Pivot!A213</f>
        <v>10609001030923</v>
      </c>
      <c r="B211" s="90">
        <f>Pivot!B213</f>
        <v>41185</v>
      </c>
      <c r="C211" s="15">
        <f>Pivot!C213</f>
        <v>1</v>
      </c>
      <c r="D211" s="118">
        <f>Pivot!D213</f>
        <v>8.9499999999999993</v>
      </c>
      <c r="E211" s="15">
        <f t="shared" si="22"/>
        <v>1</v>
      </c>
      <c r="F211" s="15">
        <f t="shared" si="23"/>
        <v>1</v>
      </c>
      <c r="G211" s="15">
        <f t="shared" si="24"/>
        <v>1</v>
      </c>
      <c r="H211" s="49">
        <v>0.81</v>
      </c>
      <c r="I211" s="89">
        <f t="shared" si="21"/>
        <v>8.9499999999999993</v>
      </c>
      <c r="J211" s="89"/>
    </row>
    <row r="212" spans="1:10" x14ac:dyDescent="0.35">
      <c r="A212" s="15" t="str">
        <f>Pivot!A214</f>
        <v>10609001031035</v>
      </c>
      <c r="B212" s="90">
        <f>Pivot!B214</f>
        <v>41180</v>
      </c>
      <c r="C212" s="15">
        <f>Pivot!C214</f>
        <v>1</v>
      </c>
      <c r="D212" s="118">
        <f>Pivot!D214</f>
        <v>0.01</v>
      </c>
      <c r="E212" s="15">
        <f t="shared" si="22"/>
        <v>1</v>
      </c>
      <c r="F212" s="15">
        <f t="shared" si="23"/>
        <v>1</v>
      </c>
      <c r="G212" s="15">
        <f t="shared" si="24"/>
        <v>1</v>
      </c>
      <c r="H212" s="49">
        <v>0.06</v>
      </c>
      <c r="I212" s="89">
        <f t="shared" si="21"/>
        <v>0.01</v>
      </c>
      <c r="J212" s="89"/>
    </row>
    <row r="213" spans="1:10" x14ac:dyDescent="0.35">
      <c r="A213" s="15" t="str">
        <f>Pivot!A215</f>
        <v>10609001031199</v>
      </c>
      <c r="B213" s="90">
        <f>Pivot!B215</f>
        <v>41180</v>
      </c>
      <c r="C213" s="15">
        <f>Pivot!C215</f>
        <v>1</v>
      </c>
      <c r="D213" s="118">
        <f>Pivot!D215</f>
        <v>27.95</v>
      </c>
      <c r="E213" s="15">
        <f t="shared" si="22"/>
        <v>1</v>
      </c>
      <c r="F213" s="15">
        <f t="shared" si="23"/>
        <v>1</v>
      </c>
      <c r="G213" s="15">
        <f t="shared" si="24"/>
        <v>2</v>
      </c>
      <c r="H213" s="49">
        <v>0.48</v>
      </c>
      <c r="I213" s="89">
        <f t="shared" si="21"/>
        <v>27.95</v>
      </c>
      <c r="J213" s="89"/>
    </row>
    <row r="214" spans="1:10" x14ac:dyDescent="0.35">
      <c r="A214" s="15" t="str">
        <f>Pivot!A216</f>
        <v>10609001031202</v>
      </c>
      <c r="B214" s="90">
        <f>Pivot!B216</f>
        <v>41180</v>
      </c>
      <c r="C214" s="15">
        <f>Pivot!C216</f>
        <v>1</v>
      </c>
      <c r="D214" s="118">
        <f>Pivot!D216</f>
        <v>38.799999999999997</v>
      </c>
      <c r="E214" s="15">
        <f t="shared" si="22"/>
        <v>1</v>
      </c>
      <c r="F214" s="15">
        <f t="shared" si="23"/>
        <v>1</v>
      </c>
      <c r="G214" s="15">
        <f t="shared" si="24"/>
        <v>2</v>
      </c>
      <c r="H214" s="49">
        <v>0.55000000000000004</v>
      </c>
      <c r="I214" s="89">
        <f t="shared" si="21"/>
        <v>38.799999999999997</v>
      </c>
      <c r="J214" s="89"/>
    </row>
    <row r="215" spans="1:10" x14ac:dyDescent="0.35">
      <c r="A215" s="15" t="str">
        <f>Pivot!A217</f>
        <v>10609001031460</v>
      </c>
      <c r="B215" s="90">
        <f>Pivot!B217</f>
        <v>41183</v>
      </c>
      <c r="C215" s="15">
        <f>Pivot!C217</f>
        <v>2</v>
      </c>
      <c r="D215" s="118">
        <f>Pivot!D217</f>
        <v>37.945</v>
      </c>
      <c r="E215" s="15">
        <f t="shared" si="22"/>
        <v>1</v>
      </c>
      <c r="F215" s="15">
        <f t="shared" si="23"/>
        <v>1</v>
      </c>
      <c r="G215" s="15">
        <f t="shared" si="24"/>
        <v>2</v>
      </c>
      <c r="H215" s="49">
        <v>0.06</v>
      </c>
      <c r="I215" s="89">
        <f t="shared" si="21"/>
        <v>75.89</v>
      </c>
      <c r="J215" s="89"/>
    </row>
    <row r="216" spans="1:10" x14ac:dyDescent="0.35">
      <c r="A216" s="15" t="str">
        <f>Pivot!A218</f>
        <v>10609001031516</v>
      </c>
      <c r="B216" s="90">
        <f>Pivot!B218</f>
        <v>41184</v>
      </c>
      <c r="C216" s="15">
        <f>Pivot!C218</f>
        <v>2</v>
      </c>
      <c r="D216" s="118">
        <f>Pivot!D218</f>
        <v>16.814999999999998</v>
      </c>
      <c r="E216" s="15">
        <f t="shared" si="22"/>
        <v>1</v>
      </c>
      <c r="F216" s="15">
        <f t="shared" si="23"/>
        <v>1</v>
      </c>
      <c r="G216" s="15">
        <f t="shared" si="24"/>
        <v>2</v>
      </c>
      <c r="H216" s="49">
        <v>0.8</v>
      </c>
      <c r="I216" s="89">
        <f t="shared" si="21"/>
        <v>33.629999999999995</v>
      </c>
      <c r="J216" s="89"/>
    </row>
    <row r="217" spans="1:10" x14ac:dyDescent="0.35">
      <c r="A217" s="15" t="str">
        <f>Pivot!A219</f>
        <v>10609001031606</v>
      </c>
      <c r="B217" s="90">
        <f>Pivot!B219</f>
        <v>41185</v>
      </c>
      <c r="C217" s="15">
        <f>Pivot!C219</f>
        <v>1</v>
      </c>
      <c r="D217" s="118">
        <f>Pivot!D219</f>
        <v>12.65</v>
      </c>
      <c r="E217" s="15">
        <f t="shared" si="22"/>
        <v>1</v>
      </c>
      <c r="F217" s="15">
        <f t="shared" si="23"/>
        <v>1</v>
      </c>
      <c r="G217" s="15">
        <f t="shared" si="24"/>
        <v>2</v>
      </c>
      <c r="H217" s="49">
        <v>0.93</v>
      </c>
      <c r="I217" s="89">
        <f t="shared" si="21"/>
        <v>12.65</v>
      </c>
      <c r="J217" s="89"/>
    </row>
    <row r="218" spans="1:10" x14ac:dyDescent="0.35">
      <c r="A218" s="15" t="str">
        <f>Pivot!A220</f>
        <v>10609001031864</v>
      </c>
      <c r="B218" s="90">
        <f>Pivot!B220</f>
        <v>41179</v>
      </c>
      <c r="C218" s="15">
        <f>Pivot!C220</f>
        <v>1</v>
      </c>
      <c r="D218" s="118">
        <f>Pivot!D220</f>
        <v>30.7</v>
      </c>
      <c r="E218" s="15">
        <f t="shared" si="22"/>
        <v>1</v>
      </c>
      <c r="F218" s="15">
        <f t="shared" si="23"/>
        <v>1</v>
      </c>
      <c r="G218" s="15">
        <f t="shared" si="24"/>
        <v>2</v>
      </c>
      <c r="H218" s="49">
        <v>0.59</v>
      </c>
      <c r="I218" s="89">
        <f t="shared" si="21"/>
        <v>30.7</v>
      </c>
      <c r="J218" s="89"/>
    </row>
    <row r="219" spans="1:10" x14ac:dyDescent="0.35">
      <c r="A219" s="15" t="str">
        <f>Pivot!A221</f>
        <v>10609001031925</v>
      </c>
      <c r="B219" s="90">
        <f>Pivot!B221</f>
        <v>41179</v>
      </c>
      <c r="C219" s="15">
        <f>Pivot!C221</f>
        <v>1</v>
      </c>
      <c r="D219" s="118">
        <f>Pivot!D221</f>
        <v>50.9</v>
      </c>
      <c r="E219" s="15">
        <f t="shared" si="22"/>
        <v>1</v>
      </c>
      <c r="F219" s="15">
        <f t="shared" si="23"/>
        <v>1</v>
      </c>
      <c r="G219" s="15">
        <f t="shared" si="24"/>
        <v>3</v>
      </c>
      <c r="H219" s="49">
        <v>0.71</v>
      </c>
      <c r="I219" s="89">
        <f t="shared" si="21"/>
        <v>50.9</v>
      </c>
      <c r="J219" s="89"/>
    </row>
    <row r="220" spans="1:10" x14ac:dyDescent="0.35">
      <c r="A220" s="15" t="str">
        <f>Pivot!A222</f>
        <v>10609001032099</v>
      </c>
      <c r="B220" s="90">
        <f>Pivot!B222</f>
        <v>41178</v>
      </c>
      <c r="C220" s="15">
        <f>Pivot!C222</f>
        <v>1</v>
      </c>
      <c r="D220" s="118">
        <f>Pivot!D222</f>
        <v>0.01</v>
      </c>
      <c r="E220" s="15">
        <f t="shared" si="22"/>
        <v>1</v>
      </c>
      <c r="F220" s="15">
        <f t="shared" si="23"/>
        <v>1</v>
      </c>
      <c r="G220" s="15">
        <f t="shared" si="24"/>
        <v>1</v>
      </c>
      <c r="H220" s="49">
        <v>0.21</v>
      </c>
      <c r="I220" s="89">
        <f t="shared" si="21"/>
        <v>0.01</v>
      </c>
      <c r="J220" s="89"/>
    </row>
    <row r="221" spans="1:10" x14ac:dyDescent="0.35">
      <c r="A221" s="15" t="str">
        <f>Pivot!A223</f>
        <v>10609001032152</v>
      </c>
      <c r="B221" s="90">
        <f>Pivot!B223</f>
        <v>41500</v>
      </c>
      <c r="C221" s="15">
        <f>Pivot!C223</f>
        <v>11</v>
      </c>
      <c r="D221" s="118">
        <f>Pivot!D223</f>
        <v>11.265454545454544</v>
      </c>
      <c r="E221" s="15">
        <f t="shared" si="22"/>
        <v>2</v>
      </c>
      <c r="F221" s="15">
        <f t="shared" si="23"/>
        <v>2</v>
      </c>
      <c r="G221" s="15">
        <f t="shared" si="24"/>
        <v>2</v>
      </c>
      <c r="H221" s="49">
        <v>0.7</v>
      </c>
      <c r="I221" s="89">
        <f t="shared" si="21"/>
        <v>123.91999999999999</v>
      </c>
      <c r="J221" s="89"/>
    </row>
    <row r="222" spans="1:10" x14ac:dyDescent="0.35">
      <c r="A222" s="15" t="str">
        <f>Pivot!A224</f>
        <v>10609001032293</v>
      </c>
      <c r="B222" s="90">
        <f>Pivot!B224</f>
        <v>41178</v>
      </c>
      <c r="C222" s="15">
        <f>Pivot!C224</f>
        <v>1</v>
      </c>
      <c r="D222" s="118">
        <f>Pivot!D224</f>
        <v>0.01</v>
      </c>
      <c r="E222" s="15">
        <f t="shared" si="22"/>
        <v>1</v>
      </c>
      <c r="F222" s="15">
        <f t="shared" si="23"/>
        <v>1</v>
      </c>
      <c r="G222" s="15">
        <f t="shared" si="24"/>
        <v>1</v>
      </c>
      <c r="H222" s="49">
        <v>0.06</v>
      </c>
      <c r="I222" s="89">
        <f t="shared" si="21"/>
        <v>0.01</v>
      </c>
      <c r="J222" s="89"/>
    </row>
    <row r="223" spans="1:10" x14ac:dyDescent="0.35">
      <c r="A223" s="15" t="str">
        <f>Pivot!A225</f>
        <v>10609001032380</v>
      </c>
      <c r="B223" s="90">
        <f>Pivot!B225</f>
        <v>41178</v>
      </c>
      <c r="C223" s="15">
        <f>Pivot!C225</f>
        <v>1</v>
      </c>
      <c r="D223" s="118">
        <f>Pivot!D225</f>
        <v>0.01</v>
      </c>
      <c r="E223" s="15">
        <f t="shared" si="22"/>
        <v>1</v>
      </c>
      <c r="F223" s="15">
        <f t="shared" si="23"/>
        <v>1</v>
      </c>
      <c r="G223" s="15">
        <f t="shared" si="24"/>
        <v>1</v>
      </c>
      <c r="H223" s="49">
        <v>0.01</v>
      </c>
      <c r="I223" s="89">
        <f t="shared" si="21"/>
        <v>0.01</v>
      </c>
      <c r="J223" s="89"/>
    </row>
    <row r="224" spans="1:10" x14ac:dyDescent="0.35">
      <c r="A224" s="15" t="str">
        <f>Pivot!A226</f>
        <v>10609001032416</v>
      </c>
      <c r="B224" s="90">
        <f>Pivot!B226</f>
        <v>41178</v>
      </c>
      <c r="C224" s="15">
        <f>Pivot!C226</f>
        <v>1</v>
      </c>
      <c r="D224" s="118">
        <f>Pivot!D226</f>
        <v>0.01</v>
      </c>
      <c r="E224" s="15">
        <f t="shared" si="22"/>
        <v>1</v>
      </c>
      <c r="F224" s="15">
        <f t="shared" si="23"/>
        <v>1</v>
      </c>
      <c r="G224" s="15">
        <f t="shared" si="24"/>
        <v>1</v>
      </c>
      <c r="H224" s="49">
        <v>0.99</v>
      </c>
      <c r="I224" s="89">
        <f t="shared" si="21"/>
        <v>0.01</v>
      </c>
      <c r="J224" s="89"/>
    </row>
    <row r="225" spans="1:10" x14ac:dyDescent="0.35">
      <c r="A225" s="15" t="str">
        <f>Pivot!A227</f>
        <v>10609001032512</v>
      </c>
      <c r="B225" s="90">
        <f>Pivot!B227</f>
        <v>41544</v>
      </c>
      <c r="C225" s="15">
        <f>Pivot!C227</f>
        <v>28</v>
      </c>
      <c r="D225" s="118">
        <f>Pivot!D227</f>
        <v>20.971785714285712</v>
      </c>
      <c r="E225" s="15">
        <f t="shared" si="22"/>
        <v>3</v>
      </c>
      <c r="F225" s="15">
        <f t="shared" si="23"/>
        <v>3</v>
      </c>
      <c r="G225" s="15">
        <f t="shared" si="24"/>
        <v>2</v>
      </c>
      <c r="H225" s="49">
        <v>0.49</v>
      </c>
      <c r="I225" s="89">
        <f t="shared" si="21"/>
        <v>587.20999999999992</v>
      </c>
      <c r="J225" s="89"/>
    </row>
    <row r="226" spans="1:10" x14ac:dyDescent="0.35">
      <c r="A226" s="15" t="str">
        <f>Pivot!A228</f>
        <v>10609001032648</v>
      </c>
      <c r="B226" s="90">
        <f>Pivot!B228</f>
        <v>41208</v>
      </c>
      <c r="C226" s="15">
        <f>Pivot!C228</f>
        <v>2</v>
      </c>
      <c r="D226" s="118">
        <f>Pivot!D228</f>
        <v>37.260000000000005</v>
      </c>
      <c r="E226" s="15">
        <f t="shared" si="22"/>
        <v>1</v>
      </c>
      <c r="F226" s="15">
        <f t="shared" si="23"/>
        <v>1</v>
      </c>
      <c r="G226" s="15">
        <f t="shared" si="24"/>
        <v>2</v>
      </c>
      <c r="H226" s="49">
        <v>0.85</v>
      </c>
      <c r="I226" s="89">
        <f t="shared" si="21"/>
        <v>74.52000000000001</v>
      </c>
      <c r="J226" s="89"/>
    </row>
    <row r="227" spans="1:10" x14ac:dyDescent="0.35">
      <c r="A227" s="15" t="str">
        <f>Pivot!A229</f>
        <v>10609001032704</v>
      </c>
      <c r="B227" s="90">
        <f>Pivot!B229</f>
        <v>41185</v>
      </c>
      <c r="C227" s="15">
        <f>Pivot!C229</f>
        <v>1</v>
      </c>
      <c r="D227" s="118">
        <f>Pivot!D229</f>
        <v>10.75</v>
      </c>
      <c r="E227" s="15">
        <f t="shared" si="22"/>
        <v>1</v>
      </c>
      <c r="F227" s="15">
        <f t="shared" si="23"/>
        <v>1</v>
      </c>
      <c r="G227" s="15">
        <f t="shared" si="24"/>
        <v>2</v>
      </c>
      <c r="H227" s="49">
        <v>0.09</v>
      </c>
      <c r="I227" s="89">
        <f t="shared" si="21"/>
        <v>10.75</v>
      </c>
      <c r="J227" s="89"/>
    </row>
    <row r="228" spans="1:10" x14ac:dyDescent="0.35">
      <c r="A228" s="15" t="str">
        <f>Pivot!A230</f>
        <v>10609001032839</v>
      </c>
      <c r="B228" s="90">
        <f>Pivot!B230</f>
        <v>41185</v>
      </c>
      <c r="C228" s="15">
        <f>Pivot!C230</f>
        <v>1</v>
      </c>
      <c r="D228" s="118">
        <f>Pivot!D230</f>
        <v>0.01</v>
      </c>
      <c r="E228" s="15">
        <f t="shared" si="22"/>
        <v>1</v>
      </c>
      <c r="F228" s="15">
        <f t="shared" si="23"/>
        <v>1</v>
      </c>
      <c r="G228" s="15">
        <f t="shared" si="24"/>
        <v>1</v>
      </c>
      <c r="H228" s="49">
        <v>0.06</v>
      </c>
      <c r="I228" s="89">
        <f t="shared" si="21"/>
        <v>0.01</v>
      </c>
      <c r="J228" s="89"/>
    </row>
    <row r="229" spans="1:10" x14ac:dyDescent="0.35">
      <c r="A229" s="15" t="str">
        <f>Pivot!A231</f>
        <v>10609001032917</v>
      </c>
      <c r="B229" s="90">
        <f>Pivot!B231</f>
        <v>41185</v>
      </c>
      <c r="C229" s="15">
        <f>Pivot!C231</f>
        <v>1</v>
      </c>
      <c r="D229" s="118">
        <f>Pivot!D231</f>
        <v>30.6</v>
      </c>
      <c r="E229" s="15">
        <f t="shared" si="22"/>
        <v>1</v>
      </c>
      <c r="F229" s="15">
        <f t="shared" si="23"/>
        <v>1</v>
      </c>
      <c r="G229" s="15">
        <f t="shared" si="24"/>
        <v>2</v>
      </c>
      <c r="H229" s="49">
        <v>0.34</v>
      </c>
      <c r="I229" s="89">
        <f t="shared" si="21"/>
        <v>30.6</v>
      </c>
      <c r="J229" s="89"/>
    </row>
    <row r="230" spans="1:10" x14ac:dyDescent="0.35">
      <c r="A230" s="15" t="str">
        <f>Pivot!A232</f>
        <v>10609001033069</v>
      </c>
      <c r="B230" s="90">
        <f>Pivot!B232</f>
        <v>41183</v>
      </c>
      <c r="C230" s="15">
        <f>Pivot!C232</f>
        <v>1</v>
      </c>
      <c r="D230" s="118">
        <f>Pivot!D232</f>
        <v>19.2</v>
      </c>
      <c r="E230" s="15">
        <f t="shared" si="22"/>
        <v>1</v>
      </c>
      <c r="F230" s="15">
        <f t="shared" si="23"/>
        <v>1</v>
      </c>
      <c r="G230" s="15">
        <f t="shared" si="24"/>
        <v>2</v>
      </c>
      <c r="H230" s="49">
        <v>0.65</v>
      </c>
      <c r="I230" s="89">
        <f t="shared" si="21"/>
        <v>19.2</v>
      </c>
      <c r="J230" s="89"/>
    </row>
    <row r="231" spans="1:10" x14ac:dyDescent="0.35">
      <c r="A231" s="15" t="str">
        <f>Pivot!A233</f>
        <v>10609001033151</v>
      </c>
      <c r="B231" s="90">
        <f>Pivot!B233</f>
        <v>41514</v>
      </c>
      <c r="C231" s="15">
        <f>Pivot!C233</f>
        <v>11</v>
      </c>
      <c r="D231" s="118">
        <f>Pivot!D233</f>
        <v>11.42818181818182</v>
      </c>
      <c r="E231" s="15">
        <f t="shared" si="22"/>
        <v>2</v>
      </c>
      <c r="F231" s="15">
        <f t="shared" si="23"/>
        <v>2</v>
      </c>
      <c r="G231" s="15">
        <f t="shared" si="24"/>
        <v>2</v>
      </c>
      <c r="H231" s="49">
        <v>7.0000000000000007E-2</v>
      </c>
      <c r="I231" s="89">
        <f t="shared" si="21"/>
        <v>125.71000000000001</v>
      </c>
      <c r="J231" s="89"/>
    </row>
    <row r="232" spans="1:10" x14ac:dyDescent="0.35">
      <c r="A232" s="15" t="str">
        <f>Pivot!A234</f>
        <v>10609001033287</v>
      </c>
      <c r="B232" s="90">
        <f>Pivot!B234</f>
        <v>41186</v>
      </c>
      <c r="C232" s="15">
        <f>Pivot!C234</f>
        <v>6</v>
      </c>
      <c r="D232" s="118">
        <f>Pivot!D234</f>
        <v>10.166666666666666</v>
      </c>
      <c r="E232" s="15">
        <f t="shared" si="22"/>
        <v>1</v>
      </c>
      <c r="F232" s="15">
        <f t="shared" si="23"/>
        <v>1</v>
      </c>
      <c r="G232" s="15">
        <f t="shared" si="24"/>
        <v>2</v>
      </c>
      <c r="H232" s="49">
        <v>0.48</v>
      </c>
      <c r="I232" s="89">
        <f t="shared" si="21"/>
        <v>61</v>
      </c>
      <c r="J232" s="89"/>
    </row>
    <row r="233" spans="1:10" x14ac:dyDescent="0.35">
      <c r="A233" s="15" t="str">
        <f>Pivot!A235</f>
        <v>10609001033359</v>
      </c>
      <c r="B233" s="90">
        <f>Pivot!B235</f>
        <v>41185</v>
      </c>
      <c r="C233" s="15">
        <f>Pivot!C235</f>
        <v>1</v>
      </c>
      <c r="D233" s="118">
        <f>Pivot!D235</f>
        <v>19.5</v>
      </c>
      <c r="E233" s="15">
        <f t="shared" si="22"/>
        <v>1</v>
      </c>
      <c r="F233" s="15">
        <f t="shared" si="23"/>
        <v>1</v>
      </c>
      <c r="G233" s="15">
        <f t="shared" si="24"/>
        <v>2</v>
      </c>
      <c r="H233" s="49">
        <v>0.75</v>
      </c>
      <c r="I233" s="89">
        <f t="shared" si="21"/>
        <v>19.5</v>
      </c>
      <c r="J233" s="89"/>
    </row>
    <row r="234" spans="1:10" x14ac:dyDescent="0.35">
      <c r="A234" s="15" t="str">
        <f>Pivot!A236</f>
        <v>10609001033487</v>
      </c>
      <c r="B234" s="90">
        <f>Pivot!B236</f>
        <v>41296</v>
      </c>
      <c r="C234" s="15">
        <f>Pivot!C236</f>
        <v>2</v>
      </c>
      <c r="D234" s="118">
        <f>Pivot!D236</f>
        <v>13.975000000000001</v>
      </c>
      <c r="E234" s="15">
        <f t="shared" si="22"/>
        <v>1</v>
      </c>
      <c r="F234" s="15">
        <f t="shared" si="23"/>
        <v>1</v>
      </c>
      <c r="G234" s="15">
        <f t="shared" si="24"/>
        <v>2</v>
      </c>
      <c r="H234" s="49">
        <v>0.02</v>
      </c>
      <c r="I234" s="89">
        <f t="shared" si="21"/>
        <v>27.950000000000003</v>
      </c>
      <c r="J234" s="89"/>
    </row>
    <row r="235" spans="1:10" x14ac:dyDescent="0.35">
      <c r="A235" s="15" t="str">
        <f>Pivot!A237</f>
        <v>10609001033529</v>
      </c>
      <c r="B235" s="90">
        <f>Pivot!B237</f>
        <v>41184</v>
      </c>
      <c r="C235" s="15">
        <f>Pivot!C237</f>
        <v>1</v>
      </c>
      <c r="D235" s="118">
        <f>Pivot!D237</f>
        <v>5.5</v>
      </c>
      <c r="E235" s="15">
        <f t="shared" si="22"/>
        <v>1</v>
      </c>
      <c r="F235" s="15">
        <f t="shared" si="23"/>
        <v>1</v>
      </c>
      <c r="G235" s="15">
        <f t="shared" si="24"/>
        <v>1</v>
      </c>
      <c r="H235" s="49">
        <v>0.95</v>
      </c>
      <c r="I235" s="89">
        <f t="shared" si="21"/>
        <v>5.5</v>
      </c>
      <c r="J235" s="89"/>
    </row>
    <row r="236" spans="1:10" x14ac:dyDescent="0.35">
      <c r="A236" s="15" t="str">
        <f>Pivot!A238</f>
        <v>10609001033759</v>
      </c>
      <c r="B236" s="90">
        <f>Pivot!B238</f>
        <v>41223</v>
      </c>
      <c r="C236" s="15">
        <f>Pivot!C238</f>
        <v>6</v>
      </c>
      <c r="D236" s="118">
        <f>Pivot!D238</f>
        <v>53.35</v>
      </c>
      <c r="E236" s="15">
        <f t="shared" si="22"/>
        <v>1</v>
      </c>
      <c r="F236" s="15">
        <f t="shared" si="23"/>
        <v>1</v>
      </c>
      <c r="G236" s="15">
        <f t="shared" si="24"/>
        <v>3</v>
      </c>
      <c r="H236" s="49">
        <v>0.09</v>
      </c>
      <c r="I236" s="89">
        <f t="shared" si="21"/>
        <v>320.10000000000002</v>
      </c>
      <c r="J236" s="89"/>
    </row>
    <row r="237" spans="1:10" x14ac:dyDescent="0.35">
      <c r="A237" s="15" t="str">
        <f>Pivot!A239</f>
        <v>10609001033891</v>
      </c>
      <c r="B237" s="90">
        <f>Pivot!B239</f>
        <v>41182</v>
      </c>
      <c r="C237" s="15">
        <f>Pivot!C239</f>
        <v>1</v>
      </c>
      <c r="D237" s="118">
        <f>Pivot!D239</f>
        <v>40.65</v>
      </c>
      <c r="E237" s="15">
        <f t="shared" si="22"/>
        <v>1</v>
      </c>
      <c r="F237" s="15">
        <f t="shared" si="23"/>
        <v>1</v>
      </c>
      <c r="G237" s="15">
        <f t="shared" si="24"/>
        <v>3</v>
      </c>
      <c r="H237" s="49">
        <v>0.08</v>
      </c>
      <c r="I237" s="89">
        <f t="shared" si="21"/>
        <v>40.65</v>
      </c>
      <c r="J237" s="89"/>
    </row>
    <row r="238" spans="1:10" x14ac:dyDescent="0.35">
      <c r="A238" s="15" t="str">
        <f>Pivot!A240</f>
        <v>10609001034094</v>
      </c>
      <c r="B238" s="90">
        <f>Pivot!B240</f>
        <v>41180</v>
      </c>
      <c r="C238" s="15">
        <f>Pivot!C240</f>
        <v>1</v>
      </c>
      <c r="D238" s="118">
        <f>Pivot!D240</f>
        <v>0.01</v>
      </c>
      <c r="E238" s="15">
        <f t="shared" si="22"/>
        <v>1</v>
      </c>
      <c r="F238" s="15">
        <f t="shared" si="23"/>
        <v>1</v>
      </c>
      <c r="G238" s="15">
        <f t="shared" si="24"/>
        <v>1</v>
      </c>
      <c r="H238" s="49">
        <v>0.82</v>
      </c>
      <c r="I238" s="89">
        <f t="shared" si="21"/>
        <v>0.01</v>
      </c>
      <c r="J238" s="89"/>
    </row>
    <row r="239" spans="1:10" x14ac:dyDescent="0.35">
      <c r="A239" s="15" t="str">
        <f>Pivot!A241</f>
        <v>10609001034168</v>
      </c>
      <c r="B239" s="90">
        <f>Pivot!B241</f>
        <v>41180</v>
      </c>
      <c r="C239" s="15">
        <f>Pivot!C241</f>
        <v>1</v>
      </c>
      <c r="D239" s="118">
        <f>Pivot!D241</f>
        <v>30.85</v>
      </c>
      <c r="E239" s="15">
        <f t="shared" si="22"/>
        <v>1</v>
      </c>
      <c r="F239" s="15">
        <f t="shared" si="23"/>
        <v>1</v>
      </c>
      <c r="G239" s="15">
        <f t="shared" si="24"/>
        <v>2</v>
      </c>
      <c r="H239" s="49">
        <v>0.16</v>
      </c>
      <c r="I239" s="89">
        <f t="shared" si="21"/>
        <v>30.85</v>
      </c>
      <c r="J239" s="89"/>
    </row>
    <row r="240" spans="1:10" x14ac:dyDescent="0.35">
      <c r="A240" s="15" t="str">
        <f>Pivot!A242</f>
        <v>10609001034239</v>
      </c>
      <c r="B240" s="90">
        <f>Pivot!B242</f>
        <v>41180</v>
      </c>
      <c r="C240" s="15">
        <f>Pivot!C242</f>
        <v>1</v>
      </c>
      <c r="D240" s="118">
        <f>Pivot!D242</f>
        <v>26.6</v>
      </c>
      <c r="E240" s="15">
        <f t="shared" si="22"/>
        <v>1</v>
      </c>
      <c r="F240" s="15">
        <f t="shared" si="23"/>
        <v>1</v>
      </c>
      <c r="G240" s="15">
        <f t="shared" si="24"/>
        <v>2</v>
      </c>
      <c r="H240" s="49">
        <v>0.9</v>
      </c>
      <c r="I240" s="89">
        <f t="shared" si="21"/>
        <v>26.6</v>
      </c>
      <c r="J240" s="89"/>
    </row>
    <row r="241" spans="1:10" x14ac:dyDescent="0.35">
      <c r="A241" s="15" t="str">
        <f>Pivot!A243</f>
        <v>10609001034379</v>
      </c>
      <c r="B241" s="90">
        <f>Pivot!B243</f>
        <v>41180</v>
      </c>
      <c r="C241" s="15">
        <f>Pivot!C243</f>
        <v>1</v>
      </c>
      <c r="D241" s="118">
        <f>Pivot!D243</f>
        <v>0.01</v>
      </c>
      <c r="E241" s="15">
        <f t="shared" si="22"/>
        <v>1</v>
      </c>
      <c r="F241" s="15">
        <f t="shared" si="23"/>
        <v>1</v>
      </c>
      <c r="G241" s="15">
        <f t="shared" si="24"/>
        <v>1</v>
      </c>
      <c r="H241" s="49">
        <v>0.63</v>
      </c>
      <c r="I241" s="89">
        <f t="shared" si="21"/>
        <v>0.01</v>
      </c>
      <c r="J241" s="89"/>
    </row>
    <row r="242" spans="1:10" x14ac:dyDescent="0.35">
      <c r="A242" s="15" t="str">
        <f>Pivot!A244</f>
        <v>10609001034450</v>
      </c>
      <c r="B242" s="90">
        <f>Pivot!B244</f>
        <v>41180</v>
      </c>
      <c r="C242" s="15">
        <f>Pivot!C244</f>
        <v>1</v>
      </c>
      <c r="D242" s="118">
        <f>Pivot!D244</f>
        <v>14.95</v>
      </c>
      <c r="E242" s="15">
        <f t="shared" si="22"/>
        <v>1</v>
      </c>
      <c r="F242" s="15">
        <f t="shared" si="23"/>
        <v>1</v>
      </c>
      <c r="G242" s="15">
        <f t="shared" si="24"/>
        <v>2</v>
      </c>
      <c r="H242" s="49">
        <v>0.64</v>
      </c>
      <c r="I242" s="89">
        <f t="shared" si="21"/>
        <v>14.95</v>
      </c>
      <c r="J242" s="89"/>
    </row>
    <row r="243" spans="1:10" x14ac:dyDescent="0.35">
      <c r="A243" s="15" t="str">
        <f>Pivot!A245</f>
        <v>10609001034520</v>
      </c>
      <c r="B243" s="90">
        <f>Pivot!B245</f>
        <v>41274</v>
      </c>
      <c r="C243" s="15">
        <f>Pivot!C245</f>
        <v>2</v>
      </c>
      <c r="D243" s="118">
        <f>Pivot!D245</f>
        <v>13.45</v>
      </c>
      <c r="E243" s="15">
        <f t="shared" si="22"/>
        <v>1</v>
      </c>
      <c r="F243" s="15">
        <f t="shared" si="23"/>
        <v>1</v>
      </c>
      <c r="G243" s="15">
        <f t="shared" si="24"/>
        <v>2</v>
      </c>
      <c r="H243" s="49">
        <v>0.86</v>
      </c>
      <c r="I243" s="89">
        <f t="shared" si="21"/>
        <v>26.9</v>
      </c>
      <c r="J243" s="89"/>
    </row>
    <row r="244" spans="1:10" x14ac:dyDescent="0.35">
      <c r="A244" s="15" t="str">
        <f>Pivot!A246</f>
        <v>10609001034688</v>
      </c>
      <c r="B244" s="90">
        <f>Pivot!B246</f>
        <v>41180</v>
      </c>
      <c r="C244" s="15">
        <f>Pivot!C246</f>
        <v>1</v>
      </c>
      <c r="D244" s="118">
        <f>Pivot!D246</f>
        <v>34.65</v>
      </c>
      <c r="E244" s="15">
        <f t="shared" si="22"/>
        <v>1</v>
      </c>
      <c r="F244" s="15">
        <f t="shared" si="23"/>
        <v>1</v>
      </c>
      <c r="G244" s="15">
        <f t="shared" si="24"/>
        <v>2</v>
      </c>
      <c r="H244" s="49">
        <v>0.95</v>
      </c>
      <c r="I244" s="89">
        <f t="shared" si="21"/>
        <v>34.65</v>
      </c>
      <c r="J244" s="89"/>
    </row>
    <row r="245" spans="1:10" x14ac:dyDescent="0.35">
      <c r="A245" s="15" t="str">
        <f>Pivot!A247</f>
        <v>10609001034817</v>
      </c>
      <c r="B245" s="90">
        <f>Pivot!B247</f>
        <v>41178</v>
      </c>
      <c r="C245" s="15">
        <f>Pivot!C247</f>
        <v>1</v>
      </c>
      <c r="D245" s="118">
        <f>Pivot!D247</f>
        <v>44.8</v>
      </c>
      <c r="E245" s="15">
        <f t="shared" si="22"/>
        <v>1</v>
      </c>
      <c r="F245" s="15">
        <f t="shared" si="23"/>
        <v>1</v>
      </c>
      <c r="G245" s="15">
        <f t="shared" si="24"/>
        <v>3</v>
      </c>
      <c r="H245" s="49">
        <v>0.5</v>
      </c>
      <c r="I245" s="89">
        <f t="shared" si="21"/>
        <v>44.8</v>
      </c>
      <c r="J245" s="89"/>
    </row>
    <row r="246" spans="1:10" x14ac:dyDescent="0.35">
      <c r="A246" s="15" t="str">
        <f>Pivot!A248</f>
        <v>10609001034961</v>
      </c>
      <c r="B246" s="90">
        <f>Pivot!B248</f>
        <v>41178</v>
      </c>
      <c r="C246" s="15">
        <f>Pivot!C248</f>
        <v>1</v>
      </c>
      <c r="D246" s="118">
        <f>Pivot!D248</f>
        <v>77.599999999999994</v>
      </c>
      <c r="E246" s="15">
        <f t="shared" si="22"/>
        <v>1</v>
      </c>
      <c r="F246" s="15">
        <f t="shared" si="23"/>
        <v>1</v>
      </c>
      <c r="G246" s="15">
        <f t="shared" si="24"/>
        <v>3</v>
      </c>
      <c r="H246" s="49">
        <v>0.82</v>
      </c>
      <c r="I246" s="89">
        <f t="shared" si="21"/>
        <v>77.599999999999994</v>
      </c>
      <c r="J246" s="89"/>
    </row>
    <row r="247" spans="1:10" x14ac:dyDescent="0.35">
      <c r="A247" s="15" t="str">
        <f>Pivot!A249</f>
        <v>10609001035075</v>
      </c>
      <c r="B247" s="90">
        <f>Pivot!B249</f>
        <v>41181</v>
      </c>
      <c r="C247" s="15">
        <f>Pivot!C249</f>
        <v>2</v>
      </c>
      <c r="D247" s="118">
        <f>Pivot!D249</f>
        <v>32.774999999999999</v>
      </c>
      <c r="E247" s="15">
        <f t="shared" si="22"/>
        <v>1</v>
      </c>
      <c r="F247" s="15">
        <f t="shared" si="23"/>
        <v>1</v>
      </c>
      <c r="G247" s="15">
        <f t="shared" si="24"/>
        <v>2</v>
      </c>
      <c r="H247" s="49">
        <v>0.68</v>
      </c>
      <c r="I247" s="89">
        <f t="shared" si="21"/>
        <v>65.55</v>
      </c>
      <c r="J247" s="89"/>
    </row>
    <row r="248" spans="1:10" x14ac:dyDescent="0.35">
      <c r="A248" s="15" t="str">
        <f>Pivot!A250</f>
        <v>10609001035109</v>
      </c>
      <c r="B248" s="90">
        <f>Pivot!B250</f>
        <v>41582</v>
      </c>
      <c r="C248" s="15">
        <f>Pivot!C250</f>
        <v>9</v>
      </c>
      <c r="D248" s="118">
        <f>Pivot!D250</f>
        <v>17.584444444444443</v>
      </c>
      <c r="E248" s="15">
        <f t="shared" si="22"/>
        <v>3</v>
      </c>
      <c r="F248" s="15">
        <f t="shared" si="23"/>
        <v>1</v>
      </c>
      <c r="G248" s="15">
        <f t="shared" si="24"/>
        <v>2</v>
      </c>
      <c r="H248" s="49">
        <v>0.88</v>
      </c>
      <c r="I248" s="89">
        <f t="shared" si="21"/>
        <v>158.26</v>
      </c>
      <c r="J248" s="89"/>
    </row>
    <row r="249" spans="1:10" x14ac:dyDescent="0.35">
      <c r="A249" s="15" t="str">
        <f>Pivot!A251</f>
        <v>10609001037570</v>
      </c>
      <c r="B249" s="90">
        <f>Pivot!B251</f>
        <v>41542</v>
      </c>
      <c r="C249" s="15">
        <f>Pivot!C251</f>
        <v>7</v>
      </c>
      <c r="D249" s="118">
        <f>Pivot!D251</f>
        <v>14.532857142857143</v>
      </c>
      <c r="E249" s="15">
        <f t="shared" si="22"/>
        <v>3</v>
      </c>
      <c r="F249" s="15">
        <f t="shared" si="23"/>
        <v>1</v>
      </c>
      <c r="G249" s="15">
        <f t="shared" si="24"/>
        <v>2</v>
      </c>
      <c r="H249" s="49">
        <v>0.09</v>
      </c>
      <c r="I249" s="89">
        <f t="shared" si="21"/>
        <v>101.73</v>
      </c>
      <c r="J249" s="89"/>
    </row>
    <row r="250" spans="1:10" x14ac:dyDescent="0.35">
      <c r="A250" s="15" t="str">
        <f>Pivot!A252</f>
        <v>10609001045195</v>
      </c>
      <c r="B250" s="90">
        <f>Pivot!B252</f>
        <v>41177</v>
      </c>
      <c r="C250" s="15">
        <f>Pivot!C252</f>
        <v>1</v>
      </c>
      <c r="D250" s="118">
        <f>Pivot!D252</f>
        <v>32.950000000000003</v>
      </c>
      <c r="E250" s="15">
        <f t="shared" si="22"/>
        <v>1</v>
      </c>
      <c r="F250" s="15">
        <f t="shared" si="23"/>
        <v>1</v>
      </c>
      <c r="G250" s="15">
        <f t="shared" si="24"/>
        <v>2</v>
      </c>
      <c r="H250" s="49">
        <v>0.71</v>
      </c>
      <c r="I250" s="89">
        <f t="shared" si="21"/>
        <v>32.950000000000003</v>
      </c>
      <c r="J250" s="89"/>
    </row>
    <row r="251" spans="1:10" x14ac:dyDescent="0.35">
      <c r="A251" s="15" t="str">
        <f>Pivot!A253</f>
        <v>10609001045246</v>
      </c>
      <c r="B251" s="90">
        <f>Pivot!B253</f>
        <v>41177</v>
      </c>
      <c r="C251" s="15">
        <f>Pivot!C253</f>
        <v>1</v>
      </c>
      <c r="D251" s="118">
        <f>Pivot!D253</f>
        <v>28.7</v>
      </c>
      <c r="E251" s="15">
        <f t="shared" si="22"/>
        <v>1</v>
      </c>
      <c r="F251" s="15">
        <f t="shared" si="23"/>
        <v>1</v>
      </c>
      <c r="G251" s="15">
        <f t="shared" si="24"/>
        <v>2</v>
      </c>
      <c r="H251" s="49">
        <v>0.89</v>
      </c>
      <c r="I251" s="89">
        <f t="shared" si="21"/>
        <v>28.7</v>
      </c>
      <c r="J251" s="89"/>
    </row>
    <row r="252" spans="1:10" x14ac:dyDescent="0.35">
      <c r="A252" s="15" t="str">
        <f>Pivot!A254</f>
        <v>10609001045344</v>
      </c>
      <c r="B252" s="90">
        <f>Pivot!B254</f>
        <v>41177</v>
      </c>
      <c r="C252" s="15">
        <f>Pivot!C254</f>
        <v>1</v>
      </c>
      <c r="D252" s="118">
        <f>Pivot!D254</f>
        <v>49.9</v>
      </c>
      <c r="E252" s="15">
        <f t="shared" si="22"/>
        <v>1</v>
      </c>
      <c r="F252" s="15">
        <f t="shared" si="23"/>
        <v>1</v>
      </c>
      <c r="G252" s="15">
        <f t="shared" si="24"/>
        <v>3</v>
      </c>
      <c r="H252" s="49">
        <v>0.03</v>
      </c>
      <c r="I252" s="89">
        <f t="shared" si="21"/>
        <v>49.9</v>
      </c>
      <c r="J252" s="89"/>
    </row>
    <row r="253" spans="1:10" x14ac:dyDescent="0.35">
      <c r="A253" s="15" t="str">
        <f>Pivot!A255</f>
        <v>10609001045462</v>
      </c>
      <c r="B253" s="90">
        <f>Pivot!B255</f>
        <v>41177</v>
      </c>
      <c r="C253" s="15">
        <f>Pivot!C255</f>
        <v>1</v>
      </c>
      <c r="D253" s="118">
        <f>Pivot!D255</f>
        <v>48.9</v>
      </c>
      <c r="E253" s="15">
        <f t="shared" si="22"/>
        <v>1</v>
      </c>
      <c r="F253" s="15">
        <f t="shared" si="23"/>
        <v>1</v>
      </c>
      <c r="G253" s="15">
        <f t="shared" si="24"/>
        <v>3</v>
      </c>
      <c r="H253" s="49">
        <v>0.67</v>
      </c>
      <c r="I253" s="89">
        <f t="shared" si="21"/>
        <v>48.9</v>
      </c>
      <c r="J253" s="89"/>
    </row>
    <row r="254" spans="1:10" x14ac:dyDescent="0.35">
      <c r="A254" s="15" t="str">
        <f>Pivot!A256</f>
        <v>10609001045893</v>
      </c>
      <c r="B254" s="90">
        <f>Pivot!B256</f>
        <v>41178</v>
      </c>
      <c r="C254" s="15">
        <f>Pivot!C256</f>
        <v>1</v>
      </c>
      <c r="D254" s="118">
        <f>Pivot!D256</f>
        <v>46.15</v>
      </c>
      <c r="E254" s="15">
        <f t="shared" si="22"/>
        <v>1</v>
      </c>
      <c r="F254" s="15">
        <f t="shared" si="23"/>
        <v>1</v>
      </c>
      <c r="G254" s="15">
        <f t="shared" si="24"/>
        <v>3</v>
      </c>
      <c r="H254" s="49">
        <v>0.54</v>
      </c>
      <c r="I254" s="89">
        <f t="shared" si="21"/>
        <v>46.15</v>
      </c>
      <c r="J254" s="89"/>
    </row>
    <row r="255" spans="1:10" x14ac:dyDescent="0.35">
      <c r="A255" s="15" t="str">
        <f>Pivot!A257</f>
        <v>10609001046084</v>
      </c>
      <c r="B255" s="90">
        <f>Pivot!B257</f>
        <v>41188</v>
      </c>
      <c r="C255" s="15">
        <f>Pivot!C257</f>
        <v>1</v>
      </c>
      <c r="D255" s="118">
        <f>Pivot!D257</f>
        <v>18.5</v>
      </c>
      <c r="E255" s="15">
        <f t="shared" si="22"/>
        <v>1</v>
      </c>
      <c r="F255" s="15">
        <f t="shared" si="23"/>
        <v>1</v>
      </c>
      <c r="G255" s="15">
        <f t="shared" si="24"/>
        <v>2</v>
      </c>
      <c r="H255" s="49">
        <v>0.25</v>
      </c>
      <c r="I255" s="89">
        <f t="shared" si="21"/>
        <v>18.5</v>
      </c>
      <c r="J255" s="89"/>
    </row>
    <row r="256" spans="1:10" x14ac:dyDescent="0.35">
      <c r="A256" s="15" t="str">
        <f>Pivot!A258</f>
        <v>10609001046148</v>
      </c>
      <c r="B256" s="90">
        <f>Pivot!B258</f>
        <v>41447</v>
      </c>
      <c r="C256" s="15">
        <f>Pivot!C258</f>
        <v>2</v>
      </c>
      <c r="D256" s="118">
        <f>Pivot!D258</f>
        <v>15.35</v>
      </c>
      <c r="E256" s="15">
        <f t="shared" si="22"/>
        <v>2</v>
      </c>
      <c r="F256" s="15">
        <f t="shared" si="23"/>
        <v>1</v>
      </c>
      <c r="G256" s="15">
        <f t="shared" si="24"/>
        <v>2</v>
      </c>
      <c r="H256" s="49">
        <v>0.89</v>
      </c>
      <c r="I256" s="89">
        <f t="shared" si="21"/>
        <v>30.7</v>
      </c>
      <c r="J256" s="89"/>
    </row>
    <row r="257" spans="1:10" x14ac:dyDescent="0.35">
      <c r="A257" s="15" t="str">
        <f>Pivot!A259</f>
        <v>10609001046284</v>
      </c>
      <c r="B257" s="90">
        <f>Pivot!B259</f>
        <v>41178</v>
      </c>
      <c r="C257" s="15">
        <f>Pivot!C259</f>
        <v>1</v>
      </c>
      <c r="D257" s="118">
        <f>Pivot!D259</f>
        <v>13.95</v>
      </c>
      <c r="E257" s="15">
        <f t="shared" si="22"/>
        <v>1</v>
      </c>
      <c r="F257" s="15">
        <f t="shared" si="23"/>
        <v>1</v>
      </c>
      <c r="G257" s="15">
        <f t="shared" si="24"/>
        <v>2</v>
      </c>
      <c r="H257" s="49">
        <v>0.23</v>
      </c>
      <c r="I257" s="89">
        <f t="shared" si="21"/>
        <v>13.95</v>
      </c>
      <c r="J257" s="89"/>
    </row>
    <row r="258" spans="1:10" x14ac:dyDescent="0.35">
      <c r="A258" s="15" t="str">
        <f>Pivot!A260</f>
        <v>10609001046393</v>
      </c>
      <c r="B258" s="90">
        <f>Pivot!B260</f>
        <v>41180</v>
      </c>
      <c r="C258" s="15">
        <f>Pivot!C260</f>
        <v>1</v>
      </c>
      <c r="D258" s="118">
        <f>Pivot!D260</f>
        <v>28.65</v>
      </c>
      <c r="E258" s="15">
        <f t="shared" si="22"/>
        <v>1</v>
      </c>
      <c r="F258" s="15">
        <f t="shared" si="23"/>
        <v>1</v>
      </c>
      <c r="G258" s="15">
        <f t="shared" si="24"/>
        <v>2</v>
      </c>
      <c r="H258" s="49">
        <v>0.31</v>
      </c>
      <c r="I258" s="89">
        <f t="shared" ref="I258:I321" si="25">D258*C258</f>
        <v>28.65</v>
      </c>
      <c r="J258" s="89"/>
    </row>
    <row r="259" spans="1:10" x14ac:dyDescent="0.35">
      <c r="A259" s="15" t="str">
        <f>Pivot!A261</f>
        <v>10609001046474</v>
      </c>
      <c r="B259" s="90">
        <f>Pivot!B261</f>
        <v>41334</v>
      </c>
      <c r="C259" s="15">
        <f>Pivot!C261</f>
        <v>13</v>
      </c>
      <c r="D259" s="118">
        <f>Pivot!D261</f>
        <v>11.059230769230767</v>
      </c>
      <c r="E259" s="15">
        <f t="shared" ref="E259:E322" si="26">VLOOKUP(B259, $K$3:$L$5, 2)</f>
        <v>1</v>
      </c>
      <c r="F259" s="15">
        <f t="shared" ref="F259:F322" si="27">VLOOKUP(C259,$K$11:$L$13,2)</f>
        <v>2</v>
      </c>
      <c r="G259" s="15">
        <f t="shared" ref="G259:G322" si="28">VLOOKUP(D259,$K$19:$L$21,2)</f>
        <v>2</v>
      </c>
      <c r="H259" s="49">
        <v>0.27</v>
      </c>
      <c r="I259" s="89">
        <f t="shared" si="25"/>
        <v>143.76999999999998</v>
      </c>
      <c r="J259" s="89"/>
    </row>
    <row r="260" spans="1:10" x14ac:dyDescent="0.35">
      <c r="A260" s="15" t="str">
        <f>Pivot!A262</f>
        <v>10609001046563</v>
      </c>
      <c r="B260" s="90">
        <f>Pivot!B262</f>
        <v>41180</v>
      </c>
      <c r="C260" s="15">
        <f>Pivot!C262</f>
        <v>1</v>
      </c>
      <c r="D260" s="118">
        <f>Pivot!D262</f>
        <v>12.65</v>
      </c>
      <c r="E260" s="15">
        <f t="shared" si="26"/>
        <v>1</v>
      </c>
      <c r="F260" s="15">
        <f t="shared" si="27"/>
        <v>1</v>
      </c>
      <c r="G260" s="15">
        <f t="shared" si="28"/>
        <v>2</v>
      </c>
      <c r="H260" s="49">
        <v>0.62</v>
      </c>
      <c r="I260" s="89">
        <f t="shared" si="25"/>
        <v>12.65</v>
      </c>
      <c r="J260" s="89"/>
    </row>
    <row r="261" spans="1:10" x14ac:dyDescent="0.35">
      <c r="A261" s="15" t="str">
        <f>Pivot!A263</f>
        <v>10609001046605</v>
      </c>
      <c r="B261" s="90">
        <f>Pivot!B263</f>
        <v>41180</v>
      </c>
      <c r="C261" s="15">
        <f>Pivot!C263</f>
        <v>1</v>
      </c>
      <c r="D261" s="118">
        <f>Pivot!D263</f>
        <v>22.4</v>
      </c>
      <c r="E261" s="15">
        <f t="shared" si="26"/>
        <v>1</v>
      </c>
      <c r="F261" s="15">
        <f t="shared" si="27"/>
        <v>1</v>
      </c>
      <c r="G261" s="15">
        <f t="shared" si="28"/>
        <v>2</v>
      </c>
      <c r="H261" s="49">
        <v>0.33</v>
      </c>
      <c r="I261" s="89">
        <f t="shared" si="25"/>
        <v>22.4</v>
      </c>
      <c r="J261" s="89"/>
    </row>
    <row r="262" spans="1:10" x14ac:dyDescent="0.35">
      <c r="A262" s="15" t="str">
        <f>Pivot!A264</f>
        <v>10609001046780</v>
      </c>
      <c r="B262" s="90">
        <f>Pivot!B264</f>
        <v>41180</v>
      </c>
      <c r="C262" s="15">
        <f>Pivot!C264</f>
        <v>1</v>
      </c>
      <c r="D262" s="118">
        <f>Pivot!D264</f>
        <v>12.5</v>
      </c>
      <c r="E262" s="15">
        <f t="shared" si="26"/>
        <v>1</v>
      </c>
      <c r="F262" s="15">
        <f t="shared" si="27"/>
        <v>1</v>
      </c>
      <c r="G262" s="15">
        <f t="shared" si="28"/>
        <v>2</v>
      </c>
      <c r="H262" s="49">
        <v>0.47</v>
      </c>
      <c r="I262" s="89">
        <f t="shared" si="25"/>
        <v>12.5</v>
      </c>
      <c r="J262" s="89"/>
    </row>
    <row r="263" spans="1:10" x14ac:dyDescent="0.35">
      <c r="A263" s="15" t="str">
        <f>Pivot!A265</f>
        <v>10609001046986</v>
      </c>
      <c r="B263" s="90">
        <f>Pivot!B265</f>
        <v>41180</v>
      </c>
      <c r="C263" s="15">
        <f>Pivot!C265</f>
        <v>1</v>
      </c>
      <c r="D263" s="118">
        <f>Pivot!D265</f>
        <v>13.65</v>
      </c>
      <c r="E263" s="15">
        <f t="shared" si="26"/>
        <v>1</v>
      </c>
      <c r="F263" s="15">
        <f t="shared" si="27"/>
        <v>1</v>
      </c>
      <c r="G263" s="15">
        <f t="shared" si="28"/>
        <v>2</v>
      </c>
      <c r="H263" s="49">
        <v>0.18</v>
      </c>
      <c r="I263" s="89">
        <f t="shared" si="25"/>
        <v>13.65</v>
      </c>
      <c r="J263" s="89"/>
    </row>
    <row r="264" spans="1:10" x14ac:dyDescent="0.35">
      <c r="A264" s="15" t="str">
        <f>Pivot!A266</f>
        <v>10609001047087</v>
      </c>
      <c r="B264" s="90">
        <f>Pivot!B266</f>
        <v>41180</v>
      </c>
      <c r="C264" s="15">
        <f>Pivot!C266</f>
        <v>1</v>
      </c>
      <c r="D264" s="118">
        <f>Pivot!D266</f>
        <v>9.9499999999999993</v>
      </c>
      <c r="E264" s="15">
        <f t="shared" si="26"/>
        <v>1</v>
      </c>
      <c r="F264" s="15">
        <f t="shared" si="27"/>
        <v>1</v>
      </c>
      <c r="G264" s="15">
        <f t="shared" si="28"/>
        <v>1</v>
      </c>
      <c r="H264" s="49">
        <v>0.79</v>
      </c>
      <c r="I264" s="89">
        <f t="shared" si="25"/>
        <v>9.9499999999999993</v>
      </c>
      <c r="J264" s="89"/>
    </row>
    <row r="265" spans="1:10" x14ac:dyDescent="0.35">
      <c r="A265" s="15" t="str">
        <f>Pivot!A267</f>
        <v>10609001047290</v>
      </c>
      <c r="B265" s="90">
        <f>Pivot!B267</f>
        <v>41456</v>
      </c>
      <c r="C265" s="15">
        <f>Pivot!C267</f>
        <v>10</v>
      </c>
      <c r="D265" s="118">
        <f>Pivot!D267</f>
        <v>6.9360000000000017</v>
      </c>
      <c r="E265" s="15">
        <f t="shared" si="26"/>
        <v>2</v>
      </c>
      <c r="F265" s="15">
        <f t="shared" si="27"/>
        <v>2</v>
      </c>
      <c r="G265" s="15">
        <f t="shared" si="28"/>
        <v>1</v>
      </c>
      <c r="H265" s="49">
        <v>0.35</v>
      </c>
      <c r="I265" s="89">
        <f t="shared" si="25"/>
        <v>69.360000000000014</v>
      </c>
      <c r="J265" s="89"/>
    </row>
    <row r="266" spans="1:10" x14ac:dyDescent="0.35">
      <c r="A266" s="15" t="str">
        <f>Pivot!A268</f>
        <v>10609001047561</v>
      </c>
      <c r="B266" s="90">
        <f>Pivot!B268</f>
        <v>41180</v>
      </c>
      <c r="C266" s="15">
        <f>Pivot!C268</f>
        <v>1</v>
      </c>
      <c r="D266" s="118">
        <f>Pivot!D268</f>
        <v>41.05</v>
      </c>
      <c r="E266" s="15">
        <f t="shared" si="26"/>
        <v>1</v>
      </c>
      <c r="F266" s="15">
        <f t="shared" si="27"/>
        <v>1</v>
      </c>
      <c r="G266" s="15">
        <f t="shared" si="28"/>
        <v>3</v>
      </c>
      <c r="H266" s="49">
        <v>0.26</v>
      </c>
      <c r="I266" s="89">
        <f t="shared" si="25"/>
        <v>41.05</v>
      </c>
      <c r="J266" s="89"/>
    </row>
    <row r="267" spans="1:10" x14ac:dyDescent="0.35">
      <c r="A267" s="15" t="str">
        <f>Pivot!A269</f>
        <v>10609001047621</v>
      </c>
      <c r="B267" s="90">
        <f>Pivot!B269</f>
        <v>41171</v>
      </c>
      <c r="C267" s="15">
        <f>Pivot!C269</f>
        <v>1</v>
      </c>
      <c r="D267" s="118">
        <f>Pivot!D269</f>
        <v>24.45</v>
      </c>
      <c r="E267" s="15">
        <f t="shared" si="26"/>
        <v>1</v>
      </c>
      <c r="F267" s="15">
        <f t="shared" si="27"/>
        <v>1</v>
      </c>
      <c r="G267" s="15">
        <f t="shared" si="28"/>
        <v>2</v>
      </c>
      <c r="H267" s="49">
        <v>0.15</v>
      </c>
      <c r="I267" s="89">
        <f t="shared" si="25"/>
        <v>24.45</v>
      </c>
      <c r="J267" s="89"/>
    </row>
    <row r="268" spans="1:10" x14ac:dyDescent="0.35">
      <c r="A268" s="15" t="str">
        <f>Pivot!A270</f>
        <v>10609001047754</v>
      </c>
      <c r="B268" s="90">
        <f>Pivot!B270</f>
        <v>41281</v>
      </c>
      <c r="C268" s="15">
        <f>Pivot!C270</f>
        <v>38</v>
      </c>
      <c r="D268" s="118">
        <f>Pivot!D270</f>
        <v>10.860789473684209</v>
      </c>
      <c r="E268" s="15">
        <f t="shared" si="26"/>
        <v>1</v>
      </c>
      <c r="F268" s="15">
        <f t="shared" si="27"/>
        <v>3</v>
      </c>
      <c r="G268" s="15">
        <f t="shared" si="28"/>
        <v>2</v>
      </c>
      <c r="H268" s="49">
        <v>7.0000000000000007E-2</v>
      </c>
      <c r="I268" s="89">
        <f t="shared" si="25"/>
        <v>412.70999999999992</v>
      </c>
      <c r="J268" s="89"/>
    </row>
    <row r="269" spans="1:10" x14ac:dyDescent="0.35">
      <c r="A269" s="15" t="str">
        <f>Pivot!A271</f>
        <v>10609001047815</v>
      </c>
      <c r="B269" s="90">
        <f>Pivot!B271</f>
        <v>41576</v>
      </c>
      <c r="C269" s="15">
        <f>Pivot!C271</f>
        <v>15</v>
      </c>
      <c r="D269" s="118">
        <f>Pivot!D271</f>
        <v>29.32</v>
      </c>
      <c r="E269" s="15">
        <f t="shared" si="26"/>
        <v>3</v>
      </c>
      <c r="F269" s="15">
        <f t="shared" si="27"/>
        <v>2</v>
      </c>
      <c r="G269" s="15">
        <f t="shared" si="28"/>
        <v>2</v>
      </c>
      <c r="H269" s="49">
        <v>0.02</v>
      </c>
      <c r="I269" s="89">
        <f t="shared" si="25"/>
        <v>439.8</v>
      </c>
      <c r="J269" s="89"/>
    </row>
    <row r="270" spans="1:10" x14ac:dyDescent="0.35">
      <c r="A270" s="15" t="str">
        <f>Pivot!A272</f>
        <v>10609001047924</v>
      </c>
      <c r="B270" s="90">
        <f>Pivot!B272</f>
        <v>41171</v>
      </c>
      <c r="C270" s="15">
        <f>Pivot!C272</f>
        <v>1</v>
      </c>
      <c r="D270" s="118">
        <f>Pivot!D272</f>
        <v>16.95</v>
      </c>
      <c r="E270" s="15">
        <f t="shared" si="26"/>
        <v>1</v>
      </c>
      <c r="F270" s="15">
        <f t="shared" si="27"/>
        <v>1</v>
      </c>
      <c r="G270" s="15">
        <f t="shared" si="28"/>
        <v>2</v>
      </c>
      <c r="H270" s="49">
        <v>0.16</v>
      </c>
      <c r="I270" s="89">
        <f t="shared" si="25"/>
        <v>16.95</v>
      </c>
      <c r="J270" s="89"/>
    </row>
    <row r="271" spans="1:10" x14ac:dyDescent="0.35">
      <c r="A271" s="15" t="str">
        <f>Pivot!A273</f>
        <v>10609001048017</v>
      </c>
      <c r="B271" s="90">
        <f>Pivot!B273</f>
        <v>41173</v>
      </c>
      <c r="C271" s="15">
        <f>Pivot!C273</f>
        <v>2</v>
      </c>
      <c r="D271" s="118">
        <f>Pivot!D273</f>
        <v>22.174999999999997</v>
      </c>
      <c r="E271" s="15">
        <f t="shared" si="26"/>
        <v>1</v>
      </c>
      <c r="F271" s="15">
        <f t="shared" si="27"/>
        <v>1</v>
      </c>
      <c r="G271" s="15">
        <f t="shared" si="28"/>
        <v>2</v>
      </c>
      <c r="H271" s="49">
        <v>0.79</v>
      </c>
      <c r="I271" s="89">
        <f t="shared" si="25"/>
        <v>44.349999999999994</v>
      </c>
      <c r="J271" s="89"/>
    </row>
    <row r="272" spans="1:10" x14ac:dyDescent="0.35">
      <c r="A272" s="15" t="str">
        <f>Pivot!A274</f>
        <v>10609001048190</v>
      </c>
      <c r="B272" s="90">
        <f>Pivot!B274</f>
        <v>41171</v>
      </c>
      <c r="C272" s="15">
        <f>Pivot!C274</f>
        <v>1</v>
      </c>
      <c r="D272" s="118">
        <f>Pivot!D274</f>
        <v>40.200000000000003</v>
      </c>
      <c r="E272" s="15">
        <f t="shared" si="26"/>
        <v>1</v>
      </c>
      <c r="F272" s="15">
        <f t="shared" si="27"/>
        <v>1</v>
      </c>
      <c r="G272" s="15">
        <f t="shared" si="28"/>
        <v>3</v>
      </c>
      <c r="H272" s="49">
        <v>0.47</v>
      </c>
      <c r="I272" s="89">
        <f t="shared" si="25"/>
        <v>40.200000000000003</v>
      </c>
      <c r="J272" s="89"/>
    </row>
    <row r="273" spans="1:10" x14ac:dyDescent="0.35">
      <c r="A273" s="15" t="str">
        <f>Pivot!A275</f>
        <v>10609001048252</v>
      </c>
      <c r="B273" s="90">
        <f>Pivot!B275</f>
        <v>41171</v>
      </c>
      <c r="C273" s="15">
        <f>Pivot!C275</f>
        <v>1</v>
      </c>
      <c r="D273" s="118">
        <f>Pivot!D275</f>
        <v>18.95</v>
      </c>
      <c r="E273" s="15">
        <f t="shared" si="26"/>
        <v>1</v>
      </c>
      <c r="F273" s="15">
        <f t="shared" si="27"/>
        <v>1</v>
      </c>
      <c r="G273" s="15">
        <f t="shared" si="28"/>
        <v>2</v>
      </c>
      <c r="H273" s="49">
        <v>0.39</v>
      </c>
      <c r="I273" s="89">
        <f t="shared" si="25"/>
        <v>18.95</v>
      </c>
      <c r="J273" s="89"/>
    </row>
    <row r="274" spans="1:10" x14ac:dyDescent="0.35">
      <c r="A274" s="15" t="str">
        <f>Pivot!A276</f>
        <v>10609001048345</v>
      </c>
      <c r="B274" s="90">
        <f>Pivot!B276</f>
        <v>41171</v>
      </c>
      <c r="C274" s="15">
        <f>Pivot!C276</f>
        <v>1</v>
      </c>
      <c r="D274" s="118">
        <f>Pivot!D276</f>
        <v>28.4</v>
      </c>
      <c r="E274" s="15">
        <f t="shared" si="26"/>
        <v>1</v>
      </c>
      <c r="F274" s="15">
        <f t="shared" si="27"/>
        <v>1</v>
      </c>
      <c r="G274" s="15">
        <f t="shared" si="28"/>
        <v>2</v>
      </c>
      <c r="H274" s="49">
        <v>0.38</v>
      </c>
      <c r="I274" s="89">
        <f t="shared" si="25"/>
        <v>28.4</v>
      </c>
      <c r="J274" s="89"/>
    </row>
    <row r="275" spans="1:10" x14ac:dyDescent="0.35">
      <c r="A275" s="15" t="str">
        <f>Pivot!A277</f>
        <v>10609001048467</v>
      </c>
      <c r="B275" s="90">
        <f>Pivot!B277</f>
        <v>41185</v>
      </c>
      <c r="C275" s="15">
        <f>Pivot!C277</f>
        <v>1</v>
      </c>
      <c r="D275" s="118">
        <f>Pivot!D277</f>
        <v>0.01</v>
      </c>
      <c r="E275" s="15">
        <f t="shared" si="26"/>
        <v>1</v>
      </c>
      <c r="F275" s="15">
        <f t="shared" si="27"/>
        <v>1</v>
      </c>
      <c r="G275" s="15">
        <f t="shared" si="28"/>
        <v>1</v>
      </c>
      <c r="H275" s="49">
        <v>0.76</v>
      </c>
      <c r="I275" s="89">
        <f t="shared" si="25"/>
        <v>0.01</v>
      </c>
      <c r="J275" s="89"/>
    </row>
    <row r="276" spans="1:10" x14ac:dyDescent="0.35">
      <c r="A276" s="15" t="str">
        <f>Pivot!A278</f>
        <v>10609001048555</v>
      </c>
      <c r="B276" s="90">
        <f>Pivot!B278</f>
        <v>41185</v>
      </c>
      <c r="C276" s="15">
        <f>Pivot!C278</f>
        <v>1</v>
      </c>
      <c r="D276" s="118">
        <f>Pivot!D278</f>
        <v>15.35</v>
      </c>
      <c r="E276" s="15">
        <f t="shared" si="26"/>
        <v>1</v>
      </c>
      <c r="F276" s="15">
        <f t="shared" si="27"/>
        <v>1</v>
      </c>
      <c r="G276" s="15">
        <f t="shared" si="28"/>
        <v>2</v>
      </c>
      <c r="H276" s="49">
        <v>0.41</v>
      </c>
      <c r="I276" s="89">
        <f t="shared" si="25"/>
        <v>15.35</v>
      </c>
      <c r="J276" s="89"/>
    </row>
    <row r="277" spans="1:10" x14ac:dyDescent="0.35">
      <c r="A277" s="15" t="str">
        <f>Pivot!A279</f>
        <v>10609001048643</v>
      </c>
      <c r="B277" s="90">
        <f>Pivot!B279</f>
        <v>41173</v>
      </c>
      <c r="C277" s="15">
        <f>Pivot!C279</f>
        <v>1</v>
      </c>
      <c r="D277" s="118">
        <f>Pivot!D279</f>
        <v>52.8</v>
      </c>
      <c r="E277" s="15">
        <f t="shared" si="26"/>
        <v>1</v>
      </c>
      <c r="F277" s="15">
        <f t="shared" si="27"/>
        <v>1</v>
      </c>
      <c r="G277" s="15">
        <f t="shared" si="28"/>
        <v>3</v>
      </c>
      <c r="H277" s="49">
        <v>0.6</v>
      </c>
      <c r="I277" s="89">
        <f t="shared" si="25"/>
        <v>52.8</v>
      </c>
      <c r="J277" s="89"/>
    </row>
    <row r="278" spans="1:10" x14ac:dyDescent="0.35">
      <c r="A278" s="15" t="str">
        <f>Pivot!A280</f>
        <v>10609001048730</v>
      </c>
      <c r="B278" s="90">
        <f>Pivot!B280</f>
        <v>41173</v>
      </c>
      <c r="C278" s="15">
        <f>Pivot!C280</f>
        <v>1</v>
      </c>
      <c r="D278" s="118">
        <f>Pivot!D280</f>
        <v>12.1</v>
      </c>
      <c r="E278" s="15">
        <f t="shared" si="26"/>
        <v>1</v>
      </c>
      <c r="F278" s="15">
        <f t="shared" si="27"/>
        <v>1</v>
      </c>
      <c r="G278" s="15">
        <f t="shared" si="28"/>
        <v>2</v>
      </c>
      <c r="H278" s="49">
        <v>0.76</v>
      </c>
      <c r="I278" s="89">
        <f t="shared" si="25"/>
        <v>12.1</v>
      </c>
      <c r="J278" s="89"/>
    </row>
    <row r="279" spans="1:10" x14ac:dyDescent="0.35">
      <c r="A279" s="15" t="str">
        <f>Pivot!A281</f>
        <v>10609001048861</v>
      </c>
      <c r="B279" s="90">
        <f>Pivot!B281</f>
        <v>41173</v>
      </c>
      <c r="C279" s="15">
        <f>Pivot!C281</f>
        <v>1</v>
      </c>
      <c r="D279" s="118">
        <f>Pivot!D281</f>
        <v>39.85</v>
      </c>
      <c r="E279" s="15">
        <f t="shared" si="26"/>
        <v>1</v>
      </c>
      <c r="F279" s="15">
        <f t="shared" si="27"/>
        <v>1</v>
      </c>
      <c r="G279" s="15">
        <f t="shared" si="28"/>
        <v>2</v>
      </c>
      <c r="H279" s="49">
        <v>7.0000000000000007E-2</v>
      </c>
      <c r="I279" s="89">
        <f t="shared" si="25"/>
        <v>39.85</v>
      </c>
      <c r="J279" s="89"/>
    </row>
    <row r="280" spans="1:10" x14ac:dyDescent="0.35">
      <c r="A280" s="15" t="str">
        <f>Pivot!A282</f>
        <v>10609001048965</v>
      </c>
      <c r="B280" s="90">
        <f>Pivot!B282</f>
        <v>41539</v>
      </c>
      <c r="C280" s="15">
        <f>Pivot!C282</f>
        <v>8</v>
      </c>
      <c r="D280" s="118">
        <f>Pivot!D282</f>
        <v>30.226249999999997</v>
      </c>
      <c r="E280" s="15">
        <f t="shared" si="26"/>
        <v>3</v>
      </c>
      <c r="F280" s="15">
        <f t="shared" si="27"/>
        <v>1</v>
      </c>
      <c r="G280" s="15">
        <f t="shared" si="28"/>
        <v>2</v>
      </c>
      <c r="H280" s="49">
        <v>0.8</v>
      </c>
      <c r="I280" s="89">
        <f t="shared" si="25"/>
        <v>241.80999999999997</v>
      </c>
      <c r="J280" s="89"/>
    </row>
    <row r="281" spans="1:10" x14ac:dyDescent="0.35">
      <c r="A281" s="15" t="str">
        <f>Pivot!A283</f>
        <v>10609001049099</v>
      </c>
      <c r="B281" s="90">
        <f>Pivot!B283</f>
        <v>41583</v>
      </c>
      <c r="C281" s="15">
        <f>Pivot!C283</f>
        <v>1149</v>
      </c>
      <c r="D281" s="118">
        <f>Pivot!D283</f>
        <v>31.009721496953961</v>
      </c>
      <c r="E281" s="15">
        <f t="shared" si="26"/>
        <v>3</v>
      </c>
      <c r="F281" s="15">
        <f t="shared" si="27"/>
        <v>3</v>
      </c>
      <c r="G281" s="15">
        <f t="shared" si="28"/>
        <v>2</v>
      </c>
      <c r="H281" s="49">
        <v>0.82</v>
      </c>
      <c r="I281" s="89">
        <f t="shared" si="25"/>
        <v>35630.1700000001</v>
      </c>
      <c r="J281" s="89"/>
    </row>
    <row r="282" spans="1:10" x14ac:dyDescent="0.35">
      <c r="A282" s="15" t="str">
        <f>Pivot!A284</f>
        <v>10609001049159</v>
      </c>
      <c r="B282" s="90">
        <f>Pivot!B284</f>
        <v>41172</v>
      </c>
      <c r="C282" s="15">
        <f>Pivot!C284</f>
        <v>1</v>
      </c>
      <c r="D282" s="118">
        <f>Pivot!D284</f>
        <v>5.17</v>
      </c>
      <c r="E282" s="15">
        <f t="shared" si="26"/>
        <v>1</v>
      </c>
      <c r="F282" s="15">
        <f t="shared" si="27"/>
        <v>1</v>
      </c>
      <c r="G282" s="15">
        <f t="shared" si="28"/>
        <v>1</v>
      </c>
      <c r="H282" s="49">
        <v>0.03</v>
      </c>
      <c r="I282" s="89">
        <f t="shared" si="25"/>
        <v>5.17</v>
      </c>
      <c r="J282" s="89"/>
    </row>
    <row r="283" spans="1:10" x14ac:dyDescent="0.35">
      <c r="A283" s="15" t="str">
        <f>Pivot!A285</f>
        <v>10609001049533</v>
      </c>
      <c r="B283" s="90">
        <f>Pivot!B285</f>
        <v>41507</v>
      </c>
      <c r="C283" s="15">
        <f>Pivot!C285</f>
        <v>1</v>
      </c>
      <c r="D283" s="118">
        <f>Pivot!D285</f>
        <v>10.08</v>
      </c>
      <c r="E283" s="15">
        <f t="shared" si="26"/>
        <v>2</v>
      </c>
      <c r="F283" s="15">
        <f t="shared" si="27"/>
        <v>1</v>
      </c>
      <c r="G283" s="15">
        <f t="shared" si="28"/>
        <v>2</v>
      </c>
      <c r="H283" s="49">
        <v>0.35</v>
      </c>
      <c r="I283" s="89">
        <f t="shared" si="25"/>
        <v>10.08</v>
      </c>
      <c r="J283" s="89"/>
    </row>
    <row r="284" spans="1:10" x14ac:dyDescent="0.35">
      <c r="A284" s="15" t="str">
        <f>Pivot!A286</f>
        <v>10609001049607</v>
      </c>
      <c r="B284" s="90">
        <f>Pivot!B286</f>
        <v>41172</v>
      </c>
      <c r="C284" s="15">
        <f>Pivot!C286</f>
        <v>1</v>
      </c>
      <c r="D284" s="118">
        <f>Pivot!D286</f>
        <v>31</v>
      </c>
      <c r="E284" s="15">
        <f t="shared" si="26"/>
        <v>1</v>
      </c>
      <c r="F284" s="15">
        <f t="shared" si="27"/>
        <v>1</v>
      </c>
      <c r="G284" s="15">
        <f t="shared" si="28"/>
        <v>2</v>
      </c>
      <c r="H284" s="49">
        <v>0.86</v>
      </c>
      <c r="I284" s="89">
        <f t="shared" si="25"/>
        <v>31</v>
      </c>
      <c r="J284" s="89"/>
    </row>
    <row r="285" spans="1:10" x14ac:dyDescent="0.35">
      <c r="A285" s="15" t="str">
        <f>Pivot!A287</f>
        <v>10609001049713</v>
      </c>
      <c r="B285" s="90">
        <f>Pivot!B287</f>
        <v>41171</v>
      </c>
      <c r="C285" s="15">
        <f>Pivot!C287</f>
        <v>1</v>
      </c>
      <c r="D285" s="118">
        <f>Pivot!D287</f>
        <v>31.7</v>
      </c>
      <c r="E285" s="15">
        <f t="shared" si="26"/>
        <v>1</v>
      </c>
      <c r="F285" s="15">
        <f t="shared" si="27"/>
        <v>1</v>
      </c>
      <c r="G285" s="15">
        <f t="shared" si="28"/>
        <v>2</v>
      </c>
      <c r="H285" s="49">
        <v>0.39</v>
      </c>
      <c r="I285" s="89">
        <f t="shared" si="25"/>
        <v>31.7</v>
      </c>
      <c r="J285" s="89"/>
    </row>
    <row r="286" spans="1:10" x14ac:dyDescent="0.35">
      <c r="A286" s="15" t="str">
        <f>Pivot!A288</f>
        <v>10609001049851</v>
      </c>
      <c r="B286" s="90">
        <f>Pivot!B288</f>
        <v>41481</v>
      </c>
      <c r="C286" s="15">
        <f>Pivot!C288</f>
        <v>13</v>
      </c>
      <c r="D286" s="118">
        <f>Pivot!D288</f>
        <v>15.675384615384617</v>
      </c>
      <c r="E286" s="15">
        <f t="shared" si="26"/>
        <v>2</v>
      </c>
      <c r="F286" s="15">
        <f t="shared" si="27"/>
        <v>2</v>
      </c>
      <c r="G286" s="15">
        <f t="shared" si="28"/>
        <v>2</v>
      </c>
      <c r="H286" s="49">
        <v>0.85</v>
      </c>
      <c r="I286" s="89">
        <f t="shared" si="25"/>
        <v>203.78000000000003</v>
      </c>
      <c r="J286" s="89"/>
    </row>
    <row r="287" spans="1:10" x14ac:dyDescent="0.35">
      <c r="A287" s="15" t="str">
        <f>Pivot!A289</f>
        <v>10609001049961</v>
      </c>
      <c r="B287" s="90">
        <f>Pivot!B289</f>
        <v>41171</v>
      </c>
      <c r="C287" s="15">
        <f>Pivot!C289</f>
        <v>1</v>
      </c>
      <c r="D287" s="118">
        <f>Pivot!D289</f>
        <v>21.75</v>
      </c>
      <c r="E287" s="15">
        <f t="shared" si="26"/>
        <v>1</v>
      </c>
      <c r="F287" s="15">
        <f t="shared" si="27"/>
        <v>1</v>
      </c>
      <c r="G287" s="15">
        <f t="shared" si="28"/>
        <v>2</v>
      </c>
      <c r="H287" s="49">
        <v>0.98</v>
      </c>
      <c r="I287" s="89">
        <f t="shared" si="25"/>
        <v>21.75</v>
      </c>
      <c r="J287" s="89"/>
    </row>
    <row r="288" spans="1:10" x14ac:dyDescent="0.35">
      <c r="A288" s="15" t="str">
        <f>Pivot!A290</f>
        <v>10609001050005</v>
      </c>
      <c r="B288" s="90">
        <f>Pivot!B290</f>
        <v>41185</v>
      </c>
      <c r="C288" s="15">
        <f>Pivot!C290</f>
        <v>1</v>
      </c>
      <c r="D288" s="118">
        <f>Pivot!D290</f>
        <v>19.71</v>
      </c>
      <c r="E288" s="15">
        <f t="shared" si="26"/>
        <v>1</v>
      </c>
      <c r="F288" s="15">
        <f t="shared" si="27"/>
        <v>1</v>
      </c>
      <c r="G288" s="15">
        <f t="shared" si="28"/>
        <v>2</v>
      </c>
      <c r="H288" s="49">
        <v>0.36</v>
      </c>
      <c r="I288" s="89">
        <f t="shared" si="25"/>
        <v>19.71</v>
      </c>
      <c r="J288" s="89"/>
    </row>
    <row r="289" spans="1:10" x14ac:dyDescent="0.35">
      <c r="A289" s="15" t="str">
        <f>Pivot!A291</f>
        <v>10609001052608</v>
      </c>
      <c r="B289" s="90">
        <f>Pivot!B291</f>
        <v>41183</v>
      </c>
      <c r="C289" s="15">
        <f>Pivot!C291</f>
        <v>1</v>
      </c>
      <c r="D289" s="118">
        <f>Pivot!D291</f>
        <v>24.95</v>
      </c>
      <c r="E289" s="15">
        <f t="shared" si="26"/>
        <v>1</v>
      </c>
      <c r="F289" s="15">
        <f t="shared" si="27"/>
        <v>1</v>
      </c>
      <c r="G289" s="15">
        <f t="shared" si="28"/>
        <v>2</v>
      </c>
      <c r="H289" s="49">
        <v>0.1</v>
      </c>
      <c r="I289" s="89">
        <f t="shared" si="25"/>
        <v>24.95</v>
      </c>
      <c r="J289" s="89"/>
    </row>
    <row r="290" spans="1:10" x14ac:dyDescent="0.35">
      <c r="A290" s="15" t="str">
        <f>Pivot!A292</f>
        <v>10609001052716</v>
      </c>
      <c r="B290" s="90">
        <f>Pivot!B292</f>
        <v>41183</v>
      </c>
      <c r="C290" s="15">
        <f>Pivot!C292</f>
        <v>1</v>
      </c>
      <c r="D290" s="118">
        <f>Pivot!D292</f>
        <v>48.85</v>
      </c>
      <c r="E290" s="15">
        <f t="shared" si="26"/>
        <v>1</v>
      </c>
      <c r="F290" s="15">
        <f t="shared" si="27"/>
        <v>1</v>
      </c>
      <c r="G290" s="15">
        <f t="shared" si="28"/>
        <v>3</v>
      </c>
      <c r="H290" s="49">
        <v>0.94</v>
      </c>
      <c r="I290" s="89">
        <f t="shared" si="25"/>
        <v>48.85</v>
      </c>
      <c r="J290" s="89"/>
    </row>
    <row r="291" spans="1:10" x14ac:dyDescent="0.35">
      <c r="A291" s="15" t="str">
        <f>Pivot!A293</f>
        <v>10609001052806</v>
      </c>
      <c r="B291" s="90">
        <f>Pivot!B293</f>
        <v>41325</v>
      </c>
      <c r="C291" s="15">
        <f>Pivot!C293</f>
        <v>3</v>
      </c>
      <c r="D291" s="118">
        <f>Pivot!D293</f>
        <v>15.333333333333334</v>
      </c>
      <c r="E291" s="15">
        <f t="shared" si="26"/>
        <v>1</v>
      </c>
      <c r="F291" s="15">
        <f t="shared" si="27"/>
        <v>1</v>
      </c>
      <c r="G291" s="15">
        <f t="shared" si="28"/>
        <v>2</v>
      </c>
      <c r="H291" s="49">
        <v>0.8</v>
      </c>
      <c r="I291" s="89">
        <f t="shared" si="25"/>
        <v>46</v>
      </c>
      <c r="J291" s="89"/>
    </row>
    <row r="292" spans="1:10" x14ac:dyDescent="0.35">
      <c r="A292" s="15" t="str">
        <f>Pivot!A294</f>
        <v>10609001052932</v>
      </c>
      <c r="B292" s="90">
        <f>Pivot!B294</f>
        <v>41184</v>
      </c>
      <c r="C292" s="15">
        <f>Pivot!C294</f>
        <v>1</v>
      </c>
      <c r="D292" s="118">
        <f>Pivot!D294</f>
        <v>35.4</v>
      </c>
      <c r="E292" s="15">
        <f t="shared" si="26"/>
        <v>1</v>
      </c>
      <c r="F292" s="15">
        <f t="shared" si="27"/>
        <v>1</v>
      </c>
      <c r="G292" s="15">
        <f t="shared" si="28"/>
        <v>2</v>
      </c>
      <c r="H292" s="49">
        <v>0.57999999999999996</v>
      </c>
      <c r="I292" s="89">
        <f t="shared" si="25"/>
        <v>35.4</v>
      </c>
      <c r="J292" s="89"/>
    </row>
    <row r="293" spans="1:10" x14ac:dyDescent="0.35">
      <c r="A293" s="15" t="str">
        <f>Pivot!A295</f>
        <v>10609001053297</v>
      </c>
      <c r="B293" s="90">
        <f>Pivot!B295</f>
        <v>41185</v>
      </c>
      <c r="C293" s="15">
        <f>Pivot!C295</f>
        <v>1</v>
      </c>
      <c r="D293" s="118">
        <f>Pivot!D295</f>
        <v>25.2</v>
      </c>
      <c r="E293" s="15">
        <f t="shared" si="26"/>
        <v>1</v>
      </c>
      <c r="F293" s="15">
        <f t="shared" si="27"/>
        <v>1</v>
      </c>
      <c r="G293" s="15">
        <f t="shared" si="28"/>
        <v>2</v>
      </c>
      <c r="H293" s="49">
        <v>0.73</v>
      </c>
      <c r="I293" s="89">
        <f t="shared" si="25"/>
        <v>25.2</v>
      </c>
      <c r="J293" s="89"/>
    </row>
    <row r="294" spans="1:10" x14ac:dyDescent="0.35">
      <c r="A294" s="15" t="str">
        <f>Pivot!A296</f>
        <v>10609001053344</v>
      </c>
      <c r="B294" s="90">
        <f>Pivot!B296</f>
        <v>41192</v>
      </c>
      <c r="C294" s="15">
        <f>Pivot!C296</f>
        <v>2</v>
      </c>
      <c r="D294" s="118">
        <f>Pivot!D296</f>
        <v>6.665</v>
      </c>
      <c r="E294" s="15">
        <f t="shared" si="26"/>
        <v>1</v>
      </c>
      <c r="F294" s="15">
        <f t="shared" si="27"/>
        <v>1</v>
      </c>
      <c r="G294" s="15">
        <f t="shared" si="28"/>
        <v>1</v>
      </c>
      <c r="H294" s="49">
        <v>0.85</v>
      </c>
      <c r="I294" s="89">
        <f t="shared" si="25"/>
        <v>13.33</v>
      </c>
      <c r="J294" s="89"/>
    </row>
    <row r="295" spans="1:10" x14ac:dyDescent="0.35">
      <c r="A295" s="15" t="str">
        <f>Pivot!A297</f>
        <v>10609001053470</v>
      </c>
      <c r="B295" s="90">
        <f>Pivot!B297</f>
        <v>41186</v>
      </c>
      <c r="C295" s="15">
        <f>Pivot!C297</f>
        <v>1</v>
      </c>
      <c r="D295" s="118">
        <f>Pivot!D297</f>
        <v>0.01</v>
      </c>
      <c r="E295" s="15">
        <f t="shared" si="26"/>
        <v>1</v>
      </c>
      <c r="F295" s="15">
        <f t="shared" si="27"/>
        <v>1</v>
      </c>
      <c r="G295" s="15">
        <f t="shared" si="28"/>
        <v>1</v>
      </c>
      <c r="H295" s="49">
        <v>0.2</v>
      </c>
      <c r="I295" s="89">
        <f t="shared" si="25"/>
        <v>0.01</v>
      </c>
      <c r="J295" s="89"/>
    </row>
    <row r="296" spans="1:10" x14ac:dyDescent="0.35">
      <c r="A296" s="15" t="str">
        <f>Pivot!A298</f>
        <v>10609001053534</v>
      </c>
      <c r="B296" s="90">
        <f>Pivot!B298</f>
        <v>41186</v>
      </c>
      <c r="C296" s="15">
        <f>Pivot!C298</f>
        <v>1</v>
      </c>
      <c r="D296" s="118">
        <f>Pivot!D298</f>
        <v>13.18</v>
      </c>
      <c r="E296" s="15">
        <f t="shared" si="26"/>
        <v>1</v>
      </c>
      <c r="F296" s="15">
        <f t="shared" si="27"/>
        <v>1</v>
      </c>
      <c r="G296" s="15">
        <f t="shared" si="28"/>
        <v>2</v>
      </c>
      <c r="H296" s="49">
        <v>0.32</v>
      </c>
      <c r="I296" s="89">
        <f t="shared" si="25"/>
        <v>13.18</v>
      </c>
      <c r="J296" s="89"/>
    </row>
    <row r="297" spans="1:10" x14ac:dyDescent="0.35">
      <c r="A297" s="15" t="str">
        <f>Pivot!A299</f>
        <v>10609001053662</v>
      </c>
      <c r="B297" s="90">
        <f>Pivot!B299</f>
        <v>41186</v>
      </c>
      <c r="C297" s="15">
        <f>Pivot!C299</f>
        <v>1</v>
      </c>
      <c r="D297" s="118">
        <f>Pivot!D299</f>
        <v>36.450000000000003</v>
      </c>
      <c r="E297" s="15">
        <f t="shared" si="26"/>
        <v>1</v>
      </c>
      <c r="F297" s="15">
        <f t="shared" si="27"/>
        <v>1</v>
      </c>
      <c r="G297" s="15">
        <f t="shared" si="28"/>
        <v>2</v>
      </c>
      <c r="H297" s="49">
        <v>0.81</v>
      </c>
      <c r="I297" s="89">
        <f t="shared" si="25"/>
        <v>36.450000000000003</v>
      </c>
      <c r="J297" s="89"/>
    </row>
    <row r="298" spans="1:10" x14ac:dyDescent="0.35">
      <c r="A298" s="15" t="str">
        <f>Pivot!A300</f>
        <v>10609001053723</v>
      </c>
      <c r="B298" s="90">
        <f>Pivot!B300</f>
        <v>41578</v>
      </c>
      <c r="C298" s="15">
        <f>Pivot!C300</f>
        <v>13</v>
      </c>
      <c r="D298" s="118">
        <f>Pivot!D300</f>
        <v>11.586153846153845</v>
      </c>
      <c r="E298" s="15">
        <f t="shared" si="26"/>
        <v>3</v>
      </c>
      <c r="F298" s="15">
        <f t="shared" si="27"/>
        <v>2</v>
      </c>
      <c r="G298" s="15">
        <f t="shared" si="28"/>
        <v>2</v>
      </c>
      <c r="H298" s="49">
        <v>0.08</v>
      </c>
      <c r="I298" s="89">
        <f t="shared" si="25"/>
        <v>150.61999999999998</v>
      </c>
      <c r="J298" s="89"/>
    </row>
    <row r="299" spans="1:10" x14ac:dyDescent="0.35">
      <c r="A299" s="15" t="str">
        <f>Pivot!A301</f>
        <v>10609001053879</v>
      </c>
      <c r="B299" s="90">
        <f>Pivot!B301</f>
        <v>41186</v>
      </c>
      <c r="C299" s="15">
        <f>Pivot!C301</f>
        <v>1</v>
      </c>
      <c r="D299" s="118">
        <f>Pivot!D301</f>
        <v>48.1</v>
      </c>
      <c r="E299" s="15">
        <f t="shared" si="26"/>
        <v>1</v>
      </c>
      <c r="F299" s="15">
        <f t="shared" si="27"/>
        <v>1</v>
      </c>
      <c r="G299" s="15">
        <f t="shared" si="28"/>
        <v>3</v>
      </c>
      <c r="H299" s="49">
        <v>0.5</v>
      </c>
      <c r="I299" s="89">
        <f t="shared" si="25"/>
        <v>48.1</v>
      </c>
      <c r="J299" s="89"/>
    </row>
    <row r="300" spans="1:10" x14ac:dyDescent="0.35">
      <c r="A300" s="15" t="str">
        <f>Pivot!A302</f>
        <v>10609001053982</v>
      </c>
      <c r="B300" s="90">
        <f>Pivot!B302</f>
        <v>41185</v>
      </c>
      <c r="C300" s="15">
        <f>Pivot!C302</f>
        <v>1</v>
      </c>
      <c r="D300" s="118">
        <f>Pivot!D302</f>
        <v>9.75</v>
      </c>
      <c r="E300" s="15">
        <f t="shared" si="26"/>
        <v>1</v>
      </c>
      <c r="F300" s="15">
        <f t="shared" si="27"/>
        <v>1</v>
      </c>
      <c r="G300" s="15">
        <f t="shared" si="28"/>
        <v>1</v>
      </c>
      <c r="H300" s="49">
        <v>0.49</v>
      </c>
      <c r="I300" s="89">
        <f t="shared" si="25"/>
        <v>9.75</v>
      </c>
      <c r="J300" s="89"/>
    </row>
    <row r="301" spans="1:10" x14ac:dyDescent="0.35">
      <c r="A301" s="15" t="str">
        <f>Pivot!A303</f>
        <v>10609001054008</v>
      </c>
      <c r="B301" s="90">
        <f>Pivot!B303</f>
        <v>41220</v>
      </c>
      <c r="C301" s="15">
        <f>Pivot!C303</f>
        <v>3</v>
      </c>
      <c r="D301" s="118">
        <f>Pivot!D303</f>
        <v>9.5366666666666671</v>
      </c>
      <c r="E301" s="15">
        <f t="shared" si="26"/>
        <v>1</v>
      </c>
      <c r="F301" s="15">
        <f t="shared" si="27"/>
        <v>1</v>
      </c>
      <c r="G301" s="15">
        <f t="shared" si="28"/>
        <v>1</v>
      </c>
      <c r="H301" s="49">
        <v>0.55000000000000004</v>
      </c>
      <c r="I301" s="89">
        <f t="shared" si="25"/>
        <v>28.61</v>
      </c>
      <c r="J301" s="89"/>
    </row>
    <row r="302" spans="1:10" x14ac:dyDescent="0.35">
      <c r="A302" s="15" t="str">
        <f>Pivot!A304</f>
        <v>10609001054154</v>
      </c>
      <c r="B302" s="90">
        <f>Pivot!B304</f>
        <v>41185</v>
      </c>
      <c r="C302" s="15">
        <f>Pivot!C304</f>
        <v>1</v>
      </c>
      <c r="D302" s="118">
        <f>Pivot!D304</f>
        <v>10</v>
      </c>
      <c r="E302" s="15">
        <f t="shared" si="26"/>
        <v>1</v>
      </c>
      <c r="F302" s="15">
        <f t="shared" si="27"/>
        <v>1</v>
      </c>
      <c r="G302" s="15">
        <f t="shared" si="28"/>
        <v>2</v>
      </c>
      <c r="H302" s="49">
        <v>0.21</v>
      </c>
      <c r="I302" s="89">
        <f t="shared" si="25"/>
        <v>10</v>
      </c>
      <c r="J302" s="89"/>
    </row>
    <row r="303" spans="1:10" x14ac:dyDescent="0.35">
      <c r="A303" s="15" t="str">
        <f>Pivot!A305</f>
        <v>10609001054226</v>
      </c>
      <c r="B303" s="90">
        <f>Pivot!B305</f>
        <v>41473</v>
      </c>
      <c r="C303" s="15">
        <f>Pivot!C305</f>
        <v>6</v>
      </c>
      <c r="D303" s="118">
        <f>Pivot!D305</f>
        <v>24.666666666666668</v>
      </c>
      <c r="E303" s="15">
        <f t="shared" si="26"/>
        <v>2</v>
      </c>
      <c r="F303" s="15">
        <f t="shared" si="27"/>
        <v>1</v>
      </c>
      <c r="G303" s="15">
        <f t="shared" si="28"/>
        <v>2</v>
      </c>
      <c r="H303" s="49">
        <v>0.28000000000000003</v>
      </c>
      <c r="I303" s="89">
        <f t="shared" si="25"/>
        <v>148</v>
      </c>
      <c r="J303" s="89"/>
    </row>
    <row r="304" spans="1:10" x14ac:dyDescent="0.35">
      <c r="A304" s="15" t="str">
        <f>Pivot!A306</f>
        <v>10609001054327</v>
      </c>
      <c r="B304" s="90">
        <f>Pivot!B306</f>
        <v>41566</v>
      </c>
      <c r="C304" s="15">
        <f>Pivot!C306</f>
        <v>20</v>
      </c>
      <c r="D304" s="118">
        <f>Pivot!D306</f>
        <v>14.359999999999996</v>
      </c>
      <c r="E304" s="15">
        <f t="shared" si="26"/>
        <v>3</v>
      </c>
      <c r="F304" s="15">
        <f t="shared" si="27"/>
        <v>3</v>
      </c>
      <c r="G304" s="15">
        <f t="shared" si="28"/>
        <v>2</v>
      </c>
      <c r="H304" s="49">
        <v>0.81</v>
      </c>
      <c r="I304" s="89">
        <f t="shared" si="25"/>
        <v>287.19999999999993</v>
      </c>
      <c r="J304" s="89"/>
    </row>
    <row r="305" spans="1:10" x14ac:dyDescent="0.35">
      <c r="A305" s="15" t="str">
        <f>Pivot!A307</f>
        <v>10609001054486</v>
      </c>
      <c r="B305" s="90">
        <f>Pivot!B307</f>
        <v>41576</v>
      </c>
      <c r="C305" s="15">
        <f>Pivot!C307</f>
        <v>58</v>
      </c>
      <c r="D305" s="118">
        <f>Pivot!D307</f>
        <v>40.0239655172414</v>
      </c>
      <c r="E305" s="15">
        <f t="shared" si="26"/>
        <v>3</v>
      </c>
      <c r="F305" s="15">
        <f t="shared" si="27"/>
        <v>3</v>
      </c>
      <c r="G305" s="15">
        <f t="shared" si="28"/>
        <v>3</v>
      </c>
      <c r="H305" s="49">
        <v>0.63</v>
      </c>
      <c r="I305" s="89">
        <f t="shared" si="25"/>
        <v>2321.3900000000012</v>
      </c>
      <c r="J305" s="89"/>
    </row>
    <row r="306" spans="1:10" x14ac:dyDescent="0.35">
      <c r="A306" s="15" t="str">
        <f>Pivot!A308</f>
        <v>10609001054530</v>
      </c>
      <c r="B306" s="90">
        <f>Pivot!B308</f>
        <v>41187</v>
      </c>
      <c r="C306" s="15">
        <f>Pivot!C308</f>
        <v>1</v>
      </c>
      <c r="D306" s="118">
        <f>Pivot!D308</f>
        <v>26.95</v>
      </c>
      <c r="E306" s="15">
        <f t="shared" si="26"/>
        <v>1</v>
      </c>
      <c r="F306" s="15">
        <f t="shared" si="27"/>
        <v>1</v>
      </c>
      <c r="G306" s="15">
        <f t="shared" si="28"/>
        <v>2</v>
      </c>
      <c r="H306" s="49">
        <v>0.77</v>
      </c>
      <c r="I306" s="89">
        <f t="shared" si="25"/>
        <v>26.95</v>
      </c>
      <c r="J306" s="89"/>
    </row>
    <row r="307" spans="1:10" x14ac:dyDescent="0.35">
      <c r="A307" s="15" t="str">
        <f>Pivot!A309</f>
        <v>10609001054710</v>
      </c>
      <c r="B307" s="90">
        <f>Pivot!B309</f>
        <v>41187</v>
      </c>
      <c r="C307" s="15">
        <f>Pivot!C309</f>
        <v>1</v>
      </c>
      <c r="D307" s="118">
        <f>Pivot!D309</f>
        <v>31.9</v>
      </c>
      <c r="E307" s="15">
        <f t="shared" si="26"/>
        <v>1</v>
      </c>
      <c r="F307" s="15">
        <f t="shared" si="27"/>
        <v>1</v>
      </c>
      <c r="G307" s="15">
        <f t="shared" si="28"/>
        <v>2</v>
      </c>
      <c r="H307" s="49">
        <v>0.27</v>
      </c>
      <c r="I307" s="89">
        <f t="shared" si="25"/>
        <v>31.9</v>
      </c>
      <c r="J307" s="89"/>
    </row>
    <row r="308" spans="1:10" x14ac:dyDescent="0.35">
      <c r="A308" s="15" t="str">
        <f>Pivot!A310</f>
        <v>10609001054827</v>
      </c>
      <c r="B308" s="90">
        <f>Pivot!B310</f>
        <v>41187</v>
      </c>
      <c r="C308" s="15">
        <f>Pivot!C310</f>
        <v>1</v>
      </c>
      <c r="D308" s="118">
        <f>Pivot!D310</f>
        <v>19.2</v>
      </c>
      <c r="E308" s="15">
        <f t="shared" si="26"/>
        <v>1</v>
      </c>
      <c r="F308" s="15">
        <f t="shared" si="27"/>
        <v>1</v>
      </c>
      <c r="G308" s="15">
        <f t="shared" si="28"/>
        <v>2</v>
      </c>
      <c r="H308" s="49">
        <v>0.09</v>
      </c>
      <c r="I308" s="89">
        <f t="shared" si="25"/>
        <v>19.2</v>
      </c>
      <c r="J308" s="89"/>
    </row>
    <row r="309" spans="1:10" x14ac:dyDescent="0.35">
      <c r="A309" s="15" t="str">
        <f>Pivot!A311</f>
        <v>10609001054978</v>
      </c>
      <c r="B309" s="90">
        <f>Pivot!B311</f>
        <v>41187</v>
      </c>
      <c r="C309" s="15">
        <f>Pivot!C311</f>
        <v>1</v>
      </c>
      <c r="D309" s="118">
        <f>Pivot!D311</f>
        <v>35.950000000000003</v>
      </c>
      <c r="E309" s="15">
        <f t="shared" si="26"/>
        <v>1</v>
      </c>
      <c r="F309" s="15">
        <f t="shared" si="27"/>
        <v>1</v>
      </c>
      <c r="G309" s="15">
        <f t="shared" si="28"/>
        <v>2</v>
      </c>
      <c r="H309" s="49">
        <v>0.95</v>
      </c>
      <c r="I309" s="89">
        <f t="shared" si="25"/>
        <v>35.950000000000003</v>
      </c>
      <c r="J309" s="89"/>
    </row>
    <row r="310" spans="1:10" x14ac:dyDescent="0.35">
      <c r="A310" s="15" t="str">
        <f>Pivot!A312</f>
        <v>10609001055002</v>
      </c>
      <c r="B310" s="90">
        <f>Pivot!B312</f>
        <v>41187</v>
      </c>
      <c r="C310" s="15">
        <f>Pivot!C312</f>
        <v>1</v>
      </c>
      <c r="D310" s="118">
        <f>Pivot!D312</f>
        <v>26.9</v>
      </c>
      <c r="E310" s="15">
        <f t="shared" si="26"/>
        <v>1</v>
      </c>
      <c r="F310" s="15">
        <f t="shared" si="27"/>
        <v>1</v>
      </c>
      <c r="G310" s="15">
        <f t="shared" si="28"/>
        <v>2</v>
      </c>
      <c r="H310" s="49">
        <v>0.63</v>
      </c>
      <c r="I310" s="89">
        <f t="shared" si="25"/>
        <v>26.9</v>
      </c>
      <c r="J310" s="89"/>
    </row>
    <row r="311" spans="1:10" x14ac:dyDescent="0.35">
      <c r="A311" s="15" t="str">
        <f>Pivot!A313</f>
        <v>10609001055146</v>
      </c>
      <c r="B311" s="90">
        <f>Pivot!B313</f>
        <v>41243</v>
      </c>
      <c r="C311" s="15">
        <f>Pivot!C313</f>
        <v>10</v>
      </c>
      <c r="D311" s="118">
        <f>Pivot!D313</f>
        <v>6.8960000000000008</v>
      </c>
      <c r="E311" s="15">
        <f t="shared" si="26"/>
        <v>1</v>
      </c>
      <c r="F311" s="15">
        <f t="shared" si="27"/>
        <v>2</v>
      </c>
      <c r="G311" s="15">
        <f t="shared" si="28"/>
        <v>1</v>
      </c>
      <c r="H311" s="49">
        <v>0.52</v>
      </c>
      <c r="I311" s="89">
        <f t="shared" si="25"/>
        <v>68.960000000000008</v>
      </c>
      <c r="J311" s="89"/>
    </row>
    <row r="312" spans="1:10" x14ac:dyDescent="0.35">
      <c r="A312" s="15" t="str">
        <f>Pivot!A314</f>
        <v>10609001055273</v>
      </c>
      <c r="B312" s="90">
        <f>Pivot!B314</f>
        <v>41188</v>
      </c>
      <c r="C312" s="15">
        <f>Pivot!C314</f>
        <v>1</v>
      </c>
      <c r="D312" s="118">
        <f>Pivot!D314</f>
        <v>37.4</v>
      </c>
      <c r="E312" s="15">
        <f t="shared" si="26"/>
        <v>1</v>
      </c>
      <c r="F312" s="15">
        <f t="shared" si="27"/>
        <v>1</v>
      </c>
      <c r="G312" s="15">
        <f t="shared" si="28"/>
        <v>2</v>
      </c>
      <c r="H312" s="49">
        <v>0.42</v>
      </c>
      <c r="I312" s="89">
        <f t="shared" si="25"/>
        <v>37.4</v>
      </c>
      <c r="J312" s="89"/>
    </row>
    <row r="313" spans="1:10" x14ac:dyDescent="0.35">
      <c r="A313" s="15" t="str">
        <f>Pivot!A315</f>
        <v>10609001055340</v>
      </c>
      <c r="B313" s="90">
        <f>Pivot!B315</f>
        <v>41191</v>
      </c>
      <c r="C313" s="15">
        <f>Pivot!C315</f>
        <v>1</v>
      </c>
      <c r="D313" s="118">
        <f>Pivot!D315</f>
        <v>31.45</v>
      </c>
      <c r="E313" s="15">
        <f t="shared" si="26"/>
        <v>1</v>
      </c>
      <c r="F313" s="15">
        <f t="shared" si="27"/>
        <v>1</v>
      </c>
      <c r="G313" s="15">
        <f t="shared" si="28"/>
        <v>2</v>
      </c>
      <c r="H313" s="49">
        <v>0.55000000000000004</v>
      </c>
      <c r="I313" s="89">
        <f t="shared" si="25"/>
        <v>31.45</v>
      </c>
      <c r="J313" s="89"/>
    </row>
    <row r="314" spans="1:10" x14ac:dyDescent="0.35">
      <c r="A314" s="15" t="str">
        <f>Pivot!A316</f>
        <v>10609001056699</v>
      </c>
      <c r="B314" s="90">
        <f>Pivot!B316</f>
        <v>41501</v>
      </c>
      <c r="C314" s="15">
        <f>Pivot!C316</f>
        <v>13</v>
      </c>
      <c r="D314" s="118">
        <f>Pivot!D316</f>
        <v>46.657692307692301</v>
      </c>
      <c r="E314" s="15">
        <f t="shared" si="26"/>
        <v>2</v>
      </c>
      <c r="F314" s="15">
        <f t="shared" si="27"/>
        <v>2</v>
      </c>
      <c r="G314" s="15">
        <f t="shared" si="28"/>
        <v>3</v>
      </c>
      <c r="H314" s="49">
        <v>0.18</v>
      </c>
      <c r="I314" s="89">
        <f t="shared" si="25"/>
        <v>606.54999999999995</v>
      </c>
      <c r="J314" s="89"/>
    </row>
    <row r="315" spans="1:10" x14ac:dyDescent="0.35">
      <c r="A315" s="15" t="str">
        <f>Pivot!A317</f>
        <v>10609001057563</v>
      </c>
      <c r="B315" s="90">
        <f>Pivot!B317</f>
        <v>41536</v>
      </c>
      <c r="C315" s="15">
        <f>Pivot!C317</f>
        <v>32</v>
      </c>
      <c r="D315" s="118">
        <f>Pivot!D317</f>
        <v>7.7612500000000022</v>
      </c>
      <c r="E315" s="15">
        <f t="shared" si="26"/>
        <v>3</v>
      </c>
      <c r="F315" s="15">
        <f t="shared" si="27"/>
        <v>3</v>
      </c>
      <c r="G315" s="15">
        <f t="shared" si="28"/>
        <v>1</v>
      </c>
      <c r="H315" s="49">
        <v>0.9</v>
      </c>
      <c r="I315" s="89">
        <f t="shared" si="25"/>
        <v>248.36000000000007</v>
      </c>
      <c r="J315" s="89"/>
    </row>
    <row r="316" spans="1:10" x14ac:dyDescent="0.35">
      <c r="A316" s="15" t="str">
        <f>Pivot!A318</f>
        <v>10609001057673</v>
      </c>
      <c r="B316" s="90">
        <f>Pivot!B318</f>
        <v>41173</v>
      </c>
      <c r="C316" s="15">
        <f>Pivot!C318</f>
        <v>1</v>
      </c>
      <c r="D316" s="118">
        <f>Pivot!D318</f>
        <v>65.650000000000006</v>
      </c>
      <c r="E316" s="15">
        <f t="shared" si="26"/>
        <v>1</v>
      </c>
      <c r="F316" s="15">
        <f t="shared" si="27"/>
        <v>1</v>
      </c>
      <c r="G316" s="15">
        <f t="shared" si="28"/>
        <v>3</v>
      </c>
      <c r="H316" s="49">
        <v>0.67</v>
      </c>
      <c r="I316" s="89">
        <f t="shared" si="25"/>
        <v>65.650000000000006</v>
      </c>
      <c r="J316" s="89"/>
    </row>
    <row r="317" spans="1:10" x14ac:dyDescent="0.35">
      <c r="A317" s="15" t="str">
        <f>Pivot!A319</f>
        <v>10609001057719</v>
      </c>
      <c r="B317" s="90">
        <f>Pivot!B319</f>
        <v>41174</v>
      </c>
      <c r="C317" s="15">
        <f>Pivot!C319</f>
        <v>1</v>
      </c>
      <c r="D317" s="118">
        <f>Pivot!D319</f>
        <v>9.9499999999999993</v>
      </c>
      <c r="E317" s="15">
        <f t="shared" si="26"/>
        <v>1</v>
      </c>
      <c r="F317" s="15">
        <f t="shared" si="27"/>
        <v>1</v>
      </c>
      <c r="G317" s="15">
        <f t="shared" si="28"/>
        <v>1</v>
      </c>
      <c r="H317" s="49">
        <v>0.57999999999999996</v>
      </c>
      <c r="I317" s="89">
        <f t="shared" si="25"/>
        <v>9.9499999999999993</v>
      </c>
      <c r="J317" s="89"/>
    </row>
    <row r="318" spans="1:10" x14ac:dyDescent="0.35">
      <c r="A318" s="15" t="str">
        <f>Pivot!A320</f>
        <v>10609001057884</v>
      </c>
      <c r="B318" s="90">
        <f>Pivot!B320</f>
        <v>41399</v>
      </c>
      <c r="C318" s="15">
        <f>Pivot!C320</f>
        <v>5</v>
      </c>
      <c r="D318" s="118">
        <f>Pivot!D320</f>
        <v>25.475999999999999</v>
      </c>
      <c r="E318" s="15">
        <f t="shared" si="26"/>
        <v>2</v>
      </c>
      <c r="F318" s="15">
        <f t="shared" si="27"/>
        <v>1</v>
      </c>
      <c r="G318" s="15">
        <f t="shared" si="28"/>
        <v>2</v>
      </c>
      <c r="H318" s="49">
        <v>0.39</v>
      </c>
      <c r="I318" s="89">
        <f t="shared" si="25"/>
        <v>127.38</v>
      </c>
      <c r="J318" s="89"/>
    </row>
    <row r="319" spans="1:10" x14ac:dyDescent="0.35">
      <c r="A319" s="15" t="str">
        <f>Pivot!A321</f>
        <v>10609001057905</v>
      </c>
      <c r="B319" s="90">
        <f>Pivot!B321</f>
        <v>41180</v>
      </c>
      <c r="C319" s="15">
        <f>Pivot!C321</f>
        <v>1</v>
      </c>
      <c r="D319" s="118">
        <f>Pivot!D321</f>
        <v>11.38</v>
      </c>
      <c r="E319" s="15">
        <f t="shared" si="26"/>
        <v>1</v>
      </c>
      <c r="F319" s="15">
        <f t="shared" si="27"/>
        <v>1</v>
      </c>
      <c r="G319" s="15">
        <f t="shared" si="28"/>
        <v>2</v>
      </c>
      <c r="H319" s="49">
        <v>0.23</v>
      </c>
      <c r="I319" s="89">
        <f t="shared" si="25"/>
        <v>11.38</v>
      </c>
      <c r="J319" s="89"/>
    </row>
    <row r="320" spans="1:10" x14ac:dyDescent="0.35">
      <c r="A320" s="15" t="str">
        <f>Pivot!A322</f>
        <v>10609001058009</v>
      </c>
      <c r="B320" s="90">
        <f>Pivot!B322</f>
        <v>41185</v>
      </c>
      <c r="C320" s="15">
        <f>Pivot!C322</f>
        <v>2</v>
      </c>
      <c r="D320" s="118">
        <f>Pivot!D322</f>
        <v>11.565000000000001</v>
      </c>
      <c r="E320" s="15">
        <f t="shared" si="26"/>
        <v>1</v>
      </c>
      <c r="F320" s="15">
        <f t="shared" si="27"/>
        <v>1</v>
      </c>
      <c r="G320" s="15">
        <f t="shared" si="28"/>
        <v>2</v>
      </c>
      <c r="H320" s="49">
        <v>0.41</v>
      </c>
      <c r="I320" s="89">
        <f t="shared" si="25"/>
        <v>23.130000000000003</v>
      </c>
      <c r="J320" s="89"/>
    </row>
    <row r="321" spans="1:10" x14ac:dyDescent="0.35">
      <c r="A321" s="15" t="str">
        <f>Pivot!A323</f>
        <v>10609001058137</v>
      </c>
      <c r="B321" s="90">
        <f>Pivot!B323</f>
        <v>41176</v>
      </c>
      <c r="C321" s="15">
        <f>Pivot!C323</f>
        <v>1</v>
      </c>
      <c r="D321" s="118">
        <f>Pivot!D323</f>
        <v>12.55</v>
      </c>
      <c r="E321" s="15">
        <f t="shared" si="26"/>
        <v>1</v>
      </c>
      <c r="F321" s="15">
        <f t="shared" si="27"/>
        <v>1</v>
      </c>
      <c r="G321" s="15">
        <f t="shared" si="28"/>
        <v>2</v>
      </c>
      <c r="H321" s="49">
        <v>0.44</v>
      </c>
      <c r="I321" s="89">
        <f t="shared" si="25"/>
        <v>12.55</v>
      </c>
      <c r="J321" s="89"/>
    </row>
    <row r="322" spans="1:10" x14ac:dyDescent="0.35">
      <c r="A322" s="15" t="str">
        <f>Pivot!A324</f>
        <v>10609001058263</v>
      </c>
      <c r="B322" s="90">
        <f>Pivot!B324</f>
        <v>41176</v>
      </c>
      <c r="C322" s="15">
        <f>Pivot!C324</f>
        <v>1</v>
      </c>
      <c r="D322" s="118">
        <f>Pivot!D324</f>
        <v>16.600000000000001</v>
      </c>
      <c r="E322" s="15">
        <f t="shared" si="26"/>
        <v>1</v>
      </c>
      <c r="F322" s="15">
        <f t="shared" si="27"/>
        <v>1</v>
      </c>
      <c r="G322" s="15">
        <f t="shared" si="28"/>
        <v>2</v>
      </c>
      <c r="H322" s="49">
        <v>0.74</v>
      </c>
      <c r="I322" s="89">
        <f t="shared" ref="I322:I385" si="29">D322*C322</f>
        <v>16.600000000000001</v>
      </c>
      <c r="J322" s="89"/>
    </row>
    <row r="323" spans="1:10" x14ac:dyDescent="0.35">
      <c r="A323" s="15" t="str">
        <f>Pivot!A325</f>
        <v>10609001058397</v>
      </c>
      <c r="B323" s="90">
        <f>Pivot!B325</f>
        <v>41456</v>
      </c>
      <c r="C323" s="15">
        <f>Pivot!C325</f>
        <v>2</v>
      </c>
      <c r="D323" s="118">
        <f>Pivot!D325</f>
        <v>12.324999999999999</v>
      </c>
      <c r="E323" s="15">
        <f t="shared" ref="E323:E386" si="30">VLOOKUP(B323, $K$3:$L$5, 2)</f>
        <v>2</v>
      </c>
      <c r="F323" s="15">
        <f t="shared" ref="F323:F386" si="31">VLOOKUP(C323,$K$11:$L$13,2)</f>
        <v>1</v>
      </c>
      <c r="G323" s="15">
        <f t="shared" ref="G323:G386" si="32">VLOOKUP(D323,$K$19:$L$21,2)</f>
        <v>2</v>
      </c>
      <c r="H323" s="49">
        <v>0.78</v>
      </c>
      <c r="I323" s="89">
        <f t="shared" si="29"/>
        <v>24.65</v>
      </c>
      <c r="J323" s="89"/>
    </row>
    <row r="324" spans="1:10" x14ac:dyDescent="0.35">
      <c r="A324" s="15" t="str">
        <f>Pivot!A326</f>
        <v>10609001058463</v>
      </c>
      <c r="B324" s="90">
        <f>Pivot!B326</f>
        <v>41176</v>
      </c>
      <c r="C324" s="15">
        <f>Pivot!C326</f>
        <v>1</v>
      </c>
      <c r="D324" s="118">
        <f>Pivot!D326</f>
        <v>14.98</v>
      </c>
      <c r="E324" s="15">
        <f t="shared" si="30"/>
        <v>1</v>
      </c>
      <c r="F324" s="15">
        <f t="shared" si="31"/>
        <v>1</v>
      </c>
      <c r="G324" s="15">
        <f t="shared" si="32"/>
        <v>2</v>
      </c>
      <c r="H324" s="49">
        <v>0.99</v>
      </c>
      <c r="I324" s="89">
        <f t="shared" si="29"/>
        <v>14.98</v>
      </c>
      <c r="J324" s="89"/>
    </row>
    <row r="325" spans="1:10" x14ac:dyDescent="0.35">
      <c r="A325" s="15" t="str">
        <f>Pivot!A327</f>
        <v>10609001058597</v>
      </c>
      <c r="B325" s="90">
        <f>Pivot!B327</f>
        <v>41550</v>
      </c>
      <c r="C325" s="15">
        <f>Pivot!C327</f>
        <v>10</v>
      </c>
      <c r="D325" s="118">
        <f>Pivot!D327</f>
        <v>11.077</v>
      </c>
      <c r="E325" s="15">
        <f t="shared" si="30"/>
        <v>3</v>
      </c>
      <c r="F325" s="15">
        <f t="shared" si="31"/>
        <v>2</v>
      </c>
      <c r="G325" s="15">
        <f t="shared" si="32"/>
        <v>2</v>
      </c>
      <c r="H325" s="49">
        <v>0.82</v>
      </c>
      <c r="I325" s="89">
        <f t="shared" si="29"/>
        <v>110.77</v>
      </c>
      <c r="J325" s="89"/>
    </row>
    <row r="326" spans="1:10" x14ac:dyDescent="0.35">
      <c r="A326" s="15" t="str">
        <f>Pivot!A328</f>
        <v>10609001058683</v>
      </c>
      <c r="B326" s="90">
        <f>Pivot!B328</f>
        <v>41180</v>
      </c>
      <c r="C326" s="15">
        <f>Pivot!C328</f>
        <v>1</v>
      </c>
      <c r="D326" s="118">
        <f>Pivot!D328</f>
        <v>28.95</v>
      </c>
      <c r="E326" s="15">
        <f t="shared" si="30"/>
        <v>1</v>
      </c>
      <c r="F326" s="15">
        <f t="shared" si="31"/>
        <v>1</v>
      </c>
      <c r="G326" s="15">
        <f t="shared" si="32"/>
        <v>2</v>
      </c>
      <c r="H326" s="49">
        <v>0.17</v>
      </c>
      <c r="I326" s="89">
        <f t="shared" si="29"/>
        <v>28.95</v>
      </c>
      <c r="J326" s="89"/>
    </row>
    <row r="327" spans="1:10" x14ac:dyDescent="0.35">
      <c r="A327" s="15" t="str">
        <f>Pivot!A329</f>
        <v>10609001058773</v>
      </c>
      <c r="B327" s="90">
        <f>Pivot!B329</f>
        <v>41181</v>
      </c>
      <c r="C327" s="15">
        <f>Pivot!C329</f>
        <v>1</v>
      </c>
      <c r="D327" s="118">
        <f>Pivot!D329</f>
        <v>31.25</v>
      </c>
      <c r="E327" s="15">
        <f t="shared" si="30"/>
        <v>1</v>
      </c>
      <c r="F327" s="15">
        <f t="shared" si="31"/>
        <v>1</v>
      </c>
      <c r="G327" s="15">
        <f t="shared" si="32"/>
        <v>2</v>
      </c>
      <c r="H327" s="49">
        <v>0.72</v>
      </c>
      <c r="I327" s="89">
        <f t="shared" si="29"/>
        <v>31.25</v>
      </c>
      <c r="J327" s="89"/>
    </row>
    <row r="328" spans="1:10" x14ac:dyDescent="0.35">
      <c r="A328" s="15" t="str">
        <f>Pivot!A330</f>
        <v>10609001058840</v>
      </c>
      <c r="B328" s="90">
        <f>Pivot!B330</f>
        <v>41181</v>
      </c>
      <c r="C328" s="15">
        <f>Pivot!C330</f>
        <v>1</v>
      </c>
      <c r="D328" s="118">
        <f>Pivot!D330</f>
        <v>0.01</v>
      </c>
      <c r="E328" s="15">
        <f t="shared" si="30"/>
        <v>1</v>
      </c>
      <c r="F328" s="15">
        <f t="shared" si="31"/>
        <v>1</v>
      </c>
      <c r="G328" s="15">
        <f t="shared" si="32"/>
        <v>1</v>
      </c>
      <c r="H328" s="49">
        <v>0.35</v>
      </c>
      <c r="I328" s="89">
        <f t="shared" si="29"/>
        <v>0.01</v>
      </c>
      <c r="J328" s="89"/>
    </row>
    <row r="329" spans="1:10" x14ac:dyDescent="0.35">
      <c r="A329" s="15" t="str">
        <f>Pivot!A331</f>
        <v>10609001058928</v>
      </c>
      <c r="B329" s="90">
        <f>Pivot!B331</f>
        <v>41182</v>
      </c>
      <c r="C329" s="15">
        <f>Pivot!C331</f>
        <v>1</v>
      </c>
      <c r="D329" s="118">
        <f>Pivot!D331</f>
        <v>46.55</v>
      </c>
      <c r="E329" s="15">
        <f t="shared" si="30"/>
        <v>1</v>
      </c>
      <c r="F329" s="15">
        <f t="shared" si="31"/>
        <v>1</v>
      </c>
      <c r="G329" s="15">
        <f t="shared" si="32"/>
        <v>3</v>
      </c>
      <c r="H329" s="49">
        <v>0.5</v>
      </c>
      <c r="I329" s="89">
        <f t="shared" si="29"/>
        <v>46.55</v>
      </c>
      <c r="J329" s="89"/>
    </row>
    <row r="330" spans="1:10" x14ac:dyDescent="0.35">
      <c r="A330" s="15" t="str">
        <f>Pivot!A332</f>
        <v>10609001059193</v>
      </c>
      <c r="B330" s="90">
        <f>Pivot!B332</f>
        <v>41180</v>
      </c>
      <c r="C330" s="15">
        <f>Pivot!C332</f>
        <v>1</v>
      </c>
      <c r="D330" s="118">
        <f>Pivot!D332</f>
        <v>23.1</v>
      </c>
      <c r="E330" s="15">
        <f t="shared" si="30"/>
        <v>1</v>
      </c>
      <c r="F330" s="15">
        <f t="shared" si="31"/>
        <v>1</v>
      </c>
      <c r="G330" s="15">
        <f t="shared" si="32"/>
        <v>2</v>
      </c>
      <c r="H330" s="49">
        <v>0.79</v>
      </c>
      <c r="I330" s="89">
        <f t="shared" si="29"/>
        <v>23.1</v>
      </c>
      <c r="J330" s="89"/>
    </row>
    <row r="331" spans="1:10" x14ac:dyDescent="0.35">
      <c r="A331" s="15" t="str">
        <f>Pivot!A333</f>
        <v>10609001059251</v>
      </c>
      <c r="B331" s="90">
        <f>Pivot!B333</f>
        <v>41180</v>
      </c>
      <c r="C331" s="15">
        <f>Pivot!C333</f>
        <v>1</v>
      </c>
      <c r="D331" s="118">
        <f>Pivot!D333</f>
        <v>28.15</v>
      </c>
      <c r="E331" s="15">
        <f t="shared" si="30"/>
        <v>1</v>
      </c>
      <c r="F331" s="15">
        <f t="shared" si="31"/>
        <v>1</v>
      </c>
      <c r="G331" s="15">
        <f t="shared" si="32"/>
        <v>2</v>
      </c>
      <c r="H331" s="49">
        <v>0.81</v>
      </c>
      <c r="I331" s="89">
        <f t="shared" si="29"/>
        <v>28.15</v>
      </c>
      <c r="J331" s="89"/>
    </row>
    <row r="332" spans="1:10" x14ac:dyDescent="0.35">
      <c r="A332" s="15" t="str">
        <f>Pivot!A334</f>
        <v>10609001059325</v>
      </c>
      <c r="B332" s="90">
        <f>Pivot!B334</f>
        <v>41176</v>
      </c>
      <c r="C332" s="15">
        <f>Pivot!C334</f>
        <v>1</v>
      </c>
      <c r="D332" s="118">
        <f>Pivot!D334</f>
        <v>11.95</v>
      </c>
      <c r="E332" s="15">
        <f t="shared" si="30"/>
        <v>1</v>
      </c>
      <c r="F332" s="15">
        <f t="shared" si="31"/>
        <v>1</v>
      </c>
      <c r="G332" s="15">
        <f t="shared" si="32"/>
        <v>2</v>
      </c>
      <c r="H332" s="49">
        <v>0.94</v>
      </c>
      <c r="I332" s="89">
        <f t="shared" si="29"/>
        <v>11.95</v>
      </c>
      <c r="J332" s="89"/>
    </row>
    <row r="333" spans="1:10" x14ac:dyDescent="0.35">
      <c r="A333" s="15" t="str">
        <f>Pivot!A335</f>
        <v>10609001059435</v>
      </c>
      <c r="B333" s="90">
        <f>Pivot!B335</f>
        <v>41176</v>
      </c>
      <c r="C333" s="15">
        <f>Pivot!C335</f>
        <v>1</v>
      </c>
      <c r="D333" s="118">
        <f>Pivot!D335</f>
        <v>10.95</v>
      </c>
      <c r="E333" s="15">
        <f t="shared" si="30"/>
        <v>1</v>
      </c>
      <c r="F333" s="15">
        <f t="shared" si="31"/>
        <v>1</v>
      </c>
      <c r="G333" s="15">
        <f t="shared" si="32"/>
        <v>2</v>
      </c>
      <c r="H333" s="49">
        <v>0.28999999999999998</v>
      </c>
      <c r="I333" s="89">
        <f t="shared" si="29"/>
        <v>10.95</v>
      </c>
      <c r="J333" s="89"/>
    </row>
    <row r="334" spans="1:10" x14ac:dyDescent="0.35">
      <c r="A334" s="15" t="str">
        <f>Pivot!A336</f>
        <v>10609001059504</v>
      </c>
      <c r="B334" s="90">
        <f>Pivot!B336</f>
        <v>41435</v>
      </c>
      <c r="C334" s="15">
        <f>Pivot!C336</f>
        <v>5</v>
      </c>
      <c r="D334" s="118">
        <f>Pivot!D336</f>
        <v>11.962</v>
      </c>
      <c r="E334" s="15">
        <f t="shared" si="30"/>
        <v>2</v>
      </c>
      <c r="F334" s="15">
        <f t="shared" si="31"/>
        <v>1</v>
      </c>
      <c r="G334" s="15">
        <f t="shared" si="32"/>
        <v>2</v>
      </c>
      <c r="H334" s="49">
        <v>0.47</v>
      </c>
      <c r="I334" s="89">
        <f t="shared" si="29"/>
        <v>59.81</v>
      </c>
      <c r="J334" s="89"/>
    </row>
    <row r="335" spans="1:10" x14ac:dyDescent="0.35">
      <c r="A335" s="15" t="str">
        <f>Pivot!A337</f>
        <v>10609001059633</v>
      </c>
      <c r="B335" s="90">
        <f>Pivot!B337</f>
        <v>41176</v>
      </c>
      <c r="C335" s="15">
        <f>Pivot!C337</f>
        <v>1</v>
      </c>
      <c r="D335" s="118">
        <f>Pivot!D337</f>
        <v>2.7</v>
      </c>
      <c r="E335" s="15">
        <f t="shared" si="30"/>
        <v>1</v>
      </c>
      <c r="F335" s="15">
        <f t="shared" si="31"/>
        <v>1</v>
      </c>
      <c r="G335" s="15">
        <f t="shared" si="32"/>
        <v>1</v>
      </c>
      <c r="H335" s="49">
        <v>0.83</v>
      </c>
      <c r="I335" s="89">
        <f t="shared" si="29"/>
        <v>2.7</v>
      </c>
      <c r="J335" s="89"/>
    </row>
    <row r="336" spans="1:10" x14ac:dyDescent="0.35">
      <c r="A336" s="15" t="str">
        <f>Pivot!A338</f>
        <v>10609001059722</v>
      </c>
      <c r="B336" s="90">
        <f>Pivot!B338</f>
        <v>41565</v>
      </c>
      <c r="C336" s="15">
        <f>Pivot!C338</f>
        <v>81</v>
      </c>
      <c r="D336" s="118">
        <f>Pivot!D338</f>
        <v>11.70901234567901</v>
      </c>
      <c r="E336" s="15">
        <f t="shared" si="30"/>
        <v>3</v>
      </c>
      <c r="F336" s="15">
        <f t="shared" si="31"/>
        <v>3</v>
      </c>
      <c r="G336" s="15">
        <f t="shared" si="32"/>
        <v>2</v>
      </c>
      <c r="H336" s="49">
        <v>0.37</v>
      </c>
      <c r="I336" s="89">
        <f t="shared" si="29"/>
        <v>948.42999999999984</v>
      </c>
      <c r="J336" s="89"/>
    </row>
    <row r="337" spans="1:10" x14ac:dyDescent="0.35">
      <c r="A337" s="15" t="str">
        <f>Pivot!A339</f>
        <v>10609001059822</v>
      </c>
      <c r="B337" s="90">
        <f>Pivot!B339</f>
        <v>41425</v>
      </c>
      <c r="C337" s="15">
        <f>Pivot!C339</f>
        <v>3</v>
      </c>
      <c r="D337" s="118">
        <f>Pivot!D339</f>
        <v>24.899999999999995</v>
      </c>
      <c r="E337" s="15">
        <f t="shared" si="30"/>
        <v>2</v>
      </c>
      <c r="F337" s="15">
        <f t="shared" si="31"/>
        <v>1</v>
      </c>
      <c r="G337" s="15">
        <f t="shared" si="32"/>
        <v>2</v>
      </c>
      <c r="H337" s="49">
        <v>0.98</v>
      </c>
      <c r="I337" s="89">
        <f t="shared" si="29"/>
        <v>74.699999999999989</v>
      </c>
      <c r="J337" s="89"/>
    </row>
    <row r="338" spans="1:10" x14ac:dyDescent="0.35">
      <c r="A338" s="15" t="str">
        <f>Pivot!A340</f>
        <v>10609001059967</v>
      </c>
      <c r="B338" s="90">
        <f>Pivot!B340</f>
        <v>41175</v>
      </c>
      <c r="C338" s="15">
        <f>Pivot!C340</f>
        <v>1</v>
      </c>
      <c r="D338" s="118">
        <f>Pivot!D340</f>
        <v>35.9</v>
      </c>
      <c r="E338" s="15">
        <f t="shared" si="30"/>
        <v>1</v>
      </c>
      <c r="F338" s="15">
        <f t="shared" si="31"/>
        <v>1</v>
      </c>
      <c r="G338" s="15">
        <f t="shared" si="32"/>
        <v>2</v>
      </c>
      <c r="H338" s="49">
        <v>0.32</v>
      </c>
      <c r="I338" s="89">
        <f t="shared" si="29"/>
        <v>35.9</v>
      </c>
      <c r="J338" s="89"/>
    </row>
    <row r="339" spans="1:10" x14ac:dyDescent="0.35">
      <c r="A339" s="15" t="str">
        <f>Pivot!A341</f>
        <v>10609001060049</v>
      </c>
      <c r="B339" s="90">
        <f>Pivot!B341</f>
        <v>41174</v>
      </c>
      <c r="C339" s="15">
        <f>Pivot!C341</f>
        <v>1</v>
      </c>
      <c r="D339" s="118">
        <f>Pivot!D341</f>
        <v>53.2</v>
      </c>
      <c r="E339" s="15">
        <f t="shared" si="30"/>
        <v>1</v>
      </c>
      <c r="F339" s="15">
        <f t="shared" si="31"/>
        <v>1</v>
      </c>
      <c r="G339" s="15">
        <f t="shared" si="32"/>
        <v>3</v>
      </c>
      <c r="H339" s="49">
        <v>0.2</v>
      </c>
      <c r="I339" s="89">
        <f t="shared" si="29"/>
        <v>53.2</v>
      </c>
      <c r="J339" s="89"/>
    </row>
    <row r="340" spans="1:10" x14ac:dyDescent="0.35">
      <c r="A340" s="15" t="str">
        <f>Pivot!A342</f>
        <v>10609001060193</v>
      </c>
      <c r="B340" s="90">
        <f>Pivot!B342</f>
        <v>41185</v>
      </c>
      <c r="C340" s="15">
        <f>Pivot!C342</f>
        <v>1</v>
      </c>
      <c r="D340" s="118">
        <f>Pivot!D342</f>
        <v>19.48</v>
      </c>
      <c r="E340" s="15">
        <f t="shared" si="30"/>
        <v>1</v>
      </c>
      <c r="F340" s="15">
        <f t="shared" si="31"/>
        <v>1</v>
      </c>
      <c r="G340" s="15">
        <f t="shared" si="32"/>
        <v>2</v>
      </c>
      <c r="H340" s="49">
        <v>0.44</v>
      </c>
      <c r="I340" s="89">
        <f t="shared" si="29"/>
        <v>19.48</v>
      </c>
      <c r="J340" s="89"/>
    </row>
    <row r="341" spans="1:10" x14ac:dyDescent="0.35">
      <c r="A341" s="15" t="str">
        <f>Pivot!A343</f>
        <v>10609001060289</v>
      </c>
      <c r="B341" s="90">
        <f>Pivot!B343</f>
        <v>41386</v>
      </c>
      <c r="C341" s="15">
        <f>Pivot!C343</f>
        <v>52</v>
      </c>
      <c r="D341" s="118">
        <f>Pivot!D343</f>
        <v>10.284038461538461</v>
      </c>
      <c r="E341" s="15">
        <f t="shared" si="30"/>
        <v>1</v>
      </c>
      <c r="F341" s="15">
        <f t="shared" si="31"/>
        <v>3</v>
      </c>
      <c r="G341" s="15">
        <f t="shared" si="32"/>
        <v>2</v>
      </c>
      <c r="H341" s="49">
        <v>0.83</v>
      </c>
      <c r="I341" s="89">
        <f t="shared" si="29"/>
        <v>534.77</v>
      </c>
      <c r="J341" s="89"/>
    </row>
    <row r="342" spans="1:10" x14ac:dyDescent="0.35">
      <c r="A342" s="15" t="str">
        <f>Pivot!A344</f>
        <v>10609001060314</v>
      </c>
      <c r="B342" s="90">
        <f>Pivot!B344</f>
        <v>41186</v>
      </c>
      <c r="C342" s="15">
        <f>Pivot!C344</f>
        <v>1</v>
      </c>
      <c r="D342" s="118">
        <f>Pivot!D344</f>
        <v>25.5</v>
      </c>
      <c r="E342" s="15">
        <f t="shared" si="30"/>
        <v>1</v>
      </c>
      <c r="F342" s="15">
        <f t="shared" si="31"/>
        <v>1</v>
      </c>
      <c r="G342" s="15">
        <f t="shared" si="32"/>
        <v>2</v>
      </c>
      <c r="H342" s="49">
        <v>0.82</v>
      </c>
      <c r="I342" s="89">
        <f t="shared" si="29"/>
        <v>25.5</v>
      </c>
      <c r="J342" s="89"/>
    </row>
    <row r="343" spans="1:10" x14ac:dyDescent="0.35">
      <c r="A343" s="15" t="str">
        <f>Pivot!A345</f>
        <v>10609001060544</v>
      </c>
      <c r="B343" s="90">
        <f>Pivot!B345</f>
        <v>41318</v>
      </c>
      <c r="C343" s="15">
        <f>Pivot!C345</f>
        <v>1</v>
      </c>
      <c r="D343" s="118">
        <f>Pivot!D345</f>
        <v>40</v>
      </c>
      <c r="E343" s="15">
        <f t="shared" si="30"/>
        <v>1</v>
      </c>
      <c r="F343" s="15">
        <f t="shared" si="31"/>
        <v>1</v>
      </c>
      <c r="G343" s="15">
        <f t="shared" si="32"/>
        <v>3</v>
      </c>
      <c r="H343" s="49">
        <v>0.84</v>
      </c>
      <c r="I343" s="89">
        <f t="shared" si="29"/>
        <v>40</v>
      </c>
      <c r="J343" s="89"/>
    </row>
    <row r="344" spans="1:10" x14ac:dyDescent="0.35">
      <c r="A344" s="15" t="str">
        <f>Pivot!A346</f>
        <v>10609001060607</v>
      </c>
      <c r="B344" s="90">
        <f>Pivot!B346</f>
        <v>41311</v>
      </c>
      <c r="C344" s="15">
        <f>Pivot!C346</f>
        <v>2</v>
      </c>
      <c r="D344" s="118">
        <f>Pivot!D346</f>
        <v>22.2</v>
      </c>
      <c r="E344" s="15">
        <f t="shared" si="30"/>
        <v>1</v>
      </c>
      <c r="F344" s="15">
        <f t="shared" si="31"/>
        <v>1</v>
      </c>
      <c r="G344" s="15">
        <f t="shared" si="32"/>
        <v>2</v>
      </c>
      <c r="H344" s="49">
        <v>0.53</v>
      </c>
      <c r="I344" s="89">
        <f t="shared" si="29"/>
        <v>44.4</v>
      </c>
      <c r="J344" s="89"/>
    </row>
    <row r="345" spans="1:10" x14ac:dyDescent="0.35">
      <c r="A345" s="15" t="str">
        <f>Pivot!A347</f>
        <v>10609001060792</v>
      </c>
      <c r="B345" s="90">
        <f>Pivot!B347</f>
        <v>41193</v>
      </c>
      <c r="C345" s="15">
        <f>Pivot!C347</f>
        <v>1</v>
      </c>
      <c r="D345" s="118">
        <f>Pivot!D347</f>
        <v>115.42</v>
      </c>
      <c r="E345" s="15">
        <f t="shared" si="30"/>
        <v>1</v>
      </c>
      <c r="F345" s="15">
        <f t="shared" si="31"/>
        <v>1</v>
      </c>
      <c r="G345" s="15">
        <f t="shared" si="32"/>
        <v>3</v>
      </c>
      <c r="H345" s="49">
        <v>0.83</v>
      </c>
      <c r="I345" s="89">
        <f t="shared" si="29"/>
        <v>115.42</v>
      </c>
      <c r="J345" s="89"/>
    </row>
    <row r="346" spans="1:10" x14ac:dyDescent="0.35">
      <c r="A346" s="15" t="str">
        <f>Pivot!A348</f>
        <v>10609001060855</v>
      </c>
      <c r="B346" s="90">
        <f>Pivot!B348</f>
        <v>41193</v>
      </c>
      <c r="C346" s="15">
        <f>Pivot!C348</f>
        <v>1</v>
      </c>
      <c r="D346" s="118">
        <f>Pivot!D348</f>
        <v>381.1</v>
      </c>
      <c r="E346" s="15">
        <f t="shared" si="30"/>
        <v>1</v>
      </c>
      <c r="F346" s="15">
        <f t="shared" si="31"/>
        <v>1</v>
      </c>
      <c r="G346" s="15">
        <f t="shared" si="32"/>
        <v>3</v>
      </c>
      <c r="H346" s="49">
        <v>0.16</v>
      </c>
      <c r="I346" s="89">
        <f t="shared" si="29"/>
        <v>381.1</v>
      </c>
      <c r="J346" s="89"/>
    </row>
    <row r="347" spans="1:10" x14ac:dyDescent="0.35">
      <c r="A347" s="15" t="str">
        <f>Pivot!A349</f>
        <v>10609001060980</v>
      </c>
      <c r="B347" s="90">
        <f>Pivot!B349</f>
        <v>41193</v>
      </c>
      <c r="C347" s="15">
        <f>Pivot!C349</f>
        <v>1</v>
      </c>
      <c r="D347" s="118">
        <f>Pivot!D349</f>
        <v>11</v>
      </c>
      <c r="E347" s="15">
        <f t="shared" si="30"/>
        <v>1</v>
      </c>
      <c r="F347" s="15">
        <f t="shared" si="31"/>
        <v>1</v>
      </c>
      <c r="G347" s="15">
        <f t="shared" si="32"/>
        <v>2</v>
      </c>
      <c r="H347" s="49">
        <v>0.53</v>
      </c>
      <c r="I347" s="89">
        <f t="shared" si="29"/>
        <v>11</v>
      </c>
      <c r="J347" s="89"/>
    </row>
    <row r="348" spans="1:10" x14ac:dyDescent="0.35">
      <c r="A348" s="15" t="str">
        <f>Pivot!A350</f>
        <v>10609001061755</v>
      </c>
      <c r="B348" s="90">
        <f>Pivot!B350</f>
        <v>41207</v>
      </c>
      <c r="C348" s="15">
        <f>Pivot!C350</f>
        <v>2</v>
      </c>
      <c r="D348" s="118">
        <f>Pivot!D350</f>
        <v>6.2549999999999999</v>
      </c>
      <c r="E348" s="15">
        <f t="shared" si="30"/>
        <v>1</v>
      </c>
      <c r="F348" s="15">
        <f t="shared" si="31"/>
        <v>1</v>
      </c>
      <c r="G348" s="15">
        <f t="shared" si="32"/>
        <v>1</v>
      </c>
      <c r="H348" s="49">
        <v>0.22</v>
      </c>
      <c r="I348" s="89">
        <f t="shared" si="29"/>
        <v>12.51</v>
      </c>
      <c r="J348" s="89"/>
    </row>
    <row r="349" spans="1:10" x14ac:dyDescent="0.35">
      <c r="A349" s="15" t="str">
        <f>Pivot!A351</f>
        <v>10609001061890</v>
      </c>
      <c r="B349" s="90">
        <f>Pivot!B351</f>
        <v>41192</v>
      </c>
      <c r="C349" s="15">
        <f>Pivot!C351</f>
        <v>1</v>
      </c>
      <c r="D349" s="118">
        <f>Pivot!D351</f>
        <v>205.15</v>
      </c>
      <c r="E349" s="15">
        <f t="shared" si="30"/>
        <v>1</v>
      </c>
      <c r="F349" s="15">
        <f t="shared" si="31"/>
        <v>1</v>
      </c>
      <c r="G349" s="15">
        <f t="shared" si="32"/>
        <v>3</v>
      </c>
      <c r="H349" s="49">
        <v>0.77</v>
      </c>
      <c r="I349" s="89">
        <f t="shared" si="29"/>
        <v>205.15</v>
      </c>
      <c r="J349" s="89"/>
    </row>
    <row r="350" spans="1:10" x14ac:dyDescent="0.35">
      <c r="A350" s="15" t="str">
        <f>Pivot!A352</f>
        <v>10609001061911</v>
      </c>
      <c r="B350" s="90">
        <f>Pivot!B352</f>
        <v>41192</v>
      </c>
      <c r="C350" s="15">
        <f>Pivot!C352</f>
        <v>1</v>
      </c>
      <c r="D350" s="118">
        <f>Pivot!D352</f>
        <v>19.940000000000001</v>
      </c>
      <c r="E350" s="15">
        <f t="shared" si="30"/>
        <v>1</v>
      </c>
      <c r="F350" s="15">
        <f t="shared" si="31"/>
        <v>1</v>
      </c>
      <c r="G350" s="15">
        <f t="shared" si="32"/>
        <v>2</v>
      </c>
      <c r="H350" s="49">
        <v>0.61</v>
      </c>
      <c r="I350" s="89">
        <f t="shared" si="29"/>
        <v>19.940000000000001</v>
      </c>
      <c r="J350" s="89"/>
    </row>
    <row r="351" spans="1:10" x14ac:dyDescent="0.35">
      <c r="A351" s="15" t="str">
        <f>Pivot!A353</f>
        <v>10609001062017</v>
      </c>
      <c r="B351" s="90">
        <f>Pivot!B353</f>
        <v>41192</v>
      </c>
      <c r="C351" s="15">
        <f>Pivot!C353</f>
        <v>2</v>
      </c>
      <c r="D351" s="118">
        <f>Pivot!D353</f>
        <v>28.924999999999997</v>
      </c>
      <c r="E351" s="15">
        <f t="shared" si="30"/>
        <v>1</v>
      </c>
      <c r="F351" s="15">
        <f t="shared" si="31"/>
        <v>1</v>
      </c>
      <c r="G351" s="15">
        <f t="shared" si="32"/>
        <v>2</v>
      </c>
      <c r="H351" s="49">
        <v>0.28000000000000003</v>
      </c>
      <c r="I351" s="89">
        <f t="shared" si="29"/>
        <v>57.849999999999994</v>
      </c>
      <c r="J351" s="89"/>
    </row>
    <row r="352" spans="1:10" x14ac:dyDescent="0.35">
      <c r="A352" s="15" t="str">
        <f>Pivot!A354</f>
        <v>10609001062190</v>
      </c>
      <c r="B352" s="90">
        <f>Pivot!B354</f>
        <v>41488</v>
      </c>
      <c r="C352" s="15">
        <f>Pivot!C354</f>
        <v>11</v>
      </c>
      <c r="D352" s="118">
        <f>Pivot!D354</f>
        <v>15.459090909090907</v>
      </c>
      <c r="E352" s="15">
        <f t="shared" si="30"/>
        <v>2</v>
      </c>
      <c r="F352" s="15">
        <f t="shared" si="31"/>
        <v>2</v>
      </c>
      <c r="G352" s="15">
        <f t="shared" si="32"/>
        <v>2</v>
      </c>
      <c r="H352" s="49">
        <v>0.57999999999999996</v>
      </c>
      <c r="I352" s="89">
        <f t="shared" si="29"/>
        <v>170.04999999999998</v>
      </c>
      <c r="J352" s="89"/>
    </row>
    <row r="353" spans="1:10" x14ac:dyDescent="0.35">
      <c r="A353" s="15" t="str">
        <f>Pivot!A355</f>
        <v>10609001062260</v>
      </c>
      <c r="B353" s="90">
        <f>Pivot!B355</f>
        <v>41202</v>
      </c>
      <c r="C353" s="15">
        <f>Pivot!C355</f>
        <v>2</v>
      </c>
      <c r="D353" s="118">
        <f>Pivot!D355</f>
        <v>33.825000000000003</v>
      </c>
      <c r="E353" s="15">
        <f t="shared" si="30"/>
        <v>1</v>
      </c>
      <c r="F353" s="15">
        <f t="shared" si="31"/>
        <v>1</v>
      </c>
      <c r="G353" s="15">
        <f t="shared" si="32"/>
        <v>2</v>
      </c>
      <c r="H353" s="49">
        <v>0.99</v>
      </c>
      <c r="I353" s="89">
        <f t="shared" si="29"/>
        <v>67.650000000000006</v>
      </c>
      <c r="J353" s="89"/>
    </row>
    <row r="354" spans="1:10" x14ac:dyDescent="0.35">
      <c r="A354" s="15" t="str">
        <f>Pivot!A356</f>
        <v>10609001062326</v>
      </c>
      <c r="B354" s="90">
        <f>Pivot!B356</f>
        <v>41185</v>
      </c>
      <c r="C354" s="15">
        <f>Pivot!C356</f>
        <v>1</v>
      </c>
      <c r="D354" s="118">
        <f>Pivot!D356</f>
        <v>8.9499999999999993</v>
      </c>
      <c r="E354" s="15">
        <f t="shared" si="30"/>
        <v>1</v>
      </c>
      <c r="F354" s="15">
        <f t="shared" si="31"/>
        <v>1</v>
      </c>
      <c r="G354" s="15">
        <f t="shared" si="32"/>
        <v>1</v>
      </c>
      <c r="H354" s="49">
        <v>0.11</v>
      </c>
      <c r="I354" s="89">
        <f t="shared" si="29"/>
        <v>8.9499999999999993</v>
      </c>
      <c r="J354" s="89"/>
    </row>
    <row r="355" spans="1:10" x14ac:dyDescent="0.35">
      <c r="A355" s="15" t="str">
        <f>Pivot!A357</f>
        <v>10609001062491</v>
      </c>
      <c r="B355" s="90">
        <f>Pivot!B357</f>
        <v>41185</v>
      </c>
      <c r="C355" s="15">
        <f>Pivot!C357</f>
        <v>1</v>
      </c>
      <c r="D355" s="118">
        <f>Pivot!D357</f>
        <v>8.0500000000000007</v>
      </c>
      <c r="E355" s="15">
        <f t="shared" si="30"/>
        <v>1</v>
      </c>
      <c r="F355" s="15">
        <f t="shared" si="31"/>
        <v>1</v>
      </c>
      <c r="G355" s="15">
        <f t="shared" si="32"/>
        <v>1</v>
      </c>
      <c r="H355" s="49">
        <v>0.51</v>
      </c>
      <c r="I355" s="89">
        <f t="shared" si="29"/>
        <v>8.0500000000000007</v>
      </c>
      <c r="J355" s="89"/>
    </row>
    <row r="356" spans="1:10" x14ac:dyDescent="0.35">
      <c r="A356" s="15" t="str">
        <f>Pivot!A358</f>
        <v>10609001062511</v>
      </c>
      <c r="B356" s="90">
        <f>Pivot!B358</f>
        <v>41576</v>
      </c>
      <c r="C356" s="15">
        <f>Pivot!C358</f>
        <v>81</v>
      </c>
      <c r="D356" s="118">
        <f>Pivot!D358</f>
        <v>13.153209876543217</v>
      </c>
      <c r="E356" s="15">
        <f t="shared" si="30"/>
        <v>3</v>
      </c>
      <c r="F356" s="15">
        <f t="shared" si="31"/>
        <v>3</v>
      </c>
      <c r="G356" s="15">
        <f t="shared" si="32"/>
        <v>2</v>
      </c>
      <c r="H356" s="49">
        <v>0.04</v>
      </c>
      <c r="I356" s="89">
        <f t="shared" si="29"/>
        <v>1065.4100000000005</v>
      </c>
      <c r="J356" s="89"/>
    </row>
    <row r="357" spans="1:10" x14ac:dyDescent="0.35">
      <c r="A357" s="15" t="str">
        <f>Pivot!A359</f>
        <v>10609001062681</v>
      </c>
      <c r="B357" s="90">
        <f>Pivot!B359</f>
        <v>41582</v>
      </c>
      <c r="C357" s="15">
        <f>Pivot!C359</f>
        <v>26</v>
      </c>
      <c r="D357" s="118">
        <f>Pivot!D359</f>
        <v>18.613461538461536</v>
      </c>
      <c r="E357" s="15">
        <f t="shared" si="30"/>
        <v>3</v>
      </c>
      <c r="F357" s="15">
        <f t="shared" si="31"/>
        <v>3</v>
      </c>
      <c r="G357" s="15">
        <f t="shared" si="32"/>
        <v>2</v>
      </c>
      <c r="H357" s="49">
        <v>0.14000000000000001</v>
      </c>
      <c r="I357" s="89">
        <f t="shared" si="29"/>
        <v>483.94999999999993</v>
      </c>
      <c r="J357" s="89"/>
    </row>
    <row r="358" spans="1:10" x14ac:dyDescent="0.35">
      <c r="A358" s="15" t="str">
        <f>Pivot!A360</f>
        <v>10609001062760</v>
      </c>
      <c r="B358" s="90">
        <f>Pivot!B360</f>
        <v>41171</v>
      </c>
      <c r="C358" s="15">
        <f>Pivot!C360</f>
        <v>1</v>
      </c>
      <c r="D358" s="118">
        <f>Pivot!D360</f>
        <v>40</v>
      </c>
      <c r="E358" s="15">
        <f t="shared" si="30"/>
        <v>1</v>
      </c>
      <c r="F358" s="15">
        <f t="shared" si="31"/>
        <v>1</v>
      </c>
      <c r="G358" s="15">
        <f t="shared" si="32"/>
        <v>3</v>
      </c>
      <c r="H358" s="49">
        <v>0.11</v>
      </c>
      <c r="I358" s="89">
        <f t="shared" si="29"/>
        <v>40</v>
      </c>
      <c r="J358" s="89"/>
    </row>
    <row r="359" spans="1:10" x14ac:dyDescent="0.35">
      <c r="A359" s="15" t="str">
        <f>Pivot!A361</f>
        <v>10609001062850</v>
      </c>
      <c r="B359" s="90">
        <f>Pivot!B361</f>
        <v>41171</v>
      </c>
      <c r="C359" s="15">
        <f>Pivot!C361</f>
        <v>1</v>
      </c>
      <c r="D359" s="118">
        <f>Pivot!D361</f>
        <v>15.5</v>
      </c>
      <c r="E359" s="15">
        <f t="shared" si="30"/>
        <v>1</v>
      </c>
      <c r="F359" s="15">
        <f t="shared" si="31"/>
        <v>1</v>
      </c>
      <c r="G359" s="15">
        <f t="shared" si="32"/>
        <v>2</v>
      </c>
      <c r="H359" s="49">
        <v>0.59</v>
      </c>
      <c r="I359" s="89">
        <f t="shared" si="29"/>
        <v>15.5</v>
      </c>
      <c r="J359" s="89"/>
    </row>
    <row r="360" spans="1:10" x14ac:dyDescent="0.35">
      <c r="A360" s="15" t="str">
        <f>Pivot!A362</f>
        <v>10609001062910</v>
      </c>
      <c r="B360" s="90">
        <f>Pivot!B362</f>
        <v>41430</v>
      </c>
      <c r="C360" s="15">
        <f>Pivot!C362</f>
        <v>10</v>
      </c>
      <c r="D360" s="118">
        <f>Pivot!D362</f>
        <v>15.520999999999997</v>
      </c>
      <c r="E360" s="15">
        <f t="shared" si="30"/>
        <v>2</v>
      </c>
      <c r="F360" s="15">
        <f t="shared" si="31"/>
        <v>2</v>
      </c>
      <c r="G360" s="15">
        <f t="shared" si="32"/>
        <v>2</v>
      </c>
      <c r="H360" s="49">
        <v>0.71</v>
      </c>
      <c r="I360" s="89">
        <f t="shared" si="29"/>
        <v>155.20999999999998</v>
      </c>
      <c r="J360" s="89"/>
    </row>
    <row r="361" spans="1:10" x14ac:dyDescent="0.35">
      <c r="A361" s="15" t="str">
        <f>Pivot!A363</f>
        <v>10609001063037</v>
      </c>
      <c r="B361" s="90">
        <f>Pivot!B363</f>
        <v>41571</v>
      </c>
      <c r="C361" s="15">
        <f>Pivot!C363</f>
        <v>43</v>
      </c>
      <c r="D361" s="118">
        <f>Pivot!D363</f>
        <v>39.227441860465113</v>
      </c>
      <c r="E361" s="15">
        <f t="shared" si="30"/>
        <v>3</v>
      </c>
      <c r="F361" s="15">
        <f t="shared" si="31"/>
        <v>3</v>
      </c>
      <c r="G361" s="15">
        <f t="shared" si="32"/>
        <v>2</v>
      </c>
      <c r="H361" s="49">
        <v>0.32</v>
      </c>
      <c r="I361" s="89">
        <f t="shared" si="29"/>
        <v>1686.78</v>
      </c>
      <c r="J361" s="89"/>
    </row>
    <row r="362" spans="1:10" x14ac:dyDescent="0.35">
      <c r="A362" s="15" t="str">
        <f>Pivot!A364</f>
        <v>10609001063130</v>
      </c>
      <c r="B362" s="90">
        <f>Pivot!B364</f>
        <v>41527</v>
      </c>
      <c r="C362" s="15">
        <f>Pivot!C364</f>
        <v>7</v>
      </c>
      <c r="D362" s="118">
        <f>Pivot!D364</f>
        <v>18.828571428571429</v>
      </c>
      <c r="E362" s="15">
        <f t="shared" si="30"/>
        <v>3</v>
      </c>
      <c r="F362" s="15">
        <f t="shared" si="31"/>
        <v>1</v>
      </c>
      <c r="G362" s="15">
        <f t="shared" si="32"/>
        <v>2</v>
      </c>
      <c r="H362" s="49">
        <v>0.4</v>
      </c>
      <c r="I362" s="89">
        <f t="shared" si="29"/>
        <v>131.80000000000001</v>
      </c>
      <c r="J362" s="89"/>
    </row>
    <row r="363" spans="1:10" x14ac:dyDescent="0.35">
      <c r="A363" s="15" t="str">
        <f>Pivot!A365</f>
        <v>10609001063246</v>
      </c>
      <c r="B363" s="90">
        <f>Pivot!B365</f>
        <v>41172</v>
      </c>
      <c r="C363" s="15">
        <f>Pivot!C365</f>
        <v>1</v>
      </c>
      <c r="D363" s="118">
        <f>Pivot!D365</f>
        <v>19</v>
      </c>
      <c r="E363" s="15">
        <f t="shared" si="30"/>
        <v>1</v>
      </c>
      <c r="F363" s="15">
        <f t="shared" si="31"/>
        <v>1</v>
      </c>
      <c r="G363" s="15">
        <f t="shared" si="32"/>
        <v>2</v>
      </c>
      <c r="H363" s="49">
        <v>0.09</v>
      </c>
      <c r="I363" s="89">
        <f t="shared" si="29"/>
        <v>19</v>
      </c>
      <c r="J363" s="89"/>
    </row>
    <row r="364" spans="1:10" x14ac:dyDescent="0.35">
      <c r="A364" s="15" t="str">
        <f>Pivot!A366</f>
        <v>10609001063386</v>
      </c>
      <c r="B364" s="90">
        <f>Pivot!B366</f>
        <v>41578</v>
      </c>
      <c r="C364" s="15">
        <f>Pivot!C366</f>
        <v>139</v>
      </c>
      <c r="D364" s="118">
        <f>Pivot!D366</f>
        <v>15.219208633093528</v>
      </c>
      <c r="E364" s="15">
        <f t="shared" si="30"/>
        <v>3</v>
      </c>
      <c r="F364" s="15">
        <f t="shared" si="31"/>
        <v>3</v>
      </c>
      <c r="G364" s="15">
        <f t="shared" si="32"/>
        <v>2</v>
      </c>
      <c r="H364" s="49">
        <v>0.49</v>
      </c>
      <c r="I364" s="89">
        <f t="shared" si="29"/>
        <v>2115.4700000000003</v>
      </c>
      <c r="J364" s="89"/>
    </row>
    <row r="365" spans="1:10" x14ac:dyDescent="0.35">
      <c r="A365" s="15" t="str">
        <f>Pivot!A367</f>
        <v>10609001063442</v>
      </c>
      <c r="B365" s="90">
        <f>Pivot!B367</f>
        <v>41215</v>
      </c>
      <c r="C365" s="15">
        <f>Pivot!C367</f>
        <v>3</v>
      </c>
      <c r="D365" s="118">
        <f>Pivot!D367</f>
        <v>5.5033333333333339</v>
      </c>
      <c r="E365" s="15">
        <f t="shared" si="30"/>
        <v>1</v>
      </c>
      <c r="F365" s="15">
        <f t="shared" si="31"/>
        <v>1</v>
      </c>
      <c r="G365" s="15">
        <f t="shared" si="32"/>
        <v>1</v>
      </c>
      <c r="H365" s="49">
        <v>0.63</v>
      </c>
      <c r="I365" s="89">
        <f t="shared" si="29"/>
        <v>16.510000000000002</v>
      </c>
      <c r="J365" s="89"/>
    </row>
    <row r="366" spans="1:10" x14ac:dyDescent="0.35">
      <c r="A366" s="15" t="str">
        <f>Pivot!A368</f>
        <v>10609001063567</v>
      </c>
      <c r="B366" s="90">
        <f>Pivot!B368</f>
        <v>41482</v>
      </c>
      <c r="C366" s="15">
        <f>Pivot!C368</f>
        <v>2</v>
      </c>
      <c r="D366" s="118">
        <f>Pivot!D368</f>
        <v>70.325000000000003</v>
      </c>
      <c r="E366" s="15">
        <f t="shared" si="30"/>
        <v>2</v>
      </c>
      <c r="F366" s="15">
        <f t="shared" si="31"/>
        <v>1</v>
      </c>
      <c r="G366" s="15">
        <f t="shared" si="32"/>
        <v>3</v>
      </c>
      <c r="H366" s="49">
        <v>0.64</v>
      </c>
      <c r="I366" s="89">
        <f t="shared" si="29"/>
        <v>140.65</v>
      </c>
      <c r="J366" s="89"/>
    </row>
    <row r="367" spans="1:10" x14ac:dyDescent="0.35">
      <c r="A367" s="15" t="str">
        <f>Pivot!A369</f>
        <v>10609001063680</v>
      </c>
      <c r="B367" s="90">
        <f>Pivot!B369</f>
        <v>41418</v>
      </c>
      <c r="C367" s="15">
        <f>Pivot!C369</f>
        <v>2</v>
      </c>
      <c r="D367" s="118">
        <f>Pivot!D369</f>
        <v>12.5</v>
      </c>
      <c r="E367" s="15">
        <f t="shared" si="30"/>
        <v>2</v>
      </c>
      <c r="F367" s="15">
        <f t="shared" si="31"/>
        <v>1</v>
      </c>
      <c r="G367" s="15">
        <f t="shared" si="32"/>
        <v>2</v>
      </c>
      <c r="H367" s="49">
        <v>0.78</v>
      </c>
      <c r="I367" s="89">
        <f t="shared" si="29"/>
        <v>25</v>
      </c>
      <c r="J367" s="89"/>
    </row>
    <row r="368" spans="1:10" x14ac:dyDescent="0.35">
      <c r="A368" s="15" t="str">
        <f>Pivot!A370</f>
        <v>10609001063742</v>
      </c>
      <c r="B368" s="90">
        <f>Pivot!B370</f>
        <v>41583</v>
      </c>
      <c r="C368" s="15">
        <f>Pivot!C370</f>
        <v>741</v>
      </c>
      <c r="D368" s="118">
        <f>Pivot!D370</f>
        <v>15.109622132253676</v>
      </c>
      <c r="E368" s="15">
        <f t="shared" si="30"/>
        <v>3</v>
      </c>
      <c r="F368" s="15">
        <f t="shared" si="31"/>
        <v>3</v>
      </c>
      <c r="G368" s="15">
        <f t="shared" si="32"/>
        <v>2</v>
      </c>
      <c r="H368" s="49">
        <v>0.55000000000000004</v>
      </c>
      <c r="I368" s="89">
        <f t="shared" si="29"/>
        <v>11196.229999999974</v>
      </c>
      <c r="J368" s="89"/>
    </row>
    <row r="369" spans="1:10" x14ac:dyDescent="0.35">
      <c r="A369" s="15" t="str">
        <f>Pivot!A371</f>
        <v>10609001063828</v>
      </c>
      <c r="B369" s="90">
        <f>Pivot!B371</f>
        <v>41270</v>
      </c>
      <c r="C369" s="15">
        <f>Pivot!C371</f>
        <v>3</v>
      </c>
      <c r="D369" s="118">
        <f>Pivot!D371</f>
        <v>12.913333333333334</v>
      </c>
      <c r="E369" s="15">
        <f t="shared" si="30"/>
        <v>1</v>
      </c>
      <c r="F369" s="15">
        <f t="shared" si="31"/>
        <v>1</v>
      </c>
      <c r="G369" s="15">
        <f t="shared" si="32"/>
        <v>2</v>
      </c>
      <c r="H369" s="49">
        <v>0.18</v>
      </c>
      <c r="I369" s="89">
        <f t="shared" si="29"/>
        <v>38.74</v>
      </c>
      <c r="J369" s="89"/>
    </row>
    <row r="370" spans="1:10" x14ac:dyDescent="0.35">
      <c r="A370" s="15" t="str">
        <f>Pivot!A372</f>
        <v>10609001063905</v>
      </c>
      <c r="B370" s="90">
        <f>Pivot!B372</f>
        <v>41579</v>
      </c>
      <c r="C370" s="15">
        <f>Pivot!C372</f>
        <v>280</v>
      </c>
      <c r="D370" s="118">
        <f>Pivot!D372</f>
        <v>36.749964285714306</v>
      </c>
      <c r="E370" s="15">
        <f t="shared" si="30"/>
        <v>3</v>
      </c>
      <c r="F370" s="15">
        <f t="shared" si="31"/>
        <v>3</v>
      </c>
      <c r="G370" s="15">
        <f t="shared" si="32"/>
        <v>2</v>
      </c>
      <c r="H370" s="49">
        <v>0.27</v>
      </c>
      <c r="I370" s="89">
        <f t="shared" si="29"/>
        <v>10289.990000000005</v>
      </c>
      <c r="J370" s="89"/>
    </row>
    <row r="371" spans="1:10" x14ac:dyDescent="0.35">
      <c r="A371" s="15" t="str">
        <f>Pivot!A373</f>
        <v>10609001064028</v>
      </c>
      <c r="B371" s="90">
        <f>Pivot!B373</f>
        <v>41256</v>
      </c>
      <c r="C371" s="15">
        <f>Pivot!C373</f>
        <v>30</v>
      </c>
      <c r="D371" s="118">
        <f>Pivot!D373</f>
        <v>9.6539999999999981</v>
      </c>
      <c r="E371" s="15">
        <f t="shared" si="30"/>
        <v>1</v>
      </c>
      <c r="F371" s="15">
        <f t="shared" si="31"/>
        <v>3</v>
      </c>
      <c r="G371" s="15">
        <f t="shared" si="32"/>
        <v>1</v>
      </c>
      <c r="H371" s="49">
        <v>0.3</v>
      </c>
      <c r="I371" s="89">
        <f t="shared" si="29"/>
        <v>289.61999999999995</v>
      </c>
      <c r="J371" s="89"/>
    </row>
    <row r="372" spans="1:10" x14ac:dyDescent="0.35">
      <c r="A372" s="15" t="str">
        <f>Pivot!A374</f>
        <v>10609001064135</v>
      </c>
      <c r="B372" s="90">
        <f>Pivot!B374</f>
        <v>41172</v>
      </c>
      <c r="C372" s="15">
        <f>Pivot!C374</f>
        <v>1</v>
      </c>
      <c r="D372" s="118">
        <f>Pivot!D374</f>
        <v>10.98</v>
      </c>
      <c r="E372" s="15">
        <f t="shared" si="30"/>
        <v>1</v>
      </c>
      <c r="F372" s="15">
        <f t="shared" si="31"/>
        <v>1</v>
      </c>
      <c r="G372" s="15">
        <f t="shared" si="32"/>
        <v>2</v>
      </c>
      <c r="H372" s="49">
        <v>0.47</v>
      </c>
      <c r="I372" s="89">
        <f t="shared" si="29"/>
        <v>10.98</v>
      </c>
      <c r="J372" s="89"/>
    </row>
    <row r="373" spans="1:10" x14ac:dyDescent="0.35">
      <c r="A373" s="15" t="str">
        <f>Pivot!A375</f>
        <v>10609001064533</v>
      </c>
      <c r="B373" s="90">
        <f>Pivot!B375</f>
        <v>41578</v>
      </c>
      <c r="C373" s="15">
        <f>Pivot!C375</f>
        <v>128</v>
      </c>
      <c r="D373" s="118">
        <f>Pivot!D375</f>
        <v>12.580859375000005</v>
      </c>
      <c r="E373" s="15">
        <f t="shared" si="30"/>
        <v>3</v>
      </c>
      <c r="F373" s="15">
        <f t="shared" si="31"/>
        <v>3</v>
      </c>
      <c r="G373" s="15">
        <f t="shared" si="32"/>
        <v>2</v>
      </c>
      <c r="H373" s="49">
        <v>0.89</v>
      </c>
      <c r="I373" s="89">
        <f t="shared" si="29"/>
        <v>1610.3500000000006</v>
      </c>
      <c r="J373" s="89"/>
    </row>
    <row r="374" spans="1:10" x14ac:dyDescent="0.35">
      <c r="A374" s="15" t="str">
        <f>Pivot!A376</f>
        <v>10609001064636</v>
      </c>
      <c r="B374" s="90">
        <f>Pivot!B376</f>
        <v>41566</v>
      </c>
      <c r="C374" s="15">
        <f>Pivot!C376</f>
        <v>62</v>
      </c>
      <c r="D374" s="118">
        <f>Pivot!D376</f>
        <v>32.24854838709679</v>
      </c>
      <c r="E374" s="15">
        <f t="shared" si="30"/>
        <v>3</v>
      </c>
      <c r="F374" s="15">
        <f t="shared" si="31"/>
        <v>3</v>
      </c>
      <c r="G374" s="15">
        <f t="shared" si="32"/>
        <v>2</v>
      </c>
      <c r="H374" s="49">
        <v>0.73</v>
      </c>
      <c r="I374" s="89">
        <f t="shared" si="29"/>
        <v>1999.410000000001</v>
      </c>
      <c r="J374" s="89"/>
    </row>
    <row r="375" spans="1:10" x14ac:dyDescent="0.35">
      <c r="A375" s="15" t="str">
        <f>Pivot!A377</f>
        <v>10609001064779</v>
      </c>
      <c r="B375" s="90">
        <f>Pivot!B377</f>
        <v>41173</v>
      </c>
      <c r="C375" s="15">
        <f>Pivot!C377</f>
        <v>1</v>
      </c>
      <c r="D375" s="118">
        <f>Pivot!D377</f>
        <v>10.95</v>
      </c>
      <c r="E375" s="15">
        <f t="shared" si="30"/>
        <v>1</v>
      </c>
      <c r="F375" s="15">
        <f t="shared" si="31"/>
        <v>1</v>
      </c>
      <c r="G375" s="15">
        <f t="shared" si="32"/>
        <v>2</v>
      </c>
      <c r="H375" s="49">
        <v>0.22</v>
      </c>
      <c r="I375" s="89">
        <f t="shared" si="29"/>
        <v>10.95</v>
      </c>
      <c r="J375" s="89"/>
    </row>
    <row r="376" spans="1:10" x14ac:dyDescent="0.35">
      <c r="A376" s="15" t="str">
        <f>Pivot!A378</f>
        <v>10609001064816</v>
      </c>
      <c r="B376" s="90">
        <f>Pivot!B378</f>
        <v>41558</v>
      </c>
      <c r="C376" s="15">
        <f>Pivot!C378</f>
        <v>11</v>
      </c>
      <c r="D376" s="118">
        <f>Pivot!D378</f>
        <v>27.347272727272728</v>
      </c>
      <c r="E376" s="15">
        <f t="shared" si="30"/>
        <v>3</v>
      </c>
      <c r="F376" s="15">
        <f t="shared" si="31"/>
        <v>2</v>
      </c>
      <c r="G376" s="15">
        <f t="shared" si="32"/>
        <v>2</v>
      </c>
      <c r="H376" s="49">
        <v>0.37</v>
      </c>
      <c r="I376" s="89">
        <f t="shared" si="29"/>
        <v>300.82</v>
      </c>
      <c r="J376" s="89"/>
    </row>
    <row r="377" spans="1:10" x14ac:dyDescent="0.35">
      <c r="A377" s="15" t="str">
        <f>Pivot!A379</f>
        <v>10609001064984</v>
      </c>
      <c r="B377" s="90">
        <f>Pivot!B379</f>
        <v>41556</v>
      </c>
      <c r="C377" s="15">
        <f>Pivot!C379</f>
        <v>86</v>
      </c>
      <c r="D377" s="118">
        <f>Pivot!D379</f>
        <v>17.475000000000009</v>
      </c>
      <c r="E377" s="15">
        <f t="shared" si="30"/>
        <v>3</v>
      </c>
      <c r="F377" s="15">
        <f t="shared" si="31"/>
        <v>3</v>
      </c>
      <c r="G377" s="15">
        <f t="shared" si="32"/>
        <v>2</v>
      </c>
      <c r="H377" s="49">
        <v>0.47</v>
      </c>
      <c r="I377" s="89">
        <f t="shared" si="29"/>
        <v>1502.8500000000008</v>
      </c>
      <c r="J377" s="89"/>
    </row>
    <row r="378" spans="1:10" x14ac:dyDescent="0.35">
      <c r="A378" s="15" t="str">
        <f>Pivot!A380</f>
        <v>10609001066540</v>
      </c>
      <c r="B378" s="90">
        <f>Pivot!B380</f>
        <v>41571</v>
      </c>
      <c r="C378" s="15">
        <f>Pivot!C380</f>
        <v>9</v>
      </c>
      <c r="D378" s="118">
        <f>Pivot!D380</f>
        <v>44.244444444444447</v>
      </c>
      <c r="E378" s="15">
        <f t="shared" si="30"/>
        <v>3</v>
      </c>
      <c r="F378" s="15">
        <f t="shared" si="31"/>
        <v>1</v>
      </c>
      <c r="G378" s="15">
        <f t="shared" si="32"/>
        <v>3</v>
      </c>
      <c r="H378" s="49">
        <v>0.96</v>
      </c>
      <c r="I378" s="89">
        <f t="shared" si="29"/>
        <v>398.20000000000005</v>
      </c>
      <c r="J378" s="89"/>
    </row>
    <row r="379" spans="1:10" x14ac:dyDescent="0.35">
      <c r="A379" s="15" t="str">
        <f>Pivot!A381</f>
        <v>10609001066697</v>
      </c>
      <c r="B379" s="90">
        <f>Pivot!B381</f>
        <v>41181</v>
      </c>
      <c r="C379" s="15">
        <f>Pivot!C381</f>
        <v>1</v>
      </c>
      <c r="D379" s="118">
        <f>Pivot!D381</f>
        <v>37.4</v>
      </c>
      <c r="E379" s="15">
        <f t="shared" si="30"/>
        <v>1</v>
      </c>
      <c r="F379" s="15">
        <f t="shared" si="31"/>
        <v>1</v>
      </c>
      <c r="G379" s="15">
        <f t="shared" si="32"/>
        <v>2</v>
      </c>
      <c r="H379" s="49">
        <v>0.76</v>
      </c>
      <c r="I379" s="89">
        <f t="shared" si="29"/>
        <v>37.4</v>
      </c>
      <c r="J379" s="89"/>
    </row>
    <row r="380" spans="1:10" x14ac:dyDescent="0.35">
      <c r="A380" s="15" t="str">
        <f>Pivot!A382</f>
        <v>10609001066741</v>
      </c>
      <c r="B380" s="90">
        <f>Pivot!B382</f>
        <v>41551</v>
      </c>
      <c r="C380" s="15">
        <f>Pivot!C382</f>
        <v>4</v>
      </c>
      <c r="D380" s="118">
        <f>Pivot!D382</f>
        <v>30.137500000000003</v>
      </c>
      <c r="E380" s="15">
        <f t="shared" si="30"/>
        <v>3</v>
      </c>
      <c r="F380" s="15">
        <f t="shared" si="31"/>
        <v>1</v>
      </c>
      <c r="G380" s="15">
        <f t="shared" si="32"/>
        <v>2</v>
      </c>
      <c r="H380" s="49">
        <v>0.02</v>
      </c>
      <c r="I380" s="89">
        <f t="shared" si="29"/>
        <v>120.55000000000001</v>
      </c>
      <c r="J380" s="89"/>
    </row>
    <row r="381" spans="1:10" x14ac:dyDescent="0.35">
      <c r="A381" s="15" t="str">
        <f>Pivot!A383</f>
        <v>10609001066804</v>
      </c>
      <c r="B381" s="90">
        <f>Pivot!B383</f>
        <v>41176</v>
      </c>
      <c r="C381" s="15">
        <f>Pivot!C383</f>
        <v>1</v>
      </c>
      <c r="D381" s="118">
        <f>Pivot!D383</f>
        <v>2.5</v>
      </c>
      <c r="E381" s="15">
        <f t="shared" si="30"/>
        <v>1</v>
      </c>
      <c r="F381" s="15">
        <f t="shared" si="31"/>
        <v>1</v>
      </c>
      <c r="G381" s="15">
        <f t="shared" si="32"/>
        <v>1</v>
      </c>
      <c r="H381" s="49">
        <v>0.67</v>
      </c>
      <c r="I381" s="89">
        <f t="shared" si="29"/>
        <v>2.5</v>
      </c>
      <c r="J381" s="89"/>
    </row>
    <row r="382" spans="1:10" x14ac:dyDescent="0.35">
      <c r="A382" s="15" t="str">
        <f>Pivot!A384</f>
        <v>10609001066987</v>
      </c>
      <c r="B382" s="90">
        <f>Pivot!B384</f>
        <v>41176</v>
      </c>
      <c r="C382" s="15">
        <f>Pivot!C384</f>
        <v>1</v>
      </c>
      <c r="D382" s="118">
        <f>Pivot!D384</f>
        <v>30.85</v>
      </c>
      <c r="E382" s="15">
        <f t="shared" si="30"/>
        <v>1</v>
      </c>
      <c r="F382" s="15">
        <f t="shared" si="31"/>
        <v>1</v>
      </c>
      <c r="G382" s="15">
        <f t="shared" si="32"/>
        <v>2</v>
      </c>
      <c r="H382" s="49">
        <v>0.56999999999999995</v>
      </c>
      <c r="I382" s="89">
        <f t="shared" si="29"/>
        <v>30.85</v>
      </c>
      <c r="J382" s="89"/>
    </row>
    <row r="383" spans="1:10" x14ac:dyDescent="0.35">
      <c r="A383" s="15" t="str">
        <f>Pivot!A385</f>
        <v>10609001067187</v>
      </c>
      <c r="B383" s="90">
        <f>Pivot!B385</f>
        <v>41578</v>
      </c>
      <c r="C383" s="15">
        <f>Pivot!C385</f>
        <v>17</v>
      </c>
      <c r="D383" s="118">
        <f>Pivot!D385</f>
        <v>11.665882352941178</v>
      </c>
      <c r="E383" s="15">
        <f t="shared" si="30"/>
        <v>3</v>
      </c>
      <c r="F383" s="15">
        <f t="shared" si="31"/>
        <v>2</v>
      </c>
      <c r="G383" s="15">
        <f t="shared" si="32"/>
        <v>2</v>
      </c>
      <c r="H383" s="49">
        <v>0.78</v>
      </c>
      <c r="I383" s="89">
        <f t="shared" si="29"/>
        <v>198.32000000000002</v>
      </c>
      <c r="J383" s="89"/>
    </row>
    <row r="384" spans="1:10" x14ac:dyDescent="0.35">
      <c r="A384" s="15" t="str">
        <f>Pivot!A386</f>
        <v>10609001067248</v>
      </c>
      <c r="B384" s="90">
        <f>Pivot!B386</f>
        <v>41569</v>
      </c>
      <c r="C384" s="15">
        <f>Pivot!C386</f>
        <v>11</v>
      </c>
      <c r="D384" s="118">
        <f>Pivot!D386</f>
        <v>25.324545454545454</v>
      </c>
      <c r="E384" s="15">
        <f t="shared" si="30"/>
        <v>3</v>
      </c>
      <c r="F384" s="15">
        <f t="shared" si="31"/>
        <v>2</v>
      </c>
      <c r="G384" s="15">
        <f t="shared" si="32"/>
        <v>2</v>
      </c>
      <c r="H384" s="49">
        <v>0.2</v>
      </c>
      <c r="I384" s="89">
        <f t="shared" si="29"/>
        <v>278.57</v>
      </c>
      <c r="J384" s="89"/>
    </row>
    <row r="385" spans="1:10" x14ac:dyDescent="0.35">
      <c r="A385" s="15" t="str">
        <f>Pivot!A387</f>
        <v>10609001067359</v>
      </c>
      <c r="B385" s="90">
        <f>Pivot!B387</f>
        <v>41582</v>
      </c>
      <c r="C385" s="15">
        <f>Pivot!C387</f>
        <v>55</v>
      </c>
      <c r="D385" s="118">
        <f>Pivot!D387</f>
        <v>18.163454545454538</v>
      </c>
      <c r="E385" s="15">
        <f t="shared" si="30"/>
        <v>3</v>
      </c>
      <c r="F385" s="15">
        <f t="shared" si="31"/>
        <v>3</v>
      </c>
      <c r="G385" s="15">
        <f t="shared" si="32"/>
        <v>2</v>
      </c>
      <c r="H385" s="49">
        <v>0.57999999999999996</v>
      </c>
      <c r="I385" s="89">
        <f t="shared" si="29"/>
        <v>998.98999999999955</v>
      </c>
      <c r="J385" s="89"/>
    </row>
    <row r="386" spans="1:10" x14ac:dyDescent="0.35">
      <c r="A386" s="15" t="str">
        <f>Pivot!A388</f>
        <v>10609001067483</v>
      </c>
      <c r="B386" s="90">
        <f>Pivot!B388</f>
        <v>41174</v>
      </c>
      <c r="C386" s="15">
        <f>Pivot!C388</f>
        <v>1</v>
      </c>
      <c r="D386" s="118">
        <f>Pivot!D388</f>
        <v>68</v>
      </c>
      <c r="E386" s="15">
        <f t="shared" si="30"/>
        <v>1</v>
      </c>
      <c r="F386" s="15">
        <f t="shared" si="31"/>
        <v>1</v>
      </c>
      <c r="G386" s="15">
        <f t="shared" si="32"/>
        <v>3</v>
      </c>
      <c r="H386" s="49">
        <v>0.65</v>
      </c>
      <c r="I386" s="89">
        <f t="shared" ref="I386:I449" si="33">D386*C386</f>
        <v>68</v>
      </c>
      <c r="J386" s="89"/>
    </row>
    <row r="387" spans="1:10" x14ac:dyDescent="0.35">
      <c r="A387" s="15" t="str">
        <f>Pivot!A389</f>
        <v>10609001067576</v>
      </c>
      <c r="B387" s="90">
        <f>Pivot!B389</f>
        <v>41174</v>
      </c>
      <c r="C387" s="15">
        <f>Pivot!C389</f>
        <v>1</v>
      </c>
      <c r="D387" s="118">
        <f>Pivot!D389</f>
        <v>9.9499999999999993</v>
      </c>
      <c r="E387" s="15">
        <f t="shared" ref="E387:E450" si="34">VLOOKUP(B387, $K$3:$L$5, 2)</f>
        <v>1</v>
      </c>
      <c r="F387" s="15">
        <f t="shared" ref="F387:F450" si="35">VLOOKUP(C387,$K$11:$L$13,2)</f>
        <v>1</v>
      </c>
      <c r="G387" s="15">
        <f t="shared" ref="G387:G450" si="36">VLOOKUP(D387,$K$19:$L$21,2)</f>
        <v>1</v>
      </c>
      <c r="H387" s="49">
        <v>0.46</v>
      </c>
      <c r="I387" s="89">
        <f t="shared" si="33"/>
        <v>9.9499999999999993</v>
      </c>
      <c r="J387" s="89"/>
    </row>
    <row r="388" spans="1:10" x14ac:dyDescent="0.35">
      <c r="A388" s="15" t="str">
        <f>Pivot!A390</f>
        <v>10609001067635</v>
      </c>
      <c r="B388" s="90">
        <f>Pivot!B390</f>
        <v>41558</v>
      </c>
      <c r="C388" s="15">
        <f>Pivot!C390</f>
        <v>26</v>
      </c>
      <c r="D388" s="118">
        <f>Pivot!D390</f>
        <v>10.211923076923076</v>
      </c>
      <c r="E388" s="15">
        <f t="shared" si="34"/>
        <v>3</v>
      </c>
      <c r="F388" s="15">
        <f t="shared" si="35"/>
        <v>3</v>
      </c>
      <c r="G388" s="15">
        <f t="shared" si="36"/>
        <v>2</v>
      </c>
      <c r="H388" s="49">
        <v>0.95</v>
      </c>
      <c r="I388" s="89">
        <f t="shared" si="33"/>
        <v>265.51</v>
      </c>
      <c r="J388" s="89"/>
    </row>
    <row r="389" spans="1:10" x14ac:dyDescent="0.35">
      <c r="A389" s="15" t="str">
        <f>Pivot!A391</f>
        <v>10609001067757</v>
      </c>
      <c r="B389" s="90">
        <f>Pivot!B391</f>
        <v>41502</v>
      </c>
      <c r="C389" s="15">
        <f>Pivot!C391</f>
        <v>48</v>
      </c>
      <c r="D389" s="118">
        <f>Pivot!D391</f>
        <v>17.81958333333333</v>
      </c>
      <c r="E389" s="15">
        <f t="shared" si="34"/>
        <v>2</v>
      </c>
      <c r="F389" s="15">
        <f t="shared" si="35"/>
        <v>3</v>
      </c>
      <c r="G389" s="15">
        <f t="shared" si="36"/>
        <v>2</v>
      </c>
      <c r="H389" s="49">
        <v>0.12</v>
      </c>
      <c r="I389" s="89">
        <f t="shared" si="33"/>
        <v>855.33999999999992</v>
      </c>
      <c r="J389" s="89"/>
    </row>
    <row r="390" spans="1:10" x14ac:dyDescent="0.35">
      <c r="A390" s="15" t="str">
        <f>Pivot!A392</f>
        <v>10609001067856</v>
      </c>
      <c r="B390" s="90">
        <f>Pivot!B392</f>
        <v>41558</v>
      </c>
      <c r="C390" s="15">
        <f>Pivot!C392</f>
        <v>25</v>
      </c>
      <c r="D390" s="118">
        <f>Pivot!D392</f>
        <v>9.235599999999998</v>
      </c>
      <c r="E390" s="15">
        <f t="shared" si="34"/>
        <v>3</v>
      </c>
      <c r="F390" s="15">
        <f t="shared" si="35"/>
        <v>3</v>
      </c>
      <c r="G390" s="15">
        <f t="shared" si="36"/>
        <v>1</v>
      </c>
      <c r="H390" s="49">
        <v>0.19</v>
      </c>
      <c r="I390" s="89">
        <f t="shared" si="33"/>
        <v>230.88999999999996</v>
      </c>
      <c r="J390" s="89"/>
    </row>
    <row r="391" spans="1:10" x14ac:dyDescent="0.35">
      <c r="A391" s="15" t="str">
        <f>Pivot!A393</f>
        <v>10609001067902</v>
      </c>
      <c r="B391" s="90">
        <f>Pivot!B393</f>
        <v>41571</v>
      </c>
      <c r="C391" s="15">
        <f>Pivot!C393</f>
        <v>14</v>
      </c>
      <c r="D391" s="118">
        <f>Pivot!D393</f>
        <v>45.878571428571426</v>
      </c>
      <c r="E391" s="15">
        <f t="shared" si="34"/>
        <v>3</v>
      </c>
      <c r="F391" s="15">
        <f t="shared" si="35"/>
        <v>2</v>
      </c>
      <c r="G391" s="15">
        <f t="shared" si="36"/>
        <v>3</v>
      </c>
      <c r="H391" s="49">
        <v>0.35</v>
      </c>
      <c r="I391" s="89">
        <f t="shared" si="33"/>
        <v>642.29999999999995</v>
      </c>
      <c r="J391" s="89"/>
    </row>
    <row r="392" spans="1:10" x14ac:dyDescent="0.35">
      <c r="A392" s="15" t="str">
        <f>Pivot!A394</f>
        <v>10609001068084</v>
      </c>
      <c r="B392" s="90">
        <f>Pivot!B394</f>
        <v>41174</v>
      </c>
      <c r="C392" s="15">
        <f>Pivot!C394</f>
        <v>1</v>
      </c>
      <c r="D392" s="118">
        <f>Pivot!D394</f>
        <v>9.9499999999999993</v>
      </c>
      <c r="E392" s="15">
        <f t="shared" si="34"/>
        <v>1</v>
      </c>
      <c r="F392" s="15">
        <f t="shared" si="35"/>
        <v>1</v>
      </c>
      <c r="G392" s="15">
        <f t="shared" si="36"/>
        <v>1</v>
      </c>
      <c r="H392" s="49">
        <v>7.0000000000000007E-2</v>
      </c>
      <c r="I392" s="89">
        <f t="shared" si="33"/>
        <v>9.9499999999999993</v>
      </c>
      <c r="J392" s="89"/>
    </row>
    <row r="393" spans="1:10" x14ac:dyDescent="0.35">
      <c r="A393" s="15" t="str">
        <f>Pivot!A395</f>
        <v>10609001068145</v>
      </c>
      <c r="B393" s="90">
        <f>Pivot!B395</f>
        <v>41174</v>
      </c>
      <c r="C393" s="15">
        <f>Pivot!C395</f>
        <v>1</v>
      </c>
      <c r="D393" s="118">
        <f>Pivot!D395</f>
        <v>45.25</v>
      </c>
      <c r="E393" s="15">
        <f t="shared" si="34"/>
        <v>1</v>
      </c>
      <c r="F393" s="15">
        <f t="shared" si="35"/>
        <v>1</v>
      </c>
      <c r="G393" s="15">
        <f t="shared" si="36"/>
        <v>3</v>
      </c>
      <c r="H393" s="49">
        <v>0.69</v>
      </c>
      <c r="I393" s="89">
        <f t="shared" si="33"/>
        <v>45.25</v>
      </c>
      <c r="J393" s="89"/>
    </row>
    <row r="394" spans="1:10" x14ac:dyDescent="0.35">
      <c r="A394" s="15" t="str">
        <f>Pivot!A396</f>
        <v>10609001068295</v>
      </c>
      <c r="B394" s="90">
        <f>Pivot!B396</f>
        <v>41173</v>
      </c>
      <c r="C394" s="15">
        <f>Pivot!C396</f>
        <v>1</v>
      </c>
      <c r="D394" s="118">
        <f>Pivot!D396</f>
        <v>0.01</v>
      </c>
      <c r="E394" s="15">
        <f t="shared" si="34"/>
        <v>1</v>
      </c>
      <c r="F394" s="15">
        <f t="shared" si="35"/>
        <v>1</v>
      </c>
      <c r="G394" s="15">
        <f t="shared" si="36"/>
        <v>1</v>
      </c>
      <c r="H394" s="49">
        <v>0.97</v>
      </c>
      <c r="I394" s="89">
        <f t="shared" si="33"/>
        <v>0.01</v>
      </c>
      <c r="J394" s="89"/>
    </row>
    <row r="395" spans="1:10" x14ac:dyDescent="0.35">
      <c r="A395" s="15" t="str">
        <f>Pivot!A397</f>
        <v>10609001068355</v>
      </c>
      <c r="B395" s="90">
        <f>Pivot!B397</f>
        <v>41173</v>
      </c>
      <c r="C395" s="15">
        <f>Pivot!C397</f>
        <v>1</v>
      </c>
      <c r="D395" s="118">
        <f>Pivot!D397</f>
        <v>0.01</v>
      </c>
      <c r="E395" s="15">
        <f t="shared" si="34"/>
        <v>1</v>
      </c>
      <c r="F395" s="15">
        <f t="shared" si="35"/>
        <v>1</v>
      </c>
      <c r="G395" s="15">
        <f t="shared" si="36"/>
        <v>1</v>
      </c>
      <c r="H395" s="49">
        <v>0.87</v>
      </c>
      <c r="I395" s="89">
        <f t="shared" si="33"/>
        <v>0.01</v>
      </c>
      <c r="J395" s="89"/>
    </row>
    <row r="396" spans="1:10" x14ac:dyDescent="0.35">
      <c r="A396" s="15" t="str">
        <f>Pivot!A398</f>
        <v>10609001068483</v>
      </c>
      <c r="B396" s="90">
        <f>Pivot!B398</f>
        <v>41173</v>
      </c>
      <c r="C396" s="15">
        <f>Pivot!C398</f>
        <v>1</v>
      </c>
      <c r="D396" s="118">
        <f>Pivot!D398</f>
        <v>62.65</v>
      </c>
      <c r="E396" s="15">
        <f t="shared" si="34"/>
        <v>1</v>
      </c>
      <c r="F396" s="15">
        <f t="shared" si="35"/>
        <v>1</v>
      </c>
      <c r="G396" s="15">
        <f t="shared" si="36"/>
        <v>3</v>
      </c>
      <c r="H396" s="49">
        <v>0.64</v>
      </c>
      <c r="I396" s="89">
        <f t="shared" si="33"/>
        <v>62.65</v>
      </c>
      <c r="J396" s="89"/>
    </row>
    <row r="397" spans="1:10" x14ac:dyDescent="0.35">
      <c r="A397" s="15" t="str">
        <f>Pivot!A399</f>
        <v>10609001068551</v>
      </c>
      <c r="B397" s="90">
        <f>Pivot!B399</f>
        <v>41514</v>
      </c>
      <c r="C397" s="15">
        <f>Pivot!C399</f>
        <v>5</v>
      </c>
      <c r="D397" s="118">
        <f>Pivot!D399</f>
        <v>11.029999999999998</v>
      </c>
      <c r="E397" s="15">
        <f t="shared" si="34"/>
        <v>2</v>
      </c>
      <c r="F397" s="15">
        <f t="shared" si="35"/>
        <v>1</v>
      </c>
      <c r="G397" s="15">
        <f t="shared" si="36"/>
        <v>2</v>
      </c>
      <c r="H397" s="49">
        <v>0</v>
      </c>
      <c r="I397" s="89">
        <f t="shared" si="33"/>
        <v>55.149999999999991</v>
      </c>
      <c r="J397" s="89"/>
    </row>
    <row r="398" spans="1:10" x14ac:dyDescent="0.35">
      <c r="A398" s="15" t="str">
        <f>Pivot!A400</f>
        <v>10609001068660</v>
      </c>
      <c r="B398" s="90">
        <f>Pivot!B400</f>
        <v>41306</v>
      </c>
      <c r="C398" s="15">
        <f>Pivot!C400</f>
        <v>2</v>
      </c>
      <c r="D398" s="118">
        <f>Pivot!D400</f>
        <v>14.2</v>
      </c>
      <c r="E398" s="15">
        <f t="shared" si="34"/>
        <v>1</v>
      </c>
      <c r="F398" s="15">
        <f t="shared" si="35"/>
        <v>1</v>
      </c>
      <c r="G398" s="15">
        <f t="shared" si="36"/>
        <v>2</v>
      </c>
      <c r="H398" s="49">
        <v>0.53</v>
      </c>
      <c r="I398" s="89">
        <f t="shared" si="33"/>
        <v>28.4</v>
      </c>
      <c r="J398" s="89"/>
    </row>
    <row r="399" spans="1:10" x14ac:dyDescent="0.35">
      <c r="A399" s="15" t="str">
        <f>Pivot!A401</f>
        <v>10609001068856</v>
      </c>
      <c r="B399" s="90">
        <f>Pivot!B401</f>
        <v>41173</v>
      </c>
      <c r="C399" s="15">
        <f>Pivot!C401</f>
        <v>1</v>
      </c>
      <c r="D399" s="118">
        <f>Pivot!D401</f>
        <v>0.01</v>
      </c>
      <c r="E399" s="15">
        <f t="shared" si="34"/>
        <v>1</v>
      </c>
      <c r="F399" s="15">
        <f t="shared" si="35"/>
        <v>1</v>
      </c>
      <c r="G399" s="15">
        <f t="shared" si="36"/>
        <v>1</v>
      </c>
      <c r="H399" s="49">
        <v>0.11</v>
      </c>
      <c r="I399" s="89">
        <f t="shared" si="33"/>
        <v>0.01</v>
      </c>
      <c r="J399" s="89"/>
    </row>
    <row r="400" spans="1:10" x14ac:dyDescent="0.35">
      <c r="A400" s="15" t="str">
        <f>Pivot!A402</f>
        <v>10609001068924</v>
      </c>
      <c r="B400" s="90">
        <f>Pivot!B402</f>
        <v>41173</v>
      </c>
      <c r="C400" s="15">
        <f>Pivot!C402</f>
        <v>1</v>
      </c>
      <c r="D400" s="118">
        <f>Pivot!D402</f>
        <v>0.01</v>
      </c>
      <c r="E400" s="15">
        <f t="shared" si="34"/>
        <v>1</v>
      </c>
      <c r="F400" s="15">
        <f t="shared" si="35"/>
        <v>1</v>
      </c>
      <c r="G400" s="15">
        <f t="shared" si="36"/>
        <v>1</v>
      </c>
      <c r="H400" s="49">
        <v>0.86</v>
      </c>
      <c r="I400" s="89">
        <f t="shared" si="33"/>
        <v>0.01</v>
      </c>
      <c r="J400" s="89"/>
    </row>
    <row r="401" spans="1:10" x14ac:dyDescent="0.35">
      <c r="A401" s="15" t="str">
        <f>Pivot!A403</f>
        <v>10609001069025</v>
      </c>
      <c r="B401" s="90">
        <f>Pivot!B403</f>
        <v>41173</v>
      </c>
      <c r="C401" s="15">
        <f>Pivot!C403</f>
        <v>1</v>
      </c>
      <c r="D401" s="118">
        <f>Pivot!D403</f>
        <v>62.35</v>
      </c>
      <c r="E401" s="15">
        <f t="shared" si="34"/>
        <v>1</v>
      </c>
      <c r="F401" s="15">
        <f t="shared" si="35"/>
        <v>1</v>
      </c>
      <c r="G401" s="15">
        <f t="shared" si="36"/>
        <v>3</v>
      </c>
      <c r="H401" s="49">
        <v>0.63</v>
      </c>
      <c r="I401" s="89">
        <f t="shared" si="33"/>
        <v>62.35</v>
      </c>
      <c r="J401" s="89"/>
    </row>
    <row r="402" spans="1:10" x14ac:dyDescent="0.35">
      <c r="A402" s="15" t="str">
        <f>Pivot!A404</f>
        <v>10609001069198</v>
      </c>
      <c r="B402" s="90">
        <f>Pivot!B404</f>
        <v>41562</v>
      </c>
      <c r="C402" s="15">
        <f>Pivot!C404</f>
        <v>52</v>
      </c>
      <c r="D402" s="118">
        <f>Pivot!D404</f>
        <v>13.138846153846155</v>
      </c>
      <c r="E402" s="15">
        <f t="shared" si="34"/>
        <v>3</v>
      </c>
      <c r="F402" s="15">
        <f t="shared" si="35"/>
        <v>3</v>
      </c>
      <c r="G402" s="15">
        <f t="shared" si="36"/>
        <v>2</v>
      </c>
      <c r="H402" s="49">
        <v>0.15</v>
      </c>
      <c r="I402" s="89">
        <f t="shared" si="33"/>
        <v>683.22</v>
      </c>
      <c r="J402" s="89"/>
    </row>
    <row r="403" spans="1:10" x14ac:dyDescent="0.35">
      <c r="A403" s="15" t="str">
        <f>Pivot!A405</f>
        <v>10609001069245</v>
      </c>
      <c r="B403" s="90">
        <f>Pivot!B405</f>
        <v>41359</v>
      </c>
      <c r="C403" s="15">
        <f>Pivot!C405</f>
        <v>5</v>
      </c>
      <c r="D403" s="118">
        <f>Pivot!D405</f>
        <v>18.933999999999997</v>
      </c>
      <c r="E403" s="15">
        <f t="shared" si="34"/>
        <v>1</v>
      </c>
      <c r="F403" s="15">
        <f t="shared" si="35"/>
        <v>1</v>
      </c>
      <c r="G403" s="15">
        <f t="shared" si="36"/>
        <v>2</v>
      </c>
      <c r="H403" s="49">
        <v>0.3</v>
      </c>
      <c r="I403" s="89">
        <f t="shared" si="33"/>
        <v>94.669999999999987</v>
      </c>
      <c r="J403" s="89"/>
    </row>
    <row r="404" spans="1:10" x14ac:dyDescent="0.35">
      <c r="A404" s="15" t="str">
        <f>Pivot!A406</f>
        <v>10609001069376</v>
      </c>
      <c r="B404" s="90">
        <f>Pivot!B406</f>
        <v>41506</v>
      </c>
      <c r="C404" s="15">
        <f>Pivot!C406</f>
        <v>12</v>
      </c>
      <c r="D404" s="118">
        <f>Pivot!D406</f>
        <v>12.269166666666665</v>
      </c>
      <c r="E404" s="15">
        <f t="shared" si="34"/>
        <v>2</v>
      </c>
      <c r="F404" s="15">
        <f t="shared" si="35"/>
        <v>2</v>
      </c>
      <c r="G404" s="15">
        <f t="shared" si="36"/>
        <v>2</v>
      </c>
      <c r="H404" s="49">
        <v>0.3</v>
      </c>
      <c r="I404" s="89">
        <f t="shared" si="33"/>
        <v>147.22999999999999</v>
      </c>
      <c r="J404" s="89"/>
    </row>
    <row r="405" spans="1:10" x14ac:dyDescent="0.35">
      <c r="A405" s="15" t="str">
        <f>Pivot!A407</f>
        <v>10609001069402</v>
      </c>
      <c r="B405" s="90">
        <f>Pivot!B407</f>
        <v>41172</v>
      </c>
      <c r="C405" s="15">
        <f>Pivot!C407</f>
        <v>1</v>
      </c>
      <c r="D405" s="118">
        <f>Pivot!D407</f>
        <v>11.38</v>
      </c>
      <c r="E405" s="15">
        <f t="shared" si="34"/>
        <v>1</v>
      </c>
      <c r="F405" s="15">
        <f t="shared" si="35"/>
        <v>1</v>
      </c>
      <c r="G405" s="15">
        <f t="shared" si="36"/>
        <v>2</v>
      </c>
      <c r="H405" s="49">
        <v>0.34</v>
      </c>
      <c r="I405" s="89">
        <f t="shared" si="33"/>
        <v>11.38</v>
      </c>
      <c r="J405" s="89"/>
    </row>
    <row r="406" spans="1:10" x14ac:dyDescent="0.35">
      <c r="A406" s="15" t="str">
        <f>Pivot!A408</f>
        <v>10609001069573</v>
      </c>
      <c r="B406" s="90">
        <f>Pivot!B408</f>
        <v>41278</v>
      </c>
      <c r="C406" s="15">
        <f>Pivot!C408</f>
        <v>6</v>
      </c>
      <c r="D406" s="118">
        <f>Pivot!D408</f>
        <v>8.6933333333333334</v>
      </c>
      <c r="E406" s="15">
        <f t="shared" si="34"/>
        <v>1</v>
      </c>
      <c r="F406" s="15">
        <f t="shared" si="35"/>
        <v>1</v>
      </c>
      <c r="G406" s="15">
        <f t="shared" si="36"/>
        <v>1</v>
      </c>
      <c r="H406" s="49">
        <v>0.73</v>
      </c>
      <c r="I406" s="89">
        <f t="shared" si="33"/>
        <v>52.16</v>
      </c>
      <c r="J406" s="89"/>
    </row>
    <row r="407" spans="1:10" x14ac:dyDescent="0.35">
      <c r="A407" s="15" t="str">
        <f>Pivot!A409</f>
        <v>10609001069665</v>
      </c>
      <c r="B407" s="90">
        <f>Pivot!B409</f>
        <v>41172</v>
      </c>
      <c r="C407" s="15">
        <f>Pivot!C409</f>
        <v>1</v>
      </c>
      <c r="D407" s="118">
        <f>Pivot!D409</f>
        <v>14.17</v>
      </c>
      <c r="E407" s="15">
        <f t="shared" si="34"/>
        <v>1</v>
      </c>
      <c r="F407" s="15">
        <f t="shared" si="35"/>
        <v>1</v>
      </c>
      <c r="G407" s="15">
        <f t="shared" si="36"/>
        <v>2</v>
      </c>
      <c r="H407" s="49">
        <v>0.73</v>
      </c>
      <c r="I407" s="89">
        <f t="shared" si="33"/>
        <v>14.17</v>
      </c>
      <c r="J407" s="89"/>
    </row>
    <row r="408" spans="1:10" x14ac:dyDescent="0.35">
      <c r="A408" s="15" t="str">
        <f>Pivot!A410</f>
        <v>10609001069731</v>
      </c>
      <c r="B408" s="90">
        <f>Pivot!B410</f>
        <v>41172</v>
      </c>
      <c r="C408" s="15">
        <f>Pivot!C410</f>
        <v>1</v>
      </c>
      <c r="D408" s="118">
        <f>Pivot!D410</f>
        <v>11.38</v>
      </c>
      <c r="E408" s="15">
        <f t="shared" si="34"/>
        <v>1</v>
      </c>
      <c r="F408" s="15">
        <f t="shared" si="35"/>
        <v>1</v>
      </c>
      <c r="G408" s="15">
        <f t="shared" si="36"/>
        <v>2</v>
      </c>
      <c r="H408" s="49">
        <v>0.71</v>
      </c>
      <c r="I408" s="89">
        <f t="shared" si="33"/>
        <v>11.38</v>
      </c>
      <c r="J408" s="89"/>
    </row>
    <row r="409" spans="1:10" x14ac:dyDescent="0.35">
      <c r="A409" s="15" t="str">
        <f>Pivot!A411</f>
        <v>10609001069852</v>
      </c>
      <c r="B409" s="90">
        <f>Pivot!B411</f>
        <v>41226</v>
      </c>
      <c r="C409" s="15">
        <f>Pivot!C411</f>
        <v>5</v>
      </c>
      <c r="D409" s="118">
        <f>Pivot!D411</f>
        <v>18.405999999999999</v>
      </c>
      <c r="E409" s="15">
        <f t="shared" si="34"/>
        <v>1</v>
      </c>
      <c r="F409" s="15">
        <f t="shared" si="35"/>
        <v>1</v>
      </c>
      <c r="G409" s="15">
        <f t="shared" si="36"/>
        <v>2</v>
      </c>
      <c r="H409" s="49">
        <v>0.18</v>
      </c>
      <c r="I409" s="89">
        <f t="shared" si="33"/>
        <v>92.03</v>
      </c>
      <c r="J409" s="89"/>
    </row>
    <row r="410" spans="1:10" x14ac:dyDescent="0.35">
      <c r="A410" s="15" t="str">
        <f>Pivot!A412</f>
        <v>10609001069989</v>
      </c>
      <c r="B410" s="90">
        <f>Pivot!B412</f>
        <v>41207</v>
      </c>
      <c r="C410" s="15">
        <f>Pivot!C412</f>
        <v>2</v>
      </c>
      <c r="D410" s="118">
        <f>Pivot!D412</f>
        <v>11.125</v>
      </c>
      <c r="E410" s="15">
        <f t="shared" si="34"/>
        <v>1</v>
      </c>
      <c r="F410" s="15">
        <f t="shared" si="35"/>
        <v>1</v>
      </c>
      <c r="G410" s="15">
        <f t="shared" si="36"/>
        <v>2</v>
      </c>
      <c r="H410" s="49">
        <v>0.47</v>
      </c>
      <c r="I410" s="89">
        <f t="shared" si="33"/>
        <v>22.25</v>
      </c>
      <c r="J410" s="89"/>
    </row>
    <row r="411" spans="1:10" x14ac:dyDescent="0.35">
      <c r="A411" s="15" t="str">
        <f>Pivot!A413</f>
        <v>10609001070045</v>
      </c>
      <c r="B411" s="90">
        <f>Pivot!B413</f>
        <v>41207</v>
      </c>
      <c r="C411" s="15">
        <f>Pivot!C413</f>
        <v>3</v>
      </c>
      <c r="D411" s="118">
        <f>Pivot!D413</f>
        <v>12.726666666666667</v>
      </c>
      <c r="E411" s="15">
        <f t="shared" si="34"/>
        <v>1</v>
      </c>
      <c r="F411" s="15">
        <f t="shared" si="35"/>
        <v>1</v>
      </c>
      <c r="G411" s="15">
        <f t="shared" si="36"/>
        <v>2</v>
      </c>
      <c r="H411" s="49">
        <v>0.53</v>
      </c>
      <c r="I411" s="89">
        <f t="shared" si="33"/>
        <v>38.18</v>
      </c>
      <c r="J411" s="89"/>
    </row>
    <row r="412" spans="1:10" x14ac:dyDescent="0.35">
      <c r="A412" s="15" t="str">
        <f>Pivot!A414</f>
        <v>10609001070143</v>
      </c>
      <c r="B412" s="90">
        <f>Pivot!B414</f>
        <v>41172</v>
      </c>
      <c r="C412" s="15">
        <f>Pivot!C414</f>
        <v>1</v>
      </c>
      <c r="D412" s="118">
        <f>Pivot!D414</f>
        <v>7.83</v>
      </c>
      <c r="E412" s="15">
        <f t="shared" si="34"/>
        <v>1</v>
      </c>
      <c r="F412" s="15">
        <f t="shared" si="35"/>
        <v>1</v>
      </c>
      <c r="G412" s="15">
        <f t="shared" si="36"/>
        <v>1</v>
      </c>
      <c r="H412" s="49">
        <v>0.35</v>
      </c>
      <c r="I412" s="89">
        <f t="shared" si="33"/>
        <v>7.83</v>
      </c>
      <c r="J412" s="89"/>
    </row>
    <row r="413" spans="1:10" x14ac:dyDescent="0.35">
      <c r="A413" s="15" t="str">
        <f>Pivot!A415</f>
        <v>10609001070267</v>
      </c>
      <c r="B413" s="90">
        <f>Pivot!B415</f>
        <v>41172</v>
      </c>
      <c r="C413" s="15">
        <f>Pivot!C415</f>
        <v>1</v>
      </c>
      <c r="D413" s="118">
        <f>Pivot!D415</f>
        <v>30.19</v>
      </c>
      <c r="E413" s="15">
        <f t="shared" si="34"/>
        <v>1</v>
      </c>
      <c r="F413" s="15">
        <f t="shared" si="35"/>
        <v>1</v>
      </c>
      <c r="G413" s="15">
        <f t="shared" si="36"/>
        <v>2</v>
      </c>
      <c r="H413" s="49">
        <v>0.59</v>
      </c>
      <c r="I413" s="89">
        <f t="shared" si="33"/>
        <v>30.19</v>
      </c>
      <c r="J413" s="89"/>
    </row>
    <row r="414" spans="1:10" x14ac:dyDescent="0.35">
      <c r="A414" s="15" t="str">
        <f>Pivot!A416</f>
        <v>10609001070311</v>
      </c>
      <c r="B414" s="90">
        <f>Pivot!B416</f>
        <v>41172</v>
      </c>
      <c r="C414" s="15">
        <f>Pivot!C416</f>
        <v>1</v>
      </c>
      <c r="D414" s="118">
        <f>Pivot!D416</f>
        <v>31.9</v>
      </c>
      <c r="E414" s="15">
        <f t="shared" si="34"/>
        <v>1</v>
      </c>
      <c r="F414" s="15">
        <f t="shared" si="35"/>
        <v>1</v>
      </c>
      <c r="G414" s="15">
        <f t="shared" si="36"/>
        <v>2</v>
      </c>
      <c r="H414" s="49">
        <v>0.15</v>
      </c>
      <c r="I414" s="89">
        <f t="shared" si="33"/>
        <v>31.9</v>
      </c>
      <c r="J414" s="89"/>
    </row>
    <row r="415" spans="1:10" x14ac:dyDescent="0.35">
      <c r="A415" s="15" t="str">
        <f>Pivot!A417</f>
        <v>10609001070450</v>
      </c>
      <c r="B415" s="90">
        <f>Pivot!B417</f>
        <v>41522</v>
      </c>
      <c r="C415" s="15">
        <f>Pivot!C417</f>
        <v>25</v>
      </c>
      <c r="D415" s="118">
        <f>Pivot!D417</f>
        <v>10.823599999999999</v>
      </c>
      <c r="E415" s="15">
        <f t="shared" si="34"/>
        <v>3</v>
      </c>
      <c r="F415" s="15">
        <f t="shared" si="35"/>
        <v>3</v>
      </c>
      <c r="G415" s="15">
        <f t="shared" si="36"/>
        <v>2</v>
      </c>
      <c r="H415" s="49">
        <v>0.7</v>
      </c>
      <c r="I415" s="89">
        <f t="shared" si="33"/>
        <v>270.58999999999997</v>
      </c>
      <c r="J415" s="89"/>
    </row>
    <row r="416" spans="1:10" x14ac:dyDescent="0.35">
      <c r="A416" s="15" t="str">
        <f>Pivot!A418</f>
        <v>10609001070577</v>
      </c>
      <c r="B416" s="90">
        <f>Pivot!B418</f>
        <v>41442</v>
      </c>
      <c r="C416" s="15">
        <f>Pivot!C418</f>
        <v>13</v>
      </c>
      <c r="D416" s="118">
        <f>Pivot!D418</f>
        <v>37.816923076923075</v>
      </c>
      <c r="E416" s="15">
        <f t="shared" si="34"/>
        <v>2</v>
      </c>
      <c r="F416" s="15">
        <f t="shared" si="35"/>
        <v>2</v>
      </c>
      <c r="G416" s="15">
        <f t="shared" si="36"/>
        <v>2</v>
      </c>
      <c r="H416" s="49">
        <v>0.52</v>
      </c>
      <c r="I416" s="89">
        <f t="shared" si="33"/>
        <v>491.62</v>
      </c>
      <c r="J416" s="89"/>
    </row>
    <row r="417" spans="1:10" x14ac:dyDescent="0.35">
      <c r="A417" s="15" t="str">
        <f>Pivot!A419</f>
        <v>10609001070672</v>
      </c>
      <c r="B417" s="90">
        <f>Pivot!B419</f>
        <v>41172</v>
      </c>
      <c r="C417" s="15">
        <f>Pivot!C419</f>
        <v>1</v>
      </c>
      <c r="D417" s="118">
        <f>Pivot!D419</f>
        <v>31.2</v>
      </c>
      <c r="E417" s="15">
        <f t="shared" si="34"/>
        <v>1</v>
      </c>
      <c r="F417" s="15">
        <f t="shared" si="35"/>
        <v>1</v>
      </c>
      <c r="G417" s="15">
        <f t="shared" si="36"/>
        <v>2</v>
      </c>
      <c r="H417" s="49">
        <v>0.05</v>
      </c>
      <c r="I417" s="89">
        <f t="shared" si="33"/>
        <v>31.2</v>
      </c>
      <c r="J417" s="89"/>
    </row>
    <row r="418" spans="1:10" x14ac:dyDescent="0.35">
      <c r="A418" s="15" t="str">
        <f>Pivot!A420</f>
        <v>10609001070776</v>
      </c>
      <c r="B418" s="90">
        <f>Pivot!B420</f>
        <v>41172</v>
      </c>
      <c r="C418" s="15">
        <f>Pivot!C420</f>
        <v>1</v>
      </c>
      <c r="D418" s="118">
        <f>Pivot!D420</f>
        <v>29.85</v>
      </c>
      <c r="E418" s="15">
        <f t="shared" si="34"/>
        <v>1</v>
      </c>
      <c r="F418" s="15">
        <f t="shared" si="35"/>
        <v>1</v>
      </c>
      <c r="G418" s="15">
        <f t="shared" si="36"/>
        <v>2</v>
      </c>
      <c r="H418" s="49">
        <v>0.95</v>
      </c>
      <c r="I418" s="89">
        <f t="shared" si="33"/>
        <v>29.85</v>
      </c>
      <c r="J418" s="89"/>
    </row>
    <row r="419" spans="1:10" x14ac:dyDescent="0.35">
      <c r="A419" s="15" t="str">
        <f>Pivot!A421</f>
        <v>10609001070857</v>
      </c>
      <c r="B419" s="90">
        <f>Pivot!B421</f>
        <v>41172</v>
      </c>
      <c r="C419" s="15">
        <f>Pivot!C421</f>
        <v>1</v>
      </c>
      <c r="D419" s="118">
        <f>Pivot!D421</f>
        <v>31.85</v>
      </c>
      <c r="E419" s="15">
        <f t="shared" si="34"/>
        <v>1</v>
      </c>
      <c r="F419" s="15">
        <f t="shared" si="35"/>
        <v>1</v>
      </c>
      <c r="G419" s="15">
        <f t="shared" si="36"/>
        <v>2</v>
      </c>
      <c r="H419" s="49">
        <v>0.96</v>
      </c>
      <c r="I419" s="89">
        <f t="shared" si="33"/>
        <v>31.85</v>
      </c>
      <c r="J419" s="89"/>
    </row>
    <row r="420" spans="1:10" x14ac:dyDescent="0.35">
      <c r="A420" s="15" t="str">
        <f>Pivot!A422</f>
        <v>10609001070967</v>
      </c>
      <c r="B420" s="90">
        <f>Pivot!B422</f>
        <v>41172</v>
      </c>
      <c r="C420" s="15">
        <f>Pivot!C422</f>
        <v>1</v>
      </c>
      <c r="D420" s="118">
        <f>Pivot!D422</f>
        <v>42.95</v>
      </c>
      <c r="E420" s="15">
        <f t="shared" si="34"/>
        <v>1</v>
      </c>
      <c r="F420" s="15">
        <f t="shared" si="35"/>
        <v>1</v>
      </c>
      <c r="G420" s="15">
        <f t="shared" si="36"/>
        <v>3</v>
      </c>
      <c r="H420" s="49">
        <v>0.77</v>
      </c>
      <c r="I420" s="89">
        <f t="shared" si="33"/>
        <v>42.95</v>
      </c>
      <c r="J420" s="89"/>
    </row>
    <row r="421" spans="1:10" x14ac:dyDescent="0.35">
      <c r="A421" s="15" t="str">
        <f>Pivot!A423</f>
        <v>10609001071092</v>
      </c>
      <c r="B421" s="90">
        <f>Pivot!B423</f>
        <v>41579</v>
      </c>
      <c r="C421" s="15">
        <f>Pivot!C423</f>
        <v>54</v>
      </c>
      <c r="D421" s="118">
        <f>Pivot!D423</f>
        <v>22.974629629629636</v>
      </c>
      <c r="E421" s="15">
        <f t="shared" si="34"/>
        <v>3</v>
      </c>
      <c r="F421" s="15">
        <f t="shared" si="35"/>
        <v>3</v>
      </c>
      <c r="G421" s="15">
        <f t="shared" si="36"/>
        <v>2</v>
      </c>
      <c r="H421" s="49">
        <v>0.6</v>
      </c>
      <c r="I421" s="89">
        <f t="shared" si="33"/>
        <v>1240.6300000000003</v>
      </c>
      <c r="J421" s="89"/>
    </row>
    <row r="422" spans="1:10" x14ac:dyDescent="0.35">
      <c r="A422" s="15" t="str">
        <f>Pivot!A424</f>
        <v>10609001071448</v>
      </c>
      <c r="B422" s="90">
        <f>Pivot!B424</f>
        <v>41173</v>
      </c>
      <c r="C422" s="15">
        <f>Pivot!C424</f>
        <v>1</v>
      </c>
      <c r="D422" s="118">
        <f>Pivot!D424</f>
        <v>19.95</v>
      </c>
      <c r="E422" s="15">
        <f t="shared" si="34"/>
        <v>1</v>
      </c>
      <c r="F422" s="15">
        <f t="shared" si="35"/>
        <v>1</v>
      </c>
      <c r="G422" s="15">
        <f t="shared" si="36"/>
        <v>2</v>
      </c>
      <c r="H422" s="49">
        <v>0.64</v>
      </c>
      <c r="I422" s="89">
        <f t="shared" si="33"/>
        <v>19.95</v>
      </c>
      <c r="J422" s="89"/>
    </row>
    <row r="423" spans="1:10" x14ac:dyDescent="0.35">
      <c r="A423" s="15" t="str">
        <f>Pivot!A425</f>
        <v>10609001071523</v>
      </c>
      <c r="B423" s="90">
        <f>Pivot!B425</f>
        <v>41173</v>
      </c>
      <c r="C423" s="15">
        <f>Pivot!C425</f>
        <v>1</v>
      </c>
      <c r="D423" s="118">
        <f>Pivot!D425</f>
        <v>16.399999999999999</v>
      </c>
      <c r="E423" s="15">
        <f t="shared" si="34"/>
        <v>1</v>
      </c>
      <c r="F423" s="15">
        <f t="shared" si="35"/>
        <v>1</v>
      </c>
      <c r="G423" s="15">
        <f t="shared" si="36"/>
        <v>2</v>
      </c>
      <c r="H423" s="49">
        <v>0.09</v>
      </c>
      <c r="I423" s="89">
        <f t="shared" si="33"/>
        <v>16.399999999999999</v>
      </c>
      <c r="J423" s="89"/>
    </row>
    <row r="424" spans="1:10" x14ac:dyDescent="0.35">
      <c r="A424" s="15" t="str">
        <f>Pivot!A426</f>
        <v>10609001071688</v>
      </c>
      <c r="B424" s="90">
        <f>Pivot!B426</f>
        <v>41173</v>
      </c>
      <c r="C424" s="15">
        <f>Pivot!C426</f>
        <v>1</v>
      </c>
      <c r="D424" s="118">
        <f>Pivot!D426</f>
        <v>0.01</v>
      </c>
      <c r="E424" s="15">
        <f t="shared" si="34"/>
        <v>1</v>
      </c>
      <c r="F424" s="15">
        <f t="shared" si="35"/>
        <v>1</v>
      </c>
      <c r="G424" s="15">
        <f t="shared" si="36"/>
        <v>1</v>
      </c>
      <c r="H424" s="49">
        <v>0.35</v>
      </c>
      <c r="I424" s="89">
        <f t="shared" si="33"/>
        <v>0.01</v>
      </c>
      <c r="J424" s="89"/>
    </row>
    <row r="425" spans="1:10" x14ac:dyDescent="0.35">
      <c r="A425" s="15" t="str">
        <f>Pivot!A427</f>
        <v>10609001071715</v>
      </c>
      <c r="B425" s="90">
        <f>Pivot!B427</f>
        <v>41173</v>
      </c>
      <c r="C425" s="15">
        <f>Pivot!C427</f>
        <v>1</v>
      </c>
      <c r="D425" s="118">
        <f>Pivot!D427</f>
        <v>44</v>
      </c>
      <c r="E425" s="15">
        <f t="shared" si="34"/>
        <v>1</v>
      </c>
      <c r="F425" s="15">
        <f t="shared" si="35"/>
        <v>1</v>
      </c>
      <c r="G425" s="15">
        <f t="shared" si="36"/>
        <v>3</v>
      </c>
      <c r="H425" s="49">
        <v>0.34</v>
      </c>
      <c r="I425" s="89">
        <f t="shared" si="33"/>
        <v>44</v>
      </c>
      <c r="J425" s="89"/>
    </row>
    <row r="426" spans="1:10" x14ac:dyDescent="0.35">
      <c r="A426" s="15" t="str">
        <f>Pivot!A428</f>
        <v>10609001071858</v>
      </c>
      <c r="B426" s="90">
        <f>Pivot!B428</f>
        <v>41580</v>
      </c>
      <c r="C426" s="15">
        <f>Pivot!C428</f>
        <v>42</v>
      </c>
      <c r="D426" s="118">
        <f>Pivot!D428</f>
        <v>25.878333333333337</v>
      </c>
      <c r="E426" s="15">
        <f t="shared" si="34"/>
        <v>3</v>
      </c>
      <c r="F426" s="15">
        <f t="shared" si="35"/>
        <v>3</v>
      </c>
      <c r="G426" s="15">
        <f t="shared" si="36"/>
        <v>2</v>
      </c>
      <c r="H426" s="49">
        <v>0.45</v>
      </c>
      <c r="I426" s="89">
        <f t="shared" si="33"/>
        <v>1086.8900000000001</v>
      </c>
      <c r="J426" s="89"/>
    </row>
    <row r="427" spans="1:10" x14ac:dyDescent="0.35">
      <c r="A427" s="15" t="str">
        <f>Pivot!A429</f>
        <v>10609001071951</v>
      </c>
      <c r="B427" s="90">
        <f>Pivot!B429</f>
        <v>41188</v>
      </c>
      <c r="C427" s="15">
        <f>Pivot!C429</f>
        <v>2</v>
      </c>
      <c r="D427" s="118">
        <f>Pivot!D429</f>
        <v>26.875</v>
      </c>
      <c r="E427" s="15">
        <f t="shared" si="34"/>
        <v>1</v>
      </c>
      <c r="F427" s="15">
        <f t="shared" si="35"/>
        <v>1</v>
      </c>
      <c r="G427" s="15">
        <f t="shared" si="36"/>
        <v>2</v>
      </c>
      <c r="H427" s="49">
        <v>0.28999999999999998</v>
      </c>
      <c r="I427" s="89">
        <f t="shared" si="33"/>
        <v>53.75</v>
      </c>
      <c r="J427" s="89"/>
    </row>
    <row r="428" spans="1:10" x14ac:dyDescent="0.35">
      <c r="A428" s="15" t="str">
        <f>Pivot!A430</f>
        <v>10609001072026</v>
      </c>
      <c r="B428" s="90">
        <f>Pivot!B430</f>
        <v>41188</v>
      </c>
      <c r="C428" s="15">
        <f>Pivot!C430</f>
        <v>2</v>
      </c>
      <c r="D428" s="118">
        <f>Pivot!D430</f>
        <v>37.174999999999997</v>
      </c>
      <c r="E428" s="15">
        <f t="shared" si="34"/>
        <v>1</v>
      </c>
      <c r="F428" s="15">
        <f t="shared" si="35"/>
        <v>1</v>
      </c>
      <c r="G428" s="15">
        <f t="shared" si="36"/>
        <v>2</v>
      </c>
      <c r="H428" s="49">
        <v>0.28999999999999998</v>
      </c>
      <c r="I428" s="89">
        <f t="shared" si="33"/>
        <v>74.349999999999994</v>
      </c>
      <c r="J428" s="89"/>
    </row>
    <row r="429" spans="1:10" x14ac:dyDescent="0.35">
      <c r="A429" s="15" t="str">
        <f>Pivot!A431</f>
        <v>10609001072195</v>
      </c>
      <c r="B429" s="90">
        <f>Pivot!B431</f>
        <v>41181</v>
      </c>
      <c r="C429" s="15">
        <f>Pivot!C431</f>
        <v>2</v>
      </c>
      <c r="D429" s="118">
        <f>Pivot!D431</f>
        <v>34.840000000000003</v>
      </c>
      <c r="E429" s="15">
        <f t="shared" si="34"/>
        <v>1</v>
      </c>
      <c r="F429" s="15">
        <f t="shared" si="35"/>
        <v>1</v>
      </c>
      <c r="G429" s="15">
        <f t="shared" si="36"/>
        <v>2</v>
      </c>
      <c r="H429" s="49">
        <v>0.34</v>
      </c>
      <c r="I429" s="89">
        <f t="shared" si="33"/>
        <v>69.680000000000007</v>
      </c>
      <c r="J429" s="89"/>
    </row>
    <row r="430" spans="1:10" x14ac:dyDescent="0.35">
      <c r="A430" s="15" t="str">
        <f>Pivot!A432</f>
        <v>10609001072204</v>
      </c>
      <c r="B430" s="90">
        <f>Pivot!B432</f>
        <v>41179</v>
      </c>
      <c r="C430" s="15">
        <f>Pivot!C432</f>
        <v>2</v>
      </c>
      <c r="D430" s="118">
        <f>Pivot!D432</f>
        <v>19.824999999999999</v>
      </c>
      <c r="E430" s="15">
        <f t="shared" si="34"/>
        <v>1</v>
      </c>
      <c r="F430" s="15">
        <f t="shared" si="35"/>
        <v>1</v>
      </c>
      <c r="G430" s="15">
        <f t="shared" si="36"/>
        <v>2</v>
      </c>
      <c r="H430" s="49">
        <v>0.76</v>
      </c>
      <c r="I430" s="89">
        <f t="shared" si="33"/>
        <v>39.65</v>
      </c>
      <c r="J430" s="89"/>
    </row>
    <row r="431" spans="1:10" x14ac:dyDescent="0.35">
      <c r="A431" s="15" t="str">
        <f>Pivot!A433</f>
        <v>10609001072358</v>
      </c>
      <c r="B431" s="90">
        <f>Pivot!B433</f>
        <v>41180</v>
      </c>
      <c r="C431" s="15">
        <f>Pivot!C433</f>
        <v>2</v>
      </c>
      <c r="D431" s="118">
        <f>Pivot!D433</f>
        <v>23.240000000000002</v>
      </c>
      <c r="E431" s="15">
        <f t="shared" si="34"/>
        <v>1</v>
      </c>
      <c r="F431" s="15">
        <f t="shared" si="35"/>
        <v>1</v>
      </c>
      <c r="G431" s="15">
        <f t="shared" si="36"/>
        <v>2</v>
      </c>
      <c r="H431" s="49">
        <v>0.95</v>
      </c>
      <c r="I431" s="89">
        <f t="shared" si="33"/>
        <v>46.480000000000004</v>
      </c>
      <c r="J431" s="89"/>
    </row>
    <row r="432" spans="1:10" x14ac:dyDescent="0.35">
      <c r="A432" s="15" t="str">
        <f>Pivot!A434</f>
        <v>10609001072416</v>
      </c>
      <c r="B432" s="90">
        <f>Pivot!B434</f>
        <v>41216</v>
      </c>
      <c r="C432" s="15">
        <f>Pivot!C434</f>
        <v>2</v>
      </c>
      <c r="D432" s="118">
        <f>Pivot!D434</f>
        <v>48.65</v>
      </c>
      <c r="E432" s="15">
        <f t="shared" si="34"/>
        <v>1</v>
      </c>
      <c r="F432" s="15">
        <f t="shared" si="35"/>
        <v>1</v>
      </c>
      <c r="G432" s="15">
        <f t="shared" si="36"/>
        <v>3</v>
      </c>
      <c r="H432" s="49">
        <v>0.09</v>
      </c>
      <c r="I432" s="89">
        <f t="shared" si="33"/>
        <v>97.3</v>
      </c>
      <c r="J432" s="89"/>
    </row>
    <row r="433" spans="1:10" x14ac:dyDescent="0.35">
      <c r="A433" s="15" t="str">
        <f>Pivot!A435</f>
        <v>10609001072526</v>
      </c>
      <c r="B433" s="90">
        <f>Pivot!B435</f>
        <v>41171</v>
      </c>
      <c r="C433" s="15">
        <f>Pivot!C435</f>
        <v>1</v>
      </c>
      <c r="D433" s="118">
        <f>Pivot!D435</f>
        <v>16.2</v>
      </c>
      <c r="E433" s="15">
        <f t="shared" si="34"/>
        <v>1</v>
      </c>
      <c r="F433" s="15">
        <f t="shared" si="35"/>
        <v>1</v>
      </c>
      <c r="G433" s="15">
        <f t="shared" si="36"/>
        <v>2</v>
      </c>
      <c r="H433" s="49">
        <v>0.22</v>
      </c>
      <c r="I433" s="89">
        <f t="shared" si="33"/>
        <v>16.2</v>
      </c>
      <c r="J433" s="89"/>
    </row>
    <row r="434" spans="1:10" x14ac:dyDescent="0.35">
      <c r="A434" s="15" t="str">
        <f>Pivot!A436</f>
        <v>10609001072644</v>
      </c>
      <c r="B434" s="90">
        <f>Pivot!B436</f>
        <v>41514</v>
      </c>
      <c r="C434" s="15">
        <f>Pivot!C436</f>
        <v>2</v>
      </c>
      <c r="D434" s="118">
        <f>Pivot!D436</f>
        <v>61.75</v>
      </c>
      <c r="E434" s="15">
        <f t="shared" si="34"/>
        <v>2</v>
      </c>
      <c r="F434" s="15">
        <f t="shared" si="35"/>
        <v>1</v>
      </c>
      <c r="G434" s="15">
        <f t="shared" si="36"/>
        <v>3</v>
      </c>
      <c r="H434" s="49">
        <v>0.22</v>
      </c>
      <c r="I434" s="89">
        <f t="shared" si="33"/>
        <v>123.5</v>
      </c>
      <c r="J434" s="89"/>
    </row>
    <row r="435" spans="1:10" x14ac:dyDescent="0.35">
      <c r="A435" s="15" t="str">
        <f>Pivot!A437</f>
        <v>10609001072797</v>
      </c>
      <c r="B435" s="90">
        <f>Pivot!B437</f>
        <v>41575</v>
      </c>
      <c r="C435" s="15">
        <f>Pivot!C437</f>
        <v>13</v>
      </c>
      <c r="D435" s="118">
        <f>Pivot!D437</f>
        <v>37.984615384615388</v>
      </c>
      <c r="E435" s="15">
        <f t="shared" si="34"/>
        <v>3</v>
      </c>
      <c r="F435" s="15">
        <f t="shared" si="35"/>
        <v>2</v>
      </c>
      <c r="G435" s="15">
        <f t="shared" si="36"/>
        <v>2</v>
      </c>
      <c r="H435" s="49">
        <v>0.79</v>
      </c>
      <c r="I435" s="89">
        <f t="shared" si="33"/>
        <v>493.80000000000007</v>
      </c>
      <c r="J435" s="89"/>
    </row>
    <row r="436" spans="1:10" x14ac:dyDescent="0.35">
      <c r="A436" s="15" t="str">
        <f>Pivot!A438</f>
        <v>10609001072843</v>
      </c>
      <c r="B436" s="90">
        <f>Pivot!B438</f>
        <v>41216</v>
      </c>
      <c r="C436" s="15">
        <f>Pivot!C438</f>
        <v>2</v>
      </c>
      <c r="D436" s="118">
        <f>Pivot!D438</f>
        <v>32.575000000000003</v>
      </c>
      <c r="E436" s="15">
        <f t="shared" si="34"/>
        <v>1</v>
      </c>
      <c r="F436" s="15">
        <f t="shared" si="35"/>
        <v>1</v>
      </c>
      <c r="G436" s="15">
        <f t="shared" si="36"/>
        <v>2</v>
      </c>
      <c r="H436" s="49">
        <v>0.95</v>
      </c>
      <c r="I436" s="89">
        <f t="shared" si="33"/>
        <v>65.150000000000006</v>
      </c>
      <c r="J436" s="89"/>
    </row>
    <row r="437" spans="1:10" x14ac:dyDescent="0.35">
      <c r="A437" s="15" t="str">
        <f>Pivot!A439</f>
        <v>10609001072937</v>
      </c>
      <c r="B437" s="90">
        <f>Pivot!B439</f>
        <v>41171</v>
      </c>
      <c r="C437" s="15">
        <f>Pivot!C439</f>
        <v>1</v>
      </c>
      <c r="D437" s="118">
        <f>Pivot!D439</f>
        <v>80.59</v>
      </c>
      <c r="E437" s="15">
        <f t="shared" si="34"/>
        <v>1</v>
      </c>
      <c r="F437" s="15">
        <f t="shared" si="35"/>
        <v>1</v>
      </c>
      <c r="G437" s="15">
        <f t="shared" si="36"/>
        <v>3</v>
      </c>
      <c r="H437" s="49">
        <v>0.37</v>
      </c>
      <c r="I437" s="89">
        <f t="shared" si="33"/>
        <v>80.59</v>
      </c>
      <c r="J437" s="89"/>
    </row>
    <row r="438" spans="1:10" x14ac:dyDescent="0.35">
      <c r="A438" s="15" t="str">
        <f>Pivot!A440</f>
        <v>10609001073073</v>
      </c>
      <c r="B438" s="90">
        <f>Pivot!B440</f>
        <v>41491</v>
      </c>
      <c r="C438" s="15">
        <f>Pivot!C440</f>
        <v>3</v>
      </c>
      <c r="D438" s="118">
        <f>Pivot!D440</f>
        <v>35.133333333333333</v>
      </c>
      <c r="E438" s="15">
        <f t="shared" si="34"/>
        <v>2</v>
      </c>
      <c r="F438" s="15">
        <f t="shared" si="35"/>
        <v>1</v>
      </c>
      <c r="G438" s="15">
        <f t="shared" si="36"/>
        <v>2</v>
      </c>
      <c r="H438" s="49">
        <v>0.99</v>
      </c>
      <c r="I438" s="89">
        <f t="shared" si="33"/>
        <v>105.4</v>
      </c>
      <c r="J438" s="89"/>
    </row>
    <row r="439" spans="1:10" x14ac:dyDescent="0.35">
      <c r="A439" s="15" t="str">
        <f>Pivot!A441</f>
        <v>10609001073186</v>
      </c>
      <c r="B439" s="90">
        <f>Pivot!B441</f>
        <v>41171</v>
      </c>
      <c r="C439" s="15">
        <f>Pivot!C441</f>
        <v>1</v>
      </c>
      <c r="D439" s="118">
        <f>Pivot!D441</f>
        <v>41.4</v>
      </c>
      <c r="E439" s="15">
        <f t="shared" si="34"/>
        <v>1</v>
      </c>
      <c r="F439" s="15">
        <f t="shared" si="35"/>
        <v>1</v>
      </c>
      <c r="G439" s="15">
        <f t="shared" si="36"/>
        <v>3</v>
      </c>
      <c r="H439" s="49">
        <v>0.33</v>
      </c>
      <c r="I439" s="89">
        <f t="shared" si="33"/>
        <v>41.4</v>
      </c>
      <c r="J439" s="89"/>
    </row>
    <row r="440" spans="1:10" x14ac:dyDescent="0.35">
      <c r="A440" s="15" t="str">
        <f>Pivot!A442</f>
        <v>10609001073231</v>
      </c>
      <c r="B440" s="90">
        <f>Pivot!B442</f>
        <v>41171</v>
      </c>
      <c r="C440" s="15">
        <f>Pivot!C442</f>
        <v>1</v>
      </c>
      <c r="D440" s="118">
        <f>Pivot!D442</f>
        <v>15.9</v>
      </c>
      <c r="E440" s="15">
        <f t="shared" si="34"/>
        <v>1</v>
      </c>
      <c r="F440" s="15">
        <f t="shared" si="35"/>
        <v>1</v>
      </c>
      <c r="G440" s="15">
        <f t="shared" si="36"/>
        <v>2</v>
      </c>
      <c r="H440" s="49">
        <v>0.52</v>
      </c>
      <c r="I440" s="89">
        <f t="shared" si="33"/>
        <v>15.9</v>
      </c>
      <c r="J440" s="89"/>
    </row>
    <row r="441" spans="1:10" x14ac:dyDescent="0.35">
      <c r="A441" s="15" t="str">
        <f>Pivot!A443</f>
        <v>10609001073449</v>
      </c>
      <c r="B441" s="90">
        <f>Pivot!B443</f>
        <v>41171</v>
      </c>
      <c r="C441" s="15">
        <f>Pivot!C443</f>
        <v>1</v>
      </c>
      <c r="D441" s="118">
        <f>Pivot!D443</f>
        <v>129.6</v>
      </c>
      <c r="E441" s="15">
        <f t="shared" si="34"/>
        <v>1</v>
      </c>
      <c r="F441" s="15">
        <f t="shared" si="35"/>
        <v>1</v>
      </c>
      <c r="G441" s="15">
        <f t="shared" si="36"/>
        <v>3</v>
      </c>
      <c r="H441" s="49">
        <v>0.95</v>
      </c>
      <c r="I441" s="89">
        <f t="shared" si="33"/>
        <v>129.6</v>
      </c>
      <c r="J441" s="89"/>
    </row>
    <row r="442" spans="1:10" x14ac:dyDescent="0.35">
      <c r="A442" s="15" t="str">
        <f>Pivot!A444</f>
        <v>10609001073909</v>
      </c>
      <c r="B442" s="90">
        <f>Pivot!B444</f>
        <v>41171</v>
      </c>
      <c r="C442" s="15">
        <f>Pivot!C444</f>
        <v>1</v>
      </c>
      <c r="D442" s="118">
        <f>Pivot!D444</f>
        <v>20.2</v>
      </c>
      <c r="E442" s="15">
        <f t="shared" si="34"/>
        <v>1</v>
      </c>
      <c r="F442" s="15">
        <f t="shared" si="35"/>
        <v>1</v>
      </c>
      <c r="G442" s="15">
        <f t="shared" si="36"/>
        <v>2</v>
      </c>
      <c r="H442" s="49">
        <v>0.49</v>
      </c>
      <c r="I442" s="89">
        <f t="shared" si="33"/>
        <v>20.2</v>
      </c>
      <c r="J442" s="89"/>
    </row>
    <row r="443" spans="1:10" x14ac:dyDescent="0.35">
      <c r="A443" s="15" t="str">
        <f>Pivot!A445</f>
        <v>10609001074096</v>
      </c>
      <c r="B443" s="90">
        <f>Pivot!B445</f>
        <v>41171</v>
      </c>
      <c r="C443" s="15">
        <f>Pivot!C445</f>
        <v>1</v>
      </c>
      <c r="D443" s="118">
        <f>Pivot!D445</f>
        <v>16.2</v>
      </c>
      <c r="E443" s="15">
        <f t="shared" si="34"/>
        <v>1</v>
      </c>
      <c r="F443" s="15">
        <f t="shared" si="35"/>
        <v>1</v>
      </c>
      <c r="G443" s="15">
        <f t="shared" si="36"/>
        <v>2</v>
      </c>
      <c r="H443" s="49">
        <v>1</v>
      </c>
      <c r="I443" s="89">
        <f t="shared" si="33"/>
        <v>16.2</v>
      </c>
      <c r="J443" s="89"/>
    </row>
    <row r="444" spans="1:10" x14ac:dyDescent="0.35">
      <c r="A444" s="15" t="str">
        <f>Pivot!A446</f>
        <v>10609001074143</v>
      </c>
      <c r="B444" s="90">
        <f>Pivot!B446</f>
        <v>41176</v>
      </c>
      <c r="C444" s="15">
        <f>Pivot!C446</f>
        <v>2</v>
      </c>
      <c r="D444" s="118">
        <f>Pivot!D446</f>
        <v>25.475000000000001</v>
      </c>
      <c r="E444" s="15">
        <f t="shared" si="34"/>
        <v>1</v>
      </c>
      <c r="F444" s="15">
        <f t="shared" si="35"/>
        <v>1</v>
      </c>
      <c r="G444" s="15">
        <f t="shared" si="36"/>
        <v>2</v>
      </c>
      <c r="H444" s="49">
        <v>0.55000000000000004</v>
      </c>
      <c r="I444" s="89">
        <f t="shared" si="33"/>
        <v>50.95</v>
      </c>
      <c r="J444" s="89"/>
    </row>
    <row r="445" spans="1:10" x14ac:dyDescent="0.35">
      <c r="A445" s="15" t="str">
        <f>Pivot!A447</f>
        <v>10609001074214</v>
      </c>
      <c r="B445" s="90">
        <f>Pivot!B447</f>
        <v>41174</v>
      </c>
      <c r="C445" s="15">
        <f>Pivot!C447</f>
        <v>2</v>
      </c>
      <c r="D445" s="118">
        <f>Pivot!D447</f>
        <v>60.050000000000004</v>
      </c>
      <c r="E445" s="15">
        <f t="shared" si="34"/>
        <v>1</v>
      </c>
      <c r="F445" s="15">
        <f t="shared" si="35"/>
        <v>1</v>
      </c>
      <c r="G445" s="15">
        <f t="shared" si="36"/>
        <v>3</v>
      </c>
      <c r="H445" s="49">
        <v>0.25</v>
      </c>
      <c r="I445" s="89">
        <f t="shared" si="33"/>
        <v>120.10000000000001</v>
      </c>
      <c r="J445" s="89"/>
    </row>
    <row r="446" spans="1:10" x14ac:dyDescent="0.35">
      <c r="A446" s="15" t="str">
        <f>Pivot!A448</f>
        <v>10609001074375</v>
      </c>
      <c r="B446" s="90">
        <f>Pivot!B448</f>
        <v>41173</v>
      </c>
      <c r="C446" s="15">
        <f>Pivot!C448</f>
        <v>1</v>
      </c>
      <c r="D446" s="118">
        <f>Pivot!D448</f>
        <v>31.5</v>
      </c>
      <c r="E446" s="15">
        <f t="shared" si="34"/>
        <v>1</v>
      </c>
      <c r="F446" s="15">
        <f t="shared" si="35"/>
        <v>1</v>
      </c>
      <c r="G446" s="15">
        <f t="shared" si="36"/>
        <v>2</v>
      </c>
      <c r="H446" s="49">
        <v>0.24</v>
      </c>
      <c r="I446" s="89">
        <f t="shared" si="33"/>
        <v>31.5</v>
      </c>
      <c r="J446" s="89"/>
    </row>
    <row r="447" spans="1:10" x14ac:dyDescent="0.35">
      <c r="A447" s="15" t="str">
        <f>Pivot!A449</f>
        <v>10609001074484</v>
      </c>
      <c r="B447" s="90">
        <f>Pivot!B449</f>
        <v>41257</v>
      </c>
      <c r="C447" s="15">
        <f>Pivot!C449</f>
        <v>3</v>
      </c>
      <c r="D447" s="118">
        <f>Pivot!D449</f>
        <v>43.483333333333327</v>
      </c>
      <c r="E447" s="15">
        <f t="shared" si="34"/>
        <v>1</v>
      </c>
      <c r="F447" s="15">
        <f t="shared" si="35"/>
        <v>1</v>
      </c>
      <c r="G447" s="15">
        <f t="shared" si="36"/>
        <v>3</v>
      </c>
      <c r="H447" s="49">
        <v>0.63</v>
      </c>
      <c r="I447" s="89">
        <f t="shared" si="33"/>
        <v>130.44999999999999</v>
      </c>
      <c r="J447" s="89"/>
    </row>
    <row r="448" spans="1:10" x14ac:dyDescent="0.35">
      <c r="A448" s="15" t="str">
        <f>Pivot!A450</f>
        <v>10609001074585</v>
      </c>
      <c r="B448" s="90">
        <f>Pivot!B450</f>
        <v>41576</v>
      </c>
      <c r="C448" s="15">
        <f>Pivot!C450</f>
        <v>39</v>
      </c>
      <c r="D448" s="118">
        <f>Pivot!D450</f>
        <v>32.123333333333335</v>
      </c>
      <c r="E448" s="15">
        <f t="shared" si="34"/>
        <v>3</v>
      </c>
      <c r="F448" s="15">
        <f t="shared" si="35"/>
        <v>3</v>
      </c>
      <c r="G448" s="15">
        <f t="shared" si="36"/>
        <v>2</v>
      </c>
      <c r="H448" s="49">
        <v>0.55000000000000004</v>
      </c>
      <c r="I448" s="89">
        <f t="shared" si="33"/>
        <v>1252.81</v>
      </c>
      <c r="J448" s="89"/>
    </row>
    <row r="449" spans="1:10" x14ac:dyDescent="0.35">
      <c r="A449" s="15" t="str">
        <f>Pivot!A451</f>
        <v>10609001074670</v>
      </c>
      <c r="B449" s="90">
        <f>Pivot!B451</f>
        <v>41579</v>
      </c>
      <c r="C449" s="15">
        <f>Pivot!C451</f>
        <v>12</v>
      </c>
      <c r="D449" s="118">
        <f>Pivot!D451</f>
        <v>26.284166666666664</v>
      </c>
      <c r="E449" s="15">
        <f t="shared" si="34"/>
        <v>3</v>
      </c>
      <c r="F449" s="15">
        <f t="shared" si="35"/>
        <v>2</v>
      </c>
      <c r="G449" s="15">
        <f t="shared" si="36"/>
        <v>2</v>
      </c>
      <c r="H449" s="49">
        <v>0.87</v>
      </c>
      <c r="I449" s="89">
        <f t="shared" si="33"/>
        <v>315.40999999999997</v>
      </c>
      <c r="J449" s="89"/>
    </row>
    <row r="450" spans="1:10" x14ac:dyDescent="0.35">
      <c r="A450" s="15" t="str">
        <f>Pivot!A452</f>
        <v>10609001074773</v>
      </c>
      <c r="B450" s="90">
        <f>Pivot!B452</f>
        <v>41570</v>
      </c>
      <c r="C450" s="15">
        <f>Pivot!C452</f>
        <v>5</v>
      </c>
      <c r="D450" s="118">
        <f>Pivot!D452</f>
        <v>18.380000000000003</v>
      </c>
      <c r="E450" s="15">
        <f t="shared" si="34"/>
        <v>3</v>
      </c>
      <c r="F450" s="15">
        <f t="shared" si="35"/>
        <v>1</v>
      </c>
      <c r="G450" s="15">
        <f t="shared" si="36"/>
        <v>2</v>
      </c>
      <c r="H450" s="49">
        <v>0.76</v>
      </c>
      <c r="I450" s="89">
        <f t="shared" ref="I450:I513" si="37">D450*C450</f>
        <v>91.9</v>
      </c>
      <c r="J450" s="89"/>
    </row>
    <row r="451" spans="1:10" x14ac:dyDescent="0.35">
      <c r="A451" s="15" t="str">
        <f>Pivot!A453</f>
        <v>10609001074841</v>
      </c>
      <c r="B451" s="90">
        <f>Pivot!B453</f>
        <v>41173</v>
      </c>
      <c r="C451" s="15">
        <f>Pivot!C453</f>
        <v>1</v>
      </c>
      <c r="D451" s="118">
        <f>Pivot!D453</f>
        <v>34.799999999999997</v>
      </c>
      <c r="E451" s="15">
        <f t="shared" ref="E451:E514" si="38">VLOOKUP(B451, $K$3:$L$5, 2)</f>
        <v>1</v>
      </c>
      <c r="F451" s="15">
        <f t="shared" ref="F451:F514" si="39">VLOOKUP(C451,$K$11:$L$13,2)</f>
        <v>1</v>
      </c>
      <c r="G451" s="15">
        <f t="shared" ref="G451:G514" si="40">VLOOKUP(D451,$K$19:$L$21,2)</f>
        <v>2</v>
      </c>
      <c r="H451" s="49">
        <v>0.88</v>
      </c>
      <c r="I451" s="89">
        <f t="shared" si="37"/>
        <v>34.799999999999997</v>
      </c>
      <c r="J451" s="89"/>
    </row>
    <row r="452" spans="1:10" x14ac:dyDescent="0.35">
      <c r="A452" s="15" t="str">
        <f>Pivot!A454</f>
        <v>10609001074926</v>
      </c>
      <c r="B452" s="90">
        <f>Pivot!B454</f>
        <v>41173</v>
      </c>
      <c r="C452" s="15">
        <f>Pivot!C454</f>
        <v>1</v>
      </c>
      <c r="D452" s="118">
        <f>Pivot!D454</f>
        <v>46.35</v>
      </c>
      <c r="E452" s="15">
        <f t="shared" si="38"/>
        <v>1</v>
      </c>
      <c r="F452" s="15">
        <f t="shared" si="39"/>
        <v>1</v>
      </c>
      <c r="G452" s="15">
        <f t="shared" si="40"/>
        <v>3</v>
      </c>
      <c r="H452" s="49">
        <v>0.68</v>
      </c>
      <c r="I452" s="89">
        <f t="shared" si="37"/>
        <v>46.35</v>
      </c>
      <c r="J452" s="89"/>
    </row>
    <row r="453" spans="1:10" x14ac:dyDescent="0.35">
      <c r="A453" s="15" t="str">
        <f>Pivot!A455</f>
        <v>10609001164120</v>
      </c>
      <c r="B453" s="90">
        <f>Pivot!B455</f>
        <v>41583</v>
      </c>
      <c r="C453" s="15">
        <f>Pivot!C455</f>
        <v>41</v>
      </c>
      <c r="D453" s="118">
        <f>Pivot!D455</f>
        <v>17.206097560975611</v>
      </c>
      <c r="E453" s="15">
        <f t="shared" si="38"/>
        <v>3</v>
      </c>
      <c r="F453" s="15">
        <f t="shared" si="39"/>
        <v>3</v>
      </c>
      <c r="G453" s="15">
        <f t="shared" si="40"/>
        <v>2</v>
      </c>
      <c r="H453" s="49">
        <v>0.72</v>
      </c>
      <c r="I453" s="89">
        <f t="shared" si="37"/>
        <v>705.45</v>
      </c>
      <c r="J453" s="89"/>
    </row>
    <row r="454" spans="1:10" x14ac:dyDescent="0.35">
      <c r="A454" s="15" t="str">
        <f>Pivot!A456</f>
        <v>10609001164272</v>
      </c>
      <c r="B454" s="90">
        <f>Pivot!B456</f>
        <v>41193</v>
      </c>
      <c r="C454" s="15">
        <f>Pivot!C456</f>
        <v>1</v>
      </c>
      <c r="D454" s="118">
        <f>Pivot!D456</f>
        <v>10.25</v>
      </c>
      <c r="E454" s="15">
        <f t="shared" si="38"/>
        <v>1</v>
      </c>
      <c r="F454" s="15">
        <f t="shared" si="39"/>
        <v>1</v>
      </c>
      <c r="G454" s="15">
        <f t="shared" si="40"/>
        <v>2</v>
      </c>
      <c r="H454" s="49">
        <v>0.69</v>
      </c>
      <c r="I454" s="89">
        <f t="shared" si="37"/>
        <v>10.25</v>
      </c>
      <c r="J454" s="89"/>
    </row>
    <row r="455" spans="1:10" x14ac:dyDescent="0.35">
      <c r="A455" s="15" t="str">
        <f>Pivot!A457</f>
        <v>10609001164312</v>
      </c>
      <c r="B455" s="90">
        <f>Pivot!B457</f>
        <v>41192</v>
      </c>
      <c r="C455" s="15">
        <f>Pivot!C457</f>
        <v>1</v>
      </c>
      <c r="D455" s="118">
        <f>Pivot!D457</f>
        <v>112.85</v>
      </c>
      <c r="E455" s="15">
        <f t="shared" si="38"/>
        <v>1</v>
      </c>
      <c r="F455" s="15">
        <f t="shared" si="39"/>
        <v>1</v>
      </c>
      <c r="G455" s="15">
        <f t="shared" si="40"/>
        <v>3</v>
      </c>
      <c r="H455" s="49">
        <v>0.91</v>
      </c>
      <c r="I455" s="89">
        <f t="shared" si="37"/>
        <v>112.85</v>
      </c>
      <c r="J455" s="89"/>
    </row>
    <row r="456" spans="1:10" x14ac:dyDescent="0.35">
      <c r="A456" s="15" t="str">
        <f>Pivot!A458</f>
        <v>10609001164415</v>
      </c>
      <c r="B456" s="90">
        <f>Pivot!B458</f>
        <v>41230</v>
      </c>
      <c r="C456" s="15">
        <f>Pivot!C458</f>
        <v>3</v>
      </c>
      <c r="D456" s="118">
        <f>Pivot!D458</f>
        <v>26.38666666666667</v>
      </c>
      <c r="E456" s="15">
        <f t="shared" si="38"/>
        <v>1</v>
      </c>
      <c r="F456" s="15">
        <f t="shared" si="39"/>
        <v>1</v>
      </c>
      <c r="G456" s="15">
        <f t="shared" si="40"/>
        <v>2</v>
      </c>
      <c r="H456" s="49">
        <v>0.5</v>
      </c>
      <c r="I456" s="89">
        <f t="shared" si="37"/>
        <v>79.160000000000011</v>
      </c>
      <c r="J456" s="89"/>
    </row>
    <row r="457" spans="1:10" x14ac:dyDescent="0.35">
      <c r="A457" s="15" t="str">
        <f>Pivot!A459</f>
        <v>10609001164513</v>
      </c>
      <c r="B457" s="90">
        <f>Pivot!B459</f>
        <v>41188</v>
      </c>
      <c r="C457" s="15">
        <f>Pivot!C459</f>
        <v>1</v>
      </c>
      <c r="D457" s="118">
        <f>Pivot!D459</f>
        <v>0.01</v>
      </c>
      <c r="E457" s="15">
        <f t="shared" si="38"/>
        <v>1</v>
      </c>
      <c r="F457" s="15">
        <f t="shared" si="39"/>
        <v>1</v>
      </c>
      <c r="G457" s="15">
        <f t="shared" si="40"/>
        <v>1</v>
      </c>
      <c r="H457" s="49">
        <v>0.2</v>
      </c>
      <c r="I457" s="89">
        <f t="shared" si="37"/>
        <v>0.01</v>
      </c>
      <c r="J457" s="89"/>
    </row>
    <row r="458" spans="1:10" x14ac:dyDescent="0.35">
      <c r="A458" s="15" t="str">
        <f>Pivot!A460</f>
        <v>10609001164652</v>
      </c>
      <c r="B458" s="90">
        <f>Pivot!B460</f>
        <v>41187</v>
      </c>
      <c r="C458" s="15">
        <f>Pivot!C460</f>
        <v>1</v>
      </c>
      <c r="D458" s="118">
        <f>Pivot!D460</f>
        <v>13.95</v>
      </c>
      <c r="E458" s="15">
        <f t="shared" si="38"/>
        <v>1</v>
      </c>
      <c r="F458" s="15">
        <f t="shared" si="39"/>
        <v>1</v>
      </c>
      <c r="G458" s="15">
        <f t="shared" si="40"/>
        <v>2</v>
      </c>
      <c r="H458" s="49">
        <v>0.26</v>
      </c>
      <c r="I458" s="89">
        <f t="shared" si="37"/>
        <v>13.95</v>
      </c>
      <c r="J458" s="89"/>
    </row>
    <row r="459" spans="1:10" x14ac:dyDescent="0.35">
      <c r="A459" s="15" t="str">
        <f>Pivot!A461</f>
        <v>10609001164704</v>
      </c>
      <c r="B459" s="90">
        <f>Pivot!B461</f>
        <v>41187</v>
      </c>
      <c r="C459" s="15">
        <f>Pivot!C461</f>
        <v>1</v>
      </c>
      <c r="D459" s="118">
        <f>Pivot!D461</f>
        <v>0.01</v>
      </c>
      <c r="E459" s="15">
        <f t="shared" si="38"/>
        <v>1</v>
      </c>
      <c r="F459" s="15">
        <f t="shared" si="39"/>
        <v>1</v>
      </c>
      <c r="G459" s="15">
        <f t="shared" si="40"/>
        <v>1</v>
      </c>
      <c r="H459" s="49">
        <v>0.28999999999999998</v>
      </c>
      <c r="I459" s="89">
        <f t="shared" si="37"/>
        <v>0.01</v>
      </c>
      <c r="J459" s="89"/>
    </row>
    <row r="460" spans="1:10" x14ac:dyDescent="0.35">
      <c r="A460" s="15" t="str">
        <f>Pivot!A462</f>
        <v>10609001164851</v>
      </c>
      <c r="B460" s="90">
        <f>Pivot!B462</f>
        <v>41488</v>
      </c>
      <c r="C460" s="15">
        <f>Pivot!C462</f>
        <v>3</v>
      </c>
      <c r="D460" s="118">
        <f>Pivot!D462</f>
        <v>11.696666666666667</v>
      </c>
      <c r="E460" s="15">
        <f t="shared" si="38"/>
        <v>2</v>
      </c>
      <c r="F460" s="15">
        <f t="shared" si="39"/>
        <v>1</v>
      </c>
      <c r="G460" s="15">
        <f t="shared" si="40"/>
        <v>2</v>
      </c>
      <c r="H460" s="49">
        <v>0.82</v>
      </c>
      <c r="I460" s="89">
        <f t="shared" si="37"/>
        <v>35.090000000000003</v>
      </c>
      <c r="J460" s="89"/>
    </row>
    <row r="461" spans="1:10" x14ac:dyDescent="0.35">
      <c r="A461" s="15" t="str">
        <f>Pivot!A463</f>
        <v>10609001164914</v>
      </c>
      <c r="B461" s="90">
        <f>Pivot!B463</f>
        <v>41289</v>
      </c>
      <c r="C461" s="15">
        <f>Pivot!C463</f>
        <v>5</v>
      </c>
      <c r="D461" s="118">
        <f>Pivot!D463</f>
        <v>17.874000000000002</v>
      </c>
      <c r="E461" s="15">
        <f t="shared" si="38"/>
        <v>1</v>
      </c>
      <c r="F461" s="15">
        <f t="shared" si="39"/>
        <v>1</v>
      </c>
      <c r="G461" s="15">
        <f t="shared" si="40"/>
        <v>2</v>
      </c>
      <c r="H461" s="49">
        <v>0.41</v>
      </c>
      <c r="I461" s="89">
        <f t="shared" si="37"/>
        <v>89.37</v>
      </c>
      <c r="J461" s="89"/>
    </row>
    <row r="462" spans="1:10" x14ac:dyDescent="0.35">
      <c r="A462" s="15" t="str">
        <f>Pivot!A464</f>
        <v>10609001165001</v>
      </c>
      <c r="B462" s="90">
        <f>Pivot!B464</f>
        <v>41544</v>
      </c>
      <c r="C462" s="15">
        <f>Pivot!C464</f>
        <v>24</v>
      </c>
      <c r="D462" s="118">
        <f>Pivot!D464</f>
        <v>13.214583333333335</v>
      </c>
      <c r="E462" s="15">
        <f t="shared" si="38"/>
        <v>3</v>
      </c>
      <c r="F462" s="15">
        <f t="shared" si="39"/>
        <v>3</v>
      </c>
      <c r="G462" s="15">
        <f t="shared" si="40"/>
        <v>2</v>
      </c>
      <c r="H462" s="49">
        <v>0.73</v>
      </c>
      <c r="I462" s="89">
        <f t="shared" si="37"/>
        <v>317.15000000000003</v>
      </c>
      <c r="J462" s="89"/>
    </row>
    <row r="463" spans="1:10" x14ac:dyDescent="0.35">
      <c r="A463" s="15" t="str">
        <f>Pivot!A465</f>
        <v>10609001165124</v>
      </c>
      <c r="B463" s="90">
        <f>Pivot!B465</f>
        <v>41185</v>
      </c>
      <c r="C463" s="15">
        <f>Pivot!C465</f>
        <v>1</v>
      </c>
      <c r="D463" s="118">
        <f>Pivot!D465</f>
        <v>19.399999999999999</v>
      </c>
      <c r="E463" s="15">
        <f t="shared" si="38"/>
        <v>1</v>
      </c>
      <c r="F463" s="15">
        <f t="shared" si="39"/>
        <v>1</v>
      </c>
      <c r="G463" s="15">
        <f t="shared" si="40"/>
        <v>2</v>
      </c>
      <c r="H463" s="49">
        <v>0.52</v>
      </c>
      <c r="I463" s="89">
        <f t="shared" si="37"/>
        <v>19.399999999999999</v>
      </c>
      <c r="J463" s="89"/>
    </row>
    <row r="464" spans="1:10" x14ac:dyDescent="0.35">
      <c r="A464" s="15" t="str">
        <f>Pivot!A466</f>
        <v>10609001165274</v>
      </c>
      <c r="B464" s="90">
        <f>Pivot!B466</f>
        <v>41185</v>
      </c>
      <c r="C464" s="15">
        <f>Pivot!C466</f>
        <v>1</v>
      </c>
      <c r="D464" s="118">
        <f>Pivot!D466</f>
        <v>18.45</v>
      </c>
      <c r="E464" s="15">
        <f t="shared" si="38"/>
        <v>1</v>
      </c>
      <c r="F464" s="15">
        <f t="shared" si="39"/>
        <v>1</v>
      </c>
      <c r="G464" s="15">
        <f t="shared" si="40"/>
        <v>2</v>
      </c>
      <c r="H464" s="49">
        <v>0.91</v>
      </c>
      <c r="I464" s="89">
        <f t="shared" si="37"/>
        <v>18.45</v>
      </c>
      <c r="J464" s="89"/>
    </row>
    <row r="465" spans="1:10" x14ac:dyDescent="0.35">
      <c r="A465" s="15" t="str">
        <f>Pivot!A467</f>
        <v>10609001165325</v>
      </c>
      <c r="B465" s="90">
        <f>Pivot!B467</f>
        <v>41185</v>
      </c>
      <c r="C465" s="15">
        <f>Pivot!C467</f>
        <v>1</v>
      </c>
      <c r="D465" s="118">
        <f>Pivot!D467</f>
        <v>9.9499999999999993</v>
      </c>
      <c r="E465" s="15">
        <f t="shared" si="38"/>
        <v>1</v>
      </c>
      <c r="F465" s="15">
        <f t="shared" si="39"/>
        <v>1</v>
      </c>
      <c r="G465" s="15">
        <f t="shared" si="40"/>
        <v>1</v>
      </c>
      <c r="H465" s="49">
        <v>0.34</v>
      </c>
      <c r="I465" s="89">
        <f t="shared" si="37"/>
        <v>9.9499999999999993</v>
      </c>
      <c r="J465" s="89"/>
    </row>
    <row r="466" spans="1:10" x14ac:dyDescent="0.35">
      <c r="A466" s="15" t="str">
        <f>Pivot!A468</f>
        <v>10609001165461</v>
      </c>
      <c r="B466" s="90">
        <f>Pivot!B468</f>
        <v>41185</v>
      </c>
      <c r="C466" s="15">
        <f>Pivot!C468</f>
        <v>1</v>
      </c>
      <c r="D466" s="118">
        <f>Pivot!D468</f>
        <v>34.78</v>
      </c>
      <c r="E466" s="15">
        <f t="shared" si="38"/>
        <v>1</v>
      </c>
      <c r="F466" s="15">
        <f t="shared" si="39"/>
        <v>1</v>
      </c>
      <c r="G466" s="15">
        <f t="shared" si="40"/>
        <v>2</v>
      </c>
      <c r="H466" s="49">
        <v>0.52</v>
      </c>
      <c r="I466" s="89">
        <f t="shared" si="37"/>
        <v>34.78</v>
      </c>
      <c r="J466" s="89"/>
    </row>
    <row r="467" spans="1:10" x14ac:dyDescent="0.35">
      <c r="A467" s="15" t="str">
        <f>Pivot!A469</f>
        <v>10609001165511</v>
      </c>
      <c r="B467" s="90">
        <f>Pivot!B469</f>
        <v>41185</v>
      </c>
      <c r="C467" s="15">
        <f>Pivot!C469</f>
        <v>1</v>
      </c>
      <c r="D467" s="118">
        <f>Pivot!D469</f>
        <v>0.01</v>
      </c>
      <c r="E467" s="15">
        <f t="shared" si="38"/>
        <v>1</v>
      </c>
      <c r="F467" s="15">
        <f t="shared" si="39"/>
        <v>1</v>
      </c>
      <c r="G467" s="15">
        <f t="shared" si="40"/>
        <v>1</v>
      </c>
      <c r="H467" s="49">
        <v>0.14000000000000001</v>
      </c>
      <c r="I467" s="89">
        <f t="shared" si="37"/>
        <v>0.01</v>
      </c>
      <c r="J467" s="89"/>
    </row>
    <row r="468" spans="1:10" x14ac:dyDescent="0.35">
      <c r="A468" s="15" t="str">
        <f>Pivot!A470</f>
        <v>10609001165626</v>
      </c>
      <c r="B468" s="90">
        <f>Pivot!B470</f>
        <v>41185</v>
      </c>
      <c r="C468" s="15">
        <f>Pivot!C470</f>
        <v>1</v>
      </c>
      <c r="D468" s="118">
        <f>Pivot!D470</f>
        <v>0.01</v>
      </c>
      <c r="E468" s="15">
        <f t="shared" si="38"/>
        <v>1</v>
      </c>
      <c r="F468" s="15">
        <f t="shared" si="39"/>
        <v>1</v>
      </c>
      <c r="G468" s="15">
        <f t="shared" si="40"/>
        <v>1</v>
      </c>
      <c r="H468" s="49">
        <v>0.17</v>
      </c>
      <c r="I468" s="89">
        <f t="shared" si="37"/>
        <v>0.01</v>
      </c>
      <c r="J468" s="89"/>
    </row>
    <row r="469" spans="1:10" x14ac:dyDescent="0.35">
      <c r="A469" s="15" t="str">
        <f>Pivot!A471</f>
        <v>10609001165716</v>
      </c>
      <c r="B469" s="90">
        <f>Pivot!B471</f>
        <v>41540</v>
      </c>
      <c r="C469" s="15">
        <f>Pivot!C471</f>
        <v>28</v>
      </c>
      <c r="D469" s="118">
        <f>Pivot!D471</f>
        <v>27.658928571428572</v>
      </c>
      <c r="E469" s="15">
        <f t="shared" si="38"/>
        <v>3</v>
      </c>
      <c r="F469" s="15">
        <f t="shared" si="39"/>
        <v>3</v>
      </c>
      <c r="G469" s="15">
        <f t="shared" si="40"/>
        <v>2</v>
      </c>
      <c r="H469" s="49">
        <v>0.36</v>
      </c>
      <c r="I469" s="89">
        <f t="shared" si="37"/>
        <v>774.45</v>
      </c>
      <c r="J469" s="89"/>
    </row>
    <row r="470" spans="1:10" x14ac:dyDescent="0.35">
      <c r="A470" s="15" t="str">
        <f>Pivot!A472</f>
        <v>10609001165847</v>
      </c>
      <c r="B470" s="90">
        <f>Pivot!B472</f>
        <v>41185</v>
      </c>
      <c r="C470" s="15">
        <f>Pivot!C472</f>
        <v>1</v>
      </c>
      <c r="D470" s="118">
        <f>Pivot!D472</f>
        <v>8.5500000000000007</v>
      </c>
      <c r="E470" s="15">
        <f t="shared" si="38"/>
        <v>1</v>
      </c>
      <c r="F470" s="15">
        <f t="shared" si="39"/>
        <v>1</v>
      </c>
      <c r="G470" s="15">
        <f t="shared" si="40"/>
        <v>1</v>
      </c>
      <c r="H470" s="49">
        <v>0.34</v>
      </c>
      <c r="I470" s="89">
        <f t="shared" si="37"/>
        <v>8.5500000000000007</v>
      </c>
      <c r="J470" s="89"/>
    </row>
    <row r="471" spans="1:10" x14ac:dyDescent="0.35">
      <c r="A471" s="15" t="str">
        <f>Pivot!A473</f>
        <v>10609001165908</v>
      </c>
      <c r="B471" s="90">
        <f>Pivot!B473</f>
        <v>41185</v>
      </c>
      <c r="C471" s="15">
        <f>Pivot!C473</f>
        <v>1</v>
      </c>
      <c r="D471" s="118">
        <f>Pivot!D473</f>
        <v>13</v>
      </c>
      <c r="E471" s="15">
        <f t="shared" si="38"/>
        <v>1</v>
      </c>
      <c r="F471" s="15">
        <f t="shared" si="39"/>
        <v>1</v>
      </c>
      <c r="G471" s="15">
        <f t="shared" si="40"/>
        <v>2</v>
      </c>
      <c r="H471" s="49">
        <v>0.56000000000000005</v>
      </c>
      <c r="I471" s="89">
        <f t="shared" si="37"/>
        <v>13</v>
      </c>
      <c r="J471" s="89"/>
    </row>
    <row r="472" spans="1:10" x14ac:dyDescent="0.35">
      <c r="A472" s="15" t="str">
        <f>Pivot!A474</f>
        <v>10609001166076</v>
      </c>
      <c r="B472" s="90">
        <f>Pivot!B474</f>
        <v>41196</v>
      </c>
      <c r="C472" s="15">
        <f>Pivot!C474</f>
        <v>2</v>
      </c>
      <c r="D472" s="118">
        <f>Pivot!D474</f>
        <v>27.439999999999998</v>
      </c>
      <c r="E472" s="15">
        <f t="shared" si="38"/>
        <v>1</v>
      </c>
      <c r="F472" s="15">
        <f t="shared" si="39"/>
        <v>1</v>
      </c>
      <c r="G472" s="15">
        <f t="shared" si="40"/>
        <v>2</v>
      </c>
      <c r="H472" s="49">
        <v>0.32</v>
      </c>
      <c r="I472" s="89">
        <f t="shared" si="37"/>
        <v>54.879999999999995</v>
      </c>
      <c r="J472" s="89"/>
    </row>
    <row r="473" spans="1:10" x14ac:dyDescent="0.35">
      <c r="A473" s="15" t="str">
        <f>Pivot!A475</f>
        <v>10609001166194</v>
      </c>
      <c r="B473" s="90">
        <f>Pivot!B475</f>
        <v>41521</v>
      </c>
      <c r="C473" s="15">
        <f>Pivot!C475</f>
        <v>4</v>
      </c>
      <c r="D473" s="118">
        <f>Pivot!D475</f>
        <v>23.987500000000001</v>
      </c>
      <c r="E473" s="15">
        <f t="shared" si="38"/>
        <v>3</v>
      </c>
      <c r="F473" s="15">
        <f t="shared" si="39"/>
        <v>1</v>
      </c>
      <c r="G473" s="15">
        <f t="shared" si="40"/>
        <v>2</v>
      </c>
      <c r="H473" s="49">
        <v>0.97</v>
      </c>
      <c r="I473" s="89">
        <f t="shared" si="37"/>
        <v>95.95</v>
      </c>
      <c r="J473" s="89"/>
    </row>
    <row r="474" spans="1:10" x14ac:dyDescent="0.35">
      <c r="A474" s="15" t="str">
        <f>Pivot!A476</f>
        <v>10609001166233</v>
      </c>
      <c r="B474" s="90">
        <f>Pivot!B476</f>
        <v>41185</v>
      </c>
      <c r="C474" s="15">
        <f>Pivot!C476</f>
        <v>1</v>
      </c>
      <c r="D474" s="118">
        <f>Pivot!D476</f>
        <v>0.01</v>
      </c>
      <c r="E474" s="15">
        <f t="shared" si="38"/>
        <v>1</v>
      </c>
      <c r="F474" s="15">
        <f t="shared" si="39"/>
        <v>1</v>
      </c>
      <c r="G474" s="15">
        <f t="shared" si="40"/>
        <v>1</v>
      </c>
      <c r="H474" s="49">
        <v>0.32</v>
      </c>
      <c r="I474" s="89">
        <f t="shared" si="37"/>
        <v>0.01</v>
      </c>
      <c r="J474" s="89"/>
    </row>
    <row r="475" spans="1:10" x14ac:dyDescent="0.35">
      <c r="A475" s="15" t="str">
        <f>Pivot!A477</f>
        <v>10609001166338</v>
      </c>
      <c r="B475" s="90">
        <f>Pivot!B477</f>
        <v>41185</v>
      </c>
      <c r="C475" s="15">
        <f>Pivot!C477</f>
        <v>2</v>
      </c>
      <c r="D475" s="118">
        <f>Pivot!D477</f>
        <v>47.93</v>
      </c>
      <c r="E475" s="15">
        <f t="shared" si="38"/>
        <v>1</v>
      </c>
      <c r="F475" s="15">
        <f t="shared" si="39"/>
        <v>1</v>
      </c>
      <c r="G475" s="15">
        <f t="shared" si="40"/>
        <v>3</v>
      </c>
      <c r="H475" s="49">
        <v>0.17</v>
      </c>
      <c r="I475" s="89">
        <f t="shared" si="37"/>
        <v>95.86</v>
      </c>
      <c r="J475" s="89"/>
    </row>
    <row r="476" spans="1:10" x14ac:dyDescent="0.35">
      <c r="A476" s="15" t="str">
        <f>Pivot!A478</f>
        <v>10609001166487</v>
      </c>
      <c r="B476" s="90">
        <f>Pivot!B478</f>
        <v>41185</v>
      </c>
      <c r="C476" s="15">
        <f>Pivot!C478</f>
        <v>1</v>
      </c>
      <c r="D476" s="118">
        <f>Pivot!D478</f>
        <v>0.01</v>
      </c>
      <c r="E476" s="15">
        <f t="shared" si="38"/>
        <v>1</v>
      </c>
      <c r="F476" s="15">
        <f t="shared" si="39"/>
        <v>1</v>
      </c>
      <c r="G476" s="15">
        <f t="shared" si="40"/>
        <v>1</v>
      </c>
      <c r="H476" s="49">
        <v>0.34</v>
      </c>
      <c r="I476" s="89">
        <f t="shared" si="37"/>
        <v>0.01</v>
      </c>
      <c r="J476" s="89"/>
    </row>
    <row r="477" spans="1:10" x14ac:dyDescent="0.35">
      <c r="A477" s="15" t="str">
        <f>Pivot!A479</f>
        <v>10609001166589</v>
      </c>
      <c r="B477" s="90">
        <f>Pivot!B479</f>
        <v>41185</v>
      </c>
      <c r="C477" s="15">
        <f>Pivot!C479</f>
        <v>1</v>
      </c>
      <c r="D477" s="118">
        <f>Pivot!D479</f>
        <v>0.01</v>
      </c>
      <c r="E477" s="15">
        <f t="shared" si="38"/>
        <v>1</v>
      </c>
      <c r="F477" s="15">
        <f t="shared" si="39"/>
        <v>1</v>
      </c>
      <c r="G477" s="15">
        <f t="shared" si="40"/>
        <v>1</v>
      </c>
      <c r="H477" s="49">
        <v>0.02</v>
      </c>
      <c r="I477" s="89">
        <f t="shared" si="37"/>
        <v>0.01</v>
      </c>
      <c r="J477" s="89"/>
    </row>
    <row r="478" spans="1:10" x14ac:dyDescent="0.35">
      <c r="A478" s="15" t="str">
        <f>Pivot!A480</f>
        <v>10609001166631</v>
      </c>
      <c r="B478" s="90">
        <f>Pivot!B480</f>
        <v>41185</v>
      </c>
      <c r="C478" s="15">
        <f>Pivot!C480</f>
        <v>1</v>
      </c>
      <c r="D478" s="118">
        <f>Pivot!D480</f>
        <v>16.95</v>
      </c>
      <c r="E478" s="15">
        <f t="shared" si="38"/>
        <v>1</v>
      </c>
      <c r="F478" s="15">
        <f t="shared" si="39"/>
        <v>1</v>
      </c>
      <c r="G478" s="15">
        <f t="shared" si="40"/>
        <v>2</v>
      </c>
      <c r="H478" s="49">
        <v>0.69</v>
      </c>
      <c r="I478" s="89">
        <f t="shared" si="37"/>
        <v>16.95</v>
      </c>
      <c r="J478" s="89"/>
    </row>
    <row r="479" spans="1:10" x14ac:dyDescent="0.35">
      <c r="A479" s="15" t="str">
        <f>Pivot!A481</f>
        <v>10609001166788</v>
      </c>
      <c r="B479" s="90">
        <f>Pivot!B481</f>
        <v>41185</v>
      </c>
      <c r="C479" s="15">
        <f>Pivot!C481</f>
        <v>1</v>
      </c>
      <c r="D479" s="118">
        <f>Pivot!D481</f>
        <v>13.5</v>
      </c>
      <c r="E479" s="15">
        <f t="shared" si="38"/>
        <v>1</v>
      </c>
      <c r="F479" s="15">
        <f t="shared" si="39"/>
        <v>1</v>
      </c>
      <c r="G479" s="15">
        <f t="shared" si="40"/>
        <v>2</v>
      </c>
      <c r="H479" s="49">
        <v>0.83</v>
      </c>
      <c r="I479" s="89">
        <f t="shared" si="37"/>
        <v>13.5</v>
      </c>
      <c r="J479" s="89"/>
    </row>
    <row r="480" spans="1:10" x14ac:dyDescent="0.35">
      <c r="A480" s="15" t="str">
        <f>Pivot!A482</f>
        <v>10609001166809</v>
      </c>
      <c r="B480" s="90">
        <f>Pivot!B482</f>
        <v>41192</v>
      </c>
      <c r="C480" s="15">
        <f>Pivot!C482</f>
        <v>2</v>
      </c>
      <c r="D480" s="118">
        <f>Pivot!D482</f>
        <v>38.894999999999996</v>
      </c>
      <c r="E480" s="15">
        <f t="shared" si="38"/>
        <v>1</v>
      </c>
      <c r="F480" s="15">
        <f t="shared" si="39"/>
        <v>1</v>
      </c>
      <c r="G480" s="15">
        <f t="shared" si="40"/>
        <v>2</v>
      </c>
      <c r="H480" s="49">
        <v>0.56000000000000005</v>
      </c>
      <c r="I480" s="89">
        <f t="shared" si="37"/>
        <v>77.789999999999992</v>
      </c>
      <c r="J480" s="89"/>
    </row>
    <row r="481" spans="1:10" x14ac:dyDescent="0.35">
      <c r="A481" s="15" t="str">
        <f>Pivot!A483</f>
        <v>10609001166960</v>
      </c>
      <c r="B481" s="90">
        <f>Pivot!B483</f>
        <v>41193</v>
      </c>
      <c r="C481" s="15">
        <f>Pivot!C483</f>
        <v>1</v>
      </c>
      <c r="D481" s="118">
        <f>Pivot!D483</f>
        <v>23.6</v>
      </c>
      <c r="E481" s="15">
        <f t="shared" si="38"/>
        <v>1</v>
      </c>
      <c r="F481" s="15">
        <f t="shared" si="39"/>
        <v>1</v>
      </c>
      <c r="G481" s="15">
        <f t="shared" si="40"/>
        <v>2</v>
      </c>
      <c r="H481" s="49">
        <v>0.54</v>
      </c>
      <c r="I481" s="89">
        <f t="shared" si="37"/>
        <v>23.6</v>
      </c>
      <c r="J481" s="89"/>
    </row>
    <row r="482" spans="1:10" x14ac:dyDescent="0.35">
      <c r="A482" s="15" t="str">
        <f>Pivot!A484</f>
        <v>10609001167060</v>
      </c>
      <c r="B482" s="90">
        <f>Pivot!B484</f>
        <v>41192</v>
      </c>
      <c r="C482" s="15">
        <f>Pivot!C484</f>
        <v>1</v>
      </c>
      <c r="D482" s="118">
        <f>Pivot!D484</f>
        <v>102.84</v>
      </c>
      <c r="E482" s="15">
        <f t="shared" si="38"/>
        <v>1</v>
      </c>
      <c r="F482" s="15">
        <f t="shared" si="39"/>
        <v>1</v>
      </c>
      <c r="G482" s="15">
        <f t="shared" si="40"/>
        <v>3</v>
      </c>
      <c r="H482" s="49">
        <v>0.61</v>
      </c>
      <c r="I482" s="89">
        <f t="shared" si="37"/>
        <v>102.84</v>
      </c>
      <c r="J482" s="89"/>
    </row>
    <row r="483" spans="1:10" x14ac:dyDescent="0.35">
      <c r="A483" s="15" t="str">
        <f>Pivot!A485</f>
        <v>10609001167322</v>
      </c>
      <c r="B483" s="90">
        <f>Pivot!B485</f>
        <v>41191</v>
      </c>
      <c r="C483" s="15">
        <f>Pivot!C485</f>
        <v>2</v>
      </c>
      <c r="D483" s="118">
        <f>Pivot!D485</f>
        <v>14.324999999999999</v>
      </c>
      <c r="E483" s="15">
        <f t="shared" si="38"/>
        <v>1</v>
      </c>
      <c r="F483" s="15">
        <f t="shared" si="39"/>
        <v>1</v>
      </c>
      <c r="G483" s="15">
        <f t="shared" si="40"/>
        <v>2</v>
      </c>
      <c r="H483" s="49">
        <v>0.39</v>
      </c>
      <c r="I483" s="89">
        <f t="shared" si="37"/>
        <v>28.65</v>
      </c>
      <c r="J483" s="89"/>
    </row>
    <row r="484" spans="1:10" x14ac:dyDescent="0.35">
      <c r="A484" s="15" t="str">
        <f>Pivot!A486</f>
        <v>10609001167433</v>
      </c>
      <c r="B484" s="90">
        <f>Pivot!B486</f>
        <v>41190</v>
      </c>
      <c r="C484" s="15">
        <f>Pivot!C486</f>
        <v>1</v>
      </c>
      <c r="D484" s="118">
        <f>Pivot!D486</f>
        <v>25.6</v>
      </c>
      <c r="E484" s="15">
        <f t="shared" si="38"/>
        <v>1</v>
      </c>
      <c r="F484" s="15">
        <f t="shared" si="39"/>
        <v>1</v>
      </c>
      <c r="G484" s="15">
        <f t="shared" si="40"/>
        <v>2</v>
      </c>
      <c r="H484" s="49">
        <v>0.01</v>
      </c>
      <c r="I484" s="89">
        <f t="shared" si="37"/>
        <v>25.6</v>
      </c>
      <c r="J484" s="89"/>
    </row>
    <row r="485" spans="1:10" x14ac:dyDescent="0.35">
      <c r="A485" s="15" t="str">
        <f>Pivot!A487</f>
        <v>10609001167678</v>
      </c>
      <c r="B485" s="90">
        <f>Pivot!B487</f>
        <v>41247</v>
      </c>
      <c r="C485" s="15">
        <f>Pivot!C487</f>
        <v>25</v>
      </c>
      <c r="D485" s="118">
        <f>Pivot!D487</f>
        <v>9.3695999999999966</v>
      </c>
      <c r="E485" s="15">
        <f t="shared" si="38"/>
        <v>1</v>
      </c>
      <c r="F485" s="15">
        <f t="shared" si="39"/>
        <v>3</v>
      </c>
      <c r="G485" s="15">
        <f t="shared" si="40"/>
        <v>1</v>
      </c>
      <c r="H485" s="49">
        <v>0.18</v>
      </c>
      <c r="I485" s="89">
        <f t="shared" si="37"/>
        <v>234.23999999999992</v>
      </c>
      <c r="J485" s="89"/>
    </row>
    <row r="486" spans="1:10" x14ac:dyDescent="0.35">
      <c r="A486" s="15" t="str">
        <f>Pivot!A488</f>
        <v>10609001167738</v>
      </c>
      <c r="B486" s="90">
        <f>Pivot!B488</f>
        <v>41293</v>
      </c>
      <c r="C486" s="15">
        <f>Pivot!C488</f>
        <v>2</v>
      </c>
      <c r="D486" s="118">
        <f>Pivot!D488</f>
        <v>30.4</v>
      </c>
      <c r="E486" s="15">
        <f t="shared" si="38"/>
        <v>1</v>
      </c>
      <c r="F486" s="15">
        <f t="shared" si="39"/>
        <v>1</v>
      </c>
      <c r="G486" s="15">
        <f t="shared" si="40"/>
        <v>2</v>
      </c>
      <c r="H486" s="49">
        <v>0.47</v>
      </c>
      <c r="I486" s="89">
        <f t="shared" si="37"/>
        <v>60.8</v>
      </c>
      <c r="J486" s="89"/>
    </row>
    <row r="487" spans="1:10" x14ac:dyDescent="0.35">
      <c r="A487" s="15" t="str">
        <f>Pivot!A489</f>
        <v>10609001167859</v>
      </c>
      <c r="B487" s="90">
        <f>Pivot!B489</f>
        <v>41578</v>
      </c>
      <c r="C487" s="15">
        <f>Pivot!C489</f>
        <v>68</v>
      </c>
      <c r="D487" s="118">
        <f>Pivot!D489</f>
        <v>12.349852941176472</v>
      </c>
      <c r="E487" s="15">
        <f t="shared" si="38"/>
        <v>3</v>
      </c>
      <c r="F487" s="15">
        <f t="shared" si="39"/>
        <v>3</v>
      </c>
      <c r="G487" s="15">
        <f t="shared" si="40"/>
        <v>2</v>
      </c>
      <c r="H487" s="49">
        <v>0.09</v>
      </c>
      <c r="I487" s="89">
        <f t="shared" si="37"/>
        <v>839.79000000000008</v>
      </c>
      <c r="J487" s="89"/>
    </row>
    <row r="488" spans="1:10" x14ac:dyDescent="0.35">
      <c r="A488" s="15" t="str">
        <f>Pivot!A490</f>
        <v>10609001167929</v>
      </c>
      <c r="B488" s="90">
        <f>Pivot!B490</f>
        <v>41187</v>
      </c>
      <c r="C488" s="15">
        <f>Pivot!C490</f>
        <v>1</v>
      </c>
      <c r="D488" s="118">
        <f>Pivot!D490</f>
        <v>14.8</v>
      </c>
      <c r="E488" s="15">
        <f t="shared" si="38"/>
        <v>1</v>
      </c>
      <c r="F488" s="15">
        <f t="shared" si="39"/>
        <v>1</v>
      </c>
      <c r="G488" s="15">
        <f t="shared" si="40"/>
        <v>2</v>
      </c>
      <c r="H488" s="49">
        <v>0.75</v>
      </c>
      <c r="I488" s="89">
        <f t="shared" si="37"/>
        <v>14.8</v>
      </c>
      <c r="J488" s="89"/>
    </row>
    <row r="489" spans="1:10" x14ac:dyDescent="0.35">
      <c r="A489" s="15" t="str">
        <f>Pivot!A491</f>
        <v>10609001168037</v>
      </c>
      <c r="B489" s="90">
        <f>Pivot!B491</f>
        <v>41187</v>
      </c>
      <c r="C489" s="15">
        <f>Pivot!C491</f>
        <v>1</v>
      </c>
      <c r="D489" s="118">
        <f>Pivot!D491</f>
        <v>12.45</v>
      </c>
      <c r="E489" s="15">
        <f t="shared" si="38"/>
        <v>1</v>
      </c>
      <c r="F489" s="15">
        <f t="shared" si="39"/>
        <v>1</v>
      </c>
      <c r="G489" s="15">
        <f t="shared" si="40"/>
        <v>2</v>
      </c>
      <c r="H489" s="49">
        <v>0.8</v>
      </c>
      <c r="I489" s="89">
        <f t="shared" si="37"/>
        <v>12.45</v>
      </c>
      <c r="J489" s="89"/>
    </row>
    <row r="490" spans="1:10" x14ac:dyDescent="0.35">
      <c r="A490" s="15" t="str">
        <f>Pivot!A492</f>
        <v>10609001168130</v>
      </c>
      <c r="B490" s="90">
        <f>Pivot!B492</f>
        <v>41187</v>
      </c>
      <c r="C490" s="15">
        <f>Pivot!C492</f>
        <v>1</v>
      </c>
      <c r="D490" s="118">
        <f>Pivot!D492</f>
        <v>9.9499999999999993</v>
      </c>
      <c r="E490" s="15">
        <f t="shared" si="38"/>
        <v>1</v>
      </c>
      <c r="F490" s="15">
        <f t="shared" si="39"/>
        <v>1</v>
      </c>
      <c r="G490" s="15">
        <f t="shared" si="40"/>
        <v>1</v>
      </c>
      <c r="H490" s="49">
        <v>0.08</v>
      </c>
      <c r="I490" s="89">
        <f t="shared" si="37"/>
        <v>9.9499999999999993</v>
      </c>
      <c r="J490" s="89"/>
    </row>
    <row r="491" spans="1:10" x14ac:dyDescent="0.35">
      <c r="A491" s="15" t="str">
        <f>Pivot!A493</f>
        <v>10609001168285</v>
      </c>
      <c r="B491" s="90">
        <f>Pivot!B493</f>
        <v>41187</v>
      </c>
      <c r="C491" s="15">
        <f>Pivot!C493</f>
        <v>1</v>
      </c>
      <c r="D491" s="118">
        <f>Pivot!D493</f>
        <v>38.950000000000003</v>
      </c>
      <c r="E491" s="15">
        <f t="shared" si="38"/>
        <v>1</v>
      </c>
      <c r="F491" s="15">
        <f t="shared" si="39"/>
        <v>1</v>
      </c>
      <c r="G491" s="15">
        <f t="shared" si="40"/>
        <v>2</v>
      </c>
      <c r="H491" s="49">
        <v>0.88</v>
      </c>
      <c r="I491" s="89">
        <f t="shared" si="37"/>
        <v>38.950000000000003</v>
      </c>
      <c r="J491" s="89"/>
    </row>
    <row r="492" spans="1:10" x14ac:dyDescent="0.35">
      <c r="A492" s="15" t="str">
        <f>Pivot!A494</f>
        <v>10609001168481</v>
      </c>
      <c r="B492" s="90">
        <f>Pivot!B494</f>
        <v>41187</v>
      </c>
      <c r="C492" s="15">
        <f>Pivot!C494</f>
        <v>1</v>
      </c>
      <c r="D492" s="118">
        <f>Pivot!D494</f>
        <v>43.25</v>
      </c>
      <c r="E492" s="15">
        <f t="shared" si="38"/>
        <v>1</v>
      </c>
      <c r="F492" s="15">
        <f t="shared" si="39"/>
        <v>1</v>
      </c>
      <c r="G492" s="15">
        <f t="shared" si="40"/>
        <v>3</v>
      </c>
      <c r="H492" s="49">
        <v>0.02</v>
      </c>
      <c r="I492" s="89">
        <f t="shared" si="37"/>
        <v>43.25</v>
      </c>
      <c r="J492" s="89"/>
    </row>
    <row r="493" spans="1:10" x14ac:dyDescent="0.35">
      <c r="A493" s="15" t="str">
        <f>Pivot!A495</f>
        <v>10609001168565</v>
      </c>
      <c r="B493" s="90">
        <f>Pivot!B495</f>
        <v>41187</v>
      </c>
      <c r="C493" s="15">
        <f>Pivot!C495</f>
        <v>1</v>
      </c>
      <c r="D493" s="118">
        <f>Pivot!D495</f>
        <v>11.75</v>
      </c>
      <c r="E493" s="15">
        <f t="shared" si="38"/>
        <v>1</v>
      </c>
      <c r="F493" s="15">
        <f t="shared" si="39"/>
        <v>1</v>
      </c>
      <c r="G493" s="15">
        <f t="shared" si="40"/>
        <v>2</v>
      </c>
      <c r="H493" s="49">
        <v>0.86</v>
      </c>
      <c r="I493" s="89">
        <f t="shared" si="37"/>
        <v>11.75</v>
      </c>
      <c r="J493" s="89"/>
    </row>
    <row r="494" spans="1:10" x14ac:dyDescent="0.35">
      <c r="A494" s="15" t="str">
        <f>Pivot!A496</f>
        <v>10609001168670</v>
      </c>
      <c r="B494" s="90">
        <f>Pivot!B496</f>
        <v>41187</v>
      </c>
      <c r="C494" s="15">
        <f>Pivot!C496</f>
        <v>1</v>
      </c>
      <c r="D494" s="118">
        <f>Pivot!D496</f>
        <v>7</v>
      </c>
      <c r="E494" s="15">
        <f t="shared" si="38"/>
        <v>1</v>
      </c>
      <c r="F494" s="15">
        <f t="shared" si="39"/>
        <v>1</v>
      </c>
      <c r="G494" s="15">
        <f t="shared" si="40"/>
        <v>1</v>
      </c>
      <c r="H494" s="49">
        <v>0.65</v>
      </c>
      <c r="I494" s="89">
        <f t="shared" si="37"/>
        <v>7</v>
      </c>
      <c r="J494" s="89"/>
    </row>
    <row r="495" spans="1:10" x14ac:dyDescent="0.35">
      <c r="A495" s="15" t="str">
        <f>Pivot!A497</f>
        <v>10609001168737</v>
      </c>
      <c r="B495" s="90">
        <f>Pivot!B497</f>
        <v>41186</v>
      </c>
      <c r="C495" s="15">
        <f>Pivot!C497</f>
        <v>1</v>
      </c>
      <c r="D495" s="118">
        <f>Pivot!D497</f>
        <v>28.45</v>
      </c>
      <c r="E495" s="15">
        <f t="shared" si="38"/>
        <v>1</v>
      </c>
      <c r="F495" s="15">
        <f t="shared" si="39"/>
        <v>1</v>
      </c>
      <c r="G495" s="15">
        <f t="shared" si="40"/>
        <v>2</v>
      </c>
      <c r="H495" s="49">
        <v>0.12</v>
      </c>
      <c r="I495" s="89">
        <f t="shared" si="37"/>
        <v>28.45</v>
      </c>
      <c r="J495" s="89"/>
    </row>
    <row r="496" spans="1:10" x14ac:dyDescent="0.35">
      <c r="A496" s="15" t="str">
        <f>Pivot!A498</f>
        <v>10609001168853</v>
      </c>
      <c r="B496" s="90">
        <f>Pivot!B498</f>
        <v>41186</v>
      </c>
      <c r="C496" s="15">
        <f>Pivot!C498</f>
        <v>1</v>
      </c>
      <c r="D496" s="118">
        <f>Pivot!D498</f>
        <v>0.01</v>
      </c>
      <c r="E496" s="15">
        <f t="shared" si="38"/>
        <v>1</v>
      </c>
      <c r="F496" s="15">
        <f t="shared" si="39"/>
        <v>1</v>
      </c>
      <c r="G496" s="15">
        <f t="shared" si="40"/>
        <v>1</v>
      </c>
      <c r="H496" s="49">
        <v>0.22</v>
      </c>
      <c r="I496" s="89">
        <f t="shared" si="37"/>
        <v>0.01</v>
      </c>
      <c r="J496" s="89"/>
    </row>
    <row r="497" spans="1:10" x14ac:dyDescent="0.35">
      <c r="A497" s="15" t="str">
        <f>Pivot!A499</f>
        <v>10609001168949</v>
      </c>
      <c r="B497" s="90">
        <f>Pivot!B499</f>
        <v>41186</v>
      </c>
      <c r="C497" s="15">
        <f>Pivot!C499</f>
        <v>1</v>
      </c>
      <c r="D497" s="118">
        <f>Pivot!D499</f>
        <v>25.11</v>
      </c>
      <c r="E497" s="15">
        <f t="shared" si="38"/>
        <v>1</v>
      </c>
      <c r="F497" s="15">
        <f t="shared" si="39"/>
        <v>1</v>
      </c>
      <c r="G497" s="15">
        <f t="shared" si="40"/>
        <v>2</v>
      </c>
      <c r="H497" s="49">
        <v>0.88</v>
      </c>
      <c r="I497" s="89">
        <f t="shared" si="37"/>
        <v>25.11</v>
      </c>
      <c r="J497" s="89"/>
    </row>
    <row r="498" spans="1:10" x14ac:dyDescent="0.35">
      <c r="A498" s="15" t="str">
        <f>Pivot!A500</f>
        <v>10609001169092</v>
      </c>
      <c r="B498" s="90">
        <f>Pivot!B500</f>
        <v>41186</v>
      </c>
      <c r="C498" s="15">
        <f>Pivot!C500</f>
        <v>1</v>
      </c>
      <c r="D498" s="118">
        <f>Pivot!D500</f>
        <v>32.75</v>
      </c>
      <c r="E498" s="15">
        <f t="shared" si="38"/>
        <v>1</v>
      </c>
      <c r="F498" s="15">
        <f t="shared" si="39"/>
        <v>1</v>
      </c>
      <c r="G498" s="15">
        <f t="shared" si="40"/>
        <v>2</v>
      </c>
      <c r="H498" s="49">
        <v>0.32</v>
      </c>
      <c r="I498" s="89">
        <f t="shared" si="37"/>
        <v>32.75</v>
      </c>
      <c r="J498" s="89"/>
    </row>
    <row r="499" spans="1:10" x14ac:dyDescent="0.35">
      <c r="A499" s="15" t="str">
        <f>Pivot!A501</f>
        <v>10609001169135</v>
      </c>
      <c r="B499" s="90">
        <f>Pivot!B501</f>
        <v>41204</v>
      </c>
      <c r="C499" s="15">
        <f>Pivot!C501</f>
        <v>3</v>
      </c>
      <c r="D499" s="118">
        <f>Pivot!D501</f>
        <v>10.916666666666666</v>
      </c>
      <c r="E499" s="15">
        <f t="shared" si="38"/>
        <v>1</v>
      </c>
      <c r="F499" s="15">
        <f t="shared" si="39"/>
        <v>1</v>
      </c>
      <c r="G499" s="15">
        <f t="shared" si="40"/>
        <v>2</v>
      </c>
      <c r="H499" s="49">
        <v>0.19</v>
      </c>
      <c r="I499" s="89">
        <f t="shared" si="37"/>
        <v>32.75</v>
      </c>
      <c r="J499" s="89"/>
    </row>
    <row r="500" spans="1:10" x14ac:dyDescent="0.35">
      <c r="A500" s="15" t="str">
        <f>Pivot!A502</f>
        <v>10609001169234</v>
      </c>
      <c r="B500" s="90">
        <f>Pivot!B502</f>
        <v>41557</v>
      </c>
      <c r="C500" s="15">
        <f>Pivot!C502</f>
        <v>6</v>
      </c>
      <c r="D500" s="118">
        <f>Pivot!D502</f>
        <v>15.001666666666665</v>
      </c>
      <c r="E500" s="15">
        <f t="shared" si="38"/>
        <v>3</v>
      </c>
      <c r="F500" s="15">
        <f t="shared" si="39"/>
        <v>1</v>
      </c>
      <c r="G500" s="15">
        <f t="shared" si="40"/>
        <v>2</v>
      </c>
      <c r="H500" s="49">
        <v>0.85</v>
      </c>
      <c r="I500" s="89">
        <f t="shared" si="37"/>
        <v>90.009999999999991</v>
      </c>
      <c r="J500" s="89"/>
    </row>
    <row r="501" spans="1:10" x14ac:dyDescent="0.35">
      <c r="A501" s="15" t="str">
        <f>Pivot!A503</f>
        <v>10609001169350</v>
      </c>
      <c r="B501" s="90">
        <f>Pivot!B503</f>
        <v>41186</v>
      </c>
      <c r="C501" s="15">
        <f>Pivot!C503</f>
        <v>1</v>
      </c>
      <c r="D501" s="118">
        <f>Pivot!D503</f>
        <v>10.75</v>
      </c>
      <c r="E501" s="15">
        <f t="shared" si="38"/>
        <v>1</v>
      </c>
      <c r="F501" s="15">
        <f t="shared" si="39"/>
        <v>1</v>
      </c>
      <c r="G501" s="15">
        <f t="shared" si="40"/>
        <v>2</v>
      </c>
      <c r="H501" s="49">
        <v>0.71</v>
      </c>
      <c r="I501" s="89">
        <f t="shared" si="37"/>
        <v>10.75</v>
      </c>
      <c r="J501" s="89"/>
    </row>
    <row r="502" spans="1:10" x14ac:dyDescent="0.35">
      <c r="A502" s="15" t="str">
        <f>Pivot!A504</f>
        <v>10609001169407</v>
      </c>
      <c r="B502" s="90">
        <f>Pivot!B504</f>
        <v>41330</v>
      </c>
      <c r="C502" s="15">
        <f>Pivot!C504</f>
        <v>10</v>
      </c>
      <c r="D502" s="118">
        <f>Pivot!D504</f>
        <v>4.4000000000000004</v>
      </c>
      <c r="E502" s="15">
        <f t="shared" si="38"/>
        <v>1</v>
      </c>
      <c r="F502" s="15">
        <f t="shared" si="39"/>
        <v>2</v>
      </c>
      <c r="G502" s="15">
        <f t="shared" si="40"/>
        <v>1</v>
      </c>
      <c r="H502" s="49">
        <v>0.85</v>
      </c>
      <c r="I502" s="89">
        <f t="shared" si="37"/>
        <v>44</v>
      </c>
      <c r="J502" s="89"/>
    </row>
    <row r="503" spans="1:10" x14ac:dyDescent="0.35">
      <c r="A503" s="15" t="str">
        <f>Pivot!A505</f>
        <v>10609001169596</v>
      </c>
      <c r="B503" s="90">
        <f>Pivot!B505</f>
        <v>41185</v>
      </c>
      <c r="C503" s="15">
        <f>Pivot!C505</f>
        <v>1</v>
      </c>
      <c r="D503" s="118">
        <f>Pivot!D505</f>
        <v>27.45</v>
      </c>
      <c r="E503" s="15">
        <f t="shared" si="38"/>
        <v>1</v>
      </c>
      <c r="F503" s="15">
        <f t="shared" si="39"/>
        <v>1</v>
      </c>
      <c r="G503" s="15">
        <f t="shared" si="40"/>
        <v>2</v>
      </c>
      <c r="H503" s="49">
        <v>0.52</v>
      </c>
      <c r="I503" s="89">
        <f t="shared" si="37"/>
        <v>27.45</v>
      </c>
      <c r="J503" s="89"/>
    </row>
    <row r="504" spans="1:10" x14ac:dyDescent="0.35">
      <c r="A504" s="15" t="str">
        <f>Pivot!A506</f>
        <v>10609001169639</v>
      </c>
      <c r="B504" s="90">
        <f>Pivot!B506</f>
        <v>41281</v>
      </c>
      <c r="C504" s="15">
        <f>Pivot!C506</f>
        <v>8</v>
      </c>
      <c r="D504" s="118">
        <f>Pivot!D506</f>
        <v>18.135000000000002</v>
      </c>
      <c r="E504" s="15">
        <f t="shared" si="38"/>
        <v>1</v>
      </c>
      <c r="F504" s="15">
        <f t="shared" si="39"/>
        <v>1</v>
      </c>
      <c r="G504" s="15">
        <f t="shared" si="40"/>
        <v>2</v>
      </c>
      <c r="H504" s="49">
        <v>0.43</v>
      </c>
      <c r="I504" s="89">
        <f t="shared" si="37"/>
        <v>145.08000000000001</v>
      </c>
      <c r="J504" s="89"/>
    </row>
    <row r="505" spans="1:10" x14ac:dyDescent="0.35">
      <c r="A505" s="15" t="str">
        <f>Pivot!A507</f>
        <v>10609001169789</v>
      </c>
      <c r="B505" s="90">
        <f>Pivot!B507</f>
        <v>41281</v>
      </c>
      <c r="C505" s="15">
        <f>Pivot!C507</f>
        <v>6</v>
      </c>
      <c r="D505" s="118">
        <f>Pivot!D507</f>
        <v>9.8133333333333344</v>
      </c>
      <c r="E505" s="15">
        <f t="shared" si="38"/>
        <v>1</v>
      </c>
      <c r="F505" s="15">
        <f t="shared" si="39"/>
        <v>1</v>
      </c>
      <c r="G505" s="15">
        <f t="shared" si="40"/>
        <v>1</v>
      </c>
      <c r="H505" s="49">
        <v>0.04</v>
      </c>
      <c r="I505" s="89">
        <f t="shared" si="37"/>
        <v>58.88000000000001</v>
      </c>
      <c r="J505" s="89"/>
    </row>
    <row r="506" spans="1:10" x14ac:dyDescent="0.35">
      <c r="A506" s="15" t="str">
        <f>Pivot!A508</f>
        <v>10609001169874</v>
      </c>
      <c r="B506" s="90">
        <f>Pivot!B508</f>
        <v>41450</v>
      </c>
      <c r="C506" s="15">
        <f>Pivot!C508</f>
        <v>5</v>
      </c>
      <c r="D506" s="118">
        <f>Pivot!D508</f>
        <v>9.5579999999999998</v>
      </c>
      <c r="E506" s="15">
        <f t="shared" si="38"/>
        <v>2</v>
      </c>
      <c r="F506" s="15">
        <f t="shared" si="39"/>
        <v>1</v>
      </c>
      <c r="G506" s="15">
        <f t="shared" si="40"/>
        <v>1</v>
      </c>
      <c r="H506" s="49">
        <v>0.14000000000000001</v>
      </c>
      <c r="I506" s="89">
        <f t="shared" si="37"/>
        <v>47.79</v>
      </c>
      <c r="J506" s="89"/>
    </row>
    <row r="507" spans="1:10" x14ac:dyDescent="0.35">
      <c r="A507" s="15" t="str">
        <f>Pivot!A509</f>
        <v>10609001169984</v>
      </c>
      <c r="B507" s="90">
        <f>Pivot!B509</f>
        <v>41199</v>
      </c>
      <c r="C507" s="15">
        <f>Pivot!C509</f>
        <v>2</v>
      </c>
      <c r="D507" s="118">
        <f>Pivot!D509</f>
        <v>9.25</v>
      </c>
      <c r="E507" s="15">
        <f t="shared" si="38"/>
        <v>1</v>
      </c>
      <c r="F507" s="15">
        <f t="shared" si="39"/>
        <v>1</v>
      </c>
      <c r="G507" s="15">
        <f t="shared" si="40"/>
        <v>1</v>
      </c>
      <c r="H507" s="49">
        <v>0.51</v>
      </c>
      <c r="I507" s="89">
        <f t="shared" si="37"/>
        <v>18.5</v>
      </c>
      <c r="J507" s="89"/>
    </row>
    <row r="508" spans="1:10" x14ac:dyDescent="0.35">
      <c r="A508" s="15" t="str">
        <f>Pivot!A510</f>
        <v>10609001170036</v>
      </c>
      <c r="B508" s="90">
        <f>Pivot!B510</f>
        <v>41185</v>
      </c>
      <c r="C508" s="15">
        <f>Pivot!C510</f>
        <v>1</v>
      </c>
      <c r="D508" s="118">
        <f>Pivot!D510</f>
        <v>10.75</v>
      </c>
      <c r="E508" s="15">
        <f t="shared" si="38"/>
        <v>1</v>
      </c>
      <c r="F508" s="15">
        <f t="shared" si="39"/>
        <v>1</v>
      </c>
      <c r="G508" s="15">
        <f t="shared" si="40"/>
        <v>2</v>
      </c>
      <c r="H508" s="49">
        <v>0.45</v>
      </c>
      <c r="I508" s="89">
        <f t="shared" si="37"/>
        <v>10.75</v>
      </c>
      <c r="J508" s="89"/>
    </row>
    <row r="509" spans="1:10" x14ac:dyDescent="0.35">
      <c r="A509" s="15" t="str">
        <f>Pivot!A511</f>
        <v>10609001207696</v>
      </c>
      <c r="B509" s="90">
        <f>Pivot!B511</f>
        <v>41187</v>
      </c>
      <c r="C509" s="15">
        <f>Pivot!C511</f>
        <v>1</v>
      </c>
      <c r="D509" s="118">
        <f>Pivot!D511</f>
        <v>0</v>
      </c>
      <c r="E509" s="15">
        <f t="shared" si="38"/>
        <v>1</v>
      </c>
      <c r="F509" s="15">
        <f t="shared" si="39"/>
        <v>1</v>
      </c>
      <c r="G509" s="15">
        <f t="shared" si="40"/>
        <v>1</v>
      </c>
      <c r="H509" s="49">
        <v>0.93</v>
      </c>
      <c r="I509" s="89">
        <f t="shared" si="37"/>
        <v>0</v>
      </c>
      <c r="J509" s="89"/>
    </row>
    <row r="510" spans="1:10" x14ac:dyDescent="0.35">
      <c r="A510" s="15" t="str">
        <f>Pivot!A512</f>
        <v>10609001207788</v>
      </c>
      <c r="B510" s="90">
        <f>Pivot!B512</f>
        <v>41187</v>
      </c>
      <c r="C510" s="15">
        <f>Pivot!C512</f>
        <v>1</v>
      </c>
      <c r="D510" s="118">
        <f>Pivot!D512</f>
        <v>42.9</v>
      </c>
      <c r="E510" s="15">
        <f t="shared" si="38"/>
        <v>1</v>
      </c>
      <c r="F510" s="15">
        <f t="shared" si="39"/>
        <v>1</v>
      </c>
      <c r="G510" s="15">
        <f t="shared" si="40"/>
        <v>3</v>
      </c>
      <c r="H510" s="49">
        <v>0.44</v>
      </c>
      <c r="I510" s="89">
        <f t="shared" si="37"/>
        <v>42.9</v>
      </c>
      <c r="J510" s="89"/>
    </row>
    <row r="511" spans="1:10" x14ac:dyDescent="0.35">
      <c r="A511" s="15" t="str">
        <f>Pivot!A513</f>
        <v>10609001207813</v>
      </c>
      <c r="B511" s="90">
        <f>Pivot!B513</f>
        <v>41187</v>
      </c>
      <c r="C511" s="15">
        <f>Pivot!C513</f>
        <v>1</v>
      </c>
      <c r="D511" s="118">
        <f>Pivot!D513</f>
        <v>22</v>
      </c>
      <c r="E511" s="15">
        <f t="shared" si="38"/>
        <v>1</v>
      </c>
      <c r="F511" s="15">
        <f t="shared" si="39"/>
        <v>1</v>
      </c>
      <c r="G511" s="15">
        <f t="shared" si="40"/>
        <v>2</v>
      </c>
      <c r="H511" s="49">
        <v>0.41</v>
      </c>
      <c r="I511" s="89">
        <f t="shared" si="37"/>
        <v>22</v>
      </c>
      <c r="J511" s="89"/>
    </row>
    <row r="512" spans="1:10" x14ac:dyDescent="0.35">
      <c r="A512" s="15" t="str">
        <f>Pivot!A514</f>
        <v>10609001207910</v>
      </c>
      <c r="B512" s="90">
        <f>Pivot!B514</f>
        <v>41187</v>
      </c>
      <c r="C512" s="15">
        <f>Pivot!C514</f>
        <v>1</v>
      </c>
      <c r="D512" s="118">
        <f>Pivot!D514</f>
        <v>24.25</v>
      </c>
      <c r="E512" s="15">
        <f t="shared" si="38"/>
        <v>1</v>
      </c>
      <c r="F512" s="15">
        <f t="shared" si="39"/>
        <v>1</v>
      </c>
      <c r="G512" s="15">
        <f t="shared" si="40"/>
        <v>2</v>
      </c>
      <c r="H512" s="49">
        <v>0.84</v>
      </c>
      <c r="I512" s="89">
        <f t="shared" si="37"/>
        <v>24.25</v>
      </c>
      <c r="J512" s="89"/>
    </row>
    <row r="513" spans="1:10" x14ac:dyDescent="0.35">
      <c r="A513" s="15" t="str">
        <f>Pivot!A515</f>
        <v>10609001208094</v>
      </c>
      <c r="B513" s="90">
        <f>Pivot!B515</f>
        <v>41307</v>
      </c>
      <c r="C513" s="15">
        <f>Pivot!C515</f>
        <v>4</v>
      </c>
      <c r="D513" s="118">
        <f>Pivot!D515</f>
        <v>25.537500000000001</v>
      </c>
      <c r="E513" s="15">
        <f t="shared" si="38"/>
        <v>1</v>
      </c>
      <c r="F513" s="15">
        <f t="shared" si="39"/>
        <v>1</v>
      </c>
      <c r="G513" s="15">
        <f t="shared" si="40"/>
        <v>2</v>
      </c>
      <c r="H513" s="49">
        <v>0.08</v>
      </c>
      <c r="I513" s="89">
        <f t="shared" si="37"/>
        <v>102.15</v>
      </c>
      <c r="J513" s="89"/>
    </row>
    <row r="514" spans="1:10" x14ac:dyDescent="0.35">
      <c r="A514" s="15" t="str">
        <f>Pivot!A516</f>
        <v>10609001208157</v>
      </c>
      <c r="B514" s="90">
        <f>Pivot!B516</f>
        <v>41189</v>
      </c>
      <c r="C514" s="15">
        <f>Pivot!C516</f>
        <v>1</v>
      </c>
      <c r="D514" s="118">
        <f>Pivot!D516</f>
        <v>43</v>
      </c>
      <c r="E514" s="15">
        <f t="shared" si="38"/>
        <v>1</v>
      </c>
      <c r="F514" s="15">
        <f t="shared" si="39"/>
        <v>1</v>
      </c>
      <c r="G514" s="15">
        <f t="shared" si="40"/>
        <v>3</v>
      </c>
      <c r="H514" s="49">
        <v>0.8</v>
      </c>
      <c r="I514" s="89">
        <f t="shared" ref="I514:I577" si="41">D514*C514</f>
        <v>43</v>
      </c>
      <c r="J514" s="89"/>
    </row>
    <row r="515" spans="1:10" x14ac:dyDescent="0.35">
      <c r="A515" s="15" t="str">
        <f>Pivot!A517</f>
        <v>10609001208294</v>
      </c>
      <c r="B515" s="90">
        <f>Pivot!B517</f>
        <v>41189</v>
      </c>
      <c r="C515" s="15">
        <f>Pivot!C517</f>
        <v>1</v>
      </c>
      <c r="D515" s="118">
        <f>Pivot!D517</f>
        <v>13.5</v>
      </c>
      <c r="E515" s="15">
        <f t="shared" ref="E515:E578" si="42">VLOOKUP(B515, $K$3:$L$5, 2)</f>
        <v>1</v>
      </c>
      <c r="F515" s="15">
        <f t="shared" ref="F515:F578" si="43">VLOOKUP(C515,$K$11:$L$13,2)</f>
        <v>1</v>
      </c>
      <c r="G515" s="15">
        <f t="shared" ref="G515:G578" si="44">VLOOKUP(D515,$K$19:$L$21,2)</f>
        <v>2</v>
      </c>
      <c r="H515" s="49">
        <v>0.27</v>
      </c>
      <c r="I515" s="89">
        <f t="shared" si="41"/>
        <v>13.5</v>
      </c>
      <c r="J515" s="89"/>
    </row>
    <row r="516" spans="1:10" x14ac:dyDescent="0.35">
      <c r="A516" s="15" t="str">
        <f>Pivot!A518</f>
        <v>10609001208354</v>
      </c>
      <c r="B516" s="90">
        <f>Pivot!B518</f>
        <v>41190</v>
      </c>
      <c r="C516" s="15">
        <f>Pivot!C518</f>
        <v>1</v>
      </c>
      <c r="D516" s="118">
        <f>Pivot!D518</f>
        <v>41.5</v>
      </c>
      <c r="E516" s="15">
        <f t="shared" si="42"/>
        <v>1</v>
      </c>
      <c r="F516" s="15">
        <f t="shared" si="43"/>
        <v>1</v>
      </c>
      <c r="G516" s="15">
        <f t="shared" si="44"/>
        <v>3</v>
      </c>
      <c r="H516" s="49">
        <v>0.42</v>
      </c>
      <c r="I516" s="89">
        <f t="shared" si="41"/>
        <v>41.5</v>
      </c>
      <c r="J516" s="89"/>
    </row>
    <row r="517" spans="1:10" x14ac:dyDescent="0.35">
      <c r="A517" s="15" t="str">
        <f>Pivot!A519</f>
        <v>10609001208472</v>
      </c>
      <c r="B517" s="90">
        <f>Pivot!B519</f>
        <v>41505</v>
      </c>
      <c r="C517" s="15">
        <f>Pivot!C519</f>
        <v>5</v>
      </c>
      <c r="D517" s="118">
        <f>Pivot!D519</f>
        <v>11.994</v>
      </c>
      <c r="E517" s="15">
        <f t="shared" si="42"/>
        <v>2</v>
      </c>
      <c r="F517" s="15">
        <f t="shared" si="43"/>
        <v>1</v>
      </c>
      <c r="G517" s="15">
        <f t="shared" si="44"/>
        <v>2</v>
      </c>
      <c r="H517" s="49">
        <v>0.54</v>
      </c>
      <c r="I517" s="89">
        <f t="shared" si="41"/>
        <v>59.97</v>
      </c>
      <c r="J517" s="89"/>
    </row>
    <row r="518" spans="1:10" x14ac:dyDescent="0.35">
      <c r="A518" s="15" t="str">
        <f>Pivot!A520</f>
        <v>10609001208503</v>
      </c>
      <c r="B518" s="90">
        <f>Pivot!B520</f>
        <v>41190</v>
      </c>
      <c r="C518" s="15">
        <f>Pivot!C520</f>
        <v>1</v>
      </c>
      <c r="D518" s="118">
        <f>Pivot!D520</f>
        <v>9.9499999999999993</v>
      </c>
      <c r="E518" s="15">
        <f t="shared" si="42"/>
        <v>1</v>
      </c>
      <c r="F518" s="15">
        <f t="shared" si="43"/>
        <v>1</v>
      </c>
      <c r="G518" s="15">
        <f t="shared" si="44"/>
        <v>1</v>
      </c>
      <c r="H518" s="49">
        <v>0</v>
      </c>
      <c r="I518" s="89">
        <f t="shared" si="41"/>
        <v>9.9499999999999993</v>
      </c>
      <c r="J518" s="89"/>
    </row>
    <row r="519" spans="1:10" x14ac:dyDescent="0.35">
      <c r="A519" s="15" t="str">
        <f>Pivot!A521</f>
        <v>10609001208673</v>
      </c>
      <c r="B519" s="90">
        <f>Pivot!B521</f>
        <v>41190</v>
      </c>
      <c r="C519" s="15">
        <f>Pivot!C521</f>
        <v>1</v>
      </c>
      <c r="D519" s="118">
        <f>Pivot!D521</f>
        <v>0.01</v>
      </c>
      <c r="E519" s="15">
        <f t="shared" si="42"/>
        <v>1</v>
      </c>
      <c r="F519" s="15">
        <f t="shared" si="43"/>
        <v>1</v>
      </c>
      <c r="G519" s="15">
        <f t="shared" si="44"/>
        <v>1</v>
      </c>
      <c r="H519" s="49">
        <v>0.05</v>
      </c>
      <c r="I519" s="89">
        <f t="shared" si="41"/>
        <v>0.01</v>
      </c>
      <c r="J519" s="89"/>
    </row>
    <row r="520" spans="1:10" x14ac:dyDescent="0.35">
      <c r="A520" s="15" t="str">
        <f>Pivot!A522</f>
        <v>10609001208777</v>
      </c>
      <c r="B520" s="90">
        <f>Pivot!B522</f>
        <v>41277</v>
      </c>
      <c r="C520" s="15">
        <f>Pivot!C522</f>
        <v>24</v>
      </c>
      <c r="D520" s="118">
        <f>Pivot!D522</f>
        <v>13.404166666666663</v>
      </c>
      <c r="E520" s="15">
        <f t="shared" si="42"/>
        <v>1</v>
      </c>
      <c r="F520" s="15">
        <f t="shared" si="43"/>
        <v>3</v>
      </c>
      <c r="G520" s="15">
        <f t="shared" si="44"/>
        <v>2</v>
      </c>
      <c r="H520" s="49">
        <v>0.15</v>
      </c>
      <c r="I520" s="89">
        <f t="shared" si="41"/>
        <v>321.69999999999993</v>
      </c>
      <c r="J520" s="89"/>
    </row>
    <row r="521" spans="1:10" x14ac:dyDescent="0.35">
      <c r="A521" s="15" t="str">
        <f>Pivot!A523</f>
        <v>10609001209048</v>
      </c>
      <c r="B521" s="90">
        <f>Pivot!B523</f>
        <v>41187</v>
      </c>
      <c r="C521" s="15">
        <f>Pivot!C523</f>
        <v>1</v>
      </c>
      <c r="D521" s="118">
        <f>Pivot!D523</f>
        <v>35.549999999999997</v>
      </c>
      <c r="E521" s="15">
        <f t="shared" si="42"/>
        <v>1</v>
      </c>
      <c r="F521" s="15">
        <f t="shared" si="43"/>
        <v>1</v>
      </c>
      <c r="G521" s="15">
        <f t="shared" si="44"/>
        <v>2</v>
      </c>
      <c r="H521" s="49">
        <v>0.16</v>
      </c>
      <c r="I521" s="89">
        <f t="shared" si="41"/>
        <v>35.549999999999997</v>
      </c>
      <c r="J521" s="89"/>
    </row>
    <row r="522" spans="1:10" x14ac:dyDescent="0.35">
      <c r="A522" s="15" t="str">
        <f>Pivot!A524</f>
        <v>10609001209179</v>
      </c>
      <c r="B522" s="90">
        <f>Pivot!B524</f>
        <v>41187</v>
      </c>
      <c r="C522" s="15">
        <f>Pivot!C524</f>
        <v>1</v>
      </c>
      <c r="D522" s="118">
        <f>Pivot!D524</f>
        <v>25.3</v>
      </c>
      <c r="E522" s="15">
        <f t="shared" si="42"/>
        <v>1</v>
      </c>
      <c r="F522" s="15">
        <f t="shared" si="43"/>
        <v>1</v>
      </c>
      <c r="G522" s="15">
        <f t="shared" si="44"/>
        <v>2</v>
      </c>
      <c r="H522" s="49">
        <v>0.37</v>
      </c>
      <c r="I522" s="89">
        <f t="shared" si="41"/>
        <v>25.3</v>
      </c>
      <c r="J522" s="89"/>
    </row>
    <row r="523" spans="1:10" x14ac:dyDescent="0.35">
      <c r="A523" s="15" t="str">
        <f>Pivot!A525</f>
        <v>10609001209261</v>
      </c>
      <c r="B523" s="90">
        <f>Pivot!B525</f>
        <v>41187</v>
      </c>
      <c r="C523" s="15">
        <f>Pivot!C525</f>
        <v>1</v>
      </c>
      <c r="D523" s="118">
        <f>Pivot!D525</f>
        <v>21.2</v>
      </c>
      <c r="E523" s="15">
        <f t="shared" si="42"/>
        <v>1</v>
      </c>
      <c r="F523" s="15">
        <f t="shared" si="43"/>
        <v>1</v>
      </c>
      <c r="G523" s="15">
        <f t="shared" si="44"/>
        <v>2</v>
      </c>
      <c r="H523" s="49">
        <v>0.72</v>
      </c>
      <c r="I523" s="89">
        <f t="shared" si="41"/>
        <v>21.2</v>
      </c>
      <c r="J523" s="89"/>
    </row>
    <row r="524" spans="1:10" x14ac:dyDescent="0.35">
      <c r="A524" s="15" t="str">
        <f>Pivot!A526</f>
        <v>10609001209325</v>
      </c>
      <c r="B524" s="90">
        <f>Pivot!B526</f>
        <v>41328</v>
      </c>
      <c r="C524" s="15">
        <f>Pivot!C526</f>
        <v>2</v>
      </c>
      <c r="D524" s="118">
        <f>Pivot!D526</f>
        <v>32.299999999999997</v>
      </c>
      <c r="E524" s="15">
        <f t="shared" si="42"/>
        <v>1</v>
      </c>
      <c r="F524" s="15">
        <f t="shared" si="43"/>
        <v>1</v>
      </c>
      <c r="G524" s="15">
        <f t="shared" si="44"/>
        <v>2</v>
      </c>
      <c r="H524" s="49">
        <v>0.3</v>
      </c>
      <c r="I524" s="89">
        <f t="shared" si="41"/>
        <v>64.599999999999994</v>
      </c>
      <c r="J524" s="89"/>
    </row>
    <row r="525" spans="1:10" x14ac:dyDescent="0.35">
      <c r="A525" s="15" t="str">
        <f>Pivot!A527</f>
        <v>10609001209480</v>
      </c>
      <c r="B525" s="90">
        <f>Pivot!B527</f>
        <v>41187</v>
      </c>
      <c r="C525" s="15">
        <f>Pivot!C527</f>
        <v>1</v>
      </c>
      <c r="D525" s="118">
        <f>Pivot!D527</f>
        <v>30.1</v>
      </c>
      <c r="E525" s="15">
        <f t="shared" si="42"/>
        <v>1</v>
      </c>
      <c r="F525" s="15">
        <f t="shared" si="43"/>
        <v>1</v>
      </c>
      <c r="G525" s="15">
        <f t="shared" si="44"/>
        <v>2</v>
      </c>
      <c r="H525" s="49">
        <v>0.95</v>
      </c>
      <c r="I525" s="89">
        <f t="shared" si="41"/>
        <v>30.1</v>
      </c>
      <c r="J525" s="89"/>
    </row>
    <row r="526" spans="1:10" x14ac:dyDescent="0.35">
      <c r="A526" s="15" t="str">
        <f>Pivot!A528</f>
        <v>10609001209519</v>
      </c>
      <c r="B526" s="90">
        <f>Pivot!B528</f>
        <v>41187</v>
      </c>
      <c r="C526" s="15">
        <f>Pivot!C528</f>
        <v>1</v>
      </c>
      <c r="D526" s="118">
        <f>Pivot!D528</f>
        <v>9.9499999999999993</v>
      </c>
      <c r="E526" s="15">
        <f t="shared" si="42"/>
        <v>1</v>
      </c>
      <c r="F526" s="15">
        <f t="shared" si="43"/>
        <v>1</v>
      </c>
      <c r="G526" s="15">
        <f t="shared" si="44"/>
        <v>1</v>
      </c>
      <c r="H526" s="49">
        <v>0.26</v>
      </c>
      <c r="I526" s="89">
        <f t="shared" si="41"/>
        <v>9.9499999999999993</v>
      </c>
      <c r="J526" s="89"/>
    </row>
    <row r="527" spans="1:10" x14ac:dyDescent="0.35">
      <c r="A527" s="15" t="str">
        <f>Pivot!A529</f>
        <v>10609001209671</v>
      </c>
      <c r="B527" s="90">
        <f>Pivot!B529</f>
        <v>41187</v>
      </c>
      <c r="C527" s="15">
        <f>Pivot!C529</f>
        <v>1</v>
      </c>
      <c r="D527" s="118">
        <f>Pivot!D529</f>
        <v>12.65</v>
      </c>
      <c r="E527" s="15">
        <f t="shared" si="42"/>
        <v>1</v>
      </c>
      <c r="F527" s="15">
        <f t="shared" si="43"/>
        <v>1</v>
      </c>
      <c r="G527" s="15">
        <f t="shared" si="44"/>
        <v>2</v>
      </c>
      <c r="H527" s="49">
        <v>0.12</v>
      </c>
      <c r="I527" s="89">
        <f t="shared" si="41"/>
        <v>12.65</v>
      </c>
      <c r="J527" s="89"/>
    </row>
    <row r="528" spans="1:10" x14ac:dyDescent="0.35">
      <c r="A528" s="15" t="str">
        <f>Pivot!A530</f>
        <v>10609001209714</v>
      </c>
      <c r="B528" s="90">
        <f>Pivot!B530</f>
        <v>41187</v>
      </c>
      <c r="C528" s="15">
        <f>Pivot!C530</f>
        <v>1</v>
      </c>
      <c r="D528" s="118">
        <f>Pivot!D530</f>
        <v>13.65</v>
      </c>
      <c r="E528" s="15">
        <f t="shared" si="42"/>
        <v>1</v>
      </c>
      <c r="F528" s="15">
        <f t="shared" si="43"/>
        <v>1</v>
      </c>
      <c r="G528" s="15">
        <f t="shared" si="44"/>
        <v>2</v>
      </c>
      <c r="H528" s="49">
        <v>0.89</v>
      </c>
      <c r="I528" s="89">
        <f t="shared" si="41"/>
        <v>13.65</v>
      </c>
      <c r="J528" s="89"/>
    </row>
    <row r="529" spans="1:10" x14ac:dyDescent="0.35">
      <c r="A529" s="15" t="str">
        <f>Pivot!A531</f>
        <v>10609001209883</v>
      </c>
      <c r="B529" s="90">
        <f>Pivot!B531</f>
        <v>41187</v>
      </c>
      <c r="C529" s="15">
        <f>Pivot!C531</f>
        <v>1</v>
      </c>
      <c r="D529" s="118">
        <f>Pivot!D531</f>
        <v>19.899999999999999</v>
      </c>
      <c r="E529" s="15">
        <f t="shared" si="42"/>
        <v>1</v>
      </c>
      <c r="F529" s="15">
        <f t="shared" si="43"/>
        <v>1</v>
      </c>
      <c r="G529" s="15">
        <f t="shared" si="44"/>
        <v>2</v>
      </c>
      <c r="H529" s="49">
        <v>0.08</v>
      </c>
      <c r="I529" s="89">
        <f t="shared" si="41"/>
        <v>19.899999999999999</v>
      </c>
      <c r="J529" s="89"/>
    </row>
    <row r="530" spans="1:10" x14ac:dyDescent="0.35">
      <c r="A530" s="15" t="str">
        <f>Pivot!A532</f>
        <v>10609001209940</v>
      </c>
      <c r="B530" s="90">
        <f>Pivot!B532</f>
        <v>41579</v>
      </c>
      <c r="C530" s="15">
        <f>Pivot!C532</f>
        <v>9</v>
      </c>
      <c r="D530" s="118">
        <f>Pivot!D532</f>
        <v>10.693333333333333</v>
      </c>
      <c r="E530" s="15">
        <f t="shared" si="42"/>
        <v>3</v>
      </c>
      <c r="F530" s="15">
        <f t="shared" si="43"/>
        <v>1</v>
      </c>
      <c r="G530" s="15">
        <f t="shared" si="44"/>
        <v>2</v>
      </c>
      <c r="H530" s="49">
        <v>0.86</v>
      </c>
      <c r="I530" s="89">
        <f t="shared" si="41"/>
        <v>96.24</v>
      </c>
      <c r="J530" s="89"/>
    </row>
    <row r="531" spans="1:10" x14ac:dyDescent="0.35">
      <c r="A531" s="15" t="str">
        <f>Pivot!A533</f>
        <v>10609001210019</v>
      </c>
      <c r="B531" s="90">
        <f>Pivot!B533</f>
        <v>41579</v>
      </c>
      <c r="C531" s="15">
        <f>Pivot!C533</f>
        <v>10</v>
      </c>
      <c r="D531" s="118">
        <f>Pivot!D533</f>
        <v>12.089</v>
      </c>
      <c r="E531" s="15">
        <f t="shared" si="42"/>
        <v>3</v>
      </c>
      <c r="F531" s="15">
        <f t="shared" si="43"/>
        <v>2</v>
      </c>
      <c r="G531" s="15">
        <f t="shared" si="44"/>
        <v>2</v>
      </c>
      <c r="H531" s="49">
        <v>0.32</v>
      </c>
      <c r="I531" s="89">
        <f t="shared" si="41"/>
        <v>120.89</v>
      </c>
      <c r="J531" s="89"/>
    </row>
    <row r="532" spans="1:10" x14ac:dyDescent="0.35">
      <c r="A532" s="15" t="str">
        <f>Pivot!A534</f>
        <v>10609001211214</v>
      </c>
      <c r="B532" s="90">
        <f>Pivot!B534</f>
        <v>41185</v>
      </c>
      <c r="C532" s="15">
        <f>Pivot!C534</f>
        <v>1</v>
      </c>
      <c r="D532" s="118">
        <f>Pivot!D534</f>
        <v>24.92</v>
      </c>
      <c r="E532" s="15">
        <f t="shared" si="42"/>
        <v>1</v>
      </c>
      <c r="F532" s="15">
        <f t="shared" si="43"/>
        <v>1</v>
      </c>
      <c r="G532" s="15">
        <f t="shared" si="44"/>
        <v>2</v>
      </c>
      <c r="H532" s="49">
        <v>0.37</v>
      </c>
      <c r="I532" s="89">
        <f t="shared" si="41"/>
        <v>24.92</v>
      </c>
      <c r="J532" s="89"/>
    </row>
    <row r="533" spans="1:10" x14ac:dyDescent="0.35">
      <c r="A533" s="15" t="str">
        <f>Pivot!A535</f>
        <v>10609001211316</v>
      </c>
      <c r="B533" s="90">
        <f>Pivot!B535</f>
        <v>41177</v>
      </c>
      <c r="C533" s="15">
        <f>Pivot!C535</f>
        <v>1</v>
      </c>
      <c r="D533" s="118">
        <f>Pivot!D535</f>
        <v>18.95</v>
      </c>
      <c r="E533" s="15">
        <f t="shared" si="42"/>
        <v>1</v>
      </c>
      <c r="F533" s="15">
        <f t="shared" si="43"/>
        <v>1</v>
      </c>
      <c r="G533" s="15">
        <f t="shared" si="44"/>
        <v>2</v>
      </c>
      <c r="H533" s="49">
        <v>0.83</v>
      </c>
      <c r="I533" s="89">
        <f t="shared" si="41"/>
        <v>18.95</v>
      </c>
      <c r="J533" s="89"/>
    </row>
    <row r="534" spans="1:10" x14ac:dyDescent="0.35">
      <c r="A534" s="15" t="str">
        <f>Pivot!A536</f>
        <v>10609001211424</v>
      </c>
      <c r="B534" s="90">
        <f>Pivot!B536</f>
        <v>41177</v>
      </c>
      <c r="C534" s="15">
        <f>Pivot!C536</f>
        <v>1</v>
      </c>
      <c r="D534" s="118">
        <f>Pivot!D536</f>
        <v>29.45</v>
      </c>
      <c r="E534" s="15">
        <f t="shared" si="42"/>
        <v>1</v>
      </c>
      <c r="F534" s="15">
        <f t="shared" si="43"/>
        <v>1</v>
      </c>
      <c r="G534" s="15">
        <f t="shared" si="44"/>
        <v>2</v>
      </c>
      <c r="H534" s="49">
        <v>0.95</v>
      </c>
      <c r="I534" s="89">
        <f t="shared" si="41"/>
        <v>29.45</v>
      </c>
      <c r="J534" s="89"/>
    </row>
    <row r="535" spans="1:10" x14ac:dyDescent="0.35">
      <c r="A535" s="15" t="str">
        <f>Pivot!A537</f>
        <v>10609001211536</v>
      </c>
      <c r="B535" s="90">
        <f>Pivot!B537</f>
        <v>41582</v>
      </c>
      <c r="C535" s="15">
        <f>Pivot!C537</f>
        <v>9</v>
      </c>
      <c r="D535" s="118">
        <f>Pivot!D537</f>
        <v>22.183333333333334</v>
      </c>
      <c r="E535" s="15">
        <f t="shared" si="42"/>
        <v>3</v>
      </c>
      <c r="F535" s="15">
        <f t="shared" si="43"/>
        <v>1</v>
      </c>
      <c r="G535" s="15">
        <f t="shared" si="44"/>
        <v>2</v>
      </c>
      <c r="H535" s="49">
        <v>0.05</v>
      </c>
      <c r="I535" s="89">
        <f t="shared" si="41"/>
        <v>199.65</v>
      </c>
      <c r="J535" s="89"/>
    </row>
    <row r="536" spans="1:10" x14ac:dyDescent="0.35">
      <c r="A536" s="15" t="str">
        <f>Pivot!A538</f>
        <v>10609001211791</v>
      </c>
      <c r="B536" s="90">
        <f>Pivot!B538</f>
        <v>41176</v>
      </c>
      <c r="C536" s="15">
        <f>Pivot!C538</f>
        <v>1</v>
      </c>
      <c r="D536" s="118">
        <f>Pivot!D538</f>
        <v>44.45</v>
      </c>
      <c r="E536" s="15">
        <f t="shared" si="42"/>
        <v>1</v>
      </c>
      <c r="F536" s="15">
        <f t="shared" si="43"/>
        <v>1</v>
      </c>
      <c r="G536" s="15">
        <f t="shared" si="44"/>
        <v>3</v>
      </c>
      <c r="H536" s="49">
        <v>0.2</v>
      </c>
      <c r="I536" s="89">
        <f t="shared" si="41"/>
        <v>44.45</v>
      </c>
      <c r="J536" s="89"/>
    </row>
    <row r="537" spans="1:10" x14ac:dyDescent="0.35">
      <c r="A537" s="15" t="str">
        <f>Pivot!A539</f>
        <v>10609001211834</v>
      </c>
      <c r="B537" s="90">
        <f>Pivot!B539</f>
        <v>41176</v>
      </c>
      <c r="C537" s="15">
        <f>Pivot!C539</f>
        <v>1</v>
      </c>
      <c r="D537" s="118">
        <f>Pivot!D539</f>
        <v>0.01</v>
      </c>
      <c r="E537" s="15">
        <f t="shared" si="42"/>
        <v>1</v>
      </c>
      <c r="F537" s="15">
        <f t="shared" si="43"/>
        <v>1</v>
      </c>
      <c r="G537" s="15">
        <f t="shared" si="44"/>
        <v>1</v>
      </c>
      <c r="H537" s="49">
        <v>0.28999999999999998</v>
      </c>
      <c r="I537" s="89">
        <f t="shared" si="41"/>
        <v>0.01</v>
      </c>
      <c r="J537" s="89"/>
    </row>
    <row r="538" spans="1:10" x14ac:dyDescent="0.35">
      <c r="A538" s="15" t="str">
        <f>Pivot!A540</f>
        <v>10609001211993</v>
      </c>
      <c r="B538" s="90">
        <f>Pivot!B540</f>
        <v>41582</v>
      </c>
      <c r="C538" s="15">
        <f>Pivot!C540</f>
        <v>87</v>
      </c>
      <c r="D538" s="118">
        <f>Pivot!D540</f>
        <v>12.513448275862059</v>
      </c>
      <c r="E538" s="15">
        <f t="shared" si="42"/>
        <v>3</v>
      </c>
      <c r="F538" s="15">
        <f t="shared" si="43"/>
        <v>3</v>
      </c>
      <c r="G538" s="15">
        <f t="shared" si="44"/>
        <v>2</v>
      </c>
      <c r="H538" s="49">
        <v>0.81</v>
      </c>
      <c r="I538" s="89">
        <f t="shared" si="41"/>
        <v>1088.6699999999992</v>
      </c>
      <c r="J538" s="89"/>
    </row>
    <row r="539" spans="1:10" x14ac:dyDescent="0.35">
      <c r="A539" s="15" t="str">
        <f>Pivot!A541</f>
        <v>10609001212043</v>
      </c>
      <c r="B539" s="90">
        <f>Pivot!B541</f>
        <v>41521</v>
      </c>
      <c r="C539" s="15">
        <f>Pivot!C541</f>
        <v>2</v>
      </c>
      <c r="D539" s="118">
        <f>Pivot!D541</f>
        <v>18.7</v>
      </c>
      <c r="E539" s="15">
        <f t="shared" si="42"/>
        <v>3</v>
      </c>
      <c r="F539" s="15">
        <f t="shared" si="43"/>
        <v>1</v>
      </c>
      <c r="G539" s="15">
        <f t="shared" si="44"/>
        <v>2</v>
      </c>
      <c r="H539" s="49">
        <v>0.56000000000000005</v>
      </c>
      <c r="I539" s="89">
        <f t="shared" si="41"/>
        <v>37.4</v>
      </c>
      <c r="J539" s="89"/>
    </row>
    <row r="540" spans="1:10" x14ac:dyDescent="0.35">
      <c r="A540" s="15" t="str">
        <f>Pivot!A542</f>
        <v>10609001212196</v>
      </c>
      <c r="B540" s="90">
        <f>Pivot!B542</f>
        <v>41187</v>
      </c>
      <c r="C540" s="15">
        <f>Pivot!C542</f>
        <v>1</v>
      </c>
      <c r="D540" s="118">
        <f>Pivot!D542</f>
        <v>11.86</v>
      </c>
      <c r="E540" s="15">
        <f t="shared" si="42"/>
        <v>1</v>
      </c>
      <c r="F540" s="15">
        <f t="shared" si="43"/>
        <v>1</v>
      </c>
      <c r="G540" s="15">
        <f t="shared" si="44"/>
        <v>2</v>
      </c>
      <c r="H540" s="49">
        <v>0.93</v>
      </c>
      <c r="I540" s="89">
        <f t="shared" si="41"/>
        <v>11.86</v>
      </c>
      <c r="J540" s="89"/>
    </row>
    <row r="541" spans="1:10" x14ac:dyDescent="0.35">
      <c r="A541" s="15" t="str">
        <f>Pivot!A543</f>
        <v>10609001212220</v>
      </c>
      <c r="B541" s="90">
        <f>Pivot!B543</f>
        <v>41176</v>
      </c>
      <c r="C541" s="15">
        <f>Pivot!C543</f>
        <v>1</v>
      </c>
      <c r="D541" s="118">
        <f>Pivot!D543</f>
        <v>47.4</v>
      </c>
      <c r="E541" s="15">
        <f t="shared" si="42"/>
        <v>1</v>
      </c>
      <c r="F541" s="15">
        <f t="shared" si="43"/>
        <v>1</v>
      </c>
      <c r="G541" s="15">
        <f t="shared" si="44"/>
        <v>3</v>
      </c>
      <c r="H541" s="49">
        <v>0.3</v>
      </c>
      <c r="I541" s="89">
        <f t="shared" si="41"/>
        <v>47.4</v>
      </c>
      <c r="J541" s="89"/>
    </row>
    <row r="542" spans="1:10" x14ac:dyDescent="0.35">
      <c r="A542" s="15" t="str">
        <f>Pivot!A544</f>
        <v>10609001212382</v>
      </c>
      <c r="B542" s="90">
        <f>Pivot!B544</f>
        <v>41550</v>
      </c>
      <c r="C542" s="15">
        <f>Pivot!C544</f>
        <v>7</v>
      </c>
      <c r="D542" s="118">
        <f>Pivot!D544</f>
        <v>10.062857142857142</v>
      </c>
      <c r="E542" s="15">
        <f t="shared" si="42"/>
        <v>3</v>
      </c>
      <c r="F542" s="15">
        <f t="shared" si="43"/>
        <v>1</v>
      </c>
      <c r="G542" s="15">
        <f t="shared" si="44"/>
        <v>2</v>
      </c>
      <c r="H542" s="49">
        <v>0.49</v>
      </c>
      <c r="I542" s="89">
        <f t="shared" si="41"/>
        <v>70.44</v>
      </c>
      <c r="J542" s="89"/>
    </row>
    <row r="543" spans="1:10" x14ac:dyDescent="0.35">
      <c r="A543" s="15" t="str">
        <f>Pivot!A545</f>
        <v>10609001212459</v>
      </c>
      <c r="B543" s="90">
        <f>Pivot!B545</f>
        <v>41174</v>
      </c>
      <c r="C543" s="15">
        <f>Pivot!C545</f>
        <v>1</v>
      </c>
      <c r="D543" s="118">
        <f>Pivot!D545</f>
        <v>49.45</v>
      </c>
      <c r="E543" s="15">
        <f t="shared" si="42"/>
        <v>1</v>
      </c>
      <c r="F543" s="15">
        <f t="shared" si="43"/>
        <v>1</v>
      </c>
      <c r="G543" s="15">
        <f t="shared" si="44"/>
        <v>3</v>
      </c>
      <c r="H543" s="49">
        <v>0.55000000000000004</v>
      </c>
      <c r="I543" s="89">
        <f t="shared" si="41"/>
        <v>49.45</v>
      </c>
      <c r="J543" s="89"/>
    </row>
    <row r="544" spans="1:10" x14ac:dyDescent="0.35">
      <c r="A544" s="15" t="str">
        <f>Pivot!A546</f>
        <v>10609001212588</v>
      </c>
      <c r="B544" s="90">
        <f>Pivot!B546</f>
        <v>41187</v>
      </c>
      <c r="C544" s="15">
        <f>Pivot!C546</f>
        <v>1</v>
      </c>
      <c r="D544" s="118">
        <f>Pivot!D546</f>
        <v>10.98</v>
      </c>
      <c r="E544" s="15">
        <f t="shared" si="42"/>
        <v>1</v>
      </c>
      <c r="F544" s="15">
        <f t="shared" si="43"/>
        <v>1</v>
      </c>
      <c r="G544" s="15">
        <f t="shared" si="44"/>
        <v>2</v>
      </c>
      <c r="H544" s="49">
        <v>0.36</v>
      </c>
      <c r="I544" s="89">
        <f t="shared" si="41"/>
        <v>10.98</v>
      </c>
      <c r="J544" s="89"/>
    </row>
    <row r="545" spans="1:10" x14ac:dyDescent="0.35">
      <c r="A545" s="15" t="str">
        <f>Pivot!A547</f>
        <v>10609001213087</v>
      </c>
      <c r="B545" s="90">
        <f>Pivot!B547</f>
        <v>41194</v>
      </c>
      <c r="C545" s="15">
        <f>Pivot!C547</f>
        <v>1</v>
      </c>
      <c r="D545" s="118">
        <f>Pivot!D547</f>
        <v>2.7</v>
      </c>
      <c r="E545" s="15">
        <f t="shared" si="42"/>
        <v>1</v>
      </c>
      <c r="F545" s="15">
        <f t="shared" si="43"/>
        <v>1</v>
      </c>
      <c r="G545" s="15">
        <f t="shared" si="44"/>
        <v>1</v>
      </c>
      <c r="H545" s="49">
        <v>0.27</v>
      </c>
      <c r="I545" s="89">
        <f t="shared" si="41"/>
        <v>2.7</v>
      </c>
      <c r="J545" s="89"/>
    </row>
    <row r="546" spans="1:10" x14ac:dyDescent="0.35">
      <c r="A546" s="15" t="str">
        <f>Pivot!A548</f>
        <v>10609001213238</v>
      </c>
      <c r="B546" s="90">
        <f>Pivot!B548</f>
        <v>41438</v>
      </c>
      <c r="C546" s="15">
        <f>Pivot!C548</f>
        <v>4</v>
      </c>
      <c r="D546" s="118">
        <f>Pivot!D548</f>
        <v>75.837500000000006</v>
      </c>
      <c r="E546" s="15">
        <f t="shared" si="42"/>
        <v>2</v>
      </c>
      <c r="F546" s="15">
        <f t="shared" si="43"/>
        <v>1</v>
      </c>
      <c r="G546" s="15">
        <f t="shared" si="44"/>
        <v>3</v>
      </c>
      <c r="H546" s="49">
        <v>0.4</v>
      </c>
      <c r="I546" s="89">
        <f t="shared" si="41"/>
        <v>303.35000000000002</v>
      </c>
      <c r="J546" s="89"/>
    </row>
    <row r="547" spans="1:10" x14ac:dyDescent="0.35">
      <c r="A547" s="15" t="str">
        <f>Pivot!A549</f>
        <v>10609001213365</v>
      </c>
      <c r="B547" s="90">
        <f>Pivot!B549</f>
        <v>41544</v>
      </c>
      <c r="C547" s="15">
        <f>Pivot!C549</f>
        <v>16</v>
      </c>
      <c r="D547" s="118">
        <f>Pivot!D549</f>
        <v>40.899999999999991</v>
      </c>
      <c r="E547" s="15">
        <f t="shared" si="42"/>
        <v>3</v>
      </c>
      <c r="F547" s="15">
        <f t="shared" si="43"/>
        <v>2</v>
      </c>
      <c r="G547" s="15">
        <f t="shared" si="44"/>
        <v>3</v>
      </c>
      <c r="H547" s="49">
        <v>0.19</v>
      </c>
      <c r="I547" s="89">
        <f t="shared" si="41"/>
        <v>654.39999999999986</v>
      </c>
      <c r="J547" s="89"/>
    </row>
    <row r="548" spans="1:10" x14ac:dyDescent="0.35">
      <c r="A548" s="15" t="str">
        <f>Pivot!A550</f>
        <v>10609001213487</v>
      </c>
      <c r="B548" s="90">
        <f>Pivot!B550</f>
        <v>41550</v>
      </c>
      <c r="C548" s="15">
        <f>Pivot!C550</f>
        <v>4</v>
      </c>
      <c r="D548" s="118">
        <f>Pivot!D550</f>
        <v>357.65</v>
      </c>
      <c r="E548" s="15">
        <f t="shared" si="42"/>
        <v>3</v>
      </c>
      <c r="F548" s="15">
        <f t="shared" si="43"/>
        <v>1</v>
      </c>
      <c r="G548" s="15">
        <f t="shared" si="44"/>
        <v>3</v>
      </c>
      <c r="H548" s="49">
        <v>0.84</v>
      </c>
      <c r="I548" s="89">
        <f t="shared" si="41"/>
        <v>1430.6</v>
      </c>
      <c r="J548" s="89"/>
    </row>
    <row r="549" spans="1:10" x14ac:dyDescent="0.35">
      <c r="A549" s="15" t="str">
        <f>Pivot!A551</f>
        <v>10609001213570</v>
      </c>
      <c r="B549" s="90">
        <f>Pivot!B551</f>
        <v>41566</v>
      </c>
      <c r="C549" s="15">
        <f>Pivot!C551</f>
        <v>16</v>
      </c>
      <c r="D549" s="118">
        <f>Pivot!D551</f>
        <v>23.611875000000001</v>
      </c>
      <c r="E549" s="15">
        <f t="shared" si="42"/>
        <v>3</v>
      </c>
      <c r="F549" s="15">
        <f t="shared" si="43"/>
        <v>2</v>
      </c>
      <c r="G549" s="15">
        <f t="shared" si="44"/>
        <v>2</v>
      </c>
      <c r="H549" s="49">
        <v>0.53</v>
      </c>
      <c r="I549" s="89">
        <f t="shared" si="41"/>
        <v>377.79</v>
      </c>
      <c r="J549" s="89"/>
    </row>
    <row r="550" spans="1:10" x14ac:dyDescent="0.35">
      <c r="A550" s="15" t="str">
        <f>Pivot!A552</f>
        <v>10609001213620</v>
      </c>
      <c r="B550" s="90">
        <f>Pivot!B552</f>
        <v>41569</v>
      </c>
      <c r="C550" s="15">
        <f>Pivot!C552</f>
        <v>2</v>
      </c>
      <c r="D550" s="118">
        <f>Pivot!D552</f>
        <v>49.25</v>
      </c>
      <c r="E550" s="15">
        <f t="shared" si="42"/>
        <v>3</v>
      </c>
      <c r="F550" s="15">
        <f t="shared" si="43"/>
        <v>1</v>
      </c>
      <c r="G550" s="15">
        <f t="shared" si="44"/>
        <v>3</v>
      </c>
      <c r="H550" s="49">
        <v>0.33</v>
      </c>
      <c r="I550" s="89">
        <f t="shared" si="41"/>
        <v>98.5</v>
      </c>
      <c r="J550" s="89"/>
    </row>
    <row r="551" spans="1:10" x14ac:dyDescent="0.35">
      <c r="A551" s="15" t="str">
        <f>Pivot!A553</f>
        <v>10609001213789</v>
      </c>
      <c r="B551" s="90">
        <f>Pivot!B553</f>
        <v>41571</v>
      </c>
      <c r="C551" s="15">
        <f>Pivot!C553</f>
        <v>3</v>
      </c>
      <c r="D551" s="118">
        <f>Pivot!D553</f>
        <v>11.233333333333334</v>
      </c>
      <c r="E551" s="15">
        <f t="shared" si="42"/>
        <v>3</v>
      </c>
      <c r="F551" s="15">
        <f t="shared" si="43"/>
        <v>1</v>
      </c>
      <c r="G551" s="15">
        <f t="shared" si="44"/>
        <v>2</v>
      </c>
      <c r="H551" s="49">
        <v>0.72</v>
      </c>
      <c r="I551" s="89">
        <f t="shared" si="41"/>
        <v>33.700000000000003</v>
      </c>
      <c r="J551" s="89"/>
    </row>
    <row r="552" spans="1:10" x14ac:dyDescent="0.35">
      <c r="A552" s="15" t="str">
        <f>Pivot!A554</f>
        <v>10609001213871</v>
      </c>
      <c r="B552" s="90">
        <f>Pivot!B554</f>
        <v>41582</v>
      </c>
      <c r="C552" s="15">
        <f>Pivot!C554</f>
        <v>84</v>
      </c>
      <c r="D552" s="118">
        <f>Pivot!D554</f>
        <v>10.344642857142858</v>
      </c>
      <c r="E552" s="15">
        <f t="shared" si="42"/>
        <v>3</v>
      </c>
      <c r="F552" s="15">
        <f t="shared" si="43"/>
        <v>3</v>
      </c>
      <c r="G552" s="15">
        <f t="shared" si="44"/>
        <v>2</v>
      </c>
      <c r="H552" s="49">
        <v>0.32</v>
      </c>
      <c r="I552" s="89">
        <f t="shared" si="41"/>
        <v>868.95</v>
      </c>
      <c r="J552" s="89"/>
    </row>
    <row r="553" spans="1:10" x14ac:dyDescent="0.35">
      <c r="A553" s="15" t="str">
        <f>Pivot!A555</f>
        <v>10609001214030</v>
      </c>
      <c r="B553" s="90">
        <f>Pivot!B555</f>
        <v>41581</v>
      </c>
      <c r="C553" s="15">
        <f>Pivot!C555</f>
        <v>42</v>
      </c>
      <c r="D553" s="118">
        <f>Pivot!D555</f>
        <v>37.378809523809529</v>
      </c>
      <c r="E553" s="15">
        <f t="shared" si="42"/>
        <v>3</v>
      </c>
      <c r="F553" s="15">
        <f t="shared" si="43"/>
        <v>3</v>
      </c>
      <c r="G553" s="15">
        <f t="shared" si="44"/>
        <v>2</v>
      </c>
      <c r="H553" s="49">
        <v>0.36</v>
      </c>
      <c r="I553" s="89">
        <f t="shared" si="41"/>
        <v>1569.9100000000003</v>
      </c>
      <c r="J553" s="89"/>
    </row>
    <row r="554" spans="1:10" x14ac:dyDescent="0.35">
      <c r="A554" s="15" t="str">
        <f>Pivot!A556</f>
        <v>10609001214102</v>
      </c>
      <c r="B554" s="90">
        <f>Pivot!B556</f>
        <v>41574</v>
      </c>
      <c r="C554" s="15">
        <f>Pivot!C556</f>
        <v>6</v>
      </c>
      <c r="D554" s="118">
        <f>Pivot!D556</f>
        <v>33.699999999999996</v>
      </c>
      <c r="E554" s="15">
        <f t="shared" si="42"/>
        <v>3</v>
      </c>
      <c r="F554" s="15">
        <f t="shared" si="43"/>
        <v>1</v>
      </c>
      <c r="G554" s="15">
        <f t="shared" si="44"/>
        <v>2</v>
      </c>
      <c r="H554" s="49">
        <v>0.45</v>
      </c>
      <c r="I554" s="89">
        <f t="shared" si="41"/>
        <v>202.2</v>
      </c>
      <c r="J554" s="89"/>
    </row>
    <row r="555" spans="1:10" x14ac:dyDescent="0.35">
      <c r="A555" s="15" t="str">
        <f>Pivot!A557</f>
        <v>10609001214239</v>
      </c>
      <c r="B555" s="90">
        <f>Pivot!B557</f>
        <v>41576</v>
      </c>
      <c r="C555" s="15">
        <f>Pivot!C557</f>
        <v>103</v>
      </c>
      <c r="D555" s="118">
        <f>Pivot!D557</f>
        <v>15.004368932038854</v>
      </c>
      <c r="E555" s="15">
        <f t="shared" si="42"/>
        <v>3</v>
      </c>
      <c r="F555" s="15">
        <f t="shared" si="43"/>
        <v>3</v>
      </c>
      <c r="G555" s="15">
        <f t="shared" si="44"/>
        <v>2</v>
      </c>
      <c r="H555" s="49">
        <v>0.64</v>
      </c>
      <c r="I555" s="89">
        <f t="shared" si="41"/>
        <v>1545.4500000000021</v>
      </c>
      <c r="J555" s="89"/>
    </row>
    <row r="556" spans="1:10" x14ac:dyDescent="0.35">
      <c r="A556" s="15" t="str">
        <f>Pivot!A558</f>
        <v>10609001214305</v>
      </c>
      <c r="B556" s="90">
        <f>Pivot!B558</f>
        <v>41573</v>
      </c>
      <c r="C556" s="15">
        <f>Pivot!C558</f>
        <v>5</v>
      </c>
      <c r="D556" s="118">
        <f>Pivot!D558</f>
        <v>42.830000000000005</v>
      </c>
      <c r="E556" s="15">
        <f t="shared" si="42"/>
        <v>3</v>
      </c>
      <c r="F556" s="15">
        <f t="shared" si="43"/>
        <v>1</v>
      </c>
      <c r="G556" s="15">
        <f t="shared" si="44"/>
        <v>3</v>
      </c>
      <c r="H556" s="49">
        <v>0.02</v>
      </c>
      <c r="I556" s="89">
        <f t="shared" si="41"/>
        <v>214.15000000000003</v>
      </c>
      <c r="J556" s="89"/>
    </row>
    <row r="557" spans="1:10" x14ac:dyDescent="0.35">
      <c r="A557" s="15" t="str">
        <f>Pivot!A559</f>
        <v>10609001217980</v>
      </c>
      <c r="B557" s="90">
        <f>Pivot!B559</f>
        <v>41187</v>
      </c>
      <c r="C557" s="15">
        <f>Pivot!C559</f>
        <v>1</v>
      </c>
      <c r="D557" s="118">
        <f>Pivot!D559</f>
        <v>73.900000000000006</v>
      </c>
      <c r="E557" s="15">
        <f t="shared" si="42"/>
        <v>1</v>
      </c>
      <c r="F557" s="15">
        <f t="shared" si="43"/>
        <v>1</v>
      </c>
      <c r="G557" s="15">
        <f t="shared" si="44"/>
        <v>3</v>
      </c>
      <c r="H557" s="49">
        <v>0.44</v>
      </c>
      <c r="I557" s="89">
        <f t="shared" si="41"/>
        <v>73.900000000000006</v>
      </c>
      <c r="J557" s="89"/>
    </row>
    <row r="558" spans="1:10" x14ac:dyDescent="0.35">
      <c r="A558" s="15" t="str">
        <f>Pivot!A560</f>
        <v>10609001218202</v>
      </c>
      <c r="B558" s="90">
        <f>Pivot!B560</f>
        <v>41193</v>
      </c>
      <c r="C558" s="15">
        <f>Pivot!C560</f>
        <v>4</v>
      </c>
      <c r="D558" s="118">
        <f>Pivot!D560</f>
        <v>7.3574999999999999</v>
      </c>
      <c r="E558" s="15">
        <f t="shared" si="42"/>
        <v>1</v>
      </c>
      <c r="F558" s="15">
        <f t="shared" si="43"/>
        <v>1</v>
      </c>
      <c r="G558" s="15">
        <f t="shared" si="44"/>
        <v>1</v>
      </c>
      <c r="H558" s="49">
        <v>0.43</v>
      </c>
      <c r="I558" s="89">
        <f t="shared" si="41"/>
        <v>29.43</v>
      </c>
      <c r="J558" s="89"/>
    </row>
    <row r="559" spans="1:10" x14ac:dyDescent="0.35">
      <c r="A559" s="15" t="str">
        <f>Pivot!A561</f>
        <v>10609001218361</v>
      </c>
      <c r="B559" s="90">
        <f>Pivot!B561</f>
        <v>41281</v>
      </c>
      <c r="C559" s="15">
        <f>Pivot!C561</f>
        <v>5</v>
      </c>
      <c r="D559" s="118">
        <f>Pivot!D561</f>
        <v>9.0299999999999994</v>
      </c>
      <c r="E559" s="15">
        <f t="shared" si="42"/>
        <v>1</v>
      </c>
      <c r="F559" s="15">
        <f t="shared" si="43"/>
        <v>1</v>
      </c>
      <c r="G559" s="15">
        <f t="shared" si="44"/>
        <v>1</v>
      </c>
      <c r="H559" s="49">
        <v>0.87</v>
      </c>
      <c r="I559" s="89">
        <f t="shared" si="41"/>
        <v>45.15</v>
      </c>
      <c r="J559" s="89"/>
    </row>
    <row r="560" spans="1:10" x14ac:dyDescent="0.35">
      <c r="A560" s="15" t="str">
        <f>Pivot!A562</f>
        <v>10609001218513</v>
      </c>
      <c r="B560" s="90">
        <f>Pivot!B562</f>
        <v>41177</v>
      </c>
      <c r="C560" s="15">
        <f>Pivot!C562</f>
        <v>1</v>
      </c>
      <c r="D560" s="118">
        <f>Pivot!D562</f>
        <v>55.3</v>
      </c>
      <c r="E560" s="15">
        <f t="shared" si="42"/>
        <v>1</v>
      </c>
      <c r="F560" s="15">
        <f t="shared" si="43"/>
        <v>1</v>
      </c>
      <c r="G560" s="15">
        <f t="shared" si="44"/>
        <v>3</v>
      </c>
      <c r="H560" s="49">
        <v>1</v>
      </c>
      <c r="I560" s="89">
        <f t="shared" si="41"/>
        <v>55.3</v>
      </c>
      <c r="J560" s="89"/>
    </row>
    <row r="561" spans="1:10" x14ac:dyDescent="0.35">
      <c r="A561" s="15" t="str">
        <f>Pivot!A563</f>
        <v>10609001218638</v>
      </c>
      <c r="B561" s="90">
        <f>Pivot!B563</f>
        <v>41185</v>
      </c>
      <c r="C561" s="15">
        <f>Pivot!C563</f>
        <v>1</v>
      </c>
      <c r="D561" s="118">
        <f>Pivot!D563</f>
        <v>17.95</v>
      </c>
      <c r="E561" s="15">
        <f t="shared" si="42"/>
        <v>1</v>
      </c>
      <c r="F561" s="15">
        <f t="shared" si="43"/>
        <v>1</v>
      </c>
      <c r="G561" s="15">
        <f t="shared" si="44"/>
        <v>2</v>
      </c>
      <c r="H561" s="49">
        <v>0.67</v>
      </c>
      <c r="I561" s="89">
        <f t="shared" si="41"/>
        <v>17.95</v>
      </c>
      <c r="J561" s="89"/>
    </row>
    <row r="562" spans="1:10" x14ac:dyDescent="0.35">
      <c r="A562" s="15" t="str">
        <f>Pivot!A564</f>
        <v>10609001219468</v>
      </c>
      <c r="B562" s="90">
        <f>Pivot!B564</f>
        <v>41174</v>
      </c>
      <c r="C562" s="15">
        <f>Pivot!C564</f>
        <v>1</v>
      </c>
      <c r="D562" s="118">
        <f>Pivot!D564</f>
        <v>0.01</v>
      </c>
      <c r="E562" s="15">
        <f t="shared" si="42"/>
        <v>1</v>
      </c>
      <c r="F562" s="15">
        <f t="shared" si="43"/>
        <v>1</v>
      </c>
      <c r="G562" s="15">
        <f t="shared" si="44"/>
        <v>1</v>
      </c>
      <c r="H562" s="49">
        <v>0.71</v>
      </c>
      <c r="I562" s="89">
        <f t="shared" si="41"/>
        <v>0.01</v>
      </c>
      <c r="J562" s="89"/>
    </row>
    <row r="563" spans="1:10" x14ac:dyDescent="0.35">
      <c r="A563" s="15" t="str">
        <f>Pivot!A565</f>
        <v>10609001219562</v>
      </c>
      <c r="B563" s="90">
        <f>Pivot!B565</f>
        <v>41431</v>
      </c>
      <c r="C563" s="15">
        <f>Pivot!C565</f>
        <v>22</v>
      </c>
      <c r="D563" s="118">
        <f>Pivot!D565</f>
        <v>39.570454545454545</v>
      </c>
      <c r="E563" s="15">
        <f t="shared" si="42"/>
        <v>2</v>
      </c>
      <c r="F563" s="15">
        <f t="shared" si="43"/>
        <v>3</v>
      </c>
      <c r="G563" s="15">
        <f t="shared" si="44"/>
        <v>2</v>
      </c>
      <c r="H563" s="49">
        <v>0.03</v>
      </c>
      <c r="I563" s="89">
        <f t="shared" si="41"/>
        <v>870.55</v>
      </c>
      <c r="J563" s="89"/>
    </row>
    <row r="564" spans="1:10" x14ac:dyDescent="0.35">
      <c r="A564" s="15" t="str">
        <f>Pivot!A566</f>
        <v>10609001220723</v>
      </c>
      <c r="B564" s="90">
        <f>Pivot!B566</f>
        <v>41179</v>
      </c>
      <c r="C564" s="15">
        <f>Pivot!C566</f>
        <v>1</v>
      </c>
      <c r="D564" s="118">
        <f>Pivot!D566</f>
        <v>9.5</v>
      </c>
      <c r="E564" s="15">
        <f t="shared" si="42"/>
        <v>1</v>
      </c>
      <c r="F564" s="15">
        <f t="shared" si="43"/>
        <v>1</v>
      </c>
      <c r="G564" s="15">
        <f t="shared" si="44"/>
        <v>1</v>
      </c>
      <c r="H564" s="49">
        <v>1</v>
      </c>
      <c r="I564" s="89">
        <f t="shared" si="41"/>
        <v>9.5</v>
      </c>
      <c r="J564" s="89"/>
    </row>
    <row r="565" spans="1:10" x14ac:dyDescent="0.35">
      <c r="A565" s="15" t="str">
        <f>Pivot!A567</f>
        <v>10609001220834</v>
      </c>
      <c r="B565" s="90">
        <f>Pivot!B567</f>
        <v>41475</v>
      </c>
      <c r="C565" s="15">
        <f>Pivot!C567</f>
        <v>6</v>
      </c>
      <c r="D565" s="118">
        <f>Pivot!D567</f>
        <v>27.5</v>
      </c>
      <c r="E565" s="15">
        <f t="shared" si="42"/>
        <v>2</v>
      </c>
      <c r="F565" s="15">
        <f t="shared" si="43"/>
        <v>1</v>
      </c>
      <c r="G565" s="15">
        <f t="shared" si="44"/>
        <v>2</v>
      </c>
      <c r="H565" s="49">
        <v>0.5</v>
      </c>
      <c r="I565" s="89">
        <f t="shared" si="41"/>
        <v>165</v>
      </c>
      <c r="J565" s="89"/>
    </row>
    <row r="566" spans="1:10" x14ac:dyDescent="0.35">
      <c r="A566" s="15" t="str">
        <f>Pivot!A568</f>
        <v>10609001220936</v>
      </c>
      <c r="B566" s="90">
        <f>Pivot!B568</f>
        <v>41180</v>
      </c>
      <c r="C566" s="15">
        <f>Pivot!C568</f>
        <v>1</v>
      </c>
      <c r="D566" s="118">
        <f>Pivot!D568</f>
        <v>15</v>
      </c>
      <c r="E566" s="15">
        <f t="shared" si="42"/>
        <v>1</v>
      </c>
      <c r="F566" s="15">
        <f t="shared" si="43"/>
        <v>1</v>
      </c>
      <c r="G566" s="15">
        <f t="shared" si="44"/>
        <v>2</v>
      </c>
      <c r="H566" s="49">
        <v>0.56999999999999995</v>
      </c>
      <c r="I566" s="89">
        <f t="shared" si="41"/>
        <v>15</v>
      </c>
      <c r="J566" s="89"/>
    </row>
    <row r="567" spans="1:10" x14ac:dyDescent="0.35">
      <c r="A567" s="15" t="str">
        <f>Pivot!A569</f>
        <v>10609001221058</v>
      </c>
      <c r="B567" s="90">
        <f>Pivot!B569</f>
        <v>41180</v>
      </c>
      <c r="C567" s="15">
        <f>Pivot!C569</f>
        <v>1</v>
      </c>
      <c r="D567" s="118">
        <f>Pivot!D569</f>
        <v>6.5</v>
      </c>
      <c r="E567" s="15">
        <f t="shared" si="42"/>
        <v>1</v>
      </c>
      <c r="F567" s="15">
        <f t="shared" si="43"/>
        <v>1</v>
      </c>
      <c r="G567" s="15">
        <f t="shared" si="44"/>
        <v>1</v>
      </c>
      <c r="H567" s="49">
        <v>0.91</v>
      </c>
      <c r="I567" s="89">
        <f t="shared" si="41"/>
        <v>6.5</v>
      </c>
      <c r="J567" s="89"/>
    </row>
    <row r="568" spans="1:10" x14ac:dyDescent="0.35">
      <c r="A568" s="15" t="str">
        <f>Pivot!A570</f>
        <v>10609001221107</v>
      </c>
      <c r="B568" s="90">
        <f>Pivot!B570</f>
        <v>41180</v>
      </c>
      <c r="C568" s="15">
        <f>Pivot!C570</f>
        <v>1</v>
      </c>
      <c r="D568" s="118">
        <f>Pivot!D570</f>
        <v>37.200000000000003</v>
      </c>
      <c r="E568" s="15">
        <f t="shared" si="42"/>
        <v>1</v>
      </c>
      <c r="F568" s="15">
        <f t="shared" si="43"/>
        <v>1</v>
      </c>
      <c r="G568" s="15">
        <f t="shared" si="44"/>
        <v>2</v>
      </c>
      <c r="H568" s="49">
        <v>0.76</v>
      </c>
      <c r="I568" s="89">
        <f t="shared" si="41"/>
        <v>37.200000000000003</v>
      </c>
      <c r="J568" s="89"/>
    </row>
    <row r="569" spans="1:10" x14ac:dyDescent="0.35">
      <c r="A569" s="15" t="str">
        <f>Pivot!A571</f>
        <v>10609001221252</v>
      </c>
      <c r="B569" s="90">
        <f>Pivot!B571</f>
        <v>41180</v>
      </c>
      <c r="C569" s="15">
        <f>Pivot!C571</f>
        <v>1</v>
      </c>
      <c r="D569" s="118">
        <f>Pivot!D571</f>
        <v>20.5</v>
      </c>
      <c r="E569" s="15">
        <f t="shared" si="42"/>
        <v>1</v>
      </c>
      <c r="F569" s="15">
        <f t="shared" si="43"/>
        <v>1</v>
      </c>
      <c r="G569" s="15">
        <f t="shared" si="44"/>
        <v>2</v>
      </c>
      <c r="H569" s="49">
        <v>0.7</v>
      </c>
      <c r="I569" s="89">
        <f t="shared" si="41"/>
        <v>20.5</v>
      </c>
      <c r="J569" s="89"/>
    </row>
    <row r="570" spans="1:10" x14ac:dyDescent="0.35">
      <c r="A570" s="15" t="str">
        <f>Pivot!A572</f>
        <v>10609001221328</v>
      </c>
      <c r="B570" s="90">
        <f>Pivot!B572</f>
        <v>41181</v>
      </c>
      <c r="C570" s="15">
        <f>Pivot!C572</f>
        <v>1</v>
      </c>
      <c r="D570" s="118">
        <f>Pivot!D572</f>
        <v>20.11</v>
      </c>
      <c r="E570" s="15">
        <f t="shared" si="42"/>
        <v>1</v>
      </c>
      <c r="F570" s="15">
        <f t="shared" si="43"/>
        <v>1</v>
      </c>
      <c r="G570" s="15">
        <f t="shared" si="44"/>
        <v>2</v>
      </c>
      <c r="H570" s="49">
        <v>0.68</v>
      </c>
      <c r="I570" s="89">
        <f t="shared" si="41"/>
        <v>20.11</v>
      </c>
      <c r="J570" s="89"/>
    </row>
    <row r="571" spans="1:10" x14ac:dyDescent="0.35">
      <c r="A571" s="15" t="str">
        <f>Pivot!A573</f>
        <v>10609001221481</v>
      </c>
      <c r="B571" s="90">
        <f>Pivot!B573</f>
        <v>41502</v>
      </c>
      <c r="C571" s="15">
        <f>Pivot!C573</f>
        <v>32</v>
      </c>
      <c r="D571" s="118">
        <f>Pivot!D573</f>
        <v>29.058750000000007</v>
      </c>
      <c r="E571" s="15">
        <f t="shared" si="42"/>
        <v>2</v>
      </c>
      <c r="F571" s="15">
        <f t="shared" si="43"/>
        <v>3</v>
      </c>
      <c r="G571" s="15">
        <f t="shared" si="44"/>
        <v>2</v>
      </c>
      <c r="H571" s="49">
        <v>0.32</v>
      </c>
      <c r="I571" s="89">
        <f t="shared" si="41"/>
        <v>929.88000000000022</v>
      </c>
      <c r="J571" s="89"/>
    </row>
    <row r="572" spans="1:10" x14ac:dyDescent="0.35">
      <c r="A572" s="15" t="str">
        <f>Pivot!A574</f>
        <v>10609001221590</v>
      </c>
      <c r="B572" s="90">
        <f>Pivot!B574</f>
        <v>41182</v>
      </c>
      <c r="C572" s="15">
        <f>Pivot!C574</f>
        <v>1</v>
      </c>
      <c r="D572" s="118">
        <f>Pivot!D574</f>
        <v>28.5</v>
      </c>
      <c r="E572" s="15">
        <f t="shared" si="42"/>
        <v>1</v>
      </c>
      <c r="F572" s="15">
        <f t="shared" si="43"/>
        <v>1</v>
      </c>
      <c r="G572" s="15">
        <f t="shared" si="44"/>
        <v>2</v>
      </c>
      <c r="H572" s="49">
        <v>0.57999999999999996</v>
      </c>
      <c r="I572" s="89">
        <f t="shared" si="41"/>
        <v>28.5</v>
      </c>
      <c r="J572" s="89"/>
    </row>
    <row r="573" spans="1:10" x14ac:dyDescent="0.35">
      <c r="A573" s="15" t="str">
        <f>Pivot!A575</f>
        <v>10609001221694</v>
      </c>
      <c r="B573" s="90">
        <f>Pivot!B575</f>
        <v>41182</v>
      </c>
      <c r="C573" s="15">
        <f>Pivot!C575</f>
        <v>1</v>
      </c>
      <c r="D573" s="118">
        <f>Pivot!D575</f>
        <v>12.45</v>
      </c>
      <c r="E573" s="15">
        <f t="shared" si="42"/>
        <v>1</v>
      </c>
      <c r="F573" s="15">
        <f t="shared" si="43"/>
        <v>1</v>
      </c>
      <c r="G573" s="15">
        <f t="shared" si="44"/>
        <v>2</v>
      </c>
      <c r="H573" s="49">
        <v>0.68</v>
      </c>
      <c r="I573" s="89">
        <f t="shared" si="41"/>
        <v>12.45</v>
      </c>
      <c r="J573" s="89"/>
    </row>
    <row r="574" spans="1:10" x14ac:dyDescent="0.35">
      <c r="A574" s="15" t="str">
        <f>Pivot!A576</f>
        <v>10609001221719</v>
      </c>
      <c r="B574" s="90">
        <f>Pivot!B576</f>
        <v>41542</v>
      </c>
      <c r="C574" s="15">
        <f>Pivot!C576</f>
        <v>34</v>
      </c>
      <c r="D574" s="118">
        <f>Pivot!D576</f>
        <v>13.721470588235292</v>
      </c>
      <c r="E574" s="15">
        <f t="shared" si="42"/>
        <v>3</v>
      </c>
      <c r="F574" s="15">
        <f t="shared" si="43"/>
        <v>3</v>
      </c>
      <c r="G574" s="15">
        <f t="shared" si="44"/>
        <v>2</v>
      </c>
      <c r="H574" s="49">
        <v>0.47</v>
      </c>
      <c r="I574" s="89">
        <f t="shared" si="41"/>
        <v>466.52999999999992</v>
      </c>
      <c r="J574" s="89"/>
    </row>
    <row r="575" spans="1:10" x14ac:dyDescent="0.35">
      <c r="A575" s="15" t="str">
        <f>Pivot!A577</f>
        <v>10609001221850</v>
      </c>
      <c r="B575" s="90">
        <f>Pivot!B577</f>
        <v>41542</v>
      </c>
      <c r="C575" s="15">
        <f>Pivot!C577</f>
        <v>66</v>
      </c>
      <c r="D575" s="118">
        <f>Pivot!D577</f>
        <v>19.850909090909095</v>
      </c>
      <c r="E575" s="15">
        <f t="shared" si="42"/>
        <v>3</v>
      </c>
      <c r="F575" s="15">
        <f t="shared" si="43"/>
        <v>3</v>
      </c>
      <c r="G575" s="15">
        <f t="shared" si="44"/>
        <v>2</v>
      </c>
      <c r="H575" s="49">
        <v>0.5</v>
      </c>
      <c r="I575" s="89">
        <f t="shared" si="41"/>
        <v>1310.1600000000003</v>
      </c>
      <c r="J575" s="89"/>
    </row>
    <row r="576" spans="1:10" x14ac:dyDescent="0.35">
      <c r="A576" s="15" t="str">
        <f>Pivot!A578</f>
        <v>10609001221952</v>
      </c>
      <c r="B576" s="90">
        <f>Pivot!B578</f>
        <v>41542</v>
      </c>
      <c r="C576" s="15">
        <f>Pivot!C578</f>
        <v>55</v>
      </c>
      <c r="D576" s="118">
        <f>Pivot!D578</f>
        <v>27.044181818181819</v>
      </c>
      <c r="E576" s="15">
        <f t="shared" si="42"/>
        <v>3</v>
      </c>
      <c r="F576" s="15">
        <f t="shared" si="43"/>
        <v>3</v>
      </c>
      <c r="G576" s="15">
        <f t="shared" si="44"/>
        <v>2</v>
      </c>
      <c r="H576" s="49">
        <v>0.11</v>
      </c>
      <c r="I576" s="89">
        <f t="shared" si="41"/>
        <v>1487.43</v>
      </c>
      <c r="J576" s="89"/>
    </row>
    <row r="577" spans="1:10" x14ac:dyDescent="0.35">
      <c r="A577" s="15" t="str">
        <f>Pivot!A579</f>
        <v>10609001222017</v>
      </c>
      <c r="B577" s="90">
        <f>Pivot!B579</f>
        <v>41473</v>
      </c>
      <c r="C577" s="15">
        <f>Pivot!C579</f>
        <v>11</v>
      </c>
      <c r="D577" s="118">
        <f>Pivot!D579</f>
        <v>12.80909090909091</v>
      </c>
      <c r="E577" s="15">
        <f t="shared" si="42"/>
        <v>2</v>
      </c>
      <c r="F577" s="15">
        <f t="shared" si="43"/>
        <v>2</v>
      </c>
      <c r="G577" s="15">
        <f t="shared" si="44"/>
        <v>2</v>
      </c>
      <c r="H577" s="49">
        <v>0.86</v>
      </c>
      <c r="I577" s="89">
        <f t="shared" si="41"/>
        <v>140.9</v>
      </c>
      <c r="J577" s="89"/>
    </row>
    <row r="578" spans="1:10" x14ac:dyDescent="0.35">
      <c r="A578" s="15" t="str">
        <f>Pivot!A580</f>
        <v>10609001222143</v>
      </c>
      <c r="B578" s="90">
        <f>Pivot!B580</f>
        <v>41178</v>
      </c>
      <c r="C578" s="15">
        <f>Pivot!C580</f>
        <v>1</v>
      </c>
      <c r="D578" s="118">
        <f>Pivot!D580</f>
        <v>13.75</v>
      </c>
      <c r="E578" s="15">
        <f t="shared" si="42"/>
        <v>1</v>
      </c>
      <c r="F578" s="15">
        <f t="shared" si="43"/>
        <v>1</v>
      </c>
      <c r="G578" s="15">
        <f t="shared" si="44"/>
        <v>2</v>
      </c>
      <c r="H578" s="49">
        <v>0.79</v>
      </c>
      <c r="I578" s="89">
        <f t="shared" ref="I578:I641" si="45">D578*C578</f>
        <v>13.75</v>
      </c>
      <c r="J578" s="89"/>
    </row>
    <row r="579" spans="1:10" x14ac:dyDescent="0.35">
      <c r="A579" s="15" t="str">
        <f>Pivot!A581</f>
        <v>10609001222255</v>
      </c>
      <c r="B579" s="90">
        <f>Pivot!B581</f>
        <v>41578</v>
      </c>
      <c r="C579" s="15">
        <f>Pivot!C581</f>
        <v>270</v>
      </c>
      <c r="D579" s="118">
        <f>Pivot!D581</f>
        <v>16.05988888888886</v>
      </c>
      <c r="E579" s="15">
        <f t="shared" ref="E579:E642" si="46">VLOOKUP(B579, $K$3:$L$5, 2)</f>
        <v>3</v>
      </c>
      <c r="F579" s="15">
        <f t="shared" ref="F579:F642" si="47">VLOOKUP(C579,$K$11:$L$13,2)</f>
        <v>3</v>
      </c>
      <c r="G579" s="15">
        <f t="shared" ref="G579:G642" si="48">VLOOKUP(D579,$K$19:$L$21,2)</f>
        <v>2</v>
      </c>
      <c r="H579" s="49">
        <v>0.56999999999999995</v>
      </c>
      <c r="I579" s="89">
        <f t="shared" si="45"/>
        <v>4336.1699999999919</v>
      </c>
      <c r="J579" s="89"/>
    </row>
    <row r="580" spans="1:10" x14ac:dyDescent="0.35">
      <c r="A580" s="15" t="str">
        <f>Pivot!A582</f>
        <v>10609001222330</v>
      </c>
      <c r="B580" s="90">
        <f>Pivot!B582</f>
        <v>41270</v>
      </c>
      <c r="C580" s="15">
        <f>Pivot!C582</f>
        <v>17</v>
      </c>
      <c r="D580" s="118">
        <f>Pivot!D582</f>
        <v>10.609411764705882</v>
      </c>
      <c r="E580" s="15">
        <f t="shared" si="46"/>
        <v>1</v>
      </c>
      <c r="F580" s="15">
        <f t="shared" si="47"/>
        <v>2</v>
      </c>
      <c r="G580" s="15">
        <f t="shared" si="48"/>
        <v>2</v>
      </c>
      <c r="H580" s="49">
        <v>0.87</v>
      </c>
      <c r="I580" s="89">
        <f t="shared" si="45"/>
        <v>180.36</v>
      </c>
      <c r="J580" s="89"/>
    </row>
    <row r="581" spans="1:10" x14ac:dyDescent="0.35">
      <c r="A581" s="15" t="str">
        <f>Pivot!A583</f>
        <v>10609001222413</v>
      </c>
      <c r="B581" s="90">
        <f>Pivot!B583</f>
        <v>41487</v>
      </c>
      <c r="C581" s="15">
        <f>Pivot!C583</f>
        <v>35</v>
      </c>
      <c r="D581" s="118">
        <f>Pivot!D583</f>
        <v>12.182857142857141</v>
      </c>
      <c r="E581" s="15">
        <f t="shared" si="46"/>
        <v>2</v>
      </c>
      <c r="F581" s="15">
        <f t="shared" si="47"/>
        <v>3</v>
      </c>
      <c r="G581" s="15">
        <f t="shared" si="48"/>
        <v>2</v>
      </c>
      <c r="H581" s="49">
        <v>0.6</v>
      </c>
      <c r="I581" s="89">
        <f t="shared" si="45"/>
        <v>426.4</v>
      </c>
      <c r="J581" s="89"/>
    </row>
    <row r="582" spans="1:10" x14ac:dyDescent="0.35">
      <c r="A582" s="15" t="str">
        <f>Pivot!A584</f>
        <v>10609001232343</v>
      </c>
      <c r="B582" s="90">
        <f>Pivot!B584</f>
        <v>41579</v>
      </c>
      <c r="C582" s="15">
        <f>Pivot!C584</f>
        <v>6</v>
      </c>
      <c r="D582" s="118">
        <f>Pivot!D584</f>
        <v>15.575000000000001</v>
      </c>
      <c r="E582" s="15">
        <f t="shared" si="46"/>
        <v>3</v>
      </c>
      <c r="F582" s="15">
        <f t="shared" si="47"/>
        <v>1</v>
      </c>
      <c r="G582" s="15">
        <f t="shared" si="48"/>
        <v>2</v>
      </c>
      <c r="H582" s="49">
        <v>0.28000000000000003</v>
      </c>
      <c r="I582" s="89">
        <f t="shared" si="45"/>
        <v>93.45</v>
      </c>
      <c r="J582" s="89"/>
    </row>
    <row r="583" spans="1:10" x14ac:dyDescent="0.35">
      <c r="A583" s="15" t="str">
        <f>Pivot!A585</f>
        <v>10609001236047</v>
      </c>
      <c r="B583" s="90">
        <f>Pivot!B585</f>
        <v>41520</v>
      </c>
      <c r="C583" s="15">
        <f>Pivot!C585</f>
        <v>9</v>
      </c>
      <c r="D583" s="118">
        <f>Pivot!D585</f>
        <v>22.934444444444448</v>
      </c>
      <c r="E583" s="15">
        <f t="shared" si="46"/>
        <v>3</v>
      </c>
      <c r="F583" s="15">
        <f t="shared" si="47"/>
        <v>1</v>
      </c>
      <c r="G583" s="15">
        <f t="shared" si="48"/>
        <v>2</v>
      </c>
      <c r="H583" s="49">
        <v>0.19</v>
      </c>
      <c r="I583" s="89">
        <f t="shared" si="45"/>
        <v>206.41000000000003</v>
      </c>
      <c r="J583" s="89"/>
    </row>
    <row r="584" spans="1:10" x14ac:dyDescent="0.35">
      <c r="A584" s="15" t="str">
        <f>Pivot!A586</f>
        <v>10609001236183</v>
      </c>
      <c r="B584" s="90">
        <f>Pivot!B586</f>
        <v>41521</v>
      </c>
      <c r="C584" s="15">
        <f>Pivot!C586</f>
        <v>7</v>
      </c>
      <c r="D584" s="118">
        <f>Pivot!D586</f>
        <v>13.408571428571429</v>
      </c>
      <c r="E584" s="15">
        <f t="shared" si="46"/>
        <v>3</v>
      </c>
      <c r="F584" s="15">
        <f t="shared" si="47"/>
        <v>1</v>
      </c>
      <c r="G584" s="15">
        <f t="shared" si="48"/>
        <v>2</v>
      </c>
      <c r="H584" s="49">
        <v>0.25</v>
      </c>
      <c r="I584" s="89">
        <f t="shared" si="45"/>
        <v>93.86</v>
      </c>
      <c r="J584" s="89"/>
    </row>
    <row r="585" spans="1:10" x14ac:dyDescent="0.35">
      <c r="A585" s="15" t="str">
        <f>Pivot!A587</f>
        <v>10609001236233</v>
      </c>
      <c r="B585" s="90">
        <f>Pivot!B587</f>
        <v>41521</v>
      </c>
      <c r="C585" s="15">
        <f>Pivot!C587</f>
        <v>3</v>
      </c>
      <c r="D585" s="118">
        <f>Pivot!D587</f>
        <v>9.673333333333332</v>
      </c>
      <c r="E585" s="15">
        <f t="shared" si="46"/>
        <v>3</v>
      </c>
      <c r="F585" s="15">
        <f t="shared" si="47"/>
        <v>1</v>
      </c>
      <c r="G585" s="15">
        <f t="shared" si="48"/>
        <v>1</v>
      </c>
      <c r="H585" s="49">
        <v>0.99</v>
      </c>
      <c r="I585" s="89">
        <f t="shared" si="45"/>
        <v>29.019999999999996</v>
      </c>
      <c r="J585" s="89"/>
    </row>
    <row r="586" spans="1:10" x14ac:dyDescent="0.35">
      <c r="A586" s="15" t="str">
        <f>Pivot!A588</f>
        <v>10609001236497</v>
      </c>
      <c r="B586" s="90">
        <f>Pivot!B588</f>
        <v>41185</v>
      </c>
      <c r="C586" s="15">
        <f>Pivot!C588</f>
        <v>1</v>
      </c>
      <c r="D586" s="118">
        <f>Pivot!D588</f>
        <v>0.01</v>
      </c>
      <c r="E586" s="15">
        <f t="shared" si="46"/>
        <v>1</v>
      </c>
      <c r="F586" s="15">
        <f t="shared" si="47"/>
        <v>1</v>
      </c>
      <c r="G586" s="15">
        <f t="shared" si="48"/>
        <v>1</v>
      </c>
      <c r="H586" s="49">
        <v>0.4</v>
      </c>
      <c r="I586" s="89">
        <f t="shared" si="45"/>
        <v>0.01</v>
      </c>
      <c r="J586" s="89"/>
    </row>
    <row r="587" spans="1:10" x14ac:dyDescent="0.35">
      <c r="A587" s="15" t="str">
        <f>Pivot!A589</f>
        <v>10609001236556</v>
      </c>
      <c r="B587" s="90">
        <f>Pivot!B589</f>
        <v>41557</v>
      </c>
      <c r="C587" s="15">
        <f>Pivot!C589</f>
        <v>17</v>
      </c>
      <c r="D587" s="118">
        <f>Pivot!D589</f>
        <v>8.3523529411764699</v>
      </c>
      <c r="E587" s="15">
        <f t="shared" si="46"/>
        <v>3</v>
      </c>
      <c r="F587" s="15">
        <f t="shared" si="47"/>
        <v>2</v>
      </c>
      <c r="G587" s="15">
        <f t="shared" si="48"/>
        <v>1</v>
      </c>
      <c r="H587" s="49">
        <v>0.25</v>
      </c>
      <c r="I587" s="89">
        <f t="shared" si="45"/>
        <v>141.98999999999998</v>
      </c>
      <c r="J587" s="89"/>
    </row>
    <row r="588" spans="1:10" x14ac:dyDescent="0.35">
      <c r="A588" s="15" t="str">
        <f>Pivot!A590</f>
        <v>10609001236610</v>
      </c>
      <c r="B588" s="90">
        <f>Pivot!B590</f>
        <v>41179</v>
      </c>
      <c r="C588" s="15">
        <f>Pivot!C590</f>
        <v>1</v>
      </c>
      <c r="D588" s="118">
        <f>Pivot!D590</f>
        <v>6</v>
      </c>
      <c r="E588" s="15">
        <f t="shared" si="46"/>
        <v>1</v>
      </c>
      <c r="F588" s="15">
        <f t="shared" si="47"/>
        <v>1</v>
      </c>
      <c r="G588" s="15">
        <f t="shared" si="48"/>
        <v>1</v>
      </c>
      <c r="H588" s="49">
        <v>0.51</v>
      </c>
      <c r="I588" s="89">
        <f t="shared" si="45"/>
        <v>6</v>
      </c>
      <c r="J588" s="89"/>
    </row>
    <row r="589" spans="1:10" x14ac:dyDescent="0.35">
      <c r="A589" s="15" t="str">
        <f>Pivot!A591</f>
        <v>10609001236764</v>
      </c>
      <c r="B589" s="90">
        <f>Pivot!B591</f>
        <v>41205</v>
      </c>
      <c r="C589" s="15">
        <f>Pivot!C591</f>
        <v>5</v>
      </c>
      <c r="D589" s="118">
        <f>Pivot!D591</f>
        <v>11.45</v>
      </c>
      <c r="E589" s="15">
        <f t="shared" si="46"/>
        <v>1</v>
      </c>
      <c r="F589" s="15">
        <f t="shared" si="47"/>
        <v>1</v>
      </c>
      <c r="G589" s="15">
        <f t="shared" si="48"/>
        <v>2</v>
      </c>
      <c r="H589" s="49">
        <v>0.54</v>
      </c>
      <c r="I589" s="89">
        <f t="shared" si="45"/>
        <v>57.25</v>
      </c>
      <c r="J589" s="89"/>
    </row>
    <row r="590" spans="1:10" x14ac:dyDescent="0.35">
      <c r="A590" s="15" t="str">
        <f>Pivot!A592</f>
        <v>10609001236898</v>
      </c>
      <c r="B590" s="90">
        <f>Pivot!B592</f>
        <v>41582</v>
      </c>
      <c r="C590" s="15">
        <f>Pivot!C592</f>
        <v>14</v>
      </c>
      <c r="D590" s="118">
        <f>Pivot!D592</f>
        <v>15.660714285714288</v>
      </c>
      <c r="E590" s="15">
        <f t="shared" si="46"/>
        <v>3</v>
      </c>
      <c r="F590" s="15">
        <f t="shared" si="47"/>
        <v>2</v>
      </c>
      <c r="G590" s="15">
        <f t="shared" si="48"/>
        <v>2</v>
      </c>
      <c r="H590" s="49">
        <v>0.64</v>
      </c>
      <c r="I590" s="89">
        <f t="shared" si="45"/>
        <v>219.25000000000003</v>
      </c>
      <c r="J590" s="89"/>
    </row>
    <row r="591" spans="1:10" x14ac:dyDescent="0.35">
      <c r="A591" s="15" t="str">
        <f>Pivot!A593</f>
        <v>10609001236909</v>
      </c>
      <c r="B591" s="90">
        <f>Pivot!B593</f>
        <v>41178</v>
      </c>
      <c r="C591" s="15">
        <f>Pivot!C593</f>
        <v>1</v>
      </c>
      <c r="D591" s="118">
        <f>Pivot!D593</f>
        <v>17.45</v>
      </c>
      <c r="E591" s="15">
        <f t="shared" si="46"/>
        <v>1</v>
      </c>
      <c r="F591" s="15">
        <f t="shared" si="47"/>
        <v>1</v>
      </c>
      <c r="G591" s="15">
        <f t="shared" si="48"/>
        <v>2</v>
      </c>
      <c r="H591" s="49">
        <v>0.28000000000000003</v>
      </c>
      <c r="I591" s="89">
        <f t="shared" si="45"/>
        <v>17.45</v>
      </c>
      <c r="J591" s="89"/>
    </row>
    <row r="592" spans="1:10" x14ac:dyDescent="0.35">
      <c r="A592" s="15" t="str">
        <f>Pivot!A594</f>
        <v>10609001237147</v>
      </c>
      <c r="B592" s="90">
        <f>Pivot!B594</f>
        <v>41186</v>
      </c>
      <c r="C592" s="15">
        <f>Pivot!C594</f>
        <v>1</v>
      </c>
      <c r="D592" s="118">
        <f>Pivot!D594</f>
        <v>52.65</v>
      </c>
      <c r="E592" s="15">
        <f t="shared" si="46"/>
        <v>1</v>
      </c>
      <c r="F592" s="15">
        <f t="shared" si="47"/>
        <v>1</v>
      </c>
      <c r="G592" s="15">
        <f t="shared" si="48"/>
        <v>3</v>
      </c>
      <c r="H592" s="49">
        <v>0.68</v>
      </c>
      <c r="I592" s="89">
        <f t="shared" si="45"/>
        <v>52.65</v>
      </c>
      <c r="J592" s="89"/>
    </row>
    <row r="593" spans="1:10" x14ac:dyDescent="0.35">
      <c r="A593" s="15" t="str">
        <f>Pivot!A595</f>
        <v>10609001237278</v>
      </c>
      <c r="B593" s="90">
        <f>Pivot!B595</f>
        <v>41574</v>
      </c>
      <c r="C593" s="15">
        <f>Pivot!C595</f>
        <v>10</v>
      </c>
      <c r="D593" s="118">
        <f>Pivot!D595</f>
        <v>36.373000000000005</v>
      </c>
      <c r="E593" s="15">
        <f t="shared" si="46"/>
        <v>3</v>
      </c>
      <c r="F593" s="15">
        <f t="shared" si="47"/>
        <v>2</v>
      </c>
      <c r="G593" s="15">
        <f t="shared" si="48"/>
        <v>2</v>
      </c>
      <c r="H593" s="49">
        <v>0.44</v>
      </c>
      <c r="I593" s="89">
        <f t="shared" si="45"/>
        <v>363.73</v>
      </c>
      <c r="J593" s="89"/>
    </row>
    <row r="594" spans="1:10" x14ac:dyDescent="0.35">
      <c r="A594" s="15" t="str">
        <f>Pivot!A596</f>
        <v>10609001237464</v>
      </c>
      <c r="B594" s="90">
        <f>Pivot!B596</f>
        <v>41185</v>
      </c>
      <c r="C594" s="15">
        <f>Pivot!C596</f>
        <v>1</v>
      </c>
      <c r="D594" s="118">
        <f>Pivot!D596</f>
        <v>16.95</v>
      </c>
      <c r="E594" s="15">
        <f t="shared" si="46"/>
        <v>1</v>
      </c>
      <c r="F594" s="15">
        <f t="shared" si="47"/>
        <v>1</v>
      </c>
      <c r="G594" s="15">
        <f t="shared" si="48"/>
        <v>2</v>
      </c>
      <c r="H594" s="49">
        <v>0.46</v>
      </c>
      <c r="I594" s="89">
        <f t="shared" si="45"/>
        <v>16.95</v>
      </c>
      <c r="J594" s="89"/>
    </row>
    <row r="595" spans="1:10" x14ac:dyDescent="0.35">
      <c r="A595" s="15" t="str">
        <f>Pivot!A597</f>
        <v>10609001237547</v>
      </c>
      <c r="B595" s="90">
        <f>Pivot!B597</f>
        <v>41185</v>
      </c>
      <c r="C595" s="15">
        <f>Pivot!C597</f>
        <v>1</v>
      </c>
      <c r="D595" s="118">
        <f>Pivot!D597</f>
        <v>14.25</v>
      </c>
      <c r="E595" s="15">
        <f t="shared" si="46"/>
        <v>1</v>
      </c>
      <c r="F595" s="15">
        <f t="shared" si="47"/>
        <v>1</v>
      </c>
      <c r="G595" s="15">
        <f t="shared" si="48"/>
        <v>2</v>
      </c>
      <c r="H595" s="49">
        <v>0.84</v>
      </c>
      <c r="I595" s="89">
        <f t="shared" si="45"/>
        <v>14.25</v>
      </c>
      <c r="J595" s="89"/>
    </row>
    <row r="596" spans="1:10" x14ac:dyDescent="0.35">
      <c r="A596" s="15" t="str">
        <f>Pivot!A598</f>
        <v>10609001237606</v>
      </c>
      <c r="B596" s="90">
        <f>Pivot!B598</f>
        <v>41192</v>
      </c>
      <c r="C596" s="15">
        <f>Pivot!C598</f>
        <v>1</v>
      </c>
      <c r="D596" s="118">
        <f>Pivot!D598</f>
        <v>30.9</v>
      </c>
      <c r="E596" s="15">
        <f t="shared" si="46"/>
        <v>1</v>
      </c>
      <c r="F596" s="15">
        <f t="shared" si="47"/>
        <v>1</v>
      </c>
      <c r="G596" s="15">
        <f t="shared" si="48"/>
        <v>2</v>
      </c>
      <c r="H596" s="49">
        <v>0.61</v>
      </c>
      <c r="I596" s="89">
        <f t="shared" si="45"/>
        <v>30.9</v>
      </c>
      <c r="J596" s="89"/>
    </row>
    <row r="597" spans="1:10" x14ac:dyDescent="0.35">
      <c r="A597" s="15" t="str">
        <f>Pivot!A599</f>
        <v>10609001237764</v>
      </c>
      <c r="B597" s="90">
        <f>Pivot!B599</f>
        <v>41193</v>
      </c>
      <c r="C597" s="15">
        <f>Pivot!C599</f>
        <v>1</v>
      </c>
      <c r="D597" s="118">
        <f>Pivot!D599</f>
        <v>9.9499999999999993</v>
      </c>
      <c r="E597" s="15">
        <f t="shared" si="46"/>
        <v>1</v>
      </c>
      <c r="F597" s="15">
        <f t="shared" si="47"/>
        <v>1</v>
      </c>
      <c r="G597" s="15">
        <f t="shared" si="48"/>
        <v>1</v>
      </c>
      <c r="H597" s="49">
        <v>0.24</v>
      </c>
      <c r="I597" s="89">
        <f t="shared" si="45"/>
        <v>9.9499999999999993</v>
      </c>
      <c r="J597" s="89"/>
    </row>
    <row r="598" spans="1:10" x14ac:dyDescent="0.35">
      <c r="A598" s="15" t="str">
        <f>Pivot!A600</f>
        <v>10609001237831</v>
      </c>
      <c r="B598" s="90">
        <f>Pivot!B600</f>
        <v>41193</v>
      </c>
      <c r="C598" s="15">
        <f>Pivot!C600</f>
        <v>1</v>
      </c>
      <c r="D598" s="118">
        <f>Pivot!D600</f>
        <v>9.9499999999999993</v>
      </c>
      <c r="E598" s="15">
        <f t="shared" si="46"/>
        <v>1</v>
      </c>
      <c r="F598" s="15">
        <f t="shared" si="47"/>
        <v>1</v>
      </c>
      <c r="G598" s="15">
        <f t="shared" si="48"/>
        <v>1</v>
      </c>
      <c r="H598" s="49">
        <v>0.85</v>
      </c>
      <c r="I598" s="89">
        <f t="shared" si="45"/>
        <v>9.9499999999999993</v>
      </c>
      <c r="J598" s="89"/>
    </row>
    <row r="599" spans="1:10" x14ac:dyDescent="0.35">
      <c r="A599" s="15" t="str">
        <f>Pivot!A601</f>
        <v>10609001237967</v>
      </c>
      <c r="B599" s="90">
        <f>Pivot!B601</f>
        <v>41193</v>
      </c>
      <c r="C599" s="15">
        <f>Pivot!C601</f>
        <v>1</v>
      </c>
      <c r="D599" s="118">
        <f>Pivot!D601</f>
        <v>12.28</v>
      </c>
      <c r="E599" s="15">
        <f t="shared" si="46"/>
        <v>1</v>
      </c>
      <c r="F599" s="15">
        <f t="shared" si="47"/>
        <v>1</v>
      </c>
      <c r="G599" s="15">
        <f t="shared" si="48"/>
        <v>2</v>
      </c>
      <c r="H599" s="49">
        <v>0.47</v>
      </c>
      <c r="I599" s="89">
        <f t="shared" si="45"/>
        <v>12.28</v>
      </c>
      <c r="J599" s="89"/>
    </row>
    <row r="600" spans="1:10" x14ac:dyDescent="0.35">
      <c r="A600" s="15" t="str">
        <f>Pivot!A602</f>
        <v>10609001238071</v>
      </c>
      <c r="B600" s="90">
        <f>Pivot!B602</f>
        <v>41193</v>
      </c>
      <c r="C600" s="15">
        <f>Pivot!C602</f>
        <v>1</v>
      </c>
      <c r="D600" s="118">
        <f>Pivot!D602</f>
        <v>12.65</v>
      </c>
      <c r="E600" s="15">
        <f t="shared" si="46"/>
        <v>1</v>
      </c>
      <c r="F600" s="15">
        <f t="shared" si="47"/>
        <v>1</v>
      </c>
      <c r="G600" s="15">
        <f t="shared" si="48"/>
        <v>2</v>
      </c>
      <c r="H600" s="49">
        <v>0.6</v>
      </c>
      <c r="I600" s="89">
        <f t="shared" si="45"/>
        <v>12.65</v>
      </c>
      <c r="J600" s="89"/>
    </row>
    <row r="601" spans="1:10" x14ac:dyDescent="0.35">
      <c r="A601" s="15" t="str">
        <f>Pivot!A603</f>
        <v>10609001238158</v>
      </c>
      <c r="B601" s="90">
        <f>Pivot!B603</f>
        <v>41193</v>
      </c>
      <c r="C601" s="15">
        <f>Pivot!C603</f>
        <v>1</v>
      </c>
      <c r="D601" s="118">
        <f>Pivot!D603</f>
        <v>21.45</v>
      </c>
      <c r="E601" s="15">
        <f t="shared" si="46"/>
        <v>1</v>
      </c>
      <c r="F601" s="15">
        <f t="shared" si="47"/>
        <v>1</v>
      </c>
      <c r="G601" s="15">
        <f t="shared" si="48"/>
        <v>2</v>
      </c>
      <c r="H601" s="49">
        <v>0.59</v>
      </c>
      <c r="I601" s="89">
        <f t="shared" si="45"/>
        <v>21.45</v>
      </c>
      <c r="J601" s="89"/>
    </row>
    <row r="602" spans="1:10" x14ac:dyDescent="0.35">
      <c r="A602" s="15" t="str">
        <f>Pivot!A604</f>
        <v>10609001238399</v>
      </c>
      <c r="B602" s="90">
        <f>Pivot!B604</f>
        <v>41193</v>
      </c>
      <c r="C602" s="15">
        <f>Pivot!C604</f>
        <v>1</v>
      </c>
      <c r="D602" s="118">
        <f>Pivot!D604</f>
        <v>8.5</v>
      </c>
      <c r="E602" s="15">
        <f t="shared" si="46"/>
        <v>1</v>
      </c>
      <c r="F602" s="15">
        <f t="shared" si="47"/>
        <v>1</v>
      </c>
      <c r="G602" s="15">
        <f t="shared" si="48"/>
        <v>1</v>
      </c>
      <c r="H602" s="49">
        <v>0.42</v>
      </c>
      <c r="I602" s="89">
        <f t="shared" si="45"/>
        <v>8.5</v>
      </c>
      <c r="J602" s="89"/>
    </row>
    <row r="603" spans="1:10" x14ac:dyDescent="0.35">
      <c r="A603" s="15" t="str">
        <f>Pivot!A605</f>
        <v>10609001238452</v>
      </c>
      <c r="B603" s="90">
        <f>Pivot!B605</f>
        <v>41193</v>
      </c>
      <c r="C603" s="15">
        <f>Pivot!C605</f>
        <v>1</v>
      </c>
      <c r="D603" s="118">
        <f>Pivot!D605</f>
        <v>5.95</v>
      </c>
      <c r="E603" s="15">
        <f t="shared" si="46"/>
        <v>1</v>
      </c>
      <c r="F603" s="15">
        <f t="shared" si="47"/>
        <v>1</v>
      </c>
      <c r="G603" s="15">
        <f t="shared" si="48"/>
        <v>1</v>
      </c>
      <c r="H603" s="49">
        <v>0.8</v>
      </c>
      <c r="I603" s="89">
        <f t="shared" si="45"/>
        <v>5.95</v>
      </c>
      <c r="J603" s="89"/>
    </row>
    <row r="604" spans="1:10" x14ac:dyDescent="0.35">
      <c r="A604" s="15" t="str">
        <f>Pivot!A606</f>
        <v>10609001240055</v>
      </c>
      <c r="B604" s="90">
        <f>Pivot!B606</f>
        <v>41189</v>
      </c>
      <c r="C604" s="15">
        <f>Pivot!C606</f>
        <v>1</v>
      </c>
      <c r="D604" s="118">
        <f>Pivot!D606</f>
        <v>25.95</v>
      </c>
      <c r="E604" s="15">
        <f t="shared" si="46"/>
        <v>1</v>
      </c>
      <c r="F604" s="15">
        <f t="shared" si="47"/>
        <v>1</v>
      </c>
      <c r="G604" s="15">
        <f t="shared" si="48"/>
        <v>2</v>
      </c>
      <c r="H604" s="49">
        <v>0.21</v>
      </c>
      <c r="I604" s="89">
        <f t="shared" si="45"/>
        <v>25.95</v>
      </c>
      <c r="J604" s="89"/>
    </row>
    <row r="605" spans="1:10" x14ac:dyDescent="0.35">
      <c r="A605" s="15" t="str">
        <f>Pivot!A607</f>
        <v>10609001240125</v>
      </c>
      <c r="B605" s="90">
        <f>Pivot!B607</f>
        <v>41187</v>
      </c>
      <c r="C605" s="15">
        <f>Pivot!C607</f>
        <v>1</v>
      </c>
      <c r="D605" s="118">
        <f>Pivot!D607</f>
        <v>9.9499999999999993</v>
      </c>
      <c r="E605" s="15">
        <f t="shared" si="46"/>
        <v>1</v>
      </c>
      <c r="F605" s="15">
        <f t="shared" si="47"/>
        <v>1</v>
      </c>
      <c r="G605" s="15">
        <f t="shared" si="48"/>
        <v>1</v>
      </c>
      <c r="H605" s="49">
        <v>0.9</v>
      </c>
      <c r="I605" s="89">
        <f t="shared" si="45"/>
        <v>9.9499999999999993</v>
      </c>
      <c r="J605" s="89"/>
    </row>
    <row r="606" spans="1:10" x14ac:dyDescent="0.35">
      <c r="A606" s="15" t="str">
        <f>Pivot!A608</f>
        <v>10609001240317</v>
      </c>
      <c r="B606" s="90">
        <f>Pivot!B608</f>
        <v>41207</v>
      </c>
      <c r="C606" s="15">
        <f>Pivot!C608</f>
        <v>2</v>
      </c>
      <c r="D606" s="118">
        <f>Pivot!D608</f>
        <v>29.5</v>
      </c>
      <c r="E606" s="15">
        <f t="shared" si="46"/>
        <v>1</v>
      </c>
      <c r="F606" s="15">
        <f t="shared" si="47"/>
        <v>1</v>
      </c>
      <c r="G606" s="15">
        <f t="shared" si="48"/>
        <v>2</v>
      </c>
      <c r="H606" s="49">
        <v>0.94</v>
      </c>
      <c r="I606" s="89">
        <f t="shared" si="45"/>
        <v>59</v>
      </c>
      <c r="J606" s="89"/>
    </row>
    <row r="607" spans="1:10" x14ac:dyDescent="0.35">
      <c r="A607" s="15" t="str">
        <f>Pivot!A609</f>
        <v>10609001240600</v>
      </c>
      <c r="B607" s="90">
        <f>Pivot!B609</f>
        <v>41190</v>
      </c>
      <c r="C607" s="15">
        <f>Pivot!C609</f>
        <v>1</v>
      </c>
      <c r="D607" s="118">
        <f>Pivot!D609</f>
        <v>24.85</v>
      </c>
      <c r="E607" s="15">
        <f t="shared" si="46"/>
        <v>1</v>
      </c>
      <c r="F607" s="15">
        <f t="shared" si="47"/>
        <v>1</v>
      </c>
      <c r="G607" s="15">
        <f t="shared" si="48"/>
        <v>2</v>
      </c>
      <c r="H607" s="49">
        <v>0.51</v>
      </c>
      <c r="I607" s="89">
        <f t="shared" si="45"/>
        <v>24.85</v>
      </c>
      <c r="J607" s="89"/>
    </row>
    <row r="608" spans="1:10" x14ac:dyDescent="0.35">
      <c r="A608" s="15" t="str">
        <f>Pivot!A610</f>
        <v>10609001240841</v>
      </c>
      <c r="B608" s="90">
        <f>Pivot!B610</f>
        <v>41192</v>
      </c>
      <c r="C608" s="15">
        <f>Pivot!C610</f>
        <v>2</v>
      </c>
      <c r="D608" s="118">
        <f>Pivot!D610</f>
        <v>21.174999999999997</v>
      </c>
      <c r="E608" s="15">
        <f t="shared" si="46"/>
        <v>1</v>
      </c>
      <c r="F608" s="15">
        <f t="shared" si="47"/>
        <v>1</v>
      </c>
      <c r="G608" s="15">
        <f t="shared" si="48"/>
        <v>2</v>
      </c>
      <c r="H608" s="49">
        <v>0.83</v>
      </c>
      <c r="I608" s="89">
        <f t="shared" si="45"/>
        <v>42.349999999999994</v>
      </c>
      <c r="J608" s="89"/>
    </row>
    <row r="609" spans="1:10" x14ac:dyDescent="0.35">
      <c r="A609" s="15" t="str">
        <f>Pivot!A611</f>
        <v>10609001241083</v>
      </c>
      <c r="B609" s="90">
        <f>Pivot!B611</f>
        <v>41190</v>
      </c>
      <c r="C609" s="15">
        <f>Pivot!C611</f>
        <v>1</v>
      </c>
      <c r="D609" s="118">
        <f>Pivot!D611</f>
        <v>28.85</v>
      </c>
      <c r="E609" s="15">
        <f t="shared" si="46"/>
        <v>1</v>
      </c>
      <c r="F609" s="15">
        <f t="shared" si="47"/>
        <v>1</v>
      </c>
      <c r="G609" s="15">
        <f t="shared" si="48"/>
        <v>2</v>
      </c>
      <c r="H609" s="49">
        <v>0.83</v>
      </c>
      <c r="I609" s="89">
        <f t="shared" si="45"/>
        <v>28.85</v>
      </c>
      <c r="J609" s="89"/>
    </row>
    <row r="610" spans="1:10" x14ac:dyDescent="0.35">
      <c r="A610" s="15" t="str">
        <f>Pivot!A612</f>
        <v>10609001241158</v>
      </c>
      <c r="B610" s="90">
        <f>Pivot!B612</f>
        <v>41190</v>
      </c>
      <c r="C610" s="15">
        <f>Pivot!C612</f>
        <v>1</v>
      </c>
      <c r="D610" s="118">
        <f>Pivot!D612</f>
        <v>41.9</v>
      </c>
      <c r="E610" s="15">
        <f t="shared" si="46"/>
        <v>1</v>
      </c>
      <c r="F610" s="15">
        <f t="shared" si="47"/>
        <v>1</v>
      </c>
      <c r="G610" s="15">
        <f t="shared" si="48"/>
        <v>3</v>
      </c>
      <c r="H610" s="49">
        <v>0.63</v>
      </c>
      <c r="I610" s="89">
        <f t="shared" si="45"/>
        <v>41.9</v>
      </c>
      <c r="J610" s="89"/>
    </row>
    <row r="611" spans="1:10" x14ac:dyDescent="0.35">
      <c r="A611" s="15" t="str">
        <f>Pivot!A613</f>
        <v>10609001241266</v>
      </c>
      <c r="B611" s="90">
        <f>Pivot!B613</f>
        <v>41191</v>
      </c>
      <c r="C611" s="15">
        <f>Pivot!C613</f>
        <v>1</v>
      </c>
      <c r="D611" s="118">
        <f>Pivot!D613</f>
        <v>28.66</v>
      </c>
      <c r="E611" s="15">
        <f t="shared" si="46"/>
        <v>1</v>
      </c>
      <c r="F611" s="15">
        <f t="shared" si="47"/>
        <v>1</v>
      </c>
      <c r="G611" s="15">
        <f t="shared" si="48"/>
        <v>2</v>
      </c>
      <c r="H611" s="49">
        <v>0.25</v>
      </c>
      <c r="I611" s="89">
        <f t="shared" si="45"/>
        <v>28.66</v>
      </c>
      <c r="J611" s="89"/>
    </row>
    <row r="612" spans="1:10" x14ac:dyDescent="0.35">
      <c r="A612" s="15" t="str">
        <f>Pivot!A614</f>
        <v>10609001241814</v>
      </c>
      <c r="B612" s="90">
        <f>Pivot!B614</f>
        <v>41480</v>
      </c>
      <c r="C612" s="15">
        <f>Pivot!C614</f>
        <v>4</v>
      </c>
      <c r="D612" s="118">
        <f>Pivot!D614</f>
        <v>62.462499999999999</v>
      </c>
      <c r="E612" s="15">
        <f t="shared" si="46"/>
        <v>2</v>
      </c>
      <c r="F612" s="15">
        <f t="shared" si="47"/>
        <v>1</v>
      </c>
      <c r="G612" s="15">
        <f t="shared" si="48"/>
        <v>3</v>
      </c>
      <c r="H612" s="49">
        <v>0.92</v>
      </c>
      <c r="I612" s="89">
        <f t="shared" si="45"/>
        <v>249.85</v>
      </c>
      <c r="J612" s="89"/>
    </row>
    <row r="613" spans="1:10" x14ac:dyDescent="0.35">
      <c r="A613" s="15" t="str">
        <f>Pivot!A615</f>
        <v>10609001241966</v>
      </c>
      <c r="B613" s="90">
        <f>Pivot!B615</f>
        <v>41516</v>
      </c>
      <c r="C613" s="15">
        <f>Pivot!C615</f>
        <v>13</v>
      </c>
      <c r="D613" s="118">
        <f>Pivot!D615</f>
        <v>37.484615384615395</v>
      </c>
      <c r="E613" s="15">
        <f t="shared" si="46"/>
        <v>2</v>
      </c>
      <c r="F613" s="15">
        <f t="shared" si="47"/>
        <v>2</v>
      </c>
      <c r="G613" s="15">
        <f t="shared" si="48"/>
        <v>2</v>
      </c>
      <c r="H613" s="49">
        <v>0.68</v>
      </c>
      <c r="I613" s="89">
        <f t="shared" si="45"/>
        <v>487.30000000000013</v>
      </c>
      <c r="J613" s="89"/>
    </row>
    <row r="614" spans="1:10" x14ac:dyDescent="0.35">
      <c r="A614" s="15" t="str">
        <f>Pivot!A616</f>
        <v>10609001242036</v>
      </c>
      <c r="B614" s="90">
        <f>Pivot!B616</f>
        <v>41505</v>
      </c>
      <c r="C614" s="15">
        <f>Pivot!C616</f>
        <v>12</v>
      </c>
      <c r="D614" s="118">
        <f>Pivot!D616</f>
        <v>38.073333333333331</v>
      </c>
      <c r="E614" s="15">
        <f t="shared" si="46"/>
        <v>2</v>
      </c>
      <c r="F614" s="15">
        <f t="shared" si="47"/>
        <v>2</v>
      </c>
      <c r="G614" s="15">
        <f t="shared" si="48"/>
        <v>2</v>
      </c>
      <c r="H614" s="49">
        <v>0.43</v>
      </c>
      <c r="I614" s="89">
        <f t="shared" si="45"/>
        <v>456.88</v>
      </c>
      <c r="J614" s="89"/>
    </row>
    <row r="615" spans="1:10" x14ac:dyDescent="0.35">
      <c r="A615" s="15" t="str">
        <f>Pivot!A617</f>
        <v>10609001242257</v>
      </c>
      <c r="B615" s="90">
        <f>Pivot!B617</f>
        <v>41187</v>
      </c>
      <c r="C615" s="15">
        <f>Pivot!C617</f>
        <v>1</v>
      </c>
      <c r="D615" s="118">
        <f>Pivot!D617</f>
        <v>26.3</v>
      </c>
      <c r="E615" s="15">
        <f t="shared" si="46"/>
        <v>1</v>
      </c>
      <c r="F615" s="15">
        <f t="shared" si="47"/>
        <v>1</v>
      </c>
      <c r="G615" s="15">
        <f t="shared" si="48"/>
        <v>2</v>
      </c>
      <c r="H615" s="49">
        <v>0.6</v>
      </c>
      <c r="I615" s="89">
        <f t="shared" si="45"/>
        <v>26.3</v>
      </c>
      <c r="J615" s="89"/>
    </row>
    <row r="616" spans="1:10" x14ac:dyDescent="0.35">
      <c r="A616" s="15" t="str">
        <f>Pivot!A618</f>
        <v>10609001242346</v>
      </c>
      <c r="B616" s="90">
        <f>Pivot!B618</f>
        <v>41209</v>
      </c>
      <c r="C616" s="15">
        <f>Pivot!C618</f>
        <v>3</v>
      </c>
      <c r="D616" s="118">
        <f>Pivot!D618</f>
        <v>23.456666666666667</v>
      </c>
      <c r="E616" s="15">
        <f t="shared" si="46"/>
        <v>1</v>
      </c>
      <c r="F616" s="15">
        <f t="shared" si="47"/>
        <v>1</v>
      </c>
      <c r="G616" s="15">
        <f t="shared" si="48"/>
        <v>2</v>
      </c>
      <c r="H616" s="49">
        <v>0.65</v>
      </c>
      <c r="I616" s="89">
        <f t="shared" si="45"/>
        <v>70.37</v>
      </c>
      <c r="J616" s="89"/>
    </row>
    <row r="617" spans="1:10" x14ac:dyDescent="0.35">
      <c r="A617" s="15" t="str">
        <f>Pivot!A619</f>
        <v>10609001242427</v>
      </c>
      <c r="B617" s="90">
        <f>Pivot!B619</f>
        <v>41187</v>
      </c>
      <c r="C617" s="15">
        <f>Pivot!C619</f>
        <v>1</v>
      </c>
      <c r="D617" s="118">
        <f>Pivot!D619</f>
        <v>10.95</v>
      </c>
      <c r="E617" s="15">
        <f t="shared" si="46"/>
        <v>1</v>
      </c>
      <c r="F617" s="15">
        <f t="shared" si="47"/>
        <v>1</v>
      </c>
      <c r="G617" s="15">
        <f t="shared" si="48"/>
        <v>2</v>
      </c>
      <c r="H617" s="49">
        <v>0.3</v>
      </c>
      <c r="I617" s="89">
        <f t="shared" si="45"/>
        <v>10.95</v>
      </c>
      <c r="J617" s="89"/>
    </row>
    <row r="618" spans="1:10" x14ac:dyDescent="0.35">
      <c r="A618" s="15" t="str">
        <f>Pivot!A620</f>
        <v>10609001242550</v>
      </c>
      <c r="B618" s="90">
        <f>Pivot!B620</f>
        <v>41188</v>
      </c>
      <c r="C618" s="15">
        <f>Pivot!C620</f>
        <v>2</v>
      </c>
      <c r="D618" s="118">
        <f>Pivot!D620</f>
        <v>22.375</v>
      </c>
      <c r="E618" s="15">
        <f t="shared" si="46"/>
        <v>1</v>
      </c>
      <c r="F618" s="15">
        <f t="shared" si="47"/>
        <v>1</v>
      </c>
      <c r="G618" s="15">
        <f t="shared" si="48"/>
        <v>2</v>
      </c>
      <c r="H618" s="49">
        <v>0.67</v>
      </c>
      <c r="I618" s="89">
        <f t="shared" si="45"/>
        <v>44.75</v>
      </c>
      <c r="J618" s="89"/>
    </row>
    <row r="619" spans="1:10" x14ac:dyDescent="0.35">
      <c r="A619" s="15" t="str">
        <f>Pivot!A621</f>
        <v>10609001247680</v>
      </c>
      <c r="B619" s="90">
        <f>Pivot!B621</f>
        <v>41187</v>
      </c>
      <c r="C619" s="15">
        <f>Pivot!C621</f>
        <v>1</v>
      </c>
      <c r="D619" s="118">
        <f>Pivot!D621</f>
        <v>17.91</v>
      </c>
      <c r="E619" s="15">
        <f t="shared" si="46"/>
        <v>1</v>
      </c>
      <c r="F619" s="15">
        <f t="shared" si="47"/>
        <v>1</v>
      </c>
      <c r="G619" s="15">
        <f t="shared" si="48"/>
        <v>2</v>
      </c>
      <c r="H619" s="49">
        <v>0.61</v>
      </c>
      <c r="I619" s="89">
        <f t="shared" si="45"/>
        <v>17.91</v>
      </c>
      <c r="J619" s="89"/>
    </row>
    <row r="620" spans="1:10" x14ac:dyDescent="0.35">
      <c r="A620" s="15" t="str">
        <f>Pivot!A622</f>
        <v>10609001247782</v>
      </c>
      <c r="B620" s="90">
        <f>Pivot!B622</f>
        <v>41513</v>
      </c>
      <c r="C620" s="15">
        <f>Pivot!C622</f>
        <v>11</v>
      </c>
      <c r="D620" s="118">
        <f>Pivot!D622</f>
        <v>13.629090909090911</v>
      </c>
      <c r="E620" s="15">
        <f t="shared" si="46"/>
        <v>2</v>
      </c>
      <c r="F620" s="15">
        <f t="shared" si="47"/>
        <v>2</v>
      </c>
      <c r="G620" s="15">
        <f t="shared" si="48"/>
        <v>2</v>
      </c>
      <c r="H620" s="49">
        <v>0.64</v>
      </c>
      <c r="I620" s="89">
        <f t="shared" si="45"/>
        <v>149.92000000000002</v>
      </c>
      <c r="J620" s="89"/>
    </row>
    <row r="621" spans="1:10" x14ac:dyDescent="0.35">
      <c r="A621" s="15" t="str">
        <f>Pivot!A623</f>
        <v>10609001247870</v>
      </c>
      <c r="B621" s="90">
        <f>Pivot!B623</f>
        <v>41221</v>
      </c>
      <c r="C621" s="15">
        <f>Pivot!C623</f>
        <v>2</v>
      </c>
      <c r="D621" s="118">
        <f>Pivot!D623</f>
        <v>8.6150000000000002</v>
      </c>
      <c r="E621" s="15">
        <f t="shared" si="46"/>
        <v>1</v>
      </c>
      <c r="F621" s="15">
        <f t="shared" si="47"/>
        <v>1</v>
      </c>
      <c r="G621" s="15">
        <f t="shared" si="48"/>
        <v>1</v>
      </c>
      <c r="H621" s="49">
        <v>0.27</v>
      </c>
      <c r="I621" s="89">
        <f t="shared" si="45"/>
        <v>17.23</v>
      </c>
      <c r="J621" s="89"/>
    </row>
    <row r="622" spans="1:10" x14ac:dyDescent="0.35">
      <c r="A622" s="15" t="str">
        <f>Pivot!A624</f>
        <v>10609001247912</v>
      </c>
      <c r="B622" s="90">
        <f>Pivot!B624</f>
        <v>41582</v>
      </c>
      <c r="C622" s="15">
        <f>Pivot!C624</f>
        <v>33</v>
      </c>
      <c r="D622" s="118">
        <f>Pivot!D624</f>
        <v>9.7999999999999989</v>
      </c>
      <c r="E622" s="15">
        <f t="shared" si="46"/>
        <v>3</v>
      </c>
      <c r="F622" s="15">
        <f t="shared" si="47"/>
        <v>3</v>
      </c>
      <c r="G622" s="15">
        <f t="shared" si="48"/>
        <v>1</v>
      </c>
      <c r="H622" s="49">
        <v>0.05</v>
      </c>
      <c r="I622" s="89">
        <f t="shared" si="45"/>
        <v>323.39999999999998</v>
      </c>
      <c r="J622" s="89"/>
    </row>
    <row r="623" spans="1:10" x14ac:dyDescent="0.35">
      <c r="A623" s="15" t="str">
        <f>Pivot!A625</f>
        <v>10609001248041</v>
      </c>
      <c r="B623" s="90">
        <f>Pivot!B625</f>
        <v>41187</v>
      </c>
      <c r="C623" s="15">
        <f>Pivot!C625</f>
        <v>1</v>
      </c>
      <c r="D623" s="118">
        <f>Pivot!D625</f>
        <v>20.16</v>
      </c>
      <c r="E623" s="15">
        <f t="shared" si="46"/>
        <v>1</v>
      </c>
      <c r="F623" s="15">
        <f t="shared" si="47"/>
        <v>1</v>
      </c>
      <c r="G623" s="15">
        <f t="shared" si="48"/>
        <v>2</v>
      </c>
      <c r="H623" s="49">
        <v>0.59</v>
      </c>
      <c r="I623" s="89">
        <f t="shared" si="45"/>
        <v>20.16</v>
      </c>
      <c r="J623" s="89"/>
    </row>
    <row r="624" spans="1:10" x14ac:dyDescent="0.35">
      <c r="A624" s="15" t="str">
        <f>Pivot!A626</f>
        <v>10609001248160</v>
      </c>
      <c r="B624" s="90">
        <f>Pivot!B626</f>
        <v>41209</v>
      </c>
      <c r="C624" s="15">
        <f>Pivot!C626</f>
        <v>1</v>
      </c>
      <c r="D624" s="118">
        <f>Pivot!D626</f>
        <v>22.6</v>
      </c>
      <c r="E624" s="15">
        <f t="shared" si="46"/>
        <v>1</v>
      </c>
      <c r="F624" s="15">
        <f t="shared" si="47"/>
        <v>1</v>
      </c>
      <c r="G624" s="15">
        <f t="shared" si="48"/>
        <v>2</v>
      </c>
      <c r="H624" s="49">
        <v>0.75</v>
      </c>
      <c r="I624" s="89">
        <f t="shared" si="45"/>
        <v>22.6</v>
      </c>
      <c r="J624" s="89"/>
    </row>
    <row r="625" spans="1:10" x14ac:dyDescent="0.35">
      <c r="A625" s="15" t="str">
        <f>Pivot!A627</f>
        <v>10609001248245</v>
      </c>
      <c r="B625" s="90">
        <f>Pivot!B627</f>
        <v>41209</v>
      </c>
      <c r="C625" s="15">
        <f>Pivot!C627</f>
        <v>1</v>
      </c>
      <c r="D625" s="118">
        <f>Pivot!D627</f>
        <v>12.6</v>
      </c>
      <c r="E625" s="15">
        <f t="shared" si="46"/>
        <v>1</v>
      </c>
      <c r="F625" s="15">
        <f t="shared" si="47"/>
        <v>1</v>
      </c>
      <c r="G625" s="15">
        <f t="shared" si="48"/>
        <v>2</v>
      </c>
      <c r="H625" s="49">
        <v>0.43</v>
      </c>
      <c r="I625" s="89">
        <f t="shared" si="45"/>
        <v>12.6</v>
      </c>
      <c r="J625" s="89"/>
    </row>
    <row r="626" spans="1:10" x14ac:dyDescent="0.35">
      <c r="A626" s="15" t="str">
        <f>Pivot!A628</f>
        <v>10609001248375</v>
      </c>
      <c r="B626" s="90">
        <f>Pivot!B628</f>
        <v>41188</v>
      </c>
      <c r="C626" s="15">
        <f>Pivot!C628</f>
        <v>1</v>
      </c>
      <c r="D626" s="118">
        <f>Pivot!D628</f>
        <v>39.9</v>
      </c>
      <c r="E626" s="15">
        <f t="shared" si="46"/>
        <v>1</v>
      </c>
      <c r="F626" s="15">
        <f t="shared" si="47"/>
        <v>1</v>
      </c>
      <c r="G626" s="15">
        <f t="shared" si="48"/>
        <v>2</v>
      </c>
      <c r="H626" s="49">
        <v>0.16</v>
      </c>
      <c r="I626" s="89">
        <f t="shared" si="45"/>
        <v>39.9</v>
      </c>
      <c r="J626" s="89"/>
    </row>
    <row r="627" spans="1:10" x14ac:dyDescent="0.35">
      <c r="A627" s="15" t="str">
        <f>Pivot!A629</f>
        <v>10609001248485</v>
      </c>
      <c r="B627" s="90">
        <f>Pivot!B629</f>
        <v>41193</v>
      </c>
      <c r="C627" s="15">
        <f>Pivot!C629</f>
        <v>1</v>
      </c>
      <c r="D627" s="118">
        <f>Pivot!D629</f>
        <v>16.2</v>
      </c>
      <c r="E627" s="15">
        <f t="shared" si="46"/>
        <v>1</v>
      </c>
      <c r="F627" s="15">
        <f t="shared" si="47"/>
        <v>1</v>
      </c>
      <c r="G627" s="15">
        <f t="shared" si="48"/>
        <v>2</v>
      </c>
      <c r="H627" s="49">
        <v>0.73</v>
      </c>
      <c r="I627" s="89">
        <f t="shared" si="45"/>
        <v>16.2</v>
      </c>
      <c r="J627" s="89"/>
    </row>
    <row r="628" spans="1:10" x14ac:dyDescent="0.35">
      <c r="A628" s="15" t="str">
        <f>Pivot!A630</f>
        <v>10609001248546</v>
      </c>
      <c r="B628" s="90">
        <f>Pivot!B630</f>
        <v>41193</v>
      </c>
      <c r="C628" s="15">
        <f>Pivot!C630</f>
        <v>1</v>
      </c>
      <c r="D628" s="118">
        <f>Pivot!D630</f>
        <v>17.91</v>
      </c>
      <c r="E628" s="15">
        <f t="shared" si="46"/>
        <v>1</v>
      </c>
      <c r="F628" s="15">
        <f t="shared" si="47"/>
        <v>1</v>
      </c>
      <c r="G628" s="15">
        <f t="shared" si="48"/>
        <v>2</v>
      </c>
      <c r="H628" s="49">
        <v>0.55000000000000004</v>
      </c>
      <c r="I628" s="89">
        <f t="shared" si="45"/>
        <v>17.91</v>
      </c>
      <c r="J628" s="89"/>
    </row>
    <row r="629" spans="1:10" x14ac:dyDescent="0.35">
      <c r="A629" s="15" t="str">
        <f>Pivot!A631</f>
        <v>10609001248619</v>
      </c>
      <c r="B629" s="90">
        <f>Pivot!B631</f>
        <v>41193</v>
      </c>
      <c r="C629" s="15">
        <f>Pivot!C631</f>
        <v>1</v>
      </c>
      <c r="D629" s="118">
        <f>Pivot!D631</f>
        <v>21.25</v>
      </c>
      <c r="E629" s="15">
        <f t="shared" si="46"/>
        <v>1</v>
      </c>
      <c r="F629" s="15">
        <f t="shared" si="47"/>
        <v>1</v>
      </c>
      <c r="G629" s="15">
        <f t="shared" si="48"/>
        <v>2</v>
      </c>
      <c r="H629" s="49">
        <v>0.24</v>
      </c>
      <c r="I629" s="89">
        <f t="shared" si="45"/>
        <v>21.25</v>
      </c>
      <c r="J629" s="89"/>
    </row>
    <row r="630" spans="1:10" x14ac:dyDescent="0.35">
      <c r="A630" s="15" t="str">
        <f>Pivot!A632</f>
        <v>10609001248861</v>
      </c>
      <c r="B630" s="90">
        <f>Pivot!B632</f>
        <v>41209</v>
      </c>
      <c r="C630" s="15">
        <f>Pivot!C632</f>
        <v>2</v>
      </c>
      <c r="D630" s="118">
        <f>Pivot!D632</f>
        <v>25.66</v>
      </c>
      <c r="E630" s="15">
        <f t="shared" si="46"/>
        <v>1</v>
      </c>
      <c r="F630" s="15">
        <f t="shared" si="47"/>
        <v>1</v>
      </c>
      <c r="G630" s="15">
        <f t="shared" si="48"/>
        <v>2</v>
      </c>
      <c r="H630" s="49">
        <v>0.61</v>
      </c>
      <c r="I630" s="89">
        <f t="shared" si="45"/>
        <v>51.32</v>
      </c>
      <c r="J630" s="89"/>
    </row>
    <row r="631" spans="1:10" x14ac:dyDescent="0.35">
      <c r="A631" s="15" t="str">
        <f>Pivot!A633</f>
        <v>10609001248963</v>
      </c>
      <c r="B631" s="90">
        <f>Pivot!B633</f>
        <v>41187</v>
      </c>
      <c r="C631" s="15">
        <f>Pivot!C633</f>
        <v>1</v>
      </c>
      <c r="D631" s="118">
        <f>Pivot!D633</f>
        <v>0.01</v>
      </c>
      <c r="E631" s="15">
        <f t="shared" si="46"/>
        <v>1</v>
      </c>
      <c r="F631" s="15">
        <f t="shared" si="47"/>
        <v>1</v>
      </c>
      <c r="G631" s="15">
        <f t="shared" si="48"/>
        <v>1</v>
      </c>
      <c r="H631" s="49">
        <v>0.99</v>
      </c>
      <c r="I631" s="89">
        <f t="shared" si="45"/>
        <v>0.01</v>
      </c>
      <c r="J631" s="89"/>
    </row>
    <row r="632" spans="1:10" x14ac:dyDescent="0.35">
      <c r="A632" s="15" t="str">
        <f>Pivot!A634</f>
        <v>10609001249048</v>
      </c>
      <c r="B632" s="90">
        <f>Pivot!B634</f>
        <v>41187</v>
      </c>
      <c r="C632" s="15">
        <f>Pivot!C634</f>
        <v>1</v>
      </c>
      <c r="D632" s="118">
        <f>Pivot!D634</f>
        <v>0.01</v>
      </c>
      <c r="E632" s="15">
        <f t="shared" si="46"/>
        <v>1</v>
      </c>
      <c r="F632" s="15">
        <f t="shared" si="47"/>
        <v>1</v>
      </c>
      <c r="G632" s="15">
        <f t="shared" si="48"/>
        <v>1</v>
      </c>
      <c r="H632" s="49">
        <v>0.71</v>
      </c>
      <c r="I632" s="89">
        <f t="shared" si="45"/>
        <v>0.01</v>
      </c>
      <c r="J632" s="89"/>
    </row>
    <row r="633" spans="1:10" x14ac:dyDescent="0.35">
      <c r="A633" s="15" t="str">
        <f>Pivot!A635</f>
        <v>10609001249179</v>
      </c>
      <c r="B633" s="90">
        <f>Pivot!B635</f>
        <v>41187</v>
      </c>
      <c r="C633" s="15">
        <f>Pivot!C635</f>
        <v>1</v>
      </c>
      <c r="D633" s="118">
        <f>Pivot!D635</f>
        <v>51.95</v>
      </c>
      <c r="E633" s="15">
        <f t="shared" si="46"/>
        <v>1</v>
      </c>
      <c r="F633" s="15">
        <f t="shared" si="47"/>
        <v>1</v>
      </c>
      <c r="G633" s="15">
        <f t="shared" si="48"/>
        <v>3</v>
      </c>
      <c r="H633" s="49">
        <v>0.18</v>
      </c>
      <c r="I633" s="89">
        <f t="shared" si="45"/>
        <v>51.95</v>
      </c>
      <c r="J633" s="89"/>
    </row>
    <row r="634" spans="1:10" x14ac:dyDescent="0.35">
      <c r="A634" s="15" t="str">
        <f>Pivot!A636</f>
        <v>10609001249243</v>
      </c>
      <c r="B634" s="90">
        <f>Pivot!B636</f>
        <v>41187</v>
      </c>
      <c r="C634" s="15">
        <f>Pivot!C636</f>
        <v>1</v>
      </c>
      <c r="D634" s="118">
        <f>Pivot!D636</f>
        <v>31.4</v>
      </c>
      <c r="E634" s="15">
        <f t="shared" si="46"/>
        <v>1</v>
      </c>
      <c r="F634" s="15">
        <f t="shared" si="47"/>
        <v>1</v>
      </c>
      <c r="G634" s="15">
        <f t="shared" si="48"/>
        <v>2</v>
      </c>
      <c r="H634" s="49">
        <v>0.74</v>
      </c>
      <c r="I634" s="89">
        <f t="shared" si="45"/>
        <v>31.4</v>
      </c>
      <c r="J634" s="89"/>
    </row>
    <row r="635" spans="1:10" x14ac:dyDescent="0.35">
      <c r="A635" s="15" t="str">
        <f>Pivot!A637</f>
        <v>10609001249343</v>
      </c>
      <c r="B635" s="90">
        <f>Pivot!B637</f>
        <v>41413</v>
      </c>
      <c r="C635" s="15">
        <f>Pivot!C637</f>
        <v>6</v>
      </c>
      <c r="D635" s="118">
        <f>Pivot!D637</f>
        <v>28.100000000000005</v>
      </c>
      <c r="E635" s="15">
        <f t="shared" si="46"/>
        <v>2</v>
      </c>
      <c r="F635" s="15">
        <f t="shared" si="47"/>
        <v>1</v>
      </c>
      <c r="G635" s="15">
        <f t="shared" si="48"/>
        <v>2</v>
      </c>
      <c r="H635" s="49">
        <v>0.52</v>
      </c>
      <c r="I635" s="89">
        <f t="shared" si="45"/>
        <v>168.60000000000002</v>
      </c>
      <c r="J635" s="89"/>
    </row>
    <row r="636" spans="1:10" x14ac:dyDescent="0.35">
      <c r="A636" s="15" t="str">
        <f>Pivot!A638</f>
        <v>10609001249541</v>
      </c>
      <c r="B636" s="90">
        <f>Pivot!B638</f>
        <v>41187</v>
      </c>
      <c r="C636" s="15">
        <f>Pivot!C638</f>
        <v>1</v>
      </c>
      <c r="D636" s="118">
        <f>Pivot!D638</f>
        <v>21.64</v>
      </c>
      <c r="E636" s="15">
        <f t="shared" si="46"/>
        <v>1</v>
      </c>
      <c r="F636" s="15">
        <f t="shared" si="47"/>
        <v>1</v>
      </c>
      <c r="G636" s="15">
        <f t="shared" si="48"/>
        <v>2</v>
      </c>
      <c r="H636" s="49">
        <v>0.96</v>
      </c>
      <c r="I636" s="89">
        <f t="shared" si="45"/>
        <v>21.64</v>
      </c>
      <c r="J636" s="89"/>
    </row>
    <row r="637" spans="1:10" x14ac:dyDescent="0.35">
      <c r="A637" s="15" t="str">
        <f>Pivot!A639</f>
        <v>10609001249654</v>
      </c>
      <c r="B637" s="90">
        <f>Pivot!B639</f>
        <v>41187</v>
      </c>
      <c r="C637" s="15">
        <f>Pivot!C639</f>
        <v>1</v>
      </c>
      <c r="D637" s="118">
        <f>Pivot!D639</f>
        <v>21.95</v>
      </c>
      <c r="E637" s="15">
        <f t="shared" si="46"/>
        <v>1</v>
      </c>
      <c r="F637" s="15">
        <f t="shared" si="47"/>
        <v>1</v>
      </c>
      <c r="G637" s="15">
        <f t="shared" si="48"/>
        <v>2</v>
      </c>
      <c r="H637" s="49">
        <v>0.95</v>
      </c>
      <c r="I637" s="89">
        <f t="shared" si="45"/>
        <v>21.95</v>
      </c>
      <c r="J637" s="89"/>
    </row>
    <row r="638" spans="1:10" x14ac:dyDescent="0.35">
      <c r="A638" s="15" t="str">
        <f>Pivot!A640</f>
        <v>10609001249812</v>
      </c>
      <c r="B638" s="90">
        <f>Pivot!B640</f>
        <v>41187</v>
      </c>
      <c r="C638" s="15">
        <f>Pivot!C640</f>
        <v>1</v>
      </c>
      <c r="D638" s="118">
        <f>Pivot!D640</f>
        <v>29.79</v>
      </c>
      <c r="E638" s="15">
        <f t="shared" si="46"/>
        <v>1</v>
      </c>
      <c r="F638" s="15">
        <f t="shared" si="47"/>
        <v>1</v>
      </c>
      <c r="G638" s="15">
        <f t="shared" si="48"/>
        <v>2</v>
      </c>
      <c r="H638" s="49">
        <v>0.15</v>
      </c>
      <c r="I638" s="89">
        <f t="shared" si="45"/>
        <v>29.79</v>
      </c>
      <c r="J638" s="89"/>
    </row>
    <row r="639" spans="1:10" x14ac:dyDescent="0.35">
      <c r="A639" s="15" t="str">
        <f>Pivot!A641</f>
        <v>10609001249975</v>
      </c>
      <c r="B639" s="90">
        <f>Pivot!B641</f>
        <v>41529</v>
      </c>
      <c r="C639" s="15">
        <f>Pivot!C641</f>
        <v>4</v>
      </c>
      <c r="D639" s="118">
        <f>Pivot!D641</f>
        <v>10.445</v>
      </c>
      <c r="E639" s="15">
        <f t="shared" si="46"/>
        <v>3</v>
      </c>
      <c r="F639" s="15">
        <f t="shared" si="47"/>
        <v>1</v>
      </c>
      <c r="G639" s="15">
        <f t="shared" si="48"/>
        <v>2</v>
      </c>
      <c r="H639" s="49">
        <v>0.86</v>
      </c>
      <c r="I639" s="89">
        <f t="shared" si="45"/>
        <v>41.78</v>
      </c>
      <c r="J639" s="89"/>
    </row>
    <row r="640" spans="1:10" x14ac:dyDescent="0.35">
      <c r="A640" s="15" t="str">
        <f>Pivot!A642</f>
        <v>10609001250053</v>
      </c>
      <c r="B640" s="90">
        <f>Pivot!B642</f>
        <v>41529</v>
      </c>
      <c r="C640" s="15">
        <f>Pivot!C642</f>
        <v>6</v>
      </c>
      <c r="D640" s="118">
        <f>Pivot!D642</f>
        <v>9.24</v>
      </c>
      <c r="E640" s="15">
        <f t="shared" si="46"/>
        <v>3</v>
      </c>
      <c r="F640" s="15">
        <f t="shared" si="47"/>
        <v>1</v>
      </c>
      <c r="G640" s="15">
        <f t="shared" si="48"/>
        <v>1</v>
      </c>
      <c r="H640" s="49">
        <v>0.17</v>
      </c>
      <c r="I640" s="89">
        <f t="shared" si="45"/>
        <v>55.44</v>
      </c>
      <c r="J640" s="89"/>
    </row>
    <row r="641" spans="1:10" x14ac:dyDescent="0.35">
      <c r="A641" s="15" t="str">
        <f>Pivot!A643</f>
        <v>10609001250253</v>
      </c>
      <c r="B641" s="90">
        <f>Pivot!B643</f>
        <v>41249</v>
      </c>
      <c r="C641" s="15">
        <f>Pivot!C643</f>
        <v>13</v>
      </c>
      <c r="D641" s="118">
        <f>Pivot!D643</f>
        <v>6.8923076923076927</v>
      </c>
      <c r="E641" s="15">
        <f t="shared" si="46"/>
        <v>1</v>
      </c>
      <c r="F641" s="15">
        <f t="shared" si="47"/>
        <v>2</v>
      </c>
      <c r="G641" s="15">
        <f t="shared" si="48"/>
        <v>1</v>
      </c>
      <c r="H641" s="49">
        <v>0.73</v>
      </c>
      <c r="I641" s="89">
        <f t="shared" si="45"/>
        <v>89.600000000000009</v>
      </c>
      <c r="J641" s="89"/>
    </row>
    <row r="642" spans="1:10" x14ac:dyDescent="0.35">
      <c r="A642" s="15" t="str">
        <f>Pivot!A644</f>
        <v>10609001250309</v>
      </c>
      <c r="B642" s="90">
        <f>Pivot!B644</f>
        <v>41192</v>
      </c>
      <c r="C642" s="15">
        <f>Pivot!C644</f>
        <v>1</v>
      </c>
      <c r="D642" s="118">
        <f>Pivot!D644</f>
        <v>4.05</v>
      </c>
      <c r="E642" s="15">
        <f t="shared" si="46"/>
        <v>1</v>
      </c>
      <c r="F642" s="15">
        <f t="shared" si="47"/>
        <v>1</v>
      </c>
      <c r="G642" s="15">
        <f t="shared" si="48"/>
        <v>1</v>
      </c>
      <c r="H642" s="49">
        <v>0.87</v>
      </c>
      <c r="I642" s="89">
        <f t="shared" ref="I642:I705" si="49">D642*C642</f>
        <v>4.05</v>
      </c>
      <c r="J642" s="89"/>
    </row>
    <row r="643" spans="1:10" x14ac:dyDescent="0.35">
      <c r="A643" s="15" t="str">
        <f>Pivot!A645</f>
        <v>10609001250442</v>
      </c>
      <c r="B643" s="90">
        <f>Pivot!B645</f>
        <v>41193</v>
      </c>
      <c r="C643" s="15">
        <f>Pivot!C645</f>
        <v>1</v>
      </c>
      <c r="D643" s="118">
        <f>Pivot!D645</f>
        <v>9.85</v>
      </c>
      <c r="E643" s="15">
        <f t="shared" ref="E643:E706" si="50">VLOOKUP(B643, $K$3:$L$5, 2)</f>
        <v>1</v>
      </c>
      <c r="F643" s="15">
        <f t="shared" ref="F643:F706" si="51">VLOOKUP(C643,$K$11:$L$13,2)</f>
        <v>1</v>
      </c>
      <c r="G643" s="15">
        <f t="shared" ref="G643:G706" si="52">VLOOKUP(D643,$K$19:$L$21,2)</f>
        <v>1</v>
      </c>
      <c r="H643" s="49">
        <v>0.92</v>
      </c>
      <c r="I643" s="89">
        <f t="shared" si="49"/>
        <v>9.85</v>
      </c>
      <c r="J643" s="89"/>
    </row>
    <row r="644" spans="1:10" x14ac:dyDescent="0.35">
      <c r="A644" s="15" t="str">
        <f>Pivot!A646</f>
        <v>10609001251523</v>
      </c>
      <c r="B644" s="90">
        <f>Pivot!B646</f>
        <v>41193</v>
      </c>
      <c r="C644" s="15">
        <f>Pivot!C646</f>
        <v>1</v>
      </c>
      <c r="D644" s="118">
        <f>Pivot!D646</f>
        <v>12.65</v>
      </c>
      <c r="E644" s="15">
        <f t="shared" si="50"/>
        <v>1</v>
      </c>
      <c r="F644" s="15">
        <f t="shared" si="51"/>
        <v>1</v>
      </c>
      <c r="G644" s="15">
        <f t="shared" si="52"/>
        <v>2</v>
      </c>
      <c r="H644" s="49">
        <v>0.72</v>
      </c>
      <c r="I644" s="89">
        <f t="shared" si="49"/>
        <v>12.65</v>
      </c>
      <c r="J644" s="89"/>
    </row>
    <row r="645" spans="1:10" x14ac:dyDescent="0.35">
      <c r="A645" s="15" t="str">
        <f>Pivot!A647</f>
        <v>10609001251656</v>
      </c>
      <c r="B645" s="90">
        <f>Pivot!B647</f>
        <v>41193</v>
      </c>
      <c r="C645" s="15">
        <f>Pivot!C647</f>
        <v>1</v>
      </c>
      <c r="D645" s="118">
        <f>Pivot!D647</f>
        <v>12.65</v>
      </c>
      <c r="E645" s="15">
        <f t="shared" si="50"/>
        <v>1</v>
      </c>
      <c r="F645" s="15">
        <f t="shared" si="51"/>
        <v>1</v>
      </c>
      <c r="G645" s="15">
        <f t="shared" si="52"/>
        <v>2</v>
      </c>
      <c r="H645" s="49">
        <v>0.35</v>
      </c>
      <c r="I645" s="89">
        <f t="shared" si="49"/>
        <v>12.65</v>
      </c>
      <c r="J645" s="89"/>
    </row>
    <row r="646" spans="1:10" x14ac:dyDescent="0.35">
      <c r="A646" s="15" t="str">
        <f>Pivot!A648</f>
        <v>10609001251773</v>
      </c>
      <c r="B646" s="90">
        <f>Pivot!B648</f>
        <v>41193</v>
      </c>
      <c r="C646" s="15">
        <f>Pivot!C648</f>
        <v>1</v>
      </c>
      <c r="D646" s="118">
        <f>Pivot!D648</f>
        <v>13.6</v>
      </c>
      <c r="E646" s="15">
        <f t="shared" si="50"/>
        <v>1</v>
      </c>
      <c r="F646" s="15">
        <f t="shared" si="51"/>
        <v>1</v>
      </c>
      <c r="G646" s="15">
        <f t="shared" si="52"/>
        <v>2</v>
      </c>
      <c r="H646" s="49">
        <v>0.04</v>
      </c>
      <c r="I646" s="89">
        <f t="shared" si="49"/>
        <v>13.6</v>
      </c>
      <c r="J646" s="89"/>
    </row>
    <row r="647" spans="1:10" x14ac:dyDescent="0.35">
      <c r="A647" s="15" t="str">
        <f>Pivot!A649</f>
        <v>10609001251811</v>
      </c>
      <c r="B647" s="90">
        <f>Pivot!B649</f>
        <v>41194</v>
      </c>
      <c r="C647" s="15">
        <f>Pivot!C649</f>
        <v>1</v>
      </c>
      <c r="D647" s="118">
        <f>Pivot!D649</f>
        <v>8.9499999999999993</v>
      </c>
      <c r="E647" s="15">
        <f t="shared" si="50"/>
        <v>1</v>
      </c>
      <c r="F647" s="15">
        <f t="shared" si="51"/>
        <v>1</v>
      </c>
      <c r="G647" s="15">
        <f t="shared" si="52"/>
        <v>1</v>
      </c>
      <c r="H647" s="49">
        <v>0.15</v>
      </c>
      <c r="I647" s="89">
        <f t="shared" si="49"/>
        <v>8.9499999999999993</v>
      </c>
      <c r="J647" s="89"/>
    </row>
    <row r="648" spans="1:10" x14ac:dyDescent="0.35">
      <c r="A648" s="15" t="str">
        <f>Pivot!A650</f>
        <v>10609001251963</v>
      </c>
      <c r="B648" s="90">
        <f>Pivot!B650</f>
        <v>41193</v>
      </c>
      <c r="C648" s="15">
        <f>Pivot!C650</f>
        <v>1</v>
      </c>
      <c r="D648" s="118">
        <f>Pivot!D650</f>
        <v>9.85</v>
      </c>
      <c r="E648" s="15">
        <f t="shared" si="50"/>
        <v>1</v>
      </c>
      <c r="F648" s="15">
        <f t="shared" si="51"/>
        <v>1</v>
      </c>
      <c r="G648" s="15">
        <f t="shared" si="52"/>
        <v>1</v>
      </c>
      <c r="H648" s="49">
        <v>0.34</v>
      </c>
      <c r="I648" s="89">
        <f t="shared" si="49"/>
        <v>9.85</v>
      </c>
      <c r="J648" s="89"/>
    </row>
    <row r="649" spans="1:10" x14ac:dyDescent="0.35">
      <c r="A649" s="15" t="str">
        <f>Pivot!A651</f>
        <v>10609001252056</v>
      </c>
      <c r="B649" s="90">
        <f>Pivot!B651</f>
        <v>41192</v>
      </c>
      <c r="C649" s="15">
        <f>Pivot!C651</f>
        <v>1</v>
      </c>
      <c r="D649" s="118">
        <f>Pivot!D651</f>
        <v>13.15</v>
      </c>
      <c r="E649" s="15">
        <f t="shared" si="50"/>
        <v>1</v>
      </c>
      <c r="F649" s="15">
        <f t="shared" si="51"/>
        <v>1</v>
      </c>
      <c r="G649" s="15">
        <f t="shared" si="52"/>
        <v>2</v>
      </c>
      <c r="H649" s="49">
        <v>0.05</v>
      </c>
      <c r="I649" s="89">
        <f t="shared" si="49"/>
        <v>13.15</v>
      </c>
      <c r="J649" s="89"/>
    </row>
    <row r="650" spans="1:10" x14ac:dyDescent="0.35">
      <c r="A650" s="15" t="str">
        <f>Pivot!A652</f>
        <v>10609001252115</v>
      </c>
      <c r="B650" s="90">
        <f>Pivot!B652</f>
        <v>41192</v>
      </c>
      <c r="C650" s="15">
        <f>Pivot!C652</f>
        <v>1</v>
      </c>
      <c r="D650" s="118">
        <f>Pivot!D652</f>
        <v>16.399999999999999</v>
      </c>
      <c r="E650" s="15">
        <f t="shared" si="50"/>
        <v>1</v>
      </c>
      <c r="F650" s="15">
        <f t="shared" si="51"/>
        <v>1</v>
      </c>
      <c r="G650" s="15">
        <f t="shared" si="52"/>
        <v>2</v>
      </c>
      <c r="H650" s="49">
        <v>0.11</v>
      </c>
      <c r="I650" s="89">
        <f t="shared" si="49"/>
        <v>16.399999999999999</v>
      </c>
      <c r="J650" s="89"/>
    </row>
    <row r="651" spans="1:10" x14ac:dyDescent="0.35">
      <c r="A651" s="15" t="str">
        <f>Pivot!A653</f>
        <v>10609001252278</v>
      </c>
      <c r="B651" s="90">
        <f>Pivot!B653</f>
        <v>41191</v>
      </c>
      <c r="C651" s="15">
        <f>Pivot!C653</f>
        <v>1</v>
      </c>
      <c r="D651" s="118">
        <f>Pivot!D653</f>
        <v>8.5</v>
      </c>
      <c r="E651" s="15">
        <f t="shared" si="50"/>
        <v>1</v>
      </c>
      <c r="F651" s="15">
        <f t="shared" si="51"/>
        <v>1</v>
      </c>
      <c r="G651" s="15">
        <f t="shared" si="52"/>
        <v>1</v>
      </c>
      <c r="H651" s="49">
        <v>0.18</v>
      </c>
      <c r="I651" s="89">
        <f t="shared" si="49"/>
        <v>8.5</v>
      </c>
      <c r="J651" s="89"/>
    </row>
    <row r="652" spans="1:10" x14ac:dyDescent="0.35">
      <c r="A652" s="15" t="str">
        <f>Pivot!A654</f>
        <v>10609001252335</v>
      </c>
      <c r="B652" s="90">
        <f>Pivot!B654</f>
        <v>41191</v>
      </c>
      <c r="C652" s="15">
        <f>Pivot!C654</f>
        <v>1</v>
      </c>
      <c r="D652" s="118">
        <f>Pivot!D654</f>
        <v>21.74</v>
      </c>
      <c r="E652" s="15">
        <f t="shared" si="50"/>
        <v>1</v>
      </c>
      <c r="F652" s="15">
        <f t="shared" si="51"/>
        <v>1</v>
      </c>
      <c r="G652" s="15">
        <f t="shared" si="52"/>
        <v>2</v>
      </c>
      <c r="H652" s="49">
        <v>0.22</v>
      </c>
      <c r="I652" s="89">
        <f t="shared" si="49"/>
        <v>21.74</v>
      </c>
      <c r="J652" s="89"/>
    </row>
    <row r="653" spans="1:10" x14ac:dyDescent="0.35">
      <c r="A653" s="15" t="str">
        <f>Pivot!A655</f>
        <v>10609001252458</v>
      </c>
      <c r="B653" s="90">
        <f>Pivot!B655</f>
        <v>41191</v>
      </c>
      <c r="C653" s="15">
        <f>Pivot!C655</f>
        <v>1</v>
      </c>
      <c r="D653" s="118">
        <f>Pivot!D655</f>
        <v>21.65</v>
      </c>
      <c r="E653" s="15">
        <f t="shared" si="50"/>
        <v>1</v>
      </c>
      <c r="F653" s="15">
        <f t="shared" si="51"/>
        <v>1</v>
      </c>
      <c r="G653" s="15">
        <f t="shared" si="52"/>
        <v>2</v>
      </c>
      <c r="H653" s="49">
        <v>0.28999999999999998</v>
      </c>
      <c r="I653" s="89">
        <f t="shared" si="49"/>
        <v>21.65</v>
      </c>
      <c r="J653" s="89"/>
    </row>
    <row r="654" spans="1:10" x14ac:dyDescent="0.35">
      <c r="A654" s="15" t="str">
        <f>Pivot!A656</f>
        <v>10609001252573</v>
      </c>
      <c r="B654" s="90">
        <f>Pivot!B656</f>
        <v>41578</v>
      </c>
      <c r="C654" s="15">
        <f>Pivot!C656</f>
        <v>134</v>
      </c>
      <c r="D654" s="118">
        <f>Pivot!D656</f>
        <v>19.518283582089552</v>
      </c>
      <c r="E654" s="15">
        <f t="shared" si="50"/>
        <v>3</v>
      </c>
      <c r="F654" s="15">
        <f t="shared" si="51"/>
        <v>3</v>
      </c>
      <c r="G654" s="15">
        <f t="shared" si="52"/>
        <v>2</v>
      </c>
      <c r="H654" s="49">
        <v>0.85</v>
      </c>
      <c r="I654" s="89">
        <f t="shared" si="49"/>
        <v>2615.4499999999998</v>
      </c>
      <c r="J654" s="89"/>
    </row>
    <row r="655" spans="1:10" x14ac:dyDescent="0.35">
      <c r="A655" s="15" t="str">
        <f>Pivot!A657</f>
        <v>10609001297698</v>
      </c>
      <c r="B655" s="90">
        <f>Pivot!B657</f>
        <v>41187</v>
      </c>
      <c r="C655" s="15">
        <f>Pivot!C657</f>
        <v>1</v>
      </c>
      <c r="D655" s="118">
        <f>Pivot!D657</f>
        <v>9.9499999999999993</v>
      </c>
      <c r="E655" s="15">
        <f t="shared" si="50"/>
        <v>1</v>
      </c>
      <c r="F655" s="15">
        <f t="shared" si="51"/>
        <v>1</v>
      </c>
      <c r="G655" s="15">
        <f t="shared" si="52"/>
        <v>1</v>
      </c>
      <c r="H655" s="49">
        <v>0.71</v>
      </c>
      <c r="I655" s="89">
        <f t="shared" si="49"/>
        <v>9.9499999999999993</v>
      </c>
      <c r="J655" s="89"/>
    </row>
    <row r="656" spans="1:10" x14ac:dyDescent="0.35">
      <c r="A656" s="15" t="str">
        <f>Pivot!A658</f>
        <v>10609001297758</v>
      </c>
      <c r="B656" s="90">
        <f>Pivot!B658</f>
        <v>41187</v>
      </c>
      <c r="C656" s="15">
        <f>Pivot!C658</f>
        <v>1</v>
      </c>
      <c r="D656" s="118">
        <f>Pivot!D658</f>
        <v>9.75</v>
      </c>
      <c r="E656" s="15">
        <f t="shared" si="50"/>
        <v>1</v>
      </c>
      <c r="F656" s="15">
        <f t="shared" si="51"/>
        <v>1</v>
      </c>
      <c r="G656" s="15">
        <f t="shared" si="52"/>
        <v>1</v>
      </c>
      <c r="H656" s="49">
        <v>0.1</v>
      </c>
      <c r="I656" s="89">
        <f t="shared" si="49"/>
        <v>9.75</v>
      </c>
      <c r="J656" s="89"/>
    </row>
    <row r="657" spans="1:10" x14ac:dyDescent="0.35">
      <c r="A657" s="15" t="str">
        <f>Pivot!A659</f>
        <v>10609001297825</v>
      </c>
      <c r="B657" s="90">
        <f>Pivot!B659</f>
        <v>41187</v>
      </c>
      <c r="C657" s="15">
        <f>Pivot!C659</f>
        <v>1</v>
      </c>
      <c r="D657" s="118">
        <f>Pivot!D659</f>
        <v>16.649999999999999</v>
      </c>
      <c r="E657" s="15">
        <f t="shared" si="50"/>
        <v>1</v>
      </c>
      <c r="F657" s="15">
        <f t="shared" si="51"/>
        <v>1</v>
      </c>
      <c r="G657" s="15">
        <f t="shared" si="52"/>
        <v>2</v>
      </c>
      <c r="H657" s="49">
        <v>0.1</v>
      </c>
      <c r="I657" s="89">
        <f t="shared" si="49"/>
        <v>16.649999999999999</v>
      </c>
      <c r="J657" s="89"/>
    </row>
    <row r="658" spans="1:10" x14ac:dyDescent="0.35">
      <c r="A658" s="15" t="str">
        <f>Pivot!A660</f>
        <v>10609001297903</v>
      </c>
      <c r="B658" s="90">
        <f>Pivot!B660</f>
        <v>41187</v>
      </c>
      <c r="C658" s="15">
        <f>Pivot!C660</f>
        <v>1</v>
      </c>
      <c r="D658" s="118">
        <f>Pivot!D660</f>
        <v>16.649999999999999</v>
      </c>
      <c r="E658" s="15">
        <f t="shared" si="50"/>
        <v>1</v>
      </c>
      <c r="F658" s="15">
        <f t="shared" si="51"/>
        <v>1</v>
      </c>
      <c r="G658" s="15">
        <f t="shared" si="52"/>
        <v>2</v>
      </c>
      <c r="H658" s="49">
        <v>0.9</v>
      </c>
      <c r="I658" s="89">
        <f t="shared" si="49"/>
        <v>16.649999999999999</v>
      </c>
      <c r="J658" s="89"/>
    </row>
    <row r="659" spans="1:10" x14ac:dyDescent="0.35">
      <c r="A659" s="15" t="str">
        <f>Pivot!A661</f>
        <v>10609001298032</v>
      </c>
      <c r="B659" s="90">
        <f>Pivot!B661</f>
        <v>41187</v>
      </c>
      <c r="C659" s="15">
        <f>Pivot!C661</f>
        <v>1</v>
      </c>
      <c r="D659" s="118">
        <f>Pivot!D661</f>
        <v>13.5</v>
      </c>
      <c r="E659" s="15">
        <f t="shared" si="50"/>
        <v>1</v>
      </c>
      <c r="F659" s="15">
        <f t="shared" si="51"/>
        <v>1</v>
      </c>
      <c r="G659" s="15">
        <f t="shared" si="52"/>
        <v>2</v>
      </c>
      <c r="H659" s="49">
        <v>0.5</v>
      </c>
      <c r="I659" s="89">
        <f t="shared" si="49"/>
        <v>13.5</v>
      </c>
      <c r="J659" s="89"/>
    </row>
    <row r="660" spans="1:10" x14ac:dyDescent="0.35">
      <c r="A660" s="15" t="str">
        <f>Pivot!A662</f>
        <v>10609001298137</v>
      </c>
      <c r="B660" s="90">
        <f>Pivot!B662</f>
        <v>41191</v>
      </c>
      <c r="C660" s="15">
        <f>Pivot!C662</f>
        <v>1</v>
      </c>
      <c r="D660" s="118">
        <f>Pivot!D662</f>
        <v>29.8</v>
      </c>
      <c r="E660" s="15">
        <f t="shared" si="50"/>
        <v>1</v>
      </c>
      <c r="F660" s="15">
        <f t="shared" si="51"/>
        <v>1</v>
      </c>
      <c r="G660" s="15">
        <f t="shared" si="52"/>
        <v>2</v>
      </c>
      <c r="H660" s="49">
        <v>0.96</v>
      </c>
      <c r="I660" s="89">
        <f t="shared" si="49"/>
        <v>29.8</v>
      </c>
      <c r="J660" s="89"/>
    </row>
    <row r="661" spans="1:10" x14ac:dyDescent="0.35">
      <c r="A661" s="15" t="str">
        <f>Pivot!A663</f>
        <v>10609001299661</v>
      </c>
      <c r="B661" s="90">
        <f>Pivot!B663</f>
        <v>41187</v>
      </c>
      <c r="C661" s="15">
        <f>Pivot!C663</f>
        <v>1</v>
      </c>
      <c r="D661" s="118">
        <f>Pivot!D663</f>
        <v>10.75</v>
      </c>
      <c r="E661" s="15">
        <f t="shared" si="50"/>
        <v>1</v>
      </c>
      <c r="F661" s="15">
        <f t="shared" si="51"/>
        <v>1</v>
      </c>
      <c r="G661" s="15">
        <f t="shared" si="52"/>
        <v>2</v>
      </c>
      <c r="H661" s="49">
        <v>0.25</v>
      </c>
      <c r="I661" s="89">
        <f t="shared" si="49"/>
        <v>10.75</v>
      </c>
      <c r="J661" s="89"/>
    </row>
    <row r="662" spans="1:10" x14ac:dyDescent="0.35">
      <c r="A662" s="15" t="str">
        <f>Pivot!A664</f>
        <v>10609001299722</v>
      </c>
      <c r="B662" s="90">
        <f>Pivot!B664</f>
        <v>41436</v>
      </c>
      <c r="C662" s="15">
        <f>Pivot!C664</f>
        <v>6</v>
      </c>
      <c r="D662" s="118">
        <f>Pivot!D664</f>
        <v>9.8833333333333329</v>
      </c>
      <c r="E662" s="15">
        <f t="shared" si="50"/>
        <v>2</v>
      </c>
      <c r="F662" s="15">
        <f t="shared" si="51"/>
        <v>1</v>
      </c>
      <c r="G662" s="15">
        <f t="shared" si="52"/>
        <v>1</v>
      </c>
      <c r="H662" s="49">
        <v>0.7</v>
      </c>
      <c r="I662" s="89">
        <f t="shared" si="49"/>
        <v>59.3</v>
      </c>
      <c r="J662" s="89"/>
    </row>
    <row r="663" spans="1:10" x14ac:dyDescent="0.35">
      <c r="A663" s="15" t="str">
        <f>Pivot!A665</f>
        <v>10609001299868</v>
      </c>
      <c r="B663" s="90">
        <f>Pivot!B665</f>
        <v>41187</v>
      </c>
      <c r="C663" s="15">
        <f>Pivot!C665</f>
        <v>1</v>
      </c>
      <c r="D663" s="118">
        <f>Pivot!D665</f>
        <v>29.8</v>
      </c>
      <c r="E663" s="15">
        <f t="shared" si="50"/>
        <v>1</v>
      </c>
      <c r="F663" s="15">
        <f t="shared" si="51"/>
        <v>1</v>
      </c>
      <c r="G663" s="15">
        <f t="shared" si="52"/>
        <v>2</v>
      </c>
      <c r="H663" s="49">
        <v>0.98</v>
      </c>
      <c r="I663" s="89">
        <f t="shared" si="49"/>
        <v>29.8</v>
      </c>
      <c r="J663" s="89"/>
    </row>
    <row r="664" spans="1:10" x14ac:dyDescent="0.35">
      <c r="A664" s="15" t="str">
        <f>Pivot!A666</f>
        <v>10609001300039</v>
      </c>
      <c r="B664" s="90">
        <f>Pivot!B666</f>
        <v>41187</v>
      </c>
      <c r="C664" s="15">
        <f>Pivot!C666</f>
        <v>1</v>
      </c>
      <c r="D664" s="118">
        <f>Pivot!D666</f>
        <v>8.9499999999999993</v>
      </c>
      <c r="E664" s="15">
        <f t="shared" si="50"/>
        <v>1</v>
      </c>
      <c r="F664" s="15">
        <f t="shared" si="51"/>
        <v>1</v>
      </c>
      <c r="G664" s="15">
        <f t="shared" si="52"/>
        <v>1</v>
      </c>
      <c r="H664" s="49">
        <v>0.35</v>
      </c>
      <c r="I664" s="89">
        <f t="shared" si="49"/>
        <v>8.9499999999999993</v>
      </c>
      <c r="J664" s="89"/>
    </row>
    <row r="665" spans="1:10" x14ac:dyDescent="0.35">
      <c r="A665" s="15" t="str">
        <f>Pivot!A667</f>
        <v>10609001302697</v>
      </c>
      <c r="B665" s="90">
        <f>Pivot!B667</f>
        <v>41185</v>
      </c>
      <c r="C665" s="15">
        <f>Pivot!C667</f>
        <v>1</v>
      </c>
      <c r="D665" s="118">
        <f>Pivot!D667</f>
        <v>19.93</v>
      </c>
      <c r="E665" s="15">
        <f t="shared" si="50"/>
        <v>1</v>
      </c>
      <c r="F665" s="15">
        <f t="shared" si="51"/>
        <v>1</v>
      </c>
      <c r="G665" s="15">
        <f t="shared" si="52"/>
        <v>2</v>
      </c>
      <c r="H665" s="49">
        <v>0.67</v>
      </c>
      <c r="I665" s="89">
        <f t="shared" si="49"/>
        <v>19.93</v>
      </c>
      <c r="J665" s="89"/>
    </row>
    <row r="666" spans="1:10" x14ac:dyDescent="0.35">
      <c r="A666" s="15" t="str">
        <f>Pivot!A668</f>
        <v>10609001302720</v>
      </c>
      <c r="B666" s="90">
        <f>Pivot!B668</f>
        <v>41185</v>
      </c>
      <c r="C666" s="15">
        <f>Pivot!C668</f>
        <v>1</v>
      </c>
      <c r="D666" s="118">
        <f>Pivot!D668</f>
        <v>13.18</v>
      </c>
      <c r="E666" s="15">
        <f t="shared" si="50"/>
        <v>1</v>
      </c>
      <c r="F666" s="15">
        <f t="shared" si="51"/>
        <v>1</v>
      </c>
      <c r="G666" s="15">
        <f t="shared" si="52"/>
        <v>2</v>
      </c>
      <c r="H666" s="49">
        <v>0.86</v>
      </c>
      <c r="I666" s="89">
        <f t="shared" si="49"/>
        <v>13.18</v>
      </c>
      <c r="J666" s="89"/>
    </row>
    <row r="667" spans="1:10" x14ac:dyDescent="0.35">
      <c r="A667" s="15" t="str">
        <f>Pivot!A669</f>
        <v>10609001302843</v>
      </c>
      <c r="B667" s="90">
        <f>Pivot!B669</f>
        <v>41185</v>
      </c>
      <c r="C667" s="15">
        <f>Pivot!C669</f>
        <v>1</v>
      </c>
      <c r="D667" s="118">
        <f>Pivot!D669</f>
        <v>10.75</v>
      </c>
      <c r="E667" s="15">
        <f t="shared" si="50"/>
        <v>1</v>
      </c>
      <c r="F667" s="15">
        <f t="shared" si="51"/>
        <v>1</v>
      </c>
      <c r="G667" s="15">
        <f t="shared" si="52"/>
        <v>2</v>
      </c>
      <c r="H667" s="49">
        <v>0.23</v>
      </c>
      <c r="I667" s="89">
        <f t="shared" si="49"/>
        <v>10.75</v>
      </c>
      <c r="J667" s="89"/>
    </row>
    <row r="668" spans="1:10" x14ac:dyDescent="0.35">
      <c r="A668" s="15" t="str">
        <f>Pivot!A670</f>
        <v>10609001302925</v>
      </c>
      <c r="B668" s="90">
        <f>Pivot!B670</f>
        <v>41185</v>
      </c>
      <c r="C668" s="15">
        <f>Pivot!C670</f>
        <v>1</v>
      </c>
      <c r="D668" s="118">
        <f>Pivot!D670</f>
        <v>10.75</v>
      </c>
      <c r="E668" s="15">
        <f t="shared" si="50"/>
        <v>1</v>
      </c>
      <c r="F668" s="15">
        <f t="shared" si="51"/>
        <v>1</v>
      </c>
      <c r="G668" s="15">
        <f t="shared" si="52"/>
        <v>2</v>
      </c>
      <c r="H668" s="49">
        <v>1</v>
      </c>
      <c r="I668" s="89">
        <f t="shared" si="49"/>
        <v>10.75</v>
      </c>
      <c r="J668" s="89"/>
    </row>
    <row r="669" spans="1:10" x14ac:dyDescent="0.35">
      <c r="A669" s="15" t="str">
        <f>Pivot!A671</f>
        <v>10609001303074</v>
      </c>
      <c r="B669" s="90">
        <f>Pivot!B671</f>
        <v>41185</v>
      </c>
      <c r="C669" s="15">
        <f>Pivot!C671</f>
        <v>1</v>
      </c>
      <c r="D669" s="118">
        <f>Pivot!D671</f>
        <v>10.75</v>
      </c>
      <c r="E669" s="15">
        <f t="shared" si="50"/>
        <v>1</v>
      </c>
      <c r="F669" s="15">
        <f t="shared" si="51"/>
        <v>1</v>
      </c>
      <c r="G669" s="15">
        <f t="shared" si="52"/>
        <v>2</v>
      </c>
      <c r="H669" s="49">
        <v>0.81</v>
      </c>
      <c r="I669" s="89">
        <f t="shared" si="49"/>
        <v>10.75</v>
      </c>
      <c r="J669" s="89"/>
    </row>
    <row r="670" spans="1:10" x14ac:dyDescent="0.35">
      <c r="A670" s="15" t="str">
        <f>Pivot!A672</f>
        <v>10609001303121</v>
      </c>
      <c r="B670" s="90">
        <f>Pivot!B672</f>
        <v>41185</v>
      </c>
      <c r="C670" s="15">
        <f>Pivot!C672</f>
        <v>1</v>
      </c>
      <c r="D670" s="118">
        <f>Pivot!D672</f>
        <v>7.65</v>
      </c>
      <c r="E670" s="15">
        <f t="shared" si="50"/>
        <v>1</v>
      </c>
      <c r="F670" s="15">
        <f t="shared" si="51"/>
        <v>1</v>
      </c>
      <c r="G670" s="15">
        <f t="shared" si="52"/>
        <v>1</v>
      </c>
      <c r="H670" s="49">
        <v>0.48</v>
      </c>
      <c r="I670" s="89">
        <f t="shared" si="49"/>
        <v>7.65</v>
      </c>
      <c r="J670" s="89"/>
    </row>
    <row r="671" spans="1:10" x14ac:dyDescent="0.35">
      <c r="A671" s="15" t="str">
        <f>Pivot!A673</f>
        <v>10609001303230</v>
      </c>
      <c r="B671" s="90">
        <f>Pivot!B673</f>
        <v>41185</v>
      </c>
      <c r="C671" s="15">
        <f>Pivot!C673</f>
        <v>1</v>
      </c>
      <c r="D671" s="118">
        <f>Pivot!D673</f>
        <v>8.9499999999999993</v>
      </c>
      <c r="E671" s="15">
        <f t="shared" si="50"/>
        <v>1</v>
      </c>
      <c r="F671" s="15">
        <f t="shared" si="51"/>
        <v>1</v>
      </c>
      <c r="G671" s="15">
        <f t="shared" si="52"/>
        <v>1</v>
      </c>
      <c r="H671" s="49">
        <v>0.28000000000000003</v>
      </c>
      <c r="I671" s="89">
        <f t="shared" si="49"/>
        <v>8.9499999999999993</v>
      </c>
      <c r="J671" s="89"/>
    </row>
    <row r="672" spans="1:10" x14ac:dyDescent="0.35">
      <c r="A672" s="15" t="str">
        <f>Pivot!A674</f>
        <v>10609001303368</v>
      </c>
      <c r="B672" s="90">
        <f>Pivot!B674</f>
        <v>41185</v>
      </c>
      <c r="C672" s="15">
        <f>Pivot!C674</f>
        <v>1</v>
      </c>
      <c r="D672" s="118">
        <f>Pivot!D674</f>
        <v>10.75</v>
      </c>
      <c r="E672" s="15">
        <f t="shared" si="50"/>
        <v>1</v>
      </c>
      <c r="F672" s="15">
        <f t="shared" si="51"/>
        <v>1</v>
      </c>
      <c r="G672" s="15">
        <f t="shared" si="52"/>
        <v>2</v>
      </c>
      <c r="H672" s="49">
        <v>0.05</v>
      </c>
      <c r="I672" s="89">
        <f t="shared" si="49"/>
        <v>10.75</v>
      </c>
      <c r="J672" s="89"/>
    </row>
    <row r="673" spans="1:10" x14ac:dyDescent="0.35">
      <c r="A673" s="15" t="str">
        <f>Pivot!A675</f>
        <v>10609001303430</v>
      </c>
      <c r="B673" s="90">
        <f>Pivot!B675</f>
        <v>41296</v>
      </c>
      <c r="C673" s="15">
        <f>Pivot!C675</f>
        <v>5</v>
      </c>
      <c r="D673" s="118">
        <f>Pivot!D675</f>
        <v>13.01</v>
      </c>
      <c r="E673" s="15">
        <f t="shared" si="50"/>
        <v>1</v>
      </c>
      <c r="F673" s="15">
        <f t="shared" si="51"/>
        <v>1</v>
      </c>
      <c r="G673" s="15">
        <f t="shared" si="52"/>
        <v>2</v>
      </c>
      <c r="H673" s="49">
        <v>0.65</v>
      </c>
      <c r="I673" s="89">
        <f t="shared" si="49"/>
        <v>65.05</v>
      </c>
      <c r="J673" s="89"/>
    </row>
    <row r="674" spans="1:10" x14ac:dyDescent="0.35">
      <c r="A674" s="15" t="str">
        <f>Pivot!A676</f>
        <v>10609001303588</v>
      </c>
      <c r="B674" s="90">
        <f>Pivot!B676</f>
        <v>41185</v>
      </c>
      <c r="C674" s="15">
        <f>Pivot!C676</f>
        <v>1</v>
      </c>
      <c r="D674" s="118">
        <f>Pivot!D676</f>
        <v>12.45</v>
      </c>
      <c r="E674" s="15">
        <f t="shared" si="50"/>
        <v>1</v>
      </c>
      <c r="F674" s="15">
        <f t="shared" si="51"/>
        <v>1</v>
      </c>
      <c r="G674" s="15">
        <f t="shared" si="52"/>
        <v>2</v>
      </c>
      <c r="H674" s="49">
        <v>0.13</v>
      </c>
      <c r="I674" s="89">
        <f t="shared" si="49"/>
        <v>12.45</v>
      </c>
      <c r="J674" s="89"/>
    </row>
    <row r="675" spans="1:10" x14ac:dyDescent="0.35">
      <c r="A675" s="15" t="str">
        <f>Pivot!A677</f>
        <v>10609001303640</v>
      </c>
      <c r="B675" s="90">
        <f>Pivot!B677</f>
        <v>41185</v>
      </c>
      <c r="C675" s="15">
        <f>Pivot!C677</f>
        <v>1</v>
      </c>
      <c r="D675" s="118">
        <f>Pivot!D677</f>
        <v>12.95</v>
      </c>
      <c r="E675" s="15">
        <f t="shared" si="50"/>
        <v>1</v>
      </c>
      <c r="F675" s="15">
        <f t="shared" si="51"/>
        <v>1</v>
      </c>
      <c r="G675" s="15">
        <f t="shared" si="52"/>
        <v>2</v>
      </c>
      <c r="H675" s="49">
        <v>0.52</v>
      </c>
      <c r="I675" s="89">
        <f t="shared" si="49"/>
        <v>12.95</v>
      </c>
      <c r="J675" s="89"/>
    </row>
    <row r="676" spans="1:10" x14ac:dyDescent="0.35">
      <c r="A676" s="15" t="str">
        <f>Pivot!A678</f>
        <v>10609001303797</v>
      </c>
      <c r="B676" s="90">
        <f>Pivot!B678</f>
        <v>41185</v>
      </c>
      <c r="C676" s="15">
        <f>Pivot!C678</f>
        <v>1</v>
      </c>
      <c r="D676" s="118">
        <f>Pivot!D678</f>
        <v>22.2</v>
      </c>
      <c r="E676" s="15">
        <f t="shared" si="50"/>
        <v>1</v>
      </c>
      <c r="F676" s="15">
        <f t="shared" si="51"/>
        <v>1</v>
      </c>
      <c r="G676" s="15">
        <f t="shared" si="52"/>
        <v>2</v>
      </c>
      <c r="H676" s="49">
        <v>0.69</v>
      </c>
      <c r="I676" s="89">
        <f t="shared" si="49"/>
        <v>22.2</v>
      </c>
      <c r="J676" s="89"/>
    </row>
    <row r="677" spans="1:10" x14ac:dyDescent="0.35">
      <c r="A677" s="15" t="str">
        <f>Pivot!A679</f>
        <v>10609001303852</v>
      </c>
      <c r="B677" s="90">
        <f>Pivot!B679</f>
        <v>41187</v>
      </c>
      <c r="C677" s="15">
        <f>Pivot!C679</f>
        <v>1</v>
      </c>
      <c r="D677" s="118">
        <f>Pivot!D679</f>
        <v>49.95</v>
      </c>
      <c r="E677" s="15">
        <f t="shared" si="50"/>
        <v>1</v>
      </c>
      <c r="F677" s="15">
        <f t="shared" si="51"/>
        <v>1</v>
      </c>
      <c r="G677" s="15">
        <f t="shared" si="52"/>
        <v>3</v>
      </c>
      <c r="H677" s="49">
        <v>0.02</v>
      </c>
      <c r="I677" s="89">
        <f t="shared" si="49"/>
        <v>49.95</v>
      </c>
      <c r="J677" s="89"/>
    </row>
    <row r="678" spans="1:10" x14ac:dyDescent="0.35">
      <c r="A678" s="15" t="str">
        <f>Pivot!A680</f>
        <v>10609001303902</v>
      </c>
      <c r="B678" s="90">
        <f>Pivot!B680</f>
        <v>41400</v>
      </c>
      <c r="C678" s="15">
        <f>Pivot!C680</f>
        <v>10</v>
      </c>
      <c r="D678" s="118">
        <f>Pivot!D680</f>
        <v>23.514000000000003</v>
      </c>
      <c r="E678" s="15">
        <f t="shared" si="50"/>
        <v>2</v>
      </c>
      <c r="F678" s="15">
        <f t="shared" si="51"/>
        <v>2</v>
      </c>
      <c r="G678" s="15">
        <f t="shared" si="52"/>
        <v>2</v>
      </c>
      <c r="H678" s="49">
        <v>0.26</v>
      </c>
      <c r="I678" s="89">
        <f t="shared" si="49"/>
        <v>235.14000000000004</v>
      </c>
      <c r="J678" s="89"/>
    </row>
    <row r="679" spans="1:10" x14ac:dyDescent="0.35">
      <c r="A679" s="15" t="str">
        <f>Pivot!A681</f>
        <v>10609001304049</v>
      </c>
      <c r="B679" s="90">
        <f>Pivot!B681</f>
        <v>41185</v>
      </c>
      <c r="C679" s="15">
        <f>Pivot!C681</f>
        <v>1</v>
      </c>
      <c r="D679" s="118">
        <f>Pivot!D681</f>
        <v>20</v>
      </c>
      <c r="E679" s="15">
        <f t="shared" si="50"/>
        <v>1</v>
      </c>
      <c r="F679" s="15">
        <f t="shared" si="51"/>
        <v>1</v>
      </c>
      <c r="G679" s="15">
        <f t="shared" si="52"/>
        <v>2</v>
      </c>
      <c r="H679" s="49">
        <v>0.74</v>
      </c>
      <c r="I679" s="89">
        <f t="shared" si="49"/>
        <v>20</v>
      </c>
      <c r="J679" s="89"/>
    </row>
    <row r="680" spans="1:10" x14ac:dyDescent="0.35">
      <c r="A680" s="15" t="str">
        <f>Pivot!A682</f>
        <v>10609001304287</v>
      </c>
      <c r="B680" s="90">
        <f>Pivot!B682</f>
        <v>41185</v>
      </c>
      <c r="C680" s="15">
        <f>Pivot!C682</f>
        <v>1</v>
      </c>
      <c r="D680" s="118">
        <f>Pivot!D682</f>
        <v>64.2</v>
      </c>
      <c r="E680" s="15">
        <f t="shared" si="50"/>
        <v>1</v>
      </c>
      <c r="F680" s="15">
        <f t="shared" si="51"/>
        <v>1</v>
      </c>
      <c r="G680" s="15">
        <f t="shared" si="52"/>
        <v>3</v>
      </c>
      <c r="H680" s="49">
        <v>0.97</v>
      </c>
      <c r="I680" s="89">
        <f t="shared" si="49"/>
        <v>64.2</v>
      </c>
      <c r="J680" s="89"/>
    </row>
    <row r="681" spans="1:10" x14ac:dyDescent="0.35">
      <c r="A681" s="15" t="str">
        <f>Pivot!A683</f>
        <v>10609001305054</v>
      </c>
      <c r="B681" s="90">
        <f>Pivot!B683</f>
        <v>41187</v>
      </c>
      <c r="C681" s="15">
        <f>Pivot!C683</f>
        <v>1</v>
      </c>
      <c r="D681" s="118">
        <f>Pivot!D683</f>
        <v>5.25</v>
      </c>
      <c r="E681" s="15">
        <f t="shared" si="50"/>
        <v>1</v>
      </c>
      <c r="F681" s="15">
        <f t="shared" si="51"/>
        <v>1</v>
      </c>
      <c r="G681" s="15">
        <f t="shared" si="52"/>
        <v>1</v>
      </c>
      <c r="H681" s="49">
        <v>0.08</v>
      </c>
      <c r="I681" s="89">
        <f t="shared" si="49"/>
        <v>5.25</v>
      </c>
      <c r="J681" s="89"/>
    </row>
    <row r="682" spans="1:10" x14ac:dyDescent="0.35">
      <c r="A682" s="15" t="str">
        <f>Pivot!A684</f>
        <v>10609001354707</v>
      </c>
      <c r="B682" s="90">
        <f>Pivot!B684</f>
        <v>41488</v>
      </c>
      <c r="C682" s="15">
        <f>Pivot!C684</f>
        <v>1</v>
      </c>
      <c r="D682" s="118">
        <f>Pivot!D684</f>
        <v>29.71</v>
      </c>
      <c r="E682" s="15">
        <f t="shared" si="50"/>
        <v>2</v>
      </c>
      <c r="F682" s="15">
        <f t="shared" si="51"/>
        <v>1</v>
      </c>
      <c r="G682" s="15">
        <f t="shared" si="52"/>
        <v>2</v>
      </c>
      <c r="H682" s="49">
        <v>0.82</v>
      </c>
      <c r="I682" s="89">
        <f t="shared" si="49"/>
        <v>29.71</v>
      </c>
      <c r="J682" s="89"/>
    </row>
    <row r="683" spans="1:10" x14ac:dyDescent="0.35">
      <c r="A683" s="15" t="str">
        <f>Pivot!A685</f>
        <v>10609001367870</v>
      </c>
      <c r="B683" s="90">
        <f>Pivot!B685</f>
        <v>41379</v>
      </c>
      <c r="C683" s="15">
        <f>Pivot!C685</f>
        <v>1</v>
      </c>
      <c r="D683" s="118">
        <f>Pivot!D685</f>
        <v>13.25</v>
      </c>
      <c r="E683" s="15">
        <f t="shared" si="50"/>
        <v>1</v>
      </c>
      <c r="F683" s="15">
        <f t="shared" si="51"/>
        <v>1</v>
      </c>
      <c r="G683" s="15">
        <f t="shared" si="52"/>
        <v>2</v>
      </c>
      <c r="H683" s="49">
        <v>0.66</v>
      </c>
      <c r="I683" s="89">
        <f t="shared" si="49"/>
        <v>13.25</v>
      </c>
      <c r="J683" s="89"/>
    </row>
    <row r="684" spans="1:10" x14ac:dyDescent="0.35">
      <c r="A684" s="15" t="str">
        <f>Pivot!A686</f>
        <v>10609001380163</v>
      </c>
      <c r="B684" s="90">
        <f>Pivot!B686</f>
        <v>41578</v>
      </c>
      <c r="C684" s="15">
        <f>Pivot!C686</f>
        <v>27</v>
      </c>
      <c r="D684" s="118">
        <f>Pivot!D686</f>
        <v>18.548888888888886</v>
      </c>
      <c r="E684" s="15">
        <f t="shared" si="50"/>
        <v>3</v>
      </c>
      <c r="F684" s="15">
        <f t="shared" si="51"/>
        <v>3</v>
      </c>
      <c r="G684" s="15">
        <f t="shared" si="52"/>
        <v>2</v>
      </c>
      <c r="H684" s="49">
        <v>0.02</v>
      </c>
      <c r="I684" s="89">
        <f t="shared" si="49"/>
        <v>500.81999999999994</v>
      </c>
      <c r="J684" s="89"/>
    </row>
    <row r="685" spans="1:10" x14ac:dyDescent="0.35">
      <c r="A685" s="15" t="str">
        <f>Pivot!A687</f>
        <v>10609001380227</v>
      </c>
      <c r="B685" s="90">
        <f>Pivot!B687</f>
        <v>41193</v>
      </c>
      <c r="C685" s="15">
        <f>Pivot!C687</f>
        <v>4</v>
      </c>
      <c r="D685" s="118">
        <f>Pivot!D687</f>
        <v>14.85</v>
      </c>
      <c r="E685" s="15">
        <f t="shared" si="50"/>
        <v>1</v>
      </c>
      <c r="F685" s="15">
        <f t="shared" si="51"/>
        <v>1</v>
      </c>
      <c r="G685" s="15">
        <f t="shared" si="52"/>
        <v>2</v>
      </c>
      <c r="H685" s="49">
        <v>0.87</v>
      </c>
      <c r="I685" s="89">
        <f t="shared" si="49"/>
        <v>59.4</v>
      </c>
      <c r="J685" s="89"/>
    </row>
    <row r="686" spans="1:10" x14ac:dyDescent="0.35">
      <c r="A686" s="15" t="str">
        <f>Pivot!A688</f>
        <v>10609001380386</v>
      </c>
      <c r="B686" s="90">
        <f>Pivot!B688</f>
        <v>41562</v>
      </c>
      <c r="C686" s="15">
        <f>Pivot!C688</f>
        <v>22</v>
      </c>
      <c r="D686" s="118">
        <f>Pivot!D688</f>
        <v>20.71681818181818</v>
      </c>
      <c r="E686" s="15">
        <f t="shared" si="50"/>
        <v>3</v>
      </c>
      <c r="F686" s="15">
        <f t="shared" si="51"/>
        <v>3</v>
      </c>
      <c r="G686" s="15">
        <f t="shared" si="52"/>
        <v>2</v>
      </c>
      <c r="H686" s="49">
        <v>0.05</v>
      </c>
      <c r="I686" s="89">
        <f t="shared" si="49"/>
        <v>455.77</v>
      </c>
      <c r="J686" s="89"/>
    </row>
    <row r="687" spans="1:10" x14ac:dyDescent="0.35">
      <c r="A687" s="15" t="str">
        <f>Pivot!A689</f>
        <v>10609001380403</v>
      </c>
      <c r="B687" s="90">
        <f>Pivot!B689</f>
        <v>41545</v>
      </c>
      <c r="C687" s="15">
        <f>Pivot!C689</f>
        <v>8</v>
      </c>
      <c r="D687" s="118">
        <f>Pivot!D689</f>
        <v>28.731249999999999</v>
      </c>
      <c r="E687" s="15">
        <f t="shared" si="50"/>
        <v>3</v>
      </c>
      <c r="F687" s="15">
        <f t="shared" si="51"/>
        <v>1</v>
      </c>
      <c r="G687" s="15">
        <f t="shared" si="52"/>
        <v>2</v>
      </c>
      <c r="H687" s="49">
        <v>0.12</v>
      </c>
      <c r="I687" s="89">
        <f t="shared" si="49"/>
        <v>229.85</v>
      </c>
      <c r="J687" s="89"/>
    </row>
    <row r="688" spans="1:10" x14ac:dyDescent="0.35">
      <c r="A688" s="15" t="str">
        <f>Pivot!A690</f>
        <v>10609001380506</v>
      </c>
      <c r="B688" s="90">
        <f>Pivot!B690</f>
        <v>41174</v>
      </c>
      <c r="C688" s="15">
        <f>Pivot!C690</f>
        <v>1</v>
      </c>
      <c r="D688" s="118">
        <f>Pivot!D690</f>
        <v>38.65</v>
      </c>
      <c r="E688" s="15">
        <f t="shared" si="50"/>
        <v>1</v>
      </c>
      <c r="F688" s="15">
        <f t="shared" si="51"/>
        <v>1</v>
      </c>
      <c r="G688" s="15">
        <f t="shared" si="52"/>
        <v>2</v>
      </c>
      <c r="H688" s="49">
        <v>0.72</v>
      </c>
      <c r="I688" s="89">
        <f t="shared" si="49"/>
        <v>38.65</v>
      </c>
      <c r="J688" s="89"/>
    </row>
    <row r="689" spans="1:10" x14ac:dyDescent="0.35">
      <c r="A689" s="15" t="str">
        <f>Pivot!A691</f>
        <v>10609001380688</v>
      </c>
      <c r="B689" s="90">
        <f>Pivot!B691</f>
        <v>41317</v>
      </c>
      <c r="C689" s="15">
        <f>Pivot!C691</f>
        <v>41</v>
      </c>
      <c r="D689" s="118">
        <f>Pivot!D691</f>
        <v>12.409756097560974</v>
      </c>
      <c r="E689" s="15">
        <f t="shared" si="50"/>
        <v>1</v>
      </c>
      <c r="F689" s="15">
        <f t="shared" si="51"/>
        <v>3</v>
      </c>
      <c r="G689" s="15">
        <f t="shared" si="52"/>
        <v>2</v>
      </c>
      <c r="H689" s="49">
        <v>0.31</v>
      </c>
      <c r="I689" s="89">
        <f t="shared" si="49"/>
        <v>508.79999999999995</v>
      </c>
      <c r="J689" s="89"/>
    </row>
    <row r="690" spans="1:10" x14ac:dyDescent="0.35">
      <c r="A690" s="15" t="str">
        <f>Pivot!A692</f>
        <v>10609001380756</v>
      </c>
      <c r="B690" s="90">
        <f>Pivot!B692</f>
        <v>41325</v>
      </c>
      <c r="C690" s="15">
        <f>Pivot!C692</f>
        <v>4</v>
      </c>
      <c r="D690" s="118">
        <f>Pivot!D692</f>
        <v>25.612500000000001</v>
      </c>
      <c r="E690" s="15">
        <f t="shared" si="50"/>
        <v>1</v>
      </c>
      <c r="F690" s="15">
        <f t="shared" si="51"/>
        <v>1</v>
      </c>
      <c r="G690" s="15">
        <f t="shared" si="52"/>
        <v>2</v>
      </c>
      <c r="H690" s="49">
        <v>0.66</v>
      </c>
      <c r="I690" s="89">
        <f t="shared" si="49"/>
        <v>102.45</v>
      </c>
      <c r="J690" s="89"/>
    </row>
    <row r="691" spans="1:10" x14ac:dyDescent="0.35">
      <c r="A691" s="15" t="str">
        <f>Pivot!A693</f>
        <v>10609001380874</v>
      </c>
      <c r="B691" s="90">
        <f>Pivot!B693</f>
        <v>41175</v>
      </c>
      <c r="C691" s="15">
        <f>Pivot!C693</f>
        <v>1</v>
      </c>
      <c r="D691" s="118">
        <f>Pivot!D693</f>
        <v>50</v>
      </c>
      <c r="E691" s="15">
        <f t="shared" si="50"/>
        <v>1</v>
      </c>
      <c r="F691" s="15">
        <f t="shared" si="51"/>
        <v>1</v>
      </c>
      <c r="G691" s="15">
        <f t="shared" si="52"/>
        <v>3</v>
      </c>
      <c r="H691" s="49">
        <v>0.92</v>
      </c>
      <c r="I691" s="89">
        <f t="shared" si="49"/>
        <v>50</v>
      </c>
      <c r="J691" s="89"/>
    </row>
    <row r="692" spans="1:10" x14ac:dyDescent="0.35">
      <c r="A692" s="15" t="str">
        <f>Pivot!A694</f>
        <v>10609001380931</v>
      </c>
      <c r="B692" s="90">
        <f>Pivot!B694</f>
        <v>41175</v>
      </c>
      <c r="C692" s="15">
        <f>Pivot!C694</f>
        <v>1</v>
      </c>
      <c r="D692" s="118">
        <f>Pivot!D694</f>
        <v>38.5</v>
      </c>
      <c r="E692" s="15">
        <f t="shared" si="50"/>
        <v>1</v>
      </c>
      <c r="F692" s="15">
        <f t="shared" si="51"/>
        <v>1</v>
      </c>
      <c r="G692" s="15">
        <f t="shared" si="52"/>
        <v>2</v>
      </c>
      <c r="H692" s="49">
        <v>0.69</v>
      </c>
      <c r="I692" s="89">
        <f t="shared" si="49"/>
        <v>38.5</v>
      </c>
      <c r="J692" s="89"/>
    </row>
    <row r="693" spans="1:10" x14ac:dyDescent="0.35">
      <c r="A693" s="15" t="str">
        <f>Pivot!A695</f>
        <v>10609001381096</v>
      </c>
      <c r="B693" s="90">
        <f>Pivot!B695</f>
        <v>41561</v>
      </c>
      <c r="C693" s="15">
        <f>Pivot!C695</f>
        <v>29</v>
      </c>
      <c r="D693" s="118">
        <f>Pivot!D695</f>
        <v>54.203103448275876</v>
      </c>
      <c r="E693" s="15">
        <f t="shared" si="50"/>
        <v>3</v>
      </c>
      <c r="F693" s="15">
        <f t="shared" si="51"/>
        <v>3</v>
      </c>
      <c r="G693" s="15">
        <f t="shared" si="52"/>
        <v>3</v>
      </c>
      <c r="H693" s="49">
        <v>0.28999999999999998</v>
      </c>
      <c r="I693" s="89">
        <f t="shared" si="49"/>
        <v>1571.8900000000003</v>
      </c>
      <c r="J693" s="89"/>
    </row>
    <row r="694" spans="1:10" x14ac:dyDescent="0.35">
      <c r="A694" s="15" t="str">
        <f>Pivot!A696</f>
        <v>10609001381131</v>
      </c>
      <c r="B694" s="90">
        <f>Pivot!B696</f>
        <v>41178</v>
      </c>
      <c r="C694" s="15">
        <f>Pivot!C696</f>
        <v>1</v>
      </c>
      <c r="D694" s="118">
        <f>Pivot!D696</f>
        <v>4.95</v>
      </c>
      <c r="E694" s="15">
        <f t="shared" si="50"/>
        <v>1</v>
      </c>
      <c r="F694" s="15">
        <f t="shared" si="51"/>
        <v>1</v>
      </c>
      <c r="G694" s="15">
        <f t="shared" si="52"/>
        <v>1</v>
      </c>
      <c r="H694" s="49">
        <v>0.53</v>
      </c>
      <c r="I694" s="89">
        <f t="shared" si="49"/>
        <v>4.95</v>
      </c>
      <c r="J694" s="89"/>
    </row>
    <row r="695" spans="1:10" x14ac:dyDescent="0.35">
      <c r="A695" s="15" t="str">
        <f>Pivot!A697</f>
        <v>10609001381275</v>
      </c>
      <c r="B695" s="90">
        <f>Pivot!B697</f>
        <v>41557</v>
      </c>
      <c r="C695" s="15">
        <f>Pivot!C697</f>
        <v>24</v>
      </c>
      <c r="D695" s="118">
        <f>Pivot!D697</f>
        <v>8.2874999999999996</v>
      </c>
      <c r="E695" s="15">
        <f t="shared" si="50"/>
        <v>3</v>
      </c>
      <c r="F695" s="15">
        <f t="shared" si="51"/>
        <v>3</v>
      </c>
      <c r="G695" s="15">
        <f t="shared" si="52"/>
        <v>1</v>
      </c>
      <c r="H695" s="49">
        <v>0.48</v>
      </c>
      <c r="I695" s="89">
        <f t="shared" si="49"/>
        <v>198.89999999999998</v>
      </c>
      <c r="J695" s="89"/>
    </row>
    <row r="696" spans="1:10" x14ac:dyDescent="0.35">
      <c r="A696" s="15" t="str">
        <f>Pivot!A698</f>
        <v>10609001381316</v>
      </c>
      <c r="B696" s="90">
        <f>Pivot!B698</f>
        <v>41180</v>
      </c>
      <c r="C696" s="15">
        <f>Pivot!C698</f>
        <v>2</v>
      </c>
      <c r="D696" s="118">
        <f>Pivot!D698</f>
        <v>12.25</v>
      </c>
      <c r="E696" s="15">
        <f t="shared" si="50"/>
        <v>1</v>
      </c>
      <c r="F696" s="15">
        <f t="shared" si="51"/>
        <v>1</v>
      </c>
      <c r="G696" s="15">
        <f t="shared" si="52"/>
        <v>2</v>
      </c>
      <c r="H696" s="49">
        <v>0.38</v>
      </c>
      <c r="I696" s="89">
        <f t="shared" si="49"/>
        <v>24.5</v>
      </c>
      <c r="J696" s="89"/>
    </row>
    <row r="697" spans="1:10" x14ac:dyDescent="0.35">
      <c r="A697" s="15" t="str">
        <f>Pivot!A699</f>
        <v>10609001381423</v>
      </c>
      <c r="B697" s="90">
        <f>Pivot!B699</f>
        <v>41180</v>
      </c>
      <c r="C697" s="15">
        <f>Pivot!C699</f>
        <v>1</v>
      </c>
      <c r="D697" s="118">
        <f>Pivot!D699</f>
        <v>40.5</v>
      </c>
      <c r="E697" s="15">
        <f t="shared" si="50"/>
        <v>1</v>
      </c>
      <c r="F697" s="15">
        <f t="shared" si="51"/>
        <v>1</v>
      </c>
      <c r="G697" s="15">
        <f t="shared" si="52"/>
        <v>3</v>
      </c>
      <c r="H697" s="49">
        <v>0.53</v>
      </c>
      <c r="I697" s="89">
        <f t="shared" si="49"/>
        <v>40.5</v>
      </c>
      <c r="J697" s="89"/>
    </row>
    <row r="698" spans="1:10" x14ac:dyDescent="0.35">
      <c r="A698" s="15" t="str">
        <f>Pivot!A700</f>
        <v>10609001381520</v>
      </c>
      <c r="B698" s="90">
        <f>Pivot!B700</f>
        <v>41181</v>
      </c>
      <c r="C698" s="15">
        <f>Pivot!C700</f>
        <v>1</v>
      </c>
      <c r="D698" s="118">
        <f>Pivot!D700</f>
        <v>14.84</v>
      </c>
      <c r="E698" s="15">
        <f t="shared" si="50"/>
        <v>1</v>
      </c>
      <c r="F698" s="15">
        <f t="shared" si="51"/>
        <v>1</v>
      </c>
      <c r="G698" s="15">
        <f t="shared" si="52"/>
        <v>2</v>
      </c>
      <c r="H698" s="49">
        <v>0.04</v>
      </c>
      <c r="I698" s="89">
        <f t="shared" si="49"/>
        <v>14.84</v>
      </c>
      <c r="J698" s="89"/>
    </row>
    <row r="699" spans="1:10" x14ac:dyDescent="0.35">
      <c r="A699" s="15" t="str">
        <f>Pivot!A701</f>
        <v>10609001382366</v>
      </c>
      <c r="B699" s="90">
        <f>Pivot!B701</f>
        <v>41583</v>
      </c>
      <c r="C699" s="15">
        <f>Pivot!C701</f>
        <v>122</v>
      </c>
      <c r="D699" s="118">
        <f>Pivot!D701</f>
        <v>12.685983606557373</v>
      </c>
      <c r="E699" s="15">
        <f t="shared" si="50"/>
        <v>3</v>
      </c>
      <c r="F699" s="15">
        <f t="shared" si="51"/>
        <v>3</v>
      </c>
      <c r="G699" s="15">
        <f t="shared" si="52"/>
        <v>2</v>
      </c>
      <c r="H699" s="49">
        <v>0.55000000000000004</v>
      </c>
      <c r="I699" s="89">
        <f t="shared" si="49"/>
        <v>1547.6899999999996</v>
      </c>
      <c r="J699" s="89"/>
    </row>
    <row r="700" spans="1:10" x14ac:dyDescent="0.35">
      <c r="A700" s="15" t="str">
        <f>Pivot!A702</f>
        <v>10609001382469</v>
      </c>
      <c r="B700" s="90">
        <f>Pivot!B702</f>
        <v>41180</v>
      </c>
      <c r="C700" s="15">
        <f>Pivot!C702</f>
        <v>2</v>
      </c>
      <c r="D700" s="118">
        <f>Pivot!D702</f>
        <v>10.6</v>
      </c>
      <c r="E700" s="15">
        <f t="shared" si="50"/>
        <v>1</v>
      </c>
      <c r="F700" s="15">
        <f t="shared" si="51"/>
        <v>1</v>
      </c>
      <c r="G700" s="15">
        <f t="shared" si="52"/>
        <v>2</v>
      </c>
      <c r="H700" s="49">
        <v>0.88</v>
      </c>
      <c r="I700" s="89">
        <f t="shared" si="49"/>
        <v>21.2</v>
      </c>
      <c r="J700" s="89"/>
    </row>
    <row r="701" spans="1:10" x14ac:dyDescent="0.35">
      <c r="A701" s="15" t="str">
        <f>Pivot!A703</f>
        <v>10609001680178</v>
      </c>
      <c r="B701" s="90">
        <f>Pivot!B703</f>
        <v>41194</v>
      </c>
      <c r="C701" s="15">
        <f>Pivot!C703</f>
        <v>1</v>
      </c>
      <c r="D701" s="118">
        <f>Pivot!D703</f>
        <v>0.01</v>
      </c>
      <c r="E701" s="15">
        <f t="shared" si="50"/>
        <v>1</v>
      </c>
      <c r="F701" s="15">
        <f t="shared" si="51"/>
        <v>1</v>
      </c>
      <c r="G701" s="15">
        <f t="shared" si="52"/>
        <v>1</v>
      </c>
      <c r="H701" s="49">
        <v>0.52</v>
      </c>
      <c r="I701" s="89">
        <f t="shared" si="49"/>
        <v>0.01</v>
      </c>
      <c r="J701" s="89"/>
    </row>
    <row r="702" spans="1:10" x14ac:dyDescent="0.35">
      <c r="A702" s="15" t="str">
        <f>Pivot!A704</f>
        <v>10609001680335</v>
      </c>
      <c r="B702" s="90">
        <f>Pivot!B704</f>
        <v>41502</v>
      </c>
      <c r="C702" s="15">
        <f>Pivot!C704</f>
        <v>7</v>
      </c>
      <c r="D702" s="118">
        <f>Pivot!D704</f>
        <v>22.221428571428572</v>
      </c>
      <c r="E702" s="15">
        <f t="shared" si="50"/>
        <v>2</v>
      </c>
      <c r="F702" s="15">
        <f t="shared" si="51"/>
        <v>1</v>
      </c>
      <c r="G702" s="15">
        <f t="shared" si="52"/>
        <v>2</v>
      </c>
      <c r="H702" s="49">
        <v>0.33</v>
      </c>
      <c r="I702" s="89">
        <f t="shared" si="49"/>
        <v>155.55000000000001</v>
      </c>
      <c r="J702" s="89"/>
    </row>
    <row r="703" spans="1:10" x14ac:dyDescent="0.35">
      <c r="A703" s="15" t="str">
        <f>Pivot!A705</f>
        <v>10609001680582</v>
      </c>
      <c r="B703" s="90">
        <f>Pivot!B705</f>
        <v>41502</v>
      </c>
      <c r="C703" s="15">
        <f>Pivot!C705</f>
        <v>2</v>
      </c>
      <c r="D703" s="118">
        <f>Pivot!D705</f>
        <v>12.98</v>
      </c>
      <c r="E703" s="15">
        <f t="shared" si="50"/>
        <v>2</v>
      </c>
      <c r="F703" s="15">
        <f t="shared" si="51"/>
        <v>1</v>
      </c>
      <c r="G703" s="15">
        <f t="shared" si="52"/>
        <v>2</v>
      </c>
      <c r="H703" s="49">
        <v>0.89</v>
      </c>
      <c r="I703" s="89">
        <f t="shared" si="49"/>
        <v>25.96</v>
      </c>
      <c r="J703" s="89"/>
    </row>
    <row r="704" spans="1:10" x14ac:dyDescent="0.35">
      <c r="A704" s="15" t="str">
        <f>Pivot!A706</f>
        <v>10609001680665</v>
      </c>
      <c r="B704" s="90">
        <f>Pivot!B706</f>
        <v>41196</v>
      </c>
      <c r="C704" s="15">
        <f>Pivot!C706</f>
        <v>1</v>
      </c>
      <c r="D704" s="118">
        <f>Pivot!D706</f>
        <v>21.15</v>
      </c>
      <c r="E704" s="15">
        <f t="shared" si="50"/>
        <v>1</v>
      </c>
      <c r="F704" s="15">
        <f t="shared" si="51"/>
        <v>1</v>
      </c>
      <c r="G704" s="15">
        <f t="shared" si="52"/>
        <v>2</v>
      </c>
      <c r="H704" s="49">
        <v>0.18</v>
      </c>
      <c r="I704" s="89">
        <f t="shared" si="49"/>
        <v>21.15</v>
      </c>
      <c r="J704" s="89"/>
    </row>
    <row r="705" spans="1:10" x14ac:dyDescent="0.35">
      <c r="A705" s="15" t="str">
        <f>Pivot!A707</f>
        <v>10609001680749</v>
      </c>
      <c r="B705" s="90">
        <f>Pivot!B707</f>
        <v>41402</v>
      </c>
      <c r="C705" s="15">
        <f>Pivot!C707</f>
        <v>3</v>
      </c>
      <c r="D705" s="118">
        <f>Pivot!D707</f>
        <v>22.439999999999998</v>
      </c>
      <c r="E705" s="15">
        <f t="shared" si="50"/>
        <v>2</v>
      </c>
      <c r="F705" s="15">
        <f t="shared" si="51"/>
        <v>1</v>
      </c>
      <c r="G705" s="15">
        <f t="shared" si="52"/>
        <v>2</v>
      </c>
      <c r="H705" s="49">
        <v>0.32</v>
      </c>
      <c r="I705" s="89">
        <f t="shared" si="49"/>
        <v>67.319999999999993</v>
      </c>
      <c r="J705" s="89"/>
    </row>
    <row r="706" spans="1:10" x14ac:dyDescent="0.35">
      <c r="A706" s="15" t="str">
        <f>Pivot!A708</f>
        <v>10609001680822</v>
      </c>
      <c r="B706" s="90">
        <f>Pivot!B708</f>
        <v>41198</v>
      </c>
      <c r="C706" s="15">
        <f>Pivot!C708</f>
        <v>1</v>
      </c>
      <c r="D706" s="118">
        <f>Pivot!D708</f>
        <v>10.08</v>
      </c>
      <c r="E706" s="15">
        <f t="shared" si="50"/>
        <v>1</v>
      </c>
      <c r="F706" s="15">
        <f t="shared" si="51"/>
        <v>1</v>
      </c>
      <c r="G706" s="15">
        <f t="shared" si="52"/>
        <v>2</v>
      </c>
      <c r="H706" s="49">
        <v>0.63</v>
      </c>
      <c r="I706" s="89">
        <f t="shared" ref="I706:I769" si="53">D706*C706</f>
        <v>10.08</v>
      </c>
      <c r="J706" s="89"/>
    </row>
    <row r="707" spans="1:10" x14ac:dyDescent="0.35">
      <c r="A707" s="15" t="str">
        <f>Pivot!A709</f>
        <v>10609001680905</v>
      </c>
      <c r="B707" s="90">
        <f>Pivot!B709</f>
        <v>41199</v>
      </c>
      <c r="C707" s="15">
        <f>Pivot!C709</f>
        <v>1</v>
      </c>
      <c r="D707" s="118">
        <f>Pivot!D709</f>
        <v>162.75</v>
      </c>
      <c r="E707" s="15">
        <f t="shared" ref="E707:E770" si="54">VLOOKUP(B707, $K$3:$L$5, 2)</f>
        <v>1</v>
      </c>
      <c r="F707" s="15">
        <f t="shared" ref="F707:F770" si="55">VLOOKUP(C707,$K$11:$L$13,2)</f>
        <v>1</v>
      </c>
      <c r="G707" s="15">
        <f t="shared" ref="G707:G770" si="56">VLOOKUP(D707,$K$19:$L$21,2)</f>
        <v>3</v>
      </c>
      <c r="H707" s="49">
        <v>0.91</v>
      </c>
      <c r="I707" s="89">
        <f t="shared" si="53"/>
        <v>162.75</v>
      </c>
      <c r="J707" s="89"/>
    </row>
    <row r="708" spans="1:10" x14ac:dyDescent="0.35">
      <c r="A708" s="15" t="str">
        <f>Pivot!A710</f>
        <v>10609001681085</v>
      </c>
      <c r="B708" s="90">
        <f>Pivot!B710</f>
        <v>41199</v>
      </c>
      <c r="C708" s="15">
        <f>Pivot!C710</f>
        <v>1</v>
      </c>
      <c r="D708" s="118">
        <f>Pivot!D710</f>
        <v>23.95</v>
      </c>
      <c r="E708" s="15">
        <f t="shared" si="54"/>
        <v>1</v>
      </c>
      <c r="F708" s="15">
        <f t="shared" si="55"/>
        <v>1</v>
      </c>
      <c r="G708" s="15">
        <f t="shared" si="56"/>
        <v>2</v>
      </c>
      <c r="H708" s="49">
        <v>0.77</v>
      </c>
      <c r="I708" s="89">
        <f t="shared" si="53"/>
        <v>23.95</v>
      </c>
      <c r="J708" s="89"/>
    </row>
    <row r="709" spans="1:10" x14ac:dyDescent="0.35">
      <c r="A709" s="15" t="str">
        <f>Pivot!A711</f>
        <v>10609001681242</v>
      </c>
      <c r="B709" s="90">
        <f>Pivot!B711</f>
        <v>41222</v>
      </c>
      <c r="C709" s="15">
        <f>Pivot!C711</f>
        <v>1</v>
      </c>
      <c r="D709" s="118">
        <f>Pivot!D711</f>
        <v>0.01</v>
      </c>
      <c r="E709" s="15">
        <f t="shared" si="54"/>
        <v>1</v>
      </c>
      <c r="F709" s="15">
        <f t="shared" si="55"/>
        <v>1</v>
      </c>
      <c r="G709" s="15">
        <f t="shared" si="56"/>
        <v>1</v>
      </c>
      <c r="H709" s="49">
        <v>0.16</v>
      </c>
      <c r="I709" s="89">
        <f t="shared" si="53"/>
        <v>0.01</v>
      </c>
      <c r="J709" s="89"/>
    </row>
    <row r="710" spans="1:10" x14ac:dyDescent="0.35">
      <c r="A710" s="15" t="str">
        <f>Pivot!A712</f>
        <v>10609001681325</v>
      </c>
      <c r="B710" s="90">
        <f>Pivot!B712</f>
        <v>41222</v>
      </c>
      <c r="C710" s="15">
        <f>Pivot!C712</f>
        <v>1</v>
      </c>
      <c r="D710" s="118">
        <f>Pivot!D712</f>
        <v>0.01</v>
      </c>
      <c r="E710" s="15">
        <f t="shared" si="54"/>
        <v>1</v>
      </c>
      <c r="F710" s="15">
        <f t="shared" si="55"/>
        <v>1</v>
      </c>
      <c r="G710" s="15">
        <f t="shared" si="56"/>
        <v>1</v>
      </c>
      <c r="H710" s="49">
        <v>0.8</v>
      </c>
      <c r="I710" s="89">
        <f t="shared" si="53"/>
        <v>0.01</v>
      </c>
      <c r="J710" s="89"/>
    </row>
    <row r="711" spans="1:10" x14ac:dyDescent="0.35">
      <c r="A711" s="15" t="str">
        <f>Pivot!A713</f>
        <v>10609001681655</v>
      </c>
      <c r="B711" s="90">
        <f>Pivot!B713</f>
        <v>41373</v>
      </c>
      <c r="C711" s="15">
        <f>Pivot!C713</f>
        <v>2</v>
      </c>
      <c r="D711" s="118">
        <f>Pivot!D713</f>
        <v>31.9</v>
      </c>
      <c r="E711" s="15">
        <f t="shared" si="54"/>
        <v>1</v>
      </c>
      <c r="F711" s="15">
        <f t="shared" si="55"/>
        <v>1</v>
      </c>
      <c r="G711" s="15">
        <f t="shared" si="56"/>
        <v>2</v>
      </c>
      <c r="H711" s="49">
        <v>0.94</v>
      </c>
      <c r="I711" s="89">
        <f t="shared" si="53"/>
        <v>63.8</v>
      </c>
      <c r="J711" s="89"/>
    </row>
    <row r="712" spans="1:10" x14ac:dyDescent="0.35">
      <c r="A712" s="15" t="str">
        <f>Pivot!A714</f>
        <v>10609001681994</v>
      </c>
      <c r="B712" s="90">
        <f>Pivot!B714</f>
        <v>41579</v>
      </c>
      <c r="C712" s="15">
        <f>Pivot!C714</f>
        <v>20</v>
      </c>
      <c r="D712" s="118">
        <f>Pivot!D714</f>
        <v>14.333500000000001</v>
      </c>
      <c r="E712" s="15">
        <f t="shared" si="54"/>
        <v>3</v>
      </c>
      <c r="F712" s="15">
        <f t="shared" si="55"/>
        <v>3</v>
      </c>
      <c r="G712" s="15">
        <f t="shared" si="56"/>
        <v>2</v>
      </c>
      <c r="H712" s="49">
        <v>0.92</v>
      </c>
      <c r="I712" s="89">
        <f t="shared" si="53"/>
        <v>286.67</v>
      </c>
      <c r="J712" s="89"/>
    </row>
    <row r="713" spans="1:10" x14ac:dyDescent="0.35">
      <c r="A713" s="15" t="str">
        <f>Pivot!A715</f>
        <v>10609001682075</v>
      </c>
      <c r="B713" s="90">
        <f>Pivot!B715</f>
        <v>41536</v>
      </c>
      <c r="C713" s="15">
        <f>Pivot!C715</f>
        <v>5</v>
      </c>
      <c r="D713" s="118">
        <f>Pivot!D715</f>
        <v>11.236000000000001</v>
      </c>
      <c r="E713" s="15">
        <f t="shared" si="54"/>
        <v>3</v>
      </c>
      <c r="F713" s="15">
        <f t="shared" si="55"/>
        <v>1</v>
      </c>
      <c r="G713" s="15">
        <f t="shared" si="56"/>
        <v>2</v>
      </c>
      <c r="H713" s="49">
        <v>0.81</v>
      </c>
      <c r="I713" s="89">
        <f t="shared" si="53"/>
        <v>56.180000000000007</v>
      </c>
      <c r="J713" s="89"/>
    </row>
    <row r="714" spans="1:10" x14ac:dyDescent="0.35">
      <c r="A714" s="15" t="str">
        <f>Pivot!A716</f>
        <v>10609001682232</v>
      </c>
      <c r="B714" s="90">
        <f>Pivot!B716</f>
        <v>41222</v>
      </c>
      <c r="C714" s="15">
        <f>Pivot!C716</f>
        <v>1</v>
      </c>
      <c r="D714" s="118">
        <f>Pivot!D716</f>
        <v>45.2</v>
      </c>
      <c r="E714" s="15">
        <f t="shared" si="54"/>
        <v>1</v>
      </c>
      <c r="F714" s="15">
        <f t="shared" si="55"/>
        <v>1</v>
      </c>
      <c r="G714" s="15">
        <f t="shared" si="56"/>
        <v>3</v>
      </c>
      <c r="H714" s="49">
        <v>0.28999999999999998</v>
      </c>
      <c r="I714" s="89">
        <f t="shared" si="53"/>
        <v>45.2</v>
      </c>
      <c r="J714" s="89"/>
    </row>
    <row r="715" spans="1:10" x14ac:dyDescent="0.35">
      <c r="A715" s="15" t="str">
        <f>Pivot!A717</f>
        <v>10609001682315</v>
      </c>
      <c r="B715" s="90">
        <f>Pivot!B717</f>
        <v>41209</v>
      </c>
      <c r="C715" s="15">
        <f>Pivot!C717</f>
        <v>1</v>
      </c>
      <c r="D715" s="118">
        <f>Pivot!D717</f>
        <v>28.17</v>
      </c>
      <c r="E715" s="15">
        <f t="shared" si="54"/>
        <v>1</v>
      </c>
      <c r="F715" s="15">
        <f t="shared" si="55"/>
        <v>1</v>
      </c>
      <c r="G715" s="15">
        <f t="shared" si="56"/>
        <v>2</v>
      </c>
      <c r="H715" s="49">
        <v>0.22</v>
      </c>
      <c r="I715" s="89">
        <f t="shared" si="53"/>
        <v>28.17</v>
      </c>
      <c r="J715" s="89"/>
    </row>
    <row r="716" spans="1:10" x14ac:dyDescent="0.35">
      <c r="A716" s="15" t="str">
        <f>Pivot!A718</f>
        <v>10609001682497</v>
      </c>
      <c r="B716" s="90">
        <f>Pivot!B718</f>
        <v>41209</v>
      </c>
      <c r="C716" s="15">
        <f>Pivot!C718</f>
        <v>1</v>
      </c>
      <c r="D716" s="118">
        <f>Pivot!D718</f>
        <v>28.2</v>
      </c>
      <c r="E716" s="15">
        <f t="shared" si="54"/>
        <v>1</v>
      </c>
      <c r="F716" s="15">
        <f t="shared" si="55"/>
        <v>1</v>
      </c>
      <c r="G716" s="15">
        <f t="shared" si="56"/>
        <v>2</v>
      </c>
      <c r="H716" s="49">
        <v>0.12</v>
      </c>
      <c r="I716" s="89">
        <f t="shared" si="53"/>
        <v>28.2</v>
      </c>
      <c r="J716" s="89"/>
    </row>
    <row r="717" spans="1:10" x14ac:dyDescent="0.35">
      <c r="A717" s="15" t="str">
        <f>Pivot!A719</f>
        <v>10609001682646</v>
      </c>
      <c r="B717" s="90">
        <f>Pivot!B719</f>
        <v>41228</v>
      </c>
      <c r="C717" s="15">
        <f>Pivot!C719</f>
        <v>1</v>
      </c>
      <c r="D717" s="118">
        <f>Pivot!D719</f>
        <v>28.6</v>
      </c>
      <c r="E717" s="15">
        <f t="shared" si="54"/>
        <v>1</v>
      </c>
      <c r="F717" s="15">
        <f t="shared" si="55"/>
        <v>1</v>
      </c>
      <c r="G717" s="15">
        <f t="shared" si="56"/>
        <v>2</v>
      </c>
      <c r="H717" s="49">
        <v>0.53</v>
      </c>
      <c r="I717" s="89">
        <f t="shared" si="53"/>
        <v>28.6</v>
      </c>
      <c r="J717" s="89"/>
    </row>
    <row r="718" spans="1:10" x14ac:dyDescent="0.35">
      <c r="A718" s="15" t="str">
        <f>Pivot!A720</f>
        <v>10609001682729</v>
      </c>
      <c r="B718" s="90">
        <f>Pivot!B720</f>
        <v>41535</v>
      </c>
      <c r="C718" s="15">
        <f>Pivot!C720</f>
        <v>5</v>
      </c>
      <c r="D718" s="118">
        <f>Pivot!D720</f>
        <v>214.33</v>
      </c>
      <c r="E718" s="15">
        <f t="shared" si="54"/>
        <v>3</v>
      </c>
      <c r="F718" s="15">
        <f t="shared" si="55"/>
        <v>1</v>
      </c>
      <c r="G718" s="15">
        <f t="shared" si="56"/>
        <v>3</v>
      </c>
      <c r="H718" s="49">
        <v>0.28999999999999998</v>
      </c>
      <c r="I718" s="89">
        <f t="shared" si="53"/>
        <v>1071.6500000000001</v>
      </c>
      <c r="J718" s="89"/>
    </row>
    <row r="719" spans="1:10" x14ac:dyDescent="0.35">
      <c r="A719" s="15" t="str">
        <f>Pivot!A721</f>
        <v>10609001682984</v>
      </c>
      <c r="B719" s="90">
        <f>Pivot!B721</f>
        <v>41211</v>
      </c>
      <c r="C719" s="15">
        <f>Pivot!C721</f>
        <v>1</v>
      </c>
      <c r="D719" s="118">
        <f>Pivot!D721</f>
        <v>43.15</v>
      </c>
      <c r="E719" s="15">
        <f t="shared" si="54"/>
        <v>1</v>
      </c>
      <c r="F719" s="15">
        <f t="shared" si="55"/>
        <v>1</v>
      </c>
      <c r="G719" s="15">
        <f t="shared" si="56"/>
        <v>3</v>
      </c>
      <c r="H719" s="49">
        <v>0.09</v>
      </c>
      <c r="I719" s="89">
        <f t="shared" si="53"/>
        <v>43.15</v>
      </c>
      <c r="J719" s="89"/>
    </row>
    <row r="720" spans="1:10" x14ac:dyDescent="0.35">
      <c r="A720" s="15" t="str">
        <f>Pivot!A722</f>
        <v>10609001683065</v>
      </c>
      <c r="B720" s="90">
        <f>Pivot!B722</f>
        <v>41212</v>
      </c>
      <c r="C720" s="15">
        <f>Pivot!C722</f>
        <v>1</v>
      </c>
      <c r="D720" s="118">
        <f>Pivot!D722</f>
        <v>21.95</v>
      </c>
      <c r="E720" s="15">
        <f t="shared" si="54"/>
        <v>1</v>
      </c>
      <c r="F720" s="15">
        <f t="shared" si="55"/>
        <v>1</v>
      </c>
      <c r="G720" s="15">
        <f t="shared" si="56"/>
        <v>2</v>
      </c>
      <c r="H720" s="49">
        <v>0.74</v>
      </c>
      <c r="I720" s="89">
        <f t="shared" si="53"/>
        <v>21.95</v>
      </c>
      <c r="J720" s="89"/>
    </row>
    <row r="721" spans="1:10" x14ac:dyDescent="0.35">
      <c r="A721" s="15" t="str">
        <f>Pivot!A723</f>
        <v>10609001683149</v>
      </c>
      <c r="B721" s="90">
        <f>Pivot!B723</f>
        <v>41212</v>
      </c>
      <c r="C721" s="15">
        <f>Pivot!C723</f>
        <v>1</v>
      </c>
      <c r="D721" s="118">
        <f>Pivot!D723</f>
        <v>17.940000000000001</v>
      </c>
      <c r="E721" s="15">
        <f t="shared" si="54"/>
        <v>1</v>
      </c>
      <c r="F721" s="15">
        <f t="shared" si="55"/>
        <v>1</v>
      </c>
      <c r="G721" s="15">
        <f t="shared" si="56"/>
        <v>2</v>
      </c>
      <c r="H721" s="49">
        <v>0.08</v>
      </c>
      <c r="I721" s="89">
        <f t="shared" si="53"/>
        <v>17.940000000000001</v>
      </c>
      <c r="J721" s="89"/>
    </row>
    <row r="722" spans="1:10" x14ac:dyDescent="0.35">
      <c r="A722" s="15" t="str">
        <f>Pivot!A724</f>
        <v>10609001683222</v>
      </c>
      <c r="B722" s="90">
        <f>Pivot!B724</f>
        <v>41485</v>
      </c>
      <c r="C722" s="15">
        <f>Pivot!C724</f>
        <v>2</v>
      </c>
      <c r="D722" s="118">
        <f>Pivot!D724</f>
        <v>7.9399999999999995</v>
      </c>
      <c r="E722" s="15">
        <f t="shared" si="54"/>
        <v>2</v>
      </c>
      <c r="F722" s="15">
        <f t="shared" si="55"/>
        <v>1</v>
      </c>
      <c r="G722" s="15">
        <f t="shared" si="56"/>
        <v>1</v>
      </c>
      <c r="H722" s="49">
        <v>0.41</v>
      </c>
      <c r="I722" s="89">
        <f t="shared" si="53"/>
        <v>15.879999999999999</v>
      </c>
      <c r="J722" s="89"/>
    </row>
    <row r="723" spans="1:10" x14ac:dyDescent="0.35">
      <c r="A723" s="15" t="str">
        <f>Pivot!A725</f>
        <v>10609001683305</v>
      </c>
      <c r="B723" s="90">
        <f>Pivot!B725</f>
        <v>41212</v>
      </c>
      <c r="C723" s="15">
        <f>Pivot!C725</f>
        <v>1</v>
      </c>
      <c r="D723" s="118">
        <f>Pivot!D725</f>
        <v>14.24</v>
      </c>
      <c r="E723" s="15">
        <f t="shared" si="54"/>
        <v>1</v>
      </c>
      <c r="F723" s="15">
        <f t="shared" si="55"/>
        <v>1</v>
      </c>
      <c r="G723" s="15">
        <f t="shared" si="56"/>
        <v>2</v>
      </c>
      <c r="H723" s="49">
        <v>0.28000000000000003</v>
      </c>
      <c r="I723" s="89">
        <f t="shared" si="53"/>
        <v>14.24</v>
      </c>
      <c r="J723" s="89"/>
    </row>
    <row r="724" spans="1:10" x14ac:dyDescent="0.35">
      <c r="A724" s="15" t="str">
        <f>Pivot!A726</f>
        <v>10609001683487</v>
      </c>
      <c r="B724" s="90">
        <f>Pivot!B726</f>
        <v>41494</v>
      </c>
      <c r="C724" s="15">
        <f>Pivot!C726</f>
        <v>6</v>
      </c>
      <c r="D724" s="118">
        <f>Pivot!D726</f>
        <v>25.33666666666667</v>
      </c>
      <c r="E724" s="15">
        <f t="shared" si="54"/>
        <v>2</v>
      </c>
      <c r="F724" s="15">
        <f t="shared" si="55"/>
        <v>1</v>
      </c>
      <c r="G724" s="15">
        <f t="shared" si="56"/>
        <v>2</v>
      </c>
      <c r="H724" s="49">
        <v>0.76</v>
      </c>
      <c r="I724" s="89">
        <f t="shared" si="53"/>
        <v>152.02000000000001</v>
      </c>
      <c r="J724" s="89"/>
    </row>
    <row r="725" spans="1:10" x14ac:dyDescent="0.35">
      <c r="A725" s="15" t="str">
        <f>Pivot!A727</f>
        <v>10609001683552</v>
      </c>
      <c r="B725" s="90">
        <f>Pivot!B727</f>
        <v>41221</v>
      </c>
      <c r="C725" s="15">
        <f>Pivot!C727</f>
        <v>1</v>
      </c>
      <c r="D725" s="118">
        <f>Pivot!D727</f>
        <v>10.52</v>
      </c>
      <c r="E725" s="15">
        <f t="shared" si="54"/>
        <v>1</v>
      </c>
      <c r="F725" s="15">
        <f t="shared" si="55"/>
        <v>1</v>
      </c>
      <c r="G725" s="15">
        <f t="shared" si="56"/>
        <v>2</v>
      </c>
      <c r="H725" s="49">
        <v>0.97</v>
      </c>
      <c r="I725" s="89">
        <f t="shared" si="53"/>
        <v>10.52</v>
      </c>
      <c r="J725" s="89"/>
    </row>
    <row r="726" spans="1:10" x14ac:dyDescent="0.35">
      <c r="A726" s="15" t="str">
        <f>Pivot!A728</f>
        <v>10609001683636</v>
      </c>
      <c r="B726" s="90">
        <f>Pivot!B728</f>
        <v>41221</v>
      </c>
      <c r="C726" s="15">
        <f>Pivot!C728</f>
        <v>1</v>
      </c>
      <c r="D726" s="118">
        <f>Pivot!D728</f>
        <v>9.85</v>
      </c>
      <c r="E726" s="15">
        <f t="shared" si="54"/>
        <v>1</v>
      </c>
      <c r="F726" s="15">
        <f t="shared" si="55"/>
        <v>1</v>
      </c>
      <c r="G726" s="15">
        <f t="shared" si="56"/>
        <v>1</v>
      </c>
      <c r="H726" s="49">
        <v>0.8</v>
      </c>
      <c r="I726" s="89">
        <f t="shared" si="53"/>
        <v>9.85</v>
      </c>
      <c r="J726" s="89"/>
    </row>
    <row r="727" spans="1:10" x14ac:dyDescent="0.35">
      <c r="A727" s="15" t="str">
        <f>Pivot!A729</f>
        <v>10609001683719</v>
      </c>
      <c r="B727" s="90">
        <f>Pivot!B729</f>
        <v>41221</v>
      </c>
      <c r="C727" s="15">
        <f>Pivot!C729</f>
        <v>1</v>
      </c>
      <c r="D727" s="118">
        <f>Pivot!D729</f>
        <v>11.38</v>
      </c>
      <c r="E727" s="15">
        <f t="shared" si="54"/>
        <v>1</v>
      </c>
      <c r="F727" s="15">
        <f t="shared" si="55"/>
        <v>1</v>
      </c>
      <c r="G727" s="15">
        <f t="shared" si="56"/>
        <v>2</v>
      </c>
      <c r="H727" s="49">
        <v>0.05</v>
      </c>
      <c r="I727" s="89">
        <f t="shared" si="53"/>
        <v>11.38</v>
      </c>
      <c r="J727" s="89"/>
    </row>
    <row r="728" spans="1:10" x14ac:dyDescent="0.35">
      <c r="A728" s="15" t="str">
        <f>Pivot!A730</f>
        <v>10609001683891</v>
      </c>
      <c r="B728" s="90">
        <f>Pivot!B730</f>
        <v>41221</v>
      </c>
      <c r="C728" s="15">
        <f>Pivot!C730</f>
        <v>1</v>
      </c>
      <c r="D728" s="118">
        <f>Pivot!D730</f>
        <v>8.9499999999999993</v>
      </c>
      <c r="E728" s="15">
        <f t="shared" si="54"/>
        <v>1</v>
      </c>
      <c r="F728" s="15">
        <f t="shared" si="55"/>
        <v>1</v>
      </c>
      <c r="G728" s="15">
        <f t="shared" si="56"/>
        <v>1</v>
      </c>
      <c r="H728" s="49">
        <v>0.53</v>
      </c>
      <c r="I728" s="89">
        <f t="shared" si="53"/>
        <v>8.9499999999999993</v>
      </c>
      <c r="J728" s="89"/>
    </row>
    <row r="729" spans="1:10" x14ac:dyDescent="0.35">
      <c r="A729" s="15" t="str">
        <f>Pivot!A731</f>
        <v>10609001683974</v>
      </c>
      <c r="B729" s="90">
        <f>Pivot!B731</f>
        <v>41221</v>
      </c>
      <c r="C729" s="15">
        <f>Pivot!C731</f>
        <v>1</v>
      </c>
      <c r="D729" s="118">
        <f>Pivot!D731</f>
        <v>41.64</v>
      </c>
      <c r="E729" s="15">
        <f t="shared" si="54"/>
        <v>1</v>
      </c>
      <c r="F729" s="15">
        <f t="shared" si="55"/>
        <v>1</v>
      </c>
      <c r="G729" s="15">
        <f t="shared" si="56"/>
        <v>3</v>
      </c>
      <c r="H729" s="49">
        <v>0.17</v>
      </c>
      <c r="I729" s="89">
        <f t="shared" si="53"/>
        <v>41.64</v>
      </c>
      <c r="J729" s="89"/>
    </row>
    <row r="730" spans="1:10" x14ac:dyDescent="0.35">
      <c r="A730" s="15" t="str">
        <f>Pivot!A732</f>
        <v>10609001684212</v>
      </c>
      <c r="B730" s="90">
        <f>Pivot!B732</f>
        <v>41213</v>
      </c>
      <c r="C730" s="15">
        <f>Pivot!C732</f>
        <v>1</v>
      </c>
      <c r="D730" s="118">
        <f>Pivot!D732</f>
        <v>9.99</v>
      </c>
      <c r="E730" s="15">
        <f t="shared" si="54"/>
        <v>1</v>
      </c>
      <c r="F730" s="15">
        <f t="shared" si="55"/>
        <v>1</v>
      </c>
      <c r="G730" s="15">
        <f t="shared" si="56"/>
        <v>1</v>
      </c>
      <c r="H730" s="49">
        <v>0.93</v>
      </c>
      <c r="I730" s="89">
        <f t="shared" si="53"/>
        <v>9.99</v>
      </c>
      <c r="J730" s="89"/>
    </row>
    <row r="731" spans="1:10" x14ac:dyDescent="0.35">
      <c r="A731" s="15" t="str">
        <f>Pivot!A733</f>
        <v>10609001684394</v>
      </c>
      <c r="B731" s="90">
        <f>Pivot!B733</f>
        <v>41216</v>
      </c>
      <c r="C731" s="15">
        <f>Pivot!C733</f>
        <v>1</v>
      </c>
      <c r="D731" s="118">
        <f>Pivot!D733</f>
        <v>34.75</v>
      </c>
      <c r="E731" s="15">
        <f t="shared" si="54"/>
        <v>1</v>
      </c>
      <c r="F731" s="15">
        <f t="shared" si="55"/>
        <v>1</v>
      </c>
      <c r="G731" s="15">
        <f t="shared" si="56"/>
        <v>2</v>
      </c>
      <c r="H731" s="49">
        <v>0.75</v>
      </c>
      <c r="I731" s="89">
        <f t="shared" si="53"/>
        <v>34.75</v>
      </c>
      <c r="J731" s="89"/>
    </row>
    <row r="732" spans="1:10" x14ac:dyDescent="0.35">
      <c r="A732" s="15" t="str">
        <f>Pivot!A734</f>
        <v>10609001684477</v>
      </c>
      <c r="B732" s="90">
        <f>Pivot!B734</f>
        <v>41212</v>
      </c>
      <c r="C732" s="15">
        <f>Pivot!C734</f>
        <v>1</v>
      </c>
      <c r="D732" s="118">
        <f>Pivot!D734</f>
        <v>2.7</v>
      </c>
      <c r="E732" s="15">
        <f t="shared" si="54"/>
        <v>1</v>
      </c>
      <c r="F732" s="15">
        <f t="shared" si="55"/>
        <v>1</v>
      </c>
      <c r="G732" s="15">
        <f t="shared" si="56"/>
        <v>1</v>
      </c>
      <c r="H732" s="49">
        <v>0.8</v>
      </c>
      <c r="I732" s="89">
        <f t="shared" si="53"/>
        <v>2.7</v>
      </c>
      <c r="J732" s="89"/>
    </row>
    <row r="733" spans="1:10" x14ac:dyDescent="0.35">
      <c r="A733" s="15" t="str">
        <f>Pivot!A735</f>
        <v>10609001684626</v>
      </c>
      <c r="B733" s="90">
        <f>Pivot!B735</f>
        <v>41212</v>
      </c>
      <c r="C733" s="15">
        <f>Pivot!C735</f>
        <v>1</v>
      </c>
      <c r="D733" s="118">
        <f>Pivot!D735</f>
        <v>22.14</v>
      </c>
      <c r="E733" s="15">
        <f t="shared" si="54"/>
        <v>1</v>
      </c>
      <c r="F733" s="15">
        <f t="shared" si="55"/>
        <v>1</v>
      </c>
      <c r="G733" s="15">
        <f t="shared" si="56"/>
        <v>2</v>
      </c>
      <c r="H733" s="49">
        <v>0.93</v>
      </c>
      <c r="I733" s="89">
        <f t="shared" si="53"/>
        <v>22.14</v>
      </c>
      <c r="J733" s="89"/>
    </row>
    <row r="734" spans="1:10" x14ac:dyDescent="0.35">
      <c r="A734" s="15" t="str">
        <f>Pivot!A736</f>
        <v>10609001684709</v>
      </c>
      <c r="B734" s="90">
        <f>Pivot!B736</f>
        <v>41212</v>
      </c>
      <c r="C734" s="15">
        <f>Pivot!C736</f>
        <v>1</v>
      </c>
      <c r="D734" s="118">
        <f>Pivot!D736</f>
        <v>25.55</v>
      </c>
      <c r="E734" s="15">
        <f t="shared" si="54"/>
        <v>1</v>
      </c>
      <c r="F734" s="15">
        <f t="shared" si="55"/>
        <v>1</v>
      </c>
      <c r="G734" s="15">
        <f t="shared" si="56"/>
        <v>2</v>
      </c>
      <c r="H734" s="49">
        <v>0.5</v>
      </c>
      <c r="I734" s="89">
        <f t="shared" si="53"/>
        <v>25.55</v>
      </c>
      <c r="J734" s="89"/>
    </row>
    <row r="735" spans="1:10" x14ac:dyDescent="0.35">
      <c r="A735" s="15" t="str">
        <f>Pivot!A737</f>
        <v>10609001684881</v>
      </c>
      <c r="B735" s="90">
        <f>Pivot!B737</f>
        <v>41215</v>
      </c>
      <c r="C735" s="15">
        <f>Pivot!C737</f>
        <v>1</v>
      </c>
      <c r="D735" s="118">
        <f>Pivot!D737</f>
        <v>14.12</v>
      </c>
      <c r="E735" s="15">
        <f t="shared" si="54"/>
        <v>1</v>
      </c>
      <c r="F735" s="15">
        <f t="shared" si="55"/>
        <v>1</v>
      </c>
      <c r="G735" s="15">
        <f t="shared" si="56"/>
        <v>2</v>
      </c>
      <c r="H735" s="49">
        <v>0.95</v>
      </c>
      <c r="I735" s="89">
        <f t="shared" si="53"/>
        <v>14.12</v>
      </c>
      <c r="J735" s="89"/>
    </row>
    <row r="736" spans="1:10" x14ac:dyDescent="0.35">
      <c r="A736" s="15" t="str">
        <f>Pivot!A738</f>
        <v>10609001684964</v>
      </c>
      <c r="B736" s="90">
        <f>Pivot!B738</f>
        <v>41215</v>
      </c>
      <c r="C736" s="15">
        <f>Pivot!C738</f>
        <v>1</v>
      </c>
      <c r="D736" s="118">
        <f>Pivot!D738</f>
        <v>18.149999999999999</v>
      </c>
      <c r="E736" s="15">
        <f t="shared" si="54"/>
        <v>1</v>
      </c>
      <c r="F736" s="15">
        <f t="shared" si="55"/>
        <v>1</v>
      </c>
      <c r="G736" s="15">
        <f t="shared" si="56"/>
        <v>2</v>
      </c>
      <c r="H736" s="49">
        <v>0.18</v>
      </c>
      <c r="I736" s="89">
        <f t="shared" si="53"/>
        <v>18.149999999999999</v>
      </c>
      <c r="J736" s="89"/>
    </row>
    <row r="737" spans="1:10" x14ac:dyDescent="0.35">
      <c r="A737" s="15" t="str">
        <f>Pivot!A739</f>
        <v>10609001685045</v>
      </c>
      <c r="B737" s="90">
        <f>Pivot!B739</f>
        <v>41215</v>
      </c>
      <c r="C737" s="15">
        <f>Pivot!C739</f>
        <v>1</v>
      </c>
      <c r="D737" s="118">
        <f>Pivot!D739</f>
        <v>26.15</v>
      </c>
      <c r="E737" s="15">
        <f t="shared" si="54"/>
        <v>1</v>
      </c>
      <c r="F737" s="15">
        <f t="shared" si="55"/>
        <v>1</v>
      </c>
      <c r="G737" s="15">
        <f t="shared" si="56"/>
        <v>2</v>
      </c>
      <c r="H737" s="49">
        <v>0.59</v>
      </c>
      <c r="I737" s="89">
        <f t="shared" si="53"/>
        <v>26.15</v>
      </c>
      <c r="J737" s="89"/>
    </row>
    <row r="738" spans="1:10" x14ac:dyDescent="0.35">
      <c r="A738" s="15" t="str">
        <f>Pivot!A740</f>
        <v>10609001685128</v>
      </c>
      <c r="B738" s="90">
        <f>Pivot!B740</f>
        <v>41570</v>
      </c>
      <c r="C738" s="15">
        <f>Pivot!C740</f>
        <v>15</v>
      </c>
      <c r="D738" s="118">
        <f>Pivot!D740</f>
        <v>33.914666666666662</v>
      </c>
      <c r="E738" s="15">
        <f t="shared" si="54"/>
        <v>3</v>
      </c>
      <c r="F738" s="15">
        <f t="shared" si="55"/>
        <v>2</v>
      </c>
      <c r="G738" s="15">
        <f t="shared" si="56"/>
        <v>2</v>
      </c>
      <c r="H738" s="49">
        <v>0.24</v>
      </c>
      <c r="I738" s="89">
        <f t="shared" si="53"/>
        <v>508.71999999999991</v>
      </c>
      <c r="J738" s="89"/>
    </row>
    <row r="739" spans="1:10" x14ac:dyDescent="0.35">
      <c r="A739" s="15" t="str">
        <f>Pivot!A741</f>
        <v>10609001685201</v>
      </c>
      <c r="B739" s="90">
        <f>Pivot!B741</f>
        <v>41570</v>
      </c>
      <c r="C739" s="15">
        <f>Pivot!C741</f>
        <v>8</v>
      </c>
      <c r="D739" s="118">
        <f>Pivot!D741</f>
        <v>30.776249999999997</v>
      </c>
      <c r="E739" s="15">
        <f t="shared" si="54"/>
        <v>3</v>
      </c>
      <c r="F739" s="15">
        <f t="shared" si="55"/>
        <v>1</v>
      </c>
      <c r="G739" s="15">
        <f t="shared" si="56"/>
        <v>2</v>
      </c>
      <c r="H739" s="49">
        <v>0.53</v>
      </c>
      <c r="I739" s="89">
        <f t="shared" si="53"/>
        <v>246.20999999999998</v>
      </c>
      <c r="J739" s="89"/>
    </row>
    <row r="740" spans="1:10" x14ac:dyDescent="0.35">
      <c r="A740" s="15" t="str">
        <f>Pivot!A742</f>
        <v>10609001685383</v>
      </c>
      <c r="B740" s="90">
        <f>Pivot!B742</f>
        <v>41453</v>
      </c>
      <c r="C740" s="15">
        <f>Pivot!C742</f>
        <v>33</v>
      </c>
      <c r="D740" s="118">
        <f>Pivot!D742</f>
        <v>27.913333333333341</v>
      </c>
      <c r="E740" s="15">
        <f t="shared" si="54"/>
        <v>2</v>
      </c>
      <c r="F740" s="15">
        <f t="shared" si="55"/>
        <v>3</v>
      </c>
      <c r="G740" s="15">
        <f t="shared" si="56"/>
        <v>2</v>
      </c>
      <c r="H740" s="49">
        <v>0.04</v>
      </c>
      <c r="I740" s="89">
        <f t="shared" si="53"/>
        <v>921.14000000000021</v>
      </c>
      <c r="J740" s="89"/>
    </row>
    <row r="741" spans="1:10" x14ac:dyDescent="0.35">
      <c r="A741" s="15" t="str">
        <f>Pivot!A743</f>
        <v>10609001685532</v>
      </c>
      <c r="B741" s="90">
        <f>Pivot!B743</f>
        <v>41410</v>
      </c>
      <c r="C741" s="15">
        <f>Pivot!C743</f>
        <v>5</v>
      </c>
      <c r="D741" s="118">
        <f>Pivot!D743</f>
        <v>36.78</v>
      </c>
      <c r="E741" s="15">
        <f t="shared" si="54"/>
        <v>2</v>
      </c>
      <c r="F741" s="15">
        <f t="shared" si="55"/>
        <v>1</v>
      </c>
      <c r="G741" s="15">
        <f t="shared" si="56"/>
        <v>2</v>
      </c>
      <c r="H741" s="49">
        <v>0.81</v>
      </c>
      <c r="I741" s="89">
        <f t="shared" si="53"/>
        <v>183.9</v>
      </c>
      <c r="J741" s="89"/>
    </row>
    <row r="742" spans="1:10" x14ac:dyDescent="0.35">
      <c r="A742" s="15" t="str">
        <f>Pivot!A744</f>
        <v>10609001685615</v>
      </c>
      <c r="B742" s="90">
        <f>Pivot!B744</f>
        <v>41218</v>
      </c>
      <c r="C742" s="15">
        <f>Pivot!C744</f>
        <v>1</v>
      </c>
      <c r="D742" s="118">
        <f>Pivot!D744</f>
        <v>11.42</v>
      </c>
      <c r="E742" s="15">
        <f t="shared" si="54"/>
        <v>1</v>
      </c>
      <c r="F742" s="15">
        <f t="shared" si="55"/>
        <v>1</v>
      </c>
      <c r="G742" s="15">
        <f t="shared" si="56"/>
        <v>2</v>
      </c>
      <c r="H742" s="49">
        <v>0.68</v>
      </c>
      <c r="I742" s="89">
        <f t="shared" si="53"/>
        <v>11.42</v>
      </c>
      <c r="J742" s="89"/>
    </row>
    <row r="743" spans="1:10" x14ac:dyDescent="0.35">
      <c r="A743" s="15" t="str">
        <f>Pivot!A745</f>
        <v>10609001685797</v>
      </c>
      <c r="B743" s="90">
        <f>Pivot!B745</f>
        <v>41219</v>
      </c>
      <c r="C743" s="15">
        <f>Pivot!C745</f>
        <v>1</v>
      </c>
      <c r="D743" s="118">
        <f>Pivot!D745</f>
        <v>53.65</v>
      </c>
      <c r="E743" s="15">
        <f t="shared" si="54"/>
        <v>1</v>
      </c>
      <c r="F743" s="15">
        <f t="shared" si="55"/>
        <v>1</v>
      </c>
      <c r="G743" s="15">
        <f t="shared" si="56"/>
        <v>3</v>
      </c>
      <c r="H743" s="49">
        <v>0.45</v>
      </c>
      <c r="I743" s="89">
        <f t="shared" si="53"/>
        <v>53.65</v>
      </c>
      <c r="J743" s="89"/>
    </row>
    <row r="744" spans="1:10" x14ac:dyDescent="0.35">
      <c r="A744" s="15" t="str">
        <f>Pivot!A746</f>
        <v>10609001685870</v>
      </c>
      <c r="B744" s="90">
        <f>Pivot!B746</f>
        <v>41221</v>
      </c>
      <c r="C744" s="15">
        <f>Pivot!C746</f>
        <v>1</v>
      </c>
      <c r="D744" s="118">
        <f>Pivot!D746</f>
        <v>10.75</v>
      </c>
      <c r="E744" s="15">
        <f t="shared" si="54"/>
        <v>1</v>
      </c>
      <c r="F744" s="15">
        <f t="shared" si="55"/>
        <v>1</v>
      </c>
      <c r="G744" s="15">
        <f t="shared" si="56"/>
        <v>2</v>
      </c>
      <c r="H744" s="49">
        <v>0.75</v>
      </c>
      <c r="I744" s="89">
        <f t="shared" si="53"/>
        <v>10.75</v>
      </c>
      <c r="J744" s="89"/>
    </row>
    <row r="745" spans="1:10" x14ac:dyDescent="0.35">
      <c r="A745" s="15" t="str">
        <f>Pivot!A747</f>
        <v>10609001685953</v>
      </c>
      <c r="B745" s="90">
        <f>Pivot!B747</f>
        <v>41221</v>
      </c>
      <c r="C745" s="15">
        <f>Pivot!C747</f>
        <v>1</v>
      </c>
      <c r="D745" s="118">
        <f>Pivot!D747</f>
        <v>0</v>
      </c>
      <c r="E745" s="15">
        <f t="shared" si="54"/>
        <v>1</v>
      </c>
      <c r="F745" s="15">
        <f t="shared" si="55"/>
        <v>1</v>
      </c>
      <c r="G745" s="15">
        <f t="shared" si="56"/>
        <v>1</v>
      </c>
      <c r="H745" s="49">
        <v>0.26</v>
      </c>
      <c r="I745" s="89">
        <f t="shared" si="53"/>
        <v>0</v>
      </c>
      <c r="J745" s="89"/>
    </row>
    <row r="746" spans="1:10" x14ac:dyDescent="0.35">
      <c r="A746" s="15" t="str">
        <f>Pivot!A748</f>
        <v>10609001686035</v>
      </c>
      <c r="B746" s="90">
        <f>Pivot!B748</f>
        <v>41579</v>
      </c>
      <c r="C746" s="15">
        <f>Pivot!C748</f>
        <v>6</v>
      </c>
      <c r="D746" s="118">
        <f>Pivot!D748</f>
        <v>14.651666666666666</v>
      </c>
      <c r="E746" s="15">
        <f t="shared" si="54"/>
        <v>3</v>
      </c>
      <c r="F746" s="15">
        <f t="shared" si="55"/>
        <v>1</v>
      </c>
      <c r="G746" s="15">
        <f t="shared" si="56"/>
        <v>2</v>
      </c>
      <c r="H746" s="49">
        <v>0.79</v>
      </c>
      <c r="I746" s="89">
        <f t="shared" si="53"/>
        <v>87.91</v>
      </c>
      <c r="J746" s="89"/>
    </row>
    <row r="747" spans="1:10" x14ac:dyDescent="0.35">
      <c r="A747" s="15" t="str">
        <f>Pivot!A749</f>
        <v>10609001686373</v>
      </c>
      <c r="B747" s="90">
        <f>Pivot!B749</f>
        <v>41503</v>
      </c>
      <c r="C747" s="15">
        <f>Pivot!C749</f>
        <v>2</v>
      </c>
      <c r="D747" s="118">
        <f>Pivot!D749</f>
        <v>25.865000000000002</v>
      </c>
      <c r="E747" s="15">
        <f t="shared" si="54"/>
        <v>2</v>
      </c>
      <c r="F747" s="15">
        <f t="shared" si="55"/>
        <v>1</v>
      </c>
      <c r="G747" s="15">
        <f t="shared" si="56"/>
        <v>2</v>
      </c>
      <c r="H747" s="49">
        <v>0.05</v>
      </c>
      <c r="I747" s="89">
        <f t="shared" si="53"/>
        <v>51.730000000000004</v>
      </c>
      <c r="J747" s="89"/>
    </row>
    <row r="748" spans="1:10" x14ac:dyDescent="0.35">
      <c r="A748" s="15" t="str">
        <f>Pivot!A750</f>
        <v>10609001686456</v>
      </c>
      <c r="B748" s="90">
        <f>Pivot!B750</f>
        <v>41564</v>
      </c>
      <c r="C748" s="15">
        <f>Pivot!C750</f>
        <v>17</v>
      </c>
      <c r="D748" s="118">
        <f>Pivot!D750</f>
        <v>15.293529411764707</v>
      </c>
      <c r="E748" s="15">
        <f t="shared" si="54"/>
        <v>3</v>
      </c>
      <c r="F748" s="15">
        <f t="shared" si="55"/>
        <v>2</v>
      </c>
      <c r="G748" s="15">
        <f t="shared" si="56"/>
        <v>2</v>
      </c>
      <c r="H748" s="49">
        <v>0.09</v>
      </c>
      <c r="I748" s="89">
        <f t="shared" si="53"/>
        <v>259.99</v>
      </c>
      <c r="J748" s="89"/>
    </row>
    <row r="749" spans="1:10" x14ac:dyDescent="0.35">
      <c r="A749" s="15" t="str">
        <f>Pivot!A751</f>
        <v>10609001686605</v>
      </c>
      <c r="B749" s="90">
        <f>Pivot!B751</f>
        <v>41219</v>
      </c>
      <c r="C749" s="15">
        <f>Pivot!C751</f>
        <v>1</v>
      </c>
      <c r="D749" s="118">
        <f>Pivot!D751</f>
        <v>38.74</v>
      </c>
      <c r="E749" s="15">
        <f t="shared" si="54"/>
        <v>1</v>
      </c>
      <c r="F749" s="15">
        <f t="shared" si="55"/>
        <v>1</v>
      </c>
      <c r="G749" s="15">
        <f t="shared" si="56"/>
        <v>2</v>
      </c>
      <c r="H749" s="49">
        <v>0.86</v>
      </c>
      <c r="I749" s="89">
        <f t="shared" si="53"/>
        <v>38.74</v>
      </c>
      <c r="J749" s="89"/>
    </row>
    <row r="750" spans="1:10" x14ac:dyDescent="0.35">
      <c r="A750" s="15" t="str">
        <f>Pivot!A752</f>
        <v>10609001686787</v>
      </c>
      <c r="B750" s="90">
        <f>Pivot!B752</f>
        <v>41215</v>
      </c>
      <c r="C750" s="15">
        <f>Pivot!C752</f>
        <v>2</v>
      </c>
      <c r="D750" s="118">
        <f>Pivot!D752</f>
        <v>26.545000000000002</v>
      </c>
      <c r="E750" s="15">
        <f t="shared" si="54"/>
        <v>1</v>
      </c>
      <c r="F750" s="15">
        <f t="shared" si="55"/>
        <v>1</v>
      </c>
      <c r="G750" s="15">
        <f t="shared" si="56"/>
        <v>2</v>
      </c>
      <c r="H750" s="49">
        <v>0.82</v>
      </c>
      <c r="I750" s="89">
        <f t="shared" si="53"/>
        <v>53.09</v>
      </c>
      <c r="J750" s="89"/>
    </row>
    <row r="751" spans="1:10" x14ac:dyDescent="0.35">
      <c r="A751" s="15" t="str">
        <f>Pivot!A753</f>
        <v>10609001686860</v>
      </c>
      <c r="B751" s="90">
        <f>Pivot!B753</f>
        <v>41194</v>
      </c>
      <c r="C751" s="15">
        <f>Pivot!C753</f>
        <v>1</v>
      </c>
      <c r="D751" s="118">
        <f>Pivot!D753</f>
        <v>9.9499999999999993</v>
      </c>
      <c r="E751" s="15">
        <f t="shared" si="54"/>
        <v>1</v>
      </c>
      <c r="F751" s="15">
        <f t="shared" si="55"/>
        <v>1</v>
      </c>
      <c r="G751" s="15">
        <f t="shared" si="56"/>
        <v>1</v>
      </c>
      <c r="H751" s="49">
        <v>0.75</v>
      </c>
      <c r="I751" s="89">
        <f t="shared" si="53"/>
        <v>9.9499999999999993</v>
      </c>
      <c r="J751" s="89"/>
    </row>
    <row r="752" spans="1:10" x14ac:dyDescent="0.35">
      <c r="A752" s="15" t="str">
        <f>Pivot!A754</f>
        <v>10609001686944</v>
      </c>
      <c r="B752" s="90">
        <f>Pivot!B754</f>
        <v>41574</v>
      </c>
      <c r="C752" s="15">
        <f>Pivot!C754</f>
        <v>51</v>
      </c>
      <c r="D752" s="118">
        <f>Pivot!D754</f>
        <v>19.500980392156869</v>
      </c>
      <c r="E752" s="15">
        <f t="shared" si="54"/>
        <v>3</v>
      </c>
      <c r="F752" s="15">
        <f t="shared" si="55"/>
        <v>3</v>
      </c>
      <c r="G752" s="15">
        <f t="shared" si="56"/>
        <v>2</v>
      </c>
      <c r="H752" s="49">
        <v>0.75</v>
      </c>
      <c r="I752" s="89">
        <f t="shared" si="53"/>
        <v>994.5500000000003</v>
      </c>
      <c r="J752" s="89"/>
    </row>
    <row r="753" spans="1:10" x14ac:dyDescent="0.35">
      <c r="A753" s="15" t="str">
        <f>Pivot!A755</f>
        <v>10609001687025</v>
      </c>
      <c r="B753" s="90">
        <f>Pivot!B755</f>
        <v>41194</v>
      </c>
      <c r="C753" s="15">
        <f>Pivot!C755</f>
        <v>1</v>
      </c>
      <c r="D753" s="118">
        <f>Pivot!D755</f>
        <v>34.35</v>
      </c>
      <c r="E753" s="15">
        <f t="shared" si="54"/>
        <v>1</v>
      </c>
      <c r="F753" s="15">
        <f t="shared" si="55"/>
        <v>1</v>
      </c>
      <c r="G753" s="15">
        <f t="shared" si="56"/>
        <v>2</v>
      </c>
      <c r="H753" s="49">
        <v>0.66</v>
      </c>
      <c r="I753" s="89">
        <f t="shared" si="53"/>
        <v>34.35</v>
      </c>
      <c r="J753" s="89"/>
    </row>
    <row r="754" spans="1:10" x14ac:dyDescent="0.35">
      <c r="A754" s="15" t="str">
        <f>Pivot!A756</f>
        <v>10609001687108</v>
      </c>
      <c r="B754" s="90">
        <f>Pivot!B756</f>
        <v>41248</v>
      </c>
      <c r="C754" s="15">
        <f>Pivot!C756</f>
        <v>5</v>
      </c>
      <c r="D754" s="118">
        <f>Pivot!D756</f>
        <v>32.04</v>
      </c>
      <c r="E754" s="15">
        <f t="shared" si="54"/>
        <v>1</v>
      </c>
      <c r="F754" s="15">
        <f t="shared" si="55"/>
        <v>1</v>
      </c>
      <c r="G754" s="15">
        <f t="shared" si="56"/>
        <v>2</v>
      </c>
      <c r="H754" s="49">
        <v>0.92</v>
      </c>
      <c r="I754" s="89">
        <f t="shared" si="53"/>
        <v>160.19999999999999</v>
      </c>
      <c r="J754" s="89"/>
    </row>
    <row r="755" spans="1:10" x14ac:dyDescent="0.35">
      <c r="A755" s="15" t="str">
        <f>Pivot!A757</f>
        <v>10609001687280</v>
      </c>
      <c r="B755" s="90">
        <f>Pivot!B757</f>
        <v>41205</v>
      </c>
      <c r="C755" s="15">
        <f>Pivot!C757</f>
        <v>2</v>
      </c>
      <c r="D755" s="118">
        <f>Pivot!D757</f>
        <v>101.91499999999999</v>
      </c>
      <c r="E755" s="15">
        <f t="shared" si="54"/>
        <v>1</v>
      </c>
      <c r="F755" s="15">
        <f t="shared" si="55"/>
        <v>1</v>
      </c>
      <c r="G755" s="15">
        <f t="shared" si="56"/>
        <v>3</v>
      </c>
      <c r="H755" s="49">
        <v>0.79</v>
      </c>
      <c r="I755" s="89">
        <f t="shared" si="53"/>
        <v>203.82999999999998</v>
      </c>
      <c r="J755" s="89"/>
    </row>
    <row r="756" spans="1:10" x14ac:dyDescent="0.35">
      <c r="A756" s="15" t="str">
        <f>Pivot!A758</f>
        <v>10609001687363</v>
      </c>
      <c r="B756" s="90">
        <f>Pivot!B758</f>
        <v>41212</v>
      </c>
      <c r="C756" s="15">
        <f>Pivot!C758</f>
        <v>1</v>
      </c>
      <c r="D756" s="118">
        <f>Pivot!D758</f>
        <v>10.5</v>
      </c>
      <c r="E756" s="15">
        <f t="shared" si="54"/>
        <v>1</v>
      </c>
      <c r="F756" s="15">
        <f t="shared" si="55"/>
        <v>1</v>
      </c>
      <c r="G756" s="15">
        <f t="shared" si="56"/>
        <v>2</v>
      </c>
      <c r="H756" s="49">
        <v>0.79</v>
      </c>
      <c r="I756" s="89">
        <f t="shared" si="53"/>
        <v>10.5</v>
      </c>
      <c r="J756" s="89"/>
    </row>
    <row r="757" spans="1:10" x14ac:dyDescent="0.35">
      <c r="A757" s="15" t="str">
        <f>Pivot!A759</f>
        <v>10609001687447</v>
      </c>
      <c r="B757" s="90">
        <f>Pivot!B759</f>
        <v>41366</v>
      </c>
      <c r="C757" s="15">
        <f>Pivot!C759</f>
        <v>4</v>
      </c>
      <c r="D757" s="118">
        <f>Pivot!D759</f>
        <v>146.08750000000001</v>
      </c>
      <c r="E757" s="15">
        <f t="shared" si="54"/>
        <v>1</v>
      </c>
      <c r="F757" s="15">
        <f t="shared" si="55"/>
        <v>1</v>
      </c>
      <c r="G757" s="15">
        <f t="shared" si="56"/>
        <v>3</v>
      </c>
      <c r="H757" s="49">
        <v>0.04</v>
      </c>
      <c r="I757" s="89">
        <f t="shared" si="53"/>
        <v>584.35</v>
      </c>
      <c r="J757" s="89"/>
    </row>
    <row r="758" spans="1:10" x14ac:dyDescent="0.35">
      <c r="A758" s="15" t="str">
        <f>Pivot!A760</f>
        <v>10609001687512</v>
      </c>
      <c r="B758" s="90">
        <f>Pivot!B760</f>
        <v>41212</v>
      </c>
      <c r="C758" s="15">
        <f>Pivot!C760</f>
        <v>1</v>
      </c>
      <c r="D758" s="118">
        <f>Pivot!D760</f>
        <v>9.9700000000000006</v>
      </c>
      <c r="E758" s="15">
        <f t="shared" si="54"/>
        <v>1</v>
      </c>
      <c r="F758" s="15">
        <f t="shared" si="55"/>
        <v>1</v>
      </c>
      <c r="G758" s="15">
        <f t="shared" si="56"/>
        <v>1</v>
      </c>
      <c r="H758" s="49">
        <v>0.11</v>
      </c>
      <c r="I758" s="89">
        <f t="shared" si="53"/>
        <v>9.9700000000000006</v>
      </c>
      <c r="J758" s="89"/>
    </row>
    <row r="759" spans="1:10" x14ac:dyDescent="0.35">
      <c r="A759" s="15" t="str">
        <f>Pivot!A761</f>
        <v>10609001687694</v>
      </c>
      <c r="B759" s="90">
        <f>Pivot!B761</f>
        <v>41499</v>
      </c>
      <c r="C759" s="15">
        <f>Pivot!C761</f>
        <v>7</v>
      </c>
      <c r="D759" s="118">
        <f>Pivot!D761</f>
        <v>13.765714285714285</v>
      </c>
      <c r="E759" s="15">
        <f t="shared" si="54"/>
        <v>2</v>
      </c>
      <c r="F759" s="15">
        <f t="shared" si="55"/>
        <v>1</v>
      </c>
      <c r="G759" s="15">
        <f t="shared" si="56"/>
        <v>2</v>
      </c>
      <c r="H759" s="49">
        <v>0.57999999999999996</v>
      </c>
      <c r="I759" s="89">
        <f t="shared" si="53"/>
        <v>96.36</v>
      </c>
      <c r="J759" s="89"/>
    </row>
    <row r="760" spans="1:10" x14ac:dyDescent="0.35">
      <c r="A760" s="15" t="str">
        <f>Pivot!A762</f>
        <v>10609001687777</v>
      </c>
      <c r="B760" s="90">
        <f>Pivot!B762</f>
        <v>41213</v>
      </c>
      <c r="C760" s="15">
        <f>Pivot!C762</f>
        <v>1</v>
      </c>
      <c r="D760" s="118">
        <f>Pivot!D762</f>
        <v>27.9</v>
      </c>
      <c r="E760" s="15">
        <f t="shared" si="54"/>
        <v>1</v>
      </c>
      <c r="F760" s="15">
        <f t="shared" si="55"/>
        <v>1</v>
      </c>
      <c r="G760" s="15">
        <f t="shared" si="56"/>
        <v>2</v>
      </c>
      <c r="H760" s="49">
        <v>0.6</v>
      </c>
      <c r="I760" s="89">
        <f t="shared" si="53"/>
        <v>27.9</v>
      </c>
      <c r="J760" s="89"/>
    </row>
    <row r="761" spans="1:10" x14ac:dyDescent="0.35">
      <c r="A761" s="15" t="str">
        <f>Pivot!A763</f>
        <v>10609001687850</v>
      </c>
      <c r="B761" s="90">
        <f>Pivot!B763</f>
        <v>41582</v>
      </c>
      <c r="C761" s="15">
        <f>Pivot!C763</f>
        <v>22</v>
      </c>
      <c r="D761" s="118">
        <f>Pivot!D763</f>
        <v>25.172727272727272</v>
      </c>
      <c r="E761" s="15">
        <f t="shared" si="54"/>
        <v>3</v>
      </c>
      <c r="F761" s="15">
        <f t="shared" si="55"/>
        <v>3</v>
      </c>
      <c r="G761" s="15">
        <f t="shared" si="56"/>
        <v>2</v>
      </c>
      <c r="H761" s="49">
        <v>0.11</v>
      </c>
      <c r="I761" s="89">
        <f t="shared" si="53"/>
        <v>553.79999999999995</v>
      </c>
      <c r="J761" s="89"/>
    </row>
    <row r="762" spans="1:10" x14ac:dyDescent="0.35">
      <c r="A762" s="15" t="str">
        <f>Pivot!A764</f>
        <v>10609001687934</v>
      </c>
      <c r="B762" s="90">
        <f>Pivot!B764</f>
        <v>41404</v>
      </c>
      <c r="C762" s="15">
        <f>Pivot!C764</f>
        <v>4</v>
      </c>
      <c r="D762" s="118">
        <f>Pivot!D764</f>
        <v>44.025000000000006</v>
      </c>
      <c r="E762" s="15">
        <f t="shared" si="54"/>
        <v>2</v>
      </c>
      <c r="F762" s="15">
        <f t="shared" si="55"/>
        <v>1</v>
      </c>
      <c r="G762" s="15">
        <f t="shared" si="56"/>
        <v>3</v>
      </c>
      <c r="H762" s="49">
        <v>0.32</v>
      </c>
      <c r="I762" s="89">
        <f t="shared" si="53"/>
        <v>176.10000000000002</v>
      </c>
      <c r="J762" s="89"/>
    </row>
    <row r="763" spans="1:10" x14ac:dyDescent="0.35">
      <c r="A763" s="15" t="str">
        <f>Pivot!A765</f>
        <v>10609001688015</v>
      </c>
      <c r="B763" s="90">
        <f>Pivot!B765</f>
        <v>41558</v>
      </c>
      <c r="C763" s="15">
        <f>Pivot!C765</f>
        <v>14</v>
      </c>
      <c r="D763" s="118">
        <f>Pivot!D765</f>
        <v>18.017857142857142</v>
      </c>
      <c r="E763" s="15">
        <f t="shared" si="54"/>
        <v>3</v>
      </c>
      <c r="F763" s="15">
        <f t="shared" si="55"/>
        <v>2</v>
      </c>
      <c r="G763" s="15">
        <f t="shared" si="56"/>
        <v>2</v>
      </c>
      <c r="H763" s="49">
        <v>0.31</v>
      </c>
      <c r="I763" s="89">
        <f t="shared" si="53"/>
        <v>252.25</v>
      </c>
      <c r="J763" s="89"/>
    </row>
    <row r="764" spans="1:10" x14ac:dyDescent="0.35">
      <c r="A764" s="15" t="str">
        <f>Pivot!A766</f>
        <v>10609001688197</v>
      </c>
      <c r="B764" s="90">
        <f>Pivot!B766</f>
        <v>41225</v>
      </c>
      <c r="C764" s="15">
        <f>Pivot!C766</f>
        <v>8</v>
      </c>
      <c r="D764" s="118">
        <f>Pivot!D766</f>
        <v>18.6175</v>
      </c>
      <c r="E764" s="15">
        <f t="shared" si="54"/>
        <v>1</v>
      </c>
      <c r="F764" s="15">
        <f t="shared" si="55"/>
        <v>1</v>
      </c>
      <c r="G764" s="15">
        <f t="shared" si="56"/>
        <v>2</v>
      </c>
      <c r="H764" s="49">
        <v>0.51</v>
      </c>
      <c r="I764" s="89">
        <f t="shared" si="53"/>
        <v>148.94</v>
      </c>
      <c r="J764" s="89"/>
    </row>
    <row r="765" spans="1:10" x14ac:dyDescent="0.35">
      <c r="A765" s="15" t="str">
        <f>Pivot!A767</f>
        <v>10609001688270</v>
      </c>
      <c r="B765" s="90">
        <f>Pivot!B767</f>
        <v>41214</v>
      </c>
      <c r="C765" s="15">
        <f>Pivot!C767</f>
        <v>1</v>
      </c>
      <c r="D765" s="118">
        <f>Pivot!D767</f>
        <v>0.01</v>
      </c>
      <c r="E765" s="15">
        <f t="shared" si="54"/>
        <v>1</v>
      </c>
      <c r="F765" s="15">
        <f t="shared" si="55"/>
        <v>1</v>
      </c>
      <c r="G765" s="15">
        <f t="shared" si="56"/>
        <v>1</v>
      </c>
      <c r="H765" s="49">
        <v>0.03</v>
      </c>
      <c r="I765" s="89">
        <f t="shared" si="53"/>
        <v>0.01</v>
      </c>
      <c r="J765" s="89"/>
    </row>
    <row r="766" spans="1:10" x14ac:dyDescent="0.35">
      <c r="A766" s="15" t="str">
        <f>Pivot!A768</f>
        <v>10609001688353</v>
      </c>
      <c r="B766" s="90">
        <f>Pivot!B768</f>
        <v>41220</v>
      </c>
      <c r="C766" s="15">
        <f>Pivot!C768</f>
        <v>1</v>
      </c>
      <c r="D766" s="118">
        <f>Pivot!D768</f>
        <v>46.25</v>
      </c>
      <c r="E766" s="15">
        <f t="shared" si="54"/>
        <v>1</v>
      </c>
      <c r="F766" s="15">
        <f t="shared" si="55"/>
        <v>1</v>
      </c>
      <c r="G766" s="15">
        <f t="shared" si="56"/>
        <v>3</v>
      </c>
      <c r="H766" s="49">
        <v>0.21</v>
      </c>
      <c r="I766" s="89">
        <f t="shared" si="53"/>
        <v>46.25</v>
      </c>
      <c r="J766" s="89"/>
    </row>
    <row r="767" spans="1:10" x14ac:dyDescent="0.35">
      <c r="A767" s="15" t="str">
        <f>Pivot!A769</f>
        <v>10609001688437</v>
      </c>
      <c r="B767" s="90">
        <f>Pivot!B769</f>
        <v>41551</v>
      </c>
      <c r="C767" s="15">
        <f>Pivot!C769</f>
        <v>5</v>
      </c>
      <c r="D767" s="118">
        <f>Pivot!D769</f>
        <v>21.259999999999998</v>
      </c>
      <c r="E767" s="15">
        <f t="shared" si="54"/>
        <v>3</v>
      </c>
      <c r="F767" s="15">
        <f t="shared" si="55"/>
        <v>1</v>
      </c>
      <c r="G767" s="15">
        <f t="shared" si="56"/>
        <v>2</v>
      </c>
      <c r="H767" s="49">
        <v>0.05</v>
      </c>
      <c r="I767" s="89">
        <f t="shared" si="53"/>
        <v>106.29999999999998</v>
      </c>
      <c r="J767" s="89"/>
    </row>
    <row r="768" spans="1:10" x14ac:dyDescent="0.35">
      <c r="A768" s="15" t="str">
        <f>Pivot!A770</f>
        <v>10609001688502</v>
      </c>
      <c r="B768" s="90">
        <f>Pivot!B770</f>
        <v>41298</v>
      </c>
      <c r="C768" s="15">
        <f>Pivot!C770</f>
        <v>2</v>
      </c>
      <c r="D768" s="118">
        <f>Pivot!D770</f>
        <v>30.175000000000001</v>
      </c>
      <c r="E768" s="15">
        <f t="shared" si="54"/>
        <v>1</v>
      </c>
      <c r="F768" s="15">
        <f t="shared" si="55"/>
        <v>1</v>
      </c>
      <c r="G768" s="15">
        <f t="shared" si="56"/>
        <v>2</v>
      </c>
      <c r="H768" s="49">
        <v>0.46</v>
      </c>
      <c r="I768" s="89">
        <f t="shared" si="53"/>
        <v>60.35</v>
      </c>
      <c r="J768" s="89"/>
    </row>
    <row r="769" spans="1:10" x14ac:dyDescent="0.35">
      <c r="A769" s="15" t="str">
        <f>Pivot!A771</f>
        <v>10609001688684</v>
      </c>
      <c r="B769" s="90">
        <f>Pivot!B771</f>
        <v>41274</v>
      </c>
      <c r="C769" s="15">
        <f>Pivot!C771</f>
        <v>18</v>
      </c>
      <c r="D769" s="118">
        <f>Pivot!D771</f>
        <v>14.922777777777775</v>
      </c>
      <c r="E769" s="15">
        <f t="shared" si="54"/>
        <v>1</v>
      </c>
      <c r="F769" s="15">
        <f t="shared" si="55"/>
        <v>2</v>
      </c>
      <c r="G769" s="15">
        <f t="shared" si="56"/>
        <v>2</v>
      </c>
      <c r="H769" s="49">
        <v>0.53</v>
      </c>
      <c r="I769" s="89">
        <f t="shared" si="53"/>
        <v>268.60999999999996</v>
      </c>
      <c r="J769" s="89"/>
    </row>
    <row r="770" spans="1:10" x14ac:dyDescent="0.35">
      <c r="A770" s="15" t="str">
        <f>Pivot!A772</f>
        <v>10609001688767</v>
      </c>
      <c r="B770" s="90">
        <f>Pivot!B772</f>
        <v>41213</v>
      </c>
      <c r="C770" s="15">
        <f>Pivot!C772</f>
        <v>1</v>
      </c>
      <c r="D770" s="118">
        <f>Pivot!D772</f>
        <v>19.45</v>
      </c>
      <c r="E770" s="15">
        <f t="shared" si="54"/>
        <v>1</v>
      </c>
      <c r="F770" s="15">
        <f t="shared" si="55"/>
        <v>1</v>
      </c>
      <c r="G770" s="15">
        <f t="shared" si="56"/>
        <v>2</v>
      </c>
      <c r="H770" s="49">
        <v>0.2</v>
      </c>
      <c r="I770" s="89">
        <f t="shared" ref="I770:I833" si="57">D770*C770</f>
        <v>19.45</v>
      </c>
      <c r="J770" s="89"/>
    </row>
    <row r="771" spans="1:10" x14ac:dyDescent="0.35">
      <c r="A771" s="15" t="str">
        <f>Pivot!A773</f>
        <v>10609001688841</v>
      </c>
      <c r="B771" s="90">
        <f>Pivot!B773</f>
        <v>41208</v>
      </c>
      <c r="C771" s="15">
        <f>Pivot!C773</f>
        <v>1</v>
      </c>
      <c r="D771" s="118">
        <f>Pivot!D773</f>
        <v>8.5500000000000007</v>
      </c>
      <c r="E771" s="15">
        <f t="shared" ref="E771:E834" si="58">VLOOKUP(B771, $K$3:$L$5, 2)</f>
        <v>1</v>
      </c>
      <c r="F771" s="15">
        <f t="shared" ref="F771:F834" si="59">VLOOKUP(C771,$K$11:$L$13,2)</f>
        <v>1</v>
      </c>
      <c r="G771" s="15">
        <f t="shared" ref="G771:G834" si="60">VLOOKUP(D771,$K$19:$L$21,2)</f>
        <v>1</v>
      </c>
      <c r="H771" s="49">
        <v>0.02</v>
      </c>
      <c r="I771" s="89">
        <f t="shared" si="57"/>
        <v>8.5500000000000007</v>
      </c>
      <c r="J771" s="89"/>
    </row>
    <row r="772" spans="1:10" x14ac:dyDescent="0.35">
      <c r="A772" s="15" t="str">
        <f>Pivot!A774</f>
        <v>10609001688924</v>
      </c>
      <c r="B772" s="90">
        <f>Pivot!B774</f>
        <v>41240</v>
      </c>
      <c r="C772" s="15">
        <f>Pivot!C774</f>
        <v>13</v>
      </c>
      <c r="D772" s="118">
        <f>Pivot!D774</f>
        <v>8.7207692307692319</v>
      </c>
      <c r="E772" s="15">
        <f t="shared" si="58"/>
        <v>1</v>
      </c>
      <c r="F772" s="15">
        <f t="shared" si="59"/>
        <v>2</v>
      </c>
      <c r="G772" s="15">
        <f t="shared" si="60"/>
        <v>1</v>
      </c>
      <c r="H772" s="49">
        <v>0.12</v>
      </c>
      <c r="I772" s="89">
        <f t="shared" si="57"/>
        <v>113.37000000000002</v>
      </c>
      <c r="J772" s="89"/>
    </row>
    <row r="773" spans="1:10" x14ac:dyDescent="0.35">
      <c r="A773" s="15" t="str">
        <f>Pivot!A775</f>
        <v>10609001689005</v>
      </c>
      <c r="B773" s="90">
        <f>Pivot!B775</f>
        <v>41208</v>
      </c>
      <c r="C773" s="15">
        <f>Pivot!C775</f>
        <v>1</v>
      </c>
      <c r="D773" s="118">
        <f>Pivot!D775</f>
        <v>21.5</v>
      </c>
      <c r="E773" s="15">
        <f t="shared" si="58"/>
        <v>1</v>
      </c>
      <c r="F773" s="15">
        <f t="shared" si="59"/>
        <v>1</v>
      </c>
      <c r="G773" s="15">
        <f t="shared" si="60"/>
        <v>2</v>
      </c>
      <c r="H773" s="49">
        <v>0.61</v>
      </c>
      <c r="I773" s="89">
        <f t="shared" si="57"/>
        <v>21.5</v>
      </c>
      <c r="J773" s="89"/>
    </row>
    <row r="774" spans="1:10" x14ac:dyDescent="0.35">
      <c r="A774" s="15" t="str">
        <f>Pivot!A776</f>
        <v>10609001689187</v>
      </c>
      <c r="B774" s="90">
        <f>Pivot!B776</f>
        <v>41504</v>
      </c>
      <c r="C774" s="15">
        <f>Pivot!C776</f>
        <v>7</v>
      </c>
      <c r="D774" s="118">
        <f>Pivot!D776</f>
        <v>28.828571428571426</v>
      </c>
      <c r="E774" s="15">
        <f t="shared" si="58"/>
        <v>2</v>
      </c>
      <c r="F774" s="15">
        <f t="shared" si="59"/>
        <v>1</v>
      </c>
      <c r="G774" s="15">
        <f t="shared" si="60"/>
        <v>2</v>
      </c>
      <c r="H774" s="49">
        <v>0.53</v>
      </c>
      <c r="I774" s="89">
        <f t="shared" si="57"/>
        <v>201.79999999999998</v>
      </c>
      <c r="J774" s="89"/>
    </row>
    <row r="775" spans="1:10" x14ac:dyDescent="0.35">
      <c r="A775" s="15" t="str">
        <f>Pivot!A777</f>
        <v>10609001689260</v>
      </c>
      <c r="B775" s="90">
        <f>Pivot!B777</f>
        <v>41213</v>
      </c>
      <c r="C775" s="15">
        <f>Pivot!C777</f>
        <v>1</v>
      </c>
      <c r="D775" s="118">
        <f>Pivot!D777</f>
        <v>10</v>
      </c>
      <c r="E775" s="15">
        <f t="shared" si="58"/>
        <v>1</v>
      </c>
      <c r="F775" s="15">
        <f t="shared" si="59"/>
        <v>1</v>
      </c>
      <c r="G775" s="15">
        <f t="shared" si="60"/>
        <v>2</v>
      </c>
      <c r="H775" s="49">
        <v>0.93</v>
      </c>
      <c r="I775" s="89">
        <f t="shared" si="57"/>
        <v>10</v>
      </c>
      <c r="J775" s="89"/>
    </row>
    <row r="776" spans="1:10" x14ac:dyDescent="0.35">
      <c r="A776" s="15" t="str">
        <f>Pivot!A778</f>
        <v>10609001689344</v>
      </c>
      <c r="B776" s="90">
        <f>Pivot!B778</f>
        <v>41262</v>
      </c>
      <c r="C776" s="15">
        <f>Pivot!C778</f>
        <v>2</v>
      </c>
      <c r="D776" s="118">
        <f>Pivot!D778</f>
        <v>12.5</v>
      </c>
      <c r="E776" s="15">
        <f t="shared" si="58"/>
        <v>1</v>
      </c>
      <c r="F776" s="15">
        <f t="shared" si="59"/>
        <v>1</v>
      </c>
      <c r="G776" s="15">
        <f t="shared" si="60"/>
        <v>2</v>
      </c>
      <c r="H776" s="49">
        <v>0.51</v>
      </c>
      <c r="I776" s="89">
        <f t="shared" si="57"/>
        <v>25</v>
      </c>
      <c r="J776" s="89"/>
    </row>
    <row r="777" spans="1:10" x14ac:dyDescent="0.35">
      <c r="A777" s="15" t="str">
        <f>Pivot!A779</f>
        <v>10609001689427</v>
      </c>
      <c r="B777" s="90">
        <f>Pivot!B779</f>
        <v>41479</v>
      </c>
      <c r="C777" s="15">
        <f>Pivot!C779</f>
        <v>11</v>
      </c>
      <c r="D777" s="118">
        <f>Pivot!D779</f>
        <v>60.793636363636367</v>
      </c>
      <c r="E777" s="15">
        <f t="shared" si="58"/>
        <v>2</v>
      </c>
      <c r="F777" s="15">
        <f t="shared" si="59"/>
        <v>2</v>
      </c>
      <c r="G777" s="15">
        <f t="shared" si="60"/>
        <v>3</v>
      </c>
      <c r="H777" s="49">
        <v>0.22</v>
      </c>
      <c r="I777" s="89">
        <f t="shared" si="57"/>
        <v>668.73</v>
      </c>
      <c r="J777" s="89"/>
    </row>
    <row r="778" spans="1:10" x14ac:dyDescent="0.35">
      <c r="A778" s="15" t="str">
        <f>Pivot!A780</f>
        <v>10609001689591</v>
      </c>
      <c r="B778" s="90">
        <f>Pivot!B780</f>
        <v>41211</v>
      </c>
      <c r="C778" s="15">
        <f>Pivot!C780</f>
        <v>1</v>
      </c>
      <c r="D778" s="118">
        <f>Pivot!D780</f>
        <v>9.85</v>
      </c>
      <c r="E778" s="15">
        <f t="shared" si="58"/>
        <v>1</v>
      </c>
      <c r="F778" s="15">
        <f t="shared" si="59"/>
        <v>1</v>
      </c>
      <c r="G778" s="15">
        <f t="shared" si="60"/>
        <v>1</v>
      </c>
      <c r="H778" s="49">
        <v>0.7</v>
      </c>
      <c r="I778" s="89">
        <f t="shared" si="57"/>
        <v>9.85</v>
      </c>
      <c r="J778" s="89"/>
    </row>
    <row r="779" spans="1:10" x14ac:dyDescent="0.35">
      <c r="A779" s="15" t="str">
        <f>Pivot!A781</f>
        <v>10609001689674</v>
      </c>
      <c r="B779" s="90">
        <f>Pivot!B781</f>
        <v>41212</v>
      </c>
      <c r="C779" s="15">
        <f>Pivot!C781</f>
        <v>1</v>
      </c>
      <c r="D779" s="118">
        <f>Pivot!D781</f>
        <v>22.36</v>
      </c>
      <c r="E779" s="15">
        <f t="shared" si="58"/>
        <v>1</v>
      </c>
      <c r="F779" s="15">
        <f t="shared" si="59"/>
        <v>1</v>
      </c>
      <c r="G779" s="15">
        <f t="shared" si="60"/>
        <v>2</v>
      </c>
      <c r="H779" s="49">
        <v>0.75</v>
      </c>
      <c r="I779" s="89">
        <f t="shared" si="57"/>
        <v>22.36</v>
      </c>
      <c r="J779" s="89"/>
    </row>
    <row r="780" spans="1:10" x14ac:dyDescent="0.35">
      <c r="A780" s="15" t="str">
        <f>Pivot!A782</f>
        <v>10609001689757</v>
      </c>
      <c r="B780" s="90">
        <f>Pivot!B782</f>
        <v>41295</v>
      </c>
      <c r="C780" s="15">
        <f>Pivot!C782</f>
        <v>2</v>
      </c>
      <c r="D780" s="118">
        <f>Pivot!D782</f>
        <v>91.45</v>
      </c>
      <c r="E780" s="15">
        <f t="shared" si="58"/>
        <v>1</v>
      </c>
      <c r="F780" s="15">
        <f t="shared" si="59"/>
        <v>1</v>
      </c>
      <c r="G780" s="15">
        <f t="shared" si="60"/>
        <v>3</v>
      </c>
      <c r="H780" s="49">
        <v>0.7</v>
      </c>
      <c r="I780" s="89">
        <f t="shared" si="57"/>
        <v>182.9</v>
      </c>
      <c r="J780" s="89"/>
    </row>
    <row r="781" spans="1:10" x14ac:dyDescent="0.35">
      <c r="A781" s="15" t="str">
        <f>Pivot!A783</f>
        <v>10609001689831</v>
      </c>
      <c r="B781" s="90">
        <f>Pivot!B783</f>
        <v>41212</v>
      </c>
      <c r="C781" s="15">
        <f>Pivot!C783</f>
        <v>1</v>
      </c>
      <c r="D781" s="118">
        <f>Pivot!D783</f>
        <v>11.7</v>
      </c>
      <c r="E781" s="15">
        <f t="shared" si="58"/>
        <v>1</v>
      </c>
      <c r="F781" s="15">
        <f t="shared" si="59"/>
        <v>1</v>
      </c>
      <c r="G781" s="15">
        <f t="shared" si="60"/>
        <v>2</v>
      </c>
      <c r="H781" s="49">
        <v>0.33</v>
      </c>
      <c r="I781" s="89">
        <f t="shared" si="57"/>
        <v>11.7</v>
      </c>
      <c r="J781" s="89"/>
    </row>
    <row r="782" spans="1:10" x14ac:dyDescent="0.35">
      <c r="A782" s="15" t="str">
        <f>Pivot!A784</f>
        <v>10609001689914</v>
      </c>
      <c r="B782" s="90">
        <f>Pivot!B784</f>
        <v>41212</v>
      </c>
      <c r="C782" s="15">
        <f>Pivot!C784</f>
        <v>1</v>
      </c>
      <c r="D782" s="118">
        <f>Pivot!D784</f>
        <v>14.31</v>
      </c>
      <c r="E782" s="15">
        <f t="shared" si="58"/>
        <v>1</v>
      </c>
      <c r="F782" s="15">
        <f t="shared" si="59"/>
        <v>1</v>
      </c>
      <c r="G782" s="15">
        <f t="shared" si="60"/>
        <v>2</v>
      </c>
      <c r="H782" s="49">
        <v>0.24</v>
      </c>
      <c r="I782" s="89">
        <f t="shared" si="57"/>
        <v>14.31</v>
      </c>
      <c r="J782" s="89"/>
    </row>
    <row r="783" spans="1:10" x14ac:dyDescent="0.35">
      <c r="A783" s="15" t="str">
        <f>Pivot!A785</f>
        <v>10609001690078</v>
      </c>
      <c r="B783" s="90">
        <f>Pivot!B785</f>
        <v>41229</v>
      </c>
      <c r="C783" s="15">
        <f>Pivot!C785</f>
        <v>4</v>
      </c>
      <c r="D783" s="118">
        <f>Pivot!D785</f>
        <v>14.745000000000001</v>
      </c>
      <c r="E783" s="15">
        <f t="shared" si="58"/>
        <v>1</v>
      </c>
      <c r="F783" s="15">
        <f t="shared" si="59"/>
        <v>1</v>
      </c>
      <c r="G783" s="15">
        <f t="shared" si="60"/>
        <v>2</v>
      </c>
      <c r="H783" s="49">
        <v>0.25</v>
      </c>
      <c r="I783" s="89">
        <f t="shared" si="57"/>
        <v>58.980000000000004</v>
      </c>
      <c r="J783" s="89"/>
    </row>
    <row r="784" spans="1:10" x14ac:dyDescent="0.35">
      <c r="A784" s="15" t="str">
        <f>Pivot!A786</f>
        <v>10609001690151</v>
      </c>
      <c r="B784" s="90">
        <f>Pivot!B786</f>
        <v>41583</v>
      </c>
      <c r="C784" s="15">
        <f>Pivot!C786</f>
        <v>65</v>
      </c>
      <c r="D784" s="118">
        <f>Pivot!D786</f>
        <v>10.603846153846153</v>
      </c>
      <c r="E784" s="15">
        <f t="shared" si="58"/>
        <v>3</v>
      </c>
      <c r="F784" s="15">
        <f t="shared" si="59"/>
        <v>3</v>
      </c>
      <c r="G784" s="15">
        <f t="shared" si="60"/>
        <v>2</v>
      </c>
      <c r="H784" s="49">
        <v>0.72</v>
      </c>
      <c r="I784" s="89">
        <f t="shared" si="57"/>
        <v>689.24999999999989</v>
      </c>
      <c r="J784" s="89"/>
    </row>
    <row r="785" spans="1:10" x14ac:dyDescent="0.35">
      <c r="A785" s="15" t="str">
        <f>Pivot!A787</f>
        <v>10609001690235</v>
      </c>
      <c r="B785" s="90">
        <f>Pivot!B787</f>
        <v>41250</v>
      </c>
      <c r="C785" s="15">
        <f>Pivot!C787</f>
        <v>11</v>
      </c>
      <c r="D785" s="118">
        <f>Pivot!D787</f>
        <v>9.6390909090909087</v>
      </c>
      <c r="E785" s="15">
        <f t="shared" si="58"/>
        <v>1</v>
      </c>
      <c r="F785" s="15">
        <f t="shared" si="59"/>
        <v>2</v>
      </c>
      <c r="G785" s="15">
        <f t="shared" si="60"/>
        <v>1</v>
      </c>
      <c r="H785" s="49">
        <v>0.44</v>
      </c>
      <c r="I785" s="89">
        <f t="shared" si="57"/>
        <v>106.03</v>
      </c>
      <c r="J785" s="89"/>
    </row>
    <row r="786" spans="1:10" x14ac:dyDescent="0.35">
      <c r="A786" s="15" t="str">
        <f>Pivot!A788</f>
        <v>10609001690318</v>
      </c>
      <c r="B786" s="90">
        <f>Pivot!B788</f>
        <v>41213</v>
      </c>
      <c r="C786" s="15">
        <f>Pivot!C788</f>
        <v>1</v>
      </c>
      <c r="D786" s="118">
        <f>Pivot!D788</f>
        <v>6.07</v>
      </c>
      <c r="E786" s="15">
        <f t="shared" si="58"/>
        <v>1</v>
      </c>
      <c r="F786" s="15">
        <f t="shared" si="59"/>
        <v>1</v>
      </c>
      <c r="G786" s="15">
        <f t="shared" si="60"/>
        <v>1</v>
      </c>
      <c r="H786" s="49">
        <v>0.05</v>
      </c>
      <c r="I786" s="89">
        <f t="shared" si="57"/>
        <v>6.07</v>
      </c>
      <c r="J786" s="89"/>
    </row>
    <row r="787" spans="1:10" x14ac:dyDescent="0.35">
      <c r="A787" s="15" t="str">
        <f>Pivot!A789</f>
        <v>10609001690490</v>
      </c>
      <c r="B787" s="90">
        <f>Pivot!B789</f>
        <v>41212</v>
      </c>
      <c r="C787" s="15">
        <f>Pivot!C789</f>
        <v>1</v>
      </c>
      <c r="D787" s="118">
        <f>Pivot!D789</f>
        <v>25.28</v>
      </c>
      <c r="E787" s="15">
        <f t="shared" si="58"/>
        <v>1</v>
      </c>
      <c r="F787" s="15">
        <f t="shared" si="59"/>
        <v>1</v>
      </c>
      <c r="G787" s="15">
        <f t="shared" si="60"/>
        <v>2</v>
      </c>
      <c r="H787" s="49">
        <v>0.41</v>
      </c>
      <c r="I787" s="89">
        <f t="shared" si="57"/>
        <v>25.28</v>
      </c>
      <c r="J787" s="89"/>
    </row>
    <row r="788" spans="1:10" x14ac:dyDescent="0.35">
      <c r="A788" s="15" t="str">
        <f>Pivot!A790</f>
        <v>10609001690565</v>
      </c>
      <c r="B788" s="90">
        <f>Pivot!B790</f>
        <v>41263</v>
      </c>
      <c r="C788" s="15">
        <f>Pivot!C790</f>
        <v>4</v>
      </c>
      <c r="D788" s="118">
        <f>Pivot!D790</f>
        <v>12.842500000000001</v>
      </c>
      <c r="E788" s="15">
        <f t="shared" si="58"/>
        <v>1</v>
      </c>
      <c r="F788" s="15">
        <f t="shared" si="59"/>
        <v>1</v>
      </c>
      <c r="G788" s="15">
        <f t="shared" si="60"/>
        <v>2</v>
      </c>
      <c r="H788" s="49">
        <v>0.16</v>
      </c>
      <c r="I788" s="89">
        <f t="shared" si="57"/>
        <v>51.370000000000005</v>
      </c>
      <c r="J788" s="89"/>
    </row>
    <row r="789" spans="1:10" x14ac:dyDescent="0.35">
      <c r="A789" s="15" t="str">
        <f>Pivot!A791</f>
        <v>10609001690649</v>
      </c>
      <c r="B789" s="90">
        <f>Pivot!B791</f>
        <v>41521</v>
      </c>
      <c r="C789" s="15">
        <f>Pivot!C791</f>
        <v>3</v>
      </c>
      <c r="D789" s="118">
        <f>Pivot!D791</f>
        <v>18.216666666666665</v>
      </c>
      <c r="E789" s="15">
        <f t="shared" si="58"/>
        <v>3</v>
      </c>
      <c r="F789" s="15">
        <f t="shared" si="59"/>
        <v>1</v>
      </c>
      <c r="G789" s="15">
        <f t="shared" si="60"/>
        <v>2</v>
      </c>
      <c r="H789" s="49">
        <v>0.53</v>
      </c>
      <c r="I789" s="89">
        <f t="shared" si="57"/>
        <v>54.649999999999991</v>
      </c>
      <c r="J789" s="89"/>
    </row>
    <row r="790" spans="1:10" x14ac:dyDescent="0.35">
      <c r="A790" s="15" t="str">
        <f>Pivot!A792</f>
        <v>10609001690722</v>
      </c>
      <c r="B790" s="90">
        <f>Pivot!B792</f>
        <v>41275</v>
      </c>
      <c r="C790" s="15">
        <f>Pivot!C792</f>
        <v>3</v>
      </c>
      <c r="D790" s="118">
        <f>Pivot!D792</f>
        <v>33.966666666666669</v>
      </c>
      <c r="E790" s="15">
        <f t="shared" si="58"/>
        <v>1</v>
      </c>
      <c r="F790" s="15">
        <f t="shared" si="59"/>
        <v>1</v>
      </c>
      <c r="G790" s="15">
        <f t="shared" si="60"/>
        <v>2</v>
      </c>
      <c r="H790" s="49">
        <v>0.32</v>
      </c>
      <c r="I790" s="89">
        <f t="shared" si="57"/>
        <v>101.9</v>
      </c>
      <c r="J790" s="89"/>
    </row>
    <row r="791" spans="1:10" x14ac:dyDescent="0.35">
      <c r="A791" s="15" t="str">
        <f>Pivot!A793</f>
        <v>10609001690805</v>
      </c>
      <c r="B791" s="90">
        <f>Pivot!B793</f>
        <v>41231</v>
      </c>
      <c r="C791" s="15">
        <f>Pivot!C793</f>
        <v>2</v>
      </c>
      <c r="D791" s="118">
        <f>Pivot!D793</f>
        <v>39.69</v>
      </c>
      <c r="E791" s="15">
        <f t="shared" si="58"/>
        <v>1</v>
      </c>
      <c r="F791" s="15">
        <f t="shared" si="59"/>
        <v>1</v>
      </c>
      <c r="G791" s="15">
        <f t="shared" si="60"/>
        <v>2</v>
      </c>
      <c r="H791" s="49">
        <v>0.4</v>
      </c>
      <c r="I791" s="89">
        <f t="shared" si="57"/>
        <v>79.38</v>
      </c>
      <c r="J791" s="89"/>
    </row>
    <row r="792" spans="1:10" x14ac:dyDescent="0.35">
      <c r="A792" s="15" t="str">
        <f>Pivot!A794</f>
        <v>10609001690987</v>
      </c>
      <c r="B792" s="90">
        <f>Pivot!B794</f>
        <v>41406</v>
      </c>
      <c r="C792" s="15">
        <f>Pivot!C794</f>
        <v>5</v>
      </c>
      <c r="D792" s="118">
        <f>Pivot!D794</f>
        <v>17.445999999999998</v>
      </c>
      <c r="E792" s="15">
        <f t="shared" si="58"/>
        <v>2</v>
      </c>
      <c r="F792" s="15">
        <f t="shared" si="59"/>
        <v>1</v>
      </c>
      <c r="G792" s="15">
        <f t="shared" si="60"/>
        <v>2</v>
      </c>
      <c r="H792" s="49">
        <v>0.7</v>
      </c>
      <c r="I792" s="89">
        <f t="shared" si="57"/>
        <v>87.22999999999999</v>
      </c>
      <c r="J792" s="89"/>
    </row>
    <row r="793" spans="1:10" x14ac:dyDescent="0.35">
      <c r="A793" s="15" t="str">
        <f>Pivot!A795</f>
        <v>10609001691068</v>
      </c>
      <c r="B793" s="90">
        <f>Pivot!B795</f>
        <v>41208</v>
      </c>
      <c r="C793" s="15">
        <f>Pivot!C795</f>
        <v>1</v>
      </c>
      <c r="D793" s="118">
        <f>Pivot!D795</f>
        <v>9.75</v>
      </c>
      <c r="E793" s="15">
        <f t="shared" si="58"/>
        <v>1</v>
      </c>
      <c r="F793" s="15">
        <f t="shared" si="59"/>
        <v>1</v>
      </c>
      <c r="G793" s="15">
        <f t="shared" si="60"/>
        <v>1</v>
      </c>
      <c r="H793" s="49">
        <v>0.12</v>
      </c>
      <c r="I793" s="89">
        <f t="shared" si="57"/>
        <v>9.75</v>
      </c>
      <c r="J793" s="89"/>
    </row>
    <row r="794" spans="1:10" x14ac:dyDescent="0.35">
      <c r="A794" s="15" t="str">
        <f>Pivot!A796</f>
        <v>10609001691142</v>
      </c>
      <c r="B794" s="90">
        <f>Pivot!B796</f>
        <v>41318</v>
      </c>
      <c r="C794" s="15">
        <f>Pivot!C796</f>
        <v>6</v>
      </c>
      <c r="D794" s="118">
        <f>Pivot!D796</f>
        <v>8.1083333333333325</v>
      </c>
      <c r="E794" s="15">
        <f t="shared" si="58"/>
        <v>1</v>
      </c>
      <c r="F794" s="15">
        <f t="shared" si="59"/>
        <v>1</v>
      </c>
      <c r="G794" s="15">
        <f t="shared" si="60"/>
        <v>1</v>
      </c>
      <c r="H794" s="49">
        <v>0.93</v>
      </c>
      <c r="I794" s="89">
        <f t="shared" si="57"/>
        <v>48.649999999999991</v>
      </c>
      <c r="J794" s="89"/>
    </row>
    <row r="795" spans="1:10" x14ac:dyDescent="0.35">
      <c r="A795" s="15" t="str">
        <f>Pivot!A797</f>
        <v>10609001691225</v>
      </c>
      <c r="B795" s="90">
        <f>Pivot!B797</f>
        <v>41320</v>
      </c>
      <c r="C795" s="15">
        <f>Pivot!C797</f>
        <v>2</v>
      </c>
      <c r="D795" s="118">
        <f>Pivot!D797</f>
        <v>19.324999999999999</v>
      </c>
      <c r="E795" s="15">
        <f t="shared" si="58"/>
        <v>1</v>
      </c>
      <c r="F795" s="15">
        <f t="shared" si="59"/>
        <v>1</v>
      </c>
      <c r="G795" s="15">
        <f t="shared" si="60"/>
        <v>2</v>
      </c>
      <c r="H795" s="49">
        <v>0.4</v>
      </c>
      <c r="I795" s="89">
        <f t="shared" si="57"/>
        <v>38.65</v>
      </c>
      <c r="J795" s="89"/>
    </row>
    <row r="796" spans="1:10" x14ac:dyDescent="0.35">
      <c r="A796" s="15" t="str">
        <f>Pivot!A798</f>
        <v>10609001691308</v>
      </c>
      <c r="B796" s="90">
        <f>Pivot!B798</f>
        <v>41206</v>
      </c>
      <c r="C796" s="15">
        <f>Pivot!C798</f>
        <v>1</v>
      </c>
      <c r="D796" s="118">
        <f>Pivot!D798</f>
        <v>17.75</v>
      </c>
      <c r="E796" s="15">
        <f t="shared" si="58"/>
        <v>1</v>
      </c>
      <c r="F796" s="15">
        <f t="shared" si="59"/>
        <v>1</v>
      </c>
      <c r="G796" s="15">
        <f t="shared" si="60"/>
        <v>2</v>
      </c>
      <c r="H796" s="49">
        <v>0.32</v>
      </c>
      <c r="I796" s="89">
        <f t="shared" si="57"/>
        <v>17.75</v>
      </c>
      <c r="J796" s="89"/>
    </row>
    <row r="797" spans="1:10" x14ac:dyDescent="0.35">
      <c r="A797" s="15" t="str">
        <f>Pivot!A799</f>
        <v>10609001691480</v>
      </c>
      <c r="B797" s="90">
        <f>Pivot!B799</f>
        <v>41206</v>
      </c>
      <c r="C797" s="15">
        <f>Pivot!C799</f>
        <v>1</v>
      </c>
      <c r="D797" s="118">
        <f>Pivot!D799</f>
        <v>3.5</v>
      </c>
      <c r="E797" s="15">
        <f t="shared" si="58"/>
        <v>1</v>
      </c>
      <c r="F797" s="15">
        <f t="shared" si="59"/>
        <v>1</v>
      </c>
      <c r="G797" s="15">
        <f t="shared" si="60"/>
        <v>1</v>
      </c>
      <c r="H797" s="49">
        <v>0.15</v>
      </c>
      <c r="I797" s="89">
        <f t="shared" si="57"/>
        <v>3.5</v>
      </c>
      <c r="J797" s="89"/>
    </row>
    <row r="798" spans="1:10" x14ac:dyDescent="0.35">
      <c r="A798" s="15" t="str">
        <f>Pivot!A800</f>
        <v>10609001691555</v>
      </c>
      <c r="B798" s="90">
        <f>Pivot!B800</f>
        <v>41248</v>
      </c>
      <c r="C798" s="15">
        <f>Pivot!C800</f>
        <v>8</v>
      </c>
      <c r="D798" s="118">
        <f>Pivot!D800</f>
        <v>8.4875000000000007</v>
      </c>
      <c r="E798" s="15">
        <f t="shared" si="58"/>
        <v>1</v>
      </c>
      <c r="F798" s="15">
        <f t="shared" si="59"/>
        <v>1</v>
      </c>
      <c r="G798" s="15">
        <f t="shared" si="60"/>
        <v>1</v>
      </c>
      <c r="H798" s="49">
        <v>0.43</v>
      </c>
      <c r="I798" s="89">
        <f t="shared" si="57"/>
        <v>67.900000000000006</v>
      </c>
      <c r="J798" s="89"/>
    </row>
    <row r="799" spans="1:10" x14ac:dyDescent="0.35">
      <c r="A799" s="15" t="str">
        <f>Pivot!A801</f>
        <v>10609001691894</v>
      </c>
      <c r="B799" s="90">
        <f>Pivot!B801</f>
        <v>41557</v>
      </c>
      <c r="C799" s="15">
        <f>Pivot!C801</f>
        <v>47</v>
      </c>
      <c r="D799" s="118">
        <f>Pivot!D801</f>
        <v>13.185106382978724</v>
      </c>
      <c r="E799" s="15">
        <f t="shared" si="58"/>
        <v>3</v>
      </c>
      <c r="F799" s="15">
        <f t="shared" si="59"/>
        <v>3</v>
      </c>
      <c r="G799" s="15">
        <f t="shared" si="60"/>
        <v>2</v>
      </c>
      <c r="H799" s="49">
        <v>0.02</v>
      </c>
      <c r="I799" s="89">
        <f t="shared" si="57"/>
        <v>619.70000000000005</v>
      </c>
      <c r="J799" s="89"/>
    </row>
    <row r="800" spans="1:10" x14ac:dyDescent="0.35">
      <c r="A800" s="15" t="str">
        <f>Pivot!A802</f>
        <v>10609001691977</v>
      </c>
      <c r="B800" s="90">
        <f>Pivot!B802</f>
        <v>41201</v>
      </c>
      <c r="C800" s="15">
        <f>Pivot!C802</f>
        <v>1</v>
      </c>
      <c r="D800" s="118">
        <f>Pivot!D802</f>
        <v>0.01</v>
      </c>
      <c r="E800" s="15">
        <f t="shared" si="58"/>
        <v>1</v>
      </c>
      <c r="F800" s="15">
        <f t="shared" si="59"/>
        <v>1</v>
      </c>
      <c r="G800" s="15">
        <f t="shared" si="60"/>
        <v>1</v>
      </c>
      <c r="H800" s="49">
        <v>0.89</v>
      </c>
      <c r="I800" s="89">
        <f t="shared" si="57"/>
        <v>0.01</v>
      </c>
      <c r="J800" s="89"/>
    </row>
    <row r="801" spans="1:10" x14ac:dyDescent="0.35">
      <c r="A801" s="15" t="str">
        <f>Pivot!A803</f>
        <v>10609001692132</v>
      </c>
      <c r="B801" s="90">
        <f>Pivot!B803</f>
        <v>41355</v>
      </c>
      <c r="C801" s="15">
        <f>Pivot!C803</f>
        <v>3</v>
      </c>
      <c r="D801" s="118">
        <f>Pivot!D803</f>
        <v>19.633333333333336</v>
      </c>
      <c r="E801" s="15">
        <f t="shared" si="58"/>
        <v>1</v>
      </c>
      <c r="F801" s="15">
        <f t="shared" si="59"/>
        <v>1</v>
      </c>
      <c r="G801" s="15">
        <f t="shared" si="60"/>
        <v>2</v>
      </c>
      <c r="H801" s="49">
        <v>0.85</v>
      </c>
      <c r="I801" s="89">
        <f t="shared" si="57"/>
        <v>58.900000000000006</v>
      </c>
      <c r="J801" s="89"/>
    </row>
    <row r="802" spans="1:10" x14ac:dyDescent="0.35">
      <c r="A802" s="15" t="str">
        <f>Pivot!A804</f>
        <v>10609001692215</v>
      </c>
      <c r="B802" s="90">
        <f>Pivot!B804</f>
        <v>41199</v>
      </c>
      <c r="C802" s="15">
        <f>Pivot!C804</f>
        <v>1</v>
      </c>
      <c r="D802" s="118">
        <f>Pivot!D804</f>
        <v>27.75</v>
      </c>
      <c r="E802" s="15">
        <f t="shared" si="58"/>
        <v>1</v>
      </c>
      <c r="F802" s="15">
        <f t="shared" si="59"/>
        <v>1</v>
      </c>
      <c r="G802" s="15">
        <f t="shared" si="60"/>
        <v>2</v>
      </c>
      <c r="H802" s="49">
        <v>0.37</v>
      </c>
      <c r="I802" s="89">
        <f t="shared" si="57"/>
        <v>27.75</v>
      </c>
      <c r="J802" s="89"/>
    </row>
    <row r="803" spans="1:10" x14ac:dyDescent="0.35">
      <c r="A803" s="15" t="str">
        <f>Pivot!A805</f>
        <v>10609001692397</v>
      </c>
      <c r="B803" s="90">
        <f>Pivot!B805</f>
        <v>41432</v>
      </c>
      <c r="C803" s="15">
        <f>Pivot!C805</f>
        <v>15</v>
      </c>
      <c r="D803" s="118">
        <f>Pivot!D805</f>
        <v>24.690666666666669</v>
      </c>
      <c r="E803" s="15">
        <f t="shared" si="58"/>
        <v>2</v>
      </c>
      <c r="F803" s="15">
        <f t="shared" si="59"/>
        <v>2</v>
      </c>
      <c r="G803" s="15">
        <f t="shared" si="60"/>
        <v>2</v>
      </c>
      <c r="H803" s="49">
        <v>0.82</v>
      </c>
      <c r="I803" s="89">
        <f t="shared" si="57"/>
        <v>370.36</v>
      </c>
      <c r="J803" s="89"/>
    </row>
    <row r="804" spans="1:10" x14ac:dyDescent="0.35">
      <c r="A804" s="15" t="str">
        <f>Pivot!A806</f>
        <v>10609001692470</v>
      </c>
      <c r="B804" s="90">
        <f>Pivot!B806</f>
        <v>41198</v>
      </c>
      <c r="C804" s="15">
        <f>Pivot!C806</f>
        <v>1</v>
      </c>
      <c r="D804" s="118">
        <f>Pivot!D806</f>
        <v>36</v>
      </c>
      <c r="E804" s="15">
        <f t="shared" si="58"/>
        <v>1</v>
      </c>
      <c r="F804" s="15">
        <f t="shared" si="59"/>
        <v>1</v>
      </c>
      <c r="G804" s="15">
        <f t="shared" si="60"/>
        <v>2</v>
      </c>
      <c r="H804" s="49">
        <v>0.51</v>
      </c>
      <c r="I804" s="89">
        <f t="shared" si="57"/>
        <v>36</v>
      </c>
      <c r="J804" s="89"/>
    </row>
    <row r="805" spans="1:10" x14ac:dyDescent="0.35">
      <c r="A805" s="15" t="str">
        <f>Pivot!A807</f>
        <v>10609001692546</v>
      </c>
      <c r="B805" s="90">
        <f>Pivot!B807</f>
        <v>41513</v>
      </c>
      <c r="C805" s="15">
        <f>Pivot!C807</f>
        <v>2</v>
      </c>
      <c r="D805" s="118">
        <f>Pivot!D807</f>
        <v>20.75</v>
      </c>
      <c r="E805" s="15">
        <f t="shared" si="58"/>
        <v>2</v>
      </c>
      <c r="F805" s="15">
        <f t="shared" si="59"/>
        <v>1</v>
      </c>
      <c r="G805" s="15">
        <f t="shared" si="60"/>
        <v>2</v>
      </c>
      <c r="H805" s="49">
        <v>0.1</v>
      </c>
      <c r="I805" s="89">
        <f t="shared" si="57"/>
        <v>41.5</v>
      </c>
      <c r="J805" s="89"/>
    </row>
    <row r="806" spans="1:10" x14ac:dyDescent="0.35">
      <c r="A806" s="15" t="str">
        <f>Pivot!A808</f>
        <v>10609001692629</v>
      </c>
      <c r="B806" s="90">
        <f>Pivot!B808</f>
        <v>41202</v>
      </c>
      <c r="C806" s="15">
        <f>Pivot!C808</f>
        <v>1</v>
      </c>
      <c r="D806" s="118">
        <f>Pivot!D808</f>
        <v>36.4</v>
      </c>
      <c r="E806" s="15">
        <f t="shared" si="58"/>
        <v>1</v>
      </c>
      <c r="F806" s="15">
        <f t="shared" si="59"/>
        <v>1</v>
      </c>
      <c r="G806" s="15">
        <f t="shared" si="60"/>
        <v>2</v>
      </c>
      <c r="H806" s="49">
        <v>0.4</v>
      </c>
      <c r="I806" s="89">
        <f t="shared" si="57"/>
        <v>36.4</v>
      </c>
      <c r="J806" s="89"/>
    </row>
    <row r="807" spans="1:10" x14ac:dyDescent="0.35">
      <c r="A807" s="15" t="str">
        <f>Pivot!A809</f>
        <v>10609001692702</v>
      </c>
      <c r="B807" s="90">
        <f>Pivot!B809</f>
        <v>41203</v>
      </c>
      <c r="C807" s="15">
        <f>Pivot!C809</f>
        <v>1</v>
      </c>
      <c r="D807" s="118">
        <f>Pivot!D809</f>
        <v>0.01</v>
      </c>
      <c r="E807" s="15">
        <f t="shared" si="58"/>
        <v>1</v>
      </c>
      <c r="F807" s="15">
        <f t="shared" si="59"/>
        <v>1</v>
      </c>
      <c r="G807" s="15">
        <f t="shared" si="60"/>
        <v>1</v>
      </c>
      <c r="H807" s="49">
        <v>0.81</v>
      </c>
      <c r="I807" s="89">
        <f t="shared" si="57"/>
        <v>0.01</v>
      </c>
      <c r="J807" s="89"/>
    </row>
    <row r="808" spans="1:10" x14ac:dyDescent="0.35">
      <c r="A808" s="15" t="str">
        <f>Pivot!A810</f>
        <v>10609001692884</v>
      </c>
      <c r="B808" s="90">
        <f>Pivot!B810</f>
        <v>41203</v>
      </c>
      <c r="C808" s="15">
        <f>Pivot!C810</f>
        <v>1</v>
      </c>
      <c r="D808" s="118">
        <f>Pivot!D810</f>
        <v>35.65</v>
      </c>
      <c r="E808" s="15">
        <f t="shared" si="58"/>
        <v>1</v>
      </c>
      <c r="F808" s="15">
        <f t="shared" si="59"/>
        <v>1</v>
      </c>
      <c r="G808" s="15">
        <f t="shared" si="60"/>
        <v>2</v>
      </c>
      <c r="H808" s="49">
        <v>0.33</v>
      </c>
      <c r="I808" s="89">
        <f t="shared" si="57"/>
        <v>35.65</v>
      </c>
      <c r="J808" s="89"/>
    </row>
    <row r="809" spans="1:10" x14ac:dyDescent="0.35">
      <c r="A809" s="15" t="str">
        <f>Pivot!A811</f>
        <v>10609001692967</v>
      </c>
      <c r="B809" s="90">
        <f>Pivot!B811</f>
        <v>41212</v>
      </c>
      <c r="C809" s="15">
        <f>Pivot!C811</f>
        <v>1</v>
      </c>
      <c r="D809" s="118">
        <f>Pivot!D811</f>
        <v>31.95</v>
      </c>
      <c r="E809" s="15">
        <f t="shared" si="58"/>
        <v>1</v>
      </c>
      <c r="F809" s="15">
        <f t="shared" si="59"/>
        <v>1</v>
      </c>
      <c r="G809" s="15">
        <f t="shared" si="60"/>
        <v>2</v>
      </c>
      <c r="H809" s="49">
        <v>0.74</v>
      </c>
      <c r="I809" s="89">
        <f t="shared" si="57"/>
        <v>31.95</v>
      </c>
      <c r="J809" s="89"/>
    </row>
    <row r="810" spans="1:10" x14ac:dyDescent="0.35">
      <c r="A810" s="15" t="str">
        <f>Pivot!A812</f>
        <v>10609001693049</v>
      </c>
      <c r="B810" s="90">
        <f>Pivot!B812</f>
        <v>41212</v>
      </c>
      <c r="C810" s="15">
        <f>Pivot!C812</f>
        <v>1</v>
      </c>
      <c r="D810" s="118">
        <f>Pivot!D812</f>
        <v>15.04</v>
      </c>
      <c r="E810" s="15">
        <f t="shared" si="58"/>
        <v>1</v>
      </c>
      <c r="F810" s="15">
        <f t="shared" si="59"/>
        <v>1</v>
      </c>
      <c r="G810" s="15">
        <f t="shared" si="60"/>
        <v>2</v>
      </c>
      <c r="H810" s="49">
        <v>0.08</v>
      </c>
      <c r="I810" s="89">
        <f t="shared" si="57"/>
        <v>15.04</v>
      </c>
      <c r="J810" s="89"/>
    </row>
    <row r="811" spans="1:10" x14ac:dyDescent="0.35">
      <c r="A811" s="15" t="str">
        <f>Pivot!A813</f>
        <v>10609001693205</v>
      </c>
      <c r="B811" s="90">
        <f>Pivot!B813</f>
        <v>41203</v>
      </c>
      <c r="C811" s="15">
        <f>Pivot!C813</f>
        <v>1</v>
      </c>
      <c r="D811" s="118">
        <f>Pivot!D813</f>
        <v>18.899999999999999</v>
      </c>
      <c r="E811" s="15">
        <f t="shared" si="58"/>
        <v>1</v>
      </c>
      <c r="F811" s="15">
        <f t="shared" si="59"/>
        <v>1</v>
      </c>
      <c r="G811" s="15">
        <f t="shared" si="60"/>
        <v>2</v>
      </c>
      <c r="H811" s="49">
        <v>0.01</v>
      </c>
      <c r="I811" s="89">
        <f t="shared" si="57"/>
        <v>18.899999999999999</v>
      </c>
      <c r="J811" s="89"/>
    </row>
    <row r="812" spans="1:10" x14ac:dyDescent="0.35">
      <c r="A812" s="15" t="str">
        <f>Pivot!A814</f>
        <v>10609001693387</v>
      </c>
      <c r="B812" s="90">
        <f>Pivot!B814</f>
        <v>41212</v>
      </c>
      <c r="C812" s="15">
        <f>Pivot!C814</f>
        <v>1</v>
      </c>
      <c r="D812" s="118">
        <f>Pivot!D814</f>
        <v>20.41</v>
      </c>
      <c r="E812" s="15">
        <f t="shared" si="58"/>
        <v>1</v>
      </c>
      <c r="F812" s="15">
        <f t="shared" si="59"/>
        <v>1</v>
      </c>
      <c r="G812" s="15">
        <f t="shared" si="60"/>
        <v>2</v>
      </c>
      <c r="H812" s="49">
        <v>0.69</v>
      </c>
      <c r="I812" s="89">
        <f t="shared" si="57"/>
        <v>20.41</v>
      </c>
      <c r="J812" s="89"/>
    </row>
    <row r="813" spans="1:10" x14ac:dyDescent="0.35">
      <c r="A813" s="15" t="str">
        <f>Pivot!A815</f>
        <v>10609001693619</v>
      </c>
      <c r="B813" s="90">
        <f>Pivot!B815</f>
        <v>41296</v>
      </c>
      <c r="C813" s="15">
        <f>Pivot!C815</f>
        <v>2</v>
      </c>
      <c r="D813" s="118">
        <f>Pivot!D815</f>
        <v>10.775</v>
      </c>
      <c r="E813" s="15">
        <f t="shared" si="58"/>
        <v>1</v>
      </c>
      <c r="F813" s="15">
        <f t="shared" si="59"/>
        <v>1</v>
      </c>
      <c r="G813" s="15">
        <f t="shared" si="60"/>
        <v>2</v>
      </c>
      <c r="H813" s="49">
        <v>0.99</v>
      </c>
      <c r="I813" s="89">
        <f t="shared" si="57"/>
        <v>21.55</v>
      </c>
      <c r="J813" s="89"/>
    </row>
    <row r="814" spans="1:10" x14ac:dyDescent="0.35">
      <c r="A814" s="15" t="str">
        <f>Pivot!A816</f>
        <v>10609001693791</v>
      </c>
      <c r="B814" s="90">
        <f>Pivot!B816</f>
        <v>41210</v>
      </c>
      <c r="C814" s="15">
        <f>Pivot!C816</f>
        <v>1</v>
      </c>
      <c r="D814" s="118">
        <f>Pivot!D816</f>
        <v>64.05</v>
      </c>
      <c r="E814" s="15">
        <f t="shared" si="58"/>
        <v>1</v>
      </c>
      <c r="F814" s="15">
        <f t="shared" si="59"/>
        <v>1</v>
      </c>
      <c r="G814" s="15">
        <f t="shared" si="60"/>
        <v>3</v>
      </c>
      <c r="H814" s="49">
        <v>0.88</v>
      </c>
      <c r="I814" s="89">
        <f t="shared" si="57"/>
        <v>64.05</v>
      </c>
      <c r="J814" s="89"/>
    </row>
    <row r="815" spans="1:10" x14ac:dyDescent="0.35">
      <c r="A815" s="15" t="str">
        <f>Pivot!A817</f>
        <v>10609001693874</v>
      </c>
      <c r="B815" s="90">
        <f>Pivot!B817</f>
        <v>41203</v>
      </c>
      <c r="C815" s="15">
        <f>Pivot!C817</f>
        <v>1</v>
      </c>
      <c r="D815" s="118">
        <f>Pivot!D817</f>
        <v>40.9</v>
      </c>
      <c r="E815" s="15">
        <f t="shared" si="58"/>
        <v>1</v>
      </c>
      <c r="F815" s="15">
        <f t="shared" si="59"/>
        <v>1</v>
      </c>
      <c r="G815" s="15">
        <f t="shared" si="60"/>
        <v>3</v>
      </c>
      <c r="H815" s="49">
        <v>0.28999999999999998</v>
      </c>
      <c r="I815" s="89">
        <f t="shared" si="57"/>
        <v>40.9</v>
      </c>
      <c r="J815" s="89"/>
    </row>
    <row r="816" spans="1:10" x14ac:dyDescent="0.35">
      <c r="A816" s="15" t="str">
        <f>Pivot!A818</f>
        <v>10609001693957</v>
      </c>
      <c r="B816" s="90">
        <f>Pivot!B818</f>
        <v>41203</v>
      </c>
      <c r="C816" s="15">
        <f>Pivot!C818</f>
        <v>1</v>
      </c>
      <c r="D816" s="118">
        <f>Pivot!D818</f>
        <v>53.3</v>
      </c>
      <c r="E816" s="15">
        <f t="shared" si="58"/>
        <v>1</v>
      </c>
      <c r="F816" s="15">
        <f t="shared" si="59"/>
        <v>1</v>
      </c>
      <c r="G816" s="15">
        <f t="shared" si="60"/>
        <v>3</v>
      </c>
      <c r="H816" s="49">
        <v>0.82</v>
      </c>
      <c r="I816" s="89">
        <f t="shared" si="57"/>
        <v>53.3</v>
      </c>
      <c r="J816" s="89"/>
    </row>
    <row r="817" spans="1:10" x14ac:dyDescent="0.35">
      <c r="A817" s="15" t="str">
        <f>Pivot!A819</f>
        <v>10609001694039</v>
      </c>
      <c r="B817" s="90">
        <f>Pivot!B819</f>
        <v>41333</v>
      </c>
      <c r="C817" s="15">
        <f>Pivot!C819</f>
        <v>2</v>
      </c>
      <c r="D817" s="118">
        <f>Pivot!D819</f>
        <v>8.0500000000000007</v>
      </c>
      <c r="E817" s="15">
        <f t="shared" si="58"/>
        <v>1</v>
      </c>
      <c r="F817" s="15">
        <f t="shared" si="59"/>
        <v>1</v>
      </c>
      <c r="G817" s="15">
        <f t="shared" si="60"/>
        <v>1</v>
      </c>
      <c r="H817" s="49">
        <v>0.18</v>
      </c>
      <c r="I817" s="89">
        <f t="shared" si="57"/>
        <v>16.100000000000001</v>
      </c>
      <c r="J817" s="89"/>
    </row>
    <row r="818" spans="1:10" x14ac:dyDescent="0.35">
      <c r="A818" s="15" t="str">
        <f>Pivot!A820</f>
        <v>10609001694112</v>
      </c>
      <c r="B818" s="90">
        <f>Pivot!B820</f>
        <v>41221</v>
      </c>
      <c r="C818" s="15">
        <f>Pivot!C820</f>
        <v>1</v>
      </c>
      <c r="D818" s="118">
        <f>Pivot!D820</f>
        <v>7.38</v>
      </c>
      <c r="E818" s="15">
        <f t="shared" si="58"/>
        <v>1</v>
      </c>
      <c r="F818" s="15">
        <f t="shared" si="59"/>
        <v>1</v>
      </c>
      <c r="G818" s="15">
        <f t="shared" si="60"/>
        <v>1</v>
      </c>
      <c r="H818" s="49">
        <v>0.32</v>
      </c>
      <c r="I818" s="89">
        <f t="shared" si="57"/>
        <v>7.38</v>
      </c>
      <c r="J818" s="89"/>
    </row>
    <row r="819" spans="1:10" x14ac:dyDescent="0.35">
      <c r="A819" s="15" t="str">
        <f>Pivot!A821</f>
        <v>10609001694294</v>
      </c>
      <c r="B819" s="90">
        <f>Pivot!B821</f>
        <v>41366</v>
      </c>
      <c r="C819" s="15">
        <f>Pivot!C821</f>
        <v>12</v>
      </c>
      <c r="D819" s="118">
        <f>Pivot!D821</f>
        <v>11.504166666666668</v>
      </c>
      <c r="E819" s="15">
        <f t="shared" si="58"/>
        <v>1</v>
      </c>
      <c r="F819" s="15">
        <f t="shared" si="59"/>
        <v>2</v>
      </c>
      <c r="G819" s="15">
        <f t="shared" si="60"/>
        <v>2</v>
      </c>
      <c r="H819" s="49">
        <v>0.03</v>
      </c>
      <c r="I819" s="89">
        <f t="shared" si="57"/>
        <v>138.05000000000001</v>
      </c>
      <c r="J819" s="89"/>
    </row>
    <row r="820" spans="1:10" x14ac:dyDescent="0.35">
      <c r="A820" s="15" t="str">
        <f>Pivot!A822</f>
        <v>10609001694377</v>
      </c>
      <c r="B820" s="90">
        <f>Pivot!B822</f>
        <v>41292</v>
      </c>
      <c r="C820" s="15">
        <f>Pivot!C822</f>
        <v>2</v>
      </c>
      <c r="D820" s="118">
        <f>Pivot!D822</f>
        <v>13.775</v>
      </c>
      <c r="E820" s="15">
        <f t="shared" si="58"/>
        <v>1</v>
      </c>
      <c r="F820" s="15">
        <f t="shared" si="59"/>
        <v>1</v>
      </c>
      <c r="G820" s="15">
        <f t="shared" si="60"/>
        <v>2</v>
      </c>
      <c r="H820" s="49">
        <v>0.12</v>
      </c>
      <c r="I820" s="89">
        <f t="shared" si="57"/>
        <v>27.55</v>
      </c>
      <c r="J820" s="89"/>
    </row>
    <row r="821" spans="1:10" x14ac:dyDescent="0.35">
      <c r="A821" s="15" t="str">
        <f>Pivot!A823</f>
        <v>10609001694450</v>
      </c>
      <c r="B821" s="90">
        <f>Pivot!B823</f>
        <v>41217</v>
      </c>
      <c r="C821" s="15">
        <f>Pivot!C823</f>
        <v>1</v>
      </c>
      <c r="D821" s="118">
        <f>Pivot!D823</f>
        <v>39.270000000000003</v>
      </c>
      <c r="E821" s="15">
        <f t="shared" si="58"/>
        <v>1</v>
      </c>
      <c r="F821" s="15">
        <f t="shared" si="59"/>
        <v>1</v>
      </c>
      <c r="G821" s="15">
        <f t="shared" si="60"/>
        <v>2</v>
      </c>
      <c r="H821" s="49">
        <v>0.48</v>
      </c>
      <c r="I821" s="89">
        <f t="shared" si="57"/>
        <v>39.270000000000003</v>
      </c>
      <c r="J821" s="89"/>
    </row>
    <row r="822" spans="1:10" x14ac:dyDescent="0.35">
      <c r="A822" s="15" t="str">
        <f>Pivot!A824</f>
        <v>10609001694526</v>
      </c>
      <c r="B822" s="90">
        <f>Pivot!B824</f>
        <v>41547</v>
      </c>
      <c r="C822" s="15">
        <f>Pivot!C824</f>
        <v>3</v>
      </c>
      <c r="D822" s="118">
        <f>Pivot!D824</f>
        <v>38.18</v>
      </c>
      <c r="E822" s="15">
        <f t="shared" si="58"/>
        <v>3</v>
      </c>
      <c r="F822" s="15">
        <f t="shared" si="59"/>
        <v>1</v>
      </c>
      <c r="G822" s="15">
        <f t="shared" si="60"/>
        <v>2</v>
      </c>
      <c r="H822" s="49">
        <v>0.27</v>
      </c>
      <c r="I822" s="89">
        <f t="shared" si="57"/>
        <v>114.53999999999999</v>
      </c>
      <c r="J822" s="89"/>
    </row>
    <row r="823" spans="1:10" x14ac:dyDescent="0.35">
      <c r="A823" s="15" t="str">
        <f>Pivot!A825</f>
        <v>10609001694609</v>
      </c>
      <c r="B823" s="90">
        <f>Pivot!B825</f>
        <v>41292</v>
      </c>
      <c r="C823" s="15">
        <f>Pivot!C825</f>
        <v>2</v>
      </c>
      <c r="D823" s="118">
        <f>Pivot!D825</f>
        <v>13.074999999999999</v>
      </c>
      <c r="E823" s="15">
        <f t="shared" si="58"/>
        <v>1</v>
      </c>
      <c r="F823" s="15">
        <f t="shared" si="59"/>
        <v>1</v>
      </c>
      <c r="G823" s="15">
        <f t="shared" si="60"/>
        <v>2</v>
      </c>
      <c r="H823" s="49">
        <v>0.06</v>
      </c>
      <c r="I823" s="89">
        <f t="shared" si="57"/>
        <v>26.15</v>
      </c>
      <c r="J823" s="89"/>
    </row>
    <row r="824" spans="1:10" x14ac:dyDescent="0.35">
      <c r="A824" s="15" t="str">
        <f>Pivot!A826</f>
        <v>10609001694864</v>
      </c>
      <c r="B824" s="90">
        <f>Pivot!B826</f>
        <v>41238</v>
      </c>
      <c r="C824" s="15">
        <f>Pivot!C826</f>
        <v>1</v>
      </c>
      <c r="D824" s="118">
        <f>Pivot!D826</f>
        <v>96.75</v>
      </c>
      <c r="E824" s="15">
        <f t="shared" si="58"/>
        <v>1</v>
      </c>
      <c r="F824" s="15">
        <f t="shared" si="59"/>
        <v>1</v>
      </c>
      <c r="G824" s="15">
        <f t="shared" si="60"/>
        <v>3</v>
      </c>
      <c r="H824" s="49">
        <v>0.46</v>
      </c>
      <c r="I824" s="89">
        <f t="shared" si="57"/>
        <v>96.75</v>
      </c>
      <c r="J824" s="89"/>
    </row>
    <row r="825" spans="1:10" x14ac:dyDescent="0.35">
      <c r="A825" s="15" t="str">
        <f>Pivot!A827</f>
        <v>10609001695028</v>
      </c>
      <c r="B825" s="90">
        <f>Pivot!B827</f>
        <v>41567</v>
      </c>
      <c r="C825" s="15">
        <f>Pivot!C827</f>
        <v>23</v>
      </c>
      <c r="D825" s="118">
        <f>Pivot!D827</f>
        <v>15.546086956521737</v>
      </c>
      <c r="E825" s="15">
        <f t="shared" si="58"/>
        <v>3</v>
      </c>
      <c r="F825" s="15">
        <f t="shared" si="59"/>
        <v>3</v>
      </c>
      <c r="G825" s="15">
        <f t="shared" si="60"/>
        <v>2</v>
      </c>
      <c r="H825" s="49">
        <v>0.46</v>
      </c>
      <c r="I825" s="89">
        <f t="shared" si="57"/>
        <v>357.55999999999995</v>
      </c>
      <c r="J825" s="89"/>
    </row>
    <row r="826" spans="1:10" x14ac:dyDescent="0.35">
      <c r="A826" s="15" t="str">
        <f>Pivot!A828</f>
        <v>10609001695101</v>
      </c>
      <c r="B826" s="90">
        <f>Pivot!B828</f>
        <v>41214</v>
      </c>
      <c r="C826" s="15">
        <f>Pivot!C828</f>
        <v>1</v>
      </c>
      <c r="D826" s="118">
        <f>Pivot!D828</f>
        <v>19.2</v>
      </c>
      <c r="E826" s="15">
        <f t="shared" si="58"/>
        <v>1</v>
      </c>
      <c r="F826" s="15">
        <f t="shared" si="59"/>
        <v>1</v>
      </c>
      <c r="G826" s="15">
        <f t="shared" si="60"/>
        <v>2</v>
      </c>
      <c r="H826" s="49">
        <v>0.05</v>
      </c>
      <c r="I826" s="89">
        <f t="shared" si="57"/>
        <v>19.2</v>
      </c>
      <c r="J826" s="89"/>
    </row>
    <row r="827" spans="1:10" x14ac:dyDescent="0.35">
      <c r="A827" s="15" t="str">
        <f>Pivot!A829</f>
        <v>10609001695283</v>
      </c>
      <c r="B827" s="90">
        <f>Pivot!B829</f>
        <v>41214</v>
      </c>
      <c r="C827" s="15">
        <f>Pivot!C829</f>
        <v>1</v>
      </c>
      <c r="D827" s="118">
        <f>Pivot!D829</f>
        <v>12.5</v>
      </c>
      <c r="E827" s="15">
        <f t="shared" si="58"/>
        <v>1</v>
      </c>
      <c r="F827" s="15">
        <f t="shared" si="59"/>
        <v>1</v>
      </c>
      <c r="G827" s="15">
        <f t="shared" si="60"/>
        <v>2</v>
      </c>
      <c r="H827" s="49">
        <v>0.5</v>
      </c>
      <c r="I827" s="89">
        <f t="shared" si="57"/>
        <v>12.5</v>
      </c>
      <c r="J827" s="89"/>
    </row>
    <row r="828" spans="1:10" x14ac:dyDescent="0.35">
      <c r="A828" s="15" t="str">
        <f>Pivot!A830</f>
        <v>10609001695366</v>
      </c>
      <c r="B828" s="90">
        <f>Pivot!B830</f>
        <v>41564</v>
      </c>
      <c r="C828" s="15">
        <f>Pivot!C830</f>
        <v>4</v>
      </c>
      <c r="D828" s="118">
        <f>Pivot!D830</f>
        <v>38.177499999999995</v>
      </c>
      <c r="E828" s="15">
        <f t="shared" si="58"/>
        <v>3</v>
      </c>
      <c r="F828" s="15">
        <f t="shared" si="59"/>
        <v>1</v>
      </c>
      <c r="G828" s="15">
        <f t="shared" si="60"/>
        <v>2</v>
      </c>
      <c r="H828" s="49">
        <v>0.62</v>
      </c>
      <c r="I828" s="89">
        <f t="shared" si="57"/>
        <v>152.70999999999998</v>
      </c>
      <c r="J828" s="89"/>
    </row>
    <row r="829" spans="1:10" x14ac:dyDescent="0.35">
      <c r="A829" s="15" t="str">
        <f>Pivot!A831</f>
        <v>10609001695440</v>
      </c>
      <c r="B829" s="90">
        <f>Pivot!B831</f>
        <v>41529</v>
      </c>
      <c r="C829" s="15">
        <f>Pivot!C831</f>
        <v>3</v>
      </c>
      <c r="D829" s="118">
        <f>Pivot!D831</f>
        <v>10.873333333333333</v>
      </c>
      <c r="E829" s="15">
        <f t="shared" si="58"/>
        <v>3</v>
      </c>
      <c r="F829" s="15">
        <f t="shared" si="59"/>
        <v>1</v>
      </c>
      <c r="G829" s="15">
        <f t="shared" si="60"/>
        <v>2</v>
      </c>
      <c r="H829" s="49">
        <v>0.55000000000000004</v>
      </c>
      <c r="I829" s="89">
        <f t="shared" si="57"/>
        <v>32.619999999999997</v>
      </c>
      <c r="J829" s="89"/>
    </row>
    <row r="830" spans="1:10" x14ac:dyDescent="0.35">
      <c r="A830" s="15" t="str">
        <f>Pivot!A832</f>
        <v>10609001695515</v>
      </c>
      <c r="B830" s="90">
        <f>Pivot!B832</f>
        <v>41221</v>
      </c>
      <c r="C830" s="15">
        <f>Pivot!C832</f>
        <v>1</v>
      </c>
      <c r="D830" s="118">
        <f>Pivot!D832</f>
        <v>0.01</v>
      </c>
      <c r="E830" s="15">
        <f t="shared" si="58"/>
        <v>1</v>
      </c>
      <c r="F830" s="15">
        <f t="shared" si="59"/>
        <v>1</v>
      </c>
      <c r="G830" s="15">
        <f t="shared" si="60"/>
        <v>1</v>
      </c>
      <c r="H830" s="49">
        <v>0.14000000000000001</v>
      </c>
      <c r="I830" s="89">
        <f t="shared" si="57"/>
        <v>0.01</v>
      </c>
      <c r="J830" s="89"/>
    </row>
    <row r="831" spans="1:10" x14ac:dyDescent="0.35">
      <c r="A831" s="15" t="str">
        <f>Pivot!A833</f>
        <v>10609001695697</v>
      </c>
      <c r="B831" s="90">
        <f>Pivot!B833</f>
        <v>41324</v>
      </c>
      <c r="C831" s="15">
        <f>Pivot!C833</f>
        <v>2</v>
      </c>
      <c r="D831" s="118">
        <f>Pivot!D833</f>
        <v>11.2</v>
      </c>
      <c r="E831" s="15">
        <f t="shared" si="58"/>
        <v>1</v>
      </c>
      <c r="F831" s="15">
        <f t="shared" si="59"/>
        <v>1</v>
      </c>
      <c r="G831" s="15">
        <f t="shared" si="60"/>
        <v>2</v>
      </c>
      <c r="H831" s="49">
        <v>0.71</v>
      </c>
      <c r="I831" s="89">
        <f t="shared" si="57"/>
        <v>22.4</v>
      </c>
      <c r="J831" s="89"/>
    </row>
    <row r="832" spans="1:10" x14ac:dyDescent="0.35">
      <c r="A832" s="15" t="str">
        <f>Pivot!A834</f>
        <v>10609001695770</v>
      </c>
      <c r="B832" s="90">
        <f>Pivot!B834</f>
        <v>41212</v>
      </c>
      <c r="C832" s="15">
        <f>Pivot!C834</f>
        <v>1</v>
      </c>
      <c r="D832" s="118">
        <f>Pivot!D834</f>
        <v>9.4499999999999993</v>
      </c>
      <c r="E832" s="15">
        <f t="shared" si="58"/>
        <v>1</v>
      </c>
      <c r="F832" s="15">
        <f t="shared" si="59"/>
        <v>1</v>
      </c>
      <c r="G832" s="15">
        <f t="shared" si="60"/>
        <v>1</v>
      </c>
      <c r="H832" s="49">
        <v>0.59</v>
      </c>
      <c r="I832" s="89">
        <f t="shared" si="57"/>
        <v>9.4499999999999993</v>
      </c>
      <c r="J832" s="89"/>
    </row>
    <row r="833" spans="1:10" x14ac:dyDescent="0.35">
      <c r="A833" s="15" t="str">
        <f>Pivot!A835</f>
        <v>10609001695853</v>
      </c>
      <c r="B833" s="90">
        <f>Pivot!B835</f>
        <v>41212</v>
      </c>
      <c r="C833" s="15">
        <f>Pivot!C835</f>
        <v>1</v>
      </c>
      <c r="D833" s="118">
        <f>Pivot!D835</f>
        <v>13.45</v>
      </c>
      <c r="E833" s="15">
        <f t="shared" si="58"/>
        <v>1</v>
      </c>
      <c r="F833" s="15">
        <f t="shared" si="59"/>
        <v>1</v>
      </c>
      <c r="G833" s="15">
        <f t="shared" si="60"/>
        <v>2</v>
      </c>
      <c r="H833" s="49">
        <v>0.85</v>
      </c>
      <c r="I833" s="89">
        <f t="shared" si="57"/>
        <v>13.45</v>
      </c>
      <c r="J833" s="89"/>
    </row>
    <row r="834" spans="1:10" x14ac:dyDescent="0.35">
      <c r="A834" s="15" t="str">
        <f>Pivot!A836</f>
        <v>10609001695937</v>
      </c>
      <c r="B834" s="90">
        <f>Pivot!B836</f>
        <v>41212</v>
      </c>
      <c r="C834" s="15">
        <f>Pivot!C836</f>
        <v>1</v>
      </c>
      <c r="D834" s="118">
        <f>Pivot!D836</f>
        <v>8.99</v>
      </c>
      <c r="E834" s="15">
        <f t="shared" si="58"/>
        <v>1</v>
      </c>
      <c r="F834" s="15">
        <f t="shared" si="59"/>
        <v>1</v>
      </c>
      <c r="G834" s="15">
        <f t="shared" si="60"/>
        <v>1</v>
      </c>
      <c r="H834" s="49">
        <v>0.54</v>
      </c>
      <c r="I834" s="89">
        <f t="shared" ref="I834:I897" si="61">D834*C834</f>
        <v>8.99</v>
      </c>
      <c r="J834" s="89"/>
    </row>
    <row r="835" spans="1:10" x14ac:dyDescent="0.35">
      <c r="A835" s="15" t="str">
        <f>Pivot!A837</f>
        <v>10609001696190</v>
      </c>
      <c r="B835" s="90">
        <f>Pivot!B837</f>
        <v>41212</v>
      </c>
      <c r="C835" s="15">
        <f>Pivot!C837</f>
        <v>1</v>
      </c>
      <c r="D835" s="118">
        <f>Pivot!D837</f>
        <v>9.9499999999999993</v>
      </c>
      <c r="E835" s="15">
        <f t="shared" ref="E835:E898" si="62">VLOOKUP(B835, $K$3:$L$5, 2)</f>
        <v>1</v>
      </c>
      <c r="F835" s="15">
        <f t="shared" ref="F835:F898" si="63">VLOOKUP(C835,$K$11:$L$13,2)</f>
        <v>1</v>
      </c>
      <c r="G835" s="15">
        <f t="shared" ref="G835:G898" si="64">VLOOKUP(D835,$K$19:$L$21,2)</f>
        <v>1</v>
      </c>
      <c r="H835" s="49">
        <v>0.02</v>
      </c>
      <c r="I835" s="89">
        <f t="shared" si="61"/>
        <v>9.9499999999999993</v>
      </c>
      <c r="J835" s="89"/>
    </row>
    <row r="836" spans="1:10" x14ac:dyDescent="0.35">
      <c r="A836" s="15" t="str">
        <f>Pivot!A838</f>
        <v>10609001696273</v>
      </c>
      <c r="B836" s="90">
        <f>Pivot!B838</f>
        <v>41576</v>
      </c>
      <c r="C836" s="15">
        <f>Pivot!C838</f>
        <v>18</v>
      </c>
      <c r="D836" s="118">
        <f>Pivot!D838</f>
        <v>10.374444444444444</v>
      </c>
      <c r="E836" s="15">
        <f t="shared" si="62"/>
        <v>3</v>
      </c>
      <c r="F836" s="15">
        <f t="shared" si="63"/>
        <v>2</v>
      </c>
      <c r="G836" s="15">
        <f t="shared" si="64"/>
        <v>2</v>
      </c>
      <c r="H836" s="49">
        <v>0.59</v>
      </c>
      <c r="I836" s="89">
        <f t="shared" si="61"/>
        <v>186.74</v>
      </c>
      <c r="J836" s="89"/>
    </row>
    <row r="837" spans="1:10" x14ac:dyDescent="0.35">
      <c r="A837" s="15" t="str">
        <f>Pivot!A839</f>
        <v>10609001696356</v>
      </c>
      <c r="B837" s="90">
        <f>Pivot!B839</f>
        <v>41238</v>
      </c>
      <c r="C837" s="15">
        <f>Pivot!C839</f>
        <v>2</v>
      </c>
      <c r="D837" s="118">
        <f>Pivot!D839</f>
        <v>22.89</v>
      </c>
      <c r="E837" s="15">
        <f t="shared" si="62"/>
        <v>1</v>
      </c>
      <c r="F837" s="15">
        <f t="shared" si="63"/>
        <v>1</v>
      </c>
      <c r="G837" s="15">
        <f t="shared" si="64"/>
        <v>2</v>
      </c>
      <c r="H837" s="49">
        <v>0.74</v>
      </c>
      <c r="I837" s="89">
        <f t="shared" si="61"/>
        <v>45.78</v>
      </c>
      <c r="J837" s="89"/>
    </row>
    <row r="838" spans="1:10" x14ac:dyDescent="0.35">
      <c r="A838" s="15" t="str">
        <f>Pivot!A840</f>
        <v>10609001696430</v>
      </c>
      <c r="B838" s="90">
        <f>Pivot!B840</f>
        <v>41212</v>
      </c>
      <c r="C838" s="15">
        <f>Pivot!C840</f>
        <v>1</v>
      </c>
      <c r="D838" s="118">
        <f>Pivot!D840</f>
        <v>7.65</v>
      </c>
      <c r="E838" s="15">
        <f t="shared" si="62"/>
        <v>1</v>
      </c>
      <c r="F838" s="15">
        <f t="shared" si="63"/>
        <v>1</v>
      </c>
      <c r="G838" s="15">
        <f t="shared" si="64"/>
        <v>1</v>
      </c>
      <c r="H838" s="49">
        <v>0.16</v>
      </c>
      <c r="I838" s="89">
        <f t="shared" si="61"/>
        <v>7.65</v>
      </c>
      <c r="J838" s="89"/>
    </row>
    <row r="839" spans="1:10" x14ac:dyDescent="0.35">
      <c r="A839" s="15" t="str">
        <f>Pivot!A841</f>
        <v>10609001696505</v>
      </c>
      <c r="B839" s="90">
        <f>Pivot!B841</f>
        <v>41547</v>
      </c>
      <c r="C839" s="15">
        <f>Pivot!C841</f>
        <v>9</v>
      </c>
      <c r="D839" s="118">
        <f>Pivot!D841</f>
        <v>18.144444444444446</v>
      </c>
      <c r="E839" s="15">
        <f t="shared" si="62"/>
        <v>3</v>
      </c>
      <c r="F839" s="15">
        <f t="shared" si="63"/>
        <v>1</v>
      </c>
      <c r="G839" s="15">
        <f t="shared" si="64"/>
        <v>2</v>
      </c>
      <c r="H839" s="49">
        <v>0.68</v>
      </c>
      <c r="I839" s="89">
        <f t="shared" si="61"/>
        <v>163.30000000000001</v>
      </c>
      <c r="J839" s="89"/>
    </row>
    <row r="840" spans="1:10" x14ac:dyDescent="0.35">
      <c r="A840" s="15" t="str">
        <f>Pivot!A842</f>
        <v>10609001696760</v>
      </c>
      <c r="B840" s="90">
        <f>Pivot!B842</f>
        <v>41212</v>
      </c>
      <c r="C840" s="15">
        <f>Pivot!C842</f>
        <v>1</v>
      </c>
      <c r="D840" s="118">
        <f>Pivot!D842</f>
        <v>5.98</v>
      </c>
      <c r="E840" s="15">
        <f t="shared" si="62"/>
        <v>1</v>
      </c>
      <c r="F840" s="15">
        <f t="shared" si="63"/>
        <v>1</v>
      </c>
      <c r="G840" s="15">
        <f t="shared" si="64"/>
        <v>1</v>
      </c>
      <c r="H840" s="49">
        <v>0.69</v>
      </c>
      <c r="I840" s="89">
        <f t="shared" si="61"/>
        <v>5.98</v>
      </c>
      <c r="J840" s="89"/>
    </row>
    <row r="841" spans="1:10" x14ac:dyDescent="0.35">
      <c r="A841" s="15" t="str">
        <f>Pivot!A843</f>
        <v>10609001696844</v>
      </c>
      <c r="B841" s="90">
        <f>Pivot!B843</f>
        <v>41212</v>
      </c>
      <c r="C841" s="15">
        <f>Pivot!C843</f>
        <v>1</v>
      </c>
      <c r="D841" s="118">
        <f>Pivot!D843</f>
        <v>5.97</v>
      </c>
      <c r="E841" s="15">
        <f t="shared" si="62"/>
        <v>1</v>
      </c>
      <c r="F841" s="15">
        <f t="shared" si="63"/>
        <v>1</v>
      </c>
      <c r="G841" s="15">
        <f t="shared" si="64"/>
        <v>1</v>
      </c>
      <c r="H841" s="49">
        <v>0.77</v>
      </c>
      <c r="I841" s="89">
        <f t="shared" si="61"/>
        <v>5.97</v>
      </c>
      <c r="J841" s="89"/>
    </row>
    <row r="842" spans="1:10" x14ac:dyDescent="0.35">
      <c r="A842" s="15" t="str">
        <f>Pivot!A844</f>
        <v>10609001696927</v>
      </c>
      <c r="B842" s="90">
        <f>Pivot!B844</f>
        <v>41257</v>
      </c>
      <c r="C842" s="15">
        <f>Pivot!C844</f>
        <v>2</v>
      </c>
      <c r="D842" s="118">
        <f>Pivot!D844</f>
        <v>18.535</v>
      </c>
      <c r="E842" s="15">
        <f t="shared" si="62"/>
        <v>1</v>
      </c>
      <c r="F842" s="15">
        <f t="shared" si="63"/>
        <v>1</v>
      </c>
      <c r="G842" s="15">
        <f t="shared" si="64"/>
        <v>2</v>
      </c>
      <c r="H842" s="49">
        <v>0.91</v>
      </c>
      <c r="I842" s="89">
        <f t="shared" si="61"/>
        <v>37.07</v>
      </c>
      <c r="J842" s="89"/>
    </row>
    <row r="843" spans="1:10" x14ac:dyDescent="0.35">
      <c r="A843" s="15" t="str">
        <f>Pivot!A845</f>
        <v>10609001697008</v>
      </c>
      <c r="B843" s="90">
        <f>Pivot!B845</f>
        <v>41360</v>
      </c>
      <c r="C843" s="15">
        <f>Pivot!C845</f>
        <v>7</v>
      </c>
      <c r="D843" s="118">
        <f>Pivot!D845</f>
        <v>8.257142857142858</v>
      </c>
      <c r="E843" s="15">
        <f t="shared" si="62"/>
        <v>1</v>
      </c>
      <c r="F843" s="15">
        <f t="shared" si="63"/>
        <v>1</v>
      </c>
      <c r="G843" s="15">
        <f t="shared" si="64"/>
        <v>1</v>
      </c>
      <c r="H843" s="49">
        <v>0.99</v>
      </c>
      <c r="I843" s="89">
        <f t="shared" si="61"/>
        <v>57.800000000000004</v>
      </c>
      <c r="J843" s="89"/>
    </row>
    <row r="844" spans="1:10" x14ac:dyDescent="0.35">
      <c r="A844" s="15" t="str">
        <f>Pivot!A846</f>
        <v>10609001697263</v>
      </c>
      <c r="B844" s="90">
        <f>Pivot!B846</f>
        <v>41216</v>
      </c>
      <c r="C844" s="15">
        <f>Pivot!C846</f>
        <v>1</v>
      </c>
      <c r="D844" s="118">
        <f>Pivot!D846</f>
        <v>96.5</v>
      </c>
      <c r="E844" s="15">
        <f t="shared" si="62"/>
        <v>1</v>
      </c>
      <c r="F844" s="15">
        <f t="shared" si="63"/>
        <v>1</v>
      </c>
      <c r="G844" s="15">
        <f t="shared" si="64"/>
        <v>3</v>
      </c>
      <c r="H844" s="49">
        <v>0.99</v>
      </c>
      <c r="I844" s="89">
        <f t="shared" si="61"/>
        <v>96.5</v>
      </c>
      <c r="J844" s="89"/>
    </row>
    <row r="845" spans="1:10" x14ac:dyDescent="0.35">
      <c r="A845" s="15" t="str">
        <f>Pivot!A847</f>
        <v>10609001697347</v>
      </c>
      <c r="B845" s="90">
        <f>Pivot!B847</f>
        <v>41531</v>
      </c>
      <c r="C845" s="15">
        <f>Pivot!C847</f>
        <v>12</v>
      </c>
      <c r="D845" s="118">
        <f>Pivot!D847</f>
        <v>48.81666666666667</v>
      </c>
      <c r="E845" s="15">
        <f t="shared" si="62"/>
        <v>3</v>
      </c>
      <c r="F845" s="15">
        <f t="shared" si="63"/>
        <v>2</v>
      </c>
      <c r="G845" s="15">
        <f t="shared" si="64"/>
        <v>3</v>
      </c>
      <c r="H845" s="49">
        <v>0.46</v>
      </c>
      <c r="I845" s="89">
        <f t="shared" si="61"/>
        <v>585.80000000000007</v>
      </c>
      <c r="J845" s="89"/>
    </row>
    <row r="846" spans="1:10" x14ac:dyDescent="0.35">
      <c r="A846" s="15" t="str">
        <f>Pivot!A848</f>
        <v>10609001697420</v>
      </c>
      <c r="B846" s="90">
        <f>Pivot!B848</f>
        <v>41201</v>
      </c>
      <c r="C846" s="15">
        <f>Pivot!C848</f>
        <v>1</v>
      </c>
      <c r="D846" s="118">
        <f>Pivot!D848</f>
        <v>39.65</v>
      </c>
      <c r="E846" s="15">
        <f t="shared" si="62"/>
        <v>1</v>
      </c>
      <c r="F846" s="15">
        <f t="shared" si="63"/>
        <v>1</v>
      </c>
      <c r="G846" s="15">
        <f t="shared" si="64"/>
        <v>2</v>
      </c>
      <c r="H846" s="49">
        <v>0.7</v>
      </c>
      <c r="I846" s="89">
        <f t="shared" si="61"/>
        <v>39.65</v>
      </c>
      <c r="J846" s="89"/>
    </row>
    <row r="847" spans="1:10" x14ac:dyDescent="0.35">
      <c r="A847" s="15" t="str">
        <f>Pivot!A849</f>
        <v>10609001697594</v>
      </c>
      <c r="B847" s="90">
        <f>Pivot!B849</f>
        <v>41201</v>
      </c>
      <c r="C847" s="15">
        <f>Pivot!C849</f>
        <v>1</v>
      </c>
      <c r="D847" s="118">
        <f>Pivot!D849</f>
        <v>9.9499999999999993</v>
      </c>
      <c r="E847" s="15">
        <f t="shared" si="62"/>
        <v>1</v>
      </c>
      <c r="F847" s="15">
        <f t="shared" si="63"/>
        <v>1</v>
      </c>
      <c r="G847" s="15">
        <f t="shared" si="64"/>
        <v>1</v>
      </c>
      <c r="H847" s="49">
        <v>0.44</v>
      </c>
      <c r="I847" s="89">
        <f t="shared" si="61"/>
        <v>9.9499999999999993</v>
      </c>
      <c r="J847" s="89"/>
    </row>
    <row r="848" spans="1:10" x14ac:dyDescent="0.35">
      <c r="A848" s="15" t="str">
        <f>Pivot!A850</f>
        <v>10609001697677</v>
      </c>
      <c r="B848" s="90">
        <f>Pivot!B850</f>
        <v>41550</v>
      </c>
      <c r="C848" s="15">
        <f>Pivot!C850</f>
        <v>27</v>
      </c>
      <c r="D848" s="118">
        <f>Pivot!D850</f>
        <v>12.301111111111108</v>
      </c>
      <c r="E848" s="15">
        <f t="shared" si="62"/>
        <v>3</v>
      </c>
      <c r="F848" s="15">
        <f t="shared" si="63"/>
        <v>3</v>
      </c>
      <c r="G848" s="15">
        <f t="shared" si="64"/>
        <v>2</v>
      </c>
      <c r="H848" s="49">
        <v>0.49</v>
      </c>
      <c r="I848" s="89">
        <f t="shared" si="61"/>
        <v>332.12999999999994</v>
      </c>
      <c r="J848" s="89"/>
    </row>
    <row r="849" spans="1:10" x14ac:dyDescent="0.35">
      <c r="A849" s="15" t="str">
        <f>Pivot!A851</f>
        <v>10609001697750</v>
      </c>
      <c r="B849" s="90">
        <f>Pivot!B851</f>
        <v>41199</v>
      </c>
      <c r="C849" s="15">
        <f>Pivot!C851</f>
        <v>1</v>
      </c>
      <c r="D849" s="118">
        <f>Pivot!D851</f>
        <v>0.01</v>
      </c>
      <c r="E849" s="15">
        <f t="shared" si="62"/>
        <v>1</v>
      </c>
      <c r="F849" s="15">
        <f t="shared" si="63"/>
        <v>1</v>
      </c>
      <c r="G849" s="15">
        <f t="shared" si="64"/>
        <v>1</v>
      </c>
      <c r="H849" s="49">
        <v>0.89</v>
      </c>
      <c r="I849" s="89">
        <f t="shared" si="61"/>
        <v>0.01</v>
      </c>
      <c r="J849" s="89"/>
    </row>
    <row r="850" spans="1:10" x14ac:dyDescent="0.35">
      <c r="A850" s="15" t="str">
        <f>Pivot!A852</f>
        <v>10609001697834</v>
      </c>
      <c r="B850" s="90">
        <f>Pivot!B852</f>
        <v>41199</v>
      </c>
      <c r="C850" s="15">
        <f>Pivot!C852</f>
        <v>1</v>
      </c>
      <c r="D850" s="118">
        <f>Pivot!D852</f>
        <v>0.01</v>
      </c>
      <c r="E850" s="15">
        <f t="shared" si="62"/>
        <v>1</v>
      </c>
      <c r="F850" s="15">
        <f t="shared" si="63"/>
        <v>1</v>
      </c>
      <c r="G850" s="15">
        <f t="shared" si="64"/>
        <v>1</v>
      </c>
      <c r="H850" s="49">
        <v>0.97</v>
      </c>
      <c r="I850" s="89">
        <f t="shared" si="61"/>
        <v>0.01</v>
      </c>
      <c r="J850" s="89"/>
    </row>
    <row r="851" spans="1:10" x14ac:dyDescent="0.35">
      <c r="A851" s="15" t="str">
        <f>Pivot!A853</f>
        <v>10609001697917</v>
      </c>
      <c r="B851" s="90">
        <f>Pivot!B853</f>
        <v>41199</v>
      </c>
      <c r="C851" s="15">
        <f>Pivot!C853</f>
        <v>1</v>
      </c>
      <c r="D851" s="118">
        <f>Pivot!D853</f>
        <v>0.03</v>
      </c>
      <c r="E851" s="15">
        <f t="shared" si="62"/>
        <v>1</v>
      </c>
      <c r="F851" s="15">
        <f t="shared" si="63"/>
        <v>1</v>
      </c>
      <c r="G851" s="15">
        <f t="shared" si="64"/>
        <v>1</v>
      </c>
      <c r="H851" s="49">
        <v>0.53</v>
      </c>
      <c r="I851" s="89">
        <f t="shared" si="61"/>
        <v>0.03</v>
      </c>
      <c r="J851" s="89"/>
    </row>
    <row r="852" spans="1:10" x14ac:dyDescent="0.35">
      <c r="A852" s="15" t="str">
        <f>Pivot!A854</f>
        <v>10609001698097</v>
      </c>
      <c r="B852" s="90">
        <f>Pivot!B854</f>
        <v>41556</v>
      </c>
      <c r="C852" s="15">
        <f>Pivot!C854</f>
        <v>10</v>
      </c>
      <c r="D852" s="118">
        <f>Pivot!D854</f>
        <v>12.351000000000001</v>
      </c>
      <c r="E852" s="15">
        <f t="shared" si="62"/>
        <v>3</v>
      </c>
      <c r="F852" s="15">
        <f t="shared" si="63"/>
        <v>2</v>
      </c>
      <c r="G852" s="15">
        <f t="shared" si="64"/>
        <v>2</v>
      </c>
      <c r="H852" s="49">
        <v>0.17</v>
      </c>
      <c r="I852" s="89">
        <f t="shared" si="61"/>
        <v>123.51</v>
      </c>
      <c r="J852" s="89"/>
    </row>
    <row r="853" spans="1:10" x14ac:dyDescent="0.35">
      <c r="A853" s="15" t="str">
        <f>Pivot!A855</f>
        <v>10609001698170</v>
      </c>
      <c r="B853" s="90">
        <f>Pivot!B855</f>
        <v>41579</v>
      </c>
      <c r="C853" s="15">
        <f>Pivot!C855</f>
        <v>58</v>
      </c>
      <c r="D853" s="118">
        <f>Pivot!D855</f>
        <v>10.038103448275862</v>
      </c>
      <c r="E853" s="15">
        <f t="shared" si="62"/>
        <v>3</v>
      </c>
      <c r="F853" s="15">
        <f t="shared" si="63"/>
        <v>3</v>
      </c>
      <c r="G853" s="15">
        <f t="shared" si="64"/>
        <v>2</v>
      </c>
      <c r="H853" s="49">
        <v>0.87</v>
      </c>
      <c r="I853" s="89">
        <f t="shared" si="61"/>
        <v>582.21</v>
      </c>
      <c r="J853" s="89"/>
    </row>
    <row r="854" spans="1:10" x14ac:dyDescent="0.35">
      <c r="A854" s="15" t="str">
        <f>Pivot!A856</f>
        <v>10609001698253</v>
      </c>
      <c r="B854" s="90">
        <f>Pivot!B856</f>
        <v>41199</v>
      </c>
      <c r="C854" s="15">
        <f>Pivot!C856</f>
        <v>1</v>
      </c>
      <c r="D854" s="118">
        <f>Pivot!D856</f>
        <v>0.01</v>
      </c>
      <c r="E854" s="15">
        <f t="shared" si="62"/>
        <v>1</v>
      </c>
      <c r="F854" s="15">
        <f t="shared" si="63"/>
        <v>1</v>
      </c>
      <c r="G854" s="15">
        <f t="shared" si="64"/>
        <v>1</v>
      </c>
      <c r="H854" s="49">
        <v>0.66</v>
      </c>
      <c r="I854" s="89">
        <f t="shared" si="61"/>
        <v>0.01</v>
      </c>
      <c r="J854" s="89"/>
    </row>
    <row r="855" spans="1:10" x14ac:dyDescent="0.35">
      <c r="A855" s="15" t="str">
        <f>Pivot!A857</f>
        <v>10609001698337</v>
      </c>
      <c r="B855" s="90">
        <f>Pivot!B857</f>
        <v>41199</v>
      </c>
      <c r="C855" s="15">
        <f>Pivot!C857</f>
        <v>1</v>
      </c>
      <c r="D855" s="118">
        <f>Pivot!D857</f>
        <v>0.01</v>
      </c>
      <c r="E855" s="15">
        <f t="shared" si="62"/>
        <v>1</v>
      </c>
      <c r="F855" s="15">
        <f t="shared" si="63"/>
        <v>1</v>
      </c>
      <c r="G855" s="15">
        <f t="shared" si="64"/>
        <v>1</v>
      </c>
      <c r="H855" s="49">
        <v>0.26</v>
      </c>
      <c r="I855" s="89">
        <f t="shared" si="61"/>
        <v>0.01</v>
      </c>
      <c r="J855" s="89"/>
    </row>
    <row r="856" spans="1:10" x14ac:dyDescent="0.35">
      <c r="A856" s="15" t="str">
        <f>Pivot!A858</f>
        <v>10609001698410</v>
      </c>
      <c r="B856" s="90">
        <f>Pivot!B858</f>
        <v>41199</v>
      </c>
      <c r="C856" s="15">
        <f>Pivot!C858</f>
        <v>1</v>
      </c>
      <c r="D856" s="118">
        <f>Pivot!D858</f>
        <v>0.01</v>
      </c>
      <c r="E856" s="15">
        <f t="shared" si="62"/>
        <v>1</v>
      </c>
      <c r="F856" s="15">
        <f t="shared" si="63"/>
        <v>1</v>
      </c>
      <c r="G856" s="15">
        <f t="shared" si="64"/>
        <v>1</v>
      </c>
      <c r="H856" s="49">
        <v>0.45</v>
      </c>
      <c r="I856" s="89">
        <f t="shared" si="61"/>
        <v>0.01</v>
      </c>
      <c r="J856" s="89"/>
    </row>
    <row r="857" spans="1:10" x14ac:dyDescent="0.35">
      <c r="A857" s="15" t="str">
        <f>Pivot!A859</f>
        <v>10609001698584</v>
      </c>
      <c r="B857" s="90">
        <f>Pivot!B859</f>
        <v>41484</v>
      </c>
      <c r="C857" s="15">
        <f>Pivot!C859</f>
        <v>11</v>
      </c>
      <c r="D857" s="118">
        <f>Pivot!D859</f>
        <v>22.36272727272727</v>
      </c>
      <c r="E857" s="15">
        <f t="shared" si="62"/>
        <v>2</v>
      </c>
      <c r="F857" s="15">
        <f t="shared" si="63"/>
        <v>2</v>
      </c>
      <c r="G857" s="15">
        <f t="shared" si="64"/>
        <v>2</v>
      </c>
      <c r="H857" s="49">
        <v>0.4</v>
      </c>
      <c r="I857" s="89">
        <f t="shared" si="61"/>
        <v>245.98999999999995</v>
      </c>
      <c r="J857" s="89"/>
    </row>
    <row r="858" spans="1:10" x14ac:dyDescent="0.35">
      <c r="A858" s="15" t="str">
        <f>Pivot!A860</f>
        <v>10609001698667</v>
      </c>
      <c r="B858" s="90">
        <f>Pivot!B860</f>
        <v>41195</v>
      </c>
      <c r="C858" s="15">
        <f>Pivot!C860</f>
        <v>1</v>
      </c>
      <c r="D858" s="118">
        <f>Pivot!D860</f>
        <v>15.75</v>
      </c>
      <c r="E858" s="15">
        <f t="shared" si="62"/>
        <v>1</v>
      </c>
      <c r="F858" s="15">
        <f t="shared" si="63"/>
        <v>1</v>
      </c>
      <c r="G858" s="15">
        <f t="shared" si="64"/>
        <v>2</v>
      </c>
      <c r="H858" s="49">
        <v>0.81</v>
      </c>
      <c r="I858" s="89">
        <f t="shared" si="61"/>
        <v>15.75</v>
      </c>
      <c r="J858" s="89"/>
    </row>
    <row r="859" spans="1:10" x14ac:dyDescent="0.35">
      <c r="A859" s="15" t="str">
        <f>Pivot!A861</f>
        <v>10609001698741</v>
      </c>
      <c r="B859" s="90">
        <f>Pivot!B861</f>
        <v>41194</v>
      </c>
      <c r="C859" s="15">
        <f>Pivot!C861</f>
        <v>1</v>
      </c>
      <c r="D859" s="118">
        <f>Pivot!D861</f>
        <v>28.9</v>
      </c>
      <c r="E859" s="15">
        <f t="shared" si="62"/>
        <v>1</v>
      </c>
      <c r="F859" s="15">
        <f t="shared" si="63"/>
        <v>1</v>
      </c>
      <c r="G859" s="15">
        <f t="shared" si="64"/>
        <v>2</v>
      </c>
      <c r="H859" s="49">
        <v>0.67</v>
      </c>
      <c r="I859" s="89">
        <f t="shared" si="61"/>
        <v>28.9</v>
      </c>
      <c r="J859" s="89"/>
    </row>
    <row r="860" spans="1:10" x14ac:dyDescent="0.35">
      <c r="A860" s="15" t="str">
        <f>Pivot!A862</f>
        <v>10609001698824</v>
      </c>
      <c r="B860" s="90">
        <f>Pivot!B862</f>
        <v>41194</v>
      </c>
      <c r="C860" s="15">
        <f>Pivot!C862</f>
        <v>1</v>
      </c>
      <c r="D860" s="118">
        <f>Pivot!D862</f>
        <v>20.45</v>
      </c>
      <c r="E860" s="15">
        <f t="shared" si="62"/>
        <v>1</v>
      </c>
      <c r="F860" s="15">
        <f t="shared" si="63"/>
        <v>1</v>
      </c>
      <c r="G860" s="15">
        <f t="shared" si="64"/>
        <v>2</v>
      </c>
      <c r="H860" s="49">
        <v>0.97</v>
      </c>
      <c r="I860" s="89">
        <f t="shared" si="61"/>
        <v>20.45</v>
      </c>
      <c r="J860" s="89"/>
    </row>
    <row r="861" spans="1:10" x14ac:dyDescent="0.35">
      <c r="A861" s="15" t="str">
        <f>Pivot!A863</f>
        <v>10609001698907</v>
      </c>
      <c r="B861" s="90">
        <f>Pivot!B863</f>
        <v>41529</v>
      </c>
      <c r="C861" s="15">
        <f>Pivot!C863</f>
        <v>5</v>
      </c>
      <c r="D861" s="118">
        <f>Pivot!D863</f>
        <v>14.963999999999999</v>
      </c>
      <c r="E861" s="15">
        <f t="shared" si="62"/>
        <v>3</v>
      </c>
      <c r="F861" s="15">
        <f t="shared" si="63"/>
        <v>1</v>
      </c>
      <c r="G861" s="15">
        <f t="shared" si="64"/>
        <v>2</v>
      </c>
      <c r="H861" s="49">
        <v>0.11</v>
      </c>
      <c r="I861" s="89">
        <f t="shared" si="61"/>
        <v>74.819999999999993</v>
      </c>
      <c r="J861" s="89"/>
    </row>
    <row r="862" spans="1:10" x14ac:dyDescent="0.35">
      <c r="A862" s="15" t="str">
        <f>Pivot!A864</f>
        <v>10609001699087</v>
      </c>
      <c r="B862" s="90">
        <f>Pivot!B864</f>
        <v>41194</v>
      </c>
      <c r="C862" s="15">
        <f>Pivot!C864</f>
        <v>1</v>
      </c>
      <c r="D862" s="118">
        <f>Pivot!D864</f>
        <v>10.75</v>
      </c>
      <c r="E862" s="15">
        <f t="shared" si="62"/>
        <v>1</v>
      </c>
      <c r="F862" s="15">
        <f t="shared" si="63"/>
        <v>1</v>
      </c>
      <c r="G862" s="15">
        <f t="shared" si="64"/>
        <v>2</v>
      </c>
      <c r="H862" s="49">
        <v>0.63</v>
      </c>
      <c r="I862" s="89">
        <f t="shared" si="61"/>
        <v>10.75</v>
      </c>
      <c r="J862" s="89"/>
    </row>
    <row r="863" spans="1:10" x14ac:dyDescent="0.35">
      <c r="A863" s="15" t="str">
        <f>Pivot!A865</f>
        <v>10609001699160</v>
      </c>
      <c r="B863" s="90">
        <f>Pivot!B865</f>
        <v>41194</v>
      </c>
      <c r="C863" s="15">
        <f>Pivot!C865</f>
        <v>1</v>
      </c>
      <c r="D863" s="118">
        <f>Pivot!D865</f>
        <v>0</v>
      </c>
      <c r="E863" s="15">
        <f t="shared" si="62"/>
        <v>1</v>
      </c>
      <c r="F863" s="15">
        <f t="shared" si="63"/>
        <v>1</v>
      </c>
      <c r="G863" s="15">
        <f t="shared" si="64"/>
        <v>1</v>
      </c>
      <c r="H863" s="49">
        <v>0.57999999999999996</v>
      </c>
      <c r="I863" s="89">
        <f t="shared" si="61"/>
        <v>0</v>
      </c>
      <c r="J863" s="89"/>
    </row>
    <row r="864" spans="1:10" x14ac:dyDescent="0.35">
      <c r="A864" s="15" t="str">
        <f>Pivot!A866</f>
        <v>10609001699244</v>
      </c>
      <c r="B864" s="90">
        <f>Pivot!B866</f>
        <v>41213</v>
      </c>
      <c r="C864" s="15">
        <f>Pivot!C866</f>
        <v>1</v>
      </c>
      <c r="D864" s="118">
        <f>Pivot!D866</f>
        <v>12.69</v>
      </c>
      <c r="E864" s="15">
        <f t="shared" si="62"/>
        <v>1</v>
      </c>
      <c r="F864" s="15">
        <f t="shared" si="63"/>
        <v>1</v>
      </c>
      <c r="G864" s="15">
        <f t="shared" si="64"/>
        <v>2</v>
      </c>
      <c r="H864" s="49">
        <v>0.04</v>
      </c>
      <c r="I864" s="89">
        <f t="shared" si="61"/>
        <v>12.69</v>
      </c>
      <c r="J864" s="89"/>
    </row>
    <row r="865" spans="1:10" x14ac:dyDescent="0.35">
      <c r="A865" s="15" t="str">
        <f>Pivot!A867</f>
        <v>10609001699327</v>
      </c>
      <c r="B865" s="90">
        <f>Pivot!B867</f>
        <v>41243</v>
      </c>
      <c r="C865" s="15">
        <f>Pivot!C867</f>
        <v>1</v>
      </c>
      <c r="D865" s="118">
        <f>Pivot!D867</f>
        <v>43.4</v>
      </c>
      <c r="E865" s="15">
        <f t="shared" si="62"/>
        <v>1</v>
      </c>
      <c r="F865" s="15">
        <f t="shared" si="63"/>
        <v>1</v>
      </c>
      <c r="G865" s="15">
        <f t="shared" si="64"/>
        <v>3</v>
      </c>
      <c r="H865" s="49">
        <v>0.44</v>
      </c>
      <c r="I865" s="89">
        <f t="shared" si="61"/>
        <v>43.4</v>
      </c>
      <c r="J865" s="89"/>
    </row>
    <row r="866" spans="1:10" x14ac:dyDescent="0.35">
      <c r="A866" s="15" t="str">
        <f>Pivot!A868</f>
        <v>10609001699400</v>
      </c>
      <c r="B866" s="90">
        <f>Pivot!B868</f>
        <v>41450</v>
      </c>
      <c r="C866" s="15">
        <f>Pivot!C868</f>
        <v>15</v>
      </c>
      <c r="D866" s="118">
        <f>Pivot!D868</f>
        <v>9.5266666666666655</v>
      </c>
      <c r="E866" s="15">
        <f t="shared" si="62"/>
        <v>2</v>
      </c>
      <c r="F866" s="15">
        <f t="shared" si="63"/>
        <v>2</v>
      </c>
      <c r="G866" s="15">
        <f t="shared" si="64"/>
        <v>1</v>
      </c>
      <c r="H866" s="49">
        <v>0.64</v>
      </c>
      <c r="I866" s="89">
        <f t="shared" si="61"/>
        <v>142.89999999999998</v>
      </c>
      <c r="J866" s="89"/>
    </row>
    <row r="867" spans="1:10" x14ac:dyDescent="0.35">
      <c r="A867" s="15" t="str">
        <f>Pivot!A869</f>
        <v>10609001699574</v>
      </c>
      <c r="B867" s="90">
        <f>Pivot!B869</f>
        <v>41493</v>
      </c>
      <c r="C867" s="15">
        <f>Pivot!C869</f>
        <v>5</v>
      </c>
      <c r="D867" s="118">
        <f>Pivot!D869</f>
        <v>34.43</v>
      </c>
      <c r="E867" s="15">
        <f t="shared" si="62"/>
        <v>2</v>
      </c>
      <c r="F867" s="15">
        <f t="shared" si="63"/>
        <v>1</v>
      </c>
      <c r="G867" s="15">
        <f t="shared" si="64"/>
        <v>2</v>
      </c>
      <c r="H867" s="49">
        <v>0.8</v>
      </c>
      <c r="I867" s="89">
        <f t="shared" si="61"/>
        <v>172.15</v>
      </c>
      <c r="J867" s="89"/>
    </row>
    <row r="868" spans="1:10" x14ac:dyDescent="0.35">
      <c r="A868" s="15" t="str">
        <f>Pivot!A870</f>
        <v>10609001699657</v>
      </c>
      <c r="B868" s="90">
        <f>Pivot!B870</f>
        <v>41207</v>
      </c>
      <c r="C868" s="15">
        <f>Pivot!C870</f>
        <v>1</v>
      </c>
      <c r="D868" s="118">
        <f>Pivot!D870</f>
        <v>14.95</v>
      </c>
      <c r="E868" s="15">
        <f t="shared" si="62"/>
        <v>1</v>
      </c>
      <c r="F868" s="15">
        <f t="shared" si="63"/>
        <v>1</v>
      </c>
      <c r="G868" s="15">
        <f t="shared" si="64"/>
        <v>2</v>
      </c>
      <c r="H868" s="49">
        <v>0.37</v>
      </c>
      <c r="I868" s="89">
        <f t="shared" si="61"/>
        <v>14.95</v>
      </c>
      <c r="J868" s="89"/>
    </row>
    <row r="869" spans="1:10" x14ac:dyDescent="0.35">
      <c r="A869" s="15" t="str">
        <f>Pivot!A871</f>
        <v>10609001699731</v>
      </c>
      <c r="B869" s="90">
        <f>Pivot!B871</f>
        <v>41207</v>
      </c>
      <c r="C869" s="15">
        <f>Pivot!C871</f>
        <v>1</v>
      </c>
      <c r="D869" s="118">
        <f>Pivot!D871</f>
        <v>11.95</v>
      </c>
      <c r="E869" s="15">
        <f t="shared" si="62"/>
        <v>1</v>
      </c>
      <c r="F869" s="15">
        <f t="shared" si="63"/>
        <v>1</v>
      </c>
      <c r="G869" s="15">
        <f t="shared" si="64"/>
        <v>2</v>
      </c>
      <c r="H869" s="49">
        <v>0.53</v>
      </c>
      <c r="I869" s="89">
        <f t="shared" si="61"/>
        <v>11.95</v>
      </c>
      <c r="J869" s="89"/>
    </row>
    <row r="870" spans="1:10" x14ac:dyDescent="0.35">
      <c r="A870" s="15" t="str">
        <f>Pivot!A872</f>
        <v>10609001699814</v>
      </c>
      <c r="B870" s="90">
        <f>Pivot!B872</f>
        <v>41570</v>
      </c>
      <c r="C870" s="15">
        <f>Pivot!C872</f>
        <v>18</v>
      </c>
      <c r="D870" s="118">
        <f>Pivot!D872</f>
        <v>20.67722222222222</v>
      </c>
      <c r="E870" s="15">
        <f t="shared" si="62"/>
        <v>3</v>
      </c>
      <c r="F870" s="15">
        <f t="shared" si="63"/>
        <v>2</v>
      </c>
      <c r="G870" s="15">
        <f t="shared" si="64"/>
        <v>2</v>
      </c>
      <c r="H870" s="49">
        <v>0.75</v>
      </c>
      <c r="I870" s="89">
        <f t="shared" si="61"/>
        <v>372.18999999999994</v>
      </c>
      <c r="J870" s="89"/>
    </row>
    <row r="871" spans="1:10" x14ac:dyDescent="0.35">
      <c r="A871" s="15" t="str">
        <f>Pivot!A873</f>
        <v>10609001699996</v>
      </c>
      <c r="B871" s="90">
        <f>Pivot!B873</f>
        <v>41208</v>
      </c>
      <c r="C871" s="15">
        <f>Pivot!C873</f>
        <v>1</v>
      </c>
      <c r="D871" s="118">
        <f>Pivot!D873</f>
        <v>13.18</v>
      </c>
      <c r="E871" s="15">
        <f t="shared" si="62"/>
        <v>1</v>
      </c>
      <c r="F871" s="15">
        <f t="shared" si="63"/>
        <v>1</v>
      </c>
      <c r="G871" s="15">
        <f t="shared" si="64"/>
        <v>2</v>
      </c>
      <c r="H871" s="49">
        <v>0.61</v>
      </c>
      <c r="I871" s="89">
        <f t="shared" si="61"/>
        <v>13.18</v>
      </c>
      <c r="J871" s="89"/>
    </row>
    <row r="872" spans="1:10" x14ac:dyDescent="0.35">
      <c r="A872" s="15" t="str">
        <f>Pivot!A874</f>
        <v>10609001700059</v>
      </c>
      <c r="B872" s="90">
        <f>Pivot!B874</f>
        <v>41253</v>
      </c>
      <c r="C872" s="15">
        <f>Pivot!C874</f>
        <v>3</v>
      </c>
      <c r="D872" s="118">
        <f>Pivot!D874</f>
        <v>18.073333333333334</v>
      </c>
      <c r="E872" s="15">
        <f t="shared" si="62"/>
        <v>1</v>
      </c>
      <c r="F872" s="15">
        <f t="shared" si="63"/>
        <v>1</v>
      </c>
      <c r="G872" s="15">
        <f t="shared" si="64"/>
        <v>2</v>
      </c>
      <c r="H872" s="49">
        <v>0.63</v>
      </c>
      <c r="I872" s="89">
        <f t="shared" si="61"/>
        <v>54.22</v>
      </c>
      <c r="J872" s="89"/>
    </row>
    <row r="873" spans="1:10" x14ac:dyDescent="0.35">
      <c r="A873" s="15" t="str">
        <f>Pivot!A875</f>
        <v>10609001700133</v>
      </c>
      <c r="B873" s="90">
        <f>Pivot!B875</f>
        <v>41206</v>
      </c>
      <c r="C873" s="15">
        <f>Pivot!C875</f>
        <v>1</v>
      </c>
      <c r="D873" s="118">
        <f>Pivot!D875</f>
        <v>9.9499999999999993</v>
      </c>
      <c r="E873" s="15">
        <f t="shared" si="62"/>
        <v>1</v>
      </c>
      <c r="F873" s="15">
        <f t="shared" si="63"/>
        <v>1</v>
      </c>
      <c r="G873" s="15">
        <f t="shared" si="64"/>
        <v>1</v>
      </c>
      <c r="H873" s="49">
        <v>0.65</v>
      </c>
      <c r="I873" s="89">
        <f t="shared" si="61"/>
        <v>9.9499999999999993</v>
      </c>
      <c r="J873" s="89"/>
    </row>
    <row r="874" spans="1:10" x14ac:dyDescent="0.35">
      <c r="A874" s="15" t="str">
        <f>Pivot!A876</f>
        <v>10609001700398</v>
      </c>
      <c r="B874" s="90">
        <f>Pivot!B876</f>
        <v>41208</v>
      </c>
      <c r="C874" s="15">
        <f>Pivot!C876</f>
        <v>1</v>
      </c>
      <c r="D874" s="118">
        <f>Pivot!D876</f>
        <v>33.950000000000003</v>
      </c>
      <c r="E874" s="15">
        <f t="shared" si="62"/>
        <v>1</v>
      </c>
      <c r="F874" s="15">
        <f t="shared" si="63"/>
        <v>1</v>
      </c>
      <c r="G874" s="15">
        <f t="shared" si="64"/>
        <v>2</v>
      </c>
      <c r="H874" s="49">
        <v>0.87</v>
      </c>
      <c r="I874" s="89">
        <f t="shared" si="61"/>
        <v>33.950000000000003</v>
      </c>
      <c r="J874" s="89"/>
    </row>
    <row r="875" spans="1:10" x14ac:dyDescent="0.35">
      <c r="A875" s="15" t="str">
        <f>Pivot!A877</f>
        <v>10609001700471</v>
      </c>
      <c r="B875" s="90">
        <f>Pivot!B877</f>
        <v>41211</v>
      </c>
      <c r="C875" s="15">
        <f>Pivot!C877</f>
        <v>1</v>
      </c>
      <c r="D875" s="118">
        <f>Pivot!D877</f>
        <v>0.01</v>
      </c>
      <c r="E875" s="15">
        <f t="shared" si="62"/>
        <v>1</v>
      </c>
      <c r="F875" s="15">
        <f t="shared" si="63"/>
        <v>1</v>
      </c>
      <c r="G875" s="15">
        <f t="shared" si="64"/>
        <v>1</v>
      </c>
      <c r="H875" s="49">
        <v>0.28000000000000003</v>
      </c>
      <c r="I875" s="89">
        <f t="shared" si="61"/>
        <v>0.01</v>
      </c>
      <c r="J875" s="89"/>
    </row>
    <row r="876" spans="1:10" x14ac:dyDescent="0.35">
      <c r="A876" s="15" t="str">
        <f>Pivot!A878</f>
        <v>10609001700547</v>
      </c>
      <c r="B876" s="90">
        <f>Pivot!B878</f>
        <v>41212</v>
      </c>
      <c r="C876" s="15">
        <f>Pivot!C878</f>
        <v>1</v>
      </c>
      <c r="D876" s="118">
        <f>Pivot!D878</f>
        <v>11.25</v>
      </c>
      <c r="E876" s="15">
        <f t="shared" si="62"/>
        <v>1</v>
      </c>
      <c r="F876" s="15">
        <f t="shared" si="63"/>
        <v>1</v>
      </c>
      <c r="G876" s="15">
        <f t="shared" si="64"/>
        <v>2</v>
      </c>
      <c r="H876" s="49">
        <v>0.53</v>
      </c>
      <c r="I876" s="89">
        <f t="shared" si="61"/>
        <v>11.25</v>
      </c>
      <c r="J876" s="89"/>
    </row>
    <row r="877" spans="1:10" x14ac:dyDescent="0.35">
      <c r="A877" s="15" t="str">
        <f>Pivot!A879</f>
        <v>10609001700620</v>
      </c>
      <c r="B877" s="90">
        <f>Pivot!B879</f>
        <v>41212</v>
      </c>
      <c r="C877" s="15">
        <f>Pivot!C879</f>
        <v>1</v>
      </c>
      <c r="D877" s="118">
        <f>Pivot!D879</f>
        <v>9.85</v>
      </c>
      <c r="E877" s="15">
        <f t="shared" si="62"/>
        <v>1</v>
      </c>
      <c r="F877" s="15">
        <f t="shared" si="63"/>
        <v>1</v>
      </c>
      <c r="G877" s="15">
        <f t="shared" si="64"/>
        <v>1</v>
      </c>
      <c r="H877" s="49">
        <v>0.36</v>
      </c>
      <c r="I877" s="89">
        <f t="shared" si="61"/>
        <v>9.85</v>
      </c>
      <c r="J877" s="89"/>
    </row>
    <row r="878" spans="1:10" x14ac:dyDescent="0.35">
      <c r="A878" s="15" t="str">
        <f>Pivot!A880</f>
        <v>10609001700703</v>
      </c>
      <c r="B878" s="90">
        <f>Pivot!B880</f>
        <v>41212</v>
      </c>
      <c r="C878" s="15">
        <f>Pivot!C880</f>
        <v>1</v>
      </c>
      <c r="D878" s="118">
        <f>Pivot!D880</f>
        <v>8.09</v>
      </c>
      <c r="E878" s="15">
        <f t="shared" si="62"/>
        <v>1</v>
      </c>
      <c r="F878" s="15">
        <f t="shared" si="63"/>
        <v>1</v>
      </c>
      <c r="G878" s="15">
        <f t="shared" si="64"/>
        <v>1</v>
      </c>
      <c r="H878" s="49">
        <v>0.35</v>
      </c>
      <c r="I878" s="89">
        <f t="shared" si="61"/>
        <v>8.09</v>
      </c>
      <c r="J878" s="89"/>
    </row>
    <row r="879" spans="1:10" x14ac:dyDescent="0.35">
      <c r="A879" s="15" t="str">
        <f>Pivot!A881</f>
        <v>10609001700885</v>
      </c>
      <c r="B879" s="90">
        <f>Pivot!B881</f>
        <v>41212</v>
      </c>
      <c r="C879" s="15">
        <f>Pivot!C881</f>
        <v>1</v>
      </c>
      <c r="D879" s="118">
        <f>Pivot!D881</f>
        <v>11.38</v>
      </c>
      <c r="E879" s="15">
        <f t="shared" si="62"/>
        <v>1</v>
      </c>
      <c r="F879" s="15">
        <f t="shared" si="63"/>
        <v>1</v>
      </c>
      <c r="G879" s="15">
        <f t="shared" si="64"/>
        <v>2</v>
      </c>
      <c r="H879" s="49">
        <v>0.89</v>
      </c>
      <c r="I879" s="89">
        <f t="shared" si="61"/>
        <v>11.38</v>
      </c>
      <c r="J879" s="89"/>
    </row>
    <row r="880" spans="1:10" x14ac:dyDescent="0.35">
      <c r="A880" s="15" t="str">
        <f>Pivot!A882</f>
        <v>10609001700968</v>
      </c>
      <c r="B880" s="90">
        <f>Pivot!B882</f>
        <v>41474</v>
      </c>
      <c r="C880" s="15">
        <f>Pivot!C882</f>
        <v>9</v>
      </c>
      <c r="D880" s="118">
        <f>Pivot!D882</f>
        <v>11.617777777777777</v>
      </c>
      <c r="E880" s="15">
        <f t="shared" si="62"/>
        <v>2</v>
      </c>
      <c r="F880" s="15">
        <f t="shared" si="63"/>
        <v>1</v>
      </c>
      <c r="G880" s="15">
        <f t="shared" si="64"/>
        <v>2</v>
      </c>
      <c r="H880" s="49">
        <v>0.91</v>
      </c>
      <c r="I880" s="89">
        <f t="shared" si="61"/>
        <v>104.55999999999999</v>
      </c>
      <c r="J880" s="89"/>
    </row>
    <row r="881" spans="1:10" x14ac:dyDescent="0.35">
      <c r="A881" s="15" t="str">
        <f>Pivot!A883</f>
        <v>10609001701040</v>
      </c>
      <c r="B881" s="90">
        <f>Pivot!B883</f>
        <v>41489</v>
      </c>
      <c r="C881" s="15">
        <f>Pivot!C883</f>
        <v>10</v>
      </c>
      <c r="D881" s="118">
        <f>Pivot!D883</f>
        <v>13.401999999999997</v>
      </c>
      <c r="E881" s="15">
        <f t="shared" si="62"/>
        <v>2</v>
      </c>
      <c r="F881" s="15">
        <f t="shared" si="63"/>
        <v>2</v>
      </c>
      <c r="G881" s="15">
        <f t="shared" si="64"/>
        <v>2</v>
      </c>
      <c r="H881" s="49">
        <v>0.55000000000000004</v>
      </c>
      <c r="I881" s="89">
        <f t="shared" si="61"/>
        <v>134.01999999999998</v>
      </c>
      <c r="J881" s="89"/>
    </row>
    <row r="882" spans="1:10" x14ac:dyDescent="0.35">
      <c r="A882" s="15" t="str">
        <f>Pivot!A884</f>
        <v>10609001701123</v>
      </c>
      <c r="B882" s="90">
        <f>Pivot!B884</f>
        <v>41212</v>
      </c>
      <c r="C882" s="15">
        <f>Pivot!C884</f>
        <v>1</v>
      </c>
      <c r="D882" s="118">
        <f>Pivot!D884</f>
        <v>221</v>
      </c>
      <c r="E882" s="15">
        <f t="shared" si="62"/>
        <v>1</v>
      </c>
      <c r="F882" s="15">
        <f t="shared" si="63"/>
        <v>1</v>
      </c>
      <c r="G882" s="15">
        <f t="shared" si="64"/>
        <v>3</v>
      </c>
      <c r="H882" s="49">
        <v>0.78</v>
      </c>
      <c r="I882" s="89">
        <f t="shared" si="61"/>
        <v>221</v>
      </c>
      <c r="J882" s="89"/>
    </row>
    <row r="883" spans="1:10" x14ac:dyDescent="0.35">
      <c r="A883" s="15" t="str">
        <f>Pivot!A885</f>
        <v>10609001701206</v>
      </c>
      <c r="B883" s="90">
        <f>Pivot!B885</f>
        <v>41213</v>
      </c>
      <c r="C883" s="15">
        <f>Pivot!C885</f>
        <v>1</v>
      </c>
      <c r="D883" s="118">
        <f>Pivot!D885</f>
        <v>14.17</v>
      </c>
      <c r="E883" s="15">
        <f t="shared" si="62"/>
        <v>1</v>
      </c>
      <c r="F883" s="15">
        <f t="shared" si="63"/>
        <v>1</v>
      </c>
      <c r="G883" s="15">
        <f t="shared" si="64"/>
        <v>2</v>
      </c>
      <c r="H883" s="49">
        <v>0.63</v>
      </c>
      <c r="I883" s="89">
        <f t="shared" si="61"/>
        <v>14.17</v>
      </c>
      <c r="J883" s="89"/>
    </row>
    <row r="884" spans="1:10" x14ac:dyDescent="0.35">
      <c r="A884" s="15" t="str">
        <f>Pivot!A886</f>
        <v>10609001701461</v>
      </c>
      <c r="B884" s="90">
        <f>Pivot!B886</f>
        <v>41338</v>
      </c>
      <c r="C884" s="15">
        <f>Pivot!C886</f>
        <v>4</v>
      </c>
      <c r="D884" s="118">
        <f>Pivot!D886</f>
        <v>9.91</v>
      </c>
      <c r="E884" s="15">
        <f t="shared" si="62"/>
        <v>1</v>
      </c>
      <c r="F884" s="15">
        <f t="shared" si="63"/>
        <v>1</v>
      </c>
      <c r="G884" s="15">
        <f t="shared" si="64"/>
        <v>1</v>
      </c>
      <c r="H884" s="49">
        <v>0.16</v>
      </c>
      <c r="I884" s="89">
        <f t="shared" si="61"/>
        <v>39.64</v>
      </c>
      <c r="J884" s="89"/>
    </row>
    <row r="885" spans="1:10" x14ac:dyDescent="0.35">
      <c r="A885" s="15" t="str">
        <f>Pivot!A887</f>
        <v>10609001701537</v>
      </c>
      <c r="B885" s="90">
        <f>Pivot!B887</f>
        <v>41213</v>
      </c>
      <c r="C885" s="15">
        <f>Pivot!C887</f>
        <v>1</v>
      </c>
      <c r="D885" s="118">
        <f>Pivot!D887</f>
        <v>12.5</v>
      </c>
      <c r="E885" s="15">
        <f t="shared" si="62"/>
        <v>1</v>
      </c>
      <c r="F885" s="15">
        <f t="shared" si="63"/>
        <v>1</v>
      </c>
      <c r="G885" s="15">
        <f t="shared" si="64"/>
        <v>2</v>
      </c>
      <c r="H885" s="49">
        <v>0.14000000000000001</v>
      </c>
      <c r="I885" s="89">
        <f t="shared" si="61"/>
        <v>12.5</v>
      </c>
      <c r="J885" s="89"/>
    </row>
    <row r="886" spans="1:10" x14ac:dyDescent="0.35">
      <c r="A886" s="15" t="str">
        <f>Pivot!A888</f>
        <v>10609001701610</v>
      </c>
      <c r="B886" s="90">
        <f>Pivot!B888</f>
        <v>41306</v>
      </c>
      <c r="C886" s="15">
        <f>Pivot!C888</f>
        <v>4</v>
      </c>
      <c r="D886" s="118">
        <f>Pivot!D888</f>
        <v>8.2949999999999999</v>
      </c>
      <c r="E886" s="15">
        <f t="shared" si="62"/>
        <v>1</v>
      </c>
      <c r="F886" s="15">
        <f t="shared" si="63"/>
        <v>1</v>
      </c>
      <c r="G886" s="15">
        <f t="shared" si="64"/>
        <v>1</v>
      </c>
      <c r="H886" s="49">
        <v>0.84</v>
      </c>
      <c r="I886" s="89">
        <f t="shared" si="61"/>
        <v>33.18</v>
      </c>
      <c r="J886" s="89"/>
    </row>
    <row r="887" spans="1:10" x14ac:dyDescent="0.35">
      <c r="A887" s="15" t="str">
        <f>Pivot!A889</f>
        <v>10609001701792</v>
      </c>
      <c r="B887" s="90">
        <f>Pivot!B889</f>
        <v>41210</v>
      </c>
      <c r="C887" s="15">
        <f>Pivot!C889</f>
        <v>1</v>
      </c>
      <c r="D887" s="118">
        <f>Pivot!D889</f>
        <v>29.71</v>
      </c>
      <c r="E887" s="15">
        <f t="shared" si="62"/>
        <v>1</v>
      </c>
      <c r="F887" s="15">
        <f t="shared" si="63"/>
        <v>1</v>
      </c>
      <c r="G887" s="15">
        <f t="shared" si="64"/>
        <v>2</v>
      </c>
      <c r="H887" s="49">
        <v>0.55000000000000004</v>
      </c>
      <c r="I887" s="89">
        <f t="shared" si="61"/>
        <v>29.71</v>
      </c>
      <c r="J887" s="89"/>
    </row>
    <row r="888" spans="1:10" x14ac:dyDescent="0.35">
      <c r="A888" s="15" t="str">
        <f>Pivot!A890</f>
        <v>10609001701958</v>
      </c>
      <c r="B888" s="90">
        <f>Pivot!B890</f>
        <v>41199</v>
      </c>
      <c r="C888" s="15">
        <f>Pivot!C890</f>
        <v>1</v>
      </c>
      <c r="D888" s="118">
        <f>Pivot!D890</f>
        <v>11.38</v>
      </c>
      <c r="E888" s="15">
        <f t="shared" si="62"/>
        <v>1</v>
      </c>
      <c r="F888" s="15">
        <f t="shared" si="63"/>
        <v>1</v>
      </c>
      <c r="G888" s="15">
        <f t="shared" si="64"/>
        <v>2</v>
      </c>
      <c r="H888" s="49">
        <v>0.34</v>
      </c>
      <c r="I888" s="89">
        <f t="shared" si="61"/>
        <v>11.38</v>
      </c>
      <c r="J888" s="89"/>
    </row>
    <row r="889" spans="1:10" x14ac:dyDescent="0.35">
      <c r="A889" s="15" t="str">
        <f>Pivot!A891</f>
        <v>10609001702030</v>
      </c>
      <c r="B889" s="90">
        <f>Pivot!B891</f>
        <v>41200</v>
      </c>
      <c r="C889" s="15">
        <f>Pivot!C891</f>
        <v>1</v>
      </c>
      <c r="D889" s="118">
        <f>Pivot!D891</f>
        <v>7.65</v>
      </c>
      <c r="E889" s="15">
        <f t="shared" si="62"/>
        <v>1</v>
      </c>
      <c r="F889" s="15">
        <f t="shared" si="63"/>
        <v>1</v>
      </c>
      <c r="G889" s="15">
        <f t="shared" si="64"/>
        <v>1</v>
      </c>
      <c r="H889" s="49">
        <v>0.66</v>
      </c>
      <c r="I889" s="89">
        <f t="shared" si="61"/>
        <v>7.65</v>
      </c>
      <c r="J889" s="89"/>
    </row>
    <row r="890" spans="1:10" x14ac:dyDescent="0.35">
      <c r="A890" s="15" t="str">
        <f>Pivot!A892</f>
        <v>10609001702113</v>
      </c>
      <c r="B890" s="90">
        <f>Pivot!B892</f>
        <v>41199</v>
      </c>
      <c r="C890" s="15">
        <f>Pivot!C892</f>
        <v>1</v>
      </c>
      <c r="D890" s="118">
        <f>Pivot!D892</f>
        <v>11.38</v>
      </c>
      <c r="E890" s="15">
        <f t="shared" si="62"/>
        <v>1</v>
      </c>
      <c r="F890" s="15">
        <f t="shared" si="63"/>
        <v>1</v>
      </c>
      <c r="G890" s="15">
        <f t="shared" si="64"/>
        <v>2</v>
      </c>
      <c r="H890" s="49">
        <v>0.28000000000000003</v>
      </c>
      <c r="I890" s="89">
        <f t="shared" si="61"/>
        <v>11.38</v>
      </c>
      <c r="J890" s="89"/>
    </row>
    <row r="891" spans="1:10" x14ac:dyDescent="0.35">
      <c r="A891" s="15" t="str">
        <f>Pivot!A893</f>
        <v>10609001702295</v>
      </c>
      <c r="B891" s="90">
        <f>Pivot!B893</f>
        <v>41576</v>
      </c>
      <c r="C891" s="15">
        <f>Pivot!C893</f>
        <v>21</v>
      </c>
      <c r="D891" s="118">
        <f>Pivot!D893</f>
        <v>12.207619047619048</v>
      </c>
      <c r="E891" s="15">
        <f t="shared" si="62"/>
        <v>3</v>
      </c>
      <c r="F891" s="15">
        <f t="shared" si="63"/>
        <v>3</v>
      </c>
      <c r="G891" s="15">
        <f t="shared" si="64"/>
        <v>2</v>
      </c>
      <c r="H891" s="49">
        <v>0.09</v>
      </c>
      <c r="I891" s="89">
        <f t="shared" si="61"/>
        <v>256.36</v>
      </c>
      <c r="J891" s="89"/>
    </row>
    <row r="892" spans="1:10" x14ac:dyDescent="0.35">
      <c r="A892" s="15" t="str">
        <f>Pivot!A894</f>
        <v>10609001702378</v>
      </c>
      <c r="B892" s="90">
        <f>Pivot!B894</f>
        <v>41493</v>
      </c>
      <c r="C892" s="15">
        <f>Pivot!C894</f>
        <v>9</v>
      </c>
      <c r="D892" s="118">
        <f>Pivot!D894</f>
        <v>14.75</v>
      </c>
      <c r="E892" s="15">
        <f t="shared" si="62"/>
        <v>2</v>
      </c>
      <c r="F892" s="15">
        <f t="shared" si="63"/>
        <v>1</v>
      </c>
      <c r="G892" s="15">
        <f t="shared" si="64"/>
        <v>2</v>
      </c>
      <c r="H892" s="49">
        <v>0.6</v>
      </c>
      <c r="I892" s="89">
        <f t="shared" si="61"/>
        <v>132.75</v>
      </c>
      <c r="J892" s="89"/>
    </row>
    <row r="893" spans="1:10" x14ac:dyDescent="0.35">
      <c r="A893" s="15" t="str">
        <f>Pivot!A895</f>
        <v>10609001702451</v>
      </c>
      <c r="B893" s="90">
        <f>Pivot!B895</f>
        <v>41576</v>
      </c>
      <c r="C893" s="15">
        <f>Pivot!C895</f>
        <v>30</v>
      </c>
      <c r="D893" s="118">
        <f>Pivot!D895</f>
        <v>10.276000000000003</v>
      </c>
      <c r="E893" s="15">
        <f t="shared" si="62"/>
        <v>3</v>
      </c>
      <c r="F893" s="15">
        <f t="shared" si="63"/>
        <v>3</v>
      </c>
      <c r="G893" s="15">
        <f t="shared" si="64"/>
        <v>2</v>
      </c>
      <c r="H893" s="49">
        <v>0.4</v>
      </c>
      <c r="I893" s="89">
        <f t="shared" si="61"/>
        <v>308.28000000000009</v>
      </c>
      <c r="J893" s="89"/>
    </row>
    <row r="894" spans="1:10" x14ac:dyDescent="0.35">
      <c r="A894" s="15" t="str">
        <f>Pivot!A896</f>
        <v>10609001702600</v>
      </c>
      <c r="B894" s="90">
        <f>Pivot!B896</f>
        <v>41573</v>
      </c>
      <c r="C894" s="15">
        <f>Pivot!C896</f>
        <v>36</v>
      </c>
      <c r="D894" s="118">
        <f>Pivot!D896</f>
        <v>19.630833333333339</v>
      </c>
      <c r="E894" s="15">
        <f t="shared" si="62"/>
        <v>3</v>
      </c>
      <c r="F894" s="15">
        <f t="shared" si="63"/>
        <v>3</v>
      </c>
      <c r="G894" s="15">
        <f t="shared" si="64"/>
        <v>2</v>
      </c>
      <c r="H894" s="49">
        <v>0.47</v>
      </c>
      <c r="I894" s="89">
        <f t="shared" si="61"/>
        <v>706.71000000000015</v>
      </c>
      <c r="J894" s="89"/>
    </row>
    <row r="895" spans="1:10" x14ac:dyDescent="0.35">
      <c r="A895" s="15" t="str">
        <f>Pivot!A897</f>
        <v>10609001702782</v>
      </c>
      <c r="B895" s="90">
        <f>Pivot!B897</f>
        <v>41196</v>
      </c>
      <c r="C895" s="15">
        <f>Pivot!C897</f>
        <v>1</v>
      </c>
      <c r="D895" s="118">
        <f>Pivot!D897</f>
        <v>90.1</v>
      </c>
      <c r="E895" s="15">
        <f t="shared" si="62"/>
        <v>1</v>
      </c>
      <c r="F895" s="15">
        <f t="shared" si="63"/>
        <v>1</v>
      </c>
      <c r="G895" s="15">
        <f t="shared" si="64"/>
        <v>3</v>
      </c>
      <c r="H895" s="49">
        <v>0.34</v>
      </c>
      <c r="I895" s="89">
        <f t="shared" si="61"/>
        <v>90.1</v>
      </c>
      <c r="J895" s="89"/>
    </row>
    <row r="896" spans="1:10" x14ac:dyDescent="0.35">
      <c r="A896" s="15" t="str">
        <f>Pivot!A898</f>
        <v>10609001702865</v>
      </c>
      <c r="B896" s="90">
        <f>Pivot!B898</f>
        <v>41197</v>
      </c>
      <c r="C896" s="15">
        <f>Pivot!C898</f>
        <v>1</v>
      </c>
      <c r="D896" s="118">
        <f>Pivot!D898</f>
        <v>0.01</v>
      </c>
      <c r="E896" s="15">
        <f t="shared" si="62"/>
        <v>1</v>
      </c>
      <c r="F896" s="15">
        <f t="shared" si="63"/>
        <v>1</v>
      </c>
      <c r="G896" s="15">
        <f t="shared" si="64"/>
        <v>1</v>
      </c>
      <c r="H896" s="49">
        <v>0.45</v>
      </c>
      <c r="I896" s="89">
        <f t="shared" si="61"/>
        <v>0.01</v>
      </c>
      <c r="J896" s="89"/>
    </row>
    <row r="897" spans="1:10" x14ac:dyDescent="0.35">
      <c r="A897" s="15" t="str">
        <f>Pivot!A899</f>
        <v>10609001702949</v>
      </c>
      <c r="B897" s="90">
        <f>Pivot!B899</f>
        <v>41195</v>
      </c>
      <c r="C897" s="15">
        <f>Pivot!C899</f>
        <v>1</v>
      </c>
      <c r="D897" s="118">
        <f>Pivot!D899</f>
        <v>82.85</v>
      </c>
      <c r="E897" s="15">
        <f t="shared" si="62"/>
        <v>1</v>
      </c>
      <c r="F897" s="15">
        <f t="shared" si="63"/>
        <v>1</v>
      </c>
      <c r="G897" s="15">
        <f t="shared" si="64"/>
        <v>3</v>
      </c>
      <c r="H897" s="49">
        <v>0.28000000000000003</v>
      </c>
      <c r="I897" s="89">
        <f t="shared" si="61"/>
        <v>82.85</v>
      </c>
      <c r="J897" s="89"/>
    </row>
    <row r="898" spans="1:10" x14ac:dyDescent="0.35">
      <c r="A898" s="15" t="str">
        <f>Pivot!A900</f>
        <v>10609001703020</v>
      </c>
      <c r="B898" s="90">
        <f>Pivot!B900</f>
        <v>41567</v>
      </c>
      <c r="C898" s="15">
        <f>Pivot!C900</f>
        <v>6</v>
      </c>
      <c r="D898" s="118">
        <f>Pivot!D900</f>
        <v>19.691666666666666</v>
      </c>
      <c r="E898" s="15">
        <f t="shared" si="62"/>
        <v>3</v>
      </c>
      <c r="F898" s="15">
        <f t="shared" si="63"/>
        <v>1</v>
      </c>
      <c r="G898" s="15">
        <f t="shared" si="64"/>
        <v>2</v>
      </c>
      <c r="H898" s="49">
        <v>0.69</v>
      </c>
      <c r="I898" s="89">
        <f t="shared" ref="I898:I961" si="65">D898*C898</f>
        <v>118.15</v>
      </c>
      <c r="J898" s="89"/>
    </row>
    <row r="899" spans="1:10" x14ac:dyDescent="0.35">
      <c r="A899" s="15" t="str">
        <f>Pivot!A901</f>
        <v>10609001703103</v>
      </c>
      <c r="B899" s="90">
        <f>Pivot!B901</f>
        <v>41543</v>
      </c>
      <c r="C899" s="15">
        <f>Pivot!C901</f>
        <v>10</v>
      </c>
      <c r="D899" s="118">
        <f>Pivot!D901</f>
        <v>11.125999999999999</v>
      </c>
      <c r="E899" s="15">
        <f t="shared" ref="E899:E962" si="66">VLOOKUP(B899, $K$3:$L$5, 2)</f>
        <v>3</v>
      </c>
      <c r="F899" s="15">
        <f t="shared" ref="F899:F962" si="67">VLOOKUP(C899,$K$11:$L$13,2)</f>
        <v>2</v>
      </c>
      <c r="G899" s="15">
        <f t="shared" ref="G899:G962" si="68">VLOOKUP(D899,$K$19:$L$21,2)</f>
        <v>2</v>
      </c>
      <c r="H899" s="49">
        <v>0.06</v>
      </c>
      <c r="I899" s="89">
        <f t="shared" si="65"/>
        <v>111.25999999999999</v>
      </c>
      <c r="J899" s="89"/>
    </row>
    <row r="900" spans="1:10" x14ac:dyDescent="0.35">
      <c r="A900" s="15" t="str">
        <f>Pivot!A902</f>
        <v>10609001703285</v>
      </c>
      <c r="B900" s="90">
        <f>Pivot!B902</f>
        <v>41289</v>
      </c>
      <c r="C900" s="15">
        <f>Pivot!C902</f>
        <v>12</v>
      </c>
      <c r="D900" s="118">
        <f>Pivot!D902</f>
        <v>12.44</v>
      </c>
      <c r="E900" s="15">
        <f t="shared" si="66"/>
        <v>1</v>
      </c>
      <c r="F900" s="15">
        <f t="shared" si="67"/>
        <v>2</v>
      </c>
      <c r="G900" s="15">
        <f t="shared" si="68"/>
        <v>2</v>
      </c>
      <c r="H900" s="49">
        <v>0.9</v>
      </c>
      <c r="I900" s="89">
        <f t="shared" si="65"/>
        <v>149.28</v>
      </c>
      <c r="J900" s="89"/>
    </row>
    <row r="901" spans="1:10" x14ac:dyDescent="0.35">
      <c r="A901" s="15" t="str">
        <f>Pivot!A903</f>
        <v>10609001703368</v>
      </c>
      <c r="B901" s="90">
        <f>Pivot!B903</f>
        <v>41583</v>
      </c>
      <c r="C901" s="15">
        <f>Pivot!C903</f>
        <v>4</v>
      </c>
      <c r="D901" s="118">
        <f>Pivot!D903</f>
        <v>14.625</v>
      </c>
      <c r="E901" s="15">
        <f t="shared" si="66"/>
        <v>3</v>
      </c>
      <c r="F901" s="15">
        <f t="shared" si="67"/>
        <v>1</v>
      </c>
      <c r="G901" s="15">
        <f t="shared" si="68"/>
        <v>2</v>
      </c>
      <c r="H901" s="49">
        <v>0.86</v>
      </c>
      <c r="I901" s="89">
        <f t="shared" si="65"/>
        <v>58.5</v>
      </c>
      <c r="J901" s="89"/>
    </row>
    <row r="902" spans="1:10" x14ac:dyDescent="0.35">
      <c r="A902" s="15" t="str">
        <f>Pivot!A904</f>
        <v>10609001703442</v>
      </c>
      <c r="B902" s="90">
        <f>Pivot!B904</f>
        <v>41194</v>
      </c>
      <c r="C902" s="15">
        <f>Pivot!C904</f>
        <v>1</v>
      </c>
      <c r="D902" s="118">
        <f>Pivot!D904</f>
        <v>13.63</v>
      </c>
      <c r="E902" s="15">
        <f t="shared" si="66"/>
        <v>1</v>
      </c>
      <c r="F902" s="15">
        <f t="shared" si="67"/>
        <v>1</v>
      </c>
      <c r="G902" s="15">
        <f t="shared" si="68"/>
        <v>2</v>
      </c>
      <c r="H902" s="49">
        <v>0.13</v>
      </c>
      <c r="I902" s="89">
        <f t="shared" si="65"/>
        <v>13.63</v>
      </c>
      <c r="J902" s="89"/>
    </row>
    <row r="903" spans="1:10" x14ac:dyDescent="0.35">
      <c r="A903" s="15" t="str">
        <f>Pivot!A905</f>
        <v>10609001703699</v>
      </c>
      <c r="B903" s="90">
        <f>Pivot!B905</f>
        <v>41212</v>
      </c>
      <c r="C903" s="15">
        <f>Pivot!C905</f>
        <v>2</v>
      </c>
      <c r="D903" s="118">
        <f>Pivot!D905</f>
        <v>12.414999999999999</v>
      </c>
      <c r="E903" s="15">
        <f t="shared" si="66"/>
        <v>1</v>
      </c>
      <c r="F903" s="15">
        <f t="shared" si="67"/>
        <v>1</v>
      </c>
      <c r="G903" s="15">
        <f t="shared" si="68"/>
        <v>2</v>
      </c>
      <c r="H903" s="49">
        <v>0.01</v>
      </c>
      <c r="I903" s="89">
        <f t="shared" si="65"/>
        <v>24.83</v>
      </c>
      <c r="J903" s="89"/>
    </row>
    <row r="904" spans="1:10" x14ac:dyDescent="0.35">
      <c r="A904" s="15" t="str">
        <f>Pivot!A906</f>
        <v>10609001703772</v>
      </c>
      <c r="B904" s="90">
        <f>Pivot!B906</f>
        <v>41208</v>
      </c>
      <c r="C904" s="15">
        <f>Pivot!C906</f>
        <v>1</v>
      </c>
      <c r="D904" s="118">
        <f>Pivot!D906</f>
        <v>11.92</v>
      </c>
      <c r="E904" s="15">
        <f t="shared" si="66"/>
        <v>1</v>
      </c>
      <c r="F904" s="15">
        <f t="shared" si="67"/>
        <v>1</v>
      </c>
      <c r="G904" s="15">
        <f t="shared" si="68"/>
        <v>2</v>
      </c>
      <c r="H904" s="49">
        <v>0.1</v>
      </c>
      <c r="I904" s="89">
        <f t="shared" si="65"/>
        <v>11.92</v>
      </c>
      <c r="J904" s="89"/>
    </row>
    <row r="905" spans="1:10" x14ac:dyDescent="0.35">
      <c r="A905" s="15" t="str">
        <f>Pivot!A907</f>
        <v>10609001703855</v>
      </c>
      <c r="B905" s="90">
        <f>Pivot!B907</f>
        <v>41204</v>
      </c>
      <c r="C905" s="15">
        <f>Pivot!C907</f>
        <v>1</v>
      </c>
      <c r="D905" s="118">
        <f>Pivot!D907</f>
        <v>16.420000000000002</v>
      </c>
      <c r="E905" s="15">
        <f t="shared" si="66"/>
        <v>1</v>
      </c>
      <c r="F905" s="15">
        <f t="shared" si="67"/>
        <v>1</v>
      </c>
      <c r="G905" s="15">
        <f t="shared" si="68"/>
        <v>2</v>
      </c>
      <c r="H905" s="49">
        <v>0.65</v>
      </c>
      <c r="I905" s="89">
        <f t="shared" si="65"/>
        <v>16.420000000000002</v>
      </c>
      <c r="J905" s="89"/>
    </row>
    <row r="906" spans="1:10" x14ac:dyDescent="0.35">
      <c r="A906" s="15" t="str">
        <f>Pivot!A908</f>
        <v>10609001703939</v>
      </c>
      <c r="B906" s="90">
        <f>Pivot!B908</f>
        <v>41212</v>
      </c>
      <c r="C906" s="15">
        <f>Pivot!C908</f>
        <v>1</v>
      </c>
      <c r="D906" s="118">
        <f>Pivot!D908</f>
        <v>0.01</v>
      </c>
      <c r="E906" s="15">
        <f t="shared" si="66"/>
        <v>1</v>
      </c>
      <c r="F906" s="15">
        <f t="shared" si="67"/>
        <v>1</v>
      </c>
      <c r="G906" s="15">
        <f t="shared" si="68"/>
        <v>1</v>
      </c>
      <c r="H906" s="49">
        <v>0.92</v>
      </c>
      <c r="I906" s="89">
        <f t="shared" si="65"/>
        <v>0.01</v>
      </c>
      <c r="J906" s="89"/>
    </row>
    <row r="907" spans="1:10" x14ac:dyDescent="0.35">
      <c r="A907" s="15" t="str">
        <f>Pivot!A909</f>
        <v>10609001704010</v>
      </c>
      <c r="B907" s="90">
        <f>Pivot!B909</f>
        <v>41212</v>
      </c>
      <c r="C907" s="15">
        <f>Pivot!C909</f>
        <v>1</v>
      </c>
      <c r="D907" s="118">
        <f>Pivot!D909</f>
        <v>0.01</v>
      </c>
      <c r="E907" s="15">
        <f t="shared" si="66"/>
        <v>1</v>
      </c>
      <c r="F907" s="15">
        <f t="shared" si="67"/>
        <v>1</v>
      </c>
      <c r="G907" s="15">
        <f t="shared" si="68"/>
        <v>1</v>
      </c>
      <c r="H907" s="49">
        <v>0.25</v>
      </c>
      <c r="I907" s="89">
        <f t="shared" si="65"/>
        <v>0.01</v>
      </c>
      <c r="J907" s="89"/>
    </row>
    <row r="908" spans="1:10" x14ac:dyDescent="0.35">
      <c r="A908" s="15" t="str">
        <f>Pivot!A910</f>
        <v>10609001704192</v>
      </c>
      <c r="B908" s="90">
        <f>Pivot!B910</f>
        <v>41324</v>
      </c>
      <c r="C908" s="15">
        <f>Pivot!C910</f>
        <v>3</v>
      </c>
      <c r="D908" s="118">
        <f>Pivot!D910</f>
        <v>14.166666666666666</v>
      </c>
      <c r="E908" s="15">
        <f t="shared" si="66"/>
        <v>1</v>
      </c>
      <c r="F908" s="15">
        <f t="shared" si="67"/>
        <v>1</v>
      </c>
      <c r="G908" s="15">
        <f t="shared" si="68"/>
        <v>2</v>
      </c>
      <c r="H908" s="49">
        <v>0.19</v>
      </c>
      <c r="I908" s="89">
        <f t="shared" si="65"/>
        <v>42.5</v>
      </c>
      <c r="J908" s="89"/>
    </row>
    <row r="909" spans="1:10" x14ac:dyDescent="0.35">
      <c r="A909" s="15" t="str">
        <f>Pivot!A911</f>
        <v>10609001704275</v>
      </c>
      <c r="B909" s="90">
        <f>Pivot!B911</f>
        <v>41210</v>
      </c>
      <c r="C909" s="15">
        <f>Pivot!C911</f>
        <v>1</v>
      </c>
      <c r="D909" s="118">
        <f>Pivot!D911</f>
        <v>0.01</v>
      </c>
      <c r="E909" s="15">
        <f t="shared" si="66"/>
        <v>1</v>
      </c>
      <c r="F909" s="15">
        <f t="shared" si="67"/>
        <v>1</v>
      </c>
      <c r="G909" s="15">
        <f t="shared" si="68"/>
        <v>1</v>
      </c>
      <c r="H909" s="49">
        <v>0.72</v>
      </c>
      <c r="I909" s="89">
        <f t="shared" si="65"/>
        <v>0.01</v>
      </c>
      <c r="J909" s="89"/>
    </row>
    <row r="910" spans="1:10" x14ac:dyDescent="0.35">
      <c r="A910" s="15" t="str">
        <f>Pivot!A912</f>
        <v>10609001704358</v>
      </c>
      <c r="B910" s="90">
        <f>Pivot!B912</f>
        <v>41218</v>
      </c>
      <c r="C910" s="15">
        <f>Pivot!C912</f>
        <v>2</v>
      </c>
      <c r="D910" s="118">
        <f>Pivot!D912</f>
        <v>43.075000000000003</v>
      </c>
      <c r="E910" s="15">
        <f t="shared" si="66"/>
        <v>1</v>
      </c>
      <c r="F910" s="15">
        <f t="shared" si="67"/>
        <v>1</v>
      </c>
      <c r="G910" s="15">
        <f t="shared" si="68"/>
        <v>3</v>
      </c>
      <c r="H910" s="49">
        <v>0.31</v>
      </c>
      <c r="I910" s="89">
        <f t="shared" si="65"/>
        <v>86.15</v>
      </c>
      <c r="J910" s="89"/>
    </row>
    <row r="911" spans="1:10" x14ac:dyDescent="0.35">
      <c r="A911" s="15" t="str">
        <f>Pivot!A913</f>
        <v>10609001704432</v>
      </c>
      <c r="B911" s="90">
        <f>Pivot!B913</f>
        <v>41278</v>
      </c>
      <c r="C911" s="15">
        <f>Pivot!C913</f>
        <v>9</v>
      </c>
      <c r="D911" s="118">
        <f>Pivot!D913</f>
        <v>10.948888888888888</v>
      </c>
      <c r="E911" s="15">
        <f t="shared" si="66"/>
        <v>1</v>
      </c>
      <c r="F911" s="15">
        <f t="shared" si="67"/>
        <v>1</v>
      </c>
      <c r="G911" s="15">
        <f t="shared" si="68"/>
        <v>2</v>
      </c>
      <c r="H911" s="49">
        <v>0.62</v>
      </c>
      <c r="I911" s="89">
        <f t="shared" si="65"/>
        <v>98.539999999999992</v>
      </c>
      <c r="J911" s="89"/>
    </row>
    <row r="912" spans="1:10" x14ac:dyDescent="0.35">
      <c r="A912" s="15" t="str">
        <f>Pivot!A914</f>
        <v>10609001704507</v>
      </c>
      <c r="B912" s="90">
        <f>Pivot!B914</f>
        <v>41250</v>
      </c>
      <c r="C912" s="15">
        <f>Pivot!C914</f>
        <v>27</v>
      </c>
      <c r="D912" s="118">
        <f>Pivot!D914</f>
        <v>9.7970370370370379</v>
      </c>
      <c r="E912" s="15">
        <f t="shared" si="66"/>
        <v>1</v>
      </c>
      <c r="F912" s="15">
        <f t="shared" si="67"/>
        <v>3</v>
      </c>
      <c r="G912" s="15">
        <f t="shared" si="68"/>
        <v>1</v>
      </c>
      <c r="H912" s="49">
        <v>0.25</v>
      </c>
      <c r="I912" s="89">
        <f t="shared" si="65"/>
        <v>264.52000000000004</v>
      </c>
      <c r="J912" s="89"/>
    </row>
    <row r="913" spans="1:10" x14ac:dyDescent="0.35">
      <c r="A913" s="15" t="str">
        <f>Pivot!A915</f>
        <v>10609001704689</v>
      </c>
      <c r="B913" s="90">
        <f>Pivot!B915</f>
        <v>41209</v>
      </c>
      <c r="C913" s="15">
        <f>Pivot!C915</f>
        <v>1</v>
      </c>
      <c r="D913" s="118">
        <f>Pivot!D915</f>
        <v>66.95</v>
      </c>
      <c r="E913" s="15">
        <f t="shared" si="66"/>
        <v>1</v>
      </c>
      <c r="F913" s="15">
        <f t="shared" si="67"/>
        <v>1</v>
      </c>
      <c r="G913" s="15">
        <f t="shared" si="68"/>
        <v>3</v>
      </c>
      <c r="H913" s="49">
        <v>0.7</v>
      </c>
      <c r="I913" s="89">
        <f t="shared" si="65"/>
        <v>66.95</v>
      </c>
      <c r="J913" s="89"/>
    </row>
    <row r="914" spans="1:10" x14ac:dyDescent="0.35">
      <c r="A914" s="15" t="str">
        <f>Pivot!A916</f>
        <v>10609001704846</v>
      </c>
      <c r="B914" s="90">
        <f>Pivot!B916</f>
        <v>41574</v>
      </c>
      <c r="C914" s="15">
        <f>Pivot!C916</f>
        <v>9</v>
      </c>
      <c r="D914" s="118">
        <f>Pivot!D916</f>
        <v>50.81111111111111</v>
      </c>
      <c r="E914" s="15">
        <f t="shared" si="66"/>
        <v>3</v>
      </c>
      <c r="F914" s="15">
        <f t="shared" si="67"/>
        <v>1</v>
      </c>
      <c r="G914" s="15">
        <f t="shared" si="68"/>
        <v>3</v>
      </c>
      <c r="H914" s="49">
        <v>0.39</v>
      </c>
      <c r="I914" s="89">
        <f t="shared" si="65"/>
        <v>457.3</v>
      </c>
      <c r="J914" s="89"/>
    </row>
    <row r="915" spans="1:10" x14ac:dyDescent="0.35">
      <c r="A915" s="15" t="str">
        <f>Pivot!A917</f>
        <v>10609001704929</v>
      </c>
      <c r="B915" s="90">
        <f>Pivot!B917</f>
        <v>41276</v>
      </c>
      <c r="C915" s="15">
        <f>Pivot!C917</f>
        <v>4</v>
      </c>
      <c r="D915" s="118">
        <f>Pivot!D917</f>
        <v>33.795000000000002</v>
      </c>
      <c r="E915" s="15">
        <f t="shared" si="66"/>
        <v>1</v>
      </c>
      <c r="F915" s="15">
        <f t="shared" si="67"/>
        <v>1</v>
      </c>
      <c r="G915" s="15">
        <f t="shared" si="68"/>
        <v>2</v>
      </c>
      <c r="H915" s="49">
        <v>0.65</v>
      </c>
      <c r="I915" s="89">
        <f t="shared" si="65"/>
        <v>135.18</v>
      </c>
      <c r="J915" s="89"/>
    </row>
    <row r="916" spans="1:10" x14ac:dyDescent="0.35">
      <c r="A916" s="15" t="str">
        <f>Pivot!A918</f>
        <v>10609001705348</v>
      </c>
      <c r="B916" s="90">
        <f>Pivot!B918</f>
        <v>41262</v>
      </c>
      <c r="C916" s="15">
        <f>Pivot!C918</f>
        <v>5</v>
      </c>
      <c r="D916" s="118">
        <f>Pivot!D918</f>
        <v>12.040000000000001</v>
      </c>
      <c r="E916" s="15">
        <f t="shared" si="66"/>
        <v>1</v>
      </c>
      <c r="F916" s="15">
        <f t="shared" si="67"/>
        <v>1</v>
      </c>
      <c r="G916" s="15">
        <f t="shared" si="68"/>
        <v>2</v>
      </c>
      <c r="H916" s="49">
        <v>0.67</v>
      </c>
      <c r="I916" s="89">
        <f t="shared" si="65"/>
        <v>60.2</v>
      </c>
      <c r="J916" s="89"/>
    </row>
    <row r="917" spans="1:10" x14ac:dyDescent="0.35">
      <c r="A917" s="15" t="str">
        <f>Pivot!A919</f>
        <v>10609001705421</v>
      </c>
      <c r="B917" s="90">
        <f>Pivot!B919</f>
        <v>41200</v>
      </c>
      <c r="C917" s="15">
        <f>Pivot!C919</f>
        <v>1</v>
      </c>
      <c r="D917" s="118">
        <f>Pivot!D919</f>
        <v>8.5</v>
      </c>
      <c r="E917" s="15">
        <f t="shared" si="66"/>
        <v>1</v>
      </c>
      <c r="F917" s="15">
        <f t="shared" si="67"/>
        <v>1</v>
      </c>
      <c r="G917" s="15">
        <f t="shared" si="68"/>
        <v>1</v>
      </c>
      <c r="H917" s="49">
        <v>0.3</v>
      </c>
      <c r="I917" s="89">
        <f t="shared" si="65"/>
        <v>8.5</v>
      </c>
      <c r="J917" s="89"/>
    </row>
    <row r="918" spans="1:10" x14ac:dyDescent="0.35">
      <c r="A918" s="15" t="str">
        <f>Pivot!A920</f>
        <v>10609001705595</v>
      </c>
      <c r="B918" s="90">
        <f>Pivot!B920</f>
        <v>41195</v>
      </c>
      <c r="C918" s="15">
        <f>Pivot!C920</f>
        <v>1</v>
      </c>
      <c r="D918" s="118">
        <f>Pivot!D920</f>
        <v>33.15</v>
      </c>
      <c r="E918" s="15">
        <f t="shared" si="66"/>
        <v>1</v>
      </c>
      <c r="F918" s="15">
        <f t="shared" si="67"/>
        <v>1</v>
      </c>
      <c r="G918" s="15">
        <f t="shared" si="68"/>
        <v>2</v>
      </c>
      <c r="H918" s="49">
        <v>0.05</v>
      </c>
      <c r="I918" s="89">
        <f t="shared" si="65"/>
        <v>33.15</v>
      </c>
      <c r="J918" s="89"/>
    </row>
    <row r="919" spans="1:10" x14ac:dyDescent="0.35">
      <c r="A919" s="15" t="str">
        <f>Pivot!A921</f>
        <v>10609001705678</v>
      </c>
      <c r="B919" s="90">
        <f>Pivot!B921</f>
        <v>41195</v>
      </c>
      <c r="C919" s="15">
        <f>Pivot!C921</f>
        <v>1</v>
      </c>
      <c r="D919" s="118">
        <f>Pivot!D921</f>
        <v>56.15</v>
      </c>
      <c r="E919" s="15">
        <f t="shared" si="66"/>
        <v>1</v>
      </c>
      <c r="F919" s="15">
        <f t="shared" si="67"/>
        <v>1</v>
      </c>
      <c r="G919" s="15">
        <f t="shared" si="68"/>
        <v>3</v>
      </c>
      <c r="H919" s="49">
        <v>0.14000000000000001</v>
      </c>
      <c r="I919" s="89">
        <f t="shared" si="65"/>
        <v>56.15</v>
      </c>
      <c r="J919" s="89"/>
    </row>
    <row r="920" spans="1:10" x14ac:dyDescent="0.35">
      <c r="A920" s="15" t="str">
        <f>Pivot!A922</f>
        <v>10609001705751</v>
      </c>
      <c r="B920" s="90">
        <f>Pivot!B922</f>
        <v>41568</v>
      </c>
      <c r="C920" s="15">
        <f>Pivot!C922</f>
        <v>5</v>
      </c>
      <c r="D920" s="118">
        <f>Pivot!D922</f>
        <v>13.215999999999998</v>
      </c>
      <c r="E920" s="15">
        <f t="shared" si="66"/>
        <v>3</v>
      </c>
      <c r="F920" s="15">
        <f t="shared" si="67"/>
        <v>1</v>
      </c>
      <c r="G920" s="15">
        <f t="shared" si="68"/>
        <v>2</v>
      </c>
      <c r="H920" s="49">
        <v>0.18</v>
      </c>
      <c r="I920" s="89">
        <f t="shared" si="65"/>
        <v>66.079999999999984</v>
      </c>
      <c r="J920" s="89"/>
    </row>
    <row r="921" spans="1:10" x14ac:dyDescent="0.35">
      <c r="A921" s="15" t="str">
        <f>Pivot!A923</f>
        <v>10609001705835</v>
      </c>
      <c r="B921" s="90">
        <f>Pivot!B923</f>
        <v>41195</v>
      </c>
      <c r="C921" s="15">
        <f>Pivot!C923</f>
        <v>1</v>
      </c>
      <c r="D921" s="118">
        <f>Pivot!D923</f>
        <v>0.01</v>
      </c>
      <c r="E921" s="15">
        <f t="shared" si="66"/>
        <v>1</v>
      </c>
      <c r="F921" s="15">
        <f t="shared" si="67"/>
        <v>1</v>
      </c>
      <c r="G921" s="15">
        <f t="shared" si="68"/>
        <v>1</v>
      </c>
      <c r="H921" s="49">
        <v>0.04</v>
      </c>
      <c r="I921" s="89">
        <f t="shared" si="65"/>
        <v>0.01</v>
      </c>
      <c r="J921" s="89"/>
    </row>
    <row r="922" spans="1:10" x14ac:dyDescent="0.35">
      <c r="A922" s="15" t="str">
        <f>Pivot!A924</f>
        <v>10609001705918</v>
      </c>
      <c r="B922" s="90">
        <f>Pivot!B924</f>
        <v>41195</v>
      </c>
      <c r="C922" s="15">
        <f>Pivot!C924</f>
        <v>1</v>
      </c>
      <c r="D922" s="118">
        <f>Pivot!D924</f>
        <v>0.01</v>
      </c>
      <c r="E922" s="15">
        <f t="shared" si="66"/>
        <v>1</v>
      </c>
      <c r="F922" s="15">
        <f t="shared" si="67"/>
        <v>1</v>
      </c>
      <c r="G922" s="15">
        <f t="shared" si="68"/>
        <v>1</v>
      </c>
      <c r="H922" s="49">
        <v>0.46</v>
      </c>
      <c r="I922" s="89">
        <f t="shared" si="65"/>
        <v>0.01</v>
      </c>
      <c r="J922" s="89"/>
    </row>
    <row r="923" spans="1:10" x14ac:dyDescent="0.35">
      <c r="A923" s="15" t="str">
        <f>Pivot!A925</f>
        <v>10609001706098</v>
      </c>
      <c r="B923" s="90">
        <f>Pivot!B925</f>
        <v>41214</v>
      </c>
      <c r="C923" s="15">
        <f>Pivot!C925</f>
        <v>1</v>
      </c>
      <c r="D923" s="118">
        <f>Pivot!D925</f>
        <v>15.99</v>
      </c>
      <c r="E923" s="15">
        <f t="shared" si="66"/>
        <v>1</v>
      </c>
      <c r="F923" s="15">
        <f t="shared" si="67"/>
        <v>1</v>
      </c>
      <c r="G923" s="15">
        <f t="shared" si="68"/>
        <v>2</v>
      </c>
      <c r="H923" s="49">
        <v>0.84</v>
      </c>
      <c r="I923" s="89">
        <f t="shared" si="65"/>
        <v>15.99</v>
      </c>
      <c r="J923" s="89"/>
    </row>
    <row r="924" spans="1:10" x14ac:dyDescent="0.35">
      <c r="A924" s="15" t="str">
        <f>Pivot!A926</f>
        <v>10609001706171</v>
      </c>
      <c r="B924" s="90">
        <f>Pivot!B926</f>
        <v>41480</v>
      </c>
      <c r="C924" s="15">
        <f>Pivot!C926</f>
        <v>10</v>
      </c>
      <c r="D924" s="118">
        <f>Pivot!D926</f>
        <v>23.603000000000002</v>
      </c>
      <c r="E924" s="15">
        <f t="shared" si="66"/>
        <v>2</v>
      </c>
      <c r="F924" s="15">
        <f t="shared" si="67"/>
        <v>2</v>
      </c>
      <c r="G924" s="15">
        <f t="shared" si="68"/>
        <v>2</v>
      </c>
      <c r="H924" s="49">
        <v>0.95</v>
      </c>
      <c r="I924" s="89">
        <f t="shared" si="65"/>
        <v>236.03000000000003</v>
      </c>
      <c r="J924" s="89"/>
    </row>
    <row r="925" spans="1:10" x14ac:dyDescent="0.35">
      <c r="A925" s="15" t="str">
        <f>Pivot!A927</f>
        <v>10609001706254</v>
      </c>
      <c r="B925" s="90">
        <f>Pivot!B927</f>
        <v>41215</v>
      </c>
      <c r="C925" s="15">
        <f>Pivot!C927</f>
        <v>1</v>
      </c>
      <c r="D925" s="118">
        <f>Pivot!D927</f>
        <v>8.9499999999999993</v>
      </c>
      <c r="E925" s="15">
        <f t="shared" si="66"/>
        <v>1</v>
      </c>
      <c r="F925" s="15">
        <f t="shared" si="67"/>
        <v>1</v>
      </c>
      <c r="G925" s="15">
        <f t="shared" si="68"/>
        <v>1</v>
      </c>
      <c r="H925" s="49">
        <v>0.12</v>
      </c>
      <c r="I925" s="89">
        <f t="shared" si="65"/>
        <v>8.9499999999999993</v>
      </c>
      <c r="J925" s="89"/>
    </row>
    <row r="926" spans="1:10" x14ac:dyDescent="0.35">
      <c r="A926" s="15" t="str">
        <f>Pivot!A928</f>
        <v>10609001706338</v>
      </c>
      <c r="B926" s="90">
        <f>Pivot!B928</f>
        <v>41198</v>
      </c>
      <c r="C926" s="15">
        <f>Pivot!C928</f>
        <v>1</v>
      </c>
      <c r="D926" s="118">
        <f>Pivot!D928</f>
        <v>8.9499999999999993</v>
      </c>
      <c r="E926" s="15">
        <f t="shared" si="66"/>
        <v>1</v>
      </c>
      <c r="F926" s="15">
        <f t="shared" si="67"/>
        <v>1</v>
      </c>
      <c r="G926" s="15">
        <f t="shared" si="68"/>
        <v>1</v>
      </c>
      <c r="H926" s="49">
        <v>0.56000000000000005</v>
      </c>
      <c r="I926" s="89">
        <f t="shared" si="65"/>
        <v>8.9499999999999993</v>
      </c>
      <c r="J926" s="89"/>
    </row>
    <row r="927" spans="1:10" x14ac:dyDescent="0.35">
      <c r="A927" s="15" t="str">
        <f>Pivot!A929</f>
        <v>10609001706411</v>
      </c>
      <c r="B927" s="90">
        <f>Pivot!B929</f>
        <v>41198</v>
      </c>
      <c r="C927" s="15">
        <f>Pivot!C929</f>
        <v>1</v>
      </c>
      <c r="D927" s="118">
        <f>Pivot!D929</f>
        <v>11.25</v>
      </c>
      <c r="E927" s="15">
        <f t="shared" si="66"/>
        <v>1</v>
      </c>
      <c r="F927" s="15">
        <f t="shared" si="67"/>
        <v>1</v>
      </c>
      <c r="G927" s="15">
        <f t="shared" si="68"/>
        <v>2</v>
      </c>
      <c r="H927" s="49">
        <v>0.53</v>
      </c>
      <c r="I927" s="89">
        <f t="shared" si="65"/>
        <v>11.25</v>
      </c>
      <c r="J927" s="89"/>
    </row>
    <row r="928" spans="1:10" x14ac:dyDescent="0.35">
      <c r="A928" s="15" t="str">
        <f>Pivot!A930</f>
        <v>10609001706585</v>
      </c>
      <c r="B928" s="90">
        <f>Pivot!B930</f>
        <v>41221</v>
      </c>
      <c r="C928" s="15">
        <f>Pivot!C930</f>
        <v>1</v>
      </c>
      <c r="D928" s="118">
        <f>Pivot!D930</f>
        <v>0.01</v>
      </c>
      <c r="E928" s="15">
        <f t="shared" si="66"/>
        <v>1</v>
      </c>
      <c r="F928" s="15">
        <f t="shared" si="67"/>
        <v>1</v>
      </c>
      <c r="G928" s="15">
        <f t="shared" si="68"/>
        <v>1</v>
      </c>
      <c r="H928" s="49">
        <v>0.09</v>
      </c>
      <c r="I928" s="89">
        <f t="shared" si="65"/>
        <v>0.01</v>
      </c>
      <c r="J928" s="89"/>
    </row>
    <row r="929" spans="1:10" x14ac:dyDescent="0.35">
      <c r="A929" s="15" t="str">
        <f>Pivot!A931</f>
        <v>10609001706668</v>
      </c>
      <c r="B929" s="90">
        <f>Pivot!B931</f>
        <v>41221</v>
      </c>
      <c r="C929" s="15">
        <f>Pivot!C931</f>
        <v>1</v>
      </c>
      <c r="D929" s="118">
        <f>Pivot!D931</f>
        <v>35.4</v>
      </c>
      <c r="E929" s="15">
        <f t="shared" si="66"/>
        <v>1</v>
      </c>
      <c r="F929" s="15">
        <f t="shared" si="67"/>
        <v>1</v>
      </c>
      <c r="G929" s="15">
        <f t="shared" si="68"/>
        <v>2</v>
      </c>
      <c r="H929" s="49">
        <v>0.1</v>
      </c>
      <c r="I929" s="89">
        <f t="shared" si="65"/>
        <v>35.4</v>
      </c>
      <c r="J929" s="89"/>
    </row>
    <row r="930" spans="1:10" x14ac:dyDescent="0.35">
      <c r="A930" s="15" t="str">
        <f>Pivot!A932</f>
        <v>10609001706742</v>
      </c>
      <c r="B930" s="90">
        <f>Pivot!B932</f>
        <v>41221</v>
      </c>
      <c r="C930" s="15">
        <f>Pivot!C932</f>
        <v>1</v>
      </c>
      <c r="D930" s="118">
        <f>Pivot!D932</f>
        <v>40.35</v>
      </c>
      <c r="E930" s="15">
        <f t="shared" si="66"/>
        <v>1</v>
      </c>
      <c r="F930" s="15">
        <f t="shared" si="67"/>
        <v>1</v>
      </c>
      <c r="G930" s="15">
        <f t="shared" si="68"/>
        <v>3</v>
      </c>
      <c r="H930" s="49">
        <v>0.01</v>
      </c>
      <c r="I930" s="89">
        <f t="shared" si="65"/>
        <v>40.35</v>
      </c>
      <c r="J930" s="89"/>
    </row>
    <row r="931" spans="1:10" x14ac:dyDescent="0.35">
      <c r="A931" s="15" t="str">
        <f>Pivot!A933</f>
        <v>10609001706908</v>
      </c>
      <c r="B931" s="90">
        <f>Pivot!B933</f>
        <v>41223</v>
      </c>
      <c r="C931" s="15">
        <f>Pivot!C933</f>
        <v>1</v>
      </c>
      <c r="D931" s="118">
        <f>Pivot!D933</f>
        <v>54.95</v>
      </c>
      <c r="E931" s="15">
        <f t="shared" si="66"/>
        <v>1</v>
      </c>
      <c r="F931" s="15">
        <f t="shared" si="67"/>
        <v>1</v>
      </c>
      <c r="G931" s="15">
        <f t="shared" si="68"/>
        <v>3</v>
      </c>
      <c r="H931" s="49">
        <v>0.71</v>
      </c>
      <c r="I931" s="89">
        <f t="shared" si="65"/>
        <v>54.95</v>
      </c>
      <c r="J931" s="89"/>
    </row>
    <row r="932" spans="1:10" x14ac:dyDescent="0.35">
      <c r="A932" s="15" t="str">
        <f>Pivot!A934</f>
        <v>10609001707088</v>
      </c>
      <c r="B932" s="90">
        <f>Pivot!B934</f>
        <v>41221</v>
      </c>
      <c r="C932" s="15">
        <f>Pivot!C934</f>
        <v>1</v>
      </c>
      <c r="D932" s="118">
        <f>Pivot!D934</f>
        <v>13.18</v>
      </c>
      <c r="E932" s="15">
        <f t="shared" si="66"/>
        <v>1</v>
      </c>
      <c r="F932" s="15">
        <f t="shared" si="67"/>
        <v>1</v>
      </c>
      <c r="G932" s="15">
        <f t="shared" si="68"/>
        <v>2</v>
      </c>
      <c r="H932" s="49">
        <v>0.92</v>
      </c>
      <c r="I932" s="89">
        <f t="shared" si="65"/>
        <v>13.18</v>
      </c>
      <c r="J932" s="89"/>
    </row>
    <row r="933" spans="1:10" x14ac:dyDescent="0.35">
      <c r="A933" s="15" t="str">
        <f>Pivot!A935</f>
        <v>10609001707161</v>
      </c>
      <c r="B933" s="90">
        <f>Pivot!B935</f>
        <v>41482</v>
      </c>
      <c r="C933" s="15">
        <f>Pivot!C935</f>
        <v>2</v>
      </c>
      <c r="D933" s="118">
        <f>Pivot!D935</f>
        <v>11.58</v>
      </c>
      <c r="E933" s="15">
        <f t="shared" si="66"/>
        <v>2</v>
      </c>
      <c r="F933" s="15">
        <f t="shared" si="67"/>
        <v>1</v>
      </c>
      <c r="G933" s="15">
        <f t="shared" si="68"/>
        <v>2</v>
      </c>
      <c r="H933" s="49">
        <v>0.91</v>
      </c>
      <c r="I933" s="89">
        <f t="shared" si="65"/>
        <v>23.16</v>
      </c>
      <c r="J933" s="89"/>
    </row>
    <row r="934" spans="1:10" x14ac:dyDescent="0.35">
      <c r="A934" s="15" t="str">
        <f>Pivot!A936</f>
        <v>10609001707245</v>
      </c>
      <c r="B934" s="90">
        <f>Pivot!B936</f>
        <v>41438</v>
      </c>
      <c r="C934" s="15">
        <f>Pivot!C936</f>
        <v>5</v>
      </c>
      <c r="D934" s="118">
        <f>Pivot!D936</f>
        <v>16.440000000000001</v>
      </c>
      <c r="E934" s="15">
        <f t="shared" si="66"/>
        <v>2</v>
      </c>
      <c r="F934" s="15">
        <f t="shared" si="67"/>
        <v>1</v>
      </c>
      <c r="G934" s="15">
        <f t="shared" si="68"/>
        <v>2</v>
      </c>
      <c r="H934" s="49">
        <v>0.43</v>
      </c>
      <c r="I934" s="89">
        <f t="shared" si="65"/>
        <v>82.2</v>
      </c>
      <c r="J934" s="89"/>
    </row>
    <row r="935" spans="1:10" x14ac:dyDescent="0.35">
      <c r="A935" s="15" t="str">
        <f>Pivot!A937</f>
        <v>10609001707328</v>
      </c>
      <c r="B935" s="90">
        <f>Pivot!B937</f>
        <v>41212</v>
      </c>
      <c r="C935" s="15">
        <f>Pivot!C937</f>
        <v>1</v>
      </c>
      <c r="D935" s="118">
        <f>Pivot!D937</f>
        <v>22.99</v>
      </c>
      <c r="E935" s="15">
        <f t="shared" si="66"/>
        <v>1</v>
      </c>
      <c r="F935" s="15">
        <f t="shared" si="67"/>
        <v>1</v>
      </c>
      <c r="G935" s="15">
        <f t="shared" si="68"/>
        <v>2</v>
      </c>
      <c r="H935" s="49">
        <v>0.68</v>
      </c>
      <c r="I935" s="89">
        <f t="shared" si="65"/>
        <v>22.99</v>
      </c>
      <c r="J935" s="89"/>
    </row>
    <row r="936" spans="1:10" x14ac:dyDescent="0.35">
      <c r="A936" s="15" t="str">
        <f>Pivot!A938</f>
        <v>10609001707658</v>
      </c>
      <c r="B936" s="90">
        <f>Pivot!B938</f>
        <v>41212</v>
      </c>
      <c r="C936" s="15">
        <f>Pivot!C938</f>
        <v>1</v>
      </c>
      <c r="D936" s="118">
        <f>Pivot!D938</f>
        <v>6.03</v>
      </c>
      <c r="E936" s="15">
        <f t="shared" si="66"/>
        <v>1</v>
      </c>
      <c r="F936" s="15">
        <f t="shared" si="67"/>
        <v>1</v>
      </c>
      <c r="G936" s="15">
        <f t="shared" si="68"/>
        <v>1</v>
      </c>
      <c r="H936" s="49">
        <v>0.92</v>
      </c>
      <c r="I936" s="89">
        <f t="shared" si="65"/>
        <v>6.03</v>
      </c>
      <c r="J936" s="89"/>
    </row>
    <row r="937" spans="1:10" x14ac:dyDescent="0.35">
      <c r="A937" s="15" t="str">
        <f>Pivot!A939</f>
        <v>10609001707732</v>
      </c>
      <c r="B937" s="90">
        <f>Pivot!B939</f>
        <v>41212</v>
      </c>
      <c r="C937" s="15">
        <f>Pivot!C939</f>
        <v>1</v>
      </c>
      <c r="D937" s="118">
        <f>Pivot!D939</f>
        <v>12.28</v>
      </c>
      <c r="E937" s="15">
        <f t="shared" si="66"/>
        <v>1</v>
      </c>
      <c r="F937" s="15">
        <f t="shared" si="67"/>
        <v>1</v>
      </c>
      <c r="G937" s="15">
        <f t="shared" si="68"/>
        <v>2</v>
      </c>
      <c r="H937" s="49">
        <v>0.14000000000000001</v>
      </c>
      <c r="I937" s="89">
        <f t="shared" si="65"/>
        <v>12.28</v>
      </c>
      <c r="J937" s="89"/>
    </row>
    <row r="938" spans="1:10" x14ac:dyDescent="0.35">
      <c r="A938" s="15" t="str">
        <f>Pivot!A940</f>
        <v>10609001707815</v>
      </c>
      <c r="B938" s="90">
        <f>Pivot!B940</f>
        <v>41212</v>
      </c>
      <c r="C938" s="15">
        <f>Pivot!C940</f>
        <v>1</v>
      </c>
      <c r="D938" s="118">
        <f>Pivot!D940</f>
        <v>20.6</v>
      </c>
      <c r="E938" s="15">
        <f t="shared" si="66"/>
        <v>1</v>
      </c>
      <c r="F938" s="15">
        <f t="shared" si="67"/>
        <v>1</v>
      </c>
      <c r="G938" s="15">
        <f t="shared" si="68"/>
        <v>2</v>
      </c>
      <c r="H938" s="49">
        <v>0.45</v>
      </c>
      <c r="I938" s="89">
        <f t="shared" si="65"/>
        <v>20.6</v>
      </c>
      <c r="J938" s="89"/>
    </row>
    <row r="939" spans="1:10" x14ac:dyDescent="0.35">
      <c r="A939" s="15" t="str">
        <f>Pivot!A941</f>
        <v>10609001708078</v>
      </c>
      <c r="B939" s="90">
        <f>Pivot!B941</f>
        <v>41583</v>
      </c>
      <c r="C939" s="15">
        <f>Pivot!C941</f>
        <v>32</v>
      </c>
      <c r="D939" s="118">
        <f>Pivot!D941</f>
        <v>17.096874999999997</v>
      </c>
      <c r="E939" s="15">
        <f t="shared" si="66"/>
        <v>3</v>
      </c>
      <c r="F939" s="15">
        <f t="shared" si="67"/>
        <v>3</v>
      </c>
      <c r="G939" s="15">
        <f t="shared" si="68"/>
        <v>2</v>
      </c>
      <c r="H939" s="49">
        <v>0.14000000000000001</v>
      </c>
      <c r="I939" s="89">
        <f t="shared" si="65"/>
        <v>547.09999999999991</v>
      </c>
      <c r="J939" s="89"/>
    </row>
    <row r="940" spans="1:10" x14ac:dyDescent="0.35">
      <c r="A940" s="15" t="str">
        <f>Pivot!A942</f>
        <v>10609001708235</v>
      </c>
      <c r="B940" s="90">
        <f>Pivot!B942</f>
        <v>41373</v>
      </c>
      <c r="C940" s="15">
        <f>Pivot!C942</f>
        <v>7</v>
      </c>
      <c r="D940" s="118">
        <f>Pivot!D942</f>
        <v>17.38</v>
      </c>
      <c r="E940" s="15">
        <f t="shared" si="66"/>
        <v>1</v>
      </c>
      <c r="F940" s="15">
        <f t="shared" si="67"/>
        <v>1</v>
      </c>
      <c r="G940" s="15">
        <f t="shared" si="68"/>
        <v>2</v>
      </c>
      <c r="H940" s="49">
        <v>0.55000000000000004</v>
      </c>
      <c r="I940" s="89">
        <f t="shared" si="65"/>
        <v>121.66</v>
      </c>
      <c r="J940" s="89"/>
    </row>
    <row r="941" spans="1:10" x14ac:dyDescent="0.35">
      <c r="A941" s="15" t="str">
        <f>Pivot!A943</f>
        <v>10609001708318</v>
      </c>
      <c r="B941" s="90">
        <f>Pivot!B943</f>
        <v>41441</v>
      </c>
      <c r="C941" s="15">
        <f>Pivot!C943</f>
        <v>4</v>
      </c>
      <c r="D941" s="118">
        <f>Pivot!D943</f>
        <v>50.400000000000006</v>
      </c>
      <c r="E941" s="15">
        <f t="shared" si="66"/>
        <v>2</v>
      </c>
      <c r="F941" s="15">
        <f t="shared" si="67"/>
        <v>1</v>
      </c>
      <c r="G941" s="15">
        <f t="shared" si="68"/>
        <v>3</v>
      </c>
      <c r="H941" s="49">
        <v>0.91</v>
      </c>
      <c r="I941" s="89">
        <f t="shared" si="65"/>
        <v>201.60000000000002</v>
      </c>
      <c r="J941" s="89"/>
    </row>
    <row r="942" spans="1:10" x14ac:dyDescent="0.35">
      <c r="A942" s="15" t="str">
        <f>Pivot!A944</f>
        <v>10609001708490</v>
      </c>
      <c r="B942" s="90">
        <f>Pivot!B944</f>
        <v>41239</v>
      </c>
      <c r="C942" s="15">
        <f>Pivot!C944</f>
        <v>2</v>
      </c>
      <c r="D942" s="118">
        <f>Pivot!D944</f>
        <v>7.96</v>
      </c>
      <c r="E942" s="15">
        <f t="shared" si="66"/>
        <v>1</v>
      </c>
      <c r="F942" s="15">
        <f t="shared" si="67"/>
        <v>1</v>
      </c>
      <c r="G942" s="15">
        <f t="shared" si="68"/>
        <v>1</v>
      </c>
      <c r="H942" s="49">
        <v>0.87</v>
      </c>
      <c r="I942" s="89">
        <f t="shared" si="65"/>
        <v>15.92</v>
      </c>
      <c r="J942" s="89"/>
    </row>
    <row r="943" spans="1:10" x14ac:dyDescent="0.35">
      <c r="A943" s="15" t="str">
        <f>Pivot!A945</f>
        <v>10609001708565</v>
      </c>
      <c r="B943" s="90">
        <f>Pivot!B945</f>
        <v>41211</v>
      </c>
      <c r="C943" s="15">
        <f>Pivot!C945</f>
        <v>1</v>
      </c>
      <c r="D943" s="118">
        <f>Pivot!D945</f>
        <v>38.020000000000003</v>
      </c>
      <c r="E943" s="15">
        <f t="shared" si="66"/>
        <v>1</v>
      </c>
      <c r="F943" s="15">
        <f t="shared" si="67"/>
        <v>1</v>
      </c>
      <c r="G943" s="15">
        <f t="shared" si="68"/>
        <v>2</v>
      </c>
      <c r="H943" s="49">
        <v>0.06</v>
      </c>
      <c r="I943" s="89">
        <f t="shared" si="65"/>
        <v>38.020000000000003</v>
      </c>
      <c r="J943" s="89"/>
    </row>
    <row r="944" spans="1:10" x14ac:dyDescent="0.35">
      <c r="A944" s="15" t="str">
        <f>Pivot!A946</f>
        <v>10609001708649</v>
      </c>
      <c r="B944" s="90">
        <f>Pivot!B946</f>
        <v>41316</v>
      </c>
      <c r="C944" s="15">
        <f>Pivot!C946</f>
        <v>11</v>
      </c>
      <c r="D944" s="118">
        <f>Pivot!D946</f>
        <v>10.509090909090908</v>
      </c>
      <c r="E944" s="15">
        <f t="shared" si="66"/>
        <v>1</v>
      </c>
      <c r="F944" s="15">
        <f t="shared" si="67"/>
        <v>2</v>
      </c>
      <c r="G944" s="15">
        <f t="shared" si="68"/>
        <v>2</v>
      </c>
      <c r="H944" s="49">
        <v>0.95</v>
      </c>
      <c r="I944" s="89">
        <f t="shared" si="65"/>
        <v>115.6</v>
      </c>
      <c r="J944" s="89"/>
    </row>
    <row r="945" spans="1:10" x14ac:dyDescent="0.35">
      <c r="A945" s="15" t="str">
        <f>Pivot!A947</f>
        <v>10609001708722</v>
      </c>
      <c r="B945" s="90">
        <f>Pivot!B947</f>
        <v>41540</v>
      </c>
      <c r="C945" s="15">
        <f>Pivot!C947</f>
        <v>178</v>
      </c>
      <c r="D945" s="118">
        <f>Pivot!D947</f>
        <v>13.398483146067422</v>
      </c>
      <c r="E945" s="15">
        <f t="shared" si="66"/>
        <v>3</v>
      </c>
      <c r="F945" s="15">
        <f t="shared" si="67"/>
        <v>3</v>
      </c>
      <c r="G945" s="15">
        <f t="shared" si="68"/>
        <v>2</v>
      </c>
      <c r="H945" s="49">
        <v>0.41</v>
      </c>
      <c r="I945" s="89">
        <f t="shared" si="65"/>
        <v>2384.9300000000012</v>
      </c>
      <c r="J945" s="89"/>
    </row>
    <row r="946" spans="1:10" x14ac:dyDescent="0.35">
      <c r="A946" s="15" t="str">
        <f>Pivot!A948</f>
        <v>10609001708805</v>
      </c>
      <c r="B946" s="90">
        <f>Pivot!B948</f>
        <v>41471</v>
      </c>
      <c r="C946" s="15">
        <f>Pivot!C948</f>
        <v>31</v>
      </c>
      <c r="D946" s="118">
        <f>Pivot!D948</f>
        <v>11.591935483870971</v>
      </c>
      <c r="E946" s="15">
        <f t="shared" si="66"/>
        <v>2</v>
      </c>
      <c r="F946" s="15">
        <f t="shared" si="67"/>
        <v>3</v>
      </c>
      <c r="G946" s="15">
        <f t="shared" si="68"/>
        <v>2</v>
      </c>
      <c r="H946" s="49">
        <v>0.18</v>
      </c>
      <c r="I946" s="89">
        <f t="shared" si="65"/>
        <v>359.35000000000008</v>
      </c>
      <c r="J946" s="89"/>
    </row>
    <row r="947" spans="1:10" x14ac:dyDescent="0.35">
      <c r="A947" s="15" t="str">
        <f>Pivot!A949</f>
        <v>10609001708987</v>
      </c>
      <c r="B947" s="90">
        <f>Pivot!B949</f>
        <v>41505</v>
      </c>
      <c r="C947" s="15">
        <f>Pivot!C949</f>
        <v>20</v>
      </c>
      <c r="D947" s="118">
        <f>Pivot!D949</f>
        <v>9.7394999999999978</v>
      </c>
      <c r="E947" s="15">
        <f t="shared" si="66"/>
        <v>2</v>
      </c>
      <c r="F947" s="15">
        <f t="shared" si="67"/>
        <v>3</v>
      </c>
      <c r="G947" s="15">
        <f t="shared" si="68"/>
        <v>1</v>
      </c>
      <c r="H947" s="49">
        <v>0.99</v>
      </c>
      <c r="I947" s="89">
        <f t="shared" si="65"/>
        <v>194.78999999999996</v>
      </c>
      <c r="J947" s="89"/>
    </row>
    <row r="948" spans="1:10" x14ac:dyDescent="0.35">
      <c r="A948" s="15" t="str">
        <f>Pivot!A950</f>
        <v>10609001709068</v>
      </c>
      <c r="B948" s="90">
        <f>Pivot!B950</f>
        <v>41381</v>
      </c>
      <c r="C948" s="15">
        <f>Pivot!C950</f>
        <v>8</v>
      </c>
      <c r="D948" s="118">
        <f>Pivot!D950</f>
        <v>10.26125</v>
      </c>
      <c r="E948" s="15">
        <f t="shared" si="66"/>
        <v>1</v>
      </c>
      <c r="F948" s="15">
        <f t="shared" si="67"/>
        <v>1</v>
      </c>
      <c r="G948" s="15">
        <f t="shared" si="68"/>
        <v>2</v>
      </c>
      <c r="H948" s="49">
        <v>0.56999999999999995</v>
      </c>
      <c r="I948" s="89">
        <f t="shared" si="65"/>
        <v>82.09</v>
      </c>
      <c r="J948" s="89"/>
    </row>
    <row r="949" spans="1:10" x14ac:dyDescent="0.35">
      <c r="A949" s="15" t="str">
        <f>Pivot!A951</f>
        <v>10609001709142</v>
      </c>
      <c r="B949" s="90">
        <f>Pivot!B951</f>
        <v>41211</v>
      </c>
      <c r="C949" s="15">
        <f>Pivot!C951</f>
        <v>1</v>
      </c>
      <c r="D949" s="118">
        <f>Pivot!D951</f>
        <v>5.35</v>
      </c>
      <c r="E949" s="15">
        <f t="shared" si="66"/>
        <v>1</v>
      </c>
      <c r="F949" s="15">
        <f t="shared" si="67"/>
        <v>1</v>
      </c>
      <c r="G949" s="15">
        <f t="shared" si="68"/>
        <v>1</v>
      </c>
      <c r="H949" s="49">
        <v>0.75</v>
      </c>
      <c r="I949" s="89">
        <f t="shared" si="65"/>
        <v>5.35</v>
      </c>
      <c r="J949" s="89"/>
    </row>
    <row r="950" spans="1:10" x14ac:dyDescent="0.35">
      <c r="A950" s="15" t="str">
        <f>Pivot!A952</f>
        <v>10609001709225</v>
      </c>
      <c r="B950" s="90">
        <f>Pivot!B952</f>
        <v>41211</v>
      </c>
      <c r="C950" s="15">
        <f>Pivot!C952</f>
        <v>1</v>
      </c>
      <c r="D950" s="118">
        <f>Pivot!D952</f>
        <v>4.95</v>
      </c>
      <c r="E950" s="15">
        <f t="shared" si="66"/>
        <v>1</v>
      </c>
      <c r="F950" s="15">
        <f t="shared" si="67"/>
        <v>1</v>
      </c>
      <c r="G950" s="15">
        <f t="shared" si="68"/>
        <v>1</v>
      </c>
      <c r="H950" s="49">
        <v>0.8</v>
      </c>
      <c r="I950" s="89">
        <f t="shared" si="65"/>
        <v>4.95</v>
      </c>
      <c r="J950" s="89"/>
    </row>
    <row r="951" spans="1:10" x14ac:dyDescent="0.35">
      <c r="A951" s="15" t="str">
        <f>Pivot!A953</f>
        <v>10609001709308</v>
      </c>
      <c r="B951" s="90">
        <f>Pivot!B953</f>
        <v>41212</v>
      </c>
      <c r="C951" s="15">
        <f>Pivot!C953</f>
        <v>1</v>
      </c>
      <c r="D951" s="118">
        <f>Pivot!D953</f>
        <v>8.99</v>
      </c>
      <c r="E951" s="15">
        <f t="shared" si="66"/>
        <v>1</v>
      </c>
      <c r="F951" s="15">
        <f t="shared" si="67"/>
        <v>1</v>
      </c>
      <c r="G951" s="15">
        <f t="shared" si="68"/>
        <v>1</v>
      </c>
      <c r="H951" s="49">
        <v>0.79</v>
      </c>
      <c r="I951" s="89">
        <f t="shared" si="65"/>
        <v>8.99</v>
      </c>
      <c r="J951" s="89"/>
    </row>
    <row r="952" spans="1:10" x14ac:dyDescent="0.35">
      <c r="A952" s="15" t="str">
        <f>Pivot!A954</f>
        <v>10609001709480</v>
      </c>
      <c r="B952" s="90">
        <f>Pivot!B954</f>
        <v>41209</v>
      </c>
      <c r="C952" s="15">
        <f>Pivot!C954</f>
        <v>1</v>
      </c>
      <c r="D952" s="118">
        <f>Pivot!D954</f>
        <v>18.45</v>
      </c>
      <c r="E952" s="15">
        <f t="shared" si="66"/>
        <v>1</v>
      </c>
      <c r="F952" s="15">
        <f t="shared" si="67"/>
        <v>1</v>
      </c>
      <c r="G952" s="15">
        <f t="shared" si="68"/>
        <v>2</v>
      </c>
      <c r="H952" s="49">
        <v>0.19</v>
      </c>
      <c r="I952" s="89">
        <f t="shared" si="65"/>
        <v>18.45</v>
      </c>
      <c r="J952" s="89"/>
    </row>
    <row r="953" spans="1:10" x14ac:dyDescent="0.35">
      <c r="A953" s="15" t="str">
        <f>Pivot!A955</f>
        <v>10609001709555</v>
      </c>
      <c r="B953" s="90">
        <f>Pivot!B955</f>
        <v>41196</v>
      </c>
      <c r="C953" s="15">
        <f>Pivot!C955</f>
        <v>1</v>
      </c>
      <c r="D953" s="118">
        <f>Pivot!D955</f>
        <v>76.349999999999994</v>
      </c>
      <c r="E953" s="15">
        <f t="shared" si="66"/>
        <v>1</v>
      </c>
      <c r="F953" s="15">
        <f t="shared" si="67"/>
        <v>1</v>
      </c>
      <c r="G953" s="15">
        <f t="shared" si="68"/>
        <v>3</v>
      </c>
      <c r="H953" s="49">
        <v>0.53</v>
      </c>
      <c r="I953" s="89">
        <f t="shared" si="65"/>
        <v>76.349999999999994</v>
      </c>
      <c r="J953" s="89"/>
    </row>
    <row r="954" spans="1:10" x14ac:dyDescent="0.35">
      <c r="A954" s="15" t="str">
        <f>Pivot!A956</f>
        <v>10609001709639</v>
      </c>
      <c r="B954" s="90">
        <f>Pivot!B956</f>
        <v>41224</v>
      </c>
      <c r="C954" s="15">
        <f>Pivot!C956</f>
        <v>1</v>
      </c>
      <c r="D954" s="118">
        <f>Pivot!D956</f>
        <v>33.75</v>
      </c>
      <c r="E954" s="15">
        <f t="shared" si="66"/>
        <v>1</v>
      </c>
      <c r="F954" s="15">
        <f t="shared" si="67"/>
        <v>1</v>
      </c>
      <c r="G954" s="15">
        <f t="shared" si="68"/>
        <v>2</v>
      </c>
      <c r="H954" s="49">
        <v>0.01</v>
      </c>
      <c r="I954" s="89">
        <f t="shared" si="65"/>
        <v>33.75</v>
      </c>
      <c r="J954" s="89"/>
    </row>
    <row r="955" spans="1:10" x14ac:dyDescent="0.35">
      <c r="A955" s="15" t="str">
        <f>Pivot!A957</f>
        <v>10609001709712</v>
      </c>
      <c r="B955" s="90">
        <f>Pivot!B957</f>
        <v>41303</v>
      </c>
      <c r="C955" s="15">
        <f>Pivot!C957</f>
        <v>2</v>
      </c>
      <c r="D955" s="118">
        <f>Pivot!D957</f>
        <v>13.18</v>
      </c>
      <c r="E955" s="15">
        <f t="shared" si="66"/>
        <v>1</v>
      </c>
      <c r="F955" s="15">
        <f t="shared" si="67"/>
        <v>1</v>
      </c>
      <c r="G955" s="15">
        <f t="shared" si="68"/>
        <v>2</v>
      </c>
      <c r="H955" s="49">
        <v>0.43</v>
      </c>
      <c r="I955" s="89">
        <f t="shared" si="65"/>
        <v>26.36</v>
      </c>
      <c r="J955" s="89"/>
    </row>
    <row r="956" spans="1:10" x14ac:dyDescent="0.35">
      <c r="A956" s="15" t="str">
        <f>Pivot!A958</f>
        <v>10609001709977</v>
      </c>
      <c r="B956" s="90">
        <f>Pivot!B958</f>
        <v>41212</v>
      </c>
      <c r="C956" s="15">
        <f>Pivot!C958</f>
        <v>1</v>
      </c>
      <c r="D956" s="118">
        <f>Pivot!D958</f>
        <v>8.9499999999999993</v>
      </c>
      <c r="E956" s="15">
        <f t="shared" si="66"/>
        <v>1</v>
      </c>
      <c r="F956" s="15">
        <f t="shared" si="67"/>
        <v>1</v>
      </c>
      <c r="G956" s="15">
        <f t="shared" si="68"/>
        <v>1</v>
      </c>
      <c r="H956" s="49">
        <v>0.36</v>
      </c>
      <c r="I956" s="89">
        <f t="shared" si="65"/>
        <v>8.9499999999999993</v>
      </c>
      <c r="J956" s="89"/>
    </row>
    <row r="957" spans="1:10" x14ac:dyDescent="0.35">
      <c r="A957" s="15" t="str">
        <f>Pivot!A959</f>
        <v>10609001710033</v>
      </c>
      <c r="B957" s="90">
        <f>Pivot!B959</f>
        <v>41445</v>
      </c>
      <c r="C957" s="15">
        <f>Pivot!C959</f>
        <v>2</v>
      </c>
      <c r="D957" s="118">
        <f>Pivot!D959</f>
        <v>37.424999999999997</v>
      </c>
      <c r="E957" s="15">
        <f t="shared" si="66"/>
        <v>2</v>
      </c>
      <c r="F957" s="15">
        <f t="shared" si="67"/>
        <v>1</v>
      </c>
      <c r="G957" s="15">
        <f t="shared" si="68"/>
        <v>2</v>
      </c>
      <c r="H957" s="49">
        <v>0.92</v>
      </c>
      <c r="I957" s="89">
        <f t="shared" si="65"/>
        <v>74.849999999999994</v>
      </c>
      <c r="J957" s="89"/>
    </row>
    <row r="958" spans="1:10" x14ac:dyDescent="0.35">
      <c r="A958" s="15" t="str">
        <f>Pivot!A960</f>
        <v>10609001710116</v>
      </c>
      <c r="B958" s="90">
        <f>Pivot!B960</f>
        <v>41284</v>
      </c>
      <c r="C958" s="15">
        <f>Pivot!C960</f>
        <v>9</v>
      </c>
      <c r="D958" s="118">
        <f>Pivot!D960</f>
        <v>12.066666666666666</v>
      </c>
      <c r="E958" s="15">
        <f t="shared" si="66"/>
        <v>1</v>
      </c>
      <c r="F958" s="15">
        <f t="shared" si="67"/>
        <v>1</v>
      </c>
      <c r="G958" s="15">
        <f t="shared" si="68"/>
        <v>2</v>
      </c>
      <c r="H958" s="49">
        <v>0.27</v>
      </c>
      <c r="I958" s="89">
        <f t="shared" si="65"/>
        <v>108.6</v>
      </c>
      <c r="J958" s="89"/>
    </row>
    <row r="959" spans="1:10" x14ac:dyDescent="0.35">
      <c r="A959" s="15" t="str">
        <f>Pivot!A961</f>
        <v>10609001710298</v>
      </c>
      <c r="B959" s="90">
        <f>Pivot!B961</f>
        <v>41577</v>
      </c>
      <c r="C959" s="15">
        <f>Pivot!C961</f>
        <v>6</v>
      </c>
      <c r="D959" s="118">
        <f>Pivot!D961</f>
        <v>19.305</v>
      </c>
      <c r="E959" s="15">
        <f t="shared" si="66"/>
        <v>3</v>
      </c>
      <c r="F959" s="15">
        <f t="shared" si="67"/>
        <v>1</v>
      </c>
      <c r="G959" s="15">
        <f t="shared" si="68"/>
        <v>2</v>
      </c>
      <c r="H959" s="49">
        <v>0.57999999999999996</v>
      </c>
      <c r="I959" s="89">
        <f t="shared" si="65"/>
        <v>115.83</v>
      </c>
      <c r="J959" s="89"/>
    </row>
    <row r="960" spans="1:10" x14ac:dyDescent="0.35">
      <c r="A960" s="15" t="str">
        <f>Pivot!A962</f>
        <v>10609001710371</v>
      </c>
      <c r="B960" s="90">
        <f>Pivot!B962</f>
        <v>41274</v>
      </c>
      <c r="C960" s="15">
        <f>Pivot!C962</f>
        <v>15</v>
      </c>
      <c r="D960" s="118">
        <f>Pivot!D962</f>
        <v>8.4153333333333347</v>
      </c>
      <c r="E960" s="15">
        <f t="shared" si="66"/>
        <v>1</v>
      </c>
      <c r="F960" s="15">
        <f t="shared" si="67"/>
        <v>2</v>
      </c>
      <c r="G960" s="15">
        <f t="shared" si="68"/>
        <v>1</v>
      </c>
      <c r="H960" s="49">
        <v>0.33</v>
      </c>
      <c r="I960" s="89">
        <f t="shared" si="65"/>
        <v>126.23000000000002</v>
      </c>
      <c r="J960" s="89"/>
    </row>
    <row r="961" spans="1:10" x14ac:dyDescent="0.35">
      <c r="A961" s="15" t="str">
        <f>Pivot!A963</f>
        <v>10609001710454</v>
      </c>
      <c r="B961" s="90">
        <f>Pivot!B963</f>
        <v>41320</v>
      </c>
      <c r="C961" s="15">
        <f>Pivot!C963</f>
        <v>12</v>
      </c>
      <c r="D961" s="118">
        <f>Pivot!D963</f>
        <v>10.031666666666668</v>
      </c>
      <c r="E961" s="15">
        <f t="shared" si="66"/>
        <v>1</v>
      </c>
      <c r="F961" s="15">
        <f t="shared" si="67"/>
        <v>2</v>
      </c>
      <c r="G961" s="15">
        <f t="shared" si="68"/>
        <v>2</v>
      </c>
      <c r="H961" s="49">
        <v>0.94</v>
      </c>
      <c r="I961" s="89">
        <f t="shared" si="65"/>
        <v>120.38000000000002</v>
      </c>
      <c r="J961" s="89"/>
    </row>
    <row r="962" spans="1:10" x14ac:dyDescent="0.35">
      <c r="A962" s="15" t="str">
        <f>Pivot!A964</f>
        <v>10609001710520</v>
      </c>
      <c r="B962" s="90">
        <f>Pivot!B964</f>
        <v>41583</v>
      </c>
      <c r="C962" s="15">
        <f>Pivot!C964</f>
        <v>26</v>
      </c>
      <c r="D962" s="118">
        <f>Pivot!D964</f>
        <v>10.787692307692309</v>
      </c>
      <c r="E962" s="15">
        <f t="shared" si="66"/>
        <v>3</v>
      </c>
      <c r="F962" s="15">
        <f t="shared" si="67"/>
        <v>3</v>
      </c>
      <c r="G962" s="15">
        <f t="shared" si="68"/>
        <v>2</v>
      </c>
      <c r="H962" s="49">
        <v>0.81</v>
      </c>
      <c r="I962" s="89">
        <f t="shared" ref="I962:I1025" si="69">D962*C962</f>
        <v>280.48</v>
      </c>
      <c r="J962" s="89"/>
    </row>
    <row r="963" spans="1:10" x14ac:dyDescent="0.35">
      <c r="A963" s="15" t="str">
        <f>Pivot!A965</f>
        <v>10609001710603</v>
      </c>
      <c r="B963" s="90">
        <f>Pivot!B965</f>
        <v>41211</v>
      </c>
      <c r="C963" s="15">
        <f>Pivot!C965</f>
        <v>1</v>
      </c>
      <c r="D963" s="118">
        <f>Pivot!D965</f>
        <v>7.83</v>
      </c>
      <c r="E963" s="15">
        <f t="shared" ref="E963:E1026" si="70">VLOOKUP(B963, $K$3:$L$5, 2)</f>
        <v>1</v>
      </c>
      <c r="F963" s="15">
        <f t="shared" ref="F963:F1026" si="71">VLOOKUP(C963,$K$11:$L$13,2)</f>
        <v>1</v>
      </c>
      <c r="G963" s="15">
        <f t="shared" ref="G963:G1026" si="72">VLOOKUP(D963,$K$19:$L$21,2)</f>
        <v>1</v>
      </c>
      <c r="H963" s="49">
        <v>0.81</v>
      </c>
      <c r="I963" s="89">
        <f t="shared" si="69"/>
        <v>7.83</v>
      </c>
      <c r="J963" s="89"/>
    </row>
    <row r="964" spans="1:10" x14ac:dyDescent="0.35">
      <c r="A964" s="15" t="str">
        <f>Pivot!A966</f>
        <v>10609001710785</v>
      </c>
      <c r="B964" s="90">
        <f>Pivot!B966</f>
        <v>41199</v>
      </c>
      <c r="C964" s="15">
        <f>Pivot!C966</f>
        <v>1</v>
      </c>
      <c r="D964" s="118">
        <f>Pivot!D966</f>
        <v>10.08</v>
      </c>
      <c r="E964" s="15">
        <f t="shared" si="70"/>
        <v>1</v>
      </c>
      <c r="F964" s="15">
        <f t="shared" si="71"/>
        <v>1</v>
      </c>
      <c r="G964" s="15">
        <f t="shared" si="72"/>
        <v>2</v>
      </c>
      <c r="H964" s="49">
        <v>0.14000000000000001</v>
      </c>
      <c r="I964" s="89">
        <f t="shared" si="69"/>
        <v>10.08</v>
      </c>
      <c r="J964" s="89"/>
    </row>
    <row r="965" spans="1:10" x14ac:dyDescent="0.35">
      <c r="A965" s="15" t="str">
        <f>Pivot!A967</f>
        <v>10609001710942</v>
      </c>
      <c r="B965" s="90">
        <f>Pivot!B967</f>
        <v>41195</v>
      </c>
      <c r="C965" s="15">
        <f>Pivot!C967</f>
        <v>1</v>
      </c>
      <c r="D965" s="118">
        <f>Pivot!D967</f>
        <v>27.1</v>
      </c>
      <c r="E965" s="15">
        <f t="shared" si="70"/>
        <v>1</v>
      </c>
      <c r="F965" s="15">
        <f t="shared" si="71"/>
        <v>1</v>
      </c>
      <c r="G965" s="15">
        <f t="shared" si="72"/>
        <v>2</v>
      </c>
      <c r="H965" s="49">
        <v>0.6</v>
      </c>
      <c r="I965" s="89">
        <f t="shared" si="69"/>
        <v>27.1</v>
      </c>
      <c r="J965" s="89"/>
    </row>
    <row r="966" spans="1:10" x14ac:dyDescent="0.35">
      <c r="A966" s="15" t="str">
        <f>Pivot!A968</f>
        <v>10609001711023</v>
      </c>
      <c r="B966" s="90">
        <f>Pivot!B968</f>
        <v>41195</v>
      </c>
      <c r="C966" s="15">
        <f>Pivot!C968</f>
        <v>1</v>
      </c>
      <c r="D966" s="118">
        <f>Pivot!D968</f>
        <v>61.65</v>
      </c>
      <c r="E966" s="15">
        <f t="shared" si="70"/>
        <v>1</v>
      </c>
      <c r="F966" s="15">
        <f t="shared" si="71"/>
        <v>1</v>
      </c>
      <c r="G966" s="15">
        <f t="shared" si="72"/>
        <v>3</v>
      </c>
      <c r="H966" s="49">
        <v>0.36</v>
      </c>
      <c r="I966" s="89">
        <f t="shared" si="69"/>
        <v>61.65</v>
      </c>
      <c r="J966" s="89"/>
    </row>
    <row r="967" spans="1:10" x14ac:dyDescent="0.35">
      <c r="A967" s="15" t="str">
        <f>Pivot!A969</f>
        <v>10609001711106</v>
      </c>
      <c r="B967" s="90">
        <f>Pivot!B969</f>
        <v>41508</v>
      </c>
      <c r="C967" s="15">
        <f>Pivot!C969</f>
        <v>3</v>
      </c>
      <c r="D967" s="118">
        <f>Pivot!D969</f>
        <v>18.033333333333331</v>
      </c>
      <c r="E967" s="15">
        <f t="shared" si="70"/>
        <v>2</v>
      </c>
      <c r="F967" s="15">
        <f t="shared" si="71"/>
        <v>1</v>
      </c>
      <c r="G967" s="15">
        <f t="shared" si="72"/>
        <v>2</v>
      </c>
      <c r="H967" s="49">
        <v>0.46</v>
      </c>
      <c r="I967" s="89">
        <f t="shared" si="69"/>
        <v>54.099999999999994</v>
      </c>
      <c r="J967" s="89"/>
    </row>
    <row r="968" spans="1:10" x14ac:dyDescent="0.35">
      <c r="A968" s="15" t="str">
        <f>Pivot!A970</f>
        <v>10609001711288</v>
      </c>
      <c r="B968" s="90">
        <f>Pivot!B970</f>
        <v>41457</v>
      </c>
      <c r="C968" s="15">
        <f>Pivot!C970</f>
        <v>18</v>
      </c>
      <c r="D968" s="118">
        <f>Pivot!D970</f>
        <v>19.751111111111108</v>
      </c>
      <c r="E968" s="15">
        <f t="shared" si="70"/>
        <v>2</v>
      </c>
      <c r="F968" s="15">
        <f t="shared" si="71"/>
        <v>2</v>
      </c>
      <c r="G968" s="15">
        <f t="shared" si="72"/>
        <v>2</v>
      </c>
      <c r="H968" s="49">
        <v>0.24</v>
      </c>
      <c r="I968" s="89">
        <f t="shared" si="69"/>
        <v>355.51999999999992</v>
      </c>
      <c r="J968" s="89"/>
    </row>
    <row r="969" spans="1:10" x14ac:dyDescent="0.35">
      <c r="A969" s="15" t="str">
        <f>Pivot!A971</f>
        <v>10609001711361</v>
      </c>
      <c r="B969" s="90">
        <f>Pivot!B971</f>
        <v>41570</v>
      </c>
      <c r="C969" s="15">
        <f>Pivot!C971</f>
        <v>31</v>
      </c>
      <c r="D969" s="118">
        <f>Pivot!D971</f>
        <v>22.017741935483873</v>
      </c>
      <c r="E969" s="15">
        <f t="shared" si="70"/>
        <v>3</v>
      </c>
      <c r="F969" s="15">
        <f t="shared" si="71"/>
        <v>3</v>
      </c>
      <c r="G969" s="15">
        <f t="shared" si="72"/>
        <v>2</v>
      </c>
      <c r="H969" s="49">
        <v>0.19</v>
      </c>
      <c r="I969" s="89">
        <f t="shared" si="69"/>
        <v>682.55000000000007</v>
      </c>
      <c r="J969" s="89"/>
    </row>
    <row r="970" spans="1:10" x14ac:dyDescent="0.35">
      <c r="A970" s="15" t="str">
        <f>Pivot!A972</f>
        <v>10609001711445</v>
      </c>
      <c r="B970" s="90">
        <f>Pivot!B972</f>
        <v>41249</v>
      </c>
      <c r="C970" s="15">
        <f>Pivot!C972</f>
        <v>1</v>
      </c>
      <c r="D970" s="118">
        <f>Pivot!D972</f>
        <v>9.85</v>
      </c>
      <c r="E970" s="15">
        <f t="shared" si="70"/>
        <v>1</v>
      </c>
      <c r="F970" s="15">
        <f t="shared" si="71"/>
        <v>1</v>
      </c>
      <c r="G970" s="15">
        <f t="shared" si="72"/>
        <v>1</v>
      </c>
      <c r="H970" s="49">
        <v>0.3</v>
      </c>
      <c r="I970" s="89">
        <f t="shared" si="69"/>
        <v>9.85</v>
      </c>
      <c r="J970" s="89"/>
    </row>
    <row r="971" spans="1:10" x14ac:dyDescent="0.35">
      <c r="A971" s="15" t="str">
        <f>Pivot!A973</f>
        <v>10609001711510</v>
      </c>
      <c r="B971" s="90">
        <f>Pivot!B973</f>
        <v>41249</v>
      </c>
      <c r="C971" s="15">
        <f>Pivot!C973</f>
        <v>1</v>
      </c>
      <c r="D971" s="118">
        <f>Pivot!D973</f>
        <v>15.93</v>
      </c>
      <c r="E971" s="15">
        <f t="shared" si="70"/>
        <v>1</v>
      </c>
      <c r="F971" s="15">
        <f t="shared" si="71"/>
        <v>1</v>
      </c>
      <c r="G971" s="15">
        <f t="shared" si="72"/>
        <v>2</v>
      </c>
      <c r="H971" s="49">
        <v>0.32</v>
      </c>
      <c r="I971" s="89">
        <f t="shared" si="69"/>
        <v>15.93</v>
      </c>
      <c r="J971" s="89"/>
    </row>
    <row r="972" spans="1:10" x14ac:dyDescent="0.35">
      <c r="A972" s="15" t="str">
        <f>Pivot!A974</f>
        <v>10609001711692</v>
      </c>
      <c r="B972" s="90">
        <f>Pivot!B974</f>
        <v>41401</v>
      </c>
      <c r="C972" s="15">
        <f>Pivot!C974</f>
        <v>11</v>
      </c>
      <c r="D972" s="118">
        <f>Pivot!D974</f>
        <v>21.809090909090909</v>
      </c>
      <c r="E972" s="15">
        <f t="shared" si="70"/>
        <v>2</v>
      </c>
      <c r="F972" s="15">
        <f t="shared" si="71"/>
        <v>2</v>
      </c>
      <c r="G972" s="15">
        <f t="shared" si="72"/>
        <v>2</v>
      </c>
      <c r="H972" s="49">
        <v>0.31</v>
      </c>
      <c r="I972" s="89">
        <f t="shared" si="69"/>
        <v>239.9</v>
      </c>
      <c r="J972" s="89"/>
    </row>
    <row r="973" spans="1:10" x14ac:dyDescent="0.35">
      <c r="A973" s="15" t="str">
        <f>Pivot!A975</f>
        <v>10609001711775</v>
      </c>
      <c r="B973" s="90">
        <f>Pivot!B975</f>
        <v>41232</v>
      </c>
      <c r="C973" s="15">
        <f>Pivot!C975</f>
        <v>1</v>
      </c>
      <c r="D973" s="118">
        <f>Pivot!D975</f>
        <v>35.25</v>
      </c>
      <c r="E973" s="15">
        <f t="shared" si="70"/>
        <v>1</v>
      </c>
      <c r="F973" s="15">
        <f t="shared" si="71"/>
        <v>1</v>
      </c>
      <c r="G973" s="15">
        <f t="shared" si="72"/>
        <v>2</v>
      </c>
      <c r="H973" s="49">
        <v>0.72</v>
      </c>
      <c r="I973" s="89">
        <f t="shared" si="69"/>
        <v>35.25</v>
      </c>
      <c r="J973" s="89"/>
    </row>
    <row r="974" spans="1:10" x14ac:dyDescent="0.35">
      <c r="A974" s="15" t="str">
        <f>Pivot!A976</f>
        <v>10609001711858</v>
      </c>
      <c r="B974" s="90">
        <f>Pivot!B976</f>
        <v>41250</v>
      </c>
      <c r="C974" s="15">
        <f>Pivot!C976</f>
        <v>2</v>
      </c>
      <c r="D974" s="118">
        <f>Pivot!D976</f>
        <v>11.725</v>
      </c>
      <c r="E974" s="15">
        <f t="shared" si="70"/>
        <v>1</v>
      </c>
      <c r="F974" s="15">
        <f t="shared" si="71"/>
        <v>1</v>
      </c>
      <c r="G974" s="15">
        <f t="shared" si="72"/>
        <v>2</v>
      </c>
      <c r="H974" s="49">
        <v>0.34</v>
      </c>
      <c r="I974" s="89">
        <f t="shared" si="69"/>
        <v>23.45</v>
      </c>
      <c r="J974" s="89"/>
    </row>
    <row r="975" spans="1:10" x14ac:dyDescent="0.35">
      <c r="A975" s="15" t="str">
        <f>Pivot!A977</f>
        <v>10609001711932</v>
      </c>
      <c r="B975" s="90">
        <f>Pivot!B977</f>
        <v>41251</v>
      </c>
      <c r="C975" s="15">
        <f>Pivot!C977</f>
        <v>1</v>
      </c>
      <c r="D975" s="118">
        <f>Pivot!D977</f>
        <v>10.5</v>
      </c>
      <c r="E975" s="15">
        <f t="shared" si="70"/>
        <v>1</v>
      </c>
      <c r="F975" s="15">
        <f t="shared" si="71"/>
        <v>1</v>
      </c>
      <c r="G975" s="15">
        <f t="shared" si="72"/>
        <v>2</v>
      </c>
      <c r="H975" s="49">
        <v>0.82</v>
      </c>
      <c r="I975" s="89">
        <f t="shared" si="69"/>
        <v>10.5</v>
      </c>
      <c r="J975" s="89"/>
    </row>
    <row r="976" spans="1:10" x14ac:dyDescent="0.35">
      <c r="A976" s="15" t="str">
        <f>Pivot!A978</f>
        <v>10609001712013</v>
      </c>
      <c r="B976" s="90">
        <f>Pivot!B978</f>
        <v>41251</v>
      </c>
      <c r="C976" s="15">
        <f>Pivot!C978</f>
        <v>1</v>
      </c>
      <c r="D976" s="118">
        <f>Pivot!D978</f>
        <v>15.43</v>
      </c>
      <c r="E976" s="15">
        <f t="shared" si="70"/>
        <v>1</v>
      </c>
      <c r="F976" s="15">
        <f t="shared" si="71"/>
        <v>1</v>
      </c>
      <c r="G976" s="15">
        <f t="shared" si="72"/>
        <v>2</v>
      </c>
      <c r="H976" s="49">
        <v>0.47</v>
      </c>
      <c r="I976" s="89">
        <f t="shared" si="69"/>
        <v>15.43</v>
      </c>
      <c r="J976" s="89"/>
    </row>
    <row r="977" spans="1:10" x14ac:dyDescent="0.35">
      <c r="A977" s="15" t="str">
        <f>Pivot!A979</f>
        <v>10609001712195</v>
      </c>
      <c r="B977" s="90">
        <f>Pivot!B979</f>
        <v>41250</v>
      </c>
      <c r="C977" s="15">
        <f>Pivot!C979</f>
        <v>1</v>
      </c>
      <c r="D977" s="118">
        <f>Pivot!D979</f>
        <v>28.45</v>
      </c>
      <c r="E977" s="15">
        <f t="shared" si="70"/>
        <v>1</v>
      </c>
      <c r="F977" s="15">
        <f t="shared" si="71"/>
        <v>1</v>
      </c>
      <c r="G977" s="15">
        <f t="shared" si="72"/>
        <v>2</v>
      </c>
      <c r="H977" s="49">
        <v>0.89</v>
      </c>
      <c r="I977" s="89">
        <f t="shared" si="69"/>
        <v>28.45</v>
      </c>
      <c r="J977" s="89"/>
    </row>
    <row r="978" spans="1:10" x14ac:dyDescent="0.35">
      <c r="A978" s="15" t="str">
        <f>Pivot!A980</f>
        <v>10609001712278</v>
      </c>
      <c r="B978" s="90">
        <f>Pivot!B980</f>
        <v>41284</v>
      </c>
      <c r="C978" s="15">
        <f>Pivot!C980</f>
        <v>6</v>
      </c>
      <c r="D978" s="118">
        <f>Pivot!D980</f>
        <v>418.81166666666667</v>
      </c>
      <c r="E978" s="15">
        <f t="shared" si="70"/>
        <v>1</v>
      </c>
      <c r="F978" s="15">
        <f t="shared" si="71"/>
        <v>1</v>
      </c>
      <c r="G978" s="15">
        <f t="shared" si="72"/>
        <v>3</v>
      </c>
      <c r="H978" s="49">
        <v>0.24</v>
      </c>
      <c r="I978" s="89">
        <f t="shared" si="69"/>
        <v>2512.87</v>
      </c>
      <c r="J978" s="89"/>
    </row>
    <row r="979" spans="1:10" x14ac:dyDescent="0.35">
      <c r="A979" s="15" t="str">
        <f>Pivot!A981</f>
        <v>10609001712351</v>
      </c>
      <c r="B979" s="90">
        <f>Pivot!B981</f>
        <v>41254</v>
      </c>
      <c r="C979" s="15">
        <f>Pivot!C981</f>
        <v>1</v>
      </c>
      <c r="D979" s="118">
        <f>Pivot!D981</f>
        <v>15</v>
      </c>
      <c r="E979" s="15">
        <f t="shared" si="70"/>
        <v>1</v>
      </c>
      <c r="F979" s="15">
        <f t="shared" si="71"/>
        <v>1</v>
      </c>
      <c r="G979" s="15">
        <f t="shared" si="72"/>
        <v>2</v>
      </c>
      <c r="H979" s="49">
        <v>0.7</v>
      </c>
      <c r="I979" s="89">
        <f t="shared" si="69"/>
        <v>15</v>
      </c>
      <c r="J979" s="89"/>
    </row>
    <row r="980" spans="1:10" x14ac:dyDescent="0.35">
      <c r="A980" s="15" t="str">
        <f>Pivot!A982</f>
        <v>10609001712435</v>
      </c>
      <c r="B980" s="90">
        <f>Pivot!B982</f>
        <v>41247</v>
      </c>
      <c r="C980" s="15">
        <f>Pivot!C982</f>
        <v>2</v>
      </c>
      <c r="D980" s="118">
        <f>Pivot!D982</f>
        <v>10.614999999999998</v>
      </c>
      <c r="E980" s="15">
        <f t="shared" si="70"/>
        <v>1</v>
      </c>
      <c r="F980" s="15">
        <f t="shared" si="71"/>
        <v>1</v>
      </c>
      <c r="G980" s="15">
        <f t="shared" si="72"/>
        <v>2</v>
      </c>
      <c r="H980" s="49">
        <v>0.53</v>
      </c>
      <c r="I980" s="89">
        <f t="shared" si="69"/>
        <v>21.229999999999997</v>
      </c>
      <c r="J980" s="89"/>
    </row>
    <row r="981" spans="1:10" x14ac:dyDescent="0.35">
      <c r="A981" s="15" t="str">
        <f>Pivot!A983</f>
        <v>10609001712682</v>
      </c>
      <c r="B981" s="90">
        <f>Pivot!B983</f>
        <v>41516</v>
      </c>
      <c r="C981" s="15">
        <f>Pivot!C983</f>
        <v>4</v>
      </c>
      <c r="D981" s="118">
        <f>Pivot!D983</f>
        <v>10.414999999999999</v>
      </c>
      <c r="E981" s="15">
        <f t="shared" si="70"/>
        <v>2</v>
      </c>
      <c r="F981" s="15">
        <f t="shared" si="71"/>
        <v>1</v>
      </c>
      <c r="G981" s="15">
        <f t="shared" si="72"/>
        <v>2</v>
      </c>
      <c r="H981" s="49">
        <v>0.42</v>
      </c>
      <c r="I981" s="89">
        <f t="shared" si="69"/>
        <v>41.66</v>
      </c>
      <c r="J981" s="89"/>
    </row>
    <row r="982" spans="1:10" x14ac:dyDescent="0.35">
      <c r="A982" s="15" t="str">
        <f>Pivot!A984</f>
        <v>10609001712765</v>
      </c>
      <c r="B982" s="90">
        <f>Pivot!B984</f>
        <v>41582</v>
      </c>
      <c r="C982" s="15">
        <f>Pivot!C984</f>
        <v>101</v>
      </c>
      <c r="D982" s="118">
        <f>Pivot!D984</f>
        <v>10.836237623762374</v>
      </c>
      <c r="E982" s="15">
        <f t="shared" si="70"/>
        <v>3</v>
      </c>
      <c r="F982" s="15">
        <f t="shared" si="71"/>
        <v>3</v>
      </c>
      <c r="G982" s="15">
        <f t="shared" si="72"/>
        <v>2</v>
      </c>
      <c r="H982" s="49">
        <v>0.18</v>
      </c>
      <c r="I982" s="89">
        <f t="shared" si="69"/>
        <v>1094.4599999999998</v>
      </c>
      <c r="J982" s="89"/>
    </row>
    <row r="983" spans="1:10" x14ac:dyDescent="0.35">
      <c r="A983" s="15" t="str">
        <f>Pivot!A985</f>
        <v>10609001712849</v>
      </c>
      <c r="B983" s="90">
        <f>Pivot!B985</f>
        <v>41247</v>
      </c>
      <c r="C983" s="15">
        <f>Pivot!C985</f>
        <v>1</v>
      </c>
      <c r="D983" s="118">
        <f>Pivot!D985</f>
        <v>11.65</v>
      </c>
      <c r="E983" s="15">
        <f t="shared" si="70"/>
        <v>1</v>
      </c>
      <c r="F983" s="15">
        <f t="shared" si="71"/>
        <v>1</v>
      </c>
      <c r="G983" s="15">
        <f t="shared" si="72"/>
        <v>2</v>
      </c>
      <c r="H983" s="49">
        <v>0.46</v>
      </c>
      <c r="I983" s="89">
        <f t="shared" si="69"/>
        <v>11.65</v>
      </c>
      <c r="J983" s="89"/>
    </row>
    <row r="984" spans="1:10" x14ac:dyDescent="0.35">
      <c r="A984" s="15" t="str">
        <f>Pivot!A986</f>
        <v>10609001712922</v>
      </c>
      <c r="B984" s="90">
        <f>Pivot!B986</f>
        <v>41249</v>
      </c>
      <c r="C984" s="15">
        <f>Pivot!C986</f>
        <v>2</v>
      </c>
      <c r="D984" s="118">
        <f>Pivot!D986</f>
        <v>18.600000000000001</v>
      </c>
      <c r="E984" s="15">
        <f t="shared" si="70"/>
        <v>1</v>
      </c>
      <c r="F984" s="15">
        <f t="shared" si="71"/>
        <v>1</v>
      </c>
      <c r="G984" s="15">
        <f t="shared" si="72"/>
        <v>2</v>
      </c>
      <c r="H984" s="49">
        <v>0.85</v>
      </c>
      <c r="I984" s="89">
        <f t="shared" si="69"/>
        <v>37.200000000000003</v>
      </c>
      <c r="J984" s="89"/>
    </row>
    <row r="985" spans="1:10" x14ac:dyDescent="0.35">
      <c r="A985" s="15" t="str">
        <f>Pivot!A987</f>
        <v>10609001713003</v>
      </c>
      <c r="B985" s="90">
        <f>Pivot!B987</f>
        <v>41248</v>
      </c>
      <c r="C985" s="15">
        <f>Pivot!C987</f>
        <v>1</v>
      </c>
      <c r="D985" s="118">
        <f>Pivot!D987</f>
        <v>10.98</v>
      </c>
      <c r="E985" s="15">
        <f t="shared" si="70"/>
        <v>1</v>
      </c>
      <c r="F985" s="15">
        <f t="shared" si="71"/>
        <v>1</v>
      </c>
      <c r="G985" s="15">
        <f t="shared" si="72"/>
        <v>2</v>
      </c>
      <c r="H985" s="49">
        <v>0.2</v>
      </c>
      <c r="I985" s="89">
        <f t="shared" si="69"/>
        <v>10.98</v>
      </c>
      <c r="J985" s="89"/>
    </row>
    <row r="986" spans="1:10" x14ac:dyDescent="0.35">
      <c r="A986" s="15" t="str">
        <f>Pivot!A988</f>
        <v>10609001713185</v>
      </c>
      <c r="B986" s="90">
        <f>Pivot!B988</f>
        <v>41248</v>
      </c>
      <c r="C986" s="15">
        <f>Pivot!C988</f>
        <v>1</v>
      </c>
      <c r="D986" s="118">
        <f>Pivot!D988</f>
        <v>31.25</v>
      </c>
      <c r="E986" s="15">
        <f t="shared" si="70"/>
        <v>1</v>
      </c>
      <c r="F986" s="15">
        <f t="shared" si="71"/>
        <v>1</v>
      </c>
      <c r="G986" s="15">
        <f t="shared" si="72"/>
        <v>2</v>
      </c>
      <c r="H986" s="49">
        <v>0.32</v>
      </c>
      <c r="I986" s="89">
        <f t="shared" si="69"/>
        <v>31.25</v>
      </c>
      <c r="J986" s="89"/>
    </row>
    <row r="987" spans="1:10" x14ac:dyDescent="0.35">
      <c r="A987" s="15" t="str">
        <f>Pivot!A989</f>
        <v>10609001713268</v>
      </c>
      <c r="B987" s="90">
        <f>Pivot!B989</f>
        <v>41257</v>
      </c>
      <c r="C987" s="15">
        <f>Pivot!C989</f>
        <v>1</v>
      </c>
      <c r="D987" s="118">
        <f>Pivot!D989</f>
        <v>6.25</v>
      </c>
      <c r="E987" s="15">
        <f t="shared" si="70"/>
        <v>1</v>
      </c>
      <c r="F987" s="15">
        <f t="shared" si="71"/>
        <v>1</v>
      </c>
      <c r="G987" s="15">
        <f t="shared" si="72"/>
        <v>1</v>
      </c>
      <c r="H987" s="49">
        <v>0.46</v>
      </c>
      <c r="I987" s="89">
        <f t="shared" si="69"/>
        <v>6.25</v>
      </c>
      <c r="J987" s="89"/>
    </row>
    <row r="988" spans="1:10" x14ac:dyDescent="0.35">
      <c r="A988" s="15" t="str">
        <f>Pivot!A990</f>
        <v>10609001713425</v>
      </c>
      <c r="B988" s="90">
        <f>Pivot!B990</f>
        <v>41370</v>
      </c>
      <c r="C988" s="15">
        <f>Pivot!C990</f>
        <v>17</v>
      </c>
      <c r="D988" s="118">
        <f>Pivot!D990</f>
        <v>14.22705882352941</v>
      </c>
      <c r="E988" s="15">
        <f t="shared" si="70"/>
        <v>1</v>
      </c>
      <c r="F988" s="15">
        <f t="shared" si="71"/>
        <v>2</v>
      </c>
      <c r="G988" s="15">
        <f t="shared" si="72"/>
        <v>2</v>
      </c>
      <c r="H988" s="49">
        <v>0.87</v>
      </c>
      <c r="I988" s="89">
        <f t="shared" si="69"/>
        <v>241.85999999999996</v>
      </c>
      <c r="J988" s="89"/>
    </row>
    <row r="989" spans="1:10" x14ac:dyDescent="0.35">
      <c r="A989" s="15" t="str">
        <f>Pivot!A991</f>
        <v>10609001713599</v>
      </c>
      <c r="B989" s="90">
        <f>Pivot!B991</f>
        <v>41261</v>
      </c>
      <c r="C989" s="15">
        <f>Pivot!C991</f>
        <v>3</v>
      </c>
      <c r="D989" s="118">
        <f>Pivot!D991</f>
        <v>11.996666666666664</v>
      </c>
      <c r="E989" s="15">
        <f t="shared" si="70"/>
        <v>1</v>
      </c>
      <c r="F989" s="15">
        <f t="shared" si="71"/>
        <v>1</v>
      </c>
      <c r="G989" s="15">
        <f t="shared" si="72"/>
        <v>2</v>
      </c>
      <c r="H989" s="49">
        <v>0.43</v>
      </c>
      <c r="I989" s="89">
        <f t="shared" si="69"/>
        <v>35.989999999999995</v>
      </c>
      <c r="J989" s="89"/>
    </row>
    <row r="990" spans="1:10" x14ac:dyDescent="0.35">
      <c r="A990" s="15" t="str">
        <f>Pivot!A992</f>
        <v>10609001713672</v>
      </c>
      <c r="B990" s="90">
        <f>Pivot!B992</f>
        <v>41471</v>
      </c>
      <c r="C990" s="15">
        <f>Pivot!C992</f>
        <v>2</v>
      </c>
      <c r="D990" s="118">
        <f>Pivot!D992</f>
        <v>38.774999999999999</v>
      </c>
      <c r="E990" s="15">
        <f t="shared" si="70"/>
        <v>2</v>
      </c>
      <c r="F990" s="15">
        <f t="shared" si="71"/>
        <v>1</v>
      </c>
      <c r="G990" s="15">
        <f t="shared" si="72"/>
        <v>2</v>
      </c>
      <c r="H990" s="49">
        <v>0.25</v>
      </c>
      <c r="I990" s="89">
        <f t="shared" si="69"/>
        <v>77.55</v>
      </c>
      <c r="J990" s="89"/>
    </row>
    <row r="991" spans="1:10" x14ac:dyDescent="0.35">
      <c r="A991" s="15" t="str">
        <f>Pivot!A993</f>
        <v>10609001713755</v>
      </c>
      <c r="B991" s="90">
        <f>Pivot!B993</f>
        <v>41417</v>
      </c>
      <c r="C991" s="15">
        <f>Pivot!C993</f>
        <v>14</v>
      </c>
      <c r="D991" s="118">
        <f>Pivot!D993</f>
        <v>4.5057142857142853</v>
      </c>
      <c r="E991" s="15">
        <f t="shared" si="70"/>
        <v>2</v>
      </c>
      <c r="F991" s="15">
        <f t="shared" si="71"/>
        <v>2</v>
      </c>
      <c r="G991" s="15">
        <f t="shared" si="72"/>
        <v>1</v>
      </c>
      <c r="H991" s="49">
        <v>0.37</v>
      </c>
      <c r="I991" s="89">
        <f t="shared" si="69"/>
        <v>63.08</v>
      </c>
      <c r="J991" s="89"/>
    </row>
    <row r="992" spans="1:10" x14ac:dyDescent="0.35">
      <c r="A992" s="15" t="str">
        <f>Pivot!A994</f>
        <v>10609001713839</v>
      </c>
      <c r="B992" s="90">
        <f>Pivot!B994</f>
        <v>41248</v>
      </c>
      <c r="C992" s="15">
        <f>Pivot!C994</f>
        <v>1</v>
      </c>
      <c r="D992" s="118">
        <f>Pivot!D994</f>
        <v>11.65</v>
      </c>
      <c r="E992" s="15">
        <f t="shared" si="70"/>
        <v>1</v>
      </c>
      <c r="F992" s="15">
        <f t="shared" si="71"/>
        <v>1</v>
      </c>
      <c r="G992" s="15">
        <f t="shared" si="72"/>
        <v>2</v>
      </c>
      <c r="H992" s="49">
        <v>0.35</v>
      </c>
      <c r="I992" s="89">
        <f t="shared" si="69"/>
        <v>11.65</v>
      </c>
      <c r="J992" s="89"/>
    </row>
    <row r="993" spans="1:10" x14ac:dyDescent="0.35">
      <c r="A993" s="15" t="str">
        <f>Pivot!A995</f>
        <v>10609001713912</v>
      </c>
      <c r="B993" s="90">
        <f>Pivot!B995</f>
        <v>41381</v>
      </c>
      <c r="C993" s="15">
        <f>Pivot!C995</f>
        <v>16</v>
      </c>
      <c r="D993" s="118">
        <f>Pivot!D995</f>
        <v>15.411874999999998</v>
      </c>
      <c r="E993" s="15">
        <f t="shared" si="70"/>
        <v>1</v>
      </c>
      <c r="F993" s="15">
        <f t="shared" si="71"/>
        <v>2</v>
      </c>
      <c r="G993" s="15">
        <f t="shared" si="72"/>
        <v>2</v>
      </c>
      <c r="H993" s="49">
        <v>0.74</v>
      </c>
      <c r="I993" s="89">
        <f t="shared" si="69"/>
        <v>246.58999999999997</v>
      </c>
      <c r="J993" s="89"/>
    </row>
    <row r="994" spans="1:10" x14ac:dyDescent="0.35">
      <c r="A994" s="15" t="str">
        <f>Pivot!A996</f>
        <v>10609001714092</v>
      </c>
      <c r="B994" s="90">
        <f>Pivot!B996</f>
        <v>41397</v>
      </c>
      <c r="C994" s="15">
        <f>Pivot!C996</f>
        <v>15</v>
      </c>
      <c r="D994" s="118">
        <f>Pivot!D996</f>
        <v>15.63</v>
      </c>
      <c r="E994" s="15">
        <f t="shared" si="70"/>
        <v>2</v>
      </c>
      <c r="F994" s="15">
        <f t="shared" si="71"/>
        <v>2</v>
      </c>
      <c r="G994" s="15">
        <f t="shared" si="72"/>
        <v>2</v>
      </c>
      <c r="H994" s="49">
        <v>0.94</v>
      </c>
      <c r="I994" s="89">
        <f t="shared" si="69"/>
        <v>234.45000000000002</v>
      </c>
      <c r="J994" s="89"/>
    </row>
    <row r="995" spans="1:10" x14ac:dyDescent="0.35">
      <c r="A995" s="15" t="str">
        <f>Pivot!A997</f>
        <v>10609001714175</v>
      </c>
      <c r="B995" s="90">
        <f>Pivot!B997</f>
        <v>41243</v>
      </c>
      <c r="C995" s="15">
        <f>Pivot!C997</f>
        <v>1</v>
      </c>
      <c r="D995" s="118">
        <f>Pivot!D997</f>
        <v>72.06</v>
      </c>
      <c r="E995" s="15">
        <f t="shared" si="70"/>
        <v>1</v>
      </c>
      <c r="F995" s="15">
        <f t="shared" si="71"/>
        <v>1</v>
      </c>
      <c r="G995" s="15">
        <f t="shared" si="72"/>
        <v>3</v>
      </c>
      <c r="H995" s="49">
        <v>0.66</v>
      </c>
      <c r="I995" s="89">
        <f t="shared" si="69"/>
        <v>72.06</v>
      </c>
      <c r="J995" s="89"/>
    </row>
    <row r="996" spans="1:10" x14ac:dyDescent="0.35">
      <c r="A996" s="15" t="str">
        <f>Pivot!A998</f>
        <v>10609001714258</v>
      </c>
      <c r="B996" s="90">
        <f>Pivot!B998</f>
        <v>41246</v>
      </c>
      <c r="C996" s="15">
        <f>Pivot!C998</f>
        <v>1</v>
      </c>
      <c r="D996" s="118">
        <f>Pivot!D998</f>
        <v>3</v>
      </c>
      <c r="E996" s="15">
        <f t="shared" si="70"/>
        <v>1</v>
      </c>
      <c r="F996" s="15">
        <f t="shared" si="71"/>
        <v>1</v>
      </c>
      <c r="G996" s="15">
        <f t="shared" si="72"/>
        <v>1</v>
      </c>
      <c r="H996" s="49">
        <v>0.68</v>
      </c>
      <c r="I996" s="89">
        <f t="shared" si="69"/>
        <v>3</v>
      </c>
      <c r="J996" s="89"/>
    </row>
    <row r="997" spans="1:10" x14ac:dyDescent="0.35">
      <c r="A997" s="15" t="str">
        <f>Pivot!A999</f>
        <v>10609001714332</v>
      </c>
      <c r="B997" s="90">
        <f>Pivot!B999</f>
        <v>41242</v>
      </c>
      <c r="C997" s="15">
        <f>Pivot!C999</f>
        <v>1</v>
      </c>
      <c r="D997" s="118">
        <f>Pivot!D999</f>
        <v>13.18</v>
      </c>
      <c r="E997" s="15">
        <f t="shared" si="70"/>
        <v>1</v>
      </c>
      <c r="F997" s="15">
        <f t="shared" si="71"/>
        <v>1</v>
      </c>
      <c r="G997" s="15">
        <f t="shared" si="72"/>
        <v>2</v>
      </c>
      <c r="H997" s="49">
        <v>0.27</v>
      </c>
      <c r="I997" s="89">
        <f t="shared" si="69"/>
        <v>13.18</v>
      </c>
      <c r="J997" s="89"/>
    </row>
    <row r="998" spans="1:10" x14ac:dyDescent="0.35">
      <c r="A998" s="15" t="str">
        <f>Pivot!A1000</f>
        <v>10609001714415</v>
      </c>
      <c r="B998" s="90">
        <f>Pivot!B1000</f>
        <v>41575</v>
      </c>
      <c r="C998" s="15">
        <f>Pivot!C1000</f>
        <v>131</v>
      </c>
      <c r="D998" s="118">
        <f>Pivot!D1000</f>
        <v>7.7297709923664053</v>
      </c>
      <c r="E998" s="15">
        <f t="shared" si="70"/>
        <v>3</v>
      </c>
      <c r="F998" s="15">
        <f t="shared" si="71"/>
        <v>3</v>
      </c>
      <c r="G998" s="15">
        <f t="shared" si="72"/>
        <v>1</v>
      </c>
      <c r="H998" s="49">
        <v>0.79</v>
      </c>
      <c r="I998" s="89">
        <f t="shared" si="69"/>
        <v>1012.5999999999991</v>
      </c>
      <c r="J998" s="89"/>
    </row>
    <row r="999" spans="1:10" x14ac:dyDescent="0.35">
      <c r="A999" s="15" t="str">
        <f>Pivot!A1001</f>
        <v>10609001714589</v>
      </c>
      <c r="B999" s="90">
        <f>Pivot!B1001</f>
        <v>41243</v>
      </c>
      <c r="C999" s="15">
        <f>Pivot!C1001</f>
        <v>1</v>
      </c>
      <c r="D999" s="118">
        <f>Pivot!D1001</f>
        <v>12.28</v>
      </c>
      <c r="E999" s="15">
        <f t="shared" si="70"/>
        <v>1</v>
      </c>
      <c r="F999" s="15">
        <f t="shared" si="71"/>
        <v>1</v>
      </c>
      <c r="G999" s="15">
        <f t="shared" si="72"/>
        <v>2</v>
      </c>
      <c r="H999" s="49">
        <v>0.97</v>
      </c>
      <c r="I999" s="89">
        <f t="shared" si="69"/>
        <v>12.28</v>
      </c>
      <c r="J999" s="89"/>
    </row>
    <row r="1000" spans="1:10" x14ac:dyDescent="0.35">
      <c r="A1000" s="15" t="str">
        <f>Pivot!A1002</f>
        <v>10609001714662</v>
      </c>
      <c r="B1000" s="90">
        <f>Pivot!B1002</f>
        <v>41244</v>
      </c>
      <c r="C1000" s="15">
        <f>Pivot!C1002</f>
        <v>1</v>
      </c>
      <c r="D1000" s="118">
        <f>Pivot!D1002</f>
        <v>23</v>
      </c>
      <c r="E1000" s="15">
        <f t="shared" si="70"/>
        <v>1</v>
      </c>
      <c r="F1000" s="15">
        <f t="shared" si="71"/>
        <v>1</v>
      </c>
      <c r="G1000" s="15">
        <f t="shared" si="72"/>
        <v>2</v>
      </c>
      <c r="H1000" s="49">
        <v>0.43</v>
      </c>
      <c r="I1000" s="89">
        <f t="shared" si="69"/>
        <v>23</v>
      </c>
      <c r="J1000" s="89"/>
    </row>
    <row r="1001" spans="1:10" x14ac:dyDescent="0.35">
      <c r="A1001" s="15" t="str">
        <f>Pivot!A1003</f>
        <v>10609001714746</v>
      </c>
      <c r="B1001" s="90">
        <f>Pivot!B1003</f>
        <v>41240</v>
      </c>
      <c r="C1001" s="15">
        <f>Pivot!C1003</f>
        <v>1</v>
      </c>
      <c r="D1001" s="118">
        <f>Pivot!D1003</f>
        <v>10</v>
      </c>
      <c r="E1001" s="15">
        <f t="shared" si="70"/>
        <v>1</v>
      </c>
      <c r="F1001" s="15">
        <f t="shared" si="71"/>
        <v>1</v>
      </c>
      <c r="G1001" s="15">
        <f t="shared" si="72"/>
        <v>2</v>
      </c>
      <c r="H1001" s="49">
        <v>0.47</v>
      </c>
      <c r="I1001" s="89">
        <f t="shared" si="69"/>
        <v>10</v>
      </c>
      <c r="J1001" s="89"/>
    </row>
    <row r="1002" spans="1:10" x14ac:dyDescent="0.35">
      <c r="A1002" s="15" t="str">
        <f>Pivot!A1004</f>
        <v>10609001714829</v>
      </c>
      <c r="B1002" s="90">
        <f>Pivot!B1004</f>
        <v>41240</v>
      </c>
      <c r="C1002" s="15">
        <f>Pivot!C1004</f>
        <v>1</v>
      </c>
      <c r="D1002" s="118">
        <f>Pivot!D1004</f>
        <v>8.5500000000000007</v>
      </c>
      <c r="E1002" s="15">
        <f t="shared" si="70"/>
        <v>1</v>
      </c>
      <c r="F1002" s="15">
        <f t="shared" si="71"/>
        <v>1</v>
      </c>
      <c r="G1002" s="15">
        <f t="shared" si="72"/>
        <v>1</v>
      </c>
      <c r="H1002" s="49">
        <v>0.82</v>
      </c>
      <c r="I1002" s="89">
        <f t="shared" si="69"/>
        <v>8.5500000000000007</v>
      </c>
      <c r="J1002" s="89"/>
    </row>
    <row r="1003" spans="1:10" x14ac:dyDescent="0.35">
      <c r="A1003" s="15" t="str">
        <f>Pivot!A1005</f>
        <v>10609001714902</v>
      </c>
      <c r="B1003" s="90">
        <f>Pivot!B1005</f>
        <v>41237</v>
      </c>
      <c r="C1003" s="15">
        <f>Pivot!C1005</f>
        <v>1</v>
      </c>
      <c r="D1003" s="118">
        <f>Pivot!D1005</f>
        <v>10</v>
      </c>
      <c r="E1003" s="15">
        <f t="shared" si="70"/>
        <v>1</v>
      </c>
      <c r="F1003" s="15">
        <f t="shared" si="71"/>
        <v>1</v>
      </c>
      <c r="G1003" s="15">
        <f t="shared" si="72"/>
        <v>2</v>
      </c>
      <c r="H1003" s="49">
        <v>0.48</v>
      </c>
      <c r="I1003" s="89">
        <f t="shared" si="69"/>
        <v>10</v>
      </c>
      <c r="J1003" s="89"/>
    </row>
    <row r="1004" spans="1:10" x14ac:dyDescent="0.35">
      <c r="A1004" s="15" t="str">
        <f>Pivot!A1006</f>
        <v>10609001715081</v>
      </c>
      <c r="B1004" s="90">
        <f>Pivot!B1006</f>
        <v>41251</v>
      </c>
      <c r="C1004" s="15">
        <f>Pivot!C1006</f>
        <v>3</v>
      </c>
      <c r="D1004" s="118">
        <f>Pivot!D1006</f>
        <v>26.900000000000002</v>
      </c>
      <c r="E1004" s="15">
        <f t="shared" si="70"/>
        <v>1</v>
      </c>
      <c r="F1004" s="15">
        <f t="shared" si="71"/>
        <v>1</v>
      </c>
      <c r="G1004" s="15">
        <f t="shared" si="72"/>
        <v>2</v>
      </c>
      <c r="H1004" s="49">
        <v>0.36</v>
      </c>
      <c r="I1004" s="89">
        <f t="shared" si="69"/>
        <v>80.7</v>
      </c>
      <c r="J1004" s="89"/>
    </row>
    <row r="1005" spans="1:10" x14ac:dyDescent="0.35">
      <c r="A1005" s="15" t="str">
        <f>Pivot!A1007</f>
        <v>10609001715164</v>
      </c>
      <c r="B1005" s="90">
        <f>Pivot!B1007</f>
        <v>41228</v>
      </c>
      <c r="C1005" s="15">
        <f>Pivot!C1007</f>
        <v>1</v>
      </c>
      <c r="D1005" s="118">
        <f>Pivot!D1007</f>
        <v>74.75</v>
      </c>
      <c r="E1005" s="15">
        <f t="shared" si="70"/>
        <v>1</v>
      </c>
      <c r="F1005" s="15">
        <f t="shared" si="71"/>
        <v>1</v>
      </c>
      <c r="G1005" s="15">
        <f t="shared" si="72"/>
        <v>3</v>
      </c>
      <c r="H1005" s="49">
        <v>0.17</v>
      </c>
      <c r="I1005" s="89">
        <f t="shared" si="69"/>
        <v>74.75</v>
      </c>
      <c r="J1005" s="89"/>
    </row>
    <row r="1006" spans="1:10" x14ac:dyDescent="0.35">
      <c r="A1006" s="15" t="str">
        <f>Pivot!A1008</f>
        <v>10609001715248</v>
      </c>
      <c r="B1006" s="90">
        <f>Pivot!B1008</f>
        <v>41229</v>
      </c>
      <c r="C1006" s="15">
        <f>Pivot!C1008</f>
        <v>1</v>
      </c>
      <c r="D1006" s="118">
        <f>Pivot!D1008</f>
        <v>24.2</v>
      </c>
      <c r="E1006" s="15">
        <f t="shared" si="70"/>
        <v>1</v>
      </c>
      <c r="F1006" s="15">
        <f t="shared" si="71"/>
        <v>1</v>
      </c>
      <c r="G1006" s="15">
        <f t="shared" si="72"/>
        <v>2</v>
      </c>
      <c r="H1006" s="49">
        <v>0.56000000000000005</v>
      </c>
      <c r="I1006" s="89">
        <f t="shared" si="69"/>
        <v>24.2</v>
      </c>
      <c r="J1006" s="89"/>
    </row>
    <row r="1007" spans="1:10" x14ac:dyDescent="0.35">
      <c r="A1007" s="15" t="str">
        <f>Pivot!A1009</f>
        <v>10609001715321</v>
      </c>
      <c r="B1007" s="90">
        <f>Pivot!B1009</f>
        <v>41228</v>
      </c>
      <c r="C1007" s="15">
        <f>Pivot!C1009</f>
        <v>1</v>
      </c>
      <c r="D1007" s="118">
        <f>Pivot!D1009</f>
        <v>8.5500000000000007</v>
      </c>
      <c r="E1007" s="15">
        <f t="shared" si="70"/>
        <v>1</v>
      </c>
      <c r="F1007" s="15">
        <f t="shared" si="71"/>
        <v>1</v>
      </c>
      <c r="G1007" s="15">
        <f t="shared" si="72"/>
        <v>1</v>
      </c>
      <c r="H1007" s="49">
        <v>0.14000000000000001</v>
      </c>
      <c r="I1007" s="89">
        <f t="shared" si="69"/>
        <v>8.5500000000000007</v>
      </c>
      <c r="J1007" s="89"/>
    </row>
    <row r="1008" spans="1:10" x14ac:dyDescent="0.35">
      <c r="A1008" s="15" t="str">
        <f>Pivot!A1010</f>
        <v>10609001715404</v>
      </c>
      <c r="B1008" s="90">
        <f>Pivot!B1010</f>
        <v>41227</v>
      </c>
      <c r="C1008" s="15">
        <f>Pivot!C1010</f>
        <v>1</v>
      </c>
      <c r="D1008" s="118">
        <f>Pivot!D1010</f>
        <v>27.15</v>
      </c>
      <c r="E1008" s="15">
        <f t="shared" si="70"/>
        <v>1</v>
      </c>
      <c r="F1008" s="15">
        <f t="shared" si="71"/>
        <v>1</v>
      </c>
      <c r="G1008" s="15">
        <f t="shared" si="72"/>
        <v>2</v>
      </c>
      <c r="H1008" s="49">
        <v>0.49</v>
      </c>
      <c r="I1008" s="89">
        <f t="shared" si="69"/>
        <v>27.15</v>
      </c>
      <c r="J1008" s="89"/>
    </row>
    <row r="1009" spans="1:10" x14ac:dyDescent="0.35">
      <c r="A1009" s="15" t="str">
        <f>Pivot!A1011</f>
        <v>10609001715578</v>
      </c>
      <c r="B1009" s="90">
        <f>Pivot!B1011</f>
        <v>41318</v>
      </c>
      <c r="C1009" s="15">
        <f>Pivot!C1011</f>
        <v>7</v>
      </c>
      <c r="D1009" s="118">
        <f>Pivot!D1011</f>
        <v>30.165714285714284</v>
      </c>
      <c r="E1009" s="15">
        <f t="shared" si="70"/>
        <v>1</v>
      </c>
      <c r="F1009" s="15">
        <f t="shared" si="71"/>
        <v>1</v>
      </c>
      <c r="G1009" s="15">
        <f t="shared" si="72"/>
        <v>2</v>
      </c>
      <c r="H1009" s="49">
        <v>0.66</v>
      </c>
      <c r="I1009" s="89">
        <f t="shared" si="69"/>
        <v>211.16</v>
      </c>
      <c r="J1009" s="89"/>
    </row>
    <row r="1010" spans="1:10" x14ac:dyDescent="0.35">
      <c r="A1010" s="15" t="str">
        <f>Pivot!A1012</f>
        <v>10609001715651</v>
      </c>
      <c r="B1010" s="90">
        <f>Pivot!B1012</f>
        <v>41290</v>
      </c>
      <c r="C1010" s="15">
        <f>Pivot!C1012</f>
        <v>11</v>
      </c>
      <c r="D1010" s="118">
        <f>Pivot!D1012</f>
        <v>14.439090909090909</v>
      </c>
      <c r="E1010" s="15">
        <f t="shared" si="70"/>
        <v>1</v>
      </c>
      <c r="F1010" s="15">
        <f t="shared" si="71"/>
        <v>2</v>
      </c>
      <c r="G1010" s="15">
        <f t="shared" si="72"/>
        <v>2</v>
      </c>
      <c r="H1010" s="49">
        <v>0.84</v>
      </c>
      <c r="I1010" s="89">
        <f t="shared" si="69"/>
        <v>158.83000000000001</v>
      </c>
      <c r="J1010" s="89"/>
    </row>
    <row r="1011" spans="1:10" x14ac:dyDescent="0.35">
      <c r="A1011" s="15" t="str">
        <f>Pivot!A1013</f>
        <v>10609001715735</v>
      </c>
      <c r="B1011" s="90">
        <f>Pivot!B1013</f>
        <v>41227</v>
      </c>
      <c r="C1011" s="15">
        <f>Pivot!C1013</f>
        <v>1</v>
      </c>
      <c r="D1011" s="118">
        <f>Pivot!D1013</f>
        <v>9.85</v>
      </c>
      <c r="E1011" s="15">
        <f t="shared" si="70"/>
        <v>1</v>
      </c>
      <c r="F1011" s="15">
        <f t="shared" si="71"/>
        <v>1</v>
      </c>
      <c r="G1011" s="15">
        <f t="shared" si="72"/>
        <v>1</v>
      </c>
      <c r="H1011" s="49">
        <v>0.08</v>
      </c>
      <c r="I1011" s="89">
        <f t="shared" si="69"/>
        <v>9.85</v>
      </c>
      <c r="J1011" s="89"/>
    </row>
    <row r="1012" spans="1:10" x14ac:dyDescent="0.35">
      <c r="A1012" s="15" t="str">
        <f>Pivot!A1014</f>
        <v>10609001715818</v>
      </c>
      <c r="B1012" s="90">
        <f>Pivot!B1014</f>
        <v>41255</v>
      </c>
      <c r="C1012" s="15">
        <f>Pivot!C1014</f>
        <v>2</v>
      </c>
      <c r="D1012" s="118">
        <f>Pivot!D1014</f>
        <v>7.875</v>
      </c>
      <c r="E1012" s="15">
        <f t="shared" si="70"/>
        <v>1</v>
      </c>
      <c r="F1012" s="15">
        <f t="shared" si="71"/>
        <v>1</v>
      </c>
      <c r="G1012" s="15">
        <f t="shared" si="72"/>
        <v>1</v>
      </c>
      <c r="H1012" s="49">
        <v>0.08</v>
      </c>
      <c r="I1012" s="89">
        <f t="shared" si="69"/>
        <v>15.75</v>
      </c>
      <c r="J1012" s="89"/>
    </row>
    <row r="1013" spans="1:10" x14ac:dyDescent="0.35">
      <c r="A1013" s="15" t="str">
        <f>Pivot!A1015</f>
        <v>10609001715990</v>
      </c>
      <c r="B1013" s="90">
        <f>Pivot!B1015</f>
        <v>41225</v>
      </c>
      <c r="C1013" s="15">
        <f>Pivot!C1015</f>
        <v>1</v>
      </c>
      <c r="D1013" s="118">
        <f>Pivot!D1015</f>
        <v>28.95</v>
      </c>
      <c r="E1013" s="15">
        <f t="shared" si="70"/>
        <v>1</v>
      </c>
      <c r="F1013" s="15">
        <f t="shared" si="71"/>
        <v>1</v>
      </c>
      <c r="G1013" s="15">
        <f t="shared" si="72"/>
        <v>2</v>
      </c>
      <c r="H1013" s="49">
        <v>0.45</v>
      </c>
      <c r="I1013" s="89">
        <f t="shared" si="69"/>
        <v>28.95</v>
      </c>
      <c r="J1013" s="89"/>
    </row>
    <row r="1014" spans="1:10" x14ac:dyDescent="0.35">
      <c r="A1014" s="15" t="str">
        <f>Pivot!A1016</f>
        <v>10609001716071</v>
      </c>
      <c r="B1014" s="90">
        <f>Pivot!B1016</f>
        <v>41568</v>
      </c>
      <c r="C1014" s="15">
        <f>Pivot!C1016</f>
        <v>9</v>
      </c>
      <c r="D1014" s="118">
        <f>Pivot!D1016</f>
        <v>18.938888888888886</v>
      </c>
      <c r="E1014" s="15">
        <f t="shared" si="70"/>
        <v>3</v>
      </c>
      <c r="F1014" s="15">
        <f t="shared" si="71"/>
        <v>1</v>
      </c>
      <c r="G1014" s="15">
        <f t="shared" si="72"/>
        <v>2</v>
      </c>
      <c r="H1014" s="49">
        <v>0.45</v>
      </c>
      <c r="I1014" s="89">
        <f t="shared" si="69"/>
        <v>170.45</v>
      </c>
      <c r="J1014" s="89"/>
    </row>
    <row r="1015" spans="1:10" x14ac:dyDescent="0.35">
      <c r="A1015" s="15" t="str">
        <f>Pivot!A1017</f>
        <v>10609001716154</v>
      </c>
      <c r="B1015" s="90">
        <f>Pivot!B1017</f>
        <v>41576</v>
      </c>
      <c r="C1015" s="15">
        <f>Pivot!C1017</f>
        <v>75</v>
      </c>
      <c r="D1015" s="118">
        <f>Pivot!D1017</f>
        <v>25.864400000000003</v>
      </c>
      <c r="E1015" s="15">
        <f t="shared" si="70"/>
        <v>3</v>
      </c>
      <c r="F1015" s="15">
        <f t="shared" si="71"/>
        <v>3</v>
      </c>
      <c r="G1015" s="15">
        <f t="shared" si="72"/>
        <v>2</v>
      </c>
      <c r="H1015" s="49">
        <v>0.51</v>
      </c>
      <c r="I1015" s="89">
        <f t="shared" si="69"/>
        <v>1939.8300000000002</v>
      </c>
      <c r="J1015" s="89"/>
    </row>
    <row r="1016" spans="1:10" x14ac:dyDescent="0.35">
      <c r="A1016" s="15" t="str">
        <f>Pivot!A1018</f>
        <v>10609001716238</v>
      </c>
      <c r="B1016" s="90">
        <f>Pivot!B1018</f>
        <v>41223</v>
      </c>
      <c r="C1016" s="15">
        <f>Pivot!C1018</f>
        <v>1</v>
      </c>
      <c r="D1016" s="118">
        <f>Pivot!D1018</f>
        <v>20.95</v>
      </c>
      <c r="E1016" s="15">
        <f t="shared" si="70"/>
        <v>1</v>
      </c>
      <c r="F1016" s="15">
        <f t="shared" si="71"/>
        <v>1</v>
      </c>
      <c r="G1016" s="15">
        <f t="shared" si="72"/>
        <v>2</v>
      </c>
      <c r="H1016" s="49">
        <v>0.2</v>
      </c>
      <c r="I1016" s="89">
        <f t="shared" si="69"/>
        <v>20.95</v>
      </c>
      <c r="J1016" s="89"/>
    </row>
    <row r="1017" spans="1:10" x14ac:dyDescent="0.35">
      <c r="A1017" s="15" t="str">
        <f>Pivot!A1019</f>
        <v>10609001716493</v>
      </c>
      <c r="B1017" s="90">
        <f>Pivot!B1019</f>
        <v>41271</v>
      </c>
      <c r="C1017" s="15">
        <f>Pivot!C1019</f>
        <v>3</v>
      </c>
      <c r="D1017" s="118">
        <f>Pivot!D1019</f>
        <v>8.15</v>
      </c>
      <c r="E1017" s="15">
        <f t="shared" si="70"/>
        <v>1</v>
      </c>
      <c r="F1017" s="15">
        <f t="shared" si="71"/>
        <v>1</v>
      </c>
      <c r="G1017" s="15">
        <f t="shared" si="72"/>
        <v>1</v>
      </c>
      <c r="H1017" s="49">
        <v>0.73</v>
      </c>
      <c r="I1017" s="89">
        <f t="shared" si="69"/>
        <v>24.450000000000003</v>
      </c>
      <c r="J1017" s="89"/>
    </row>
    <row r="1018" spans="1:10" x14ac:dyDescent="0.35">
      <c r="A1018" s="15" t="str">
        <f>Pivot!A1020</f>
        <v>10609001716568</v>
      </c>
      <c r="B1018" s="90">
        <f>Pivot!B1020</f>
        <v>41253</v>
      </c>
      <c r="C1018" s="15">
        <f>Pivot!C1020</f>
        <v>1</v>
      </c>
      <c r="D1018" s="118">
        <f>Pivot!D1020</f>
        <v>17.64</v>
      </c>
      <c r="E1018" s="15">
        <f t="shared" si="70"/>
        <v>1</v>
      </c>
      <c r="F1018" s="15">
        <f t="shared" si="71"/>
        <v>1</v>
      </c>
      <c r="G1018" s="15">
        <f t="shared" si="72"/>
        <v>2</v>
      </c>
      <c r="H1018" s="49">
        <v>0.4</v>
      </c>
      <c r="I1018" s="89">
        <f t="shared" si="69"/>
        <v>17.64</v>
      </c>
      <c r="J1018" s="89"/>
    </row>
    <row r="1019" spans="1:10" x14ac:dyDescent="0.35">
      <c r="A1019" s="15" t="str">
        <f>Pivot!A1021</f>
        <v>10609001716642</v>
      </c>
      <c r="B1019" s="90">
        <f>Pivot!B1021</f>
        <v>41258</v>
      </c>
      <c r="C1019" s="15">
        <f>Pivot!C1021</f>
        <v>1</v>
      </c>
      <c r="D1019" s="118">
        <f>Pivot!D1021</f>
        <v>17.95</v>
      </c>
      <c r="E1019" s="15">
        <f t="shared" si="70"/>
        <v>1</v>
      </c>
      <c r="F1019" s="15">
        <f t="shared" si="71"/>
        <v>1</v>
      </c>
      <c r="G1019" s="15">
        <f t="shared" si="72"/>
        <v>2</v>
      </c>
      <c r="H1019" s="49">
        <v>0.28999999999999998</v>
      </c>
      <c r="I1019" s="89">
        <f t="shared" si="69"/>
        <v>17.95</v>
      </c>
      <c r="J1019" s="89"/>
    </row>
    <row r="1020" spans="1:10" x14ac:dyDescent="0.35">
      <c r="A1020" s="15" t="str">
        <f>Pivot!A1022</f>
        <v>10609001716725</v>
      </c>
      <c r="B1020" s="90">
        <f>Pivot!B1022</f>
        <v>41260</v>
      </c>
      <c r="C1020" s="15">
        <f>Pivot!C1022</f>
        <v>1</v>
      </c>
      <c r="D1020" s="118">
        <f>Pivot!D1022</f>
        <v>9.9499999999999993</v>
      </c>
      <c r="E1020" s="15">
        <f t="shared" si="70"/>
        <v>1</v>
      </c>
      <c r="F1020" s="15">
        <f t="shared" si="71"/>
        <v>1</v>
      </c>
      <c r="G1020" s="15">
        <f t="shared" si="72"/>
        <v>1</v>
      </c>
      <c r="H1020" s="49">
        <v>0.52</v>
      </c>
      <c r="I1020" s="89">
        <f t="shared" si="69"/>
        <v>9.9499999999999993</v>
      </c>
      <c r="J1020" s="89"/>
    </row>
    <row r="1021" spans="1:10" x14ac:dyDescent="0.35">
      <c r="A1021" s="15" t="str">
        <f>Pivot!A1023</f>
        <v>10609001716808</v>
      </c>
      <c r="B1021" s="90">
        <f>Pivot!B1023</f>
        <v>41260</v>
      </c>
      <c r="C1021" s="15">
        <f>Pivot!C1023</f>
        <v>1</v>
      </c>
      <c r="D1021" s="118">
        <f>Pivot!D1023</f>
        <v>13.05</v>
      </c>
      <c r="E1021" s="15">
        <f t="shared" si="70"/>
        <v>1</v>
      </c>
      <c r="F1021" s="15">
        <f t="shared" si="71"/>
        <v>1</v>
      </c>
      <c r="G1021" s="15">
        <f t="shared" si="72"/>
        <v>2</v>
      </c>
      <c r="H1021" s="49">
        <v>0.26</v>
      </c>
      <c r="I1021" s="89">
        <f t="shared" si="69"/>
        <v>13.05</v>
      </c>
      <c r="J1021" s="89"/>
    </row>
    <row r="1022" spans="1:10" x14ac:dyDescent="0.35">
      <c r="A1022" s="15" t="str">
        <f>Pivot!A1024</f>
        <v>10609001716980</v>
      </c>
      <c r="B1022" s="90">
        <f>Pivot!B1024</f>
        <v>41480</v>
      </c>
      <c r="C1022" s="15">
        <f>Pivot!C1024</f>
        <v>3</v>
      </c>
      <c r="D1022" s="118">
        <f>Pivot!D1024</f>
        <v>10.673333333333332</v>
      </c>
      <c r="E1022" s="15">
        <f t="shared" si="70"/>
        <v>2</v>
      </c>
      <c r="F1022" s="15">
        <f t="shared" si="71"/>
        <v>1</v>
      </c>
      <c r="G1022" s="15">
        <f t="shared" si="72"/>
        <v>2</v>
      </c>
      <c r="H1022" s="49">
        <v>0.11</v>
      </c>
      <c r="I1022" s="89">
        <f t="shared" si="69"/>
        <v>32.019999999999996</v>
      </c>
      <c r="J1022" s="89"/>
    </row>
    <row r="1023" spans="1:10" x14ac:dyDescent="0.35">
      <c r="A1023" s="15" t="str">
        <f>Pivot!A1025</f>
        <v>10609001717061</v>
      </c>
      <c r="B1023" s="90">
        <f>Pivot!B1025</f>
        <v>41260</v>
      </c>
      <c r="C1023" s="15">
        <f>Pivot!C1025</f>
        <v>1</v>
      </c>
      <c r="D1023" s="118">
        <f>Pivot!D1025</f>
        <v>8.5</v>
      </c>
      <c r="E1023" s="15">
        <f t="shared" si="70"/>
        <v>1</v>
      </c>
      <c r="F1023" s="15">
        <f t="shared" si="71"/>
        <v>1</v>
      </c>
      <c r="G1023" s="15">
        <f t="shared" si="72"/>
        <v>1</v>
      </c>
      <c r="H1023" s="49">
        <v>0.83</v>
      </c>
      <c r="I1023" s="89">
        <f t="shared" si="69"/>
        <v>8.5</v>
      </c>
      <c r="J1023" s="89"/>
    </row>
    <row r="1024" spans="1:10" x14ac:dyDescent="0.35">
      <c r="A1024" s="15" t="str">
        <f>Pivot!A1026</f>
        <v>10609001717228</v>
      </c>
      <c r="B1024" s="90">
        <f>Pivot!B1026</f>
        <v>41261</v>
      </c>
      <c r="C1024" s="15">
        <f>Pivot!C1026</f>
        <v>1</v>
      </c>
      <c r="D1024" s="118">
        <f>Pivot!D1026</f>
        <v>23.8</v>
      </c>
      <c r="E1024" s="15">
        <f t="shared" si="70"/>
        <v>1</v>
      </c>
      <c r="F1024" s="15">
        <f t="shared" si="71"/>
        <v>1</v>
      </c>
      <c r="G1024" s="15">
        <f t="shared" si="72"/>
        <v>2</v>
      </c>
      <c r="H1024" s="49">
        <v>0.4</v>
      </c>
      <c r="I1024" s="89">
        <f t="shared" si="69"/>
        <v>23.8</v>
      </c>
      <c r="J1024" s="89"/>
    </row>
    <row r="1025" spans="1:10" x14ac:dyDescent="0.35">
      <c r="A1025" s="15" t="str">
        <f>Pivot!A1027</f>
        <v>10609001717301</v>
      </c>
      <c r="B1025" s="90">
        <f>Pivot!B1027</f>
        <v>41260</v>
      </c>
      <c r="C1025" s="15">
        <f>Pivot!C1027</f>
        <v>1</v>
      </c>
      <c r="D1025" s="118">
        <f>Pivot!D1027</f>
        <v>36.6</v>
      </c>
      <c r="E1025" s="15">
        <f t="shared" si="70"/>
        <v>1</v>
      </c>
      <c r="F1025" s="15">
        <f t="shared" si="71"/>
        <v>1</v>
      </c>
      <c r="G1025" s="15">
        <f t="shared" si="72"/>
        <v>2</v>
      </c>
      <c r="H1025" s="49">
        <v>0.86</v>
      </c>
      <c r="I1025" s="89">
        <f t="shared" si="69"/>
        <v>36.6</v>
      </c>
      <c r="J1025" s="89"/>
    </row>
    <row r="1026" spans="1:10" x14ac:dyDescent="0.35">
      <c r="A1026" s="15" t="str">
        <f>Pivot!A1028</f>
        <v>10609001717483</v>
      </c>
      <c r="B1026" s="90">
        <f>Pivot!B1028</f>
        <v>41261</v>
      </c>
      <c r="C1026" s="15">
        <f>Pivot!C1028</f>
        <v>1</v>
      </c>
      <c r="D1026" s="118">
        <f>Pivot!D1028</f>
        <v>8.9499999999999993</v>
      </c>
      <c r="E1026" s="15">
        <f t="shared" si="70"/>
        <v>1</v>
      </c>
      <c r="F1026" s="15">
        <f t="shared" si="71"/>
        <v>1</v>
      </c>
      <c r="G1026" s="15">
        <f t="shared" si="72"/>
        <v>1</v>
      </c>
      <c r="H1026" s="49">
        <v>0.94</v>
      </c>
      <c r="I1026" s="89">
        <f t="shared" ref="I1026:I1089" si="73">D1026*C1026</f>
        <v>8.9499999999999993</v>
      </c>
      <c r="J1026" s="89"/>
    </row>
    <row r="1027" spans="1:10" x14ac:dyDescent="0.35">
      <c r="A1027" s="15" t="str">
        <f>Pivot!A1029</f>
        <v>10609001717558</v>
      </c>
      <c r="B1027" s="90">
        <f>Pivot!B1029</f>
        <v>41263</v>
      </c>
      <c r="C1027" s="15">
        <f>Pivot!C1029</f>
        <v>2</v>
      </c>
      <c r="D1027" s="118">
        <f>Pivot!D1029</f>
        <v>10.074999999999999</v>
      </c>
      <c r="E1027" s="15">
        <f t="shared" ref="E1027:E1090" si="74">VLOOKUP(B1027, $K$3:$L$5, 2)</f>
        <v>1</v>
      </c>
      <c r="F1027" s="15">
        <f t="shared" ref="F1027:F1090" si="75">VLOOKUP(C1027,$K$11:$L$13,2)</f>
        <v>1</v>
      </c>
      <c r="G1027" s="15">
        <f t="shared" ref="G1027:G1090" si="76">VLOOKUP(D1027,$K$19:$L$21,2)</f>
        <v>2</v>
      </c>
      <c r="H1027" s="49">
        <v>0.14000000000000001</v>
      </c>
      <c r="I1027" s="89">
        <f t="shared" si="73"/>
        <v>20.149999999999999</v>
      </c>
      <c r="J1027" s="89"/>
    </row>
    <row r="1028" spans="1:10" x14ac:dyDescent="0.35">
      <c r="A1028" s="15" t="str">
        <f>Pivot!A1030</f>
        <v>10609001717632</v>
      </c>
      <c r="B1028" s="90">
        <f>Pivot!B1030</f>
        <v>41562</v>
      </c>
      <c r="C1028" s="15">
        <f>Pivot!C1030</f>
        <v>30</v>
      </c>
      <c r="D1028" s="118">
        <f>Pivot!D1030</f>
        <v>11.617666666666661</v>
      </c>
      <c r="E1028" s="15">
        <f t="shared" si="74"/>
        <v>3</v>
      </c>
      <c r="F1028" s="15">
        <f t="shared" si="75"/>
        <v>3</v>
      </c>
      <c r="G1028" s="15">
        <f t="shared" si="76"/>
        <v>2</v>
      </c>
      <c r="H1028" s="49">
        <v>0.06</v>
      </c>
      <c r="I1028" s="89">
        <f t="shared" si="73"/>
        <v>348.52999999999986</v>
      </c>
      <c r="J1028" s="89"/>
    </row>
    <row r="1029" spans="1:10" x14ac:dyDescent="0.35">
      <c r="A1029" s="15" t="str">
        <f>Pivot!A1031</f>
        <v>10609001717715</v>
      </c>
      <c r="B1029" s="90">
        <f>Pivot!B1031</f>
        <v>41294</v>
      </c>
      <c r="C1029" s="15">
        <f>Pivot!C1031</f>
        <v>1</v>
      </c>
      <c r="D1029" s="118">
        <f>Pivot!D1031</f>
        <v>21.95</v>
      </c>
      <c r="E1029" s="15">
        <f t="shared" si="74"/>
        <v>1</v>
      </c>
      <c r="F1029" s="15">
        <f t="shared" si="75"/>
        <v>1</v>
      </c>
      <c r="G1029" s="15">
        <f t="shared" si="76"/>
        <v>2</v>
      </c>
      <c r="H1029" s="49">
        <v>0.74</v>
      </c>
      <c r="I1029" s="89">
        <f t="shared" si="73"/>
        <v>21.95</v>
      </c>
      <c r="J1029" s="89"/>
    </row>
    <row r="1030" spans="1:10" x14ac:dyDescent="0.35">
      <c r="A1030" s="15" t="str">
        <f>Pivot!A1032</f>
        <v>10609001717897</v>
      </c>
      <c r="B1030" s="90">
        <f>Pivot!B1032</f>
        <v>41277</v>
      </c>
      <c r="C1030" s="15">
        <f>Pivot!C1032</f>
        <v>8</v>
      </c>
      <c r="D1030" s="118">
        <f>Pivot!D1032</f>
        <v>12.743749999999999</v>
      </c>
      <c r="E1030" s="15">
        <f t="shared" si="74"/>
        <v>1</v>
      </c>
      <c r="F1030" s="15">
        <f t="shared" si="75"/>
        <v>1</v>
      </c>
      <c r="G1030" s="15">
        <f t="shared" si="76"/>
        <v>2</v>
      </c>
      <c r="H1030" s="49">
        <v>0.86</v>
      </c>
      <c r="I1030" s="89">
        <f t="shared" si="73"/>
        <v>101.94999999999999</v>
      </c>
      <c r="J1030" s="89"/>
    </row>
    <row r="1031" spans="1:10" x14ac:dyDescent="0.35">
      <c r="A1031" s="15" t="str">
        <f>Pivot!A1033</f>
        <v>10609001717970</v>
      </c>
      <c r="B1031" s="90">
        <f>Pivot!B1033</f>
        <v>41306</v>
      </c>
      <c r="C1031" s="15">
        <f>Pivot!C1033</f>
        <v>2</v>
      </c>
      <c r="D1031" s="118">
        <f>Pivot!D1033</f>
        <v>12.215</v>
      </c>
      <c r="E1031" s="15">
        <f t="shared" si="74"/>
        <v>1</v>
      </c>
      <c r="F1031" s="15">
        <f t="shared" si="75"/>
        <v>1</v>
      </c>
      <c r="G1031" s="15">
        <f t="shared" si="76"/>
        <v>2</v>
      </c>
      <c r="H1031" s="49">
        <v>0.77</v>
      </c>
      <c r="I1031" s="89">
        <f t="shared" si="73"/>
        <v>24.43</v>
      </c>
      <c r="J1031" s="89"/>
    </row>
    <row r="1032" spans="1:10" x14ac:dyDescent="0.35">
      <c r="A1032" s="15" t="str">
        <f>Pivot!A1034</f>
        <v>10609001718051</v>
      </c>
      <c r="B1032" s="90">
        <f>Pivot!B1034</f>
        <v>41256</v>
      </c>
      <c r="C1032" s="15">
        <f>Pivot!C1034</f>
        <v>1</v>
      </c>
      <c r="D1032" s="118">
        <f>Pivot!D1034</f>
        <v>7</v>
      </c>
      <c r="E1032" s="15">
        <f t="shared" si="74"/>
        <v>1</v>
      </c>
      <c r="F1032" s="15">
        <f t="shared" si="75"/>
        <v>1</v>
      </c>
      <c r="G1032" s="15">
        <f t="shared" si="76"/>
        <v>1</v>
      </c>
      <c r="H1032" s="49">
        <v>0.14000000000000001</v>
      </c>
      <c r="I1032" s="89">
        <f t="shared" si="73"/>
        <v>7</v>
      </c>
      <c r="J1032" s="89"/>
    </row>
    <row r="1033" spans="1:10" x14ac:dyDescent="0.35">
      <c r="A1033" s="15" t="str">
        <f>Pivot!A1035</f>
        <v>10609001718135</v>
      </c>
      <c r="B1033" s="90">
        <f>Pivot!B1035</f>
        <v>41283</v>
      </c>
      <c r="C1033" s="15">
        <f>Pivot!C1035</f>
        <v>4</v>
      </c>
      <c r="D1033" s="118">
        <f>Pivot!D1035</f>
        <v>14.674999999999999</v>
      </c>
      <c r="E1033" s="15">
        <f t="shared" si="74"/>
        <v>1</v>
      </c>
      <c r="F1033" s="15">
        <f t="shared" si="75"/>
        <v>1</v>
      </c>
      <c r="G1033" s="15">
        <f t="shared" si="76"/>
        <v>2</v>
      </c>
      <c r="H1033" s="49">
        <v>0.71</v>
      </c>
      <c r="I1033" s="89">
        <f t="shared" si="73"/>
        <v>58.699999999999996</v>
      </c>
      <c r="J1033" s="89"/>
    </row>
    <row r="1034" spans="1:10" x14ac:dyDescent="0.35">
      <c r="A1034" s="15" t="str">
        <f>Pivot!A1036</f>
        <v>10609001718390</v>
      </c>
      <c r="B1034" s="90">
        <f>Pivot!B1036</f>
        <v>41276</v>
      </c>
      <c r="C1034" s="15">
        <f>Pivot!C1036</f>
        <v>1</v>
      </c>
      <c r="D1034" s="118">
        <f>Pivot!D1036</f>
        <v>8.9499999999999993</v>
      </c>
      <c r="E1034" s="15">
        <f t="shared" si="74"/>
        <v>1</v>
      </c>
      <c r="F1034" s="15">
        <f t="shared" si="75"/>
        <v>1</v>
      </c>
      <c r="G1034" s="15">
        <f t="shared" si="76"/>
        <v>1</v>
      </c>
      <c r="H1034" s="49">
        <v>0.55000000000000004</v>
      </c>
      <c r="I1034" s="89">
        <f t="shared" si="73"/>
        <v>8.9499999999999993</v>
      </c>
      <c r="J1034" s="89"/>
    </row>
    <row r="1035" spans="1:10" x14ac:dyDescent="0.35">
      <c r="A1035" s="15" t="str">
        <f>Pivot!A1037</f>
        <v>10609001718473</v>
      </c>
      <c r="B1035" s="90">
        <f>Pivot!B1037</f>
        <v>41256</v>
      </c>
      <c r="C1035" s="15">
        <f>Pivot!C1037</f>
        <v>1</v>
      </c>
      <c r="D1035" s="118">
        <f>Pivot!D1037</f>
        <v>9.9499999999999993</v>
      </c>
      <c r="E1035" s="15">
        <f t="shared" si="74"/>
        <v>1</v>
      </c>
      <c r="F1035" s="15">
        <f t="shared" si="75"/>
        <v>1</v>
      </c>
      <c r="G1035" s="15">
        <f t="shared" si="76"/>
        <v>1</v>
      </c>
      <c r="H1035" s="49">
        <v>0.25</v>
      </c>
      <c r="I1035" s="89">
        <f t="shared" si="73"/>
        <v>9.9499999999999993</v>
      </c>
      <c r="J1035" s="89"/>
    </row>
    <row r="1036" spans="1:10" x14ac:dyDescent="0.35">
      <c r="A1036" s="15" t="str">
        <f>Pivot!A1038</f>
        <v>10609001718549</v>
      </c>
      <c r="B1036" s="90">
        <f>Pivot!B1038</f>
        <v>41254</v>
      </c>
      <c r="C1036" s="15">
        <f>Pivot!C1038</f>
        <v>1</v>
      </c>
      <c r="D1036" s="118">
        <f>Pivot!D1038</f>
        <v>24.89</v>
      </c>
      <c r="E1036" s="15">
        <f t="shared" si="74"/>
        <v>1</v>
      </c>
      <c r="F1036" s="15">
        <f t="shared" si="75"/>
        <v>1</v>
      </c>
      <c r="G1036" s="15">
        <f t="shared" si="76"/>
        <v>2</v>
      </c>
      <c r="H1036" s="49">
        <v>0.75</v>
      </c>
      <c r="I1036" s="89">
        <f t="shared" si="73"/>
        <v>24.89</v>
      </c>
      <c r="J1036" s="89"/>
    </row>
    <row r="1037" spans="1:10" x14ac:dyDescent="0.35">
      <c r="A1037" s="15" t="str">
        <f>Pivot!A1039</f>
        <v>10609001718705</v>
      </c>
      <c r="B1037" s="90">
        <f>Pivot!B1039</f>
        <v>41257</v>
      </c>
      <c r="C1037" s="15">
        <f>Pivot!C1039</f>
        <v>1</v>
      </c>
      <c r="D1037" s="118">
        <f>Pivot!D1039</f>
        <v>13.45</v>
      </c>
      <c r="E1037" s="15">
        <f t="shared" si="74"/>
        <v>1</v>
      </c>
      <c r="F1037" s="15">
        <f t="shared" si="75"/>
        <v>1</v>
      </c>
      <c r="G1037" s="15">
        <f t="shared" si="76"/>
        <v>2</v>
      </c>
      <c r="H1037" s="49">
        <v>0.03</v>
      </c>
      <c r="I1037" s="89">
        <f t="shared" si="73"/>
        <v>13.45</v>
      </c>
      <c r="J1037" s="89"/>
    </row>
    <row r="1038" spans="1:10" x14ac:dyDescent="0.35">
      <c r="A1038" s="15" t="str">
        <f>Pivot!A1040</f>
        <v>10609001718887</v>
      </c>
      <c r="B1038" s="90">
        <f>Pivot!B1040</f>
        <v>41256</v>
      </c>
      <c r="C1038" s="15">
        <f>Pivot!C1040</f>
        <v>1</v>
      </c>
      <c r="D1038" s="118">
        <f>Pivot!D1040</f>
        <v>5.95</v>
      </c>
      <c r="E1038" s="15">
        <f t="shared" si="74"/>
        <v>1</v>
      </c>
      <c r="F1038" s="15">
        <f t="shared" si="75"/>
        <v>1</v>
      </c>
      <c r="G1038" s="15">
        <f t="shared" si="76"/>
        <v>1</v>
      </c>
      <c r="H1038" s="49">
        <v>0.12</v>
      </c>
      <c r="I1038" s="89">
        <f t="shared" si="73"/>
        <v>5.95</v>
      </c>
      <c r="J1038" s="89"/>
    </row>
    <row r="1039" spans="1:10" x14ac:dyDescent="0.35">
      <c r="A1039" s="15" t="str">
        <f>Pivot!A1041</f>
        <v>10609001718960</v>
      </c>
      <c r="B1039" s="90">
        <f>Pivot!B1041</f>
        <v>41256</v>
      </c>
      <c r="C1039" s="15">
        <f>Pivot!C1041</f>
        <v>1</v>
      </c>
      <c r="D1039" s="118">
        <f>Pivot!D1041</f>
        <v>10.95</v>
      </c>
      <c r="E1039" s="15">
        <f t="shared" si="74"/>
        <v>1</v>
      </c>
      <c r="F1039" s="15">
        <f t="shared" si="75"/>
        <v>1</v>
      </c>
      <c r="G1039" s="15">
        <f t="shared" si="76"/>
        <v>2</v>
      </c>
      <c r="H1039" s="49">
        <v>0.94</v>
      </c>
      <c r="I1039" s="89">
        <f t="shared" si="73"/>
        <v>10.95</v>
      </c>
      <c r="J1039" s="89"/>
    </row>
    <row r="1040" spans="1:10" x14ac:dyDescent="0.35">
      <c r="A1040" s="15" t="str">
        <f>Pivot!A1042</f>
        <v>10609001719042</v>
      </c>
      <c r="B1040" s="90">
        <f>Pivot!B1042</f>
        <v>41260</v>
      </c>
      <c r="C1040" s="15">
        <f>Pivot!C1042</f>
        <v>2</v>
      </c>
      <c r="D1040" s="118">
        <f>Pivot!D1042</f>
        <v>31.475000000000001</v>
      </c>
      <c r="E1040" s="15">
        <f t="shared" si="74"/>
        <v>1</v>
      </c>
      <c r="F1040" s="15">
        <f t="shared" si="75"/>
        <v>1</v>
      </c>
      <c r="G1040" s="15">
        <f t="shared" si="76"/>
        <v>2</v>
      </c>
      <c r="H1040" s="49">
        <v>0.17</v>
      </c>
      <c r="I1040" s="89">
        <f t="shared" si="73"/>
        <v>62.95</v>
      </c>
      <c r="J1040" s="89"/>
    </row>
    <row r="1041" spans="1:10" x14ac:dyDescent="0.35">
      <c r="A1041" s="15" t="str">
        <f>Pivot!A1043</f>
        <v>10609001719125</v>
      </c>
      <c r="B1041" s="90">
        <f>Pivot!B1043</f>
        <v>41276</v>
      </c>
      <c r="C1041" s="15">
        <f>Pivot!C1043</f>
        <v>9</v>
      </c>
      <c r="D1041" s="118">
        <f>Pivot!D1043</f>
        <v>46.01666666666668</v>
      </c>
      <c r="E1041" s="15">
        <f t="shared" si="74"/>
        <v>1</v>
      </c>
      <c r="F1041" s="15">
        <f t="shared" si="75"/>
        <v>1</v>
      </c>
      <c r="G1041" s="15">
        <f t="shared" si="76"/>
        <v>3</v>
      </c>
      <c r="H1041" s="49">
        <v>0.75</v>
      </c>
      <c r="I1041" s="89">
        <f t="shared" si="73"/>
        <v>414.15000000000009</v>
      </c>
      <c r="J1041" s="89"/>
    </row>
    <row r="1042" spans="1:10" x14ac:dyDescent="0.35">
      <c r="A1042" s="15" t="str">
        <f>Pivot!A1044</f>
        <v>10609001719208</v>
      </c>
      <c r="B1042" s="90">
        <f>Pivot!B1044</f>
        <v>41341</v>
      </c>
      <c r="C1042" s="15">
        <f>Pivot!C1044</f>
        <v>6</v>
      </c>
      <c r="D1042" s="118">
        <f>Pivot!D1044</f>
        <v>13.108333333333334</v>
      </c>
      <c r="E1042" s="15">
        <f t="shared" si="74"/>
        <v>1</v>
      </c>
      <c r="F1042" s="15">
        <f t="shared" si="75"/>
        <v>1</v>
      </c>
      <c r="G1042" s="15">
        <f t="shared" si="76"/>
        <v>2</v>
      </c>
      <c r="H1042" s="49">
        <v>0.74</v>
      </c>
      <c r="I1042" s="89">
        <f t="shared" si="73"/>
        <v>78.650000000000006</v>
      </c>
      <c r="J1042" s="89"/>
    </row>
    <row r="1043" spans="1:10" x14ac:dyDescent="0.35">
      <c r="A1043" s="15" t="str">
        <f>Pivot!A1045</f>
        <v>10609001719380</v>
      </c>
      <c r="B1043" s="90">
        <f>Pivot!B1045</f>
        <v>41261</v>
      </c>
      <c r="C1043" s="15">
        <f>Pivot!C1045</f>
        <v>2</v>
      </c>
      <c r="D1043" s="118">
        <f>Pivot!D1045</f>
        <v>19.09</v>
      </c>
      <c r="E1043" s="15">
        <f t="shared" si="74"/>
        <v>1</v>
      </c>
      <c r="F1043" s="15">
        <f t="shared" si="75"/>
        <v>1</v>
      </c>
      <c r="G1043" s="15">
        <f t="shared" si="76"/>
        <v>2</v>
      </c>
      <c r="H1043" s="49">
        <v>0.99</v>
      </c>
      <c r="I1043" s="89">
        <f t="shared" si="73"/>
        <v>38.18</v>
      </c>
      <c r="J1043" s="89"/>
    </row>
    <row r="1044" spans="1:10" x14ac:dyDescent="0.35">
      <c r="A1044" s="15" t="str">
        <f>Pivot!A1046</f>
        <v>10609001719463</v>
      </c>
      <c r="B1044" s="90">
        <f>Pivot!B1046</f>
        <v>41280</v>
      </c>
      <c r="C1044" s="15">
        <f>Pivot!C1046</f>
        <v>1</v>
      </c>
      <c r="D1044" s="118">
        <f>Pivot!D1046</f>
        <v>25.4</v>
      </c>
      <c r="E1044" s="15">
        <f t="shared" si="74"/>
        <v>1</v>
      </c>
      <c r="F1044" s="15">
        <f t="shared" si="75"/>
        <v>1</v>
      </c>
      <c r="G1044" s="15">
        <f t="shared" si="76"/>
        <v>2</v>
      </c>
      <c r="H1044" s="49">
        <v>0.52</v>
      </c>
      <c r="I1044" s="89">
        <f t="shared" si="73"/>
        <v>25.4</v>
      </c>
      <c r="J1044" s="89"/>
    </row>
    <row r="1045" spans="1:10" x14ac:dyDescent="0.35">
      <c r="A1045" s="15" t="str">
        <f>Pivot!A1047</f>
        <v>10609001719877</v>
      </c>
      <c r="B1045" s="90">
        <f>Pivot!B1047</f>
        <v>41261</v>
      </c>
      <c r="C1045" s="15">
        <f>Pivot!C1047</f>
        <v>1</v>
      </c>
      <c r="D1045" s="118">
        <f>Pivot!D1047</f>
        <v>10.98</v>
      </c>
      <c r="E1045" s="15">
        <f t="shared" si="74"/>
        <v>1</v>
      </c>
      <c r="F1045" s="15">
        <f t="shared" si="75"/>
        <v>1</v>
      </c>
      <c r="G1045" s="15">
        <f t="shared" si="76"/>
        <v>2</v>
      </c>
      <c r="H1045" s="49">
        <v>0.94</v>
      </c>
      <c r="I1045" s="89">
        <f t="shared" si="73"/>
        <v>10.98</v>
      </c>
      <c r="J1045" s="89"/>
    </row>
    <row r="1046" spans="1:10" x14ac:dyDescent="0.35">
      <c r="A1046" s="15" t="str">
        <f>Pivot!A1048</f>
        <v>10609001720016</v>
      </c>
      <c r="B1046" s="90">
        <f>Pivot!B1048</f>
        <v>41365</v>
      </c>
      <c r="C1046" s="15">
        <f>Pivot!C1048</f>
        <v>2</v>
      </c>
      <c r="D1046" s="118">
        <f>Pivot!D1048</f>
        <v>7.0350000000000001</v>
      </c>
      <c r="E1046" s="15">
        <f t="shared" si="74"/>
        <v>1</v>
      </c>
      <c r="F1046" s="15">
        <f t="shared" si="75"/>
        <v>1</v>
      </c>
      <c r="G1046" s="15">
        <f t="shared" si="76"/>
        <v>1</v>
      </c>
      <c r="H1046" s="49">
        <v>0.38</v>
      </c>
      <c r="I1046" s="89">
        <f t="shared" si="73"/>
        <v>14.07</v>
      </c>
      <c r="J1046" s="89"/>
    </row>
    <row r="1047" spans="1:10" x14ac:dyDescent="0.35">
      <c r="A1047" s="15" t="str">
        <f>Pivot!A1049</f>
        <v>10609001720198</v>
      </c>
      <c r="B1047" s="90">
        <f>Pivot!B1049</f>
        <v>41257</v>
      </c>
      <c r="C1047" s="15">
        <f>Pivot!C1049</f>
        <v>1</v>
      </c>
      <c r="D1047" s="118">
        <f>Pivot!D1049</f>
        <v>667</v>
      </c>
      <c r="E1047" s="15">
        <f t="shared" si="74"/>
        <v>1</v>
      </c>
      <c r="F1047" s="15">
        <f t="shared" si="75"/>
        <v>1</v>
      </c>
      <c r="G1047" s="15">
        <f t="shared" si="76"/>
        <v>3</v>
      </c>
      <c r="H1047" s="49">
        <v>0.28999999999999998</v>
      </c>
      <c r="I1047" s="89">
        <f t="shared" si="73"/>
        <v>667</v>
      </c>
      <c r="J1047" s="89"/>
    </row>
    <row r="1048" spans="1:10" x14ac:dyDescent="0.35">
      <c r="A1048" s="15" t="str">
        <f>Pivot!A1050</f>
        <v>10609001720271</v>
      </c>
      <c r="B1048" s="90">
        <f>Pivot!B1050</f>
        <v>41516</v>
      </c>
      <c r="C1048" s="15">
        <f>Pivot!C1050</f>
        <v>5</v>
      </c>
      <c r="D1048" s="118">
        <f>Pivot!D1050</f>
        <v>14.2</v>
      </c>
      <c r="E1048" s="15">
        <f t="shared" si="74"/>
        <v>2</v>
      </c>
      <c r="F1048" s="15">
        <f t="shared" si="75"/>
        <v>1</v>
      </c>
      <c r="G1048" s="15">
        <f t="shared" si="76"/>
        <v>2</v>
      </c>
      <c r="H1048" s="49">
        <v>7.0000000000000007E-2</v>
      </c>
      <c r="I1048" s="89">
        <f t="shared" si="73"/>
        <v>71</v>
      </c>
      <c r="J1048" s="89"/>
    </row>
    <row r="1049" spans="1:10" x14ac:dyDescent="0.35">
      <c r="A1049" s="15" t="str">
        <f>Pivot!A1051</f>
        <v>10609001720354</v>
      </c>
      <c r="B1049" s="90">
        <f>Pivot!B1051</f>
        <v>41281</v>
      </c>
      <c r="C1049" s="15">
        <f>Pivot!C1051</f>
        <v>2</v>
      </c>
      <c r="D1049" s="118">
        <f>Pivot!D1051</f>
        <v>10.95</v>
      </c>
      <c r="E1049" s="15">
        <f t="shared" si="74"/>
        <v>1</v>
      </c>
      <c r="F1049" s="15">
        <f t="shared" si="75"/>
        <v>1</v>
      </c>
      <c r="G1049" s="15">
        <f t="shared" si="76"/>
        <v>2</v>
      </c>
      <c r="H1049" s="49">
        <v>0.95</v>
      </c>
      <c r="I1049" s="89">
        <f t="shared" si="73"/>
        <v>21.9</v>
      </c>
      <c r="J1049" s="89"/>
    </row>
    <row r="1050" spans="1:10" x14ac:dyDescent="0.35">
      <c r="A1050" s="15" t="str">
        <f>Pivot!A1052</f>
        <v>10609001720438</v>
      </c>
      <c r="B1050" s="90">
        <f>Pivot!B1052</f>
        <v>41362</v>
      </c>
      <c r="C1050" s="15">
        <f>Pivot!C1052</f>
        <v>4</v>
      </c>
      <c r="D1050" s="118">
        <f>Pivot!D1052</f>
        <v>28.099999999999998</v>
      </c>
      <c r="E1050" s="15">
        <f t="shared" si="74"/>
        <v>1</v>
      </c>
      <c r="F1050" s="15">
        <f t="shared" si="75"/>
        <v>1</v>
      </c>
      <c r="G1050" s="15">
        <f t="shared" si="76"/>
        <v>2</v>
      </c>
      <c r="H1050" s="49">
        <v>0.8</v>
      </c>
      <c r="I1050" s="89">
        <f t="shared" si="73"/>
        <v>112.39999999999999</v>
      </c>
      <c r="J1050" s="89"/>
    </row>
    <row r="1051" spans="1:10" x14ac:dyDescent="0.35">
      <c r="A1051" s="15" t="str">
        <f>Pivot!A1053</f>
        <v>10609001720503</v>
      </c>
      <c r="B1051" s="90">
        <f>Pivot!B1053</f>
        <v>41281</v>
      </c>
      <c r="C1051" s="15">
        <f>Pivot!C1053</f>
        <v>1</v>
      </c>
      <c r="D1051" s="118">
        <f>Pivot!D1053</f>
        <v>32.9</v>
      </c>
      <c r="E1051" s="15">
        <f t="shared" si="74"/>
        <v>1</v>
      </c>
      <c r="F1051" s="15">
        <f t="shared" si="75"/>
        <v>1</v>
      </c>
      <c r="G1051" s="15">
        <f t="shared" si="76"/>
        <v>2</v>
      </c>
      <c r="H1051" s="49">
        <v>0.53</v>
      </c>
      <c r="I1051" s="89">
        <f t="shared" si="73"/>
        <v>32.9</v>
      </c>
      <c r="J1051" s="89"/>
    </row>
    <row r="1052" spans="1:10" x14ac:dyDescent="0.35">
      <c r="A1052" s="15" t="str">
        <f>Pivot!A1054</f>
        <v>10609001720685</v>
      </c>
      <c r="B1052" s="90">
        <f>Pivot!B1054</f>
        <v>41257</v>
      </c>
      <c r="C1052" s="15">
        <f>Pivot!C1054</f>
        <v>1</v>
      </c>
      <c r="D1052" s="118">
        <f>Pivot!D1054</f>
        <v>9.85</v>
      </c>
      <c r="E1052" s="15">
        <f t="shared" si="74"/>
        <v>1</v>
      </c>
      <c r="F1052" s="15">
        <f t="shared" si="75"/>
        <v>1</v>
      </c>
      <c r="G1052" s="15">
        <f t="shared" si="76"/>
        <v>1</v>
      </c>
      <c r="H1052" s="49">
        <v>0.03</v>
      </c>
      <c r="I1052" s="89">
        <f t="shared" si="73"/>
        <v>9.85</v>
      </c>
      <c r="J1052" s="89"/>
    </row>
    <row r="1053" spans="1:10" x14ac:dyDescent="0.35">
      <c r="A1053" s="15" t="str">
        <f>Pivot!A1055</f>
        <v>10609001720925</v>
      </c>
      <c r="B1053" s="90">
        <f>Pivot!B1055</f>
        <v>41422</v>
      </c>
      <c r="C1053" s="15">
        <f>Pivot!C1055</f>
        <v>2</v>
      </c>
      <c r="D1053" s="118">
        <f>Pivot!D1055</f>
        <v>8.0749999999999993</v>
      </c>
      <c r="E1053" s="15">
        <f t="shared" si="74"/>
        <v>2</v>
      </c>
      <c r="F1053" s="15">
        <f t="shared" si="75"/>
        <v>1</v>
      </c>
      <c r="G1053" s="15">
        <f t="shared" si="76"/>
        <v>1</v>
      </c>
      <c r="H1053" s="49">
        <v>0.32</v>
      </c>
      <c r="I1053" s="89">
        <f t="shared" si="73"/>
        <v>16.149999999999999</v>
      </c>
      <c r="J1053" s="89"/>
    </row>
    <row r="1054" spans="1:10" x14ac:dyDescent="0.35">
      <c r="A1054" s="15" t="str">
        <f>Pivot!A1056</f>
        <v>10609001721006</v>
      </c>
      <c r="B1054" s="90">
        <f>Pivot!B1056</f>
        <v>41348</v>
      </c>
      <c r="C1054" s="15">
        <f>Pivot!C1056</f>
        <v>1</v>
      </c>
      <c r="D1054" s="118">
        <f>Pivot!D1056</f>
        <v>15.21</v>
      </c>
      <c r="E1054" s="15">
        <f t="shared" si="74"/>
        <v>1</v>
      </c>
      <c r="F1054" s="15">
        <f t="shared" si="75"/>
        <v>1</v>
      </c>
      <c r="G1054" s="15">
        <f t="shared" si="76"/>
        <v>2</v>
      </c>
      <c r="H1054" s="49">
        <v>0.45</v>
      </c>
      <c r="I1054" s="89">
        <f t="shared" si="73"/>
        <v>15.21</v>
      </c>
      <c r="J1054" s="89"/>
    </row>
    <row r="1055" spans="1:10" x14ac:dyDescent="0.35">
      <c r="A1055" s="15" t="str">
        <f>Pivot!A1057</f>
        <v>10609001721345</v>
      </c>
      <c r="B1055" s="90">
        <f>Pivot!B1057</f>
        <v>41355</v>
      </c>
      <c r="C1055" s="15">
        <f>Pivot!C1057</f>
        <v>2</v>
      </c>
      <c r="D1055" s="118">
        <f>Pivot!D1057</f>
        <v>11.965</v>
      </c>
      <c r="E1055" s="15">
        <f t="shared" si="74"/>
        <v>1</v>
      </c>
      <c r="F1055" s="15">
        <f t="shared" si="75"/>
        <v>1</v>
      </c>
      <c r="G1055" s="15">
        <f t="shared" si="76"/>
        <v>2</v>
      </c>
      <c r="H1055" s="49">
        <v>0.38</v>
      </c>
      <c r="I1055" s="89">
        <f t="shared" si="73"/>
        <v>23.93</v>
      </c>
      <c r="J1055" s="89"/>
    </row>
    <row r="1056" spans="1:10" x14ac:dyDescent="0.35">
      <c r="A1056" s="15" t="str">
        <f>Pivot!A1058</f>
        <v>10609001721428</v>
      </c>
      <c r="B1056" s="90">
        <f>Pivot!B1058</f>
        <v>41353</v>
      </c>
      <c r="C1056" s="15">
        <f>Pivot!C1058</f>
        <v>1</v>
      </c>
      <c r="D1056" s="118">
        <f>Pivot!D1058</f>
        <v>11.65</v>
      </c>
      <c r="E1056" s="15">
        <f t="shared" si="74"/>
        <v>1</v>
      </c>
      <c r="F1056" s="15">
        <f t="shared" si="75"/>
        <v>1</v>
      </c>
      <c r="G1056" s="15">
        <f t="shared" si="76"/>
        <v>2</v>
      </c>
      <c r="H1056" s="49">
        <v>0.67</v>
      </c>
      <c r="I1056" s="89">
        <f t="shared" si="73"/>
        <v>11.65</v>
      </c>
      <c r="J1056" s="89"/>
    </row>
    <row r="1057" spans="1:10" x14ac:dyDescent="0.35">
      <c r="A1057" s="15" t="str">
        <f>Pivot!A1059</f>
        <v>10609001721592</v>
      </c>
      <c r="B1057" s="90">
        <f>Pivot!B1059</f>
        <v>41254</v>
      </c>
      <c r="C1057" s="15">
        <f>Pivot!C1059</f>
        <v>1</v>
      </c>
      <c r="D1057" s="118">
        <f>Pivot!D1059</f>
        <v>11.65</v>
      </c>
      <c r="E1057" s="15">
        <f t="shared" si="74"/>
        <v>1</v>
      </c>
      <c r="F1057" s="15">
        <f t="shared" si="75"/>
        <v>1</v>
      </c>
      <c r="G1057" s="15">
        <f t="shared" si="76"/>
        <v>2</v>
      </c>
      <c r="H1057" s="49">
        <v>0.13</v>
      </c>
      <c r="I1057" s="89">
        <f t="shared" si="73"/>
        <v>11.65</v>
      </c>
      <c r="J1057" s="89"/>
    </row>
    <row r="1058" spans="1:10" x14ac:dyDescent="0.35">
      <c r="A1058" s="15" t="str">
        <f>Pivot!A1060</f>
        <v>10609001721675</v>
      </c>
      <c r="B1058" s="90">
        <f>Pivot!B1060</f>
        <v>41254</v>
      </c>
      <c r="C1058" s="15">
        <f>Pivot!C1060</f>
        <v>1</v>
      </c>
      <c r="D1058" s="118">
        <f>Pivot!D1060</f>
        <v>22.95</v>
      </c>
      <c r="E1058" s="15">
        <f t="shared" si="74"/>
        <v>1</v>
      </c>
      <c r="F1058" s="15">
        <f t="shared" si="75"/>
        <v>1</v>
      </c>
      <c r="G1058" s="15">
        <f t="shared" si="76"/>
        <v>2</v>
      </c>
      <c r="H1058" s="49">
        <v>0.36</v>
      </c>
      <c r="I1058" s="89">
        <f t="shared" si="73"/>
        <v>22.95</v>
      </c>
      <c r="J1058" s="89"/>
    </row>
    <row r="1059" spans="1:10" x14ac:dyDescent="0.35">
      <c r="A1059" s="15" t="str">
        <f>Pivot!A1061</f>
        <v>10609001721758</v>
      </c>
      <c r="B1059" s="90">
        <f>Pivot!B1061</f>
        <v>41254</v>
      </c>
      <c r="C1059" s="15">
        <f>Pivot!C1061</f>
        <v>1</v>
      </c>
      <c r="D1059" s="118">
        <f>Pivot!D1061</f>
        <v>24.2</v>
      </c>
      <c r="E1059" s="15">
        <f t="shared" si="74"/>
        <v>1</v>
      </c>
      <c r="F1059" s="15">
        <f t="shared" si="75"/>
        <v>1</v>
      </c>
      <c r="G1059" s="15">
        <f t="shared" si="76"/>
        <v>2</v>
      </c>
      <c r="H1059" s="49">
        <v>7.0000000000000007E-2</v>
      </c>
      <c r="I1059" s="89">
        <f t="shared" si="73"/>
        <v>24.2</v>
      </c>
      <c r="J1059" s="89"/>
    </row>
    <row r="1060" spans="1:10" x14ac:dyDescent="0.35">
      <c r="A1060" s="15" t="str">
        <f>Pivot!A1062</f>
        <v>10609001721832</v>
      </c>
      <c r="B1060" s="90">
        <f>Pivot!B1062</f>
        <v>41254</v>
      </c>
      <c r="C1060" s="15">
        <f>Pivot!C1062</f>
        <v>1</v>
      </c>
      <c r="D1060" s="118">
        <f>Pivot!D1062</f>
        <v>14.5</v>
      </c>
      <c r="E1060" s="15">
        <f t="shared" si="74"/>
        <v>1</v>
      </c>
      <c r="F1060" s="15">
        <f t="shared" si="75"/>
        <v>1</v>
      </c>
      <c r="G1060" s="15">
        <f t="shared" si="76"/>
        <v>2</v>
      </c>
      <c r="H1060" s="49">
        <v>0.75</v>
      </c>
      <c r="I1060" s="89">
        <f t="shared" si="73"/>
        <v>14.5</v>
      </c>
      <c r="J1060" s="89"/>
    </row>
    <row r="1061" spans="1:10" x14ac:dyDescent="0.35">
      <c r="A1061" s="15" t="str">
        <f>Pivot!A1063</f>
        <v>10609001721915</v>
      </c>
      <c r="B1061" s="90">
        <f>Pivot!B1063</f>
        <v>41531</v>
      </c>
      <c r="C1061" s="15">
        <f>Pivot!C1063</f>
        <v>5</v>
      </c>
      <c r="D1061" s="118">
        <f>Pivot!D1063</f>
        <v>44.1</v>
      </c>
      <c r="E1061" s="15">
        <f t="shared" si="74"/>
        <v>3</v>
      </c>
      <c r="F1061" s="15">
        <f t="shared" si="75"/>
        <v>1</v>
      </c>
      <c r="G1061" s="15">
        <f t="shared" si="76"/>
        <v>3</v>
      </c>
      <c r="H1061" s="49">
        <v>0.15</v>
      </c>
      <c r="I1061" s="89">
        <f t="shared" si="73"/>
        <v>220.5</v>
      </c>
      <c r="J1061" s="89"/>
    </row>
    <row r="1062" spans="1:10" x14ac:dyDescent="0.35">
      <c r="A1062" s="15" t="str">
        <f>Pivot!A1064</f>
        <v>10609001722095</v>
      </c>
      <c r="B1062" s="90">
        <f>Pivot!B1064</f>
        <v>41257</v>
      </c>
      <c r="C1062" s="15">
        <f>Pivot!C1064</f>
        <v>1</v>
      </c>
      <c r="D1062" s="118">
        <f>Pivot!D1064</f>
        <v>8.9499999999999993</v>
      </c>
      <c r="E1062" s="15">
        <f t="shared" si="74"/>
        <v>1</v>
      </c>
      <c r="F1062" s="15">
        <f t="shared" si="75"/>
        <v>1</v>
      </c>
      <c r="G1062" s="15">
        <f t="shared" si="76"/>
        <v>1</v>
      </c>
      <c r="H1062" s="49">
        <v>0.92</v>
      </c>
      <c r="I1062" s="89">
        <f t="shared" si="73"/>
        <v>8.9499999999999993</v>
      </c>
      <c r="J1062" s="89"/>
    </row>
    <row r="1063" spans="1:10" x14ac:dyDescent="0.35">
      <c r="A1063" s="15" t="str">
        <f>Pivot!A1065</f>
        <v>10609001722178</v>
      </c>
      <c r="B1063" s="90">
        <f>Pivot!B1065</f>
        <v>41292</v>
      </c>
      <c r="C1063" s="15">
        <f>Pivot!C1065</f>
        <v>1</v>
      </c>
      <c r="D1063" s="118">
        <f>Pivot!D1065</f>
        <v>5.25</v>
      </c>
      <c r="E1063" s="15">
        <f t="shared" si="74"/>
        <v>1</v>
      </c>
      <c r="F1063" s="15">
        <f t="shared" si="75"/>
        <v>1</v>
      </c>
      <c r="G1063" s="15">
        <f t="shared" si="76"/>
        <v>1</v>
      </c>
      <c r="H1063" s="49">
        <v>0.68</v>
      </c>
      <c r="I1063" s="89">
        <f t="shared" si="73"/>
        <v>5.25</v>
      </c>
      <c r="J1063" s="89"/>
    </row>
    <row r="1064" spans="1:10" x14ac:dyDescent="0.35">
      <c r="A1064" s="15" t="str">
        <f>Pivot!A1066</f>
        <v>10609001722335</v>
      </c>
      <c r="B1064" s="90">
        <f>Pivot!B1066</f>
        <v>41254</v>
      </c>
      <c r="C1064" s="15">
        <f>Pivot!C1066</f>
        <v>1</v>
      </c>
      <c r="D1064" s="118">
        <f>Pivot!D1066</f>
        <v>18.95</v>
      </c>
      <c r="E1064" s="15">
        <f t="shared" si="74"/>
        <v>1</v>
      </c>
      <c r="F1064" s="15">
        <f t="shared" si="75"/>
        <v>1</v>
      </c>
      <c r="G1064" s="15">
        <f t="shared" si="76"/>
        <v>2</v>
      </c>
      <c r="H1064" s="49">
        <v>0.47</v>
      </c>
      <c r="I1064" s="89">
        <f t="shared" si="73"/>
        <v>18.95</v>
      </c>
      <c r="J1064" s="89"/>
    </row>
    <row r="1065" spans="1:10" x14ac:dyDescent="0.35">
      <c r="A1065" s="15" t="str">
        <f>Pivot!A1067</f>
        <v>10609001722418</v>
      </c>
      <c r="B1065" s="90">
        <f>Pivot!B1067</f>
        <v>41256</v>
      </c>
      <c r="C1065" s="15">
        <f>Pivot!C1067</f>
        <v>2</v>
      </c>
      <c r="D1065" s="118">
        <f>Pivot!D1067</f>
        <v>2.23</v>
      </c>
      <c r="E1065" s="15">
        <f t="shared" si="74"/>
        <v>1</v>
      </c>
      <c r="F1065" s="15">
        <f t="shared" si="75"/>
        <v>1</v>
      </c>
      <c r="G1065" s="15">
        <f t="shared" si="76"/>
        <v>1</v>
      </c>
      <c r="H1065" s="49">
        <v>0.23</v>
      </c>
      <c r="I1065" s="89">
        <f t="shared" si="73"/>
        <v>4.46</v>
      </c>
      <c r="J1065" s="89"/>
    </row>
    <row r="1066" spans="1:10" x14ac:dyDescent="0.35">
      <c r="A1066" s="15" t="str">
        <f>Pivot!A1068</f>
        <v>10609001722582</v>
      </c>
      <c r="B1066" s="90">
        <f>Pivot!B1068</f>
        <v>41523</v>
      </c>
      <c r="C1066" s="15">
        <f>Pivot!C1068</f>
        <v>13</v>
      </c>
      <c r="D1066" s="118">
        <f>Pivot!D1068</f>
        <v>11.402307692307691</v>
      </c>
      <c r="E1066" s="15">
        <f t="shared" si="74"/>
        <v>3</v>
      </c>
      <c r="F1066" s="15">
        <f t="shared" si="75"/>
        <v>2</v>
      </c>
      <c r="G1066" s="15">
        <f t="shared" si="76"/>
        <v>2</v>
      </c>
      <c r="H1066" s="49">
        <v>0.2</v>
      </c>
      <c r="I1066" s="89">
        <f t="shared" si="73"/>
        <v>148.22999999999999</v>
      </c>
      <c r="J1066" s="89"/>
    </row>
    <row r="1067" spans="1:10" x14ac:dyDescent="0.35">
      <c r="A1067" s="15" t="str">
        <f>Pivot!A1069</f>
        <v>10609001722665</v>
      </c>
      <c r="B1067" s="90">
        <f>Pivot!B1069</f>
        <v>41256</v>
      </c>
      <c r="C1067" s="15">
        <f>Pivot!C1069</f>
        <v>1</v>
      </c>
      <c r="D1067" s="118">
        <f>Pivot!D1069</f>
        <v>0.01</v>
      </c>
      <c r="E1067" s="15">
        <f t="shared" si="74"/>
        <v>1</v>
      </c>
      <c r="F1067" s="15">
        <f t="shared" si="75"/>
        <v>1</v>
      </c>
      <c r="G1067" s="15">
        <f t="shared" si="76"/>
        <v>1</v>
      </c>
      <c r="H1067" s="49">
        <v>0.61</v>
      </c>
      <c r="I1067" s="89">
        <f t="shared" si="73"/>
        <v>0.01</v>
      </c>
      <c r="J1067" s="89"/>
    </row>
    <row r="1068" spans="1:10" x14ac:dyDescent="0.35">
      <c r="A1068" s="15" t="str">
        <f>Pivot!A1070</f>
        <v>10609001722749</v>
      </c>
      <c r="B1068" s="90">
        <f>Pivot!B1070</f>
        <v>41575</v>
      </c>
      <c r="C1068" s="15">
        <f>Pivot!C1070</f>
        <v>17</v>
      </c>
      <c r="D1068" s="118">
        <f>Pivot!D1070</f>
        <v>11.481176470588235</v>
      </c>
      <c r="E1068" s="15">
        <f t="shared" si="74"/>
        <v>3</v>
      </c>
      <c r="F1068" s="15">
        <f t="shared" si="75"/>
        <v>2</v>
      </c>
      <c r="G1068" s="15">
        <f t="shared" si="76"/>
        <v>2</v>
      </c>
      <c r="H1068" s="49">
        <v>0.6</v>
      </c>
      <c r="I1068" s="89">
        <f t="shared" si="73"/>
        <v>195.17999999999998</v>
      </c>
      <c r="J1068" s="89"/>
    </row>
    <row r="1069" spans="1:10" x14ac:dyDescent="0.35">
      <c r="A1069" s="15" t="str">
        <f>Pivot!A1071</f>
        <v>10609001722822</v>
      </c>
      <c r="B1069" s="90">
        <f>Pivot!B1071</f>
        <v>41261</v>
      </c>
      <c r="C1069" s="15">
        <f>Pivot!C1071</f>
        <v>1</v>
      </c>
      <c r="D1069" s="118">
        <f>Pivot!D1071</f>
        <v>61.2</v>
      </c>
      <c r="E1069" s="15">
        <f t="shared" si="74"/>
        <v>1</v>
      </c>
      <c r="F1069" s="15">
        <f t="shared" si="75"/>
        <v>1</v>
      </c>
      <c r="G1069" s="15">
        <f t="shared" si="76"/>
        <v>3</v>
      </c>
      <c r="H1069" s="49">
        <v>0.37</v>
      </c>
      <c r="I1069" s="89">
        <f t="shared" si="73"/>
        <v>61.2</v>
      </c>
      <c r="J1069" s="89"/>
    </row>
    <row r="1070" spans="1:10" x14ac:dyDescent="0.35">
      <c r="A1070" s="15" t="str">
        <f>Pivot!A1072</f>
        <v>10609001723085</v>
      </c>
      <c r="B1070" s="90">
        <f>Pivot!B1072</f>
        <v>41262</v>
      </c>
      <c r="C1070" s="15">
        <f>Pivot!C1072</f>
        <v>1</v>
      </c>
      <c r="D1070" s="118">
        <f>Pivot!D1072</f>
        <v>53.1</v>
      </c>
      <c r="E1070" s="15">
        <f t="shared" si="74"/>
        <v>1</v>
      </c>
      <c r="F1070" s="15">
        <f t="shared" si="75"/>
        <v>1</v>
      </c>
      <c r="G1070" s="15">
        <f t="shared" si="76"/>
        <v>3</v>
      </c>
      <c r="H1070" s="49">
        <v>0.27</v>
      </c>
      <c r="I1070" s="89">
        <f t="shared" si="73"/>
        <v>53.1</v>
      </c>
      <c r="J1070" s="89"/>
    </row>
    <row r="1071" spans="1:10" x14ac:dyDescent="0.35">
      <c r="A1071" s="15" t="str">
        <f>Pivot!A1073</f>
        <v>10609001723168</v>
      </c>
      <c r="B1071" s="90">
        <f>Pivot!B1073</f>
        <v>41259</v>
      </c>
      <c r="C1071" s="15">
        <f>Pivot!C1073</f>
        <v>1</v>
      </c>
      <c r="D1071" s="118">
        <f>Pivot!D1073</f>
        <v>19.95</v>
      </c>
      <c r="E1071" s="15">
        <f t="shared" si="74"/>
        <v>1</v>
      </c>
      <c r="F1071" s="15">
        <f t="shared" si="75"/>
        <v>1</v>
      </c>
      <c r="G1071" s="15">
        <f t="shared" si="76"/>
        <v>2</v>
      </c>
      <c r="H1071" s="49">
        <v>0.6</v>
      </c>
      <c r="I1071" s="89">
        <f t="shared" si="73"/>
        <v>19.95</v>
      </c>
      <c r="J1071" s="89"/>
    </row>
    <row r="1072" spans="1:10" x14ac:dyDescent="0.35">
      <c r="A1072" s="15" t="str">
        <f>Pivot!A1074</f>
        <v>10609001723242</v>
      </c>
      <c r="B1072" s="90">
        <f>Pivot!B1074</f>
        <v>41262</v>
      </c>
      <c r="C1072" s="15">
        <f>Pivot!C1074</f>
        <v>1</v>
      </c>
      <c r="D1072" s="118">
        <f>Pivot!D1074</f>
        <v>127.12</v>
      </c>
      <c r="E1072" s="15">
        <f t="shared" si="74"/>
        <v>1</v>
      </c>
      <c r="F1072" s="15">
        <f t="shared" si="75"/>
        <v>1</v>
      </c>
      <c r="G1072" s="15">
        <f t="shared" si="76"/>
        <v>3</v>
      </c>
      <c r="H1072" s="49">
        <v>0.46</v>
      </c>
      <c r="I1072" s="89">
        <f t="shared" si="73"/>
        <v>127.12</v>
      </c>
      <c r="J1072" s="89"/>
    </row>
    <row r="1073" spans="1:10" x14ac:dyDescent="0.35">
      <c r="A1073" s="15" t="str">
        <f>Pivot!A1075</f>
        <v>10609001723325</v>
      </c>
      <c r="B1073" s="90">
        <f>Pivot!B1075</f>
        <v>41261</v>
      </c>
      <c r="C1073" s="15">
        <f>Pivot!C1075</f>
        <v>1</v>
      </c>
      <c r="D1073" s="118">
        <f>Pivot!D1075</f>
        <v>160.4</v>
      </c>
      <c r="E1073" s="15">
        <f t="shared" si="74"/>
        <v>1</v>
      </c>
      <c r="F1073" s="15">
        <f t="shared" si="75"/>
        <v>1</v>
      </c>
      <c r="G1073" s="15">
        <f t="shared" si="76"/>
        <v>3</v>
      </c>
      <c r="H1073" s="49">
        <v>0.12</v>
      </c>
      <c r="I1073" s="89">
        <f t="shared" si="73"/>
        <v>160.4</v>
      </c>
      <c r="J1073" s="89"/>
    </row>
    <row r="1074" spans="1:10" x14ac:dyDescent="0.35">
      <c r="A1074" s="15" t="str">
        <f>Pivot!A1076</f>
        <v>10609001723572</v>
      </c>
      <c r="B1074" s="90">
        <f>Pivot!B1076</f>
        <v>41263</v>
      </c>
      <c r="C1074" s="15">
        <f>Pivot!C1076</f>
        <v>1</v>
      </c>
      <c r="D1074" s="118">
        <f>Pivot!D1076</f>
        <v>31.87</v>
      </c>
      <c r="E1074" s="15">
        <f t="shared" si="74"/>
        <v>1</v>
      </c>
      <c r="F1074" s="15">
        <f t="shared" si="75"/>
        <v>1</v>
      </c>
      <c r="G1074" s="15">
        <f t="shared" si="76"/>
        <v>2</v>
      </c>
      <c r="H1074" s="49">
        <v>0.18</v>
      </c>
      <c r="I1074" s="89">
        <f t="shared" si="73"/>
        <v>31.87</v>
      </c>
      <c r="J1074" s="89"/>
    </row>
    <row r="1075" spans="1:10" x14ac:dyDescent="0.35">
      <c r="A1075" s="15" t="str">
        <f>Pivot!A1077</f>
        <v>10609001723655</v>
      </c>
      <c r="B1075" s="90">
        <f>Pivot!B1077</f>
        <v>41262</v>
      </c>
      <c r="C1075" s="15">
        <f>Pivot!C1077</f>
        <v>1</v>
      </c>
      <c r="D1075" s="118">
        <f>Pivot!D1077</f>
        <v>9.85</v>
      </c>
      <c r="E1075" s="15">
        <f t="shared" si="74"/>
        <v>1</v>
      </c>
      <c r="F1075" s="15">
        <f t="shared" si="75"/>
        <v>1</v>
      </c>
      <c r="G1075" s="15">
        <f t="shared" si="76"/>
        <v>1</v>
      </c>
      <c r="H1075" s="49">
        <v>0.26</v>
      </c>
      <c r="I1075" s="89">
        <f t="shared" si="73"/>
        <v>9.85</v>
      </c>
      <c r="J1075" s="89"/>
    </row>
    <row r="1076" spans="1:10" x14ac:dyDescent="0.35">
      <c r="A1076" s="15" t="str">
        <f>Pivot!A1078</f>
        <v>10609001723739</v>
      </c>
      <c r="B1076" s="90">
        <f>Pivot!B1078</f>
        <v>41549</v>
      </c>
      <c r="C1076" s="15">
        <f>Pivot!C1078</f>
        <v>11</v>
      </c>
      <c r="D1076" s="118">
        <f>Pivot!D1078</f>
        <v>20.940909090909091</v>
      </c>
      <c r="E1076" s="15">
        <f t="shared" si="74"/>
        <v>3</v>
      </c>
      <c r="F1076" s="15">
        <f t="shared" si="75"/>
        <v>2</v>
      </c>
      <c r="G1076" s="15">
        <f t="shared" si="76"/>
        <v>2</v>
      </c>
      <c r="H1076" s="49">
        <v>0.8</v>
      </c>
      <c r="I1076" s="89">
        <f t="shared" si="73"/>
        <v>230.35</v>
      </c>
      <c r="J1076" s="89"/>
    </row>
    <row r="1077" spans="1:10" x14ac:dyDescent="0.35">
      <c r="A1077" s="15" t="str">
        <f>Pivot!A1079</f>
        <v>10609001723812</v>
      </c>
      <c r="B1077" s="90">
        <f>Pivot!B1079</f>
        <v>41292</v>
      </c>
      <c r="C1077" s="15">
        <f>Pivot!C1079</f>
        <v>1</v>
      </c>
      <c r="D1077" s="118">
        <f>Pivot!D1079</f>
        <v>7</v>
      </c>
      <c r="E1077" s="15">
        <f t="shared" si="74"/>
        <v>1</v>
      </c>
      <c r="F1077" s="15">
        <f t="shared" si="75"/>
        <v>1</v>
      </c>
      <c r="G1077" s="15">
        <f t="shared" si="76"/>
        <v>1</v>
      </c>
      <c r="H1077" s="49">
        <v>0.5</v>
      </c>
      <c r="I1077" s="89">
        <f t="shared" si="73"/>
        <v>7</v>
      </c>
      <c r="J1077" s="89"/>
    </row>
    <row r="1078" spans="1:10" x14ac:dyDescent="0.35">
      <c r="A1078" s="15" t="str">
        <f>Pivot!A1080</f>
        <v>10609001723994</v>
      </c>
      <c r="B1078" s="90">
        <f>Pivot!B1080</f>
        <v>41261</v>
      </c>
      <c r="C1078" s="15">
        <f>Pivot!C1080</f>
        <v>1</v>
      </c>
      <c r="D1078" s="118">
        <f>Pivot!D1080</f>
        <v>104.04</v>
      </c>
      <c r="E1078" s="15">
        <f t="shared" si="74"/>
        <v>1</v>
      </c>
      <c r="F1078" s="15">
        <f t="shared" si="75"/>
        <v>1</v>
      </c>
      <c r="G1078" s="15">
        <f t="shared" si="76"/>
        <v>3</v>
      </c>
      <c r="H1078" s="49">
        <v>0.69</v>
      </c>
      <c r="I1078" s="89">
        <f t="shared" si="73"/>
        <v>104.04</v>
      </c>
      <c r="J1078" s="89"/>
    </row>
    <row r="1079" spans="1:10" x14ac:dyDescent="0.35">
      <c r="A1079" s="15" t="str">
        <f>Pivot!A1081</f>
        <v>10609001724075</v>
      </c>
      <c r="B1079" s="90">
        <f>Pivot!B1081</f>
        <v>41261</v>
      </c>
      <c r="C1079" s="15">
        <f>Pivot!C1081</f>
        <v>1</v>
      </c>
      <c r="D1079" s="118">
        <f>Pivot!D1081</f>
        <v>10.75</v>
      </c>
      <c r="E1079" s="15">
        <f t="shared" si="74"/>
        <v>1</v>
      </c>
      <c r="F1079" s="15">
        <f t="shared" si="75"/>
        <v>1</v>
      </c>
      <c r="G1079" s="15">
        <f t="shared" si="76"/>
        <v>2</v>
      </c>
      <c r="H1079" s="49">
        <v>0.45</v>
      </c>
      <c r="I1079" s="89">
        <f t="shared" si="73"/>
        <v>10.75</v>
      </c>
      <c r="J1079" s="89"/>
    </row>
    <row r="1080" spans="1:10" x14ac:dyDescent="0.35">
      <c r="A1080" s="15" t="str">
        <f>Pivot!A1082</f>
        <v>10609001724232</v>
      </c>
      <c r="B1080" s="90">
        <f>Pivot!B1082</f>
        <v>41443</v>
      </c>
      <c r="C1080" s="15">
        <f>Pivot!C1082</f>
        <v>71</v>
      </c>
      <c r="D1080" s="118">
        <f>Pivot!D1082</f>
        <v>10.763661971830986</v>
      </c>
      <c r="E1080" s="15">
        <f t="shared" si="74"/>
        <v>2</v>
      </c>
      <c r="F1080" s="15">
        <f t="shared" si="75"/>
        <v>3</v>
      </c>
      <c r="G1080" s="15">
        <f t="shared" si="76"/>
        <v>2</v>
      </c>
      <c r="H1080" s="49">
        <v>0.3</v>
      </c>
      <c r="I1080" s="89">
        <f t="shared" si="73"/>
        <v>764.22</v>
      </c>
      <c r="J1080" s="89"/>
    </row>
    <row r="1081" spans="1:10" x14ac:dyDescent="0.35">
      <c r="A1081" s="15" t="str">
        <f>Pivot!A1083</f>
        <v>10609001724315</v>
      </c>
      <c r="B1081" s="90">
        <f>Pivot!B1083</f>
        <v>41257</v>
      </c>
      <c r="C1081" s="15">
        <f>Pivot!C1083</f>
        <v>3</v>
      </c>
      <c r="D1081" s="118">
        <f>Pivot!D1083</f>
        <v>14.75</v>
      </c>
      <c r="E1081" s="15">
        <f t="shared" si="74"/>
        <v>1</v>
      </c>
      <c r="F1081" s="15">
        <f t="shared" si="75"/>
        <v>1</v>
      </c>
      <c r="G1081" s="15">
        <f t="shared" si="76"/>
        <v>2</v>
      </c>
      <c r="H1081" s="49">
        <v>0.46</v>
      </c>
      <c r="I1081" s="89">
        <f t="shared" si="73"/>
        <v>44.25</v>
      </c>
      <c r="J1081" s="89"/>
    </row>
    <row r="1082" spans="1:10" x14ac:dyDescent="0.35">
      <c r="A1082" s="15" t="str">
        <f>Pivot!A1084</f>
        <v>10609001724497</v>
      </c>
      <c r="B1082" s="90">
        <f>Pivot!B1084</f>
        <v>41445</v>
      </c>
      <c r="C1082" s="15">
        <f>Pivot!C1084</f>
        <v>98</v>
      </c>
      <c r="D1082" s="118">
        <f>Pivot!D1084</f>
        <v>14.520102040816331</v>
      </c>
      <c r="E1082" s="15">
        <f t="shared" si="74"/>
        <v>2</v>
      </c>
      <c r="F1082" s="15">
        <f t="shared" si="75"/>
        <v>3</v>
      </c>
      <c r="G1082" s="15">
        <f t="shared" si="76"/>
        <v>2</v>
      </c>
      <c r="H1082" s="49">
        <v>0.97</v>
      </c>
      <c r="I1082" s="89">
        <f t="shared" si="73"/>
        <v>1422.9700000000005</v>
      </c>
      <c r="J1082" s="89"/>
    </row>
    <row r="1083" spans="1:10" x14ac:dyDescent="0.35">
      <c r="A1083" s="15" t="str">
        <f>Pivot!A1085</f>
        <v>10609001724646</v>
      </c>
      <c r="B1083" s="90">
        <f>Pivot!B1085</f>
        <v>41247</v>
      </c>
      <c r="C1083" s="15">
        <f>Pivot!C1085</f>
        <v>1</v>
      </c>
      <c r="D1083" s="118">
        <f>Pivot!D1085</f>
        <v>13.68</v>
      </c>
      <c r="E1083" s="15">
        <f t="shared" si="74"/>
        <v>1</v>
      </c>
      <c r="F1083" s="15">
        <f t="shared" si="75"/>
        <v>1</v>
      </c>
      <c r="G1083" s="15">
        <f t="shared" si="76"/>
        <v>2</v>
      </c>
      <c r="H1083" s="49">
        <v>0.7</v>
      </c>
      <c r="I1083" s="89">
        <f t="shared" si="73"/>
        <v>13.68</v>
      </c>
      <c r="J1083" s="89"/>
    </row>
    <row r="1084" spans="1:10" x14ac:dyDescent="0.35">
      <c r="A1084" s="15" t="str">
        <f>Pivot!A1086</f>
        <v>10609001724729</v>
      </c>
      <c r="B1084" s="90">
        <f>Pivot!B1086</f>
        <v>41247</v>
      </c>
      <c r="C1084" s="15">
        <f>Pivot!C1086</f>
        <v>1</v>
      </c>
      <c r="D1084" s="118">
        <f>Pivot!D1086</f>
        <v>11.38</v>
      </c>
      <c r="E1084" s="15">
        <f t="shared" si="74"/>
        <v>1</v>
      </c>
      <c r="F1084" s="15">
        <f t="shared" si="75"/>
        <v>1</v>
      </c>
      <c r="G1084" s="15">
        <f t="shared" si="76"/>
        <v>2</v>
      </c>
      <c r="H1084" s="49">
        <v>0.37</v>
      </c>
      <c r="I1084" s="89">
        <f t="shared" si="73"/>
        <v>11.38</v>
      </c>
      <c r="J1084" s="89"/>
    </row>
    <row r="1085" spans="1:10" x14ac:dyDescent="0.35">
      <c r="A1085" s="15" t="str">
        <f>Pivot!A1087</f>
        <v>10609001724802</v>
      </c>
      <c r="B1085" s="90">
        <f>Pivot!B1087</f>
        <v>41247</v>
      </c>
      <c r="C1085" s="15">
        <f>Pivot!C1087</f>
        <v>1</v>
      </c>
      <c r="D1085" s="118">
        <f>Pivot!D1087</f>
        <v>7.65</v>
      </c>
      <c r="E1085" s="15">
        <f t="shared" si="74"/>
        <v>1</v>
      </c>
      <c r="F1085" s="15">
        <f t="shared" si="75"/>
        <v>1</v>
      </c>
      <c r="G1085" s="15">
        <f t="shared" si="76"/>
        <v>1</v>
      </c>
      <c r="H1085" s="49">
        <v>0.57999999999999996</v>
      </c>
      <c r="I1085" s="89">
        <f t="shared" si="73"/>
        <v>7.65</v>
      </c>
      <c r="J1085" s="89"/>
    </row>
    <row r="1086" spans="1:10" x14ac:dyDescent="0.35">
      <c r="A1086" s="15" t="str">
        <f>Pivot!A1088</f>
        <v>10609001724984</v>
      </c>
      <c r="B1086" s="90">
        <f>Pivot!B1088</f>
        <v>41502</v>
      </c>
      <c r="C1086" s="15">
        <f>Pivot!C1088</f>
        <v>26</v>
      </c>
      <c r="D1086" s="118">
        <f>Pivot!D1088</f>
        <v>7.4965384615384627</v>
      </c>
      <c r="E1086" s="15">
        <f t="shared" si="74"/>
        <v>2</v>
      </c>
      <c r="F1086" s="15">
        <f t="shared" si="75"/>
        <v>3</v>
      </c>
      <c r="G1086" s="15">
        <f t="shared" si="76"/>
        <v>1</v>
      </c>
      <c r="H1086" s="49">
        <v>0.73</v>
      </c>
      <c r="I1086" s="89">
        <f t="shared" si="73"/>
        <v>194.91000000000003</v>
      </c>
      <c r="J1086" s="89"/>
    </row>
    <row r="1087" spans="1:10" x14ac:dyDescent="0.35">
      <c r="A1087" s="15" t="str">
        <f>Pivot!A1089</f>
        <v>10609001725064</v>
      </c>
      <c r="B1087" s="90">
        <f>Pivot!B1089</f>
        <v>41247</v>
      </c>
      <c r="C1087" s="15">
        <f>Pivot!C1089</f>
        <v>1</v>
      </c>
      <c r="D1087" s="118">
        <f>Pivot!D1089</f>
        <v>10.5</v>
      </c>
      <c r="E1087" s="15">
        <f t="shared" si="74"/>
        <v>1</v>
      </c>
      <c r="F1087" s="15">
        <f t="shared" si="75"/>
        <v>1</v>
      </c>
      <c r="G1087" s="15">
        <f t="shared" si="76"/>
        <v>2</v>
      </c>
      <c r="H1087" s="49">
        <v>0.83</v>
      </c>
      <c r="I1087" s="89">
        <f t="shared" si="73"/>
        <v>10.5</v>
      </c>
      <c r="J1087" s="89"/>
    </row>
    <row r="1088" spans="1:10" x14ac:dyDescent="0.35">
      <c r="A1088" s="15" t="str">
        <f>Pivot!A1090</f>
        <v>10609001725148</v>
      </c>
      <c r="B1088" s="90">
        <f>Pivot!B1090</f>
        <v>41248</v>
      </c>
      <c r="C1088" s="15">
        <f>Pivot!C1090</f>
        <v>1</v>
      </c>
      <c r="D1088" s="118">
        <f>Pivot!D1090</f>
        <v>75.42</v>
      </c>
      <c r="E1088" s="15">
        <f t="shared" si="74"/>
        <v>1</v>
      </c>
      <c r="F1088" s="15">
        <f t="shared" si="75"/>
        <v>1</v>
      </c>
      <c r="G1088" s="15">
        <f t="shared" si="76"/>
        <v>3</v>
      </c>
      <c r="H1088" s="49">
        <v>0.96</v>
      </c>
      <c r="I1088" s="89">
        <f t="shared" si="73"/>
        <v>75.42</v>
      </c>
      <c r="J1088" s="89"/>
    </row>
    <row r="1089" spans="1:10" x14ac:dyDescent="0.35">
      <c r="A1089" s="15" t="str">
        <f>Pivot!A1091</f>
        <v>10609001725221</v>
      </c>
      <c r="B1089" s="90">
        <f>Pivot!B1091</f>
        <v>41248</v>
      </c>
      <c r="C1089" s="15">
        <f>Pivot!C1091</f>
        <v>1</v>
      </c>
      <c r="D1089" s="118">
        <f>Pivot!D1091</f>
        <v>10</v>
      </c>
      <c r="E1089" s="15">
        <f t="shared" si="74"/>
        <v>1</v>
      </c>
      <c r="F1089" s="15">
        <f t="shared" si="75"/>
        <v>1</v>
      </c>
      <c r="G1089" s="15">
        <f t="shared" si="76"/>
        <v>2</v>
      </c>
      <c r="H1089" s="49">
        <v>0.25</v>
      </c>
      <c r="I1089" s="89">
        <f t="shared" si="73"/>
        <v>10</v>
      </c>
      <c r="J1089" s="89"/>
    </row>
    <row r="1090" spans="1:10" x14ac:dyDescent="0.35">
      <c r="A1090" s="15" t="str">
        <f>Pivot!A1092</f>
        <v>10609001725304</v>
      </c>
      <c r="B1090" s="90">
        <f>Pivot!B1092</f>
        <v>41248</v>
      </c>
      <c r="C1090" s="15">
        <f>Pivot!C1092</f>
        <v>1</v>
      </c>
      <c r="D1090" s="118">
        <f>Pivot!D1092</f>
        <v>5</v>
      </c>
      <c r="E1090" s="15">
        <f t="shared" si="74"/>
        <v>1</v>
      </c>
      <c r="F1090" s="15">
        <f t="shared" si="75"/>
        <v>1</v>
      </c>
      <c r="G1090" s="15">
        <f t="shared" si="76"/>
        <v>1</v>
      </c>
      <c r="H1090" s="49">
        <v>0.89</v>
      </c>
      <c r="I1090" s="89">
        <f t="shared" ref="I1090:I1153" si="77">D1090*C1090</f>
        <v>5</v>
      </c>
      <c r="J1090" s="89"/>
    </row>
    <row r="1091" spans="1:10" x14ac:dyDescent="0.35">
      <c r="A1091" s="15" t="str">
        <f>Pivot!A1093</f>
        <v>10609001725486</v>
      </c>
      <c r="B1091" s="90">
        <f>Pivot!B1093</f>
        <v>41222</v>
      </c>
      <c r="C1091" s="15">
        <f>Pivot!C1093</f>
        <v>1</v>
      </c>
      <c r="D1091" s="118">
        <f>Pivot!D1093</f>
        <v>5</v>
      </c>
      <c r="E1091" s="15">
        <f t="shared" ref="E1091:E1154" si="78">VLOOKUP(B1091, $K$3:$L$5, 2)</f>
        <v>1</v>
      </c>
      <c r="F1091" s="15">
        <f t="shared" ref="F1091:F1154" si="79">VLOOKUP(C1091,$K$11:$L$13,2)</f>
        <v>1</v>
      </c>
      <c r="G1091" s="15">
        <f t="shared" ref="G1091:G1154" si="80">VLOOKUP(D1091,$K$19:$L$21,2)</f>
        <v>1</v>
      </c>
      <c r="H1091" s="49">
        <v>0.52</v>
      </c>
      <c r="I1091" s="89">
        <f t="shared" si="77"/>
        <v>5</v>
      </c>
      <c r="J1091" s="89"/>
    </row>
    <row r="1092" spans="1:10" x14ac:dyDescent="0.35">
      <c r="A1092" s="15" t="str">
        <f>Pivot!A1094</f>
        <v>10609001725551</v>
      </c>
      <c r="B1092" s="90">
        <f>Pivot!B1094</f>
        <v>41222</v>
      </c>
      <c r="C1092" s="15">
        <f>Pivot!C1094</f>
        <v>1</v>
      </c>
      <c r="D1092" s="118">
        <f>Pivot!D1094</f>
        <v>15.25</v>
      </c>
      <c r="E1092" s="15">
        <f t="shared" si="78"/>
        <v>1</v>
      </c>
      <c r="F1092" s="15">
        <f t="shared" si="79"/>
        <v>1</v>
      </c>
      <c r="G1092" s="15">
        <f t="shared" si="80"/>
        <v>2</v>
      </c>
      <c r="H1092" s="49">
        <v>0.88</v>
      </c>
      <c r="I1092" s="89">
        <f t="shared" si="77"/>
        <v>15.25</v>
      </c>
      <c r="J1092" s="89"/>
    </row>
    <row r="1093" spans="1:10" x14ac:dyDescent="0.35">
      <c r="A1093" s="15" t="str">
        <f>Pivot!A1095</f>
        <v>10609001725718</v>
      </c>
      <c r="B1093" s="90">
        <f>Pivot!B1095</f>
        <v>41332</v>
      </c>
      <c r="C1093" s="15">
        <f>Pivot!C1095</f>
        <v>2</v>
      </c>
      <c r="D1093" s="118">
        <f>Pivot!D1095</f>
        <v>18.225000000000001</v>
      </c>
      <c r="E1093" s="15">
        <f t="shared" si="78"/>
        <v>1</v>
      </c>
      <c r="F1093" s="15">
        <f t="shared" si="79"/>
        <v>1</v>
      </c>
      <c r="G1093" s="15">
        <f t="shared" si="80"/>
        <v>2</v>
      </c>
      <c r="H1093" s="49">
        <v>0.15</v>
      </c>
      <c r="I1093" s="89">
        <f t="shared" si="77"/>
        <v>36.450000000000003</v>
      </c>
      <c r="J1093" s="89"/>
    </row>
    <row r="1094" spans="1:10" x14ac:dyDescent="0.35">
      <c r="A1094" s="15" t="str">
        <f>Pivot!A1096</f>
        <v>10609001725890</v>
      </c>
      <c r="B1094" s="90">
        <f>Pivot!B1096</f>
        <v>41579</v>
      </c>
      <c r="C1094" s="15">
        <f>Pivot!C1096</f>
        <v>10</v>
      </c>
      <c r="D1094" s="118">
        <f>Pivot!D1096</f>
        <v>23.015000000000001</v>
      </c>
      <c r="E1094" s="15">
        <f t="shared" si="78"/>
        <v>3</v>
      </c>
      <c r="F1094" s="15">
        <f t="shared" si="79"/>
        <v>2</v>
      </c>
      <c r="G1094" s="15">
        <f t="shared" si="80"/>
        <v>2</v>
      </c>
      <c r="H1094" s="49">
        <v>0.74</v>
      </c>
      <c r="I1094" s="89">
        <f t="shared" si="77"/>
        <v>230.15</v>
      </c>
      <c r="J1094" s="89"/>
    </row>
    <row r="1095" spans="1:10" x14ac:dyDescent="0.35">
      <c r="A1095" s="15" t="str">
        <f>Pivot!A1097</f>
        <v>10609001725973</v>
      </c>
      <c r="B1095" s="90">
        <f>Pivot!B1097</f>
        <v>41510</v>
      </c>
      <c r="C1095" s="15">
        <f>Pivot!C1097</f>
        <v>3</v>
      </c>
      <c r="D1095" s="118">
        <f>Pivot!D1097</f>
        <v>20.849999999999998</v>
      </c>
      <c r="E1095" s="15">
        <f t="shared" si="78"/>
        <v>2</v>
      </c>
      <c r="F1095" s="15">
        <f t="shared" si="79"/>
        <v>1</v>
      </c>
      <c r="G1095" s="15">
        <f t="shared" si="80"/>
        <v>2</v>
      </c>
      <c r="H1095" s="49">
        <v>0.94</v>
      </c>
      <c r="I1095" s="89">
        <f t="shared" si="77"/>
        <v>62.55</v>
      </c>
      <c r="J1095" s="89"/>
    </row>
    <row r="1096" spans="1:10" x14ac:dyDescent="0.35">
      <c r="A1096" s="15" t="str">
        <f>Pivot!A1098</f>
        <v>10609001726138</v>
      </c>
      <c r="B1096" s="90">
        <f>Pivot!B1098</f>
        <v>41292</v>
      </c>
      <c r="C1096" s="15">
        <f>Pivot!C1098</f>
        <v>1</v>
      </c>
      <c r="D1096" s="118">
        <f>Pivot!D1098</f>
        <v>15</v>
      </c>
      <c r="E1096" s="15">
        <f t="shared" si="78"/>
        <v>1</v>
      </c>
      <c r="F1096" s="15">
        <f t="shared" si="79"/>
        <v>1</v>
      </c>
      <c r="G1096" s="15">
        <f t="shared" si="80"/>
        <v>2</v>
      </c>
      <c r="H1096" s="49">
        <v>0.81</v>
      </c>
      <c r="I1096" s="89">
        <f t="shared" si="77"/>
        <v>15</v>
      </c>
      <c r="J1096" s="89"/>
    </row>
    <row r="1097" spans="1:10" x14ac:dyDescent="0.35">
      <c r="A1097" s="15" t="str">
        <f>Pivot!A1099</f>
        <v>10609001726393</v>
      </c>
      <c r="B1097" s="90">
        <f>Pivot!B1099</f>
        <v>41256</v>
      </c>
      <c r="C1097" s="15">
        <f>Pivot!C1099</f>
        <v>1</v>
      </c>
      <c r="D1097" s="118">
        <f>Pivot!D1099</f>
        <v>8.77</v>
      </c>
      <c r="E1097" s="15">
        <f t="shared" si="78"/>
        <v>1</v>
      </c>
      <c r="F1097" s="15">
        <f t="shared" si="79"/>
        <v>1</v>
      </c>
      <c r="G1097" s="15">
        <f t="shared" si="80"/>
        <v>1</v>
      </c>
      <c r="H1097" s="49">
        <v>0.12</v>
      </c>
      <c r="I1097" s="89">
        <f t="shared" si="77"/>
        <v>8.77</v>
      </c>
      <c r="J1097" s="89"/>
    </row>
    <row r="1098" spans="1:10" x14ac:dyDescent="0.35">
      <c r="A1098" s="15" t="str">
        <f>Pivot!A1100</f>
        <v>10609001726476</v>
      </c>
      <c r="B1098" s="90">
        <f>Pivot!B1100</f>
        <v>41256</v>
      </c>
      <c r="C1098" s="15">
        <f>Pivot!C1100</f>
        <v>1</v>
      </c>
      <c r="D1098" s="118">
        <f>Pivot!D1100</f>
        <v>9.9499999999999993</v>
      </c>
      <c r="E1098" s="15">
        <f t="shared" si="78"/>
        <v>1</v>
      </c>
      <c r="F1098" s="15">
        <f t="shared" si="79"/>
        <v>1</v>
      </c>
      <c r="G1098" s="15">
        <f t="shared" si="80"/>
        <v>1</v>
      </c>
      <c r="H1098" s="49">
        <v>0.7</v>
      </c>
      <c r="I1098" s="89">
        <f t="shared" si="77"/>
        <v>9.9499999999999993</v>
      </c>
      <c r="J1098" s="89"/>
    </row>
    <row r="1099" spans="1:10" x14ac:dyDescent="0.35">
      <c r="A1099" s="15" t="str">
        <f>Pivot!A1101</f>
        <v>10609001726542</v>
      </c>
      <c r="B1099" s="90">
        <f>Pivot!B1101</f>
        <v>41543</v>
      </c>
      <c r="C1099" s="15">
        <f>Pivot!C1101</f>
        <v>9</v>
      </c>
      <c r="D1099" s="118">
        <f>Pivot!D1101</f>
        <v>25.137777777777778</v>
      </c>
      <c r="E1099" s="15">
        <f t="shared" si="78"/>
        <v>3</v>
      </c>
      <c r="F1099" s="15">
        <f t="shared" si="79"/>
        <v>1</v>
      </c>
      <c r="G1099" s="15">
        <f t="shared" si="80"/>
        <v>2</v>
      </c>
      <c r="H1099" s="49">
        <v>0.44</v>
      </c>
      <c r="I1099" s="89">
        <f t="shared" si="77"/>
        <v>226.24</v>
      </c>
      <c r="J1099" s="89"/>
    </row>
    <row r="1100" spans="1:10" x14ac:dyDescent="0.35">
      <c r="A1100" s="15" t="str">
        <f>Pivot!A1102</f>
        <v>10609001726625</v>
      </c>
      <c r="B1100" s="90">
        <f>Pivot!B1102</f>
        <v>41303</v>
      </c>
      <c r="C1100" s="15">
        <f>Pivot!C1102</f>
        <v>6</v>
      </c>
      <c r="D1100" s="118">
        <f>Pivot!D1102</f>
        <v>10.051666666666668</v>
      </c>
      <c r="E1100" s="15">
        <f t="shared" si="78"/>
        <v>1</v>
      </c>
      <c r="F1100" s="15">
        <f t="shared" si="79"/>
        <v>1</v>
      </c>
      <c r="G1100" s="15">
        <f t="shared" si="80"/>
        <v>2</v>
      </c>
      <c r="H1100" s="49">
        <v>0.82</v>
      </c>
      <c r="I1100" s="89">
        <f t="shared" si="77"/>
        <v>60.31</v>
      </c>
      <c r="J1100" s="89"/>
    </row>
    <row r="1101" spans="1:10" x14ac:dyDescent="0.35">
      <c r="A1101" s="15" t="str">
        <f>Pivot!A1103</f>
        <v>10609001726963</v>
      </c>
      <c r="B1101" s="90">
        <f>Pivot!B1103</f>
        <v>41254</v>
      </c>
      <c r="C1101" s="15">
        <f>Pivot!C1103</f>
        <v>1</v>
      </c>
      <c r="D1101" s="118">
        <f>Pivot!D1103</f>
        <v>4.95</v>
      </c>
      <c r="E1101" s="15">
        <f t="shared" si="78"/>
        <v>1</v>
      </c>
      <c r="F1101" s="15">
        <f t="shared" si="79"/>
        <v>1</v>
      </c>
      <c r="G1101" s="15">
        <f t="shared" si="80"/>
        <v>1</v>
      </c>
      <c r="H1101" s="49">
        <v>0.52</v>
      </c>
      <c r="I1101" s="89">
        <f t="shared" si="77"/>
        <v>4.95</v>
      </c>
      <c r="J1101" s="89"/>
    </row>
    <row r="1102" spans="1:10" x14ac:dyDescent="0.35">
      <c r="A1102" s="15" t="str">
        <f>Pivot!A1104</f>
        <v>10609001727128</v>
      </c>
      <c r="B1102" s="90">
        <f>Pivot!B1104</f>
        <v>41253</v>
      </c>
      <c r="C1102" s="15">
        <f>Pivot!C1104</f>
        <v>1</v>
      </c>
      <c r="D1102" s="118">
        <f>Pivot!D1104</f>
        <v>23.9</v>
      </c>
      <c r="E1102" s="15">
        <f t="shared" si="78"/>
        <v>1</v>
      </c>
      <c r="F1102" s="15">
        <f t="shared" si="79"/>
        <v>1</v>
      </c>
      <c r="G1102" s="15">
        <f t="shared" si="80"/>
        <v>2</v>
      </c>
      <c r="H1102" s="49">
        <v>0.08</v>
      </c>
      <c r="I1102" s="89">
        <f t="shared" si="77"/>
        <v>23.9</v>
      </c>
      <c r="J1102" s="89"/>
    </row>
    <row r="1103" spans="1:10" x14ac:dyDescent="0.35">
      <c r="A1103" s="15" t="str">
        <f>Pivot!A1105</f>
        <v>10609001727532</v>
      </c>
      <c r="B1103" s="90">
        <f>Pivot!B1105</f>
        <v>41257</v>
      </c>
      <c r="C1103" s="15">
        <f>Pivot!C1105</f>
        <v>1</v>
      </c>
      <c r="D1103" s="118">
        <f>Pivot!D1105</f>
        <v>24.96</v>
      </c>
      <c r="E1103" s="15">
        <f t="shared" si="78"/>
        <v>1</v>
      </c>
      <c r="F1103" s="15">
        <f t="shared" si="79"/>
        <v>1</v>
      </c>
      <c r="G1103" s="15">
        <f t="shared" si="80"/>
        <v>2</v>
      </c>
      <c r="H1103" s="49">
        <v>0.37</v>
      </c>
      <c r="I1103" s="89">
        <f t="shared" si="77"/>
        <v>24.96</v>
      </c>
      <c r="J1103" s="89"/>
    </row>
    <row r="1104" spans="1:10" x14ac:dyDescent="0.35">
      <c r="A1104" s="15" t="str">
        <f>Pivot!A1106</f>
        <v>10609001727615</v>
      </c>
      <c r="B1104" s="90">
        <f>Pivot!B1106</f>
        <v>41300</v>
      </c>
      <c r="C1104" s="15">
        <f>Pivot!C1106</f>
        <v>1</v>
      </c>
      <c r="D1104" s="118">
        <f>Pivot!D1106</f>
        <v>10</v>
      </c>
      <c r="E1104" s="15">
        <f t="shared" si="78"/>
        <v>1</v>
      </c>
      <c r="F1104" s="15">
        <f t="shared" si="79"/>
        <v>1</v>
      </c>
      <c r="G1104" s="15">
        <f t="shared" si="80"/>
        <v>2</v>
      </c>
      <c r="H1104" s="49">
        <v>0.94</v>
      </c>
      <c r="I1104" s="89">
        <f t="shared" si="77"/>
        <v>10</v>
      </c>
      <c r="J1104" s="89"/>
    </row>
    <row r="1105" spans="1:10" x14ac:dyDescent="0.35">
      <c r="A1105" s="15" t="str">
        <f>Pivot!A1107</f>
        <v>10609001727870</v>
      </c>
      <c r="B1105" s="90">
        <f>Pivot!B1107</f>
        <v>41254</v>
      </c>
      <c r="C1105" s="15">
        <f>Pivot!C1107</f>
        <v>1</v>
      </c>
      <c r="D1105" s="118">
        <f>Pivot!D1107</f>
        <v>13.9</v>
      </c>
      <c r="E1105" s="15">
        <f t="shared" si="78"/>
        <v>1</v>
      </c>
      <c r="F1105" s="15">
        <f t="shared" si="79"/>
        <v>1</v>
      </c>
      <c r="G1105" s="15">
        <f t="shared" si="80"/>
        <v>2</v>
      </c>
      <c r="H1105" s="49">
        <v>0.36</v>
      </c>
      <c r="I1105" s="89">
        <f t="shared" si="77"/>
        <v>13.9</v>
      </c>
      <c r="J1105" s="89"/>
    </row>
    <row r="1106" spans="1:10" x14ac:dyDescent="0.35">
      <c r="A1106" s="15" t="str">
        <f>Pivot!A1108</f>
        <v>10609001727953</v>
      </c>
      <c r="B1106" s="90">
        <f>Pivot!B1108</f>
        <v>41256</v>
      </c>
      <c r="C1106" s="15">
        <f>Pivot!C1108</f>
        <v>2</v>
      </c>
      <c r="D1106" s="118">
        <f>Pivot!D1108</f>
        <v>8.1750000000000007</v>
      </c>
      <c r="E1106" s="15">
        <f t="shared" si="78"/>
        <v>1</v>
      </c>
      <c r="F1106" s="15">
        <f t="shared" si="79"/>
        <v>1</v>
      </c>
      <c r="G1106" s="15">
        <f t="shared" si="80"/>
        <v>1</v>
      </c>
      <c r="H1106" s="49">
        <v>0.06</v>
      </c>
      <c r="I1106" s="89">
        <f t="shared" si="77"/>
        <v>16.350000000000001</v>
      </c>
      <c r="J1106" s="89"/>
    </row>
    <row r="1107" spans="1:10" x14ac:dyDescent="0.35">
      <c r="A1107" s="15" t="str">
        <f>Pivot!A1109</f>
        <v>10609001728035</v>
      </c>
      <c r="B1107" s="90">
        <f>Pivot!B1109</f>
        <v>41256</v>
      </c>
      <c r="C1107" s="15">
        <f>Pivot!C1109</f>
        <v>1</v>
      </c>
      <c r="D1107" s="118">
        <f>Pivot!D1109</f>
        <v>25.74</v>
      </c>
      <c r="E1107" s="15">
        <f t="shared" si="78"/>
        <v>1</v>
      </c>
      <c r="F1107" s="15">
        <f t="shared" si="79"/>
        <v>1</v>
      </c>
      <c r="G1107" s="15">
        <f t="shared" si="80"/>
        <v>2</v>
      </c>
      <c r="H1107" s="49">
        <v>0.76</v>
      </c>
      <c r="I1107" s="89">
        <f t="shared" si="77"/>
        <v>25.74</v>
      </c>
      <c r="J1107" s="89"/>
    </row>
    <row r="1108" spans="1:10" x14ac:dyDescent="0.35">
      <c r="A1108" s="15" t="str">
        <f>Pivot!A1110</f>
        <v>10609001728118</v>
      </c>
      <c r="B1108" s="90">
        <f>Pivot!B1110</f>
        <v>41354</v>
      </c>
      <c r="C1108" s="15">
        <f>Pivot!C1110</f>
        <v>3</v>
      </c>
      <c r="D1108" s="118">
        <f>Pivot!D1110</f>
        <v>15.743333333333332</v>
      </c>
      <c r="E1108" s="15">
        <f t="shared" si="78"/>
        <v>1</v>
      </c>
      <c r="F1108" s="15">
        <f t="shared" si="79"/>
        <v>1</v>
      </c>
      <c r="G1108" s="15">
        <f t="shared" si="80"/>
        <v>2</v>
      </c>
      <c r="H1108" s="49">
        <v>0.13</v>
      </c>
      <c r="I1108" s="89">
        <f t="shared" si="77"/>
        <v>47.23</v>
      </c>
      <c r="J1108" s="89"/>
    </row>
    <row r="1109" spans="1:10" x14ac:dyDescent="0.35">
      <c r="A1109" s="15" t="str">
        <f>Pivot!A1111</f>
        <v>10609001728290</v>
      </c>
      <c r="B1109" s="90">
        <f>Pivot!B1111</f>
        <v>41262</v>
      </c>
      <c r="C1109" s="15">
        <f>Pivot!C1111</f>
        <v>1</v>
      </c>
      <c r="D1109" s="118">
        <f>Pivot!D1111</f>
        <v>23.9</v>
      </c>
      <c r="E1109" s="15">
        <f t="shared" si="78"/>
        <v>1</v>
      </c>
      <c r="F1109" s="15">
        <f t="shared" si="79"/>
        <v>1</v>
      </c>
      <c r="G1109" s="15">
        <f t="shared" si="80"/>
        <v>2</v>
      </c>
      <c r="H1109" s="49">
        <v>0.77</v>
      </c>
      <c r="I1109" s="89">
        <f t="shared" si="77"/>
        <v>23.9</v>
      </c>
      <c r="J1109" s="89"/>
    </row>
    <row r="1110" spans="1:10" x14ac:dyDescent="0.35">
      <c r="A1110" s="15" t="str">
        <f>Pivot!A1112</f>
        <v>10609001728373</v>
      </c>
      <c r="B1110" s="90">
        <f>Pivot!B1112</f>
        <v>41261</v>
      </c>
      <c r="C1110" s="15">
        <f>Pivot!C1112</f>
        <v>1</v>
      </c>
      <c r="D1110" s="118">
        <f>Pivot!D1112</f>
        <v>45.55</v>
      </c>
      <c r="E1110" s="15">
        <f t="shared" si="78"/>
        <v>1</v>
      </c>
      <c r="F1110" s="15">
        <f t="shared" si="79"/>
        <v>1</v>
      </c>
      <c r="G1110" s="15">
        <f t="shared" si="80"/>
        <v>3</v>
      </c>
      <c r="H1110" s="49">
        <v>0.16</v>
      </c>
      <c r="I1110" s="89">
        <f t="shared" si="77"/>
        <v>45.55</v>
      </c>
      <c r="J1110" s="89"/>
    </row>
    <row r="1111" spans="1:10" x14ac:dyDescent="0.35">
      <c r="A1111" s="15" t="str">
        <f>Pivot!A1113</f>
        <v>10609001728456</v>
      </c>
      <c r="B1111" s="90">
        <f>Pivot!B1113</f>
        <v>41542</v>
      </c>
      <c r="C1111" s="15">
        <f>Pivot!C1113</f>
        <v>17</v>
      </c>
      <c r="D1111" s="118">
        <f>Pivot!D1113</f>
        <v>13.108823529411765</v>
      </c>
      <c r="E1111" s="15">
        <f t="shared" si="78"/>
        <v>3</v>
      </c>
      <c r="F1111" s="15">
        <f t="shared" si="79"/>
        <v>2</v>
      </c>
      <c r="G1111" s="15">
        <f t="shared" si="80"/>
        <v>2</v>
      </c>
      <c r="H1111" s="49">
        <v>0.17</v>
      </c>
      <c r="I1111" s="89">
        <f t="shared" si="77"/>
        <v>222.85000000000002</v>
      </c>
      <c r="J1111" s="89"/>
    </row>
    <row r="1112" spans="1:10" x14ac:dyDescent="0.35">
      <c r="A1112" s="15" t="str">
        <f>Pivot!A1114</f>
        <v>10609001728522</v>
      </c>
      <c r="B1112" s="90">
        <f>Pivot!B1114</f>
        <v>41260</v>
      </c>
      <c r="C1112" s="15">
        <f>Pivot!C1114</f>
        <v>1</v>
      </c>
      <c r="D1112" s="118">
        <f>Pivot!D1114</f>
        <v>14.35</v>
      </c>
      <c r="E1112" s="15">
        <f t="shared" si="78"/>
        <v>1</v>
      </c>
      <c r="F1112" s="15">
        <f t="shared" si="79"/>
        <v>1</v>
      </c>
      <c r="G1112" s="15">
        <f t="shared" si="80"/>
        <v>2</v>
      </c>
      <c r="H1112" s="49">
        <v>0.51</v>
      </c>
      <c r="I1112" s="89">
        <f t="shared" si="77"/>
        <v>14.35</v>
      </c>
      <c r="J1112" s="89"/>
    </row>
    <row r="1113" spans="1:10" x14ac:dyDescent="0.35">
      <c r="A1113" s="15" t="str">
        <f>Pivot!A1115</f>
        <v>10609001728605</v>
      </c>
      <c r="B1113" s="90">
        <f>Pivot!B1115</f>
        <v>41359</v>
      </c>
      <c r="C1113" s="15">
        <f>Pivot!C1115</f>
        <v>4</v>
      </c>
      <c r="D1113" s="118">
        <f>Pivot!D1115</f>
        <v>7.75</v>
      </c>
      <c r="E1113" s="15">
        <f t="shared" si="78"/>
        <v>1</v>
      </c>
      <c r="F1113" s="15">
        <f t="shared" si="79"/>
        <v>1</v>
      </c>
      <c r="G1113" s="15">
        <f t="shared" si="80"/>
        <v>1</v>
      </c>
      <c r="H1113" s="49">
        <v>0.68</v>
      </c>
      <c r="I1113" s="89">
        <f t="shared" si="77"/>
        <v>31</v>
      </c>
      <c r="J1113" s="89"/>
    </row>
    <row r="1114" spans="1:10" x14ac:dyDescent="0.35">
      <c r="A1114" s="15" t="str">
        <f>Pivot!A1116</f>
        <v>10609001728860</v>
      </c>
      <c r="B1114" s="90">
        <f>Pivot!B1116</f>
        <v>41351</v>
      </c>
      <c r="C1114" s="15">
        <f>Pivot!C1116</f>
        <v>1</v>
      </c>
      <c r="D1114" s="118">
        <f>Pivot!D1116</f>
        <v>12.33</v>
      </c>
      <c r="E1114" s="15">
        <f t="shared" si="78"/>
        <v>1</v>
      </c>
      <c r="F1114" s="15">
        <f t="shared" si="79"/>
        <v>1</v>
      </c>
      <c r="G1114" s="15">
        <f t="shared" si="80"/>
        <v>2</v>
      </c>
      <c r="H1114" s="49">
        <v>0.62</v>
      </c>
      <c r="I1114" s="89">
        <f t="shared" si="77"/>
        <v>12.33</v>
      </c>
      <c r="J1114" s="89"/>
    </row>
    <row r="1115" spans="1:10" x14ac:dyDescent="0.35">
      <c r="A1115" s="15" t="str">
        <f>Pivot!A1117</f>
        <v>10609001728944</v>
      </c>
      <c r="B1115" s="90">
        <f>Pivot!B1117</f>
        <v>41260</v>
      </c>
      <c r="C1115" s="15">
        <f>Pivot!C1117</f>
        <v>1</v>
      </c>
      <c r="D1115" s="118">
        <f>Pivot!D1117</f>
        <v>10.75</v>
      </c>
      <c r="E1115" s="15">
        <f t="shared" si="78"/>
        <v>1</v>
      </c>
      <c r="F1115" s="15">
        <f t="shared" si="79"/>
        <v>1</v>
      </c>
      <c r="G1115" s="15">
        <f t="shared" si="80"/>
        <v>2</v>
      </c>
      <c r="H1115" s="49">
        <v>0.5</v>
      </c>
      <c r="I1115" s="89">
        <f t="shared" si="77"/>
        <v>10.75</v>
      </c>
      <c r="J1115" s="89"/>
    </row>
    <row r="1116" spans="1:10" x14ac:dyDescent="0.35">
      <c r="A1116" s="15" t="str">
        <f>Pivot!A1118</f>
        <v>10609001729363</v>
      </c>
      <c r="B1116" s="90">
        <f>Pivot!B1118</f>
        <v>41279</v>
      </c>
      <c r="C1116" s="15">
        <f>Pivot!C1118</f>
        <v>1</v>
      </c>
      <c r="D1116" s="118">
        <f>Pivot!D1118</f>
        <v>56</v>
      </c>
      <c r="E1116" s="15">
        <f t="shared" si="78"/>
        <v>1</v>
      </c>
      <c r="F1116" s="15">
        <f t="shared" si="79"/>
        <v>1</v>
      </c>
      <c r="G1116" s="15">
        <f t="shared" si="80"/>
        <v>3</v>
      </c>
      <c r="H1116" s="49">
        <v>0.15</v>
      </c>
      <c r="I1116" s="89">
        <f t="shared" si="77"/>
        <v>56</v>
      </c>
      <c r="J1116" s="89"/>
    </row>
    <row r="1117" spans="1:10" x14ac:dyDescent="0.35">
      <c r="A1117" s="15" t="str">
        <f>Pivot!A1119</f>
        <v>10609001729447</v>
      </c>
      <c r="B1117" s="90">
        <f>Pivot!B1119</f>
        <v>41402</v>
      </c>
      <c r="C1117" s="15">
        <f>Pivot!C1119</f>
        <v>2</v>
      </c>
      <c r="D1117" s="118">
        <f>Pivot!D1119</f>
        <v>35.825000000000003</v>
      </c>
      <c r="E1117" s="15">
        <f t="shared" si="78"/>
        <v>2</v>
      </c>
      <c r="F1117" s="15">
        <f t="shared" si="79"/>
        <v>1</v>
      </c>
      <c r="G1117" s="15">
        <f t="shared" si="80"/>
        <v>2</v>
      </c>
      <c r="H1117" s="49">
        <v>0.49</v>
      </c>
      <c r="I1117" s="89">
        <f t="shared" si="77"/>
        <v>71.650000000000006</v>
      </c>
      <c r="J1117" s="89"/>
    </row>
    <row r="1118" spans="1:10" x14ac:dyDescent="0.35">
      <c r="A1118" s="15" t="str">
        <f>Pivot!A1120</f>
        <v>10609001729512</v>
      </c>
      <c r="B1118" s="90">
        <f>Pivot!B1120</f>
        <v>41257</v>
      </c>
      <c r="C1118" s="15">
        <f>Pivot!C1120</f>
        <v>1</v>
      </c>
      <c r="D1118" s="118">
        <f>Pivot!D1120</f>
        <v>35.700000000000003</v>
      </c>
      <c r="E1118" s="15">
        <f t="shared" si="78"/>
        <v>1</v>
      </c>
      <c r="F1118" s="15">
        <f t="shared" si="79"/>
        <v>1</v>
      </c>
      <c r="G1118" s="15">
        <f t="shared" si="80"/>
        <v>2</v>
      </c>
      <c r="H1118" s="49">
        <v>0.95</v>
      </c>
      <c r="I1118" s="89">
        <f t="shared" si="77"/>
        <v>35.700000000000003</v>
      </c>
      <c r="J1118" s="89"/>
    </row>
    <row r="1119" spans="1:10" x14ac:dyDescent="0.35">
      <c r="A1119" s="15" t="str">
        <f>Pivot!A1121</f>
        <v>10609001729694</v>
      </c>
      <c r="B1119" s="90">
        <f>Pivot!B1121</f>
        <v>41254</v>
      </c>
      <c r="C1119" s="15">
        <f>Pivot!C1121</f>
        <v>1</v>
      </c>
      <c r="D1119" s="118">
        <f>Pivot!D1121</f>
        <v>11.25</v>
      </c>
      <c r="E1119" s="15">
        <f t="shared" si="78"/>
        <v>1</v>
      </c>
      <c r="F1119" s="15">
        <f t="shared" si="79"/>
        <v>1</v>
      </c>
      <c r="G1119" s="15">
        <f t="shared" si="80"/>
        <v>2</v>
      </c>
      <c r="H1119" s="49">
        <v>0.37</v>
      </c>
      <c r="I1119" s="89">
        <f t="shared" si="77"/>
        <v>11.25</v>
      </c>
      <c r="J1119" s="89"/>
    </row>
    <row r="1120" spans="1:10" x14ac:dyDescent="0.35">
      <c r="A1120" s="15" t="str">
        <f>Pivot!A1122</f>
        <v>10609001729850</v>
      </c>
      <c r="B1120" s="90">
        <f>Pivot!B1122</f>
        <v>41299</v>
      </c>
      <c r="C1120" s="15">
        <f>Pivot!C1122</f>
        <v>1</v>
      </c>
      <c r="D1120" s="118">
        <f>Pivot!D1122</f>
        <v>13.5</v>
      </c>
      <c r="E1120" s="15">
        <f t="shared" si="78"/>
        <v>1</v>
      </c>
      <c r="F1120" s="15">
        <f t="shared" si="79"/>
        <v>1</v>
      </c>
      <c r="G1120" s="15">
        <f t="shared" si="80"/>
        <v>2</v>
      </c>
      <c r="H1120" s="49">
        <v>0.41</v>
      </c>
      <c r="I1120" s="89">
        <f t="shared" si="77"/>
        <v>13.5</v>
      </c>
      <c r="J1120" s="89"/>
    </row>
    <row r="1121" spans="1:10" x14ac:dyDescent="0.35">
      <c r="A1121" s="15" t="str">
        <f>Pivot!A1123</f>
        <v>10609001729934</v>
      </c>
      <c r="B1121" s="90">
        <f>Pivot!B1123</f>
        <v>41305</v>
      </c>
      <c r="C1121" s="15">
        <f>Pivot!C1123</f>
        <v>2</v>
      </c>
      <c r="D1121" s="118">
        <f>Pivot!D1123</f>
        <v>10.815000000000001</v>
      </c>
      <c r="E1121" s="15">
        <f t="shared" si="78"/>
        <v>1</v>
      </c>
      <c r="F1121" s="15">
        <f t="shared" si="79"/>
        <v>1</v>
      </c>
      <c r="G1121" s="15">
        <f t="shared" si="80"/>
        <v>2</v>
      </c>
      <c r="H1121" s="49">
        <v>7.0000000000000007E-2</v>
      </c>
      <c r="I1121" s="89">
        <f t="shared" si="77"/>
        <v>21.630000000000003</v>
      </c>
      <c r="J1121" s="89"/>
    </row>
    <row r="1122" spans="1:10" x14ac:dyDescent="0.35">
      <c r="A1122" s="15" t="str">
        <f>Pivot!A1124</f>
        <v>10609001730098</v>
      </c>
      <c r="B1122" s="90">
        <f>Pivot!B1124</f>
        <v>41256</v>
      </c>
      <c r="C1122" s="15">
        <f>Pivot!C1124</f>
        <v>4</v>
      </c>
      <c r="D1122" s="118">
        <f>Pivot!D1124</f>
        <v>10.637499999999999</v>
      </c>
      <c r="E1122" s="15">
        <f t="shared" si="78"/>
        <v>1</v>
      </c>
      <c r="F1122" s="15">
        <f t="shared" si="79"/>
        <v>1</v>
      </c>
      <c r="G1122" s="15">
        <f t="shared" si="80"/>
        <v>2</v>
      </c>
      <c r="H1122" s="49">
        <v>0.48</v>
      </c>
      <c r="I1122" s="89">
        <f t="shared" si="77"/>
        <v>42.55</v>
      </c>
      <c r="J1122" s="89"/>
    </row>
    <row r="1123" spans="1:10" x14ac:dyDescent="0.35">
      <c r="A1123" s="15" t="str">
        <f>Pivot!A1125</f>
        <v>10609001730338</v>
      </c>
      <c r="B1123" s="90">
        <f>Pivot!B1125</f>
        <v>41195</v>
      </c>
      <c r="C1123" s="15">
        <f>Pivot!C1125</f>
        <v>1</v>
      </c>
      <c r="D1123" s="118">
        <f>Pivot!D1125</f>
        <v>12</v>
      </c>
      <c r="E1123" s="15">
        <f t="shared" si="78"/>
        <v>1</v>
      </c>
      <c r="F1123" s="15">
        <f t="shared" si="79"/>
        <v>1</v>
      </c>
      <c r="G1123" s="15">
        <f t="shared" si="80"/>
        <v>2</v>
      </c>
      <c r="H1123" s="49">
        <v>0.59</v>
      </c>
      <c r="I1123" s="89">
        <f t="shared" si="77"/>
        <v>12</v>
      </c>
      <c r="J1123" s="89"/>
    </row>
    <row r="1124" spans="1:10" x14ac:dyDescent="0.35">
      <c r="A1124" s="15" t="str">
        <f>Pivot!A1126</f>
        <v>10609001730411</v>
      </c>
      <c r="B1124" s="90">
        <f>Pivot!B1126</f>
        <v>41195</v>
      </c>
      <c r="C1124" s="15">
        <f>Pivot!C1126</f>
        <v>2</v>
      </c>
      <c r="D1124" s="118">
        <f>Pivot!D1126</f>
        <v>33.375</v>
      </c>
      <c r="E1124" s="15">
        <f t="shared" si="78"/>
        <v>1</v>
      </c>
      <c r="F1124" s="15">
        <f t="shared" si="79"/>
        <v>1</v>
      </c>
      <c r="G1124" s="15">
        <f t="shared" si="80"/>
        <v>2</v>
      </c>
      <c r="H1124" s="49">
        <v>0.4</v>
      </c>
      <c r="I1124" s="89">
        <f t="shared" si="77"/>
        <v>66.75</v>
      </c>
      <c r="J1124" s="89"/>
    </row>
    <row r="1125" spans="1:10" x14ac:dyDescent="0.35">
      <c r="A1125" s="15" t="str">
        <f>Pivot!A1127</f>
        <v>10609001730585</v>
      </c>
      <c r="B1125" s="90">
        <f>Pivot!B1127</f>
        <v>41195</v>
      </c>
      <c r="C1125" s="15">
        <f>Pivot!C1127</f>
        <v>1</v>
      </c>
      <c r="D1125" s="118">
        <f>Pivot!D1127</f>
        <v>52.3</v>
      </c>
      <c r="E1125" s="15">
        <f t="shared" si="78"/>
        <v>1</v>
      </c>
      <c r="F1125" s="15">
        <f t="shared" si="79"/>
        <v>1</v>
      </c>
      <c r="G1125" s="15">
        <f t="shared" si="80"/>
        <v>3</v>
      </c>
      <c r="H1125" s="49">
        <v>0.43</v>
      </c>
      <c r="I1125" s="89">
        <f t="shared" si="77"/>
        <v>52.3</v>
      </c>
      <c r="J1125" s="89"/>
    </row>
    <row r="1126" spans="1:10" x14ac:dyDescent="0.35">
      <c r="A1126" s="15" t="str">
        <f>Pivot!A1128</f>
        <v>10609001730668</v>
      </c>
      <c r="B1126" s="90">
        <f>Pivot!B1128</f>
        <v>41200</v>
      </c>
      <c r="C1126" s="15">
        <f>Pivot!C1128</f>
        <v>1</v>
      </c>
      <c r="D1126" s="118">
        <f>Pivot!D1128</f>
        <v>28.25</v>
      </c>
      <c r="E1126" s="15">
        <f t="shared" si="78"/>
        <v>1</v>
      </c>
      <c r="F1126" s="15">
        <f t="shared" si="79"/>
        <v>1</v>
      </c>
      <c r="G1126" s="15">
        <f t="shared" si="80"/>
        <v>2</v>
      </c>
      <c r="H1126" s="49">
        <v>0.36</v>
      </c>
      <c r="I1126" s="89">
        <f t="shared" si="77"/>
        <v>28.25</v>
      </c>
      <c r="J1126" s="89"/>
    </row>
    <row r="1127" spans="1:10" x14ac:dyDescent="0.35">
      <c r="A1127" s="15" t="str">
        <f>Pivot!A1129</f>
        <v>10609001730742</v>
      </c>
      <c r="B1127" s="90">
        <f>Pivot!B1129</f>
        <v>41215</v>
      </c>
      <c r="C1127" s="15">
        <f>Pivot!C1129</f>
        <v>5</v>
      </c>
      <c r="D1127" s="118">
        <f>Pivot!D1129</f>
        <v>17.149999999999999</v>
      </c>
      <c r="E1127" s="15">
        <f t="shared" si="78"/>
        <v>1</v>
      </c>
      <c r="F1127" s="15">
        <f t="shared" si="79"/>
        <v>1</v>
      </c>
      <c r="G1127" s="15">
        <f t="shared" si="80"/>
        <v>2</v>
      </c>
      <c r="H1127" s="49">
        <v>0.28999999999999998</v>
      </c>
      <c r="I1127" s="89">
        <f t="shared" si="77"/>
        <v>85.75</v>
      </c>
      <c r="J1127" s="89"/>
    </row>
    <row r="1128" spans="1:10" x14ac:dyDescent="0.35">
      <c r="A1128" s="15" t="str">
        <f>Pivot!A1130</f>
        <v>10609001730825</v>
      </c>
      <c r="B1128" s="90">
        <f>Pivot!B1130</f>
        <v>41200</v>
      </c>
      <c r="C1128" s="15">
        <f>Pivot!C1130</f>
        <v>1</v>
      </c>
      <c r="D1128" s="118">
        <f>Pivot!D1130</f>
        <v>34.65</v>
      </c>
      <c r="E1128" s="15">
        <f t="shared" si="78"/>
        <v>1</v>
      </c>
      <c r="F1128" s="15">
        <f t="shared" si="79"/>
        <v>1</v>
      </c>
      <c r="G1128" s="15">
        <f t="shared" si="80"/>
        <v>2</v>
      </c>
      <c r="H1128" s="49">
        <v>0.42</v>
      </c>
      <c r="I1128" s="89">
        <f t="shared" si="77"/>
        <v>34.65</v>
      </c>
      <c r="J1128" s="89"/>
    </row>
    <row r="1129" spans="1:10" x14ac:dyDescent="0.35">
      <c r="A1129" s="15" t="str">
        <f>Pivot!A1131</f>
        <v>10609001730908</v>
      </c>
      <c r="B1129" s="90">
        <f>Pivot!B1131</f>
        <v>41200</v>
      </c>
      <c r="C1129" s="15">
        <f>Pivot!C1131</f>
        <v>1</v>
      </c>
      <c r="D1129" s="118">
        <f>Pivot!D1131</f>
        <v>13.95</v>
      </c>
      <c r="E1129" s="15">
        <f t="shared" si="78"/>
        <v>1</v>
      </c>
      <c r="F1129" s="15">
        <f t="shared" si="79"/>
        <v>1</v>
      </c>
      <c r="G1129" s="15">
        <f t="shared" si="80"/>
        <v>2</v>
      </c>
      <c r="H1129" s="49">
        <v>0.32</v>
      </c>
      <c r="I1129" s="89">
        <f t="shared" si="77"/>
        <v>13.95</v>
      </c>
      <c r="J1129" s="89"/>
    </row>
    <row r="1130" spans="1:10" x14ac:dyDescent="0.35">
      <c r="A1130" s="15" t="str">
        <f>Pivot!A1132</f>
        <v>10609001731088</v>
      </c>
      <c r="B1130" s="90">
        <f>Pivot!B1132</f>
        <v>41456</v>
      </c>
      <c r="C1130" s="15">
        <f>Pivot!C1132</f>
        <v>12</v>
      </c>
      <c r="D1130" s="118">
        <f>Pivot!D1132</f>
        <v>24.266666666666666</v>
      </c>
      <c r="E1130" s="15">
        <f t="shared" si="78"/>
        <v>2</v>
      </c>
      <c r="F1130" s="15">
        <f t="shared" si="79"/>
        <v>2</v>
      </c>
      <c r="G1130" s="15">
        <f t="shared" si="80"/>
        <v>2</v>
      </c>
      <c r="H1130" s="49">
        <v>0.96</v>
      </c>
      <c r="I1130" s="89">
        <f t="shared" si="77"/>
        <v>291.2</v>
      </c>
      <c r="J1130" s="89"/>
    </row>
    <row r="1131" spans="1:10" x14ac:dyDescent="0.35">
      <c r="A1131" s="15" t="str">
        <f>Pivot!A1133</f>
        <v>10609001731328</v>
      </c>
      <c r="B1131" s="90">
        <f>Pivot!B1133</f>
        <v>41548</v>
      </c>
      <c r="C1131" s="15">
        <f>Pivot!C1133</f>
        <v>27</v>
      </c>
      <c r="D1131" s="118">
        <f>Pivot!D1133</f>
        <v>20.18333333333333</v>
      </c>
      <c r="E1131" s="15">
        <f t="shared" si="78"/>
        <v>3</v>
      </c>
      <c r="F1131" s="15">
        <f t="shared" si="79"/>
        <v>3</v>
      </c>
      <c r="G1131" s="15">
        <f t="shared" si="80"/>
        <v>2</v>
      </c>
      <c r="H1131" s="49">
        <v>0.51</v>
      </c>
      <c r="I1131" s="89">
        <f t="shared" si="77"/>
        <v>544.94999999999993</v>
      </c>
      <c r="J1131" s="89"/>
    </row>
    <row r="1132" spans="1:10" x14ac:dyDescent="0.35">
      <c r="A1132" s="15" t="str">
        <f>Pivot!A1134</f>
        <v>10609001731401</v>
      </c>
      <c r="B1132" s="90">
        <f>Pivot!B1134</f>
        <v>41199</v>
      </c>
      <c r="C1132" s="15">
        <f>Pivot!C1134</f>
        <v>1</v>
      </c>
      <c r="D1132" s="118">
        <f>Pivot!D1134</f>
        <v>29.25</v>
      </c>
      <c r="E1132" s="15">
        <f t="shared" si="78"/>
        <v>1</v>
      </c>
      <c r="F1132" s="15">
        <f t="shared" si="79"/>
        <v>1</v>
      </c>
      <c r="G1132" s="15">
        <f t="shared" si="80"/>
        <v>2</v>
      </c>
      <c r="H1132" s="49">
        <v>0.92</v>
      </c>
      <c r="I1132" s="89">
        <f t="shared" si="77"/>
        <v>29.25</v>
      </c>
      <c r="J1132" s="89"/>
    </row>
    <row r="1133" spans="1:10" x14ac:dyDescent="0.35">
      <c r="A1133" s="15" t="str">
        <f>Pivot!A1135</f>
        <v>10609001731575</v>
      </c>
      <c r="B1133" s="90">
        <f>Pivot!B1135</f>
        <v>41200</v>
      </c>
      <c r="C1133" s="15">
        <f>Pivot!C1135</f>
        <v>1</v>
      </c>
      <c r="D1133" s="118">
        <f>Pivot!D1135</f>
        <v>9.9499999999999993</v>
      </c>
      <c r="E1133" s="15">
        <f t="shared" si="78"/>
        <v>1</v>
      </c>
      <c r="F1133" s="15">
        <f t="shared" si="79"/>
        <v>1</v>
      </c>
      <c r="G1133" s="15">
        <f t="shared" si="80"/>
        <v>1</v>
      </c>
      <c r="H1133" s="49">
        <v>0.62</v>
      </c>
      <c r="I1133" s="89">
        <f t="shared" si="77"/>
        <v>9.9499999999999993</v>
      </c>
      <c r="J1133" s="89"/>
    </row>
    <row r="1134" spans="1:10" x14ac:dyDescent="0.35">
      <c r="A1134" s="15" t="str">
        <f>Pivot!A1136</f>
        <v>10609001731732</v>
      </c>
      <c r="B1134" s="90">
        <f>Pivot!B1136</f>
        <v>41200</v>
      </c>
      <c r="C1134" s="15">
        <f>Pivot!C1136</f>
        <v>1</v>
      </c>
      <c r="D1134" s="118">
        <f>Pivot!D1136</f>
        <v>12.95</v>
      </c>
      <c r="E1134" s="15">
        <f t="shared" si="78"/>
        <v>1</v>
      </c>
      <c r="F1134" s="15">
        <f t="shared" si="79"/>
        <v>1</v>
      </c>
      <c r="G1134" s="15">
        <f t="shared" si="80"/>
        <v>2</v>
      </c>
      <c r="H1134" s="49">
        <v>0.75</v>
      </c>
      <c r="I1134" s="89">
        <f t="shared" si="77"/>
        <v>12.95</v>
      </c>
      <c r="J1134" s="89"/>
    </row>
    <row r="1135" spans="1:10" x14ac:dyDescent="0.35">
      <c r="A1135" s="15" t="str">
        <f>Pivot!A1137</f>
        <v>10609001731815</v>
      </c>
      <c r="B1135" s="90">
        <f>Pivot!B1137</f>
        <v>41389</v>
      </c>
      <c r="C1135" s="15">
        <f>Pivot!C1137</f>
        <v>2</v>
      </c>
      <c r="D1135" s="118">
        <f>Pivot!D1137</f>
        <v>28.625</v>
      </c>
      <c r="E1135" s="15">
        <f t="shared" si="78"/>
        <v>1</v>
      </c>
      <c r="F1135" s="15">
        <f t="shared" si="79"/>
        <v>1</v>
      </c>
      <c r="G1135" s="15">
        <f t="shared" si="80"/>
        <v>2</v>
      </c>
      <c r="H1135" s="49">
        <v>0.45</v>
      </c>
      <c r="I1135" s="89">
        <f t="shared" si="77"/>
        <v>57.25</v>
      </c>
      <c r="J1135" s="89"/>
    </row>
    <row r="1136" spans="1:10" x14ac:dyDescent="0.35">
      <c r="A1136" s="15" t="str">
        <f>Pivot!A1138</f>
        <v>10609001731997</v>
      </c>
      <c r="B1136" s="90">
        <f>Pivot!B1138</f>
        <v>41220</v>
      </c>
      <c r="C1136" s="15">
        <f>Pivot!C1138</f>
        <v>2</v>
      </c>
      <c r="D1136" s="118">
        <f>Pivot!D1138</f>
        <v>23.35</v>
      </c>
      <c r="E1136" s="15">
        <f t="shared" si="78"/>
        <v>1</v>
      </c>
      <c r="F1136" s="15">
        <f t="shared" si="79"/>
        <v>1</v>
      </c>
      <c r="G1136" s="15">
        <f t="shared" si="80"/>
        <v>2</v>
      </c>
      <c r="H1136" s="49">
        <v>0.31</v>
      </c>
      <c r="I1136" s="89">
        <f t="shared" si="77"/>
        <v>46.7</v>
      </c>
      <c r="J1136" s="89"/>
    </row>
    <row r="1137" spans="1:10" x14ac:dyDescent="0.35">
      <c r="A1137" s="15" t="str">
        <f>Pivot!A1139</f>
        <v>10609001732151</v>
      </c>
      <c r="B1137" s="90">
        <f>Pivot!B1139</f>
        <v>41199</v>
      </c>
      <c r="C1137" s="15">
        <f>Pivot!C1139</f>
        <v>1</v>
      </c>
      <c r="D1137" s="118">
        <f>Pivot!D1139</f>
        <v>49.41</v>
      </c>
      <c r="E1137" s="15">
        <f t="shared" si="78"/>
        <v>1</v>
      </c>
      <c r="F1137" s="15">
        <f t="shared" si="79"/>
        <v>1</v>
      </c>
      <c r="G1137" s="15">
        <f t="shared" si="80"/>
        <v>3</v>
      </c>
      <c r="H1137" s="49">
        <v>0.84</v>
      </c>
      <c r="I1137" s="89">
        <f t="shared" si="77"/>
        <v>49.41</v>
      </c>
      <c r="J1137" s="89"/>
    </row>
    <row r="1138" spans="1:10" x14ac:dyDescent="0.35">
      <c r="A1138" s="15" t="str">
        <f>Pivot!A1140</f>
        <v>10609001732235</v>
      </c>
      <c r="B1138" s="90">
        <f>Pivot!B1140</f>
        <v>41199</v>
      </c>
      <c r="C1138" s="15">
        <f>Pivot!C1140</f>
        <v>1</v>
      </c>
      <c r="D1138" s="118">
        <f>Pivot!D1140</f>
        <v>29.45</v>
      </c>
      <c r="E1138" s="15">
        <f t="shared" si="78"/>
        <v>1</v>
      </c>
      <c r="F1138" s="15">
        <f t="shared" si="79"/>
        <v>1</v>
      </c>
      <c r="G1138" s="15">
        <f t="shared" si="80"/>
        <v>2</v>
      </c>
      <c r="H1138" s="49">
        <v>0.83</v>
      </c>
      <c r="I1138" s="89">
        <f t="shared" si="77"/>
        <v>29.45</v>
      </c>
      <c r="J1138" s="89"/>
    </row>
    <row r="1139" spans="1:10" x14ac:dyDescent="0.35">
      <c r="A1139" s="15" t="str">
        <f>Pivot!A1141</f>
        <v>10609001732318</v>
      </c>
      <c r="B1139" s="90">
        <f>Pivot!B1141</f>
        <v>41521</v>
      </c>
      <c r="C1139" s="15">
        <f>Pivot!C1141</f>
        <v>11</v>
      </c>
      <c r="D1139" s="118">
        <f>Pivot!D1141</f>
        <v>24.268181818181812</v>
      </c>
      <c r="E1139" s="15">
        <f t="shared" si="78"/>
        <v>3</v>
      </c>
      <c r="F1139" s="15">
        <f t="shared" si="79"/>
        <v>2</v>
      </c>
      <c r="G1139" s="15">
        <f t="shared" si="80"/>
        <v>2</v>
      </c>
      <c r="H1139" s="49">
        <v>0.12</v>
      </c>
      <c r="I1139" s="89">
        <f t="shared" si="77"/>
        <v>266.94999999999993</v>
      </c>
      <c r="J1139" s="89"/>
    </row>
    <row r="1140" spans="1:10" x14ac:dyDescent="0.35">
      <c r="A1140" s="15" t="str">
        <f>Pivot!A1142</f>
        <v>10609001732490</v>
      </c>
      <c r="B1140" s="90">
        <f>Pivot!B1142</f>
        <v>41195</v>
      </c>
      <c r="C1140" s="15">
        <f>Pivot!C1142</f>
        <v>1</v>
      </c>
      <c r="D1140" s="118">
        <f>Pivot!D1142</f>
        <v>3</v>
      </c>
      <c r="E1140" s="15">
        <f t="shared" si="78"/>
        <v>1</v>
      </c>
      <c r="F1140" s="15">
        <f t="shared" si="79"/>
        <v>1</v>
      </c>
      <c r="G1140" s="15">
        <f t="shared" si="80"/>
        <v>1</v>
      </c>
      <c r="H1140" s="49">
        <v>0.09</v>
      </c>
      <c r="I1140" s="89">
        <f t="shared" si="77"/>
        <v>3</v>
      </c>
      <c r="J1140" s="89"/>
    </row>
    <row r="1141" spans="1:10" x14ac:dyDescent="0.35">
      <c r="A1141" s="15" t="str">
        <f>Pivot!A1143</f>
        <v>10609001732565</v>
      </c>
      <c r="B1141" s="90">
        <f>Pivot!B1143</f>
        <v>41472</v>
      </c>
      <c r="C1141" s="15">
        <f>Pivot!C1143</f>
        <v>9</v>
      </c>
      <c r="D1141" s="118">
        <f>Pivot!D1143</f>
        <v>13.623333333333333</v>
      </c>
      <c r="E1141" s="15">
        <f t="shared" si="78"/>
        <v>2</v>
      </c>
      <c r="F1141" s="15">
        <f t="shared" si="79"/>
        <v>1</v>
      </c>
      <c r="G1141" s="15">
        <f t="shared" si="80"/>
        <v>2</v>
      </c>
      <c r="H1141" s="49">
        <v>0.31</v>
      </c>
      <c r="I1141" s="89">
        <f t="shared" si="77"/>
        <v>122.61</v>
      </c>
      <c r="J1141" s="89"/>
    </row>
    <row r="1142" spans="1:10" x14ac:dyDescent="0.35">
      <c r="A1142" s="15" t="str">
        <f>Pivot!A1144</f>
        <v>10609001732649</v>
      </c>
      <c r="B1142" s="90">
        <f>Pivot!B1144</f>
        <v>41252</v>
      </c>
      <c r="C1142" s="15">
        <f>Pivot!C1144</f>
        <v>1</v>
      </c>
      <c r="D1142" s="118">
        <f>Pivot!D1144</f>
        <v>29.41</v>
      </c>
      <c r="E1142" s="15">
        <f t="shared" si="78"/>
        <v>1</v>
      </c>
      <c r="F1142" s="15">
        <f t="shared" si="79"/>
        <v>1</v>
      </c>
      <c r="G1142" s="15">
        <f t="shared" si="80"/>
        <v>2</v>
      </c>
      <c r="H1142" s="49">
        <v>0.33</v>
      </c>
      <c r="I1142" s="89">
        <f t="shared" si="77"/>
        <v>29.41</v>
      </c>
      <c r="J1142" s="89"/>
    </row>
    <row r="1143" spans="1:10" x14ac:dyDescent="0.35">
      <c r="A1143" s="15" t="str">
        <f>Pivot!A1145</f>
        <v>10609001732722</v>
      </c>
      <c r="B1143" s="90">
        <f>Pivot!B1145</f>
        <v>41195</v>
      </c>
      <c r="C1143" s="15">
        <f>Pivot!C1145</f>
        <v>1</v>
      </c>
      <c r="D1143" s="118">
        <f>Pivot!D1145</f>
        <v>3</v>
      </c>
      <c r="E1143" s="15">
        <f t="shared" si="78"/>
        <v>1</v>
      </c>
      <c r="F1143" s="15">
        <f t="shared" si="79"/>
        <v>1</v>
      </c>
      <c r="G1143" s="15">
        <f t="shared" si="80"/>
        <v>1</v>
      </c>
      <c r="H1143" s="49">
        <v>0.24</v>
      </c>
      <c r="I1143" s="89">
        <f t="shared" si="77"/>
        <v>3</v>
      </c>
      <c r="J1143" s="89"/>
    </row>
    <row r="1144" spans="1:10" x14ac:dyDescent="0.35">
      <c r="A1144" s="15" t="str">
        <f>Pivot!A1146</f>
        <v>10609001732805</v>
      </c>
      <c r="B1144" s="90">
        <f>Pivot!B1146</f>
        <v>41275</v>
      </c>
      <c r="C1144" s="15">
        <f>Pivot!C1146</f>
        <v>2</v>
      </c>
      <c r="D1144" s="118">
        <f>Pivot!D1146</f>
        <v>31.85</v>
      </c>
      <c r="E1144" s="15">
        <f t="shared" si="78"/>
        <v>1</v>
      </c>
      <c r="F1144" s="15">
        <f t="shared" si="79"/>
        <v>1</v>
      </c>
      <c r="G1144" s="15">
        <f t="shared" si="80"/>
        <v>2</v>
      </c>
      <c r="H1144" s="49">
        <v>0.11</v>
      </c>
      <c r="I1144" s="89">
        <f t="shared" si="77"/>
        <v>63.7</v>
      </c>
      <c r="J1144" s="89"/>
    </row>
    <row r="1145" spans="1:10" x14ac:dyDescent="0.35">
      <c r="A1145" s="15" t="str">
        <f>Pivot!A1147</f>
        <v>10609001732987</v>
      </c>
      <c r="B1145" s="90">
        <f>Pivot!B1147</f>
        <v>41195</v>
      </c>
      <c r="C1145" s="15">
        <f>Pivot!C1147</f>
        <v>1</v>
      </c>
      <c r="D1145" s="118">
        <f>Pivot!D1147</f>
        <v>134.85</v>
      </c>
      <c r="E1145" s="15">
        <f t="shared" si="78"/>
        <v>1</v>
      </c>
      <c r="F1145" s="15">
        <f t="shared" si="79"/>
        <v>1</v>
      </c>
      <c r="G1145" s="15">
        <f t="shared" si="80"/>
        <v>3</v>
      </c>
      <c r="H1145" s="49">
        <v>0.92</v>
      </c>
      <c r="I1145" s="89">
        <f t="shared" si="77"/>
        <v>134.85</v>
      </c>
      <c r="J1145" s="89"/>
    </row>
    <row r="1146" spans="1:10" x14ac:dyDescent="0.35">
      <c r="A1146" s="15" t="str">
        <f>Pivot!A1148</f>
        <v>10609001733068</v>
      </c>
      <c r="B1146" s="90">
        <f>Pivot!B1148</f>
        <v>41195</v>
      </c>
      <c r="C1146" s="15">
        <f>Pivot!C1148</f>
        <v>1</v>
      </c>
      <c r="D1146" s="118">
        <f>Pivot!D1148</f>
        <v>59.5</v>
      </c>
      <c r="E1146" s="15">
        <f t="shared" si="78"/>
        <v>1</v>
      </c>
      <c r="F1146" s="15">
        <f t="shared" si="79"/>
        <v>1</v>
      </c>
      <c r="G1146" s="15">
        <f t="shared" si="80"/>
        <v>3</v>
      </c>
      <c r="H1146" s="49">
        <v>0.25</v>
      </c>
      <c r="I1146" s="89">
        <f t="shared" si="77"/>
        <v>59.5</v>
      </c>
      <c r="J1146" s="89"/>
    </row>
    <row r="1147" spans="1:10" x14ac:dyDescent="0.35">
      <c r="A1147" s="15" t="str">
        <f>Pivot!A1149</f>
        <v>10609001733142</v>
      </c>
      <c r="B1147" s="90">
        <f>Pivot!B1149</f>
        <v>41195</v>
      </c>
      <c r="C1147" s="15">
        <f>Pivot!C1149</f>
        <v>1</v>
      </c>
      <c r="D1147" s="118">
        <f>Pivot!D1149</f>
        <v>22.9</v>
      </c>
      <c r="E1147" s="15">
        <f t="shared" si="78"/>
        <v>1</v>
      </c>
      <c r="F1147" s="15">
        <f t="shared" si="79"/>
        <v>1</v>
      </c>
      <c r="G1147" s="15">
        <f t="shared" si="80"/>
        <v>2</v>
      </c>
      <c r="H1147" s="49">
        <v>0.35</v>
      </c>
      <c r="I1147" s="89">
        <f t="shared" si="77"/>
        <v>22.9</v>
      </c>
      <c r="J1147" s="89"/>
    </row>
    <row r="1148" spans="1:10" x14ac:dyDescent="0.35">
      <c r="A1148" s="15" t="str">
        <f>Pivot!A1150</f>
        <v>10609001733225</v>
      </c>
      <c r="B1148" s="90">
        <f>Pivot!B1150</f>
        <v>41195</v>
      </c>
      <c r="C1148" s="15">
        <f>Pivot!C1150</f>
        <v>1</v>
      </c>
      <c r="D1148" s="118">
        <f>Pivot!D1150</f>
        <v>46.35</v>
      </c>
      <c r="E1148" s="15">
        <f t="shared" si="78"/>
        <v>1</v>
      </c>
      <c r="F1148" s="15">
        <f t="shared" si="79"/>
        <v>1</v>
      </c>
      <c r="G1148" s="15">
        <f t="shared" si="80"/>
        <v>3</v>
      </c>
      <c r="H1148" s="49">
        <v>0.79</v>
      </c>
      <c r="I1148" s="89">
        <f t="shared" si="77"/>
        <v>46.35</v>
      </c>
      <c r="J1148" s="89"/>
    </row>
    <row r="1149" spans="1:10" x14ac:dyDescent="0.35">
      <c r="A1149" s="15" t="str">
        <f>Pivot!A1151</f>
        <v>10609001733308</v>
      </c>
      <c r="B1149" s="90">
        <f>Pivot!B1151</f>
        <v>41195</v>
      </c>
      <c r="C1149" s="15">
        <f>Pivot!C1151</f>
        <v>1</v>
      </c>
      <c r="D1149" s="118">
        <f>Pivot!D1151</f>
        <v>46.8</v>
      </c>
      <c r="E1149" s="15">
        <f t="shared" si="78"/>
        <v>1</v>
      </c>
      <c r="F1149" s="15">
        <f t="shared" si="79"/>
        <v>1</v>
      </c>
      <c r="G1149" s="15">
        <f t="shared" si="80"/>
        <v>3</v>
      </c>
      <c r="H1149" s="49">
        <v>0.74</v>
      </c>
      <c r="I1149" s="89">
        <f t="shared" si="77"/>
        <v>46.8</v>
      </c>
      <c r="J1149" s="89"/>
    </row>
    <row r="1150" spans="1:10" x14ac:dyDescent="0.35">
      <c r="A1150" s="15" t="str">
        <f>Pivot!A1152</f>
        <v>10609001733480</v>
      </c>
      <c r="B1150" s="90">
        <f>Pivot!B1152</f>
        <v>41195</v>
      </c>
      <c r="C1150" s="15">
        <f>Pivot!C1152</f>
        <v>1</v>
      </c>
      <c r="D1150" s="118">
        <f>Pivot!D1152</f>
        <v>30.5</v>
      </c>
      <c r="E1150" s="15">
        <f t="shared" si="78"/>
        <v>1</v>
      </c>
      <c r="F1150" s="15">
        <f t="shared" si="79"/>
        <v>1</v>
      </c>
      <c r="G1150" s="15">
        <f t="shared" si="80"/>
        <v>2</v>
      </c>
      <c r="H1150" s="49">
        <v>0.76</v>
      </c>
      <c r="I1150" s="89">
        <f t="shared" si="77"/>
        <v>30.5</v>
      </c>
      <c r="J1150" s="89"/>
    </row>
    <row r="1151" spans="1:10" x14ac:dyDescent="0.35">
      <c r="A1151" s="15" t="str">
        <f>Pivot!A1153</f>
        <v>10609001733639</v>
      </c>
      <c r="B1151" s="90">
        <f>Pivot!B1153</f>
        <v>41199</v>
      </c>
      <c r="C1151" s="15">
        <f>Pivot!C1153</f>
        <v>1</v>
      </c>
      <c r="D1151" s="118">
        <f>Pivot!D1153</f>
        <v>12.65</v>
      </c>
      <c r="E1151" s="15">
        <f t="shared" si="78"/>
        <v>1</v>
      </c>
      <c r="F1151" s="15">
        <f t="shared" si="79"/>
        <v>1</v>
      </c>
      <c r="G1151" s="15">
        <f t="shared" si="80"/>
        <v>2</v>
      </c>
      <c r="H1151" s="49">
        <v>0.81</v>
      </c>
      <c r="I1151" s="89">
        <f t="shared" si="77"/>
        <v>12.65</v>
      </c>
      <c r="J1151" s="89"/>
    </row>
    <row r="1152" spans="1:10" x14ac:dyDescent="0.35">
      <c r="A1152" s="15" t="str">
        <f>Pivot!A1154</f>
        <v>10609001733712</v>
      </c>
      <c r="B1152" s="90">
        <f>Pivot!B1154</f>
        <v>41195</v>
      </c>
      <c r="C1152" s="15">
        <f>Pivot!C1154</f>
        <v>1</v>
      </c>
      <c r="D1152" s="118">
        <f>Pivot!D1154</f>
        <v>83.55</v>
      </c>
      <c r="E1152" s="15">
        <f t="shared" si="78"/>
        <v>1</v>
      </c>
      <c r="F1152" s="15">
        <f t="shared" si="79"/>
        <v>1</v>
      </c>
      <c r="G1152" s="15">
        <f t="shared" si="80"/>
        <v>3</v>
      </c>
      <c r="H1152" s="49">
        <v>0.65</v>
      </c>
      <c r="I1152" s="89">
        <f t="shared" si="77"/>
        <v>83.55</v>
      </c>
      <c r="J1152" s="89"/>
    </row>
    <row r="1153" spans="1:10" x14ac:dyDescent="0.35">
      <c r="A1153" s="15" t="str">
        <f>Pivot!A1155</f>
        <v>10609001733894</v>
      </c>
      <c r="B1153" s="90">
        <f>Pivot!B1155</f>
        <v>41195</v>
      </c>
      <c r="C1153" s="15">
        <f>Pivot!C1155</f>
        <v>1</v>
      </c>
      <c r="D1153" s="118">
        <f>Pivot!D1155</f>
        <v>129.1</v>
      </c>
      <c r="E1153" s="15">
        <f t="shared" si="78"/>
        <v>1</v>
      </c>
      <c r="F1153" s="15">
        <f t="shared" si="79"/>
        <v>1</v>
      </c>
      <c r="G1153" s="15">
        <f t="shared" si="80"/>
        <v>3</v>
      </c>
      <c r="H1153" s="49">
        <v>0.77</v>
      </c>
      <c r="I1153" s="89">
        <f t="shared" si="77"/>
        <v>129.1</v>
      </c>
      <c r="J1153" s="89"/>
    </row>
    <row r="1154" spans="1:10" x14ac:dyDescent="0.35">
      <c r="A1154" s="15" t="str">
        <f>Pivot!A1156</f>
        <v>10609001733977</v>
      </c>
      <c r="B1154" s="90">
        <f>Pivot!B1156</f>
        <v>41195</v>
      </c>
      <c r="C1154" s="15">
        <f>Pivot!C1156</f>
        <v>1</v>
      </c>
      <c r="D1154" s="118">
        <f>Pivot!D1156</f>
        <v>73.400000000000006</v>
      </c>
      <c r="E1154" s="15">
        <f t="shared" si="78"/>
        <v>1</v>
      </c>
      <c r="F1154" s="15">
        <f t="shared" si="79"/>
        <v>1</v>
      </c>
      <c r="G1154" s="15">
        <f t="shared" si="80"/>
        <v>3</v>
      </c>
      <c r="H1154" s="49">
        <v>0.06</v>
      </c>
      <c r="I1154" s="89">
        <f t="shared" ref="I1154:I1217" si="81">D1154*C1154</f>
        <v>73.400000000000006</v>
      </c>
      <c r="J1154" s="89"/>
    </row>
    <row r="1155" spans="1:10" x14ac:dyDescent="0.35">
      <c r="A1155" s="15" t="str">
        <f>Pivot!A1157</f>
        <v>10609001734132</v>
      </c>
      <c r="B1155" s="90">
        <f>Pivot!B1157</f>
        <v>41572</v>
      </c>
      <c r="C1155" s="15">
        <f>Pivot!C1157</f>
        <v>6</v>
      </c>
      <c r="D1155" s="118">
        <f>Pivot!D1157</f>
        <v>13.983333333333334</v>
      </c>
      <c r="E1155" s="15">
        <f t="shared" ref="E1155:E1218" si="82">VLOOKUP(B1155, $K$3:$L$5, 2)</f>
        <v>3</v>
      </c>
      <c r="F1155" s="15">
        <f t="shared" ref="F1155:F1218" si="83">VLOOKUP(C1155,$K$11:$L$13,2)</f>
        <v>1</v>
      </c>
      <c r="G1155" s="15">
        <f t="shared" ref="G1155:G1218" si="84">VLOOKUP(D1155,$K$19:$L$21,2)</f>
        <v>2</v>
      </c>
      <c r="H1155" s="49">
        <v>0.82</v>
      </c>
      <c r="I1155" s="89">
        <f t="shared" si="81"/>
        <v>83.9</v>
      </c>
      <c r="J1155" s="89"/>
    </row>
    <row r="1156" spans="1:10" x14ac:dyDescent="0.35">
      <c r="A1156" s="15" t="str">
        <f>Pivot!A1158</f>
        <v>10609001734215</v>
      </c>
      <c r="B1156" s="90">
        <f>Pivot!B1158</f>
        <v>41200</v>
      </c>
      <c r="C1156" s="15">
        <f>Pivot!C1158</f>
        <v>2</v>
      </c>
      <c r="D1156" s="118">
        <f>Pivot!D1158</f>
        <v>3</v>
      </c>
      <c r="E1156" s="15">
        <f t="shared" si="82"/>
        <v>1</v>
      </c>
      <c r="F1156" s="15">
        <f t="shared" si="83"/>
        <v>1</v>
      </c>
      <c r="G1156" s="15">
        <f t="shared" si="84"/>
        <v>1</v>
      </c>
      <c r="H1156" s="49">
        <v>0.67</v>
      </c>
      <c r="I1156" s="89">
        <f t="shared" si="81"/>
        <v>6</v>
      </c>
      <c r="J1156" s="89"/>
    </row>
    <row r="1157" spans="1:10" x14ac:dyDescent="0.35">
      <c r="A1157" s="15" t="str">
        <f>Pivot!A1159</f>
        <v>10609001734397</v>
      </c>
      <c r="B1157" s="90">
        <f>Pivot!B1159</f>
        <v>41200</v>
      </c>
      <c r="C1157" s="15">
        <f>Pivot!C1159</f>
        <v>1</v>
      </c>
      <c r="D1157" s="118">
        <f>Pivot!D1159</f>
        <v>0.01</v>
      </c>
      <c r="E1157" s="15">
        <f t="shared" si="82"/>
        <v>1</v>
      </c>
      <c r="F1157" s="15">
        <f t="shared" si="83"/>
        <v>1</v>
      </c>
      <c r="G1157" s="15">
        <f t="shared" si="84"/>
        <v>1</v>
      </c>
      <c r="H1157" s="49">
        <v>0.11</v>
      </c>
      <c r="I1157" s="89">
        <f t="shared" si="81"/>
        <v>0.01</v>
      </c>
      <c r="J1157" s="89"/>
    </row>
    <row r="1158" spans="1:10" x14ac:dyDescent="0.35">
      <c r="A1158" s="15" t="str">
        <f>Pivot!A1160</f>
        <v>10609001734470</v>
      </c>
      <c r="B1158" s="90">
        <f>Pivot!B1160</f>
        <v>41571</v>
      </c>
      <c r="C1158" s="15">
        <f>Pivot!C1160</f>
        <v>50</v>
      </c>
      <c r="D1158" s="118">
        <f>Pivot!D1160</f>
        <v>33.1586</v>
      </c>
      <c r="E1158" s="15">
        <f t="shared" si="82"/>
        <v>3</v>
      </c>
      <c r="F1158" s="15">
        <f t="shared" si="83"/>
        <v>3</v>
      </c>
      <c r="G1158" s="15">
        <f t="shared" si="84"/>
        <v>2</v>
      </c>
      <c r="H1158" s="49">
        <v>0.91</v>
      </c>
      <c r="I1158" s="89">
        <f t="shared" si="81"/>
        <v>1657.93</v>
      </c>
      <c r="J1158" s="89"/>
    </row>
    <row r="1159" spans="1:10" x14ac:dyDescent="0.35">
      <c r="A1159" s="15" t="str">
        <f>Pivot!A1161</f>
        <v>10609001734546</v>
      </c>
      <c r="B1159" s="90">
        <f>Pivot!B1161</f>
        <v>41200</v>
      </c>
      <c r="C1159" s="15">
        <f>Pivot!C1161</f>
        <v>1</v>
      </c>
      <c r="D1159" s="118">
        <f>Pivot!D1161</f>
        <v>15.65</v>
      </c>
      <c r="E1159" s="15">
        <f t="shared" si="82"/>
        <v>1</v>
      </c>
      <c r="F1159" s="15">
        <f t="shared" si="83"/>
        <v>1</v>
      </c>
      <c r="G1159" s="15">
        <f t="shared" si="84"/>
        <v>2</v>
      </c>
      <c r="H1159" s="49">
        <v>0.69</v>
      </c>
      <c r="I1159" s="89">
        <f t="shared" si="81"/>
        <v>15.65</v>
      </c>
      <c r="J1159" s="89"/>
    </row>
    <row r="1160" spans="1:10" x14ac:dyDescent="0.35">
      <c r="A1160" s="15" t="str">
        <f>Pivot!A1162</f>
        <v>10609001734629</v>
      </c>
      <c r="B1160" s="90">
        <f>Pivot!B1162</f>
        <v>41200</v>
      </c>
      <c r="C1160" s="15">
        <f>Pivot!C1162</f>
        <v>1</v>
      </c>
      <c r="D1160" s="118">
        <f>Pivot!D1162</f>
        <v>36.950000000000003</v>
      </c>
      <c r="E1160" s="15">
        <f t="shared" si="82"/>
        <v>1</v>
      </c>
      <c r="F1160" s="15">
        <f t="shared" si="83"/>
        <v>1</v>
      </c>
      <c r="G1160" s="15">
        <f t="shared" si="84"/>
        <v>2</v>
      </c>
      <c r="H1160" s="49">
        <v>0.72</v>
      </c>
      <c r="I1160" s="89">
        <f t="shared" si="81"/>
        <v>36.950000000000003</v>
      </c>
      <c r="J1160" s="89"/>
    </row>
    <row r="1161" spans="1:10" x14ac:dyDescent="0.35">
      <c r="A1161" s="15" t="str">
        <f>Pivot!A1163</f>
        <v>10609001734702</v>
      </c>
      <c r="B1161" s="90">
        <f>Pivot!B1163</f>
        <v>41541</v>
      </c>
      <c r="C1161" s="15">
        <f>Pivot!C1163</f>
        <v>7</v>
      </c>
      <c r="D1161" s="118">
        <f>Pivot!D1163</f>
        <v>34.35</v>
      </c>
      <c r="E1161" s="15">
        <f t="shared" si="82"/>
        <v>3</v>
      </c>
      <c r="F1161" s="15">
        <f t="shared" si="83"/>
        <v>1</v>
      </c>
      <c r="G1161" s="15">
        <f t="shared" si="84"/>
        <v>2</v>
      </c>
      <c r="H1161" s="49">
        <v>0.95</v>
      </c>
      <c r="I1161" s="89">
        <f t="shared" si="81"/>
        <v>240.45000000000002</v>
      </c>
      <c r="J1161" s="89"/>
    </row>
    <row r="1162" spans="1:10" x14ac:dyDescent="0.35">
      <c r="A1162" s="15" t="str">
        <f>Pivot!A1164</f>
        <v>10609001734884</v>
      </c>
      <c r="B1162" s="90">
        <f>Pivot!B1164</f>
        <v>41569</v>
      </c>
      <c r="C1162" s="15">
        <f>Pivot!C1164</f>
        <v>9</v>
      </c>
      <c r="D1162" s="118">
        <f>Pivot!D1164</f>
        <v>9.6055555555555561</v>
      </c>
      <c r="E1162" s="15">
        <f t="shared" si="82"/>
        <v>3</v>
      </c>
      <c r="F1162" s="15">
        <f t="shared" si="83"/>
        <v>1</v>
      </c>
      <c r="G1162" s="15">
        <f t="shared" si="84"/>
        <v>1</v>
      </c>
      <c r="H1162" s="49">
        <v>0.09</v>
      </c>
      <c r="I1162" s="89">
        <f t="shared" si="81"/>
        <v>86.45</v>
      </c>
      <c r="J1162" s="89"/>
    </row>
    <row r="1163" spans="1:10" x14ac:dyDescent="0.35">
      <c r="A1163" s="15" t="str">
        <f>Pivot!A1165</f>
        <v>10609001735048</v>
      </c>
      <c r="B1163" s="90">
        <f>Pivot!B1165</f>
        <v>41200</v>
      </c>
      <c r="C1163" s="15">
        <f>Pivot!C1165</f>
        <v>1</v>
      </c>
      <c r="D1163" s="118">
        <f>Pivot!D1165</f>
        <v>56.3</v>
      </c>
      <c r="E1163" s="15">
        <f t="shared" si="82"/>
        <v>1</v>
      </c>
      <c r="F1163" s="15">
        <f t="shared" si="83"/>
        <v>1</v>
      </c>
      <c r="G1163" s="15">
        <f t="shared" si="84"/>
        <v>3</v>
      </c>
      <c r="H1163" s="49">
        <v>0.16</v>
      </c>
      <c r="I1163" s="89">
        <f t="shared" si="81"/>
        <v>56.3</v>
      </c>
      <c r="J1163" s="89"/>
    </row>
    <row r="1164" spans="1:10" x14ac:dyDescent="0.35">
      <c r="A1164" s="15" t="str">
        <f>Pivot!A1166</f>
        <v>10609001735121</v>
      </c>
      <c r="B1164" s="90">
        <f>Pivot!B1166</f>
        <v>41200</v>
      </c>
      <c r="C1164" s="15">
        <f>Pivot!C1166</f>
        <v>1</v>
      </c>
      <c r="D1164" s="118">
        <f>Pivot!D1166</f>
        <v>38.15</v>
      </c>
      <c r="E1164" s="15">
        <f t="shared" si="82"/>
        <v>1</v>
      </c>
      <c r="F1164" s="15">
        <f t="shared" si="83"/>
        <v>1</v>
      </c>
      <c r="G1164" s="15">
        <f t="shared" si="84"/>
        <v>2</v>
      </c>
      <c r="H1164" s="49">
        <v>0.18</v>
      </c>
      <c r="I1164" s="89">
        <f t="shared" si="81"/>
        <v>38.15</v>
      </c>
      <c r="J1164" s="89"/>
    </row>
    <row r="1165" spans="1:10" x14ac:dyDescent="0.35">
      <c r="A1165" s="15" t="str">
        <f>Pivot!A1167</f>
        <v>10609001735386</v>
      </c>
      <c r="B1165" s="90">
        <f>Pivot!B1167</f>
        <v>41579</v>
      </c>
      <c r="C1165" s="15">
        <f>Pivot!C1167</f>
        <v>43</v>
      </c>
      <c r="D1165" s="118">
        <f>Pivot!D1167</f>
        <v>14.641627906976744</v>
      </c>
      <c r="E1165" s="15">
        <f t="shared" si="82"/>
        <v>3</v>
      </c>
      <c r="F1165" s="15">
        <f t="shared" si="83"/>
        <v>3</v>
      </c>
      <c r="G1165" s="15">
        <f t="shared" si="84"/>
        <v>2</v>
      </c>
      <c r="H1165" s="49">
        <v>0.57999999999999996</v>
      </c>
      <c r="I1165" s="89">
        <f t="shared" si="81"/>
        <v>629.59</v>
      </c>
      <c r="J1165" s="89"/>
    </row>
    <row r="1166" spans="1:10" x14ac:dyDescent="0.35">
      <c r="A1166" s="15" t="str">
        <f>Pivot!A1168</f>
        <v>10609001735469</v>
      </c>
      <c r="B1166" s="90">
        <f>Pivot!B1168</f>
        <v>41579</v>
      </c>
      <c r="C1166" s="15">
        <f>Pivot!C1168</f>
        <v>42</v>
      </c>
      <c r="D1166" s="118">
        <f>Pivot!D1168</f>
        <v>15.996428571428572</v>
      </c>
      <c r="E1166" s="15">
        <f t="shared" si="82"/>
        <v>3</v>
      </c>
      <c r="F1166" s="15">
        <f t="shared" si="83"/>
        <v>3</v>
      </c>
      <c r="G1166" s="15">
        <f t="shared" si="84"/>
        <v>2</v>
      </c>
      <c r="H1166" s="49">
        <v>0.52</v>
      </c>
      <c r="I1166" s="89">
        <f t="shared" si="81"/>
        <v>671.85</v>
      </c>
      <c r="J1166" s="89"/>
    </row>
    <row r="1167" spans="1:10" x14ac:dyDescent="0.35">
      <c r="A1167" s="15" t="str">
        <f>Pivot!A1169</f>
        <v>10609001735618</v>
      </c>
      <c r="B1167" s="90">
        <f>Pivot!B1169</f>
        <v>41569</v>
      </c>
      <c r="C1167" s="15">
        <f>Pivot!C1169</f>
        <v>47</v>
      </c>
      <c r="D1167" s="118">
        <f>Pivot!D1169</f>
        <v>22.317021276595757</v>
      </c>
      <c r="E1167" s="15">
        <f t="shared" si="82"/>
        <v>3</v>
      </c>
      <c r="F1167" s="15">
        <f t="shared" si="83"/>
        <v>3</v>
      </c>
      <c r="G1167" s="15">
        <f t="shared" si="84"/>
        <v>2</v>
      </c>
      <c r="H1167" s="49">
        <v>0.28999999999999998</v>
      </c>
      <c r="I1167" s="89">
        <f t="shared" si="81"/>
        <v>1048.9000000000005</v>
      </c>
      <c r="J1167" s="89"/>
    </row>
    <row r="1168" spans="1:10" x14ac:dyDescent="0.35">
      <c r="A1168" s="15" t="str">
        <f>Pivot!A1170</f>
        <v>10609001735790</v>
      </c>
      <c r="B1168" s="90">
        <f>Pivot!B1170</f>
        <v>41200</v>
      </c>
      <c r="C1168" s="15">
        <f>Pivot!C1170</f>
        <v>1</v>
      </c>
      <c r="D1168" s="118">
        <f>Pivot!D1170</f>
        <v>25.2</v>
      </c>
      <c r="E1168" s="15">
        <f t="shared" si="82"/>
        <v>1</v>
      </c>
      <c r="F1168" s="15">
        <f t="shared" si="83"/>
        <v>1</v>
      </c>
      <c r="G1168" s="15">
        <f t="shared" si="84"/>
        <v>2</v>
      </c>
      <c r="H1168" s="49">
        <v>0.56000000000000005</v>
      </c>
      <c r="I1168" s="89">
        <f t="shared" si="81"/>
        <v>25.2</v>
      </c>
      <c r="J1168" s="89"/>
    </row>
    <row r="1169" spans="1:10" x14ac:dyDescent="0.35">
      <c r="A1169" s="15" t="str">
        <f>Pivot!A1171</f>
        <v>10609001735956</v>
      </c>
      <c r="B1169" s="90">
        <f>Pivot!B1171</f>
        <v>41563</v>
      </c>
      <c r="C1169" s="15">
        <f>Pivot!C1171</f>
        <v>13</v>
      </c>
      <c r="D1169" s="118">
        <f>Pivot!D1171</f>
        <v>22.406923076923075</v>
      </c>
      <c r="E1169" s="15">
        <f t="shared" si="82"/>
        <v>3</v>
      </c>
      <c r="F1169" s="15">
        <f t="shared" si="83"/>
        <v>2</v>
      </c>
      <c r="G1169" s="15">
        <f t="shared" si="84"/>
        <v>2</v>
      </c>
      <c r="H1169" s="49">
        <v>0.87</v>
      </c>
      <c r="I1169" s="89">
        <f t="shared" si="81"/>
        <v>291.28999999999996</v>
      </c>
      <c r="J1169" s="89"/>
    </row>
    <row r="1170" spans="1:10" x14ac:dyDescent="0.35">
      <c r="A1170" s="15" t="str">
        <f>Pivot!A1172</f>
        <v>10609001736038</v>
      </c>
      <c r="B1170" s="90">
        <f>Pivot!B1172</f>
        <v>41200</v>
      </c>
      <c r="C1170" s="15">
        <f>Pivot!C1172</f>
        <v>1</v>
      </c>
      <c r="D1170" s="118">
        <f>Pivot!D1172</f>
        <v>3</v>
      </c>
      <c r="E1170" s="15">
        <f t="shared" si="82"/>
        <v>1</v>
      </c>
      <c r="F1170" s="15">
        <f t="shared" si="83"/>
        <v>1</v>
      </c>
      <c r="G1170" s="15">
        <f t="shared" si="84"/>
        <v>1</v>
      </c>
      <c r="H1170" s="49">
        <v>0.01</v>
      </c>
      <c r="I1170" s="89">
        <f t="shared" si="81"/>
        <v>3</v>
      </c>
      <c r="J1170" s="89"/>
    </row>
    <row r="1171" spans="1:10" x14ac:dyDescent="0.35">
      <c r="A1171" s="15" t="str">
        <f>Pivot!A1173</f>
        <v>10609001736111</v>
      </c>
      <c r="B1171" s="90">
        <f>Pivot!B1173</f>
        <v>41575</v>
      </c>
      <c r="C1171" s="15">
        <f>Pivot!C1173</f>
        <v>24</v>
      </c>
      <c r="D1171" s="118">
        <f>Pivot!D1173</f>
        <v>66.372916666666669</v>
      </c>
      <c r="E1171" s="15">
        <f t="shared" si="82"/>
        <v>3</v>
      </c>
      <c r="F1171" s="15">
        <f t="shared" si="83"/>
        <v>3</v>
      </c>
      <c r="G1171" s="15">
        <f t="shared" si="84"/>
        <v>3</v>
      </c>
      <c r="H1171" s="49">
        <v>0.86</v>
      </c>
      <c r="I1171" s="89">
        <f t="shared" si="81"/>
        <v>1592.95</v>
      </c>
      <c r="J1171" s="89"/>
    </row>
    <row r="1172" spans="1:10" x14ac:dyDescent="0.35">
      <c r="A1172" s="15" t="str">
        <f>Pivot!A1174</f>
        <v>10609001736293</v>
      </c>
      <c r="B1172" s="90">
        <f>Pivot!B1174</f>
        <v>41200</v>
      </c>
      <c r="C1172" s="15">
        <f>Pivot!C1174</f>
        <v>1</v>
      </c>
      <c r="D1172" s="118">
        <f>Pivot!D1174</f>
        <v>27</v>
      </c>
      <c r="E1172" s="15">
        <f t="shared" si="82"/>
        <v>1</v>
      </c>
      <c r="F1172" s="15">
        <f t="shared" si="83"/>
        <v>1</v>
      </c>
      <c r="G1172" s="15">
        <f t="shared" si="84"/>
        <v>2</v>
      </c>
      <c r="H1172" s="49">
        <v>0.95</v>
      </c>
      <c r="I1172" s="89">
        <f t="shared" si="81"/>
        <v>27</v>
      </c>
      <c r="J1172" s="89"/>
    </row>
    <row r="1173" spans="1:10" x14ac:dyDescent="0.35">
      <c r="A1173" s="15" t="str">
        <f>Pivot!A1175</f>
        <v>10609001736376</v>
      </c>
      <c r="B1173" s="90">
        <f>Pivot!B1175</f>
        <v>41200</v>
      </c>
      <c r="C1173" s="15">
        <f>Pivot!C1175</f>
        <v>1</v>
      </c>
      <c r="D1173" s="118">
        <f>Pivot!D1175</f>
        <v>40.9</v>
      </c>
      <c r="E1173" s="15">
        <f t="shared" si="82"/>
        <v>1</v>
      </c>
      <c r="F1173" s="15">
        <f t="shared" si="83"/>
        <v>1</v>
      </c>
      <c r="G1173" s="15">
        <f t="shared" si="84"/>
        <v>3</v>
      </c>
      <c r="H1173" s="49">
        <v>0.33</v>
      </c>
      <c r="I1173" s="89">
        <f t="shared" si="81"/>
        <v>40.9</v>
      </c>
      <c r="J1173" s="89"/>
    </row>
    <row r="1174" spans="1:10" x14ac:dyDescent="0.35">
      <c r="A1174" s="15" t="str">
        <f>Pivot!A1176</f>
        <v>10609001736459</v>
      </c>
      <c r="B1174" s="90">
        <f>Pivot!B1176</f>
        <v>41300</v>
      </c>
      <c r="C1174" s="15">
        <f>Pivot!C1176</f>
        <v>5</v>
      </c>
      <c r="D1174" s="118">
        <f>Pivot!D1176</f>
        <v>21.545999999999999</v>
      </c>
      <c r="E1174" s="15">
        <f t="shared" si="82"/>
        <v>1</v>
      </c>
      <c r="F1174" s="15">
        <f t="shared" si="83"/>
        <v>1</v>
      </c>
      <c r="G1174" s="15">
        <f t="shared" si="84"/>
        <v>2</v>
      </c>
      <c r="H1174" s="49">
        <v>0.59</v>
      </c>
      <c r="I1174" s="89">
        <f t="shared" si="81"/>
        <v>107.72999999999999</v>
      </c>
      <c r="J1174" s="89"/>
    </row>
    <row r="1175" spans="1:10" x14ac:dyDescent="0.35">
      <c r="A1175" s="15" t="str">
        <f>Pivot!A1177</f>
        <v>10609001736608</v>
      </c>
      <c r="B1175" s="90">
        <f>Pivot!B1177</f>
        <v>41369</v>
      </c>
      <c r="C1175" s="15">
        <f>Pivot!C1177</f>
        <v>4</v>
      </c>
      <c r="D1175" s="118">
        <f>Pivot!D1177</f>
        <v>35.25</v>
      </c>
      <c r="E1175" s="15">
        <f t="shared" si="82"/>
        <v>1</v>
      </c>
      <c r="F1175" s="15">
        <f t="shared" si="83"/>
        <v>1</v>
      </c>
      <c r="G1175" s="15">
        <f t="shared" si="84"/>
        <v>2</v>
      </c>
      <c r="H1175" s="49">
        <v>0.86</v>
      </c>
      <c r="I1175" s="89">
        <f t="shared" si="81"/>
        <v>141</v>
      </c>
      <c r="J1175" s="89"/>
    </row>
    <row r="1176" spans="1:10" x14ac:dyDescent="0.35">
      <c r="A1176" s="15" t="str">
        <f>Pivot!A1178</f>
        <v>10609001736780</v>
      </c>
      <c r="B1176" s="90">
        <f>Pivot!B1178</f>
        <v>41448</v>
      </c>
      <c r="C1176" s="15">
        <f>Pivot!C1178</f>
        <v>3</v>
      </c>
      <c r="D1176" s="118">
        <f>Pivot!D1178</f>
        <v>30.066666666666666</v>
      </c>
      <c r="E1176" s="15">
        <f t="shared" si="82"/>
        <v>2</v>
      </c>
      <c r="F1176" s="15">
        <f t="shared" si="83"/>
        <v>1</v>
      </c>
      <c r="G1176" s="15">
        <f t="shared" si="84"/>
        <v>2</v>
      </c>
      <c r="H1176" s="49">
        <v>0.22</v>
      </c>
      <c r="I1176" s="89">
        <f t="shared" si="81"/>
        <v>90.2</v>
      </c>
      <c r="J1176" s="89"/>
    </row>
    <row r="1177" spans="1:10" x14ac:dyDescent="0.35">
      <c r="A1177" s="15" t="str">
        <f>Pivot!A1179</f>
        <v>10609001736863</v>
      </c>
      <c r="B1177" s="90">
        <f>Pivot!B1179</f>
        <v>41231</v>
      </c>
      <c r="C1177" s="15">
        <f>Pivot!C1179</f>
        <v>3</v>
      </c>
      <c r="D1177" s="118">
        <f>Pivot!D1179</f>
        <v>5</v>
      </c>
      <c r="E1177" s="15">
        <f t="shared" si="82"/>
        <v>1</v>
      </c>
      <c r="F1177" s="15">
        <f t="shared" si="83"/>
        <v>1</v>
      </c>
      <c r="G1177" s="15">
        <f t="shared" si="84"/>
        <v>1</v>
      </c>
      <c r="H1177" s="49">
        <v>0.39</v>
      </c>
      <c r="I1177" s="89">
        <f t="shared" si="81"/>
        <v>15</v>
      </c>
      <c r="J1177" s="89"/>
    </row>
    <row r="1178" spans="1:10" x14ac:dyDescent="0.35">
      <c r="A1178" s="15" t="str">
        <f>Pivot!A1180</f>
        <v>10609001736947</v>
      </c>
      <c r="B1178" s="90">
        <f>Pivot!B1180</f>
        <v>41523</v>
      </c>
      <c r="C1178" s="15">
        <f>Pivot!C1180</f>
        <v>94</v>
      </c>
      <c r="D1178" s="118">
        <f>Pivot!D1180</f>
        <v>10.440425531914894</v>
      </c>
      <c r="E1178" s="15">
        <f t="shared" si="82"/>
        <v>3</v>
      </c>
      <c r="F1178" s="15">
        <f t="shared" si="83"/>
        <v>3</v>
      </c>
      <c r="G1178" s="15">
        <f t="shared" si="84"/>
        <v>2</v>
      </c>
      <c r="H1178" s="49">
        <v>0.23</v>
      </c>
      <c r="I1178" s="89">
        <f t="shared" si="81"/>
        <v>981.4</v>
      </c>
      <c r="J1178" s="89"/>
    </row>
    <row r="1179" spans="1:10" x14ac:dyDescent="0.35">
      <c r="A1179" s="15" t="str">
        <f>Pivot!A1181</f>
        <v>10609001737028</v>
      </c>
      <c r="B1179" s="90">
        <f>Pivot!B1181</f>
        <v>41204</v>
      </c>
      <c r="C1179" s="15">
        <f>Pivot!C1181</f>
        <v>1</v>
      </c>
      <c r="D1179" s="118">
        <f>Pivot!D1181</f>
        <v>11.5</v>
      </c>
      <c r="E1179" s="15">
        <f t="shared" si="82"/>
        <v>1</v>
      </c>
      <c r="F1179" s="15">
        <f t="shared" si="83"/>
        <v>1</v>
      </c>
      <c r="G1179" s="15">
        <f t="shared" si="84"/>
        <v>2</v>
      </c>
      <c r="H1179" s="49">
        <v>0.35</v>
      </c>
      <c r="I1179" s="89">
        <f t="shared" si="81"/>
        <v>11.5</v>
      </c>
      <c r="J1179" s="89"/>
    </row>
    <row r="1180" spans="1:10" x14ac:dyDescent="0.35">
      <c r="A1180" s="15" t="str">
        <f>Pivot!A1182</f>
        <v>10609001737101</v>
      </c>
      <c r="B1180" s="90">
        <f>Pivot!B1182</f>
        <v>41525</v>
      </c>
      <c r="C1180" s="15">
        <f>Pivot!C1182</f>
        <v>4</v>
      </c>
      <c r="D1180" s="118">
        <f>Pivot!D1182</f>
        <v>12.125</v>
      </c>
      <c r="E1180" s="15">
        <f t="shared" si="82"/>
        <v>3</v>
      </c>
      <c r="F1180" s="15">
        <f t="shared" si="83"/>
        <v>1</v>
      </c>
      <c r="G1180" s="15">
        <f t="shared" si="84"/>
        <v>2</v>
      </c>
      <c r="H1180" s="49">
        <v>0.37</v>
      </c>
      <c r="I1180" s="89">
        <f t="shared" si="81"/>
        <v>48.5</v>
      </c>
      <c r="J1180" s="89"/>
    </row>
    <row r="1181" spans="1:10" x14ac:dyDescent="0.35">
      <c r="A1181" s="15" t="str">
        <f>Pivot!A1183</f>
        <v>10609001737283</v>
      </c>
      <c r="B1181" s="90">
        <f>Pivot!B1183</f>
        <v>41546</v>
      </c>
      <c r="C1181" s="15">
        <f>Pivot!C1183</f>
        <v>30</v>
      </c>
      <c r="D1181" s="118">
        <f>Pivot!D1183</f>
        <v>18.719999999999995</v>
      </c>
      <c r="E1181" s="15">
        <f t="shared" si="82"/>
        <v>3</v>
      </c>
      <c r="F1181" s="15">
        <f t="shared" si="83"/>
        <v>3</v>
      </c>
      <c r="G1181" s="15">
        <f t="shared" si="84"/>
        <v>2</v>
      </c>
      <c r="H1181" s="49">
        <v>0.68</v>
      </c>
      <c r="I1181" s="89">
        <f t="shared" si="81"/>
        <v>561.59999999999991</v>
      </c>
      <c r="J1181" s="89"/>
    </row>
    <row r="1182" spans="1:10" x14ac:dyDescent="0.35">
      <c r="A1182" s="15" t="str">
        <f>Pivot!A1184</f>
        <v>10609001737366</v>
      </c>
      <c r="B1182" s="90">
        <f>Pivot!B1184</f>
        <v>41582</v>
      </c>
      <c r="C1182" s="15">
        <f>Pivot!C1184</f>
        <v>123</v>
      </c>
      <c r="D1182" s="118">
        <f>Pivot!D1184</f>
        <v>11.766260162601627</v>
      </c>
      <c r="E1182" s="15">
        <f t="shared" si="82"/>
        <v>3</v>
      </c>
      <c r="F1182" s="15">
        <f t="shared" si="83"/>
        <v>3</v>
      </c>
      <c r="G1182" s="15">
        <f t="shared" si="84"/>
        <v>2</v>
      </c>
      <c r="H1182" s="49">
        <v>7.0000000000000007E-2</v>
      </c>
      <c r="I1182" s="89">
        <f t="shared" si="81"/>
        <v>1447.2500000000002</v>
      </c>
      <c r="J1182" s="89"/>
    </row>
    <row r="1183" spans="1:10" x14ac:dyDescent="0.35">
      <c r="A1183" s="15" t="str">
        <f>Pivot!A1185</f>
        <v>10609001737440</v>
      </c>
      <c r="B1183" s="90">
        <f>Pivot!B1185</f>
        <v>41294</v>
      </c>
      <c r="C1183" s="15">
        <f>Pivot!C1185</f>
        <v>5</v>
      </c>
      <c r="D1183" s="118">
        <f>Pivot!D1185</f>
        <v>26.439999999999998</v>
      </c>
      <c r="E1183" s="15">
        <f t="shared" si="82"/>
        <v>1</v>
      </c>
      <c r="F1183" s="15">
        <f t="shared" si="83"/>
        <v>1</v>
      </c>
      <c r="G1183" s="15">
        <f t="shared" si="84"/>
        <v>2</v>
      </c>
      <c r="H1183" s="49">
        <v>0.83</v>
      </c>
      <c r="I1183" s="89">
        <f t="shared" si="81"/>
        <v>132.19999999999999</v>
      </c>
      <c r="J1183" s="89"/>
    </row>
    <row r="1184" spans="1:10" x14ac:dyDescent="0.35">
      <c r="A1184" s="15" t="str">
        <f>Pivot!A1186</f>
        <v>10609001737515</v>
      </c>
      <c r="B1184" s="90">
        <f>Pivot!B1186</f>
        <v>41502</v>
      </c>
      <c r="C1184" s="15">
        <f>Pivot!C1186</f>
        <v>29</v>
      </c>
      <c r="D1184" s="118">
        <f>Pivot!D1186</f>
        <v>10.69655172413793</v>
      </c>
      <c r="E1184" s="15">
        <f t="shared" si="82"/>
        <v>2</v>
      </c>
      <c r="F1184" s="15">
        <f t="shared" si="83"/>
        <v>3</v>
      </c>
      <c r="G1184" s="15">
        <f t="shared" si="84"/>
        <v>2</v>
      </c>
      <c r="H1184" s="49">
        <v>0.44</v>
      </c>
      <c r="I1184" s="89">
        <f t="shared" si="81"/>
        <v>310.19999999999993</v>
      </c>
      <c r="J1184" s="89"/>
    </row>
    <row r="1185" spans="1:10" x14ac:dyDescent="0.35">
      <c r="A1185" s="15" t="str">
        <f>Pivot!A1187</f>
        <v>10609001737697</v>
      </c>
      <c r="B1185" s="90">
        <f>Pivot!B1187</f>
        <v>41419</v>
      </c>
      <c r="C1185" s="15">
        <f>Pivot!C1187</f>
        <v>4</v>
      </c>
      <c r="D1185" s="118">
        <f>Pivot!D1187</f>
        <v>42.8125</v>
      </c>
      <c r="E1185" s="15">
        <f t="shared" si="82"/>
        <v>2</v>
      </c>
      <c r="F1185" s="15">
        <f t="shared" si="83"/>
        <v>1</v>
      </c>
      <c r="G1185" s="15">
        <f t="shared" si="84"/>
        <v>3</v>
      </c>
      <c r="H1185" s="49">
        <v>0.06</v>
      </c>
      <c r="I1185" s="89">
        <f t="shared" si="81"/>
        <v>171.25</v>
      </c>
      <c r="J1185" s="89"/>
    </row>
    <row r="1186" spans="1:10" x14ac:dyDescent="0.35">
      <c r="A1186" s="15" t="str">
        <f>Pivot!A1188</f>
        <v>10609001737853</v>
      </c>
      <c r="B1186" s="90">
        <f>Pivot!B1188</f>
        <v>41371</v>
      </c>
      <c r="C1186" s="15">
        <f>Pivot!C1188</f>
        <v>2</v>
      </c>
      <c r="D1186" s="118">
        <f>Pivot!D1188</f>
        <v>37.225000000000001</v>
      </c>
      <c r="E1186" s="15">
        <f t="shared" si="82"/>
        <v>1</v>
      </c>
      <c r="F1186" s="15">
        <f t="shared" si="83"/>
        <v>1</v>
      </c>
      <c r="G1186" s="15">
        <f t="shared" si="84"/>
        <v>2</v>
      </c>
      <c r="H1186" s="49">
        <v>0.53</v>
      </c>
      <c r="I1186" s="89">
        <f t="shared" si="81"/>
        <v>74.45</v>
      </c>
      <c r="J1186" s="89"/>
    </row>
    <row r="1187" spans="1:10" x14ac:dyDescent="0.35">
      <c r="A1187" s="15" t="str">
        <f>Pivot!A1189</f>
        <v>10609001738018</v>
      </c>
      <c r="B1187" s="90">
        <f>Pivot!B1189</f>
        <v>41195</v>
      </c>
      <c r="C1187" s="15">
        <f>Pivot!C1189</f>
        <v>1</v>
      </c>
      <c r="D1187" s="118">
        <f>Pivot!D1189</f>
        <v>20</v>
      </c>
      <c r="E1187" s="15">
        <f t="shared" si="82"/>
        <v>1</v>
      </c>
      <c r="F1187" s="15">
        <f t="shared" si="83"/>
        <v>1</v>
      </c>
      <c r="G1187" s="15">
        <f t="shared" si="84"/>
        <v>2</v>
      </c>
      <c r="H1187" s="49">
        <v>0.61</v>
      </c>
      <c r="I1187" s="89">
        <f t="shared" si="81"/>
        <v>20</v>
      </c>
      <c r="J1187" s="89"/>
    </row>
    <row r="1188" spans="1:10" x14ac:dyDescent="0.35">
      <c r="A1188" s="15" t="str">
        <f>Pivot!A1190</f>
        <v>10609001738190</v>
      </c>
      <c r="B1188" s="90">
        <f>Pivot!B1190</f>
        <v>41195</v>
      </c>
      <c r="C1188" s="15">
        <f>Pivot!C1190</f>
        <v>1</v>
      </c>
      <c r="D1188" s="118">
        <f>Pivot!D1190</f>
        <v>71.25</v>
      </c>
      <c r="E1188" s="15">
        <f t="shared" si="82"/>
        <v>1</v>
      </c>
      <c r="F1188" s="15">
        <f t="shared" si="83"/>
        <v>1</v>
      </c>
      <c r="G1188" s="15">
        <f t="shared" si="84"/>
        <v>3</v>
      </c>
      <c r="H1188" s="49">
        <v>0.4</v>
      </c>
      <c r="I1188" s="89">
        <f t="shared" si="81"/>
        <v>71.25</v>
      </c>
      <c r="J1188" s="89"/>
    </row>
    <row r="1189" spans="1:10" x14ac:dyDescent="0.35">
      <c r="A1189" s="15" t="str">
        <f>Pivot!A1191</f>
        <v>10609001738273</v>
      </c>
      <c r="B1189" s="90">
        <f>Pivot!B1191</f>
        <v>41202</v>
      </c>
      <c r="C1189" s="15">
        <f>Pivot!C1191</f>
        <v>2</v>
      </c>
      <c r="D1189" s="118">
        <f>Pivot!D1191</f>
        <v>45.13</v>
      </c>
      <c r="E1189" s="15">
        <f t="shared" si="82"/>
        <v>1</v>
      </c>
      <c r="F1189" s="15">
        <f t="shared" si="83"/>
        <v>1</v>
      </c>
      <c r="G1189" s="15">
        <f t="shared" si="84"/>
        <v>3</v>
      </c>
      <c r="H1189" s="49">
        <v>0.66</v>
      </c>
      <c r="I1189" s="89">
        <f t="shared" si="81"/>
        <v>90.26</v>
      </c>
      <c r="J1189" s="89"/>
    </row>
    <row r="1190" spans="1:10" x14ac:dyDescent="0.35">
      <c r="A1190" s="15" t="str">
        <f>Pivot!A1192</f>
        <v>10609001738356</v>
      </c>
      <c r="B1190" s="90">
        <f>Pivot!B1192</f>
        <v>41273</v>
      </c>
      <c r="C1190" s="15">
        <f>Pivot!C1192</f>
        <v>3</v>
      </c>
      <c r="D1190" s="118">
        <f>Pivot!D1192</f>
        <v>5.9833333333333334</v>
      </c>
      <c r="E1190" s="15">
        <f t="shared" si="82"/>
        <v>1</v>
      </c>
      <c r="F1190" s="15">
        <f t="shared" si="83"/>
        <v>1</v>
      </c>
      <c r="G1190" s="15">
        <f t="shared" si="84"/>
        <v>1</v>
      </c>
      <c r="H1190" s="49">
        <v>0.91</v>
      </c>
      <c r="I1190" s="89">
        <f t="shared" si="81"/>
        <v>17.95</v>
      </c>
      <c r="J1190" s="89"/>
    </row>
    <row r="1191" spans="1:10" x14ac:dyDescent="0.35">
      <c r="A1191" s="15" t="str">
        <f>Pivot!A1193</f>
        <v>10609001738430</v>
      </c>
      <c r="B1191" s="90">
        <f>Pivot!B1193</f>
        <v>41195</v>
      </c>
      <c r="C1191" s="15">
        <f>Pivot!C1193</f>
        <v>1</v>
      </c>
      <c r="D1191" s="118">
        <f>Pivot!D1193</f>
        <v>85.5</v>
      </c>
      <c r="E1191" s="15">
        <f t="shared" si="82"/>
        <v>1</v>
      </c>
      <c r="F1191" s="15">
        <f t="shared" si="83"/>
        <v>1</v>
      </c>
      <c r="G1191" s="15">
        <f t="shared" si="84"/>
        <v>3</v>
      </c>
      <c r="H1191" s="49">
        <v>0.52</v>
      </c>
      <c r="I1191" s="89">
        <f t="shared" si="81"/>
        <v>85.5</v>
      </c>
      <c r="J1191" s="89"/>
    </row>
    <row r="1192" spans="1:10" x14ac:dyDescent="0.35">
      <c r="A1192" s="15" t="str">
        <f>Pivot!A1194</f>
        <v>10609001738505</v>
      </c>
      <c r="B1192" s="90">
        <f>Pivot!B1194</f>
        <v>41195</v>
      </c>
      <c r="C1192" s="15">
        <f>Pivot!C1194</f>
        <v>1</v>
      </c>
      <c r="D1192" s="118">
        <f>Pivot!D1194</f>
        <v>37.9</v>
      </c>
      <c r="E1192" s="15">
        <f t="shared" si="82"/>
        <v>1</v>
      </c>
      <c r="F1192" s="15">
        <f t="shared" si="83"/>
        <v>1</v>
      </c>
      <c r="G1192" s="15">
        <f t="shared" si="84"/>
        <v>2</v>
      </c>
      <c r="H1192" s="49">
        <v>0.61</v>
      </c>
      <c r="I1192" s="89">
        <f t="shared" si="81"/>
        <v>37.9</v>
      </c>
      <c r="J1192" s="89"/>
    </row>
    <row r="1193" spans="1:10" x14ac:dyDescent="0.35">
      <c r="A1193" s="15" t="str">
        <f>Pivot!A1195</f>
        <v>10609001738687</v>
      </c>
      <c r="B1193" s="90">
        <f>Pivot!B1195</f>
        <v>41195</v>
      </c>
      <c r="C1193" s="15">
        <f>Pivot!C1195</f>
        <v>1</v>
      </c>
      <c r="D1193" s="118">
        <f>Pivot!D1195</f>
        <v>27.95</v>
      </c>
      <c r="E1193" s="15">
        <f t="shared" si="82"/>
        <v>1</v>
      </c>
      <c r="F1193" s="15">
        <f t="shared" si="83"/>
        <v>1</v>
      </c>
      <c r="G1193" s="15">
        <f t="shared" si="84"/>
        <v>2</v>
      </c>
      <c r="H1193" s="49">
        <v>0.8</v>
      </c>
      <c r="I1193" s="89">
        <f t="shared" si="81"/>
        <v>27.95</v>
      </c>
      <c r="J1193" s="89"/>
    </row>
    <row r="1194" spans="1:10" x14ac:dyDescent="0.35">
      <c r="A1194" s="15" t="str">
        <f>Pivot!A1196</f>
        <v>10609001738760</v>
      </c>
      <c r="B1194" s="90">
        <f>Pivot!B1196</f>
        <v>41195</v>
      </c>
      <c r="C1194" s="15">
        <f>Pivot!C1196</f>
        <v>1</v>
      </c>
      <c r="D1194" s="118">
        <f>Pivot!D1196</f>
        <v>62.15</v>
      </c>
      <c r="E1194" s="15">
        <f t="shared" si="82"/>
        <v>1</v>
      </c>
      <c r="F1194" s="15">
        <f t="shared" si="83"/>
        <v>1</v>
      </c>
      <c r="G1194" s="15">
        <f t="shared" si="84"/>
        <v>3</v>
      </c>
      <c r="H1194" s="49">
        <v>0.13</v>
      </c>
      <c r="I1194" s="89">
        <f t="shared" si="81"/>
        <v>62.15</v>
      </c>
      <c r="J1194" s="89"/>
    </row>
    <row r="1195" spans="1:10" x14ac:dyDescent="0.35">
      <c r="A1195" s="15" t="str">
        <f>Pivot!A1197</f>
        <v>10609001738844</v>
      </c>
      <c r="B1195" s="90">
        <f>Pivot!B1197</f>
        <v>41320</v>
      </c>
      <c r="C1195" s="15">
        <f>Pivot!C1197</f>
        <v>4</v>
      </c>
      <c r="D1195" s="118">
        <f>Pivot!D1197</f>
        <v>15</v>
      </c>
      <c r="E1195" s="15">
        <f t="shared" si="82"/>
        <v>1</v>
      </c>
      <c r="F1195" s="15">
        <f t="shared" si="83"/>
        <v>1</v>
      </c>
      <c r="G1195" s="15">
        <f t="shared" si="84"/>
        <v>2</v>
      </c>
      <c r="H1195" s="49">
        <v>0.41</v>
      </c>
      <c r="I1195" s="89">
        <f t="shared" si="81"/>
        <v>60</v>
      </c>
      <c r="J1195" s="89"/>
    </row>
    <row r="1196" spans="1:10" x14ac:dyDescent="0.35">
      <c r="A1196" s="15" t="str">
        <f>Pivot!A1198</f>
        <v>10609001738927</v>
      </c>
      <c r="B1196" s="90">
        <f>Pivot!B1198</f>
        <v>41195</v>
      </c>
      <c r="C1196" s="15">
        <f>Pivot!C1198</f>
        <v>1</v>
      </c>
      <c r="D1196" s="118">
        <f>Pivot!D1198</f>
        <v>45.95</v>
      </c>
      <c r="E1196" s="15">
        <f t="shared" si="82"/>
        <v>1</v>
      </c>
      <c r="F1196" s="15">
        <f t="shared" si="83"/>
        <v>1</v>
      </c>
      <c r="G1196" s="15">
        <f t="shared" si="84"/>
        <v>3</v>
      </c>
      <c r="H1196" s="49">
        <v>0.98</v>
      </c>
      <c r="I1196" s="89">
        <f t="shared" si="81"/>
        <v>45.95</v>
      </c>
      <c r="J1196" s="89"/>
    </row>
    <row r="1197" spans="1:10" x14ac:dyDescent="0.35">
      <c r="A1197" s="15" t="str">
        <f>Pivot!A1199</f>
        <v>10609001739008</v>
      </c>
      <c r="B1197" s="90">
        <f>Pivot!B1199</f>
        <v>41195</v>
      </c>
      <c r="C1197" s="15">
        <f>Pivot!C1199</f>
        <v>1</v>
      </c>
      <c r="D1197" s="118">
        <f>Pivot!D1199</f>
        <v>17</v>
      </c>
      <c r="E1197" s="15">
        <f t="shared" si="82"/>
        <v>1</v>
      </c>
      <c r="F1197" s="15">
        <f t="shared" si="83"/>
        <v>1</v>
      </c>
      <c r="G1197" s="15">
        <f t="shared" si="84"/>
        <v>2</v>
      </c>
      <c r="H1197" s="49">
        <v>0.73</v>
      </c>
      <c r="I1197" s="89">
        <f t="shared" si="81"/>
        <v>17</v>
      </c>
      <c r="J1197" s="89"/>
    </row>
    <row r="1198" spans="1:10" x14ac:dyDescent="0.35">
      <c r="A1198" s="15" t="str">
        <f>Pivot!A1200</f>
        <v>10609001739180</v>
      </c>
      <c r="B1198" s="90">
        <f>Pivot!B1200</f>
        <v>41582</v>
      </c>
      <c r="C1198" s="15">
        <f>Pivot!C1200</f>
        <v>77</v>
      </c>
      <c r="D1198" s="118">
        <f>Pivot!D1200</f>
        <v>27.676623376623382</v>
      </c>
      <c r="E1198" s="15">
        <f t="shared" si="82"/>
        <v>3</v>
      </c>
      <c r="F1198" s="15">
        <f t="shared" si="83"/>
        <v>3</v>
      </c>
      <c r="G1198" s="15">
        <f t="shared" si="84"/>
        <v>2</v>
      </c>
      <c r="H1198" s="49">
        <v>0.97</v>
      </c>
      <c r="I1198" s="89">
        <f t="shared" si="81"/>
        <v>2131.1000000000004</v>
      </c>
      <c r="J1198" s="89"/>
    </row>
    <row r="1199" spans="1:10" x14ac:dyDescent="0.35">
      <c r="A1199" s="15" t="str">
        <f>Pivot!A1201</f>
        <v>10609001739263</v>
      </c>
      <c r="B1199" s="90">
        <f>Pivot!B1201</f>
        <v>41536</v>
      </c>
      <c r="C1199" s="15">
        <f>Pivot!C1201</f>
        <v>28</v>
      </c>
      <c r="D1199" s="118">
        <f>Pivot!D1201</f>
        <v>20.436785714285715</v>
      </c>
      <c r="E1199" s="15">
        <f t="shared" si="82"/>
        <v>3</v>
      </c>
      <c r="F1199" s="15">
        <f t="shared" si="83"/>
        <v>3</v>
      </c>
      <c r="G1199" s="15">
        <f t="shared" si="84"/>
        <v>2</v>
      </c>
      <c r="H1199" s="49">
        <v>0.05</v>
      </c>
      <c r="I1199" s="89">
        <f t="shared" si="81"/>
        <v>572.23</v>
      </c>
      <c r="J1199" s="89"/>
    </row>
    <row r="1200" spans="1:10" x14ac:dyDescent="0.35">
      <c r="A1200" s="15" t="str">
        <f>Pivot!A1202</f>
        <v>10609001739347</v>
      </c>
      <c r="B1200" s="90">
        <f>Pivot!B1202</f>
        <v>41382</v>
      </c>
      <c r="C1200" s="15">
        <f>Pivot!C1202</f>
        <v>5</v>
      </c>
      <c r="D1200" s="118">
        <f>Pivot!D1202</f>
        <v>14.251999999999999</v>
      </c>
      <c r="E1200" s="15">
        <f t="shared" si="82"/>
        <v>1</v>
      </c>
      <c r="F1200" s="15">
        <f t="shared" si="83"/>
        <v>1</v>
      </c>
      <c r="G1200" s="15">
        <f t="shared" si="84"/>
        <v>2</v>
      </c>
      <c r="H1200" s="49">
        <v>0.34</v>
      </c>
      <c r="I1200" s="89">
        <f t="shared" si="81"/>
        <v>71.259999999999991</v>
      </c>
      <c r="J1200" s="89"/>
    </row>
    <row r="1201" spans="1:10" x14ac:dyDescent="0.35">
      <c r="A1201" s="15" t="str">
        <f>Pivot!A1203</f>
        <v>10609001739420</v>
      </c>
      <c r="B1201" s="90">
        <f>Pivot!B1203</f>
        <v>41195</v>
      </c>
      <c r="C1201" s="15">
        <f>Pivot!C1203</f>
        <v>1</v>
      </c>
      <c r="D1201" s="118">
        <f>Pivot!D1203</f>
        <v>10</v>
      </c>
      <c r="E1201" s="15">
        <f t="shared" si="82"/>
        <v>1</v>
      </c>
      <c r="F1201" s="15">
        <f t="shared" si="83"/>
        <v>1</v>
      </c>
      <c r="G1201" s="15">
        <f t="shared" si="84"/>
        <v>2</v>
      </c>
      <c r="H1201" s="49">
        <v>0.37</v>
      </c>
      <c r="I1201" s="89">
        <f t="shared" si="81"/>
        <v>10</v>
      </c>
      <c r="J1201" s="89"/>
    </row>
    <row r="1202" spans="1:10" x14ac:dyDescent="0.35">
      <c r="A1202" s="15" t="str">
        <f>Pivot!A1204</f>
        <v>10609001739594</v>
      </c>
      <c r="B1202" s="90">
        <f>Pivot!B1204</f>
        <v>41195</v>
      </c>
      <c r="C1202" s="15">
        <f>Pivot!C1204</f>
        <v>1</v>
      </c>
      <c r="D1202" s="118">
        <f>Pivot!D1204</f>
        <v>126.5</v>
      </c>
      <c r="E1202" s="15">
        <f t="shared" si="82"/>
        <v>1</v>
      </c>
      <c r="F1202" s="15">
        <f t="shared" si="83"/>
        <v>1</v>
      </c>
      <c r="G1202" s="15">
        <f t="shared" si="84"/>
        <v>3</v>
      </c>
      <c r="H1202" s="49">
        <v>0.83</v>
      </c>
      <c r="I1202" s="89">
        <f t="shared" si="81"/>
        <v>126.5</v>
      </c>
      <c r="J1202" s="89"/>
    </row>
    <row r="1203" spans="1:10" x14ac:dyDescent="0.35">
      <c r="A1203" s="15" t="str">
        <f>Pivot!A1205</f>
        <v>10609001739677</v>
      </c>
      <c r="B1203" s="90">
        <f>Pivot!B1205</f>
        <v>41197</v>
      </c>
      <c r="C1203" s="15">
        <f>Pivot!C1205</f>
        <v>1</v>
      </c>
      <c r="D1203" s="118">
        <f>Pivot!D1205</f>
        <v>13.17</v>
      </c>
      <c r="E1203" s="15">
        <f t="shared" si="82"/>
        <v>1</v>
      </c>
      <c r="F1203" s="15">
        <f t="shared" si="83"/>
        <v>1</v>
      </c>
      <c r="G1203" s="15">
        <f t="shared" si="84"/>
        <v>2</v>
      </c>
      <c r="H1203" s="49">
        <v>0.3</v>
      </c>
      <c r="I1203" s="89">
        <f t="shared" si="81"/>
        <v>13.17</v>
      </c>
      <c r="J1203" s="89"/>
    </row>
    <row r="1204" spans="1:10" x14ac:dyDescent="0.35">
      <c r="A1204" s="15" t="str">
        <f>Pivot!A1206</f>
        <v>10609001739750</v>
      </c>
      <c r="B1204" s="90">
        <f>Pivot!B1206</f>
        <v>41197</v>
      </c>
      <c r="C1204" s="15">
        <f>Pivot!C1206</f>
        <v>1</v>
      </c>
      <c r="D1204" s="118">
        <f>Pivot!D1206</f>
        <v>22.67</v>
      </c>
      <c r="E1204" s="15">
        <f t="shared" si="82"/>
        <v>1</v>
      </c>
      <c r="F1204" s="15">
        <f t="shared" si="83"/>
        <v>1</v>
      </c>
      <c r="G1204" s="15">
        <f t="shared" si="84"/>
        <v>2</v>
      </c>
      <c r="H1204" s="49">
        <v>0.94</v>
      </c>
      <c r="I1204" s="89">
        <f t="shared" si="81"/>
        <v>22.67</v>
      </c>
      <c r="J1204" s="89"/>
    </row>
    <row r="1205" spans="1:10" x14ac:dyDescent="0.35">
      <c r="A1205" s="15" t="str">
        <f>Pivot!A1207</f>
        <v>10609001739834</v>
      </c>
      <c r="B1205" s="90">
        <f>Pivot!B1207</f>
        <v>41509</v>
      </c>
      <c r="C1205" s="15">
        <f>Pivot!C1207</f>
        <v>20</v>
      </c>
      <c r="D1205" s="118">
        <f>Pivot!D1207</f>
        <v>32.868000000000002</v>
      </c>
      <c r="E1205" s="15">
        <f t="shared" si="82"/>
        <v>2</v>
      </c>
      <c r="F1205" s="15">
        <f t="shared" si="83"/>
        <v>3</v>
      </c>
      <c r="G1205" s="15">
        <f t="shared" si="84"/>
        <v>2</v>
      </c>
      <c r="H1205" s="49">
        <v>0.2</v>
      </c>
      <c r="I1205" s="89">
        <f t="shared" si="81"/>
        <v>657.36</v>
      </c>
      <c r="J1205" s="89"/>
    </row>
    <row r="1206" spans="1:10" x14ac:dyDescent="0.35">
      <c r="A1206" s="15" t="str">
        <f>Pivot!A1208</f>
        <v>10609001739917</v>
      </c>
      <c r="B1206" s="90">
        <f>Pivot!B1208</f>
        <v>41197</v>
      </c>
      <c r="C1206" s="15">
        <f>Pivot!C1208</f>
        <v>1</v>
      </c>
      <c r="D1206" s="118">
        <f>Pivot!D1208</f>
        <v>25.93</v>
      </c>
      <c r="E1206" s="15">
        <f t="shared" si="82"/>
        <v>1</v>
      </c>
      <c r="F1206" s="15">
        <f t="shared" si="83"/>
        <v>1</v>
      </c>
      <c r="G1206" s="15">
        <f t="shared" si="84"/>
        <v>2</v>
      </c>
      <c r="H1206" s="49">
        <v>0.69</v>
      </c>
      <c r="I1206" s="89">
        <f t="shared" si="81"/>
        <v>25.93</v>
      </c>
      <c r="J1206" s="89"/>
    </row>
    <row r="1207" spans="1:10" x14ac:dyDescent="0.35">
      <c r="A1207" s="15" t="str">
        <f>Pivot!A1209</f>
        <v>10609001740071</v>
      </c>
      <c r="B1207" s="90">
        <f>Pivot!B1209</f>
        <v>41197</v>
      </c>
      <c r="C1207" s="15">
        <f>Pivot!C1209</f>
        <v>1</v>
      </c>
      <c r="D1207" s="118">
        <f>Pivot!D1209</f>
        <v>16.2</v>
      </c>
      <c r="E1207" s="15">
        <f t="shared" si="82"/>
        <v>1</v>
      </c>
      <c r="F1207" s="15">
        <f t="shared" si="83"/>
        <v>1</v>
      </c>
      <c r="G1207" s="15">
        <f t="shared" si="84"/>
        <v>2</v>
      </c>
      <c r="H1207" s="49">
        <v>0.18</v>
      </c>
      <c r="I1207" s="89">
        <f t="shared" si="81"/>
        <v>16.2</v>
      </c>
      <c r="J1207" s="89"/>
    </row>
    <row r="1208" spans="1:10" x14ac:dyDescent="0.35">
      <c r="A1208" s="15" t="str">
        <f>Pivot!A1210</f>
        <v>10609001740154</v>
      </c>
      <c r="B1208" s="90">
        <f>Pivot!B1210</f>
        <v>41471</v>
      </c>
      <c r="C1208" s="15">
        <f>Pivot!C1210</f>
        <v>4</v>
      </c>
      <c r="D1208" s="118">
        <f>Pivot!D1210</f>
        <v>12.125</v>
      </c>
      <c r="E1208" s="15">
        <f t="shared" si="82"/>
        <v>2</v>
      </c>
      <c r="F1208" s="15">
        <f t="shared" si="83"/>
        <v>1</v>
      </c>
      <c r="G1208" s="15">
        <f t="shared" si="84"/>
        <v>2</v>
      </c>
      <c r="H1208" s="49">
        <v>0.37</v>
      </c>
      <c r="I1208" s="89">
        <f t="shared" si="81"/>
        <v>48.5</v>
      </c>
      <c r="J1208" s="89"/>
    </row>
    <row r="1209" spans="1:10" x14ac:dyDescent="0.35">
      <c r="A1209" s="15" t="str">
        <f>Pivot!A1211</f>
        <v>10609001740238</v>
      </c>
      <c r="B1209" s="90">
        <f>Pivot!B1211</f>
        <v>41553</v>
      </c>
      <c r="C1209" s="15">
        <f>Pivot!C1211</f>
        <v>10</v>
      </c>
      <c r="D1209" s="118">
        <f>Pivot!D1211</f>
        <v>27.369999999999997</v>
      </c>
      <c r="E1209" s="15">
        <f t="shared" si="82"/>
        <v>3</v>
      </c>
      <c r="F1209" s="15">
        <f t="shared" si="83"/>
        <v>2</v>
      </c>
      <c r="G1209" s="15">
        <f t="shared" si="84"/>
        <v>2</v>
      </c>
      <c r="H1209" s="49">
        <v>0.67</v>
      </c>
      <c r="I1209" s="89">
        <f t="shared" si="81"/>
        <v>273.7</v>
      </c>
      <c r="J1209" s="89"/>
    </row>
    <row r="1210" spans="1:10" x14ac:dyDescent="0.35">
      <c r="A1210" s="15" t="str">
        <f>Pivot!A1212</f>
        <v>10609001740311</v>
      </c>
      <c r="B1210" s="90">
        <f>Pivot!B1212</f>
        <v>41198</v>
      </c>
      <c r="C1210" s="15">
        <f>Pivot!C1212</f>
        <v>1</v>
      </c>
      <c r="D1210" s="118">
        <f>Pivot!D1212</f>
        <v>40.35</v>
      </c>
      <c r="E1210" s="15">
        <f t="shared" si="82"/>
        <v>1</v>
      </c>
      <c r="F1210" s="15">
        <f t="shared" si="83"/>
        <v>1</v>
      </c>
      <c r="G1210" s="15">
        <f t="shared" si="84"/>
        <v>3</v>
      </c>
      <c r="H1210" s="49">
        <v>0.21</v>
      </c>
      <c r="I1210" s="89">
        <f t="shared" si="81"/>
        <v>40.35</v>
      </c>
      <c r="J1210" s="89"/>
    </row>
    <row r="1211" spans="1:10" x14ac:dyDescent="0.35">
      <c r="A1211" s="15" t="str">
        <f>Pivot!A1213</f>
        <v>10609001740493</v>
      </c>
      <c r="B1211" s="90">
        <f>Pivot!B1213</f>
        <v>41577</v>
      </c>
      <c r="C1211" s="15">
        <f>Pivot!C1213</f>
        <v>47</v>
      </c>
      <c r="D1211" s="118">
        <f>Pivot!D1213</f>
        <v>14.614893617021275</v>
      </c>
      <c r="E1211" s="15">
        <f t="shared" si="82"/>
        <v>3</v>
      </c>
      <c r="F1211" s="15">
        <f t="shared" si="83"/>
        <v>3</v>
      </c>
      <c r="G1211" s="15">
        <f t="shared" si="84"/>
        <v>2</v>
      </c>
      <c r="H1211" s="49">
        <v>0.09</v>
      </c>
      <c r="I1211" s="89">
        <f t="shared" si="81"/>
        <v>686.9</v>
      </c>
      <c r="J1211" s="89"/>
    </row>
    <row r="1212" spans="1:10" x14ac:dyDescent="0.35">
      <c r="A1212" s="15" t="str">
        <f>Pivot!A1214</f>
        <v>10609001740725</v>
      </c>
      <c r="B1212" s="90">
        <f>Pivot!B1214</f>
        <v>41195</v>
      </c>
      <c r="C1212" s="15">
        <f>Pivot!C1214</f>
        <v>1</v>
      </c>
      <c r="D1212" s="118">
        <f>Pivot!D1214</f>
        <v>38.9</v>
      </c>
      <c r="E1212" s="15">
        <f t="shared" si="82"/>
        <v>1</v>
      </c>
      <c r="F1212" s="15">
        <f t="shared" si="83"/>
        <v>1</v>
      </c>
      <c r="G1212" s="15">
        <f t="shared" si="84"/>
        <v>2</v>
      </c>
      <c r="H1212" s="49">
        <v>0.98</v>
      </c>
      <c r="I1212" s="89">
        <f t="shared" si="81"/>
        <v>38.9</v>
      </c>
      <c r="J1212" s="89"/>
    </row>
    <row r="1213" spans="1:10" x14ac:dyDescent="0.35">
      <c r="A1213" s="15" t="str">
        <f>Pivot!A1215</f>
        <v>10609001740980</v>
      </c>
      <c r="B1213" s="90">
        <f>Pivot!B1215</f>
        <v>41195</v>
      </c>
      <c r="C1213" s="15">
        <f>Pivot!C1215</f>
        <v>1</v>
      </c>
      <c r="D1213" s="118">
        <f>Pivot!D1215</f>
        <v>75.150000000000006</v>
      </c>
      <c r="E1213" s="15">
        <f t="shared" si="82"/>
        <v>1</v>
      </c>
      <c r="F1213" s="15">
        <f t="shared" si="83"/>
        <v>1</v>
      </c>
      <c r="G1213" s="15">
        <f t="shared" si="84"/>
        <v>3</v>
      </c>
      <c r="H1213" s="49">
        <v>0.06</v>
      </c>
      <c r="I1213" s="89">
        <f t="shared" si="81"/>
        <v>75.150000000000006</v>
      </c>
      <c r="J1213" s="89"/>
    </row>
    <row r="1214" spans="1:10" x14ac:dyDescent="0.35">
      <c r="A1214" s="15" t="str">
        <f>Pivot!A1216</f>
        <v>10609001741061</v>
      </c>
      <c r="B1214" s="90">
        <f>Pivot!B1216</f>
        <v>41570</v>
      </c>
      <c r="C1214" s="15">
        <f>Pivot!C1216</f>
        <v>21</v>
      </c>
      <c r="D1214" s="118">
        <f>Pivot!D1216</f>
        <v>26.954761904761902</v>
      </c>
      <c r="E1214" s="15">
        <f t="shared" si="82"/>
        <v>3</v>
      </c>
      <c r="F1214" s="15">
        <f t="shared" si="83"/>
        <v>3</v>
      </c>
      <c r="G1214" s="15">
        <f t="shared" si="84"/>
        <v>2</v>
      </c>
      <c r="H1214" s="49">
        <v>0.65</v>
      </c>
      <c r="I1214" s="89">
        <f t="shared" si="81"/>
        <v>566.04999999999995</v>
      </c>
      <c r="J1214" s="89"/>
    </row>
    <row r="1215" spans="1:10" x14ac:dyDescent="0.35">
      <c r="A1215" s="15" t="str">
        <f>Pivot!A1217</f>
        <v>10609001741145</v>
      </c>
      <c r="B1215" s="90">
        <f>Pivot!B1217</f>
        <v>41525</v>
      </c>
      <c r="C1215" s="15">
        <f>Pivot!C1217</f>
        <v>4</v>
      </c>
      <c r="D1215" s="118">
        <f>Pivot!D1217</f>
        <v>30.287500000000001</v>
      </c>
      <c r="E1215" s="15">
        <f t="shared" si="82"/>
        <v>3</v>
      </c>
      <c r="F1215" s="15">
        <f t="shared" si="83"/>
        <v>1</v>
      </c>
      <c r="G1215" s="15">
        <f t="shared" si="84"/>
        <v>2</v>
      </c>
      <c r="H1215" s="49">
        <v>0.74</v>
      </c>
      <c r="I1215" s="89">
        <f t="shared" si="81"/>
        <v>121.15</v>
      </c>
      <c r="J1215" s="89"/>
    </row>
    <row r="1216" spans="1:10" x14ac:dyDescent="0.35">
      <c r="A1216" s="15" t="str">
        <f>Pivot!A1218</f>
        <v>10609001741228</v>
      </c>
      <c r="B1216" s="90">
        <f>Pivot!B1218</f>
        <v>41574</v>
      </c>
      <c r="C1216" s="15">
        <f>Pivot!C1218</f>
        <v>4</v>
      </c>
      <c r="D1216" s="118">
        <f>Pivot!D1218</f>
        <v>41.5</v>
      </c>
      <c r="E1216" s="15">
        <f t="shared" si="82"/>
        <v>3</v>
      </c>
      <c r="F1216" s="15">
        <f t="shared" si="83"/>
        <v>1</v>
      </c>
      <c r="G1216" s="15">
        <f t="shared" si="84"/>
        <v>3</v>
      </c>
      <c r="H1216" s="49">
        <v>0.48</v>
      </c>
      <c r="I1216" s="89">
        <f t="shared" si="81"/>
        <v>166</v>
      </c>
      <c r="J1216" s="89"/>
    </row>
    <row r="1217" spans="1:10" x14ac:dyDescent="0.35">
      <c r="A1217" s="15" t="str">
        <f>Pivot!A1219</f>
        <v>10609001741301</v>
      </c>
      <c r="B1217" s="90">
        <f>Pivot!B1219</f>
        <v>41203</v>
      </c>
      <c r="C1217" s="15">
        <f>Pivot!C1219</f>
        <v>2</v>
      </c>
      <c r="D1217" s="118">
        <f>Pivot!D1219</f>
        <v>17.625</v>
      </c>
      <c r="E1217" s="15">
        <f t="shared" si="82"/>
        <v>1</v>
      </c>
      <c r="F1217" s="15">
        <f t="shared" si="83"/>
        <v>1</v>
      </c>
      <c r="G1217" s="15">
        <f t="shared" si="84"/>
        <v>2</v>
      </c>
      <c r="H1217" s="49">
        <v>0.02</v>
      </c>
      <c r="I1217" s="89">
        <f t="shared" si="81"/>
        <v>35.25</v>
      </c>
      <c r="J1217" s="89"/>
    </row>
    <row r="1218" spans="1:10" x14ac:dyDescent="0.35">
      <c r="A1218" s="15" t="str">
        <f>Pivot!A1220</f>
        <v>10609001741483</v>
      </c>
      <c r="B1218" s="90">
        <f>Pivot!B1220</f>
        <v>41195</v>
      </c>
      <c r="C1218" s="15">
        <f>Pivot!C1220</f>
        <v>1</v>
      </c>
      <c r="D1218" s="118">
        <f>Pivot!D1220</f>
        <v>0.01</v>
      </c>
      <c r="E1218" s="15">
        <f t="shared" si="82"/>
        <v>1</v>
      </c>
      <c r="F1218" s="15">
        <f t="shared" si="83"/>
        <v>1</v>
      </c>
      <c r="G1218" s="15">
        <f t="shared" si="84"/>
        <v>1</v>
      </c>
      <c r="H1218" s="49">
        <v>0.7</v>
      </c>
      <c r="I1218" s="89">
        <f t="shared" ref="I1218:I1281" si="85">D1218*C1218</f>
        <v>0.01</v>
      </c>
      <c r="J1218" s="89"/>
    </row>
    <row r="1219" spans="1:10" x14ac:dyDescent="0.35">
      <c r="A1219" s="15" t="str">
        <f>Pivot!A1221</f>
        <v>10609001741558</v>
      </c>
      <c r="B1219" s="90">
        <f>Pivot!B1221</f>
        <v>41195</v>
      </c>
      <c r="C1219" s="15">
        <f>Pivot!C1221</f>
        <v>1</v>
      </c>
      <c r="D1219" s="118">
        <f>Pivot!D1221</f>
        <v>2</v>
      </c>
      <c r="E1219" s="15">
        <f t="shared" ref="E1219:E1282" si="86">VLOOKUP(B1219, $K$3:$L$5, 2)</f>
        <v>1</v>
      </c>
      <c r="F1219" s="15">
        <f t="shared" ref="F1219:F1282" si="87">VLOOKUP(C1219,$K$11:$L$13,2)</f>
        <v>1</v>
      </c>
      <c r="G1219" s="15">
        <f t="shared" ref="G1219:G1282" si="88">VLOOKUP(D1219,$K$19:$L$21,2)</f>
        <v>1</v>
      </c>
      <c r="H1219" s="49">
        <v>0.81</v>
      </c>
      <c r="I1219" s="89">
        <f t="shared" si="85"/>
        <v>2</v>
      </c>
      <c r="J1219" s="89"/>
    </row>
    <row r="1220" spans="1:10" x14ac:dyDescent="0.35">
      <c r="A1220" s="15" t="str">
        <f>Pivot!A1222</f>
        <v>10609001741632</v>
      </c>
      <c r="B1220" s="90">
        <f>Pivot!B1222</f>
        <v>41470</v>
      </c>
      <c r="C1220" s="15">
        <f>Pivot!C1222</f>
        <v>1</v>
      </c>
      <c r="D1220" s="118">
        <f>Pivot!D1222</f>
        <v>32.4</v>
      </c>
      <c r="E1220" s="15">
        <f t="shared" si="86"/>
        <v>2</v>
      </c>
      <c r="F1220" s="15">
        <f t="shared" si="87"/>
        <v>1</v>
      </c>
      <c r="G1220" s="15">
        <f t="shared" si="88"/>
        <v>2</v>
      </c>
      <c r="H1220" s="49">
        <v>0.34</v>
      </c>
      <c r="I1220" s="89">
        <f t="shared" si="85"/>
        <v>32.4</v>
      </c>
      <c r="J1220" s="89"/>
    </row>
    <row r="1221" spans="1:10" x14ac:dyDescent="0.35">
      <c r="A1221" s="15" t="str">
        <f>Pivot!A1223</f>
        <v>10609001741897</v>
      </c>
      <c r="B1221" s="90">
        <f>Pivot!B1223</f>
        <v>41197</v>
      </c>
      <c r="C1221" s="15">
        <f>Pivot!C1223</f>
        <v>1</v>
      </c>
      <c r="D1221" s="118">
        <f>Pivot!D1223</f>
        <v>0</v>
      </c>
      <c r="E1221" s="15">
        <f t="shared" si="86"/>
        <v>1</v>
      </c>
      <c r="F1221" s="15">
        <f t="shared" si="87"/>
        <v>1</v>
      </c>
      <c r="G1221" s="15">
        <f t="shared" si="88"/>
        <v>1</v>
      </c>
      <c r="H1221" s="49">
        <v>0.02</v>
      </c>
      <c r="I1221" s="89">
        <f t="shared" si="85"/>
        <v>0</v>
      </c>
      <c r="J1221" s="89"/>
    </row>
    <row r="1222" spans="1:10" x14ac:dyDescent="0.35">
      <c r="A1222" s="15" t="str">
        <f>Pivot!A1224</f>
        <v>10609001741970</v>
      </c>
      <c r="B1222" s="90">
        <f>Pivot!B1224</f>
        <v>41569</v>
      </c>
      <c r="C1222" s="15">
        <f>Pivot!C1224</f>
        <v>39</v>
      </c>
      <c r="D1222" s="118">
        <f>Pivot!D1224</f>
        <v>13.994871794871793</v>
      </c>
      <c r="E1222" s="15">
        <f t="shared" si="86"/>
        <v>3</v>
      </c>
      <c r="F1222" s="15">
        <f t="shared" si="87"/>
        <v>3</v>
      </c>
      <c r="G1222" s="15">
        <f t="shared" si="88"/>
        <v>2</v>
      </c>
      <c r="H1222" s="49">
        <v>0.84</v>
      </c>
      <c r="I1222" s="89">
        <f t="shared" si="85"/>
        <v>545.79999999999995</v>
      </c>
      <c r="J1222" s="89"/>
    </row>
    <row r="1223" spans="1:10" x14ac:dyDescent="0.35">
      <c r="A1223" s="15" t="str">
        <f>Pivot!A1225</f>
        <v>10609001742051</v>
      </c>
      <c r="B1223" s="90">
        <f>Pivot!B1225</f>
        <v>41195</v>
      </c>
      <c r="C1223" s="15">
        <f>Pivot!C1225</f>
        <v>1</v>
      </c>
      <c r="D1223" s="118">
        <f>Pivot!D1225</f>
        <v>0.01</v>
      </c>
      <c r="E1223" s="15">
        <f t="shared" si="86"/>
        <v>1</v>
      </c>
      <c r="F1223" s="15">
        <f t="shared" si="87"/>
        <v>1</v>
      </c>
      <c r="G1223" s="15">
        <f t="shared" si="88"/>
        <v>1</v>
      </c>
      <c r="H1223" s="49">
        <v>0.63</v>
      </c>
      <c r="I1223" s="89">
        <f t="shared" si="85"/>
        <v>0.01</v>
      </c>
      <c r="J1223" s="89"/>
    </row>
    <row r="1224" spans="1:10" x14ac:dyDescent="0.35">
      <c r="A1224" s="15" t="str">
        <f>Pivot!A1226</f>
        <v>10609001742135</v>
      </c>
      <c r="B1224" s="90">
        <f>Pivot!B1226</f>
        <v>41226</v>
      </c>
      <c r="C1224" s="15">
        <f>Pivot!C1226</f>
        <v>3</v>
      </c>
      <c r="D1224" s="118">
        <f>Pivot!D1226</f>
        <v>5.9200000000000008</v>
      </c>
      <c r="E1224" s="15">
        <f t="shared" si="86"/>
        <v>1</v>
      </c>
      <c r="F1224" s="15">
        <f t="shared" si="87"/>
        <v>1</v>
      </c>
      <c r="G1224" s="15">
        <f t="shared" si="88"/>
        <v>1</v>
      </c>
      <c r="H1224" s="49">
        <v>0.39</v>
      </c>
      <c r="I1224" s="89">
        <f t="shared" si="85"/>
        <v>17.760000000000002</v>
      </c>
      <c r="J1224" s="89"/>
    </row>
    <row r="1225" spans="1:10" x14ac:dyDescent="0.35">
      <c r="A1225" s="15" t="str">
        <f>Pivot!A1227</f>
        <v>10609001742218</v>
      </c>
      <c r="B1225" s="90">
        <f>Pivot!B1227</f>
        <v>41195</v>
      </c>
      <c r="C1225" s="15">
        <f>Pivot!C1227</f>
        <v>1</v>
      </c>
      <c r="D1225" s="118">
        <f>Pivot!D1227</f>
        <v>0.01</v>
      </c>
      <c r="E1225" s="15">
        <f t="shared" si="86"/>
        <v>1</v>
      </c>
      <c r="F1225" s="15">
        <f t="shared" si="87"/>
        <v>1</v>
      </c>
      <c r="G1225" s="15">
        <f t="shared" si="88"/>
        <v>1</v>
      </c>
      <c r="H1225" s="49">
        <v>0.7</v>
      </c>
      <c r="I1225" s="89">
        <f t="shared" si="85"/>
        <v>0.01</v>
      </c>
      <c r="J1225" s="89"/>
    </row>
    <row r="1226" spans="1:10" x14ac:dyDescent="0.35">
      <c r="A1226" s="15" t="str">
        <f>Pivot!A1228</f>
        <v>10609001742390</v>
      </c>
      <c r="B1226" s="90">
        <f>Pivot!B1228</f>
        <v>41195</v>
      </c>
      <c r="C1226" s="15">
        <f>Pivot!C1228</f>
        <v>1</v>
      </c>
      <c r="D1226" s="118">
        <f>Pivot!D1228</f>
        <v>0.01</v>
      </c>
      <c r="E1226" s="15">
        <f t="shared" si="86"/>
        <v>1</v>
      </c>
      <c r="F1226" s="15">
        <f t="shared" si="87"/>
        <v>1</v>
      </c>
      <c r="G1226" s="15">
        <f t="shared" si="88"/>
        <v>1</v>
      </c>
      <c r="H1226" s="49">
        <v>0.55000000000000004</v>
      </c>
      <c r="I1226" s="89">
        <f t="shared" si="85"/>
        <v>0.01</v>
      </c>
      <c r="J1226" s="89"/>
    </row>
    <row r="1227" spans="1:10" x14ac:dyDescent="0.35">
      <c r="A1227" s="15" t="str">
        <f>Pivot!A1229</f>
        <v>10609001742473</v>
      </c>
      <c r="B1227" s="90">
        <f>Pivot!B1229</f>
        <v>41237</v>
      </c>
      <c r="C1227" s="15">
        <f>Pivot!C1229</f>
        <v>2</v>
      </c>
      <c r="D1227" s="118">
        <f>Pivot!D1229</f>
        <v>51.3</v>
      </c>
      <c r="E1227" s="15">
        <f t="shared" si="86"/>
        <v>1</v>
      </c>
      <c r="F1227" s="15">
        <f t="shared" si="87"/>
        <v>1</v>
      </c>
      <c r="G1227" s="15">
        <f t="shared" si="88"/>
        <v>3</v>
      </c>
      <c r="H1227" s="49">
        <v>0.65</v>
      </c>
      <c r="I1227" s="89">
        <f t="shared" si="85"/>
        <v>102.6</v>
      </c>
      <c r="J1227" s="89"/>
    </row>
    <row r="1228" spans="1:10" x14ac:dyDescent="0.35">
      <c r="A1228" s="15" t="str">
        <f>Pivot!A1230</f>
        <v>10609001742622</v>
      </c>
      <c r="B1228" s="90">
        <f>Pivot!B1230</f>
        <v>41195</v>
      </c>
      <c r="C1228" s="15">
        <f>Pivot!C1230</f>
        <v>1</v>
      </c>
      <c r="D1228" s="118">
        <f>Pivot!D1230</f>
        <v>22.95</v>
      </c>
      <c r="E1228" s="15">
        <f t="shared" si="86"/>
        <v>1</v>
      </c>
      <c r="F1228" s="15">
        <f t="shared" si="87"/>
        <v>1</v>
      </c>
      <c r="G1228" s="15">
        <f t="shared" si="88"/>
        <v>2</v>
      </c>
      <c r="H1228" s="49">
        <v>0.3</v>
      </c>
      <c r="I1228" s="89">
        <f t="shared" si="85"/>
        <v>22.95</v>
      </c>
      <c r="J1228" s="89"/>
    </row>
    <row r="1229" spans="1:10" x14ac:dyDescent="0.35">
      <c r="A1229" s="15" t="str">
        <f>Pivot!A1231</f>
        <v>10609001743208</v>
      </c>
      <c r="B1229" s="90">
        <f>Pivot!B1231</f>
        <v>41195</v>
      </c>
      <c r="C1229" s="15">
        <f>Pivot!C1231</f>
        <v>1</v>
      </c>
      <c r="D1229" s="118">
        <f>Pivot!D1231</f>
        <v>24.95</v>
      </c>
      <c r="E1229" s="15">
        <f t="shared" si="86"/>
        <v>1</v>
      </c>
      <c r="F1229" s="15">
        <f t="shared" si="87"/>
        <v>1</v>
      </c>
      <c r="G1229" s="15">
        <f t="shared" si="88"/>
        <v>2</v>
      </c>
      <c r="H1229" s="49">
        <v>0.18</v>
      </c>
      <c r="I1229" s="89">
        <f t="shared" si="85"/>
        <v>24.95</v>
      </c>
      <c r="J1229" s="89"/>
    </row>
    <row r="1230" spans="1:10" x14ac:dyDescent="0.35">
      <c r="A1230" s="15" t="str">
        <f>Pivot!A1232</f>
        <v>10609001743380</v>
      </c>
      <c r="B1230" s="90">
        <f>Pivot!B1232</f>
        <v>41195</v>
      </c>
      <c r="C1230" s="15">
        <f>Pivot!C1232</f>
        <v>1</v>
      </c>
      <c r="D1230" s="118">
        <f>Pivot!D1232</f>
        <v>31</v>
      </c>
      <c r="E1230" s="15">
        <f t="shared" si="86"/>
        <v>1</v>
      </c>
      <c r="F1230" s="15">
        <f t="shared" si="87"/>
        <v>1</v>
      </c>
      <c r="G1230" s="15">
        <f t="shared" si="88"/>
        <v>2</v>
      </c>
      <c r="H1230" s="49">
        <v>0.72</v>
      </c>
      <c r="I1230" s="89">
        <f t="shared" si="85"/>
        <v>31</v>
      </c>
      <c r="J1230" s="89"/>
    </row>
    <row r="1231" spans="1:10" x14ac:dyDescent="0.35">
      <c r="A1231" s="15" t="str">
        <f>Pivot!A1233</f>
        <v>10609001743463</v>
      </c>
      <c r="B1231" s="90">
        <f>Pivot!B1233</f>
        <v>41195</v>
      </c>
      <c r="C1231" s="15">
        <f>Pivot!C1233</f>
        <v>1</v>
      </c>
      <c r="D1231" s="118">
        <f>Pivot!D1233</f>
        <v>30.7</v>
      </c>
      <c r="E1231" s="15">
        <f t="shared" si="86"/>
        <v>1</v>
      </c>
      <c r="F1231" s="15">
        <f t="shared" si="87"/>
        <v>1</v>
      </c>
      <c r="G1231" s="15">
        <f t="shared" si="88"/>
        <v>2</v>
      </c>
      <c r="H1231" s="49">
        <v>0.16</v>
      </c>
      <c r="I1231" s="89">
        <f t="shared" si="85"/>
        <v>30.7</v>
      </c>
      <c r="J1231" s="89"/>
    </row>
    <row r="1232" spans="1:10" x14ac:dyDescent="0.35">
      <c r="A1232" s="15" t="str">
        <f>Pivot!A1234</f>
        <v>10609001743539</v>
      </c>
      <c r="B1232" s="90">
        <f>Pivot!B1234</f>
        <v>41353</v>
      </c>
      <c r="C1232" s="15">
        <f>Pivot!C1234</f>
        <v>1</v>
      </c>
      <c r="D1232" s="118">
        <f>Pivot!D1234</f>
        <v>16.45</v>
      </c>
      <c r="E1232" s="15">
        <f t="shared" si="86"/>
        <v>1</v>
      </c>
      <c r="F1232" s="15">
        <f t="shared" si="87"/>
        <v>1</v>
      </c>
      <c r="G1232" s="15">
        <f t="shared" si="88"/>
        <v>2</v>
      </c>
      <c r="H1232" s="49">
        <v>0.78</v>
      </c>
      <c r="I1232" s="89">
        <f t="shared" si="85"/>
        <v>16.45</v>
      </c>
      <c r="J1232" s="89"/>
    </row>
    <row r="1233" spans="1:10" x14ac:dyDescent="0.35">
      <c r="A1233" s="15" t="str">
        <f>Pivot!A1235</f>
        <v>10609001743612</v>
      </c>
      <c r="B1233" s="90">
        <f>Pivot!B1235</f>
        <v>41195</v>
      </c>
      <c r="C1233" s="15">
        <f>Pivot!C1235</f>
        <v>1</v>
      </c>
      <c r="D1233" s="118">
        <f>Pivot!D1235</f>
        <v>73.5</v>
      </c>
      <c r="E1233" s="15">
        <f t="shared" si="86"/>
        <v>1</v>
      </c>
      <c r="F1233" s="15">
        <f t="shared" si="87"/>
        <v>1</v>
      </c>
      <c r="G1233" s="15">
        <f t="shared" si="88"/>
        <v>3</v>
      </c>
      <c r="H1233" s="49">
        <v>0.15</v>
      </c>
      <c r="I1233" s="89">
        <f t="shared" si="85"/>
        <v>73.5</v>
      </c>
      <c r="J1233" s="89"/>
    </row>
    <row r="1234" spans="1:10" x14ac:dyDescent="0.35">
      <c r="A1234" s="15" t="str">
        <f>Pivot!A1236</f>
        <v>10609001743950</v>
      </c>
      <c r="B1234" s="90">
        <f>Pivot!B1236</f>
        <v>41198</v>
      </c>
      <c r="C1234" s="15">
        <f>Pivot!C1236</f>
        <v>1</v>
      </c>
      <c r="D1234" s="118">
        <f>Pivot!D1236</f>
        <v>22.6</v>
      </c>
      <c r="E1234" s="15">
        <f t="shared" si="86"/>
        <v>1</v>
      </c>
      <c r="F1234" s="15">
        <f t="shared" si="87"/>
        <v>1</v>
      </c>
      <c r="G1234" s="15">
        <f t="shared" si="88"/>
        <v>2</v>
      </c>
      <c r="H1234" s="49">
        <v>0.41</v>
      </c>
      <c r="I1234" s="89">
        <f t="shared" si="85"/>
        <v>22.6</v>
      </c>
      <c r="J1234" s="89"/>
    </row>
    <row r="1235" spans="1:10" x14ac:dyDescent="0.35">
      <c r="A1235" s="15" t="str">
        <f>Pivot!A1237</f>
        <v>10609001744032</v>
      </c>
      <c r="B1235" s="90">
        <f>Pivot!B1237</f>
        <v>41198</v>
      </c>
      <c r="C1235" s="15">
        <f>Pivot!C1237</f>
        <v>1</v>
      </c>
      <c r="D1235" s="118">
        <f>Pivot!D1237</f>
        <v>0.01</v>
      </c>
      <c r="E1235" s="15">
        <f t="shared" si="86"/>
        <v>1</v>
      </c>
      <c r="F1235" s="15">
        <f t="shared" si="87"/>
        <v>1</v>
      </c>
      <c r="G1235" s="15">
        <f t="shared" si="88"/>
        <v>1</v>
      </c>
      <c r="H1235" s="49">
        <v>0.25</v>
      </c>
      <c r="I1235" s="89">
        <f t="shared" si="85"/>
        <v>0.01</v>
      </c>
      <c r="J1235" s="89"/>
    </row>
    <row r="1236" spans="1:10" x14ac:dyDescent="0.35">
      <c r="A1236" s="15" t="str">
        <f>Pivot!A1238</f>
        <v>10609001744115</v>
      </c>
      <c r="B1236" s="90">
        <f>Pivot!B1238</f>
        <v>41195</v>
      </c>
      <c r="C1236" s="15">
        <f>Pivot!C1238</f>
        <v>1</v>
      </c>
      <c r="D1236" s="118">
        <f>Pivot!D1238</f>
        <v>79.349999999999994</v>
      </c>
      <c r="E1236" s="15">
        <f t="shared" si="86"/>
        <v>1</v>
      </c>
      <c r="F1236" s="15">
        <f t="shared" si="87"/>
        <v>1</v>
      </c>
      <c r="G1236" s="15">
        <f t="shared" si="88"/>
        <v>3</v>
      </c>
      <c r="H1236" s="49">
        <v>0.63</v>
      </c>
      <c r="I1236" s="89">
        <f t="shared" si="85"/>
        <v>79.349999999999994</v>
      </c>
      <c r="J1236" s="89"/>
    </row>
    <row r="1237" spans="1:10" x14ac:dyDescent="0.35">
      <c r="A1237" s="15" t="str">
        <f>Pivot!A1239</f>
        <v>10609001744297</v>
      </c>
      <c r="B1237" s="90">
        <f>Pivot!B1239</f>
        <v>41416</v>
      </c>
      <c r="C1237" s="15">
        <f>Pivot!C1239</f>
        <v>62</v>
      </c>
      <c r="D1237" s="118">
        <f>Pivot!D1239</f>
        <v>25.039516129032258</v>
      </c>
      <c r="E1237" s="15">
        <f t="shared" si="86"/>
        <v>2</v>
      </c>
      <c r="F1237" s="15">
        <f t="shared" si="87"/>
        <v>3</v>
      </c>
      <c r="G1237" s="15">
        <f t="shared" si="88"/>
        <v>2</v>
      </c>
      <c r="H1237" s="49">
        <v>0.67</v>
      </c>
      <c r="I1237" s="89">
        <f t="shared" si="85"/>
        <v>1552.45</v>
      </c>
      <c r="J1237" s="89"/>
    </row>
    <row r="1238" spans="1:10" x14ac:dyDescent="0.35">
      <c r="A1238" s="15" t="str">
        <f>Pivot!A1240</f>
        <v>10609001744453</v>
      </c>
      <c r="B1238" s="90">
        <f>Pivot!B1240</f>
        <v>41565</v>
      </c>
      <c r="C1238" s="15">
        <f>Pivot!C1240</f>
        <v>30</v>
      </c>
      <c r="D1238" s="118">
        <f>Pivot!D1240</f>
        <v>17.533333333333328</v>
      </c>
      <c r="E1238" s="15">
        <f t="shared" si="86"/>
        <v>3</v>
      </c>
      <c r="F1238" s="15">
        <f t="shared" si="87"/>
        <v>3</v>
      </c>
      <c r="G1238" s="15">
        <f t="shared" si="88"/>
        <v>2</v>
      </c>
      <c r="H1238" s="49">
        <v>0.37</v>
      </c>
      <c r="I1238" s="89">
        <f t="shared" si="85"/>
        <v>525.99999999999989</v>
      </c>
      <c r="J1238" s="89"/>
    </row>
    <row r="1239" spans="1:10" x14ac:dyDescent="0.35">
      <c r="A1239" s="15" t="str">
        <f>Pivot!A1241</f>
        <v>10609001744529</v>
      </c>
      <c r="B1239" s="90">
        <f>Pivot!B1241</f>
        <v>41197</v>
      </c>
      <c r="C1239" s="15">
        <f>Pivot!C1241</f>
        <v>1</v>
      </c>
      <c r="D1239" s="118">
        <f>Pivot!D1241</f>
        <v>15</v>
      </c>
      <c r="E1239" s="15">
        <f t="shared" si="86"/>
        <v>1</v>
      </c>
      <c r="F1239" s="15">
        <f t="shared" si="87"/>
        <v>1</v>
      </c>
      <c r="G1239" s="15">
        <f t="shared" si="88"/>
        <v>2</v>
      </c>
      <c r="H1239" s="49">
        <v>0.06</v>
      </c>
      <c r="I1239" s="89">
        <f t="shared" si="85"/>
        <v>15</v>
      </c>
      <c r="J1239" s="89"/>
    </row>
    <row r="1240" spans="1:10" x14ac:dyDescent="0.35">
      <c r="A1240" s="15" t="str">
        <f>Pivot!A1242</f>
        <v>10609001744602</v>
      </c>
      <c r="B1240" s="90">
        <f>Pivot!B1242</f>
        <v>41390</v>
      </c>
      <c r="C1240" s="15">
        <f>Pivot!C1242</f>
        <v>3</v>
      </c>
      <c r="D1240" s="118">
        <f>Pivot!D1242</f>
        <v>19.833333333333332</v>
      </c>
      <c r="E1240" s="15">
        <f t="shared" si="86"/>
        <v>1</v>
      </c>
      <c r="F1240" s="15">
        <f t="shared" si="87"/>
        <v>1</v>
      </c>
      <c r="G1240" s="15">
        <f t="shared" si="88"/>
        <v>2</v>
      </c>
      <c r="H1240" s="49">
        <v>0.4</v>
      </c>
      <c r="I1240" s="89">
        <f t="shared" si="85"/>
        <v>59.5</v>
      </c>
      <c r="J1240" s="89"/>
    </row>
    <row r="1241" spans="1:10" x14ac:dyDescent="0.35">
      <c r="A1241" s="15" t="str">
        <f>Pivot!A1243</f>
        <v>10609001744784</v>
      </c>
      <c r="B1241" s="90">
        <f>Pivot!B1243</f>
        <v>41471</v>
      </c>
      <c r="C1241" s="15">
        <f>Pivot!C1243</f>
        <v>10</v>
      </c>
      <c r="D1241" s="118">
        <f>Pivot!D1243</f>
        <v>46.725000000000001</v>
      </c>
      <c r="E1241" s="15">
        <f t="shared" si="86"/>
        <v>2</v>
      </c>
      <c r="F1241" s="15">
        <f t="shared" si="87"/>
        <v>2</v>
      </c>
      <c r="G1241" s="15">
        <f t="shared" si="88"/>
        <v>3</v>
      </c>
      <c r="H1241" s="49">
        <v>0.2</v>
      </c>
      <c r="I1241" s="89">
        <f t="shared" si="85"/>
        <v>467.25</v>
      </c>
      <c r="J1241" s="89"/>
    </row>
    <row r="1242" spans="1:10" x14ac:dyDescent="0.35">
      <c r="A1242" s="15" t="str">
        <f>Pivot!A1244</f>
        <v>10609001744867</v>
      </c>
      <c r="B1242" s="90">
        <f>Pivot!B1244</f>
        <v>41581</v>
      </c>
      <c r="C1242" s="15">
        <f>Pivot!C1244</f>
        <v>72</v>
      </c>
      <c r="D1242" s="118">
        <f>Pivot!D1244</f>
        <v>12.862777777777779</v>
      </c>
      <c r="E1242" s="15">
        <f t="shared" si="86"/>
        <v>3</v>
      </c>
      <c r="F1242" s="15">
        <f t="shared" si="87"/>
        <v>3</v>
      </c>
      <c r="G1242" s="15">
        <f t="shared" si="88"/>
        <v>2</v>
      </c>
      <c r="H1242" s="49">
        <v>0.67</v>
      </c>
      <c r="I1242" s="89">
        <f t="shared" si="85"/>
        <v>926.12000000000012</v>
      </c>
      <c r="J1242" s="89"/>
    </row>
    <row r="1243" spans="1:10" x14ac:dyDescent="0.35">
      <c r="A1243" s="15" t="str">
        <f>Pivot!A1245</f>
        <v>10609001744941</v>
      </c>
      <c r="B1243" s="90">
        <f>Pivot!B1245</f>
        <v>41438</v>
      </c>
      <c r="C1243" s="15">
        <f>Pivot!C1245</f>
        <v>6</v>
      </c>
      <c r="D1243" s="118">
        <f>Pivot!D1245</f>
        <v>65.691666666666663</v>
      </c>
      <c r="E1243" s="15">
        <f t="shared" si="86"/>
        <v>2</v>
      </c>
      <c r="F1243" s="15">
        <f t="shared" si="87"/>
        <v>1</v>
      </c>
      <c r="G1243" s="15">
        <f t="shared" si="88"/>
        <v>3</v>
      </c>
      <c r="H1243" s="49">
        <v>0.69</v>
      </c>
      <c r="I1243" s="89">
        <f t="shared" si="85"/>
        <v>394.15</v>
      </c>
      <c r="J1243" s="89"/>
    </row>
    <row r="1244" spans="1:10" x14ac:dyDescent="0.35">
      <c r="A1244" s="15" t="str">
        <f>Pivot!A1246</f>
        <v>10609001745021</v>
      </c>
      <c r="B1244" s="90">
        <f>Pivot!B1246</f>
        <v>41573</v>
      </c>
      <c r="C1244" s="15">
        <f>Pivot!C1246</f>
        <v>10</v>
      </c>
      <c r="D1244" s="118">
        <f>Pivot!D1246</f>
        <v>46.120000000000005</v>
      </c>
      <c r="E1244" s="15">
        <f t="shared" si="86"/>
        <v>3</v>
      </c>
      <c r="F1244" s="15">
        <f t="shared" si="87"/>
        <v>2</v>
      </c>
      <c r="G1244" s="15">
        <f t="shared" si="88"/>
        <v>3</v>
      </c>
      <c r="H1244" s="49">
        <v>0.72</v>
      </c>
      <c r="I1244" s="89">
        <f t="shared" si="85"/>
        <v>461.20000000000005</v>
      </c>
      <c r="J1244" s="89"/>
    </row>
    <row r="1245" spans="1:10" x14ac:dyDescent="0.35">
      <c r="A1245" s="15" t="str">
        <f>Pivot!A1247</f>
        <v>10609001745104</v>
      </c>
      <c r="B1245" s="90">
        <f>Pivot!B1247</f>
        <v>41203</v>
      </c>
      <c r="C1245" s="15">
        <f>Pivot!C1247</f>
        <v>1</v>
      </c>
      <c r="D1245" s="118">
        <f>Pivot!D1247</f>
        <v>6</v>
      </c>
      <c r="E1245" s="15">
        <f t="shared" si="86"/>
        <v>1</v>
      </c>
      <c r="F1245" s="15">
        <f t="shared" si="87"/>
        <v>1</v>
      </c>
      <c r="G1245" s="15">
        <f t="shared" si="88"/>
        <v>1</v>
      </c>
      <c r="H1245" s="49">
        <v>0.32</v>
      </c>
      <c r="I1245" s="89">
        <f t="shared" si="85"/>
        <v>6</v>
      </c>
      <c r="J1245" s="89"/>
    </row>
    <row r="1246" spans="1:10" x14ac:dyDescent="0.35">
      <c r="A1246" s="15" t="str">
        <f>Pivot!A1248</f>
        <v>10609001745286</v>
      </c>
      <c r="B1246" s="90">
        <f>Pivot!B1248</f>
        <v>41203</v>
      </c>
      <c r="C1246" s="15">
        <f>Pivot!C1248</f>
        <v>1</v>
      </c>
      <c r="D1246" s="118">
        <f>Pivot!D1248</f>
        <v>68.2</v>
      </c>
      <c r="E1246" s="15">
        <f t="shared" si="86"/>
        <v>1</v>
      </c>
      <c r="F1246" s="15">
        <f t="shared" si="87"/>
        <v>1</v>
      </c>
      <c r="G1246" s="15">
        <f t="shared" si="88"/>
        <v>3</v>
      </c>
      <c r="H1246" s="49">
        <v>0.49</v>
      </c>
      <c r="I1246" s="89">
        <f t="shared" si="85"/>
        <v>68.2</v>
      </c>
      <c r="J1246" s="89"/>
    </row>
    <row r="1247" spans="1:10" x14ac:dyDescent="0.35">
      <c r="A1247" s="15" t="str">
        <f>Pivot!A1249</f>
        <v>10609001745369</v>
      </c>
      <c r="B1247" s="90">
        <f>Pivot!B1249</f>
        <v>41581</v>
      </c>
      <c r="C1247" s="15">
        <f>Pivot!C1249</f>
        <v>4</v>
      </c>
      <c r="D1247" s="118">
        <f>Pivot!D1249</f>
        <v>66.875</v>
      </c>
      <c r="E1247" s="15">
        <f t="shared" si="86"/>
        <v>3</v>
      </c>
      <c r="F1247" s="15">
        <f t="shared" si="87"/>
        <v>1</v>
      </c>
      <c r="G1247" s="15">
        <f t="shared" si="88"/>
        <v>3</v>
      </c>
      <c r="H1247" s="49">
        <v>0.68</v>
      </c>
      <c r="I1247" s="89">
        <f t="shared" si="85"/>
        <v>267.5</v>
      </c>
      <c r="J1247" s="89"/>
    </row>
    <row r="1248" spans="1:10" x14ac:dyDescent="0.35">
      <c r="A1248" s="15" t="str">
        <f>Pivot!A1250</f>
        <v>10609001745443</v>
      </c>
      <c r="B1248" s="90">
        <f>Pivot!B1250</f>
        <v>41544</v>
      </c>
      <c r="C1248" s="15">
        <f>Pivot!C1250</f>
        <v>28</v>
      </c>
      <c r="D1248" s="118">
        <f>Pivot!D1250</f>
        <v>21.749999999999996</v>
      </c>
      <c r="E1248" s="15">
        <f t="shared" si="86"/>
        <v>3</v>
      </c>
      <c r="F1248" s="15">
        <f t="shared" si="87"/>
        <v>3</v>
      </c>
      <c r="G1248" s="15">
        <f t="shared" si="88"/>
        <v>2</v>
      </c>
      <c r="H1248" s="49">
        <v>0.79</v>
      </c>
      <c r="I1248" s="89">
        <f t="shared" si="85"/>
        <v>608.99999999999989</v>
      </c>
      <c r="J1248" s="89"/>
    </row>
    <row r="1249" spans="1:10" x14ac:dyDescent="0.35">
      <c r="A1249" s="15" t="str">
        <f>Pivot!A1251</f>
        <v>10609001745518</v>
      </c>
      <c r="B1249" s="90">
        <f>Pivot!B1251</f>
        <v>41558</v>
      </c>
      <c r="C1249" s="15">
        <f>Pivot!C1251</f>
        <v>20</v>
      </c>
      <c r="D1249" s="118">
        <f>Pivot!D1251</f>
        <v>28.047999999999995</v>
      </c>
      <c r="E1249" s="15">
        <f t="shared" si="86"/>
        <v>3</v>
      </c>
      <c r="F1249" s="15">
        <f t="shared" si="87"/>
        <v>3</v>
      </c>
      <c r="G1249" s="15">
        <f t="shared" si="88"/>
        <v>2</v>
      </c>
      <c r="H1249" s="49">
        <v>0.86</v>
      </c>
      <c r="I1249" s="89">
        <f t="shared" si="85"/>
        <v>560.95999999999992</v>
      </c>
      <c r="J1249" s="89"/>
    </row>
    <row r="1250" spans="1:10" x14ac:dyDescent="0.35">
      <c r="A1250" s="15" t="str">
        <f>Pivot!A1252</f>
        <v>10609001745773</v>
      </c>
      <c r="B1250" s="90">
        <f>Pivot!B1252</f>
        <v>41203</v>
      </c>
      <c r="C1250" s="15">
        <f>Pivot!C1252</f>
        <v>1</v>
      </c>
      <c r="D1250" s="118">
        <f>Pivot!D1252</f>
        <v>23.85</v>
      </c>
      <c r="E1250" s="15">
        <f t="shared" si="86"/>
        <v>1</v>
      </c>
      <c r="F1250" s="15">
        <f t="shared" si="87"/>
        <v>1</v>
      </c>
      <c r="G1250" s="15">
        <f t="shared" si="88"/>
        <v>2</v>
      </c>
      <c r="H1250" s="49">
        <v>0.86</v>
      </c>
      <c r="I1250" s="89">
        <f t="shared" si="85"/>
        <v>23.85</v>
      </c>
      <c r="J1250" s="89"/>
    </row>
    <row r="1251" spans="1:10" x14ac:dyDescent="0.35">
      <c r="A1251" s="15" t="str">
        <f>Pivot!A1253</f>
        <v>10609001745856</v>
      </c>
      <c r="B1251" s="90">
        <f>Pivot!B1253</f>
        <v>41531</v>
      </c>
      <c r="C1251" s="15">
        <f>Pivot!C1253</f>
        <v>29</v>
      </c>
      <c r="D1251" s="118">
        <f>Pivot!D1253</f>
        <v>57.508620689655189</v>
      </c>
      <c r="E1251" s="15">
        <f t="shared" si="86"/>
        <v>3</v>
      </c>
      <c r="F1251" s="15">
        <f t="shared" si="87"/>
        <v>3</v>
      </c>
      <c r="G1251" s="15">
        <f t="shared" si="88"/>
        <v>3</v>
      </c>
      <c r="H1251" s="49">
        <v>0.62</v>
      </c>
      <c r="I1251" s="89">
        <f t="shared" si="85"/>
        <v>1667.7500000000005</v>
      </c>
      <c r="J1251" s="89"/>
    </row>
    <row r="1252" spans="1:10" x14ac:dyDescent="0.35">
      <c r="A1252" s="15" t="str">
        <f>Pivot!A1254</f>
        <v>10609001745930</v>
      </c>
      <c r="B1252" s="90">
        <f>Pivot!B1254</f>
        <v>41202</v>
      </c>
      <c r="C1252" s="15">
        <f>Pivot!C1254</f>
        <v>1</v>
      </c>
      <c r="D1252" s="118">
        <f>Pivot!D1254</f>
        <v>0.01</v>
      </c>
      <c r="E1252" s="15">
        <f t="shared" si="86"/>
        <v>1</v>
      </c>
      <c r="F1252" s="15">
        <f t="shared" si="87"/>
        <v>1</v>
      </c>
      <c r="G1252" s="15">
        <f t="shared" si="88"/>
        <v>1</v>
      </c>
      <c r="H1252" s="49">
        <v>0.47</v>
      </c>
      <c r="I1252" s="89">
        <f t="shared" si="85"/>
        <v>0.01</v>
      </c>
      <c r="J1252" s="89"/>
    </row>
    <row r="1253" spans="1:10" x14ac:dyDescent="0.35">
      <c r="A1253" s="15" t="str">
        <f>Pivot!A1255</f>
        <v>10609001746011</v>
      </c>
      <c r="B1253" s="90">
        <f>Pivot!B1255</f>
        <v>41488</v>
      </c>
      <c r="C1253" s="15">
        <f>Pivot!C1255</f>
        <v>4</v>
      </c>
      <c r="D1253" s="118">
        <f>Pivot!D1255</f>
        <v>13.75</v>
      </c>
      <c r="E1253" s="15">
        <f t="shared" si="86"/>
        <v>2</v>
      </c>
      <c r="F1253" s="15">
        <f t="shared" si="87"/>
        <v>1</v>
      </c>
      <c r="G1253" s="15">
        <f t="shared" si="88"/>
        <v>2</v>
      </c>
      <c r="H1253" s="49">
        <v>0.14000000000000001</v>
      </c>
      <c r="I1253" s="89">
        <f t="shared" si="85"/>
        <v>55</v>
      </c>
      <c r="J1253" s="89"/>
    </row>
    <row r="1254" spans="1:10" x14ac:dyDescent="0.35">
      <c r="A1254" s="15" t="str">
        <f>Pivot!A1256</f>
        <v>10609001746193</v>
      </c>
      <c r="B1254" s="90">
        <f>Pivot!B1256</f>
        <v>41468</v>
      </c>
      <c r="C1254" s="15">
        <f>Pivot!C1256</f>
        <v>10</v>
      </c>
      <c r="D1254" s="118">
        <f>Pivot!D1256</f>
        <v>34.31</v>
      </c>
      <c r="E1254" s="15">
        <f t="shared" si="86"/>
        <v>2</v>
      </c>
      <c r="F1254" s="15">
        <f t="shared" si="87"/>
        <v>2</v>
      </c>
      <c r="G1254" s="15">
        <f t="shared" si="88"/>
        <v>2</v>
      </c>
      <c r="H1254" s="49">
        <v>0.97</v>
      </c>
      <c r="I1254" s="89">
        <f t="shared" si="85"/>
        <v>343.1</v>
      </c>
      <c r="J1254" s="89"/>
    </row>
    <row r="1255" spans="1:10" x14ac:dyDescent="0.35">
      <c r="A1255" s="15" t="str">
        <f>Pivot!A1257</f>
        <v>10609001746359</v>
      </c>
      <c r="B1255" s="90">
        <f>Pivot!B1257</f>
        <v>41203</v>
      </c>
      <c r="C1255" s="15">
        <f>Pivot!C1257</f>
        <v>1</v>
      </c>
      <c r="D1255" s="118">
        <f>Pivot!D1257</f>
        <v>23</v>
      </c>
      <c r="E1255" s="15">
        <f t="shared" si="86"/>
        <v>1</v>
      </c>
      <c r="F1255" s="15">
        <f t="shared" si="87"/>
        <v>1</v>
      </c>
      <c r="G1255" s="15">
        <f t="shared" si="88"/>
        <v>2</v>
      </c>
      <c r="H1255" s="49">
        <v>0.34</v>
      </c>
      <c r="I1255" s="89">
        <f t="shared" si="85"/>
        <v>23</v>
      </c>
      <c r="J1255" s="89"/>
    </row>
    <row r="1256" spans="1:10" x14ac:dyDescent="0.35">
      <c r="A1256" s="15" t="str">
        <f>Pivot!A1258</f>
        <v>10609001746433</v>
      </c>
      <c r="B1256" s="90">
        <f>Pivot!B1258</f>
        <v>41215</v>
      </c>
      <c r="C1256" s="15">
        <f>Pivot!C1258</f>
        <v>2</v>
      </c>
      <c r="D1256" s="118">
        <f>Pivot!D1258</f>
        <v>35.174999999999997</v>
      </c>
      <c r="E1256" s="15">
        <f t="shared" si="86"/>
        <v>1</v>
      </c>
      <c r="F1256" s="15">
        <f t="shared" si="87"/>
        <v>1</v>
      </c>
      <c r="G1256" s="15">
        <f t="shared" si="88"/>
        <v>2</v>
      </c>
      <c r="H1256" s="49">
        <v>0.43</v>
      </c>
      <c r="I1256" s="89">
        <f t="shared" si="85"/>
        <v>70.349999999999994</v>
      </c>
      <c r="J1256" s="89"/>
    </row>
    <row r="1257" spans="1:10" x14ac:dyDescent="0.35">
      <c r="A1257" s="15" t="str">
        <f>Pivot!A1259</f>
        <v>10609001746508</v>
      </c>
      <c r="B1257" s="90">
        <f>Pivot!B1259</f>
        <v>41203</v>
      </c>
      <c r="C1257" s="15">
        <f>Pivot!C1259</f>
        <v>1</v>
      </c>
      <c r="D1257" s="118">
        <f>Pivot!D1259</f>
        <v>47.45</v>
      </c>
      <c r="E1257" s="15">
        <f t="shared" si="86"/>
        <v>1</v>
      </c>
      <c r="F1257" s="15">
        <f t="shared" si="87"/>
        <v>1</v>
      </c>
      <c r="G1257" s="15">
        <f t="shared" si="88"/>
        <v>3</v>
      </c>
      <c r="H1257" s="49">
        <v>0.56000000000000005</v>
      </c>
      <c r="I1257" s="89">
        <f t="shared" si="85"/>
        <v>47.45</v>
      </c>
      <c r="J1257" s="89"/>
    </row>
    <row r="1258" spans="1:10" x14ac:dyDescent="0.35">
      <c r="A1258" s="15" t="str">
        <f>Pivot!A1260</f>
        <v>10609001746763</v>
      </c>
      <c r="B1258" s="90">
        <f>Pivot!B1260</f>
        <v>41195</v>
      </c>
      <c r="C1258" s="15">
        <f>Pivot!C1260</f>
        <v>1</v>
      </c>
      <c r="D1258" s="118">
        <f>Pivot!D1260</f>
        <v>31.5</v>
      </c>
      <c r="E1258" s="15">
        <f t="shared" si="86"/>
        <v>1</v>
      </c>
      <c r="F1258" s="15">
        <f t="shared" si="87"/>
        <v>1</v>
      </c>
      <c r="G1258" s="15">
        <f t="shared" si="88"/>
        <v>2</v>
      </c>
      <c r="H1258" s="49">
        <v>0.7</v>
      </c>
      <c r="I1258" s="89">
        <f t="shared" si="85"/>
        <v>31.5</v>
      </c>
      <c r="J1258" s="89"/>
    </row>
    <row r="1259" spans="1:10" x14ac:dyDescent="0.35">
      <c r="A1259" s="15" t="str">
        <f>Pivot!A1261</f>
        <v>10609001746847</v>
      </c>
      <c r="B1259" s="90">
        <f>Pivot!B1261</f>
        <v>41195</v>
      </c>
      <c r="C1259" s="15">
        <f>Pivot!C1261</f>
        <v>1</v>
      </c>
      <c r="D1259" s="118">
        <f>Pivot!D1261</f>
        <v>41</v>
      </c>
      <c r="E1259" s="15">
        <f t="shared" si="86"/>
        <v>1</v>
      </c>
      <c r="F1259" s="15">
        <f t="shared" si="87"/>
        <v>1</v>
      </c>
      <c r="G1259" s="15">
        <f t="shared" si="88"/>
        <v>3</v>
      </c>
      <c r="H1259" s="49">
        <v>0.92</v>
      </c>
      <c r="I1259" s="89">
        <f t="shared" si="85"/>
        <v>41</v>
      </c>
      <c r="J1259" s="89"/>
    </row>
    <row r="1260" spans="1:10" x14ac:dyDescent="0.35">
      <c r="A1260" s="15" t="str">
        <f>Pivot!A1262</f>
        <v>10609001746920</v>
      </c>
      <c r="B1260" s="90">
        <f>Pivot!B1262</f>
        <v>41195</v>
      </c>
      <c r="C1260" s="15">
        <f>Pivot!C1262</f>
        <v>1</v>
      </c>
      <c r="D1260" s="118">
        <f>Pivot!D1262</f>
        <v>44.7</v>
      </c>
      <c r="E1260" s="15">
        <f t="shared" si="86"/>
        <v>1</v>
      </c>
      <c r="F1260" s="15">
        <f t="shared" si="87"/>
        <v>1</v>
      </c>
      <c r="G1260" s="15">
        <f t="shared" si="88"/>
        <v>3</v>
      </c>
      <c r="H1260" s="49">
        <v>0.75</v>
      </c>
      <c r="I1260" s="89">
        <f t="shared" si="85"/>
        <v>44.7</v>
      </c>
      <c r="J1260" s="89"/>
    </row>
    <row r="1261" spans="1:10" x14ac:dyDescent="0.35">
      <c r="A1261" s="15" t="str">
        <f>Pivot!A1263</f>
        <v>10609001747001</v>
      </c>
      <c r="B1261" s="90">
        <f>Pivot!B1263</f>
        <v>41195</v>
      </c>
      <c r="C1261" s="15">
        <f>Pivot!C1263</f>
        <v>1</v>
      </c>
      <c r="D1261" s="118">
        <f>Pivot!D1263</f>
        <v>16.95</v>
      </c>
      <c r="E1261" s="15">
        <f t="shared" si="86"/>
        <v>1</v>
      </c>
      <c r="F1261" s="15">
        <f t="shared" si="87"/>
        <v>1</v>
      </c>
      <c r="G1261" s="15">
        <f t="shared" si="88"/>
        <v>2</v>
      </c>
      <c r="H1261" s="49">
        <v>0.51</v>
      </c>
      <c r="I1261" s="89">
        <f t="shared" si="85"/>
        <v>16.95</v>
      </c>
      <c r="J1261" s="89"/>
    </row>
    <row r="1262" spans="1:10" x14ac:dyDescent="0.35">
      <c r="A1262" s="15" t="str">
        <f>Pivot!A1264</f>
        <v>10609001747183</v>
      </c>
      <c r="B1262" s="90">
        <f>Pivot!B1264</f>
        <v>41195</v>
      </c>
      <c r="C1262" s="15">
        <f>Pivot!C1264</f>
        <v>1</v>
      </c>
      <c r="D1262" s="118">
        <f>Pivot!D1264</f>
        <v>4</v>
      </c>
      <c r="E1262" s="15">
        <f t="shared" si="86"/>
        <v>1</v>
      </c>
      <c r="F1262" s="15">
        <f t="shared" si="87"/>
        <v>1</v>
      </c>
      <c r="G1262" s="15">
        <f t="shared" si="88"/>
        <v>1</v>
      </c>
      <c r="H1262" s="49">
        <v>0.85</v>
      </c>
      <c r="I1262" s="89">
        <f t="shared" si="85"/>
        <v>4</v>
      </c>
      <c r="J1262" s="89"/>
    </row>
    <row r="1263" spans="1:10" x14ac:dyDescent="0.35">
      <c r="A1263" s="15" t="str">
        <f>Pivot!A1265</f>
        <v>10609001747266</v>
      </c>
      <c r="B1263" s="90">
        <f>Pivot!B1265</f>
        <v>41563</v>
      </c>
      <c r="C1263" s="15">
        <f>Pivot!C1265</f>
        <v>32</v>
      </c>
      <c r="D1263" s="118">
        <f>Pivot!D1265</f>
        <v>28.561250000000001</v>
      </c>
      <c r="E1263" s="15">
        <f t="shared" si="86"/>
        <v>3</v>
      </c>
      <c r="F1263" s="15">
        <f t="shared" si="87"/>
        <v>3</v>
      </c>
      <c r="G1263" s="15">
        <f t="shared" si="88"/>
        <v>2</v>
      </c>
      <c r="H1263" s="49">
        <v>0.66</v>
      </c>
      <c r="I1263" s="89">
        <f t="shared" si="85"/>
        <v>913.96</v>
      </c>
      <c r="J1263" s="89"/>
    </row>
    <row r="1264" spans="1:10" x14ac:dyDescent="0.35">
      <c r="A1264" s="15" t="str">
        <f>Pivot!A1266</f>
        <v>10609001747340</v>
      </c>
      <c r="B1264" s="90">
        <f>Pivot!B1266</f>
        <v>41197</v>
      </c>
      <c r="C1264" s="15">
        <f>Pivot!C1266</f>
        <v>1</v>
      </c>
      <c r="D1264" s="118">
        <f>Pivot!D1266</f>
        <v>15.7</v>
      </c>
      <c r="E1264" s="15">
        <f t="shared" si="86"/>
        <v>1</v>
      </c>
      <c r="F1264" s="15">
        <f t="shared" si="87"/>
        <v>1</v>
      </c>
      <c r="G1264" s="15">
        <f t="shared" si="88"/>
        <v>2</v>
      </c>
      <c r="H1264" s="49">
        <v>0.75</v>
      </c>
      <c r="I1264" s="89">
        <f t="shared" si="85"/>
        <v>15.7</v>
      </c>
      <c r="J1264" s="89"/>
    </row>
    <row r="1265" spans="1:10" x14ac:dyDescent="0.35">
      <c r="A1265" s="15" t="str">
        <f>Pivot!A1267</f>
        <v>10609001747423</v>
      </c>
      <c r="B1265" s="90">
        <f>Pivot!B1267</f>
        <v>41197</v>
      </c>
      <c r="C1265" s="15">
        <f>Pivot!C1267</f>
        <v>1</v>
      </c>
      <c r="D1265" s="118">
        <f>Pivot!D1267</f>
        <v>9</v>
      </c>
      <c r="E1265" s="15">
        <f t="shared" si="86"/>
        <v>1</v>
      </c>
      <c r="F1265" s="15">
        <f t="shared" si="87"/>
        <v>1</v>
      </c>
      <c r="G1265" s="15">
        <f t="shared" si="88"/>
        <v>1</v>
      </c>
      <c r="H1265" s="49">
        <v>0.36</v>
      </c>
      <c r="I1265" s="89">
        <f t="shared" si="85"/>
        <v>9</v>
      </c>
      <c r="J1265" s="89"/>
    </row>
    <row r="1266" spans="1:10" x14ac:dyDescent="0.35">
      <c r="A1266" s="15" t="str">
        <f>Pivot!A1268</f>
        <v>10609001747670</v>
      </c>
      <c r="B1266" s="90">
        <f>Pivot!B1268</f>
        <v>41197</v>
      </c>
      <c r="C1266" s="15">
        <f>Pivot!C1268</f>
        <v>1</v>
      </c>
      <c r="D1266" s="118">
        <f>Pivot!D1268</f>
        <v>22.3</v>
      </c>
      <c r="E1266" s="15">
        <f t="shared" si="86"/>
        <v>1</v>
      </c>
      <c r="F1266" s="15">
        <f t="shared" si="87"/>
        <v>1</v>
      </c>
      <c r="G1266" s="15">
        <f t="shared" si="88"/>
        <v>2</v>
      </c>
      <c r="H1266" s="49">
        <v>0.65</v>
      </c>
      <c r="I1266" s="89">
        <f t="shared" si="85"/>
        <v>22.3</v>
      </c>
      <c r="J1266" s="89"/>
    </row>
    <row r="1267" spans="1:10" x14ac:dyDescent="0.35">
      <c r="A1267" s="15" t="str">
        <f>Pivot!A1269</f>
        <v>10609001747753</v>
      </c>
      <c r="B1267" s="90">
        <f>Pivot!B1269</f>
        <v>41577</v>
      </c>
      <c r="C1267" s="15">
        <f>Pivot!C1269</f>
        <v>48</v>
      </c>
      <c r="D1267" s="118">
        <f>Pivot!D1269</f>
        <v>33.108333333333356</v>
      </c>
      <c r="E1267" s="15">
        <f t="shared" si="86"/>
        <v>3</v>
      </c>
      <c r="F1267" s="15">
        <f t="shared" si="87"/>
        <v>3</v>
      </c>
      <c r="G1267" s="15">
        <f t="shared" si="88"/>
        <v>2</v>
      </c>
      <c r="H1267" s="49">
        <v>0.28999999999999998</v>
      </c>
      <c r="I1267" s="89">
        <f t="shared" si="85"/>
        <v>1589.2000000000012</v>
      </c>
      <c r="J1267" s="89"/>
    </row>
    <row r="1268" spans="1:10" x14ac:dyDescent="0.35">
      <c r="A1268" s="15" t="str">
        <f>Pivot!A1270</f>
        <v>10609001747910</v>
      </c>
      <c r="B1268" s="90">
        <f>Pivot!B1270</f>
        <v>41579</v>
      </c>
      <c r="C1268" s="15">
        <f>Pivot!C1270</f>
        <v>286</v>
      </c>
      <c r="D1268" s="118">
        <f>Pivot!D1270</f>
        <v>35.533566433566449</v>
      </c>
      <c r="E1268" s="15">
        <f t="shared" si="86"/>
        <v>3</v>
      </c>
      <c r="F1268" s="15">
        <f t="shared" si="87"/>
        <v>3</v>
      </c>
      <c r="G1268" s="15">
        <f t="shared" si="88"/>
        <v>2</v>
      </c>
      <c r="H1268" s="49">
        <v>0.1</v>
      </c>
      <c r="I1268" s="89">
        <f t="shared" si="85"/>
        <v>10162.600000000004</v>
      </c>
      <c r="J1268" s="89"/>
    </row>
    <row r="1269" spans="1:10" x14ac:dyDescent="0.35">
      <c r="A1269" s="15" t="str">
        <f>Pivot!A1271</f>
        <v>10609001748256</v>
      </c>
      <c r="B1269" s="90">
        <f>Pivot!B1271</f>
        <v>41223</v>
      </c>
      <c r="C1269" s="15">
        <f>Pivot!C1271</f>
        <v>1</v>
      </c>
      <c r="D1269" s="118">
        <f>Pivot!D1271</f>
        <v>13.65</v>
      </c>
      <c r="E1269" s="15">
        <f t="shared" si="86"/>
        <v>1</v>
      </c>
      <c r="F1269" s="15">
        <f t="shared" si="87"/>
        <v>1</v>
      </c>
      <c r="G1269" s="15">
        <f t="shared" si="88"/>
        <v>2</v>
      </c>
      <c r="H1269" s="49">
        <v>0.89</v>
      </c>
      <c r="I1269" s="89">
        <f t="shared" si="85"/>
        <v>13.65</v>
      </c>
      <c r="J1269" s="89"/>
    </row>
    <row r="1270" spans="1:10" x14ac:dyDescent="0.35">
      <c r="A1270" s="15" t="str">
        <f>Pivot!A1272</f>
        <v>10609001748330</v>
      </c>
      <c r="B1270" s="90">
        <f>Pivot!B1272</f>
        <v>41200</v>
      </c>
      <c r="C1270" s="15">
        <f>Pivot!C1272</f>
        <v>1</v>
      </c>
      <c r="D1270" s="118">
        <f>Pivot!D1272</f>
        <v>0.5</v>
      </c>
      <c r="E1270" s="15">
        <f t="shared" si="86"/>
        <v>1</v>
      </c>
      <c r="F1270" s="15">
        <f t="shared" si="87"/>
        <v>1</v>
      </c>
      <c r="G1270" s="15">
        <f t="shared" si="88"/>
        <v>1</v>
      </c>
      <c r="H1270" s="49">
        <v>0.73</v>
      </c>
      <c r="I1270" s="89">
        <f t="shared" si="85"/>
        <v>0.5</v>
      </c>
      <c r="J1270" s="89"/>
    </row>
    <row r="1271" spans="1:10" x14ac:dyDescent="0.35">
      <c r="A1271" s="15" t="str">
        <f>Pivot!A1273</f>
        <v>10609001748413</v>
      </c>
      <c r="B1271" s="90">
        <f>Pivot!B1273</f>
        <v>41578</v>
      </c>
      <c r="C1271" s="15">
        <f>Pivot!C1273</f>
        <v>80</v>
      </c>
      <c r="D1271" s="118">
        <f>Pivot!D1273</f>
        <v>16.811500000000006</v>
      </c>
      <c r="E1271" s="15">
        <f t="shared" si="86"/>
        <v>3</v>
      </c>
      <c r="F1271" s="15">
        <f t="shared" si="87"/>
        <v>3</v>
      </c>
      <c r="G1271" s="15">
        <f t="shared" si="88"/>
        <v>2</v>
      </c>
      <c r="H1271" s="49">
        <v>0.09</v>
      </c>
      <c r="I1271" s="89">
        <f t="shared" si="85"/>
        <v>1344.9200000000005</v>
      </c>
      <c r="J1271" s="89"/>
    </row>
    <row r="1272" spans="1:10" x14ac:dyDescent="0.35">
      <c r="A1272" s="15" t="str">
        <f>Pivot!A1274</f>
        <v>10609001748587</v>
      </c>
      <c r="B1272" s="90">
        <f>Pivot!B1274</f>
        <v>41200</v>
      </c>
      <c r="C1272" s="15">
        <f>Pivot!C1274</f>
        <v>1</v>
      </c>
      <c r="D1272" s="118">
        <f>Pivot!D1274</f>
        <v>89.8</v>
      </c>
      <c r="E1272" s="15">
        <f t="shared" si="86"/>
        <v>1</v>
      </c>
      <c r="F1272" s="15">
        <f t="shared" si="87"/>
        <v>1</v>
      </c>
      <c r="G1272" s="15">
        <f t="shared" si="88"/>
        <v>3</v>
      </c>
      <c r="H1272" s="49">
        <v>0.66</v>
      </c>
      <c r="I1272" s="89">
        <f t="shared" si="85"/>
        <v>89.8</v>
      </c>
      <c r="J1272" s="89"/>
    </row>
    <row r="1273" spans="1:10" x14ac:dyDescent="0.35">
      <c r="A1273" s="15" t="str">
        <f>Pivot!A1275</f>
        <v>10609001748660</v>
      </c>
      <c r="B1273" s="90">
        <f>Pivot!B1275</f>
        <v>41212</v>
      </c>
      <c r="C1273" s="15">
        <f>Pivot!C1275</f>
        <v>3</v>
      </c>
      <c r="D1273" s="118">
        <f>Pivot!D1275</f>
        <v>10.333333333333334</v>
      </c>
      <c r="E1273" s="15">
        <f t="shared" si="86"/>
        <v>1</v>
      </c>
      <c r="F1273" s="15">
        <f t="shared" si="87"/>
        <v>1</v>
      </c>
      <c r="G1273" s="15">
        <f t="shared" si="88"/>
        <v>2</v>
      </c>
      <c r="H1273" s="49">
        <v>0.03</v>
      </c>
      <c r="I1273" s="89">
        <f t="shared" si="85"/>
        <v>31</v>
      </c>
      <c r="J1273" s="89"/>
    </row>
    <row r="1274" spans="1:10" x14ac:dyDescent="0.35">
      <c r="A1274" s="15" t="str">
        <f>Pivot!A1276</f>
        <v>10609001748827</v>
      </c>
      <c r="B1274" s="90">
        <f>Pivot!B1276</f>
        <v>41571</v>
      </c>
      <c r="C1274" s="15">
        <f>Pivot!C1276</f>
        <v>33</v>
      </c>
      <c r="D1274" s="118">
        <f>Pivot!D1276</f>
        <v>10.627272727272727</v>
      </c>
      <c r="E1274" s="15">
        <f t="shared" si="86"/>
        <v>3</v>
      </c>
      <c r="F1274" s="15">
        <f t="shared" si="87"/>
        <v>3</v>
      </c>
      <c r="G1274" s="15">
        <f t="shared" si="88"/>
        <v>2</v>
      </c>
      <c r="H1274" s="49">
        <v>0.89</v>
      </c>
      <c r="I1274" s="89">
        <f t="shared" si="85"/>
        <v>350.7</v>
      </c>
      <c r="J1274" s="89"/>
    </row>
    <row r="1275" spans="1:10" x14ac:dyDescent="0.35">
      <c r="A1275" s="15" t="str">
        <f>Pivot!A1277</f>
        <v>10609001748900</v>
      </c>
      <c r="B1275" s="90">
        <f>Pivot!B1277</f>
        <v>41493</v>
      </c>
      <c r="C1275" s="15">
        <f>Pivot!C1277</f>
        <v>2</v>
      </c>
      <c r="D1275" s="118">
        <f>Pivot!D1277</f>
        <v>9.25</v>
      </c>
      <c r="E1275" s="15">
        <f t="shared" si="86"/>
        <v>2</v>
      </c>
      <c r="F1275" s="15">
        <f t="shared" si="87"/>
        <v>1</v>
      </c>
      <c r="G1275" s="15">
        <f t="shared" si="88"/>
        <v>1</v>
      </c>
      <c r="H1275" s="49">
        <v>0.19</v>
      </c>
      <c r="I1275" s="89">
        <f t="shared" si="85"/>
        <v>18.5</v>
      </c>
      <c r="J1275" s="89"/>
    </row>
    <row r="1276" spans="1:10" x14ac:dyDescent="0.35">
      <c r="A1276" s="15" t="str">
        <f>Pivot!A1278</f>
        <v>10609001749080</v>
      </c>
      <c r="B1276" s="90">
        <f>Pivot!B1278</f>
        <v>41569</v>
      </c>
      <c r="C1276" s="15">
        <f>Pivot!C1278</f>
        <v>28</v>
      </c>
      <c r="D1276" s="118">
        <f>Pivot!D1278</f>
        <v>19.787499999999998</v>
      </c>
      <c r="E1276" s="15">
        <f t="shared" si="86"/>
        <v>3</v>
      </c>
      <c r="F1276" s="15">
        <f t="shared" si="87"/>
        <v>3</v>
      </c>
      <c r="G1276" s="15">
        <f t="shared" si="88"/>
        <v>2</v>
      </c>
      <c r="H1276" s="49">
        <v>0.67</v>
      </c>
      <c r="I1276" s="89">
        <f t="shared" si="85"/>
        <v>554.04999999999995</v>
      </c>
      <c r="J1276" s="89"/>
    </row>
    <row r="1277" spans="1:10" x14ac:dyDescent="0.35">
      <c r="A1277" s="15" t="str">
        <f>Pivot!A1279</f>
        <v>10609001749163</v>
      </c>
      <c r="B1277" s="90">
        <f>Pivot!B1279</f>
        <v>41198</v>
      </c>
      <c r="C1277" s="15">
        <f>Pivot!C1279</f>
        <v>1</v>
      </c>
      <c r="D1277" s="118">
        <f>Pivot!D1279</f>
        <v>6</v>
      </c>
      <c r="E1277" s="15">
        <f t="shared" si="86"/>
        <v>1</v>
      </c>
      <c r="F1277" s="15">
        <f t="shared" si="87"/>
        <v>1</v>
      </c>
      <c r="G1277" s="15">
        <f t="shared" si="88"/>
        <v>1</v>
      </c>
      <c r="H1277" s="49">
        <v>0.6</v>
      </c>
      <c r="I1277" s="89">
        <f t="shared" si="85"/>
        <v>6</v>
      </c>
      <c r="J1277" s="89"/>
    </row>
    <row r="1278" spans="1:10" x14ac:dyDescent="0.35">
      <c r="A1278" s="15" t="str">
        <f>Pivot!A1280</f>
        <v>10609001749320</v>
      </c>
      <c r="B1278" s="90">
        <f>Pivot!B1280</f>
        <v>41316</v>
      </c>
      <c r="C1278" s="15">
        <f>Pivot!C1280</f>
        <v>10</v>
      </c>
      <c r="D1278" s="118">
        <f>Pivot!D1280</f>
        <v>32.35</v>
      </c>
      <c r="E1278" s="15">
        <f t="shared" si="86"/>
        <v>1</v>
      </c>
      <c r="F1278" s="15">
        <f t="shared" si="87"/>
        <v>2</v>
      </c>
      <c r="G1278" s="15">
        <f t="shared" si="88"/>
        <v>2</v>
      </c>
      <c r="H1278" s="49">
        <v>0.97</v>
      </c>
      <c r="I1278" s="89">
        <f t="shared" si="85"/>
        <v>323.5</v>
      </c>
      <c r="J1278" s="89"/>
    </row>
    <row r="1279" spans="1:10" x14ac:dyDescent="0.35">
      <c r="A1279" s="15" t="str">
        <f>Pivot!A1281</f>
        <v>10609001749403</v>
      </c>
      <c r="B1279" s="90">
        <f>Pivot!B1281</f>
        <v>41250</v>
      </c>
      <c r="C1279" s="15">
        <f>Pivot!C1281</f>
        <v>1</v>
      </c>
      <c r="D1279" s="118">
        <f>Pivot!D1281</f>
        <v>15.45</v>
      </c>
      <c r="E1279" s="15">
        <f t="shared" si="86"/>
        <v>1</v>
      </c>
      <c r="F1279" s="15">
        <f t="shared" si="87"/>
        <v>1</v>
      </c>
      <c r="G1279" s="15">
        <f t="shared" si="88"/>
        <v>2</v>
      </c>
      <c r="H1279" s="49">
        <v>0.99</v>
      </c>
      <c r="I1279" s="89">
        <f t="shared" si="85"/>
        <v>15.45</v>
      </c>
      <c r="J1279" s="89"/>
    </row>
    <row r="1280" spans="1:10" x14ac:dyDescent="0.35">
      <c r="A1280" s="15" t="str">
        <f>Pivot!A1282</f>
        <v>10609001749577</v>
      </c>
      <c r="B1280" s="90">
        <f>Pivot!B1282</f>
        <v>41384</v>
      </c>
      <c r="C1280" s="15">
        <f>Pivot!C1282</f>
        <v>4</v>
      </c>
      <c r="D1280" s="118">
        <f>Pivot!D1282</f>
        <v>22.15</v>
      </c>
      <c r="E1280" s="15">
        <f t="shared" si="86"/>
        <v>1</v>
      </c>
      <c r="F1280" s="15">
        <f t="shared" si="87"/>
        <v>1</v>
      </c>
      <c r="G1280" s="15">
        <f t="shared" si="88"/>
        <v>2</v>
      </c>
      <c r="H1280" s="49">
        <v>0.09</v>
      </c>
      <c r="I1280" s="89">
        <f t="shared" si="85"/>
        <v>88.6</v>
      </c>
      <c r="J1280" s="89"/>
    </row>
    <row r="1281" spans="1:10" x14ac:dyDescent="0.35">
      <c r="A1281" s="15" t="str">
        <f>Pivot!A1283</f>
        <v>10609001749650</v>
      </c>
      <c r="B1281" s="90">
        <f>Pivot!B1283</f>
        <v>41562</v>
      </c>
      <c r="C1281" s="15">
        <f>Pivot!C1283</f>
        <v>14</v>
      </c>
      <c r="D1281" s="118">
        <f>Pivot!D1283</f>
        <v>33.853571428571421</v>
      </c>
      <c r="E1281" s="15">
        <f t="shared" si="86"/>
        <v>3</v>
      </c>
      <c r="F1281" s="15">
        <f t="shared" si="87"/>
        <v>2</v>
      </c>
      <c r="G1281" s="15">
        <f t="shared" si="88"/>
        <v>2</v>
      </c>
      <c r="H1281" s="49">
        <v>0.28000000000000003</v>
      </c>
      <c r="I1281" s="89">
        <f t="shared" si="85"/>
        <v>473.94999999999987</v>
      </c>
      <c r="J1281" s="89"/>
    </row>
    <row r="1282" spans="1:10" x14ac:dyDescent="0.35">
      <c r="A1282" s="15" t="str">
        <f>Pivot!A1284</f>
        <v>10609001749734</v>
      </c>
      <c r="B1282" s="90">
        <f>Pivot!B1284</f>
        <v>41213</v>
      </c>
      <c r="C1282" s="15">
        <f>Pivot!C1284</f>
        <v>8</v>
      </c>
      <c r="D1282" s="118">
        <f>Pivot!D1284</f>
        <v>13.600000000000001</v>
      </c>
      <c r="E1282" s="15">
        <f t="shared" si="86"/>
        <v>1</v>
      </c>
      <c r="F1282" s="15">
        <f t="shared" si="87"/>
        <v>1</v>
      </c>
      <c r="G1282" s="15">
        <f t="shared" si="88"/>
        <v>2</v>
      </c>
      <c r="H1282" s="49">
        <v>0.28999999999999998</v>
      </c>
      <c r="I1282" s="89">
        <f t="shared" ref="I1282:I1345" si="89">D1282*C1282</f>
        <v>108.80000000000001</v>
      </c>
      <c r="J1282" s="89"/>
    </row>
    <row r="1283" spans="1:10" x14ac:dyDescent="0.35">
      <c r="A1283" s="15" t="str">
        <f>Pivot!A1285</f>
        <v>10609001750047</v>
      </c>
      <c r="B1283" s="90">
        <f>Pivot!B1285</f>
        <v>41297</v>
      </c>
      <c r="C1283" s="15">
        <f>Pivot!C1285</f>
        <v>1</v>
      </c>
      <c r="D1283" s="118">
        <f>Pivot!D1285</f>
        <v>76.8</v>
      </c>
      <c r="E1283" s="15">
        <f t="shared" ref="E1283:E1346" si="90">VLOOKUP(B1283, $K$3:$L$5, 2)</f>
        <v>1</v>
      </c>
      <c r="F1283" s="15">
        <f t="shared" ref="F1283:F1346" si="91">VLOOKUP(C1283,$K$11:$L$13,2)</f>
        <v>1</v>
      </c>
      <c r="G1283" s="15">
        <f t="shared" ref="G1283:G1346" si="92">VLOOKUP(D1283,$K$19:$L$21,2)</f>
        <v>3</v>
      </c>
      <c r="H1283" s="49">
        <v>0.96</v>
      </c>
      <c r="I1283" s="89">
        <f t="shared" si="89"/>
        <v>76.8</v>
      </c>
      <c r="J1283" s="89"/>
    </row>
    <row r="1284" spans="1:10" x14ac:dyDescent="0.35">
      <c r="A1284" s="15" t="str">
        <f>Pivot!A1286</f>
        <v>10609001750203</v>
      </c>
      <c r="B1284" s="90">
        <f>Pivot!B1286</f>
        <v>41513</v>
      </c>
      <c r="C1284" s="15">
        <f>Pivot!C1286</f>
        <v>9</v>
      </c>
      <c r="D1284" s="118">
        <f>Pivot!D1286</f>
        <v>22.844444444444441</v>
      </c>
      <c r="E1284" s="15">
        <f t="shared" si="90"/>
        <v>2</v>
      </c>
      <c r="F1284" s="15">
        <f t="shared" si="91"/>
        <v>1</v>
      </c>
      <c r="G1284" s="15">
        <f t="shared" si="92"/>
        <v>2</v>
      </c>
      <c r="H1284" s="49">
        <v>0.1</v>
      </c>
      <c r="I1284" s="89">
        <f t="shared" si="89"/>
        <v>205.59999999999997</v>
      </c>
      <c r="J1284" s="89"/>
    </row>
    <row r="1285" spans="1:10" x14ac:dyDescent="0.35">
      <c r="A1285" s="15" t="str">
        <f>Pivot!A1287</f>
        <v>10609001750468</v>
      </c>
      <c r="B1285" s="90">
        <f>Pivot!B1287</f>
        <v>41201</v>
      </c>
      <c r="C1285" s="15">
        <f>Pivot!C1287</f>
        <v>1</v>
      </c>
      <c r="D1285" s="118">
        <f>Pivot!D1287</f>
        <v>35.450000000000003</v>
      </c>
      <c r="E1285" s="15">
        <f t="shared" si="90"/>
        <v>1</v>
      </c>
      <c r="F1285" s="15">
        <f t="shared" si="91"/>
        <v>1</v>
      </c>
      <c r="G1285" s="15">
        <f t="shared" si="92"/>
        <v>2</v>
      </c>
      <c r="H1285" s="49">
        <v>0.69</v>
      </c>
      <c r="I1285" s="89">
        <f t="shared" si="89"/>
        <v>35.450000000000003</v>
      </c>
      <c r="J1285" s="89"/>
    </row>
    <row r="1286" spans="1:10" x14ac:dyDescent="0.35">
      <c r="A1286" s="15" t="str">
        <f>Pivot!A1288</f>
        <v>10609001750534</v>
      </c>
      <c r="B1286" s="90">
        <f>Pivot!B1288</f>
        <v>41569</v>
      </c>
      <c r="C1286" s="15">
        <f>Pivot!C1288</f>
        <v>9</v>
      </c>
      <c r="D1286" s="118">
        <f>Pivot!D1288</f>
        <v>8.75</v>
      </c>
      <c r="E1286" s="15">
        <f t="shared" si="90"/>
        <v>3</v>
      </c>
      <c r="F1286" s="15">
        <f t="shared" si="91"/>
        <v>1</v>
      </c>
      <c r="G1286" s="15">
        <f t="shared" si="92"/>
        <v>1</v>
      </c>
      <c r="H1286" s="49">
        <v>0.56000000000000005</v>
      </c>
      <c r="I1286" s="89">
        <f t="shared" si="89"/>
        <v>78.75</v>
      </c>
      <c r="J1286" s="89"/>
    </row>
    <row r="1287" spans="1:10" x14ac:dyDescent="0.35">
      <c r="A1287" s="15" t="str">
        <f>Pivot!A1289</f>
        <v>10609001750617</v>
      </c>
      <c r="B1287" s="90">
        <f>Pivot!B1289</f>
        <v>41211</v>
      </c>
      <c r="C1287" s="15">
        <f>Pivot!C1289</f>
        <v>6</v>
      </c>
      <c r="D1287" s="118">
        <f>Pivot!D1289</f>
        <v>16.283333333333335</v>
      </c>
      <c r="E1287" s="15">
        <f t="shared" si="90"/>
        <v>1</v>
      </c>
      <c r="F1287" s="15">
        <f t="shared" si="91"/>
        <v>1</v>
      </c>
      <c r="G1287" s="15">
        <f t="shared" si="92"/>
        <v>2</v>
      </c>
      <c r="H1287" s="49">
        <v>0.84</v>
      </c>
      <c r="I1287" s="89">
        <f t="shared" si="89"/>
        <v>97.700000000000017</v>
      </c>
      <c r="J1287" s="89"/>
    </row>
    <row r="1288" spans="1:10" x14ac:dyDescent="0.35">
      <c r="A1288" s="15" t="str">
        <f>Pivot!A1290</f>
        <v>10609001750872</v>
      </c>
      <c r="B1288" s="90">
        <f>Pivot!B1290</f>
        <v>41247</v>
      </c>
      <c r="C1288" s="15">
        <f>Pivot!C1290</f>
        <v>5</v>
      </c>
      <c r="D1288" s="118">
        <f>Pivot!D1290</f>
        <v>21.11</v>
      </c>
      <c r="E1288" s="15">
        <f t="shared" si="90"/>
        <v>1</v>
      </c>
      <c r="F1288" s="15">
        <f t="shared" si="91"/>
        <v>1</v>
      </c>
      <c r="G1288" s="15">
        <f t="shared" si="92"/>
        <v>2</v>
      </c>
      <c r="H1288" s="49">
        <v>0.37</v>
      </c>
      <c r="I1288" s="89">
        <f t="shared" si="89"/>
        <v>105.55</v>
      </c>
      <c r="J1288" s="89"/>
    </row>
    <row r="1289" spans="1:10" x14ac:dyDescent="0.35">
      <c r="A1289" s="15" t="str">
        <f>Pivot!A1291</f>
        <v>10609001751037</v>
      </c>
      <c r="B1289" s="90">
        <f>Pivot!B1291</f>
        <v>41199</v>
      </c>
      <c r="C1289" s="15">
        <f>Pivot!C1291</f>
        <v>1</v>
      </c>
      <c r="D1289" s="118">
        <f>Pivot!D1291</f>
        <v>40.25</v>
      </c>
      <c r="E1289" s="15">
        <f t="shared" si="90"/>
        <v>1</v>
      </c>
      <c r="F1289" s="15">
        <f t="shared" si="91"/>
        <v>1</v>
      </c>
      <c r="G1289" s="15">
        <f t="shared" si="92"/>
        <v>3</v>
      </c>
      <c r="H1289" s="49">
        <v>0.84</v>
      </c>
      <c r="I1289" s="89">
        <f t="shared" si="89"/>
        <v>40.25</v>
      </c>
      <c r="J1289" s="89"/>
    </row>
    <row r="1290" spans="1:10" x14ac:dyDescent="0.35">
      <c r="A1290" s="15" t="str">
        <f>Pivot!A1292</f>
        <v>10609001751110</v>
      </c>
      <c r="B1290" s="90">
        <f>Pivot!B1292</f>
        <v>41564</v>
      </c>
      <c r="C1290" s="15">
        <f>Pivot!C1292</f>
        <v>11</v>
      </c>
      <c r="D1290" s="118">
        <f>Pivot!D1292</f>
        <v>9.995454545454546</v>
      </c>
      <c r="E1290" s="15">
        <f t="shared" si="90"/>
        <v>3</v>
      </c>
      <c r="F1290" s="15">
        <f t="shared" si="91"/>
        <v>2</v>
      </c>
      <c r="G1290" s="15">
        <f t="shared" si="92"/>
        <v>1</v>
      </c>
      <c r="H1290" s="49">
        <v>0.56999999999999995</v>
      </c>
      <c r="I1290" s="89">
        <f t="shared" si="89"/>
        <v>109.95</v>
      </c>
      <c r="J1290" s="89"/>
    </row>
    <row r="1291" spans="1:10" x14ac:dyDescent="0.35">
      <c r="A1291" s="15" t="str">
        <f>Pivot!A1293</f>
        <v>10609001751292</v>
      </c>
      <c r="B1291" s="90">
        <f>Pivot!B1293</f>
        <v>41582</v>
      </c>
      <c r="C1291" s="15">
        <f>Pivot!C1293</f>
        <v>93</v>
      </c>
      <c r="D1291" s="118">
        <f>Pivot!D1293</f>
        <v>9.2399999999999984</v>
      </c>
      <c r="E1291" s="15">
        <f t="shared" si="90"/>
        <v>3</v>
      </c>
      <c r="F1291" s="15">
        <f t="shared" si="91"/>
        <v>3</v>
      </c>
      <c r="G1291" s="15">
        <f t="shared" si="92"/>
        <v>1</v>
      </c>
      <c r="H1291" s="49">
        <v>0.26</v>
      </c>
      <c r="I1291" s="89">
        <f t="shared" si="89"/>
        <v>859.31999999999982</v>
      </c>
      <c r="J1291" s="89"/>
    </row>
    <row r="1292" spans="1:10" x14ac:dyDescent="0.35">
      <c r="A1292" s="15" t="str">
        <f>Pivot!A1294</f>
        <v>10609001751375</v>
      </c>
      <c r="B1292" s="90">
        <f>Pivot!B1294</f>
        <v>41552</v>
      </c>
      <c r="C1292" s="15">
        <f>Pivot!C1294</f>
        <v>122</v>
      </c>
      <c r="D1292" s="118">
        <f>Pivot!D1294</f>
        <v>18.104590163934429</v>
      </c>
      <c r="E1292" s="15">
        <f t="shared" si="90"/>
        <v>3</v>
      </c>
      <c r="F1292" s="15">
        <f t="shared" si="91"/>
        <v>3</v>
      </c>
      <c r="G1292" s="15">
        <f t="shared" si="92"/>
        <v>2</v>
      </c>
      <c r="H1292" s="49">
        <v>0.85</v>
      </c>
      <c r="I1292" s="89">
        <f t="shared" si="89"/>
        <v>2208.7600000000002</v>
      </c>
      <c r="J1292" s="89"/>
    </row>
    <row r="1293" spans="1:10" x14ac:dyDescent="0.35">
      <c r="A1293" s="15" t="str">
        <f>Pivot!A1295</f>
        <v>10609001751458</v>
      </c>
      <c r="B1293" s="90">
        <f>Pivot!B1295</f>
        <v>41199</v>
      </c>
      <c r="C1293" s="15">
        <f>Pivot!C1295</f>
        <v>1</v>
      </c>
      <c r="D1293" s="118">
        <f>Pivot!D1295</f>
        <v>31.7</v>
      </c>
      <c r="E1293" s="15">
        <f t="shared" si="90"/>
        <v>1</v>
      </c>
      <c r="F1293" s="15">
        <f t="shared" si="91"/>
        <v>1</v>
      </c>
      <c r="G1293" s="15">
        <f t="shared" si="92"/>
        <v>2</v>
      </c>
      <c r="H1293" s="49">
        <v>0.63</v>
      </c>
      <c r="I1293" s="89">
        <f t="shared" si="89"/>
        <v>31.7</v>
      </c>
      <c r="J1293" s="89"/>
    </row>
    <row r="1294" spans="1:10" x14ac:dyDescent="0.35">
      <c r="A1294" s="15" t="str">
        <f>Pivot!A1296</f>
        <v>10609001751524</v>
      </c>
      <c r="B1294" s="90">
        <f>Pivot!B1296</f>
        <v>41527</v>
      </c>
      <c r="C1294" s="15">
        <f>Pivot!C1296</f>
        <v>6</v>
      </c>
      <c r="D1294" s="118">
        <f>Pivot!D1296</f>
        <v>57.431666666666651</v>
      </c>
      <c r="E1294" s="15">
        <f t="shared" si="90"/>
        <v>3</v>
      </c>
      <c r="F1294" s="15">
        <f t="shared" si="91"/>
        <v>1</v>
      </c>
      <c r="G1294" s="15">
        <f t="shared" si="92"/>
        <v>3</v>
      </c>
      <c r="H1294" s="49">
        <v>0.91</v>
      </c>
      <c r="I1294" s="89">
        <f t="shared" si="89"/>
        <v>344.58999999999992</v>
      </c>
      <c r="J1294" s="89"/>
    </row>
    <row r="1295" spans="1:10" x14ac:dyDescent="0.35">
      <c r="A1295" s="15" t="str">
        <f>Pivot!A1297</f>
        <v>10609001751607</v>
      </c>
      <c r="B1295" s="90">
        <f>Pivot!B1297</f>
        <v>41571</v>
      </c>
      <c r="C1295" s="15">
        <f>Pivot!C1297</f>
        <v>20</v>
      </c>
      <c r="D1295" s="118">
        <f>Pivot!D1297</f>
        <v>37.412500000000001</v>
      </c>
      <c r="E1295" s="15">
        <f t="shared" si="90"/>
        <v>3</v>
      </c>
      <c r="F1295" s="15">
        <f t="shared" si="91"/>
        <v>3</v>
      </c>
      <c r="G1295" s="15">
        <f t="shared" si="92"/>
        <v>2</v>
      </c>
      <c r="H1295" s="49">
        <v>0.26</v>
      </c>
      <c r="I1295" s="89">
        <f t="shared" si="89"/>
        <v>748.25</v>
      </c>
      <c r="J1295" s="89"/>
    </row>
    <row r="1296" spans="1:10" x14ac:dyDescent="0.35">
      <c r="A1296" s="15" t="str">
        <f>Pivot!A1298</f>
        <v>10609001751789</v>
      </c>
      <c r="B1296" s="90">
        <f>Pivot!B1298</f>
        <v>41254</v>
      </c>
      <c r="C1296" s="15">
        <f>Pivot!C1298</f>
        <v>2</v>
      </c>
      <c r="D1296" s="118">
        <f>Pivot!D1298</f>
        <v>22.725000000000001</v>
      </c>
      <c r="E1296" s="15">
        <f t="shared" si="90"/>
        <v>1</v>
      </c>
      <c r="F1296" s="15">
        <f t="shared" si="91"/>
        <v>1</v>
      </c>
      <c r="G1296" s="15">
        <f t="shared" si="92"/>
        <v>2</v>
      </c>
      <c r="H1296" s="49">
        <v>0.82</v>
      </c>
      <c r="I1296" s="89">
        <f t="shared" si="89"/>
        <v>45.45</v>
      </c>
      <c r="J1296" s="89"/>
    </row>
    <row r="1297" spans="1:10" x14ac:dyDescent="0.35">
      <c r="A1297" s="15" t="str">
        <f>Pivot!A1299</f>
        <v>10609001751862</v>
      </c>
      <c r="B1297" s="90">
        <f>Pivot!B1299</f>
        <v>41573</v>
      </c>
      <c r="C1297" s="15">
        <f>Pivot!C1299</f>
        <v>42</v>
      </c>
      <c r="D1297" s="118">
        <f>Pivot!D1299</f>
        <v>15.568095238095239</v>
      </c>
      <c r="E1297" s="15">
        <f t="shared" si="90"/>
        <v>3</v>
      </c>
      <c r="F1297" s="15">
        <f t="shared" si="91"/>
        <v>3</v>
      </c>
      <c r="G1297" s="15">
        <f t="shared" si="92"/>
        <v>2</v>
      </c>
      <c r="H1297" s="49">
        <v>0.26</v>
      </c>
      <c r="I1297" s="89">
        <f t="shared" si="89"/>
        <v>653.86</v>
      </c>
      <c r="J1297" s="89"/>
    </row>
    <row r="1298" spans="1:10" x14ac:dyDescent="0.35">
      <c r="A1298" s="15" t="str">
        <f>Pivot!A1300</f>
        <v>10609001752027</v>
      </c>
      <c r="B1298" s="90">
        <f>Pivot!B1300</f>
        <v>41564</v>
      </c>
      <c r="C1298" s="15">
        <f>Pivot!C1300</f>
        <v>36</v>
      </c>
      <c r="D1298" s="118">
        <f>Pivot!D1300</f>
        <v>12.491944444444439</v>
      </c>
      <c r="E1298" s="15">
        <f t="shared" si="90"/>
        <v>3</v>
      </c>
      <c r="F1298" s="15">
        <f t="shared" si="91"/>
        <v>3</v>
      </c>
      <c r="G1298" s="15">
        <f t="shared" si="92"/>
        <v>2</v>
      </c>
      <c r="H1298" s="49">
        <v>0.56000000000000005</v>
      </c>
      <c r="I1298" s="89">
        <f t="shared" si="89"/>
        <v>449.70999999999981</v>
      </c>
      <c r="J1298" s="89"/>
    </row>
    <row r="1299" spans="1:10" x14ac:dyDescent="0.35">
      <c r="A1299" s="15" t="str">
        <f>Pivot!A1301</f>
        <v>10609001752100</v>
      </c>
      <c r="B1299" s="90">
        <f>Pivot!B1301</f>
        <v>41199</v>
      </c>
      <c r="C1299" s="15">
        <f>Pivot!C1301</f>
        <v>1</v>
      </c>
      <c r="D1299" s="118">
        <f>Pivot!D1301</f>
        <v>42.4</v>
      </c>
      <c r="E1299" s="15">
        <f t="shared" si="90"/>
        <v>1</v>
      </c>
      <c r="F1299" s="15">
        <f t="shared" si="91"/>
        <v>1</v>
      </c>
      <c r="G1299" s="15">
        <f t="shared" si="92"/>
        <v>3</v>
      </c>
      <c r="H1299" s="49">
        <v>0.75</v>
      </c>
      <c r="I1299" s="89">
        <f t="shared" si="89"/>
        <v>42.4</v>
      </c>
      <c r="J1299" s="89"/>
    </row>
    <row r="1300" spans="1:10" x14ac:dyDescent="0.35">
      <c r="A1300" s="15" t="str">
        <f>Pivot!A1302</f>
        <v>10609001752282</v>
      </c>
      <c r="B1300" s="90">
        <f>Pivot!B1302</f>
        <v>41443</v>
      </c>
      <c r="C1300" s="15">
        <f>Pivot!C1302</f>
        <v>2</v>
      </c>
      <c r="D1300" s="118">
        <f>Pivot!D1302</f>
        <v>27.450000000000003</v>
      </c>
      <c r="E1300" s="15">
        <f t="shared" si="90"/>
        <v>2</v>
      </c>
      <c r="F1300" s="15">
        <f t="shared" si="91"/>
        <v>1</v>
      </c>
      <c r="G1300" s="15">
        <f t="shared" si="92"/>
        <v>2</v>
      </c>
      <c r="H1300" s="49">
        <v>0.44</v>
      </c>
      <c r="I1300" s="89">
        <f t="shared" si="89"/>
        <v>54.900000000000006</v>
      </c>
      <c r="J1300" s="89"/>
    </row>
    <row r="1301" spans="1:10" x14ac:dyDescent="0.35">
      <c r="A1301" s="15" t="str">
        <f>Pivot!A1303</f>
        <v>10609001752365</v>
      </c>
      <c r="B1301" s="90">
        <f>Pivot!B1303</f>
        <v>41405</v>
      </c>
      <c r="C1301" s="15">
        <f>Pivot!C1303</f>
        <v>4</v>
      </c>
      <c r="D1301" s="118">
        <f>Pivot!D1303</f>
        <v>29.512500000000003</v>
      </c>
      <c r="E1301" s="15">
        <f t="shared" si="90"/>
        <v>2</v>
      </c>
      <c r="F1301" s="15">
        <f t="shared" si="91"/>
        <v>1</v>
      </c>
      <c r="G1301" s="15">
        <f t="shared" si="92"/>
        <v>2</v>
      </c>
      <c r="H1301" s="49">
        <v>0.34</v>
      </c>
      <c r="I1301" s="89">
        <f t="shared" si="89"/>
        <v>118.05000000000001</v>
      </c>
      <c r="J1301" s="89"/>
    </row>
    <row r="1302" spans="1:10" x14ac:dyDescent="0.35">
      <c r="A1302" s="15" t="str">
        <f>Pivot!A1304</f>
        <v>10609001752449</v>
      </c>
      <c r="B1302" s="90">
        <f>Pivot!B1304</f>
        <v>41199</v>
      </c>
      <c r="C1302" s="15">
        <f>Pivot!C1304</f>
        <v>1</v>
      </c>
      <c r="D1302" s="118">
        <f>Pivot!D1304</f>
        <v>81.95</v>
      </c>
      <c r="E1302" s="15">
        <f t="shared" si="90"/>
        <v>1</v>
      </c>
      <c r="F1302" s="15">
        <f t="shared" si="91"/>
        <v>1</v>
      </c>
      <c r="G1302" s="15">
        <f t="shared" si="92"/>
        <v>3</v>
      </c>
      <c r="H1302" s="49">
        <v>0.18</v>
      </c>
      <c r="I1302" s="89">
        <f t="shared" si="89"/>
        <v>81.95</v>
      </c>
      <c r="J1302" s="89"/>
    </row>
    <row r="1303" spans="1:10" x14ac:dyDescent="0.35">
      <c r="A1303" s="15" t="str">
        <f>Pivot!A1305</f>
        <v>10609001752514</v>
      </c>
      <c r="B1303" s="90">
        <f>Pivot!B1305</f>
        <v>41199</v>
      </c>
      <c r="C1303" s="15">
        <f>Pivot!C1305</f>
        <v>1</v>
      </c>
      <c r="D1303" s="118">
        <f>Pivot!D1305</f>
        <v>17.45</v>
      </c>
      <c r="E1303" s="15">
        <f t="shared" si="90"/>
        <v>1</v>
      </c>
      <c r="F1303" s="15">
        <f t="shared" si="91"/>
        <v>1</v>
      </c>
      <c r="G1303" s="15">
        <f t="shared" si="92"/>
        <v>2</v>
      </c>
      <c r="H1303" s="49">
        <v>0.89</v>
      </c>
      <c r="I1303" s="89">
        <f t="shared" si="89"/>
        <v>17.45</v>
      </c>
      <c r="J1303" s="89"/>
    </row>
    <row r="1304" spans="1:10" x14ac:dyDescent="0.35">
      <c r="A1304" s="15" t="str">
        <f>Pivot!A1306</f>
        <v>10609001752696</v>
      </c>
      <c r="B1304" s="90">
        <f>Pivot!B1306</f>
        <v>41382</v>
      </c>
      <c r="C1304" s="15">
        <f>Pivot!C1306</f>
        <v>8</v>
      </c>
      <c r="D1304" s="118">
        <f>Pivot!D1306</f>
        <v>27.313749999999999</v>
      </c>
      <c r="E1304" s="15">
        <f t="shared" si="90"/>
        <v>1</v>
      </c>
      <c r="F1304" s="15">
        <f t="shared" si="91"/>
        <v>1</v>
      </c>
      <c r="G1304" s="15">
        <f t="shared" si="92"/>
        <v>2</v>
      </c>
      <c r="H1304" s="49">
        <v>0.52</v>
      </c>
      <c r="I1304" s="89">
        <f t="shared" si="89"/>
        <v>218.51</v>
      </c>
      <c r="J1304" s="89"/>
    </row>
    <row r="1305" spans="1:10" x14ac:dyDescent="0.35">
      <c r="A1305" s="15" t="str">
        <f>Pivot!A1307</f>
        <v>10609001752779</v>
      </c>
      <c r="B1305" s="90">
        <f>Pivot!B1307</f>
        <v>41543</v>
      </c>
      <c r="C1305" s="15">
        <f>Pivot!C1307</f>
        <v>19</v>
      </c>
      <c r="D1305" s="118">
        <f>Pivot!D1307</f>
        <v>34.578947368421062</v>
      </c>
      <c r="E1305" s="15">
        <f t="shared" si="90"/>
        <v>3</v>
      </c>
      <c r="F1305" s="15">
        <f t="shared" si="91"/>
        <v>2</v>
      </c>
      <c r="G1305" s="15">
        <f t="shared" si="92"/>
        <v>2</v>
      </c>
      <c r="H1305" s="49">
        <v>0.42</v>
      </c>
      <c r="I1305" s="89">
        <f t="shared" si="89"/>
        <v>657.00000000000023</v>
      </c>
      <c r="J1305" s="89"/>
    </row>
    <row r="1306" spans="1:10" x14ac:dyDescent="0.35">
      <c r="A1306" s="15" t="str">
        <f>Pivot!A1308</f>
        <v>10609001752852</v>
      </c>
      <c r="B1306" s="90">
        <f>Pivot!B1308</f>
        <v>41195</v>
      </c>
      <c r="C1306" s="15">
        <f>Pivot!C1308</f>
        <v>1</v>
      </c>
      <c r="D1306" s="118">
        <f>Pivot!D1308</f>
        <v>31.65</v>
      </c>
      <c r="E1306" s="15">
        <f t="shared" si="90"/>
        <v>1</v>
      </c>
      <c r="F1306" s="15">
        <f t="shared" si="91"/>
        <v>1</v>
      </c>
      <c r="G1306" s="15">
        <f t="shared" si="92"/>
        <v>2</v>
      </c>
      <c r="H1306" s="49">
        <v>0.75</v>
      </c>
      <c r="I1306" s="89">
        <f t="shared" si="89"/>
        <v>31.65</v>
      </c>
      <c r="J1306" s="89"/>
    </row>
    <row r="1307" spans="1:10" x14ac:dyDescent="0.35">
      <c r="A1307" s="15" t="str">
        <f>Pivot!A1309</f>
        <v>10609001753199</v>
      </c>
      <c r="B1307" s="90">
        <f>Pivot!B1309</f>
        <v>41420</v>
      </c>
      <c r="C1307" s="15">
        <f>Pivot!C1309</f>
        <v>3</v>
      </c>
      <c r="D1307" s="118">
        <f>Pivot!D1309</f>
        <v>11.12</v>
      </c>
      <c r="E1307" s="15">
        <f t="shared" si="90"/>
        <v>2</v>
      </c>
      <c r="F1307" s="15">
        <f t="shared" si="91"/>
        <v>1</v>
      </c>
      <c r="G1307" s="15">
        <f t="shared" si="92"/>
        <v>2</v>
      </c>
      <c r="H1307" s="49">
        <v>0.01</v>
      </c>
      <c r="I1307" s="89">
        <f t="shared" si="89"/>
        <v>33.36</v>
      </c>
      <c r="J1307" s="89"/>
    </row>
    <row r="1308" spans="1:10" x14ac:dyDescent="0.35">
      <c r="A1308" s="15" t="str">
        <f>Pivot!A1310</f>
        <v>10609001753272</v>
      </c>
      <c r="B1308" s="90">
        <f>Pivot!B1310</f>
        <v>41467</v>
      </c>
      <c r="C1308" s="15">
        <f>Pivot!C1310</f>
        <v>6</v>
      </c>
      <c r="D1308" s="118">
        <f>Pivot!D1310</f>
        <v>24.635000000000002</v>
      </c>
      <c r="E1308" s="15">
        <f t="shared" si="90"/>
        <v>2</v>
      </c>
      <c r="F1308" s="15">
        <f t="shared" si="91"/>
        <v>1</v>
      </c>
      <c r="G1308" s="15">
        <f t="shared" si="92"/>
        <v>2</v>
      </c>
      <c r="H1308" s="49">
        <v>0.92</v>
      </c>
      <c r="I1308" s="89">
        <f t="shared" si="89"/>
        <v>147.81</v>
      </c>
      <c r="J1308" s="89"/>
    </row>
    <row r="1309" spans="1:10" x14ac:dyDescent="0.35">
      <c r="A1309" s="15" t="str">
        <f>Pivot!A1311</f>
        <v>10609001753355</v>
      </c>
      <c r="B1309" s="90">
        <f>Pivot!B1311</f>
        <v>41198</v>
      </c>
      <c r="C1309" s="15">
        <f>Pivot!C1311</f>
        <v>1</v>
      </c>
      <c r="D1309" s="118">
        <f>Pivot!D1311</f>
        <v>0</v>
      </c>
      <c r="E1309" s="15">
        <f t="shared" si="90"/>
        <v>1</v>
      </c>
      <c r="F1309" s="15">
        <f t="shared" si="91"/>
        <v>1</v>
      </c>
      <c r="G1309" s="15">
        <f t="shared" si="92"/>
        <v>1</v>
      </c>
      <c r="H1309" s="49">
        <v>0.49</v>
      </c>
      <c r="I1309" s="89">
        <f t="shared" si="89"/>
        <v>0</v>
      </c>
      <c r="J1309" s="89"/>
    </row>
    <row r="1310" spans="1:10" x14ac:dyDescent="0.35">
      <c r="A1310" s="15" t="str">
        <f>Pivot!A1312</f>
        <v>10609001753439</v>
      </c>
      <c r="B1310" s="90">
        <f>Pivot!B1312</f>
        <v>41209</v>
      </c>
      <c r="C1310" s="15">
        <f>Pivot!C1312</f>
        <v>2</v>
      </c>
      <c r="D1310" s="118">
        <f>Pivot!D1312</f>
        <v>78.349999999999994</v>
      </c>
      <c r="E1310" s="15">
        <f t="shared" si="90"/>
        <v>1</v>
      </c>
      <c r="F1310" s="15">
        <f t="shared" si="91"/>
        <v>1</v>
      </c>
      <c r="G1310" s="15">
        <f t="shared" si="92"/>
        <v>3</v>
      </c>
      <c r="H1310" s="49">
        <v>0.28999999999999998</v>
      </c>
      <c r="I1310" s="89">
        <f t="shared" si="89"/>
        <v>156.69999999999999</v>
      </c>
      <c r="J1310" s="89"/>
    </row>
    <row r="1311" spans="1:10" x14ac:dyDescent="0.35">
      <c r="A1311" s="15" t="str">
        <f>Pivot!A1313</f>
        <v>10609001753504</v>
      </c>
      <c r="B1311" s="90">
        <f>Pivot!B1313</f>
        <v>41199</v>
      </c>
      <c r="C1311" s="15">
        <f>Pivot!C1313</f>
        <v>1</v>
      </c>
      <c r="D1311" s="118">
        <f>Pivot!D1313</f>
        <v>11.95</v>
      </c>
      <c r="E1311" s="15">
        <f t="shared" si="90"/>
        <v>1</v>
      </c>
      <c r="F1311" s="15">
        <f t="shared" si="91"/>
        <v>1</v>
      </c>
      <c r="G1311" s="15">
        <f t="shared" si="92"/>
        <v>2</v>
      </c>
      <c r="H1311" s="49">
        <v>0.47</v>
      </c>
      <c r="I1311" s="89">
        <f t="shared" si="89"/>
        <v>11.95</v>
      </c>
      <c r="J1311" s="89"/>
    </row>
    <row r="1312" spans="1:10" x14ac:dyDescent="0.35">
      <c r="A1312" s="15" t="str">
        <f>Pivot!A1314</f>
        <v>10609001753686</v>
      </c>
      <c r="B1312" s="90">
        <f>Pivot!B1314</f>
        <v>41199</v>
      </c>
      <c r="C1312" s="15">
        <f>Pivot!C1314</f>
        <v>1</v>
      </c>
      <c r="D1312" s="118">
        <f>Pivot!D1314</f>
        <v>23.15</v>
      </c>
      <c r="E1312" s="15">
        <f t="shared" si="90"/>
        <v>1</v>
      </c>
      <c r="F1312" s="15">
        <f t="shared" si="91"/>
        <v>1</v>
      </c>
      <c r="G1312" s="15">
        <f t="shared" si="92"/>
        <v>2</v>
      </c>
      <c r="H1312" s="49">
        <v>0.22</v>
      </c>
      <c r="I1312" s="89">
        <f t="shared" si="89"/>
        <v>23.15</v>
      </c>
      <c r="J1312" s="89"/>
    </row>
    <row r="1313" spans="1:10" x14ac:dyDescent="0.35">
      <c r="A1313" s="15" t="str">
        <f>Pivot!A1315</f>
        <v>10609001753769</v>
      </c>
      <c r="B1313" s="90">
        <f>Pivot!B1315</f>
        <v>41199</v>
      </c>
      <c r="C1313" s="15">
        <f>Pivot!C1315</f>
        <v>1</v>
      </c>
      <c r="D1313" s="118">
        <f>Pivot!D1315</f>
        <v>12.65</v>
      </c>
      <c r="E1313" s="15">
        <f t="shared" si="90"/>
        <v>1</v>
      </c>
      <c r="F1313" s="15">
        <f t="shared" si="91"/>
        <v>1</v>
      </c>
      <c r="G1313" s="15">
        <f t="shared" si="92"/>
        <v>2</v>
      </c>
      <c r="H1313" s="49">
        <v>0.47</v>
      </c>
      <c r="I1313" s="89">
        <f t="shared" si="89"/>
        <v>12.65</v>
      </c>
      <c r="J1313" s="89"/>
    </row>
    <row r="1314" spans="1:10" x14ac:dyDescent="0.35">
      <c r="A1314" s="15" t="str">
        <f>Pivot!A1316</f>
        <v>10609001753843</v>
      </c>
      <c r="B1314" s="90">
        <f>Pivot!B1316</f>
        <v>41411</v>
      </c>
      <c r="C1314" s="15">
        <f>Pivot!C1316</f>
        <v>5</v>
      </c>
      <c r="D1314" s="118">
        <f>Pivot!D1316</f>
        <v>36.320000000000007</v>
      </c>
      <c r="E1314" s="15">
        <f t="shared" si="90"/>
        <v>2</v>
      </c>
      <c r="F1314" s="15">
        <f t="shared" si="91"/>
        <v>1</v>
      </c>
      <c r="G1314" s="15">
        <f t="shared" si="92"/>
        <v>2</v>
      </c>
      <c r="H1314" s="49">
        <v>0.99</v>
      </c>
      <c r="I1314" s="89">
        <f t="shared" si="89"/>
        <v>181.60000000000002</v>
      </c>
      <c r="J1314" s="89"/>
    </row>
    <row r="1315" spans="1:10" x14ac:dyDescent="0.35">
      <c r="A1315" s="15" t="str">
        <f>Pivot!A1317</f>
        <v>10609001753926</v>
      </c>
      <c r="B1315" s="90">
        <f>Pivot!B1317</f>
        <v>41298</v>
      </c>
      <c r="C1315" s="15">
        <f>Pivot!C1317</f>
        <v>5</v>
      </c>
      <c r="D1315" s="118">
        <f>Pivot!D1317</f>
        <v>22.020000000000003</v>
      </c>
      <c r="E1315" s="15">
        <f t="shared" si="90"/>
        <v>1</v>
      </c>
      <c r="F1315" s="15">
        <f t="shared" si="91"/>
        <v>1</v>
      </c>
      <c r="G1315" s="15">
        <f t="shared" si="92"/>
        <v>2</v>
      </c>
      <c r="H1315" s="49">
        <v>0.31</v>
      </c>
      <c r="I1315" s="89">
        <f t="shared" si="89"/>
        <v>110.10000000000002</v>
      </c>
      <c r="J1315" s="89"/>
    </row>
    <row r="1316" spans="1:10" x14ac:dyDescent="0.35">
      <c r="A1316" s="15" t="str">
        <f>Pivot!A1318</f>
        <v>10609001754007</v>
      </c>
      <c r="B1316" s="90">
        <f>Pivot!B1318</f>
        <v>41201</v>
      </c>
      <c r="C1316" s="15">
        <f>Pivot!C1318</f>
        <v>1</v>
      </c>
      <c r="D1316" s="118">
        <f>Pivot!D1318</f>
        <v>40.9</v>
      </c>
      <c r="E1316" s="15">
        <f t="shared" si="90"/>
        <v>1</v>
      </c>
      <c r="F1316" s="15">
        <f t="shared" si="91"/>
        <v>1</v>
      </c>
      <c r="G1316" s="15">
        <f t="shared" si="92"/>
        <v>3</v>
      </c>
      <c r="H1316" s="49">
        <v>0.38</v>
      </c>
      <c r="I1316" s="89">
        <f t="shared" si="89"/>
        <v>40.9</v>
      </c>
      <c r="J1316" s="89"/>
    </row>
    <row r="1317" spans="1:10" x14ac:dyDescent="0.35">
      <c r="A1317" s="15" t="str">
        <f>Pivot!A1319</f>
        <v>10609001754189</v>
      </c>
      <c r="B1317" s="90">
        <f>Pivot!B1319</f>
        <v>41569</v>
      </c>
      <c r="C1317" s="15">
        <f>Pivot!C1319</f>
        <v>11</v>
      </c>
      <c r="D1317" s="118">
        <f>Pivot!D1319</f>
        <v>23.477272727272727</v>
      </c>
      <c r="E1317" s="15">
        <f t="shared" si="90"/>
        <v>3</v>
      </c>
      <c r="F1317" s="15">
        <f t="shared" si="91"/>
        <v>2</v>
      </c>
      <c r="G1317" s="15">
        <f t="shared" si="92"/>
        <v>2</v>
      </c>
      <c r="H1317" s="49">
        <v>0.16</v>
      </c>
      <c r="I1317" s="89">
        <f t="shared" si="89"/>
        <v>258.25</v>
      </c>
      <c r="J1317" s="89"/>
    </row>
    <row r="1318" spans="1:10" x14ac:dyDescent="0.35">
      <c r="A1318" s="15" t="str">
        <f>Pivot!A1320</f>
        <v>10609001754262</v>
      </c>
      <c r="B1318" s="90">
        <f>Pivot!B1320</f>
        <v>41202</v>
      </c>
      <c r="C1318" s="15">
        <f>Pivot!C1320</f>
        <v>1</v>
      </c>
      <c r="D1318" s="118">
        <f>Pivot!D1320</f>
        <v>123.65</v>
      </c>
      <c r="E1318" s="15">
        <f t="shared" si="90"/>
        <v>1</v>
      </c>
      <c r="F1318" s="15">
        <f t="shared" si="91"/>
        <v>1</v>
      </c>
      <c r="G1318" s="15">
        <f t="shared" si="92"/>
        <v>3</v>
      </c>
      <c r="H1318" s="49">
        <v>0.13</v>
      </c>
      <c r="I1318" s="89">
        <f t="shared" si="89"/>
        <v>123.65</v>
      </c>
      <c r="J1318" s="89"/>
    </row>
    <row r="1319" spans="1:10" x14ac:dyDescent="0.35">
      <c r="A1319" s="15" t="str">
        <f>Pivot!A1321</f>
        <v>10609001754346</v>
      </c>
      <c r="B1319" s="90">
        <f>Pivot!B1321</f>
        <v>41203</v>
      </c>
      <c r="C1319" s="15">
        <f>Pivot!C1321</f>
        <v>1</v>
      </c>
      <c r="D1319" s="118">
        <f>Pivot!D1321</f>
        <v>17.45</v>
      </c>
      <c r="E1319" s="15">
        <f t="shared" si="90"/>
        <v>1</v>
      </c>
      <c r="F1319" s="15">
        <f t="shared" si="91"/>
        <v>1</v>
      </c>
      <c r="G1319" s="15">
        <f t="shared" si="92"/>
        <v>2</v>
      </c>
      <c r="H1319" s="49">
        <v>0.96</v>
      </c>
      <c r="I1319" s="89">
        <f t="shared" si="89"/>
        <v>17.45</v>
      </c>
      <c r="J1319" s="89"/>
    </row>
    <row r="1320" spans="1:10" x14ac:dyDescent="0.35">
      <c r="A1320" s="15" t="str">
        <f>Pivot!A1322</f>
        <v>10609001754593</v>
      </c>
      <c r="B1320" s="90">
        <f>Pivot!B1322</f>
        <v>41370</v>
      </c>
      <c r="C1320" s="15">
        <f>Pivot!C1322</f>
        <v>5</v>
      </c>
      <c r="D1320" s="118">
        <f>Pivot!D1322</f>
        <v>27.35</v>
      </c>
      <c r="E1320" s="15">
        <f t="shared" si="90"/>
        <v>1</v>
      </c>
      <c r="F1320" s="15">
        <f t="shared" si="91"/>
        <v>1</v>
      </c>
      <c r="G1320" s="15">
        <f t="shared" si="92"/>
        <v>2</v>
      </c>
      <c r="H1320" s="49">
        <v>0.82</v>
      </c>
      <c r="I1320" s="89">
        <f t="shared" si="89"/>
        <v>136.75</v>
      </c>
      <c r="J1320" s="89"/>
    </row>
    <row r="1321" spans="1:10" x14ac:dyDescent="0.35">
      <c r="A1321" s="15" t="str">
        <f>Pivot!A1323</f>
        <v>10609001754676</v>
      </c>
      <c r="B1321" s="90">
        <f>Pivot!B1323</f>
        <v>41244</v>
      </c>
      <c r="C1321" s="15">
        <f>Pivot!C1323</f>
        <v>2</v>
      </c>
      <c r="D1321" s="118">
        <f>Pivot!D1323</f>
        <v>14.1</v>
      </c>
      <c r="E1321" s="15">
        <f t="shared" si="90"/>
        <v>1</v>
      </c>
      <c r="F1321" s="15">
        <f t="shared" si="91"/>
        <v>1</v>
      </c>
      <c r="G1321" s="15">
        <f t="shared" si="92"/>
        <v>2</v>
      </c>
      <c r="H1321" s="49">
        <v>0.47</v>
      </c>
      <c r="I1321" s="89">
        <f t="shared" si="89"/>
        <v>28.2</v>
      </c>
      <c r="J1321" s="89"/>
    </row>
    <row r="1322" spans="1:10" x14ac:dyDescent="0.35">
      <c r="A1322" s="15" t="str">
        <f>Pivot!A1324</f>
        <v>10609001754759</v>
      </c>
      <c r="B1322" s="90">
        <f>Pivot!B1324</f>
        <v>41560</v>
      </c>
      <c r="C1322" s="15">
        <f>Pivot!C1324</f>
        <v>20</v>
      </c>
      <c r="D1322" s="118">
        <f>Pivot!D1324</f>
        <v>29.794000000000004</v>
      </c>
      <c r="E1322" s="15">
        <f t="shared" si="90"/>
        <v>3</v>
      </c>
      <c r="F1322" s="15">
        <f t="shared" si="91"/>
        <v>3</v>
      </c>
      <c r="G1322" s="15">
        <f t="shared" si="92"/>
        <v>2</v>
      </c>
      <c r="H1322" s="49">
        <v>0.36</v>
      </c>
      <c r="I1322" s="89">
        <f t="shared" si="89"/>
        <v>595.88000000000011</v>
      </c>
      <c r="J1322" s="89"/>
    </row>
    <row r="1323" spans="1:10" x14ac:dyDescent="0.35">
      <c r="A1323" s="15" t="str">
        <f>Pivot!A1325</f>
        <v>10609001754833</v>
      </c>
      <c r="B1323" s="90">
        <f>Pivot!B1325</f>
        <v>41516</v>
      </c>
      <c r="C1323" s="15">
        <f>Pivot!C1325</f>
        <v>5</v>
      </c>
      <c r="D1323" s="118">
        <f>Pivot!D1325</f>
        <v>36.129999999999995</v>
      </c>
      <c r="E1323" s="15">
        <f t="shared" si="90"/>
        <v>2</v>
      </c>
      <c r="F1323" s="15">
        <f t="shared" si="91"/>
        <v>1</v>
      </c>
      <c r="G1323" s="15">
        <f t="shared" si="92"/>
        <v>2</v>
      </c>
      <c r="H1323" s="49">
        <v>0.44</v>
      </c>
      <c r="I1323" s="89">
        <f t="shared" si="89"/>
        <v>180.64999999999998</v>
      </c>
      <c r="J1323" s="89"/>
    </row>
    <row r="1324" spans="1:10" x14ac:dyDescent="0.35">
      <c r="A1324" s="15" t="str">
        <f>Pivot!A1326</f>
        <v>10609001754916</v>
      </c>
      <c r="B1324" s="90">
        <f>Pivot!B1326</f>
        <v>41230</v>
      </c>
      <c r="C1324" s="15">
        <f>Pivot!C1326</f>
        <v>1</v>
      </c>
      <c r="D1324" s="118">
        <f>Pivot!D1326</f>
        <v>38.65</v>
      </c>
      <c r="E1324" s="15">
        <f t="shared" si="90"/>
        <v>1</v>
      </c>
      <c r="F1324" s="15">
        <f t="shared" si="91"/>
        <v>1</v>
      </c>
      <c r="G1324" s="15">
        <f t="shared" si="92"/>
        <v>2</v>
      </c>
      <c r="H1324" s="49">
        <v>0.23</v>
      </c>
      <c r="I1324" s="89">
        <f t="shared" si="89"/>
        <v>38.65</v>
      </c>
      <c r="J1324" s="89"/>
    </row>
    <row r="1325" spans="1:10" x14ac:dyDescent="0.35">
      <c r="A1325" s="15" t="str">
        <f>Pivot!A1327</f>
        <v>10609001755095</v>
      </c>
      <c r="B1325" s="90">
        <f>Pivot!B1327</f>
        <v>41202</v>
      </c>
      <c r="C1325" s="15">
        <f>Pivot!C1327</f>
        <v>2</v>
      </c>
      <c r="D1325" s="118">
        <f>Pivot!D1327</f>
        <v>148.83999999999997</v>
      </c>
      <c r="E1325" s="15">
        <f t="shared" si="90"/>
        <v>1</v>
      </c>
      <c r="F1325" s="15">
        <f t="shared" si="91"/>
        <v>1</v>
      </c>
      <c r="G1325" s="15">
        <f t="shared" si="92"/>
        <v>3</v>
      </c>
      <c r="H1325" s="49">
        <v>0.45</v>
      </c>
      <c r="I1325" s="89">
        <f t="shared" si="89"/>
        <v>297.67999999999995</v>
      </c>
      <c r="J1325" s="89"/>
    </row>
    <row r="1326" spans="1:10" x14ac:dyDescent="0.35">
      <c r="A1326" s="15" t="str">
        <f>Pivot!A1328</f>
        <v>10609001755178</v>
      </c>
      <c r="B1326" s="90">
        <f>Pivot!B1328</f>
        <v>41201</v>
      </c>
      <c r="C1326" s="15">
        <f>Pivot!C1328</f>
        <v>1</v>
      </c>
      <c r="D1326" s="118">
        <f>Pivot!D1328</f>
        <v>50.85</v>
      </c>
      <c r="E1326" s="15">
        <f t="shared" si="90"/>
        <v>1</v>
      </c>
      <c r="F1326" s="15">
        <f t="shared" si="91"/>
        <v>1</v>
      </c>
      <c r="G1326" s="15">
        <f t="shared" si="92"/>
        <v>3</v>
      </c>
      <c r="H1326" s="49">
        <v>0.06</v>
      </c>
      <c r="I1326" s="89">
        <f t="shared" si="89"/>
        <v>50.85</v>
      </c>
      <c r="J1326" s="89"/>
    </row>
    <row r="1327" spans="1:10" x14ac:dyDescent="0.35">
      <c r="A1327" s="15" t="str">
        <f>Pivot!A1329</f>
        <v>10609001755251</v>
      </c>
      <c r="B1327" s="90">
        <f>Pivot!B1329</f>
        <v>41202</v>
      </c>
      <c r="C1327" s="15">
        <f>Pivot!C1329</f>
        <v>1</v>
      </c>
      <c r="D1327" s="118">
        <f>Pivot!D1329</f>
        <v>25.2</v>
      </c>
      <c r="E1327" s="15">
        <f t="shared" si="90"/>
        <v>1</v>
      </c>
      <c r="F1327" s="15">
        <f t="shared" si="91"/>
        <v>1</v>
      </c>
      <c r="G1327" s="15">
        <f t="shared" si="92"/>
        <v>2</v>
      </c>
      <c r="H1327" s="49">
        <v>0.97</v>
      </c>
      <c r="I1327" s="89">
        <f t="shared" si="89"/>
        <v>25.2</v>
      </c>
      <c r="J1327" s="89"/>
    </row>
    <row r="1328" spans="1:10" x14ac:dyDescent="0.35">
      <c r="A1328" s="15" t="str">
        <f>Pivot!A1330</f>
        <v>10609001755335</v>
      </c>
      <c r="B1328" s="90">
        <f>Pivot!B1330</f>
        <v>41202</v>
      </c>
      <c r="C1328" s="15">
        <f>Pivot!C1330</f>
        <v>1</v>
      </c>
      <c r="D1328" s="118">
        <f>Pivot!D1330</f>
        <v>57.45</v>
      </c>
      <c r="E1328" s="15">
        <f t="shared" si="90"/>
        <v>1</v>
      </c>
      <c r="F1328" s="15">
        <f t="shared" si="91"/>
        <v>1</v>
      </c>
      <c r="G1328" s="15">
        <f t="shared" si="92"/>
        <v>3</v>
      </c>
      <c r="H1328" s="49">
        <v>0.25</v>
      </c>
      <c r="I1328" s="89">
        <f t="shared" si="89"/>
        <v>57.45</v>
      </c>
      <c r="J1328" s="89"/>
    </row>
    <row r="1329" spans="1:10" x14ac:dyDescent="0.35">
      <c r="A1329" s="15" t="str">
        <f>Pivot!A1331</f>
        <v>10609001755418</v>
      </c>
      <c r="B1329" s="90">
        <f>Pivot!B1331</f>
        <v>41580</v>
      </c>
      <c r="C1329" s="15">
        <f>Pivot!C1331</f>
        <v>48</v>
      </c>
      <c r="D1329" s="118">
        <f>Pivot!D1331</f>
        <v>35.382291666666681</v>
      </c>
      <c r="E1329" s="15">
        <f t="shared" si="90"/>
        <v>3</v>
      </c>
      <c r="F1329" s="15">
        <f t="shared" si="91"/>
        <v>3</v>
      </c>
      <c r="G1329" s="15">
        <f t="shared" si="92"/>
        <v>2</v>
      </c>
      <c r="H1329" s="49">
        <v>0.75</v>
      </c>
      <c r="I1329" s="89">
        <f t="shared" si="89"/>
        <v>1698.3500000000008</v>
      </c>
      <c r="J1329" s="89"/>
    </row>
    <row r="1330" spans="1:10" x14ac:dyDescent="0.35">
      <c r="A1330" s="15" t="str">
        <f>Pivot!A1332</f>
        <v>10609001755582</v>
      </c>
      <c r="B1330" s="90">
        <f>Pivot!B1332</f>
        <v>41237</v>
      </c>
      <c r="C1330" s="15">
        <f>Pivot!C1332</f>
        <v>2</v>
      </c>
      <c r="D1330" s="118">
        <f>Pivot!D1332</f>
        <v>60.349999999999994</v>
      </c>
      <c r="E1330" s="15">
        <f t="shared" si="90"/>
        <v>1</v>
      </c>
      <c r="F1330" s="15">
        <f t="shared" si="91"/>
        <v>1</v>
      </c>
      <c r="G1330" s="15">
        <f t="shared" si="92"/>
        <v>3</v>
      </c>
      <c r="H1330" s="49">
        <v>0.23</v>
      </c>
      <c r="I1330" s="89">
        <f t="shared" si="89"/>
        <v>120.69999999999999</v>
      </c>
      <c r="J1330" s="89"/>
    </row>
    <row r="1331" spans="1:10" x14ac:dyDescent="0.35">
      <c r="A1331" s="15" t="str">
        <f>Pivot!A1333</f>
        <v>10609001755665</v>
      </c>
      <c r="B1331" s="90">
        <f>Pivot!B1333</f>
        <v>41468</v>
      </c>
      <c r="C1331" s="15">
        <f>Pivot!C1333</f>
        <v>3</v>
      </c>
      <c r="D1331" s="118">
        <f>Pivot!D1333</f>
        <v>55.666666666666664</v>
      </c>
      <c r="E1331" s="15">
        <f t="shared" si="90"/>
        <v>2</v>
      </c>
      <c r="F1331" s="15">
        <f t="shared" si="91"/>
        <v>1</v>
      </c>
      <c r="G1331" s="15">
        <f t="shared" si="92"/>
        <v>3</v>
      </c>
      <c r="H1331" s="49">
        <v>0.95</v>
      </c>
      <c r="I1331" s="89">
        <f t="shared" si="89"/>
        <v>167</v>
      </c>
      <c r="J1331" s="89"/>
    </row>
    <row r="1332" spans="1:10" x14ac:dyDescent="0.35">
      <c r="A1332" s="15" t="str">
        <f>Pivot!A1334</f>
        <v>10609001755749</v>
      </c>
      <c r="B1332" s="90">
        <f>Pivot!B1334</f>
        <v>41201</v>
      </c>
      <c r="C1332" s="15">
        <f>Pivot!C1334</f>
        <v>1</v>
      </c>
      <c r="D1332" s="118">
        <f>Pivot!D1334</f>
        <v>61.5</v>
      </c>
      <c r="E1332" s="15">
        <f t="shared" si="90"/>
        <v>1</v>
      </c>
      <c r="F1332" s="15">
        <f t="shared" si="91"/>
        <v>1</v>
      </c>
      <c r="G1332" s="15">
        <f t="shared" si="92"/>
        <v>3</v>
      </c>
      <c r="H1332" s="49">
        <v>0.23</v>
      </c>
      <c r="I1332" s="89">
        <f t="shared" si="89"/>
        <v>61.5</v>
      </c>
      <c r="J1332" s="89"/>
    </row>
    <row r="1333" spans="1:10" x14ac:dyDescent="0.35">
      <c r="A1333" s="15" t="str">
        <f>Pivot!A1335</f>
        <v>10609001756085</v>
      </c>
      <c r="B1333" s="90">
        <f>Pivot!B1335</f>
        <v>41202</v>
      </c>
      <c r="C1333" s="15">
        <f>Pivot!C1335</f>
        <v>1</v>
      </c>
      <c r="D1333" s="118">
        <f>Pivot!D1335</f>
        <v>39.5</v>
      </c>
      <c r="E1333" s="15">
        <f t="shared" si="90"/>
        <v>1</v>
      </c>
      <c r="F1333" s="15">
        <f t="shared" si="91"/>
        <v>1</v>
      </c>
      <c r="G1333" s="15">
        <f t="shared" si="92"/>
        <v>2</v>
      </c>
      <c r="H1333" s="49">
        <v>0.82</v>
      </c>
      <c r="I1333" s="89">
        <f t="shared" si="89"/>
        <v>39.5</v>
      </c>
      <c r="J1333" s="89"/>
    </row>
    <row r="1334" spans="1:10" x14ac:dyDescent="0.35">
      <c r="A1334" s="15" t="str">
        <f>Pivot!A1336</f>
        <v>10609001756168</v>
      </c>
      <c r="B1334" s="90">
        <f>Pivot!B1336</f>
        <v>41569</v>
      </c>
      <c r="C1334" s="15">
        <f>Pivot!C1336</f>
        <v>43</v>
      </c>
      <c r="D1334" s="118">
        <f>Pivot!D1336</f>
        <v>48.468372093023262</v>
      </c>
      <c r="E1334" s="15">
        <f t="shared" si="90"/>
        <v>3</v>
      </c>
      <c r="F1334" s="15">
        <f t="shared" si="91"/>
        <v>3</v>
      </c>
      <c r="G1334" s="15">
        <f t="shared" si="92"/>
        <v>3</v>
      </c>
      <c r="H1334" s="49">
        <v>0.98</v>
      </c>
      <c r="I1334" s="89">
        <f t="shared" si="89"/>
        <v>2084.1400000000003</v>
      </c>
      <c r="J1334" s="89"/>
    </row>
    <row r="1335" spans="1:10" x14ac:dyDescent="0.35">
      <c r="A1335" s="15" t="str">
        <f>Pivot!A1337</f>
        <v>10609001756242</v>
      </c>
      <c r="B1335" s="90">
        <f>Pivot!B1337</f>
        <v>41495</v>
      </c>
      <c r="C1335" s="15">
        <f>Pivot!C1337</f>
        <v>9</v>
      </c>
      <c r="D1335" s="118">
        <f>Pivot!D1337</f>
        <v>20.072222222222223</v>
      </c>
      <c r="E1335" s="15">
        <f t="shared" si="90"/>
        <v>2</v>
      </c>
      <c r="F1335" s="15">
        <f t="shared" si="91"/>
        <v>1</v>
      </c>
      <c r="G1335" s="15">
        <f t="shared" si="92"/>
        <v>2</v>
      </c>
      <c r="H1335" s="49">
        <v>0.72</v>
      </c>
      <c r="I1335" s="89">
        <f t="shared" si="89"/>
        <v>180.65</v>
      </c>
      <c r="J1335" s="89"/>
    </row>
    <row r="1336" spans="1:10" x14ac:dyDescent="0.35">
      <c r="A1336" s="15" t="str">
        <f>Pivot!A1338</f>
        <v>10609001756572</v>
      </c>
      <c r="B1336" s="90">
        <f>Pivot!B1338</f>
        <v>41201</v>
      </c>
      <c r="C1336" s="15">
        <f>Pivot!C1338</f>
        <v>1</v>
      </c>
      <c r="D1336" s="118">
        <f>Pivot!D1338</f>
        <v>29.95</v>
      </c>
      <c r="E1336" s="15">
        <f t="shared" si="90"/>
        <v>1</v>
      </c>
      <c r="F1336" s="15">
        <f t="shared" si="91"/>
        <v>1</v>
      </c>
      <c r="G1336" s="15">
        <f t="shared" si="92"/>
        <v>2</v>
      </c>
      <c r="H1336" s="49">
        <v>0.18</v>
      </c>
      <c r="I1336" s="89">
        <f t="shared" si="89"/>
        <v>29.95</v>
      </c>
      <c r="J1336" s="89"/>
    </row>
    <row r="1337" spans="1:10" x14ac:dyDescent="0.35">
      <c r="A1337" s="15" t="str">
        <f>Pivot!A1339</f>
        <v>10609001756812</v>
      </c>
      <c r="B1337" s="90">
        <f>Pivot!B1339</f>
        <v>41579</v>
      </c>
      <c r="C1337" s="15">
        <f>Pivot!C1339</f>
        <v>60</v>
      </c>
      <c r="D1337" s="118">
        <f>Pivot!D1339</f>
        <v>14.213333333333336</v>
      </c>
      <c r="E1337" s="15">
        <f t="shared" si="90"/>
        <v>3</v>
      </c>
      <c r="F1337" s="15">
        <f t="shared" si="91"/>
        <v>3</v>
      </c>
      <c r="G1337" s="15">
        <f t="shared" si="92"/>
        <v>2</v>
      </c>
      <c r="H1337" s="49">
        <v>7.0000000000000007E-2</v>
      </c>
      <c r="I1337" s="89">
        <f t="shared" si="89"/>
        <v>852.80000000000018</v>
      </c>
      <c r="J1337" s="89"/>
    </row>
    <row r="1338" spans="1:10" x14ac:dyDescent="0.35">
      <c r="A1338" s="15" t="str">
        <f>Pivot!A1340</f>
        <v>10609001756994</v>
      </c>
      <c r="B1338" s="90">
        <f>Pivot!B1340</f>
        <v>41242</v>
      </c>
      <c r="C1338" s="15">
        <f>Pivot!C1340</f>
        <v>3</v>
      </c>
      <c r="D1338" s="118">
        <f>Pivot!D1340</f>
        <v>22.37</v>
      </c>
      <c r="E1338" s="15">
        <f t="shared" si="90"/>
        <v>1</v>
      </c>
      <c r="F1338" s="15">
        <f t="shared" si="91"/>
        <v>1</v>
      </c>
      <c r="G1338" s="15">
        <f t="shared" si="92"/>
        <v>2</v>
      </c>
      <c r="H1338" s="49">
        <v>0.57999999999999996</v>
      </c>
      <c r="I1338" s="89">
        <f t="shared" si="89"/>
        <v>67.11</v>
      </c>
      <c r="J1338" s="89"/>
    </row>
    <row r="1339" spans="1:10" x14ac:dyDescent="0.35">
      <c r="A1339" s="15" t="str">
        <f>Pivot!A1341</f>
        <v>10609001757158</v>
      </c>
      <c r="B1339" s="90">
        <f>Pivot!B1341</f>
        <v>41536</v>
      </c>
      <c r="C1339" s="15">
        <f>Pivot!C1341</f>
        <v>5</v>
      </c>
      <c r="D1339" s="118">
        <f>Pivot!D1341</f>
        <v>35.799999999999997</v>
      </c>
      <c r="E1339" s="15">
        <f t="shared" si="90"/>
        <v>3</v>
      </c>
      <c r="F1339" s="15">
        <f t="shared" si="91"/>
        <v>1</v>
      </c>
      <c r="G1339" s="15">
        <f t="shared" si="92"/>
        <v>2</v>
      </c>
      <c r="H1339" s="49">
        <v>0.78</v>
      </c>
      <c r="I1339" s="89">
        <f t="shared" si="89"/>
        <v>179</v>
      </c>
      <c r="J1339" s="89"/>
    </row>
    <row r="1340" spans="1:10" x14ac:dyDescent="0.35">
      <c r="A1340" s="15" t="str">
        <f>Pivot!A1342</f>
        <v>10609001757232</v>
      </c>
      <c r="B1340" s="90">
        <f>Pivot!B1342</f>
        <v>41556</v>
      </c>
      <c r="C1340" s="15">
        <f>Pivot!C1342</f>
        <v>4</v>
      </c>
      <c r="D1340" s="118">
        <f>Pivot!D1342</f>
        <v>39.177500000000002</v>
      </c>
      <c r="E1340" s="15">
        <f t="shared" si="90"/>
        <v>3</v>
      </c>
      <c r="F1340" s="15">
        <f t="shared" si="91"/>
        <v>1</v>
      </c>
      <c r="G1340" s="15">
        <f t="shared" si="92"/>
        <v>2</v>
      </c>
      <c r="H1340" s="49">
        <v>0.36</v>
      </c>
      <c r="I1340" s="89">
        <f t="shared" si="89"/>
        <v>156.71</v>
      </c>
      <c r="J1340" s="89"/>
    </row>
    <row r="1341" spans="1:10" x14ac:dyDescent="0.35">
      <c r="A1341" s="15" t="str">
        <f>Pivot!A1343</f>
        <v>10609001757315</v>
      </c>
      <c r="B1341" s="90">
        <f>Pivot!B1343</f>
        <v>41202</v>
      </c>
      <c r="C1341" s="15">
        <f>Pivot!C1343</f>
        <v>1</v>
      </c>
      <c r="D1341" s="118">
        <f>Pivot!D1343</f>
        <v>42.45</v>
      </c>
      <c r="E1341" s="15">
        <f t="shared" si="90"/>
        <v>1</v>
      </c>
      <c r="F1341" s="15">
        <f t="shared" si="91"/>
        <v>1</v>
      </c>
      <c r="G1341" s="15">
        <f t="shared" si="92"/>
        <v>3</v>
      </c>
      <c r="H1341" s="49">
        <v>0.67</v>
      </c>
      <c r="I1341" s="89">
        <f t="shared" si="89"/>
        <v>42.45</v>
      </c>
      <c r="J1341" s="89"/>
    </row>
    <row r="1342" spans="1:10" x14ac:dyDescent="0.35">
      <c r="A1342" s="15" t="str">
        <f>Pivot!A1344</f>
        <v>10609001757562</v>
      </c>
      <c r="B1342" s="90">
        <f>Pivot!B1344</f>
        <v>41202</v>
      </c>
      <c r="C1342" s="15">
        <f>Pivot!C1344</f>
        <v>1</v>
      </c>
      <c r="D1342" s="118">
        <f>Pivot!D1344</f>
        <v>38.15</v>
      </c>
      <c r="E1342" s="15">
        <f t="shared" si="90"/>
        <v>1</v>
      </c>
      <c r="F1342" s="15">
        <f t="shared" si="91"/>
        <v>1</v>
      </c>
      <c r="G1342" s="15">
        <f t="shared" si="92"/>
        <v>2</v>
      </c>
      <c r="H1342" s="49">
        <v>0.28000000000000003</v>
      </c>
      <c r="I1342" s="89">
        <f t="shared" si="89"/>
        <v>38.15</v>
      </c>
      <c r="J1342" s="89"/>
    </row>
    <row r="1343" spans="1:10" x14ac:dyDescent="0.35">
      <c r="A1343" s="15" t="str">
        <f>Pivot!A1345</f>
        <v>10609001757646</v>
      </c>
      <c r="B1343" s="90">
        <f>Pivot!B1345</f>
        <v>41202</v>
      </c>
      <c r="C1343" s="15">
        <f>Pivot!C1345</f>
        <v>1</v>
      </c>
      <c r="D1343" s="118">
        <f>Pivot!D1345</f>
        <v>23.15</v>
      </c>
      <c r="E1343" s="15">
        <f t="shared" si="90"/>
        <v>1</v>
      </c>
      <c r="F1343" s="15">
        <f t="shared" si="91"/>
        <v>1</v>
      </c>
      <c r="G1343" s="15">
        <f t="shared" si="92"/>
        <v>2</v>
      </c>
      <c r="H1343" s="49">
        <v>0.05</v>
      </c>
      <c r="I1343" s="89">
        <f t="shared" si="89"/>
        <v>23.15</v>
      </c>
      <c r="J1343" s="89"/>
    </row>
    <row r="1344" spans="1:10" x14ac:dyDescent="0.35">
      <c r="A1344" s="15" t="str">
        <f>Pivot!A1346</f>
        <v>10609001757802</v>
      </c>
      <c r="B1344" s="90">
        <f>Pivot!B1346</f>
        <v>41569</v>
      </c>
      <c r="C1344" s="15">
        <f>Pivot!C1346</f>
        <v>18</v>
      </c>
      <c r="D1344" s="118">
        <f>Pivot!D1346</f>
        <v>32.391666666666666</v>
      </c>
      <c r="E1344" s="15">
        <f t="shared" si="90"/>
        <v>3</v>
      </c>
      <c r="F1344" s="15">
        <f t="shared" si="91"/>
        <v>2</v>
      </c>
      <c r="G1344" s="15">
        <f t="shared" si="92"/>
        <v>2</v>
      </c>
      <c r="H1344" s="49">
        <v>0.94</v>
      </c>
      <c r="I1344" s="89">
        <f t="shared" si="89"/>
        <v>583.04999999999995</v>
      </c>
      <c r="J1344" s="89"/>
    </row>
    <row r="1345" spans="1:10" x14ac:dyDescent="0.35">
      <c r="A1345" s="15" t="str">
        <f>Pivot!A1347</f>
        <v>10609001757984</v>
      </c>
      <c r="B1345" s="90">
        <f>Pivot!B1347</f>
        <v>41568</v>
      </c>
      <c r="C1345" s="15">
        <f>Pivot!C1347</f>
        <v>3</v>
      </c>
      <c r="D1345" s="118">
        <f>Pivot!D1347</f>
        <v>26.066666666666666</v>
      </c>
      <c r="E1345" s="15">
        <f t="shared" si="90"/>
        <v>3</v>
      </c>
      <c r="F1345" s="15">
        <f t="shared" si="91"/>
        <v>1</v>
      </c>
      <c r="G1345" s="15">
        <f t="shared" si="92"/>
        <v>2</v>
      </c>
      <c r="H1345" s="49">
        <v>0.12</v>
      </c>
      <c r="I1345" s="89">
        <f t="shared" si="89"/>
        <v>78.2</v>
      </c>
      <c r="J1345" s="89"/>
    </row>
    <row r="1346" spans="1:10" x14ac:dyDescent="0.35">
      <c r="A1346" s="15" t="str">
        <f>Pivot!A1348</f>
        <v>10609001758065</v>
      </c>
      <c r="B1346" s="90">
        <f>Pivot!B1348</f>
        <v>41567</v>
      </c>
      <c r="C1346" s="15">
        <f>Pivot!C1348</f>
        <v>87</v>
      </c>
      <c r="D1346" s="118">
        <f>Pivot!D1348</f>
        <v>18.870114942528744</v>
      </c>
      <c r="E1346" s="15">
        <f t="shared" si="90"/>
        <v>3</v>
      </c>
      <c r="F1346" s="15">
        <f t="shared" si="91"/>
        <v>3</v>
      </c>
      <c r="G1346" s="15">
        <f t="shared" si="92"/>
        <v>2</v>
      </c>
      <c r="H1346" s="49">
        <v>0.56999999999999995</v>
      </c>
      <c r="I1346" s="89">
        <f t="shared" ref="I1346:I1409" si="93">D1346*C1346</f>
        <v>1641.7000000000007</v>
      </c>
      <c r="J1346" s="89"/>
    </row>
    <row r="1347" spans="1:10" x14ac:dyDescent="0.35">
      <c r="A1347" s="15" t="str">
        <f>Pivot!A1349</f>
        <v>10609001758305</v>
      </c>
      <c r="B1347" s="90">
        <f>Pivot!B1349</f>
        <v>41200</v>
      </c>
      <c r="C1347" s="15">
        <f>Pivot!C1349</f>
        <v>1</v>
      </c>
      <c r="D1347" s="118">
        <f>Pivot!D1349</f>
        <v>38.450000000000003</v>
      </c>
      <c r="E1347" s="15">
        <f t="shared" ref="E1347:E1410" si="94">VLOOKUP(B1347, $K$3:$L$5, 2)</f>
        <v>1</v>
      </c>
      <c r="F1347" s="15">
        <f t="shared" ref="F1347:F1410" si="95">VLOOKUP(C1347,$K$11:$L$13,2)</f>
        <v>1</v>
      </c>
      <c r="G1347" s="15">
        <f t="shared" ref="G1347:G1410" si="96">VLOOKUP(D1347,$K$19:$L$21,2)</f>
        <v>2</v>
      </c>
      <c r="H1347" s="49">
        <v>0.2</v>
      </c>
      <c r="I1347" s="89">
        <f t="shared" si="93"/>
        <v>38.450000000000003</v>
      </c>
      <c r="J1347" s="89"/>
    </row>
    <row r="1348" spans="1:10" x14ac:dyDescent="0.35">
      <c r="A1348" s="15" t="str">
        <f>Pivot!A1350</f>
        <v>10609001758487</v>
      </c>
      <c r="B1348" s="90">
        <f>Pivot!B1350</f>
        <v>41199</v>
      </c>
      <c r="C1348" s="15">
        <f>Pivot!C1350</f>
        <v>1</v>
      </c>
      <c r="D1348" s="118">
        <f>Pivot!D1350</f>
        <v>38.700000000000003</v>
      </c>
      <c r="E1348" s="15">
        <f t="shared" si="94"/>
        <v>1</v>
      </c>
      <c r="F1348" s="15">
        <f t="shared" si="95"/>
        <v>1</v>
      </c>
      <c r="G1348" s="15">
        <f t="shared" si="96"/>
        <v>2</v>
      </c>
      <c r="H1348" s="49">
        <v>0.93</v>
      </c>
      <c r="I1348" s="89">
        <f t="shared" si="93"/>
        <v>38.700000000000003</v>
      </c>
      <c r="J1348" s="89"/>
    </row>
    <row r="1349" spans="1:10" x14ac:dyDescent="0.35">
      <c r="A1349" s="15" t="str">
        <f>Pivot!A1351</f>
        <v>10609001758552</v>
      </c>
      <c r="B1349" s="90">
        <f>Pivot!B1351</f>
        <v>41199</v>
      </c>
      <c r="C1349" s="15">
        <f>Pivot!C1351</f>
        <v>1</v>
      </c>
      <c r="D1349" s="118">
        <f>Pivot!D1351</f>
        <v>47.3</v>
      </c>
      <c r="E1349" s="15">
        <f t="shared" si="94"/>
        <v>1</v>
      </c>
      <c r="F1349" s="15">
        <f t="shared" si="95"/>
        <v>1</v>
      </c>
      <c r="G1349" s="15">
        <f t="shared" si="96"/>
        <v>3</v>
      </c>
      <c r="H1349" s="49">
        <v>0.22</v>
      </c>
      <c r="I1349" s="89">
        <f t="shared" si="93"/>
        <v>47.3</v>
      </c>
      <c r="J1349" s="89"/>
    </row>
    <row r="1350" spans="1:10" x14ac:dyDescent="0.35">
      <c r="A1350" s="15" t="str">
        <f>Pivot!A1352</f>
        <v>10609001758636</v>
      </c>
      <c r="B1350" s="90">
        <f>Pivot!B1352</f>
        <v>41199</v>
      </c>
      <c r="C1350" s="15">
        <f>Pivot!C1352</f>
        <v>1</v>
      </c>
      <c r="D1350" s="118">
        <f>Pivot!D1352</f>
        <v>54.85</v>
      </c>
      <c r="E1350" s="15">
        <f t="shared" si="94"/>
        <v>1</v>
      </c>
      <c r="F1350" s="15">
        <f t="shared" si="95"/>
        <v>1</v>
      </c>
      <c r="G1350" s="15">
        <f t="shared" si="96"/>
        <v>3</v>
      </c>
      <c r="H1350" s="49">
        <v>0.96</v>
      </c>
      <c r="I1350" s="89">
        <f t="shared" si="93"/>
        <v>54.85</v>
      </c>
      <c r="J1350" s="89"/>
    </row>
    <row r="1351" spans="1:10" x14ac:dyDescent="0.35">
      <c r="A1351" s="15" t="str">
        <f>Pivot!A1353</f>
        <v>10609001758891</v>
      </c>
      <c r="B1351" s="90">
        <f>Pivot!B1353</f>
        <v>41199</v>
      </c>
      <c r="C1351" s="15">
        <f>Pivot!C1353</f>
        <v>1</v>
      </c>
      <c r="D1351" s="118">
        <f>Pivot!D1353</f>
        <v>17.95</v>
      </c>
      <c r="E1351" s="15">
        <f t="shared" si="94"/>
        <v>1</v>
      </c>
      <c r="F1351" s="15">
        <f t="shared" si="95"/>
        <v>1</v>
      </c>
      <c r="G1351" s="15">
        <f t="shared" si="96"/>
        <v>2</v>
      </c>
      <c r="H1351" s="49">
        <v>0.1</v>
      </c>
      <c r="I1351" s="89">
        <f t="shared" si="93"/>
        <v>17.95</v>
      </c>
      <c r="J1351" s="89"/>
    </row>
    <row r="1352" spans="1:10" x14ac:dyDescent="0.35">
      <c r="A1352" s="15" t="str">
        <f>Pivot!A1354</f>
        <v>10609001758974</v>
      </c>
      <c r="B1352" s="90">
        <f>Pivot!B1354</f>
        <v>41578</v>
      </c>
      <c r="C1352" s="15">
        <f>Pivot!C1354</f>
        <v>42</v>
      </c>
      <c r="D1352" s="118">
        <f>Pivot!D1354</f>
        <v>18.466904761904761</v>
      </c>
      <c r="E1352" s="15">
        <f t="shared" si="94"/>
        <v>3</v>
      </c>
      <c r="F1352" s="15">
        <f t="shared" si="95"/>
        <v>3</v>
      </c>
      <c r="G1352" s="15">
        <f t="shared" si="96"/>
        <v>2</v>
      </c>
      <c r="H1352" s="49">
        <v>0.39</v>
      </c>
      <c r="I1352" s="89">
        <f t="shared" si="93"/>
        <v>775.61</v>
      </c>
      <c r="J1352" s="89"/>
    </row>
    <row r="1353" spans="1:10" x14ac:dyDescent="0.35">
      <c r="A1353" s="15" t="str">
        <f>Pivot!A1355</f>
        <v>10609001759055</v>
      </c>
      <c r="B1353" s="90">
        <f>Pivot!B1355</f>
        <v>41580</v>
      </c>
      <c r="C1353" s="15">
        <f>Pivot!C1355</f>
        <v>86</v>
      </c>
      <c r="D1353" s="118">
        <f>Pivot!D1355</f>
        <v>17.444767441860467</v>
      </c>
      <c r="E1353" s="15">
        <f t="shared" si="94"/>
        <v>3</v>
      </c>
      <c r="F1353" s="15">
        <f t="shared" si="95"/>
        <v>3</v>
      </c>
      <c r="G1353" s="15">
        <f t="shared" si="96"/>
        <v>2</v>
      </c>
      <c r="H1353" s="49">
        <v>0.67</v>
      </c>
      <c r="I1353" s="89">
        <f t="shared" si="93"/>
        <v>1500.2500000000002</v>
      </c>
      <c r="J1353" s="89"/>
    </row>
    <row r="1354" spans="1:10" x14ac:dyDescent="0.35">
      <c r="A1354" s="15" t="str">
        <f>Pivot!A1356</f>
        <v>10609001759139</v>
      </c>
      <c r="B1354" s="90">
        <f>Pivot!B1356</f>
        <v>41199</v>
      </c>
      <c r="C1354" s="15">
        <f>Pivot!C1356</f>
        <v>1</v>
      </c>
      <c r="D1354" s="118">
        <f>Pivot!D1356</f>
        <v>22.25</v>
      </c>
      <c r="E1354" s="15">
        <f t="shared" si="94"/>
        <v>1</v>
      </c>
      <c r="F1354" s="15">
        <f t="shared" si="95"/>
        <v>1</v>
      </c>
      <c r="G1354" s="15">
        <f t="shared" si="96"/>
        <v>2</v>
      </c>
      <c r="H1354" s="49">
        <v>0.39</v>
      </c>
      <c r="I1354" s="89">
        <f t="shared" si="93"/>
        <v>22.25</v>
      </c>
      <c r="J1354" s="89"/>
    </row>
    <row r="1355" spans="1:10" x14ac:dyDescent="0.35">
      <c r="A1355" s="15" t="str">
        <f>Pivot!A1357</f>
        <v>10609001759212</v>
      </c>
      <c r="B1355" s="90">
        <f>Pivot!B1357</f>
        <v>41212</v>
      </c>
      <c r="C1355" s="15">
        <f>Pivot!C1357</f>
        <v>2</v>
      </c>
      <c r="D1355" s="118">
        <f>Pivot!D1357</f>
        <v>69.8</v>
      </c>
      <c r="E1355" s="15">
        <f t="shared" si="94"/>
        <v>1</v>
      </c>
      <c r="F1355" s="15">
        <f t="shared" si="95"/>
        <v>1</v>
      </c>
      <c r="G1355" s="15">
        <f t="shared" si="96"/>
        <v>3</v>
      </c>
      <c r="H1355" s="49">
        <v>0.6</v>
      </c>
      <c r="I1355" s="89">
        <f t="shared" si="93"/>
        <v>139.6</v>
      </c>
      <c r="J1355" s="89"/>
    </row>
    <row r="1356" spans="1:10" x14ac:dyDescent="0.35">
      <c r="A1356" s="15" t="str">
        <f>Pivot!A1358</f>
        <v>10609001759394</v>
      </c>
      <c r="B1356" s="90">
        <f>Pivot!B1358</f>
        <v>41438</v>
      </c>
      <c r="C1356" s="15">
        <f>Pivot!C1358</f>
        <v>5</v>
      </c>
      <c r="D1356" s="118">
        <f>Pivot!D1358</f>
        <v>20.059999999999999</v>
      </c>
      <c r="E1356" s="15">
        <f t="shared" si="94"/>
        <v>2</v>
      </c>
      <c r="F1356" s="15">
        <f t="shared" si="95"/>
        <v>1</v>
      </c>
      <c r="G1356" s="15">
        <f t="shared" si="96"/>
        <v>2</v>
      </c>
      <c r="H1356" s="49">
        <v>0.27</v>
      </c>
      <c r="I1356" s="89">
        <f t="shared" si="93"/>
        <v>100.3</v>
      </c>
      <c r="J1356" s="89"/>
    </row>
    <row r="1357" spans="1:10" x14ac:dyDescent="0.35">
      <c r="A1357" s="15" t="str">
        <f>Pivot!A1359</f>
        <v>10609001759477</v>
      </c>
      <c r="B1357" s="90">
        <f>Pivot!B1359</f>
        <v>41200</v>
      </c>
      <c r="C1357" s="15">
        <f>Pivot!C1359</f>
        <v>1</v>
      </c>
      <c r="D1357" s="118">
        <f>Pivot!D1359</f>
        <v>15.4</v>
      </c>
      <c r="E1357" s="15">
        <f t="shared" si="94"/>
        <v>1</v>
      </c>
      <c r="F1357" s="15">
        <f t="shared" si="95"/>
        <v>1</v>
      </c>
      <c r="G1357" s="15">
        <f t="shared" si="96"/>
        <v>2</v>
      </c>
      <c r="H1357" s="49">
        <v>0.45</v>
      </c>
      <c r="I1357" s="89">
        <f t="shared" si="93"/>
        <v>15.4</v>
      </c>
      <c r="J1357" s="89"/>
    </row>
    <row r="1358" spans="1:10" x14ac:dyDescent="0.35">
      <c r="A1358" s="15" t="str">
        <f>Pivot!A1360</f>
        <v>10609001759543</v>
      </c>
      <c r="B1358" s="90">
        <f>Pivot!B1360</f>
        <v>41199</v>
      </c>
      <c r="C1358" s="15">
        <f>Pivot!C1360</f>
        <v>1</v>
      </c>
      <c r="D1358" s="118">
        <f>Pivot!D1360</f>
        <v>31.5</v>
      </c>
      <c r="E1358" s="15">
        <f t="shared" si="94"/>
        <v>1</v>
      </c>
      <c r="F1358" s="15">
        <f t="shared" si="95"/>
        <v>1</v>
      </c>
      <c r="G1358" s="15">
        <f t="shared" si="96"/>
        <v>2</v>
      </c>
      <c r="H1358" s="49">
        <v>0.88</v>
      </c>
      <c r="I1358" s="89">
        <f t="shared" si="93"/>
        <v>31.5</v>
      </c>
      <c r="J1358" s="89"/>
    </row>
    <row r="1359" spans="1:10" x14ac:dyDescent="0.35">
      <c r="A1359" s="15" t="str">
        <f>Pivot!A1361</f>
        <v>10609001759626</v>
      </c>
      <c r="B1359" s="90">
        <f>Pivot!B1361</f>
        <v>41199</v>
      </c>
      <c r="C1359" s="15">
        <f>Pivot!C1361</f>
        <v>1</v>
      </c>
      <c r="D1359" s="118">
        <f>Pivot!D1361</f>
        <v>19.95</v>
      </c>
      <c r="E1359" s="15">
        <f t="shared" si="94"/>
        <v>1</v>
      </c>
      <c r="F1359" s="15">
        <f t="shared" si="95"/>
        <v>1</v>
      </c>
      <c r="G1359" s="15">
        <f t="shared" si="96"/>
        <v>2</v>
      </c>
      <c r="H1359" s="49">
        <v>0.56000000000000005</v>
      </c>
      <c r="I1359" s="89">
        <f t="shared" si="93"/>
        <v>19.95</v>
      </c>
      <c r="J1359" s="89"/>
    </row>
    <row r="1360" spans="1:10" x14ac:dyDescent="0.35">
      <c r="A1360" s="15" t="str">
        <f>Pivot!A1362</f>
        <v>10609001759881</v>
      </c>
      <c r="B1360" s="90">
        <f>Pivot!B1362</f>
        <v>41198</v>
      </c>
      <c r="C1360" s="15">
        <f>Pivot!C1362</f>
        <v>1</v>
      </c>
      <c r="D1360" s="118">
        <f>Pivot!D1362</f>
        <v>36.15</v>
      </c>
      <c r="E1360" s="15">
        <f t="shared" si="94"/>
        <v>1</v>
      </c>
      <c r="F1360" s="15">
        <f t="shared" si="95"/>
        <v>1</v>
      </c>
      <c r="G1360" s="15">
        <f t="shared" si="96"/>
        <v>2</v>
      </c>
      <c r="H1360" s="49">
        <v>0.85</v>
      </c>
      <c r="I1360" s="89">
        <f t="shared" si="93"/>
        <v>36.15</v>
      </c>
      <c r="J1360" s="89"/>
    </row>
    <row r="1361" spans="1:10" x14ac:dyDescent="0.35">
      <c r="A1361" s="15" t="str">
        <f>Pivot!A1363</f>
        <v>10609001760103</v>
      </c>
      <c r="B1361" s="90">
        <f>Pivot!B1363</f>
        <v>41200</v>
      </c>
      <c r="C1361" s="15">
        <f>Pivot!C1363</f>
        <v>1</v>
      </c>
      <c r="D1361" s="118">
        <f>Pivot!D1363</f>
        <v>19.7</v>
      </c>
      <c r="E1361" s="15">
        <f t="shared" si="94"/>
        <v>1</v>
      </c>
      <c r="F1361" s="15">
        <f t="shared" si="95"/>
        <v>1</v>
      </c>
      <c r="G1361" s="15">
        <f t="shared" si="96"/>
        <v>2</v>
      </c>
      <c r="H1361" s="49">
        <v>0.08</v>
      </c>
      <c r="I1361" s="89">
        <f t="shared" si="93"/>
        <v>19.7</v>
      </c>
      <c r="J1361" s="89"/>
    </row>
    <row r="1362" spans="1:10" x14ac:dyDescent="0.35">
      <c r="A1362" s="15" t="str">
        <f>Pivot!A1364</f>
        <v>10609001760285</v>
      </c>
      <c r="B1362" s="90">
        <f>Pivot!B1364</f>
        <v>41200</v>
      </c>
      <c r="C1362" s="15">
        <f>Pivot!C1364</f>
        <v>1</v>
      </c>
      <c r="D1362" s="118">
        <f>Pivot!D1364</f>
        <v>17.5</v>
      </c>
      <c r="E1362" s="15">
        <f t="shared" si="94"/>
        <v>1</v>
      </c>
      <c r="F1362" s="15">
        <f t="shared" si="95"/>
        <v>1</v>
      </c>
      <c r="G1362" s="15">
        <f t="shared" si="96"/>
        <v>2</v>
      </c>
      <c r="H1362" s="49">
        <v>0.3</v>
      </c>
      <c r="I1362" s="89">
        <f t="shared" si="93"/>
        <v>17.5</v>
      </c>
      <c r="J1362" s="89"/>
    </row>
    <row r="1363" spans="1:10" x14ac:dyDescent="0.35">
      <c r="A1363" s="15" t="str">
        <f>Pivot!A1365</f>
        <v>10609001760368</v>
      </c>
      <c r="B1363" s="90">
        <f>Pivot!B1365</f>
        <v>41200</v>
      </c>
      <c r="C1363" s="15">
        <f>Pivot!C1365</f>
        <v>1</v>
      </c>
      <c r="D1363" s="118">
        <f>Pivot!D1365</f>
        <v>38.450000000000003</v>
      </c>
      <c r="E1363" s="15">
        <f t="shared" si="94"/>
        <v>1</v>
      </c>
      <c r="F1363" s="15">
        <f t="shared" si="95"/>
        <v>1</v>
      </c>
      <c r="G1363" s="15">
        <f t="shared" si="96"/>
        <v>2</v>
      </c>
      <c r="H1363" s="49">
        <v>0.23</v>
      </c>
      <c r="I1363" s="89">
        <f t="shared" si="93"/>
        <v>38.450000000000003</v>
      </c>
      <c r="J1363" s="89"/>
    </row>
    <row r="1364" spans="1:10" x14ac:dyDescent="0.35">
      <c r="A1364" s="15" t="str">
        <f>Pivot!A1366</f>
        <v>10609001760442</v>
      </c>
      <c r="B1364" s="90">
        <f>Pivot!B1366</f>
        <v>41200</v>
      </c>
      <c r="C1364" s="15">
        <f>Pivot!C1366</f>
        <v>1</v>
      </c>
      <c r="D1364" s="118">
        <f>Pivot!D1366</f>
        <v>62.35</v>
      </c>
      <c r="E1364" s="15">
        <f t="shared" si="94"/>
        <v>1</v>
      </c>
      <c r="F1364" s="15">
        <f t="shared" si="95"/>
        <v>1</v>
      </c>
      <c r="G1364" s="15">
        <f t="shared" si="96"/>
        <v>3</v>
      </c>
      <c r="H1364" s="49">
        <v>0.54</v>
      </c>
      <c r="I1364" s="89">
        <f t="shared" si="93"/>
        <v>62.35</v>
      </c>
      <c r="J1364" s="89"/>
    </row>
    <row r="1365" spans="1:10" x14ac:dyDescent="0.35">
      <c r="A1365" s="15" t="str">
        <f>Pivot!A1367</f>
        <v>10609001760772</v>
      </c>
      <c r="B1365" s="90">
        <f>Pivot!B1367</f>
        <v>41333</v>
      </c>
      <c r="C1365" s="15">
        <f>Pivot!C1367</f>
        <v>2</v>
      </c>
      <c r="D1365" s="118">
        <f>Pivot!D1367</f>
        <v>15.05</v>
      </c>
      <c r="E1365" s="15">
        <f t="shared" si="94"/>
        <v>1</v>
      </c>
      <c r="F1365" s="15">
        <f t="shared" si="95"/>
        <v>1</v>
      </c>
      <c r="G1365" s="15">
        <f t="shared" si="96"/>
        <v>2</v>
      </c>
      <c r="H1365" s="49">
        <v>0.06</v>
      </c>
      <c r="I1365" s="89">
        <f t="shared" si="93"/>
        <v>30.1</v>
      </c>
      <c r="J1365" s="89"/>
    </row>
    <row r="1366" spans="1:10" x14ac:dyDescent="0.35">
      <c r="A1366" s="15" t="str">
        <f>Pivot!A1368</f>
        <v>10609001760939</v>
      </c>
      <c r="B1366" s="90">
        <f>Pivot!B1368</f>
        <v>41541</v>
      </c>
      <c r="C1366" s="15">
        <f>Pivot!C1368</f>
        <v>52</v>
      </c>
      <c r="D1366" s="118">
        <f>Pivot!D1368</f>
        <v>22.898076923076935</v>
      </c>
      <c r="E1366" s="15">
        <f t="shared" si="94"/>
        <v>3</v>
      </c>
      <c r="F1366" s="15">
        <f t="shared" si="95"/>
        <v>3</v>
      </c>
      <c r="G1366" s="15">
        <f t="shared" si="96"/>
        <v>2</v>
      </c>
      <c r="H1366" s="49">
        <v>0.28999999999999998</v>
      </c>
      <c r="I1366" s="89">
        <f t="shared" si="93"/>
        <v>1190.7000000000007</v>
      </c>
      <c r="J1366" s="89"/>
    </row>
    <row r="1367" spans="1:10" x14ac:dyDescent="0.35">
      <c r="A1367" s="15" t="str">
        <f>Pivot!A1369</f>
        <v>10609001761010</v>
      </c>
      <c r="B1367" s="90">
        <f>Pivot!B1369</f>
        <v>41201</v>
      </c>
      <c r="C1367" s="15">
        <f>Pivot!C1369</f>
        <v>1</v>
      </c>
      <c r="D1367" s="118">
        <f>Pivot!D1369</f>
        <v>59.6</v>
      </c>
      <c r="E1367" s="15">
        <f t="shared" si="94"/>
        <v>1</v>
      </c>
      <c r="F1367" s="15">
        <f t="shared" si="95"/>
        <v>1</v>
      </c>
      <c r="G1367" s="15">
        <f t="shared" si="96"/>
        <v>3</v>
      </c>
      <c r="H1367" s="49">
        <v>0.82</v>
      </c>
      <c r="I1367" s="89">
        <f t="shared" si="93"/>
        <v>59.6</v>
      </c>
      <c r="J1367" s="89"/>
    </row>
    <row r="1368" spans="1:10" x14ac:dyDescent="0.35">
      <c r="A1368" s="15" t="str">
        <f>Pivot!A1370</f>
        <v>10609001761192</v>
      </c>
      <c r="B1368" s="90">
        <f>Pivot!B1370</f>
        <v>41201</v>
      </c>
      <c r="C1368" s="15">
        <f>Pivot!C1370</f>
        <v>1</v>
      </c>
      <c r="D1368" s="118">
        <f>Pivot!D1370</f>
        <v>45.4</v>
      </c>
      <c r="E1368" s="15">
        <f t="shared" si="94"/>
        <v>1</v>
      </c>
      <c r="F1368" s="15">
        <f t="shared" si="95"/>
        <v>1</v>
      </c>
      <c r="G1368" s="15">
        <f t="shared" si="96"/>
        <v>3</v>
      </c>
      <c r="H1368" s="49">
        <v>0.9</v>
      </c>
      <c r="I1368" s="89">
        <f t="shared" si="93"/>
        <v>45.4</v>
      </c>
      <c r="J1368" s="89"/>
    </row>
    <row r="1369" spans="1:10" x14ac:dyDescent="0.35">
      <c r="A1369" s="15" t="str">
        <f>Pivot!A1371</f>
        <v>10609001761358</v>
      </c>
      <c r="B1369" s="90">
        <f>Pivot!B1371</f>
        <v>41569</v>
      </c>
      <c r="C1369" s="15">
        <f>Pivot!C1371</f>
        <v>9</v>
      </c>
      <c r="D1369" s="118">
        <f>Pivot!D1371</f>
        <v>33.612222222222222</v>
      </c>
      <c r="E1369" s="15">
        <f t="shared" si="94"/>
        <v>3</v>
      </c>
      <c r="F1369" s="15">
        <f t="shared" si="95"/>
        <v>1</v>
      </c>
      <c r="G1369" s="15">
        <f t="shared" si="96"/>
        <v>2</v>
      </c>
      <c r="H1369" s="49">
        <v>0.17</v>
      </c>
      <c r="I1369" s="89">
        <f t="shared" si="93"/>
        <v>302.51</v>
      </c>
      <c r="J1369" s="89"/>
    </row>
    <row r="1370" spans="1:10" x14ac:dyDescent="0.35">
      <c r="A1370" s="15" t="str">
        <f>Pivot!A1372</f>
        <v>10609001761432</v>
      </c>
      <c r="B1370" s="90">
        <f>Pivot!B1372</f>
        <v>41442</v>
      </c>
      <c r="C1370" s="15">
        <f>Pivot!C1372</f>
        <v>11</v>
      </c>
      <c r="D1370" s="118">
        <f>Pivot!D1372</f>
        <v>35.840909090909093</v>
      </c>
      <c r="E1370" s="15">
        <f t="shared" si="94"/>
        <v>2</v>
      </c>
      <c r="F1370" s="15">
        <f t="shared" si="95"/>
        <v>2</v>
      </c>
      <c r="G1370" s="15">
        <f t="shared" si="96"/>
        <v>2</v>
      </c>
      <c r="H1370" s="49">
        <v>0.5</v>
      </c>
      <c r="I1370" s="89">
        <f t="shared" si="93"/>
        <v>394.25</v>
      </c>
      <c r="J1370" s="89"/>
    </row>
    <row r="1371" spans="1:10" x14ac:dyDescent="0.35">
      <c r="A1371" s="15" t="str">
        <f>Pivot!A1373</f>
        <v>10609001761507</v>
      </c>
      <c r="B1371" s="90">
        <f>Pivot!B1373</f>
        <v>41197</v>
      </c>
      <c r="C1371" s="15">
        <f>Pivot!C1373</f>
        <v>1</v>
      </c>
      <c r="D1371" s="118">
        <f>Pivot!D1373</f>
        <v>3.25</v>
      </c>
      <c r="E1371" s="15">
        <f t="shared" si="94"/>
        <v>1</v>
      </c>
      <c r="F1371" s="15">
        <f t="shared" si="95"/>
        <v>1</v>
      </c>
      <c r="G1371" s="15">
        <f t="shared" si="96"/>
        <v>1</v>
      </c>
      <c r="H1371" s="49">
        <v>0.31</v>
      </c>
      <c r="I1371" s="89">
        <f t="shared" si="93"/>
        <v>3.25</v>
      </c>
      <c r="J1371" s="89"/>
    </row>
    <row r="1372" spans="1:10" x14ac:dyDescent="0.35">
      <c r="A1372" s="15" t="str">
        <f>Pivot!A1374</f>
        <v>10609001761689</v>
      </c>
      <c r="B1372" s="90">
        <f>Pivot!B1374</f>
        <v>41197</v>
      </c>
      <c r="C1372" s="15">
        <f>Pivot!C1374</f>
        <v>1</v>
      </c>
      <c r="D1372" s="118">
        <f>Pivot!D1374</f>
        <v>3.5</v>
      </c>
      <c r="E1372" s="15">
        <f t="shared" si="94"/>
        <v>1</v>
      </c>
      <c r="F1372" s="15">
        <f t="shared" si="95"/>
        <v>1</v>
      </c>
      <c r="G1372" s="15">
        <f t="shared" si="96"/>
        <v>1</v>
      </c>
      <c r="H1372" s="49">
        <v>0.54</v>
      </c>
      <c r="I1372" s="89">
        <f t="shared" si="93"/>
        <v>3.5</v>
      </c>
      <c r="J1372" s="89"/>
    </row>
    <row r="1373" spans="1:10" x14ac:dyDescent="0.35">
      <c r="A1373" s="15" t="str">
        <f>Pivot!A1375</f>
        <v>10609001761762</v>
      </c>
      <c r="B1373" s="90">
        <f>Pivot!B1375</f>
        <v>41529</v>
      </c>
      <c r="C1373" s="15">
        <f>Pivot!C1375</f>
        <v>3</v>
      </c>
      <c r="D1373" s="118">
        <f>Pivot!D1375</f>
        <v>14.333333333333334</v>
      </c>
      <c r="E1373" s="15">
        <f t="shared" si="94"/>
        <v>3</v>
      </c>
      <c r="F1373" s="15">
        <f t="shared" si="95"/>
        <v>1</v>
      </c>
      <c r="G1373" s="15">
        <f t="shared" si="96"/>
        <v>2</v>
      </c>
      <c r="H1373" s="49">
        <v>0.44</v>
      </c>
      <c r="I1373" s="89">
        <f t="shared" si="93"/>
        <v>43</v>
      </c>
      <c r="J1373" s="89"/>
    </row>
    <row r="1374" spans="1:10" x14ac:dyDescent="0.35">
      <c r="A1374" s="15" t="str">
        <f>Pivot!A1376</f>
        <v>10609001761846</v>
      </c>
      <c r="B1374" s="90">
        <f>Pivot!B1376</f>
        <v>41513</v>
      </c>
      <c r="C1374" s="15">
        <f>Pivot!C1376</f>
        <v>65</v>
      </c>
      <c r="D1374" s="118">
        <f>Pivot!D1376</f>
        <v>20.729230769230782</v>
      </c>
      <c r="E1374" s="15">
        <f t="shared" si="94"/>
        <v>2</v>
      </c>
      <c r="F1374" s="15">
        <f t="shared" si="95"/>
        <v>3</v>
      </c>
      <c r="G1374" s="15">
        <f t="shared" si="96"/>
        <v>2</v>
      </c>
      <c r="H1374" s="49">
        <v>0.12</v>
      </c>
      <c r="I1374" s="89">
        <f t="shared" si="93"/>
        <v>1347.4000000000008</v>
      </c>
      <c r="J1374" s="89"/>
    </row>
    <row r="1375" spans="1:10" x14ac:dyDescent="0.35">
      <c r="A1375" s="15" t="str">
        <f>Pivot!A1377</f>
        <v>10609001761929</v>
      </c>
      <c r="B1375" s="90">
        <f>Pivot!B1377</f>
        <v>41582</v>
      </c>
      <c r="C1375" s="15">
        <f>Pivot!C1377</f>
        <v>72</v>
      </c>
      <c r="D1375" s="118">
        <f>Pivot!D1377</f>
        <v>15.747638888888893</v>
      </c>
      <c r="E1375" s="15">
        <f t="shared" si="94"/>
        <v>3</v>
      </c>
      <c r="F1375" s="15">
        <f t="shared" si="95"/>
        <v>3</v>
      </c>
      <c r="G1375" s="15">
        <f t="shared" si="96"/>
        <v>2</v>
      </c>
      <c r="H1375" s="49">
        <v>0.96</v>
      </c>
      <c r="I1375" s="89">
        <f t="shared" si="93"/>
        <v>1133.8300000000004</v>
      </c>
      <c r="J1375" s="89"/>
    </row>
    <row r="1376" spans="1:10" x14ac:dyDescent="0.35">
      <c r="A1376" s="15" t="str">
        <f>Pivot!A1378</f>
        <v>10609001762182</v>
      </c>
      <c r="B1376" s="90">
        <f>Pivot!B1378</f>
        <v>41217</v>
      </c>
      <c r="C1376" s="15">
        <f>Pivot!C1378</f>
        <v>3</v>
      </c>
      <c r="D1376" s="118">
        <f>Pivot!D1378</f>
        <v>15.5</v>
      </c>
      <c r="E1376" s="15">
        <f t="shared" si="94"/>
        <v>1</v>
      </c>
      <c r="F1376" s="15">
        <f t="shared" si="95"/>
        <v>1</v>
      </c>
      <c r="G1376" s="15">
        <f t="shared" si="96"/>
        <v>2</v>
      </c>
      <c r="H1376" s="49">
        <v>0.5</v>
      </c>
      <c r="I1376" s="89">
        <f t="shared" si="93"/>
        <v>46.5</v>
      </c>
      <c r="J1376" s="89"/>
    </row>
    <row r="1377" spans="1:10" x14ac:dyDescent="0.35">
      <c r="A1377" s="15" t="str">
        <f>Pivot!A1379</f>
        <v>10609001762265</v>
      </c>
      <c r="B1377" s="90">
        <f>Pivot!B1379</f>
        <v>41213</v>
      </c>
      <c r="C1377" s="15">
        <f>Pivot!C1379</f>
        <v>3</v>
      </c>
      <c r="D1377" s="118">
        <f>Pivot!D1379</f>
        <v>23.083333333333332</v>
      </c>
      <c r="E1377" s="15">
        <f t="shared" si="94"/>
        <v>1</v>
      </c>
      <c r="F1377" s="15">
        <f t="shared" si="95"/>
        <v>1</v>
      </c>
      <c r="G1377" s="15">
        <f t="shared" si="96"/>
        <v>2</v>
      </c>
      <c r="H1377" s="49">
        <v>0.22</v>
      </c>
      <c r="I1377" s="89">
        <f t="shared" si="93"/>
        <v>69.25</v>
      </c>
      <c r="J1377" s="89"/>
    </row>
    <row r="1378" spans="1:10" x14ac:dyDescent="0.35">
      <c r="A1378" s="15" t="str">
        <f>Pivot!A1380</f>
        <v>10609001762349</v>
      </c>
      <c r="B1378" s="90">
        <f>Pivot!B1380</f>
        <v>41513</v>
      </c>
      <c r="C1378" s="15">
        <f>Pivot!C1380</f>
        <v>13</v>
      </c>
      <c r="D1378" s="118">
        <f>Pivot!D1380</f>
        <v>17.511538461538461</v>
      </c>
      <c r="E1378" s="15">
        <f t="shared" si="94"/>
        <v>2</v>
      </c>
      <c r="F1378" s="15">
        <f t="shared" si="95"/>
        <v>2</v>
      </c>
      <c r="G1378" s="15">
        <f t="shared" si="96"/>
        <v>2</v>
      </c>
      <c r="H1378" s="49">
        <v>0.24</v>
      </c>
      <c r="I1378" s="89">
        <f t="shared" si="93"/>
        <v>227.64999999999998</v>
      </c>
      <c r="J1378" s="89"/>
    </row>
    <row r="1379" spans="1:10" x14ac:dyDescent="0.35">
      <c r="A1379" s="15" t="str">
        <f>Pivot!A1381</f>
        <v>10609001762422</v>
      </c>
      <c r="B1379" s="90">
        <f>Pivot!B1381</f>
        <v>41581</v>
      </c>
      <c r="C1379" s="15">
        <f>Pivot!C1381</f>
        <v>105</v>
      </c>
      <c r="D1379" s="118">
        <f>Pivot!D1381</f>
        <v>34.686190476190461</v>
      </c>
      <c r="E1379" s="15">
        <f t="shared" si="94"/>
        <v>3</v>
      </c>
      <c r="F1379" s="15">
        <f t="shared" si="95"/>
        <v>3</v>
      </c>
      <c r="G1379" s="15">
        <f t="shared" si="96"/>
        <v>2</v>
      </c>
      <c r="H1379" s="49">
        <v>0.25</v>
      </c>
      <c r="I1379" s="89">
        <f t="shared" si="93"/>
        <v>3642.0499999999984</v>
      </c>
      <c r="J1379" s="89"/>
    </row>
    <row r="1380" spans="1:10" x14ac:dyDescent="0.35">
      <c r="A1380" s="15" t="str">
        <f>Pivot!A1382</f>
        <v>10609001762596</v>
      </c>
      <c r="B1380" s="90">
        <f>Pivot!B1382</f>
        <v>41197</v>
      </c>
      <c r="C1380" s="15">
        <f>Pivot!C1382</f>
        <v>1</v>
      </c>
      <c r="D1380" s="118">
        <f>Pivot!D1382</f>
        <v>82.8</v>
      </c>
      <c r="E1380" s="15">
        <f t="shared" si="94"/>
        <v>1</v>
      </c>
      <c r="F1380" s="15">
        <f t="shared" si="95"/>
        <v>1</v>
      </c>
      <c r="G1380" s="15">
        <f t="shared" si="96"/>
        <v>3</v>
      </c>
      <c r="H1380" s="49">
        <v>0.27</v>
      </c>
      <c r="I1380" s="89">
        <f t="shared" si="93"/>
        <v>82.8</v>
      </c>
      <c r="J1380" s="89"/>
    </row>
    <row r="1381" spans="1:10" x14ac:dyDescent="0.35">
      <c r="A1381" s="15" t="str">
        <f>Pivot!A1383</f>
        <v>10609001762752</v>
      </c>
      <c r="B1381" s="90">
        <f>Pivot!B1383</f>
        <v>41197</v>
      </c>
      <c r="C1381" s="15">
        <f>Pivot!C1383</f>
        <v>1</v>
      </c>
      <c r="D1381" s="118">
        <f>Pivot!D1383</f>
        <v>40</v>
      </c>
      <c r="E1381" s="15">
        <f t="shared" si="94"/>
        <v>1</v>
      </c>
      <c r="F1381" s="15">
        <f t="shared" si="95"/>
        <v>1</v>
      </c>
      <c r="G1381" s="15">
        <f t="shared" si="96"/>
        <v>3</v>
      </c>
      <c r="H1381" s="49">
        <v>0.12</v>
      </c>
      <c r="I1381" s="89">
        <f t="shared" si="93"/>
        <v>40</v>
      </c>
      <c r="J1381" s="89"/>
    </row>
    <row r="1382" spans="1:10" x14ac:dyDescent="0.35">
      <c r="A1382" s="15" t="str">
        <f>Pivot!A1384</f>
        <v>10609001762836</v>
      </c>
      <c r="B1382" s="90">
        <f>Pivot!B1384</f>
        <v>41197</v>
      </c>
      <c r="C1382" s="15">
        <f>Pivot!C1384</f>
        <v>1</v>
      </c>
      <c r="D1382" s="118">
        <f>Pivot!D1384</f>
        <v>6</v>
      </c>
      <c r="E1382" s="15">
        <f t="shared" si="94"/>
        <v>1</v>
      </c>
      <c r="F1382" s="15">
        <f t="shared" si="95"/>
        <v>1</v>
      </c>
      <c r="G1382" s="15">
        <f t="shared" si="96"/>
        <v>1</v>
      </c>
      <c r="H1382" s="49">
        <v>0.28000000000000003</v>
      </c>
      <c r="I1382" s="89">
        <f t="shared" si="93"/>
        <v>6</v>
      </c>
      <c r="J1382" s="89"/>
    </row>
    <row r="1383" spans="1:10" x14ac:dyDescent="0.35">
      <c r="A1383" s="15" t="str">
        <f>Pivot!A1385</f>
        <v>10609001762919</v>
      </c>
      <c r="B1383" s="90">
        <f>Pivot!B1385</f>
        <v>41367</v>
      </c>
      <c r="C1383" s="15">
        <f>Pivot!C1385</f>
        <v>5</v>
      </c>
      <c r="D1383" s="118">
        <f>Pivot!D1385</f>
        <v>12.12</v>
      </c>
      <c r="E1383" s="15">
        <f t="shared" si="94"/>
        <v>1</v>
      </c>
      <c r="F1383" s="15">
        <f t="shared" si="95"/>
        <v>1</v>
      </c>
      <c r="G1383" s="15">
        <f t="shared" si="96"/>
        <v>2</v>
      </c>
      <c r="H1383" s="49">
        <v>0.61</v>
      </c>
      <c r="I1383" s="89">
        <f t="shared" si="93"/>
        <v>60.599999999999994</v>
      </c>
      <c r="J1383" s="89"/>
    </row>
    <row r="1384" spans="1:10" x14ac:dyDescent="0.35">
      <c r="A1384" s="15" t="str">
        <f>Pivot!A1386</f>
        <v>10609001763172</v>
      </c>
      <c r="B1384" s="90">
        <f>Pivot!B1386</f>
        <v>41422</v>
      </c>
      <c r="C1384" s="15">
        <f>Pivot!C1386</f>
        <v>7</v>
      </c>
      <c r="D1384" s="118">
        <f>Pivot!D1386</f>
        <v>11.807142857142859</v>
      </c>
      <c r="E1384" s="15">
        <f t="shared" si="94"/>
        <v>2</v>
      </c>
      <c r="F1384" s="15">
        <f t="shared" si="95"/>
        <v>1</v>
      </c>
      <c r="G1384" s="15">
        <f t="shared" si="96"/>
        <v>2</v>
      </c>
      <c r="H1384" s="49">
        <v>0.38</v>
      </c>
      <c r="I1384" s="89">
        <f t="shared" si="93"/>
        <v>82.65</v>
      </c>
      <c r="J1384" s="89"/>
    </row>
    <row r="1385" spans="1:10" x14ac:dyDescent="0.35">
      <c r="A1385" s="15" t="str">
        <f>Pivot!A1387</f>
        <v>10609001763255</v>
      </c>
      <c r="B1385" s="90">
        <f>Pivot!B1387</f>
        <v>41522</v>
      </c>
      <c r="C1385" s="15">
        <f>Pivot!C1387</f>
        <v>300</v>
      </c>
      <c r="D1385" s="118">
        <f>Pivot!D1387</f>
        <v>14.676866666666644</v>
      </c>
      <c r="E1385" s="15">
        <f t="shared" si="94"/>
        <v>3</v>
      </c>
      <c r="F1385" s="15">
        <f t="shared" si="95"/>
        <v>3</v>
      </c>
      <c r="G1385" s="15">
        <f t="shared" si="96"/>
        <v>2</v>
      </c>
      <c r="H1385" s="49">
        <v>0.79</v>
      </c>
      <c r="I1385" s="89">
        <f t="shared" si="93"/>
        <v>4403.0599999999931</v>
      </c>
      <c r="J1385" s="89"/>
    </row>
    <row r="1386" spans="1:10" x14ac:dyDescent="0.35">
      <c r="A1386" s="15" t="str">
        <f>Pivot!A1388</f>
        <v>10609001763412</v>
      </c>
      <c r="B1386" s="90">
        <f>Pivot!B1388</f>
        <v>41583</v>
      </c>
      <c r="C1386" s="15">
        <f>Pivot!C1388</f>
        <v>92</v>
      </c>
      <c r="D1386" s="118">
        <f>Pivot!D1388</f>
        <v>19.661413043478273</v>
      </c>
      <c r="E1386" s="15">
        <f t="shared" si="94"/>
        <v>3</v>
      </c>
      <c r="F1386" s="15">
        <f t="shared" si="95"/>
        <v>3</v>
      </c>
      <c r="G1386" s="15">
        <f t="shared" si="96"/>
        <v>2</v>
      </c>
      <c r="H1386" s="49">
        <v>0.05</v>
      </c>
      <c r="I1386" s="89">
        <f t="shared" si="93"/>
        <v>1808.850000000001</v>
      </c>
      <c r="J1386" s="89"/>
    </row>
    <row r="1387" spans="1:10" x14ac:dyDescent="0.35">
      <c r="A1387" s="15" t="str">
        <f>Pivot!A1389</f>
        <v>10609001763586</v>
      </c>
      <c r="B1387" s="90">
        <f>Pivot!B1389</f>
        <v>41201</v>
      </c>
      <c r="C1387" s="15">
        <f>Pivot!C1389</f>
        <v>1</v>
      </c>
      <c r="D1387" s="118">
        <f>Pivot!D1389</f>
        <v>101.15</v>
      </c>
      <c r="E1387" s="15">
        <f t="shared" si="94"/>
        <v>1</v>
      </c>
      <c r="F1387" s="15">
        <f t="shared" si="95"/>
        <v>1</v>
      </c>
      <c r="G1387" s="15">
        <f t="shared" si="96"/>
        <v>3</v>
      </c>
      <c r="H1387" s="49">
        <v>0.82</v>
      </c>
      <c r="I1387" s="89">
        <f t="shared" si="93"/>
        <v>101.15</v>
      </c>
      <c r="J1387" s="89"/>
    </row>
    <row r="1388" spans="1:10" x14ac:dyDescent="0.35">
      <c r="A1388" s="15" t="str">
        <f>Pivot!A1390</f>
        <v>10609001763743</v>
      </c>
      <c r="B1388" s="90">
        <f>Pivot!B1390</f>
        <v>41573</v>
      </c>
      <c r="C1388" s="15">
        <f>Pivot!C1390</f>
        <v>56</v>
      </c>
      <c r="D1388" s="118">
        <f>Pivot!D1390</f>
        <v>37.61785714285714</v>
      </c>
      <c r="E1388" s="15">
        <f t="shared" si="94"/>
        <v>3</v>
      </c>
      <c r="F1388" s="15">
        <f t="shared" si="95"/>
        <v>3</v>
      </c>
      <c r="G1388" s="15">
        <f t="shared" si="96"/>
        <v>2</v>
      </c>
      <c r="H1388" s="49">
        <v>0.71</v>
      </c>
      <c r="I1388" s="89">
        <f t="shared" si="93"/>
        <v>2106.6</v>
      </c>
      <c r="J1388" s="89"/>
    </row>
    <row r="1389" spans="1:10" x14ac:dyDescent="0.35">
      <c r="A1389" s="15" t="str">
        <f>Pivot!A1391</f>
        <v>10609001763826</v>
      </c>
      <c r="B1389" s="90">
        <f>Pivot!B1391</f>
        <v>41443</v>
      </c>
      <c r="C1389" s="15">
        <f>Pivot!C1391</f>
        <v>49</v>
      </c>
      <c r="D1389" s="118">
        <f>Pivot!D1391</f>
        <v>30.470408163265319</v>
      </c>
      <c r="E1389" s="15">
        <f t="shared" si="94"/>
        <v>2</v>
      </c>
      <c r="F1389" s="15">
        <f t="shared" si="95"/>
        <v>3</v>
      </c>
      <c r="G1389" s="15">
        <f t="shared" si="96"/>
        <v>2</v>
      </c>
      <c r="H1389" s="49">
        <v>0.43</v>
      </c>
      <c r="I1389" s="89">
        <f t="shared" si="93"/>
        <v>1493.0500000000006</v>
      </c>
      <c r="J1389" s="89"/>
    </row>
    <row r="1390" spans="1:10" x14ac:dyDescent="0.35">
      <c r="A1390" s="15" t="str">
        <f>Pivot!A1392</f>
        <v>10609001763909</v>
      </c>
      <c r="B1390" s="90">
        <f>Pivot!B1392</f>
        <v>41454</v>
      </c>
      <c r="C1390" s="15">
        <f>Pivot!C1392</f>
        <v>3</v>
      </c>
      <c r="D1390" s="118">
        <f>Pivot!D1392</f>
        <v>21.166666666666668</v>
      </c>
      <c r="E1390" s="15">
        <f t="shared" si="94"/>
        <v>2</v>
      </c>
      <c r="F1390" s="15">
        <f t="shared" si="95"/>
        <v>1</v>
      </c>
      <c r="G1390" s="15">
        <f t="shared" si="96"/>
        <v>2</v>
      </c>
      <c r="H1390" s="49">
        <v>0.42</v>
      </c>
      <c r="I1390" s="89">
        <f t="shared" si="93"/>
        <v>63.5</v>
      </c>
      <c r="J1390" s="89"/>
    </row>
    <row r="1391" spans="1:10" x14ac:dyDescent="0.35">
      <c r="A1391" s="15" t="str">
        <f>Pivot!A1393</f>
        <v>10609001764089</v>
      </c>
      <c r="B1391" s="90">
        <f>Pivot!B1393</f>
        <v>41376</v>
      </c>
      <c r="C1391" s="15">
        <f>Pivot!C1393</f>
        <v>1</v>
      </c>
      <c r="D1391" s="118">
        <f>Pivot!D1393</f>
        <v>33.5</v>
      </c>
      <c r="E1391" s="15">
        <f t="shared" si="94"/>
        <v>1</v>
      </c>
      <c r="F1391" s="15">
        <f t="shared" si="95"/>
        <v>1</v>
      </c>
      <c r="G1391" s="15">
        <f t="shared" si="96"/>
        <v>2</v>
      </c>
      <c r="H1391" s="49">
        <v>0.3</v>
      </c>
      <c r="I1391" s="89">
        <f t="shared" si="93"/>
        <v>33.5</v>
      </c>
      <c r="J1391" s="89"/>
    </row>
    <row r="1392" spans="1:10" x14ac:dyDescent="0.35">
      <c r="A1392" s="15" t="str">
        <f>Pivot!A1394</f>
        <v>10609001764402</v>
      </c>
      <c r="B1392" s="90">
        <f>Pivot!B1394</f>
        <v>41522</v>
      </c>
      <c r="C1392" s="15">
        <f>Pivot!C1394</f>
        <v>33</v>
      </c>
      <c r="D1392" s="118">
        <f>Pivot!D1394</f>
        <v>33.254545454545458</v>
      </c>
      <c r="E1392" s="15">
        <f t="shared" si="94"/>
        <v>3</v>
      </c>
      <c r="F1392" s="15">
        <f t="shared" si="95"/>
        <v>3</v>
      </c>
      <c r="G1392" s="15">
        <f t="shared" si="96"/>
        <v>2</v>
      </c>
      <c r="H1392" s="49">
        <v>0.49</v>
      </c>
      <c r="I1392" s="89">
        <f t="shared" si="93"/>
        <v>1097.4000000000001</v>
      </c>
      <c r="J1392" s="89"/>
    </row>
    <row r="1393" spans="1:10" x14ac:dyDescent="0.35">
      <c r="A1393" s="15" t="str">
        <f>Pivot!A1395</f>
        <v>10609001764576</v>
      </c>
      <c r="B1393" s="90">
        <f>Pivot!B1395</f>
        <v>41202</v>
      </c>
      <c r="C1393" s="15">
        <f>Pivot!C1395</f>
        <v>1</v>
      </c>
      <c r="D1393" s="118">
        <f>Pivot!D1395</f>
        <v>58.6</v>
      </c>
      <c r="E1393" s="15">
        <f t="shared" si="94"/>
        <v>1</v>
      </c>
      <c r="F1393" s="15">
        <f t="shared" si="95"/>
        <v>1</v>
      </c>
      <c r="G1393" s="15">
        <f t="shared" si="96"/>
        <v>3</v>
      </c>
      <c r="H1393" s="49">
        <v>0.47</v>
      </c>
      <c r="I1393" s="89">
        <f t="shared" si="93"/>
        <v>58.6</v>
      </c>
      <c r="J1393" s="89"/>
    </row>
    <row r="1394" spans="1:10" x14ac:dyDescent="0.35">
      <c r="A1394" s="15" t="str">
        <f>Pivot!A1396</f>
        <v>10609001764659</v>
      </c>
      <c r="B1394" s="90">
        <f>Pivot!B1396</f>
        <v>41200</v>
      </c>
      <c r="C1394" s="15">
        <f>Pivot!C1396</f>
        <v>1</v>
      </c>
      <c r="D1394" s="118">
        <f>Pivot!D1396</f>
        <v>13.75</v>
      </c>
      <c r="E1394" s="15">
        <f t="shared" si="94"/>
        <v>1</v>
      </c>
      <c r="F1394" s="15">
        <f t="shared" si="95"/>
        <v>1</v>
      </c>
      <c r="G1394" s="15">
        <f t="shared" si="96"/>
        <v>2</v>
      </c>
      <c r="H1394" s="49">
        <v>0.86</v>
      </c>
      <c r="I1394" s="89">
        <f t="shared" si="93"/>
        <v>13.75</v>
      </c>
      <c r="J1394" s="89"/>
    </row>
    <row r="1395" spans="1:10" x14ac:dyDescent="0.35">
      <c r="A1395" s="15" t="str">
        <f>Pivot!A1397</f>
        <v>10609001764733</v>
      </c>
      <c r="B1395" s="90">
        <f>Pivot!B1397</f>
        <v>41200</v>
      </c>
      <c r="C1395" s="15">
        <f>Pivot!C1397</f>
        <v>1</v>
      </c>
      <c r="D1395" s="118">
        <f>Pivot!D1397</f>
        <v>46.15</v>
      </c>
      <c r="E1395" s="15">
        <f t="shared" si="94"/>
        <v>1</v>
      </c>
      <c r="F1395" s="15">
        <f t="shared" si="95"/>
        <v>1</v>
      </c>
      <c r="G1395" s="15">
        <f t="shared" si="96"/>
        <v>3</v>
      </c>
      <c r="H1395" s="49">
        <v>0.84</v>
      </c>
      <c r="I1395" s="89">
        <f t="shared" si="93"/>
        <v>46.15</v>
      </c>
      <c r="J1395" s="89"/>
    </row>
    <row r="1396" spans="1:10" x14ac:dyDescent="0.35">
      <c r="A1396" s="15" t="str">
        <f>Pivot!A1398</f>
        <v>10609001764816</v>
      </c>
      <c r="B1396" s="90">
        <f>Pivot!B1398</f>
        <v>41209</v>
      </c>
      <c r="C1396" s="15">
        <f>Pivot!C1398</f>
        <v>2</v>
      </c>
      <c r="D1396" s="118">
        <f>Pivot!D1398</f>
        <v>34.274999999999999</v>
      </c>
      <c r="E1396" s="15">
        <f t="shared" si="94"/>
        <v>1</v>
      </c>
      <c r="F1396" s="15">
        <f t="shared" si="95"/>
        <v>1</v>
      </c>
      <c r="G1396" s="15">
        <f t="shared" si="96"/>
        <v>2</v>
      </c>
      <c r="H1396" s="49">
        <v>0.56000000000000005</v>
      </c>
      <c r="I1396" s="89">
        <f t="shared" si="93"/>
        <v>68.55</v>
      </c>
      <c r="J1396" s="89"/>
    </row>
    <row r="1397" spans="1:10" x14ac:dyDescent="0.35">
      <c r="A1397" s="15" t="str">
        <f>Pivot!A1399</f>
        <v>10609001765151</v>
      </c>
      <c r="B1397" s="90">
        <f>Pivot!B1399</f>
        <v>41304</v>
      </c>
      <c r="C1397" s="15">
        <f>Pivot!C1399</f>
        <v>2</v>
      </c>
      <c r="D1397" s="118">
        <f>Pivot!D1399</f>
        <v>25.875</v>
      </c>
      <c r="E1397" s="15">
        <f t="shared" si="94"/>
        <v>1</v>
      </c>
      <c r="F1397" s="15">
        <f t="shared" si="95"/>
        <v>1</v>
      </c>
      <c r="G1397" s="15">
        <f t="shared" si="96"/>
        <v>2</v>
      </c>
      <c r="H1397" s="49">
        <v>0.35</v>
      </c>
      <c r="I1397" s="89">
        <f t="shared" si="93"/>
        <v>51.75</v>
      </c>
      <c r="J1397" s="89"/>
    </row>
    <row r="1398" spans="1:10" x14ac:dyDescent="0.35">
      <c r="A1398" s="15" t="str">
        <f>Pivot!A1400</f>
        <v>10609001765235</v>
      </c>
      <c r="B1398" s="90">
        <f>Pivot!B1400</f>
        <v>41201</v>
      </c>
      <c r="C1398" s="15">
        <f>Pivot!C1400</f>
        <v>1</v>
      </c>
      <c r="D1398" s="118">
        <f>Pivot!D1400</f>
        <v>19.7</v>
      </c>
      <c r="E1398" s="15">
        <f t="shared" si="94"/>
        <v>1</v>
      </c>
      <c r="F1398" s="15">
        <f t="shared" si="95"/>
        <v>1</v>
      </c>
      <c r="G1398" s="15">
        <f t="shared" si="96"/>
        <v>2</v>
      </c>
      <c r="H1398" s="49">
        <v>0.39</v>
      </c>
      <c r="I1398" s="89">
        <f t="shared" si="93"/>
        <v>19.7</v>
      </c>
      <c r="J1398" s="89"/>
    </row>
    <row r="1399" spans="1:10" x14ac:dyDescent="0.35">
      <c r="A1399" s="15" t="str">
        <f>Pivot!A1401</f>
        <v>10609001765318</v>
      </c>
      <c r="B1399" s="90">
        <f>Pivot!B1401</f>
        <v>41201</v>
      </c>
      <c r="C1399" s="15">
        <f>Pivot!C1401</f>
        <v>1</v>
      </c>
      <c r="D1399" s="118">
        <f>Pivot!D1401</f>
        <v>45.8</v>
      </c>
      <c r="E1399" s="15">
        <f t="shared" si="94"/>
        <v>1</v>
      </c>
      <c r="F1399" s="15">
        <f t="shared" si="95"/>
        <v>1</v>
      </c>
      <c r="G1399" s="15">
        <f t="shared" si="96"/>
        <v>3</v>
      </c>
      <c r="H1399" s="49">
        <v>0.24</v>
      </c>
      <c r="I1399" s="89">
        <f t="shared" si="93"/>
        <v>45.8</v>
      </c>
      <c r="J1399" s="89"/>
    </row>
    <row r="1400" spans="1:10" x14ac:dyDescent="0.35">
      <c r="A1400" s="15" t="str">
        <f>Pivot!A1402</f>
        <v>10609001765490</v>
      </c>
      <c r="B1400" s="90">
        <f>Pivot!B1402</f>
        <v>41537</v>
      </c>
      <c r="C1400" s="15">
        <f>Pivot!C1402</f>
        <v>4</v>
      </c>
      <c r="D1400" s="118">
        <f>Pivot!D1402</f>
        <v>12.1875</v>
      </c>
      <c r="E1400" s="15">
        <f t="shared" si="94"/>
        <v>3</v>
      </c>
      <c r="F1400" s="15">
        <f t="shared" si="95"/>
        <v>1</v>
      </c>
      <c r="G1400" s="15">
        <f t="shared" si="96"/>
        <v>2</v>
      </c>
      <c r="H1400" s="49">
        <v>0.74</v>
      </c>
      <c r="I1400" s="89">
        <f t="shared" si="93"/>
        <v>48.75</v>
      </c>
      <c r="J1400" s="89"/>
    </row>
    <row r="1401" spans="1:10" x14ac:dyDescent="0.35">
      <c r="A1401" s="15" t="str">
        <f>Pivot!A1403</f>
        <v>10609001765565</v>
      </c>
      <c r="B1401" s="90">
        <f>Pivot!B1403</f>
        <v>41537</v>
      </c>
      <c r="C1401" s="15">
        <f>Pivot!C1403</f>
        <v>12</v>
      </c>
      <c r="D1401" s="118">
        <f>Pivot!D1403</f>
        <v>12.388333333333334</v>
      </c>
      <c r="E1401" s="15">
        <f t="shared" si="94"/>
        <v>3</v>
      </c>
      <c r="F1401" s="15">
        <f t="shared" si="95"/>
        <v>2</v>
      </c>
      <c r="G1401" s="15">
        <f t="shared" si="96"/>
        <v>2</v>
      </c>
      <c r="H1401" s="49">
        <v>0.51</v>
      </c>
      <c r="I1401" s="89">
        <f t="shared" si="93"/>
        <v>148.66</v>
      </c>
      <c r="J1401" s="89"/>
    </row>
    <row r="1402" spans="1:10" x14ac:dyDescent="0.35">
      <c r="A1402" s="15" t="str">
        <f>Pivot!A1404</f>
        <v>10609001765649</v>
      </c>
      <c r="B1402" s="90">
        <f>Pivot!B1404</f>
        <v>41229</v>
      </c>
      <c r="C1402" s="15">
        <f>Pivot!C1404</f>
        <v>2</v>
      </c>
      <c r="D1402" s="118">
        <f>Pivot!D1404</f>
        <v>10.375</v>
      </c>
      <c r="E1402" s="15">
        <f t="shared" si="94"/>
        <v>1</v>
      </c>
      <c r="F1402" s="15">
        <f t="shared" si="95"/>
        <v>1</v>
      </c>
      <c r="G1402" s="15">
        <f t="shared" si="96"/>
        <v>2</v>
      </c>
      <c r="H1402" s="49">
        <v>0.54</v>
      </c>
      <c r="I1402" s="89">
        <f t="shared" si="93"/>
        <v>20.75</v>
      </c>
      <c r="J1402" s="89"/>
    </row>
    <row r="1403" spans="1:10" x14ac:dyDescent="0.35">
      <c r="A1403" s="15" t="str">
        <f>Pivot!A1405</f>
        <v>10609001765722</v>
      </c>
      <c r="B1403" s="90">
        <f>Pivot!B1405</f>
        <v>41392</v>
      </c>
      <c r="C1403" s="15">
        <f>Pivot!C1405</f>
        <v>4</v>
      </c>
      <c r="D1403" s="118">
        <f>Pivot!D1405</f>
        <v>41.777499999999996</v>
      </c>
      <c r="E1403" s="15">
        <f t="shared" si="94"/>
        <v>1</v>
      </c>
      <c r="F1403" s="15">
        <f t="shared" si="95"/>
        <v>1</v>
      </c>
      <c r="G1403" s="15">
        <f t="shared" si="96"/>
        <v>3</v>
      </c>
      <c r="H1403" s="49">
        <v>0.13</v>
      </c>
      <c r="I1403" s="89">
        <f t="shared" si="93"/>
        <v>167.10999999999999</v>
      </c>
      <c r="J1403" s="89"/>
    </row>
    <row r="1404" spans="1:10" x14ac:dyDescent="0.35">
      <c r="A1404" s="15" t="str">
        <f>Pivot!A1406</f>
        <v>10609001765805</v>
      </c>
      <c r="B1404" s="90">
        <f>Pivot!B1406</f>
        <v>41201</v>
      </c>
      <c r="C1404" s="15">
        <f>Pivot!C1406</f>
        <v>1</v>
      </c>
      <c r="D1404" s="118">
        <f>Pivot!D1406</f>
        <v>34.950000000000003</v>
      </c>
      <c r="E1404" s="15">
        <f t="shared" si="94"/>
        <v>1</v>
      </c>
      <c r="F1404" s="15">
        <f t="shared" si="95"/>
        <v>1</v>
      </c>
      <c r="G1404" s="15">
        <f t="shared" si="96"/>
        <v>2</v>
      </c>
      <c r="H1404" s="49">
        <v>0.43</v>
      </c>
      <c r="I1404" s="89">
        <f t="shared" si="93"/>
        <v>34.950000000000003</v>
      </c>
      <c r="J1404" s="89"/>
    </row>
    <row r="1405" spans="1:10" x14ac:dyDescent="0.35">
      <c r="A1405" s="15" t="str">
        <f>Pivot!A1407</f>
        <v>10609001765987</v>
      </c>
      <c r="B1405" s="90">
        <f>Pivot!B1407</f>
        <v>41201</v>
      </c>
      <c r="C1405" s="15">
        <f>Pivot!C1407</f>
        <v>1</v>
      </c>
      <c r="D1405" s="118">
        <f>Pivot!D1407</f>
        <v>14.2</v>
      </c>
      <c r="E1405" s="15">
        <f t="shared" si="94"/>
        <v>1</v>
      </c>
      <c r="F1405" s="15">
        <f t="shared" si="95"/>
        <v>1</v>
      </c>
      <c r="G1405" s="15">
        <f t="shared" si="96"/>
        <v>2</v>
      </c>
      <c r="H1405" s="49">
        <v>0.21</v>
      </c>
      <c r="I1405" s="89">
        <f t="shared" si="93"/>
        <v>14.2</v>
      </c>
      <c r="J1405" s="89"/>
    </row>
    <row r="1406" spans="1:10" x14ac:dyDescent="0.35">
      <c r="A1406" s="15" t="str">
        <f>Pivot!A1408</f>
        <v>10609001766068</v>
      </c>
      <c r="B1406" s="90">
        <f>Pivot!B1408</f>
        <v>41201</v>
      </c>
      <c r="C1406" s="15">
        <f>Pivot!C1408</f>
        <v>1</v>
      </c>
      <c r="D1406" s="118">
        <f>Pivot!D1408</f>
        <v>99</v>
      </c>
      <c r="E1406" s="15">
        <f t="shared" si="94"/>
        <v>1</v>
      </c>
      <c r="F1406" s="15">
        <f t="shared" si="95"/>
        <v>1</v>
      </c>
      <c r="G1406" s="15">
        <f t="shared" si="96"/>
        <v>3</v>
      </c>
      <c r="H1406" s="49">
        <v>0.47</v>
      </c>
      <c r="I1406" s="89">
        <f t="shared" si="93"/>
        <v>99</v>
      </c>
      <c r="J1406" s="89"/>
    </row>
    <row r="1407" spans="1:10" x14ac:dyDescent="0.35">
      <c r="A1407" s="15" t="str">
        <f>Pivot!A1409</f>
        <v>10609001766142</v>
      </c>
      <c r="B1407" s="90">
        <f>Pivot!B1409</f>
        <v>41201</v>
      </c>
      <c r="C1407" s="15">
        <f>Pivot!C1409</f>
        <v>1</v>
      </c>
      <c r="D1407" s="118">
        <f>Pivot!D1409</f>
        <v>84.15</v>
      </c>
      <c r="E1407" s="15">
        <f t="shared" si="94"/>
        <v>1</v>
      </c>
      <c r="F1407" s="15">
        <f t="shared" si="95"/>
        <v>1</v>
      </c>
      <c r="G1407" s="15">
        <f t="shared" si="96"/>
        <v>3</v>
      </c>
      <c r="H1407" s="49">
        <v>0.12</v>
      </c>
      <c r="I1407" s="89">
        <f t="shared" si="93"/>
        <v>84.15</v>
      </c>
      <c r="J1407" s="89"/>
    </row>
    <row r="1408" spans="1:10" x14ac:dyDescent="0.35">
      <c r="A1408" s="15" t="str">
        <f>Pivot!A1410</f>
        <v>10609001766225</v>
      </c>
      <c r="B1408" s="90">
        <f>Pivot!B1410</f>
        <v>41201</v>
      </c>
      <c r="C1408" s="15">
        <f>Pivot!C1410</f>
        <v>1</v>
      </c>
      <c r="D1408" s="118">
        <f>Pivot!D1410</f>
        <v>123.85</v>
      </c>
      <c r="E1408" s="15">
        <f t="shared" si="94"/>
        <v>1</v>
      </c>
      <c r="F1408" s="15">
        <f t="shared" si="95"/>
        <v>1</v>
      </c>
      <c r="G1408" s="15">
        <f t="shared" si="96"/>
        <v>3</v>
      </c>
      <c r="H1408" s="49">
        <v>0.69</v>
      </c>
      <c r="I1408" s="89">
        <f t="shared" si="93"/>
        <v>123.85</v>
      </c>
      <c r="J1408" s="89"/>
    </row>
    <row r="1409" spans="1:10" x14ac:dyDescent="0.35">
      <c r="A1409" s="15" t="str">
        <f>Pivot!A1411</f>
        <v>10609001766308</v>
      </c>
      <c r="B1409" s="90">
        <f>Pivot!B1411</f>
        <v>41573</v>
      </c>
      <c r="C1409" s="15">
        <f>Pivot!C1411</f>
        <v>12</v>
      </c>
      <c r="D1409" s="118">
        <f>Pivot!D1411</f>
        <v>118.61666666666667</v>
      </c>
      <c r="E1409" s="15">
        <f t="shared" si="94"/>
        <v>3</v>
      </c>
      <c r="F1409" s="15">
        <f t="shared" si="95"/>
        <v>2</v>
      </c>
      <c r="G1409" s="15">
        <f t="shared" si="96"/>
        <v>3</v>
      </c>
      <c r="H1409" s="49">
        <v>0.76</v>
      </c>
      <c r="I1409" s="89">
        <f t="shared" si="93"/>
        <v>1423.4</v>
      </c>
      <c r="J1409" s="89"/>
    </row>
    <row r="1410" spans="1:10" x14ac:dyDescent="0.35">
      <c r="A1410" s="15" t="str">
        <f>Pivot!A1412</f>
        <v>10609001766480</v>
      </c>
      <c r="B1410" s="90">
        <f>Pivot!B1412</f>
        <v>41201</v>
      </c>
      <c r="C1410" s="15">
        <f>Pivot!C1412</f>
        <v>1</v>
      </c>
      <c r="D1410" s="118">
        <f>Pivot!D1412</f>
        <v>27.45</v>
      </c>
      <c r="E1410" s="15">
        <f t="shared" si="94"/>
        <v>1</v>
      </c>
      <c r="F1410" s="15">
        <f t="shared" si="95"/>
        <v>1</v>
      </c>
      <c r="G1410" s="15">
        <f t="shared" si="96"/>
        <v>2</v>
      </c>
      <c r="H1410" s="49">
        <v>0.79</v>
      </c>
      <c r="I1410" s="89">
        <f t="shared" ref="I1410:I1473" si="97">D1410*C1410</f>
        <v>27.45</v>
      </c>
      <c r="J1410" s="89"/>
    </row>
    <row r="1411" spans="1:10" x14ac:dyDescent="0.35">
      <c r="A1411" s="15" t="str">
        <f>Pivot!A1413</f>
        <v>10609001766555</v>
      </c>
      <c r="B1411" s="90">
        <f>Pivot!B1413</f>
        <v>41557</v>
      </c>
      <c r="C1411" s="15">
        <f>Pivot!C1413</f>
        <v>7</v>
      </c>
      <c r="D1411" s="118">
        <f>Pivot!D1413</f>
        <v>34.557142857142857</v>
      </c>
      <c r="E1411" s="15">
        <f t="shared" ref="E1411:E1474" si="98">VLOOKUP(B1411, $K$3:$L$5, 2)</f>
        <v>3</v>
      </c>
      <c r="F1411" s="15">
        <f t="shared" ref="F1411:F1474" si="99">VLOOKUP(C1411,$K$11:$L$13,2)</f>
        <v>1</v>
      </c>
      <c r="G1411" s="15">
        <f t="shared" ref="G1411:G1474" si="100">VLOOKUP(D1411,$K$19:$L$21,2)</f>
        <v>2</v>
      </c>
      <c r="H1411" s="49">
        <v>0.8</v>
      </c>
      <c r="I1411" s="89">
        <f t="shared" si="97"/>
        <v>241.9</v>
      </c>
      <c r="J1411" s="89"/>
    </row>
    <row r="1412" spans="1:10" x14ac:dyDescent="0.35">
      <c r="A1412" s="15" t="str">
        <f>Pivot!A1414</f>
        <v>10609001766639</v>
      </c>
      <c r="B1412" s="90">
        <f>Pivot!B1414</f>
        <v>41200</v>
      </c>
      <c r="C1412" s="15">
        <f>Pivot!C1414</f>
        <v>1</v>
      </c>
      <c r="D1412" s="118">
        <f>Pivot!D1414</f>
        <v>15.45</v>
      </c>
      <c r="E1412" s="15">
        <f t="shared" si="98"/>
        <v>1</v>
      </c>
      <c r="F1412" s="15">
        <f t="shared" si="99"/>
        <v>1</v>
      </c>
      <c r="G1412" s="15">
        <f t="shared" si="100"/>
        <v>2</v>
      </c>
      <c r="H1412" s="49">
        <v>0.88</v>
      </c>
      <c r="I1412" s="89">
        <f t="shared" si="97"/>
        <v>15.45</v>
      </c>
      <c r="J1412" s="89"/>
    </row>
    <row r="1413" spans="1:10" x14ac:dyDescent="0.35">
      <c r="A1413" s="15" t="str">
        <f>Pivot!A1415</f>
        <v>10609001766712</v>
      </c>
      <c r="B1413" s="90">
        <f>Pivot!B1415</f>
        <v>41201</v>
      </c>
      <c r="C1413" s="15">
        <f>Pivot!C1415</f>
        <v>1</v>
      </c>
      <c r="D1413" s="118">
        <f>Pivot!D1415</f>
        <v>11.95</v>
      </c>
      <c r="E1413" s="15">
        <f t="shared" si="98"/>
        <v>1</v>
      </c>
      <c r="F1413" s="15">
        <f t="shared" si="99"/>
        <v>1</v>
      </c>
      <c r="G1413" s="15">
        <f t="shared" si="100"/>
        <v>2</v>
      </c>
      <c r="H1413" s="49">
        <v>0.49</v>
      </c>
      <c r="I1413" s="89">
        <f t="shared" si="97"/>
        <v>11.95</v>
      </c>
      <c r="J1413" s="89"/>
    </row>
    <row r="1414" spans="1:10" x14ac:dyDescent="0.35">
      <c r="A1414" s="15" t="str">
        <f>Pivot!A1416</f>
        <v>10609001766894</v>
      </c>
      <c r="B1414" s="90">
        <f>Pivot!B1416</f>
        <v>41200</v>
      </c>
      <c r="C1414" s="15">
        <f>Pivot!C1416</f>
        <v>1</v>
      </c>
      <c r="D1414" s="118">
        <f>Pivot!D1416</f>
        <v>19.95</v>
      </c>
      <c r="E1414" s="15">
        <f t="shared" si="98"/>
        <v>1</v>
      </c>
      <c r="F1414" s="15">
        <f t="shared" si="99"/>
        <v>1</v>
      </c>
      <c r="G1414" s="15">
        <f t="shared" si="100"/>
        <v>2</v>
      </c>
      <c r="H1414" s="49">
        <v>0.68</v>
      </c>
      <c r="I1414" s="89">
        <f t="shared" si="97"/>
        <v>19.95</v>
      </c>
      <c r="J1414" s="89"/>
    </row>
    <row r="1415" spans="1:10" x14ac:dyDescent="0.35">
      <c r="A1415" s="15" t="str">
        <f>Pivot!A1417</f>
        <v>10609001766977</v>
      </c>
      <c r="B1415" s="90">
        <f>Pivot!B1417</f>
        <v>41200</v>
      </c>
      <c r="C1415" s="15">
        <f>Pivot!C1417</f>
        <v>1</v>
      </c>
      <c r="D1415" s="118">
        <f>Pivot!D1417</f>
        <v>82.75</v>
      </c>
      <c r="E1415" s="15">
        <f t="shared" si="98"/>
        <v>1</v>
      </c>
      <c r="F1415" s="15">
        <f t="shared" si="99"/>
        <v>1</v>
      </c>
      <c r="G1415" s="15">
        <f t="shared" si="100"/>
        <v>3</v>
      </c>
      <c r="H1415" s="49">
        <v>0.59</v>
      </c>
      <c r="I1415" s="89">
        <f t="shared" si="97"/>
        <v>82.75</v>
      </c>
      <c r="J1415" s="89"/>
    </row>
    <row r="1416" spans="1:10" x14ac:dyDescent="0.35">
      <c r="A1416" s="15" t="str">
        <f>Pivot!A1418</f>
        <v>10609001767058</v>
      </c>
      <c r="B1416" s="90">
        <f>Pivot!B1418</f>
        <v>41201</v>
      </c>
      <c r="C1416" s="15">
        <f>Pivot!C1418</f>
        <v>1</v>
      </c>
      <c r="D1416" s="118">
        <f>Pivot!D1418</f>
        <v>26.7</v>
      </c>
      <c r="E1416" s="15">
        <f t="shared" si="98"/>
        <v>1</v>
      </c>
      <c r="F1416" s="15">
        <f t="shared" si="99"/>
        <v>1</v>
      </c>
      <c r="G1416" s="15">
        <f t="shared" si="100"/>
        <v>2</v>
      </c>
      <c r="H1416" s="49">
        <v>0.8</v>
      </c>
      <c r="I1416" s="89">
        <f t="shared" si="97"/>
        <v>26.7</v>
      </c>
      <c r="J1416" s="89"/>
    </row>
    <row r="1417" spans="1:10" x14ac:dyDescent="0.35">
      <c r="A1417" s="15" t="str">
        <f>Pivot!A1419</f>
        <v>10609001767132</v>
      </c>
      <c r="B1417" s="90">
        <f>Pivot!B1419</f>
        <v>41217</v>
      </c>
      <c r="C1417" s="15">
        <f>Pivot!C1419</f>
        <v>3</v>
      </c>
      <c r="D1417" s="118">
        <f>Pivot!D1419</f>
        <v>14.303333333333333</v>
      </c>
      <c r="E1417" s="15">
        <f t="shared" si="98"/>
        <v>1</v>
      </c>
      <c r="F1417" s="15">
        <f t="shared" si="99"/>
        <v>1</v>
      </c>
      <c r="G1417" s="15">
        <f t="shared" si="100"/>
        <v>2</v>
      </c>
      <c r="H1417" s="49">
        <v>0.32</v>
      </c>
      <c r="I1417" s="89">
        <f t="shared" si="97"/>
        <v>42.91</v>
      </c>
      <c r="J1417" s="89"/>
    </row>
    <row r="1418" spans="1:10" x14ac:dyDescent="0.35">
      <c r="A1418" s="15" t="str">
        <f>Pivot!A1420</f>
        <v>10609001767215</v>
      </c>
      <c r="B1418" s="90">
        <f>Pivot!B1420</f>
        <v>41441</v>
      </c>
      <c r="C1418" s="15">
        <f>Pivot!C1420</f>
        <v>6</v>
      </c>
      <c r="D1418" s="118">
        <f>Pivot!D1420</f>
        <v>14.293333333333335</v>
      </c>
      <c r="E1418" s="15">
        <f t="shared" si="98"/>
        <v>2</v>
      </c>
      <c r="F1418" s="15">
        <f t="shared" si="99"/>
        <v>1</v>
      </c>
      <c r="G1418" s="15">
        <f t="shared" si="100"/>
        <v>2</v>
      </c>
      <c r="H1418" s="49">
        <v>0.09</v>
      </c>
      <c r="I1418" s="89">
        <f t="shared" si="97"/>
        <v>85.76</v>
      </c>
      <c r="J1418" s="89"/>
    </row>
    <row r="1419" spans="1:10" x14ac:dyDescent="0.35">
      <c r="A1419" s="15" t="str">
        <f>Pivot!A1421</f>
        <v>10609001767397</v>
      </c>
      <c r="B1419" s="90">
        <f>Pivot!B1421</f>
        <v>41531</v>
      </c>
      <c r="C1419" s="15">
        <f>Pivot!C1421</f>
        <v>5</v>
      </c>
      <c r="D1419" s="118">
        <f>Pivot!D1421</f>
        <v>30.651999999999997</v>
      </c>
      <c r="E1419" s="15">
        <f t="shared" si="98"/>
        <v>3</v>
      </c>
      <c r="F1419" s="15">
        <f t="shared" si="99"/>
        <v>1</v>
      </c>
      <c r="G1419" s="15">
        <f t="shared" si="100"/>
        <v>2</v>
      </c>
      <c r="H1419" s="49">
        <v>0.65</v>
      </c>
      <c r="I1419" s="89">
        <f t="shared" si="97"/>
        <v>153.26</v>
      </c>
      <c r="J1419" s="89"/>
    </row>
    <row r="1420" spans="1:10" x14ac:dyDescent="0.35">
      <c r="A1420" s="15" t="str">
        <f>Pivot!A1422</f>
        <v>10609001767629</v>
      </c>
      <c r="B1420" s="90">
        <f>Pivot!B1422</f>
        <v>41198</v>
      </c>
      <c r="C1420" s="15">
        <f>Pivot!C1422</f>
        <v>1</v>
      </c>
      <c r="D1420" s="118">
        <f>Pivot!D1422</f>
        <v>56.35</v>
      </c>
      <c r="E1420" s="15">
        <f t="shared" si="98"/>
        <v>1</v>
      </c>
      <c r="F1420" s="15">
        <f t="shared" si="99"/>
        <v>1</v>
      </c>
      <c r="G1420" s="15">
        <f t="shared" si="100"/>
        <v>3</v>
      </c>
      <c r="H1420" s="49">
        <v>0</v>
      </c>
      <c r="I1420" s="89">
        <f t="shared" si="97"/>
        <v>56.35</v>
      </c>
      <c r="J1420" s="89"/>
    </row>
    <row r="1421" spans="1:10" x14ac:dyDescent="0.35">
      <c r="A1421" s="15" t="str">
        <f>Pivot!A1423</f>
        <v>10609001767884</v>
      </c>
      <c r="B1421" s="90">
        <f>Pivot!B1423</f>
        <v>41417</v>
      </c>
      <c r="C1421" s="15">
        <f>Pivot!C1423</f>
        <v>11</v>
      </c>
      <c r="D1421" s="118">
        <f>Pivot!D1423</f>
        <v>57.95</v>
      </c>
      <c r="E1421" s="15">
        <f t="shared" si="98"/>
        <v>2</v>
      </c>
      <c r="F1421" s="15">
        <f t="shared" si="99"/>
        <v>2</v>
      </c>
      <c r="G1421" s="15">
        <f t="shared" si="100"/>
        <v>3</v>
      </c>
      <c r="H1421" s="49">
        <v>0.32</v>
      </c>
      <c r="I1421" s="89">
        <f t="shared" si="97"/>
        <v>637.45000000000005</v>
      </c>
      <c r="J1421" s="89"/>
    </row>
    <row r="1422" spans="1:10" x14ac:dyDescent="0.35">
      <c r="A1422" s="15" t="str">
        <f>Pivot!A1424</f>
        <v>10609001767967</v>
      </c>
      <c r="B1422" s="90">
        <f>Pivot!B1424</f>
        <v>41461</v>
      </c>
      <c r="C1422" s="15">
        <f>Pivot!C1424</f>
        <v>4</v>
      </c>
      <c r="D1422" s="118">
        <f>Pivot!D1424</f>
        <v>34.75</v>
      </c>
      <c r="E1422" s="15">
        <f t="shared" si="98"/>
        <v>2</v>
      </c>
      <c r="F1422" s="15">
        <f t="shared" si="99"/>
        <v>1</v>
      </c>
      <c r="G1422" s="15">
        <f t="shared" si="100"/>
        <v>2</v>
      </c>
      <c r="H1422" s="49">
        <v>0.26</v>
      </c>
      <c r="I1422" s="89">
        <f t="shared" si="97"/>
        <v>139</v>
      </c>
      <c r="J1422" s="89"/>
    </row>
    <row r="1423" spans="1:10" x14ac:dyDescent="0.35">
      <c r="A1423" s="15" t="str">
        <f>Pivot!A1425</f>
        <v>10609001768049</v>
      </c>
      <c r="B1423" s="90">
        <f>Pivot!B1425</f>
        <v>41580</v>
      </c>
      <c r="C1423" s="15">
        <f>Pivot!C1425</f>
        <v>8</v>
      </c>
      <c r="D1423" s="118">
        <f>Pivot!D1425</f>
        <v>30.024999999999999</v>
      </c>
      <c r="E1423" s="15">
        <f t="shared" si="98"/>
        <v>3</v>
      </c>
      <c r="F1423" s="15">
        <f t="shared" si="99"/>
        <v>1</v>
      </c>
      <c r="G1423" s="15">
        <f t="shared" si="100"/>
        <v>2</v>
      </c>
      <c r="H1423" s="49">
        <v>0.45</v>
      </c>
      <c r="I1423" s="89">
        <f t="shared" si="97"/>
        <v>240.2</v>
      </c>
      <c r="J1423" s="89"/>
    </row>
    <row r="1424" spans="1:10" x14ac:dyDescent="0.35">
      <c r="A1424" s="15" t="str">
        <f>Pivot!A1426</f>
        <v>10609001768122</v>
      </c>
      <c r="B1424" s="90">
        <f>Pivot!B1426</f>
        <v>41270</v>
      </c>
      <c r="C1424" s="15">
        <f>Pivot!C1426</f>
        <v>2</v>
      </c>
      <c r="D1424" s="118">
        <f>Pivot!D1426</f>
        <v>61.524999999999999</v>
      </c>
      <c r="E1424" s="15">
        <f t="shared" si="98"/>
        <v>1</v>
      </c>
      <c r="F1424" s="15">
        <f t="shared" si="99"/>
        <v>1</v>
      </c>
      <c r="G1424" s="15">
        <f t="shared" si="100"/>
        <v>3</v>
      </c>
      <c r="H1424" s="49">
        <v>0.74</v>
      </c>
      <c r="I1424" s="89">
        <f t="shared" si="97"/>
        <v>123.05</v>
      </c>
      <c r="J1424" s="89"/>
    </row>
    <row r="1425" spans="1:10" x14ac:dyDescent="0.35">
      <c r="A1425" s="15" t="str">
        <f>Pivot!A1427</f>
        <v>10609001768205</v>
      </c>
      <c r="B1425" s="90">
        <f>Pivot!B1427</f>
        <v>41579</v>
      </c>
      <c r="C1425" s="15">
        <f>Pivot!C1427</f>
        <v>43</v>
      </c>
      <c r="D1425" s="118">
        <f>Pivot!D1427</f>
        <v>46.478604651162804</v>
      </c>
      <c r="E1425" s="15">
        <f t="shared" si="98"/>
        <v>3</v>
      </c>
      <c r="F1425" s="15">
        <f t="shared" si="99"/>
        <v>3</v>
      </c>
      <c r="G1425" s="15">
        <f t="shared" si="100"/>
        <v>3</v>
      </c>
      <c r="H1425" s="49">
        <v>0.5</v>
      </c>
      <c r="I1425" s="89">
        <f t="shared" si="97"/>
        <v>1998.5800000000006</v>
      </c>
      <c r="J1425" s="89"/>
    </row>
    <row r="1426" spans="1:10" x14ac:dyDescent="0.35">
      <c r="A1426" s="15" t="str">
        <f>Pivot!A1428</f>
        <v>10609001768460</v>
      </c>
      <c r="B1426" s="90">
        <f>Pivot!B1428</f>
        <v>41572</v>
      </c>
      <c r="C1426" s="15">
        <f>Pivot!C1428</f>
        <v>19</v>
      </c>
      <c r="D1426" s="118">
        <f>Pivot!D1428</f>
        <v>17.032105263157888</v>
      </c>
      <c r="E1426" s="15">
        <f t="shared" si="98"/>
        <v>3</v>
      </c>
      <c r="F1426" s="15">
        <f t="shared" si="99"/>
        <v>2</v>
      </c>
      <c r="G1426" s="15">
        <f t="shared" si="100"/>
        <v>2</v>
      </c>
      <c r="H1426" s="49">
        <v>0.06</v>
      </c>
      <c r="I1426" s="89">
        <f t="shared" si="97"/>
        <v>323.6099999999999</v>
      </c>
      <c r="J1426" s="89"/>
    </row>
    <row r="1427" spans="1:10" x14ac:dyDescent="0.35">
      <c r="A1427" s="15" t="str">
        <f>Pivot!A1429</f>
        <v>10609001768536</v>
      </c>
      <c r="B1427" s="90">
        <f>Pivot!B1429</f>
        <v>41582</v>
      </c>
      <c r="C1427" s="15">
        <f>Pivot!C1429</f>
        <v>46</v>
      </c>
      <c r="D1427" s="118">
        <f>Pivot!D1429</f>
        <v>15.599130434782612</v>
      </c>
      <c r="E1427" s="15">
        <f t="shared" si="98"/>
        <v>3</v>
      </c>
      <c r="F1427" s="15">
        <f t="shared" si="99"/>
        <v>3</v>
      </c>
      <c r="G1427" s="15">
        <f t="shared" si="100"/>
        <v>2</v>
      </c>
      <c r="H1427" s="49">
        <v>0.49</v>
      </c>
      <c r="I1427" s="89">
        <f t="shared" si="97"/>
        <v>717.56000000000017</v>
      </c>
      <c r="J1427" s="89"/>
    </row>
    <row r="1428" spans="1:10" x14ac:dyDescent="0.35">
      <c r="A1428" s="15" t="str">
        <f>Pivot!A1430</f>
        <v>10609001768619</v>
      </c>
      <c r="B1428" s="90">
        <f>Pivot!B1430</f>
        <v>41528</v>
      </c>
      <c r="C1428" s="15">
        <f>Pivot!C1430</f>
        <v>12</v>
      </c>
      <c r="D1428" s="118">
        <f>Pivot!D1430</f>
        <v>24.608333333333324</v>
      </c>
      <c r="E1428" s="15">
        <f t="shared" si="98"/>
        <v>3</v>
      </c>
      <c r="F1428" s="15">
        <f t="shared" si="99"/>
        <v>2</v>
      </c>
      <c r="G1428" s="15">
        <f t="shared" si="100"/>
        <v>2</v>
      </c>
      <c r="H1428" s="49">
        <v>0.37</v>
      </c>
      <c r="I1428" s="89">
        <f t="shared" si="97"/>
        <v>295.2999999999999</v>
      </c>
      <c r="J1428" s="89"/>
    </row>
    <row r="1429" spans="1:10" x14ac:dyDescent="0.35">
      <c r="A1429" s="15" t="str">
        <f>Pivot!A1431</f>
        <v>10609001768791</v>
      </c>
      <c r="B1429" s="90">
        <f>Pivot!B1431</f>
        <v>41578</v>
      </c>
      <c r="C1429" s="15">
        <f>Pivot!C1431</f>
        <v>40</v>
      </c>
      <c r="D1429" s="118">
        <f>Pivot!D1431</f>
        <v>9.764999999999997</v>
      </c>
      <c r="E1429" s="15">
        <f t="shared" si="98"/>
        <v>3</v>
      </c>
      <c r="F1429" s="15">
        <f t="shared" si="99"/>
        <v>3</v>
      </c>
      <c r="G1429" s="15">
        <f t="shared" si="100"/>
        <v>1</v>
      </c>
      <c r="H1429" s="49">
        <v>0.36</v>
      </c>
      <c r="I1429" s="89">
        <f t="shared" si="97"/>
        <v>390.59999999999991</v>
      </c>
      <c r="J1429" s="89"/>
    </row>
    <row r="1430" spans="1:10" x14ac:dyDescent="0.35">
      <c r="A1430" s="15" t="str">
        <f>Pivot!A1432</f>
        <v>10609001768874</v>
      </c>
      <c r="B1430" s="90">
        <f>Pivot!B1432</f>
        <v>41403</v>
      </c>
      <c r="C1430" s="15">
        <f>Pivot!C1432</f>
        <v>6</v>
      </c>
      <c r="D1430" s="118">
        <f>Pivot!D1432</f>
        <v>10.391666666666666</v>
      </c>
      <c r="E1430" s="15">
        <f t="shared" si="98"/>
        <v>2</v>
      </c>
      <c r="F1430" s="15">
        <f t="shared" si="99"/>
        <v>1</v>
      </c>
      <c r="G1430" s="15">
        <f t="shared" si="100"/>
        <v>2</v>
      </c>
      <c r="H1430" s="49">
        <v>0.24</v>
      </c>
      <c r="I1430" s="89">
        <f t="shared" si="97"/>
        <v>62.349999999999994</v>
      </c>
      <c r="J1430" s="89"/>
    </row>
    <row r="1431" spans="1:10" x14ac:dyDescent="0.35">
      <c r="A1431" s="15" t="str">
        <f>Pivot!A1433</f>
        <v>10609001768957</v>
      </c>
      <c r="B1431" s="90">
        <f>Pivot!B1433</f>
        <v>41197</v>
      </c>
      <c r="C1431" s="15">
        <f>Pivot!C1433</f>
        <v>1</v>
      </c>
      <c r="D1431" s="118">
        <f>Pivot!D1433</f>
        <v>0</v>
      </c>
      <c r="E1431" s="15">
        <f t="shared" si="98"/>
        <v>1</v>
      </c>
      <c r="F1431" s="15">
        <f t="shared" si="99"/>
        <v>1</v>
      </c>
      <c r="G1431" s="15">
        <f t="shared" si="100"/>
        <v>1</v>
      </c>
      <c r="H1431" s="49">
        <v>0.79</v>
      </c>
      <c r="I1431" s="89">
        <f t="shared" si="97"/>
        <v>0</v>
      </c>
      <c r="J1431" s="89"/>
    </row>
    <row r="1432" spans="1:10" x14ac:dyDescent="0.35">
      <c r="A1432" s="15" t="str">
        <f>Pivot!A1434</f>
        <v>10609001769039</v>
      </c>
      <c r="B1432" s="90">
        <f>Pivot!B1434</f>
        <v>41326</v>
      </c>
      <c r="C1432" s="15">
        <f>Pivot!C1434</f>
        <v>3</v>
      </c>
      <c r="D1432" s="118">
        <f>Pivot!D1434</f>
        <v>12.883333333333333</v>
      </c>
      <c r="E1432" s="15">
        <f t="shared" si="98"/>
        <v>1</v>
      </c>
      <c r="F1432" s="15">
        <f t="shared" si="99"/>
        <v>1</v>
      </c>
      <c r="G1432" s="15">
        <f t="shared" si="100"/>
        <v>2</v>
      </c>
      <c r="H1432" s="49">
        <v>0.91</v>
      </c>
      <c r="I1432" s="89">
        <f t="shared" si="97"/>
        <v>38.65</v>
      </c>
      <c r="J1432" s="89"/>
    </row>
    <row r="1433" spans="1:10" x14ac:dyDescent="0.35">
      <c r="A1433" s="15" t="str">
        <f>Pivot!A1435</f>
        <v>10609001769112</v>
      </c>
      <c r="B1433" s="90">
        <f>Pivot!B1435</f>
        <v>41582</v>
      </c>
      <c r="C1433" s="15">
        <f>Pivot!C1435</f>
        <v>33</v>
      </c>
      <c r="D1433" s="118">
        <f>Pivot!D1435</f>
        <v>30.824848484848481</v>
      </c>
      <c r="E1433" s="15">
        <f t="shared" si="98"/>
        <v>3</v>
      </c>
      <c r="F1433" s="15">
        <f t="shared" si="99"/>
        <v>3</v>
      </c>
      <c r="G1433" s="15">
        <f t="shared" si="100"/>
        <v>2</v>
      </c>
      <c r="H1433" s="49">
        <v>0.55000000000000004</v>
      </c>
      <c r="I1433" s="89">
        <f t="shared" si="97"/>
        <v>1017.2199999999999</v>
      </c>
      <c r="J1433" s="89"/>
    </row>
    <row r="1434" spans="1:10" x14ac:dyDescent="0.35">
      <c r="A1434" s="15" t="str">
        <f>Pivot!A1436</f>
        <v>10609001769294</v>
      </c>
      <c r="B1434" s="90">
        <f>Pivot!B1436</f>
        <v>41197</v>
      </c>
      <c r="C1434" s="15">
        <f>Pivot!C1436</f>
        <v>1</v>
      </c>
      <c r="D1434" s="118">
        <f>Pivot!D1436</f>
        <v>6.45</v>
      </c>
      <c r="E1434" s="15">
        <f t="shared" si="98"/>
        <v>1</v>
      </c>
      <c r="F1434" s="15">
        <f t="shared" si="99"/>
        <v>1</v>
      </c>
      <c r="G1434" s="15">
        <f t="shared" si="100"/>
        <v>1</v>
      </c>
      <c r="H1434" s="49">
        <v>0.94</v>
      </c>
      <c r="I1434" s="89">
        <f t="shared" si="97"/>
        <v>6.45</v>
      </c>
      <c r="J1434" s="89"/>
    </row>
    <row r="1435" spans="1:10" x14ac:dyDescent="0.35">
      <c r="A1435" s="15" t="str">
        <f>Pivot!A1437</f>
        <v>10609001769377</v>
      </c>
      <c r="B1435" s="90">
        <f>Pivot!B1437</f>
        <v>41284</v>
      </c>
      <c r="C1435" s="15">
        <f>Pivot!C1437</f>
        <v>5</v>
      </c>
      <c r="D1435" s="118">
        <f>Pivot!D1437</f>
        <v>7.444</v>
      </c>
      <c r="E1435" s="15">
        <f t="shared" si="98"/>
        <v>1</v>
      </c>
      <c r="F1435" s="15">
        <f t="shared" si="99"/>
        <v>1</v>
      </c>
      <c r="G1435" s="15">
        <f t="shared" si="100"/>
        <v>1</v>
      </c>
      <c r="H1435" s="49">
        <v>0.49</v>
      </c>
      <c r="I1435" s="89">
        <f t="shared" si="97"/>
        <v>37.22</v>
      </c>
      <c r="J1435" s="89"/>
    </row>
    <row r="1436" spans="1:10" x14ac:dyDescent="0.35">
      <c r="A1436" s="15" t="str">
        <f>Pivot!A1438</f>
        <v>10609001769609</v>
      </c>
      <c r="B1436" s="90">
        <f>Pivot!B1438</f>
        <v>41226</v>
      </c>
      <c r="C1436" s="15">
        <f>Pivot!C1438</f>
        <v>2</v>
      </c>
      <c r="D1436" s="118">
        <f>Pivot!D1438</f>
        <v>30.5</v>
      </c>
      <c r="E1436" s="15">
        <f t="shared" si="98"/>
        <v>1</v>
      </c>
      <c r="F1436" s="15">
        <f t="shared" si="99"/>
        <v>1</v>
      </c>
      <c r="G1436" s="15">
        <f t="shared" si="100"/>
        <v>2</v>
      </c>
      <c r="H1436" s="49">
        <v>0.41</v>
      </c>
      <c r="I1436" s="89">
        <f t="shared" si="97"/>
        <v>61</v>
      </c>
      <c r="J1436" s="89"/>
    </row>
    <row r="1437" spans="1:10" x14ac:dyDescent="0.35">
      <c r="A1437" s="15" t="str">
        <f>Pivot!A1439</f>
        <v>10609001769781</v>
      </c>
      <c r="B1437" s="90">
        <f>Pivot!B1439</f>
        <v>41197</v>
      </c>
      <c r="C1437" s="15">
        <f>Pivot!C1439</f>
        <v>1</v>
      </c>
      <c r="D1437" s="118">
        <f>Pivot!D1439</f>
        <v>17.25</v>
      </c>
      <c r="E1437" s="15">
        <f t="shared" si="98"/>
        <v>1</v>
      </c>
      <c r="F1437" s="15">
        <f t="shared" si="99"/>
        <v>1</v>
      </c>
      <c r="G1437" s="15">
        <f t="shared" si="100"/>
        <v>2</v>
      </c>
      <c r="H1437" s="49">
        <v>0.49</v>
      </c>
      <c r="I1437" s="89">
        <f t="shared" si="97"/>
        <v>17.25</v>
      </c>
      <c r="J1437" s="89"/>
    </row>
    <row r="1438" spans="1:10" x14ac:dyDescent="0.35">
      <c r="A1438" s="15" t="str">
        <f>Pivot!A1440</f>
        <v>10609001769864</v>
      </c>
      <c r="B1438" s="90">
        <f>Pivot!B1440</f>
        <v>41197</v>
      </c>
      <c r="C1438" s="15">
        <f>Pivot!C1440</f>
        <v>1</v>
      </c>
      <c r="D1438" s="118">
        <f>Pivot!D1440</f>
        <v>27.45</v>
      </c>
      <c r="E1438" s="15">
        <f t="shared" si="98"/>
        <v>1</v>
      </c>
      <c r="F1438" s="15">
        <f t="shared" si="99"/>
        <v>1</v>
      </c>
      <c r="G1438" s="15">
        <f t="shared" si="100"/>
        <v>2</v>
      </c>
      <c r="H1438" s="49">
        <v>0.87</v>
      </c>
      <c r="I1438" s="89">
        <f t="shared" si="97"/>
        <v>27.45</v>
      </c>
      <c r="J1438" s="89"/>
    </row>
    <row r="1439" spans="1:10" x14ac:dyDescent="0.35">
      <c r="A1439" s="15" t="str">
        <f>Pivot!A1441</f>
        <v>10609001769948</v>
      </c>
      <c r="B1439" s="90">
        <f>Pivot!B1441</f>
        <v>41197</v>
      </c>
      <c r="C1439" s="15">
        <f>Pivot!C1441</f>
        <v>1</v>
      </c>
      <c r="D1439" s="118">
        <f>Pivot!D1441</f>
        <v>20.5</v>
      </c>
      <c r="E1439" s="15">
        <f t="shared" si="98"/>
        <v>1</v>
      </c>
      <c r="F1439" s="15">
        <f t="shared" si="99"/>
        <v>1</v>
      </c>
      <c r="G1439" s="15">
        <f t="shared" si="100"/>
        <v>2</v>
      </c>
      <c r="H1439" s="49">
        <v>0.71</v>
      </c>
      <c r="I1439" s="89">
        <f t="shared" si="97"/>
        <v>20.5</v>
      </c>
      <c r="J1439" s="89"/>
    </row>
    <row r="1440" spans="1:10" x14ac:dyDescent="0.35">
      <c r="A1440" s="15" t="str">
        <f>Pivot!A1442</f>
        <v>10609001770185</v>
      </c>
      <c r="B1440" s="90">
        <f>Pivot!B1442</f>
        <v>41197</v>
      </c>
      <c r="C1440" s="15">
        <f>Pivot!C1442</f>
        <v>1</v>
      </c>
      <c r="D1440" s="118">
        <f>Pivot!D1442</f>
        <v>27.9</v>
      </c>
      <c r="E1440" s="15">
        <f t="shared" si="98"/>
        <v>1</v>
      </c>
      <c r="F1440" s="15">
        <f t="shared" si="99"/>
        <v>1</v>
      </c>
      <c r="G1440" s="15">
        <f t="shared" si="100"/>
        <v>2</v>
      </c>
      <c r="H1440" s="49">
        <v>0.23</v>
      </c>
      <c r="I1440" s="89">
        <f t="shared" si="97"/>
        <v>27.9</v>
      </c>
      <c r="J1440" s="89"/>
    </row>
    <row r="1441" spans="1:10" x14ac:dyDescent="0.35">
      <c r="A1441" s="15" t="str">
        <f>Pivot!A1443</f>
        <v>10609001770268</v>
      </c>
      <c r="B1441" s="90">
        <f>Pivot!B1443</f>
        <v>41197</v>
      </c>
      <c r="C1441" s="15">
        <f>Pivot!C1443</f>
        <v>1</v>
      </c>
      <c r="D1441" s="118">
        <f>Pivot!D1443</f>
        <v>39</v>
      </c>
      <c r="E1441" s="15">
        <f t="shared" si="98"/>
        <v>1</v>
      </c>
      <c r="F1441" s="15">
        <f t="shared" si="99"/>
        <v>1</v>
      </c>
      <c r="G1441" s="15">
        <f t="shared" si="100"/>
        <v>2</v>
      </c>
      <c r="H1441" s="49">
        <v>0.7</v>
      </c>
      <c r="I1441" s="89">
        <f t="shared" si="97"/>
        <v>39</v>
      </c>
      <c r="J1441" s="89"/>
    </row>
    <row r="1442" spans="1:10" x14ac:dyDescent="0.35">
      <c r="A1442" s="15" t="str">
        <f>Pivot!A1444</f>
        <v>10609001770342</v>
      </c>
      <c r="B1442" s="90">
        <f>Pivot!B1444</f>
        <v>41197</v>
      </c>
      <c r="C1442" s="15">
        <f>Pivot!C1444</f>
        <v>1</v>
      </c>
      <c r="D1442" s="118">
        <f>Pivot!D1444</f>
        <v>59.8</v>
      </c>
      <c r="E1442" s="15">
        <f t="shared" si="98"/>
        <v>1</v>
      </c>
      <c r="F1442" s="15">
        <f t="shared" si="99"/>
        <v>1</v>
      </c>
      <c r="G1442" s="15">
        <f t="shared" si="100"/>
        <v>3</v>
      </c>
      <c r="H1442" s="49">
        <v>0.51</v>
      </c>
      <c r="I1442" s="89">
        <f t="shared" si="97"/>
        <v>59.8</v>
      </c>
      <c r="J1442" s="89"/>
    </row>
    <row r="1443" spans="1:10" x14ac:dyDescent="0.35">
      <c r="A1443" s="15" t="str">
        <f>Pivot!A1445</f>
        <v>10609001770599</v>
      </c>
      <c r="B1443" s="90">
        <f>Pivot!B1445</f>
        <v>41536</v>
      </c>
      <c r="C1443" s="15">
        <f>Pivot!C1445</f>
        <v>26</v>
      </c>
      <c r="D1443" s="118">
        <f>Pivot!D1445</f>
        <v>36.630769230769232</v>
      </c>
      <c r="E1443" s="15">
        <f t="shared" si="98"/>
        <v>3</v>
      </c>
      <c r="F1443" s="15">
        <f t="shared" si="99"/>
        <v>3</v>
      </c>
      <c r="G1443" s="15">
        <f t="shared" si="100"/>
        <v>2</v>
      </c>
      <c r="H1443" s="49">
        <v>0.36</v>
      </c>
      <c r="I1443" s="89">
        <f t="shared" si="97"/>
        <v>952.40000000000009</v>
      </c>
      <c r="J1443" s="89"/>
    </row>
    <row r="1444" spans="1:10" x14ac:dyDescent="0.35">
      <c r="A1444" s="15" t="str">
        <f>Pivot!A1446</f>
        <v>10609001770672</v>
      </c>
      <c r="B1444" s="90">
        <f>Pivot!B1446</f>
        <v>41197</v>
      </c>
      <c r="C1444" s="15">
        <f>Pivot!C1446</f>
        <v>1</v>
      </c>
      <c r="D1444" s="118">
        <f>Pivot!D1446</f>
        <v>30.2</v>
      </c>
      <c r="E1444" s="15">
        <f t="shared" si="98"/>
        <v>1</v>
      </c>
      <c r="F1444" s="15">
        <f t="shared" si="99"/>
        <v>1</v>
      </c>
      <c r="G1444" s="15">
        <f t="shared" si="100"/>
        <v>2</v>
      </c>
      <c r="H1444" s="49">
        <v>0.22</v>
      </c>
      <c r="I1444" s="89">
        <f t="shared" si="97"/>
        <v>30.2</v>
      </c>
      <c r="J1444" s="89"/>
    </row>
    <row r="1445" spans="1:10" x14ac:dyDescent="0.35">
      <c r="A1445" s="15" t="str">
        <f>Pivot!A1447</f>
        <v>10609001770755</v>
      </c>
      <c r="B1445" s="90">
        <f>Pivot!B1447</f>
        <v>41197</v>
      </c>
      <c r="C1445" s="15">
        <f>Pivot!C1447</f>
        <v>1</v>
      </c>
      <c r="D1445" s="118">
        <f>Pivot!D1447</f>
        <v>53.25</v>
      </c>
      <c r="E1445" s="15">
        <f t="shared" si="98"/>
        <v>1</v>
      </c>
      <c r="F1445" s="15">
        <f t="shared" si="99"/>
        <v>1</v>
      </c>
      <c r="G1445" s="15">
        <f t="shared" si="100"/>
        <v>3</v>
      </c>
      <c r="H1445" s="49">
        <v>0.86</v>
      </c>
      <c r="I1445" s="89">
        <f t="shared" si="97"/>
        <v>53.25</v>
      </c>
      <c r="J1445" s="89"/>
    </row>
    <row r="1446" spans="1:10" x14ac:dyDescent="0.35">
      <c r="A1446" s="15" t="str">
        <f>Pivot!A1448</f>
        <v>10609001770839</v>
      </c>
      <c r="B1446" s="90">
        <f>Pivot!B1448</f>
        <v>41197</v>
      </c>
      <c r="C1446" s="15">
        <f>Pivot!C1448</f>
        <v>1</v>
      </c>
      <c r="D1446" s="118">
        <f>Pivot!D1448</f>
        <v>62.8</v>
      </c>
      <c r="E1446" s="15">
        <f t="shared" si="98"/>
        <v>1</v>
      </c>
      <c r="F1446" s="15">
        <f t="shared" si="99"/>
        <v>1</v>
      </c>
      <c r="G1446" s="15">
        <f t="shared" si="100"/>
        <v>3</v>
      </c>
      <c r="H1446" s="49">
        <v>0.71</v>
      </c>
      <c r="I1446" s="89">
        <f t="shared" si="97"/>
        <v>62.8</v>
      </c>
      <c r="J1446" s="89"/>
    </row>
    <row r="1447" spans="1:10" x14ac:dyDescent="0.35">
      <c r="A1447" s="15" t="str">
        <f>Pivot!A1449</f>
        <v>10609001770912</v>
      </c>
      <c r="B1447" s="90">
        <f>Pivot!B1449</f>
        <v>41197</v>
      </c>
      <c r="C1447" s="15">
        <f>Pivot!C1449</f>
        <v>1</v>
      </c>
      <c r="D1447" s="118">
        <f>Pivot!D1449</f>
        <v>10.75</v>
      </c>
      <c r="E1447" s="15">
        <f t="shared" si="98"/>
        <v>1</v>
      </c>
      <c r="F1447" s="15">
        <f t="shared" si="99"/>
        <v>1</v>
      </c>
      <c r="G1447" s="15">
        <f t="shared" si="100"/>
        <v>2</v>
      </c>
      <c r="H1447" s="49">
        <v>0.03</v>
      </c>
      <c r="I1447" s="89">
        <f t="shared" si="97"/>
        <v>10.75</v>
      </c>
      <c r="J1447" s="89"/>
    </row>
    <row r="1448" spans="1:10" x14ac:dyDescent="0.35">
      <c r="A1448" s="15" t="str">
        <f>Pivot!A1450</f>
        <v>10609001771175</v>
      </c>
      <c r="B1448" s="90">
        <f>Pivot!B1450</f>
        <v>41205</v>
      </c>
      <c r="C1448" s="15">
        <f>Pivot!C1450</f>
        <v>1</v>
      </c>
      <c r="D1448" s="118">
        <f>Pivot!D1450</f>
        <v>26.45</v>
      </c>
      <c r="E1448" s="15">
        <f t="shared" si="98"/>
        <v>1</v>
      </c>
      <c r="F1448" s="15">
        <f t="shared" si="99"/>
        <v>1</v>
      </c>
      <c r="G1448" s="15">
        <f t="shared" si="100"/>
        <v>2</v>
      </c>
      <c r="H1448" s="49">
        <v>0.61</v>
      </c>
      <c r="I1448" s="89">
        <f t="shared" si="97"/>
        <v>26.45</v>
      </c>
      <c r="J1448" s="89"/>
    </row>
    <row r="1449" spans="1:10" x14ac:dyDescent="0.35">
      <c r="A1449" s="15" t="str">
        <f>Pivot!A1451</f>
        <v>10609001771258</v>
      </c>
      <c r="B1449" s="90">
        <f>Pivot!B1451</f>
        <v>41264</v>
      </c>
      <c r="C1449" s="15">
        <f>Pivot!C1451</f>
        <v>3</v>
      </c>
      <c r="D1449" s="118">
        <f>Pivot!D1451</f>
        <v>10.949999999999998</v>
      </c>
      <c r="E1449" s="15">
        <f t="shared" si="98"/>
        <v>1</v>
      </c>
      <c r="F1449" s="15">
        <f t="shared" si="99"/>
        <v>1</v>
      </c>
      <c r="G1449" s="15">
        <f t="shared" si="100"/>
        <v>2</v>
      </c>
      <c r="H1449" s="49">
        <v>0.63</v>
      </c>
      <c r="I1449" s="89">
        <f t="shared" si="97"/>
        <v>32.849999999999994</v>
      </c>
      <c r="J1449" s="89"/>
    </row>
    <row r="1450" spans="1:10" x14ac:dyDescent="0.35">
      <c r="A1450" s="15" t="str">
        <f>Pivot!A1452</f>
        <v>10609001771589</v>
      </c>
      <c r="B1450" s="90">
        <f>Pivot!B1452</f>
        <v>41197</v>
      </c>
      <c r="C1450" s="15">
        <f>Pivot!C1452</f>
        <v>1</v>
      </c>
      <c r="D1450" s="118">
        <f>Pivot!D1452</f>
        <v>48.7</v>
      </c>
      <c r="E1450" s="15">
        <f t="shared" si="98"/>
        <v>1</v>
      </c>
      <c r="F1450" s="15">
        <f t="shared" si="99"/>
        <v>1</v>
      </c>
      <c r="G1450" s="15">
        <f t="shared" si="100"/>
        <v>3</v>
      </c>
      <c r="H1450" s="49">
        <v>0.48</v>
      </c>
      <c r="I1450" s="89">
        <f t="shared" si="97"/>
        <v>48.7</v>
      </c>
      <c r="J1450" s="89"/>
    </row>
    <row r="1451" spans="1:10" x14ac:dyDescent="0.35">
      <c r="A1451" s="15" t="str">
        <f>Pivot!A1453</f>
        <v>10609001771662</v>
      </c>
      <c r="B1451" s="90">
        <f>Pivot!B1453</f>
        <v>41208</v>
      </c>
      <c r="C1451" s="15">
        <f>Pivot!C1453</f>
        <v>1</v>
      </c>
      <c r="D1451" s="118">
        <f>Pivot!D1453</f>
        <v>30.7</v>
      </c>
      <c r="E1451" s="15">
        <f t="shared" si="98"/>
        <v>1</v>
      </c>
      <c r="F1451" s="15">
        <f t="shared" si="99"/>
        <v>1</v>
      </c>
      <c r="G1451" s="15">
        <f t="shared" si="100"/>
        <v>2</v>
      </c>
      <c r="H1451" s="49">
        <v>0.65</v>
      </c>
      <c r="I1451" s="89">
        <f t="shared" si="97"/>
        <v>30.7</v>
      </c>
      <c r="J1451" s="89"/>
    </row>
    <row r="1452" spans="1:10" x14ac:dyDescent="0.35">
      <c r="A1452" s="15" t="str">
        <f>Pivot!A1454</f>
        <v>10609001771746</v>
      </c>
      <c r="B1452" s="90">
        <f>Pivot!B1454</f>
        <v>41197</v>
      </c>
      <c r="C1452" s="15">
        <f>Pivot!C1454</f>
        <v>1</v>
      </c>
      <c r="D1452" s="118">
        <f>Pivot!D1454</f>
        <v>34.880000000000003</v>
      </c>
      <c r="E1452" s="15">
        <f t="shared" si="98"/>
        <v>1</v>
      </c>
      <c r="F1452" s="15">
        <f t="shared" si="99"/>
        <v>1</v>
      </c>
      <c r="G1452" s="15">
        <f t="shared" si="100"/>
        <v>2</v>
      </c>
      <c r="H1452" s="49">
        <v>0.82</v>
      </c>
      <c r="I1452" s="89">
        <f t="shared" si="97"/>
        <v>34.880000000000003</v>
      </c>
      <c r="J1452" s="89"/>
    </row>
    <row r="1453" spans="1:10" x14ac:dyDescent="0.35">
      <c r="A1453" s="15" t="str">
        <f>Pivot!A1455</f>
        <v>10609001771902</v>
      </c>
      <c r="B1453" s="90">
        <f>Pivot!B1455</f>
        <v>41327</v>
      </c>
      <c r="C1453" s="15">
        <f>Pivot!C1455</f>
        <v>4</v>
      </c>
      <c r="D1453" s="118">
        <f>Pivot!D1455</f>
        <v>14.6875</v>
      </c>
      <c r="E1453" s="15">
        <f t="shared" si="98"/>
        <v>1</v>
      </c>
      <c r="F1453" s="15">
        <f t="shared" si="99"/>
        <v>1</v>
      </c>
      <c r="G1453" s="15">
        <f t="shared" si="100"/>
        <v>2</v>
      </c>
      <c r="H1453" s="49">
        <v>0.51</v>
      </c>
      <c r="I1453" s="89">
        <f t="shared" si="97"/>
        <v>58.75</v>
      </c>
      <c r="J1453" s="89"/>
    </row>
    <row r="1454" spans="1:10" x14ac:dyDescent="0.35">
      <c r="A1454" s="15" t="str">
        <f>Pivot!A1456</f>
        <v>10609001772165</v>
      </c>
      <c r="B1454" s="90">
        <f>Pivot!B1456</f>
        <v>41198</v>
      </c>
      <c r="C1454" s="15">
        <f>Pivot!C1456</f>
        <v>1</v>
      </c>
      <c r="D1454" s="118">
        <f>Pivot!D1456</f>
        <v>14.65</v>
      </c>
      <c r="E1454" s="15">
        <f t="shared" si="98"/>
        <v>1</v>
      </c>
      <c r="F1454" s="15">
        <f t="shared" si="99"/>
        <v>1</v>
      </c>
      <c r="G1454" s="15">
        <f t="shared" si="100"/>
        <v>2</v>
      </c>
      <c r="H1454" s="49">
        <v>0.02</v>
      </c>
      <c r="I1454" s="89">
        <f t="shared" si="97"/>
        <v>14.65</v>
      </c>
      <c r="J1454" s="89"/>
    </row>
    <row r="1455" spans="1:10" x14ac:dyDescent="0.35">
      <c r="A1455" s="15" t="str">
        <f>Pivot!A1457</f>
        <v>10609001772249</v>
      </c>
      <c r="B1455" s="90">
        <f>Pivot!B1457</f>
        <v>41394</v>
      </c>
      <c r="C1455" s="15">
        <f>Pivot!C1457</f>
        <v>3</v>
      </c>
      <c r="D1455" s="118">
        <f>Pivot!D1457</f>
        <v>35.4</v>
      </c>
      <c r="E1455" s="15">
        <f t="shared" si="98"/>
        <v>1</v>
      </c>
      <c r="F1455" s="15">
        <f t="shared" si="99"/>
        <v>1</v>
      </c>
      <c r="G1455" s="15">
        <f t="shared" si="100"/>
        <v>2</v>
      </c>
      <c r="H1455" s="49">
        <v>0.06</v>
      </c>
      <c r="I1455" s="89">
        <f t="shared" si="97"/>
        <v>106.19999999999999</v>
      </c>
      <c r="J1455" s="89"/>
    </row>
    <row r="1456" spans="1:10" x14ac:dyDescent="0.35">
      <c r="A1456" s="15" t="str">
        <f>Pivot!A1458</f>
        <v>10609001772322</v>
      </c>
      <c r="B1456" s="90">
        <f>Pivot!B1458</f>
        <v>41577</v>
      </c>
      <c r="C1456" s="15">
        <f>Pivot!C1458</f>
        <v>94</v>
      </c>
      <c r="D1456" s="118">
        <f>Pivot!D1458</f>
        <v>12.319361702127662</v>
      </c>
      <c r="E1456" s="15">
        <f t="shared" si="98"/>
        <v>3</v>
      </c>
      <c r="F1456" s="15">
        <f t="shared" si="99"/>
        <v>3</v>
      </c>
      <c r="G1456" s="15">
        <f t="shared" si="100"/>
        <v>2</v>
      </c>
      <c r="H1456" s="49">
        <v>0.41</v>
      </c>
      <c r="I1456" s="89">
        <f t="shared" si="97"/>
        <v>1158.0200000000002</v>
      </c>
      <c r="J1456" s="89"/>
    </row>
    <row r="1457" spans="1:10" x14ac:dyDescent="0.35">
      <c r="A1457" s="15" t="str">
        <f>Pivot!A1459</f>
        <v>10609001772819</v>
      </c>
      <c r="B1457" s="90">
        <f>Pivot!B1459</f>
        <v>41198</v>
      </c>
      <c r="C1457" s="15">
        <f>Pivot!C1459</f>
        <v>1</v>
      </c>
      <c r="D1457" s="118">
        <f>Pivot!D1459</f>
        <v>33.5</v>
      </c>
      <c r="E1457" s="15">
        <f t="shared" si="98"/>
        <v>1</v>
      </c>
      <c r="F1457" s="15">
        <f t="shared" si="99"/>
        <v>1</v>
      </c>
      <c r="G1457" s="15">
        <f t="shared" si="100"/>
        <v>2</v>
      </c>
      <c r="H1457" s="49">
        <v>0.91</v>
      </c>
      <c r="I1457" s="89">
        <f t="shared" si="97"/>
        <v>33.5</v>
      </c>
      <c r="J1457" s="89"/>
    </row>
    <row r="1458" spans="1:10" x14ac:dyDescent="0.35">
      <c r="A1458" s="15" t="str">
        <f>Pivot!A1460</f>
        <v>10609001773155</v>
      </c>
      <c r="B1458" s="90">
        <f>Pivot!B1460</f>
        <v>41438</v>
      </c>
      <c r="C1458" s="15">
        <f>Pivot!C1460</f>
        <v>12</v>
      </c>
      <c r="D1458" s="118">
        <f>Pivot!D1460</f>
        <v>18.529166666666665</v>
      </c>
      <c r="E1458" s="15">
        <f t="shared" si="98"/>
        <v>2</v>
      </c>
      <c r="F1458" s="15">
        <f t="shared" si="99"/>
        <v>2</v>
      </c>
      <c r="G1458" s="15">
        <f t="shared" si="100"/>
        <v>2</v>
      </c>
      <c r="H1458" s="49">
        <v>0.41</v>
      </c>
      <c r="I1458" s="89">
        <f t="shared" si="97"/>
        <v>222.34999999999997</v>
      </c>
      <c r="J1458" s="89"/>
    </row>
    <row r="1459" spans="1:10" x14ac:dyDescent="0.35">
      <c r="A1459" s="15" t="str">
        <f>Pivot!A1461</f>
        <v>10609001773239</v>
      </c>
      <c r="B1459" s="90">
        <f>Pivot!B1461</f>
        <v>41396</v>
      </c>
      <c r="C1459" s="15">
        <f>Pivot!C1461</f>
        <v>3</v>
      </c>
      <c r="D1459" s="118">
        <f>Pivot!D1461</f>
        <v>13.65</v>
      </c>
      <c r="E1459" s="15">
        <f t="shared" si="98"/>
        <v>2</v>
      </c>
      <c r="F1459" s="15">
        <f t="shared" si="99"/>
        <v>1</v>
      </c>
      <c r="G1459" s="15">
        <f t="shared" si="100"/>
        <v>2</v>
      </c>
      <c r="H1459" s="49">
        <v>0.88</v>
      </c>
      <c r="I1459" s="89">
        <f t="shared" si="97"/>
        <v>40.950000000000003</v>
      </c>
      <c r="J1459" s="89"/>
    </row>
    <row r="1460" spans="1:10" x14ac:dyDescent="0.35">
      <c r="A1460" s="15" t="str">
        <f>Pivot!A1462</f>
        <v>10609001773494</v>
      </c>
      <c r="B1460" s="90">
        <f>Pivot!B1462</f>
        <v>41198</v>
      </c>
      <c r="C1460" s="15">
        <f>Pivot!C1462</f>
        <v>1</v>
      </c>
      <c r="D1460" s="118">
        <f>Pivot!D1462</f>
        <v>34.15</v>
      </c>
      <c r="E1460" s="15">
        <f t="shared" si="98"/>
        <v>1</v>
      </c>
      <c r="F1460" s="15">
        <f t="shared" si="99"/>
        <v>1</v>
      </c>
      <c r="G1460" s="15">
        <f t="shared" si="100"/>
        <v>2</v>
      </c>
      <c r="H1460" s="49">
        <v>0.12</v>
      </c>
      <c r="I1460" s="89">
        <f t="shared" si="97"/>
        <v>34.15</v>
      </c>
      <c r="J1460" s="89"/>
    </row>
    <row r="1461" spans="1:10" x14ac:dyDescent="0.35">
      <c r="A1461" s="15" t="str">
        <f>Pivot!A1463</f>
        <v>10609001773569</v>
      </c>
      <c r="B1461" s="90">
        <f>Pivot!B1463</f>
        <v>41479</v>
      </c>
      <c r="C1461" s="15">
        <f>Pivot!C1463</f>
        <v>6</v>
      </c>
      <c r="D1461" s="118">
        <f>Pivot!D1463</f>
        <v>44.824999999999996</v>
      </c>
      <c r="E1461" s="15">
        <f t="shared" si="98"/>
        <v>2</v>
      </c>
      <c r="F1461" s="15">
        <f t="shared" si="99"/>
        <v>1</v>
      </c>
      <c r="G1461" s="15">
        <f t="shared" si="100"/>
        <v>3</v>
      </c>
      <c r="H1461" s="49">
        <v>0.66</v>
      </c>
      <c r="I1461" s="89">
        <f t="shared" si="97"/>
        <v>268.95</v>
      </c>
      <c r="J1461" s="89"/>
    </row>
    <row r="1462" spans="1:10" x14ac:dyDescent="0.35">
      <c r="A1462" s="15" t="str">
        <f>Pivot!A1464</f>
        <v>10609001773643</v>
      </c>
      <c r="B1462" s="90">
        <f>Pivot!B1464</f>
        <v>41487</v>
      </c>
      <c r="C1462" s="15">
        <f>Pivot!C1464</f>
        <v>9</v>
      </c>
      <c r="D1462" s="118">
        <f>Pivot!D1464</f>
        <v>28.549999999999997</v>
      </c>
      <c r="E1462" s="15">
        <f t="shared" si="98"/>
        <v>2</v>
      </c>
      <c r="F1462" s="15">
        <f t="shared" si="99"/>
        <v>1</v>
      </c>
      <c r="G1462" s="15">
        <f t="shared" si="100"/>
        <v>2</v>
      </c>
      <c r="H1462" s="49">
        <v>7.0000000000000007E-2</v>
      </c>
      <c r="I1462" s="89">
        <f t="shared" si="97"/>
        <v>256.95</v>
      </c>
      <c r="J1462" s="89"/>
    </row>
    <row r="1463" spans="1:10" x14ac:dyDescent="0.35">
      <c r="A1463" s="15" t="str">
        <f>Pivot!A1465</f>
        <v>10609001773726</v>
      </c>
      <c r="B1463" s="90">
        <f>Pivot!B1465</f>
        <v>41198</v>
      </c>
      <c r="C1463" s="15">
        <f>Pivot!C1465</f>
        <v>1</v>
      </c>
      <c r="D1463" s="118">
        <f>Pivot!D1465</f>
        <v>59.3</v>
      </c>
      <c r="E1463" s="15">
        <f t="shared" si="98"/>
        <v>1</v>
      </c>
      <c r="F1463" s="15">
        <f t="shared" si="99"/>
        <v>1</v>
      </c>
      <c r="G1463" s="15">
        <f t="shared" si="100"/>
        <v>3</v>
      </c>
      <c r="H1463" s="49">
        <v>0.95</v>
      </c>
      <c r="I1463" s="89">
        <f t="shared" si="97"/>
        <v>59.3</v>
      </c>
      <c r="J1463" s="89"/>
    </row>
    <row r="1464" spans="1:10" x14ac:dyDescent="0.35">
      <c r="A1464" s="15" t="str">
        <f>Pivot!A1466</f>
        <v>10609001773809</v>
      </c>
      <c r="B1464" s="90">
        <f>Pivot!B1466</f>
        <v>41247</v>
      </c>
      <c r="C1464" s="15">
        <f>Pivot!C1466</f>
        <v>1</v>
      </c>
      <c r="D1464" s="118">
        <f>Pivot!D1466</f>
        <v>13.75</v>
      </c>
      <c r="E1464" s="15">
        <f t="shared" si="98"/>
        <v>1</v>
      </c>
      <c r="F1464" s="15">
        <f t="shared" si="99"/>
        <v>1</v>
      </c>
      <c r="G1464" s="15">
        <f t="shared" si="100"/>
        <v>2</v>
      </c>
      <c r="H1464" s="49">
        <v>0.63</v>
      </c>
      <c r="I1464" s="89">
        <f t="shared" si="97"/>
        <v>13.75</v>
      </c>
      <c r="J1464" s="89"/>
    </row>
    <row r="1465" spans="1:10" x14ac:dyDescent="0.35">
      <c r="A1465" s="15" t="str">
        <f>Pivot!A1467</f>
        <v>10609001774146</v>
      </c>
      <c r="B1465" s="90">
        <f>Pivot!B1467</f>
        <v>41239</v>
      </c>
      <c r="C1465" s="15">
        <f>Pivot!C1467</f>
        <v>5</v>
      </c>
      <c r="D1465" s="118">
        <f>Pivot!D1467</f>
        <v>41.660000000000004</v>
      </c>
      <c r="E1465" s="15">
        <f t="shared" si="98"/>
        <v>1</v>
      </c>
      <c r="F1465" s="15">
        <f t="shared" si="99"/>
        <v>1</v>
      </c>
      <c r="G1465" s="15">
        <f t="shared" si="100"/>
        <v>3</v>
      </c>
      <c r="H1465" s="49">
        <v>0.85</v>
      </c>
      <c r="I1465" s="89">
        <f t="shared" si="97"/>
        <v>208.3</v>
      </c>
      <c r="J1465" s="89"/>
    </row>
    <row r="1466" spans="1:10" x14ac:dyDescent="0.35">
      <c r="A1466" s="15" t="str">
        <f>Pivot!A1468</f>
        <v>10609001774229</v>
      </c>
      <c r="B1466" s="90">
        <f>Pivot!B1468</f>
        <v>41197</v>
      </c>
      <c r="C1466" s="15">
        <f>Pivot!C1468</f>
        <v>1</v>
      </c>
      <c r="D1466" s="118">
        <f>Pivot!D1468</f>
        <v>38.299999999999997</v>
      </c>
      <c r="E1466" s="15">
        <f t="shared" si="98"/>
        <v>1</v>
      </c>
      <c r="F1466" s="15">
        <f t="shared" si="99"/>
        <v>1</v>
      </c>
      <c r="G1466" s="15">
        <f t="shared" si="100"/>
        <v>2</v>
      </c>
      <c r="H1466" s="49">
        <v>0.1</v>
      </c>
      <c r="I1466" s="89">
        <f t="shared" si="97"/>
        <v>38.299999999999997</v>
      </c>
      <c r="J1466" s="89"/>
    </row>
    <row r="1467" spans="1:10" x14ac:dyDescent="0.35">
      <c r="A1467" s="15" t="str">
        <f>Pivot!A1469</f>
        <v>10609001774302</v>
      </c>
      <c r="B1467" s="90">
        <f>Pivot!B1469</f>
        <v>41197</v>
      </c>
      <c r="C1467" s="15">
        <f>Pivot!C1469</f>
        <v>1</v>
      </c>
      <c r="D1467" s="118">
        <f>Pivot!D1469</f>
        <v>59.95</v>
      </c>
      <c r="E1467" s="15">
        <f t="shared" si="98"/>
        <v>1</v>
      </c>
      <c r="F1467" s="15">
        <f t="shared" si="99"/>
        <v>1</v>
      </c>
      <c r="G1467" s="15">
        <f t="shared" si="100"/>
        <v>3</v>
      </c>
      <c r="H1467" s="49">
        <v>0.12</v>
      </c>
      <c r="I1467" s="89">
        <f t="shared" si="97"/>
        <v>59.95</v>
      </c>
      <c r="J1467" s="89"/>
    </row>
    <row r="1468" spans="1:10" x14ac:dyDescent="0.35">
      <c r="A1468" s="15" t="str">
        <f>Pivot!A1470</f>
        <v>10609001774484</v>
      </c>
      <c r="B1468" s="90">
        <f>Pivot!B1470</f>
        <v>41320</v>
      </c>
      <c r="C1468" s="15">
        <f>Pivot!C1470</f>
        <v>2</v>
      </c>
      <c r="D1468" s="118">
        <f>Pivot!D1470</f>
        <v>46.875</v>
      </c>
      <c r="E1468" s="15">
        <f t="shared" si="98"/>
        <v>1</v>
      </c>
      <c r="F1468" s="15">
        <f t="shared" si="99"/>
        <v>1</v>
      </c>
      <c r="G1468" s="15">
        <f t="shared" si="100"/>
        <v>3</v>
      </c>
      <c r="H1468" s="49">
        <v>0.85</v>
      </c>
      <c r="I1468" s="89">
        <f t="shared" si="97"/>
        <v>93.75</v>
      </c>
      <c r="J1468" s="89"/>
    </row>
    <row r="1469" spans="1:10" x14ac:dyDescent="0.35">
      <c r="A1469" s="15" t="str">
        <f>Pivot!A1471</f>
        <v>10609001774559</v>
      </c>
      <c r="B1469" s="90">
        <f>Pivot!B1471</f>
        <v>41197</v>
      </c>
      <c r="C1469" s="15">
        <f>Pivot!C1471</f>
        <v>1</v>
      </c>
      <c r="D1469" s="118">
        <f>Pivot!D1471</f>
        <v>12.5</v>
      </c>
      <c r="E1469" s="15">
        <f t="shared" si="98"/>
        <v>1</v>
      </c>
      <c r="F1469" s="15">
        <f t="shared" si="99"/>
        <v>1</v>
      </c>
      <c r="G1469" s="15">
        <f t="shared" si="100"/>
        <v>2</v>
      </c>
      <c r="H1469" s="49">
        <v>0.2</v>
      </c>
      <c r="I1469" s="89">
        <f t="shared" si="97"/>
        <v>12.5</v>
      </c>
      <c r="J1469" s="89"/>
    </row>
    <row r="1470" spans="1:10" x14ac:dyDescent="0.35">
      <c r="A1470" s="15" t="str">
        <f>Pivot!A1472</f>
        <v>10609001774633</v>
      </c>
      <c r="B1470" s="90">
        <f>Pivot!B1472</f>
        <v>41450</v>
      </c>
      <c r="C1470" s="15">
        <f>Pivot!C1472</f>
        <v>45</v>
      </c>
      <c r="D1470" s="118">
        <f>Pivot!D1472</f>
        <v>17.020000000000003</v>
      </c>
      <c r="E1470" s="15">
        <f t="shared" si="98"/>
        <v>2</v>
      </c>
      <c r="F1470" s="15">
        <f t="shared" si="99"/>
        <v>3</v>
      </c>
      <c r="G1470" s="15">
        <f t="shared" si="100"/>
        <v>2</v>
      </c>
      <c r="H1470" s="49">
        <v>0.06</v>
      </c>
      <c r="I1470" s="89">
        <f t="shared" si="97"/>
        <v>765.90000000000009</v>
      </c>
      <c r="J1470" s="89"/>
    </row>
    <row r="1471" spans="1:10" x14ac:dyDescent="0.35">
      <c r="A1471" s="15" t="str">
        <f>Pivot!A1473</f>
        <v>10609001774716</v>
      </c>
      <c r="B1471" s="90">
        <f>Pivot!B1473</f>
        <v>41577</v>
      </c>
      <c r="C1471" s="15">
        <f>Pivot!C1473</f>
        <v>43</v>
      </c>
      <c r="D1471" s="118">
        <f>Pivot!D1473</f>
        <v>9.5883720930232492</v>
      </c>
      <c r="E1471" s="15">
        <f t="shared" si="98"/>
        <v>3</v>
      </c>
      <c r="F1471" s="15">
        <f t="shared" si="99"/>
        <v>3</v>
      </c>
      <c r="G1471" s="15">
        <f t="shared" si="100"/>
        <v>1</v>
      </c>
      <c r="H1471" s="49">
        <v>0.86</v>
      </c>
      <c r="I1471" s="89">
        <f t="shared" si="97"/>
        <v>412.29999999999973</v>
      </c>
      <c r="J1471" s="89"/>
    </row>
    <row r="1472" spans="1:10" x14ac:dyDescent="0.35">
      <c r="A1472" s="15" t="str">
        <f>Pivot!A1474</f>
        <v>10609001774971</v>
      </c>
      <c r="B1472" s="90">
        <f>Pivot!B1474</f>
        <v>41197</v>
      </c>
      <c r="C1472" s="15">
        <f>Pivot!C1474</f>
        <v>1</v>
      </c>
      <c r="D1472" s="118">
        <f>Pivot!D1474</f>
        <v>23.6</v>
      </c>
      <c r="E1472" s="15">
        <f t="shared" si="98"/>
        <v>1</v>
      </c>
      <c r="F1472" s="15">
        <f t="shared" si="99"/>
        <v>1</v>
      </c>
      <c r="G1472" s="15">
        <f t="shared" si="100"/>
        <v>2</v>
      </c>
      <c r="H1472" s="49">
        <v>0.09</v>
      </c>
      <c r="I1472" s="89">
        <f t="shared" si="97"/>
        <v>23.6</v>
      </c>
      <c r="J1472" s="89"/>
    </row>
    <row r="1473" spans="1:10" x14ac:dyDescent="0.35">
      <c r="A1473" s="15" t="str">
        <f>Pivot!A1475</f>
        <v>10609001775051</v>
      </c>
      <c r="B1473" s="90">
        <f>Pivot!B1475</f>
        <v>41250</v>
      </c>
      <c r="C1473" s="15">
        <f>Pivot!C1475</f>
        <v>2</v>
      </c>
      <c r="D1473" s="118">
        <f>Pivot!D1475</f>
        <v>19.375</v>
      </c>
      <c r="E1473" s="15">
        <f t="shared" si="98"/>
        <v>1</v>
      </c>
      <c r="F1473" s="15">
        <f t="shared" si="99"/>
        <v>1</v>
      </c>
      <c r="G1473" s="15">
        <f t="shared" si="100"/>
        <v>2</v>
      </c>
      <c r="H1473" s="49">
        <v>0.02</v>
      </c>
      <c r="I1473" s="89">
        <f t="shared" si="97"/>
        <v>38.75</v>
      </c>
      <c r="J1473" s="89"/>
    </row>
    <row r="1474" spans="1:10" x14ac:dyDescent="0.35">
      <c r="A1474" s="15" t="str">
        <f>Pivot!A1476</f>
        <v>10609001775135</v>
      </c>
      <c r="B1474" s="90">
        <f>Pivot!B1476</f>
        <v>41574</v>
      </c>
      <c r="C1474" s="15">
        <f>Pivot!C1476</f>
        <v>12</v>
      </c>
      <c r="D1474" s="118">
        <f>Pivot!D1476</f>
        <v>17.738333333333333</v>
      </c>
      <c r="E1474" s="15">
        <f t="shared" si="98"/>
        <v>3</v>
      </c>
      <c r="F1474" s="15">
        <f t="shared" si="99"/>
        <v>2</v>
      </c>
      <c r="G1474" s="15">
        <f t="shared" si="100"/>
        <v>2</v>
      </c>
      <c r="H1474" s="49">
        <v>0.56000000000000005</v>
      </c>
      <c r="I1474" s="89">
        <f t="shared" ref="I1474:I1537" si="101">D1474*C1474</f>
        <v>212.86</v>
      </c>
      <c r="J1474" s="89"/>
    </row>
    <row r="1475" spans="1:10" x14ac:dyDescent="0.35">
      <c r="A1475" s="15" t="str">
        <f>Pivot!A1477</f>
        <v>10609001775218</v>
      </c>
      <c r="B1475" s="90">
        <f>Pivot!B1477</f>
        <v>41313</v>
      </c>
      <c r="C1475" s="15">
        <f>Pivot!C1477</f>
        <v>2</v>
      </c>
      <c r="D1475" s="118">
        <f>Pivot!D1477</f>
        <v>49.775000000000006</v>
      </c>
      <c r="E1475" s="15">
        <f t="shared" ref="E1475:E1538" si="102">VLOOKUP(B1475, $K$3:$L$5, 2)</f>
        <v>1</v>
      </c>
      <c r="F1475" s="15">
        <f t="shared" ref="F1475:F1538" si="103">VLOOKUP(C1475,$K$11:$L$13,2)</f>
        <v>1</v>
      </c>
      <c r="G1475" s="15">
        <f t="shared" ref="G1475:G1538" si="104">VLOOKUP(D1475,$K$19:$L$21,2)</f>
        <v>3</v>
      </c>
      <c r="H1475" s="49">
        <v>0.12</v>
      </c>
      <c r="I1475" s="89">
        <f t="shared" si="101"/>
        <v>99.550000000000011</v>
      </c>
      <c r="J1475" s="89"/>
    </row>
    <row r="1476" spans="1:10" x14ac:dyDescent="0.35">
      <c r="A1476" s="15" t="str">
        <f>Pivot!A1478</f>
        <v>10609001775390</v>
      </c>
      <c r="B1476" s="90">
        <f>Pivot!B1478</f>
        <v>41569</v>
      </c>
      <c r="C1476" s="15">
        <f>Pivot!C1478</f>
        <v>6</v>
      </c>
      <c r="D1476" s="118">
        <f>Pivot!D1478</f>
        <v>37.091666666666661</v>
      </c>
      <c r="E1476" s="15">
        <f t="shared" si="102"/>
        <v>3</v>
      </c>
      <c r="F1476" s="15">
        <f t="shared" si="103"/>
        <v>1</v>
      </c>
      <c r="G1476" s="15">
        <f t="shared" si="104"/>
        <v>2</v>
      </c>
      <c r="H1476" s="49">
        <v>0.54</v>
      </c>
      <c r="I1476" s="89">
        <f t="shared" si="101"/>
        <v>222.54999999999995</v>
      </c>
      <c r="J1476" s="89"/>
    </row>
    <row r="1477" spans="1:10" x14ac:dyDescent="0.35">
      <c r="A1477" s="15" t="str">
        <f>Pivot!A1479</f>
        <v>10609001775473</v>
      </c>
      <c r="B1477" s="90">
        <f>Pivot!B1479</f>
        <v>41423</v>
      </c>
      <c r="C1477" s="15">
        <f>Pivot!C1479</f>
        <v>4</v>
      </c>
      <c r="D1477" s="118">
        <f>Pivot!D1479</f>
        <v>54.822500000000005</v>
      </c>
      <c r="E1477" s="15">
        <f t="shared" si="102"/>
        <v>2</v>
      </c>
      <c r="F1477" s="15">
        <f t="shared" si="103"/>
        <v>1</v>
      </c>
      <c r="G1477" s="15">
        <f t="shared" si="104"/>
        <v>3</v>
      </c>
      <c r="H1477" s="49">
        <v>0.98</v>
      </c>
      <c r="I1477" s="89">
        <f t="shared" si="101"/>
        <v>219.29000000000002</v>
      </c>
      <c r="J1477" s="89"/>
    </row>
    <row r="1478" spans="1:10" x14ac:dyDescent="0.35">
      <c r="A1478" s="15" t="str">
        <f>Pivot!A1480</f>
        <v>10609001775549</v>
      </c>
      <c r="B1478" s="90">
        <f>Pivot!B1480</f>
        <v>41555</v>
      </c>
      <c r="C1478" s="15">
        <f>Pivot!C1480</f>
        <v>15</v>
      </c>
      <c r="D1478" s="118">
        <f>Pivot!D1480</f>
        <v>29.61</v>
      </c>
      <c r="E1478" s="15">
        <f t="shared" si="102"/>
        <v>3</v>
      </c>
      <c r="F1478" s="15">
        <f t="shared" si="103"/>
        <v>2</v>
      </c>
      <c r="G1478" s="15">
        <f t="shared" si="104"/>
        <v>2</v>
      </c>
      <c r="H1478" s="49">
        <v>0.05</v>
      </c>
      <c r="I1478" s="89">
        <f t="shared" si="101"/>
        <v>444.15</v>
      </c>
      <c r="J1478" s="89"/>
    </row>
    <row r="1479" spans="1:10" x14ac:dyDescent="0.35">
      <c r="A1479" s="15" t="str">
        <f>Pivot!A1481</f>
        <v>10609001775622</v>
      </c>
      <c r="B1479" s="90">
        <f>Pivot!B1481</f>
        <v>41197</v>
      </c>
      <c r="C1479" s="15">
        <f>Pivot!C1481</f>
        <v>1</v>
      </c>
      <c r="D1479" s="118">
        <f>Pivot!D1481</f>
        <v>39.15</v>
      </c>
      <c r="E1479" s="15">
        <f t="shared" si="102"/>
        <v>1</v>
      </c>
      <c r="F1479" s="15">
        <f t="shared" si="103"/>
        <v>1</v>
      </c>
      <c r="G1479" s="15">
        <f t="shared" si="104"/>
        <v>2</v>
      </c>
      <c r="H1479" s="49">
        <v>0.66</v>
      </c>
      <c r="I1479" s="89">
        <f t="shared" si="101"/>
        <v>39.15</v>
      </c>
      <c r="J1479" s="89"/>
    </row>
    <row r="1480" spans="1:10" x14ac:dyDescent="0.35">
      <c r="A1480" s="15" t="str">
        <f>Pivot!A1482</f>
        <v>10609001775705</v>
      </c>
      <c r="B1480" s="90">
        <f>Pivot!B1482</f>
        <v>41251</v>
      </c>
      <c r="C1480" s="15">
        <f>Pivot!C1482</f>
        <v>3</v>
      </c>
      <c r="D1480" s="118">
        <f>Pivot!D1482</f>
        <v>48.833333333333336</v>
      </c>
      <c r="E1480" s="15">
        <f t="shared" si="102"/>
        <v>1</v>
      </c>
      <c r="F1480" s="15">
        <f t="shared" si="103"/>
        <v>1</v>
      </c>
      <c r="G1480" s="15">
        <f t="shared" si="104"/>
        <v>3</v>
      </c>
      <c r="H1480" s="49">
        <v>0.38</v>
      </c>
      <c r="I1480" s="89">
        <f t="shared" si="101"/>
        <v>146.5</v>
      </c>
      <c r="J1480" s="89"/>
    </row>
    <row r="1481" spans="1:10" x14ac:dyDescent="0.35">
      <c r="A1481" s="15" t="str">
        <f>Pivot!A1483</f>
        <v>10609001775887</v>
      </c>
      <c r="B1481" s="90">
        <f>Pivot!B1483</f>
        <v>41197</v>
      </c>
      <c r="C1481" s="15">
        <f>Pivot!C1483</f>
        <v>1</v>
      </c>
      <c r="D1481" s="118">
        <f>Pivot!D1483</f>
        <v>61.25</v>
      </c>
      <c r="E1481" s="15">
        <f t="shared" si="102"/>
        <v>1</v>
      </c>
      <c r="F1481" s="15">
        <f t="shared" si="103"/>
        <v>1</v>
      </c>
      <c r="G1481" s="15">
        <f t="shared" si="104"/>
        <v>3</v>
      </c>
      <c r="H1481" s="49">
        <v>0.99</v>
      </c>
      <c r="I1481" s="89">
        <f t="shared" si="101"/>
        <v>61.25</v>
      </c>
      <c r="J1481" s="89"/>
    </row>
    <row r="1482" spans="1:10" x14ac:dyDescent="0.35">
      <c r="A1482" s="15" t="str">
        <f>Pivot!A1484</f>
        <v>10609001775960</v>
      </c>
      <c r="B1482" s="90">
        <f>Pivot!B1484</f>
        <v>41197</v>
      </c>
      <c r="C1482" s="15">
        <f>Pivot!C1484</f>
        <v>1</v>
      </c>
      <c r="D1482" s="118">
        <f>Pivot!D1484</f>
        <v>15.65</v>
      </c>
      <c r="E1482" s="15">
        <f t="shared" si="102"/>
        <v>1</v>
      </c>
      <c r="F1482" s="15">
        <f t="shared" si="103"/>
        <v>1</v>
      </c>
      <c r="G1482" s="15">
        <f t="shared" si="104"/>
        <v>2</v>
      </c>
      <c r="H1482" s="49">
        <v>0.85</v>
      </c>
      <c r="I1482" s="89">
        <f t="shared" si="101"/>
        <v>15.65</v>
      </c>
      <c r="J1482" s="89"/>
    </row>
    <row r="1483" spans="1:10" x14ac:dyDescent="0.35">
      <c r="A1483" s="15" t="str">
        <f>Pivot!A1485</f>
        <v>10609001776042</v>
      </c>
      <c r="B1483" s="90">
        <f>Pivot!B1485</f>
        <v>41197</v>
      </c>
      <c r="C1483" s="15">
        <f>Pivot!C1485</f>
        <v>1</v>
      </c>
      <c r="D1483" s="118">
        <f>Pivot!D1485</f>
        <v>32.6</v>
      </c>
      <c r="E1483" s="15">
        <f t="shared" si="102"/>
        <v>1</v>
      </c>
      <c r="F1483" s="15">
        <f t="shared" si="103"/>
        <v>1</v>
      </c>
      <c r="G1483" s="15">
        <f t="shared" si="104"/>
        <v>2</v>
      </c>
      <c r="H1483" s="49">
        <v>0.89</v>
      </c>
      <c r="I1483" s="89">
        <f t="shared" si="101"/>
        <v>32.6</v>
      </c>
      <c r="J1483" s="89"/>
    </row>
    <row r="1484" spans="1:10" x14ac:dyDescent="0.35">
      <c r="A1484" s="15" t="str">
        <f>Pivot!A1486</f>
        <v>10609001776125</v>
      </c>
      <c r="B1484" s="90">
        <f>Pivot!B1486</f>
        <v>41197</v>
      </c>
      <c r="C1484" s="15">
        <f>Pivot!C1486</f>
        <v>1</v>
      </c>
      <c r="D1484" s="118">
        <f>Pivot!D1486</f>
        <v>9.75</v>
      </c>
      <c r="E1484" s="15">
        <f t="shared" si="102"/>
        <v>1</v>
      </c>
      <c r="F1484" s="15">
        <f t="shared" si="103"/>
        <v>1</v>
      </c>
      <c r="G1484" s="15">
        <f t="shared" si="104"/>
        <v>1</v>
      </c>
      <c r="H1484" s="49">
        <v>0.84</v>
      </c>
      <c r="I1484" s="89">
        <f t="shared" si="101"/>
        <v>9.75</v>
      </c>
      <c r="J1484" s="89"/>
    </row>
    <row r="1485" spans="1:10" x14ac:dyDescent="0.35">
      <c r="A1485" s="15" t="str">
        <f>Pivot!A1487</f>
        <v>10609001776208</v>
      </c>
      <c r="B1485" s="90">
        <f>Pivot!B1487</f>
        <v>41197</v>
      </c>
      <c r="C1485" s="15">
        <f>Pivot!C1487</f>
        <v>1</v>
      </c>
      <c r="D1485" s="118">
        <f>Pivot!D1487</f>
        <v>22</v>
      </c>
      <c r="E1485" s="15">
        <f t="shared" si="102"/>
        <v>1</v>
      </c>
      <c r="F1485" s="15">
        <f t="shared" si="103"/>
        <v>1</v>
      </c>
      <c r="G1485" s="15">
        <f t="shared" si="104"/>
        <v>2</v>
      </c>
      <c r="H1485" s="49">
        <v>0.62</v>
      </c>
      <c r="I1485" s="89">
        <f t="shared" si="101"/>
        <v>22</v>
      </c>
      <c r="J1485" s="89"/>
    </row>
    <row r="1486" spans="1:10" x14ac:dyDescent="0.35">
      <c r="A1486" s="15" t="str">
        <f>Pivot!A1488</f>
        <v>10609001776380</v>
      </c>
      <c r="B1486" s="90">
        <f>Pivot!B1488</f>
        <v>41197</v>
      </c>
      <c r="C1486" s="15">
        <f>Pivot!C1488</f>
        <v>1</v>
      </c>
      <c r="D1486" s="118">
        <f>Pivot!D1488</f>
        <v>0.01</v>
      </c>
      <c r="E1486" s="15">
        <f t="shared" si="102"/>
        <v>1</v>
      </c>
      <c r="F1486" s="15">
        <f t="shared" si="103"/>
        <v>1</v>
      </c>
      <c r="G1486" s="15">
        <f t="shared" si="104"/>
        <v>1</v>
      </c>
      <c r="H1486" s="49">
        <v>0.68</v>
      </c>
      <c r="I1486" s="89">
        <f t="shared" si="101"/>
        <v>0.01</v>
      </c>
      <c r="J1486" s="89"/>
    </row>
    <row r="1487" spans="1:10" x14ac:dyDescent="0.35">
      <c r="A1487" s="15" t="str">
        <f>Pivot!A1489</f>
        <v>10609001776463</v>
      </c>
      <c r="B1487" s="90">
        <f>Pivot!B1489</f>
        <v>41197</v>
      </c>
      <c r="C1487" s="15">
        <f>Pivot!C1489</f>
        <v>1</v>
      </c>
      <c r="D1487" s="118">
        <f>Pivot!D1489</f>
        <v>6.75</v>
      </c>
      <c r="E1487" s="15">
        <f t="shared" si="102"/>
        <v>1</v>
      </c>
      <c r="F1487" s="15">
        <f t="shared" si="103"/>
        <v>1</v>
      </c>
      <c r="G1487" s="15">
        <f t="shared" si="104"/>
        <v>1</v>
      </c>
      <c r="H1487" s="49">
        <v>0.82</v>
      </c>
      <c r="I1487" s="89">
        <f t="shared" si="101"/>
        <v>6.75</v>
      </c>
      <c r="J1487" s="89"/>
    </row>
    <row r="1488" spans="1:10" x14ac:dyDescent="0.35">
      <c r="A1488" s="15" t="str">
        <f>Pivot!A1490</f>
        <v>10609001776539</v>
      </c>
      <c r="B1488" s="90">
        <f>Pivot!B1490</f>
        <v>41198</v>
      </c>
      <c r="C1488" s="15">
        <f>Pivot!C1490</f>
        <v>1</v>
      </c>
      <c r="D1488" s="118">
        <f>Pivot!D1490</f>
        <v>22.8</v>
      </c>
      <c r="E1488" s="15">
        <f t="shared" si="102"/>
        <v>1</v>
      </c>
      <c r="F1488" s="15">
        <f t="shared" si="103"/>
        <v>1</v>
      </c>
      <c r="G1488" s="15">
        <f t="shared" si="104"/>
        <v>2</v>
      </c>
      <c r="H1488" s="49">
        <v>0.48</v>
      </c>
      <c r="I1488" s="89">
        <f t="shared" si="101"/>
        <v>22.8</v>
      </c>
      <c r="J1488" s="89"/>
    </row>
    <row r="1489" spans="1:10" x14ac:dyDescent="0.35">
      <c r="A1489" s="15" t="str">
        <f>Pivot!A1491</f>
        <v>10609001776612</v>
      </c>
      <c r="B1489" s="90">
        <f>Pivot!B1491</f>
        <v>41198</v>
      </c>
      <c r="C1489" s="15">
        <f>Pivot!C1491</f>
        <v>1</v>
      </c>
      <c r="D1489" s="118">
        <f>Pivot!D1491</f>
        <v>39.25</v>
      </c>
      <c r="E1489" s="15">
        <f t="shared" si="102"/>
        <v>1</v>
      </c>
      <c r="F1489" s="15">
        <f t="shared" si="103"/>
        <v>1</v>
      </c>
      <c r="G1489" s="15">
        <f t="shared" si="104"/>
        <v>2</v>
      </c>
      <c r="H1489" s="49">
        <v>0.32</v>
      </c>
      <c r="I1489" s="89">
        <f t="shared" si="101"/>
        <v>39.25</v>
      </c>
      <c r="J1489" s="89"/>
    </row>
    <row r="1490" spans="1:10" x14ac:dyDescent="0.35">
      <c r="A1490" s="15" t="str">
        <f>Pivot!A1492</f>
        <v>10609001776794</v>
      </c>
      <c r="B1490" s="90">
        <f>Pivot!B1492</f>
        <v>41198</v>
      </c>
      <c r="C1490" s="15">
        <f>Pivot!C1492</f>
        <v>1</v>
      </c>
      <c r="D1490" s="118">
        <f>Pivot!D1492</f>
        <v>42.7</v>
      </c>
      <c r="E1490" s="15">
        <f t="shared" si="102"/>
        <v>1</v>
      </c>
      <c r="F1490" s="15">
        <f t="shared" si="103"/>
        <v>1</v>
      </c>
      <c r="G1490" s="15">
        <f t="shared" si="104"/>
        <v>3</v>
      </c>
      <c r="H1490" s="49">
        <v>0.56999999999999995</v>
      </c>
      <c r="I1490" s="89">
        <f t="shared" si="101"/>
        <v>42.7</v>
      </c>
      <c r="J1490" s="89"/>
    </row>
    <row r="1491" spans="1:10" x14ac:dyDescent="0.35">
      <c r="A1491" s="15" t="str">
        <f>Pivot!A1493</f>
        <v>10609001776950</v>
      </c>
      <c r="B1491" s="90">
        <f>Pivot!B1493</f>
        <v>41201</v>
      </c>
      <c r="C1491" s="15">
        <f>Pivot!C1493</f>
        <v>1</v>
      </c>
      <c r="D1491" s="118">
        <f>Pivot!D1493</f>
        <v>11.25</v>
      </c>
      <c r="E1491" s="15">
        <f t="shared" si="102"/>
        <v>1</v>
      </c>
      <c r="F1491" s="15">
        <f t="shared" si="103"/>
        <v>1</v>
      </c>
      <c r="G1491" s="15">
        <f t="shared" si="104"/>
        <v>2</v>
      </c>
      <c r="H1491" s="49">
        <v>0.21</v>
      </c>
      <c r="I1491" s="89">
        <f t="shared" si="101"/>
        <v>11.25</v>
      </c>
      <c r="J1491" s="89"/>
    </row>
    <row r="1492" spans="1:10" x14ac:dyDescent="0.35">
      <c r="A1492" s="15" t="str">
        <f>Pivot!A1494</f>
        <v>10609001777032</v>
      </c>
      <c r="B1492" s="90">
        <f>Pivot!B1494</f>
        <v>41201</v>
      </c>
      <c r="C1492" s="15">
        <f>Pivot!C1494</f>
        <v>1</v>
      </c>
      <c r="D1492" s="118">
        <f>Pivot!D1494</f>
        <v>162.25</v>
      </c>
      <c r="E1492" s="15">
        <f t="shared" si="102"/>
        <v>1</v>
      </c>
      <c r="F1492" s="15">
        <f t="shared" si="103"/>
        <v>1</v>
      </c>
      <c r="G1492" s="15">
        <f t="shared" si="104"/>
        <v>3</v>
      </c>
      <c r="H1492" s="49">
        <v>0.41</v>
      </c>
      <c r="I1492" s="89">
        <f t="shared" si="101"/>
        <v>162.25</v>
      </c>
      <c r="J1492" s="89"/>
    </row>
    <row r="1493" spans="1:10" x14ac:dyDescent="0.35">
      <c r="A1493" s="15" t="str">
        <f>Pivot!A1495</f>
        <v>10609001777115</v>
      </c>
      <c r="B1493" s="90">
        <f>Pivot!B1495</f>
        <v>41236</v>
      </c>
      <c r="C1493" s="15">
        <f>Pivot!C1495</f>
        <v>5</v>
      </c>
      <c r="D1493" s="118">
        <f>Pivot!D1495</f>
        <v>36.489999999999995</v>
      </c>
      <c r="E1493" s="15">
        <f t="shared" si="102"/>
        <v>1</v>
      </c>
      <c r="F1493" s="15">
        <f t="shared" si="103"/>
        <v>1</v>
      </c>
      <c r="G1493" s="15">
        <f t="shared" si="104"/>
        <v>2</v>
      </c>
      <c r="H1493" s="49">
        <v>0.36</v>
      </c>
      <c r="I1493" s="89">
        <f t="shared" si="101"/>
        <v>182.45</v>
      </c>
      <c r="J1493" s="89"/>
    </row>
    <row r="1494" spans="1:10" x14ac:dyDescent="0.35">
      <c r="A1494" s="15" t="str">
        <f>Pivot!A1496</f>
        <v>10609001777297</v>
      </c>
      <c r="B1494" s="90">
        <f>Pivot!B1496</f>
        <v>41199</v>
      </c>
      <c r="C1494" s="15">
        <f>Pivot!C1496</f>
        <v>1</v>
      </c>
      <c r="D1494" s="118">
        <f>Pivot!D1496</f>
        <v>44.85</v>
      </c>
      <c r="E1494" s="15">
        <f t="shared" si="102"/>
        <v>1</v>
      </c>
      <c r="F1494" s="15">
        <f t="shared" si="103"/>
        <v>1</v>
      </c>
      <c r="G1494" s="15">
        <f t="shared" si="104"/>
        <v>3</v>
      </c>
      <c r="H1494" s="49">
        <v>0.17</v>
      </c>
      <c r="I1494" s="89">
        <f t="shared" si="101"/>
        <v>44.85</v>
      </c>
      <c r="J1494" s="89"/>
    </row>
    <row r="1495" spans="1:10" x14ac:dyDescent="0.35">
      <c r="A1495" s="15" t="str">
        <f>Pivot!A1497</f>
        <v>10609001777370</v>
      </c>
      <c r="B1495" s="90">
        <f>Pivot!B1497</f>
        <v>41537</v>
      </c>
      <c r="C1495" s="15">
        <f>Pivot!C1497</f>
        <v>35</v>
      </c>
      <c r="D1495" s="118">
        <f>Pivot!D1497</f>
        <v>10.229999999999997</v>
      </c>
      <c r="E1495" s="15">
        <f t="shared" si="102"/>
        <v>3</v>
      </c>
      <c r="F1495" s="15">
        <f t="shared" si="103"/>
        <v>3</v>
      </c>
      <c r="G1495" s="15">
        <f t="shared" si="104"/>
        <v>2</v>
      </c>
      <c r="H1495" s="49">
        <v>0.1</v>
      </c>
      <c r="I1495" s="89">
        <f t="shared" si="101"/>
        <v>358.0499999999999</v>
      </c>
      <c r="J1495" s="89"/>
    </row>
    <row r="1496" spans="1:10" x14ac:dyDescent="0.35">
      <c r="A1496" s="15" t="str">
        <f>Pivot!A1498</f>
        <v>10609001777453</v>
      </c>
      <c r="B1496" s="90">
        <f>Pivot!B1498</f>
        <v>41200</v>
      </c>
      <c r="C1496" s="15">
        <f>Pivot!C1498</f>
        <v>1</v>
      </c>
      <c r="D1496" s="118">
        <f>Pivot!D1498</f>
        <v>20.85</v>
      </c>
      <c r="E1496" s="15">
        <f t="shared" si="102"/>
        <v>1</v>
      </c>
      <c r="F1496" s="15">
        <f t="shared" si="103"/>
        <v>1</v>
      </c>
      <c r="G1496" s="15">
        <f t="shared" si="104"/>
        <v>2</v>
      </c>
      <c r="H1496" s="49">
        <v>0.93</v>
      </c>
      <c r="I1496" s="89">
        <f t="shared" si="101"/>
        <v>20.85</v>
      </c>
      <c r="J1496" s="89"/>
    </row>
    <row r="1497" spans="1:10" x14ac:dyDescent="0.35">
      <c r="A1497" s="15" t="str">
        <f>Pivot!A1499</f>
        <v>10609001777529</v>
      </c>
      <c r="B1497" s="90">
        <f>Pivot!B1499</f>
        <v>41201</v>
      </c>
      <c r="C1497" s="15">
        <f>Pivot!C1499</f>
        <v>1</v>
      </c>
      <c r="D1497" s="118">
        <f>Pivot!D1499</f>
        <v>45.75</v>
      </c>
      <c r="E1497" s="15">
        <f t="shared" si="102"/>
        <v>1</v>
      </c>
      <c r="F1497" s="15">
        <f t="shared" si="103"/>
        <v>1</v>
      </c>
      <c r="G1497" s="15">
        <f t="shared" si="104"/>
        <v>3</v>
      </c>
      <c r="H1497" s="49">
        <v>0.5</v>
      </c>
      <c r="I1497" s="89">
        <f t="shared" si="101"/>
        <v>45.75</v>
      </c>
      <c r="J1497" s="89"/>
    </row>
    <row r="1498" spans="1:10" x14ac:dyDescent="0.35">
      <c r="A1498" s="15" t="str">
        <f>Pivot!A1500</f>
        <v>10609001777602</v>
      </c>
      <c r="B1498" s="90">
        <f>Pivot!B1500</f>
        <v>41199</v>
      </c>
      <c r="C1498" s="15">
        <f>Pivot!C1500</f>
        <v>1</v>
      </c>
      <c r="D1498" s="118">
        <f>Pivot!D1500</f>
        <v>17</v>
      </c>
      <c r="E1498" s="15">
        <f t="shared" si="102"/>
        <v>1</v>
      </c>
      <c r="F1498" s="15">
        <f t="shared" si="103"/>
        <v>1</v>
      </c>
      <c r="G1498" s="15">
        <f t="shared" si="104"/>
        <v>2</v>
      </c>
      <c r="H1498" s="49">
        <v>0.65</v>
      </c>
      <c r="I1498" s="89">
        <f t="shared" si="101"/>
        <v>17</v>
      </c>
      <c r="J1498" s="89"/>
    </row>
    <row r="1499" spans="1:10" x14ac:dyDescent="0.35">
      <c r="A1499" s="15" t="str">
        <f>Pivot!A1501</f>
        <v>10609001777784</v>
      </c>
      <c r="B1499" s="90">
        <f>Pivot!B1501</f>
        <v>41200</v>
      </c>
      <c r="C1499" s="15">
        <f>Pivot!C1501</f>
        <v>1</v>
      </c>
      <c r="D1499" s="118">
        <f>Pivot!D1501</f>
        <v>76.8</v>
      </c>
      <c r="E1499" s="15">
        <f t="shared" si="102"/>
        <v>1</v>
      </c>
      <c r="F1499" s="15">
        <f t="shared" si="103"/>
        <v>1</v>
      </c>
      <c r="G1499" s="15">
        <f t="shared" si="104"/>
        <v>3</v>
      </c>
      <c r="H1499" s="49">
        <v>7.0000000000000007E-2</v>
      </c>
      <c r="I1499" s="89">
        <f t="shared" si="101"/>
        <v>76.8</v>
      </c>
      <c r="J1499" s="89"/>
    </row>
    <row r="1500" spans="1:10" x14ac:dyDescent="0.35">
      <c r="A1500" s="15" t="str">
        <f>Pivot!A1502</f>
        <v>10609001777867</v>
      </c>
      <c r="B1500" s="90">
        <f>Pivot!B1502</f>
        <v>41197</v>
      </c>
      <c r="C1500" s="15">
        <f>Pivot!C1502</f>
        <v>1</v>
      </c>
      <c r="D1500" s="118">
        <f>Pivot!D1502</f>
        <v>44.15</v>
      </c>
      <c r="E1500" s="15">
        <f t="shared" si="102"/>
        <v>1</v>
      </c>
      <c r="F1500" s="15">
        <f t="shared" si="103"/>
        <v>1</v>
      </c>
      <c r="G1500" s="15">
        <f t="shared" si="104"/>
        <v>3</v>
      </c>
      <c r="H1500" s="49">
        <v>0.28999999999999998</v>
      </c>
      <c r="I1500" s="89">
        <f t="shared" si="101"/>
        <v>44.15</v>
      </c>
      <c r="J1500" s="89"/>
    </row>
    <row r="1501" spans="1:10" x14ac:dyDescent="0.35">
      <c r="A1501" s="15" t="str">
        <f>Pivot!A1503</f>
        <v>10609001777941</v>
      </c>
      <c r="B1501" s="90">
        <f>Pivot!B1503</f>
        <v>41264</v>
      </c>
      <c r="C1501" s="15">
        <f>Pivot!C1503</f>
        <v>3</v>
      </c>
      <c r="D1501" s="118">
        <f>Pivot!D1503</f>
        <v>12.75</v>
      </c>
      <c r="E1501" s="15">
        <f t="shared" si="102"/>
        <v>1</v>
      </c>
      <c r="F1501" s="15">
        <f t="shared" si="103"/>
        <v>1</v>
      </c>
      <c r="G1501" s="15">
        <f t="shared" si="104"/>
        <v>2</v>
      </c>
      <c r="H1501" s="49">
        <v>0.99</v>
      </c>
      <c r="I1501" s="89">
        <f t="shared" si="101"/>
        <v>38.25</v>
      </c>
      <c r="J1501" s="89"/>
    </row>
    <row r="1502" spans="1:10" x14ac:dyDescent="0.35">
      <c r="A1502" s="15" t="str">
        <f>Pivot!A1504</f>
        <v>10609001778022</v>
      </c>
      <c r="B1502" s="90">
        <f>Pivot!B1504</f>
        <v>41374</v>
      </c>
      <c r="C1502" s="15">
        <f>Pivot!C1504</f>
        <v>20</v>
      </c>
      <c r="D1502" s="118">
        <f>Pivot!D1504</f>
        <v>29.732500000000005</v>
      </c>
      <c r="E1502" s="15">
        <f t="shared" si="102"/>
        <v>1</v>
      </c>
      <c r="F1502" s="15">
        <f t="shared" si="103"/>
        <v>3</v>
      </c>
      <c r="G1502" s="15">
        <f t="shared" si="104"/>
        <v>2</v>
      </c>
      <c r="H1502" s="49">
        <v>0.44</v>
      </c>
      <c r="I1502" s="89">
        <f t="shared" si="101"/>
        <v>594.65000000000009</v>
      </c>
      <c r="J1502" s="89"/>
    </row>
    <row r="1503" spans="1:10" x14ac:dyDescent="0.35">
      <c r="A1503" s="15" t="str">
        <f>Pivot!A1505</f>
        <v>10609001778105</v>
      </c>
      <c r="B1503" s="90">
        <f>Pivot!B1505</f>
        <v>41195</v>
      </c>
      <c r="C1503" s="15">
        <f>Pivot!C1505</f>
        <v>1</v>
      </c>
      <c r="D1503" s="118">
        <f>Pivot!D1505</f>
        <v>101.8</v>
      </c>
      <c r="E1503" s="15">
        <f t="shared" si="102"/>
        <v>1</v>
      </c>
      <c r="F1503" s="15">
        <f t="shared" si="103"/>
        <v>1</v>
      </c>
      <c r="G1503" s="15">
        <f t="shared" si="104"/>
        <v>3</v>
      </c>
      <c r="H1503" s="49">
        <v>0.43</v>
      </c>
      <c r="I1503" s="89">
        <f t="shared" si="101"/>
        <v>101.8</v>
      </c>
      <c r="J1503" s="89"/>
    </row>
    <row r="1504" spans="1:10" x14ac:dyDescent="0.35">
      <c r="A1504" s="15" t="str">
        <f>Pivot!A1506</f>
        <v>10609001778287</v>
      </c>
      <c r="B1504" s="90">
        <f>Pivot!B1506</f>
        <v>41571</v>
      </c>
      <c r="C1504" s="15">
        <f>Pivot!C1506</f>
        <v>44</v>
      </c>
      <c r="D1504" s="118">
        <f>Pivot!D1506</f>
        <v>39.678409090909099</v>
      </c>
      <c r="E1504" s="15">
        <f t="shared" si="102"/>
        <v>3</v>
      </c>
      <c r="F1504" s="15">
        <f t="shared" si="103"/>
        <v>3</v>
      </c>
      <c r="G1504" s="15">
        <f t="shared" si="104"/>
        <v>2</v>
      </c>
      <c r="H1504" s="49">
        <v>0.06</v>
      </c>
      <c r="I1504" s="89">
        <f t="shared" si="101"/>
        <v>1745.8500000000004</v>
      </c>
      <c r="J1504" s="89"/>
    </row>
    <row r="1505" spans="1:10" x14ac:dyDescent="0.35">
      <c r="A1505" s="15" t="str">
        <f>Pivot!A1507</f>
        <v>10609001778360</v>
      </c>
      <c r="B1505" s="90">
        <f>Pivot!B1507</f>
        <v>41576</v>
      </c>
      <c r="C1505" s="15">
        <f>Pivot!C1507</f>
        <v>50</v>
      </c>
      <c r="D1505" s="118">
        <f>Pivot!D1507</f>
        <v>40.481000000000009</v>
      </c>
      <c r="E1505" s="15">
        <f t="shared" si="102"/>
        <v>3</v>
      </c>
      <c r="F1505" s="15">
        <f t="shared" si="103"/>
        <v>3</v>
      </c>
      <c r="G1505" s="15">
        <f t="shared" si="104"/>
        <v>3</v>
      </c>
      <c r="H1505" s="49">
        <v>0.59</v>
      </c>
      <c r="I1505" s="89">
        <f t="shared" si="101"/>
        <v>2024.0500000000004</v>
      </c>
      <c r="J1505" s="89"/>
    </row>
    <row r="1506" spans="1:10" x14ac:dyDescent="0.35">
      <c r="A1506" s="15" t="str">
        <f>Pivot!A1508</f>
        <v>10609001778519</v>
      </c>
      <c r="B1506" s="90">
        <f>Pivot!B1508</f>
        <v>41480</v>
      </c>
      <c r="C1506" s="15">
        <f>Pivot!C1508</f>
        <v>12</v>
      </c>
      <c r="D1506" s="118">
        <f>Pivot!D1508</f>
        <v>24.73</v>
      </c>
      <c r="E1506" s="15">
        <f t="shared" si="102"/>
        <v>2</v>
      </c>
      <c r="F1506" s="15">
        <f t="shared" si="103"/>
        <v>2</v>
      </c>
      <c r="G1506" s="15">
        <f t="shared" si="104"/>
        <v>2</v>
      </c>
      <c r="H1506" s="49">
        <v>0.39</v>
      </c>
      <c r="I1506" s="89">
        <f t="shared" si="101"/>
        <v>296.76</v>
      </c>
      <c r="J1506" s="89"/>
    </row>
    <row r="1507" spans="1:10" x14ac:dyDescent="0.35">
      <c r="A1507" s="15" t="str">
        <f>Pivot!A1509</f>
        <v>10609001778774</v>
      </c>
      <c r="B1507" s="90">
        <f>Pivot!B1509</f>
        <v>41195</v>
      </c>
      <c r="C1507" s="15">
        <f>Pivot!C1509</f>
        <v>1</v>
      </c>
      <c r="D1507" s="118">
        <f>Pivot!D1509</f>
        <v>58.95</v>
      </c>
      <c r="E1507" s="15">
        <f t="shared" si="102"/>
        <v>1</v>
      </c>
      <c r="F1507" s="15">
        <f t="shared" si="103"/>
        <v>1</v>
      </c>
      <c r="G1507" s="15">
        <f t="shared" si="104"/>
        <v>3</v>
      </c>
      <c r="H1507" s="49">
        <v>0.19</v>
      </c>
      <c r="I1507" s="89">
        <f t="shared" si="101"/>
        <v>58.95</v>
      </c>
      <c r="J1507" s="89"/>
    </row>
    <row r="1508" spans="1:10" x14ac:dyDescent="0.35">
      <c r="A1508" s="15" t="str">
        <f>Pivot!A1510</f>
        <v>10609001778857</v>
      </c>
      <c r="B1508" s="90">
        <f>Pivot!B1510</f>
        <v>41437</v>
      </c>
      <c r="C1508" s="15">
        <f>Pivot!C1510</f>
        <v>3</v>
      </c>
      <c r="D1508" s="118">
        <f>Pivot!D1510</f>
        <v>32.700000000000003</v>
      </c>
      <c r="E1508" s="15">
        <f t="shared" si="102"/>
        <v>2</v>
      </c>
      <c r="F1508" s="15">
        <f t="shared" si="103"/>
        <v>1</v>
      </c>
      <c r="G1508" s="15">
        <f t="shared" si="104"/>
        <v>2</v>
      </c>
      <c r="H1508" s="49">
        <v>0.12</v>
      </c>
      <c r="I1508" s="89">
        <f t="shared" si="101"/>
        <v>98.100000000000009</v>
      </c>
      <c r="J1508" s="89"/>
    </row>
    <row r="1509" spans="1:10" x14ac:dyDescent="0.35">
      <c r="A1509" s="15" t="str">
        <f>Pivot!A1511</f>
        <v>10609001778931</v>
      </c>
      <c r="B1509" s="90">
        <f>Pivot!B1511</f>
        <v>41208</v>
      </c>
      <c r="C1509" s="15">
        <f>Pivot!C1511</f>
        <v>1</v>
      </c>
      <c r="D1509" s="118">
        <f>Pivot!D1511</f>
        <v>30.25</v>
      </c>
      <c r="E1509" s="15">
        <f t="shared" si="102"/>
        <v>1</v>
      </c>
      <c r="F1509" s="15">
        <f t="shared" si="103"/>
        <v>1</v>
      </c>
      <c r="G1509" s="15">
        <f t="shared" si="104"/>
        <v>2</v>
      </c>
      <c r="H1509" s="49">
        <v>0.75</v>
      </c>
      <c r="I1509" s="89">
        <f t="shared" si="101"/>
        <v>30.25</v>
      </c>
      <c r="J1509" s="89"/>
    </row>
    <row r="1510" spans="1:10" x14ac:dyDescent="0.35">
      <c r="A1510" s="15" t="str">
        <f>Pivot!A1512</f>
        <v>10609001779012</v>
      </c>
      <c r="B1510" s="90">
        <f>Pivot!B1512</f>
        <v>41195</v>
      </c>
      <c r="C1510" s="15">
        <f>Pivot!C1512</f>
        <v>1</v>
      </c>
      <c r="D1510" s="118">
        <f>Pivot!D1512</f>
        <v>0.01</v>
      </c>
      <c r="E1510" s="15">
        <f t="shared" si="102"/>
        <v>1</v>
      </c>
      <c r="F1510" s="15">
        <f t="shared" si="103"/>
        <v>1</v>
      </c>
      <c r="G1510" s="15">
        <f t="shared" si="104"/>
        <v>1</v>
      </c>
      <c r="H1510" s="49">
        <v>0.06</v>
      </c>
      <c r="I1510" s="89">
        <f t="shared" si="101"/>
        <v>0.01</v>
      </c>
      <c r="J1510" s="89"/>
    </row>
    <row r="1511" spans="1:10" x14ac:dyDescent="0.35">
      <c r="A1511" s="15" t="str">
        <f>Pivot!A1513</f>
        <v>10609001779194</v>
      </c>
      <c r="B1511" s="90">
        <f>Pivot!B1513</f>
        <v>41195</v>
      </c>
      <c r="C1511" s="15">
        <f>Pivot!C1513</f>
        <v>1</v>
      </c>
      <c r="D1511" s="118">
        <f>Pivot!D1513</f>
        <v>0.01</v>
      </c>
      <c r="E1511" s="15">
        <f t="shared" si="102"/>
        <v>1</v>
      </c>
      <c r="F1511" s="15">
        <f t="shared" si="103"/>
        <v>1</v>
      </c>
      <c r="G1511" s="15">
        <f t="shared" si="104"/>
        <v>1</v>
      </c>
      <c r="H1511" s="49">
        <v>0.65</v>
      </c>
      <c r="I1511" s="89">
        <f t="shared" si="101"/>
        <v>0.01</v>
      </c>
      <c r="J1511" s="89"/>
    </row>
    <row r="1512" spans="1:10" x14ac:dyDescent="0.35">
      <c r="A1512" s="15" t="str">
        <f>Pivot!A1514</f>
        <v>10609001779277</v>
      </c>
      <c r="B1512" s="90">
        <f>Pivot!B1514</f>
        <v>41205</v>
      </c>
      <c r="C1512" s="15">
        <f>Pivot!C1514</f>
        <v>2</v>
      </c>
      <c r="D1512" s="118">
        <f>Pivot!D1514</f>
        <v>7.9799999999999995</v>
      </c>
      <c r="E1512" s="15">
        <f t="shared" si="102"/>
        <v>1</v>
      </c>
      <c r="F1512" s="15">
        <f t="shared" si="103"/>
        <v>1</v>
      </c>
      <c r="G1512" s="15">
        <f t="shared" si="104"/>
        <v>1</v>
      </c>
      <c r="H1512" s="49">
        <v>0.41</v>
      </c>
      <c r="I1512" s="89">
        <f t="shared" si="101"/>
        <v>15.959999999999999</v>
      </c>
      <c r="J1512" s="89"/>
    </row>
    <row r="1513" spans="1:10" x14ac:dyDescent="0.35">
      <c r="A1513" s="15" t="str">
        <f>Pivot!A1515</f>
        <v>10609001779350</v>
      </c>
      <c r="B1513" s="90">
        <f>Pivot!B1515</f>
        <v>41557</v>
      </c>
      <c r="C1513" s="15">
        <f>Pivot!C1515</f>
        <v>36</v>
      </c>
      <c r="D1513" s="118">
        <f>Pivot!D1515</f>
        <v>23.826944444444447</v>
      </c>
      <c r="E1513" s="15">
        <f t="shared" si="102"/>
        <v>3</v>
      </c>
      <c r="F1513" s="15">
        <f t="shared" si="103"/>
        <v>3</v>
      </c>
      <c r="G1513" s="15">
        <f t="shared" si="104"/>
        <v>2</v>
      </c>
      <c r="H1513" s="49">
        <v>0.65</v>
      </c>
      <c r="I1513" s="89">
        <f t="shared" si="101"/>
        <v>857.7700000000001</v>
      </c>
      <c r="J1513" s="89"/>
    </row>
    <row r="1514" spans="1:10" x14ac:dyDescent="0.35">
      <c r="A1514" s="15" t="str">
        <f>Pivot!A1516</f>
        <v>10609001779434</v>
      </c>
      <c r="B1514" s="90">
        <f>Pivot!B1516</f>
        <v>41195</v>
      </c>
      <c r="C1514" s="15">
        <f>Pivot!C1516</f>
        <v>1</v>
      </c>
      <c r="D1514" s="118">
        <f>Pivot!D1516</f>
        <v>46.23</v>
      </c>
      <c r="E1514" s="15">
        <f t="shared" si="102"/>
        <v>1</v>
      </c>
      <c r="F1514" s="15">
        <f t="shared" si="103"/>
        <v>1</v>
      </c>
      <c r="G1514" s="15">
        <f t="shared" si="104"/>
        <v>3</v>
      </c>
      <c r="H1514" s="49">
        <v>0.93</v>
      </c>
      <c r="I1514" s="89">
        <f t="shared" si="101"/>
        <v>46.23</v>
      </c>
      <c r="J1514" s="89"/>
    </row>
    <row r="1515" spans="1:10" x14ac:dyDescent="0.35">
      <c r="A1515" s="15" t="str">
        <f>Pivot!A1517</f>
        <v>10609001779509</v>
      </c>
      <c r="B1515" s="90">
        <f>Pivot!B1517</f>
        <v>41576</v>
      </c>
      <c r="C1515" s="15">
        <f>Pivot!C1517</f>
        <v>38</v>
      </c>
      <c r="D1515" s="118">
        <f>Pivot!D1517</f>
        <v>22.613947368421066</v>
      </c>
      <c r="E1515" s="15">
        <f t="shared" si="102"/>
        <v>3</v>
      </c>
      <c r="F1515" s="15">
        <f t="shared" si="103"/>
        <v>3</v>
      </c>
      <c r="G1515" s="15">
        <f t="shared" si="104"/>
        <v>2</v>
      </c>
      <c r="H1515" s="49">
        <v>0.16</v>
      </c>
      <c r="I1515" s="89">
        <f t="shared" si="101"/>
        <v>859.3300000000005</v>
      </c>
      <c r="J1515" s="89"/>
    </row>
    <row r="1516" spans="1:10" x14ac:dyDescent="0.35">
      <c r="A1516" s="15" t="str">
        <f>Pivot!A1518</f>
        <v>10609001779681</v>
      </c>
      <c r="B1516" s="90">
        <f>Pivot!B1518</f>
        <v>41277</v>
      </c>
      <c r="C1516" s="15">
        <f>Pivot!C1518</f>
        <v>3</v>
      </c>
      <c r="D1516" s="118">
        <f>Pivot!D1518</f>
        <v>53.366666666666667</v>
      </c>
      <c r="E1516" s="15">
        <f t="shared" si="102"/>
        <v>1</v>
      </c>
      <c r="F1516" s="15">
        <f t="shared" si="103"/>
        <v>1</v>
      </c>
      <c r="G1516" s="15">
        <f t="shared" si="104"/>
        <v>3</v>
      </c>
      <c r="H1516" s="49">
        <v>0.96</v>
      </c>
      <c r="I1516" s="89">
        <f t="shared" si="101"/>
        <v>160.1</v>
      </c>
      <c r="J1516" s="89"/>
    </row>
    <row r="1517" spans="1:10" x14ac:dyDescent="0.35">
      <c r="A1517" s="15" t="str">
        <f>Pivot!A1519</f>
        <v>10609001779764</v>
      </c>
      <c r="B1517" s="90">
        <f>Pivot!B1519</f>
        <v>41195</v>
      </c>
      <c r="C1517" s="15">
        <f>Pivot!C1519</f>
        <v>1</v>
      </c>
      <c r="D1517" s="118">
        <f>Pivot!D1519</f>
        <v>49.95</v>
      </c>
      <c r="E1517" s="15">
        <f t="shared" si="102"/>
        <v>1</v>
      </c>
      <c r="F1517" s="15">
        <f t="shared" si="103"/>
        <v>1</v>
      </c>
      <c r="G1517" s="15">
        <f t="shared" si="104"/>
        <v>3</v>
      </c>
      <c r="H1517" s="49">
        <v>0.81</v>
      </c>
      <c r="I1517" s="89">
        <f t="shared" si="101"/>
        <v>49.95</v>
      </c>
      <c r="J1517" s="89"/>
    </row>
    <row r="1518" spans="1:10" x14ac:dyDescent="0.35">
      <c r="A1518" s="15" t="str">
        <f>Pivot!A1520</f>
        <v>10609001779848</v>
      </c>
      <c r="B1518" s="90">
        <f>Pivot!B1520</f>
        <v>41220</v>
      </c>
      <c r="C1518" s="15">
        <f>Pivot!C1520</f>
        <v>4</v>
      </c>
      <c r="D1518" s="118">
        <f>Pivot!D1520</f>
        <v>30.484999999999999</v>
      </c>
      <c r="E1518" s="15">
        <f t="shared" si="102"/>
        <v>1</v>
      </c>
      <c r="F1518" s="15">
        <f t="shared" si="103"/>
        <v>1</v>
      </c>
      <c r="G1518" s="15">
        <f t="shared" si="104"/>
        <v>2</v>
      </c>
      <c r="H1518" s="49">
        <v>0.06</v>
      </c>
      <c r="I1518" s="89">
        <f t="shared" si="101"/>
        <v>121.94</v>
      </c>
      <c r="J1518" s="89"/>
    </row>
    <row r="1519" spans="1:10" x14ac:dyDescent="0.35">
      <c r="A1519" s="15" t="str">
        <f>Pivot!A1521</f>
        <v>10609001779921</v>
      </c>
      <c r="B1519" s="90">
        <f>Pivot!B1521</f>
        <v>41195</v>
      </c>
      <c r="C1519" s="15">
        <f>Pivot!C1521</f>
        <v>1</v>
      </c>
      <c r="D1519" s="118">
        <f>Pivot!D1521</f>
        <v>65.900000000000006</v>
      </c>
      <c r="E1519" s="15">
        <f t="shared" si="102"/>
        <v>1</v>
      </c>
      <c r="F1519" s="15">
        <f t="shared" si="103"/>
        <v>1</v>
      </c>
      <c r="G1519" s="15">
        <f t="shared" si="104"/>
        <v>3</v>
      </c>
      <c r="H1519" s="49">
        <v>0.61</v>
      </c>
      <c r="I1519" s="89">
        <f t="shared" si="101"/>
        <v>65.900000000000006</v>
      </c>
      <c r="J1519" s="89"/>
    </row>
    <row r="1520" spans="1:10" x14ac:dyDescent="0.35">
      <c r="A1520" s="15" t="str">
        <f>Pivot!A1522</f>
        <v>10609001780168</v>
      </c>
      <c r="B1520" s="90">
        <f>Pivot!B1522</f>
        <v>41411</v>
      </c>
      <c r="C1520" s="15">
        <f>Pivot!C1522</f>
        <v>3</v>
      </c>
      <c r="D1520" s="118">
        <f>Pivot!D1522</f>
        <v>14.799999999999999</v>
      </c>
      <c r="E1520" s="15">
        <f t="shared" si="102"/>
        <v>2</v>
      </c>
      <c r="F1520" s="15">
        <f t="shared" si="103"/>
        <v>1</v>
      </c>
      <c r="G1520" s="15">
        <f t="shared" si="104"/>
        <v>2</v>
      </c>
      <c r="H1520" s="49">
        <v>0.7</v>
      </c>
      <c r="I1520" s="89">
        <f t="shared" si="101"/>
        <v>44.4</v>
      </c>
      <c r="J1520" s="89"/>
    </row>
    <row r="1521" spans="1:10" x14ac:dyDescent="0.35">
      <c r="A1521" s="15" t="str">
        <f>Pivot!A1523</f>
        <v>10609001780242</v>
      </c>
      <c r="B1521" s="90">
        <f>Pivot!B1523</f>
        <v>41458</v>
      </c>
      <c r="C1521" s="15">
        <f>Pivot!C1523</f>
        <v>3</v>
      </c>
      <c r="D1521" s="118">
        <f>Pivot!D1523</f>
        <v>26.75333333333333</v>
      </c>
      <c r="E1521" s="15">
        <f t="shared" si="102"/>
        <v>2</v>
      </c>
      <c r="F1521" s="15">
        <f t="shared" si="103"/>
        <v>1</v>
      </c>
      <c r="G1521" s="15">
        <f t="shared" si="104"/>
        <v>2</v>
      </c>
      <c r="H1521" s="49">
        <v>0.96</v>
      </c>
      <c r="I1521" s="89">
        <f t="shared" si="101"/>
        <v>80.259999999999991</v>
      </c>
      <c r="J1521" s="89"/>
    </row>
    <row r="1522" spans="1:10" x14ac:dyDescent="0.35">
      <c r="A1522" s="15" t="str">
        <f>Pivot!A1524</f>
        <v>10609001780325</v>
      </c>
      <c r="B1522" s="90">
        <f>Pivot!B1524</f>
        <v>41286</v>
      </c>
      <c r="C1522" s="15">
        <f>Pivot!C1524</f>
        <v>1</v>
      </c>
      <c r="D1522" s="118">
        <f>Pivot!D1524</f>
        <v>36.4</v>
      </c>
      <c r="E1522" s="15">
        <f t="shared" si="102"/>
        <v>1</v>
      </c>
      <c r="F1522" s="15">
        <f t="shared" si="103"/>
        <v>1</v>
      </c>
      <c r="G1522" s="15">
        <f t="shared" si="104"/>
        <v>2</v>
      </c>
      <c r="H1522" s="49">
        <v>0.37</v>
      </c>
      <c r="I1522" s="89">
        <f t="shared" si="101"/>
        <v>36.4</v>
      </c>
      <c r="J1522" s="89"/>
    </row>
    <row r="1523" spans="1:10" x14ac:dyDescent="0.35">
      <c r="A1523" s="15" t="str">
        <f>Pivot!A1525</f>
        <v>10609001780408</v>
      </c>
      <c r="B1523" s="90">
        <f>Pivot!B1525</f>
        <v>41286</v>
      </c>
      <c r="C1523" s="15">
        <f>Pivot!C1525</f>
        <v>1</v>
      </c>
      <c r="D1523" s="118">
        <f>Pivot!D1525</f>
        <v>50.4</v>
      </c>
      <c r="E1523" s="15">
        <f t="shared" si="102"/>
        <v>1</v>
      </c>
      <c r="F1523" s="15">
        <f t="shared" si="103"/>
        <v>1</v>
      </c>
      <c r="G1523" s="15">
        <f t="shared" si="104"/>
        <v>3</v>
      </c>
      <c r="H1523" s="49">
        <v>0.2</v>
      </c>
      <c r="I1523" s="89">
        <f t="shared" si="101"/>
        <v>50.4</v>
      </c>
      <c r="J1523" s="89"/>
    </row>
    <row r="1524" spans="1:10" x14ac:dyDescent="0.35">
      <c r="A1524" s="15" t="str">
        <f>Pivot!A1526</f>
        <v>10609001780572</v>
      </c>
      <c r="B1524" s="90">
        <f>Pivot!B1526</f>
        <v>41291</v>
      </c>
      <c r="C1524" s="15">
        <f>Pivot!C1526</f>
        <v>1</v>
      </c>
      <c r="D1524" s="118">
        <f>Pivot!D1526</f>
        <v>77.400000000000006</v>
      </c>
      <c r="E1524" s="15">
        <f t="shared" si="102"/>
        <v>1</v>
      </c>
      <c r="F1524" s="15">
        <f t="shared" si="103"/>
        <v>1</v>
      </c>
      <c r="G1524" s="15">
        <f t="shared" si="104"/>
        <v>3</v>
      </c>
      <c r="H1524" s="49">
        <v>0.65</v>
      </c>
      <c r="I1524" s="89">
        <f t="shared" si="101"/>
        <v>77.400000000000006</v>
      </c>
      <c r="J1524" s="89"/>
    </row>
    <row r="1525" spans="1:10" x14ac:dyDescent="0.35">
      <c r="A1525" s="15" t="str">
        <f>Pivot!A1527</f>
        <v>10609001780655</v>
      </c>
      <c r="B1525" s="90">
        <f>Pivot!B1527</f>
        <v>41338</v>
      </c>
      <c r="C1525" s="15">
        <f>Pivot!C1527</f>
        <v>3</v>
      </c>
      <c r="D1525" s="118">
        <f>Pivot!D1527</f>
        <v>17.706666666666667</v>
      </c>
      <c r="E1525" s="15">
        <f t="shared" si="102"/>
        <v>1</v>
      </c>
      <c r="F1525" s="15">
        <f t="shared" si="103"/>
        <v>1</v>
      </c>
      <c r="G1525" s="15">
        <f t="shared" si="104"/>
        <v>2</v>
      </c>
      <c r="H1525" s="49">
        <v>0.63</v>
      </c>
      <c r="I1525" s="89">
        <f t="shared" si="101"/>
        <v>53.120000000000005</v>
      </c>
      <c r="J1525" s="89"/>
    </row>
    <row r="1526" spans="1:10" x14ac:dyDescent="0.35">
      <c r="A1526" s="15" t="str">
        <f>Pivot!A1528</f>
        <v>10609001780739</v>
      </c>
      <c r="B1526" s="90">
        <f>Pivot!B1528</f>
        <v>41290</v>
      </c>
      <c r="C1526" s="15">
        <f>Pivot!C1528</f>
        <v>1</v>
      </c>
      <c r="D1526" s="118">
        <f>Pivot!D1528</f>
        <v>13</v>
      </c>
      <c r="E1526" s="15">
        <f t="shared" si="102"/>
        <v>1</v>
      </c>
      <c r="F1526" s="15">
        <f t="shared" si="103"/>
        <v>1</v>
      </c>
      <c r="G1526" s="15">
        <f t="shared" si="104"/>
        <v>2</v>
      </c>
      <c r="H1526" s="49">
        <v>0.51</v>
      </c>
      <c r="I1526" s="89">
        <f t="shared" si="101"/>
        <v>13</v>
      </c>
      <c r="J1526" s="89"/>
    </row>
    <row r="1527" spans="1:10" x14ac:dyDescent="0.35">
      <c r="A1527" s="15" t="str">
        <f>Pivot!A1529</f>
        <v>10609001780812</v>
      </c>
      <c r="B1527" s="90">
        <f>Pivot!B1529</f>
        <v>41552</v>
      </c>
      <c r="C1527" s="15">
        <f>Pivot!C1529</f>
        <v>8</v>
      </c>
      <c r="D1527" s="118">
        <f>Pivot!D1529</f>
        <v>39.3125</v>
      </c>
      <c r="E1527" s="15">
        <f t="shared" si="102"/>
        <v>3</v>
      </c>
      <c r="F1527" s="15">
        <f t="shared" si="103"/>
        <v>1</v>
      </c>
      <c r="G1527" s="15">
        <f t="shared" si="104"/>
        <v>2</v>
      </c>
      <c r="H1527" s="49">
        <v>0.09</v>
      </c>
      <c r="I1527" s="89">
        <f t="shared" si="101"/>
        <v>314.5</v>
      </c>
      <c r="J1527" s="89"/>
    </row>
    <row r="1528" spans="1:10" x14ac:dyDescent="0.35">
      <c r="A1528" s="15" t="str">
        <f>Pivot!A1530</f>
        <v>10609001780994</v>
      </c>
      <c r="B1528" s="90">
        <f>Pivot!B1530</f>
        <v>41404</v>
      </c>
      <c r="C1528" s="15">
        <f>Pivot!C1530</f>
        <v>8</v>
      </c>
      <c r="D1528" s="118">
        <f>Pivot!D1530</f>
        <v>24.513749999999998</v>
      </c>
      <c r="E1528" s="15">
        <f t="shared" si="102"/>
        <v>2</v>
      </c>
      <c r="F1528" s="15">
        <f t="shared" si="103"/>
        <v>1</v>
      </c>
      <c r="G1528" s="15">
        <f t="shared" si="104"/>
        <v>2</v>
      </c>
      <c r="H1528" s="49">
        <v>0.24</v>
      </c>
      <c r="I1528" s="89">
        <f t="shared" si="101"/>
        <v>196.10999999999999</v>
      </c>
      <c r="J1528" s="89"/>
    </row>
    <row r="1529" spans="1:10" x14ac:dyDescent="0.35">
      <c r="A1529" s="15" t="str">
        <f>Pivot!A1531</f>
        <v>10609001781075</v>
      </c>
      <c r="B1529" s="90">
        <f>Pivot!B1531</f>
        <v>41289</v>
      </c>
      <c r="C1529" s="15">
        <f>Pivot!C1531</f>
        <v>1</v>
      </c>
      <c r="D1529" s="118">
        <f>Pivot!D1531</f>
        <v>77.150000000000006</v>
      </c>
      <c r="E1529" s="15">
        <f t="shared" si="102"/>
        <v>1</v>
      </c>
      <c r="F1529" s="15">
        <f t="shared" si="103"/>
        <v>1</v>
      </c>
      <c r="G1529" s="15">
        <f t="shared" si="104"/>
        <v>3</v>
      </c>
      <c r="H1529" s="49">
        <v>0.28000000000000003</v>
      </c>
      <c r="I1529" s="89">
        <f t="shared" si="101"/>
        <v>77.150000000000006</v>
      </c>
      <c r="J1529" s="89"/>
    </row>
    <row r="1530" spans="1:10" x14ac:dyDescent="0.35">
      <c r="A1530" s="15" t="str">
        <f>Pivot!A1532</f>
        <v>10609001781158</v>
      </c>
      <c r="B1530" s="90">
        <f>Pivot!B1532</f>
        <v>41286</v>
      </c>
      <c r="C1530" s="15">
        <f>Pivot!C1532</f>
        <v>1</v>
      </c>
      <c r="D1530" s="118">
        <f>Pivot!D1532</f>
        <v>42.5</v>
      </c>
      <c r="E1530" s="15">
        <f t="shared" si="102"/>
        <v>1</v>
      </c>
      <c r="F1530" s="15">
        <f t="shared" si="103"/>
        <v>1</v>
      </c>
      <c r="G1530" s="15">
        <f t="shared" si="104"/>
        <v>3</v>
      </c>
      <c r="H1530" s="49">
        <v>0.83</v>
      </c>
      <c r="I1530" s="89">
        <f t="shared" si="101"/>
        <v>42.5</v>
      </c>
      <c r="J1530" s="89"/>
    </row>
    <row r="1531" spans="1:10" x14ac:dyDescent="0.35">
      <c r="A1531" s="15" t="str">
        <f>Pivot!A1533</f>
        <v>10609001781232</v>
      </c>
      <c r="B1531" s="90">
        <f>Pivot!B1533</f>
        <v>41531</v>
      </c>
      <c r="C1531" s="15">
        <f>Pivot!C1533</f>
        <v>3</v>
      </c>
      <c r="D1531" s="118">
        <f>Pivot!D1533</f>
        <v>22.266666666666666</v>
      </c>
      <c r="E1531" s="15">
        <f t="shared" si="102"/>
        <v>3</v>
      </c>
      <c r="F1531" s="15">
        <f t="shared" si="103"/>
        <v>1</v>
      </c>
      <c r="G1531" s="15">
        <f t="shared" si="104"/>
        <v>2</v>
      </c>
      <c r="H1531" s="49">
        <v>0.65</v>
      </c>
      <c r="I1531" s="89">
        <f t="shared" si="101"/>
        <v>66.8</v>
      </c>
      <c r="J1531" s="89"/>
    </row>
    <row r="1532" spans="1:10" x14ac:dyDescent="0.35">
      <c r="A1532" s="15" t="str">
        <f>Pivot!A1534</f>
        <v>10609001781315</v>
      </c>
      <c r="B1532" s="90">
        <f>Pivot!B1534</f>
        <v>41286</v>
      </c>
      <c r="C1532" s="15">
        <f>Pivot!C1534</f>
        <v>1</v>
      </c>
      <c r="D1532" s="118">
        <f>Pivot!D1534</f>
        <v>41.3</v>
      </c>
      <c r="E1532" s="15">
        <f t="shared" si="102"/>
        <v>1</v>
      </c>
      <c r="F1532" s="15">
        <f t="shared" si="103"/>
        <v>1</v>
      </c>
      <c r="G1532" s="15">
        <f t="shared" si="104"/>
        <v>3</v>
      </c>
      <c r="H1532" s="49">
        <v>0.18</v>
      </c>
      <c r="I1532" s="89">
        <f t="shared" si="101"/>
        <v>41.3</v>
      </c>
      <c r="J1532" s="89"/>
    </row>
    <row r="1533" spans="1:10" x14ac:dyDescent="0.35">
      <c r="A1533" s="15" t="str">
        <f>Pivot!A1535</f>
        <v>10609001781497</v>
      </c>
      <c r="B1533" s="90">
        <f>Pivot!B1535</f>
        <v>41287</v>
      </c>
      <c r="C1533" s="15">
        <f>Pivot!C1535</f>
        <v>1</v>
      </c>
      <c r="D1533" s="118">
        <f>Pivot!D1535</f>
        <v>14.6</v>
      </c>
      <c r="E1533" s="15">
        <f t="shared" si="102"/>
        <v>1</v>
      </c>
      <c r="F1533" s="15">
        <f t="shared" si="103"/>
        <v>1</v>
      </c>
      <c r="G1533" s="15">
        <f t="shared" si="104"/>
        <v>2</v>
      </c>
      <c r="H1533" s="49">
        <v>0.04</v>
      </c>
      <c r="I1533" s="89">
        <f t="shared" si="101"/>
        <v>14.6</v>
      </c>
      <c r="J1533" s="89"/>
    </row>
    <row r="1534" spans="1:10" x14ac:dyDescent="0.35">
      <c r="A1534" s="15" t="str">
        <f>Pivot!A1536</f>
        <v>10609001781562</v>
      </c>
      <c r="B1534" s="90">
        <f>Pivot!B1536</f>
        <v>41470</v>
      </c>
      <c r="C1534" s="15">
        <f>Pivot!C1536</f>
        <v>3</v>
      </c>
      <c r="D1534" s="118">
        <f>Pivot!D1536</f>
        <v>16.056666666666668</v>
      </c>
      <c r="E1534" s="15">
        <f t="shared" si="102"/>
        <v>2</v>
      </c>
      <c r="F1534" s="15">
        <f t="shared" si="103"/>
        <v>1</v>
      </c>
      <c r="G1534" s="15">
        <f t="shared" si="104"/>
        <v>2</v>
      </c>
      <c r="H1534" s="49">
        <v>0.02</v>
      </c>
      <c r="I1534" s="89">
        <f t="shared" si="101"/>
        <v>48.17</v>
      </c>
      <c r="J1534" s="89"/>
    </row>
    <row r="1535" spans="1:10" x14ac:dyDescent="0.35">
      <c r="A1535" s="15" t="str">
        <f>Pivot!A1537</f>
        <v>10609001781646</v>
      </c>
      <c r="B1535" s="90">
        <f>Pivot!B1537</f>
        <v>41290</v>
      </c>
      <c r="C1535" s="15">
        <f>Pivot!C1537</f>
        <v>1</v>
      </c>
      <c r="D1535" s="118">
        <f>Pivot!D1537</f>
        <v>16.149999999999999</v>
      </c>
      <c r="E1535" s="15">
        <f t="shared" si="102"/>
        <v>1</v>
      </c>
      <c r="F1535" s="15">
        <f t="shared" si="103"/>
        <v>1</v>
      </c>
      <c r="G1535" s="15">
        <f t="shared" si="104"/>
        <v>2</v>
      </c>
      <c r="H1535" s="49">
        <v>0.19</v>
      </c>
      <c r="I1535" s="89">
        <f t="shared" si="101"/>
        <v>16.149999999999999</v>
      </c>
      <c r="J1535" s="89"/>
    </row>
    <row r="1536" spans="1:10" x14ac:dyDescent="0.35">
      <c r="A1536" s="15" t="str">
        <f>Pivot!A1538</f>
        <v>10609001781729</v>
      </c>
      <c r="B1536" s="90">
        <f>Pivot!B1538</f>
        <v>41299</v>
      </c>
      <c r="C1536" s="15">
        <f>Pivot!C1538</f>
        <v>2</v>
      </c>
      <c r="D1536" s="118">
        <f>Pivot!D1538</f>
        <v>48.125</v>
      </c>
      <c r="E1536" s="15">
        <f t="shared" si="102"/>
        <v>1</v>
      </c>
      <c r="F1536" s="15">
        <f t="shared" si="103"/>
        <v>1</v>
      </c>
      <c r="G1536" s="15">
        <f t="shared" si="104"/>
        <v>3</v>
      </c>
      <c r="H1536" s="49">
        <v>0.69</v>
      </c>
      <c r="I1536" s="89">
        <f t="shared" si="101"/>
        <v>96.25</v>
      </c>
      <c r="J1536" s="89"/>
    </row>
    <row r="1537" spans="1:10" x14ac:dyDescent="0.35">
      <c r="A1537" s="15" t="str">
        <f>Pivot!A1539</f>
        <v>10609001781802</v>
      </c>
      <c r="B1537" s="90">
        <f>Pivot!B1539</f>
        <v>41441</v>
      </c>
      <c r="C1537" s="15">
        <f>Pivot!C1539</f>
        <v>3</v>
      </c>
      <c r="D1537" s="118">
        <f>Pivot!D1539</f>
        <v>67.416666666666671</v>
      </c>
      <c r="E1537" s="15">
        <f t="shared" si="102"/>
        <v>2</v>
      </c>
      <c r="F1537" s="15">
        <f t="shared" si="103"/>
        <v>1</v>
      </c>
      <c r="G1537" s="15">
        <f t="shared" si="104"/>
        <v>3</v>
      </c>
      <c r="H1537" s="49">
        <v>0.82</v>
      </c>
      <c r="I1537" s="89">
        <f t="shared" si="101"/>
        <v>202.25</v>
      </c>
      <c r="J1537" s="89"/>
    </row>
    <row r="1538" spans="1:10" x14ac:dyDescent="0.35">
      <c r="A1538" s="15" t="str">
        <f>Pivot!A1540</f>
        <v>10609001781984</v>
      </c>
      <c r="B1538" s="90">
        <f>Pivot!B1540</f>
        <v>41291</v>
      </c>
      <c r="C1538" s="15">
        <f>Pivot!C1540</f>
        <v>2</v>
      </c>
      <c r="D1538" s="118">
        <f>Pivot!D1540</f>
        <v>16.95</v>
      </c>
      <c r="E1538" s="15">
        <f t="shared" si="102"/>
        <v>1</v>
      </c>
      <c r="F1538" s="15">
        <f t="shared" si="103"/>
        <v>1</v>
      </c>
      <c r="G1538" s="15">
        <f t="shared" si="104"/>
        <v>2</v>
      </c>
      <c r="H1538" s="49">
        <v>0.53</v>
      </c>
      <c r="I1538" s="89">
        <f t="shared" ref="I1538:I1601" si="105">D1538*C1538</f>
        <v>33.9</v>
      </c>
      <c r="J1538" s="89"/>
    </row>
    <row r="1539" spans="1:10" x14ac:dyDescent="0.35">
      <c r="A1539" s="15" t="str">
        <f>Pivot!A1541</f>
        <v>10609001782065</v>
      </c>
      <c r="B1539" s="90">
        <f>Pivot!B1541</f>
        <v>41286</v>
      </c>
      <c r="C1539" s="15">
        <f>Pivot!C1541</f>
        <v>1</v>
      </c>
      <c r="D1539" s="118">
        <f>Pivot!D1541</f>
        <v>25.3</v>
      </c>
      <c r="E1539" s="15">
        <f t="shared" ref="E1539:E1602" si="106">VLOOKUP(B1539, $K$3:$L$5, 2)</f>
        <v>1</v>
      </c>
      <c r="F1539" s="15">
        <f t="shared" ref="F1539:F1602" si="107">VLOOKUP(C1539,$K$11:$L$13,2)</f>
        <v>1</v>
      </c>
      <c r="G1539" s="15">
        <f t="shared" ref="G1539:G1602" si="108">VLOOKUP(D1539,$K$19:$L$21,2)</f>
        <v>2</v>
      </c>
      <c r="H1539" s="49">
        <v>0.86</v>
      </c>
      <c r="I1539" s="89">
        <f t="shared" si="105"/>
        <v>25.3</v>
      </c>
      <c r="J1539" s="89"/>
    </row>
    <row r="1540" spans="1:10" x14ac:dyDescent="0.35">
      <c r="A1540" s="15" t="str">
        <f>Pivot!A1542</f>
        <v>10609001782149</v>
      </c>
      <c r="B1540" s="90">
        <f>Pivot!B1542</f>
        <v>41579</v>
      </c>
      <c r="C1540" s="15">
        <f>Pivot!C1542</f>
        <v>11</v>
      </c>
      <c r="D1540" s="118">
        <f>Pivot!D1542</f>
        <v>15.859090909090908</v>
      </c>
      <c r="E1540" s="15">
        <f t="shared" si="106"/>
        <v>3</v>
      </c>
      <c r="F1540" s="15">
        <f t="shared" si="107"/>
        <v>2</v>
      </c>
      <c r="G1540" s="15">
        <f t="shared" si="108"/>
        <v>2</v>
      </c>
      <c r="H1540" s="49">
        <v>0.14000000000000001</v>
      </c>
      <c r="I1540" s="89">
        <f t="shared" si="105"/>
        <v>174.45</v>
      </c>
      <c r="J1540" s="89"/>
    </row>
    <row r="1541" spans="1:10" x14ac:dyDescent="0.35">
      <c r="A1541" s="15" t="str">
        <f>Pivot!A1543</f>
        <v>10609001782222</v>
      </c>
      <c r="B1541" s="90">
        <f>Pivot!B1543</f>
        <v>41292</v>
      </c>
      <c r="C1541" s="15">
        <f>Pivot!C1543</f>
        <v>1</v>
      </c>
      <c r="D1541" s="118">
        <f>Pivot!D1543</f>
        <v>36.950000000000003</v>
      </c>
      <c r="E1541" s="15">
        <f t="shared" si="106"/>
        <v>1</v>
      </c>
      <c r="F1541" s="15">
        <f t="shared" si="107"/>
        <v>1</v>
      </c>
      <c r="G1541" s="15">
        <f t="shared" si="108"/>
        <v>2</v>
      </c>
      <c r="H1541" s="49">
        <v>0.06</v>
      </c>
      <c r="I1541" s="89">
        <f t="shared" si="105"/>
        <v>36.950000000000003</v>
      </c>
      <c r="J1541" s="89"/>
    </row>
    <row r="1542" spans="1:10" x14ac:dyDescent="0.35">
      <c r="A1542" s="15" t="str">
        <f>Pivot!A1544</f>
        <v>10609001782305</v>
      </c>
      <c r="B1542" s="90">
        <f>Pivot!B1544</f>
        <v>41292</v>
      </c>
      <c r="C1542" s="15">
        <f>Pivot!C1544</f>
        <v>1</v>
      </c>
      <c r="D1542" s="118">
        <f>Pivot!D1544</f>
        <v>15.95</v>
      </c>
      <c r="E1542" s="15">
        <f t="shared" si="106"/>
        <v>1</v>
      </c>
      <c r="F1542" s="15">
        <f t="shared" si="107"/>
        <v>1</v>
      </c>
      <c r="G1542" s="15">
        <f t="shared" si="108"/>
        <v>2</v>
      </c>
      <c r="H1542" s="49">
        <v>0.55000000000000004</v>
      </c>
      <c r="I1542" s="89">
        <f t="shared" si="105"/>
        <v>15.95</v>
      </c>
      <c r="J1542" s="89"/>
    </row>
    <row r="1543" spans="1:10" x14ac:dyDescent="0.35">
      <c r="A1543" s="15" t="str">
        <f>Pivot!A1545</f>
        <v>10609001782487</v>
      </c>
      <c r="B1543" s="90">
        <f>Pivot!B1545</f>
        <v>41291</v>
      </c>
      <c r="C1543" s="15">
        <f>Pivot!C1545</f>
        <v>1</v>
      </c>
      <c r="D1543" s="118">
        <f>Pivot!D1545</f>
        <v>25.6</v>
      </c>
      <c r="E1543" s="15">
        <f t="shared" si="106"/>
        <v>1</v>
      </c>
      <c r="F1543" s="15">
        <f t="shared" si="107"/>
        <v>1</v>
      </c>
      <c r="G1543" s="15">
        <f t="shared" si="108"/>
        <v>2</v>
      </c>
      <c r="H1543" s="49">
        <v>0.52</v>
      </c>
      <c r="I1543" s="89">
        <f t="shared" si="105"/>
        <v>25.6</v>
      </c>
      <c r="J1543" s="89"/>
    </row>
    <row r="1544" spans="1:10" x14ac:dyDescent="0.35">
      <c r="A1544" s="15" t="str">
        <f>Pivot!A1546</f>
        <v>10609001782552</v>
      </c>
      <c r="B1544" s="90">
        <f>Pivot!B1546</f>
        <v>41539</v>
      </c>
      <c r="C1544" s="15">
        <f>Pivot!C1546</f>
        <v>14</v>
      </c>
      <c r="D1544" s="118">
        <f>Pivot!D1546</f>
        <v>16.792857142857141</v>
      </c>
      <c r="E1544" s="15">
        <f t="shared" si="106"/>
        <v>3</v>
      </c>
      <c r="F1544" s="15">
        <f t="shared" si="107"/>
        <v>2</v>
      </c>
      <c r="G1544" s="15">
        <f t="shared" si="108"/>
        <v>2</v>
      </c>
      <c r="H1544" s="49">
        <v>0.12</v>
      </c>
      <c r="I1544" s="89">
        <f t="shared" si="105"/>
        <v>235.09999999999997</v>
      </c>
      <c r="J1544" s="89"/>
    </row>
    <row r="1545" spans="1:10" x14ac:dyDescent="0.35">
      <c r="A1545" s="15" t="str">
        <f>Pivot!A1547</f>
        <v>10609001782636</v>
      </c>
      <c r="B1545" s="90">
        <f>Pivot!B1547</f>
        <v>41285</v>
      </c>
      <c r="C1545" s="15">
        <f>Pivot!C1547</f>
        <v>1</v>
      </c>
      <c r="D1545" s="118">
        <f>Pivot!D1547</f>
        <v>34</v>
      </c>
      <c r="E1545" s="15">
        <f t="shared" si="106"/>
        <v>1</v>
      </c>
      <c r="F1545" s="15">
        <f t="shared" si="107"/>
        <v>1</v>
      </c>
      <c r="G1545" s="15">
        <f t="shared" si="108"/>
        <v>2</v>
      </c>
      <c r="H1545" s="49">
        <v>0.46</v>
      </c>
      <c r="I1545" s="89">
        <f t="shared" si="105"/>
        <v>34</v>
      </c>
      <c r="J1545" s="89"/>
    </row>
    <row r="1546" spans="1:10" x14ac:dyDescent="0.35">
      <c r="A1546" s="15" t="str">
        <f>Pivot!A1548</f>
        <v>10609001782719</v>
      </c>
      <c r="B1546" s="90">
        <f>Pivot!B1548</f>
        <v>41309</v>
      </c>
      <c r="C1546" s="15">
        <f>Pivot!C1548</f>
        <v>1</v>
      </c>
      <c r="D1546" s="118">
        <f>Pivot!D1548</f>
        <v>22.7</v>
      </c>
      <c r="E1546" s="15">
        <f t="shared" si="106"/>
        <v>1</v>
      </c>
      <c r="F1546" s="15">
        <f t="shared" si="107"/>
        <v>1</v>
      </c>
      <c r="G1546" s="15">
        <f t="shared" si="108"/>
        <v>2</v>
      </c>
      <c r="H1546" s="49">
        <v>0</v>
      </c>
      <c r="I1546" s="89">
        <f t="shared" si="105"/>
        <v>22.7</v>
      </c>
      <c r="J1546" s="89"/>
    </row>
    <row r="1547" spans="1:10" x14ac:dyDescent="0.35">
      <c r="A1547" s="15" t="str">
        <f>Pivot!A1549</f>
        <v>10609001782891</v>
      </c>
      <c r="B1547" s="90">
        <f>Pivot!B1549</f>
        <v>41288</v>
      </c>
      <c r="C1547" s="15">
        <f>Pivot!C1549</f>
        <v>1</v>
      </c>
      <c r="D1547" s="118">
        <f>Pivot!D1549</f>
        <v>90.75</v>
      </c>
      <c r="E1547" s="15">
        <f t="shared" si="106"/>
        <v>1</v>
      </c>
      <c r="F1547" s="15">
        <f t="shared" si="107"/>
        <v>1</v>
      </c>
      <c r="G1547" s="15">
        <f t="shared" si="108"/>
        <v>3</v>
      </c>
      <c r="H1547" s="49">
        <v>0.27</v>
      </c>
      <c r="I1547" s="89">
        <f t="shared" si="105"/>
        <v>90.75</v>
      </c>
      <c r="J1547" s="89"/>
    </row>
    <row r="1548" spans="1:10" x14ac:dyDescent="0.35">
      <c r="A1548" s="15" t="str">
        <f>Pivot!A1550</f>
        <v>10609001782974</v>
      </c>
      <c r="B1548" s="90">
        <f>Pivot!B1550</f>
        <v>41549</v>
      </c>
      <c r="C1548" s="15">
        <f>Pivot!C1550</f>
        <v>7</v>
      </c>
      <c r="D1548" s="118">
        <f>Pivot!D1550</f>
        <v>15.855714285714287</v>
      </c>
      <c r="E1548" s="15">
        <f t="shared" si="106"/>
        <v>3</v>
      </c>
      <c r="F1548" s="15">
        <f t="shared" si="107"/>
        <v>1</v>
      </c>
      <c r="G1548" s="15">
        <f t="shared" si="108"/>
        <v>2</v>
      </c>
      <c r="H1548" s="49">
        <v>0.75</v>
      </c>
      <c r="I1548" s="89">
        <f t="shared" si="105"/>
        <v>110.99000000000001</v>
      </c>
      <c r="J1548" s="89"/>
    </row>
    <row r="1549" spans="1:10" x14ac:dyDescent="0.35">
      <c r="A1549" s="15" t="str">
        <f>Pivot!A1551</f>
        <v>10609001783055</v>
      </c>
      <c r="B1549" s="90">
        <f>Pivot!B1551</f>
        <v>41573</v>
      </c>
      <c r="C1549" s="15">
        <f>Pivot!C1551</f>
        <v>14</v>
      </c>
      <c r="D1549" s="118">
        <f>Pivot!D1551</f>
        <v>39.139285714285712</v>
      </c>
      <c r="E1549" s="15">
        <f t="shared" si="106"/>
        <v>3</v>
      </c>
      <c r="F1549" s="15">
        <f t="shared" si="107"/>
        <v>2</v>
      </c>
      <c r="G1549" s="15">
        <f t="shared" si="108"/>
        <v>2</v>
      </c>
      <c r="H1549" s="49">
        <v>0.13</v>
      </c>
      <c r="I1549" s="89">
        <f t="shared" si="105"/>
        <v>547.94999999999993</v>
      </c>
      <c r="J1549" s="89"/>
    </row>
    <row r="1550" spans="1:10" x14ac:dyDescent="0.35">
      <c r="A1550" s="15" t="str">
        <f>Pivot!A1552</f>
        <v>10609001783139</v>
      </c>
      <c r="B1550" s="90">
        <f>Pivot!B1552</f>
        <v>41287</v>
      </c>
      <c r="C1550" s="15">
        <f>Pivot!C1552</f>
        <v>1</v>
      </c>
      <c r="D1550" s="118">
        <f>Pivot!D1552</f>
        <v>41.7</v>
      </c>
      <c r="E1550" s="15">
        <f t="shared" si="106"/>
        <v>1</v>
      </c>
      <c r="F1550" s="15">
        <f t="shared" si="107"/>
        <v>1</v>
      </c>
      <c r="G1550" s="15">
        <f t="shared" si="108"/>
        <v>3</v>
      </c>
      <c r="H1550" s="49">
        <v>0.77</v>
      </c>
      <c r="I1550" s="89">
        <f t="shared" si="105"/>
        <v>41.7</v>
      </c>
      <c r="J1550" s="89"/>
    </row>
    <row r="1551" spans="1:10" x14ac:dyDescent="0.35">
      <c r="A1551" s="15" t="str">
        <f>Pivot!A1553</f>
        <v>10609001783394</v>
      </c>
      <c r="B1551" s="90">
        <f>Pivot!B1553</f>
        <v>41543</v>
      </c>
      <c r="C1551" s="15">
        <f>Pivot!C1553</f>
        <v>2</v>
      </c>
      <c r="D1551" s="118">
        <f>Pivot!D1553</f>
        <v>25.45</v>
      </c>
      <c r="E1551" s="15">
        <f t="shared" si="106"/>
        <v>3</v>
      </c>
      <c r="F1551" s="15">
        <f t="shared" si="107"/>
        <v>1</v>
      </c>
      <c r="G1551" s="15">
        <f t="shared" si="108"/>
        <v>2</v>
      </c>
      <c r="H1551" s="49">
        <v>0.69</v>
      </c>
      <c r="I1551" s="89">
        <f t="shared" si="105"/>
        <v>50.9</v>
      </c>
      <c r="J1551" s="89"/>
    </row>
    <row r="1552" spans="1:10" x14ac:dyDescent="0.35">
      <c r="A1552" s="15" t="str">
        <f>Pivot!A1554</f>
        <v>10609001783477</v>
      </c>
      <c r="B1552" s="90">
        <f>Pivot!B1554</f>
        <v>41286</v>
      </c>
      <c r="C1552" s="15">
        <f>Pivot!C1554</f>
        <v>1</v>
      </c>
      <c r="D1552" s="118">
        <f>Pivot!D1554</f>
        <v>34.25</v>
      </c>
      <c r="E1552" s="15">
        <f t="shared" si="106"/>
        <v>1</v>
      </c>
      <c r="F1552" s="15">
        <f t="shared" si="107"/>
        <v>1</v>
      </c>
      <c r="G1552" s="15">
        <f t="shared" si="108"/>
        <v>2</v>
      </c>
      <c r="H1552" s="49">
        <v>0.13</v>
      </c>
      <c r="I1552" s="89">
        <f t="shared" si="105"/>
        <v>34.25</v>
      </c>
      <c r="J1552" s="89"/>
    </row>
    <row r="1553" spans="1:10" x14ac:dyDescent="0.35">
      <c r="A1553" s="15" t="str">
        <f>Pivot!A1555</f>
        <v>10609001783543</v>
      </c>
      <c r="B1553" s="90">
        <f>Pivot!B1555</f>
        <v>41290</v>
      </c>
      <c r="C1553" s="15">
        <f>Pivot!C1555</f>
        <v>1</v>
      </c>
      <c r="D1553" s="118">
        <f>Pivot!D1555</f>
        <v>36.450000000000003</v>
      </c>
      <c r="E1553" s="15">
        <f t="shared" si="106"/>
        <v>1</v>
      </c>
      <c r="F1553" s="15">
        <f t="shared" si="107"/>
        <v>1</v>
      </c>
      <c r="G1553" s="15">
        <f t="shared" si="108"/>
        <v>2</v>
      </c>
      <c r="H1553" s="49">
        <v>0.28000000000000003</v>
      </c>
      <c r="I1553" s="89">
        <f t="shared" si="105"/>
        <v>36.450000000000003</v>
      </c>
      <c r="J1553" s="89"/>
    </row>
    <row r="1554" spans="1:10" x14ac:dyDescent="0.35">
      <c r="A1554" s="15" t="str">
        <f>Pivot!A1556</f>
        <v>10609001783626</v>
      </c>
      <c r="B1554" s="90">
        <f>Pivot!B1556</f>
        <v>41437</v>
      </c>
      <c r="C1554" s="15">
        <f>Pivot!C1556</f>
        <v>2</v>
      </c>
      <c r="D1554" s="118">
        <f>Pivot!D1556</f>
        <v>40.174999999999997</v>
      </c>
      <c r="E1554" s="15">
        <f t="shared" si="106"/>
        <v>2</v>
      </c>
      <c r="F1554" s="15">
        <f t="shared" si="107"/>
        <v>1</v>
      </c>
      <c r="G1554" s="15">
        <f t="shared" si="108"/>
        <v>3</v>
      </c>
      <c r="H1554" s="49">
        <v>0.48</v>
      </c>
      <c r="I1554" s="89">
        <f t="shared" si="105"/>
        <v>80.349999999999994</v>
      </c>
      <c r="J1554" s="89"/>
    </row>
    <row r="1555" spans="1:10" x14ac:dyDescent="0.35">
      <c r="A1555" s="15" t="str">
        <f>Pivot!A1557</f>
        <v>10609001783709</v>
      </c>
      <c r="B1555" s="90">
        <f>Pivot!B1557</f>
        <v>41286</v>
      </c>
      <c r="C1555" s="15">
        <f>Pivot!C1557</f>
        <v>1</v>
      </c>
      <c r="D1555" s="118">
        <f>Pivot!D1557</f>
        <v>52.4</v>
      </c>
      <c r="E1555" s="15">
        <f t="shared" si="106"/>
        <v>1</v>
      </c>
      <c r="F1555" s="15">
        <f t="shared" si="107"/>
        <v>1</v>
      </c>
      <c r="G1555" s="15">
        <f t="shared" si="108"/>
        <v>3</v>
      </c>
      <c r="H1555" s="49">
        <v>0.66</v>
      </c>
      <c r="I1555" s="89">
        <f t="shared" si="105"/>
        <v>52.4</v>
      </c>
      <c r="J1555" s="89"/>
    </row>
    <row r="1556" spans="1:10" x14ac:dyDescent="0.35">
      <c r="A1556" s="15" t="str">
        <f>Pivot!A1558</f>
        <v>10609001783881</v>
      </c>
      <c r="B1556" s="90">
        <f>Pivot!B1558</f>
        <v>41297</v>
      </c>
      <c r="C1556" s="15">
        <f>Pivot!C1558</f>
        <v>1</v>
      </c>
      <c r="D1556" s="118">
        <f>Pivot!D1558</f>
        <v>35.450000000000003</v>
      </c>
      <c r="E1556" s="15">
        <f t="shared" si="106"/>
        <v>1</v>
      </c>
      <c r="F1556" s="15">
        <f t="shared" si="107"/>
        <v>1</v>
      </c>
      <c r="G1556" s="15">
        <f t="shared" si="108"/>
        <v>2</v>
      </c>
      <c r="H1556" s="49">
        <v>0.35</v>
      </c>
      <c r="I1556" s="89">
        <f t="shared" si="105"/>
        <v>35.450000000000003</v>
      </c>
      <c r="J1556" s="89"/>
    </row>
    <row r="1557" spans="1:10" x14ac:dyDescent="0.35">
      <c r="A1557" s="15" t="str">
        <f>Pivot!A1559</f>
        <v>10609001783964</v>
      </c>
      <c r="B1557" s="90">
        <f>Pivot!B1559</f>
        <v>41439</v>
      </c>
      <c r="C1557" s="15">
        <f>Pivot!C1559</f>
        <v>2</v>
      </c>
      <c r="D1557" s="118">
        <f>Pivot!D1559</f>
        <v>19.225000000000001</v>
      </c>
      <c r="E1557" s="15">
        <f t="shared" si="106"/>
        <v>2</v>
      </c>
      <c r="F1557" s="15">
        <f t="shared" si="107"/>
        <v>1</v>
      </c>
      <c r="G1557" s="15">
        <f t="shared" si="108"/>
        <v>2</v>
      </c>
      <c r="H1557" s="49">
        <v>0.08</v>
      </c>
      <c r="I1557" s="89">
        <f t="shared" si="105"/>
        <v>38.450000000000003</v>
      </c>
      <c r="J1557" s="89"/>
    </row>
    <row r="1558" spans="1:10" x14ac:dyDescent="0.35">
      <c r="A1558" s="15" t="str">
        <f>Pivot!A1560</f>
        <v>10609001784046</v>
      </c>
      <c r="B1558" s="90">
        <f>Pivot!B1560</f>
        <v>41292</v>
      </c>
      <c r="C1558" s="15">
        <f>Pivot!C1560</f>
        <v>1</v>
      </c>
      <c r="D1558" s="118">
        <f>Pivot!D1560</f>
        <v>24.3</v>
      </c>
      <c r="E1558" s="15">
        <f t="shared" si="106"/>
        <v>1</v>
      </c>
      <c r="F1558" s="15">
        <f t="shared" si="107"/>
        <v>1</v>
      </c>
      <c r="G1558" s="15">
        <f t="shared" si="108"/>
        <v>2</v>
      </c>
      <c r="H1558" s="49">
        <v>0.4</v>
      </c>
      <c r="I1558" s="89">
        <f t="shared" si="105"/>
        <v>24.3</v>
      </c>
      <c r="J1558" s="89"/>
    </row>
    <row r="1559" spans="1:10" x14ac:dyDescent="0.35">
      <c r="A1559" s="15" t="str">
        <f>Pivot!A1561</f>
        <v>10609001784129</v>
      </c>
      <c r="B1559" s="90">
        <f>Pivot!B1561</f>
        <v>41294</v>
      </c>
      <c r="C1559" s="15">
        <f>Pivot!C1561</f>
        <v>1</v>
      </c>
      <c r="D1559" s="118">
        <f>Pivot!D1561</f>
        <v>67.7</v>
      </c>
      <c r="E1559" s="15">
        <f t="shared" si="106"/>
        <v>1</v>
      </c>
      <c r="F1559" s="15">
        <f t="shared" si="107"/>
        <v>1</v>
      </c>
      <c r="G1559" s="15">
        <f t="shared" si="108"/>
        <v>3</v>
      </c>
      <c r="H1559" s="49">
        <v>0.96</v>
      </c>
      <c r="I1559" s="89">
        <f t="shared" si="105"/>
        <v>67.7</v>
      </c>
      <c r="J1559" s="89"/>
    </row>
    <row r="1560" spans="1:10" x14ac:dyDescent="0.35">
      <c r="A1560" s="15" t="str">
        <f>Pivot!A1562</f>
        <v>10609001784202</v>
      </c>
      <c r="B1560" s="90">
        <f>Pivot!B1562</f>
        <v>41294</v>
      </c>
      <c r="C1560" s="15">
        <f>Pivot!C1562</f>
        <v>1</v>
      </c>
      <c r="D1560" s="118">
        <f>Pivot!D1562</f>
        <v>115</v>
      </c>
      <c r="E1560" s="15">
        <f t="shared" si="106"/>
        <v>1</v>
      </c>
      <c r="F1560" s="15">
        <f t="shared" si="107"/>
        <v>1</v>
      </c>
      <c r="G1560" s="15">
        <f t="shared" si="108"/>
        <v>3</v>
      </c>
      <c r="H1560" s="49">
        <v>0.1</v>
      </c>
      <c r="I1560" s="89">
        <f t="shared" si="105"/>
        <v>115</v>
      </c>
      <c r="J1560" s="89"/>
    </row>
    <row r="1561" spans="1:10" x14ac:dyDescent="0.35">
      <c r="A1561" s="15" t="str">
        <f>Pivot!A1563</f>
        <v>10609001784384</v>
      </c>
      <c r="B1561" s="90">
        <f>Pivot!B1563</f>
        <v>41569</v>
      </c>
      <c r="C1561" s="15">
        <f>Pivot!C1563</f>
        <v>14</v>
      </c>
      <c r="D1561" s="118">
        <f>Pivot!D1563</f>
        <v>14.075000000000001</v>
      </c>
      <c r="E1561" s="15">
        <f t="shared" si="106"/>
        <v>3</v>
      </c>
      <c r="F1561" s="15">
        <f t="shared" si="107"/>
        <v>2</v>
      </c>
      <c r="G1561" s="15">
        <f t="shared" si="108"/>
        <v>2</v>
      </c>
      <c r="H1561" s="49">
        <v>0.11</v>
      </c>
      <c r="I1561" s="89">
        <f t="shared" si="105"/>
        <v>197.05</v>
      </c>
      <c r="J1561" s="89"/>
    </row>
    <row r="1562" spans="1:10" x14ac:dyDescent="0.35">
      <c r="A1562" s="15" t="str">
        <f>Pivot!A1564</f>
        <v>10609001784467</v>
      </c>
      <c r="B1562" s="90">
        <f>Pivot!B1564</f>
        <v>41292</v>
      </c>
      <c r="C1562" s="15">
        <f>Pivot!C1564</f>
        <v>1</v>
      </c>
      <c r="D1562" s="118">
        <f>Pivot!D1564</f>
        <v>34.75</v>
      </c>
      <c r="E1562" s="15">
        <f t="shared" si="106"/>
        <v>1</v>
      </c>
      <c r="F1562" s="15">
        <f t="shared" si="107"/>
        <v>1</v>
      </c>
      <c r="G1562" s="15">
        <f t="shared" si="108"/>
        <v>2</v>
      </c>
      <c r="H1562" s="49">
        <v>0.06</v>
      </c>
      <c r="I1562" s="89">
        <f t="shared" si="105"/>
        <v>34.75</v>
      </c>
      <c r="J1562" s="89"/>
    </row>
    <row r="1563" spans="1:10" x14ac:dyDescent="0.35">
      <c r="A1563" s="15" t="str">
        <f>Pivot!A1565</f>
        <v>10609001784533</v>
      </c>
      <c r="B1563" s="90">
        <f>Pivot!B1565</f>
        <v>41580</v>
      </c>
      <c r="C1563" s="15">
        <f>Pivot!C1565</f>
        <v>6</v>
      </c>
      <c r="D1563" s="118">
        <f>Pivot!D1565</f>
        <v>24.683333333333337</v>
      </c>
      <c r="E1563" s="15">
        <f t="shared" si="106"/>
        <v>3</v>
      </c>
      <c r="F1563" s="15">
        <f t="shared" si="107"/>
        <v>1</v>
      </c>
      <c r="G1563" s="15">
        <f t="shared" si="108"/>
        <v>2</v>
      </c>
      <c r="H1563" s="49">
        <v>0.16</v>
      </c>
      <c r="I1563" s="89">
        <f t="shared" si="105"/>
        <v>148.10000000000002</v>
      </c>
      <c r="J1563" s="89"/>
    </row>
    <row r="1564" spans="1:10" x14ac:dyDescent="0.35">
      <c r="A1564" s="15" t="str">
        <f>Pivot!A1566</f>
        <v>10609001784616</v>
      </c>
      <c r="B1564" s="90">
        <f>Pivot!B1566</f>
        <v>41294</v>
      </c>
      <c r="C1564" s="15">
        <f>Pivot!C1566</f>
        <v>1</v>
      </c>
      <c r="D1564" s="118">
        <f>Pivot!D1566</f>
        <v>71.8</v>
      </c>
      <c r="E1564" s="15">
        <f t="shared" si="106"/>
        <v>1</v>
      </c>
      <c r="F1564" s="15">
        <f t="shared" si="107"/>
        <v>1</v>
      </c>
      <c r="G1564" s="15">
        <f t="shared" si="108"/>
        <v>3</v>
      </c>
      <c r="H1564" s="49">
        <v>0.66</v>
      </c>
      <c r="I1564" s="89">
        <f t="shared" si="105"/>
        <v>71.8</v>
      </c>
      <c r="J1564" s="89"/>
    </row>
    <row r="1565" spans="1:10" x14ac:dyDescent="0.35">
      <c r="A1565" s="15" t="str">
        <f>Pivot!A1567</f>
        <v>10609001784798</v>
      </c>
      <c r="B1565" s="90">
        <f>Pivot!B1567</f>
        <v>41374</v>
      </c>
      <c r="C1565" s="15">
        <f>Pivot!C1567</f>
        <v>4</v>
      </c>
      <c r="D1565" s="118">
        <f>Pivot!D1567</f>
        <v>43.262500000000003</v>
      </c>
      <c r="E1565" s="15">
        <f t="shared" si="106"/>
        <v>1</v>
      </c>
      <c r="F1565" s="15">
        <f t="shared" si="107"/>
        <v>1</v>
      </c>
      <c r="G1565" s="15">
        <f t="shared" si="108"/>
        <v>3</v>
      </c>
      <c r="H1565" s="49">
        <v>0.78</v>
      </c>
      <c r="I1565" s="89">
        <f t="shared" si="105"/>
        <v>173.05</v>
      </c>
      <c r="J1565" s="89"/>
    </row>
    <row r="1566" spans="1:10" x14ac:dyDescent="0.35">
      <c r="A1566" s="15" t="str">
        <f>Pivot!A1568</f>
        <v>10609001784871</v>
      </c>
      <c r="B1566" s="90">
        <f>Pivot!B1568</f>
        <v>41290</v>
      </c>
      <c r="C1566" s="15">
        <f>Pivot!C1568</f>
        <v>2</v>
      </c>
      <c r="D1566" s="118">
        <f>Pivot!D1568</f>
        <v>34.400000000000006</v>
      </c>
      <c r="E1566" s="15">
        <f t="shared" si="106"/>
        <v>1</v>
      </c>
      <c r="F1566" s="15">
        <f t="shared" si="107"/>
        <v>1</v>
      </c>
      <c r="G1566" s="15">
        <f t="shared" si="108"/>
        <v>2</v>
      </c>
      <c r="H1566" s="49">
        <v>0.39</v>
      </c>
      <c r="I1566" s="89">
        <f t="shared" si="105"/>
        <v>68.800000000000011</v>
      </c>
      <c r="J1566" s="89"/>
    </row>
    <row r="1567" spans="1:10" x14ac:dyDescent="0.35">
      <c r="A1567" s="15" t="str">
        <f>Pivot!A1569</f>
        <v>10609001784954</v>
      </c>
      <c r="B1567" s="90">
        <f>Pivot!B1569</f>
        <v>41290</v>
      </c>
      <c r="C1567" s="15">
        <f>Pivot!C1569</f>
        <v>1</v>
      </c>
      <c r="D1567" s="118">
        <f>Pivot!D1569</f>
        <v>12</v>
      </c>
      <c r="E1567" s="15">
        <f t="shared" si="106"/>
        <v>1</v>
      </c>
      <c r="F1567" s="15">
        <f t="shared" si="107"/>
        <v>1</v>
      </c>
      <c r="G1567" s="15">
        <f t="shared" si="108"/>
        <v>2</v>
      </c>
      <c r="H1567" s="49">
        <v>0.33</v>
      </c>
      <c r="I1567" s="89">
        <f t="shared" si="105"/>
        <v>12</v>
      </c>
      <c r="J1567" s="89"/>
    </row>
    <row r="1568" spans="1:10" x14ac:dyDescent="0.35">
      <c r="A1568" s="15" t="str">
        <f>Pivot!A1570</f>
        <v>10609001785035</v>
      </c>
      <c r="B1568" s="90">
        <f>Pivot!B1570</f>
        <v>41398</v>
      </c>
      <c r="C1568" s="15">
        <f>Pivot!C1570</f>
        <v>3</v>
      </c>
      <c r="D1568" s="118">
        <f>Pivot!D1570</f>
        <v>27.033333333333331</v>
      </c>
      <c r="E1568" s="15">
        <f t="shared" si="106"/>
        <v>2</v>
      </c>
      <c r="F1568" s="15">
        <f t="shared" si="107"/>
        <v>1</v>
      </c>
      <c r="G1568" s="15">
        <f t="shared" si="108"/>
        <v>2</v>
      </c>
      <c r="H1568" s="49">
        <v>0.63</v>
      </c>
      <c r="I1568" s="89">
        <f t="shared" si="105"/>
        <v>81.099999999999994</v>
      </c>
      <c r="J1568" s="89"/>
    </row>
    <row r="1569" spans="1:10" x14ac:dyDescent="0.35">
      <c r="A1569" s="15" t="str">
        <f>Pivot!A1571</f>
        <v>10609001785118</v>
      </c>
      <c r="B1569" s="90">
        <f>Pivot!B1571</f>
        <v>41286</v>
      </c>
      <c r="C1569" s="15">
        <f>Pivot!C1571</f>
        <v>1</v>
      </c>
      <c r="D1569" s="118">
        <f>Pivot!D1571</f>
        <v>30.9</v>
      </c>
      <c r="E1569" s="15">
        <f t="shared" si="106"/>
        <v>1</v>
      </c>
      <c r="F1569" s="15">
        <f t="shared" si="107"/>
        <v>1</v>
      </c>
      <c r="G1569" s="15">
        <f t="shared" si="108"/>
        <v>2</v>
      </c>
      <c r="H1569" s="49">
        <v>0.97</v>
      </c>
      <c r="I1569" s="89">
        <f t="shared" si="105"/>
        <v>30.9</v>
      </c>
      <c r="J1569" s="89"/>
    </row>
    <row r="1570" spans="1:10" x14ac:dyDescent="0.35">
      <c r="A1570" s="15" t="str">
        <f>Pivot!A1572</f>
        <v>10609001785373</v>
      </c>
      <c r="B1570" s="90">
        <f>Pivot!B1572</f>
        <v>41290</v>
      </c>
      <c r="C1570" s="15">
        <f>Pivot!C1572</f>
        <v>1</v>
      </c>
      <c r="D1570" s="118">
        <f>Pivot!D1572</f>
        <v>42.95</v>
      </c>
      <c r="E1570" s="15">
        <f t="shared" si="106"/>
        <v>1</v>
      </c>
      <c r="F1570" s="15">
        <f t="shared" si="107"/>
        <v>1</v>
      </c>
      <c r="G1570" s="15">
        <f t="shared" si="108"/>
        <v>3</v>
      </c>
      <c r="H1570" s="49">
        <v>0.1</v>
      </c>
      <c r="I1570" s="89">
        <f t="shared" si="105"/>
        <v>42.95</v>
      </c>
      <c r="J1570" s="89"/>
    </row>
    <row r="1571" spans="1:10" x14ac:dyDescent="0.35">
      <c r="A1571" s="15" t="str">
        <f>Pivot!A1573</f>
        <v>10609001785456</v>
      </c>
      <c r="B1571" s="90">
        <f>Pivot!B1573</f>
        <v>41551</v>
      </c>
      <c r="C1571" s="15">
        <f>Pivot!C1573</f>
        <v>7</v>
      </c>
      <c r="D1571" s="118">
        <f>Pivot!D1573</f>
        <v>42.021428571428565</v>
      </c>
      <c r="E1571" s="15">
        <f t="shared" si="106"/>
        <v>3</v>
      </c>
      <c r="F1571" s="15">
        <f t="shared" si="107"/>
        <v>1</v>
      </c>
      <c r="G1571" s="15">
        <f t="shared" si="108"/>
        <v>3</v>
      </c>
      <c r="H1571" s="49">
        <v>0.67</v>
      </c>
      <c r="I1571" s="89">
        <f t="shared" si="105"/>
        <v>294.14999999999998</v>
      </c>
      <c r="J1571" s="89"/>
    </row>
    <row r="1572" spans="1:10" x14ac:dyDescent="0.35">
      <c r="A1572" s="15" t="str">
        <f>Pivot!A1574</f>
        <v>10609001785522</v>
      </c>
      <c r="B1572" s="90">
        <f>Pivot!B1574</f>
        <v>41299</v>
      </c>
      <c r="C1572" s="15">
        <f>Pivot!C1574</f>
        <v>1</v>
      </c>
      <c r="D1572" s="118">
        <f>Pivot!D1574</f>
        <v>27.81</v>
      </c>
      <c r="E1572" s="15">
        <f t="shared" si="106"/>
        <v>1</v>
      </c>
      <c r="F1572" s="15">
        <f t="shared" si="107"/>
        <v>1</v>
      </c>
      <c r="G1572" s="15">
        <f t="shared" si="108"/>
        <v>2</v>
      </c>
      <c r="H1572" s="49">
        <v>0.64</v>
      </c>
      <c r="I1572" s="89">
        <f t="shared" si="105"/>
        <v>27.81</v>
      </c>
      <c r="J1572" s="89"/>
    </row>
    <row r="1573" spans="1:10" x14ac:dyDescent="0.35">
      <c r="A1573" s="15" t="str">
        <f>Pivot!A1575</f>
        <v>10609001785605</v>
      </c>
      <c r="B1573" s="90">
        <f>Pivot!B1575</f>
        <v>41553</v>
      </c>
      <c r="C1573" s="15">
        <f>Pivot!C1575</f>
        <v>4</v>
      </c>
      <c r="D1573" s="118">
        <f>Pivot!D1575</f>
        <v>52.874999999999993</v>
      </c>
      <c r="E1573" s="15">
        <f t="shared" si="106"/>
        <v>3</v>
      </c>
      <c r="F1573" s="15">
        <f t="shared" si="107"/>
        <v>1</v>
      </c>
      <c r="G1573" s="15">
        <f t="shared" si="108"/>
        <v>3</v>
      </c>
      <c r="H1573" s="49">
        <v>0.18</v>
      </c>
      <c r="I1573" s="89">
        <f t="shared" si="105"/>
        <v>211.49999999999997</v>
      </c>
      <c r="J1573" s="89"/>
    </row>
    <row r="1574" spans="1:10" x14ac:dyDescent="0.35">
      <c r="A1574" s="15" t="str">
        <f>Pivot!A1576</f>
        <v>10609001785787</v>
      </c>
      <c r="B1574" s="90">
        <f>Pivot!B1576</f>
        <v>41294</v>
      </c>
      <c r="C1574" s="15">
        <f>Pivot!C1576</f>
        <v>1</v>
      </c>
      <c r="D1574" s="118">
        <f>Pivot!D1576</f>
        <v>47.2</v>
      </c>
      <c r="E1574" s="15">
        <f t="shared" si="106"/>
        <v>1</v>
      </c>
      <c r="F1574" s="15">
        <f t="shared" si="107"/>
        <v>1</v>
      </c>
      <c r="G1574" s="15">
        <f t="shared" si="108"/>
        <v>3</v>
      </c>
      <c r="H1574" s="49">
        <v>0.25</v>
      </c>
      <c r="I1574" s="89">
        <f t="shared" si="105"/>
        <v>47.2</v>
      </c>
      <c r="J1574" s="89"/>
    </row>
    <row r="1575" spans="1:10" x14ac:dyDescent="0.35">
      <c r="A1575" s="15" t="str">
        <f>Pivot!A1577</f>
        <v>10609001785860</v>
      </c>
      <c r="B1575" s="90">
        <f>Pivot!B1577</f>
        <v>41557</v>
      </c>
      <c r="C1575" s="15">
        <f>Pivot!C1577</f>
        <v>5</v>
      </c>
      <c r="D1575" s="118">
        <f>Pivot!D1577</f>
        <v>35.429999999999993</v>
      </c>
      <c r="E1575" s="15">
        <f t="shared" si="106"/>
        <v>3</v>
      </c>
      <c r="F1575" s="15">
        <f t="shared" si="107"/>
        <v>1</v>
      </c>
      <c r="G1575" s="15">
        <f t="shared" si="108"/>
        <v>2</v>
      </c>
      <c r="H1575" s="49">
        <v>0.57999999999999996</v>
      </c>
      <c r="I1575" s="89">
        <f t="shared" si="105"/>
        <v>177.14999999999998</v>
      </c>
      <c r="J1575" s="89"/>
    </row>
    <row r="1576" spans="1:10" x14ac:dyDescent="0.35">
      <c r="A1576" s="15" t="str">
        <f>Pivot!A1578</f>
        <v>10609001785944</v>
      </c>
      <c r="B1576" s="90">
        <f>Pivot!B1578</f>
        <v>41294</v>
      </c>
      <c r="C1576" s="15">
        <f>Pivot!C1578</f>
        <v>1</v>
      </c>
      <c r="D1576" s="118">
        <f>Pivot!D1578</f>
        <v>63.75</v>
      </c>
      <c r="E1576" s="15">
        <f t="shared" si="106"/>
        <v>1</v>
      </c>
      <c r="F1576" s="15">
        <f t="shared" si="107"/>
        <v>1</v>
      </c>
      <c r="G1576" s="15">
        <f t="shared" si="108"/>
        <v>3</v>
      </c>
      <c r="H1576" s="49">
        <v>0.72</v>
      </c>
      <c r="I1576" s="89">
        <f t="shared" si="105"/>
        <v>63.75</v>
      </c>
      <c r="J1576" s="89"/>
    </row>
    <row r="1577" spans="1:10" x14ac:dyDescent="0.35">
      <c r="A1577" s="15" t="str">
        <f>Pivot!A1579</f>
        <v>10609001786025</v>
      </c>
      <c r="B1577" s="90">
        <f>Pivot!B1579</f>
        <v>41294</v>
      </c>
      <c r="C1577" s="15">
        <f>Pivot!C1579</f>
        <v>1</v>
      </c>
      <c r="D1577" s="118">
        <f>Pivot!D1579</f>
        <v>49.45</v>
      </c>
      <c r="E1577" s="15">
        <f t="shared" si="106"/>
        <v>1</v>
      </c>
      <c r="F1577" s="15">
        <f t="shared" si="107"/>
        <v>1</v>
      </c>
      <c r="G1577" s="15">
        <f t="shared" si="108"/>
        <v>3</v>
      </c>
      <c r="H1577" s="49">
        <v>0.53</v>
      </c>
      <c r="I1577" s="89">
        <f t="shared" si="105"/>
        <v>49.45</v>
      </c>
      <c r="J1577" s="89"/>
    </row>
    <row r="1578" spans="1:10" x14ac:dyDescent="0.35">
      <c r="A1578" s="15" t="str">
        <f>Pivot!A1580</f>
        <v>10609001786108</v>
      </c>
      <c r="B1578" s="90">
        <f>Pivot!B1580</f>
        <v>41480</v>
      </c>
      <c r="C1578" s="15">
        <f>Pivot!C1580</f>
        <v>6</v>
      </c>
      <c r="D1578" s="118">
        <f>Pivot!D1580</f>
        <v>55.524999999999999</v>
      </c>
      <c r="E1578" s="15">
        <f t="shared" si="106"/>
        <v>2</v>
      </c>
      <c r="F1578" s="15">
        <f t="shared" si="107"/>
        <v>1</v>
      </c>
      <c r="G1578" s="15">
        <f t="shared" si="108"/>
        <v>3</v>
      </c>
      <c r="H1578" s="49">
        <v>0.55000000000000004</v>
      </c>
      <c r="I1578" s="89">
        <f t="shared" si="105"/>
        <v>333.15</v>
      </c>
      <c r="J1578" s="89"/>
    </row>
    <row r="1579" spans="1:10" x14ac:dyDescent="0.35">
      <c r="A1579" s="15" t="str">
        <f>Pivot!A1581</f>
        <v>10609001786280</v>
      </c>
      <c r="B1579" s="90">
        <f>Pivot!B1581</f>
        <v>41297</v>
      </c>
      <c r="C1579" s="15">
        <f>Pivot!C1581</f>
        <v>1</v>
      </c>
      <c r="D1579" s="118">
        <f>Pivot!D1581</f>
        <v>61</v>
      </c>
      <c r="E1579" s="15">
        <f t="shared" si="106"/>
        <v>1</v>
      </c>
      <c r="F1579" s="15">
        <f t="shared" si="107"/>
        <v>1</v>
      </c>
      <c r="G1579" s="15">
        <f t="shared" si="108"/>
        <v>3</v>
      </c>
      <c r="H1579" s="49">
        <v>0.63</v>
      </c>
      <c r="I1579" s="89">
        <f t="shared" si="105"/>
        <v>61</v>
      </c>
      <c r="J1579" s="89"/>
    </row>
    <row r="1580" spans="1:10" x14ac:dyDescent="0.35">
      <c r="A1580" s="15" t="str">
        <f>Pivot!A1582</f>
        <v>10609001786363</v>
      </c>
      <c r="B1580" s="90">
        <f>Pivot!B1582</f>
        <v>41515</v>
      </c>
      <c r="C1580" s="15">
        <f>Pivot!C1582</f>
        <v>8</v>
      </c>
      <c r="D1580" s="118">
        <f>Pivot!D1582</f>
        <v>24.262500000000003</v>
      </c>
      <c r="E1580" s="15">
        <f t="shared" si="106"/>
        <v>2</v>
      </c>
      <c r="F1580" s="15">
        <f t="shared" si="107"/>
        <v>1</v>
      </c>
      <c r="G1580" s="15">
        <f t="shared" si="108"/>
        <v>2</v>
      </c>
      <c r="H1580" s="49">
        <v>0.63</v>
      </c>
      <c r="I1580" s="89">
        <f t="shared" si="105"/>
        <v>194.10000000000002</v>
      </c>
      <c r="J1580" s="89"/>
    </row>
    <row r="1581" spans="1:10" x14ac:dyDescent="0.35">
      <c r="A1581" s="15" t="str">
        <f>Pivot!A1583</f>
        <v>10609001786447</v>
      </c>
      <c r="B1581" s="90">
        <f>Pivot!B1583</f>
        <v>41300</v>
      </c>
      <c r="C1581" s="15">
        <f>Pivot!C1583</f>
        <v>1</v>
      </c>
      <c r="D1581" s="118">
        <f>Pivot!D1583</f>
        <v>91.1</v>
      </c>
      <c r="E1581" s="15">
        <f t="shared" si="106"/>
        <v>1</v>
      </c>
      <c r="F1581" s="15">
        <f t="shared" si="107"/>
        <v>1</v>
      </c>
      <c r="G1581" s="15">
        <f t="shared" si="108"/>
        <v>3</v>
      </c>
      <c r="H1581" s="49">
        <v>0.89</v>
      </c>
      <c r="I1581" s="89">
        <f t="shared" si="105"/>
        <v>91.1</v>
      </c>
      <c r="J1581" s="89"/>
    </row>
    <row r="1582" spans="1:10" x14ac:dyDescent="0.35">
      <c r="A1582" s="15" t="str">
        <f>Pivot!A1584</f>
        <v>10609001786512</v>
      </c>
      <c r="B1582" s="90">
        <f>Pivot!B1584</f>
        <v>41298</v>
      </c>
      <c r="C1582" s="15">
        <f>Pivot!C1584</f>
        <v>1</v>
      </c>
      <c r="D1582" s="118">
        <f>Pivot!D1584</f>
        <v>45.65</v>
      </c>
      <c r="E1582" s="15">
        <f t="shared" si="106"/>
        <v>1</v>
      </c>
      <c r="F1582" s="15">
        <f t="shared" si="107"/>
        <v>1</v>
      </c>
      <c r="G1582" s="15">
        <f t="shared" si="108"/>
        <v>3</v>
      </c>
      <c r="H1582" s="49">
        <v>0.38</v>
      </c>
      <c r="I1582" s="89">
        <f t="shared" si="105"/>
        <v>45.65</v>
      </c>
      <c r="J1582" s="89"/>
    </row>
    <row r="1583" spans="1:10" x14ac:dyDescent="0.35">
      <c r="A1583" s="15" t="str">
        <f>Pivot!A1585</f>
        <v>10609001786777</v>
      </c>
      <c r="B1583" s="90">
        <f>Pivot!B1585</f>
        <v>41300</v>
      </c>
      <c r="C1583" s="15">
        <f>Pivot!C1585</f>
        <v>1</v>
      </c>
      <c r="D1583" s="118">
        <f>Pivot!D1585</f>
        <v>43.65</v>
      </c>
      <c r="E1583" s="15">
        <f t="shared" si="106"/>
        <v>1</v>
      </c>
      <c r="F1583" s="15">
        <f t="shared" si="107"/>
        <v>1</v>
      </c>
      <c r="G1583" s="15">
        <f t="shared" si="108"/>
        <v>3</v>
      </c>
      <c r="H1583" s="49">
        <v>0.88</v>
      </c>
      <c r="I1583" s="89">
        <f t="shared" si="105"/>
        <v>43.65</v>
      </c>
      <c r="J1583" s="89"/>
    </row>
    <row r="1584" spans="1:10" x14ac:dyDescent="0.35">
      <c r="A1584" s="15" t="str">
        <f>Pivot!A1586</f>
        <v>10609001786850</v>
      </c>
      <c r="B1584" s="90">
        <f>Pivot!B1586</f>
        <v>41324</v>
      </c>
      <c r="C1584" s="15">
        <f>Pivot!C1586</f>
        <v>7</v>
      </c>
      <c r="D1584" s="118">
        <f>Pivot!D1586</f>
        <v>14.215714285714286</v>
      </c>
      <c r="E1584" s="15">
        <f t="shared" si="106"/>
        <v>1</v>
      </c>
      <c r="F1584" s="15">
        <f t="shared" si="107"/>
        <v>1</v>
      </c>
      <c r="G1584" s="15">
        <f t="shared" si="108"/>
        <v>2</v>
      </c>
      <c r="H1584" s="49">
        <v>0.02</v>
      </c>
      <c r="I1584" s="89">
        <f t="shared" si="105"/>
        <v>99.51</v>
      </c>
      <c r="J1584" s="89"/>
    </row>
    <row r="1585" spans="1:10" x14ac:dyDescent="0.35">
      <c r="A1585" s="15" t="str">
        <f>Pivot!A1587</f>
        <v>10609001786934</v>
      </c>
      <c r="B1585" s="90">
        <f>Pivot!B1587</f>
        <v>41395</v>
      </c>
      <c r="C1585" s="15">
        <f>Pivot!C1587</f>
        <v>2</v>
      </c>
      <c r="D1585" s="118">
        <f>Pivot!D1587</f>
        <v>41.849999999999994</v>
      </c>
      <c r="E1585" s="15">
        <f t="shared" si="106"/>
        <v>2</v>
      </c>
      <c r="F1585" s="15">
        <f t="shared" si="107"/>
        <v>1</v>
      </c>
      <c r="G1585" s="15">
        <f t="shared" si="108"/>
        <v>3</v>
      </c>
      <c r="H1585" s="49">
        <v>0.95</v>
      </c>
      <c r="I1585" s="89">
        <f t="shared" si="105"/>
        <v>83.699999999999989</v>
      </c>
      <c r="J1585" s="89"/>
    </row>
    <row r="1586" spans="1:10" x14ac:dyDescent="0.35">
      <c r="A1586" s="15" t="str">
        <f>Pivot!A1588</f>
        <v>10609001787015</v>
      </c>
      <c r="B1586" s="90">
        <f>Pivot!B1588</f>
        <v>41566</v>
      </c>
      <c r="C1586" s="15">
        <f>Pivot!C1588</f>
        <v>8</v>
      </c>
      <c r="D1586" s="118">
        <f>Pivot!D1588</f>
        <v>43.213749999999997</v>
      </c>
      <c r="E1586" s="15">
        <f t="shared" si="106"/>
        <v>3</v>
      </c>
      <c r="F1586" s="15">
        <f t="shared" si="107"/>
        <v>1</v>
      </c>
      <c r="G1586" s="15">
        <f t="shared" si="108"/>
        <v>3</v>
      </c>
      <c r="H1586" s="49">
        <v>0.47</v>
      </c>
      <c r="I1586" s="89">
        <f t="shared" si="105"/>
        <v>345.71</v>
      </c>
      <c r="J1586" s="89"/>
    </row>
    <row r="1587" spans="1:10" x14ac:dyDescent="0.35">
      <c r="A1587" s="15" t="str">
        <f>Pivot!A1589</f>
        <v>10609001787197</v>
      </c>
      <c r="B1587" s="90">
        <f>Pivot!B1589</f>
        <v>41477</v>
      </c>
      <c r="C1587" s="15">
        <f>Pivot!C1589</f>
        <v>8</v>
      </c>
      <c r="D1587" s="118">
        <f>Pivot!D1589</f>
        <v>27.8</v>
      </c>
      <c r="E1587" s="15">
        <f t="shared" si="106"/>
        <v>2</v>
      </c>
      <c r="F1587" s="15">
        <f t="shared" si="107"/>
        <v>1</v>
      </c>
      <c r="G1587" s="15">
        <f t="shared" si="108"/>
        <v>2</v>
      </c>
      <c r="H1587" s="49">
        <v>0.61</v>
      </c>
      <c r="I1587" s="89">
        <f t="shared" si="105"/>
        <v>222.4</v>
      </c>
      <c r="J1587" s="89"/>
    </row>
    <row r="1588" spans="1:10" x14ac:dyDescent="0.35">
      <c r="A1588" s="15" t="str">
        <f>Pivot!A1590</f>
        <v>10609001787270</v>
      </c>
      <c r="B1588" s="90">
        <f>Pivot!B1590</f>
        <v>41477</v>
      </c>
      <c r="C1588" s="15">
        <f>Pivot!C1590</f>
        <v>6</v>
      </c>
      <c r="D1588" s="118">
        <f>Pivot!D1590</f>
        <v>26.358333333333334</v>
      </c>
      <c r="E1588" s="15">
        <f t="shared" si="106"/>
        <v>2</v>
      </c>
      <c r="F1588" s="15">
        <f t="shared" si="107"/>
        <v>1</v>
      </c>
      <c r="G1588" s="15">
        <f t="shared" si="108"/>
        <v>2</v>
      </c>
      <c r="H1588" s="49">
        <v>0.84</v>
      </c>
      <c r="I1588" s="89">
        <f t="shared" si="105"/>
        <v>158.15</v>
      </c>
      <c r="J1588" s="89"/>
    </row>
    <row r="1589" spans="1:10" x14ac:dyDescent="0.35">
      <c r="A1589" s="15" t="str">
        <f>Pivot!A1591</f>
        <v>10609001787353</v>
      </c>
      <c r="B1589" s="90">
        <f>Pivot!B1591</f>
        <v>41477</v>
      </c>
      <c r="C1589" s="15">
        <f>Pivot!C1591</f>
        <v>3</v>
      </c>
      <c r="D1589" s="118">
        <f>Pivot!D1591</f>
        <v>31.599999999999998</v>
      </c>
      <c r="E1589" s="15">
        <f t="shared" si="106"/>
        <v>2</v>
      </c>
      <c r="F1589" s="15">
        <f t="shared" si="107"/>
        <v>1</v>
      </c>
      <c r="G1589" s="15">
        <f t="shared" si="108"/>
        <v>2</v>
      </c>
      <c r="H1589" s="49">
        <v>0.41</v>
      </c>
      <c r="I1589" s="89">
        <f t="shared" si="105"/>
        <v>94.8</v>
      </c>
      <c r="J1589" s="89"/>
    </row>
    <row r="1590" spans="1:10" x14ac:dyDescent="0.35">
      <c r="A1590" s="15" t="str">
        <f>Pivot!A1592</f>
        <v>10609001787437</v>
      </c>
      <c r="B1590" s="90">
        <f>Pivot!B1592</f>
        <v>41441</v>
      </c>
      <c r="C1590" s="15">
        <f>Pivot!C1592</f>
        <v>1</v>
      </c>
      <c r="D1590" s="118">
        <f>Pivot!D1592</f>
        <v>33.25</v>
      </c>
      <c r="E1590" s="15">
        <f t="shared" si="106"/>
        <v>2</v>
      </c>
      <c r="F1590" s="15">
        <f t="shared" si="107"/>
        <v>1</v>
      </c>
      <c r="G1590" s="15">
        <f t="shared" si="108"/>
        <v>2</v>
      </c>
      <c r="H1590" s="49">
        <v>0.99</v>
      </c>
      <c r="I1590" s="89">
        <f t="shared" si="105"/>
        <v>33.25</v>
      </c>
      <c r="J1590" s="89"/>
    </row>
    <row r="1591" spans="1:10" x14ac:dyDescent="0.35">
      <c r="A1591" s="15" t="str">
        <f>Pivot!A1593</f>
        <v>10609001787502</v>
      </c>
      <c r="B1591" s="90">
        <f>Pivot!B1593</f>
        <v>41448</v>
      </c>
      <c r="C1591" s="15">
        <f>Pivot!C1593</f>
        <v>3</v>
      </c>
      <c r="D1591" s="118">
        <f>Pivot!D1593</f>
        <v>41.736666666666672</v>
      </c>
      <c r="E1591" s="15">
        <f t="shared" si="106"/>
        <v>2</v>
      </c>
      <c r="F1591" s="15">
        <f t="shared" si="107"/>
        <v>1</v>
      </c>
      <c r="G1591" s="15">
        <f t="shared" si="108"/>
        <v>3</v>
      </c>
      <c r="H1591" s="49">
        <v>0.9</v>
      </c>
      <c r="I1591" s="89">
        <f t="shared" si="105"/>
        <v>125.21000000000001</v>
      </c>
      <c r="J1591" s="89"/>
    </row>
    <row r="1592" spans="1:10" x14ac:dyDescent="0.35">
      <c r="A1592" s="15" t="str">
        <f>Pivot!A1594</f>
        <v>10609001787684</v>
      </c>
      <c r="B1592" s="90">
        <f>Pivot!B1594</f>
        <v>41552</v>
      </c>
      <c r="C1592" s="15">
        <f>Pivot!C1594</f>
        <v>6</v>
      </c>
      <c r="D1592" s="118">
        <f>Pivot!D1594</f>
        <v>15.736666666666666</v>
      </c>
      <c r="E1592" s="15">
        <f t="shared" si="106"/>
        <v>3</v>
      </c>
      <c r="F1592" s="15">
        <f t="shared" si="107"/>
        <v>1</v>
      </c>
      <c r="G1592" s="15">
        <f t="shared" si="108"/>
        <v>2</v>
      </c>
      <c r="H1592" s="49">
        <v>0.61</v>
      </c>
      <c r="I1592" s="89">
        <f t="shared" si="105"/>
        <v>94.42</v>
      </c>
      <c r="J1592" s="89"/>
    </row>
    <row r="1593" spans="1:10" x14ac:dyDescent="0.35">
      <c r="A1593" s="15" t="str">
        <f>Pivot!A1595</f>
        <v>10609001787841</v>
      </c>
      <c r="B1593" s="90">
        <f>Pivot!B1595</f>
        <v>41578</v>
      </c>
      <c r="C1593" s="15">
        <f>Pivot!C1595</f>
        <v>7</v>
      </c>
      <c r="D1593" s="118">
        <f>Pivot!D1595</f>
        <v>41.718571428571423</v>
      </c>
      <c r="E1593" s="15">
        <f t="shared" si="106"/>
        <v>3</v>
      </c>
      <c r="F1593" s="15">
        <f t="shared" si="107"/>
        <v>1</v>
      </c>
      <c r="G1593" s="15">
        <f t="shared" si="108"/>
        <v>3</v>
      </c>
      <c r="H1593" s="49">
        <v>0.47</v>
      </c>
      <c r="I1593" s="89">
        <f t="shared" si="105"/>
        <v>292.02999999999997</v>
      </c>
      <c r="J1593" s="89"/>
    </row>
    <row r="1594" spans="1:10" x14ac:dyDescent="0.35">
      <c r="A1594" s="15" t="str">
        <f>Pivot!A1596</f>
        <v>10609001787924</v>
      </c>
      <c r="B1594" s="90">
        <f>Pivot!B1596</f>
        <v>41300</v>
      </c>
      <c r="C1594" s="15">
        <f>Pivot!C1596</f>
        <v>1</v>
      </c>
      <c r="D1594" s="118">
        <f>Pivot!D1596</f>
        <v>27.95</v>
      </c>
      <c r="E1594" s="15">
        <f t="shared" si="106"/>
        <v>1</v>
      </c>
      <c r="F1594" s="15">
        <f t="shared" si="107"/>
        <v>1</v>
      </c>
      <c r="G1594" s="15">
        <f t="shared" si="108"/>
        <v>2</v>
      </c>
      <c r="H1594" s="49">
        <v>0.82</v>
      </c>
      <c r="I1594" s="89">
        <f t="shared" si="105"/>
        <v>27.95</v>
      </c>
      <c r="J1594" s="89"/>
    </row>
    <row r="1595" spans="1:10" x14ac:dyDescent="0.35">
      <c r="A1595" s="15" t="str">
        <f>Pivot!A1597</f>
        <v>10609001788005</v>
      </c>
      <c r="B1595" s="90">
        <f>Pivot!B1597</f>
        <v>41552</v>
      </c>
      <c r="C1595" s="15">
        <f>Pivot!C1597</f>
        <v>6</v>
      </c>
      <c r="D1595" s="118">
        <f>Pivot!D1597</f>
        <v>15.423333333333334</v>
      </c>
      <c r="E1595" s="15">
        <f t="shared" si="106"/>
        <v>3</v>
      </c>
      <c r="F1595" s="15">
        <f t="shared" si="107"/>
        <v>1</v>
      </c>
      <c r="G1595" s="15">
        <f t="shared" si="108"/>
        <v>2</v>
      </c>
      <c r="H1595" s="49">
        <v>0.69</v>
      </c>
      <c r="I1595" s="89">
        <f t="shared" si="105"/>
        <v>92.54</v>
      </c>
      <c r="J1595" s="89"/>
    </row>
    <row r="1596" spans="1:10" x14ac:dyDescent="0.35">
      <c r="A1596" s="15" t="str">
        <f>Pivot!A1598</f>
        <v>10609001788187</v>
      </c>
      <c r="B1596" s="90">
        <f>Pivot!B1598</f>
        <v>41462</v>
      </c>
      <c r="C1596" s="15">
        <f>Pivot!C1598</f>
        <v>4</v>
      </c>
      <c r="D1596" s="118">
        <f>Pivot!D1598</f>
        <v>19.375</v>
      </c>
      <c r="E1596" s="15">
        <f t="shared" si="106"/>
        <v>2</v>
      </c>
      <c r="F1596" s="15">
        <f t="shared" si="107"/>
        <v>1</v>
      </c>
      <c r="G1596" s="15">
        <f t="shared" si="108"/>
        <v>2</v>
      </c>
      <c r="H1596" s="49">
        <v>0.91</v>
      </c>
      <c r="I1596" s="89">
        <f t="shared" si="105"/>
        <v>77.5</v>
      </c>
      <c r="J1596" s="89"/>
    </row>
    <row r="1597" spans="1:10" x14ac:dyDescent="0.35">
      <c r="A1597" s="15" t="str">
        <f>Pivot!A1599</f>
        <v>10609001788260</v>
      </c>
      <c r="B1597" s="90">
        <f>Pivot!B1599</f>
        <v>41298</v>
      </c>
      <c r="C1597" s="15">
        <f>Pivot!C1599</f>
        <v>1</v>
      </c>
      <c r="D1597" s="118">
        <f>Pivot!D1599</f>
        <v>55.4</v>
      </c>
      <c r="E1597" s="15">
        <f t="shared" si="106"/>
        <v>1</v>
      </c>
      <c r="F1597" s="15">
        <f t="shared" si="107"/>
        <v>1</v>
      </c>
      <c r="G1597" s="15">
        <f t="shared" si="108"/>
        <v>3</v>
      </c>
      <c r="H1597" s="49">
        <v>0.33</v>
      </c>
      <c r="I1597" s="89">
        <f t="shared" si="105"/>
        <v>55.4</v>
      </c>
      <c r="J1597" s="89"/>
    </row>
    <row r="1598" spans="1:10" x14ac:dyDescent="0.35">
      <c r="A1598" s="15" t="str">
        <f>Pivot!A1600</f>
        <v>10609001788344</v>
      </c>
      <c r="B1598" s="90">
        <f>Pivot!B1600</f>
        <v>41302</v>
      </c>
      <c r="C1598" s="15">
        <f>Pivot!C1600</f>
        <v>2</v>
      </c>
      <c r="D1598" s="118">
        <f>Pivot!D1600</f>
        <v>14.45</v>
      </c>
      <c r="E1598" s="15">
        <f t="shared" si="106"/>
        <v>1</v>
      </c>
      <c r="F1598" s="15">
        <f t="shared" si="107"/>
        <v>1</v>
      </c>
      <c r="G1598" s="15">
        <f t="shared" si="108"/>
        <v>2</v>
      </c>
      <c r="H1598" s="49">
        <v>0.18</v>
      </c>
      <c r="I1598" s="89">
        <f t="shared" si="105"/>
        <v>28.9</v>
      </c>
      <c r="J1598" s="89"/>
    </row>
    <row r="1599" spans="1:10" x14ac:dyDescent="0.35">
      <c r="A1599" s="15" t="str">
        <f>Pivot!A1601</f>
        <v>10609001788427</v>
      </c>
      <c r="B1599" s="90">
        <f>Pivot!B1601</f>
        <v>41538</v>
      </c>
      <c r="C1599" s="15">
        <f>Pivot!C1601</f>
        <v>4</v>
      </c>
      <c r="D1599" s="118">
        <f>Pivot!D1601</f>
        <v>30.927500000000002</v>
      </c>
      <c r="E1599" s="15">
        <f t="shared" si="106"/>
        <v>3</v>
      </c>
      <c r="F1599" s="15">
        <f t="shared" si="107"/>
        <v>1</v>
      </c>
      <c r="G1599" s="15">
        <f t="shared" si="108"/>
        <v>2</v>
      </c>
      <c r="H1599" s="49">
        <v>0.31</v>
      </c>
      <c r="I1599" s="89">
        <f t="shared" si="105"/>
        <v>123.71000000000001</v>
      </c>
      <c r="J1599" s="89"/>
    </row>
    <row r="1600" spans="1:10" x14ac:dyDescent="0.35">
      <c r="A1600" s="15" t="str">
        <f>Pivot!A1602</f>
        <v>10609001788591</v>
      </c>
      <c r="B1600" s="90">
        <f>Pivot!B1602</f>
        <v>41522</v>
      </c>
      <c r="C1600" s="15">
        <f>Pivot!C1602</f>
        <v>7</v>
      </c>
      <c r="D1600" s="118">
        <f>Pivot!D1602</f>
        <v>27.277142857142856</v>
      </c>
      <c r="E1600" s="15">
        <f t="shared" si="106"/>
        <v>3</v>
      </c>
      <c r="F1600" s="15">
        <f t="shared" si="107"/>
        <v>1</v>
      </c>
      <c r="G1600" s="15">
        <f t="shared" si="108"/>
        <v>2</v>
      </c>
      <c r="H1600" s="49">
        <v>0.66</v>
      </c>
      <c r="I1600" s="89">
        <f t="shared" si="105"/>
        <v>190.94</v>
      </c>
      <c r="J1600" s="89"/>
    </row>
    <row r="1601" spans="1:10" x14ac:dyDescent="0.35">
      <c r="A1601" s="15" t="str">
        <f>Pivot!A1603</f>
        <v>10609001788674</v>
      </c>
      <c r="B1601" s="90">
        <f>Pivot!B1603</f>
        <v>41495</v>
      </c>
      <c r="C1601" s="15">
        <f>Pivot!C1603</f>
        <v>7</v>
      </c>
      <c r="D1601" s="118">
        <f>Pivot!D1603</f>
        <v>16.041428571428572</v>
      </c>
      <c r="E1601" s="15">
        <f t="shared" si="106"/>
        <v>2</v>
      </c>
      <c r="F1601" s="15">
        <f t="shared" si="107"/>
        <v>1</v>
      </c>
      <c r="G1601" s="15">
        <f t="shared" si="108"/>
        <v>2</v>
      </c>
      <c r="H1601" s="49">
        <v>0.69</v>
      </c>
      <c r="I1601" s="89">
        <f t="shared" si="105"/>
        <v>112.29</v>
      </c>
      <c r="J1601" s="89"/>
    </row>
    <row r="1602" spans="1:10" x14ac:dyDescent="0.35">
      <c r="A1602" s="15" t="str">
        <f>Pivot!A1604</f>
        <v>10609001788831</v>
      </c>
      <c r="B1602" s="90">
        <f>Pivot!B1604</f>
        <v>41578</v>
      </c>
      <c r="C1602" s="15">
        <f>Pivot!C1604</f>
        <v>7</v>
      </c>
      <c r="D1602" s="118">
        <f>Pivot!D1604</f>
        <v>17.171428571428571</v>
      </c>
      <c r="E1602" s="15">
        <f t="shared" si="106"/>
        <v>3</v>
      </c>
      <c r="F1602" s="15">
        <f t="shared" si="107"/>
        <v>1</v>
      </c>
      <c r="G1602" s="15">
        <f t="shared" si="108"/>
        <v>2</v>
      </c>
      <c r="H1602" s="49">
        <v>0.21</v>
      </c>
      <c r="I1602" s="89">
        <f t="shared" ref="I1602:I1665" si="109">D1602*C1602</f>
        <v>120.19999999999999</v>
      </c>
      <c r="J1602" s="89"/>
    </row>
    <row r="1603" spans="1:10" x14ac:dyDescent="0.35">
      <c r="A1603" s="15" t="str">
        <f>Pivot!A1605</f>
        <v>10609001788914</v>
      </c>
      <c r="B1603" s="90">
        <f>Pivot!B1605</f>
        <v>41444</v>
      </c>
      <c r="C1603" s="15">
        <f>Pivot!C1605</f>
        <v>5</v>
      </c>
      <c r="D1603" s="118">
        <f>Pivot!D1605</f>
        <v>48.269999999999996</v>
      </c>
      <c r="E1603" s="15">
        <f t="shared" ref="E1603:E1666" si="110">VLOOKUP(B1603, $K$3:$L$5, 2)</f>
        <v>2</v>
      </c>
      <c r="F1603" s="15">
        <f t="shared" ref="F1603:F1666" si="111">VLOOKUP(C1603,$K$11:$L$13,2)</f>
        <v>1</v>
      </c>
      <c r="G1603" s="15">
        <f t="shared" ref="G1603:G1666" si="112">VLOOKUP(D1603,$K$19:$L$21,2)</f>
        <v>3</v>
      </c>
      <c r="H1603" s="49">
        <v>0.65</v>
      </c>
      <c r="I1603" s="89">
        <f t="shared" si="109"/>
        <v>241.34999999999997</v>
      </c>
      <c r="J1603" s="89"/>
    </row>
    <row r="1604" spans="1:10" x14ac:dyDescent="0.35">
      <c r="A1604" s="15" t="str">
        <f>Pivot!A1606</f>
        <v>10609001789094</v>
      </c>
      <c r="B1604" s="90">
        <f>Pivot!B1606</f>
        <v>41509</v>
      </c>
      <c r="C1604" s="15">
        <f>Pivot!C1606</f>
        <v>3</v>
      </c>
      <c r="D1604" s="118">
        <f>Pivot!D1606</f>
        <v>36.733333333333327</v>
      </c>
      <c r="E1604" s="15">
        <f t="shared" si="110"/>
        <v>2</v>
      </c>
      <c r="F1604" s="15">
        <f t="shared" si="111"/>
        <v>1</v>
      </c>
      <c r="G1604" s="15">
        <f t="shared" si="112"/>
        <v>2</v>
      </c>
      <c r="H1604" s="49">
        <v>0.12</v>
      </c>
      <c r="I1604" s="89">
        <f t="shared" si="109"/>
        <v>110.19999999999999</v>
      </c>
      <c r="J1604" s="89"/>
    </row>
    <row r="1605" spans="1:10" x14ac:dyDescent="0.35">
      <c r="A1605" s="15" t="str">
        <f>Pivot!A1607</f>
        <v>10609001789177</v>
      </c>
      <c r="B1605" s="90">
        <f>Pivot!B1607</f>
        <v>41558</v>
      </c>
      <c r="C1605" s="15">
        <f>Pivot!C1607</f>
        <v>14</v>
      </c>
      <c r="D1605" s="118">
        <f>Pivot!D1607</f>
        <v>49.983571428571416</v>
      </c>
      <c r="E1605" s="15">
        <f t="shared" si="110"/>
        <v>3</v>
      </c>
      <c r="F1605" s="15">
        <f t="shared" si="111"/>
        <v>2</v>
      </c>
      <c r="G1605" s="15">
        <f t="shared" si="112"/>
        <v>3</v>
      </c>
      <c r="H1605" s="49">
        <v>0.25</v>
      </c>
      <c r="I1605" s="89">
        <f t="shared" si="109"/>
        <v>699.76999999999987</v>
      </c>
      <c r="J1605" s="89"/>
    </row>
    <row r="1606" spans="1:10" x14ac:dyDescent="0.35">
      <c r="A1606" s="15" t="str">
        <f>Pivot!A1608</f>
        <v>10609001789250</v>
      </c>
      <c r="B1606" s="90">
        <f>Pivot!B1608</f>
        <v>41292</v>
      </c>
      <c r="C1606" s="15">
        <f>Pivot!C1608</f>
        <v>1</v>
      </c>
      <c r="D1606" s="118">
        <f>Pivot!D1608</f>
        <v>68</v>
      </c>
      <c r="E1606" s="15">
        <f t="shared" si="110"/>
        <v>1</v>
      </c>
      <c r="F1606" s="15">
        <f t="shared" si="111"/>
        <v>1</v>
      </c>
      <c r="G1606" s="15">
        <f t="shared" si="112"/>
        <v>3</v>
      </c>
      <c r="H1606" s="49">
        <v>0.55000000000000004</v>
      </c>
      <c r="I1606" s="89">
        <f t="shared" si="109"/>
        <v>68</v>
      </c>
      <c r="J1606" s="89"/>
    </row>
    <row r="1607" spans="1:10" x14ac:dyDescent="0.35">
      <c r="A1607" s="15" t="str">
        <f>Pivot!A1609</f>
        <v>10609001789334</v>
      </c>
      <c r="B1607" s="90">
        <f>Pivot!B1609</f>
        <v>41292</v>
      </c>
      <c r="C1607" s="15">
        <f>Pivot!C1609</f>
        <v>1</v>
      </c>
      <c r="D1607" s="118">
        <f>Pivot!D1609</f>
        <v>20.43</v>
      </c>
      <c r="E1607" s="15">
        <f t="shared" si="110"/>
        <v>1</v>
      </c>
      <c r="F1607" s="15">
        <f t="shared" si="111"/>
        <v>1</v>
      </c>
      <c r="G1607" s="15">
        <f t="shared" si="112"/>
        <v>2</v>
      </c>
      <c r="H1607" s="49">
        <v>0.81</v>
      </c>
      <c r="I1607" s="89">
        <f t="shared" si="109"/>
        <v>20.43</v>
      </c>
      <c r="J1607" s="89"/>
    </row>
    <row r="1608" spans="1:10" x14ac:dyDescent="0.35">
      <c r="A1608" s="15" t="str">
        <f>Pivot!A1610</f>
        <v>10609001789417</v>
      </c>
      <c r="B1608" s="90">
        <f>Pivot!B1610</f>
        <v>41292</v>
      </c>
      <c r="C1608" s="15">
        <f>Pivot!C1610</f>
        <v>1</v>
      </c>
      <c r="D1608" s="118">
        <f>Pivot!D1610</f>
        <v>75.599999999999994</v>
      </c>
      <c r="E1608" s="15">
        <f t="shared" si="110"/>
        <v>1</v>
      </c>
      <c r="F1608" s="15">
        <f t="shared" si="111"/>
        <v>1</v>
      </c>
      <c r="G1608" s="15">
        <f t="shared" si="112"/>
        <v>3</v>
      </c>
      <c r="H1608" s="49">
        <v>0.43</v>
      </c>
      <c r="I1608" s="89">
        <f t="shared" si="109"/>
        <v>75.599999999999994</v>
      </c>
      <c r="J1608" s="89"/>
    </row>
    <row r="1609" spans="1:10" x14ac:dyDescent="0.35">
      <c r="A1609" s="15" t="str">
        <f>Pivot!A1611</f>
        <v>10609001789581</v>
      </c>
      <c r="B1609" s="90">
        <f>Pivot!B1611</f>
        <v>41292</v>
      </c>
      <c r="C1609" s="15">
        <f>Pivot!C1611</f>
        <v>1</v>
      </c>
      <c r="D1609" s="118">
        <f>Pivot!D1611</f>
        <v>39.65</v>
      </c>
      <c r="E1609" s="15">
        <f t="shared" si="110"/>
        <v>1</v>
      </c>
      <c r="F1609" s="15">
        <f t="shared" si="111"/>
        <v>1</v>
      </c>
      <c r="G1609" s="15">
        <f t="shared" si="112"/>
        <v>2</v>
      </c>
      <c r="H1609" s="49">
        <v>0.59</v>
      </c>
      <c r="I1609" s="89">
        <f t="shared" si="109"/>
        <v>39.65</v>
      </c>
      <c r="J1609" s="89"/>
    </row>
    <row r="1610" spans="1:10" x14ac:dyDescent="0.35">
      <c r="A1610" s="15" t="str">
        <f>Pivot!A1612</f>
        <v>10609001789664</v>
      </c>
      <c r="B1610" s="90">
        <f>Pivot!B1612</f>
        <v>41509</v>
      </c>
      <c r="C1610" s="15">
        <f>Pivot!C1612</f>
        <v>4</v>
      </c>
      <c r="D1610" s="118">
        <f>Pivot!D1612</f>
        <v>36.537500000000001</v>
      </c>
      <c r="E1610" s="15">
        <f t="shared" si="110"/>
        <v>2</v>
      </c>
      <c r="F1610" s="15">
        <f t="shared" si="111"/>
        <v>1</v>
      </c>
      <c r="G1610" s="15">
        <f t="shared" si="112"/>
        <v>2</v>
      </c>
      <c r="H1610" s="49">
        <v>0.28000000000000003</v>
      </c>
      <c r="I1610" s="89">
        <f t="shared" si="109"/>
        <v>146.15</v>
      </c>
      <c r="J1610" s="89"/>
    </row>
    <row r="1611" spans="1:10" x14ac:dyDescent="0.35">
      <c r="A1611" s="15" t="str">
        <f>Pivot!A1613</f>
        <v>10609001789748</v>
      </c>
      <c r="B1611" s="90">
        <f>Pivot!B1613</f>
        <v>41437</v>
      </c>
      <c r="C1611" s="15">
        <f>Pivot!C1613</f>
        <v>2</v>
      </c>
      <c r="D1611" s="118">
        <f>Pivot!D1613</f>
        <v>42.85</v>
      </c>
      <c r="E1611" s="15">
        <f t="shared" si="110"/>
        <v>2</v>
      </c>
      <c r="F1611" s="15">
        <f t="shared" si="111"/>
        <v>1</v>
      </c>
      <c r="G1611" s="15">
        <f t="shared" si="112"/>
        <v>3</v>
      </c>
      <c r="H1611" s="49">
        <v>0.38</v>
      </c>
      <c r="I1611" s="89">
        <f t="shared" si="109"/>
        <v>85.7</v>
      </c>
      <c r="J1611" s="89"/>
    </row>
    <row r="1612" spans="1:10" x14ac:dyDescent="0.35">
      <c r="A1612" s="15" t="str">
        <f>Pivot!A1614</f>
        <v>10609001789821</v>
      </c>
      <c r="B1612" s="90">
        <f>Pivot!B1614</f>
        <v>41300</v>
      </c>
      <c r="C1612" s="15">
        <f>Pivot!C1614</f>
        <v>1</v>
      </c>
      <c r="D1612" s="118">
        <f>Pivot!D1614</f>
        <v>47.9</v>
      </c>
      <c r="E1612" s="15">
        <f t="shared" si="110"/>
        <v>1</v>
      </c>
      <c r="F1612" s="15">
        <f t="shared" si="111"/>
        <v>1</v>
      </c>
      <c r="G1612" s="15">
        <f t="shared" si="112"/>
        <v>3</v>
      </c>
      <c r="H1612" s="49">
        <v>0.48</v>
      </c>
      <c r="I1612" s="89">
        <f t="shared" si="109"/>
        <v>47.9</v>
      </c>
      <c r="J1612" s="89"/>
    </row>
    <row r="1613" spans="1:10" x14ac:dyDescent="0.35">
      <c r="A1613" s="15" t="str">
        <f>Pivot!A1615</f>
        <v>10609001789904</v>
      </c>
      <c r="B1613" s="90">
        <f>Pivot!B1615</f>
        <v>41551</v>
      </c>
      <c r="C1613" s="15">
        <f>Pivot!C1615</f>
        <v>13</v>
      </c>
      <c r="D1613" s="118">
        <f>Pivot!D1615</f>
        <v>68.421538461538461</v>
      </c>
      <c r="E1613" s="15">
        <f t="shared" si="110"/>
        <v>3</v>
      </c>
      <c r="F1613" s="15">
        <f t="shared" si="111"/>
        <v>2</v>
      </c>
      <c r="G1613" s="15">
        <f t="shared" si="112"/>
        <v>3</v>
      </c>
      <c r="H1613" s="49">
        <v>0.82</v>
      </c>
      <c r="I1613" s="89">
        <f t="shared" si="109"/>
        <v>889.48</v>
      </c>
      <c r="J1613" s="89"/>
    </row>
    <row r="1614" spans="1:10" x14ac:dyDescent="0.35">
      <c r="A1614" s="15" t="str">
        <f>Pivot!A1616</f>
        <v>10609001790142</v>
      </c>
      <c r="B1614" s="90">
        <f>Pivot!B1616</f>
        <v>41358</v>
      </c>
      <c r="C1614" s="15">
        <f>Pivot!C1616</f>
        <v>1</v>
      </c>
      <c r="D1614" s="118">
        <f>Pivot!D1616</f>
        <v>19.7</v>
      </c>
      <c r="E1614" s="15">
        <f t="shared" si="110"/>
        <v>1</v>
      </c>
      <c r="F1614" s="15">
        <f t="shared" si="111"/>
        <v>1</v>
      </c>
      <c r="G1614" s="15">
        <f t="shared" si="112"/>
        <v>2</v>
      </c>
      <c r="H1614" s="49">
        <v>7.0000000000000007E-2</v>
      </c>
      <c r="I1614" s="89">
        <f t="shared" si="109"/>
        <v>19.7</v>
      </c>
      <c r="J1614" s="89"/>
    </row>
    <row r="1615" spans="1:10" x14ac:dyDescent="0.35">
      <c r="A1615" s="15" t="str">
        <f>Pivot!A1617</f>
        <v>10609001790308</v>
      </c>
      <c r="B1615" s="90">
        <f>Pivot!B1617</f>
        <v>41394</v>
      </c>
      <c r="C1615" s="15">
        <f>Pivot!C1617</f>
        <v>7</v>
      </c>
      <c r="D1615" s="118">
        <f>Pivot!D1617</f>
        <v>13.841428571428571</v>
      </c>
      <c r="E1615" s="15">
        <f t="shared" si="110"/>
        <v>1</v>
      </c>
      <c r="F1615" s="15">
        <f t="shared" si="111"/>
        <v>1</v>
      </c>
      <c r="G1615" s="15">
        <f t="shared" si="112"/>
        <v>2</v>
      </c>
      <c r="H1615" s="49">
        <v>0.28999999999999998</v>
      </c>
      <c r="I1615" s="89">
        <f t="shared" si="109"/>
        <v>96.89</v>
      </c>
      <c r="J1615" s="89"/>
    </row>
    <row r="1616" spans="1:10" x14ac:dyDescent="0.35">
      <c r="A1616" s="15" t="str">
        <f>Pivot!A1618</f>
        <v>10609001790480</v>
      </c>
      <c r="B1616" s="90">
        <f>Pivot!B1618</f>
        <v>41313</v>
      </c>
      <c r="C1616" s="15">
        <f>Pivot!C1618</f>
        <v>1</v>
      </c>
      <c r="D1616" s="118">
        <f>Pivot!D1618</f>
        <v>10.75</v>
      </c>
      <c r="E1616" s="15">
        <f t="shared" si="110"/>
        <v>1</v>
      </c>
      <c r="F1616" s="15">
        <f t="shared" si="111"/>
        <v>1</v>
      </c>
      <c r="G1616" s="15">
        <f t="shared" si="112"/>
        <v>2</v>
      </c>
      <c r="H1616" s="49">
        <v>0.04</v>
      </c>
      <c r="I1616" s="89">
        <f t="shared" si="109"/>
        <v>10.75</v>
      </c>
      <c r="J1616" s="89"/>
    </row>
    <row r="1617" spans="1:10" x14ac:dyDescent="0.35">
      <c r="A1617" s="15" t="str">
        <f>Pivot!A1619</f>
        <v>10609001790555</v>
      </c>
      <c r="B1617" s="90">
        <f>Pivot!B1619</f>
        <v>41293</v>
      </c>
      <c r="C1617" s="15">
        <f>Pivot!C1619</f>
        <v>1</v>
      </c>
      <c r="D1617" s="118">
        <f>Pivot!D1619</f>
        <v>27.65</v>
      </c>
      <c r="E1617" s="15">
        <f t="shared" si="110"/>
        <v>1</v>
      </c>
      <c r="F1617" s="15">
        <f t="shared" si="111"/>
        <v>1</v>
      </c>
      <c r="G1617" s="15">
        <f t="shared" si="112"/>
        <v>2</v>
      </c>
      <c r="H1617" s="49">
        <v>0.32</v>
      </c>
      <c r="I1617" s="89">
        <f t="shared" si="109"/>
        <v>27.65</v>
      </c>
      <c r="J1617" s="89"/>
    </row>
    <row r="1618" spans="1:10" x14ac:dyDescent="0.35">
      <c r="A1618" s="15" t="str">
        <f>Pivot!A1620</f>
        <v>10609001790639</v>
      </c>
      <c r="B1618" s="90">
        <f>Pivot!B1620</f>
        <v>41299</v>
      </c>
      <c r="C1618" s="15">
        <f>Pivot!C1620</f>
        <v>1</v>
      </c>
      <c r="D1618" s="118">
        <f>Pivot!D1620</f>
        <v>51.4</v>
      </c>
      <c r="E1618" s="15">
        <f t="shared" si="110"/>
        <v>1</v>
      </c>
      <c r="F1618" s="15">
        <f t="shared" si="111"/>
        <v>1</v>
      </c>
      <c r="G1618" s="15">
        <f t="shared" si="112"/>
        <v>3</v>
      </c>
      <c r="H1618" s="49">
        <v>0.16</v>
      </c>
      <c r="I1618" s="89">
        <f t="shared" si="109"/>
        <v>51.4</v>
      </c>
      <c r="J1618" s="89"/>
    </row>
    <row r="1619" spans="1:10" x14ac:dyDescent="0.35">
      <c r="A1619" s="15" t="str">
        <f>Pivot!A1621</f>
        <v>10609001790712</v>
      </c>
      <c r="B1619" s="90">
        <f>Pivot!B1621</f>
        <v>41327</v>
      </c>
      <c r="C1619" s="15">
        <f>Pivot!C1621</f>
        <v>2</v>
      </c>
      <c r="D1619" s="118">
        <f>Pivot!D1621</f>
        <v>44.5</v>
      </c>
      <c r="E1619" s="15">
        <f t="shared" si="110"/>
        <v>1</v>
      </c>
      <c r="F1619" s="15">
        <f t="shared" si="111"/>
        <v>1</v>
      </c>
      <c r="G1619" s="15">
        <f t="shared" si="112"/>
        <v>3</v>
      </c>
      <c r="H1619" s="49">
        <v>0.28999999999999998</v>
      </c>
      <c r="I1619" s="89">
        <f t="shared" si="109"/>
        <v>89</v>
      </c>
      <c r="J1619" s="89"/>
    </row>
    <row r="1620" spans="1:10" x14ac:dyDescent="0.35">
      <c r="A1620" s="15" t="str">
        <f>Pivot!A1622</f>
        <v>10609001790894</v>
      </c>
      <c r="B1620" s="90">
        <f>Pivot!B1622</f>
        <v>41298</v>
      </c>
      <c r="C1620" s="15">
        <f>Pivot!C1622</f>
        <v>1</v>
      </c>
      <c r="D1620" s="118">
        <f>Pivot!D1622</f>
        <v>34.35</v>
      </c>
      <c r="E1620" s="15">
        <f t="shared" si="110"/>
        <v>1</v>
      </c>
      <c r="F1620" s="15">
        <f t="shared" si="111"/>
        <v>1</v>
      </c>
      <c r="G1620" s="15">
        <f t="shared" si="112"/>
        <v>2</v>
      </c>
      <c r="H1620" s="49">
        <v>0.91</v>
      </c>
      <c r="I1620" s="89">
        <f t="shared" si="109"/>
        <v>34.35</v>
      </c>
      <c r="J1620" s="89"/>
    </row>
    <row r="1621" spans="1:10" x14ac:dyDescent="0.35">
      <c r="A1621" s="15" t="str">
        <f>Pivot!A1623</f>
        <v>10609001790977</v>
      </c>
      <c r="B1621" s="90">
        <f>Pivot!B1623</f>
        <v>41300</v>
      </c>
      <c r="C1621" s="15">
        <f>Pivot!C1623</f>
        <v>1</v>
      </c>
      <c r="D1621" s="118">
        <f>Pivot!D1623</f>
        <v>48.14</v>
      </c>
      <c r="E1621" s="15">
        <f t="shared" si="110"/>
        <v>1</v>
      </c>
      <c r="F1621" s="15">
        <f t="shared" si="111"/>
        <v>1</v>
      </c>
      <c r="G1621" s="15">
        <f t="shared" si="112"/>
        <v>3</v>
      </c>
      <c r="H1621" s="49">
        <v>0.5</v>
      </c>
      <c r="I1621" s="89">
        <f t="shared" si="109"/>
        <v>48.14</v>
      </c>
      <c r="J1621" s="89"/>
    </row>
    <row r="1622" spans="1:10" x14ac:dyDescent="0.35">
      <c r="A1622" s="15" t="str">
        <f>Pivot!A1624</f>
        <v>10609001791058</v>
      </c>
      <c r="B1622" s="90">
        <f>Pivot!B1624</f>
        <v>41299</v>
      </c>
      <c r="C1622" s="15">
        <f>Pivot!C1624</f>
        <v>1</v>
      </c>
      <c r="D1622" s="118">
        <f>Pivot!D1624</f>
        <v>42.2</v>
      </c>
      <c r="E1622" s="15">
        <f t="shared" si="110"/>
        <v>1</v>
      </c>
      <c r="F1622" s="15">
        <f t="shared" si="111"/>
        <v>1</v>
      </c>
      <c r="G1622" s="15">
        <f t="shared" si="112"/>
        <v>3</v>
      </c>
      <c r="H1622" s="49">
        <v>0.96</v>
      </c>
      <c r="I1622" s="89">
        <f t="shared" si="109"/>
        <v>42.2</v>
      </c>
      <c r="J1622" s="89"/>
    </row>
    <row r="1623" spans="1:10" x14ac:dyDescent="0.35">
      <c r="A1623" s="15" t="str">
        <f>Pivot!A1625</f>
        <v>10609001791215</v>
      </c>
      <c r="B1623" s="90">
        <f>Pivot!B1625</f>
        <v>41288</v>
      </c>
      <c r="C1623" s="15">
        <f>Pivot!C1625</f>
        <v>1</v>
      </c>
      <c r="D1623" s="118">
        <f>Pivot!D1625</f>
        <v>31.7</v>
      </c>
      <c r="E1623" s="15">
        <f t="shared" si="110"/>
        <v>1</v>
      </c>
      <c r="F1623" s="15">
        <f t="shared" si="111"/>
        <v>1</v>
      </c>
      <c r="G1623" s="15">
        <f t="shared" si="112"/>
        <v>2</v>
      </c>
      <c r="H1623" s="49">
        <v>0.89</v>
      </c>
      <c r="I1623" s="89">
        <f t="shared" si="109"/>
        <v>31.7</v>
      </c>
      <c r="J1623" s="89"/>
    </row>
    <row r="1624" spans="1:10" x14ac:dyDescent="0.35">
      <c r="A1624" s="15" t="str">
        <f>Pivot!A1626</f>
        <v>10609001791397</v>
      </c>
      <c r="B1624" s="90">
        <f>Pivot!B1626</f>
        <v>41569</v>
      </c>
      <c r="C1624" s="15">
        <f>Pivot!C1626</f>
        <v>3</v>
      </c>
      <c r="D1624" s="118">
        <f>Pivot!D1626</f>
        <v>21.266666666666666</v>
      </c>
      <c r="E1624" s="15">
        <f t="shared" si="110"/>
        <v>3</v>
      </c>
      <c r="F1624" s="15">
        <f t="shared" si="111"/>
        <v>1</v>
      </c>
      <c r="G1624" s="15">
        <f t="shared" si="112"/>
        <v>2</v>
      </c>
      <c r="H1624" s="49">
        <v>0.32</v>
      </c>
      <c r="I1624" s="89">
        <f t="shared" si="109"/>
        <v>63.8</v>
      </c>
      <c r="J1624" s="89"/>
    </row>
    <row r="1625" spans="1:10" x14ac:dyDescent="0.35">
      <c r="A1625" s="15" t="str">
        <f>Pivot!A1627</f>
        <v>10609001791470</v>
      </c>
      <c r="B1625" s="90">
        <f>Pivot!B1627</f>
        <v>41289</v>
      </c>
      <c r="C1625" s="15">
        <f>Pivot!C1627</f>
        <v>1</v>
      </c>
      <c r="D1625" s="118">
        <f>Pivot!D1627</f>
        <v>7.5</v>
      </c>
      <c r="E1625" s="15">
        <f t="shared" si="110"/>
        <v>1</v>
      </c>
      <c r="F1625" s="15">
        <f t="shared" si="111"/>
        <v>1</v>
      </c>
      <c r="G1625" s="15">
        <f t="shared" si="112"/>
        <v>1</v>
      </c>
      <c r="H1625" s="49">
        <v>0.71</v>
      </c>
      <c r="I1625" s="89">
        <f t="shared" si="109"/>
        <v>7.5</v>
      </c>
      <c r="J1625" s="89"/>
    </row>
    <row r="1626" spans="1:10" x14ac:dyDescent="0.35">
      <c r="A1626" s="15" t="str">
        <f>Pivot!A1628</f>
        <v>10609001791546</v>
      </c>
      <c r="B1626" s="90">
        <f>Pivot!B1628</f>
        <v>41289</v>
      </c>
      <c r="C1626" s="15">
        <f>Pivot!C1628</f>
        <v>1</v>
      </c>
      <c r="D1626" s="118">
        <f>Pivot!D1628</f>
        <v>169.25</v>
      </c>
      <c r="E1626" s="15">
        <f t="shared" si="110"/>
        <v>1</v>
      </c>
      <c r="F1626" s="15">
        <f t="shared" si="111"/>
        <v>1</v>
      </c>
      <c r="G1626" s="15">
        <f t="shared" si="112"/>
        <v>3</v>
      </c>
      <c r="H1626" s="49">
        <v>0.26</v>
      </c>
      <c r="I1626" s="89">
        <f t="shared" si="109"/>
        <v>169.25</v>
      </c>
      <c r="J1626" s="89"/>
    </row>
    <row r="1627" spans="1:10" x14ac:dyDescent="0.35">
      <c r="A1627" s="15" t="str">
        <f>Pivot!A1629</f>
        <v>10609001791629</v>
      </c>
      <c r="B1627" s="90">
        <f>Pivot!B1629</f>
        <v>41291</v>
      </c>
      <c r="C1627" s="15">
        <f>Pivot!C1629</f>
        <v>1</v>
      </c>
      <c r="D1627" s="118">
        <f>Pivot!D1629</f>
        <v>6</v>
      </c>
      <c r="E1627" s="15">
        <f t="shared" si="110"/>
        <v>1</v>
      </c>
      <c r="F1627" s="15">
        <f t="shared" si="111"/>
        <v>1</v>
      </c>
      <c r="G1627" s="15">
        <f t="shared" si="112"/>
        <v>1</v>
      </c>
      <c r="H1627" s="49">
        <v>0.08</v>
      </c>
      <c r="I1627" s="89">
        <f t="shared" si="109"/>
        <v>6</v>
      </c>
      <c r="J1627" s="89"/>
    </row>
    <row r="1628" spans="1:10" x14ac:dyDescent="0.35">
      <c r="A1628" s="15" t="str">
        <f>Pivot!A1630</f>
        <v>10609001791884</v>
      </c>
      <c r="B1628" s="90">
        <f>Pivot!B1630</f>
        <v>41418</v>
      </c>
      <c r="C1628" s="15">
        <f>Pivot!C1630</f>
        <v>2</v>
      </c>
      <c r="D1628" s="118">
        <f>Pivot!D1630</f>
        <v>7.8</v>
      </c>
      <c r="E1628" s="15">
        <f t="shared" si="110"/>
        <v>2</v>
      </c>
      <c r="F1628" s="15">
        <f t="shared" si="111"/>
        <v>1</v>
      </c>
      <c r="G1628" s="15">
        <f t="shared" si="112"/>
        <v>1</v>
      </c>
      <c r="H1628" s="49">
        <v>0.57999999999999996</v>
      </c>
      <c r="I1628" s="89">
        <f t="shared" si="109"/>
        <v>15.6</v>
      </c>
      <c r="J1628" s="89"/>
    </row>
    <row r="1629" spans="1:10" x14ac:dyDescent="0.35">
      <c r="A1629" s="15" t="str">
        <f>Pivot!A1631</f>
        <v>10609001791967</v>
      </c>
      <c r="B1629" s="90">
        <f>Pivot!B1631</f>
        <v>41551</v>
      </c>
      <c r="C1629" s="15">
        <f>Pivot!C1631</f>
        <v>4</v>
      </c>
      <c r="D1629" s="118">
        <f>Pivot!D1631</f>
        <v>57.8125</v>
      </c>
      <c r="E1629" s="15">
        <f t="shared" si="110"/>
        <v>3</v>
      </c>
      <c r="F1629" s="15">
        <f t="shared" si="111"/>
        <v>1</v>
      </c>
      <c r="G1629" s="15">
        <f t="shared" si="112"/>
        <v>3</v>
      </c>
      <c r="H1629" s="49">
        <v>0.55000000000000004</v>
      </c>
      <c r="I1629" s="89">
        <f t="shared" si="109"/>
        <v>231.25</v>
      </c>
      <c r="J1629" s="89"/>
    </row>
    <row r="1630" spans="1:10" x14ac:dyDescent="0.35">
      <c r="A1630" s="15" t="str">
        <f>Pivot!A1632</f>
        <v>10609001792049</v>
      </c>
      <c r="B1630" s="90">
        <f>Pivot!B1632</f>
        <v>41292</v>
      </c>
      <c r="C1630" s="15">
        <f>Pivot!C1632</f>
        <v>1</v>
      </c>
      <c r="D1630" s="118">
        <f>Pivot!D1632</f>
        <v>16.75</v>
      </c>
      <c r="E1630" s="15">
        <f t="shared" si="110"/>
        <v>1</v>
      </c>
      <c r="F1630" s="15">
        <f t="shared" si="111"/>
        <v>1</v>
      </c>
      <c r="G1630" s="15">
        <f t="shared" si="112"/>
        <v>2</v>
      </c>
      <c r="H1630" s="49">
        <v>0.76</v>
      </c>
      <c r="I1630" s="89">
        <f t="shared" si="109"/>
        <v>16.75</v>
      </c>
      <c r="J1630" s="89"/>
    </row>
    <row r="1631" spans="1:10" x14ac:dyDescent="0.35">
      <c r="A1631" s="15" t="str">
        <f>Pivot!A1633</f>
        <v>10609001792122</v>
      </c>
      <c r="B1631" s="90">
        <f>Pivot!B1633</f>
        <v>41290</v>
      </c>
      <c r="C1631" s="15">
        <f>Pivot!C1633</f>
        <v>1</v>
      </c>
      <c r="D1631" s="118">
        <f>Pivot!D1633</f>
        <v>17.25</v>
      </c>
      <c r="E1631" s="15">
        <f t="shared" si="110"/>
        <v>1</v>
      </c>
      <c r="F1631" s="15">
        <f t="shared" si="111"/>
        <v>1</v>
      </c>
      <c r="G1631" s="15">
        <f t="shared" si="112"/>
        <v>2</v>
      </c>
      <c r="H1631" s="49">
        <v>0.72</v>
      </c>
      <c r="I1631" s="89">
        <f t="shared" si="109"/>
        <v>17.25</v>
      </c>
      <c r="J1631" s="89"/>
    </row>
    <row r="1632" spans="1:10" x14ac:dyDescent="0.35">
      <c r="A1632" s="15" t="str">
        <f>Pivot!A1634</f>
        <v>10609001792205</v>
      </c>
      <c r="B1632" s="90">
        <f>Pivot!B1634</f>
        <v>41291</v>
      </c>
      <c r="C1632" s="15">
        <f>Pivot!C1634</f>
        <v>1</v>
      </c>
      <c r="D1632" s="118">
        <f>Pivot!D1634</f>
        <v>36.9</v>
      </c>
      <c r="E1632" s="15">
        <f t="shared" si="110"/>
        <v>1</v>
      </c>
      <c r="F1632" s="15">
        <f t="shared" si="111"/>
        <v>1</v>
      </c>
      <c r="G1632" s="15">
        <f t="shared" si="112"/>
        <v>2</v>
      </c>
      <c r="H1632" s="49">
        <v>0.49</v>
      </c>
      <c r="I1632" s="89">
        <f t="shared" si="109"/>
        <v>36.9</v>
      </c>
      <c r="J1632" s="89"/>
    </row>
    <row r="1633" spans="1:10" x14ac:dyDescent="0.35">
      <c r="A1633" s="15" t="str">
        <f>Pivot!A1635</f>
        <v>10609001792387</v>
      </c>
      <c r="B1633" s="90">
        <f>Pivot!B1635</f>
        <v>41291</v>
      </c>
      <c r="C1633" s="15">
        <f>Pivot!C1635</f>
        <v>1</v>
      </c>
      <c r="D1633" s="118">
        <f>Pivot!D1635</f>
        <v>38.950000000000003</v>
      </c>
      <c r="E1633" s="15">
        <f t="shared" si="110"/>
        <v>1</v>
      </c>
      <c r="F1633" s="15">
        <f t="shared" si="111"/>
        <v>1</v>
      </c>
      <c r="G1633" s="15">
        <f t="shared" si="112"/>
        <v>2</v>
      </c>
      <c r="H1633" s="49">
        <v>0.63</v>
      </c>
      <c r="I1633" s="89">
        <f t="shared" si="109"/>
        <v>38.950000000000003</v>
      </c>
      <c r="J1633" s="89"/>
    </row>
    <row r="1634" spans="1:10" x14ac:dyDescent="0.35">
      <c r="A1634" s="15" t="str">
        <f>Pivot!A1636</f>
        <v>10609001792460</v>
      </c>
      <c r="B1634" s="90">
        <f>Pivot!B1636</f>
        <v>41291</v>
      </c>
      <c r="C1634" s="15">
        <f>Pivot!C1636</f>
        <v>1</v>
      </c>
      <c r="D1634" s="118">
        <f>Pivot!D1636</f>
        <v>27.85</v>
      </c>
      <c r="E1634" s="15">
        <f t="shared" si="110"/>
        <v>1</v>
      </c>
      <c r="F1634" s="15">
        <f t="shared" si="111"/>
        <v>1</v>
      </c>
      <c r="G1634" s="15">
        <f t="shared" si="112"/>
        <v>2</v>
      </c>
      <c r="H1634" s="49">
        <v>0.56000000000000005</v>
      </c>
      <c r="I1634" s="89">
        <f t="shared" si="109"/>
        <v>27.85</v>
      </c>
      <c r="J1634" s="89"/>
    </row>
    <row r="1635" spans="1:10" x14ac:dyDescent="0.35">
      <c r="A1635" s="15" t="str">
        <f>Pivot!A1637</f>
        <v>10609001792536</v>
      </c>
      <c r="B1635" s="90">
        <f>Pivot!B1637</f>
        <v>41291</v>
      </c>
      <c r="C1635" s="15">
        <f>Pivot!C1637</f>
        <v>1</v>
      </c>
      <c r="D1635" s="118">
        <f>Pivot!D1637</f>
        <v>19.2</v>
      </c>
      <c r="E1635" s="15">
        <f t="shared" si="110"/>
        <v>1</v>
      </c>
      <c r="F1635" s="15">
        <f t="shared" si="111"/>
        <v>1</v>
      </c>
      <c r="G1635" s="15">
        <f t="shared" si="112"/>
        <v>2</v>
      </c>
      <c r="H1635" s="49">
        <v>0.78</v>
      </c>
      <c r="I1635" s="89">
        <f t="shared" si="109"/>
        <v>19.2</v>
      </c>
      <c r="J1635" s="89"/>
    </row>
    <row r="1636" spans="1:10" x14ac:dyDescent="0.35">
      <c r="A1636" s="15" t="str">
        <f>Pivot!A1638</f>
        <v>10609001792619</v>
      </c>
      <c r="B1636" s="90">
        <f>Pivot!B1638</f>
        <v>41291</v>
      </c>
      <c r="C1636" s="15">
        <f>Pivot!C1638</f>
        <v>1</v>
      </c>
      <c r="D1636" s="118">
        <f>Pivot!D1638</f>
        <v>36.450000000000003</v>
      </c>
      <c r="E1636" s="15">
        <f t="shared" si="110"/>
        <v>1</v>
      </c>
      <c r="F1636" s="15">
        <f t="shared" si="111"/>
        <v>1</v>
      </c>
      <c r="G1636" s="15">
        <f t="shared" si="112"/>
        <v>2</v>
      </c>
      <c r="H1636" s="49">
        <v>0.14000000000000001</v>
      </c>
      <c r="I1636" s="89">
        <f t="shared" si="109"/>
        <v>36.450000000000003</v>
      </c>
      <c r="J1636" s="89"/>
    </row>
    <row r="1637" spans="1:10" x14ac:dyDescent="0.35">
      <c r="A1637" s="15" t="str">
        <f>Pivot!A1639</f>
        <v>10609001792791</v>
      </c>
      <c r="B1637" s="90">
        <f>Pivot!B1639</f>
        <v>41291</v>
      </c>
      <c r="C1637" s="15">
        <f>Pivot!C1639</f>
        <v>1</v>
      </c>
      <c r="D1637" s="118">
        <f>Pivot!D1639</f>
        <v>44.2</v>
      </c>
      <c r="E1637" s="15">
        <f t="shared" si="110"/>
        <v>1</v>
      </c>
      <c r="F1637" s="15">
        <f t="shared" si="111"/>
        <v>1</v>
      </c>
      <c r="G1637" s="15">
        <f t="shared" si="112"/>
        <v>3</v>
      </c>
      <c r="H1637" s="49">
        <v>0.33</v>
      </c>
      <c r="I1637" s="89">
        <f t="shared" si="109"/>
        <v>44.2</v>
      </c>
      <c r="J1637" s="89"/>
    </row>
    <row r="1638" spans="1:10" x14ac:dyDescent="0.35">
      <c r="A1638" s="15" t="str">
        <f>Pivot!A1640</f>
        <v>10609001792874</v>
      </c>
      <c r="B1638" s="90">
        <f>Pivot!B1640</f>
        <v>41527</v>
      </c>
      <c r="C1638" s="15">
        <f>Pivot!C1640</f>
        <v>17</v>
      </c>
      <c r="D1638" s="118">
        <f>Pivot!D1640</f>
        <v>19.132352941176471</v>
      </c>
      <c r="E1638" s="15">
        <f t="shared" si="110"/>
        <v>3</v>
      </c>
      <c r="F1638" s="15">
        <f t="shared" si="111"/>
        <v>2</v>
      </c>
      <c r="G1638" s="15">
        <f t="shared" si="112"/>
        <v>2</v>
      </c>
      <c r="H1638" s="49">
        <v>0.02</v>
      </c>
      <c r="I1638" s="89">
        <f t="shared" si="109"/>
        <v>325.25</v>
      </c>
      <c r="J1638" s="89"/>
    </row>
    <row r="1639" spans="1:10" x14ac:dyDescent="0.35">
      <c r="A1639" s="15" t="str">
        <f>Pivot!A1641</f>
        <v>10609001792957</v>
      </c>
      <c r="B1639" s="90">
        <f>Pivot!B1641</f>
        <v>41503</v>
      </c>
      <c r="C1639" s="15">
        <f>Pivot!C1641</f>
        <v>3</v>
      </c>
      <c r="D1639" s="118">
        <f>Pivot!D1641</f>
        <v>18.283333333333331</v>
      </c>
      <c r="E1639" s="15">
        <f t="shared" si="110"/>
        <v>2</v>
      </c>
      <c r="F1639" s="15">
        <f t="shared" si="111"/>
        <v>1</v>
      </c>
      <c r="G1639" s="15">
        <f t="shared" si="112"/>
        <v>2</v>
      </c>
      <c r="H1639" s="49">
        <v>0.23</v>
      </c>
      <c r="I1639" s="89">
        <f t="shared" si="109"/>
        <v>54.849999999999994</v>
      </c>
      <c r="J1639" s="89"/>
    </row>
    <row r="1640" spans="1:10" x14ac:dyDescent="0.35">
      <c r="A1640" s="15" t="str">
        <f>Pivot!A1642</f>
        <v>10609001793039</v>
      </c>
      <c r="B1640" s="90">
        <f>Pivot!B1642</f>
        <v>41566</v>
      </c>
      <c r="C1640" s="15">
        <f>Pivot!C1642</f>
        <v>9</v>
      </c>
      <c r="D1640" s="118">
        <f>Pivot!D1642</f>
        <v>12.25</v>
      </c>
      <c r="E1640" s="15">
        <f t="shared" si="110"/>
        <v>3</v>
      </c>
      <c r="F1640" s="15">
        <f t="shared" si="111"/>
        <v>1</v>
      </c>
      <c r="G1640" s="15">
        <f t="shared" si="112"/>
        <v>2</v>
      </c>
      <c r="H1640" s="49">
        <v>0.54</v>
      </c>
      <c r="I1640" s="89">
        <f t="shared" si="109"/>
        <v>110.25</v>
      </c>
      <c r="J1640" s="89"/>
    </row>
    <row r="1641" spans="1:10" x14ac:dyDescent="0.35">
      <c r="A1641" s="15" t="str">
        <f>Pivot!A1643</f>
        <v>10609001793112</v>
      </c>
      <c r="B1641" s="90">
        <f>Pivot!B1643</f>
        <v>41286</v>
      </c>
      <c r="C1641" s="15">
        <f>Pivot!C1643</f>
        <v>1</v>
      </c>
      <c r="D1641" s="118">
        <f>Pivot!D1643</f>
        <v>16.75</v>
      </c>
      <c r="E1641" s="15">
        <f t="shared" si="110"/>
        <v>1</v>
      </c>
      <c r="F1641" s="15">
        <f t="shared" si="111"/>
        <v>1</v>
      </c>
      <c r="G1641" s="15">
        <f t="shared" si="112"/>
        <v>2</v>
      </c>
      <c r="H1641" s="49">
        <v>0.76</v>
      </c>
      <c r="I1641" s="89">
        <f t="shared" si="109"/>
        <v>16.75</v>
      </c>
      <c r="J1641" s="89"/>
    </row>
    <row r="1642" spans="1:10" x14ac:dyDescent="0.35">
      <c r="A1642" s="15" t="str">
        <f>Pivot!A1644</f>
        <v>10609001793294</v>
      </c>
      <c r="B1642" s="90">
        <f>Pivot!B1644</f>
        <v>41578</v>
      </c>
      <c r="C1642" s="15">
        <f>Pivot!C1644</f>
        <v>10</v>
      </c>
      <c r="D1642" s="118">
        <f>Pivot!D1644</f>
        <v>24.59</v>
      </c>
      <c r="E1642" s="15">
        <f t="shared" si="110"/>
        <v>3</v>
      </c>
      <c r="F1642" s="15">
        <f t="shared" si="111"/>
        <v>2</v>
      </c>
      <c r="G1642" s="15">
        <f t="shared" si="112"/>
        <v>2</v>
      </c>
      <c r="H1642" s="49">
        <v>0.24</v>
      </c>
      <c r="I1642" s="89">
        <f t="shared" si="109"/>
        <v>245.9</v>
      </c>
      <c r="J1642" s="89"/>
    </row>
    <row r="1643" spans="1:10" x14ac:dyDescent="0.35">
      <c r="A1643" s="15" t="str">
        <f>Pivot!A1645</f>
        <v>10609001793377</v>
      </c>
      <c r="B1643" s="90">
        <f>Pivot!B1645</f>
        <v>41406</v>
      </c>
      <c r="C1643" s="15">
        <f>Pivot!C1645</f>
        <v>3</v>
      </c>
      <c r="D1643" s="118">
        <f>Pivot!D1645</f>
        <v>59.016666666666673</v>
      </c>
      <c r="E1643" s="15">
        <f t="shared" si="110"/>
        <v>2</v>
      </c>
      <c r="F1643" s="15">
        <f t="shared" si="111"/>
        <v>1</v>
      </c>
      <c r="G1643" s="15">
        <f t="shared" si="112"/>
        <v>3</v>
      </c>
      <c r="H1643" s="49">
        <v>0.06</v>
      </c>
      <c r="I1643" s="89">
        <f t="shared" si="109"/>
        <v>177.05</v>
      </c>
      <c r="J1643" s="89"/>
    </row>
    <row r="1644" spans="1:10" x14ac:dyDescent="0.35">
      <c r="A1644" s="15" t="str">
        <f>Pivot!A1646</f>
        <v>10609001793450</v>
      </c>
      <c r="B1644" s="90">
        <f>Pivot!B1646</f>
        <v>41503</v>
      </c>
      <c r="C1644" s="15">
        <f>Pivot!C1646</f>
        <v>7</v>
      </c>
      <c r="D1644" s="118">
        <f>Pivot!D1646</f>
        <v>29.857142857142858</v>
      </c>
      <c r="E1644" s="15">
        <f t="shared" si="110"/>
        <v>2</v>
      </c>
      <c r="F1644" s="15">
        <f t="shared" si="111"/>
        <v>1</v>
      </c>
      <c r="G1644" s="15">
        <f t="shared" si="112"/>
        <v>2</v>
      </c>
      <c r="H1644" s="49">
        <v>0.86</v>
      </c>
      <c r="I1644" s="89">
        <f t="shared" si="109"/>
        <v>209</v>
      </c>
      <c r="J1644" s="89"/>
    </row>
    <row r="1645" spans="1:10" x14ac:dyDescent="0.35">
      <c r="A1645" s="15" t="str">
        <f>Pivot!A1647</f>
        <v>10609001793526</v>
      </c>
      <c r="B1645" s="90">
        <f>Pivot!B1647</f>
        <v>41574</v>
      </c>
      <c r="C1645" s="15">
        <f>Pivot!C1647</f>
        <v>8</v>
      </c>
      <c r="D1645" s="118">
        <f>Pivot!D1647</f>
        <v>22.518750000000001</v>
      </c>
      <c r="E1645" s="15">
        <f t="shared" si="110"/>
        <v>3</v>
      </c>
      <c r="F1645" s="15">
        <f t="shared" si="111"/>
        <v>1</v>
      </c>
      <c r="G1645" s="15">
        <f t="shared" si="112"/>
        <v>2</v>
      </c>
      <c r="H1645" s="49">
        <v>0.86</v>
      </c>
      <c r="I1645" s="89">
        <f t="shared" si="109"/>
        <v>180.15</v>
      </c>
      <c r="J1645" s="89"/>
    </row>
    <row r="1646" spans="1:10" x14ac:dyDescent="0.35">
      <c r="A1646" s="15" t="str">
        <f>Pivot!A1648</f>
        <v>10609001793609</v>
      </c>
      <c r="B1646" s="90">
        <f>Pivot!B1648</f>
        <v>41299</v>
      </c>
      <c r="C1646" s="15">
        <f>Pivot!C1648</f>
        <v>1</v>
      </c>
      <c r="D1646" s="118">
        <f>Pivot!D1648</f>
        <v>40.9</v>
      </c>
      <c r="E1646" s="15">
        <f t="shared" si="110"/>
        <v>1</v>
      </c>
      <c r="F1646" s="15">
        <f t="shared" si="111"/>
        <v>1</v>
      </c>
      <c r="G1646" s="15">
        <f t="shared" si="112"/>
        <v>3</v>
      </c>
      <c r="H1646" s="49">
        <v>0.68</v>
      </c>
      <c r="I1646" s="89">
        <f t="shared" si="109"/>
        <v>40.9</v>
      </c>
      <c r="J1646" s="89"/>
    </row>
    <row r="1647" spans="1:10" x14ac:dyDescent="0.35">
      <c r="A1647" s="15" t="str">
        <f>Pivot!A1649</f>
        <v>10609001793864</v>
      </c>
      <c r="B1647" s="90">
        <f>Pivot!B1649</f>
        <v>41285</v>
      </c>
      <c r="C1647" s="15">
        <f>Pivot!C1649</f>
        <v>1</v>
      </c>
      <c r="D1647" s="118">
        <f>Pivot!D1649</f>
        <v>60.1</v>
      </c>
      <c r="E1647" s="15">
        <f t="shared" si="110"/>
        <v>1</v>
      </c>
      <c r="F1647" s="15">
        <f t="shared" si="111"/>
        <v>1</v>
      </c>
      <c r="G1647" s="15">
        <f t="shared" si="112"/>
        <v>3</v>
      </c>
      <c r="H1647" s="49">
        <v>0.46</v>
      </c>
      <c r="I1647" s="89">
        <f t="shared" si="109"/>
        <v>60.1</v>
      </c>
      <c r="J1647" s="89"/>
    </row>
    <row r="1648" spans="1:10" x14ac:dyDescent="0.35">
      <c r="A1648" s="15" t="str">
        <f>Pivot!A1650</f>
        <v>10609001793948</v>
      </c>
      <c r="B1648" s="90">
        <f>Pivot!B1650</f>
        <v>41286</v>
      </c>
      <c r="C1648" s="15">
        <f>Pivot!C1650</f>
        <v>1</v>
      </c>
      <c r="D1648" s="118">
        <f>Pivot!D1650</f>
        <v>39.15</v>
      </c>
      <c r="E1648" s="15">
        <f t="shared" si="110"/>
        <v>1</v>
      </c>
      <c r="F1648" s="15">
        <f t="shared" si="111"/>
        <v>1</v>
      </c>
      <c r="G1648" s="15">
        <f t="shared" si="112"/>
        <v>2</v>
      </c>
      <c r="H1648" s="49">
        <v>0.33</v>
      </c>
      <c r="I1648" s="89">
        <f t="shared" si="109"/>
        <v>39.15</v>
      </c>
      <c r="J1648" s="89"/>
    </row>
    <row r="1649" spans="1:10" x14ac:dyDescent="0.35">
      <c r="A1649" s="15" t="str">
        <f>Pivot!A1651</f>
        <v>10609001794029</v>
      </c>
      <c r="B1649" s="90">
        <f>Pivot!B1651</f>
        <v>41286</v>
      </c>
      <c r="C1649" s="15">
        <f>Pivot!C1651</f>
        <v>1</v>
      </c>
      <c r="D1649" s="118">
        <f>Pivot!D1651</f>
        <v>49.7</v>
      </c>
      <c r="E1649" s="15">
        <f t="shared" si="110"/>
        <v>1</v>
      </c>
      <c r="F1649" s="15">
        <f t="shared" si="111"/>
        <v>1</v>
      </c>
      <c r="G1649" s="15">
        <f t="shared" si="112"/>
        <v>3</v>
      </c>
      <c r="H1649" s="49">
        <v>0.22</v>
      </c>
      <c r="I1649" s="89">
        <f t="shared" si="109"/>
        <v>49.7</v>
      </c>
      <c r="J1649" s="89"/>
    </row>
    <row r="1650" spans="1:10" x14ac:dyDescent="0.35">
      <c r="A1650" s="15" t="str">
        <f>Pivot!A1652</f>
        <v>10609001794102</v>
      </c>
      <c r="B1650" s="90">
        <f>Pivot!B1652</f>
        <v>41286</v>
      </c>
      <c r="C1650" s="15">
        <f>Pivot!C1652</f>
        <v>1</v>
      </c>
      <c r="D1650" s="118">
        <f>Pivot!D1652</f>
        <v>31.45</v>
      </c>
      <c r="E1650" s="15">
        <f t="shared" si="110"/>
        <v>1</v>
      </c>
      <c r="F1650" s="15">
        <f t="shared" si="111"/>
        <v>1</v>
      </c>
      <c r="G1650" s="15">
        <f t="shared" si="112"/>
        <v>2</v>
      </c>
      <c r="H1650" s="49">
        <v>0.53</v>
      </c>
      <c r="I1650" s="89">
        <f t="shared" si="109"/>
        <v>31.45</v>
      </c>
      <c r="J1650" s="89"/>
    </row>
    <row r="1651" spans="1:10" x14ac:dyDescent="0.35">
      <c r="A1651" s="15" t="str">
        <f>Pivot!A1653</f>
        <v>10609001794367</v>
      </c>
      <c r="B1651" s="90">
        <f>Pivot!B1653</f>
        <v>41561</v>
      </c>
      <c r="C1651" s="15">
        <f>Pivot!C1653</f>
        <v>4</v>
      </c>
      <c r="D1651" s="118">
        <f>Pivot!D1653</f>
        <v>38.5</v>
      </c>
      <c r="E1651" s="15">
        <f t="shared" si="110"/>
        <v>3</v>
      </c>
      <c r="F1651" s="15">
        <f t="shared" si="111"/>
        <v>1</v>
      </c>
      <c r="G1651" s="15">
        <f t="shared" si="112"/>
        <v>2</v>
      </c>
      <c r="H1651" s="49">
        <v>0.5</v>
      </c>
      <c r="I1651" s="89">
        <f t="shared" si="109"/>
        <v>154</v>
      </c>
      <c r="J1651" s="89"/>
    </row>
    <row r="1652" spans="1:10" x14ac:dyDescent="0.35">
      <c r="A1652" s="15" t="str">
        <f>Pivot!A1654</f>
        <v>10609001794441</v>
      </c>
      <c r="B1652" s="90">
        <f>Pivot!B1654</f>
        <v>41496</v>
      </c>
      <c r="C1652" s="15">
        <f>Pivot!C1654</f>
        <v>3</v>
      </c>
      <c r="D1652" s="118">
        <f>Pivot!D1654</f>
        <v>40.25</v>
      </c>
      <c r="E1652" s="15">
        <f t="shared" si="110"/>
        <v>2</v>
      </c>
      <c r="F1652" s="15">
        <f t="shared" si="111"/>
        <v>1</v>
      </c>
      <c r="G1652" s="15">
        <f t="shared" si="112"/>
        <v>3</v>
      </c>
      <c r="H1652" s="49">
        <v>0.88</v>
      </c>
      <c r="I1652" s="89">
        <f t="shared" si="109"/>
        <v>120.75</v>
      </c>
      <c r="J1652" s="89"/>
    </row>
    <row r="1653" spans="1:10" x14ac:dyDescent="0.35">
      <c r="A1653" s="15" t="str">
        <f>Pivot!A1655</f>
        <v>10609001794516</v>
      </c>
      <c r="B1653" s="90">
        <f>Pivot!B1655</f>
        <v>41456</v>
      </c>
      <c r="C1653" s="15">
        <f>Pivot!C1655</f>
        <v>2</v>
      </c>
      <c r="D1653" s="118">
        <f>Pivot!D1655</f>
        <v>48.225000000000001</v>
      </c>
      <c r="E1653" s="15">
        <f t="shared" si="110"/>
        <v>2</v>
      </c>
      <c r="F1653" s="15">
        <f t="shared" si="111"/>
        <v>1</v>
      </c>
      <c r="G1653" s="15">
        <f t="shared" si="112"/>
        <v>3</v>
      </c>
      <c r="H1653" s="49">
        <v>0.12</v>
      </c>
      <c r="I1653" s="89">
        <f t="shared" si="109"/>
        <v>96.45</v>
      </c>
      <c r="J1653" s="89"/>
    </row>
    <row r="1654" spans="1:10" x14ac:dyDescent="0.35">
      <c r="A1654" s="15" t="str">
        <f>Pivot!A1656</f>
        <v>10609001794698</v>
      </c>
      <c r="B1654" s="90">
        <f>Pivot!B1656</f>
        <v>41464</v>
      </c>
      <c r="C1654" s="15">
        <f>Pivot!C1656</f>
        <v>2</v>
      </c>
      <c r="D1654" s="118">
        <f>Pivot!D1656</f>
        <v>31.25</v>
      </c>
      <c r="E1654" s="15">
        <f t="shared" si="110"/>
        <v>2</v>
      </c>
      <c r="F1654" s="15">
        <f t="shared" si="111"/>
        <v>1</v>
      </c>
      <c r="G1654" s="15">
        <f t="shared" si="112"/>
        <v>2</v>
      </c>
      <c r="H1654" s="49">
        <v>0.21</v>
      </c>
      <c r="I1654" s="89">
        <f t="shared" si="109"/>
        <v>62.5</v>
      </c>
      <c r="J1654" s="89"/>
    </row>
    <row r="1655" spans="1:10" x14ac:dyDescent="0.35">
      <c r="A1655" s="15" t="str">
        <f>Pivot!A1657</f>
        <v>10609001794771</v>
      </c>
      <c r="B1655" s="90">
        <f>Pivot!B1657</f>
        <v>41419</v>
      </c>
      <c r="C1655" s="15">
        <f>Pivot!C1657</f>
        <v>5</v>
      </c>
      <c r="D1655" s="118">
        <f>Pivot!D1657</f>
        <v>12.1</v>
      </c>
      <c r="E1655" s="15">
        <f t="shared" si="110"/>
        <v>2</v>
      </c>
      <c r="F1655" s="15">
        <f t="shared" si="111"/>
        <v>1</v>
      </c>
      <c r="G1655" s="15">
        <f t="shared" si="112"/>
        <v>2</v>
      </c>
      <c r="H1655" s="49">
        <v>0.66</v>
      </c>
      <c r="I1655" s="89">
        <f t="shared" si="109"/>
        <v>60.5</v>
      </c>
      <c r="J1655" s="89"/>
    </row>
    <row r="1656" spans="1:10" x14ac:dyDescent="0.35">
      <c r="A1656" s="15" t="str">
        <f>Pivot!A1658</f>
        <v>10609001794854</v>
      </c>
      <c r="B1656" s="90">
        <f>Pivot!B1658</f>
        <v>41581</v>
      </c>
      <c r="C1656" s="15">
        <f>Pivot!C1658</f>
        <v>4</v>
      </c>
      <c r="D1656" s="118">
        <f>Pivot!D1658</f>
        <v>36.287500000000001</v>
      </c>
      <c r="E1656" s="15">
        <f t="shared" si="110"/>
        <v>3</v>
      </c>
      <c r="F1656" s="15">
        <f t="shared" si="111"/>
        <v>1</v>
      </c>
      <c r="G1656" s="15">
        <f t="shared" si="112"/>
        <v>2</v>
      </c>
      <c r="H1656" s="49">
        <v>0.38</v>
      </c>
      <c r="I1656" s="89">
        <f t="shared" si="109"/>
        <v>145.15</v>
      </c>
      <c r="J1656" s="89"/>
    </row>
    <row r="1657" spans="1:10" x14ac:dyDescent="0.35">
      <c r="A1657" s="15" t="str">
        <f>Pivot!A1659</f>
        <v>10609001794938</v>
      </c>
      <c r="B1657" s="90">
        <f>Pivot!B1659</f>
        <v>41370</v>
      </c>
      <c r="C1657" s="15">
        <f>Pivot!C1659</f>
        <v>1</v>
      </c>
      <c r="D1657" s="118">
        <f>Pivot!D1659</f>
        <v>41.25</v>
      </c>
      <c r="E1657" s="15">
        <f t="shared" si="110"/>
        <v>1</v>
      </c>
      <c r="F1657" s="15">
        <f t="shared" si="111"/>
        <v>1</v>
      </c>
      <c r="G1657" s="15">
        <f t="shared" si="112"/>
        <v>3</v>
      </c>
      <c r="H1657" s="49">
        <v>0.19</v>
      </c>
      <c r="I1657" s="89">
        <f t="shared" si="109"/>
        <v>41.25</v>
      </c>
      <c r="J1657" s="89"/>
    </row>
    <row r="1658" spans="1:10" x14ac:dyDescent="0.35">
      <c r="A1658" s="15" t="str">
        <f>Pivot!A1660</f>
        <v>10609001795018</v>
      </c>
      <c r="B1658" s="90">
        <f>Pivot!B1660</f>
        <v>41370</v>
      </c>
      <c r="C1658" s="15">
        <f>Pivot!C1660</f>
        <v>2</v>
      </c>
      <c r="D1658" s="118">
        <f>Pivot!D1660</f>
        <v>39.225000000000001</v>
      </c>
      <c r="E1658" s="15">
        <f t="shared" si="110"/>
        <v>1</v>
      </c>
      <c r="F1658" s="15">
        <f t="shared" si="111"/>
        <v>1</v>
      </c>
      <c r="G1658" s="15">
        <f t="shared" si="112"/>
        <v>2</v>
      </c>
      <c r="H1658" s="49">
        <v>0.26</v>
      </c>
      <c r="I1658" s="89">
        <f t="shared" si="109"/>
        <v>78.45</v>
      </c>
      <c r="J1658" s="89"/>
    </row>
    <row r="1659" spans="1:10" x14ac:dyDescent="0.35">
      <c r="A1659" s="15" t="str">
        <f>Pivot!A1661</f>
        <v>10609001795190</v>
      </c>
      <c r="B1659" s="90">
        <f>Pivot!B1661</f>
        <v>41340</v>
      </c>
      <c r="C1659" s="15">
        <f>Pivot!C1661</f>
        <v>2</v>
      </c>
      <c r="D1659" s="118">
        <f>Pivot!D1661</f>
        <v>34.774999999999999</v>
      </c>
      <c r="E1659" s="15">
        <f t="shared" si="110"/>
        <v>1</v>
      </c>
      <c r="F1659" s="15">
        <f t="shared" si="111"/>
        <v>1</v>
      </c>
      <c r="G1659" s="15">
        <f t="shared" si="112"/>
        <v>2</v>
      </c>
      <c r="H1659" s="49">
        <v>0.87</v>
      </c>
      <c r="I1659" s="89">
        <f t="shared" si="109"/>
        <v>69.55</v>
      </c>
      <c r="J1659" s="89"/>
    </row>
    <row r="1660" spans="1:10" x14ac:dyDescent="0.35">
      <c r="A1660" s="15" t="str">
        <f>Pivot!A1662</f>
        <v>10609001795273</v>
      </c>
      <c r="B1660" s="90">
        <f>Pivot!B1662</f>
        <v>41435</v>
      </c>
      <c r="C1660" s="15">
        <f>Pivot!C1662</f>
        <v>3</v>
      </c>
      <c r="D1660" s="118">
        <f>Pivot!D1662</f>
        <v>48.449999999999996</v>
      </c>
      <c r="E1660" s="15">
        <f t="shared" si="110"/>
        <v>2</v>
      </c>
      <c r="F1660" s="15">
        <f t="shared" si="111"/>
        <v>1</v>
      </c>
      <c r="G1660" s="15">
        <f t="shared" si="112"/>
        <v>3</v>
      </c>
      <c r="H1660" s="49">
        <v>0.8</v>
      </c>
      <c r="I1660" s="89">
        <f t="shared" si="109"/>
        <v>145.35</v>
      </c>
      <c r="J1660" s="89"/>
    </row>
    <row r="1661" spans="1:10" x14ac:dyDescent="0.35">
      <c r="A1661" s="15" t="str">
        <f>Pivot!A1663</f>
        <v>10609001795356</v>
      </c>
      <c r="B1661" s="90">
        <f>Pivot!B1663</f>
        <v>41576</v>
      </c>
      <c r="C1661" s="15">
        <f>Pivot!C1663</f>
        <v>8</v>
      </c>
      <c r="D1661" s="118">
        <f>Pivot!D1663</f>
        <v>17.118749999999999</v>
      </c>
      <c r="E1661" s="15">
        <f t="shared" si="110"/>
        <v>3</v>
      </c>
      <c r="F1661" s="15">
        <f t="shared" si="111"/>
        <v>1</v>
      </c>
      <c r="G1661" s="15">
        <f t="shared" si="112"/>
        <v>2</v>
      </c>
      <c r="H1661" s="49">
        <v>0.55000000000000004</v>
      </c>
      <c r="I1661" s="89">
        <f t="shared" si="109"/>
        <v>136.94999999999999</v>
      </c>
      <c r="J1661" s="89"/>
    </row>
    <row r="1662" spans="1:10" x14ac:dyDescent="0.35">
      <c r="A1662" s="15" t="str">
        <f>Pivot!A1664</f>
        <v>10609001795505</v>
      </c>
      <c r="B1662" s="90">
        <f>Pivot!B1664</f>
        <v>41564</v>
      </c>
      <c r="C1662" s="15">
        <f>Pivot!C1664</f>
        <v>12</v>
      </c>
      <c r="D1662" s="118">
        <f>Pivot!D1664</f>
        <v>42.083333333333329</v>
      </c>
      <c r="E1662" s="15">
        <f t="shared" si="110"/>
        <v>3</v>
      </c>
      <c r="F1662" s="15">
        <f t="shared" si="111"/>
        <v>2</v>
      </c>
      <c r="G1662" s="15">
        <f t="shared" si="112"/>
        <v>3</v>
      </c>
      <c r="H1662" s="49">
        <v>0.72</v>
      </c>
      <c r="I1662" s="89">
        <f t="shared" si="109"/>
        <v>504.99999999999994</v>
      </c>
      <c r="J1662" s="89"/>
    </row>
    <row r="1663" spans="1:10" x14ac:dyDescent="0.35">
      <c r="A1663" s="15" t="str">
        <f>Pivot!A1665</f>
        <v>10609001795687</v>
      </c>
      <c r="B1663" s="90">
        <f>Pivot!B1665</f>
        <v>41480</v>
      </c>
      <c r="C1663" s="15">
        <f>Pivot!C1665</f>
        <v>4</v>
      </c>
      <c r="D1663" s="118">
        <f>Pivot!D1665</f>
        <v>73.75</v>
      </c>
      <c r="E1663" s="15">
        <f t="shared" si="110"/>
        <v>2</v>
      </c>
      <c r="F1663" s="15">
        <f t="shared" si="111"/>
        <v>1</v>
      </c>
      <c r="G1663" s="15">
        <f t="shared" si="112"/>
        <v>3</v>
      </c>
      <c r="H1663" s="49">
        <v>0.76</v>
      </c>
      <c r="I1663" s="89">
        <f t="shared" si="109"/>
        <v>295</v>
      </c>
      <c r="J1663" s="89"/>
    </row>
    <row r="1664" spans="1:10" x14ac:dyDescent="0.35">
      <c r="A1664" s="15" t="str">
        <f>Pivot!A1666</f>
        <v>10609001795760</v>
      </c>
      <c r="B1664" s="90">
        <f>Pivot!B1666</f>
        <v>41307</v>
      </c>
      <c r="C1664" s="15">
        <f>Pivot!C1666</f>
        <v>1</v>
      </c>
      <c r="D1664" s="118">
        <f>Pivot!D1666</f>
        <v>10.75</v>
      </c>
      <c r="E1664" s="15">
        <f t="shared" si="110"/>
        <v>1</v>
      </c>
      <c r="F1664" s="15">
        <f t="shared" si="111"/>
        <v>1</v>
      </c>
      <c r="G1664" s="15">
        <f t="shared" si="112"/>
        <v>2</v>
      </c>
      <c r="H1664" s="49">
        <v>0.44</v>
      </c>
      <c r="I1664" s="89">
        <f t="shared" si="109"/>
        <v>10.75</v>
      </c>
      <c r="J1664" s="89"/>
    </row>
    <row r="1665" spans="1:10" x14ac:dyDescent="0.35">
      <c r="A1665" s="15" t="str">
        <f>Pivot!A1667</f>
        <v>10609001795927</v>
      </c>
      <c r="B1665" s="90">
        <f>Pivot!B1667</f>
        <v>41286</v>
      </c>
      <c r="C1665" s="15">
        <f>Pivot!C1667</f>
        <v>1</v>
      </c>
      <c r="D1665" s="118">
        <f>Pivot!D1667</f>
        <v>34.15</v>
      </c>
      <c r="E1665" s="15">
        <f t="shared" si="110"/>
        <v>1</v>
      </c>
      <c r="F1665" s="15">
        <f t="shared" si="111"/>
        <v>1</v>
      </c>
      <c r="G1665" s="15">
        <f t="shared" si="112"/>
        <v>2</v>
      </c>
      <c r="H1665" s="49">
        <v>0.67</v>
      </c>
      <c r="I1665" s="89">
        <f t="shared" si="109"/>
        <v>34.15</v>
      </c>
      <c r="J1665" s="89"/>
    </row>
    <row r="1666" spans="1:10" x14ac:dyDescent="0.35">
      <c r="A1666" s="15" t="str">
        <f>Pivot!A1668</f>
        <v>10609001796008</v>
      </c>
      <c r="B1666" s="90">
        <f>Pivot!B1668</f>
        <v>41340</v>
      </c>
      <c r="C1666" s="15">
        <f>Pivot!C1668</f>
        <v>2</v>
      </c>
      <c r="D1666" s="118">
        <f>Pivot!D1668</f>
        <v>34.700000000000003</v>
      </c>
      <c r="E1666" s="15">
        <f t="shared" si="110"/>
        <v>1</v>
      </c>
      <c r="F1666" s="15">
        <f t="shared" si="111"/>
        <v>1</v>
      </c>
      <c r="G1666" s="15">
        <f t="shared" si="112"/>
        <v>2</v>
      </c>
      <c r="H1666" s="49">
        <v>0.24</v>
      </c>
      <c r="I1666" s="89">
        <f t="shared" ref="I1666:I1729" si="113">D1666*C1666</f>
        <v>69.400000000000006</v>
      </c>
      <c r="J1666" s="89"/>
    </row>
    <row r="1667" spans="1:10" x14ac:dyDescent="0.35">
      <c r="A1667" s="15" t="str">
        <f>Pivot!A1669</f>
        <v>10609001796180</v>
      </c>
      <c r="B1667" s="90">
        <f>Pivot!B1669</f>
        <v>41565</v>
      </c>
      <c r="C1667" s="15">
        <f>Pivot!C1669</f>
        <v>7</v>
      </c>
      <c r="D1667" s="118">
        <f>Pivot!D1669</f>
        <v>29.985714285714288</v>
      </c>
      <c r="E1667" s="15">
        <f t="shared" ref="E1667:E1730" si="114">VLOOKUP(B1667, $K$3:$L$5, 2)</f>
        <v>3</v>
      </c>
      <c r="F1667" s="15">
        <f t="shared" ref="F1667:F1730" si="115">VLOOKUP(C1667,$K$11:$L$13,2)</f>
        <v>1</v>
      </c>
      <c r="G1667" s="15">
        <f t="shared" ref="G1667:G1730" si="116">VLOOKUP(D1667,$K$19:$L$21,2)</f>
        <v>2</v>
      </c>
      <c r="H1667" s="49">
        <v>0.41</v>
      </c>
      <c r="I1667" s="89">
        <f t="shared" si="113"/>
        <v>209.9</v>
      </c>
      <c r="J1667" s="89"/>
    </row>
    <row r="1668" spans="1:10" x14ac:dyDescent="0.35">
      <c r="A1668" s="15" t="str">
        <f>Pivot!A1670</f>
        <v>10609001796263</v>
      </c>
      <c r="B1668" s="90">
        <f>Pivot!B1670</f>
        <v>41567</v>
      </c>
      <c r="C1668" s="15">
        <f>Pivot!C1670</f>
        <v>2</v>
      </c>
      <c r="D1668" s="118">
        <f>Pivot!D1670</f>
        <v>47.924999999999997</v>
      </c>
      <c r="E1668" s="15">
        <f t="shared" si="114"/>
        <v>3</v>
      </c>
      <c r="F1668" s="15">
        <f t="shared" si="115"/>
        <v>1</v>
      </c>
      <c r="G1668" s="15">
        <f t="shared" si="116"/>
        <v>3</v>
      </c>
      <c r="H1668" s="49">
        <v>0.67</v>
      </c>
      <c r="I1668" s="89">
        <f t="shared" si="113"/>
        <v>95.85</v>
      </c>
      <c r="J1668" s="89"/>
    </row>
    <row r="1669" spans="1:10" x14ac:dyDescent="0.35">
      <c r="A1669" s="15" t="str">
        <f>Pivot!A1671</f>
        <v>10609001796347</v>
      </c>
      <c r="B1669" s="90">
        <f>Pivot!B1671</f>
        <v>41468</v>
      </c>
      <c r="C1669" s="15">
        <f>Pivot!C1671</f>
        <v>2</v>
      </c>
      <c r="D1669" s="118">
        <f>Pivot!D1671</f>
        <v>51.5</v>
      </c>
      <c r="E1669" s="15">
        <f t="shared" si="114"/>
        <v>2</v>
      </c>
      <c r="F1669" s="15">
        <f t="shared" si="115"/>
        <v>1</v>
      </c>
      <c r="G1669" s="15">
        <f t="shared" si="116"/>
        <v>3</v>
      </c>
      <c r="H1669" s="49">
        <v>0.63</v>
      </c>
      <c r="I1669" s="89">
        <f t="shared" si="113"/>
        <v>103</v>
      </c>
      <c r="J1669" s="89"/>
    </row>
    <row r="1670" spans="1:10" x14ac:dyDescent="0.35">
      <c r="A1670" s="15" t="str">
        <f>Pivot!A1672</f>
        <v>10609001796420</v>
      </c>
      <c r="B1670" s="90">
        <f>Pivot!B1672</f>
        <v>41477</v>
      </c>
      <c r="C1670" s="15">
        <f>Pivot!C1672</f>
        <v>7</v>
      </c>
      <c r="D1670" s="118">
        <f>Pivot!D1672</f>
        <v>28.364285714285717</v>
      </c>
      <c r="E1670" s="15">
        <f t="shared" si="114"/>
        <v>2</v>
      </c>
      <c r="F1670" s="15">
        <f t="shared" si="115"/>
        <v>1</v>
      </c>
      <c r="G1670" s="15">
        <f t="shared" si="116"/>
        <v>2</v>
      </c>
      <c r="H1670" s="49">
        <v>0.62</v>
      </c>
      <c r="I1670" s="89">
        <f t="shared" si="113"/>
        <v>198.55</v>
      </c>
      <c r="J1670" s="89"/>
    </row>
    <row r="1671" spans="1:10" x14ac:dyDescent="0.35">
      <c r="A1671" s="15" t="str">
        <f>Pivot!A1673</f>
        <v>10609001796594</v>
      </c>
      <c r="B1671" s="90">
        <f>Pivot!B1673</f>
        <v>41534</v>
      </c>
      <c r="C1671" s="15">
        <f>Pivot!C1673</f>
        <v>3</v>
      </c>
      <c r="D1671" s="118">
        <f>Pivot!D1673</f>
        <v>34.033333333333339</v>
      </c>
      <c r="E1671" s="15">
        <f t="shared" si="114"/>
        <v>3</v>
      </c>
      <c r="F1671" s="15">
        <f t="shared" si="115"/>
        <v>1</v>
      </c>
      <c r="G1671" s="15">
        <f t="shared" si="116"/>
        <v>2</v>
      </c>
      <c r="H1671" s="49">
        <v>0.5</v>
      </c>
      <c r="I1671" s="89">
        <f t="shared" si="113"/>
        <v>102.10000000000002</v>
      </c>
      <c r="J1671" s="89"/>
    </row>
    <row r="1672" spans="1:10" x14ac:dyDescent="0.35">
      <c r="A1672" s="15" t="str">
        <f>Pivot!A1674</f>
        <v>10609001796677</v>
      </c>
      <c r="B1672" s="90">
        <f>Pivot!B1674</f>
        <v>41523</v>
      </c>
      <c r="C1672" s="15">
        <f>Pivot!C1674</f>
        <v>6</v>
      </c>
      <c r="D1672" s="118">
        <f>Pivot!D1674</f>
        <v>51.916666666666664</v>
      </c>
      <c r="E1672" s="15">
        <f t="shared" si="114"/>
        <v>3</v>
      </c>
      <c r="F1672" s="15">
        <f t="shared" si="115"/>
        <v>1</v>
      </c>
      <c r="G1672" s="15">
        <f t="shared" si="116"/>
        <v>3</v>
      </c>
      <c r="H1672" s="49">
        <v>0.94</v>
      </c>
      <c r="I1672" s="89">
        <f t="shared" si="113"/>
        <v>311.5</v>
      </c>
      <c r="J1672" s="89"/>
    </row>
    <row r="1673" spans="1:10" x14ac:dyDescent="0.35">
      <c r="A1673" s="15" t="str">
        <f>Pivot!A1675</f>
        <v>10609001796750</v>
      </c>
      <c r="B1673" s="90">
        <f>Pivot!B1675</f>
        <v>41291</v>
      </c>
      <c r="C1673" s="15">
        <f>Pivot!C1675</f>
        <v>1</v>
      </c>
      <c r="D1673" s="118">
        <f>Pivot!D1675</f>
        <v>49.15</v>
      </c>
      <c r="E1673" s="15">
        <f t="shared" si="114"/>
        <v>1</v>
      </c>
      <c r="F1673" s="15">
        <f t="shared" si="115"/>
        <v>1</v>
      </c>
      <c r="G1673" s="15">
        <f t="shared" si="116"/>
        <v>3</v>
      </c>
      <c r="H1673" s="49">
        <v>0.9</v>
      </c>
      <c r="I1673" s="89">
        <f t="shared" si="113"/>
        <v>49.15</v>
      </c>
      <c r="J1673" s="89"/>
    </row>
    <row r="1674" spans="1:10" x14ac:dyDescent="0.35">
      <c r="A1674" s="15" t="str">
        <f>Pivot!A1676</f>
        <v>10609001796834</v>
      </c>
      <c r="B1674" s="90">
        <f>Pivot!B1676</f>
        <v>41369</v>
      </c>
      <c r="C1674" s="15">
        <f>Pivot!C1676</f>
        <v>3</v>
      </c>
      <c r="D1674" s="118">
        <f>Pivot!D1676</f>
        <v>38.966666666666669</v>
      </c>
      <c r="E1674" s="15">
        <f t="shared" si="114"/>
        <v>1</v>
      </c>
      <c r="F1674" s="15">
        <f t="shared" si="115"/>
        <v>1</v>
      </c>
      <c r="G1674" s="15">
        <f t="shared" si="116"/>
        <v>2</v>
      </c>
      <c r="H1674" s="49">
        <v>7.0000000000000007E-2</v>
      </c>
      <c r="I1674" s="89">
        <f t="shared" si="113"/>
        <v>116.9</v>
      </c>
      <c r="J1674" s="89"/>
    </row>
    <row r="1675" spans="1:10" x14ac:dyDescent="0.35">
      <c r="A1675" s="15" t="str">
        <f>Pivot!A1677</f>
        <v>10609001797097</v>
      </c>
      <c r="B1675" s="90">
        <f>Pivot!B1677</f>
        <v>41338</v>
      </c>
      <c r="C1675" s="15">
        <f>Pivot!C1677</f>
        <v>2</v>
      </c>
      <c r="D1675" s="118">
        <f>Pivot!D1677</f>
        <v>30.259999999999998</v>
      </c>
      <c r="E1675" s="15">
        <f t="shared" si="114"/>
        <v>1</v>
      </c>
      <c r="F1675" s="15">
        <f t="shared" si="115"/>
        <v>1</v>
      </c>
      <c r="G1675" s="15">
        <f t="shared" si="116"/>
        <v>2</v>
      </c>
      <c r="H1675" s="49">
        <v>0.26</v>
      </c>
      <c r="I1675" s="89">
        <f t="shared" si="113"/>
        <v>60.519999999999996</v>
      </c>
      <c r="J1675" s="89"/>
    </row>
    <row r="1676" spans="1:10" x14ac:dyDescent="0.35">
      <c r="A1676" s="15" t="str">
        <f>Pivot!A1678</f>
        <v>10609001797170</v>
      </c>
      <c r="B1676" s="90">
        <f>Pivot!B1678</f>
        <v>41286</v>
      </c>
      <c r="C1676" s="15">
        <f>Pivot!C1678</f>
        <v>1</v>
      </c>
      <c r="D1676" s="118">
        <f>Pivot!D1678</f>
        <v>46</v>
      </c>
      <c r="E1676" s="15">
        <f t="shared" si="114"/>
        <v>1</v>
      </c>
      <c r="F1676" s="15">
        <f t="shared" si="115"/>
        <v>1</v>
      </c>
      <c r="G1676" s="15">
        <f t="shared" si="116"/>
        <v>3</v>
      </c>
      <c r="H1676" s="49">
        <v>0.43</v>
      </c>
      <c r="I1676" s="89">
        <f t="shared" si="113"/>
        <v>46</v>
      </c>
      <c r="J1676" s="89"/>
    </row>
    <row r="1677" spans="1:10" x14ac:dyDescent="0.35">
      <c r="A1677" s="15" t="str">
        <f>Pivot!A1679</f>
        <v>10609001797253</v>
      </c>
      <c r="B1677" s="90">
        <f>Pivot!B1679</f>
        <v>41286</v>
      </c>
      <c r="C1677" s="15">
        <f>Pivot!C1679</f>
        <v>1</v>
      </c>
      <c r="D1677" s="118">
        <f>Pivot!D1679</f>
        <v>38.85</v>
      </c>
      <c r="E1677" s="15">
        <f t="shared" si="114"/>
        <v>1</v>
      </c>
      <c r="F1677" s="15">
        <f t="shared" si="115"/>
        <v>1</v>
      </c>
      <c r="G1677" s="15">
        <f t="shared" si="116"/>
        <v>2</v>
      </c>
      <c r="H1677" s="49">
        <v>0.8</v>
      </c>
      <c r="I1677" s="89">
        <f t="shared" si="113"/>
        <v>38.85</v>
      </c>
      <c r="J1677" s="89"/>
    </row>
    <row r="1678" spans="1:10" x14ac:dyDescent="0.35">
      <c r="A1678" s="15" t="str">
        <f>Pivot!A1680</f>
        <v>10609001797337</v>
      </c>
      <c r="B1678" s="90">
        <f>Pivot!B1680</f>
        <v>41550</v>
      </c>
      <c r="C1678" s="15">
        <f>Pivot!C1680</f>
        <v>15</v>
      </c>
      <c r="D1678" s="118">
        <f>Pivot!D1680</f>
        <v>14.3</v>
      </c>
      <c r="E1678" s="15">
        <f t="shared" si="114"/>
        <v>3</v>
      </c>
      <c r="F1678" s="15">
        <f t="shared" si="115"/>
        <v>2</v>
      </c>
      <c r="G1678" s="15">
        <f t="shared" si="116"/>
        <v>2</v>
      </c>
      <c r="H1678" s="49">
        <v>0.2</v>
      </c>
      <c r="I1678" s="89">
        <f t="shared" si="113"/>
        <v>214.5</v>
      </c>
      <c r="J1678" s="89"/>
    </row>
    <row r="1679" spans="1:10" x14ac:dyDescent="0.35">
      <c r="A1679" s="15" t="str">
        <f>Pivot!A1681</f>
        <v>10609001797584</v>
      </c>
      <c r="B1679" s="90">
        <f>Pivot!B1681</f>
        <v>41400</v>
      </c>
      <c r="C1679" s="15">
        <f>Pivot!C1681</f>
        <v>2</v>
      </c>
      <c r="D1679" s="118">
        <f>Pivot!D1681</f>
        <v>20.174999999999997</v>
      </c>
      <c r="E1679" s="15">
        <f t="shared" si="114"/>
        <v>2</v>
      </c>
      <c r="F1679" s="15">
        <f t="shared" si="115"/>
        <v>1</v>
      </c>
      <c r="G1679" s="15">
        <f t="shared" si="116"/>
        <v>2</v>
      </c>
      <c r="H1679" s="49">
        <v>0.86</v>
      </c>
      <c r="I1679" s="89">
        <f t="shared" si="113"/>
        <v>40.349999999999994</v>
      </c>
      <c r="J1679" s="89"/>
    </row>
    <row r="1680" spans="1:10" x14ac:dyDescent="0.35">
      <c r="A1680" s="15" t="str">
        <f>Pivot!A1682</f>
        <v>10609001797667</v>
      </c>
      <c r="B1680" s="90">
        <f>Pivot!B1682</f>
        <v>41296</v>
      </c>
      <c r="C1680" s="15">
        <f>Pivot!C1682</f>
        <v>1</v>
      </c>
      <c r="D1680" s="118">
        <f>Pivot!D1682</f>
        <v>25.95</v>
      </c>
      <c r="E1680" s="15">
        <f t="shared" si="114"/>
        <v>1</v>
      </c>
      <c r="F1680" s="15">
        <f t="shared" si="115"/>
        <v>1</v>
      </c>
      <c r="G1680" s="15">
        <f t="shared" si="116"/>
        <v>2</v>
      </c>
      <c r="H1680" s="49">
        <v>0.78</v>
      </c>
      <c r="I1680" s="89">
        <f t="shared" si="113"/>
        <v>25.95</v>
      </c>
      <c r="J1680" s="89"/>
    </row>
    <row r="1681" spans="1:10" x14ac:dyDescent="0.35">
      <c r="A1681" s="15" t="str">
        <f>Pivot!A1683</f>
        <v>10609001797741</v>
      </c>
      <c r="B1681" s="90">
        <f>Pivot!B1683</f>
        <v>41296</v>
      </c>
      <c r="C1681" s="15">
        <f>Pivot!C1683</f>
        <v>1</v>
      </c>
      <c r="D1681" s="118">
        <f>Pivot!D1683</f>
        <v>36.700000000000003</v>
      </c>
      <c r="E1681" s="15">
        <f t="shared" si="114"/>
        <v>1</v>
      </c>
      <c r="F1681" s="15">
        <f t="shared" si="115"/>
        <v>1</v>
      </c>
      <c r="G1681" s="15">
        <f t="shared" si="116"/>
        <v>2</v>
      </c>
      <c r="H1681" s="49">
        <v>0.76</v>
      </c>
      <c r="I1681" s="89">
        <f t="shared" si="113"/>
        <v>36.700000000000003</v>
      </c>
      <c r="J1681" s="89"/>
    </row>
    <row r="1682" spans="1:10" x14ac:dyDescent="0.35">
      <c r="A1682" s="15" t="str">
        <f>Pivot!A1684</f>
        <v>10609001797824</v>
      </c>
      <c r="B1682" s="90">
        <f>Pivot!B1684</f>
        <v>41429</v>
      </c>
      <c r="C1682" s="15">
        <f>Pivot!C1684</f>
        <v>3</v>
      </c>
      <c r="D1682" s="118">
        <f>Pivot!D1684</f>
        <v>9.3333333333333339</v>
      </c>
      <c r="E1682" s="15">
        <f t="shared" si="114"/>
        <v>2</v>
      </c>
      <c r="F1682" s="15">
        <f t="shared" si="115"/>
        <v>1</v>
      </c>
      <c r="G1682" s="15">
        <f t="shared" si="116"/>
        <v>1</v>
      </c>
      <c r="H1682" s="49">
        <v>0.34</v>
      </c>
      <c r="I1682" s="89">
        <f t="shared" si="113"/>
        <v>28</v>
      </c>
      <c r="J1682" s="89"/>
    </row>
    <row r="1683" spans="1:10" x14ac:dyDescent="0.35">
      <c r="A1683" s="15" t="str">
        <f>Pivot!A1685</f>
        <v>10609001797907</v>
      </c>
      <c r="B1683" s="90">
        <f>Pivot!B1685</f>
        <v>41341</v>
      </c>
      <c r="C1683" s="15">
        <f>Pivot!C1685</f>
        <v>4</v>
      </c>
      <c r="D1683" s="118">
        <f>Pivot!D1685</f>
        <v>40.4</v>
      </c>
      <c r="E1683" s="15">
        <f t="shared" si="114"/>
        <v>1</v>
      </c>
      <c r="F1683" s="15">
        <f t="shared" si="115"/>
        <v>1</v>
      </c>
      <c r="G1683" s="15">
        <f t="shared" si="116"/>
        <v>3</v>
      </c>
      <c r="H1683" s="49">
        <v>0.28999999999999998</v>
      </c>
      <c r="I1683" s="89">
        <f t="shared" si="113"/>
        <v>161.6</v>
      </c>
      <c r="J1683" s="89"/>
    </row>
    <row r="1684" spans="1:10" x14ac:dyDescent="0.35">
      <c r="A1684" s="15" t="str">
        <f>Pivot!A1686</f>
        <v>10609001798087</v>
      </c>
      <c r="B1684" s="90">
        <f>Pivot!B1686</f>
        <v>41581</v>
      </c>
      <c r="C1684" s="15">
        <f>Pivot!C1686</f>
        <v>9</v>
      </c>
      <c r="D1684" s="118">
        <f>Pivot!D1686</f>
        <v>48.977777777777781</v>
      </c>
      <c r="E1684" s="15">
        <f t="shared" si="114"/>
        <v>3</v>
      </c>
      <c r="F1684" s="15">
        <f t="shared" si="115"/>
        <v>1</v>
      </c>
      <c r="G1684" s="15">
        <f t="shared" si="116"/>
        <v>3</v>
      </c>
      <c r="H1684" s="49">
        <v>0.61</v>
      </c>
      <c r="I1684" s="89">
        <f t="shared" si="113"/>
        <v>440.8</v>
      </c>
      <c r="J1684" s="89"/>
    </row>
    <row r="1685" spans="1:10" x14ac:dyDescent="0.35">
      <c r="A1685" s="15" t="str">
        <f>Pivot!A1687</f>
        <v>10609001798244</v>
      </c>
      <c r="B1685" s="90">
        <f>Pivot!B1687</f>
        <v>41362</v>
      </c>
      <c r="C1685" s="15">
        <f>Pivot!C1687</f>
        <v>3</v>
      </c>
      <c r="D1685" s="118">
        <f>Pivot!D1687</f>
        <v>69.13333333333334</v>
      </c>
      <c r="E1685" s="15">
        <f t="shared" si="114"/>
        <v>1</v>
      </c>
      <c r="F1685" s="15">
        <f t="shared" si="115"/>
        <v>1</v>
      </c>
      <c r="G1685" s="15">
        <f t="shared" si="116"/>
        <v>3</v>
      </c>
      <c r="H1685" s="49">
        <v>0.57999999999999996</v>
      </c>
      <c r="I1685" s="89">
        <f t="shared" si="113"/>
        <v>207.40000000000003</v>
      </c>
      <c r="J1685" s="89"/>
    </row>
    <row r="1686" spans="1:10" x14ac:dyDescent="0.35">
      <c r="A1686" s="15" t="str">
        <f>Pivot!A1688</f>
        <v>10609001798327</v>
      </c>
      <c r="B1686" s="90">
        <f>Pivot!B1688</f>
        <v>41537</v>
      </c>
      <c r="C1686" s="15">
        <f>Pivot!C1688</f>
        <v>6</v>
      </c>
      <c r="D1686" s="118">
        <f>Pivot!D1688</f>
        <v>42.401666666666671</v>
      </c>
      <c r="E1686" s="15">
        <f t="shared" si="114"/>
        <v>3</v>
      </c>
      <c r="F1686" s="15">
        <f t="shared" si="115"/>
        <v>1</v>
      </c>
      <c r="G1686" s="15">
        <f t="shared" si="116"/>
        <v>3</v>
      </c>
      <c r="H1686" s="49">
        <v>0.77</v>
      </c>
      <c r="I1686" s="89">
        <f t="shared" si="113"/>
        <v>254.41000000000003</v>
      </c>
      <c r="J1686" s="89"/>
    </row>
    <row r="1687" spans="1:10" x14ac:dyDescent="0.35">
      <c r="A1687" s="15" t="str">
        <f>Pivot!A1689</f>
        <v>10609001798400</v>
      </c>
      <c r="B1687" s="90">
        <f>Pivot!B1689</f>
        <v>41536</v>
      </c>
      <c r="C1687" s="15">
        <f>Pivot!C1689</f>
        <v>3</v>
      </c>
      <c r="D1687" s="118">
        <f>Pivot!D1689</f>
        <v>34.083333333333336</v>
      </c>
      <c r="E1687" s="15">
        <f t="shared" si="114"/>
        <v>3</v>
      </c>
      <c r="F1687" s="15">
        <f t="shared" si="115"/>
        <v>1</v>
      </c>
      <c r="G1687" s="15">
        <f t="shared" si="116"/>
        <v>2</v>
      </c>
      <c r="H1687" s="49">
        <v>0.11</v>
      </c>
      <c r="I1687" s="89">
        <f t="shared" si="113"/>
        <v>102.25</v>
      </c>
      <c r="J1687" s="89"/>
    </row>
    <row r="1688" spans="1:10" x14ac:dyDescent="0.35">
      <c r="A1688" s="15" t="str">
        <f>Pivot!A1690</f>
        <v>10609001798574</v>
      </c>
      <c r="B1688" s="90">
        <f>Pivot!B1690</f>
        <v>41557</v>
      </c>
      <c r="C1688" s="15">
        <f>Pivot!C1690</f>
        <v>2</v>
      </c>
      <c r="D1688" s="118">
        <f>Pivot!D1690</f>
        <v>52.674999999999997</v>
      </c>
      <c r="E1688" s="15">
        <f t="shared" si="114"/>
        <v>3</v>
      </c>
      <c r="F1688" s="15">
        <f t="shared" si="115"/>
        <v>1</v>
      </c>
      <c r="G1688" s="15">
        <f t="shared" si="116"/>
        <v>3</v>
      </c>
      <c r="H1688" s="49">
        <v>1</v>
      </c>
      <c r="I1688" s="89">
        <f t="shared" si="113"/>
        <v>105.35</v>
      </c>
      <c r="J1688" s="89"/>
    </row>
    <row r="1689" spans="1:10" x14ac:dyDescent="0.35">
      <c r="A1689" s="15" t="str">
        <f>Pivot!A1691</f>
        <v>10609001798657</v>
      </c>
      <c r="B1689" s="90">
        <f>Pivot!B1691</f>
        <v>41534</v>
      </c>
      <c r="C1689" s="15">
        <f>Pivot!C1691</f>
        <v>3</v>
      </c>
      <c r="D1689" s="118">
        <f>Pivot!D1691</f>
        <v>48.283333333333339</v>
      </c>
      <c r="E1689" s="15">
        <f t="shared" si="114"/>
        <v>3</v>
      </c>
      <c r="F1689" s="15">
        <f t="shared" si="115"/>
        <v>1</v>
      </c>
      <c r="G1689" s="15">
        <f t="shared" si="116"/>
        <v>3</v>
      </c>
      <c r="H1689" s="49">
        <v>0.2</v>
      </c>
      <c r="I1689" s="89">
        <f t="shared" si="113"/>
        <v>144.85000000000002</v>
      </c>
      <c r="J1689" s="89"/>
    </row>
    <row r="1690" spans="1:10" x14ac:dyDescent="0.35">
      <c r="A1690" s="15" t="str">
        <f>Pivot!A1692</f>
        <v>10609001798731</v>
      </c>
      <c r="B1690" s="90">
        <f>Pivot!B1692</f>
        <v>41433</v>
      </c>
      <c r="C1690" s="15">
        <f>Pivot!C1692</f>
        <v>3</v>
      </c>
      <c r="D1690" s="118">
        <f>Pivot!D1692</f>
        <v>35.56666666666667</v>
      </c>
      <c r="E1690" s="15">
        <f t="shared" si="114"/>
        <v>2</v>
      </c>
      <c r="F1690" s="15">
        <f t="shared" si="115"/>
        <v>1</v>
      </c>
      <c r="G1690" s="15">
        <f t="shared" si="116"/>
        <v>2</v>
      </c>
      <c r="H1690" s="49">
        <v>0.82</v>
      </c>
      <c r="I1690" s="89">
        <f t="shared" si="113"/>
        <v>106.70000000000002</v>
      </c>
      <c r="J1690" s="89"/>
    </row>
    <row r="1691" spans="1:10" x14ac:dyDescent="0.35">
      <c r="A1691" s="15" t="str">
        <f>Pivot!A1693</f>
        <v>10609001798996</v>
      </c>
      <c r="B1691" s="90">
        <f>Pivot!B1693</f>
        <v>41298</v>
      </c>
      <c r="C1691" s="15">
        <f>Pivot!C1693</f>
        <v>1</v>
      </c>
      <c r="D1691" s="118">
        <f>Pivot!D1693</f>
        <v>45.95</v>
      </c>
      <c r="E1691" s="15">
        <f t="shared" si="114"/>
        <v>1</v>
      </c>
      <c r="F1691" s="15">
        <f t="shared" si="115"/>
        <v>1</v>
      </c>
      <c r="G1691" s="15">
        <f t="shared" si="116"/>
        <v>3</v>
      </c>
      <c r="H1691" s="49">
        <v>0.33</v>
      </c>
      <c r="I1691" s="89">
        <f t="shared" si="113"/>
        <v>45.95</v>
      </c>
      <c r="J1691" s="89"/>
    </row>
    <row r="1692" spans="1:10" x14ac:dyDescent="0.35">
      <c r="A1692" s="15" t="str">
        <f>Pivot!A1694</f>
        <v>10609001799077</v>
      </c>
      <c r="B1692" s="90">
        <f>Pivot!B1694</f>
        <v>41293</v>
      </c>
      <c r="C1692" s="15">
        <f>Pivot!C1694</f>
        <v>1</v>
      </c>
      <c r="D1692" s="118">
        <f>Pivot!D1694</f>
        <v>24.93</v>
      </c>
      <c r="E1692" s="15">
        <f t="shared" si="114"/>
        <v>1</v>
      </c>
      <c r="F1692" s="15">
        <f t="shared" si="115"/>
        <v>1</v>
      </c>
      <c r="G1692" s="15">
        <f t="shared" si="116"/>
        <v>2</v>
      </c>
      <c r="H1692" s="49">
        <v>0.25</v>
      </c>
      <c r="I1692" s="89">
        <f t="shared" si="113"/>
        <v>24.93</v>
      </c>
      <c r="J1692" s="89"/>
    </row>
    <row r="1693" spans="1:10" x14ac:dyDescent="0.35">
      <c r="A1693" s="15" t="str">
        <f>Pivot!A1695</f>
        <v>10609001799150</v>
      </c>
      <c r="B1693" s="90">
        <f>Pivot!B1695</f>
        <v>41285</v>
      </c>
      <c r="C1693" s="15">
        <f>Pivot!C1695</f>
        <v>1</v>
      </c>
      <c r="D1693" s="118">
        <f>Pivot!D1695</f>
        <v>16.5</v>
      </c>
      <c r="E1693" s="15">
        <f t="shared" si="114"/>
        <v>1</v>
      </c>
      <c r="F1693" s="15">
        <f t="shared" si="115"/>
        <v>1</v>
      </c>
      <c r="G1693" s="15">
        <f t="shared" si="116"/>
        <v>2</v>
      </c>
      <c r="H1693" s="49">
        <v>0.33</v>
      </c>
      <c r="I1693" s="89">
        <f t="shared" si="113"/>
        <v>16.5</v>
      </c>
      <c r="J1693" s="89"/>
    </row>
    <row r="1694" spans="1:10" x14ac:dyDescent="0.35">
      <c r="A1694" s="15" t="str">
        <f>Pivot!A1696</f>
        <v>10609001799234</v>
      </c>
      <c r="B1694" s="90">
        <f>Pivot!B1696</f>
        <v>41532</v>
      </c>
      <c r="C1694" s="15">
        <f>Pivot!C1696</f>
        <v>12</v>
      </c>
      <c r="D1694" s="118">
        <f>Pivot!D1696</f>
        <v>67.662499999999994</v>
      </c>
      <c r="E1694" s="15">
        <f t="shared" si="114"/>
        <v>3</v>
      </c>
      <c r="F1694" s="15">
        <f t="shared" si="115"/>
        <v>2</v>
      </c>
      <c r="G1694" s="15">
        <f t="shared" si="116"/>
        <v>3</v>
      </c>
      <c r="H1694" s="49">
        <v>0.57999999999999996</v>
      </c>
      <c r="I1694" s="89">
        <f t="shared" si="113"/>
        <v>811.94999999999993</v>
      </c>
      <c r="J1694" s="89"/>
    </row>
    <row r="1695" spans="1:10" x14ac:dyDescent="0.35">
      <c r="A1695" s="15" t="str">
        <f>Pivot!A1697</f>
        <v>10609001799564</v>
      </c>
      <c r="B1695" s="90">
        <f>Pivot!B1697</f>
        <v>41302</v>
      </c>
      <c r="C1695" s="15">
        <f>Pivot!C1697</f>
        <v>1</v>
      </c>
      <c r="D1695" s="118">
        <f>Pivot!D1697</f>
        <v>106.1</v>
      </c>
      <c r="E1695" s="15">
        <f t="shared" si="114"/>
        <v>1</v>
      </c>
      <c r="F1695" s="15">
        <f t="shared" si="115"/>
        <v>1</v>
      </c>
      <c r="G1695" s="15">
        <f t="shared" si="116"/>
        <v>3</v>
      </c>
      <c r="H1695" s="49">
        <v>0.08</v>
      </c>
      <c r="I1695" s="89">
        <f t="shared" si="113"/>
        <v>106.1</v>
      </c>
      <c r="J1695" s="89"/>
    </row>
    <row r="1696" spans="1:10" x14ac:dyDescent="0.35">
      <c r="A1696" s="15" t="str">
        <f>Pivot!A1698</f>
        <v>10609001799648</v>
      </c>
      <c r="B1696" s="90">
        <f>Pivot!B1698</f>
        <v>41523</v>
      </c>
      <c r="C1696" s="15">
        <f>Pivot!C1698</f>
        <v>3</v>
      </c>
      <c r="D1696" s="118">
        <f>Pivot!D1698</f>
        <v>20.243333333333336</v>
      </c>
      <c r="E1696" s="15">
        <f t="shared" si="114"/>
        <v>3</v>
      </c>
      <c r="F1696" s="15">
        <f t="shared" si="115"/>
        <v>1</v>
      </c>
      <c r="G1696" s="15">
        <f t="shared" si="116"/>
        <v>2</v>
      </c>
      <c r="H1696" s="49">
        <v>0.68</v>
      </c>
      <c r="I1696" s="89">
        <f t="shared" si="113"/>
        <v>60.730000000000004</v>
      </c>
      <c r="J1696" s="89"/>
    </row>
    <row r="1697" spans="1:10" x14ac:dyDescent="0.35">
      <c r="A1697" s="15" t="str">
        <f>Pivot!A1699</f>
        <v>10609001799721</v>
      </c>
      <c r="B1697" s="90">
        <f>Pivot!B1699</f>
        <v>41404</v>
      </c>
      <c r="C1697" s="15">
        <f>Pivot!C1699</f>
        <v>3</v>
      </c>
      <c r="D1697" s="118">
        <f>Pivot!D1699</f>
        <v>33.449999999999996</v>
      </c>
      <c r="E1697" s="15">
        <f t="shared" si="114"/>
        <v>2</v>
      </c>
      <c r="F1697" s="15">
        <f t="shared" si="115"/>
        <v>1</v>
      </c>
      <c r="G1697" s="15">
        <f t="shared" si="116"/>
        <v>2</v>
      </c>
      <c r="H1697" s="49">
        <v>0.78</v>
      </c>
      <c r="I1697" s="89">
        <f t="shared" si="113"/>
        <v>100.35</v>
      </c>
      <c r="J1697" s="89"/>
    </row>
    <row r="1698" spans="1:10" x14ac:dyDescent="0.35">
      <c r="A1698" s="15" t="str">
        <f>Pivot!A1700</f>
        <v>10609001799804</v>
      </c>
      <c r="B1698" s="90">
        <f>Pivot!B1700</f>
        <v>41569</v>
      </c>
      <c r="C1698" s="15">
        <f>Pivot!C1700</f>
        <v>14</v>
      </c>
      <c r="D1698" s="118">
        <f>Pivot!D1700</f>
        <v>17.034999999999997</v>
      </c>
      <c r="E1698" s="15">
        <f t="shared" si="114"/>
        <v>3</v>
      </c>
      <c r="F1698" s="15">
        <f t="shared" si="115"/>
        <v>2</v>
      </c>
      <c r="G1698" s="15">
        <f t="shared" si="116"/>
        <v>2</v>
      </c>
      <c r="H1698" s="49">
        <v>0.91</v>
      </c>
      <c r="I1698" s="89">
        <f t="shared" si="113"/>
        <v>238.48999999999995</v>
      </c>
      <c r="J1698" s="89"/>
    </row>
    <row r="1699" spans="1:10" x14ac:dyDescent="0.35">
      <c r="A1699" s="15" t="str">
        <f>Pivot!A1701</f>
        <v>10609001799986</v>
      </c>
      <c r="B1699" s="90">
        <f>Pivot!B1701</f>
        <v>41371</v>
      </c>
      <c r="C1699" s="15">
        <f>Pivot!C1701</f>
        <v>4</v>
      </c>
      <c r="D1699" s="118">
        <f>Pivot!D1701</f>
        <v>60.787499999999994</v>
      </c>
      <c r="E1699" s="15">
        <f t="shared" si="114"/>
        <v>1</v>
      </c>
      <c r="F1699" s="15">
        <f t="shared" si="115"/>
        <v>1</v>
      </c>
      <c r="G1699" s="15">
        <f t="shared" si="116"/>
        <v>3</v>
      </c>
      <c r="H1699" s="49">
        <v>0.42</v>
      </c>
      <c r="I1699" s="89">
        <f t="shared" si="113"/>
        <v>243.14999999999998</v>
      </c>
      <c r="J1699" s="89"/>
    </row>
    <row r="1700" spans="1:10" x14ac:dyDescent="0.35">
      <c r="A1700" s="15" t="str">
        <f>Pivot!A1702</f>
        <v>10609001800040</v>
      </c>
      <c r="B1700" s="90">
        <f>Pivot!B1702</f>
        <v>41573</v>
      </c>
      <c r="C1700" s="15">
        <f>Pivot!C1702</f>
        <v>4</v>
      </c>
      <c r="D1700" s="118">
        <f>Pivot!D1702</f>
        <v>47.275000000000006</v>
      </c>
      <c r="E1700" s="15">
        <f t="shared" si="114"/>
        <v>3</v>
      </c>
      <c r="F1700" s="15">
        <f t="shared" si="115"/>
        <v>1</v>
      </c>
      <c r="G1700" s="15">
        <f t="shared" si="116"/>
        <v>3</v>
      </c>
      <c r="H1700" s="49">
        <v>0.33</v>
      </c>
      <c r="I1700" s="89">
        <f t="shared" si="113"/>
        <v>189.10000000000002</v>
      </c>
      <c r="J1700" s="89"/>
    </row>
    <row r="1701" spans="1:10" x14ac:dyDescent="0.35">
      <c r="A1701" s="15" t="str">
        <f>Pivot!A1703</f>
        <v>10609001800123</v>
      </c>
      <c r="B1701" s="90">
        <f>Pivot!B1703</f>
        <v>41579</v>
      </c>
      <c r="C1701" s="15">
        <f>Pivot!C1703</f>
        <v>5</v>
      </c>
      <c r="D1701" s="118">
        <f>Pivot!D1703</f>
        <v>27.622000000000003</v>
      </c>
      <c r="E1701" s="15">
        <f t="shared" si="114"/>
        <v>3</v>
      </c>
      <c r="F1701" s="15">
        <f t="shared" si="115"/>
        <v>1</v>
      </c>
      <c r="G1701" s="15">
        <f t="shared" si="116"/>
        <v>2</v>
      </c>
      <c r="H1701" s="49">
        <v>0.18</v>
      </c>
      <c r="I1701" s="89">
        <f t="shared" si="113"/>
        <v>138.11000000000001</v>
      </c>
      <c r="J1701" s="89"/>
    </row>
    <row r="1702" spans="1:10" x14ac:dyDescent="0.35">
      <c r="A1702" s="15" t="str">
        <f>Pivot!A1704</f>
        <v>10609001800206</v>
      </c>
      <c r="B1702" s="90">
        <f>Pivot!B1704</f>
        <v>41285</v>
      </c>
      <c r="C1702" s="15">
        <f>Pivot!C1704</f>
        <v>1</v>
      </c>
      <c r="D1702" s="118">
        <f>Pivot!D1704</f>
        <v>77.150000000000006</v>
      </c>
      <c r="E1702" s="15">
        <f t="shared" si="114"/>
        <v>1</v>
      </c>
      <c r="F1702" s="15">
        <f t="shared" si="115"/>
        <v>1</v>
      </c>
      <c r="G1702" s="15">
        <f t="shared" si="116"/>
        <v>3</v>
      </c>
      <c r="H1702" s="49">
        <v>0.77</v>
      </c>
      <c r="I1702" s="89">
        <f t="shared" si="113"/>
        <v>77.150000000000006</v>
      </c>
      <c r="J1702" s="89"/>
    </row>
    <row r="1703" spans="1:10" x14ac:dyDescent="0.35">
      <c r="A1703" s="15" t="str">
        <f>Pivot!A1705</f>
        <v>10609001800388</v>
      </c>
      <c r="B1703" s="90">
        <f>Pivot!B1705</f>
        <v>41565</v>
      </c>
      <c r="C1703" s="15">
        <f>Pivot!C1705</f>
        <v>12</v>
      </c>
      <c r="D1703" s="118">
        <f>Pivot!D1705</f>
        <v>20.7925</v>
      </c>
      <c r="E1703" s="15">
        <f t="shared" si="114"/>
        <v>3</v>
      </c>
      <c r="F1703" s="15">
        <f t="shared" si="115"/>
        <v>2</v>
      </c>
      <c r="G1703" s="15">
        <f t="shared" si="116"/>
        <v>2</v>
      </c>
      <c r="H1703" s="49">
        <v>0.62</v>
      </c>
      <c r="I1703" s="89">
        <f t="shared" si="113"/>
        <v>249.51</v>
      </c>
      <c r="J1703" s="89"/>
    </row>
    <row r="1704" spans="1:10" x14ac:dyDescent="0.35">
      <c r="A1704" s="15" t="str">
        <f>Pivot!A1706</f>
        <v>10609001800461</v>
      </c>
      <c r="B1704" s="90">
        <f>Pivot!B1706</f>
        <v>41283</v>
      </c>
      <c r="C1704" s="15">
        <f>Pivot!C1706</f>
        <v>1</v>
      </c>
      <c r="D1704" s="118">
        <f>Pivot!D1706</f>
        <v>54.35</v>
      </c>
      <c r="E1704" s="15">
        <f t="shared" si="114"/>
        <v>1</v>
      </c>
      <c r="F1704" s="15">
        <f t="shared" si="115"/>
        <v>1</v>
      </c>
      <c r="G1704" s="15">
        <f t="shared" si="116"/>
        <v>3</v>
      </c>
      <c r="H1704" s="49">
        <v>0.64</v>
      </c>
      <c r="I1704" s="89">
        <f t="shared" si="113"/>
        <v>54.35</v>
      </c>
      <c r="J1704" s="89"/>
    </row>
    <row r="1705" spans="1:10" x14ac:dyDescent="0.35">
      <c r="A1705" s="15" t="str">
        <f>Pivot!A1707</f>
        <v>10609001800792</v>
      </c>
      <c r="B1705" s="90">
        <f>Pivot!B1707</f>
        <v>41529</v>
      </c>
      <c r="C1705" s="15">
        <f>Pivot!C1707</f>
        <v>3</v>
      </c>
      <c r="D1705" s="118">
        <f>Pivot!D1707</f>
        <v>19.310000000000002</v>
      </c>
      <c r="E1705" s="15">
        <f t="shared" si="114"/>
        <v>3</v>
      </c>
      <c r="F1705" s="15">
        <f t="shared" si="115"/>
        <v>1</v>
      </c>
      <c r="G1705" s="15">
        <f t="shared" si="116"/>
        <v>2</v>
      </c>
      <c r="H1705" s="49">
        <v>0.26</v>
      </c>
      <c r="I1705" s="89">
        <f t="shared" si="113"/>
        <v>57.930000000000007</v>
      </c>
      <c r="J1705" s="89"/>
    </row>
    <row r="1706" spans="1:10" x14ac:dyDescent="0.35">
      <c r="A1706" s="15" t="str">
        <f>Pivot!A1708</f>
        <v>10609001800875</v>
      </c>
      <c r="B1706" s="90">
        <f>Pivot!B1708</f>
        <v>41283</v>
      </c>
      <c r="C1706" s="15">
        <f>Pivot!C1708</f>
        <v>2</v>
      </c>
      <c r="D1706" s="118">
        <f>Pivot!D1708</f>
        <v>43.05</v>
      </c>
      <c r="E1706" s="15">
        <f t="shared" si="114"/>
        <v>1</v>
      </c>
      <c r="F1706" s="15">
        <f t="shared" si="115"/>
        <v>1</v>
      </c>
      <c r="G1706" s="15">
        <f t="shared" si="116"/>
        <v>3</v>
      </c>
      <c r="H1706" s="49">
        <v>0.87</v>
      </c>
      <c r="I1706" s="89">
        <f t="shared" si="113"/>
        <v>86.1</v>
      </c>
      <c r="J1706" s="89"/>
    </row>
    <row r="1707" spans="1:10" x14ac:dyDescent="0.35">
      <c r="A1707" s="15" t="str">
        <f>Pivot!A1709</f>
        <v>10609001800958</v>
      </c>
      <c r="B1707" s="90">
        <f>Pivot!B1709</f>
        <v>41391</v>
      </c>
      <c r="C1707" s="15">
        <f>Pivot!C1709</f>
        <v>1</v>
      </c>
      <c r="D1707" s="118">
        <f>Pivot!D1709</f>
        <v>53.85</v>
      </c>
      <c r="E1707" s="15">
        <f t="shared" si="114"/>
        <v>1</v>
      </c>
      <c r="F1707" s="15">
        <f t="shared" si="115"/>
        <v>1</v>
      </c>
      <c r="G1707" s="15">
        <f t="shared" si="116"/>
        <v>3</v>
      </c>
      <c r="H1707" s="49">
        <v>0.61</v>
      </c>
      <c r="I1707" s="89">
        <f t="shared" si="113"/>
        <v>53.85</v>
      </c>
      <c r="J1707" s="89"/>
    </row>
    <row r="1708" spans="1:10" x14ac:dyDescent="0.35">
      <c r="A1708" s="15" t="str">
        <f>Pivot!A1710</f>
        <v>10609001801030</v>
      </c>
      <c r="B1708" s="90">
        <f>Pivot!B1710</f>
        <v>41285</v>
      </c>
      <c r="C1708" s="15">
        <f>Pivot!C1710</f>
        <v>1</v>
      </c>
      <c r="D1708" s="118">
        <f>Pivot!D1710</f>
        <v>18.5</v>
      </c>
      <c r="E1708" s="15">
        <f t="shared" si="114"/>
        <v>1</v>
      </c>
      <c r="F1708" s="15">
        <f t="shared" si="115"/>
        <v>1</v>
      </c>
      <c r="G1708" s="15">
        <f t="shared" si="116"/>
        <v>2</v>
      </c>
      <c r="H1708" s="49">
        <v>0.45</v>
      </c>
      <c r="I1708" s="89">
        <f t="shared" si="113"/>
        <v>18.5</v>
      </c>
      <c r="J1708" s="89"/>
    </row>
    <row r="1709" spans="1:10" x14ac:dyDescent="0.35">
      <c r="A1709" s="15" t="str">
        <f>Pivot!A1711</f>
        <v>10609001801113</v>
      </c>
      <c r="B1709" s="90">
        <f>Pivot!B1711</f>
        <v>41348</v>
      </c>
      <c r="C1709" s="15">
        <f>Pivot!C1711</f>
        <v>2</v>
      </c>
      <c r="D1709" s="118">
        <f>Pivot!D1711</f>
        <v>19.375</v>
      </c>
      <c r="E1709" s="15">
        <f t="shared" si="114"/>
        <v>1</v>
      </c>
      <c r="F1709" s="15">
        <f t="shared" si="115"/>
        <v>1</v>
      </c>
      <c r="G1709" s="15">
        <f t="shared" si="116"/>
        <v>2</v>
      </c>
      <c r="H1709" s="49">
        <v>0.95</v>
      </c>
      <c r="I1709" s="89">
        <f t="shared" si="113"/>
        <v>38.75</v>
      </c>
      <c r="J1709" s="89"/>
    </row>
    <row r="1710" spans="1:10" x14ac:dyDescent="0.35">
      <c r="A1710" s="15" t="str">
        <f>Pivot!A1712</f>
        <v>10609001801295</v>
      </c>
      <c r="B1710" s="90">
        <f>Pivot!B1712</f>
        <v>41284</v>
      </c>
      <c r="C1710" s="15">
        <f>Pivot!C1712</f>
        <v>1</v>
      </c>
      <c r="D1710" s="118">
        <f>Pivot!D1712</f>
        <v>7</v>
      </c>
      <c r="E1710" s="15">
        <f t="shared" si="114"/>
        <v>1</v>
      </c>
      <c r="F1710" s="15">
        <f t="shared" si="115"/>
        <v>1</v>
      </c>
      <c r="G1710" s="15">
        <f t="shared" si="116"/>
        <v>1</v>
      </c>
      <c r="H1710" s="49">
        <v>0.63</v>
      </c>
      <c r="I1710" s="89">
        <f t="shared" si="113"/>
        <v>7</v>
      </c>
      <c r="J1710" s="89"/>
    </row>
    <row r="1711" spans="1:10" x14ac:dyDescent="0.35">
      <c r="A1711" s="15" t="str">
        <f>Pivot!A1713</f>
        <v>10609001801378</v>
      </c>
      <c r="B1711" s="90">
        <f>Pivot!B1713</f>
        <v>41280</v>
      </c>
      <c r="C1711" s="15">
        <f>Pivot!C1713</f>
        <v>1</v>
      </c>
      <c r="D1711" s="118">
        <f>Pivot!D1713</f>
        <v>55.9</v>
      </c>
      <c r="E1711" s="15">
        <f t="shared" si="114"/>
        <v>1</v>
      </c>
      <c r="F1711" s="15">
        <f t="shared" si="115"/>
        <v>1</v>
      </c>
      <c r="G1711" s="15">
        <f t="shared" si="116"/>
        <v>3</v>
      </c>
      <c r="H1711" s="49">
        <v>0.35</v>
      </c>
      <c r="I1711" s="89">
        <f t="shared" si="113"/>
        <v>55.9</v>
      </c>
      <c r="J1711" s="89"/>
    </row>
    <row r="1712" spans="1:10" x14ac:dyDescent="0.35">
      <c r="A1712" s="15" t="str">
        <f>Pivot!A1714</f>
        <v>10609001801451</v>
      </c>
      <c r="B1712" s="90">
        <f>Pivot!B1714</f>
        <v>41280</v>
      </c>
      <c r="C1712" s="15">
        <f>Pivot!C1714</f>
        <v>1</v>
      </c>
      <c r="D1712" s="118">
        <f>Pivot!D1714</f>
        <v>38.97</v>
      </c>
      <c r="E1712" s="15">
        <f t="shared" si="114"/>
        <v>1</v>
      </c>
      <c r="F1712" s="15">
        <f t="shared" si="115"/>
        <v>1</v>
      </c>
      <c r="G1712" s="15">
        <f t="shared" si="116"/>
        <v>2</v>
      </c>
      <c r="H1712" s="49">
        <v>0.05</v>
      </c>
      <c r="I1712" s="89">
        <f t="shared" si="113"/>
        <v>38.97</v>
      </c>
      <c r="J1712" s="89"/>
    </row>
    <row r="1713" spans="1:10" x14ac:dyDescent="0.35">
      <c r="A1713" s="15" t="str">
        <f>Pivot!A1715</f>
        <v>10609001801527</v>
      </c>
      <c r="B1713" s="90">
        <f>Pivot!B1715</f>
        <v>41472</v>
      </c>
      <c r="C1713" s="15">
        <f>Pivot!C1715</f>
        <v>4</v>
      </c>
      <c r="D1713" s="118">
        <f>Pivot!D1715</f>
        <v>36.237500000000004</v>
      </c>
      <c r="E1713" s="15">
        <f t="shared" si="114"/>
        <v>2</v>
      </c>
      <c r="F1713" s="15">
        <f t="shared" si="115"/>
        <v>1</v>
      </c>
      <c r="G1713" s="15">
        <f t="shared" si="116"/>
        <v>2</v>
      </c>
      <c r="H1713" s="49">
        <v>0.06</v>
      </c>
      <c r="I1713" s="89">
        <f t="shared" si="113"/>
        <v>144.95000000000002</v>
      </c>
      <c r="J1713" s="89"/>
    </row>
    <row r="1714" spans="1:10" x14ac:dyDescent="0.35">
      <c r="A1714" s="15" t="str">
        <f>Pivot!A1716</f>
        <v>10609001801600</v>
      </c>
      <c r="B1714" s="90">
        <f>Pivot!B1716</f>
        <v>41280</v>
      </c>
      <c r="C1714" s="15">
        <f>Pivot!C1716</f>
        <v>1</v>
      </c>
      <c r="D1714" s="118">
        <f>Pivot!D1716</f>
        <v>18.73</v>
      </c>
      <c r="E1714" s="15">
        <f t="shared" si="114"/>
        <v>1</v>
      </c>
      <c r="F1714" s="15">
        <f t="shared" si="115"/>
        <v>1</v>
      </c>
      <c r="G1714" s="15">
        <f t="shared" si="116"/>
        <v>2</v>
      </c>
      <c r="H1714" s="49">
        <v>0.66</v>
      </c>
      <c r="I1714" s="89">
        <f t="shared" si="113"/>
        <v>18.73</v>
      </c>
      <c r="J1714" s="89"/>
    </row>
    <row r="1715" spans="1:10" x14ac:dyDescent="0.35">
      <c r="A1715" s="15" t="str">
        <f>Pivot!A1717</f>
        <v>10609001801782</v>
      </c>
      <c r="B1715" s="90">
        <f>Pivot!B1717</f>
        <v>41503</v>
      </c>
      <c r="C1715" s="15">
        <f>Pivot!C1717</f>
        <v>3</v>
      </c>
      <c r="D1715" s="118">
        <f>Pivot!D1717</f>
        <v>12.049999999999999</v>
      </c>
      <c r="E1715" s="15">
        <f t="shared" si="114"/>
        <v>2</v>
      </c>
      <c r="F1715" s="15">
        <f t="shared" si="115"/>
        <v>1</v>
      </c>
      <c r="G1715" s="15">
        <f t="shared" si="116"/>
        <v>2</v>
      </c>
      <c r="H1715" s="49">
        <v>0.85</v>
      </c>
      <c r="I1715" s="89">
        <f t="shared" si="113"/>
        <v>36.15</v>
      </c>
      <c r="J1715" s="89"/>
    </row>
    <row r="1716" spans="1:10" x14ac:dyDescent="0.35">
      <c r="A1716" s="15" t="str">
        <f>Pivot!A1718</f>
        <v>10609001801865</v>
      </c>
      <c r="B1716" s="90">
        <f>Pivot!B1718</f>
        <v>41453</v>
      </c>
      <c r="C1716" s="15">
        <f>Pivot!C1718</f>
        <v>1</v>
      </c>
      <c r="D1716" s="118">
        <f>Pivot!D1718</f>
        <v>13.75</v>
      </c>
      <c r="E1716" s="15">
        <f t="shared" si="114"/>
        <v>2</v>
      </c>
      <c r="F1716" s="15">
        <f t="shared" si="115"/>
        <v>1</v>
      </c>
      <c r="G1716" s="15">
        <f t="shared" si="116"/>
        <v>2</v>
      </c>
      <c r="H1716" s="49">
        <v>0.73</v>
      </c>
      <c r="I1716" s="89">
        <f t="shared" si="113"/>
        <v>13.75</v>
      </c>
      <c r="J1716" s="89"/>
    </row>
    <row r="1717" spans="1:10" x14ac:dyDescent="0.35">
      <c r="A1717" s="15" t="str">
        <f>Pivot!A1719</f>
        <v>10609001802020</v>
      </c>
      <c r="B1717" s="90">
        <f>Pivot!B1719</f>
        <v>41506</v>
      </c>
      <c r="C1717" s="15">
        <f>Pivot!C1719</f>
        <v>4</v>
      </c>
      <c r="D1717" s="118">
        <f>Pivot!D1719</f>
        <v>16.592500000000001</v>
      </c>
      <c r="E1717" s="15">
        <f t="shared" si="114"/>
        <v>2</v>
      </c>
      <c r="F1717" s="15">
        <f t="shared" si="115"/>
        <v>1</v>
      </c>
      <c r="G1717" s="15">
        <f t="shared" si="116"/>
        <v>2</v>
      </c>
      <c r="H1717" s="49">
        <v>0.23</v>
      </c>
      <c r="I1717" s="89">
        <f t="shared" si="113"/>
        <v>66.37</v>
      </c>
      <c r="J1717" s="89"/>
    </row>
    <row r="1718" spans="1:10" x14ac:dyDescent="0.35">
      <c r="A1718" s="15" t="str">
        <f>Pivot!A1720</f>
        <v>10609001802103</v>
      </c>
      <c r="B1718" s="90">
        <f>Pivot!B1720</f>
        <v>41300</v>
      </c>
      <c r="C1718" s="15">
        <f>Pivot!C1720</f>
        <v>1</v>
      </c>
      <c r="D1718" s="118">
        <f>Pivot!D1720</f>
        <v>19.149999999999999</v>
      </c>
      <c r="E1718" s="15">
        <f t="shared" si="114"/>
        <v>1</v>
      </c>
      <c r="F1718" s="15">
        <f t="shared" si="115"/>
        <v>1</v>
      </c>
      <c r="G1718" s="15">
        <f t="shared" si="116"/>
        <v>2</v>
      </c>
      <c r="H1718" s="49">
        <v>0.26</v>
      </c>
      <c r="I1718" s="89">
        <f t="shared" si="113"/>
        <v>19.149999999999999</v>
      </c>
      <c r="J1718" s="89"/>
    </row>
    <row r="1719" spans="1:10" x14ac:dyDescent="0.35">
      <c r="A1719" s="15" t="str">
        <f>Pivot!A1721</f>
        <v>10609001802285</v>
      </c>
      <c r="B1719" s="90">
        <f>Pivot!B1721</f>
        <v>41295</v>
      </c>
      <c r="C1719" s="15">
        <f>Pivot!C1721</f>
        <v>1</v>
      </c>
      <c r="D1719" s="118">
        <f>Pivot!D1721</f>
        <v>55.35</v>
      </c>
      <c r="E1719" s="15">
        <f t="shared" si="114"/>
        <v>1</v>
      </c>
      <c r="F1719" s="15">
        <f t="shared" si="115"/>
        <v>1</v>
      </c>
      <c r="G1719" s="15">
        <f t="shared" si="116"/>
        <v>3</v>
      </c>
      <c r="H1719" s="49">
        <v>0.35</v>
      </c>
      <c r="I1719" s="89">
        <f t="shared" si="113"/>
        <v>55.35</v>
      </c>
      <c r="J1719" s="89"/>
    </row>
    <row r="1720" spans="1:10" x14ac:dyDescent="0.35">
      <c r="A1720" s="15" t="str">
        <f>Pivot!A1722</f>
        <v>10609001802368</v>
      </c>
      <c r="B1720" s="90">
        <f>Pivot!B1722</f>
        <v>41281</v>
      </c>
      <c r="C1720" s="15">
        <f>Pivot!C1722</f>
        <v>1</v>
      </c>
      <c r="D1720" s="118">
        <f>Pivot!D1722</f>
        <v>16.2</v>
      </c>
      <c r="E1720" s="15">
        <f t="shared" si="114"/>
        <v>1</v>
      </c>
      <c r="F1720" s="15">
        <f t="shared" si="115"/>
        <v>1</v>
      </c>
      <c r="G1720" s="15">
        <f t="shared" si="116"/>
        <v>2</v>
      </c>
      <c r="H1720" s="49">
        <v>0.35</v>
      </c>
      <c r="I1720" s="89">
        <f t="shared" si="113"/>
        <v>16.2</v>
      </c>
      <c r="J1720" s="89"/>
    </row>
    <row r="1721" spans="1:10" x14ac:dyDescent="0.35">
      <c r="A1721" s="15" t="str">
        <f>Pivot!A1723</f>
        <v>10609001802442</v>
      </c>
      <c r="B1721" s="90">
        <f>Pivot!B1723</f>
        <v>41555</v>
      </c>
      <c r="C1721" s="15">
        <f>Pivot!C1723</f>
        <v>31</v>
      </c>
      <c r="D1721" s="118">
        <f>Pivot!D1723</f>
        <v>25.059354838709673</v>
      </c>
      <c r="E1721" s="15">
        <f t="shared" si="114"/>
        <v>3</v>
      </c>
      <c r="F1721" s="15">
        <f t="shared" si="115"/>
        <v>3</v>
      </c>
      <c r="G1721" s="15">
        <f t="shared" si="116"/>
        <v>2</v>
      </c>
      <c r="H1721" s="49">
        <v>0.56999999999999995</v>
      </c>
      <c r="I1721" s="89">
        <f t="shared" si="113"/>
        <v>776.83999999999992</v>
      </c>
      <c r="J1721" s="89"/>
    </row>
    <row r="1722" spans="1:10" x14ac:dyDescent="0.35">
      <c r="A1722" s="15" t="str">
        <f>Pivot!A1724</f>
        <v>10609001802517</v>
      </c>
      <c r="B1722" s="90">
        <f>Pivot!B1724</f>
        <v>41279</v>
      </c>
      <c r="C1722" s="15">
        <f>Pivot!C1724</f>
        <v>1</v>
      </c>
      <c r="D1722" s="118">
        <f>Pivot!D1724</f>
        <v>60.9</v>
      </c>
      <c r="E1722" s="15">
        <f t="shared" si="114"/>
        <v>1</v>
      </c>
      <c r="F1722" s="15">
        <f t="shared" si="115"/>
        <v>1</v>
      </c>
      <c r="G1722" s="15">
        <f t="shared" si="116"/>
        <v>3</v>
      </c>
      <c r="H1722" s="49">
        <v>0.24</v>
      </c>
      <c r="I1722" s="89">
        <f t="shared" si="113"/>
        <v>60.9</v>
      </c>
      <c r="J1722" s="89"/>
    </row>
    <row r="1723" spans="1:10" x14ac:dyDescent="0.35">
      <c r="A1723" s="15" t="str">
        <f>Pivot!A1725</f>
        <v>10609001802699</v>
      </c>
      <c r="B1723" s="90">
        <f>Pivot!B1725</f>
        <v>41572</v>
      </c>
      <c r="C1723" s="15">
        <f>Pivot!C1725</f>
        <v>4</v>
      </c>
      <c r="D1723" s="118">
        <f>Pivot!D1725</f>
        <v>24.85</v>
      </c>
      <c r="E1723" s="15">
        <f t="shared" si="114"/>
        <v>3</v>
      </c>
      <c r="F1723" s="15">
        <f t="shared" si="115"/>
        <v>1</v>
      </c>
      <c r="G1723" s="15">
        <f t="shared" si="116"/>
        <v>2</v>
      </c>
      <c r="H1723" s="49">
        <v>0.67</v>
      </c>
      <c r="I1723" s="89">
        <f t="shared" si="113"/>
        <v>99.4</v>
      </c>
      <c r="J1723" s="89"/>
    </row>
    <row r="1724" spans="1:10" x14ac:dyDescent="0.35">
      <c r="A1724" s="15" t="str">
        <f>Pivot!A1726</f>
        <v>10609001802772</v>
      </c>
      <c r="B1724" s="90">
        <f>Pivot!B1726</f>
        <v>41279</v>
      </c>
      <c r="C1724" s="15">
        <f>Pivot!C1726</f>
        <v>1</v>
      </c>
      <c r="D1724" s="118">
        <f>Pivot!D1726</f>
        <v>30.7</v>
      </c>
      <c r="E1724" s="15">
        <f t="shared" si="114"/>
        <v>1</v>
      </c>
      <c r="F1724" s="15">
        <f t="shared" si="115"/>
        <v>1</v>
      </c>
      <c r="G1724" s="15">
        <f t="shared" si="116"/>
        <v>2</v>
      </c>
      <c r="H1724" s="49">
        <v>0.33</v>
      </c>
      <c r="I1724" s="89">
        <f t="shared" si="113"/>
        <v>30.7</v>
      </c>
      <c r="J1724" s="89"/>
    </row>
    <row r="1725" spans="1:10" x14ac:dyDescent="0.35">
      <c r="A1725" s="15" t="str">
        <f>Pivot!A1727</f>
        <v>10609001802855</v>
      </c>
      <c r="B1725" s="90">
        <f>Pivot!B1727</f>
        <v>41370</v>
      </c>
      <c r="C1725" s="15">
        <f>Pivot!C1727</f>
        <v>5</v>
      </c>
      <c r="D1725" s="118">
        <f>Pivot!D1727</f>
        <v>36.979999999999997</v>
      </c>
      <c r="E1725" s="15">
        <f t="shared" si="114"/>
        <v>1</v>
      </c>
      <c r="F1725" s="15">
        <f t="shared" si="115"/>
        <v>1</v>
      </c>
      <c r="G1725" s="15">
        <f t="shared" si="116"/>
        <v>2</v>
      </c>
      <c r="H1725" s="49">
        <v>0.12</v>
      </c>
      <c r="I1725" s="89">
        <f t="shared" si="113"/>
        <v>184.89999999999998</v>
      </c>
      <c r="J1725" s="89"/>
    </row>
    <row r="1726" spans="1:10" x14ac:dyDescent="0.35">
      <c r="A1726" s="15" t="str">
        <f>Pivot!A1728</f>
        <v>10609001802939</v>
      </c>
      <c r="B1726" s="90">
        <f>Pivot!B1728</f>
        <v>41283</v>
      </c>
      <c r="C1726" s="15">
        <f>Pivot!C1728</f>
        <v>1</v>
      </c>
      <c r="D1726" s="118">
        <f>Pivot!D1728</f>
        <v>135.80000000000001</v>
      </c>
      <c r="E1726" s="15">
        <f t="shared" si="114"/>
        <v>1</v>
      </c>
      <c r="F1726" s="15">
        <f t="shared" si="115"/>
        <v>1</v>
      </c>
      <c r="G1726" s="15">
        <f t="shared" si="116"/>
        <v>3</v>
      </c>
      <c r="H1726" s="49">
        <v>0.28000000000000003</v>
      </c>
      <c r="I1726" s="89">
        <f t="shared" si="113"/>
        <v>135.80000000000001</v>
      </c>
      <c r="J1726" s="89"/>
    </row>
    <row r="1727" spans="1:10" x14ac:dyDescent="0.35">
      <c r="A1727" s="15" t="str">
        <f>Pivot!A1729</f>
        <v>10609001803010</v>
      </c>
      <c r="B1727" s="90">
        <f>Pivot!B1729</f>
        <v>41580</v>
      </c>
      <c r="C1727" s="15">
        <f>Pivot!C1729</f>
        <v>19</v>
      </c>
      <c r="D1727" s="118">
        <f>Pivot!D1729</f>
        <v>21.334736842105261</v>
      </c>
      <c r="E1727" s="15">
        <f t="shared" si="114"/>
        <v>3</v>
      </c>
      <c r="F1727" s="15">
        <f t="shared" si="115"/>
        <v>2</v>
      </c>
      <c r="G1727" s="15">
        <f t="shared" si="116"/>
        <v>2</v>
      </c>
      <c r="H1727" s="49">
        <v>0.95</v>
      </c>
      <c r="I1727" s="89">
        <f t="shared" si="113"/>
        <v>405.35999999999996</v>
      </c>
      <c r="J1727" s="89"/>
    </row>
    <row r="1728" spans="1:10" x14ac:dyDescent="0.35">
      <c r="A1728" s="15" t="str">
        <f>Pivot!A1730</f>
        <v>10609001803192</v>
      </c>
      <c r="B1728" s="90">
        <f>Pivot!B1730</f>
        <v>41403</v>
      </c>
      <c r="C1728" s="15">
        <f>Pivot!C1730</f>
        <v>2</v>
      </c>
      <c r="D1728" s="118">
        <f>Pivot!D1730</f>
        <v>43.2</v>
      </c>
      <c r="E1728" s="15">
        <f t="shared" si="114"/>
        <v>2</v>
      </c>
      <c r="F1728" s="15">
        <f t="shared" si="115"/>
        <v>1</v>
      </c>
      <c r="G1728" s="15">
        <f t="shared" si="116"/>
        <v>3</v>
      </c>
      <c r="H1728" s="49">
        <v>0.81</v>
      </c>
      <c r="I1728" s="89">
        <f t="shared" si="113"/>
        <v>86.4</v>
      </c>
      <c r="J1728" s="89"/>
    </row>
    <row r="1729" spans="1:10" x14ac:dyDescent="0.35">
      <c r="A1729" s="15" t="str">
        <f>Pivot!A1731</f>
        <v>10609001803275</v>
      </c>
      <c r="B1729" s="90">
        <f>Pivot!B1731</f>
        <v>41280</v>
      </c>
      <c r="C1729" s="15">
        <f>Pivot!C1731</f>
        <v>1</v>
      </c>
      <c r="D1729" s="118">
        <f>Pivot!D1731</f>
        <v>41.95</v>
      </c>
      <c r="E1729" s="15">
        <f t="shared" si="114"/>
        <v>1</v>
      </c>
      <c r="F1729" s="15">
        <f t="shared" si="115"/>
        <v>1</v>
      </c>
      <c r="G1729" s="15">
        <f t="shared" si="116"/>
        <v>3</v>
      </c>
      <c r="H1729" s="49">
        <v>0.48</v>
      </c>
      <c r="I1729" s="89">
        <f t="shared" si="113"/>
        <v>41.95</v>
      </c>
      <c r="J1729" s="89"/>
    </row>
    <row r="1730" spans="1:10" x14ac:dyDescent="0.35">
      <c r="A1730" s="15" t="str">
        <f>Pivot!A1732</f>
        <v>10609001803358</v>
      </c>
      <c r="B1730" s="90">
        <f>Pivot!B1732</f>
        <v>41283</v>
      </c>
      <c r="C1730" s="15">
        <f>Pivot!C1732</f>
        <v>1</v>
      </c>
      <c r="D1730" s="118">
        <f>Pivot!D1732</f>
        <v>22.95</v>
      </c>
      <c r="E1730" s="15">
        <f t="shared" si="114"/>
        <v>1</v>
      </c>
      <c r="F1730" s="15">
        <f t="shared" si="115"/>
        <v>1</v>
      </c>
      <c r="G1730" s="15">
        <f t="shared" si="116"/>
        <v>2</v>
      </c>
      <c r="H1730" s="49">
        <v>0.91</v>
      </c>
      <c r="I1730" s="89">
        <f t="shared" ref="I1730:I1793" si="117">D1730*C1730</f>
        <v>22.95</v>
      </c>
      <c r="J1730" s="89"/>
    </row>
    <row r="1731" spans="1:10" x14ac:dyDescent="0.35">
      <c r="A1731" s="15" t="str">
        <f>Pivot!A1733</f>
        <v>10609001803432</v>
      </c>
      <c r="B1731" s="90">
        <f>Pivot!B1733</f>
        <v>41557</v>
      </c>
      <c r="C1731" s="15">
        <f>Pivot!C1733</f>
        <v>3</v>
      </c>
      <c r="D1731" s="118">
        <f>Pivot!D1733</f>
        <v>58.1</v>
      </c>
      <c r="E1731" s="15">
        <f t="shared" ref="E1731:E1794" si="118">VLOOKUP(B1731, $K$3:$L$5, 2)</f>
        <v>3</v>
      </c>
      <c r="F1731" s="15">
        <f t="shared" ref="F1731:F1794" si="119">VLOOKUP(C1731,$K$11:$L$13,2)</f>
        <v>1</v>
      </c>
      <c r="G1731" s="15">
        <f t="shared" ref="G1731:G1794" si="120">VLOOKUP(D1731,$K$19:$L$21,2)</f>
        <v>3</v>
      </c>
      <c r="H1731" s="49">
        <v>0.9</v>
      </c>
      <c r="I1731" s="89">
        <f t="shared" si="117"/>
        <v>174.3</v>
      </c>
      <c r="J1731" s="89"/>
    </row>
    <row r="1732" spans="1:10" x14ac:dyDescent="0.35">
      <c r="A1732" s="15" t="str">
        <f>Pivot!A1734</f>
        <v>10609001803507</v>
      </c>
      <c r="B1732" s="90">
        <f>Pivot!B1734</f>
        <v>41283</v>
      </c>
      <c r="C1732" s="15">
        <f>Pivot!C1734</f>
        <v>1</v>
      </c>
      <c r="D1732" s="118">
        <f>Pivot!D1734</f>
        <v>11</v>
      </c>
      <c r="E1732" s="15">
        <f t="shared" si="118"/>
        <v>1</v>
      </c>
      <c r="F1732" s="15">
        <f t="shared" si="119"/>
        <v>1</v>
      </c>
      <c r="G1732" s="15">
        <f t="shared" si="120"/>
        <v>2</v>
      </c>
      <c r="H1732" s="49">
        <v>0.91</v>
      </c>
      <c r="I1732" s="89">
        <f t="shared" si="117"/>
        <v>11</v>
      </c>
      <c r="J1732" s="89"/>
    </row>
    <row r="1733" spans="1:10" x14ac:dyDescent="0.35">
      <c r="A1733" s="15" t="str">
        <f>Pivot!A1735</f>
        <v>10609001803689</v>
      </c>
      <c r="B1733" s="90">
        <f>Pivot!B1735</f>
        <v>41283</v>
      </c>
      <c r="C1733" s="15">
        <f>Pivot!C1735</f>
        <v>1</v>
      </c>
      <c r="D1733" s="118">
        <f>Pivot!D1735</f>
        <v>20.7</v>
      </c>
      <c r="E1733" s="15">
        <f t="shared" si="118"/>
        <v>1</v>
      </c>
      <c r="F1733" s="15">
        <f t="shared" si="119"/>
        <v>1</v>
      </c>
      <c r="G1733" s="15">
        <f t="shared" si="120"/>
        <v>2</v>
      </c>
      <c r="H1733" s="49">
        <v>0.4</v>
      </c>
      <c r="I1733" s="89">
        <f t="shared" si="117"/>
        <v>20.7</v>
      </c>
      <c r="J1733" s="89"/>
    </row>
    <row r="1734" spans="1:10" x14ac:dyDescent="0.35">
      <c r="A1734" s="15" t="str">
        <f>Pivot!A1736</f>
        <v>10609001803762</v>
      </c>
      <c r="B1734" s="90">
        <f>Pivot!B1736</f>
        <v>41564</v>
      </c>
      <c r="C1734" s="15">
        <f>Pivot!C1736</f>
        <v>12</v>
      </c>
      <c r="D1734" s="118">
        <f>Pivot!D1736</f>
        <v>30.662499999999994</v>
      </c>
      <c r="E1734" s="15">
        <f t="shared" si="118"/>
        <v>3</v>
      </c>
      <c r="F1734" s="15">
        <f t="shared" si="119"/>
        <v>2</v>
      </c>
      <c r="G1734" s="15">
        <f t="shared" si="120"/>
        <v>2</v>
      </c>
      <c r="H1734" s="49">
        <v>0.3</v>
      </c>
      <c r="I1734" s="89">
        <f t="shared" si="117"/>
        <v>367.94999999999993</v>
      </c>
      <c r="J1734" s="89"/>
    </row>
    <row r="1735" spans="1:10" x14ac:dyDescent="0.35">
      <c r="A1735" s="15" t="str">
        <f>Pivot!A1737</f>
        <v>10609001803846</v>
      </c>
      <c r="B1735" s="90">
        <f>Pivot!B1737</f>
        <v>41283</v>
      </c>
      <c r="C1735" s="15">
        <f>Pivot!C1737</f>
        <v>1</v>
      </c>
      <c r="D1735" s="118">
        <f>Pivot!D1737</f>
        <v>49.65</v>
      </c>
      <c r="E1735" s="15">
        <f t="shared" si="118"/>
        <v>1</v>
      </c>
      <c r="F1735" s="15">
        <f t="shared" si="119"/>
        <v>1</v>
      </c>
      <c r="G1735" s="15">
        <f t="shared" si="120"/>
        <v>3</v>
      </c>
      <c r="H1735" s="49">
        <v>0.52</v>
      </c>
      <c r="I1735" s="89">
        <f t="shared" si="117"/>
        <v>49.65</v>
      </c>
      <c r="J1735" s="89"/>
    </row>
    <row r="1736" spans="1:10" x14ac:dyDescent="0.35">
      <c r="A1736" s="15" t="str">
        <f>Pivot!A1738</f>
        <v>10609001803929</v>
      </c>
      <c r="B1736" s="90">
        <f>Pivot!B1738</f>
        <v>41556</v>
      </c>
      <c r="C1736" s="15">
        <f>Pivot!C1738</f>
        <v>3</v>
      </c>
      <c r="D1736" s="118">
        <f>Pivot!D1738</f>
        <v>97.883333333333326</v>
      </c>
      <c r="E1736" s="15">
        <f t="shared" si="118"/>
        <v>3</v>
      </c>
      <c r="F1736" s="15">
        <f t="shared" si="119"/>
        <v>1</v>
      </c>
      <c r="G1736" s="15">
        <f t="shared" si="120"/>
        <v>3</v>
      </c>
      <c r="H1736" s="49">
        <v>0.7</v>
      </c>
      <c r="I1736" s="89">
        <f t="shared" si="117"/>
        <v>293.64999999999998</v>
      </c>
      <c r="J1736" s="89"/>
    </row>
    <row r="1737" spans="1:10" x14ac:dyDescent="0.35">
      <c r="A1737" s="15" t="str">
        <f>Pivot!A1739</f>
        <v>10609001804000</v>
      </c>
      <c r="B1737" s="90">
        <f>Pivot!B1739</f>
        <v>41293</v>
      </c>
      <c r="C1737" s="15">
        <f>Pivot!C1739</f>
        <v>2</v>
      </c>
      <c r="D1737" s="118">
        <f>Pivot!D1739</f>
        <v>7.1400000000000006</v>
      </c>
      <c r="E1737" s="15">
        <f t="shared" si="118"/>
        <v>1</v>
      </c>
      <c r="F1737" s="15">
        <f t="shared" si="119"/>
        <v>1</v>
      </c>
      <c r="G1737" s="15">
        <f t="shared" si="120"/>
        <v>1</v>
      </c>
      <c r="H1737" s="49">
        <v>0.86</v>
      </c>
      <c r="I1737" s="89">
        <f t="shared" si="117"/>
        <v>14.280000000000001</v>
      </c>
      <c r="J1737" s="89"/>
    </row>
    <row r="1738" spans="1:10" x14ac:dyDescent="0.35">
      <c r="A1738" s="15" t="str">
        <f>Pivot!A1740</f>
        <v>10609001804182</v>
      </c>
      <c r="B1738" s="90">
        <f>Pivot!B1740</f>
        <v>41546</v>
      </c>
      <c r="C1738" s="15">
        <f>Pivot!C1740</f>
        <v>6</v>
      </c>
      <c r="D1738" s="118">
        <f>Pivot!D1740</f>
        <v>7.875</v>
      </c>
      <c r="E1738" s="15">
        <f t="shared" si="118"/>
        <v>3</v>
      </c>
      <c r="F1738" s="15">
        <f t="shared" si="119"/>
        <v>1</v>
      </c>
      <c r="G1738" s="15">
        <f t="shared" si="120"/>
        <v>1</v>
      </c>
      <c r="H1738" s="49">
        <v>0.46</v>
      </c>
      <c r="I1738" s="89">
        <f t="shared" si="117"/>
        <v>47.25</v>
      </c>
      <c r="J1738" s="89"/>
    </row>
    <row r="1739" spans="1:10" x14ac:dyDescent="0.35">
      <c r="A1739" s="15" t="str">
        <f>Pivot!A1741</f>
        <v>10609001804265</v>
      </c>
      <c r="B1739" s="90">
        <f>Pivot!B1741</f>
        <v>41293</v>
      </c>
      <c r="C1739" s="15">
        <f>Pivot!C1741</f>
        <v>1</v>
      </c>
      <c r="D1739" s="118">
        <f>Pivot!D1741</f>
        <v>30.55</v>
      </c>
      <c r="E1739" s="15">
        <f t="shared" si="118"/>
        <v>1</v>
      </c>
      <c r="F1739" s="15">
        <f t="shared" si="119"/>
        <v>1</v>
      </c>
      <c r="G1739" s="15">
        <f t="shared" si="120"/>
        <v>2</v>
      </c>
      <c r="H1739" s="49">
        <v>0.75</v>
      </c>
      <c r="I1739" s="89">
        <f t="shared" si="117"/>
        <v>30.55</v>
      </c>
      <c r="J1739" s="89"/>
    </row>
    <row r="1740" spans="1:10" x14ac:dyDescent="0.35">
      <c r="A1740" s="15" t="str">
        <f>Pivot!A1742</f>
        <v>10609001804349</v>
      </c>
      <c r="B1740" s="90">
        <f>Pivot!B1742</f>
        <v>41460</v>
      </c>
      <c r="C1740" s="15">
        <f>Pivot!C1742</f>
        <v>2</v>
      </c>
      <c r="D1740" s="118">
        <f>Pivot!D1742</f>
        <v>33.049999999999997</v>
      </c>
      <c r="E1740" s="15">
        <f t="shared" si="118"/>
        <v>2</v>
      </c>
      <c r="F1740" s="15">
        <f t="shared" si="119"/>
        <v>1</v>
      </c>
      <c r="G1740" s="15">
        <f t="shared" si="120"/>
        <v>2</v>
      </c>
      <c r="H1740" s="49">
        <v>0.43</v>
      </c>
      <c r="I1740" s="89">
        <f t="shared" si="117"/>
        <v>66.099999999999994</v>
      </c>
      <c r="J1740" s="89"/>
    </row>
    <row r="1741" spans="1:10" x14ac:dyDescent="0.35">
      <c r="A1741" s="15" t="str">
        <f>Pivot!A1743</f>
        <v>10609001804422</v>
      </c>
      <c r="B1741" s="90">
        <f>Pivot!B1743</f>
        <v>41523</v>
      </c>
      <c r="C1741" s="15">
        <f>Pivot!C1743</f>
        <v>1</v>
      </c>
      <c r="D1741" s="118">
        <f>Pivot!D1743</f>
        <v>24.45</v>
      </c>
      <c r="E1741" s="15">
        <f t="shared" si="118"/>
        <v>3</v>
      </c>
      <c r="F1741" s="15">
        <f t="shared" si="119"/>
        <v>1</v>
      </c>
      <c r="G1741" s="15">
        <f t="shared" si="120"/>
        <v>2</v>
      </c>
      <c r="H1741" s="49">
        <v>0.7</v>
      </c>
      <c r="I1741" s="89">
        <f t="shared" si="117"/>
        <v>24.45</v>
      </c>
      <c r="J1741" s="89"/>
    </row>
    <row r="1742" spans="1:10" x14ac:dyDescent="0.35">
      <c r="A1742" s="15" t="str">
        <f>Pivot!A1744</f>
        <v>10609001804596</v>
      </c>
      <c r="B1742" s="90">
        <f>Pivot!B1744</f>
        <v>41293</v>
      </c>
      <c r="C1742" s="15">
        <f>Pivot!C1744</f>
        <v>1</v>
      </c>
      <c r="D1742" s="118">
        <f>Pivot!D1744</f>
        <v>48.1</v>
      </c>
      <c r="E1742" s="15">
        <f t="shared" si="118"/>
        <v>1</v>
      </c>
      <c r="F1742" s="15">
        <f t="shared" si="119"/>
        <v>1</v>
      </c>
      <c r="G1742" s="15">
        <f t="shared" si="120"/>
        <v>3</v>
      </c>
      <c r="H1742" s="49">
        <v>0.02</v>
      </c>
      <c r="I1742" s="89">
        <f t="shared" si="117"/>
        <v>48.1</v>
      </c>
      <c r="J1742" s="89"/>
    </row>
    <row r="1743" spans="1:10" x14ac:dyDescent="0.35">
      <c r="A1743" s="15" t="str">
        <f>Pivot!A1745</f>
        <v>10609001804679</v>
      </c>
      <c r="B1743" s="90">
        <f>Pivot!B1745</f>
        <v>41293</v>
      </c>
      <c r="C1743" s="15">
        <f>Pivot!C1745</f>
        <v>1</v>
      </c>
      <c r="D1743" s="118">
        <f>Pivot!D1745</f>
        <v>43.35</v>
      </c>
      <c r="E1743" s="15">
        <f t="shared" si="118"/>
        <v>1</v>
      </c>
      <c r="F1743" s="15">
        <f t="shared" si="119"/>
        <v>1</v>
      </c>
      <c r="G1743" s="15">
        <f t="shared" si="120"/>
        <v>3</v>
      </c>
      <c r="H1743" s="49">
        <v>0.87</v>
      </c>
      <c r="I1743" s="89">
        <f t="shared" si="117"/>
        <v>43.35</v>
      </c>
      <c r="J1743" s="89"/>
    </row>
    <row r="1744" spans="1:10" x14ac:dyDescent="0.35">
      <c r="A1744" s="15" t="str">
        <f>Pivot!A1746</f>
        <v>10609001804752</v>
      </c>
      <c r="B1744" s="90">
        <f>Pivot!B1746</f>
        <v>41292</v>
      </c>
      <c r="C1744" s="15">
        <f>Pivot!C1746</f>
        <v>1</v>
      </c>
      <c r="D1744" s="118">
        <f>Pivot!D1746</f>
        <v>35.65</v>
      </c>
      <c r="E1744" s="15">
        <f t="shared" si="118"/>
        <v>1</v>
      </c>
      <c r="F1744" s="15">
        <f t="shared" si="119"/>
        <v>1</v>
      </c>
      <c r="G1744" s="15">
        <f t="shared" si="120"/>
        <v>2</v>
      </c>
      <c r="H1744" s="49">
        <v>0.82</v>
      </c>
      <c r="I1744" s="89">
        <f t="shared" si="117"/>
        <v>35.65</v>
      </c>
      <c r="J1744" s="89"/>
    </row>
    <row r="1745" spans="1:10" x14ac:dyDescent="0.35">
      <c r="A1745" s="15" t="str">
        <f>Pivot!A1747</f>
        <v>10609001804919</v>
      </c>
      <c r="B1745" s="90">
        <f>Pivot!B1747</f>
        <v>41557</v>
      </c>
      <c r="C1745" s="15">
        <f>Pivot!C1747</f>
        <v>6</v>
      </c>
      <c r="D1745" s="118">
        <f>Pivot!D1747</f>
        <v>24.566666666666666</v>
      </c>
      <c r="E1745" s="15">
        <f t="shared" si="118"/>
        <v>3</v>
      </c>
      <c r="F1745" s="15">
        <f t="shared" si="119"/>
        <v>1</v>
      </c>
      <c r="G1745" s="15">
        <f t="shared" si="120"/>
        <v>2</v>
      </c>
      <c r="H1745" s="49">
        <v>0.71</v>
      </c>
      <c r="I1745" s="89">
        <f t="shared" si="117"/>
        <v>147.4</v>
      </c>
      <c r="J1745" s="89"/>
    </row>
    <row r="1746" spans="1:10" x14ac:dyDescent="0.35">
      <c r="A1746" s="15" t="str">
        <f>Pivot!A1748</f>
        <v>10609001805098</v>
      </c>
      <c r="B1746" s="90">
        <f>Pivot!B1748</f>
        <v>41286</v>
      </c>
      <c r="C1746" s="15">
        <f>Pivot!C1748</f>
        <v>1</v>
      </c>
      <c r="D1746" s="118">
        <f>Pivot!D1748</f>
        <v>36.35</v>
      </c>
      <c r="E1746" s="15">
        <f t="shared" si="118"/>
        <v>1</v>
      </c>
      <c r="F1746" s="15">
        <f t="shared" si="119"/>
        <v>1</v>
      </c>
      <c r="G1746" s="15">
        <f t="shared" si="120"/>
        <v>2</v>
      </c>
      <c r="H1746" s="49">
        <v>0.99</v>
      </c>
      <c r="I1746" s="89">
        <f t="shared" si="117"/>
        <v>36.35</v>
      </c>
      <c r="J1746" s="89"/>
    </row>
    <row r="1747" spans="1:10" x14ac:dyDescent="0.35">
      <c r="A1747" s="15" t="str">
        <f>Pivot!A1749</f>
        <v>10609001805171</v>
      </c>
      <c r="B1747" s="90">
        <f>Pivot!B1749</f>
        <v>41507</v>
      </c>
      <c r="C1747" s="15">
        <f>Pivot!C1749</f>
        <v>3</v>
      </c>
      <c r="D1747" s="118">
        <f>Pivot!D1749</f>
        <v>63.533333333333331</v>
      </c>
      <c r="E1747" s="15">
        <f t="shared" si="118"/>
        <v>2</v>
      </c>
      <c r="F1747" s="15">
        <f t="shared" si="119"/>
        <v>1</v>
      </c>
      <c r="G1747" s="15">
        <f t="shared" si="120"/>
        <v>3</v>
      </c>
      <c r="H1747" s="49">
        <v>0.03</v>
      </c>
      <c r="I1747" s="89">
        <f t="shared" si="117"/>
        <v>190.6</v>
      </c>
      <c r="J1747" s="89"/>
    </row>
    <row r="1748" spans="1:10" x14ac:dyDescent="0.35">
      <c r="A1748" s="15" t="str">
        <f>Pivot!A1750</f>
        <v>10609001805254</v>
      </c>
      <c r="B1748" s="90">
        <f>Pivot!B1750</f>
        <v>41279</v>
      </c>
      <c r="C1748" s="15">
        <f>Pivot!C1750</f>
        <v>1</v>
      </c>
      <c r="D1748" s="118">
        <f>Pivot!D1750</f>
        <v>54.2</v>
      </c>
      <c r="E1748" s="15">
        <f t="shared" si="118"/>
        <v>1</v>
      </c>
      <c r="F1748" s="15">
        <f t="shared" si="119"/>
        <v>1</v>
      </c>
      <c r="G1748" s="15">
        <f t="shared" si="120"/>
        <v>3</v>
      </c>
      <c r="H1748" s="49">
        <v>0.76</v>
      </c>
      <c r="I1748" s="89">
        <f t="shared" si="117"/>
        <v>54.2</v>
      </c>
      <c r="J1748" s="89"/>
    </row>
    <row r="1749" spans="1:10" x14ac:dyDescent="0.35">
      <c r="A1749" s="15" t="str">
        <f>Pivot!A1751</f>
        <v>10609001805338</v>
      </c>
      <c r="B1749" s="90">
        <f>Pivot!B1751</f>
        <v>41297</v>
      </c>
      <c r="C1749" s="15">
        <f>Pivot!C1751</f>
        <v>1</v>
      </c>
      <c r="D1749" s="118">
        <f>Pivot!D1751</f>
        <v>46.4</v>
      </c>
      <c r="E1749" s="15">
        <f t="shared" si="118"/>
        <v>1</v>
      </c>
      <c r="F1749" s="15">
        <f t="shared" si="119"/>
        <v>1</v>
      </c>
      <c r="G1749" s="15">
        <f t="shared" si="120"/>
        <v>3</v>
      </c>
      <c r="H1749" s="49">
        <v>0.18</v>
      </c>
      <c r="I1749" s="89">
        <f t="shared" si="117"/>
        <v>46.4</v>
      </c>
      <c r="J1749" s="89"/>
    </row>
    <row r="1750" spans="1:10" x14ac:dyDescent="0.35">
      <c r="A1750" s="15" t="str">
        <f>Pivot!A1752</f>
        <v>10609001805411</v>
      </c>
      <c r="B1750" s="90">
        <f>Pivot!B1752</f>
        <v>41522</v>
      </c>
      <c r="C1750" s="15">
        <f>Pivot!C1752</f>
        <v>9</v>
      </c>
      <c r="D1750" s="118">
        <f>Pivot!D1752</f>
        <v>56.699999999999996</v>
      </c>
      <c r="E1750" s="15">
        <f t="shared" si="118"/>
        <v>3</v>
      </c>
      <c r="F1750" s="15">
        <f t="shared" si="119"/>
        <v>1</v>
      </c>
      <c r="G1750" s="15">
        <f t="shared" si="120"/>
        <v>3</v>
      </c>
      <c r="H1750" s="49">
        <v>0.91</v>
      </c>
      <c r="I1750" s="89">
        <f t="shared" si="117"/>
        <v>510.29999999999995</v>
      </c>
      <c r="J1750" s="89"/>
    </row>
    <row r="1751" spans="1:10" x14ac:dyDescent="0.35">
      <c r="A1751" s="15" t="str">
        <f>Pivot!A1753</f>
        <v>10609001805585</v>
      </c>
      <c r="B1751" s="90">
        <f>Pivot!B1753</f>
        <v>41283</v>
      </c>
      <c r="C1751" s="15">
        <f>Pivot!C1753</f>
        <v>1</v>
      </c>
      <c r="D1751" s="118">
        <f>Pivot!D1753</f>
        <v>32.950000000000003</v>
      </c>
      <c r="E1751" s="15">
        <f t="shared" si="118"/>
        <v>1</v>
      </c>
      <c r="F1751" s="15">
        <f t="shared" si="119"/>
        <v>1</v>
      </c>
      <c r="G1751" s="15">
        <f t="shared" si="120"/>
        <v>2</v>
      </c>
      <c r="H1751" s="49">
        <v>0.91</v>
      </c>
      <c r="I1751" s="89">
        <f t="shared" si="117"/>
        <v>32.950000000000003</v>
      </c>
      <c r="J1751" s="89"/>
    </row>
    <row r="1752" spans="1:10" x14ac:dyDescent="0.35">
      <c r="A1752" s="15" t="str">
        <f>Pivot!A1754</f>
        <v>10609001805668</v>
      </c>
      <c r="B1752" s="90">
        <f>Pivot!B1754</f>
        <v>41284</v>
      </c>
      <c r="C1752" s="15">
        <f>Pivot!C1754</f>
        <v>1</v>
      </c>
      <c r="D1752" s="118">
        <f>Pivot!D1754</f>
        <v>34.49</v>
      </c>
      <c r="E1752" s="15">
        <f t="shared" si="118"/>
        <v>1</v>
      </c>
      <c r="F1752" s="15">
        <f t="shared" si="119"/>
        <v>1</v>
      </c>
      <c r="G1752" s="15">
        <f t="shared" si="120"/>
        <v>2</v>
      </c>
      <c r="H1752" s="49">
        <v>0.31</v>
      </c>
      <c r="I1752" s="89">
        <f t="shared" si="117"/>
        <v>34.49</v>
      </c>
      <c r="J1752" s="89"/>
    </row>
    <row r="1753" spans="1:10" x14ac:dyDescent="0.35">
      <c r="A1753" s="15" t="str">
        <f>Pivot!A1755</f>
        <v>10609001805742</v>
      </c>
      <c r="B1753" s="90">
        <f>Pivot!B1755</f>
        <v>41284</v>
      </c>
      <c r="C1753" s="15">
        <f>Pivot!C1755</f>
        <v>1</v>
      </c>
      <c r="D1753" s="118">
        <f>Pivot!D1755</f>
        <v>52.2</v>
      </c>
      <c r="E1753" s="15">
        <f t="shared" si="118"/>
        <v>1</v>
      </c>
      <c r="F1753" s="15">
        <f t="shared" si="119"/>
        <v>1</v>
      </c>
      <c r="G1753" s="15">
        <f t="shared" si="120"/>
        <v>3</v>
      </c>
      <c r="H1753" s="49">
        <v>0.97</v>
      </c>
      <c r="I1753" s="89">
        <f t="shared" si="117"/>
        <v>52.2</v>
      </c>
      <c r="J1753" s="89"/>
    </row>
    <row r="1754" spans="1:10" x14ac:dyDescent="0.35">
      <c r="A1754" s="15" t="str">
        <f>Pivot!A1756</f>
        <v>10609001805825</v>
      </c>
      <c r="B1754" s="90">
        <f>Pivot!B1756</f>
        <v>41282</v>
      </c>
      <c r="C1754" s="15">
        <f>Pivot!C1756</f>
        <v>1</v>
      </c>
      <c r="D1754" s="118">
        <f>Pivot!D1756</f>
        <v>122.05</v>
      </c>
      <c r="E1754" s="15">
        <f t="shared" si="118"/>
        <v>1</v>
      </c>
      <c r="F1754" s="15">
        <f t="shared" si="119"/>
        <v>1</v>
      </c>
      <c r="G1754" s="15">
        <f t="shared" si="120"/>
        <v>3</v>
      </c>
      <c r="H1754" s="49">
        <v>0.03</v>
      </c>
      <c r="I1754" s="89">
        <f t="shared" si="117"/>
        <v>122.05</v>
      </c>
      <c r="J1754" s="89"/>
    </row>
    <row r="1755" spans="1:10" x14ac:dyDescent="0.35">
      <c r="A1755" s="15" t="str">
        <f>Pivot!A1757</f>
        <v>10609001805908</v>
      </c>
      <c r="B1755" s="90">
        <f>Pivot!B1757</f>
        <v>41282</v>
      </c>
      <c r="C1755" s="15">
        <f>Pivot!C1757</f>
        <v>1</v>
      </c>
      <c r="D1755" s="118">
        <f>Pivot!D1757</f>
        <v>54.3</v>
      </c>
      <c r="E1755" s="15">
        <f t="shared" si="118"/>
        <v>1</v>
      </c>
      <c r="F1755" s="15">
        <f t="shared" si="119"/>
        <v>1</v>
      </c>
      <c r="G1755" s="15">
        <f t="shared" si="120"/>
        <v>3</v>
      </c>
      <c r="H1755" s="49">
        <v>0.87</v>
      </c>
      <c r="I1755" s="89">
        <f t="shared" si="117"/>
        <v>54.3</v>
      </c>
      <c r="J1755" s="89"/>
    </row>
    <row r="1756" spans="1:10" x14ac:dyDescent="0.35">
      <c r="A1756" s="15" t="str">
        <f>Pivot!A1758</f>
        <v>10609001806088</v>
      </c>
      <c r="B1756" s="90">
        <f>Pivot!B1758</f>
        <v>41282</v>
      </c>
      <c r="C1756" s="15">
        <f>Pivot!C1758</f>
        <v>1</v>
      </c>
      <c r="D1756" s="118">
        <f>Pivot!D1758</f>
        <v>26.4</v>
      </c>
      <c r="E1756" s="15">
        <f t="shared" si="118"/>
        <v>1</v>
      </c>
      <c r="F1756" s="15">
        <f t="shared" si="119"/>
        <v>1</v>
      </c>
      <c r="G1756" s="15">
        <f t="shared" si="120"/>
        <v>2</v>
      </c>
      <c r="H1756" s="49">
        <v>0.81</v>
      </c>
      <c r="I1756" s="89">
        <f t="shared" si="117"/>
        <v>26.4</v>
      </c>
      <c r="J1756" s="89"/>
    </row>
    <row r="1757" spans="1:10" x14ac:dyDescent="0.35">
      <c r="A1757" s="15" t="str">
        <f>Pivot!A1759</f>
        <v>10609001806245</v>
      </c>
      <c r="B1757" s="90">
        <f>Pivot!B1759</f>
        <v>41493</v>
      </c>
      <c r="C1757" s="15">
        <f>Pivot!C1759</f>
        <v>4</v>
      </c>
      <c r="D1757" s="118">
        <f>Pivot!D1759</f>
        <v>31.137500000000003</v>
      </c>
      <c r="E1757" s="15">
        <f t="shared" si="118"/>
        <v>2</v>
      </c>
      <c r="F1757" s="15">
        <f t="shared" si="119"/>
        <v>1</v>
      </c>
      <c r="G1757" s="15">
        <f t="shared" si="120"/>
        <v>2</v>
      </c>
      <c r="H1757" s="49">
        <v>0.9</v>
      </c>
      <c r="I1757" s="89">
        <f t="shared" si="117"/>
        <v>124.55000000000001</v>
      </c>
      <c r="J1757" s="89"/>
    </row>
    <row r="1758" spans="1:10" x14ac:dyDescent="0.35">
      <c r="A1758" s="15" t="str">
        <f>Pivot!A1760</f>
        <v>10609001806328</v>
      </c>
      <c r="B1758" s="90">
        <f>Pivot!B1760</f>
        <v>41288</v>
      </c>
      <c r="C1758" s="15">
        <f>Pivot!C1760</f>
        <v>1</v>
      </c>
      <c r="D1758" s="118">
        <f>Pivot!D1760</f>
        <v>66.099999999999994</v>
      </c>
      <c r="E1758" s="15">
        <f t="shared" si="118"/>
        <v>1</v>
      </c>
      <c r="F1758" s="15">
        <f t="shared" si="119"/>
        <v>1</v>
      </c>
      <c r="G1758" s="15">
        <f t="shared" si="120"/>
        <v>3</v>
      </c>
      <c r="H1758" s="49">
        <v>0.85</v>
      </c>
      <c r="I1758" s="89">
        <f t="shared" si="117"/>
        <v>66.099999999999994</v>
      </c>
      <c r="J1758" s="89"/>
    </row>
    <row r="1759" spans="1:10" x14ac:dyDescent="0.35">
      <c r="A1759" s="15" t="str">
        <f>Pivot!A1761</f>
        <v>10609001806401</v>
      </c>
      <c r="B1759" s="90">
        <f>Pivot!B1761</f>
        <v>41288</v>
      </c>
      <c r="C1759" s="15">
        <f>Pivot!C1761</f>
        <v>1</v>
      </c>
      <c r="D1759" s="118">
        <f>Pivot!D1761</f>
        <v>38.65</v>
      </c>
      <c r="E1759" s="15">
        <f t="shared" si="118"/>
        <v>1</v>
      </c>
      <c r="F1759" s="15">
        <f t="shared" si="119"/>
        <v>1</v>
      </c>
      <c r="G1759" s="15">
        <f t="shared" si="120"/>
        <v>2</v>
      </c>
      <c r="H1759" s="49">
        <v>0.79</v>
      </c>
      <c r="I1759" s="89">
        <f t="shared" si="117"/>
        <v>38.65</v>
      </c>
      <c r="J1759" s="89"/>
    </row>
    <row r="1760" spans="1:10" x14ac:dyDescent="0.35">
      <c r="A1760" s="15" t="str">
        <f>Pivot!A1762</f>
        <v>10609001806575</v>
      </c>
      <c r="B1760" s="90">
        <f>Pivot!B1762</f>
        <v>41285</v>
      </c>
      <c r="C1760" s="15">
        <f>Pivot!C1762</f>
        <v>1</v>
      </c>
      <c r="D1760" s="118">
        <f>Pivot!D1762</f>
        <v>36.200000000000003</v>
      </c>
      <c r="E1760" s="15">
        <f t="shared" si="118"/>
        <v>1</v>
      </c>
      <c r="F1760" s="15">
        <f t="shared" si="119"/>
        <v>1</v>
      </c>
      <c r="G1760" s="15">
        <f t="shared" si="120"/>
        <v>2</v>
      </c>
      <c r="H1760" s="49">
        <v>0.02</v>
      </c>
      <c r="I1760" s="89">
        <f t="shared" si="117"/>
        <v>36.200000000000003</v>
      </c>
      <c r="J1760" s="89"/>
    </row>
    <row r="1761" spans="1:10" x14ac:dyDescent="0.35">
      <c r="A1761" s="15" t="str">
        <f>Pivot!A1763</f>
        <v>10609001806658</v>
      </c>
      <c r="B1761" s="90">
        <f>Pivot!B1763</f>
        <v>41575</v>
      </c>
      <c r="C1761" s="15">
        <f>Pivot!C1763</f>
        <v>19</v>
      </c>
      <c r="D1761" s="118">
        <f>Pivot!D1763</f>
        <v>34.062105263157889</v>
      </c>
      <c r="E1761" s="15">
        <f t="shared" si="118"/>
        <v>3</v>
      </c>
      <c r="F1761" s="15">
        <f t="shared" si="119"/>
        <v>2</v>
      </c>
      <c r="G1761" s="15">
        <f t="shared" si="120"/>
        <v>2</v>
      </c>
      <c r="H1761" s="49">
        <v>0.17</v>
      </c>
      <c r="I1761" s="89">
        <f t="shared" si="117"/>
        <v>647.17999999999984</v>
      </c>
      <c r="J1761" s="89"/>
    </row>
    <row r="1762" spans="1:10" x14ac:dyDescent="0.35">
      <c r="A1762" s="15" t="str">
        <f>Pivot!A1764</f>
        <v>10609001806732</v>
      </c>
      <c r="B1762" s="90">
        <f>Pivot!B1764</f>
        <v>41447</v>
      </c>
      <c r="C1762" s="15">
        <f>Pivot!C1764</f>
        <v>4</v>
      </c>
      <c r="D1762" s="118">
        <f>Pivot!D1764</f>
        <v>18.097499999999997</v>
      </c>
      <c r="E1762" s="15">
        <f t="shared" si="118"/>
        <v>2</v>
      </c>
      <c r="F1762" s="15">
        <f t="shared" si="119"/>
        <v>1</v>
      </c>
      <c r="G1762" s="15">
        <f t="shared" si="120"/>
        <v>2</v>
      </c>
      <c r="H1762" s="49">
        <v>0.72</v>
      </c>
      <c r="I1762" s="89">
        <f t="shared" si="117"/>
        <v>72.389999999999986</v>
      </c>
      <c r="J1762" s="89"/>
    </row>
    <row r="1763" spans="1:10" x14ac:dyDescent="0.35">
      <c r="A1763" s="15" t="str">
        <f>Pivot!A1765</f>
        <v>10609001807078</v>
      </c>
      <c r="B1763" s="90">
        <f>Pivot!B1765</f>
        <v>41573</v>
      </c>
      <c r="C1763" s="15">
        <f>Pivot!C1765</f>
        <v>8</v>
      </c>
      <c r="D1763" s="118">
        <f>Pivot!D1765</f>
        <v>47.924999999999997</v>
      </c>
      <c r="E1763" s="15">
        <f t="shared" si="118"/>
        <v>3</v>
      </c>
      <c r="F1763" s="15">
        <f t="shared" si="119"/>
        <v>1</v>
      </c>
      <c r="G1763" s="15">
        <f t="shared" si="120"/>
        <v>3</v>
      </c>
      <c r="H1763" s="49">
        <v>0.34</v>
      </c>
      <c r="I1763" s="89">
        <f t="shared" si="117"/>
        <v>383.4</v>
      </c>
      <c r="J1763" s="89"/>
    </row>
    <row r="1764" spans="1:10" x14ac:dyDescent="0.35">
      <c r="A1764" s="15" t="str">
        <f>Pivot!A1766</f>
        <v>10609001807235</v>
      </c>
      <c r="B1764" s="90">
        <f>Pivot!B1766</f>
        <v>41284</v>
      </c>
      <c r="C1764" s="15">
        <f>Pivot!C1766</f>
        <v>1</v>
      </c>
      <c r="D1764" s="118">
        <f>Pivot!D1766</f>
        <v>55.65</v>
      </c>
      <c r="E1764" s="15">
        <f t="shared" si="118"/>
        <v>1</v>
      </c>
      <c r="F1764" s="15">
        <f t="shared" si="119"/>
        <v>1</v>
      </c>
      <c r="G1764" s="15">
        <f t="shared" si="120"/>
        <v>3</v>
      </c>
      <c r="H1764" s="49">
        <v>0.27</v>
      </c>
      <c r="I1764" s="89">
        <f t="shared" si="117"/>
        <v>55.65</v>
      </c>
      <c r="J1764" s="89"/>
    </row>
    <row r="1765" spans="1:10" x14ac:dyDescent="0.35">
      <c r="A1765" s="15" t="str">
        <f>Pivot!A1767</f>
        <v>10609001807318</v>
      </c>
      <c r="B1765" s="90">
        <f>Pivot!B1767</f>
        <v>41528</v>
      </c>
      <c r="C1765" s="15">
        <f>Pivot!C1767</f>
        <v>3</v>
      </c>
      <c r="D1765" s="118">
        <f>Pivot!D1767</f>
        <v>32.383333333333333</v>
      </c>
      <c r="E1765" s="15">
        <f t="shared" si="118"/>
        <v>3</v>
      </c>
      <c r="F1765" s="15">
        <f t="shared" si="119"/>
        <v>1</v>
      </c>
      <c r="G1765" s="15">
        <f t="shared" si="120"/>
        <v>2</v>
      </c>
      <c r="H1765" s="49">
        <v>0.82</v>
      </c>
      <c r="I1765" s="89">
        <f t="shared" si="117"/>
        <v>97.15</v>
      </c>
      <c r="J1765" s="89"/>
    </row>
    <row r="1766" spans="1:10" x14ac:dyDescent="0.35">
      <c r="A1766" s="15" t="str">
        <f>Pivot!A1768</f>
        <v>10609001807490</v>
      </c>
      <c r="B1766" s="90">
        <f>Pivot!B1768</f>
        <v>41518</v>
      </c>
      <c r="C1766" s="15">
        <f>Pivot!C1768</f>
        <v>5</v>
      </c>
      <c r="D1766" s="118">
        <f>Pivot!D1768</f>
        <v>44.106000000000009</v>
      </c>
      <c r="E1766" s="15">
        <f t="shared" si="118"/>
        <v>3</v>
      </c>
      <c r="F1766" s="15">
        <f t="shared" si="119"/>
        <v>1</v>
      </c>
      <c r="G1766" s="15">
        <f t="shared" si="120"/>
        <v>3</v>
      </c>
      <c r="H1766" s="49">
        <v>0.8</v>
      </c>
      <c r="I1766" s="89">
        <f t="shared" si="117"/>
        <v>220.53000000000003</v>
      </c>
      <c r="J1766" s="89"/>
    </row>
    <row r="1767" spans="1:10" x14ac:dyDescent="0.35">
      <c r="A1767" s="15" t="str">
        <f>Pivot!A1769</f>
        <v>10609001807565</v>
      </c>
      <c r="B1767" s="90">
        <f>Pivot!B1769</f>
        <v>41284</v>
      </c>
      <c r="C1767" s="15">
        <f>Pivot!C1769</f>
        <v>1</v>
      </c>
      <c r="D1767" s="118">
        <f>Pivot!D1769</f>
        <v>20.95</v>
      </c>
      <c r="E1767" s="15">
        <f t="shared" si="118"/>
        <v>1</v>
      </c>
      <c r="F1767" s="15">
        <f t="shared" si="119"/>
        <v>1</v>
      </c>
      <c r="G1767" s="15">
        <f t="shared" si="120"/>
        <v>2</v>
      </c>
      <c r="H1767" s="49">
        <v>0.3</v>
      </c>
      <c r="I1767" s="89">
        <f t="shared" si="117"/>
        <v>20.95</v>
      </c>
      <c r="J1767" s="89"/>
    </row>
    <row r="1768" spans="1:10" x14ac:dyDescent="0.35">
      <c r="A1768" s="15" t="str">
        <f>Pivot!A1770</f>
        <v>10609001807649</v>
      </c>
      <c r="B1768" s="90">
        <f>Pivot!B1770</f>
        <v>41532</v>
      </c>
      <c r="C1768" s="15">
        <f>Pivot!C1770</f>
        <v>6</v>
      </c>
      <c r="D1768" s="118">
        <f>Pivot!D1770</f>
        <v>12.898333333333333</v>
      </c>
      <c r="E1768" s="15">
        <f t="shared" si="118"/>
        <v>3</v>
      </c>
      <c r="F1768" s="15">
        <f t="shared" si="119"/>
        <v>1</v>
      </c>
      <c r="G1768" s="15">
        <f t="shared" si="120"/>
        <v>2</v>
      </c>
      <c r="H1768" s="49">
        <v>0.61</v>
      </c>
      <c r="I1768" s="89">
        <f t="shared" si="117"/>
        <v>77.39</v>
      </c>
      <c r="J1768" s="89"/>
    </row>
    <row r="1769" spans="1:10" x14ac:dyDescent="0.35">
      <c r="A1769" s="15" t="str">
        <f>Pivot!A1771</f>
        <v>10609001807722</v>
      </c>
      <c r="B1769" s="90">
        <f>Pivot!B1771</f>
        <v>41286</v>
      </c>
      <c r="C1769" s="15">
        <f>Pivot!C1771</f>
        <v>1</v>
      </c>
      <c r="D1769" s="118">
        <f>Pivot!D1771</f>
        <v>35.35</v>
      </c>
      <c r="E1769" s="15">
        <f t="shared" si="118"/>
        <v>1</v>
      </c>
      <c r="F1769" s="15">
        <f t="shared" si="119"/>
        <v>1</v>
      </c>
      <c r="G1769" s="15">
        <f t="shared" si="120"/>
        <v>2</v>
      </c>
      <c r="H1769" s="49">
        <v>0.25</v>
      </c>
      <c r="I1769" s="89">
        <f t="shared" si="117"/>
        <v>35.35</v>
      </c>
      <c r="J1769" s="89"/>
    </row>
    <row r="1770" spans="1:10" x14ac:dyDescent="0.35">
      <c r="A1770" s="15" t="str">
        <f>Pivot!A1772</f>
        <v>10609001807805</v>
      </c>
      <c r="B1770" s="90">
        <f>Pivot!B1772</f>
        <v>41284</v>
      </c>
      <c r="C1770" s="15">
        <f>Pivot!C1772</f>
        <v>1</v>
      </c>
      <c r="D1770" s="118">
        <f>Pivot!D1772</f>
        <v>30.2</v>
      </c>
      <c r="E1770" s="15">
        <f t="shared" si="118"/>
        <v>1</v>
      </c>
      <c r="F1770" s="15">
        <f t="shared" si="119"/>
        <v>1</v>
      </c>
      <c r="G1770" s="15">
        <f t="shared" si="120"/>
        <v>2</v>
      </c>
      <c r="H1770" s="49">
        <v>0.84</v>
      </c>
      <c r="I1770" s="89">
        <f t="shared" si="117"/>
        <v>30.2</v>
      </c>
      <c r="J1770" s="89"/>
    </row>
    <row r="1771" spans="1:10" x14ac:dyDescent="0.35">
      <c r="A1771" s="15" t="str">
        <f>Pivot!A1773</f>
        <v>10609001807987</v>
      </c>
      <c r="B1771" s="90">
        <f>Pivot!B1773</f>
        <v>41288</v>
      </c>
      <c r="C1771" s="15">
        <f>Pivot!C1773</f>
        <v>1</v>
      </c>
      <c r="D1771" s="118">
        <f>Pivot!D1773</f>
        <v>23.45</v>
      </c>
      <c r="E1771" s="15">
        <f t="shared" si="118"/>
        <v>1</v>
      </c>
      <c r="F1771" s="15">
        <f t="shared" si="119"/>
        <v>1</v>
      </c>
      <c r="G1771" s="15">
        <f t="shared" si="120"/>
        <v>2</v>
      </c>
      <c r="H1771" s="49">
        <v>0.47</v>
      </c>
      <c r="I1771" s="89">
        <f t="shared" si="117"/>
        <v>23.45</v>
      </c>
      <c r="J1771" s="89"/>
    </row>
    <row r="1772" spans="1:10" x14ac:dyDescent="0.35">
      <c r="A1772" s="15" t="str">
        <f>Pivot!A1774</f>
        <v>10609001808068</v>
      </c>
      <c r="B1772" s="90">
        <f>Pivot!B1774</f>
        <v>41290</v>
      </c>
      <c r="C1772" s="15">
        <f>Pivot!C1774</f>
        <v>1</v>
      </c>
      <c r="D1772" s="118">
        <f>Pivot!D1774</f>
        <v>24.15</v>
      </c>
      <c r="E1772" s="15">
        <f t="shared" si="118"/>
        <v>1</v>
      </c>
      <c r="F1772" s="15">
        <f t="shared" si="119"/>
        <v>1</v>
      </c>
      <c r="G1772" s="15">
        <f t="shared" si="120"/>
        <v>2</v>
      </c>
      <c r="H1772" s="49">
        <v>0.95</v>
      </c>
      <c r="I1772" s="89">
        <f t="shared" si="117"/>
        <v>24.15</v>
      </c>
      <c r="J1772" s="89"/>
    </row>
    <row r="1773" spans="1:10" x14ac:dyDescent="0.35">
      <c r="A1773" s="15" t="str">
        <f>Pivot!A1775</f>
        <v>10609001808142</v>
      </c>
      <c r="B1773" s="90">
        <f>Pivot!B1775</f>
        <v>41292</v>
      </c>
      <c r="C1773" s="15">
        <f>Pivot!C1775</f>
        <v>2</v>
      </c>
      <c r="D1773" s="118">
        <f>Pivot!D1775</f>
        <v>4.25</v>
      </c>
      <c r="E1773" s="15">
        <f t="shared" si="118"/>
        <v>1</v>
      </c>
      <c r="F1773" s="15">
        <f t="shared" si="119"/>
        <v>1</v>
      </c>
      <c r="G1773" s="15">
        <f t="shared" si="120"/>
        <v>1</v>
      </c>
      <c r="H1773" s="49">
        <v>0.89</v>
      </c>
      <c r="I1773" s="89">
        <f t="shared" si="117"/>
        <v>8.5</v>
      </c>
      <c r="J1773" s="89"/>
    </row>
    <row r="1774" spans="1:10" x14ac:dyDescent="0.35">
      <c r="A1774" s="15" t="str">
        <f>Pivot!A1776</f>
        <v>10609001808225</v>
      </c>
      <c r="B1774" s="90">
        <f>Pivot!B1776</f>
        <v>41285</v>
      </c>
      <c r="C1774" s="15">
        <f>Pivot!C1776</f>
        <v>1</v>
      </c>
      <c r="D1774" s="118">
        <f>Pivot!D1776</f>
        <v>35.049999999999997</v>
      </c>
      <c r="E1774" s="15">
        <f t="shared" si="118"/>
        <v>1</v>
      </c>
      <c r="F1774" s="15">
        <f t="shared" si="119"/>
        <v>1</v>
      </c>
      <c r="G1774" s="15">
        <f t="shared" si="120"/>
        <v>2</v>
      </c>
      <c r="H1774" s="49">
        <v>0.26</v>
      </c>
      <c r="I1774" s="89">
        <f t="shared" si="117"/>
        <v>35.049999999999997</v>
      </c>
      <c r="J1774" s="89"/>
    </row>
    <row r="1775" spans="1:10" x14ac:dyDescent="0.35">
      <c r="A1775" s="15" t="str">
        <f>Pivot!A1777</f>
        <v>10609001808308</v>
      </c>
      <c r="B1775" s="90">
        <f>Pivot!B1777</f>
        <v>41284</v>
      </c>
      <c r="C1775" s="15">
        <f>Pivot!C1777</f>
        <v>1</v>
      </c>
      <c r="D1775" s="118">
        <f>Pivot!D1777</f>
        <v>37.4</v>
      </c>
      <c r="E1775" s="15">
        <f t="shared" si="118"/>
        <v>1</v>
      </c>
      <c r="F1775" s="15">
        <f t="shared" si="119"/>
        <v>1</v>
      </c>
      <c r="G1775" s="15">
        <f t="shared" si="120"/>
        <v>2</v>
      </c>
      <c r="H1775" s="49">
        <v>0.42</v>
      </c>
      <c r="I1775" s="89">
        <f t="shared" si="117"/>
        <v>37.4</v>
      </c>
      <c r="J1775" s="89"/>
    </row>
    <row r="1776" spans="1:10" x14ac:dyDescent="0.35">
      <c r="A1776" s="15" t="str">
        <f>Pivot!A1778</f>
        <v>10609001808480</v>
      </c>
      <c r="B1776" s="90">
        <f>Pivot!B1778</f>
        <v>41299</v>
      </c>
      <c r="C1776" s="15">
        <f>Pivot!C1778</f>
        <v>2</v>
      </c>
      <c r="D1776" s="118">
        <f>Pivot!D1778</f>
        <v>99.625</v>
      </c>
      <c r="E1776" s="15">
        <f t="shared" si="118"/>
        <v>1</v>
      </c>
      <c r="F1776" s="15">
        <f t="shared" si="119"/>
        <v>1</v>
      </c>
      <c r="G1776" s="15">
        <f t="shared" si="120"/>
        <v>3</v>
      </c>
      <c r="H1776" s="49">
        <v>0.13</v>
      </c>
      <c r="I1776" s="89">
        <f t="shared" si="117"/>
        <v>199.25</v>
      </c>
      <c r="J1776" s="89"/>
    </row>
    <row r="1777" spans="1:10" x14ac:dyDescent="0.35">
      <c r="A1777" s="15" t="str">
        <f>Pivot!A1779</f>
        <v>10609001808555</v>
      </c>
      <c r="B1777" s="90">
        <f>Pivot!B1779</f>
        <v>41284</v>
      </c>
      <c r="C1777" s="15">
        <f>Pivot!C1779</f>
        <v>1</v>
      </c>
      <c r="D1777" s="118">
        <f>Pivot!D1779</f>
        <v>40.1</v>
      </c>
      <c r="E1777" s="15">
        <f t="shared" si="118"/>
        <v>1</v>
      </c>
      <c r="F1777" s="15">
        <f t="shared" si="119"/>
        <v>1</v>
      </c>
      <c r="G1777" s="15">
        <f t="shared" si="120"/>
        <v>3</v>
      </c>
      <c r="H1777" s="49">
        <v>0.96</v>
      </c>
      <c r="I1777" s="89">
        <f t="shared" si="117"/>
        <v>40.1</v>
      </c>
      <c r="J1777" s="89"/>
    </row>
    <row r="1778" spans="1:10" x14ac:dyDescent="0.35">
      <c r="A1778" s="15" t="str">
        <f>Pivot!A1780</f>
        <v>10609001808639</v>
      </c>
      <c r="B1778" s="90">
        <f>Pivot!B1780</f>
        <v>41417</v>
      </c>
      <c r="C1778" s="15">
        <f>Pivot!C1780</f>
        <v>3</v>
      </c>
      <c r="D1778" s="118">
        <f>Pivot!D1780</f>
        <v>39.916666666666664</v>
      </c>
      <c r="E1778" s="15">
        <f t="shared" si="118"/>
        <v>2</v>
      </c>
      <c r="F1778" s="15">
        <f t="shared" si="119"/>
        <v>1</v>
      </c>
      <c r="G1778" s="15">
        <f t="shared" si="120"/>
        <v>2</v>
      </c>
      <c r="H1778" s="49">
        <v>0.54</v>
      </c>
      <c r="I1778" s="89">
        <f t="shared" si="117"/>
        <v>119.75</v>
      </c>
      <c r="J1778" s="89"/>
    </row>
    <row r="1779" spans="1:10" x14ac:dyDescent="0.35">
      <c r="A1779" s="15" t="str">
        <f>Pivot!A1781</f>
        <v>10609001808712</v>
      </c>
      <c r="B1779" s="90">
        <f>Pivot!B1781</f>
        <v>41571</v>
      </c>
      <c r="C1779" s="15">
        <f>Pivot!C1781</f>
        <v>16</v>
      </c>
      <c r="D1779" s="118">
        <f>Pivot!D1781</f>
        <v>45.206250000000004</v>
      </c>
      <c r="E1779" s="15">
        <f t="shared" si="118"/>
        <v>3</v>
      </c>
      <c r="F1779" s="15">
        <f t="shared" si="119"/>
        <v>2</v>
      </c>
      <c r="G1779" s="15">
        <f t="shared" si="120"/>
        <v>3</v>
      </c>
      <c r="H1779" s="49">
        <v>0.15</v>
      </c>
      <c r="I1779" s="89">
        <f t="shared" si="117"/>
        <v>723.30000000000007</v>
      </c>
      <c r="J1779" s="89"/>
    </row>
    <row r="1780" spans="1:10" x14ac:dyDescent="0.35">
      <c r="A1780" s="15" t="str">
        <f>Pivot!A1782</f>
        <v>10609001808894</v>
      </c>
      <c r="B1780" s="90">
        <f>Pivot!B1782</f>
        <v>41505</v>
      </c>
      <c r="C1780" s="15">
        <f>Pivot!C1782</f>
        <v>7</v>
      </c>
      <c r="D1780" s="118">
        <f>Pivot!D1782</f>
        <v>31.771428571428569</v>
      </c>
      <c r="E1780" s="15">
        <f t="shared" si="118"/>
        <v>2</v>
      </c>
      <c r="F1780" s="15">
        <f t="shared" si="119"/>
        <v>1</v>
      </c>
      <c r="G1780" s="15">
        <f t="shared" si="120"/>
        <v>2</v>
      </c>
      <c r="H1780" s="49">
        <v>0.93</v>
      </c>
      <c r="I1780" s="89">
        <f t="shared" si="117"/>
        <v>222.39999999999998</v>
      </c>
      <c r="J1780" s="89"/>
    </row>
    <row r="1781" spans="1:10" x14ac:dyDescent="0.35">
      <c r="A1781" s="15" t="str">
        <f>Pivot!A1783</f>
        <v>10609001808977</v>
      </c>
      <c r="B1781" s="90">
        <f>Pivot!B1783</f>
        <v>41457</v>
      </c>
      <c r="C1781" s="15">
        <f>Pivot!C1783</f>
        <v>2</v>
      </c>
      <c r="D1781" s="118">
        <f>Pivot!D1783</f>
        <v>20.350000000000001</v>
      </c>
      <c r="E1781" s="15">
        <f t="shared" si="118"/>
        <v>2</v>
      </c>
      <c r="F1781" s="15">
        <f t="shared" si="119"/>
        <v>1</v>
      </c>
      <c r="G1781" s="15">
        <f t="shared" si="120"/>
        <v>2</v>
      </c>
      <c r="H1781" s="49">
        <v>0.19</v>
      </c>
      <c r="I1781" s="89">
        <f t="shared" si="117"/>
        <v>40.700000000000003</v>
      </c>
      <c r="J1781" s="89"/>
    </row>
    <row r="1782" spans="1:10" x14ac:dyDescent="0.35">
      <c r="A1782" s="15" t="str">
        <f>Pivot!A1784</f>
        <v>10609001809058</v>
      </c>
      <c r="B1782" s="90">
        <f>Pivot!B1784</f>
        <v>41283</v>
      </c>
      <c r="C1782" s="15">
        <f>Pivot!C1784</f>
        <v>1</v>
      </c>
      <c r="D1782" s="118">
        <f>Pivot!D1784</f>
        <v>46</v>
      </c>
      <c r="E1782" s="15">
        <f t="shared" si="118"/>
        <v>1</v>
      </c>
      <c r="F1782" s="15">
        <f t="shared" si="119"/>
        <v>1</v>
      </c>
      <c r="G1782" s="15">
        <f t="shared" si="120"/>
        <v>3</v>
      </c>
      <c r="H1782" s="49">
        <v>0.11</v>
      </c>
      <c r="I1782" s="89">
        <f t="shared" si="117"/>
        <v>46</v>
      </c>
      <c r="J1782" s="89"/>
    </row>
    <row r="1783" spans="1:10" x14ac:dyDescent="0.35">
      <c r="A1783" s="15" t="str">
        <f>Pivot!A1785</f>
        <v>10609001809132</v>
      </c>
      <c r="B1783" s="90">
        <f>Pivot!B1785</f>
        <v>41285</v>
      </c>
      <c r="C1783" s="15">
        <f>Pivot!C1785</f>
        <v>1</v>
      </c>
      <c r="D1783" s="118">
        <f>Pivot!D1785</f>
        <v>52.9</v>
      </c>
      <c r="E1783" s="15">
        <f t="shared" si="118"/>
        <v>1</v>
      </c>
      <c r="F1783" s="15">
        <f t="shared" si="119"/>
        <v>1</v>
      </c>
      <c r="G1783" s="15">
        <f t="shared" si="120"/>
        <v>3</v>
      </c>
      <c r="H1783" s="49">
        <v>0.34</v>
      </c>
      <c r="I1783" s="89">
        <f t="shared" si="117"/>
        <v>52.9</v>
      </c>
      <c r="J1783" s="89"/>
    </row>
    <row r="1784" spans="1:10" x14ac:dyDescent="0.35">
      <c r="A1784" s="15" t="str">
        <f>Pivot!A1786</f>
        <v>10609001809215</v>
      </c>
      <c r="B1784" s="90">
        <f>Pivot!B1786</f>
        <v>41475</v>
      </c>
      <c r="C1784" s="15">
        <f>Pivot!C1786</f>
        <v>2</v>
      </c>
      <c r="D1784" s="118">
        <f>Pivot!D1786</f>
        <v>38.475000000000001</v>
      </c>
      <c r="E1784" s="15">
        <f t="shared" si="118"/>
        <v>2</v>
      </c>
      <c r="F1784" s="15">
        <f t="shared" si="119"/>
        <v>1</v>
      </c>
      <c r="G1784" s="15">
        <f t="shared" si="120"/>
        <v>2</v>
      </c>
      <c r="H1784" s="49">
        <v>0.61</v>
      </c>
      <c r="I1784" s="89">
        <f t="shared" si="117"/>
        <v>76.95</v>
      </c>
      <c r="J1784" s="89"/>
    </row>
    <row r="1785" spans="1:10" x14ac:dyDescent="0.35">
      <c r="A1785" s="15" t="str">
        <f>Pivot!A1787</f>
        <v>10609001809397</v>
      </c>
      <c r="B1785" s="90">
        <f>Pivot!B1787</f>
        <v>41286</v>
      </c>
      <c r="C1785" s="15">
        <f>Pivot!C1787</f>
        <v>1</v>
      </c>
      <c r="D1785" s="118">
        <f>Pivot!D1787</f>
        <v>39.950000000000003</v>
      </c>
      <c r="E1785" s="15">
        <f t="shared" si="118"/>
        <v>1</v>
      </c>
      <c r="F1785" s="15">
        <f t="shared" si="119"/>
        <v>1</v>
      </c>
      <c r="G1785" s="15">
        <f t="shared" si="120"/>
        <v>2</v>
      </c>
      <c r="H1785" s="49">
        <v>0.89</v>
      </c>
      <c r="I1785" s="89">
        <f t="shared" si="117"/>
        <v>39.950000000000003</v>
      </c>
      <c r="J1785" s="89"/>
    </row>
    <row r="1786" spans="1:10" x14ac:dyDescent="0.35">
      <c r="A1786" s="15" t="str">
        <f>Pivot!A1788</f>
        <v>10609001809470</v>
      </c>
      <c r="B1786" s="90">
        <f>Pivot!B1788</f>
        <v>41287</v>
      </c>
      <c r="C1786" s="15">
        <f>Pivot!C1788</f>
        <v>1</v>
      </c>
      <c r="D1786" s="118">
        <f>Pivot!D1788</f>
        <v>30.95</v>
      </c>
      <c r="E1786" s="15">
        <f t="shared" si="118"/>
        <v>1</v>
      </c>
      <c r="F1786" s="15">
        <f t="shared" si="119"/>
        <v>1</v>
      </c>
      <c r="G1786" s="15">
        <f t="shared" si="120"/>
        <v>2</v>
      </c>
      <c r="H1786" s="49">
        <v>0.34</v>
      </c>
      <c r="I1786" s="89">
        <f t="shared" si="117"/>
        <v>30.95</v>
      </c>
      <c r="J1786" s="89"/>
    </row>
    <row r="1787" spans="1:10" x14ac:dyDescent="0.35">
      <c r="A1787" s="15" t="str">
        <f>Pivot!A1789</f>
        <v>10609001809546</v>
      </c>
      <c r="B1787" s="90">
        <f>Pivot!B1789</f>
        <v>41431</v>
      </c>
      <c r="C1787" s="15">
        <f>Pivot!C1789</f>
        <v>2</v>
      </c>
      <c r="D1787" s="118">
        <f>Pivot!D1789</f>
        <v>27.549999999999997</v>
      </c>
      <c r="E1787" s="15">
        <f t="shared" si="118"/>
        <v>2</v>
      </c>
      <c r="F1787" s="15">
        <f t="shared" si="119"/>
        <v>1</v>
      </c>
      <c r="G1787" s="15">
        <f t="shared" si="120"/>
        <v>2</v>
      </c>
      <c r="H1787" s="49">
        <v>0.66</v>
      </c>
      <c r="I1787" s="89">
        <f t="shared" si="117"/>
        <v>55.099999999999994</v>
      </c>
      <c r="J1787" s="89"/>
    </row>
    <row r="1788" spans="1:10" x14ac:dyDescent="0.35">
      <c r="A1788" s="15" t="str">
        <f>Pivot!A1790</f>
        <v>10609001809629</v>
      </c>
      <c r="B1788" s="90">
        <f>Pivot!B1790</f>
        <v>41289</v>
      </c>
      <c r="C1788" s="15">
        <f>Pivot!C1790</f>
        <v>1</v>
      </c>
      <c r="D1788" s="118">
        <f>Pivot!D1790</f>
        <v>31.19</v>
      </c>
      <c r="E1788" s="15">
        <f t="shared" si="118"/>
        <v>1</v>
      </c>
      <c r="F1788" s="15">
        <f t="shared" si="119"/>
        <v>1</v>
      </c>
      <c r="G1788" s="15">
        <f t="shared" si="120"/>
        <v>2</v>
      </c>
      <c r="H1788" s="49">
        <v>0.72</v>
      </c>
      <c r="I1788" s="89">
        <f t="shared" si="117"/>
        <v>31.19</v>
      </c>
      <c r="J1788" s="89"/>
    </row>
    <row r="1789" spans="1:10" x14ac:dyDescent="0.35">
      <c r="A1789" s="15" t="str">
        <f>Pivot!A1791</f>
        <v>10609001809702</v>
      </c>
      <c r="B1789" s="90">
        <f>Pivot!B1791</f>
        <v>41289</v>
      </c>
      <c r="C1789" s="15">
        <f>Pivot!C1791</f>
        <v>1</v>
      </c>
      <c r="D1789" s="118">
        <f>Pivot!D1791</f>
        <v>35.31</v>
      </c>
      <c r="E1789" s="15">
        <f t="shared" si="118"/>
        <v>1</v>
      </c>
      <c r="F1789" s="15">
        <f t="shared" si="119"/>
        <v>1</v>
      </c>
      <c r="G1789" s="15">
        <f t="shared" si="120"/>
        <v>2</v>
      </c>
      <c r="H1789" s="49">
        <v>0.93</v>
      </c>
      <c r="I1789" s="89">
        <f t="shared" si="117"/>
        <v>35.31</v>
      </c>
      <c r="J1789" s="89"/>
    </row>
    <row r="1790" spans="1:10" x14ac:dyDescent="0.35">
      <c r="A1790" s="15" t="str">
        <f>Pivot!A1792</f>
        <v>10609001809884</v>
      </c>
      <c r="B1790" s="90">
        <f>Pivot!B1792</f>
        <v>41385</v>
      </c>
      <c r="C1790" s="15">
        <f>Pivot!C1792</f>
        <v>6</v>
      </c>
      <c r="D1790" s="118">
        <f>Pivot!D1792</f>
        <v>10.531666666666666</v>
      </c>
      <c r="E1790" s="15">
        <f t="shared" si="118"/>
        <v>1</v>
      </c>
      <c r="F1790" s="15">
        <f t="shared" si="119"/>
        <v>1</v>
      </c>
      <c r="G1790" s="15">
        <f t="shared" si="120"/>
        <v>2</v>
      </c>
      <c r="H1790" s="49">
        <v>0.74</v>
      </c>
      <c r="I1790" s="89">
        <f t="shared" si="117"/>
        <v>63.19</v>
      </c>
      <c r="J1790" s="89"/>
    </row>
    <row r="1791" spans="1:10" x14ac:dyDescent="0.35">
      <c r="A1791" s="15" t="str">
        <f>Pivot!A1793</f>
        <v>10609001809967</v>
      </c>
      <c r="B1791" s="90">
        <f>Pivot!B1793</f>
        <v>41287</v>
      </c>
      <c r="C1791" s="15">
        <f>Pivot!C1793</f>
        <v>1</v>
      </c>
      <c r="D1791" s="118">
        <f>Pivot!D1793</f>
        <v>11</v>
      </c>
      <c r="E1791" s="15">
        <f t="shared" si="118"/>
        <v>1</v>
      </c>
      <c r="F1791" s="15">
        <f t="shared" si="119"/>
        <v>1</v>
      </c>
      <c r="G1791" s="15">
        <f t="shared" si="120"/>
        <v>2</v>
      </c>
      <c r="H1791" s="49">
        <v>0.71</v>
      </c>
      <c r="I1791" s="89">
        <f t="shared" si="117"/>
        <v>11</v>
      </c>
      <c r="J1791" s="89"/>
    </row>
    <row r="1792" spans="1:10" x14ac:dyDescent="0.35">
      <c r="A1792" s="15" t="str">
        <f>Pivot!A1794</f>
        <v>10609001810023</v>
      </c>
      <c r="B1792" s="90">
        <f>Pivot!B1794</f>
        <v>41287</v>
      </c>
      <c r="C1792" s="15">
        <f>Pivot!C1794</f>
        <v>1</v>
      </c>
      <c r="D1792" s="118">
        <f>Pivot!D1794</f>
        <v>5.25</v>
      </c>
      <c r="E1792" s="15">
        <f t="shared" si="118"/>
        <v>1</v>
      </c>
      <c r="F1792" s="15">
        <f t="shared" si="119"/>
        <v>1</v>
      </c>
      <c r="G1792" s="15">
        <f t="shared" si="120"/>
        <v>1</v>
      </c>
      <c r="H1792" s="49">
        <v>0.7</v>
      </c>
      <c r="I1792" s="89">
        <f t="shared" si="117"/>
        <v>5.25</v>
      </c>
      <c r="J1792" s="89"/>
    </row>
    <row r="1793" spans="1:10" x14ac:dyDescent="0.35">
      <c r="A1793" s="15" t="str">
        <f>Pivot!A1795</f>
        <v>10609001810106</v>
      </c>
      <c r="B1793" s="90">
        <f>Pivot!B1795</f>
        <v>41292</v>
      </c>
      <c r="C1793" s="15">
        <f>Pivot!C1795</f>
        <v>1</v>
      </c>
      <c r="D1793" s="118">
        <f>Pivot!D1795</f>
        <v>40.65</v>
      </c>
      <c r="E1793" s="15">
        <f t="shared" si="118"/>
        <v>1</v>
      </c>
      <c r="F1793" s="15">
        <f t="shared" si="119"/>
        <v>1</v>
      </c>
      <c r="G1793" s="15">
        <f t="shared" si="120"/>
        <v>3</v>
      </c>
      <c r="H1793" s="49">
        <v>0.35</v>
      </c>
      <c r="I1793" s="89">
        <f t="shared" si="117"/>
        <v>40.65</v>
      </c>
      <c r="J1793" s="89"/>
    </row>
    <row r="1794" spans="1:10" x14ac:dyDescent="0.35">
      <c r="A1794" s="15" t="str">
        <f>Pivot!A1796</f>
        <v>10609001810288</v>
      </c>
      <c r="B1794" s="90">
        <f>Pivot!B1796</f>
        <v>41331</v>
      </c>
      <c r="C1794" s="15">
        <f>Pivot!C1796</f>
        <v>4</v>
      </c>
      <c r="D1794" s="118">
        <f>Pivot!D1796</f>
        <v>31.962500000000002</v>
      </c>
      <c r="E1794" s="15">
        <f t="shared" si="118"/>
        <v>1</v>
      </c>
      <c r="F1794" s="15">
        <f t="shared" si="119"/>
        <v>1</v>
      </c>
      <c r="G1794" s="15">
        <f t="shared" si="120"/>
        <v>2</v>
      </c>
      <c r="H1794" s="49">
        <v>0.94</v>
      </c>
      <c r="I1794" s="89">
        <f t="shared" ref="I1794:I1857" si="121">D1794*C1794</f>
        <v>127.85000000000001</v>
      </c>
      <c r="J1794" s="89"/>
    </row>
    <row r="1795" spans="1:10" x14ac:dyDescent="0.35">
      <c r="A1795" s="15" t="str">
        <f>Pivot!A1797</f>
        <v>10609001810361</v>
      </c>
      <c r="B1795" s="90">
        <f>Pivot!B1797</f>
        <v>41290</v>
      </c>
      <c r="C1795" s="15">
        <f>Pivot!C1797</f>
        <v>1</v>
      </c>
      <c r="D1795" s="118">
        <f>Pivot!D1797</f>
        <v>29.6</v>
      </c>
      <c r="E1795" s="15">
        <f t="shared" ref="E1795:E1858" si="122">VLOOKUP(B1795, $K$3:$L$5, 2)</f>
        <v>1</v>
      </c>
      <c r="F1795" s="15">
        <f t="shared" ref="F1795:F1858" si="123">VLOOKUP(C1795,$K$11:$L$13,2)</f>
        <v>1</v>
      </c>
      <c r="G1795" s="15">
        <f t="shared" ref="G1795:G1858" si="124">VLOOKUP(D1795,$K$19:$L$21,2)</f>
        <v>2</v>
      </c>
      <c r="H1795" s="49">
        <v>0.09</v>
      </c>
      <c r="I1795" s="89">
        <f t="shared" si="121"/>
        <v>29.6</v>
      </c>
      <c r="J1795" s="89"/>
    </row>
    <row r="1796" spans="1:10" x14ac:dyDescent="0.35">
      <c r="A1796" s="15" t="str">
        <f>Pivot!A1798</f>
        <v>10609001810510</v>
      </c>
      <c r="B1796" s="90">
        <f>Pivot!B1798</f>
        <v>41293</v>
      </c>
      <c r="C1796" s="15">
        <f>Pivot!C1798</f>
        <v>1</v>
      </c>
      <c r="D1796" s="118">
        <f>Pivot!D1798</f>
        <v>28.4</v>
      </c>
      <c r="E1796" s="15">
        <f t="shared" si="122"/>
        <v>1</v>
      </c>
      <c r="F1796" s="15">
        <f t="shared" si="123"/>
        <v>1</v>
      </c>
      <c r="G1796" s="15">
        <f t="shared" si="124"/>
        <v>2</v>
      </c>
      <c r="H1796" s="49">
        <v>0.43</v>
      </c>
      <c r="I1796" s="89">
        <f t="shared" si="121"/>
        <v>28.4</v>
      </c>
      <c r="J1796" s="89"/>
    </row>
    <row r="1797" spans="1:10" x14ac:dyDescent="0.35">
      <c r="A1797" s="15" t="str">
        <f>Pivot!A1799</f>
        <v>10609001810692</v>
      </c>
      <c r="B1797" s="90">
        <f>Pivot!B1799</f>
        <v>41544</v>
      </c>
      <c r="C1797" s="15">
        <f>Pivot!C1799</f>
        <v>6</v>
      </c>
      <c r="D1797" s="118">
        <f>Pivot!D1799</f>
        <v>44.314999999999998</v>
      </c>
      <c r="E1797" s="15">
        <f t="shared" si="122"/>
        <v>3</v>
      </c>
      <c r="F1797" s="15">
        <f t="shared" si="123"/>
        <v>1</v>
      </c>
      <c r="G1797" s="15">
        <f t="shared" si="124"/>
        <v>3</v>
      </c>
      <c r="H1797" s="49">
        <v>7.0000000000000007E-2</v>
      </c>
      <c r="I1797" s="89">
        <f t="shared" si="121"/>
        <v>265.89</v>
      </c>
      <c r="J1797" s="89"/>
    </row>
    <row r="1798" spans="1:10" x14ac:dyDescent="0.35">
      <c r="A1798" s="15" t="str">
        <f>Pivot!A1800</f>
        <v>10609001810775</v>
      </c>
      <c r="B1798" s="90">
        <f>Pivot!B1800</f>
        <v>41293</v>
      </c>
      <c r="C1798" s="15">
        <f>Pivot!C1800</f>
        <v>1</v>
      </c>
      <c r="D1798" s="118">
        <f>Pivot!D1800</f>
        <v>48.3</v>
      </c>
      <c r="E1798" s="15">
        <f t="shared" si="122"/>
        <v>1</v>
      </c>
      <c r="F1798" s="15">
        <f t="shared" si="123"/>
        <v>1</v>
      </c>
      <c r="G1798" s="15">
        <f t="shared" si="124"/>
        <v>3</v>
      </c>
      <c r="H1798" s="49">
        <v>0.48</v>
      </c>
      <c r="I1798" s="89">
        <f t="shared" si="121"/>
        <v>48.3</v>
      </c>
      <c r="J1798" s="89"/>
    </row>
    <row r="1799" spans="1:10" x14ac:dyDescent="0.35">
      <c r="A1799" s="15" t="str">
        <f>Pivot!A1801</f>
        <v>10609001810858</v>
      </c>
      <c r="B1799" s="90">
        <f>Pivot!B1801</f>
        <v>41293</v>
      </c>
      <c r="C1799" s="15">
        <f>Pivot!C1801</f>
        <v>1</v>
      </c>
      <c r="D1799" s="118">
        <f>Pivot!D1801</f>
        <v>70.650000000000006</v>
      </c>
      <c r="E1799" s="15">
        <f t="shared" si="122"/>
        <v>1</v>
      </c>
      <c r="F1799" s="15">
        <f t="shared" si="123"/>
        <v>1</v>
      </c>
      <c r="G1799" s="15">
        <f t="shared" si="124"/>
        <v>3</v>
      </c>
      <c r="H1799" s="49">
        <v>0.96</v>
      </c>
      <c r="I1799" s="89">
        <f t="shared" si="121"/>
        <v>70.650000000000006</v>
      </c>
      <c r="J1799" s="89"/>
    </row>
    <row r="1800" spans="1:10" x14ac:dyDescent="0.35">
      <c r="A1800" s="15" t="str">
        <f>Pivot!A1802</f>
        <v>10609001811013</v>
      </c>
      <c r="B1800" s="90">
        <f>Pivot!B1802</f>
        <v>41290</v>
      </c>
      <c r="C1800" s="15">
        <f>Pivot!C1802</f>
        <v>1</v>
      </c>
      <c r="D1800" s="118">
        <f>Pivot!D1802</f>
        <v>24.85</v>
      </c>
      <c r="E1800" s="15">
        <f t="shared" si="122"/>
        <v>1</v>
      </c>
      <c r="F1800" s="15">
        <f t="shared" si="123"/>
        <v>1</v>
      </c>
      <c r="G1800" s="15">
        <f t="shared" si="124"/>
        <v>2</v>
      </c>
      <c r="H1800" s="49">
        <v>0.49</v>
      </c>
      <c r="I1800" s="89">
        <f t="shared" si="121"/>
        <v>24.85</v>
      </c>
      <c r="J1800" s="89"/>
    </row>
    <row r="1801" spans="1:10" x14ac:dyDescent="0.35">
      <c r="A1801" s="15" t="str">
        <f>Pivot!A1803</f>
        <v>10609001811195</v>
      </c>
      <c r="B1801" s="90">
        <f>Pivot!B1803</f>
        <v>41293</v>
      </c>
      <c r="C1801" s="15">
        <f>Pivot!C1803</f>
        <v>1</v>
      </c>
      <c r="D1801" s="118">
        <f>Pivot!D1803</f>
        <v>45.15</v>
      </c>
      <c r="E1801" s="15">
        <f t="shared" si="122"/>
        <v>1</v>
      </c>
      <c r="F1801" s="15">
        <f t="shared" si="123"/>
        <v>1</v>
      </c>
      <c r="G1801" s="15">
        <f t="shared" si="124"/>
        <v>3</v>
      </c>
      <c r="H1801" s="49">
        <v>0.11</v>
      </c>
      <c r="I1801" s="89">
        <f t="shared" si="121"/>
        <v>45.15</v>
      </c>
      <c r="J1801" s="89"/>
    </row>
    <row r="1802" spans="1:10" x14ac:dyDescent="0.35">
      <c r="A1802" s="15" t="str">
        <f>Pivot!A1804</f>
        <v>10609001811351</v>
      </c>
      <c r="B1802" s="90">
        <f>Pivot!B1804</f>
        <v>41566</v>
      </c>
      <c r="C1802" s="15">
        <f>Pivot!C1804</f>
        <v>2</v>
      </c>
      <c r="D1802" s="118">
        <f>Pivot!D1804</f>
        <v>65.599999999999994</v>
      </c>
      <c r="E1802" s="15">
        <f t="shared" si="122"/>
        <v>3</v>
      </c>
      <c r="F1802" s="15">
        <f t="shared" si="123"/>
        <v>1</v>
      </c>
      <c r="G1802" s="15">
        <f t="shared" si="124"/>
        <v>3</v>
      </c>
      <c r="H1802" s="49">
        <v>0.46</v>
      </c>
      <c r="I1802" s="89">
        <f t="shared" si="121"/>
        <v>131.19999999999999</v>
      </c>
      <c r="J1802" s="89"/>
    </row>
    <row r="1803" spans="1:10" x14ac:dyDescent="0.35">
      <c r="A1803" s="15" t="str">
        <f>Pivot!A1805</f>
        <v>10609001811435</v>
      </c>
      <c r="B1803" s="90">
        <f>Pivot!B1805</f>
        <v>41299</v>
      </c>
      <c r="C1803" s="15">
        <f>Pivot!C1805</f>
        <v>2</v>
      </c>
      <c r="D1803" s="118">
        <f>Pivot!D1805</f>
        <v>54.65</v>
      </c>
      <c r="E1803" s="15">
        <f t="shared" si="122"/>
        <v>1</v>
      </c>
      <c r="F1803" s="15">
        <f t="shared" si="123"/>
        <v>1</v>
      </c>
      <c r="G1803" s="15">
        <f t="shared" si="124"/>
        <v>3</v>
      </c>
      <c r="H1803" s="49">
        <v>0.54</v>
      </c>
      <c r="I1803" s="89">
        <f t="shared" si="121"/>
        <v>109.3</v>
      </c>
      <c r="J1803" s="89"/>
    </row>
    <row r="1804" spans="1:10" x14ac:dyDescent="0.35">
      <c r="A1804" s="15" t="str">
        <f>Pivot!A1806</f>
        <v>10609001811500</v>
      </c>
      <c r="B1804" s="90">
        <f>Pivot!B1806</f>
        <v>41576</v>
      </c>
      <c r="C1804" s="15">
        <f>Pivot!C1806</f>
        <v>9</v>
      </c>
      <c r="D1804" s="118">
        <f>Pivot!D1806</f>
        <v>37.895555555555561</v>
      </c>
      <c r="E1804" s="15">
        <f t="shared" si="122"/>
        <v>3</v>
      </c>
      <c r="F1804" s="15">
        <f t="shared" si="123"/>
        <v>1</v>
      </c>
      <c r="G1804" s="15">
        <f t="shared" si="124"/>
        <v>2</v>
      </c>
      <c r="H1804" s="49">
        <v>0.36</v>
      </c>
      <c r="I1804" s="89">
        <f t="shared" si="121"/>
        <v>341.06000000000006</v>
      </c>
      <c r="J1804" s="89"/>
    </row>
    <row r="1805" spans="1:10" x14ac:dyDescent="0.35">
      <c r="A1805" s="15" t="str">
        <f>Pivot!A1807</f>
        <v>10609001811765</v>
      </c>
      <c r="B1805" s="90">
        <f>Pivot!B1807</f>
        <v>41558</v>
      </c>
      <c r="C1805" s="15">
        <f>Pivot!C1807</f>
        <v>38</v>
      </c>
      <c r="D1805" s="118">
        <f>Pivot!D1807</f>
        <v>15.452631578947363</v>
      </c>
      <c r="E1805" s="15">
        <f t="shared" si="122"/>
        <v>3</v>
      </c>
      <c r="F1805" s="15">
        <f t="shared" si="123"/>
        <v>3</v>
      </c>
      <c r="G1805" s="15">
        <f t="shared" si="124"/>
        <v>2</v>
      </c>
      <c r="H1805" s="49">
        <v>0.21</v>
      </c>
      <c r="I1805" s="89">
        <f t="shared" si="121"/>
        <v>587.19999999999982</v>
      </c>
      <c r="J1805" s="89"/>
    </row>
    <row r="1806" spans="1:10" x14ac:dyDescent="0.35">
      <c r="A1806" s="15" t="str">
        <f>Pivot!A1808</f>
        <v>10609001811849</v>
      </c>
      <c r="B1806" s="90">
        <f>Pivot!B1808</f>
        <v>41284</v>
      </c>
      <c r="C1806" s="15">
        <f>Pivot!C1808</f>
        <v>1</v>
      </c>
      <c r="D1806" s="118">
        <f>Pivot!D1808</f>
        <v>30</v>
      </c>
      <c r="E1806" s="15">
        <f t="shared" si="122"/>
        <v>1</v>
      </c>
      <c r="F1806" s="15">
        <f t="shared" si="123"/>
        <v>1</v>
      </c>
      <c r="G1806" s="15">
        <f t="shared" si="124"/>
        <v>2</v>
      </c>
      <c r="H1806" s="49">
        <v>0.81</v>
      </c>
      <c r="I1806" s="89">
        <f t="shared" si="121"/>
        <v>30</v>
      </c>
      <c r="J1806" s="89"/>
    </row>
    <row r="1807" spans="1:10" x14ac:dyDescent="0.35">
      <c r="A1807" s="15" t="str">
        <f>Pivot!A1809</f>
        <v>10609001811922</v>
      </c>
      <c r="B1807" s="90">
        <f>Pivot!B1809</f>
        <v>41555</v>
      </c>
      <c r="C1807" s="15">
        <f>Pivot!C1809</f>
        <v>15</v>
      </c>
      <c r="D1807" s="118">
        <f>Pivot!D1809</f>
        <v>40.230000000000004</v>
      </c>
      <c r="E1807" s="15">
        <f t="shared" si="122"/>
        <v>3</v>
      </c>
      <c r="F1807" s="15">
        <f t="shared" si="123"/>
        <v>2</v>
      </c>
      <c r="G1807" s="15">
        <f t="shared" si="124"/>
        <v>3</v>
      </c>
      <c r="H1807" s="49">
        <v>0.32</v>
      </c>
      <c r="I1807" s="89">
        <f t="shared" si="121"/>
        <v>603.45000000000005</v>
      </c>
      <c r="J1807" s="89"/>
    </row>
    <row r="1808" spans="1:10" x14ac:dyDescent="0.35">
      <c r="A1808" s="15" t="str">
        <f>Pivot!A1810</f>
        <v>10609001812003</v>
      </c>
      <c r="B1808" s="90">
        <f>Pivot!B1810</f>
        <v>41570</v>
      </c>
      <c r="C1808" s="15">
        <f>Pivot!C1810</f>
        <v>9</v>
      </c>
      <c r="D1808" s="118">
        <f>Pivot!D1810</f>
        <v>28.577777777777776</v>
      </c>
      <c r="E1808" s="15">
        <f t="shared" si="122"/>
        <v>3</v>
      </c>
      <c r="F1808" s="15">
        <f t="shared" si="123"/>
        <v>1</v>
      </c>
      <c r="G1808" s="15">
        <f t="shared" si="124"/>
        <v>2</v>
      </c>
      <c r="H1808" s="49">
        <v>0.8</v>
      </c>
      <c r="I1808" s="89">
        <f t="shared" si="121"/>
        <v>257.2</v>
      </c>
      <c r="J1808" s="89"/>
    </row>
    <row r="1809" spans="1:10" x14ac:dyDescent="0.35">
      <c r="A1809" s="15" t="str">
        <f>Pivot!A1811</f>
        <v>10609001812185</v>
      </c>
      <c r="B1809" s="90">
        <f>Pivot!B1811</f>
        <v>41570</v>
      </c>
      <c r="C1809" s="15">
        <f>Pivot!C1811</f>
        <v>5</v>
      </c>
      <c r="D1809" s="118">
        <f>Pivot!D1811</f>
        <v>28.25</v>
      </c>
      <c r="E1809" s="15">
        <f t="shared" si="122"/>
        <v>3</v>
      </c>
      <c r="F1809" s="15">
        <f t="shared" si="123"/>
        <v>1</v>
      </c>
      <c r="G1809" s="15">
        <f t="shared" si="124"/>
        <v>2</v>
      </c>
      <c r="H1809" s="49">
        <v>0.62</v>
      </c>
      <c r="I1809" s="89">
        <f t="shared" si="121"/>
        <v>141.25</v>
      </c>
      <c r="J1809" s="89"/>
    </row>
    <row r="1810" spans="1:10" x14ac:dyDescent="0.35">
      <c r="A1810" s="15" t="str">
        <f>Pivot!A1812</f>
        <v>10609001812268</v>
      </c>
      <c r="B1810" s="90">
        <f>Pivot!B1812</f>
        <v>41280</v>
      </c>
      <c r="C1810" s="15">
        <f>Pivot!C1812</f>
        <v>1</v>
      </c>
      <c r="D1810" s="118">
        <f>Pivot!D1812</f>
        <v>35.75</v>
      </c>
      <c r="E1810" s="15">
        <f t="shared" si="122"/>
        <v>1</v>
      </c>
      <c r="F1810" s="15">
        <f t="shared" si="123"/>
        <v>1</v>
      </c>
      <c r="G1810" s="15">
        <f t="shared" si="124"/>
        <v>2</v>
      </c>
      <c r="H1810" s="49">
        <v>0.15</v>
      </c>
      <c r="I1810" s="89">
        <f t="shared" si="121"/>
        <v>35.75</v>
      </c>
      <c r="J1810" s="89"/>
    </row>
    <row r="1811" spans="1:10" x14ac:dyDescent="0.35">
      <c r="A1811" s="15" t="str">
        <f>Pivot!A1813</f>
        <v>10609001812342</v>
      </c>
      <c r="B1811" s="90">
        <f>Pivot!B1813</f>
        <v>41280</v>
      </c>
      <c r="C1811" s="15">
        <f>Pivot!C1813</f>
        <v>1</v>
      </c>
      <c r="D1811" s="118">
        <f>Pivot!D1813</f>
        <v>3.5</v>
      </c>
      <c r="E1811" s="15">
        <f t="shared" si="122"/>
        <v>1</v>
      </c>
      <c r="F1811" s="15">
        <f t="shared" si="123"/>
        <v>1</v>
      </c>
      <c r="G1811" s="15">
        <f t="shared" si="124"/>
        <v>1</v>
      </c>
      <c r="H1811" s="49">
        <v>0.78</v>
      </c>
      <c r="I1811" s="89">
        <f t="shared" si="121"/>
        <v>3.5</v>
      </c>
      <c r="J1811" s="89"/>
    </row>
    <row r="1812" spans="1:10" x14ac:dyDescent="0.35">
      <c r="A1812" s="15" t="str">
        <f>Pivot!A1814</f>
        <v>10609001812425</v>
      </c>
      <c r="B1812" s="90">
        <f>Pivot!B1814</f>
        <v>41280</v>
      </c>
      <c r="C1812" s="15">
        <f>Pivot!C1814</f>
        <v>1</v>
      </c>
      <c r="D1812" s="118">
        <f>Pivot!D1814</f>
        <v>50.75</v>
      </c>
      <c r="E1812" s="15">
        <f t="shared" si="122"/>
        <v>1</v>
      </c>
      <c r="F1812" s="15">
        <f t="shared" si="123"/>
        <v>1</v>
      </c>
      <c r="G1812" s="15">
        <f t="shared" si="124"/>
        <v>3</v>
      </c>
      <c r="H1812" s="49">
        <v>0.74</v>
      </c>
      <c r="I1812" s="89">
        <f t="shared" si="121"/>
        <v>50.75</v>
      </c>
      <c r="J1812" s="89"/>
    </row>
    <row r="1813" spans="1:10" x14ac:dyDescent="0.35">
      <c r="A1813" s="15" t="str">
        <f>Pivot!A1815</f>
        <v>10609001812599</v>
      </c>
      <c r="B1813" s="90">
        <f>Pivot!B1815</f>
        <v>41279</v>
      </c>
      <c r="C1813" s="15">
        <f>Pivot!C1815</f>
        <v>1</v>
      </c>
      <c r="D1813" s="118">
        <f>Pivot!D1815</f>
        <v>62.45</v>
      </c>
      <c r="E1813" s="15">
        <f t="shared" si="122"/>
        <v>1</v>
      </c>
      <c r="F1813" s="15">
        <f t="shared" si="123"/>
        <v>1</v>
      </c>
      <c r="G1813" s="15">
        <f t="shared" si="124"/>
        <v>3</v>
      </c>
      <c r="H1813" s="49">
        <v>0.25</v>
      </c>
      <c r="I1813" s="89">
        <f t="shared" si="121"/>
        <v>62.45</v>
      </c>
      <c r="J1813" s="89"/>
    </row>
    <row r="1814" spans="1:10" x14ac:dyDescent="0.35">
      <c r="A1814" s="15" t="str">
        <f>Pivot!A1816</f>
        <v>10609001812672</v>
      </c>
      <c r="B1814" s="90">
        <f>Pivot!B1816</f>
        <v>41549</v>
      </c>
      <c r="C1814" s="15">
        <f>Pivot!C1816</f>
        <v>7</v>
      </c>
      <c r="D1814" s="118">
        <f>Pivot!D1816</f>
        <v>11.785714285714286</v>
      </c>
      <c r="E1814" s="15">
        <f t="shared" si="122"/>
        <v>3</v>
      </c>
      <c r="F1814" s="15">
        <f t="shared" si="123"/>
        <v>1</v>
      </c>
      <c r="G1814" s="15">
        <f t="shared" si="124"/>
        <v>2</v>
      </c>
      <c r="H1814" s="49">
        <v>0.01</v>
      </c>
      <c r="I1814" s="89">
        <f t="shared" si="121"/>
        <v>82.5</v>
      </c>
      <c r="J1814" s="89"/>
    </row>
    <row r="1815" spans="1:10" x14ac:dyDescent="0.35">
      <c r="A1815" s="15" t="str">
        <f>Pivot!A1817</f>
        <v>10609001812755</v>
      </c>
      <c r="B1815" s="90">
        <f>Pivot!B1817</f>
        <v>41285</v>
      </c>
      <c r="C1815" s="15">
        <f>Pivot!C1817</f>
        <v>1</v>
      </c>
      <c r="D1815" s="118">
        <f>Pivot!D1817</f>
        <v>58.15</v>
      </c>
      <c r="E1815" s="15">
        <f t="shared" si="122"/>
        <v>1</v>
      </c>
      <c r="F1815" s="15">
        <f t="shared" si="123"/>
        <v>1</v>
      </c>
      <c r="G1815" s="15">
        <f t="shared" si="124"/>
        <v>3</v>
      </c>
      <c r="H1815" s="49">
        <v>0.82</v>
      </c>
      <c r="I1815" s="89">
        <f t="shared" si="121"/>
        <v>58.15</v>
      </c>
      <c r="J1815" s="89"/>
    </row>
    <row r="1816" spans="1:10" x14ac:dyDescent="0.35">
      <c r="A1816" s="15" t="str">
        <f>Pivot!A1818</f>
        <v>10609001812839</v>
      </c>
      <c r="B1816" s="90">
        <f>Pivot!B1818</f>
        <v>41419</v>
      </c>
      <c r="C1816" s="15">
        <f>Pivot!C1818</f>
        <v>3</v>
      </c>
      <c r="D1816" s="118">
        <f>Pivot!D1818</f>
        <v>22.716666666666669</v>
      </c>
      <c r="E1816" s="15">
        <f t="shared" si="122"/>
        <v>2</v>
      </c>
      <c r="F1816" s="15">
        <f t="shared" si="123"/>
        <v>1</v>
      </c>
      <c r="G1816" s="15">
        <f t="shared" si="124"/>
        <v>2</v>
      </c>
      <c r="H1816" s="49">
        <v>0.13</v>
      </c>
      <c r="I1816" s="89">
        <f t="shared" si="121"/>
        <v>68.150000000000006</v>
      </c>
      <c r="J1816" s="89"/>
    </row>
    <row r="1817" spans="1:10" x14ac:dyDescent="0.35">
      <c r="A1817" s="15" t="str">
        <f>Pivot!A1819</f>
        <v>10609001812912</v>
      </c>
      <c r="B1817" s="90">
        <f>Pivot!B1819</f>
        <v>41461</v>
      </c>
      <c r="C1817" s="15">
        <f>Pivot!C1819</f>
        <v>4</v>
      </c>
      <c r="D1817" s="118">
        <f>Pivot!D1819</f>
        <v>59.087499999999999</v>
      </c>
      <c r="E1817" s="15">
        <f t="shared" si="122"/>
        <v>2</v>
      </c>
      <c r="F1817" s="15">
        <f t="shared" si="123"/>
        <v>1</v>
      </c>
      <c r="G1817" s="15">
        <f t="shared" si="124"/>
        <v>3</v>
      </c>
      <c r="H1817" s="49">
        <v>0.28000000000000003</v>
      </c>
      <c r="I1817" s="89">
        <f t="shared" si="121"/>
        <v>236.35</v>
      </c>
      <c r="J1817" s="89"/>
    </row>
    <row r="1818" spans="1:10" x14ac:dyDescent="0.35">
      <c r="A1818" s="15" t="str">
        <f>Pivot!A1820</f>
        <v>10609001813092</v>
      </c>
      <c r="B1818" s="90">
        <f>Pivot!B1820</f>
        <v>41284</v>
      </c>
      <c r="C1818" s="15">
        <f>Pivot!C1820</f>
        <v>1</v>
      </c>
      <c r="D1818" s="118">
        <f>Pivot!D1820</f>
        <v>10.75</v>
      </c>
      <c r="E1818" s="15">
        <f t="shared" si="122"/>
        <v>1</v>
      </c>
      <c r="F1818" s="15">
        <f t="shared" si="123"/>
        <v>1</v>
      </c>
      <c r="G1818" s="15">
        <f t="shared" si="124"/>
        <v>2</v>
      </c>
      <c r="H1818" s="49">
        <v>0.62</v>
      </c>
      <c r="I1818" s="89">
        <f t="shared" si="121"/>
        <v>10.75</v>
      </c>
      <c r="J1818" s="89"/>
    </row>
    <row r="1819" spans="1:10" x14ac:dyDescent="0.35">
      <c r="A1819" s="15" t="str">
        <f>Pivot!A1821</f>
        <v>10609001813175</v>
      </c>
      <c r="B1819" s="90">
        <f>Pivot!B1821</f>
        <v>41290</v>
      </c>
      <c r="C1819" s="15">
        <f>Pivot!C1821</f>
        <v>1</v>
      </c>
      <c r="D1819" s="118">
        <f>Pivot!D1821</f>
        <v>8</v>
      </c>
      <c r="E1819" s="15">
        <f t="shared" si="122"/>
        <v>1</v>
      </c>
      <c r="F1819" s="15">
        <f t="shared" si="123"/>
        <v>1</v>
      </c>
      <c r="G1819" s="15">
        <f t="shared" si="124"/>
        <v>1</v>
      </c>
      <c r="H1819" s="49">
        <v>0.81</v>
      </c>
      <c r="I1819" s="89">
        <f t="shared" si="121"/>
        <v>8</v>
      </c>
      <c r="J1819" s="89"/>
    </row>
    <row r="1820" spans="1:10" x14ac:dyDescent="0.35">
      <c r="A1820" s="15" t="str">
        <f>Pivot!A1822</f>
        <v>10609001813258</v>
      </c>
      <c r="B1820" s="90">
        <f>Pivot!B1822</f>
        <v>41284</v>
      </c>
      <c r="C1820" s="15">
        <f>Pivot!C1822</f>
        <v>1</v>
      </c>
      <c r="D1820" s="118">
        <f>Pivot!D1822</f>
        <v>30.67</v>
      </c>
      <c r="E1820" s="15">
        <f t="shared" si="122"/>
        <v>1</v>
      </c>
      <c r="F1820" s="15">
        <f t="shared" si="123"/>
        <v>1</v>
      </c>
      <c r="G1820" s="15">
        <f t="shared" si="124"/>
        <v>2</v>
      </c>
      <c r="H1820" s="49">
        <v>0.85</v>
      </c>
      <c r="I1820" s="89">
        <f t="shared" si="121"/>
        <v>30.67</v>
      </c>
      <c r="J1820" s="89"/>
    </row>
    <row r="1821" spans="1:10" x14ac:dyDescent="0.35">
      <c r="A1821" s="15" t="str">
        <f>Pivot!A1823</f>
        <v>10609001813332</v>
      </c>
      <c r="B1821" s="90">
        <f>Pivot!B1823</f>
        <v>41581</v>
      </c>
      <c r="C1821" s="15">
        <f>Pivot!C1823</f>
        <v>8</v>
      </c>
      <c r="D1821" s="118">
        <f>Pivot!D1823</f>
        <v>42.9375</v>
      </c>
      <c r="E1821" s="15">
        <f t="shared" si="122"/>
        <v>3</v>
      </c>
      <c r="F1821" s="15">
        <f t="shared" si="123"/>
        <v>1</v>
      </c>
      <c r="G1821" s="15">
        <f t="shared" si="124"/>
        <v>3</v>
      </c>
      <c r="H1821" s="49">
        <v>0.93</v>
      </c>
      <c r="I1821" s="89">
        <f t="shared" si="121"/>
        <v>343.5</v>
      </c>
      <c r="J1821" s="89"/>
    </row>
    <row r="1822" spans="1:10" x14ac:dyDescent="0.35">
      <c r="A1822" s="15" t="str">
        <f>Pivot!A1824</f>
        <v>10609001813415</v>
      </c>
      <c r="B1822" s="90">
        <f>Pivot!B1824</f>
        <v>41293</v>
      </c>
      <c r="C1822" s="15">
        <f>Pivot!C1824</f>
        <v>1</v>
      </c>
      <c r="D1822" s="118">
        <f>Pivot!D1824</f>
        <v>33.299999999999997</v>
      </c>
      <c r="E1822" s="15">
        <f t="shared" si="122"/>
        <v>1</v>
      </c>
      <c r="F1822" s="15">
        <f t="shared" si="123"/>
        <v>1</v>
      </c>
      <c r="G1822" s="15">
        <f t="shared" si="124"/>
        <v>2</v>
      </c>
      <c r="H1822" s="49">
        <v>0.2</v>
      </c>
      <c r="I1822" s="89">
        <f t="shared" si="121"/>
        <v>33.299999999999997</v>
      </c>
      <c r="J1822" s="89"/>
    </row>
    <row r="1823" spans="1:10" x14ac:dyDescent="0.35">
      <c r="A1823" s="15" t="str">
        <f>Pivot!A1825</f>
        <v>10609001813589</v>
      </c>
      <c r="B1823" s="90">
        <f>Pivot!B1825</f>
        <v>41287</v>
      </c>
      <c r="C1823" s="15">
        <f>Pivot!C1825</f>
        <v>1</v>
      </c>
      <c r="D1823" s="118">
        <f>Pivot!D1825</f>
        <v>22.4</v>
      </c>
      <c r="E1823" s="15">
        <f t="shared" si="122"/>
        <v>1</v>
      </c>
      <c r="F1823" s="15">
        <f t="shared" si="123"/>
        <v>1</v>
      </c>
      <c r="G1823" s="15">
        <f t="shared" si="124"/>
        <v>2</v>
      </c>
      <c r="H1823" s="49">
        <v>0.05</v>
      </c>
      <c r="I1823" s="89">
        <f t="shared" si="121"/>
        <v>22.4</v>
      </c>
      <c r="J1823" s="89"/>
    </row>
    <row r="1824" spans="1:10" x14ac:dyDescent="0.35">
      <c r="A1824" s="15" t="str">
        <f>Pivot!A1826</f>
        <v>10609001813662</v>
      </c>
      <c r="B1824" s="90">
        <f>Pivot!B1826</f>
        <v>41283</v>
      </c>
      <c r="C1824" s="15">
        <f>Pivot!C1826</f>
        <v>1</v>
      </c>
      <c r="D1824" s="118">
        <f>Pivot!D1826</f>
        <v>65.150000000000006</v>
      </c>
      <c r="E1824" s="15">
        <f t="shared" si="122"/>
        <v>1</v>
      </c>
      <c r="F1824" s="15">
        <f t="shared" si="123"/>
        <v>1</v>
      </c>
      <c r="G1824" s="15">
        <f t="shared" si="124"/>
        <v>3</v>
      </c>
      <c r="H1824" s="49">
        <v>0.72</v>
      </c>
      <c r="I1824" s="89">
        <f t="shared" si="121"/>
        <v>65.150000000000006</v>
      </c>
      <c r="J1824" s="89"/>
    </row>
    <row r="1825" spans="1:10" x14ac:dyDescent="0.35">
      <c r="A1825" s="15" t="str">
        <f>Pivot!A1827</f>
        <v>10609001813746</v>
      </c>
      <c r="B1825" s="90">
        <f>Pivot!B1827</f>
        <v>41286</v>
      </c>
      <c r="C1825" s="15">
        <f>Pivot!C1827</f>
        <v>1</v>
      </c>
      <c r="D1825" s="118">
        <f>Pivot!D1827</f>
        <v>54.65</v>
      </c>
      <c r="E1825" s="15">
        <f t="shared" si="122"/>
        <v>1</v>
      </c>
      <c r="F1825" s="15">
        <f t="shared" si="123"/>
        <v>1</v>
      </c>
      <c r="G1825" s="15">
        <f t="shared" si="124"/>
        <v>3</v>
      </c>
      <c r="H1825" s="49">
        <v>0.56999999999999995</v>
      </c>
      <c r="I1825" s="89">
        <f t="shared" si="121"/>
        <v>54.65</v>
      </c>
      <c r="J1825" s="89"/>
    </row>
    <row r="1826" spans="1:10" x14ac:dyDescent="0.35">
      <c r="A1826" s="15" t="str">
        <f>Pivot!A1828</f>
        <v>10609001813829</v>
      </c>
      <c r="B1826" s="90">
        <f>Pivot!B1828</f>
        <v>41546</v>
      </c>
      <c r="C1826" s="15">
        <f>Pivot!C1828</f>
        <v>6</v>
      </c>
      <c r="D1826" s="118">
        <f>Pivot!D1828</f>
        <v>13.413333333333334</v>
      </c>
      <c r="E1826" s="15">
        <f t="shared" si="122"/>
        <v>3</v>
      </c>
      <c r="F1826" s="15">
        <f t="shared" si="123"/>
        <v>1</v>
      </c>
      <c r="G1826" s="15">
        <f t="shared" si="124"/>
        <v>2</v>
      </c>
      <c r="H1826" s="49">
        <v>0.2</v>
      </c>
      <c r="I1826" s="89">
        <f t="shared" si="121"/>
        <v>80.48</v>
      </c>
      <c r="J1826" s="89"/>
    </row>
    <row r="1827" spans="1:10" x14ac:dyDescent="0.35">
      <c r="A1827" s="15" t="str">
        <f>Pivot!A1829</f>
        <v>10609001813902</v>
      </c>
      <c r="B1827" s="90">
        <f>Pivot!B1829</f>
        <v>41307</v>
      </c>
      <c r="C1827" s="15">
        <f>Pivot!C1829</f>
        <v>1</v>
      </c>
      <c r="D1827" s="118">
        <f>Pivot!D1829</f>
        <v>15.45</v>
      </c>
      <c r="E1827" s="15">
        <f t="shared" si="122"/>
        <v>1</v>
      </c>
      <c r="F1827" s="15">
        <f t="shared" si="123"/>
        <v>1</v>
      </c>
      <c r="G1827" s="15">
        <f t="shared" si="124"/>
        <v>2</v>
      </c>
      <c r="H1827" s="49">
        <v>0.87</v>
      </c>
      <c r="I1827" s="89">
        <f t="shared" si="121"/>
        <v>15.45</v>
      </c>
      <c r="J1827" s="89"/>
    </row>
    <row r="1828" spans="1:10" x14ac:dyDescent="0.35">
      <c r="A1828" s="15" t="str">
        <f>Pivot!A1830</f>
        <v>10609001814082</v>
      </c>
      <c r="B1828" s="90">
        <f>Pivot!B1830</f>
        <v>41341</v>
      </c>
      <c r="C1828" s="15">
        <f>Pivot!C1830</f>
        <v>3</v>
      </c>
      <c r="D1828" s="118">
        <f>Pivot!D1830</f>
        <v>40.18333333333333</v>
      </c>
      <c r="E1828" s="15">
        <f t="shared" si="122"/>
        <v>1</v>
      </c>
      <c r="F1828" s="15">
        <f t="shared" si="123"/>
        <v>1</v>
      </c>
      <c r="G1828" s="15">
        <f t="shared" si="124"/>
        <v>3</v>
      </c>
      <c r="H1828" s="49">
        <v>0.48</v>
      </c>
      <c r="I1828" s="89">
        <f t="shared" si="121"/>
        <v>120.54999999999998</v>
      </c>
      <c r="J1828" s="89"/>
    </row>
    <row r="1829" spans="1:10" x14ac:dyDescent="0.35">
      <c r="A1829" s="15" t="str">
        <f>Pivot!A1831</f>
        <v>10609001814249</v>
      </c>
      <c r="B1829" s="90">
        <f>Pivot!B1831</f>
        <v>41303</v>
      </c>
      <c r="C1829" s="15">
        <f>Pivot!C1831</f>
        <v>1</v>
      </c>
      <c r="D1829" s="118">
        <f>Pivot!D1831</f>
        <v>31.4</v>
      </c>
      <c r="E1829" s="15">
        <f t="shared" si="122"/>
        <v>1</v>
      </c>
      <c r="F1829" s="15">
        <f t="shared" si="123"/>
        <v>1</v>
      </c>
      <c r="G1829" s="15">
        <f t="shared" si="124"/>
        <v>2</v>
      </c>
      <c r="H1829" s="49">
        <v>0.16</v>
      </c>
      <c r="I1829" s="89">
        <f t="shared" si="121"/>
        <v>31.4</v>
      </c>
      <c r="J1829" s="89"/>
    </row>
    <row r="1830" spans="1:10" x14ac:dyDescent="0.35">
      <c r="A1830" s="15" t="str">
        <f>Pivot!A1832</f>
        <v>10609001814322</v>
      </c>
      <c r="B1830" s="90">
        <f>Pivot!B1832</f>
        <v>41302</v>
      </c>
      <c r="C1830" s="15">
        <f>Pivot!C1832</f>
        <v>1</v>
      </c>
      <c r="D1830" s="118">
        <f>Pivot!D1832</f>
        <v>23.7</v>
      </c>
      <c r="E1830" s="15">
        <f t="shared" si="122"/>
        <v>1</v>
      </c>
      <c r="F1830" s="15">
        <f t="shared" si="123"/>
        <v>1</v>
      </c>
      <c r="G1830" s="15">
        <f t="shared" si="124"/>
        <v>2</v>
      </c>
      <c r="H1830" s="49">
        <v>0.3</v>
      </c>
      <c r="I1830" s="89">
        <f t="shared" si="121"/>
        <v>23.7</v>
      </c>
      <c r="J1830" s="89"/>
    </row>
    <row r="1831" spans="1:10" x14ac:dyDescent="0.35">
      <c r="A1831" s="15" t="str">
        <f>Pivot!A1833</f>
        <v>10609001814579</v>
      </c>
      <c r="B1831" s="90">
        <f>Pivot!B1833</f>
        <v>41282</v>
      </c>
      <c r="C1831" s="15">
        <f>Pivot!C1833</f>
        <v>2</v>
      </c>
      <c r="D1831" s="118">
        <f>Pivot!D1833</f>
        <v>24.1</v>
      </c>
      <c r="E1831" s="15">
        <f t="shared" si="122"/>
        <v>1</v>
      </c>
      <c r="F1831" s="15">
        <f t="shared" si="123"/>
        <v>1</v>
      </c>
      <c r="G1831" s="15">
        <f t="shared" si="124"/>
        <v>2</v>
      </c>
      <c r="H1831" s="49">
        <v>0.04</v>
      </c>
      <c r="I1831" s="89">
        <f t="shared" si="121"/>
        <v>48.2</v>
      </c>
      <c r="J1831" s="89"/>
    </row>
    <row r="1832" spans="1:10" x14ac:dyDescent="0.35">
      <c r="A1832" s="15" t="str">
        <f>Pivot!A1834</f>
        <v>10609001814652</v>
      </c>
      <c r="B1832" s="90">
        <f>Pivot!B1834</f>
        <v>41283</v>
      </c>
      <c r="C1832" s="15">
        <f>Pivot!C1834</f>
        <v>1</v>
      </c>
      <c r="D1832" s="118">
        <f>Pivot!D1834</f>
        <v>15.45</v>
      </c>
      <c r="E1832" s="15">
        <f t="shared" si="122"/>
        <v>1</v>
      </c>
      <c r="F1832" s="15">
        <f t="shared" si="123"/>
        <v>1</v>
      </c>
      <c r="G1832" s="15">
        <f t="shared" si="124"/>
        <v>2</v>
      </c>
      <c r="H1832" s="49">
        <v>0.32</v>
      </c>
      <c r="I1832" s="89">
        <f t="shared" si="121"/>
        <v>15.45</v>
      </c>
      <c r="J1832" s="89"/>
    </row>
    <row r="1833" spans="1:10" x14ac:dyDescent="0.35">
      <c r="A1833" s="15" t="str">
        <f>Pivot!A1835</f>
        <v>10609001814736</v>
      </c>
      <c r="B1833" s="90">
        <f>Pivot!B1835</f>
        <v>41282</v>
      </c>
      <c r="C1833" s="15">
        <f>Pivot!C1835</f>
        <v>1</v>
      </c>
      <c r="D1833" s="118">
        <f>Pivot!D1835</f>
        <v>6.15</v>
      </c>
      <c r="E1833" s="15">
        <f t="shared" si="122"/>
        <v>1</v>
      </c>
      <c r="F1833" s="15">
        <f t="shared" si="123"/>
        <v>1</v>
      </c>
      <c r="G1833" s="15">
        <f t="shared" si="124"/>
        <v>1</v>
      </c>
      <c r="H1833" s="49">
        <v>0.95</v>
      </c>
      <c r="I1833" s="89">
        <f t="shared" si="121"/>
        <v>6.15</v>
      </c>
      <c r="J1833" s="89"/>
    </row>
    <row r="1834" spans="1:10" x14ac:dyDescent="0.35">
      <c r="A1834" s="15" t="str">
        <f>Pivot!A1836</f>
        <v>10609001814819</v>
      </c>
      <c r="B1834" s="90">
        <f>Pivot!B1836</f>
        <v>41283</v>
      </c>
      <c r="C1834" s="15">
        <f>Pivot!C1836</f>
        <v>1</v>
      </c>
      <c r="D1834" s="118">
        <f>Pivot!D1836</f>
        <v>23.7</v>
      </c>
      <c r="E1834" s="15">
        <f t="shared" si="122"/>
        <v>1</v>
      </c>
      <c r="F1834" s="15">
        <f t="shared" si="123"/>
        <v>1</v>
      </c>
      <c r="G1834" s="15">
        <f t="shared" si="124"/>
        <v>2</v>
      </c>
      <c r="H1834" s="49">
        <v>0.96</v>
      </c>
      <c r="I1834" s="89">
        <f t="shared" si="121"/>
        <v>23.7</v>
      </c>
      <c r="J1834" s="89"/>
    </row>
    <row r="1835" spans="1:10" x14ac:dyDescent="0.35">
      <c r="A1835" s="15" t="str">
        <f>Pivot!A1837</f>
        <v>10609001814991</v>
      </c>
      <c r="B1835" s="90">
        <f>Pivot!B1837</f>
        <v>41362</v>
      </c>
      <c r="C1835" s="15">
        <f>Pivot!C1837</f>
        <v>4</v>
      </c>
      <c r="D1835" s="118">
        <f>Pivot!D1837</f>
        <v>20.537500000000001</v>
      </c>
      <c r="E1835" s="15">
        <f t="shared" si="122"/>
        <v>1</v>
      </c>
      <c r="F1835" s="15">
        <f t="shared" si="123"/>
        <v>1</v>
      </c>
      <c r="G1835" s="15">
        <f t="shared" si="124"/>
        <v>2</v>
      </c>
      <c r="H1835" s="49">
        <v>0.61</v>
      </c>
      <c r="I1835" s="89">
        <f t="shared" si="121"/>
        <v>82.15</v>
      </c>
      <c r="J1835" s="89"/>
    </row>
    <row r="1836" spans="1:10" x14ac:dyDescent="0.35">
      <c r="A1836" s="15" t="str">
        <f>Pivot!A1838</f>
        <v>10609001815071</v>
      </c>
      <c r="B1836" s="90">
        <f>Pivot!B1838</f>
        <v>41426</v>
      </c>
      <c r="C1836" s="15">
        <f>Pivot!C1838</f>
        <v>17</v>
      </c>
      <c r="D1836" s="118">
        <f>Pivot!D1838</f>
        <v>8.7705882352941167</v>
      </c>
      <c r="E1836" s="15">
        <f t="shared" si="122"/>
        <v>2</v>
      </c>
      <c r="F1836" s="15">
        <f t="shared" si="123"/>
        <v>2</v>
      </c>
      <c r="G1836" s="15">
        <f t="shared" si="124"/>
        <v>1</v>
      </c>
      <c r="H1836" s="49">
        <v>0.14000000000000001</v>
      </c>
      <c r="I1836" s="89">
        <f t="shared" si="121"/>
        <v>149.1</v>
      </c>
      <c r="J1836" s="89"/>
    </row>
    <row r="1837" spans="1:10" x14ac:dyDescent="0.35">
      <c r="A1837" s="15" t="str">
        <f>Pivot!A1839</f>
        <v>10609001815154</v>
      </c>
      <c r="B1837" s="90">
        <f>Pivot!B1839</f>
        <v>41362</v>
      </c>
      <c r="C1837" s="15">
        <f>Pivot!C1839</f>
        <v>3</v>
      </c>
      <c r="D1837" s="118">
        <f>Pivot!D1839</f>
        <v>25.716666666666669</v>
      </c>
      <c r="E1837" s="15">
        <f t="shared" si="122"/>
        <v>1</v>
      </c>
      <c r="F1837" s="15">
        <f t="shared" si="123"/>
        <v>1</v>
      </c>
      <c r="G1837" s="15">
        <f t="shared" si="124"/>
        <v>2</v>
      </c>
      <c r="H1837" s="49">
        <v>0.57999999999999996</v>
      </c>
      <c r="I1837" s="89">
        <f t="shared" si="121"/>
        <v>77.150000000000006</v>
      </c>
      <c r="J1837" s="89"/>
    </row>
    <row r="1838" spans="1:10" x14ac:dyDescent="0.35">
      <c r="A1838" s="15" t="str">
        <f>Pivot!A1840</f>
        <v>10609001815238</v>
      </c>
      <c r="B1838" s="90">
        <f>Pivot!B1840</f>
        <v>41395</v>
      </c>
      <c r="C1838" s="15">
        <f>Pivot!C1840</f>
        <v>3</v>
      </c>
      <c r="D1838" s="118">
        <f>Pivot!D1840</f>
        <v>23.316666666666666</v>
      </c>
      <c r="E1838" s="15">
        <f t="shared" si="122"/>
        <v>2</v>
      </c>
      <c r="F1838" s="15">
        <f t="shared" si="123"/>
        <v>1</v>
      </c>
      <c r="G1838" s="15">
        <f t="shared" si="124"/>
        <v>2</v>
      </c>
      <c r="H1838" s="49">
        <v>0.9</v>
      </c>
      <c r="I1838" s="89">
        <f t="shared" si="121"/>
        <v>69.95</v>
      </c>
      <c r="J1838" s="89"/>
    </row>
    <row r="1839" spans="1:10" x14ac:dyDescent="0.35">
      <c r="A1839" s="15" t="str">
        <f>Pivot!A1841</f>
        <v>10609001815311</v>
      </c>
      <c r="B1839" s="90">
        <f>Pivot!B1841</f>
        <v>41369</v>
      </c>
      <c r="C1839" s="15">
        <f>Pivot!C1841</f>
        <v>1</v>
      </c>
      <c r="D1839" s="118">
        <f>Pivot!D1841</f>
        <v>30.2</v>
      </c>
      <c r="E1839" s="15">
        <f t="shared" si="122"/>
        <v>1</v>
      </c>
      <c r="F1839" s="15">
        <f t="shared" si="123"/>
        <v>1</v>
      </c>
      <c r="G1839" s="15">
        <f t="shared" si="124"/>
        <v>2</v>
      </c>
      <c r="H1839" s="49">
        <v>0.24</v>
      </c>
      <c r="I1839" s="89">
        <f t="shared" si="121"/>
        <v>30.2</v>
      </c>
      <c r="J1839" s="89"/>
    </row>
    <row r="1840" spans="1:10" x14ac:dyDescent="0.35">
      <c r="A1840" s="15" t="str">
        <f>Pivot!A1842</f>
        <v>10609001815568</v>
      </c>
      <c r="B1840" s="90">
        <f>Pivot!B1842</f>
        <v>41581</v>
      </c>
      <c r="C1840" s="15">
        <f>Pivot!C1842</f>
        <v>1</v>
      </c>
      <c r="D1840" s="118">
        <f>Pivot!D1842</f>
        <v>109.45</v>
      </c>
      <c r="E1840" s="15">
        <f t="shared" si="122"/>
        <v>3</v>
      </c>
      <c r="F1840" s="15">
        <f t="shared" si="123"/>
        <v>1</v>
      </c>
      <c r="G1840" s="15">
        <f t="shared" si="124"/>
        <v>3</v>
      </c>
      <c r="H1840" s="49">
        <v>0.13</v>
      </c>
      <c r="I1840" s="89">
        <f t="shared" si="121"/>
        <v>109.45</v>
      </c>
      <c r="J1840" s="89"/>
    </row>
    <row r="1841" spans="1:10" x14ac:dyDescent="0.35">
      <c r="A1841" s="15" t="str">
        <f>Pivot!A1843</f>
        <v>10609001815725</v>
      </c>
      <c r="B1841" s="90">
        <f>Pivot!B1843</f>
        <v>41282</v>
      </c>
      <c r="C1841" s="15">
        <f>Pivot!C1843</f>
        <v>1</v>
      </c>
      <c r="D1841" s="118">
        <f>Pivot!D1843</f>
        <v>16</v>
      </c>
      <c r="E1841" s="15">
        <f t="shared" si="122"/>
        <v>1</v>
      </c>
      <c r="F1841" s="15">
        <f t="shared" si="123"/>
        <v>1</v>
      </c>
      <c r="G1841" s="15">
        <f t="shared" si="124"/>
        <v>2</v>
      </c>
      <c r="H1841" s="49">
        <v>0.09</v>
      </c>
      <c r="I1841" s="89">
        <f t="shared" si="121"/>
        <v>16</v>
      </c>
      <c r="J1841" s="89"/>
    </row>
    <row r="1842" spans="1:10" x14ac:dyDescent="0.35">
      <c r="A1842" s="15" t="str">
        <f>Pivot!A1844</f>
        <v>10609001815808</v>
      </c>
      <c r="B1842" s="90">
        <f>Pivot!B1844</f>
        <v>41462</v>
      </c>
      <c r="C1842" s="15">
        <f>Pivot!C1844</f>
        <v>3</v>
      </c>
      <c r="D1842" s="118">
        <f>Pivot!D1844</f>
        <v>30.066666666666666</v>
      </c>
      <c r="E1842" s="15">
        <f t="shared" si="122"/>
        <v>2</v>
      </c>
      <c r="F1842" s="15">
        <f t="shared" si="123"/>
        <v>1</v>
      </c>
      <c r="G1842" s="15">
        <f t="shared" si="124"/>
        <v>2</v>
      </c>
      <c r="H1842" s="49">
        <v>0.35</v>
      </c>
      <c r="I1842" s="89">
        <f t="shared" si="121"/>
        <v>90.2</v>
      </c>
      <c r="J1842" s="89"/>
    </row>
    <row r="1843" spans="1:10" x14ac:dyDescent="0.35">
      <c r="A1843" s="15" t="str">
        <f>Pivot!A1845</f>
        <v>10609001816061</v>
      </c>
      <c r="B1843" s="90">
        <f>Pivot!B1845</f>
        <v>41453</v>
      </c>
      <c r="C1843" s="15">
        <f>Pivot!C1845</f>
        <v>2</v>
      </c>
      <c r="D1843" s="118">
        <f>Pivot!D1845</f>
        <v>18.2</v>
      </c>
      <c r="E1843" s="15">
        <f t="shared" si="122"/>
        <v>2</v>
      </c>
      <c r="F1843" s="15">
        <f t="shared" si="123"/>
        <v>1</v>
      </c>
      <c r="G1843" s="15">
        <f t="shared" si="124"/>
        <v>2</v>
      </c>
      <c r="H1843" s="49">
        <v>0.33</v>
      </c>
      <c r="I1843" s="89">
        <f t="shared" si="121"/>
        <v>36.4</v>
      </c>
      <c r="J1843" s="89"/>
    </row>
    <row r="1844" spans="1:10" x14ac:dyDescent="0.35">
      <c r="A1844" s="15" t="str">
        <f>Pivot!A1846</f>
        <v>10609001816145</v>
      </c>
      <c r="B1844" s="90">
        <f>Pivot!B1846</f>
        <v>41283</v>
      </c>
      <c r="C1844" s="15">
        <f>Pivot!C1846</f>
        <v>1</v>
      </c>
      <c r="D1844" s="118">
        <f>Pivot!D1846</f>
        <v>30.9</v>
      </c>
      <c r="E1844" s="15">
        <f t="shared" si="122"/>
        <v>1</v>
      </c>
      <c r="F1844" s="15">
        <f t="shared" si="123"/>
        <v>1</v>
      </c>
      <c r="G1844" s="15">
        <f t="shared" si="124"/>
        <v>2</v>
      </c>
      <c r="H1844" s="49">
        <v>0.35</v>
      </c>
      <c r="I1844" s="89">
        <f t="shared" si="121"/>
        <v>30.9</v>
      </c>
      <c r="J1844" s="89"/>
    </row>
    <row r="1845" spans="1:10" x14ac:dyDescent="0.35">
      <c r="A1845" s="15" t="str">
        <f>Pivot!A1847</f>
        <v>10609001816228</v>
      </c>
      <c r="B1845" s="90">
        <f>Pivot!B1847</f>
        <v>41573</v>
      </c>
      <c r="C1845" s="15">
        <f>Pivot!C1847</f>
        <v>3</v>
      </c>
      <c r="D1845" s="118">
        <f>Pivot!D1847</f>
        <v>44.766666666666673</v>
      </c>
      <c r="E1845" s="15">
        <f t="shared" si="122"/>
        <v>3</v>
      </c>
      <c r="F1845" s="15">
        <f t="shared" si="123"/>
        <v>1</v>
      </c>
      <c r="G1845" s="15">
        <f t="shared" si="124"/>
        <v>3</v>
      </c>
      <c r="H1845" s="49">
        <v>0.48</v>
      </c>
      <c r="I1845" s="89">
        <f t="shared" si="121"/>
        <v>134.30000000000001</v>
      </c>
      <c r="J1845" s="89"/>
    </row>
    <row r="1846" spans="1:10" x14ac:dyDescent="0.35">
      <c r="A1846" s="15" t="str">
        <f>Pivot!A1848</f>
        <v>10609001816301</v>
      </c>
      <c r="B1846" s="90">
        <f>Pivot!B1848</f>
        <v>41293</v>
      </c>
      <c r="C1846" s="15">
        <f>Pivot!C1848</f>
        <v>1</v>
      </c>
      <c r="D1846" s="118">
        <f>Pivot!D1848</f>
        <v>54.85</v>
      </c>
      <c r="E1846" s="15">
        <f t="shared" si="122"/>
        <v>1</v>
      </c>
      <c r="F1846" s="15">
        <f t="shared" si="123"/>
        <v>1</v>
      </c>
      <c r="G1846" s="15">
        <f t="shared" si="124"/>
        <v>3</v>
      </c>
      <c r="H1846" s="49">
        <v>0.83</v>
      </c>
      <c r="I1846" s="89">
        <f t="shared" si="121"/>
        <v>54.85</v>
      </c>
      <c r="J1846" s="89"/>
    </row>
    <row r="1847" spans="1:10" x14ac:dyDescent="0.35">
      <c r="A1847" s="15" t="str">
        <f>Pivot!A1849</f>
        <v>10609001816483</v>
      </c>
      <c r="B1847" s="90">
        <f>Pivot!B1849</f>
        <v>41532</v>
      </c>
      <c r="C1847" s="15">
        <f>Pivot!C1849</f>
        <v>5</v>
      </c>
      <c r="D1847" s="118">
        <f>Pivot!D1849</f>
        <v>29.346000000000004</v>
      </c>
      <c r="E1847" s="15">
        <f t="shared" si="122"/>
        <v>3</v>
      </c>
      <c r="F1847" s="15">
        <f t="shared" si="123"/>
        <v>1</v>
      </c>
      <c r="G1847" s="15">
        <f t="shared" si="124"/>
        <v>2</v>
      </c>
      <c r="H1847" s="49">
        <v>0.85</v>
      </c>
      <c r="I1847" s="89">
        <f t="shared" si="121"/>
        <v>146.73000000000002</v>
      </c>
      <c r="J1847" s="89"/>
    </row>
    <row r="1848" spans="1:10" x14ac:dyDescent="0.35">
      <c r="A1848" s="15" t="str">
        <f>Pivot!A1850</f>
        <v>10609001816558</v>
      </c>
      <c r="B1848" s="90">
        <f>Pivot!B1850</f>
        <v>41542</v>
      </c>
      <c r="C1848" s="15">
        <f>Pivot!C1850</f>
        <v>6</v>
      </c>
      <c r="D1848" s="118">
        <f>Pivot!D1850</f>
        <v>27.928333333333331</v>
      </c>
      <c r="E1848" s="15">
        <f t="shared" si="122"/>
        <v>3</v>
      </c>
      <c r="F1848" s="15">
        <f t="shared" si="123"/>
        <v>1</v>
      </c>
      <c r="G1848" s="15">
        <f t="shared" si="124"/>
        <v>2</v>
      </c>
      <c r="H1848" s="49">
        <v>0.68</v>
      </c>
      <c r="I1848" s="89">
        <f t="shared" si="121"/>
        <v>167.57</v>
      </c>
      <c r="J1848" s="89"/>
    </row>
    <row r="1849" spans="1:10" x14ac:dyDescent="0.35">
      <c r="A1849" s="15" t="str">
        <f>Pivot!A1851</f>
        <v>10609001816632</v>
      </c>
      <c r="B1849" s="90">
        <f>Pivot!B1851</f>
        <v>41577</v>
      </c>
      <c r="C1849" s="15">
        <f>Pivot!C1851</f>
        <v>8</v>
      </c>
      <c r="D1849" s="118">
        <f>Pivot!D1851</f>
        <v>25.581249999999997</v>
      </c>
      <c r="E1849" s="15">
        <f t="shared" si="122"/>
        <v>3</v>
      </c>
      <c r="F1849" s="15">
        <f t="shared" si="123"/>
        <v>1</v>
      </c>
      <c r="G1849" s="15">
        <f t="shared" si="124"/>
        <v>2</v>
      </c>
      <c r="H1849" s="49">
        <v>0.16</v>
      </c>
      <c r="I1849" s="89">
        <f t="shared" si="121"/>
        <v>204.64999999999998</v>
      </c>
      <c r="J1849" s="89"/>
    </row>
    <row r="1850" spans="1:10" x14ac:dyDescent="0.35">
      <c r="A1850" s="15" t="str">
        <f>Pivot!A1852</f>
        <v>10609001816715</v>
      </c>
      <c r="B1850" s="90">
        <f>Pivot!B1852</f>
        <v>41312</v>
      </c>
      <c r="C1850" s="15">
        <f>Pivot!C1852</f>
        <v>1</v>
      </c>
      <c r="D1850" s="118">
        <f>Pivot!D1852</f>
        <v>9.5</v>
      </c>
      <c r="E1850" s="15">
        <f t="shared" si="122"/>
        <v>1</v>
      </c>
      <c r="F1850" s="15">
        <f t="shared" si="123"/>
        <v>1</v>
      </c>
      <c r="G1850" s="15">
        <f t="shared" si="124"/>
        <v>1</v>
      </c>
      <c r="H1850" s="49">
        <v>0.53</v>
      </c>
      <c r="I1850" s="89">
        <f t="shared" si="121"/>
        <v>9.5</v>
      </c>
      <c r="J1850" s="89"/>
    </row>
    <row r="1851" spans="1:10" x14ac:dyDescent="0.35">
      <c r="A1851" s="15" t="str">
        <f>Pivot!A1853</f>
        <v>10609001816897</v>
      </c>
      <c r="B1851" s="90">
        <f>Pivot!B1853</f>
        <v>41320</v>
      </c>
      <c r="C1851" s="15">
        <f>Pivot!C1853</f>
        <v>1</v>
      </c>
      <c r="D1851" s="118">
        <f>Pivot!D1853</f>
        <v>31.45</v>
      </c>
      <c r="E1851" s="15">
        <f t="shared" si="122"/>
        <v>1</v>
      </c>
      <c r="F1851" s="15">
        <f t="shared" si="123"/>
        <v>1</v>
      </c>
      <c r="G1851" s="15">
        <f t="shared" si="124"/>
        <v>2</v>
      </c>
      <c r="H1851" s="49">
        <v>0.38</v>
      </c>
      <c r="I1851" s="89">
        <f t="shared" si="121"/>
        <v>31.45</v>
      </c>
      <c r="J1851" s="89"/>
    </row>
    <row r="1852" spans="1:10" x14ac:dyDescent="0.35">
      <c r="A1852" s="15" t="str">
        <f>Pivot!A1854</f>
        <v>10609001816970</v>
      </c>
      <c r="B1852" s="90">
        <f>Pivot!B1854</f>
        <v>41369</v>
      </c>
      <c r="C1852" s="15">
        <f>Pivot!C1854</f>
        <v>4</v>
      </c>
      <c r="D1852" s="118">
        <f>Pivot!D1854</f>
        <v>23.052499999999998</v>
      </c>
      <c r="E1852" s="15">
        <f t="shared" si="122"/>
        <v>1</v>
      </c>
      <c r="F1852" s="15">
        <f t="shared" si="123"/>
        <v>1</v>
      </c>
      <c r="G1852" s="15">
        <f t="shared" si="124"/>
        <v>2</v>
      </c>
      <c r="H1852" s="49">
        <v>0.42</v>
      </c>
      <c r="I1852" s="89">
        <f t="shared" si="121"/>
        <v>92.21</v>
      </c>
      <c r="J1852" s="89"/>
    </row>
    <row r="1853" spans="1:10" x14ac:dyDescent="0.35">
      <c r="A1853" s="15" t="str">
        <f>Pivot!A1855</f>
        <v>10609001817051</v>
      </c>
      <c r="B1853" s="90">
        <f>Pivot!B1855</f>
        <v>41512</v>
      </c>
      <c r="C1853" s="15">
        <f>Pivot!C1855</f>
        <v>3</v>
      </c>
      <c r="D1853" s="118">
        <f>Pivot!D1855</f>
        <v>46.416666666666664</v>
      </c>
      <c r="E1853" s="15">
        <f t="shared" si="122"/>
        <v>2</v>
      </c>
      <c r="F1853" s="15">
        <f t="shared" si="123"/>
        <v>1</v>
      </c>
      <c r="G1853" s="15">
        <f t="shared" si="124"/>
        <v>3</v>
      </c>
      <c r="H1853" s="49">
        <v>0.34</v>
      </c>
      <c r="I1853" s="89">
        <f t="shared" si="121"/>
        <v>139.25</v>
      </c>
      <c r="J1853" s="89"/>
    </row>
    <row r="1854" spans="1:10" x14ac:dyDescent="0.35">
      <c r="A1854" s="15" t="str">
        <f>Pivot!A1856</f>
        <v>10609001817135</v>
      </c>
      <c r="B1854" s="90">
        <f>Pivot!B1856</f>
        <v>41565</v>
      </c>
      <c r="C1854" s="15">
        <f>Pivot!C1856</f>
        <v>4</v>
      </c>
      <c r="D1854" s="118">
        <f>Pivot!D1856</f>
        <v>14.5375</v>
      </c>
      <c r="E1854" s="15">
        <f t="shared" si="122"/>
        <v>3</v>
      </c>
      <c r="F1854" s="15">
        <f t="shared" si="123"/>
        <v>1</v>
      </c>
      <c r="G1854" s="15">
        <f t="shared" si="124"/>
        <v>2</v>
      </c>
      <c r="H1854" s="49">
        <v>0.62</v>
      </c>
      <c r="I1854" s="89">
        <f t="shared" si="121"/>
        <v>58.15</v>
      </c>
      <c r="J1854" s="89"/>
    </row>
    <row r="1855" spans="1:10" x14ac:dyDescent="0.35">
      <c r="A1855" s="15" t="str">
        <f>Pivot!A1857</f>
        <v>10609001817473</v>
      </c>
      <c r="B1855" s="90">
        <f>Pivot!B1857</f>
        <v>41299</v>
      </c>
      <c r="C1855" s="15">
        <f>Pivot!C1857</f>
        <v>1</v>
      </c>
      <c r="D1855" s="118">
        <f>Pivot!D1857</f>
        <v>29.75</v>
      </c>
      <c r="E1855" s="15">
        <f t="shared" si="122"/>
        <v>1</v>
      </c>
      <c r="F1855" s="15">
        <f t="shared" si="123"/>
        <v>1</v>
      </c>
      <c r="G1855" s="15">
        <f t="shared" si="124"/>
        <v>2</v>
      </c>
      <c r="H1855" s="49">
        <v>0.61</v>
      </c>
      <c r="I1855" s="89">
        <f t="shared" si="121"/>
        <v>29.75</v>
      </c>
      <c r="J1855" s="89"/>
    </row>
    <row r="1856" spans="1:10" x14ac:dyDescent="0.35">
      <c r="A1856" s="15" t="str">
        <f>Pivot!A1858</f>
        <v>10609001817549</v>
      </c>
      <c r="B1856" s="90">
        <f>Pivot!B1858</f>
        <v>41382</v>
      </c>
      <c r="C1856" s="15">
        <f>Pivot!C1858</f>
        <v>1</v>
      </c>
      <c r="D1856" s="118">
        <f>Pivot!D1858</f>
        <v>30.5</v>
      </c>
      <c r="E1856" s="15">
        <f t="shared" si="122"/>
        <v>1</v>
      </c>
      <c r="F1856" s="15">
        <f t="shared" si="123"/>
        <v>1</v>
      </c>
      <c r="G1856" s="15">
        <f t="shared" si="124"/>
        <v>2</v>
      </c>
      <c r="H1856" s="49">
        <v>0.76</v>
      </c>
      <c r="I1856" s="89">
        <f t="shared" si="121"/>
        <v>30.5</v>
      </c>
      <c r="J1856" s="89"/>
    </row>
    <row r="1857" spans="1:10" x14ac:dyDescent="0.35">
      <c r="A1857" s="15" t="str">
        <f>Pivot!A1859</f>
        <v>10609001817622</v>
      </c>
      <c r="B1857" s="90">
        <f>Pivot!B1859</f>
        <v>41295</v>
      </c>
      <c r="C1857" s="15">
        <f>Pivot!C1859</f>
        <v>1</v>
      </c>
      <c r="D1857" s="118">
        <f>Pivot!D1859</f>
        <v>30.19</v>
      </c>
      <c r="E1857" s="15">
        <f t="shared" si="122"/>
        <v>1</v>
      </c>
      <c r="F1857" s="15">
        <f t="shared" si="123"/>
        <v>1</v>
      </c>
      <c r="G1857" s="15">
        <f t="shared" si="124"/>
        <v>2</v>
      </c>
      <c r="H1857" s="49">
        <v>0.4</v>
      </c>
      <c r="I1857" s="89">
        <f t="shared" si="121"/>
        <v>30.19</v>
      </c>
      <c r="J1857" s="89"/>
    </row>
    <row r="1858" spans="1:10" x14ac:dyDescent="0.35">
      <c r="A1858" s="15" t="str">
        <f>Pivot!A1860</f>
        <v>10609001817887</v>
      </c>
      <c r="B1858" s="90">
        <f>Pivot!B1860</f>
        <v>41536</v>
      </c>
      <c r="C1858" s="15">
        <f>Pivot!C1860</f>
        <v>4</v>
      </c>
      <c r="D1858" s="118">
        <f>Pivot!D1860</f>
        <v>28.287500000000001</v>
      </c>
      <c r="E1858" s="15">
        <f t="shared" si="122"/>
        <v>3</v>
      </c>
      <c r="F1858" s="15">
        <f t="shared" si="123"/>
        <v>1</v>
      </c>
      <c r="G1858" s="15">
        <f t="shared" si="124"/>
        <v>2</v>
      </c>
      <c r="H1858" s="49">
        <v>0.19</v>
      </c>
      <c r="I1858" s="89">
        <f t="shared" ref="I1858:I1921" si="125">D1858*C1858</f>
        <v>113.15</v>
      </c>
      <c r="J1858" s="89"/>
    </row>
    <row r="1859" spans="1:10" x14ac:dyDescent="0.35">
      <c r="A1859" s="15" t="str">
        <f>Pivot!A1861</f>
        <v>10609001817960</v>
      </c>
      <c r="B1859" s="90">
        <f>Pivot!B1861</f>
        <v>41399</v>
      </c>
      <c r="C1859" s="15">
        <f>Pivot!C1861</f>
        <v>3</v>
      </c>
      <c r="D1859" s="118">
        <f>Pivot!D1861</f>
        <v>24.7</v>
      </c>
      <c r="E1859" s="15">
        <f t="shared" ref="E1859:E1922" si="126">VLOOKUP(B1859, $K$3:$L$5, 2)</f>
        <v>2</v>
      </c>
      <c r="F1859" s="15">
        <f t="shared" ref="F1859:F1922" si="127">VLOOKUP(C1859,$K$11:$L$13,2)</f>
        <v>1</v>
      </c>
      <c r="G1859" s="15">
        <f t="shared" ref="G1859:G1922" si="128">VLOOKUP(D1859,$K$19:$L$21,2)</f>
        <v>2</v>
      </c>
      <c r="H1859" s="49">
        <v>0.69</v>
      </c>
      <c r="I1859" s="89">
        <f t="shared" si="125"/>
        <v>74.099999999999994</v>
      </c>
      <c r="J1859" s="89"/>
    </row>
    <row r="1860" spans="1:10" x14ac:dyDescent="0.35">
      <c r="A1860" s="15" t="str">
        <f>Pivot!A1862</f>
        <v>10609001818042</v>
      </c>
      <c r="B1860" s="90">
        <f>Pivot!B1862</f>
        <v>41293</v>
      </c>
      <c r="C1860" s="15">
        <f>Pivot!C1862</f>
        <v>1</v>
      </c>
      <c r="D1860" s="118">
        <f>Pivot!D1862</f>
        <v>24.92</v>
      </c>
      <c r="E1860" s="15">
        <f t="shared" si="126"/>
        <v>1</v>
      </c>
      <c r="F1860" s="15">
        <f t="shared" si="127"/>
        <v>1</v>
      </c>
      <c r="G1860" s="15">
        <f t="shared" si="128"/>
        <v>2</v>
      </c>
      <c r="H1860" s="49">
        <v>0.85</v>
      </c>
      <c r="I1860" s="89">
        <f t="shared" si="125"/>
        <v>24.92</v>
      </c>
      <c r="J1860" s="89"/>
    </row>
    <row r="1861" spans="1:10" x14ac:dyDescent="0.35">
      <c r="A1861" s="15" t="str">
        <f>Pivot!A1863</f>
        <v>10609001818125</v>
      </c>
      <c r="B1861" s="90">
        <f>Pivot!B1863</f>
        <v>41293</v>
      </c>
      <c r="C1861" s="15">
        <f>Pivot!C1863</f>
        <v>1</v>
      </c>
      <c r="D1861" s="118">
        <f>Pivot!D1863</f>
        <v>37.25</v>
      </c>
      <c r="E1861" s="15">
        <f t="shared" si="126"/>
        <v>1</v>
      </c>
      <c r="F1861" s="15">
        <f t="shared" si="127"/>
        <v>1</v>
      </c>
      <c r="G1861" s="15">
        <f t="shared" si="128"/>
        <v>2</v>
      </c>
      <c r="H1861" s="49">
        <v>0.34</v>
      </c>
      <c r="I1861" s="89">
        <f t="shared" si="125"/>
        <v>37.25</v>
      </c>
      <c r="J1861" s="89"/>
    </row>
    <row r="1862" spans="1:10" x14ac:dyDescent="0.35">
      <c r="A1862" s="15" t="str">
        <f>Pivot!A1864</f>
        <v>10609001818208</v>
      </c>
      <c r="B1862" s="90">
        <f>Pivot!B1864</f>
        <v>41293</v>
      </c>
      <c r="C1862" s="15">
        <f>Pivot!C1864</f>
        <v>1</v>
      </c>
      <c r="D1862" s="118">
        <f>Pivot!D1864</f>
        <v>94.4</v>
      </c>
      <c r="E1862" s="15">
        <f t="shared" si="126"/>
        <v>1</v>
      </c>
      <c r="F1862" s="15">
        <f t="shared" si="127"/>
        <v>1</v>
      </c>
      <c r="G1862" s="15">
        <f t="shared" si="128"/>
        <v>3</v>
      </c>
      <c r="H1862" s="49">
        <v>0.43</v>
      </c>
      <c r="I1862" s="89">
        <f t="shared" si="125"/>
        <v>94.4</v>
      </c>
      <c r="J1862" s="89"/>
    </row>
    <row r="1863" spans="1:10" x14ac:dyDescent="0.35">
      <c r="A1863" s="15" t="str">
        <f>Pivot!A1865</f>
        <v>10609001818539</v>
      </c>
      <c r="B1863" s="90">
        <f>Pivot!B1865</f>
        <v>41295</v>
      </c>
      <c r="C1863" s="15">
        <f>Pivot!C1865</f>
        <v>1</v>
      </c>
      <c r="D1863" s="118">
        <f>Pivot!D1865</f>
        <v>27.85</v>
      </c>
      <c r="E1863" s="15">
        <f t="shared" si="126"/>
        <v>1</v>
      </c>
      <c r="F1863" s="15">
        <f t="shared" si="127"/>
        <v>1</v>
      </c>
      <c r="G1863" s="15">
        <f t="shared" si="128"/>
        <v>2</v>
      </c>
      <c r="H1863" s="49">
        <v>0.57999999999999996</v>
      </c>
      <c r="I1863" s="89">
        <f t="shared" si="125"/>
        <v>27.85</v>
      </c>
      <c r="J1863" s="89"/>
    </row>
    <row r="1864" spans="1:10" x14ac:dyDescent="0.35">
      <c r="A1864" s="15" t="str">
        <f>Pivot!A1866</f>
        <v>10609001818612</v>
      </c>
      <c r="B1864" s="90">
        <f>Pivot!B1866</f>
        <v>41425</v>
      </c>
      <c r="C1864" s="15">
        <f>Pivot!C1866</f>
        <v>2</v>
      </c>
      <c r="D1864" s="118">
        <f>Pivot!D1866</f>
        <v>55.550000000000004</v>
      </c>
      <c r="E1864" s="15">
        <f t="shared" si="126"/>
        <v>2</v>
      </c>
      <c r="F1864" s="15">
        <f t="shared" si="127"/>
        <v>1</v>
      </c>
      <c r="G1864" s="15">
        <f t="shared" si="128"/>
        <v>3</v>
      </c>
      <c r="H1864" s="49">
        <v>0.83</v>
      </c>
      <c r="I1864" s="89">
        <f t="shared" si="125"/>
        <v>111.10000000000001</v>
      </c>
      <c r="J1864" s="89"/>
    </row>
    <row r="1865" spans="1:10" x14ac:dyDescent="0.35">
      <c r="A1865" s="15" t="str">
        <f>Pivot!A1867</f>
        <v>10609001818794</v>
      </c>
      <c r="B1865" s="90">
        <f>Pivot!B1867</f>
        <v>41295</v>
      </c>
      <c r="C1865" s="15">
        <f>Pivot!C1867</f>
        <v>1</v>
      </c>
      <c r="D1865" s="118">
        <f>Pivot!D1867</f>
        <v>35.35</v>
      </c>
      <c r="E1865" s="15">
        <f t="shared" si="126"/>
        <v>1</v>
      </c>
      <c r="F1865" s="15">
        <f t="shared" si="127"/>
        <v>1</v>
      </c>
      <c r="G1865" s="15">
        <f t="shared" si="128"/>
        <v>2</v>
      </c>
      <c r="H1865" s="49">
        <v>0.8</v>
      </c>
      <c r="I1865" s="89">
        <f t="shared" si="125"/>
        <v>35.35</v>
      </c>
      <c r="J1865" s="89"/>
    </row>
    <row r="1866" spans="1:10" x14ac:dyDescent="0.35">
      <c r="A1866" s="15" t="str">
        <f>Pivot!A1868</f>
        <v>10609001818877</v>
      </c>
      <c r="B1866" s="90">
        <f>Pivot!B1868</f>
        <v>41578</v>
      </c>
      <c r="C1866" s="15">
        <f>Pivot!C1868</f>
        <v>6</v>
      </c>
      <c r="D1866" s="118">
        <f>Pivot!D1868</f>
        <v>21.566666666666666</v>
      </c>
      <c r="E1866" s="15">
        <f t="shared" si="126"/>
        <v>3</v>
      </c>
      <c r="F1866" s="15">
        <f t="shared" si="127"/>
        <v>1</v>
      </c>
      <c r="G1866" s="15">
        <f t="shared" si="128"/>
        <v>2</v>
      </c>
      <c r="H1866" s="49">
        <v>0.55000000000000004</v>
      </c>
      <c r="I1866" s="89">
        <f t="shared" si="125"/>
        <v>129.4</v>
      </c>
      <c r="J1866" s="89"/>
    </row>
    <row r="1867" spans="1:10" x14ac:dyDescent="0.35">
      <c r="A1867" s="15" t="str">
        <f>Pivot!A1869</f>
        <v>10609001818950</v>
      </c>
      <c r="B1867" s="90">
        <f>Pivot!B1869</f>
        <v>41439</v>
      </c>
      <c r="C1867" s="15">
        <f>Pivot!C1869</f>
        <v>3</v>
      </c>
      <c r="D1867" s="118">
        <f>Pivot!D1869</f>
        <v>5.166666666666667</v>
      </c>
      <c r="E1867" s="15">
        <f t="shared" si="126"/>
        <v>2</v>
      </c>
      <c r="F1867" s="15">
        <f t="shared" si="127"/>
        <v>1</v>
      </c>
      <c r="G1867" s="15">
        <f t="shared" si="128"/>
        <v>1</v>
      </c>
      <c r="H1867" s="49">
        <v>0.35</v>
      </c>
      <c r="I1867" s="89">
        <f t="shared" si="125"/>
        <v>15.5</v>
      </c>
      <c r="J1867" s="89"/>
    </row>
    <row r="1868" spans="1:10" x14ac:dyDescent="0.35">
      <c r="A1868" s="15" t="str">
        <f>Pivot!A1870</f>
        <v>10609001819032</v>
      </c>
      <c r="B1868" s="90">
        <f>Pivot!B1870</f>
        <v>41525</v>
      </c>
      <c r="C1868" s="15">
        <f>Pivot!C1870</f>
        <v>6</v>
      </c>
      <c r="D1868" s="118">
        <f>Pivot!D1870</f>
        <v>13.025</v>
      </c>
      <c r="E1868" s="15">
        <f t="shared" si="126"/>
        <v>3</v>
      </c>
      <c r="F1868" s="15">
        <f t="shared" si="127"/>
        <v>1</v>
      </c>
      <c r="G1868" s="15">
        <f t="shared" si="128"/>
        <v>2</v>
      </c>
      <c r="H1868" s="49">
        <v>0.36</v>
      </c>
      <c r="I1868" s="89">
        <f t="shared" si="125"/>
        <v>78.150000000000006</v>
      </c>
      <c r="J1868" s="89"/>
    </row>
    <row r="1869" spans="1:10" x14ac:dyDescent="0.35">
      <c r="A1869" s="15" t="str">
        <f>Pivot!A1871</f>
        <v>10609001819115</v>
      </c>
      <c r="B1869" s="90">
        <f>Pivot!B1871</f>
        <v>41304</v>
      </c>
      <c r="C1869" s="15">
        <f>Pivot!C1871</f>
        <v>2</v>
      </c>
      <c r="D1869" s="118">
        <f>Pivot!D1871</f>
        <v>14.295</v>
      </c>
      <c r="E1869" s="15">
        <f t="shared" si="126"/>
        <v>1</v>
      </c>
      <c r="F1869" s="15">
        <f t="shared" si="127"/>
        <v>1</v>
      </c>
      <c r="G1869" s="15">
        <f t="shared" si="128"/>
        <v>2</v>
      </c>
      <c r="H1869" s="49">
        <v>0.99</v>
      </c>
      <c r="I1869" s="89">
        <f t="shared" si="125"/>
        <v>28.59</v>
      </c>
      <c r="J1869" s="89"/>
    </row>
    <row r="1870" spans="1:10" x14ac:dyDescent="0.35">
      <c r="A1870" s="15" t="str">
        <f>Pivot!A1872</f>
        <v>10609001819297</v>
      </c>
      <c r="B1870" s="90">
        <f>Pivot!B1872</f>
        <v>41293</v>
      </c>
      <c r="C1870" s="15">
        <f>Pivot!C1872</f>
        <v>1</v>
      </c>
      <c r="D1870" s="118">
        <f>Pivot!D1872</f>
        <v>34.9</v>
      </c>
      <c r="E1870" s="15">
        <f t="shared" si="126"/>
        <v>1</v>
      </c>
      <c r="F1870" s="15">
        <f t="shared" si="127"/>
        <v>1</v>
      </c>
      <c r="G1870" s="15">
        <f t="shared" si="128"/>
        <v>2</v>
      </c>
      <c r="H1870" s="49">
        <v>0.57999999999999996</v>
      </c>
      <c r="I1870" s="89">
        <f t="shared" si="125"/>
        <v>34.9</v>
      </c>
      <c r="J1870" s="89"/>
    </row>
    <row r="1871" spans="1:10" x14ac:dyDescent="0.35">
      <c r="A1871" s="15" t="str">
        <f>Pivot!A1873</f>
        <v>10609001819370</v>
      </c>
      <c r="B1871" s="90">
        <f>Pivot!B1873</f>
        <v>41492</v>
      </c>
      <c r="C1871" s="15">
        <f>Pivot!C1873</f>
        <v>1</v>
      </c>
      <c r="D1871" s="118">
        <f>Pivot!D1873</f>
        <v>34.85</v>
      </c>
      <c r="E1871" s="15">
        <f t="shared" si="126"/>
        <v>2</v>
      </c>
      <c r="F1871" s="15">
        <f t="shared" si="127"/>
        <v>1</v>
      </c>
      <c r="G1871" s="15">
        <f t="shared" si="128"/>
        <v>2</v>
      </c>
      <c r="H1871" s="49">
        <v>0.79</v>
      </c>
      <c r="I1871" s="89">
        <f t="shared" si="125"/>
        <v>34.85</v>
      </c>
      <c r="J1871" s="89"/>
    </row>
    <row r="1872" spans="1:10" x14ac:dyDescent="0.35">
      <c r="A1872" s="15" t="str">
        <f>Pivot!A1874</f>
        <v>10609001819784</v>
      </c>
      <c r="B1872" s="90">
        <f>Pivot!B1874</f>
        <v>41306</v>
      </c>
      <c r="C1872" s="15">
        <f>Pivot!C1874</f>
        <v>1</v>
      </c>
      <c r="D1872" s="118">
        <f>Pivot!D1874</f>
        <v>33.65</v>
      </c>
      <c r="E1872" s="15">
        <f t="shared" si="126"/>
        <v>1</v>
      </c>
      <c r="F1872" s="15">
        <f t="shared" si="127"/>
        <v>1</v>
      </c>
      <c r="G1872" s="15">
        <f t="shared" si="128"/>
        <v>2</v>
      </c>
      <c r="H1872" s="49">
        <v>0.06</v>
      </c>
      <c r="I1872" s="89">
        <f t="shared" si="125"/>
        <v>33.65</v>
      </c>
      <c r="J1872" s="89"/>
    </row>
    <row r="1873" spans="1:10" x14ac:dyDescent="0.35">
      <c r="A1873" s="15" t="str">
        <f>Pivot!A1875</f>
        <v>10609001819867</v>
      </c>
      <c r="B1873" s="90">
        <f>Pivot!B1875</f>
        <v>41368</v>
      </c>
      <c r="C1873" s="15">
        <f>Pivot!C1875</f>
        <v>4</v>
      </c>
      <c r="D1873" s="118">
        <f>Pivot!D1875</f>
        <v>50.012500000000003</v>
      </c>
      <c r="E1873" s="15">
        <f t="shared" si="126"/>
        <v>1</v>
      </c>
      <c r="F1873" s="15">
        <f t="shared" si="127"/>
        <v>1</v>
      </c>
      <c r="G1873" s="15">
        <f t="shared" si="128"/>
        <v>3</v>
      </c>
      <c r="H1873" s="49">
        <v>0.62</v>
      </c>
      <c r="I1873" s="89">
        <f t="shared" si="125"/>
        <v>200.05</v>
      </c>
      <c r="J1873" s="89"/>
    </row>
    <row r="1874" spans="1:10" x14ac:dyDescent="0.35">
      <c r="A1874" s="15" t="str">
        <f>Pivot!A1876</f>
        <v>10609001819941</v>
      </c>
      <c r="B1874" s="90">
        <f>Pivot!B1876</f>
        <v>41305</v>
      </c>
      <c r="C1874" s="15">
        <f>Pivot!C1876</f>
        <v>1</v>
      </c>
      <c r="D1874" s="118">
        <f>Pivot!D1876</f>
        <v>33.85</v>
      </c>
      <c r="E1874" s="15">
        <f t="shared" si="126"/>
        <v>1</v>
      </c>
      <c r="F1874" s="15">
        <f t="shared" si="127"/>
        <v>1</v>
      </c>
      <c r="G1874" s="15">
        <f t="shared" si="128"/>
        <v>2</v>
      </c>
      <c r="H1874" s="49">
        <v>0.38</v>
      </c>
      <c r="I1874" s="89">
        <f t="shared" si="125"/>
        <v>33.85</v>
      </c>
      <c r="J1874" s="89"/>
    </row>
    <row r="1875" spans="1:10" x14ac:dyDescent="0.35">
      <c r="A1875" s="15" t="str">
        <f>Pivot!A1877</f>
        <v>10609001820006</v>
      </c>
      <c r="B1875" s="90">
        <f>Pivot!B1877</f>
        <v>41305</v>
      </c>
      <c r="C1875" s="15">
        <f>Pivot!C1877</f>
        <v>1</v>
      </c>
      <c r="D1875" s="118">
        <f>Pivot!D1877</f>
        <v>29.95</v>
      </c>
      <c r="E1875" s="15">
        <f t="shared" si="126"/>
        <v>1</v>
      </c>
      <c r="F1875" s="15">
        <f t="shared" si="127"/>
        <v>1</v>
      </c>
      <c r="G1875" s="15">
        <f t="shared" si="128"/>
        <v>2</v>
      </c>
      <c r="H1875" s="49">
        <v>0.6</v>
      </c>
      <c r="I1875" s="89">
        <f t="shared" si="125"/>
        <v>29.95</v>
      </c>
      <c r="J1875" s="89"/>
    </row>
    <row r="1876" spans="1:10" x14ac:dyDescent="0.35">
      <c r="A1876" s="15" t="str">
        <f>Pivot!A1878</f>
        <v>10609001820188</v>
      </c>
      <c r="B1876" s="90">
        <f>Pivot!B1878</f>
        <v>41337</v>
      </c>
      <c r="C1876" s="15">
        <f>Pivot!C1878</f>
        <v>1</v>
      </c>
      <c r="D1876" s="118">
        <f>Pivot!D1878</f>
        <v>85.5</v>
      </c>
      <c r="E1876" s="15">
        <f t="shared" si="126"/>
        <v>1</v>
      </c>
      <c r="F1876" s="15">
        <f t="shared" si="127"/>
        <v>1</v>
      </c>
      <c r="G1876" s="15">
        <f t="shared" si="128"/>
        <v>3</v>
      </c>
      <c r="H1876" s="49">
        <v>0.37</v>
      </c>
      <c r="I1876" s="89">
        <f t="shared" si="125"/>
        <v>85.5</v>
      </c>
      <c r="J1876" s="89"/>
    </row>
    <row r="1877" spans="1:10" x14ac:dyDescent="0.35">
      <c r="A1877" s="15" t="str">
        <f>Pivot!A1879</f>
        <v>10609001820428</v>
      </c>
      <c r="B1877" s="90">
        <f>Pivot!B1879</f>
        <v>41337</v>
      </c>
      <c r="C1877" s="15">
        <f>Pivot!C1879</f>
        <v>1</v>
      </c>
      <c r="D1877" s="118">
        <f>Pivot!D1879</f>
        <v>36.6</v>
      </c>
      <c r="E1877" s="15">
        <f t="shared" si="126"/>
        <v>1</v>
      </c>
      <c r="F1877" s="15">
        <f t="shared" si="127"/>
        <v>1</v>
      </c>
      <c r="G1877" s="15">
        <f t="shared" si="128"/>
        <v>2</v>
      </c>
      <c r="H1877" s="49">
        <v>0.35</v>
      </c>
      <c r="I1877" s="89">
        <f t="shared" si="125"/>
        <v>36.6</v>
      </c>
      <c r="J1877" s="89"/>
    </row>
    <row r="1878" spans="1:10" x14ac:dyDescent="0.35">
      <c r="A1878" s="15" t="str">
        <f>Pivot!A1880</f>
        <v>10609001820592</v>
      </c>
      <c r="B1878" s="90">
        <f>Pivot!B1880</f>
        <v>41573</v>
      </c>
      <c r="C1878" s="15">
        <f>Pivot!C1880</f>
        <v>2</v>
      </c>
      <c r="D1878" s="118">
        <f>Pivot!D1880</f>
        <v>28.755000000000003</v>
      </c>
      <c r="E1878" s="15">
        <f t="shared" si="126"/>
        <v>3</v>
      </c>
      <c r="F1878" s="15">
        <f t="shared" si="127"/>
        <v>1</v>
      </c>
      <c r="G1878" s="15">
        <f t="shared" si="128"/>
        <v>2</v>
      </c>
      <c r="H1878" s="49">
        <v>0.89</v>
      </c>
      <c r="I1878" s="89">
        <f t="shared" si="125"/>
        <v>57.510000000000005</v>
      </c>
      <c r="J1878" s="89"/>
    </row>
    <row r="1879" spans="1:10" x14ac:dyDescent="0.35">
      <c r="A1879" s="15" t="str">
        <f>Pivot!A1881</f>
        <v>10609001820675</v>
      </c>
      <c r="B1879" s="90">
        <f>Pivot!B1881</f>
        <v>41426</v>
      </c>
      <c r="C1879" s="15">
        <f>Pivot!C1881</f>
        <v>2</v>
      </c>
      <c r="D1879" s="118">
        <f>Pivot!D1881</f>
        <v>43.8</v>
      </c>
      <c r="E1879" s="15">
        <f t="shared" si="126"/>
        <v>2</v>
      </c>
      <c r="F1879" s="15">
        <f t="shared" si="127"/>
        <v>1</v>
      </c>
      <c r="G1879" s="15">
        <f t="shared" si="128"/>
        <v>3</v>
      </c>
      <c r="H1879" s="49">
        <v>0.38</v>
      </c>
      <c r="I1879" s="89">
        <f t="shared" si="125"/>
        <v>87.6</v>
      </c>
      <c r="J1879" s="89"/>
    </row>
    <row r="1880" spans="1:10" x14ac:dyDescent="0.35">
      <c r="A1880" s="15" t="str">
        <f>Pivot!A1882</f>
        <v>10609001820758</v>
      </c>
      <c r="B1880" s="90">
        <f>Pivot!B1882</f>
        <v>41307</v>
      </c>
      <c r="C1880" s="15">
        <f>Pivot!C1882</f>
        <v>2</v>
      </c>
      <c r="D1880" s="118">
        <f>Pivot!D1882</f>
        <v>110.60000000000001</v>
      </c>
      <c r="E1880" s="15">
        <f t="shared" si="126"/>
        <v>1</v>
      </c>
      <c r="F1880" s="15">
        <f t="shared" si="127"/>
        <v>1</v>
      </c>
      <c r="G1880" s="15">
        <f t="shared" si="128"/>
        <v>3</v>
      </c>
      <c r="H1880" s="49">
        <v>0.53</v>
      </c>
      <c r="I1880" s="89">
        <f t="shared" si="125"/>
        <v>221.20000000000002</v>
      </c>
      <c r="J1880" s="89"/>
    </row>
    <row r="1881" spans="1:10" x14ac:dyDescent="0.35">
      <c r="A1881" s="15" t="str">
        <f>Pivot!A1883</f>
        <v>10609001820832</v>
      </c>
      <c r="B1881" s="90">
        <f>Pivot!B1883</f>
        <v>41577</v>
      </c>
      <c r="C1881" s="15">
        <f>Pivot!C1883</f>
        <v>12</v>
      </c>
      <c r="D1881" s="118">
        <f>Pivot!D1883</f>
        <v>20.37083333333333</v>
      </c>
      <c r="E1881" s="15">
        <f t="shared" si="126"/>
        <v>3</v>
      </c>
      <c r="F1881" s="15">
        <f t="shared" si="127"/>
        <v>2</v>
      </c>
      <c r="G1881" s="15">
        <f t="shared" si="128"/>
        <v>2</v>
      </c>
      <c r="H1881" s="49">
        <v>0.76</v>
      </c>
      <c r="I1881" s="89">
        <f t="shared" si="125"/>
        <v>244.44999999999996</v>
      </c>
      <c r="J1881" s="89"/>
    </row>
    <row r="1882" spans="1:10" x14ac:dyDescent="0.35">
      <c r="A1882" s="15" t="str">
        <f>Pivot!A1884</f>
        <v>10609001820915</v>
      </c>
      <c r="B1882" s="90">
        <f>Pivot!B1884</f>
        <v>41560</v>
      </c>
      <c r="C1882" s="15">
        <f>Pivot!C1884</f>
        <v>4</v>
      </c>
      <c r="D1882" s="118">
        <f>Pivot!D1884</f>
        <v>39.637500000000003</v>
      </c>
      <c r="E1882" s="15">
        <f t="shared" si="126"/>
        <v>3</v>
      </c>
      <c r="F1882" s="15">
        <f t="shared" si="127"/>
        <v>1</v>
      </c>
      <c r="G1882" s="15">
        <f t="shared" si="128"/>
        <v>2</v>
      </c>
      <c r="H1882" s="49">
        <v>0.89</v>
      </c>
      <c r="I1882" s="89">
        <f t="shared" si="125"/>
        <v>158.55000000000001</v>
      </c>
      <c r="J1882" s="89"/>
    </row>
    <row r="1883" spans="1:10" x14ac:dyDescent="0.35">
      <c r="A1883" s="15" t="str">
        <f>Pivot!A1885</f>
        <v>10609001821095</v>
      </c>
      <c r="B1883" s="90">
        <f>Pivot!B1885</f>
        <v>41293</v>
      </c>
      <c r="C1883" s="15">
        <f>Pivot!C1885</f>
        <v>1</v>
      </c>
      <c r="D1883" s="118">
        <f>Pivot!D1885</f>
        <v>66.849999999999994</v>
      </c>
      <c r="E1883" s="15">
        <f t="shared" si="126"/>
        <v>1</v>
      </c>
      <c r="F1883" s="15">
        <f t="shared" si="127"/>
        <v>1</v>
      </c>
      <c r="G1883" s="15">
        <f t="shared" si="128"/>
        <v>3</v>
      </c>
      <c r="H1883" s="49">
        <v>0.28999999999999998</v>
      </c>
      <c r="I1883" s="89">
        <f t="shared" si="125"/>
        <v>66.849999999999994</v>
      </c>
      <c r="J1883" s="89"/>
    </row>
    <row r="1884" spans="1:10" x14ac:dyDescent="0.35">
      <c r="A1884" s="15" t="str">
        <f>Pivot!A1886</f>
        <v>10609001821178</v>
      </c>
      <c r="B1884" s="90">
        <f>Pivot!B1886</f>
        <v>41502</v>
      </c>
      <c r="C1884" s="15">
        <f>Pivot!C1886</f>
        <v>82</v>
      </c>
      <c r="D1884" s="118">
        <f>Pivot!D1886</f>
        <v>20.897195121951221</v>
      </c>
      <c r="E1884" s="15">
        <f t="shared" si="126"/>
        <v>2</v>
      </c>
      <c r="F1884" s="15">
        <f t="shared" si="127"/>
        <v>3</v>
      </c>
      <c r="G1884" s="15">
        <f t="shared" si="128"/>
        <v>2</v>
      </c>
      <c r="H1884" s="49">
        <v>0.67</v>
      </c>
      <c r="I1884" s="89">
        <f t="shared" si="125"/>
        <v>1713.5700000000002</v>
      </c>
      <c r="J1884" s="89"/>
    </row>
    <row r="1885" spans="1:10" x14ac:dyDescent="0.35">
      <c r="A1885" s="15" t="str">
        <f>Pivot!A1887</f>
        <v>10609001821251</v>
      </c>
      <c r="B1885" s="90">
        <f>Pivot!B1887</f>
        <v>41531</v>
      </c>
      <c r="C1885" s="15">
        <f>Pivot!C1887</f>
        <v>5</v>
      </c>
      <c r="D1885" s="118">
        <f>Pivot!D1887</f>
        <v>31.639999999999997</v>
      </c>
      <c r="E1885" s="15">
        <f t="shared" si="126"/>
        <v>3</v>
      </c>
      <c r="F1885" s="15">
        <f t="shared" si="127"/>
        <v>1</v>
      </c>
      <c r="G1885" s="15">
        <f t="shared" si="128"/>
        <v>2</v>
      </c>
      <c r="H1885" s="49">
        <v>0.15</v>
      </c>
      <c r="I1885" s="89">
        <f t="shared" si="125"/>
        <v>158.19999999999999</v>
      </c>
      <c r="J1885" s="89"/>
    </row>
    <row r="1886" spans="1:10" x14ac:dyDescent="0.35">
      <c r="A1886" s="15" t="str">
        <f>Pivot!A1888</f>
        <v>10609001821335</v>
      </c>
      <c r="B1886" s="90">
        <f>Pivot!B1888</f>
        <v>41293</v>
      </c>
      <c r="C1886" s="15">
        <f>Pivot!C1888</f>
        <v>1</v>
      </c>
      <c r="D1886" s="118">
        <f>Pivot!D1888</f>
        <v>16.75</v>
      </c>
      <c r="E1886" s="15">
        <f t="shared" si="126"/>
        <v>1</v>
      </c>
      <c r="F1886" s="15">
        <f t="shared" si="127"/>
        <v>1</v>
      </c>
      <c r="G1886" s="15">
        <f t="shared" si="128"/>
        <v>2</v>
      </c>
      <c r="H1886" s="49">
        <v>0.68</v>
      </c>
      <c r="I1886" s="89">
        <f t="shared" si="125"/>
        <v>16.75</v>
      </c>
      <c r="J1886" s="89"/>
    </row>
    <row r="1887" spans="1:10" x14ac:dyDescent="0.35">
      <c r="A1887" s="15" t="str">
        <f>Pivot!A1889</f>
        <v>10609001821418</v>
      </c>
      <c r="B1887" s="90">
        <f>Pivot!B1889</f>
        <v>41288</v>
      </c>
      <c r="C1887" s="15">
        <f>Pivot!C1889</f>
        <v>1</v>
      </c>
      <c r="D1887" s="118">
        <f>Pivot!D1889</f>
        <v>3</v>
      </c>
      <c r="E1887" s="15">
        <f t="shared" si="126"/>
        <v>1</v>
      </c>
      <c r="F1887" s="15">
        <f t="shared" si="127"/>
        <v>1</v>
      </c>
      <c r="G1887" s="15">
        <f t="shared" si="128"/>
        <v>1</v>
      </c>
      <c r="H1887" s="49">
        <v>0.34</v>
      </c>
      <c r="I1887" s="89">
        <f t="shared" si="125"/>
        <v>3</v>
      </c>
      <c r="J1887" s="89"/>
    </row>
    <row r="1888" spans="1:10" x14ac:dyDescent="0.35">
      <c r="A1888" s="15" t="str">
        <f>Pivot!A1890</f>
        <v>10609001821582</v>
      </c>
      <c r="B1888" s="90">
        <f>Pivot!B1890</f>
        <v>41433</v>
      </c>
      <c r="C1888" s="15">
        <f>Pivot!C1890</f>
        <v>4</v>
      </c>
      <c r="D1888" s="118">
        <f>Pivot!D1890</f>
        <v>13.3</v>
      </c>
      <c r="E1888" s="15">
        <f t="shared" si="126"/>
        <v>2</v>
      </c>
      <c r="F1888" s="15">
        <f t="shared" si="127"/>
        <v>1</v>
      </c>
      <c r="G1888" s="15">
        <f t="shared" si="128"/>
        <v>2</v>
      </c>
      <c r="H1888" s="49">
        <v>0.08</v>
      </c>
      <c r="I1888" s="89">
        <f t="shared" si="125"/>
        <v>53.2</v>
      </c>
      <c r="J1888" s="89"/>
    </row>
    <row r="1889" spans="1:10" x14ac:dyDescent="0.35">
      <c r="A1889" s="15" t="str">
        <f>Pivot!A1891</f>
        <v>10609001821665</v>
      </c>
      <c r="B1889" s="90">
        <f>Pivot!B1891</f>
        <v>41296</v>
      </c>
      <c r="C1889" s="15">
        <f>Pivot!C1891</f>
        <v>1</v>
      </c>
      <c r="D1889" s="118">
        <f>Pivot!D1891</f>
        <v>9</v>
      </c>
      <c r="E1889" s="15">
        <f t="shared" si="126"/>
        <v>1</v>
      </c>
      <c r="F1889" s="15">
        <f t="shared" si="127"/>
        <v>1</v>
      </c>
      <c r="G1889" s="15">
        <f t="shared" si="128"/>
        <v>1</v>
      </c>
      <c r="H1889" s="49">
        <v>0.54</v>
      </c>
      <c r="I1889" s="89">
        <f t="shared" si="125"/>
        <v>9</v>
      </c>
      <c r="J1889" s="89"/>
    </row>
    <row r="1890" spans="1:10" x14ac:dyDescent="0.35">
      <c r="A1890" s="15" t="str">
        <f>Pivot!A1892</f>
        <v>10609001821749</v>
      </c>
      <c r="B1890" s="90">
        <f>Pivot!B1892</f>
        <v>41291</v>
      </c>
      <c r="C1890" s="15">
        <f>Pivot!C1892</f>
        <v>1</v>
      </c>
      <c r="D1890" s="118">
        <f>Pivot!D1892</f>
        <v>10.75</v>
      </c>
      <c r="E1890" s="15">
        <f t="shared" si="126"/>
        <v>1</v>
      </c>
      <c r="F1890" s="15">
        <f t="shared" si="127"/>
        <v>1</v>
      </c>
      <c r="G1890" s="15">
        <f t="shared" si="128"/>
        <v>2</v>
      </c>
      <c r="H1890" s="49">
        <v>0.56000000000000005</v>
      </c>
      <c r="I1890" s="89">
        <f t="shared" si="125"/>
        <v>10.75</v>
      </c>
      <c r="J1890" s="89"/>
    </row>
    <row r="1891" spans="1:10" x14ac:dyDescent="0.35">
      <c r="A1891" s="15" t="str">
        <f>Pivot!A1893</f>
        <v>10609001821905</v>
      </c>
      <c r="B1891" s="90">
        <f>Pivot!B1893</f>
        <v>41294</v>
      </c>
      <c r="C1891" s="15">
        <f>Pivot!C1893</f>
        <v>1</v>
      </c>
      <c r="D1891" s="118">
        <f>Pivot!D1893</f>
        <v>30</v>
      </c>
      <c r="E1891" s="15">
        <f t="shared" si="126"/>
        <v>1</v>
      </c>
      <c r="F1891" s="15">
        <f t="shared" si="127"/>
        <v>1</v>
      </c>
      <c r="G1891" s="15">
        <f t="shared" si="128"/>
        <v>2</v>
      </c>
      <c r="H1891" s="49">
        <v>0.9</v>
      </c>
      <c r="I1891" s="89">
        <f t="shared" si="125"/>
        <v>30</v>
      </c>
      <c r="J1891" s="89"/>
    </row>
    <row r="1892" spans="1:10" x14ac:dyDescent="0.35">
      <c r="A1892" s="15" t="str">
        <f>Pivot!A1894</f>
        <v>10609001822085</v>
      </c>
      <c r="B1892" s="90">
        <f>Pivot!B1894</f>
        <v>41571</v>
      </c>
      <c r="C1892" s="15">
        <f>Pivot!C1894</f>
        <v>6</v>
      </c>
      <c r="D1892" s="118">
        <f>Pivot!D1894</f>
        <v>15.033333333333331</v>
      </c>
      <c r="E1892" s="15">
        <f t="shared" si="126"/>
        <v>3</v>
      </c>
      <c r="F1892" s="15">
        <f t="shared" si="127"/>
        <v>1</v>
      </c>
      <c r="G1892" s="15">
        <f t="shared" si="128"/>
        <v>2</v>
      </c>
      <c r="H1892" s="49">
        <v>0.61</v>
      </c>
      <c r="I1892" s="89">
        <f t="shared" si="125"/>
        <v>90.199999999999989</v>
      </c>
      <c r="J1892" s="89"/>
    </row>
    <row r="1893" spans="1:10" x14ac:dyDescent="0.35">
      <c r="A1893" s="15" t="str">
        <f>Pivot!A1895</f>
        <v>10609001822168</v>
      </c>
      <c r="B1893" s="90">
        <f>Pivot!B1895</f>
        <v>41369</v>
      </c>
      <c r="C1893" s="15">
        <f>Pivot!C1895</f>
        <v>2</v>
      </c>
      <c r="D1893" s="118">
        <f>Pivot!D1895</f>
        <v>10.75</v>
      </c>
      <c r="E1893" s="15">
        <f t="shared" si="126"/>
        <v>1</v>
      </c>
      <c r="F1893" s="15">
        <f t="shared" si="127"/>
        <v>1</v>
      </c>
      <c r="G1893" s="15">
        <f t="shared" si="128"/>
        <v>2</v>
      </c>
      <c r="H1893" s="49">
        <v>0.53</v>
      </c>
      <c r="I1893" s="89">
        <f t="shared" si="125"/>
        <v>21.5</v>
      </c>
      <c r="J1893" s="89"/>
    </row>
    <row r="1894" spans="1:10" x14ac:dyDescent="0.35">
      <c r="A1894" s="15" t="str">
        <f>Pivot!A1896</f>
        <v>10609001822242</v>
      </c>
      <c r="B1894" s="90">
        <f>Pivot!B1896</f>
        <v>41302</v>
      </c>
      <c r="C1894" s="15">
        <f>Pivot!C1896</f>
        <v>1</v>
      </c>
      <c r="D1894" s="118">
        <f>Pivot!D1896</f>
        <v>5.5</v>
      </c>
      <c r="E1894" s="15">
        <f t="shared" si="126"/>
        <v>1</v>
      </c>
      <c r="F1894" s="15">
        <f t="shared" si="127"/>
        <v>1</v>
      </c>
      <c r="G1894" s="15">
        <f t="shared" si="128"/>
        <v>1</v>
      </c>
      <c r="H1894" s="49">
        <v>0.68</v>
      </c>
      <c r="I1894" s="89">
        <f t="shared" si="125"/>
        <v>5.5</v>
      </c>
      <c r="J1894" s="89"/>
    </row>
    <row r="1895" spans="1:10" x14ac:dyDescent="0.35">
      <c r="A1895" s="15" t="str">
        <f>Pivot!A1897</f>
        <v>10609001822408</v>
      </c>
      <c r="B1895" s="90">
        <f>Pivot!B1897</f>
        <v>41376</v>
      </c>
      <c r="C1895" s="15">
        <f>Pivot!C1897</f>
        <v>2</v>
      </c>
      <c r="D1895" s="118">
        <f>Pivot!D1897</f>
        <v>35.5</v>
      </c>
      <c r="E1895" s="15">
        <f t="shared" si="126"/>
        <v>1</v>
      </c>
      <c r="F1895" s="15">
        <f t="shared" si="127"/>
        <v>1</v>
      </c>
      <c r="G1895" s="15">
        <f t="shared" si="128"/>
        <v>2</v>
      </c>
      <c r="H1895" s="49">
        <v>0.11</v>
      </c>
      <c r="I1895" s="89">
        <f t="shared" si="125"/>
        <v>71</v>
      </c>
      <c r="J1895" s="89"/>
    </row>
    <row r="1896" spans="1:10" x14ac:dyDescent="0.35">
      <c r="A1896" s="15" t="str">
        <f>Pivot!A1898</f>
        <v>10609001822572</v>
      </c>
      <c r="B1896" s="90">
        <f>Pivot!B1898</f>
        <v>41546</v>
      </c>
      <c r="C1896" s="15">
        <f>Pivot!C1898</f>
        <v>7</v>
      </c>
      <c r="D1896" s="118">
        <f>Pivot!D1898</f>
        <v>37.628571428571426</v>
      </c>
      <c r="E1896" s="15">
        <f t="shared" si="126"/>
        <v>3</v>
      </c>
      <c r="F1896" s="15">
        <f t="shared" si="127"/>
        <v>1</v>
      </c>
      <c r="G1896" s="15">
        <f t="shared" si="128"/>
        <v>2</v>
      </c>
      <c r="H1896" s="49">
        <v>0.68</v>
      </c>
      <c r="I1896" s="89">
        <f t="shared" si="125"/>
        <v>263.39999999999998</v>
      </c>
      <c r="J1896" s="89"/>
    </row>
    <row r="1897" spans="1:10" x14ac:dyDescent="0.35">
      <c r="A1897" s="15" t="str">
        <f>Pivot!A1899</f>
        <v>10609001822655</v>
      </c>
      <c r="B1897" s="90">
        <f>Pivot!B1899</f>
        <v>41293</v>
      </c>
      <c r="C1897" s="15">
        <f>Pivot!C1899</f>
        <v>1</v>
      </c>
      <c r="D1897" s="118">
        <f>Pivot!D1899</f>
        <v>49.85</v>
      </c>
      <c r="E1897" s="15">
        <f t="shared" si="126"/>
        <v>1</v>
      </c>
      <c r="F1897" s="15">
        <f t="shared" si="127"/>
        <v>1</v>
      </c>
      <c r="G1897" s="15">
        <f t="shared" si="128"/>
        <v>3</v>
      </c>
      <c r="H1897" s="49">
        <v>0.43</v>
      </c>
      <c r="I1897" s="89">
        <f t="shared" si="125"/>
        <v>49.85</v>
      </c>
      <c r="J1897" s="89"/>
    </row>
    <row r="1898" spans="1:10" x14ac:dyDescent="0.35">
      <c r="A1898" s="15" t="str">
        <f>Pivot!A1900</f>
        <v>10609001822812</v>
      </c>
      <c r="B1898" s="90">
        <f>Pivot!B1900</f>
        <v>41339</v>
      </c>
      <c r="C1898" s="15">
        <f>Pivot!C1900</f>
        <v>2</v>
      </c>
      <c r="D1898" s="118">
        <f>Pivot!D1900</f>
        <v>56.974999999999994</v>
      </c>
      <c r="E1898" s="15">
        <f t="shared" si="126"/>
        <v>1</v>
      </c>
      <c r="F1898" s="15">
        <f t="shared" si="127"/>
        <v>1</v>
      </c>
      <c r="G1898" s="15">
        <f t="shared" si="128"/>
        <v>3</v>
      </c>
      <c r="H1898" s="49">
        <v>0.25</v>
      </c>
      <c r="I1898" s="89">
        <f t="shared" si="125"/>
        <v>113.94999999999999</v>
      </c>
      <c r="J1898" s="89"/>
    </row>
    <row r="1899" spans="1:10" x14ac:dyDescent="0.35">
      <c r="A1899" s="15" t="str">
        <f>Pivot!A1901</f>
        <v>10609001822994</v>
      </c>
      <c r="B1899" s="90">
        <f>Pivot!B1901</f>
        <v>41293</v>
      </c>
      <c r="C1899" s="15">
        <f>Pivot!C1901</f>
        <v>1</v>
      </c>
      <c r="D1899" s="118">
        <f>Pivot!D1901</f>
        <v>83.1</v>
      </c>
      <c r="E1899" s="15">
        <f t="shared" si="126"/>
        <v>1</v>
      </c>
      <c r="F1899" s="15">
        <f t="shared" si="127"/>
        <v>1</v>
      </c>
      <c r="G1899" s="15">
        <f t="shared" si="128"/>
        <v>3</v>
      </c>
      <c r="H1899" s="49">
        <v>0.82</v>
      </c>
      <c r="I1899" s="89">
        <f t="shared" si="125"/>
        <v>83.1</v>
      </c>
      <c r="J1899" s="89"/>
    </row>
    <row r="1900" spans="1:10" x14ac:dyDescent="0.35">
      <c r="A1900" s="15" t="str">
        <f>Pivot!A1902</f>
        <v>10609001823075</v>
      </c>
      <c r="B1900" s="90">
        <f>Pivot!B1902</f>
        <v>41312</v>
      </c>
      <c r="C1900" s="15">
        <f>Pivot!C1902</f>
        <v>4</v>
      </c>
      <c r="D1900" s="118">
        <f>Pivot!D1902</f>
        <v>28.950000000000003</v>
      </c>
      <c r="E1900" s="15">
        <f t="shared" si="126"/>
        <v>1</v>
      </c>
      <c r="F1900" s="15">
        <f t="shared" si="127"/>
        <v>1</v>
      </c>
      <c r="G1900" s="15">
        <f t="shared" si="128"/>
        <v>2</v>
      </c>
      <c r="H1900" s="49">
        <v>0.71</v>
      </c>
      <c r="I1900" s="89">
        <f t="shared" si="125"/>
        <v>115.80000000000001</v>
      </c>
      <c r="J1900" s="89"/>
    </row>
    <row r="1901" spans="1:10" x14ac:dyDescent="0.35">
      <c r="A1901" s="15" t="str">
        <f>Pivot!A1903</f>
        <v>10609001823158</v>
      </c>
      <c r="B1901" s="90">
        <f>Pivot!B1903</f>
        <v>41560</v>
      </c>
      <c r="C1901" s="15">
        <f>Pivot!C1903</f>
        <v>2</v>
      </c>
      <c r="D1901" s="118">
        <f>Pivot!D1903</f>
        <v>40.799999999999997</v>
      </c>
      <c r="E1901" s="15">
        <f t="shared" si="126"/>
        <v>3</v>
      </c>
      <c r="F1901" s="15">
        <f t="shared" si="127"/>
        <v>1</v>
      </c>
      <c r="G1901" s="15">
        <f t="shared" si="128"/>
        <v>3</v>
      </c>
      <c r="H1901" s="49">
        <v>0.46</v>
      </c>
      <c r="I1901" s="89">
        <f t="shared" si="125"/>
        <v>81.599999999999994</v>
      </c>
      <c r="J1901" s="89"/>
    </row>
    <row r="1902" spans="1:10" x14ac:dyDescent="0.35">
      <c r="A1902" s="15" t="str">
        <f>Pivot!A1904</f>
        <v>10609001823315</v>
      </c>
      <c r="B1902" s="90">
        <f>Pivot!B1904</f>
        <v>41296</v>
      </c>
      <c r="C1902" s="15">
        <f>Pivot!C1904</f>
        <v>1</v>
      </c>
      <c r="D1902" s="118">
        <f>Pivot!D1904</f>
        <v>47.75</v>
      </c>
      <c r="E1902" s="15">
        <f t="shared" si="126"/>
        <v>1</v>
      </c>
      <c r="F1902" s="15">
        <f t="shared" si="127"/>
        <v>1</v>
      </c>
      <c r="G1902" s="15">
        <f t="shared" si="128"/>
        <v>3</v>
      </c>
      <c r="H1902" s="49">
        <v>7.0000000000000007E-2</v>
      </c>
      <c r="I1902" s="89">
        <f t="shared" si="125"/>
        <v>47.75</v>
      </c>
      <c r="J1902" s="89"/>
    </row>
    <row r="1903" spans="1:10" x14ac:dyDescent="0.35">
      <c r="A1903" s="15" t="str">
        <f>Pivot!A1905</f>
        <v>10609001823497</v>
      </c>
      <c r="B1903" s="90">
        <f>Pivot!B1905</f>
        <v>41551</v>
      </c>
      <c r="C1903" s="15">
        <f>Pivot!C1905</f>
        <v>4</v>
      </c>
      <c r="D1903" s="118">
        <f>Pivot!D1905</f>
        <v>27.812500000000004</v>
      </c>
      <c r="E1903" s="15">
        <f t="shared" si="126"/>
        <v>3</v>
      </c>
      <c r="F1903" s="15">
        <f t="shared" si="127"/>
        <v>1</v>
      </c>
      <c r="G1903" s="15">
        <f t="shared" si="128"/>
        <v>2</v>
      </c>
      <c r="H1903" s="49">
        <v>0.68</v>
      </c>
      <c r="I1903" s="89">
        <f t="shared" si="125"/>
        <v>111.25000000000001</v>
      </c>
      <c r="J1903" s="89"/>
    </row>
    <row r="1904" spans="1:10" x14ac:dyDescent="0.35">
      <c r="A1904" s="15" t="str">
        <f>Pivot!A1906</f>
        <v>10609001823562</v>
      </c>
      <c r="B1904" s="90">
        <f>Pivot!B1906</f>
        <v>41292</v>
      </c>
      <c r="C1904" s="15">
        <f>Pivot!C1906</f>
        <v>1</v>
      </c>
      <c r="D1904" s="118">
        <f>Pivot!D1906</f>
        <v>28</v>
      </c>
      <c r="E1904" s="15">
        <f t="shared" si="126"/>
        <v>1</v>
      </c>
      <c r="F1904" s="15">
        <f t="shared" si="127"/>
        <v>1</v>
      </c>
      <c r="G1904" s="15">
        <f t="shared" si="128"/>
        <v>2</v>
      </c>
      <c r="H1904" s="49">
        <v>0.9</v>
      </c>
      <c r="I1904" s="89">
        <f t="shared" si="125"/>
        <v>28</v>
      </c>
      <c r="J1904" s="89"/>
    </row>
    <row r="1905" spans="1:10" x14ac:dyDescent="0.35">
      <c r="A1905" s="15" t="str">
        <f>Pivot!A1907</f>
        <v>10609001823729</v>
      </c>
      <c r="B1905" s="90">
        <f>Pivot!B1907</f>
        <v>41301</v>
      </c>
      <c r="C1905" s="15">
        <f>Pivot!C1907</f>
        <v>1</v>
      </c>
      <c r="D1905" s="118">
        <f>Pivot!D1907</f>
        <v>12.95</v>
      </c>
      <c r="E1905" s="15">
        <f t="shared" si="126"/>
        <v>1</v>
      </c>
      <c r="F1905" s="15">
        <f t="shared" si="127"/>
        <v>1</v>
      </c>
      <c r="G1905" s="15">
        <f t="shared" si="128"/>
        <v>2</v>
      </c>
      <c r="H1905" s="49">
        <v>0.69</v>
      </c>
      <c r="I1905" s="89">
        <f t="shared" si="125"/>
        <v>12.95</v>
      </c>
      <c r="J1905" s="89"/>
    </row>
    <row r="1906" spans="1:10" x14ac:dyDescent="0.35">
      <c r="A1906" s="15" t="str">
        <f>Pivot!A1908</f>
        <v>10609001823802</v>
      </c>
      <c r="B1906" s="90">
        <f>Pivot!B1908</f>
        <v>41301</v>
      </c>
      <c r="C1906" s="15">
        <f>Pivot!C1908</f>
        <v>1</v>
      </c>
      <c r="D1906" s="118">
        <f>Pivot!D1908</f>
        <v>12.45</v>
      </c>
      <c r="E1906" s="15">
        <f t="shared" si="126"/>
        <v>1</v>
      </c>
      <c r="F1906" s="15">
        <f t="shared" si="127"/>
        <v>1</v>
      </c>
      <c r="G1906" s="15">
        <f t="shared" si="128"/>
        <v>2</v>
      </c>
      <c r="H1906" s="49">
        <v>0.02</v>
      </c>
      <c r="I1906" s="89">
        <f t="shared" si="125"/>
        <v>12.45</v>
      </c>
      <c r="J1906" s="89"/>
    </row>
    <row r="1907" spans="1:10" x14ac:dyDescent="0.35">
      <c r="A1907" s="15" t="str">
        <f>Pivot!A1909</f>
        <v>10609001823984</v>
      </c>
      <c r="B1907" s="90">
        <f>Pivot!B1909</f>
        <v>41398</v>
      </c>
      <c r="C1907" s="15">
        <f>Pivot!C1909</f>
        <v>3</v>
      </c>
      <c r="D1907" s="118">
        <f>Pivot!D1909</f>
        <v>34.116666666666667</v>
      </c>
      <c r="E1907" s="15">
        <f t="shared" si="126"/>
        <v>2</v>
      </c>
      <c r="F1907" s="15">
        <f t="shared" si="127"/>
        <v>1</v>
      </c>
      <c r="G1907" s="15">
        <f t="shared" si="128"/>
        <v>2</v>
      </c>
      <c r="H1907" s="49">
        <v>0.78</v>
      </c>
      <c r="I1907" s="89">
        <f t="shared" si="125"/>
        <v>102.35</v>
      </c>
      <c r="J1907" s="89"/>
    </row>
    <row r="1908" spans="1:10" x14ac:dyDescent="0.35">
      <c r="A1908" s="15" t="str">
        <f>Pivot!A1910</f>
        <v>10609001824065</v>
      </c>
      <c r="B1908" s="90">
        <f>Pivot!B1910</f>
        <v>41317</v>
      </c>
      <c r="C1908" s="15">
        <f>Pivot!C1910</f>
        <v>2</v>
      </c>
      <c r="D1908" s="118">
        <f>Pivot!D1910</f>
        <v>18.170000000000002</v>
      </c>
      <c r="E1908" s="15">
        <f t="shared" si="126"/>
        <v>1</v>
      </c>
      <c r="F1908" s="15">
        <f t="shared" si="127"/>
        <v>1</v>
      </c>
      <c r="G1908" s="15">
        <f t="shared" si="128"/>
        <v>2</v>
      </c>
      <c r="H1908" s="49">
        <v>0.51</v>
      </c>
      <c r="I1908" s="89">
        <f t="shared" si="125"/>
        <v>36.340000000000003</v>
      </c>
      <c r="J1908" s="89"/>
    </row>
    <row r="1909" spans="1:10" x14ac:dyDescent="0.35">
      <c r="A1909" s="15" t="str">
        <f>Pivot!A1911</f>
        <v>10609001824149</v>
      </c>
      <c r="B1909" s="90">
        <f>Pivot!B1911</f>
        <v>41552</v>
      </c>
      <c r="C1909" s="15">
        <f>Pivot!C1911</f>
        <v>6</v>
      </c>
      <c r="D1909" s="118">
        <f>Pivot!D1911</f>
        <v>11.931666666666667</v>
      </c>
      <c r="E1909" s="15">
        <f t="shared" si="126"/>
        <v>3</v>
      </c>
      <c r="F1909" s="15">
        <f t="shared" si="127"/>
        <v>1</v>
      </c>
      <c r="G1909" s="15">
        <f t="shared" si="128"/>
        <v>2</v>
      </c>
      <c r="H1909" s="49">
        <v>0.97</v>
      </c>
      <c r="I1909" s="89">
        <f t="shared" si="125"/>
        <v>71.59</v>
      </c>
      <c r="J1909" s="89"/>
    </row>
    <row r="1910" spans="1:10" x14ac:dyDescent="0.35">
      <c r="A1910" s="15" t="str">
        <f>Pivot!A1912</f>
        <v>10609001824222</v>
      </c>
      <c r="B1910" s="90">
        <f>Pivot!B1912</f>
        <v>41573</v>
      </c>
      <c r="C1910" s="15">
        <f>Pivot!C1912</f>
        <v>10</v>
      </c>
      <c r="D1910" s="118">
        <f>Pivot!D1912</f>
        <v>37.399999999999991</v>
      </c>
      <c r="E1910" s="15">
        <f t="shared" si="126"/>
        <v>3</v>
      </c>
      <c r="F1910" s="15">
        <f t="shared" si="127"/>
        <v>2</v>
      </c>
      <c r="G1910" s="15">
        <f t="shared" si="128"/>
        <v>2</v>
      </c>
      <c r="H1910" s="49">
        <v>0.27</v>
      </c>
      <c r="I1910" s="89">
        <f t="shared" si="125"/>
        <v>373.99999999999989</v>
      </c>
      <c r="J1910" s="89"/>
    </row>
    <row r="1911" spans="1:10" x14ac:dyDescent="0.35">
      <c r="A1911" s="15" t="str">
        <f>Pivot!A1913</f>
        <v>10609001824487</v>
      </c>
      <c r="B1911" s="90">
        <f>Pivot!B1913</f>
        <v>41563</v>
      </c>
      <c r="C1911" s="15">
        <f>Pivot!C1913</f>
        <v>7</v>
      </c>
      <c r="D1911" s="118">
        <f>Pivot!D1913</f>
        <v>25.142857142857142</v>
      </c>
      <c r="E1911" s="15">
        <f t="shared" si="126"/>
        <v>3</v>
      </c>
      <c r="F1911" s="15">
        <f t="shared" si="127"/>
        <v>1</v>
      </c>
      <c r="G1911" s="15">
        <f t="shared" si="128"/>
        <v>2</v>
      </c>
      <c r="H1911" s="49">
        <v>0.8</v>
      </c>
      <c r="I1911" s="89">
        <f t="shared" si="125"/>
        <v>176</v>
      </c>
      <c r="J1911" s="89"/>
    </row>
    <row r="1912" spans="1:10" x14ac:dyDescent="0.35">
      <c r="A1912" s="15" t="str">
        <f>Pivot!A1914</f>
        <v>10609001824552</v>
      </c>
      <c r="B1912" s="90">
        <f>Pivot!B1914</f>
        <v>41301</v>
      </c>
      <c r="C1912" s="15">
        <f>Pivot!C1914</f>
        <v>1</v>
      </c>
      <c r="D1912" s="118">
        <f>Pivot!D1914</f>
        <v>32.65</v>
      </c>
      <c r="E1912" s="15">
        <f t="shared" si="126"/>
        <v>1</v>
      </c>
      <c r="F1912" s="15">
        <f t="shared" si="127"/>
        <v>1</v>
      </c>
      <c r="G1912" s="15">
        <f t="shared" si="128"/>
        <v>2</v>
      </c>
      <c r="H1912" s="49">
        <v>0.4</v>
      </c>
      <c r="I1912" s="89">
        <f t="shared" si="125"/>
        <v>32.65</v>
      </c>
      <c r="J1912" s="89"/>
    </row>
    <row r="1913" spans="1:10" x14ac:dyDescent="0.35">
      <c r="A1913" s="15" t="str">
        <f>Pivot!A1915</f>
        <v>10609001824636</v>
      </c>
      <c r="B1913" s="90">
        <f>Pivot!B1915</f>
        <v>41289</v>
      </c>
      <c r="C1913" s="15">
        <f>Pivot!C1915</f>
        <v>1</v>
      </c>
      <c r="D1913" s="118">
        <f>Pivot!D1915</f>
        <v>13.25</v>
      </c>
      <c r="E1913" s="15">
        <f t="shared" si="126"/>
        <v>1</v>
      </c>
      <c r="F1913" s="15">
        <f t="shared" si="127"/>
        <v>1</v>
      </c>
      <c r="G1913" s="15">
        <f t="shared" si="128"/>
        <v>2</v>
      </c>
      <c r="H1913" s="49">
        <v>0.19</v>
      </c>
      <c r="I1913" s="89">
        <f t="shared" si="125"/>
        <v>13.25</v>
      </c>
      <c r="J1913" s="89"/>
    </row>
    <row r="1914" spans="1:10" x14ac:dyDescent="0.35">
      <c r="A1914" s="15" t="str">
        <f>Pivot!A1916</f>
        <v>10609001824719</v>
      </c>
      <c r="B1914" s="90">
        <f>Pivot!B1916</f>
        <v>41348</v>
      </c>
      <c r="C1914" s="15">
        <f>Pivot!C1916</f>
        <v>4</v>
      </c>
      <c r="D1914" s="118">
        <f>Pivot!D1916</f>
        <v>12.1625</v>
      </c>
      <c r="E1914" s="15">
        <f t="shared" si="126"/>
        <v>1</v>
      </c>
      <c r="F1914" s="15">
        <f t="shared" si="127"/>
        <v>1</v>
      </c>
      <c r="G1914" s="15">
        <f t="shared" si="128"/>
        <v>2</v>
      </c>
      <c r="H1914" s="49">
        <v>0.94</v>
      </c>
      <c r="I1914" s="89">
        <f t="shared" si="125"/>
        <v>48.65</v>
      </c>
      <c r="J1914" s="89"/>
    </row>
    <row r="1915" spans="1:10" x14ac:dyDescent="0.35">
      <c r="A1915" s="15" t="str">
        <f>Pivot!A1917</f>
        <v>10609001824891</v>
      </c>
      <c r="B1915" s="90">
        <f>Pivot!B1917</f>
        <v>41576</v>
      </c>
      <c r="C1915" s="15">
        <f>Pivot!C1917</f>
        <v>7</v>
      </c>
      <c r="D1915" s="118">
        <f>Pivot!D1917</f>
        <v>9.0714285714285712</v>
      </c>
      <c r="E1915" s="15">
        <f t="shared" si="126"/>
        <v>3</v>
      </c>
      <c r="F1915" s="15">
        <f t="shared" si="127"/>
        <v>1</v>
      </c>
      <c r="G1915" s="15">
        <f t="shared" si="128"/>
        <v>1</v>
      </c>
      <c r="H1915" s="49">
        <v>0.76</v>
      </c>
      <c r="I1915" s="89">
        <f t="shared" si="125"/>
        <v>63.5</v>
      </c>
      <c r="J1915" s="89"/>
    </row>
    <row r="1916" spans="1:10" x14ac:dyDescent="0.35">
      <c r="A1916" s="15" t="str">
        <f>Pivot!A1918</f>
        <v>10609001824974</v>
      </c>
      <c r="B1916" s="90">
        <f>Pivot!B1918</f>
        <v>41365</v>
      </c>
      <c r="C1916" s="15">
        <f>Pivot!C1918</f>
        <v>2</v>
      </c>
      <c r="D1916" s="118">
        <f>Pivot!D1918</f>
        <v>19.024999999999999</v>
      </c>
      <c r="E1916" s="15">
        <f t="shared" si="126"/>
        <v>1</v>
      </c>
      <c r="F1916" s="15">
        <f t="shared" si="127"/>
        <v>1</v>
      </c>
      <c r="G1916" s="15">
        <f t="shared" si="128"/>
        <v>2</v>
      </c>
      <c r="H1916" s="49">
        <v>0.78</v>
      </c>
      <c r="I1916" s="89">
        <f t="shared" si="125"/>
        <v>38.049999999999997</v>
      </c>
      <c r="J1916" s="89"/>
    </row>
    <row r="1917" spans="1:10" x14ac:dyDescent="0.35">
      <c r="A1917" s="15" t="str">
        <f>Pivot!A1919</f>
        <v>10609001825054</v>
      </c>
      <c r="B1917" s="90">
        <f>Pivot!B1919</f>
        <v>41294</v>
      </c>
      <c r="C1917" s="15">
        <f>Pivot!C1919</f>
        <v>1</v>
      </c>
      <c r="D1917" s="118">
        <f>Pivot!D1919</f>
        <v>3.5</v>
      </c>
      <c r="E1917" s="15">
        <f t="shared" si="126"/>
        <v>1</v>
      </c>
      <c r="F1917" s="15">
        <f t="shared" si="127"/>
        <v>1</v>
      </c>
      <c r="G1917" s="15">
        <f t="shared" si="128"/>
        <v>1</v>
      </c>
      <c r="H1917" s="49">
        <v>0.32</v>
      </c>
      <c r="I1917" s="89">
        <f t="shared" si="125"/>
        <v>3.5</v>
      </c>
      <c r="J1917" s="89"/>
    </row>
    <row r="1918" spans="1:10" x14ac:dyDescent="0.35">
      <c r="A1918" s="15" t="str">
        <f>Pivot!A1920</f>
        <v>10609001825138</v>
      </c>
      <c r="B1918" s="90">
        <f>Pivot!B1920</f>
        <v>41581</v>
      </c>
      <c r="C1918" s="15">
        <f>Pivot!C1920</f>
        <v>5</v>
      </c>
      <c r="D1918" s="118">
        <f>Pivot!D1920</f>
        <v>23.580000000000002</v>
      </c>
      <c r="E1918" s="15">
        <f t="shared" si="126"/>
        <v>3</v>
      </c>
      <c r="F1918" s="15">
        <f t="shared" si="127"/>
        <v>1</v>
      </c>
      <c r="G1918" s="15">
        <f t="shared" si="128"/>
        <v>2</v>
      </c>
      <c r="H1918" s="49">
        <v>0.6</v>
      </c>
      <c r="I1918" s="89">
        <f t="shared" si="125"/>
        <v>117.9</v>
      </c>
      <c r="J1918" s="89"/>
    </row>
    <row r="1919" spans="1:10" x14ac:dyDescent="0.35">
      <c r="A1919" s="15" t="str">
        <f>Pivot!A1921</f>
        <v>10609001825211</v>
      </c>
      <c r="B1919" s="90">
        <f>Pivot!B1921</f>
        <v>41285</v>
      </c>
      <c r="C1919" s="15">
        <f>Pivot!C1921</f>
        <v>1</v>
      </c>
      <c r="D1919" s="118">
        <f>Pivot!D1921</f>
        <v>5.5</v>
      </c>
      <c r="E1919" s="15">
        <f t="shared" si="126"/>
        <v>1</v>
      </c>
      <c r="F1919" s="15">
        <f t="shared" si="127"/>
        <v>1</v>
      </c>
      <c r="G1919" s="15">
        <f t="shared" si="128"/>
        <v>1</v>
      </c>
      <c r="H1919" s="49">
        <v>0.85</v>
      </c>
      <c r="I1919" s="89">
        <f t="shared" si="125"/>
        <v>5.5</v>
      </c>
      <c r="J1919" s="89"/>
    </row>
    <row r="1920" spans="1:10" x14ac:dyDescent="0.35">
      <c r="A1920" s="15" t="str">
        <f>Pivot!A1922</f>
        <v>10609001825393</v>
      </c>
      <c r="B1920" s="90">
        <f>Pivot!B1922</f>
        <v>41295</v>
      </c>
      <c r="C1920" s="15">
        <f>Pivot!C1922</f>
        <v>2</v>
      </c>
      <c r="D1920" s="118">
        <f>Pivot!D1922</f>
        <v>17.475000000000001</v>
      </c>
      <c r="E1920" s="15">
        <f t="shared" si="126"/>
        <v>1</v>
      </c>
      <c r="F1920" s="15">
        <f t="shared" si="127"/>
        <v>1</v>
      </c>
      <c r="G1920" s="15">
        <f t="shared" si="128"/>
        <v>2</v>
      </c>
      <c r="H1920" s="49">
        <v>0.7</v>
      </c>
      <c r="I1920" s="89">
        <f t="shared" si="125"/>
        <v>34.950000000000003</v>
      </c>
      <c r="J1920" s="89"/>
    </row>
    <row r="1921" spans="1:10" x14ac:dyDescent="0.35">
      <c r="A1921" s="15" t="str">
        <f>Pivot!A1923</f>
        <v>10609001825476</v>
      </c>
      <c r="B1921" s="90">
        <f>Pivot!B1923</f>
        <v>41285</v>
      </c>
      <c r="C1921" s="15">
        <f>Pivot!C1923</f>
        <v>1</v>
      </c>
      <c r="D1921" s="118">
        <f>Pivot!D1923</f>
        <v>17.5</v>
      </c>
      <c r="E1921" s="15">
        <f t="shared" si="126"/>
        <v>1</v>
      </c>
      <c r="F1921" s="15">
        <f t="shared" si="127"/>
        <v>1</v>
      </c>
      <c r="G1921" s="15">
        <f t="shared" si="128"/>
        <v>2</v>
      </c>
      <c r="H1921" s="49">
        <v>0.65</v>
      </c>
      <c r="I1921" s="89">
        <f t="shared" si="125"/>
        <v>17.5</v>
      </c>
      <c r="J1921" s="89"/>
    </row>
    <row r="1922" spans="1:10" x14ac:dyDescent="0.35">
      <c r="A1922" s="15" t="str">
        <f>Pivot!A1924</f>
        <v>10609001825542</v>
      </c>
      <c r="B1922" s="90">
        <f>Pivot!B1924</f>
        <v>41574</v>
      </c>
      <c r="C1922" s="15">
        <f>Pivot!C1924</f>
        <v>6</v>
      </c>
      <c r="D1922" s="118">
        <f>Pivot!D1924</f>
        <v>20.824999999999999</v>
      </c>
      <c r="E1922" s="15">
        <f t="shared" si="126"/>
        <v>3</v>
      </c>
      <c r="F1922" s="15">
        <f t="shared" si="127"/>
        <v>1</v>
      </c>
      <c r="G1922" s="15">
        <f t="shared" si="128"/>
        <v>2</v>
      </c>
      <c r="H1922" s="49">
        <v>0.55000000000000004</v>
      </c>
      <c r="I1922" s="89">
        <f t="shared" ref="I1922:I1985" si="129">D1922*C1922</f>
        <v>124.94999999999999</v>
      </c>
      <c r="J1922" s="89"/>
    </row>
    <row r="1923" spans="1:10" x14ac:dyDescent="0.35">
      <c r="A1923" s="15" t="str">
        <f>Pivot!A1925</f>
        <v>10609001825625</v>
      </c>
      <c r="B1923" s="90">
        <f>Pivot!B1925</f>
        <v>41285</v>
      </c>
      <c r="C1923" s="15">
        <f>Pivot!C1925</f>
        <v>1</v>
      </c>
      <c r="D1923" s="118">
        <f>Pivot!D1925</f>
        <v>13.5</v>
      </c>
      <c r="E1923" s="15">
        <f t="shared" ref="E1923:E1986" si="130">VLOOKUP(B1923, $K$3:$L$5, 2)</f>
        <v>1</v>
      </c>
      <c r="F1923" s="15">
        <f t="shared" ref="F1923:F1986" si="131">VLOOKUP(C1923,$K$11:$L$13,2)</f>
        <v>1</v>
      </c>
      <c r="G1923" s="15">
        <f t="shared" ref="G1923:G1986" si="132">VLOOKUP(D1923,$K$19:$L$21,2)</f>
        <v>2</v>
      </c>
      <c r="H1923" s="49">
        <v>0.28999999999999998</v>
      </c>
      <c r="I1923" s="89">
        <f t="shared" si="129"/>
        <v>13.5</v>
      </c>
      <c r="J1923" s="89"/>
    </row>
    <row r="1924" spans="1:10" x14ac:dyDescent="0.35">
      <c r="A1924" s="15" t="str">
        <f>Pivot!A1926</f>
        <v>10609001825708</v>
      </c>
      <c r="B1924" s="90">
        <f>Pivot!B1926</f>
        <v>41352</v>
      </c>
      <c r="C1924" s="15">
        <f>Pivot!C1926</f>
        <v>4</v>
      </c>
      <c r="D1924" s="118">
        <f>Pivot!D1926</f>
        <v>9.4375</v>
      </c>
      <c r="E1924" s="15">
        <f t="shared" si="130"/>
        <v>1</v>
      </c>
      <c r="F1924" s="15">
        <f t="shared" si="131"/>
        <v>1</v>
      </c>
      <c r="G1924" s="15">
        <f t="shared" si="132"/>
        <v>1</v>
      </c>
      <c r="H1924" s="49">
        <v>7.0000000000000007E-2</v>
      </c>
      <c r="I1924" s="89">
        <f t="shared" si="129"/>
        <v>37.75</v>
      </c>
      <c r="J1924" s="89"/>
    </row>
    <row r="1925" spans="1:10" x14ac:dyDescent="0.35">
      <c r="A1925" s="15" t="str">
        <f>Pivot!A1927</f>
        <v>10609001825880</v>
      </c>
      <c r="B1925" s="90">
        <f>Pivot!B1927</f>
        <v>41569</v>
      </c>
      <c r="C1925" s="15">
        <f>Pivot!C1927</f>
        <v>9</v>
      </c>
      <c r="D1925" s="118">
        <f>Pivot!D1927</f>
        <v>8.75</v>
      </c>
      <c r="E1925" s="15">
        <f t="shared" si="130"/>
        <v>3</v>
      </c>
      <c r="F1925" s="15">
        <f t="shared" si="131"/>
        <v>1</v>
      </c>
      <c r="G1925" s="15">
        <f t="shared" si="132"/>
        <v>1</v>
      </c>
      <c r="H1925" s="49">
        <v>0.64</v>
      </c>
      <c r="I1925" s="89">
        <f t="shared" si="129"/>
        <v>78.75</v>
      </c>
      <c r="J1925" s="89"/>
    </row>
    <row r="1926" spans="1:10" x14ac:dyDescent="0.35">
      <c r="A1926" s="15" t="str">
        <f>Pivot!A1928</f>
        <v>10609001825963</v>
      </c>
      <c r="B1926" s="90">
        <f>Pivot!B1928</f>
        <v>41520</v>
      </c>
      <c r="C1926" s="15">
        <f>Pivot!C1928</f>
        <v>5</v>
      </c>
      <c r="D1926" s="118">
        <f>Pivot!D1928</f>
        <v>19.884</v>
      </c>
      <c r="E1926" s="15">
        <f t="shared" si="130"/>
        <v>3</v>
      </c>
      <c r="F1926" s="15">
        <f t="shared" si="131"/>
        <v>1</v>
      </c>
      <c r="G1926" s="15">
        <f t="shared" si="132"/>
        <v>2</v>
      </c>
      <c r="H1926" s="49">
        <v>0.99</v>
      </c>
      <c r="I1926" s="89">
        <f t="shared" si="129"/>
        <v>99.42</v>
      </c>
      <c r="J1926" s="89"/>
    </row>
    <row r="1927" spans="1:10" x14ac:dyDescent="0.35">
      <c r="A1927" s="15" t="str">
        <f>Pivot!A1929</f>
        <v>10609001826045</v>
      </c>
      <c r="B1927" s="90">
        <f>Pivot!B1929</f>
        <v>41421</v>
      </c>
      <c r="C1927" s="15">
        <f>Pivot!C1929</f>
        <v>3</v>
      </c>
      <c r="D1927" s="118">
        <f>Pivot!D1929</f>
        <v>36.333333333333329</v>
      </c>
      <c r="E1927" s="15">
        <f t="shared" si="130"/>
        <v>2</v>
      </c>
      <c r="F1927" s="15">
        <f t="shared" si="131"/>
        <v>1</v>
      </c>
      <c r="G1927" s="15">
        <f t="shared" si="132"/>
        <v>2</v>
      </c>
      <c r="H1927" s="49">
        <v>0.41</v>
      </c>
      <c r="I1927" s="89">
        <f t="shared" si="129"/>
        <v>108.99999999999999</v>
      </c>
      <c r="J1927" s="89"/>
    </row>
    <row r="1928" spans="1:10" x14ac:dyDescent="0.35">
      <c r="A1928" s="15" t="str">
        <f>Pivot!A1930</f>
        <v>10609001826128</v>
      </c>
      <c r="B1928" s="90">
        <f>Pivot!B1930</f>
        <v>41369</v>
      </c>
      <c r="C1928" s="15">
        <f>Pivot!C1930</f>
        <v>2</v>
      </c>
      <c r="D1928" s="118">
        <f>Pivot!D1930</f>
        <v>23.975000000000001</v>
      </c>
      <c r="E1928" s="15">
        <f t="shared" si="130"/>
        <v>1</v>
      </c>
      <c r="F1928" s="15">
        <f t="shared" si="131"/>
        <v>1</v>
      </c>
      <c r="G1928" s="15">
        <f t="shared" si="132"/>
        <v>2</v>
      </c>
      <c r="H1928" s="49">
        <v>0.41</v>
      </c>
      <c r="I1928" s="89">
        <f t="shared" si="129"/>
        <v>47.95</v>
      </c>
      <c r="J1928" s="89"/>
    </row>
    <row r="1929" spans="1:10" x14ac:dyDescent="0.35">
      <c r="A1929" s="15" t="str">
        <f>Pivot!A1931</f>
        <v>10609001826201</v>
      </c>
      <c r="B1929" s="90">
        <f>Pivot!B1931</f>
        <v>41300</v>
      </c>
      <c r="C1929" s="15">
        <f>Pivot!C1931</f>
        <v>1</v>
      </c>
      <c r="D1929" s="118">
        <f>Pivot!D1931</f>
        <v>42.9</v>
      </c>
      <c r="E1929" s="15">
        <f t="shared" si="130"/>
        <v>1</v>
      </c>
      <c r="F1929" s="15">
        <f t="shared" si="131"/>
        <v>1</v>
      </c>
      <c r="G1929" s="15">
        <f t="shared" si="132"/>
        <v>3</v>
      </c>
      <c r="H1929" s="49">
        <v>0.52</v>
      </c>
      <c r="I1929" s="89">
        <f t="shared" si="129"/>
        <v>42.9</v>
      </c>
      <c r="J1929" s="89"/>
    </row>
    <row r="1930" spans="1:10" x14ac:dyDescent="0.35">
      <c r="A1930" s="15" t="str">
        <f>Pivot!A1932</f>
        <v>10609001826383</v>
      </c>
      <c r="B1930" s="90">
        <f>Pivot!B1932</f>
        <v>41301</v>
      </c>
      <c r="C1930" s="15">
        <f>Pivot!C1932</f>
        <v>1</v>
      </c>
      <c r="D1930" s="118">
        <f>Pivot!D1932</f>
        <v>5.25</v>
      </c>
      <c r="E1930" s="15">
        <f t="shared" si="130"/>
        <v>1</v>
      </c>
      <c r="F1930" s="15">
        <f t="shared" si="131"/>
        <v>1</v>
      </c>
      <c r="G1930" s="15">
        <f t="shared" si="132"/>
        <v>1</v>
      </c>
      <c r="H1930" s="49">
        <v>0.17</v>
      </c>
      <c r="I1930" s="89">
        <f t="shared" si="129"/>
        <v>5.25</v>
      </c>
      <c r="J1930" s="89"/>
    </row>
    <row r="1931" spans="1:10" x14ac:dyDescent="0.35">
      <c r="A1931" s="15" t="str">
        <f>Pivot!A1933</f>
        <v>10609001826466</v>
      </c>
      <c r="B1931" s="90">
        <f>Pivot!B1933</f>
        <v>41573</v>
      </c>
      <c r="C1931" s="15">
        <f>Pivot!C1933</f>
        <v>7</v>
      </c>
      <c r="D1931" s="118">
        <f>Pivot!D1933</f>
        <v>20.785714285714285</v>
      </c>
      <c r="E1931" s="15">
        <f t="shared" si="130"/>
        <v>3</v>
      </c>
      <c r="F1931" s="15">
        <f t="shared" si="131"/>
        <v>1</v>
      </c>
      <c r="G1931" s="15">
        <f t="shared" si="132"/>
        <v>2</v>
      </c>
      <c r="H1931" s="49">
        <v>7.0000000000000007E-2</v>
      </c>
      <c r="I1931" s="89">
        <f t="shared" si="129"/>
        <v>145.5</v>
      </c>
      <c r="J1931" s="89"/>
    </row>
    <row r="1932" spans="1:10" x14ac:dyDescent="0.35">
      <c r="A1932" s="15" t="str">
        <f>Pivot!A1934</f>
        <v>10609001826615</v>
      </c>
      <c r="B1932" s="90">
        <f>Pivot!B1934</f>
        <v>41581</v>
      </c>
      <c r="C1932" s="15">
        <f>Pivot!C1934</f>
        <v>8</v>
      </c>
      <c r="D1932" s="118">
        <f>Pivot!D1934</f>
        <v>27.712499999999999</v>
      </c>
      <c r="E1932" s="15">
        <f t="shared" si="130"/>
        <v>3</v>
      </c>
      <c r="F1932" s="15">
        <f t="shared" si="131"/>
        <v>1</v>
      </c>
      <c r="G1932" s="15">
        <f t="shared" si="132"/>
        <v>2</v>
      </c>
      <c r="H1932" s="49">
        <v>0.24</v>
      </c>
      <c r="I1932" s="89">
        <f t="shared" si="129"/>
        <v>221.7</v>
      </c>
      <c r="J1932" s="89"/>
    </row>
    <row r="1933" spans="1:10" x14ac:dyDescent="0.35">
      <c r="A1933" s="15" t="str">
        <f>Pivot!A1935</f>
        <v>10609001826797</v>
      </c>
      <c r="B1933" s="90">
        <f>Pivot!B1935</f>
        <v>41554</v>
      </c>
      <c r="C1933" s="15">
        <f>Pivot!C1935</f>
        <v>4</v>
      </c>
      <c r="D1933" s="118">
        <f>Pivot!D1935</f>
        <v>15.6875</v>
      </c>
      <c r="E1933" s="15">
        <f t="shared" si="130"/>
        <v>3</v>
      </c>
      <c r="F1933" s="15">
        <f t="shared" si="131"/>
        <v>1</v>
      </c>
      <c r="G1933" s="15">
        <f t="shared" si="132"/>
        <v>2</v>
      </c>
      <c r="H1933" s="49">
        <v>0.83</v>
      </c>
      <c r="I1933" s="89">
        <f t="shared" si="129"/>
        <v>62.75</v>
      </c>
      <c r="J1933" s="89"/>
    </row>
    <row r="1934" spans="1:10" x14ac:dyDescent="0.35">
      <c r="A1934" s="15" t="str">
        <f>Pivot!A1936</f>
        <v>10609001826870</v>
      </c>
      <c r="B1934" s="90">
        <f>Pivot!B1936</f>
        <v>41327</v>
      </c>
      <c r="C1934" s="15">
        <f>Pivot!C1936</f>
        <v>1</v>
      </c>
      <c r="D1934" s="118">
        <f>Pivot!D1936</f>
        <v>11.5</v>
      </c>
      <c r="E1934" s="15">
        <f t="shared" si="130"/>
        <v>1</v>
      </c>
      <c r="F1934" s="15">
        <f t="shared" si="131"/>
        <v>1</v>
      </c>
      <c r="G1934" s="15">
        <f t="shared" si="132"/>
        <v>2</v>
      </c>
      <c r="H1934" s="49">
        <v>0.87</v>
      </c>
      <c r="I1934" s="89">
        <f t="shared" si="129"/>
        <v>11.5</v>
      </c>
      <c r="J1934" s="89"/>
    </row>
    <row r="1935" spans="1:10" x14ac:dyDescent="0.35">
      <c r="A1935" s="15" t="str">
        <f>Pivot!A1937</f>
        <v>10609001827118</v>
      </c>
      <c r="B1935" s="90">
        <f>Pivot!B1937</f>
        <v>41580</v>
      </c>
      <c r="C1935" s="15">
        <f>Pivot!C1937</f>
        <v>3</v>
      </c>
      <c r="D1935" s="118">
        <f>Pivot!D1937</f>
        <v>31.983333333333334</v>
      </c>
      <c r="E1935" s="15">
        <f t="shared" si="130"/>
        <v>3</v>
      </c>
      <c r="F1935" s="15">
        <f t="shared" si="131"/>
        <v>1</v>
      </c>
      <c r="G1935" s="15">
        <f t="shared" si="132"/>
        <v>2</v>
      </c>
      <c r="H1935" s="49">
        <v>0.94</v>
      </c>
      <c r="I1935" s="89">
        <f t="shared" si="129"/>
        <v>95.95</v>
      </c>
      <c r="J1935" s="89"/>
    </row>
    <row r="1936" spans="1:10" x14ac:dyDescent="0.35">
      <c r="A1936" s="15" t="str">
        <f>Pivot!A1938</f>
        <v>10609001827290</v>
      </c>
      <c r="B1936" s="90">
        <f>Pivot!B1938</f>
        <v>41553</v>
      </c>
      <c r="C1936" s="15">
        <f>Pivot!C1938</f>
        <v>3</v>
      </c>
      <c r="D1936" s="118">
        <f>Pivot!D1938</f>
        <v>36.166666666666664</v>
      </c>
      <c r="E1936" s="15">
        <f t="shared" si="130"/>
        <v>3</v>
      </c>
      <c r="F1936" s="15">
        <f t="shared" si="131"/>
        <v>1</v>
      </c>
      <c r="G1936" s="15">
        <f t="shared" si="132"/>
        <v>2</v>
      </c>
      <c r="H1936" s="49">
        <v>0.99</v>
      </c>
      <c r="I1936" s="89">
        <f t="shared" si="129"/>
        <v>108.5</v>
      </c>
      <c r="J1936" s="89"/>
    </row>
    <row r="1937" spans="1:10" x14ac:dyDescent="0.35">
      <c r="A1937" s="15" t="str">
        <f>Pivot!A1939</f>
        <v>10609001827373</v>
      </c>
      <c r="B1937" s="90">
        <f>Pivot!B1939</f>
        <v>41510</v>
      </c>
      <c r="C1937" s="15">
        <f>Pivot!C1939</f>
        <v>5</v>
      </c>
      <c r="D1937" s="118">
        <f>Pivot!D1939</f>
        <v>39.46</v>
      </c>
      <c r="E1937" s="15">
        <f t="shared" si="130"/>
        <v>2</v>
      </c>
      <c r="F1937" s="15">
        <f t="shared" si="131"/>
        <v>1</v>
      </c>
      <c r="G1937" s="15">
        <f t="shared" si="132"/>
        <v>2</v>
      </c>
      <c r="H1937" s="49">
        <v>0.83</v>
      </c>
      <c r="I1937" s="89">
        <f t="shared" si="129"/>
        <v>197.3</v>
      </c>
      <c r="J1937" s="89"/>
    </row>
    <row r="1938" spans="1:10" x14ac:dyDescent="0.35">
      <c r="A1938" s="15" t="str">
        <f>Pivot!A1940</f>
        <v>10609001827456</v>
      </c>
      <c r="B1938" s="90">
        <f>Pivot!B1940</f>
        <v>41523</v>
      </c>
      <c r="C1938" s="15">
        <f>Pivot!C1940</f>
        <v>6</v>
      </c>
      <c r="D1938" s="118">
        <f>Pivot!D1940</f>
        <v>17.658333333333335</v>
      </c>
      <c r="E1938" s="15">
        <f t="shared" si="130"/>
        <v>3</v>
      </c>
      <c r="F1938" s="15">
        <f t="shared" si="131"/>
        <v>1</v>
      </c>
      <c r="G1938" s="15">
        <f t="shared" si="132"/>
        <v>2</v>
      </c>
      <c r="H1938" s="49">
        <v>0.26</v>
      </c>
      <c r="I1938" s="89">
        <f t="shared" si="129"/>
        <v>105.95000000000002</v>
      </c>
      <c r="J1938" s="89"/>
    </row>
    <row r="1939" spans="1:10" x14ac:dyDescent="0.35">
      <c r="A1939" s="15" t="str">
        <f>Pivot!A1941</f>
        <v>10609001827522</v>
      </c>
      <c r="B1939" s="90">
        <f>Pivot!B1941</f>
        <v>41300</v>
      </c>
      <c r="C1939" s="15">
        <f>Pivot!C1941</f>
        <v>1</v>
      </c>
      <c r="D1939" s="118">
        <f>Pivot!D1941</f>
        <v>42.05</v>
      </c>
      <c r="E1939" s="15">
        <f t="shared" si="130"/>
        <v>1</v>
      </c>
      <c r="F1939" s="15">
        <f t="shared" si="131"/>
        <v>1</v>
      </c>
      <c r="G1939" s="15">
        <f t="shared" si="132"/>
        <v>3</v>
      </c>
      <c r="H1939" s="49">
        <v>0.96</v>
      </c>
      <c r="I1939" s="89">
        <f t="shared" si="129"/>
        <v>42.05</v>
      </c>
      <c r="J1939" s="89"/>
    </row>
    <row r="1940" spans="1:10" x14ac:dyDescent="0.35">
      <c r="A1940" s="15" t="str">
        <f>Pivot!A1942</f>
        <v>10609001827605</v>
      </c>
      <c r="B1940" s="90">
        <f>Pivot!B1942</f>
        <v>41440</v>
      </c>
      <c r="C1940" s="15">
        <f>Pivot!C1942</f>
        <v>5</v>
      </c>
      <c r="D1940" s="118">
        <f>Pivot!D1942</f>
        <v>53.284000000000006</v>
      </c>
      <c r="E1940" s="15">
        <f t="shared" si="130"/>
        <v>2</v>
      </c>
      <c r="F1940" s="15">
        <f t="shared" si="131"/>
        <v>1</v>
      </c>
      <c r="G1940" s="15">
        <f t="shared" si="132"/>
        <v>3</v>
      </c>
      <c r="H1940" s="49">
        <v>0.96</v>
      </c>
      <c r="I1940" s="89">
        <f t="shared" si="129"/>
        <v>266.42</v>
      </c>
      <c r="J1940" s="89"/>
    </row>
    <row r="1941" spans="1:10" x14ac:dyDescent="0.35">
      <c r="A1941" s="15" t="str">
        <f>Pivot!A1943</f>
        <v>10609001827787</v>
      </c>
      <c r="B1941" s="90">
        <f>Pivot!B1943</f>
        <v>41565</v>
      </c>
      <c r="C1941" s="15">
        <f>Pivot!C1943</f>
        <v>11</v>
      </c>
      <c r="D1941" s="118">
        <f>Pivot!D1943</f>
        <v>41.372727272727268</v>
      </c>
      <c r="E1941" s="15">
        <f t="shared" si="130"/>
        <v>3</v>
      </c>
      <c r="F1941" s="15">
        <f t="shared" si="131"/>
        <v>2</v>
      </c>
      <c r="G1941" s="15">
        <f t="shared" si="132"/>
        <v>3</v>
      </c>
      <c r="H1941" s="49">
        <v>0.82</v>
      </c>
      <c r="I1941" s="89">
        <f t="shared" si="129"/>
        <v>455.09999999999997</v>
      </c>
      <c r="J1941" s="89"/>
    </row>
    <row r="1942" spans="1:10" x14ac:dyDescent="0.35">
      <c r="A1942" s="15" t="str">
        <f>Pivot!A1944</f>
        <v>10609001827860</v>
      </c>
      <c r="B1942" s="90">
        <f>Pivot!B1944</f>
        <v>41371</v>
      </c>
      <c r="C1942" s="15">
        <f>Pivot!C1944</f>
        <v>2</v>
      </c>
      <c r="D1942" s="118">
        <f>Pivot!D1944</f>
        <v>28.7</v>
      </c>
      <c r="E1942" s="15">
        <f t="shared" si="130"/>
        <v>1</v>
      </c>
      <c r="F1942" s="15">
        <f t="shared" si="131"/>
        <v>1</v>
      </c>
      <c r="G1942" s="15">
        <f t="shared" si="132"/>
        <v>2</v>
      </c>
      <c r="H1942" s="49">
        <v>0.05</v>
      </c>
      <c r="I1942" s="89">
        <f t="shared" si="129"/>
        <v>57.4</v>
      </c>
      <c r="J1942" s="89"/>
    </row>
    <row r="1943" spans="1:10" x14ac:dyDescent="0.35">
      <c r="A1943" s="15" t="str">
        <f>Pivot!A1945</f>
        <v>10609001827944</v>
      </c>
      <c r="B1943" s="90">
        <f>Pivot!B1945</f>
        <v>41303</v>
      </c>
      <c r="C1943" s="15">
        <f>Pivot!C1945</f>
        <v>1</v>
      </c>
      <c r="D1943" s="118">
        <f>Pivot!D1945</f>
        <v>24.23</v>
      </c>
      <c r="E1943" s="15">
        <f t="shared" si="130"/>
        <v>1</v>
      </c>
      <c r="F1943" s="15">
        <f t="shared" si="131"/>
        <v>1</v>
      </c>
      <c r="G1943" s="15">
        <f t="shared" si="132"/>
        <v>2</v>
      </c>
      <c r="H1943" s="49">
        <v>0.28000000000000003</v>
      </c>
      <c r="I1943" s="89">
        <f t="shared" si="129"/>
        <v>24.23</v>
      </c>
      <c r="J1943" s="89"/>
    </row>
    <row r="1944" spans="1:10" x14ac:dyDescent="0.35">
      <c r="A1944" s="15" t="str">
        <f>Pivot!A1946</f>
        <v>10609001828025</v>
      </c>
      <c r="B1944" s="90">
        <f>Pivot!B1946</f>
        <v>41301</v>
      </c>
      <c r="C1944" s="15">
        <f>Pivot!C1946</f>
        <v>1</v>
      </c>
      <c r="D1944" s="118">
        <f>Pivot!D1946</f>
        <v>58</v>
      </c>
      <c r="E1944" s="15">
        <f t="shared" si="130"/>
        <v>1</v>
      </c>
      <c r="F1944" s="15">
        <f t="shared" si="131"/>
        <v>1</v>
      </c>
      <c r="G1944" s="15">
        <f t="shared" si="132"/>
        <v>3</v>
      </c>
      <c r="H1944" s="49">
        <v>0.15</v>
      </c>
      <c r="I1944" s="89">
        <f t="shared" si="129"/>
        <v>58</v>
      </c>
      <c r="J1944" s="89"/>
    </row>
    <row r="1945" spans="1:10" x14ac:dyDescent="0.35">
      <c r="A1945" s="15" t="str">
        <f>Pivot!A1947</f>
        <v>10609001828280</v>
      </c>
      <c r="B1945" s="90">
        <f>Pivot!B1947</f>
        <v>41510</v>
      </c>
      <c r="C1945" s="15">
        <f>Pivot!C1947</f>
        <v>2</v>
      </c>
      <c r="D1945" s="118">
        <f>Pivot!D1947</f>
        <v>34.075000000000003</v>
      </c>
      <c r="E1945" s="15">
        <f t="shared" si="130"/>
        <v>2</v>
      </c>
      <c r="F1945" s="15">
        <f t="shared" si="131"/>
        <v>1</v>
      </c>
      <c r="G1945" s="15">
        <f t="shared" si="132"/>
        <v>2</v>
      </c>
      <c r="H1945" s="49">
        <v>0.62</v>
      </c>
      <c r="I1945" s="89">
        <f t="shared" si="129"/>
        <v>68.150000000000006</v>
      </c>
      <c r="J1945" s="89"/>
    </row>
    <row r="1946" spans="1:10" x14ac:dyDescent="0.35">
      <c r="A1946" s="15" t="str">
        <f>Pivot!A1948</f>
        <v>10609001828363</v>
      </c>
      <c r="B1946" s="90">
        <f>Pivot!B1948</f>
        <v>41390</v>
      </c>
      <c r="C1946" s="15">
        <f>Pivot!C1948</f>
        <v>3</v>
      </c>
      <c r="D1946" s="118">
        <f>Pivot!D1948</f>
        <v>19</v>
      </c>
      <c r="E1946" s="15">
        <f t="shared" si="130"/>
        <v>1</v>
      </c>
      <c r="F1946" s="15">
        <f t="shared" si="131"/>
        <v>1</v>
      </c>
      <c r="G1946" s="15">
        <f t="shared" si="132"/>
        <v>2</v>
      </c>
      <c r="H1946" s="49">
        <v>0.13</v>
      </c>
      <c r="I1946" s="89">
        <f t="shared" si="129"/>
        <v>57</v>
      </c>
      <c r="J1946" s="89"/>
    </row>
    <row r="1947" spans="1:10" x14ac:dyDescent="0.35">
      <c r="A1947" s="15" t="str">
        <f>Pivot!A1949</f>
        <v>10609001828447</v>
      </c>
      <c r="B1947" s="90">
        <f>Pivot!B1949</f>
        <v>41398</v>
      </c>
      <c r="C1947" s="15">
        <f>Pivot!C1949</f>
        <v>4</v>
      </c>
      <c r="D1947" s="118">
        <f>Pivot!D1949</f>
        <v>24.875</v>
      </c>
      <c r="E1947" s="15">
        <f t="shared" si="130"/>
        <v>2</v>
      </c>
      <c r="F1947" s="15">
        <f t="shared" si="131"/>
        <v>1</v>
      </c>
      <c r="G1947" s="15">
        <f t="shared" si="132"/>
        <v>2</v>
      </c>
      <c r="H1947" s="49">
        <v>0.63</v>
      </c>
      <c r="I1947" s="89">
        <f t="shared" si="129"/>
        <v>99.5</v>
      </c>
      <c r="J1947" s="89"/>
    </row>
    <row r="1948" spans="1:10" x14ac:dyDescent="0.35">
      <c r="A1948" s="15" t="str">
        <f>Pivot!A1950</f>
        <v>10609001828512</v>
      </c>
      <c r="B1948" s="90">
        <f>Pivot!B1950</f>
        <v>41544</v>
      </c>
      <c r="C1948" s="15">
        <f>Pivot!C1950</f>
        <v>7</v>
      </c>
      <c r="D1948" s="118">
        <f>Pivot!D1950</f>
        <v>39.051428571428573</v>
      </c>
      <c r="E1948" s="15">
        <f t="shared" si="130"/>
        <v>3</v>
      </c>
      <c r="F1948" s="15">
        <f t="shared" si="131"/>
        <v>1</v>
      </c>
      <c r="G1948" s="15">
        <f t="shared" si="132"/>
        <v>2</v>
      </c>
      <c r="H1948" s="49">
        <v>0.99</v>
      </c>
      <c r="I1948" s="89">
        <f t="shared" si="129"/>
        <v>273.36</v>
      </c>
      <c r="J1948" s="89"/>
    </row>
    <row r="1949" spans="1:10" x14ac:dyDescent="0.35">
      <c r="A1949" s="15" t="str">
        <f>Pivot!A1951</f>
        <v>10609001828694</v>
      </c>
      <c r="B1949" s="90">
        <f>Pivot!B1951</f>
        <v>41372</v>
      </c>
      <c r="C1949" s="15">
        <f>Pivot!C1951</f>
        <v>2</v>
      </c>
      <c r="D1949" s="118">
        <f>Pivot!D1951</f>
        <v>75.5</v>
      </c>
      <c r="E1949" s="15">
        <f t="shared" si="130"/>
        <v>1</v>
      </c>
      <c r="F1949" s="15">
        <f t="shared" si="131"/>
        <v>1</v>
      </c>
      <c r="G1949" s="15">
        <f t="shared" si="132"/>
        <v>3</v>
      </c>
      <c r="H1949" s="49">
        <v>0.33</v>
      </c>
      <c r="I1949" s="89">
        <f t="shared" si="129"/>
        <v>151</v>
      </c>
      <c r="J1949" s="89"/>
    </row>
    <row r="1950" spans="1:10" x14ac:dyDescent="0.35">
      <c r="A1950" s="15" t="str">
        <f>Pivot!A1952</f>
        <v>10609001828777</v>
      </c>
      <c r="B1950" s="90">
        <f>Pivot!B1952</f>
        <v>41313</v>
      </c>
      <c r="C1950" s="15">
        <f>Pivot!C1952</f>
        <v>1</v>
      </c>
      <c r="D1950" s="118">
        <f>Pivot!D1952</f>
        <v>14</v>
      </c>
      <c r="E1950" s="15">
        <f t="shared" si="130"/>
        <v>1</v>
      </c>
      <c r="F1950" s="15">
        <f t="shared" si="131"/>
        <v>1</v>
      </c>
      <c r="G1950" s="15">
        <f t="shared" si="132"/>
        <v>2</v>
      </c>
      <c r="H1950" s="49">
        <v>0.31</v>
      </c>
      <c r="I1950" s="89">
        <f t="shared" si="129"/>
        <v>14</v>
      </c>
      <c r="J1950" s="89"/>
    </row>
    <row r="1951" spans="1:10" x14ac:dyDescent="0.35">
      <c r="A1951" s="15" t="str">
        <f>Pivot!A1953</f>
        <v>10609001828850</v>
      </c>
      <c r="B1951" s="90">
        <f>Pivot!B1953</f>
        <v>41578</v>
      </c>
      <c r="C1951" s="15">
        <f>Pivot!C1953</f>
        <v>4</v>
      </c>
      <c r="D1951" s="118">
        <f>Pivot!D1953</f>
        <v>48.1875</v>
      </c>
      <c r="E1951" s="15">
        <f t="shared" si="130"/>
        <v>3</v>
      </c>
      <c r="F1951" s="15">
        <f t="shared" si="131"/>
        <v>1</v>
      </c>
      <c r="G1951" s="15">
        <f t="shared" si="132"/>
        <v>3</v>
      </c>
      <c r="H1951" s="49">
        <v>0.3</v>
      </c>
      <c r="I1951" s="89">
        <f t="shared" si="129"/>
        <v>192.75</v>
      </c>
      <c r="J1951" s="89"/>
    </row>
    <row r="1952" spans="1:10" x14ac:dyDescent="0.35">
      <c r="A1952" s="15" t="str">
        <f>Pivot!A1954</f>
        <v>10609001828934</v>
      </c>
      <c r="B1952" s="90">
        <f>Pivot!B1954</f>
        <v>41299</v>
      </c>
      <c r="C1952" s="15">
        <f>Pivot!C1954</f>
        <v>1</v>
      </c>
      <c r="D1952" s="118">
        <f>Pivot!D1954</f>
        <v>36.200000000000003</v>
      </c>
      <c r="E1952" s="15">
        <f t="shared" si="130"/>
        <v>1</v>
      </c>
      <c r="F1952" s="15">
        <f t="shared" si="131"/>
        <v>1</v>
      </c>
      <c r="G1952" s="15">
        <f t="shared" si="132"/>
        <v>2</v>
      </c>
      <c r="H1952" s="49">
        <v>0.78</v>
      </c>
      <c r="I1952" s="89">
        <f t="shared" si="129"/>
        <v>36.200000000000003</v>
      </c>
      <c r="J1952" s="89"/>
    </row>
    <row r="1953" spans="1:10" x14ac:dyDescent="0.35">
      <c r="A1953" s="15" t="str">
        <f>Pivot!A1955</f>
        <v>10609001829197</v>
      </c>
      <c r="B1953" s="90">
        <f>Pivot!B1955</f>
        <v>41577</v>
      </c>
      <c r="C1953" s="15">
        <f>Pivot!C1955</f>
        <v>7</v>
      </c>
      <c r="D1953" s="118">
        <f>Pivot!D1955</f>
        <v>32.121428571428574</v>
      </c>
      <c r="E1953" s="15">
        <f t="shared" si="130"/>
        <v>3</v>
      </c>
      <c r="F1953" s="15">
        <f t="shared" si="131"/>
        <v>1</v>
      </c>
      <c r="G1953" s="15">
        <f t="shared" si="132"/>
        <v>2</v>
      </c>
      <c r="H1953" s="49">
        <v>0.8</v>
      </c>
      <c r="I1953" s="89">
        <f t="shared" si="129"/>
        <v>224.85000000000002</v>
      </c>
      <c r="J1953" s="89"/>
    </row>
    <row r="1954" spans="1:10" x14ac:dyDescent="0.35">
      <c r="A1954" s="15" t="str">
        <f>Pivot!A1956</f>
        <v>10609001829270</v>
      </c>
      <c r="B1954" s="90">
        <f>Pivot!B1956</f>
        <v>41299</v>
      </c>
      <c r="C1954" s="15">
        <f>Pivot!C1956</f>
        <v>1</v>
      </c>
      <c r="D1954" s="118">
        <f>Pivot!D1956</f>
        <v>41.65</v>
      </c>
      <c r="E1954" s="15">
        <f t="shared" si="130"/>
        <v>1</v>
      </c>
      <c r="F1954" s="15">
        <f t="shared" si="131"/>
        <v>1</v>
      </c>
      <c r="G1954" s="15">
        <f t="shared" si="132"/>
        <v>3</v>
      </c>
      <c r="H1954" s="49">
        <v>0.01</v>
      </c>
      <c r="I1954" s="89">
        <f t="shared" si="129"/>
        <v>41.65</v>
      </c>
      <c r="J1954" s="89"/>
    </row>
    <row r="1955" spans="1:10" x14ac:dyDescent="0.35">
      <c r="A1955" s="15" t="str">
        <f>Pivot!A1957</f>
        <v>10609001829353</v>
      </c>
      <c r="B1955" s="90">
        <f>Pivot!B1957</f>
        <v>41472</v>
      </c>
      <c r="C1955" s="15">
        <f>Pivot!C1957</f>
        <v>4</v>
      </c>
      <c r="D1955" s="118">
        <f>Pivot!D1957</f>
        <v>23.024999999999999</v>
      </c>
      <c r="E1955" s="15">
        <f t="shared" si="130"/>
        <v>2</v>
      </c>
      <c r="F1955" s="15">
        <f t="shared" si="131"/>
        <v>1</v>
      </c>
      <c r="G1955" s="15">
        <f t="shared" si="132"/>
        <v>2</v>
      </c>
      <c r="H1955" s="49">
        <v>0.31</v>
      </c>
      <c r="I1955" s="89">
        <f t="shared" si="129"/>
        <v>92.1</v>
      </c>
      <c r="J1955" s="89"/>
    </row>
    <row r="1956" spans="1:10" x14ac:dyDescent="0.35">
      <c r="A1956" s="15" t="str">
        <f>Pivot!A1958</f>
        <v>10609001829437</v>
      </c>
      <c r="B1956" s="90">
        <f>Pivot!B1958</f>
        <v>41298</v>
      </c>
      <c r="C1956" s="15">
        <f>Pivot!C1958</f>
        <v>1</v>
      </c>
      <c r="D1956" s="118">
        <f>Pivot!D1958</f>
        <v>12.6</v>
      </c>
      <c r="E1956" s="15">
        <f t="shared" si="130"/>
        <v>1</v>
      </c>
      <c r="F1956" s="15">
        <f t="shared" si="131"/>
        <v>1</v>
      </c>
      <c r="G1956" s="15">
        <f t="shared" si="132"/>
        <v>2</v>
      </c>
      <c r="H1956" s="49">
        <v>0.93</v>
      </c>
      <c r="I1956" s="89">
        <f t="shared" si="129"/>
        <v>12.6</v>
      </c>
      <c r="J1956" s="89"/>
    </row>
    <row r="1957" spans="1:10" x14ac:dyDescent="0.35">
      <c r="A1957" s="15" t="str">
        <f>Pivot!A1959</f>
        <v>10609001829502</v>
      </c>
      <c r="B1957" s="90">
        <f>Pivot!B1959</f>
        <v>41467</v>
      </c>
      <c r="C1957" s="15">
        <f>Pivot!C1959</f>
        <v>11</v>
      </c>
      <c r="D1957" s="118">
        <f>Pivot!D1959</f>
        <v>19.420000000000002</v>
      </c>
      <c r="E1957" s="15">
        <f t="shared" si="130"/>
        <v>2</v>
      </c>
      <c r="F1957" s="15">
        <f t="shared" si="131"/>
        <v>2</v>
      </c>
      <c r="G1957" s="15">
        <f t="shared" si="132"/>
        <v>2</v>
      </c>
      <c r="H1957" s="49">
        <v>0.23</v>
      </c>
      <c r="I1957" s="89">
        <f t="shared" si="129"/>
        <v>213.62</v>
      </c>
      <c r="J1957" s="89"/>
    </row>
    <row r="1958" spans="1:10" x14ac:dyDescent="0.35">
      <c r="A1958" s="15" t="str">
        <f>Pivot!A1960</f>
        <v>10609001829684</v>
      </c>
      <c r="B1958" s="90">
        <f>Pivot!B1960</f>
        <v>41561</v>
      </c>
      <c r="C1958" s="15">
        <f>Pivot!C1960</f>
        <v>19</v>
      </c>
      <c r="D1958" s="118">
        <f>Pivot!D1960</f>
        <v>33.827894736842097</v>
      </c>
      <c r="E1958" s="15">
        <f t="shared" si="130"/>
        <v>3</v>
      </c>
      <c r="F1958" s="15">
        <f t="shared" si="131"/>
        <v>2</v>
      </c>
      <c r="G1958" s="15">
        <f t="shared" si="132"/>
        <v>2</v>
      </c>
      <c r="H1958" s="49">
        <v>0.7</v>
      </c>
      <c r="I1958" s="89">
        <f t="shared" si="129"/>
        <v>642.72999999999979</v>
      </c>
      <c r="J1958" s="89"/>
    </row>
    <row r="1959" spans="1:10" x14ac:dyDescent="0.35">
      <c r="A1959" s="15" t="str">
        <f>Pivot!A1961</f>
        <v>10609001829767</v>
      </c>
      <c r="B1959" s="90">
        <f>Pivot!B1961</f>
        <v>41379</v>
      </c>
      <c r="C1959" s="15">
        <f>Pivot!C1961</f>
        <v>5</v>
      </c>
      <c r="D1959" s="118">
        <f>Pivot!D1961</f>
        <v>21.786000000000005</v>
      </c>
      <c r="E1959" s="15">
        <f t="shared" si="130"/>
        <v>1</v>
      </c>
      <c r="F1959" s="15">
        <f t="shared" si="131"/>
        <v>1</v>
      </c>
      <c r="G1959" s="15">
        <f t="shared" si="132"/>
        <v>2</v>
      </c>
      <c r="H1959" s="49">
        <v>0.78</v>
      </c>
      <c r="I1959" s="89">
        <f t="shared" si="129"/>
        <v>108.93000000000002</v>
      </c>
      <c r="J1959" s="89"/>
    </row>
    <row r="1960" spans="1:10" x14ac:dyDescent="0.35">
      <c r="A1960" s="15" t="str">
        <f>Pivot!A1962</f>
        <v>10609001829841</v>
      </c>
      <c r="B1960" s="90">
        <f>Pivot!B1962</f>
        <v>41579</v>
      </c>
      <c r="C1960" s="15">
        <f>Pivot!C1962</f>
        <v>3</v>
      </c>
      <c r="D1960" s="118">
        <f>Pivot!D1962</f>
        <v>23.49</v>
      </c>
      <c r="E1960" s="15">
        <f t="shared" si="130"/>
        <v>3</v>
      </c>
      <c r="F1960" s="15">
        <f t="shared" si="131"/>
        <v>1</v>
      </c>
      <c r="G1960" s="15">
        <f t="shared" si="132"/>
        <v>2</v>
      </c>
      <c r="H1960" s="49">
        <v>0.85</v>
      </c>
      <c r="I1960" s="89">
        <f t="shared" si="129"/>
        <v>70.47</v>
      </c>
      <c r="J1960" s="89"/>
    </row>
    <row r="1961" spans="1:10" x14ac:dyDescent="0.35">
      <c r="A1961" s="15" t="str">
        <f>Pivot!A1963</f>
        <v>10609001829924</v>
      </c>
      <c r="B1961" s="90">
        <f>Pivot!B1963</f>
        <v>41538</v>
      </c>
      <c r="C1961" s="15">
        <f>Pivot!C1963</f>
        <v>5</v>
      </c>
      <c r="D1961" s="118">
        <f>Pivot!D1963</f>
        <v>23.4</v>
      </c>
      <c r="E1961" s="15">
        <f t="shared" si="130"/>
        <v>3</v>
      </c>
      <c r="F1961" s="15">
        <f t="shared" si="131"/>
        <v>1</v>
      </c>
      <c r="G1961" s="15">
        <f t="shared" si="132"/>
        <v>2</v>
      </c>
      <c r="H1961" s="49">
        <v>0.77</v>
      </c>
      <c r="I1961" s="89">
        <f t="shared" si="129"/>
        <v>117</v>
      </c>
      <c r="J1961" s="89"/>
    </row>
    <row r="1962" spans="1:10" x14ac:dyDescent="0.35">
      <c r="A1962" s="15" t="str">
        <f>Pivot!A1964</f>
        <v>10609001830088</v>
      </c>
      <c r="B1962" s="90">
        <f>Pivot!B1964</f>
        <v>41577</v>
      </c>
      <c r="C1962" s="15">
        <f>Pivot!C1964</f>
        <v>8</v>
      </c>
      <c r="D1962" s="118">
        <f>Pivot!D1964</f>
        <v>27.293749999999999</v>
      </c>
      <c r="E1962" s="15">
        <f t="shared" si="130"/>
        <v>3</v>
      </c>
      <c r="F1962" s="15">
        <f t="shared" si="131"/>
        <v>1</v>
      </c>
      <c r="G1962" s="15">
        <f t="shared" si="132"/>
        <v>2</v>
      </c>
      <c r="H1962" s="49">
        <v>0.52</v>
      </c>
      <c r="I1962" s="89">
        <f t="shared" si="129"/>
        <v>218.35</v>
      </c>
      <c r="J1962" s="89"/>
    </row>
    <row r="1963" spans="1:10" x14ac:dyDescent="0.35">
      <c r="A1963" s="15" t="str">
        <f>Pivot!A1965</f>
        <v>10609001830161</v>
      </c>
      <c r="B1963" s="90">
        <f>Pivot!B1965</f>
        <v>41441</v>
      </c>
      <c r="C1963" s="15">
        <f>Pivot!C1965</f>
        <v>2</v>
      </c>
      <c r="D1963" s="118">
        <f>Pivot!D1965</f>
        <v>51.849999999999994</v>
      </c>
      <c r="E1963" s="15">
        <f t="shared" si="130"/>
        <v>2</v>
      </c>
      <c r="F1963" s="15">
        <f t="shared" si="131"/>
        <v>1</v>
      </c>
      <c r="G1963" s="15">
        <f t="shared" si="132"/>
        <v>3</v>
      </c>
      <c r="H1963" s="49">
        <v>0.99</v>
      </c>
      <c r="I1963" s="89">
        <f t="shared" si="129"/>
        <v>103.69999999999999</v>
      </c>
      <c r="J1963" s="89"/>
    </row>
    <row r="1964" spans="1:10" x14ac:dyDescent="0.35">
      <c r="A1964" s="15" t="str">
        <f>Pivot!A1966</f>
        <v>10609001830245</v>
      </c>
      <c r="B1964" s="90">
        <f>Pivot!B1966</f>
        <v>41441</v>
      </c>
      <c r="C1964" s="15">
        <f>Pivot!C1966</f>
        <v>3</v>
      </c>
      <c r="D1964" s="118">
        <f>Pivot!D1966</f>
        <v>46.283333333333331</v>
      </c>
      <c r="E1964" s="15">
        <f t="shared" si="130"/>
        <v>2</v>
      </c>
      <c r="F1964" s="15">
        <f t="shared" si="131"/>
        <v>1</v>
      </c>
      <c r="G1964" s="15">
        <f t="shared" si="132"/>
        <v>3</v>
      </c>
      <c r="H1964" s="49">
        <v>0.86</v>
      </c>
      <c r="I1964" s="89">
        <f t="shared" si="129"/>
        <v>138.85</v>
      </c>
      <c r="J1964" s="89"/>
    </row>
    <row r="1965" spans="1:10" x14ac:dyDescent="0.35">
      <c r="A1965" s="15" t="str">
        <f>Pivot!A1967</f>
        <v>10609001830328</v>
      </c>
      <c r="B1965" s="90">
        <f>Pivot!B1967</f>
        <v>41560</v>
      </c>
      <c r="C1965" s="15">
        <f>Pivot!C1967</f>
        <v>6</v>
      </c>
      <c r="D1965" s="118">
        <f>Pivot!D1967</f>
        <v>55.058333333333337</v>
      </c>
      <c r="E1965" s="15">
        <f t="shared" si="130"/>
        <v>3</v>
      </c>
      <c r="F1965" s="15">
        <f t="shared" si="131"/>
        <v>1</v>
      </c>
      <c r="G1965" s="15">
        <f t="shared" si="132"/>
        <v>3</v>
      </c>
      <c r="H1965" s="49">
        <v>0.82</v>
      </c>
      <c r="I1965" s="89">
        <f t="shared" si="129"/>
        <v>330.35</v>
      </c>
      <c r="J1965" s="89"/>
    </row>
    <row r="1966" spans="1:10" x14ac:dyDescent="0.35">
      <c r="A1966" s="15" t="str">
        <f>Pivot!A1968</f>
        <v>10609001830401</v>
      </c>
      <c r="B1966" s="90">
        <f>Pivot!B1968</f>
        <v>41301</v>
      </c>
      <c r="C1966" s="15">
        <f>Pivot!C1968</f>
        <v>1</v>
      </c>
      <c r="D1966" s="118">
        <f>Pivot!D1968</f>
        <v>16.399999999999999</v>
      </c>
      <c r="E1966" s="15">
        <f t="shared" si="130"/>
        <v>1</v>
      </c>
      <c r="F1966" s="15">
        <f t="shared" si="131"/>
        <v>1</v>
      </c>
      <c r="G1966" s="15">
        <f t="shared" si="132"/>
        <v>2</v>
      </c>
      <c r="H1966" s="49">
        <v>0.94</v>
      </c>
      <c r="I1966" s="89">
        <f t="shared" si="129"/>
        <v>16.399999999999999</v>
      </c>
      <c r="J1966" s="89"/>
    </row>
    <row r="1967" spans="1:10" x14ac:dyDescent="0.35">
      <c r="A1967" s="15" t="str">
        <f>Pivot!A1969</f>
        <v>10609001830575</v>
      </c>
      <c r="B1967" s="90">
        <f>Pivot!B1969</f>
        <v>41524</v>
      </c>
      <c r="C1967" s="15">
        <f>Pivot!C1969</f>
        <v>3</v>
      </c>
      <c r="D1967" s="118">
        <f>Pivot!D1969</f>
        <v>44.016666666666673</v>
      </c>
      <c r="E1967" s="15">
        <f t="shared" si="130"/>
        <v>3</v>
      </c>
      <c r="F1967" s="15">
        <f t="shared" si="131"/>
        <v>1</v>
      </c>
      <c r="G1967" s="15">
        <f t="shared" si="132"/>
        <v>3</v>
      </c>
      <c r="H1967" s="49">
        <v>0.43</v>
      </c>
      <c r="I1967" s="89">
        <f t="shared" si="129"/>
        <v>132.05000000000001</v>
      </c>
      <c r="J1967" s="89"/>
    </row>
    <row r="1968" spans="1:10" x14ac:dyDescent="0.35">
      <c r="A1968" s="15" t="str">
        <f>Pivot!A1970</f>
        <v>10609001830658</v>
      </c>
      <c r="B1968" s="90">
        <f>Pivot!B1970</f>
        <v>41328</v>
      </c>
      <c r="C1968" s="15">
        <f>Pivot!C1970</f>
        <v>2</v>
      </c>
      <c r="D1968" s="118">
        <f>Pivot!D1970</f>
        <v>34.424999999999997</v>
      </c>
      <c r="E1968" s="15">
        <f t="shared" si="130"/>
        <v>1</v>
      </c>
      <c r="F1968" s="15">
        <f t="shared" si="131"/>
        <v>1</v>
      </c>
      <c r="G1968" s="15">
        <f t="shared" si="132"/>
        <v>2</v>
      </c>
      <c r="H1968" s="49">
        <v>0.27</v>
      </c>
      <c r="I1968" s="89">
        <f t="shared" si="129"/>
        <v>68.849999999999994</v>
      </c>
      <c r="J1968" s="89"/>
    </row>
    <row r="1969" spans="1:10" x14ac:dyDescent="0.35">
      <c r="A1969" s="15" t="str">
        <f>Pivot!A1971</f>
        <v>10609001830732</v>
      </c>
      <c r="B1969" s="90">
        <f>Pivot!B1971</f>
        <v>41301</v>
      </c>
      <c r="C1969" s="15">
        <f>Pivot!C1971</f>
        <v>1</v>
      </c>
      <c r="D1969" s="118">
        <f>Pivot!D1971</f>
        <v>48.7</v>
      </c>
      <c r="E1969" s="15">
        <f t="shared" si="130"/>
        <v>1</v>
      </c>
      <c r="F1969" s="15">
        <f t="shared" si="131"/>
        <v>1</v>
      </c>
      <c r="G1969" s="15">
        <f t="shared" si="132"/>
        <v>3</v>
      </c>
      <c r="H1969" s="49">
        <v>0.05</v>
      </c>
      <c r="I1969" s="89">
        <f t="shared" si="129"/>
        <v>48.7</v>
      </c>
      <c r="J1969" s="89"/>
    </row>
    <row r="1970" spans="1:10" x14ac:dyDescent="0.35">
      <c r="A1970" s="15" t="str">
        <f>Pivot!A1972</f>
        <v>10609001830815</v>
      </c>
      <c r="B1970" s="90">
        <f>Pivot!B1972</f>
        <v>41529</v>
      </c>
      <c r="C1970" s="15">
        <f>Pivot!C1972</f>
        <v>5</v>
      </c>
      <c r="D1970" s="118">
        <f>Pivot!D1972</f>
        <v>61.919999999999995</v>
      </c>
      <c r="E1970" s="15">
        <f t="shared" si="130"/>
        <v>3</v>
      </c>
      <c r="F1970" s="15">
        <f t="shared" si="131"/>
        <v>1</v>
      </c>
      <c r="G1970" s="15">
        <f t="shared" si="132"/>
        <v>3</v>
      </c>
      <c r="H1970" s="49">
        <v>7.0000000000000007E-2</v>
      </c>
      <c r="I1970" s="89">
        <f t="shared" si="129"/>
        <v>309.59999999999997</v>
      </c>
      <c r="J1970" s="89"/>
    </row>
    <row r="1971" spans="1:10" x14ac:dyDescent="0.35">
      <c r="A1971" s="15" t="str">
        <f>Pivot!A1973</f>
        <v>10609001830997</v>
      </c>
      <c r="B1971" s="90">
        <f>Pivot!B1973</f>
        <v>41577</v>
      </c>
      <c r="C1971" s="15">
        <f>Pivot!C1973</f>
        <v>11</v>
      </c>
      <c r="D1971" s="118">
        <f>Pivot!D1973</f>
        <v>26.00545454545454</v>
      </c>
      <c r="E1971" s="15">
        <f t="shared" si="130"/>
        <v>3</v>
      </c>
      <c r="F1971" s="15">
        <f t="shared" si="131"/>
        <v>2</v>
      </c>
      <c r="G1971" s="15">
        <f t="shared" si="132"/>
        <v>2</v>
      </c>
      <c r="H1971" s="49">
        <v>0.9</v>
      </c>
      <c r="I1971" s="89">
        <f t="shared" si="129"/>
        <v>286.05999999999995</v>
      </c>
      <c r="J1971" s="89"/>
    </row>
    <row r="1972" spans="1:10" x14ac:dyDescent="0.35">
      <c r="A1972" s="15" t="str">
        <f>Pivot!A1974</f>
        <v>10609001831078</v>
      </c>
      <c r="B1972" s="90">
        <f>Pivot!B1974</f>
        <v>41298</v>
      </c>
      <c r="C1972" s="15">
        <f>Pivot!C1974</f>
        <v>1</v>
      </c>
      <c r="D1972" s="118">
        <f>Pivot!D1974</f>
        <v>124.6</v>
      </c>
      <c r="E1972" s="15">
        <f t="shared" si="130"/>
        <v>1</v>
      </c>
      <c r="F1972" s="15">
        <f t="shared" si="131"/>
        <v>1</v>
      </c>
      <c r="G1972" s="15">
        <f t="shared" si="132"/>
        <v>3</v>
      </c>
      <c r="H1972" s="49">
        <v>0.33</v>
      </c>
      <c r="I1972" s="89">
        <f t="shared" si="129"/>
        <v>124.6</v>
      </c>
      <c r="J1972" s="89"/>
    </row>
    <row r="1973" spans="1:10" x14ac:dyDescent="0.35">
      <c r="A1973" s="15" t="str">
        <f>Pivot!A1975</f>
        <v>10609001831151</v>
      </c>
      <c r="B1973" s="90">
        <f>Pivot!B1975</f>
        <v>41298</v>
      </c>
      <c r="C1973" s="15">
        <f>Pivot!C1975</f>
        <v>1</v>
      </c>
      <c r="D1973" s="118">
        <f>Pivot!D1975</f>
        <v>56.5</v>
      </c>
      <c r="E1973" s="15">
        <f t="shared" si="130"/>
        <v>1</v>
      </c>
      <c r="F1973" s="15">
        <f t="shared" si="131"/>
        <v>1</v>
      </c>
      <c r="G1973" s="15">
        <f t="shared" si="132"/>
        <v>3</v>
      </c>
      <c r="H1973" s="49">
        <v>0.43</v>
      </c>
      <c r="I1973" s="89">
        <f t="shared" si="129"/>
        <v>56.5</v>
      </c>
      <c r="J1973" s="89"/>
    </row>
    <row r="1974" spans="1:10" x14ac:dyDescent="0.35">
      <c r="A1974" s="15" t="str">
        <f>Pivot!A1976</f>
        <v>10609001831235</v>
      </c>
      <c r="B1974" s="90">
        <f>Pivot!B1976</f>
        <v>41371</v>
      </c>
      <c r="C1974" s="15">
        <f>Pivot!C1976</f>
        <v>4</v>
      </c>
      <c r="D1974" s="118">
        <f>Pivot!D1976</f>
        <v>29.839999999999996</v>
      </c>
      <c r="E1974" s="15">
        <f t="shared" si="130"/>
        <v>1</v>
      </c>
      <c r="F1974" s="15">
        <f t="shared" si="131"/>
        <v>1</v>
      </c>
      <c r="G1974" s="15">
        <f t="shared" si="132"/>
        <v>2</v>
      </c>
      <c r="H1974" s="49">
        <v>0.67</v>
      </c>
      <c r="I1974" s="89">
        <f t="shared" si="129"/>
        <v>119.35999999999999</v>
      </c>
      <c r="J1974" s="89"/>
    </row>
    <row r="1975" spans="1:10" x14ac:dyDescent="0.35">
      <c r="A1975" s="15" t="str">
        <f>Pivot!A1977</f>
        <v>10609001831318</v>
      </c>
      <c r="B1975" s="90">
        <f>Pivot!B1977</f>
        <v>41451</v>
      </c>
      <c r="C1975" s="15">
        <f>Pivot!C1977</f>
        <v>5</v>
      </c>
      <c r="D1975" s="118">
        <f>Pivot!D1977</f>
        <v>80.78</v>
      </c>
      <c r="E1975" s="15">
        <f t="shared" si="130"/>
        <v>2</v>
      </c>
      <c r="F1975" s="15">
        <f t="shared" si="131"/>
        <v>1</v>
      </c>
      <c r="G1975" s="15">
        <f t="shared" si="132"/>
        <v>3</v>
      </c>
      <c r="H1975" s="49">
        <v>0.75</v>
      </c>
      <c r="I1975" s="89">
        <f t="shared" si="129"/>
        <v>403.9</v>
      </c>
      <c r="J1975" s="89"/>
    </row>
    <row r="1976" spans="1:10" x14ac:dyDescent="0.35">
      <c r="A1976" s="15" t="str">
        <f>Pivot!A1978</f>
        <v>10609001831490</v>
      </c>
      <c r="B1976" s="90">
        <f>Pivot!B1978</f>
        <v>41300</v>
      </c>
      <c r="C1976" s="15">
        <f>Pivot!C1978</f>
        <v>1</v>
      </c>
      <c r="D1976" s="118">
        <f>Pivot!D1978</f>
        <v>22.45</v>
      </c>
      <c r="E1976" s="15">
        <f t="shared" si="130"/>
        <v>1</v>
      </c>
      <c r="F1976" s="15">
        <f t="shared" si="131"/>
        <v>1</v>
      </c>
      <c r="G1976" s="15">
        <f t="shared" si="132"/>
        <v>2</v>
      </c>
      <c r="H1976" s="49">
        <v>0.74</v>
      </c>
      <c r="I1976" s="89">
        <f t="shared" si="129"/>
        <v>22.45</v>
      </c>
      <c r="J1976" s="89"/>
    </row>
    <row r="1977" spans="1:10" x14ac:dyDescent="0.35">
      <c r="A1977" s="15" t="str">
        <f>Pivot!A1979</f>
        <v>10609001831565</v>
      </c>
      <c r="B1977" s="90">
        <f>Pivot!B1979</f>
        <v>41571</v>
      </c>
      <c r="C1977" s="15">
        <f>Pivot!C1979</f>
        <v>12</v>
      </c>
      <c r="D1977" s="118">
        <f>Pivot!D1979</f>
        <v>30.786666666666662</v>
      </c>
      <c r="E1977" s="15">
        <f t="shared" si="130"/>
        <v>3</v>
      </c>
      <c r="F1977" s="15">
        <f t="shared" si="131"/>
        <v>2</v>
      </c>
      <c r="G1977" s="15">
        <f t="shared" si="132"/>
        <v>2</v>
      </c>
      <c r="H1977" s="49">
        <v>0.18</v>
      </c>
      <c r="I1977" s="89">
        <f t="shared" si="129"/>
        <v>369.43999999999994</v>
      </c>
      <c r="J1977" s="89"/>
    </row>
    <row r="1978" spans="1:10" x14ac:dyDescent="0.35">
      <c r="A1978" s="15" t="str">
        <f>Pivot!A1980</f>
        <v>10609001831722</v>
      </c>
      <c r="B1978" s="90">
        <f>Pivot!B1980</f>
        <v>41300</v>
      </c>
      <c r="C1978" s="15">
        <f>Pivot!C1980</f>
        <v>1</v>
      </c>
      <c r="D1978" s="118">
        <f>Pivot!D1980</f>
        <v>36.4</v>
      </c>
      <c r="E1978" s="15">
        <f t="shared" si="130"/>
        <v>1</v>
      </c>
      <c r="F1978" s="15">
        <f t="shared" si="131"/>
        <v>1</v>
      </c>
      <c r="G1978" s="15">
        <f t="shared" si="132"/>
        <v>2</v>
      </c>
      <c r="H1978" s="49">
        <v>0.84</v>
      </c>
      <c r="I1978" s="89">
        <f t="shared" si="129"/>
        <v>36.4</v>
      </c>
      <c r="J1978" s="89"/>
    </row>
    <row r="1979" spans="1:10" x14ac:dyDescent="0.35">
      <c r="A1979" s="15" t="str">
        <f>Pivot!A1981</f>
        <v>10609001831805</v>
      </c>
      <c r="B1979" s="90">
        <f>Pivot!B1981</f>
        <v>41335</v>
      </c>
      <c r="C1979" s="15">
        <f>Pivot!C1981</f>
        <v>1</v>
      </c>
      <c r="D1979" s="118">
        <f>Pivot!D1981</f>
        <v>38.65</v>
      </c>
      <c r="E1979" s="15">
        <f t="shared" si="130"/>
        <v>1</v>
      </c>
      <c r="F1979" s="15">
        <f t="shared" si="131"/>
        <v>1</v>
      </c>
      <c r="G1979" s="15">
        <f t="shared" si="132"/>
        <v>2</v>
      </c>
      <c r="H1979" s="49">
        <v>0.64</v>
      </c>
      <c r="I1979" s="89">
        <f t="shared" si="129"/>
        <v>38.65</v>
      </c>
      <c r="J1979" s="89"/>
    </row>
    <row r="1980" spans="1:10" x14ac:dyDescent="0.35">
      <c r="A1980" s="15" t="str">
        <f>Pivot!A1982</f>
        <v>10609001832068</v>
      </c>
      <c r="B1980" s="90">
        <f>Pivot!B1982</f>
        <v>41509</v>
      </c>
      <c r="C1980" s="15">
        <f>Pivot!C1982</f>
        <v>3</v>
      </c>
      <c r="D1980" s="118">
        <f>Pivot!D1982</f>
        <v>60.699999999999996</v>
      </c>
      <c r="E1980" s="15">
        <f t="shared" si="130"/>
        <v>2</v>
      </c>
      <c r="F1980" s="15">
        <f t="shared" si="131"/>
        <v>1</v>
      </c>
      <c r="G1980" s="15">
        <f t="shared" si="132"/>
        <v>3</v>
      </c>
      <c r="H1980" s="49">
        <v>0.74</v>
      </c>
      <c r="I1980" s="89">
        <f t="shared" si="129"/>
        <v>182.1</v>
      </c>
      <c r="J1980" s="89"/>
    </row>
    <row r="1981" spans="1:10" x14ac:dyDescent="0.35">
      <c r="A1981" s="15" t="str">
        <f>Pivot!A1983</f>
        <v>10609001832142</v>
      </c>
      <c r="B1981" s="90">
        <f>Pivot!B1983</f>
        <v>41552</v>
      </c>
      <c r="C1981" s="15">
        <f>Pivot!C1983</f>
        <v>7</v>
      </c>
      <c r="D1981" s="118">
        <f>Pivot!D1983</f>
        <v>53.271428571428565</v>
      </c>
      <c r="E1981" s="15">
        <f t="shared" si="130"/>
        <v>3</v>
      </c>
      <c r="F1981" s="15">
        <f t="shared" si="131"/>
        <v>1</v>
      </c>
      <c r="G1981" s="15">
        <f t="shared" si="132"/>
        <v>3</v>
      </c>
      <c r="H1981" s="49">
        <v>0.62</v>
      </c>
      <c r="I1981" s="89">
        <f t="shared" si="129"/>
        <v>372.9</v>
      </c>
      <c r="J1981" s="89"/>
    </row>
    <row r="1982" spans="1:10" x14ac:dyDescent="0.35">
      <c r="A1982" s="15" t="str">
        <f>Pivot!A1984</f>
        <v>10609001832308</v>
      </c>
      <c r="B1982" s="90">
        <f>Pivot!B1984</f>
        <v>41568</v>
      </c>
      <c r="C1982" s="15">
        <f>Pivot!C1984</f>
        <v>12</v>
      </c>
      <c r="D1982" s="118">
        <f>Pivot!D1984</f>
        <v>27.924999999999994</v>
      </c>
      <c r="E1982" s="15">
        <f t="shared" si="130"/>
        <v>3</v>
      </c>
      <c r="F1982" s="15">
        <f t="shared" si="131"/>
        <v>2</v>
      </c>
      <c r="G1982" s="15">
        <f t="shared" si="132"/>
        <v>2</v>
      </c>
      <c r="H1982" s="49">
        <v>0.87</v>
      </c>
      <c r="I1982" s="89">
        <f t="shared" si="129"/>
        <v>335.09999999999991</v>
      </c>
      <c r="J1982" s="89"/>
    </row>
    <row r="1983" spans="1:10" x14ac:dyDescent="0.35">
      <c r="A1983" s="15" t="str">
        <f>Pivot!A1985</f>
        <v>10609001832894</v>
      </c>
      <c r="B1983" s="90">
        <f>Pivot!B1985</f>
        <v>41564</v>
      </c>
      <c r="C1983" s="15">
        <f>Pivot!C1985</f>
        <v>3</v>
      </c>
      <c r="D1983" s="118">
        <f>Pivot!D1985</f>
        <v>39.566666666666663</v>
      </c>
      <c r="E1983" s="15">
        <f t="shared" si="130"/>
        <v>3</v>
      </c>
      <c r="F1983" s="15">
        <f t="shared" si="131"/>
        <v>1</v>
      </c>
      <c r="G1983" s="15">
        <f t="shared" si="132"/>
        <v>2</v>
      </c>
      <c r="H1983" s="49">
        <v>0.13</v>
      </c>
      <c r="I1983" s="89">
        <f t="shared" si="129"/>
        <v>118.69999999999999</v>
      </c>
      <c r="J1983" s="89"/>
    </row>
    <row r="1984" spans="1:10" x14ac:dyDescent="0.35">
      <c r="A1984" s="15" t="str">
        <f>Pivot!A1986</f>
        <v>10609001832977</v>
      </c>
      <c r="B1984" s="90">
        <f>Pivot!B1986</f>
        <v>41331</v>
      </c>
      <c r="C1984" s="15">
        <f>Pivot!C1986</f>
        <v>2</v>
      </c>
      <c r="D1984" s="118">
        <f>Pivot!D1986</f>
        <v>27</v>
      </c>
      <c r="E1984" s="15">
        <f t="shared" si="130"/>
        <v>1</v>
      </c>
      <c r="F1984" s="15">
        <f t="shared" si="131"/>
        <v>1</v>
      </c>
      <c r="G1984" s="15">
        <f t="shared" si="132"/>
        <v>2</v>
      </c>
      <c r="H1984" s="49">
        <v>0.86</v>
      </c>
      <c r="I1984" s="89">
        <f t="shared" si="129"/>
        <v>54</v>
      </c>
      <c r="J1984" s="89"/>
    </row>
    <row r="1985" spans="1:10" x14ac:dyDescent="0.35">
      <c r="A1985" s="15" t="str">
        <f>Pivot!A1987</f>
        <v>10609001833058</v>
      </c>
      <c r="B1985" s="90">
        <f>Pivot!B1987</f>
        <v>41488</v>
      </c>
      <c r="C1985" s="15">
        <f>Pivot!C1987</f>
        <v>3</v>
      </c>
      <c r="D1985" s="118">
        <f>Pivot!D1987</f>
        <v>87.016666666666666</v>
      </c>
      <c r="E1985" s="15">
        <f t="shared" si="130"/>
        <v>2</v>
      </c>
      <c r="F1985" s="15">
        <f t="shared" si="131"/>
        <v>1</v>
      </c>
      <c r="G1985" s="15">
        <f t="shared" si="132"/>
        <v>3</v>
      </c>
      <c r="H1985" s="49">
        <v>0.74</v>
      </c>
      <c r="I1985" s="89">
        <f t="shared" si="129"/>
        <v>261.05</v>
      </c>
      <c r="J1985" s="89"/>
    </row>
    <row r="1986" spans="1:10" x14ac:dyDescent="0.35">
      <c r="A1986" s="15" t="str">
        <f>Pivot!A1988</f>
        <v>10609001833132</v>
      </c>
      <c r="B1986" s="90">
        <f>Pivot!B1988</f>
        <v>41299</v>
      </c>
      <c r="C1986" s="15">
        <f>Pivot!C1988</f>
        <v>1</v>
      </c>
      <c r="D1986" s="118">
        <f>Pivot!D1988</f>
        <v>57.05</v>
      </c>
      <c r="E1986" s="15">
        <f t="shared" si="130"/>
        <v>1</v>
      </c>
      <c r="F1986" s="15">
        <f t="shared" si="131"/>
        <v>1</v>
      </c>
      <c r="G1986" s="15">
        <f t="shared" si="132"/>
        <v>3</v>
      </c>
      <c r="H1986" s="49">
        <v>0.55000000000000004</v>
      </c>
      <c r="I1986" s="89">
        <f t="shared" ref="I1986:I2049" si="133">D1986*C1986</f>
        <v>57.05</v>
      </c>
      <c r="J1986" s="89"/>
    </row>
    <row r="1987" spans="1:10" x14ac:dyDescent="0.35">
      <c r="A1987" s="15" t="str">
        <f>Pivot!A1989</f>
        <v>10609001833215</v>
      </c>
      <c r="B1987" s="90">
        <f>Pivot!B1989</f>
        <v>41580</v>
      </c>
      <c r="C1987" s="15">
        <f>Pivot!C1989</f>
        <v>10</v>
      </c>
      <c r="D1987" s="118">
        <f>Pivot!D1989</f>
        <v>42.11</v>
      </c>
      <c r="E1987" s="15">
        <f t="shared" ref="E1987:E2050" si="134">VLOOKUP(B1987, $K$3:$L$5, 2)</f>
        <v>3</v>
      </c>
      <c r="F1987" s="15">
        <f t="shared" ref="F1987:F2050" si="135">VLOOKUP(C1987,$K$11:$L$13,2)</f>
        <v>2</v>
      </c>
      <c r="G1987" s="15">
        <f t="shared" ref="G1987:G2050" si="136">VLOOKUP(D1987,$K$19:$L$21,2)</f>
        <v>3</v>
      </c>
      <c r="H1987" s="49">
        <v>0.08</v>
      </c>
      <c r="I1987" s="89">
        <f t="shared" si="133"/>
        <v>421.1</v>
      </c>
      <c r="J1987" s="89"/>
    </row>
    <row r="1988" spans="1:10" x14ac:dyDescent="0.35">
      <c r="A1988" s="15" t="str">
        <f>Pivot!A1990</f>
        <v>10609001833397</v>
      </c>
      <c r="B1988" s="90">
        <f>Pivot!B1990</f>
        <v>41299</v>
      </c>
      <c r="C1988" s="15">
        <f>Pivot!C1990</f>
        <v>1</v>
      </c>
      <c r="D1988" s="118">
        <f>Pivot!D1990</f>
        <v>47.099999999999994</v>
      </c>
      <c r="E1988" s="15">
        <f t="shared" si="134"/>
        <v>1</v>
      </c>
      <c r="F1988" s="15">
        <f t="shared" si="135"/>
        <v>1</v>
      </c>
      <c r="G1988" s="15">
        <f t="shared" si="136"/>
        <v>3</v>
      </c>
      <c r="H1988" s="49">
        <v>0.91</v>
      </c>
      <c r="I1988" s="89">
        <f t="shared" si="133"/>
        <v>47.099999999999994</v>
      </c>
      <c r="J1988" s="89"/>
    </row>
    <row r="1989" spans="1:10" x14ac:dyDescent="0.35">
      <c r="A1989" s="15" t="str">
        <f>Pivot!A1991</f>
        <v>10609001833470</v>
      </c>
      <c r="B1989" s="90">
        <f>Pivot!B1991</f>
        <v>41414</v>
      </c>
      <c r="C1989" s="15">
        <f>Pivot!C1991</f>
        <v>2</v>
      </c>
      <c r="D1989" s="118">
        <f>Pivot!D1991</f>
        <v>34.900000000000006</v>
      </c>
      <c r="E1989" s="15">
        <f t="shared" si="134"/>
        <v>2</v>
      </c>
      <c r="F1989" s="15">
        <f t="shared" si="135"/>
        <v>1</v>
      </c>
      <c r="G1989" s="15">
        <f t="shared" si="136"/>
        <v>2</v>
      </c>
      <c r="H1989" s="49">
        <v>0.91</v>
      </c>
      <c r="I1989" s="89">
        <f t="shared" si="133"/>
        <v>69.800000000000011</v>
      </c>
      <c r="J1989" s="89"/>
    </row>
    <row r="1990" spans="1:10" x14ac:dyDescent="0.35">
      <c r="A1990" s="15" t="str">
        <f>Pivot!A1992</f>
        <v>10609001833546</v>
      </c>
      <c r="B1990" s="90">
        <f>Pivot!B1992</f>
        <v>41299</v>
      </c>
      <c r="C1990" s="15">
        <f>Pivot!C1992</f>
        <v>1</v>
      </c>
      <c r="D1990" s="118">
        <f>Pivot!D1992</f>
        <v>112.09000000000002</v>
      </c>
      <c r="E1990" s="15">
        <f t="shared" si="134"/>
        <v>1</v>
      </c>
      <c r="F1990" s="15">
        <f t="shared" si="135"/>
        <v>1</v>
      </c>
      <c r="G1990" s="15">
        <f t="shared" si="136"/>
        <v>3</v>
      </c>
      <c r="H1990" s="49">
        <v>0.43</v>
      </c>
      <c r="I1990" s="89">
        <f t="shared" si="133"/>
        <v>112.09000000000002</v>
      </c>
      <c r="J1990" s="89"/>
    </row>
    <row r="1991" spans="1:10" x14ac:dyDescent="0.35">
      <c r="A1991" s="15" t="str">
        <f>Pivot!A1993</f>
        <v>10609001833629</v>
      </c>
      <c r="B1991" s="90">
        <f>Pivot!B1993</f>
        <v>41507</v>
      </c>
      <c r="C1991" s="15">
        <f>Pivot!C1993</f>
        <v>3</v>
      </c>
      <c r="D1991" s="118">
        <f>Pivot!D1993</f>
        <v>21.3</v>
      </c>
      <c r="E1991" s="15">
        <f t="shared" si="134"/>
        <v>2</v>
      </c>
      <c r="F1991" s="15">
        <f t="shared" si="135"/>
        <v>1</v>
      </c>
      <c r="G1991" s="15">
        <f t="shared" si="136"/>
        <v>2</v>
      </c>
      <c r="H1991" s="49">
        <v>0.44</v>
      </c>
      <c r="I1991" s="89">
        <f t="shared" si="133"/>
        <v>63.900000000000006</v>
      </c>
      <c r="J1991" s="89"/>
    </row>
    <row r="1992" spans="1:10" x14ac:dyDescent="0.35">
      <c r="A1992" s="15" t="str">
        <f>Pivot!A1994</f>
        <v>10609001833702</v>
      </c>
      <c r="B1992" s="90">
        <f>Pivot!B1994</f>
        <v>41299</v>
      </c>
      <c r="C1992" s="15">
        <f>Pivot!C1994</f>
        <v>1</v>
      </c>
      <c r="D1992" s="118">
        <f>Pivot!D1994</f>
        <v>78.100000000000009</v>
      </c>
      <c r="E1992" s="15">
        <f t="shared" si="134"/>
        <v>1</v>
      </c>
      <c r="F1992" s="15">
        <f t="shared" si="135"/>
        <v>1</v>
      </c>
      <c r="G1992" s="15">
        <f t="shared" si="136"/>
        <v>3</v>
      </c>
      <c r="H1992" s="49">
        <v>7.0000000000000007E-2</v>
      </c>
      <c r="I1992" s="89">
        <f t="shared" si="133"/>
        <v>78.100000000000009</v>
      </c>
      <c r="J1992" s="89"/>
    </row>
    <row r="1993" spans="1:10" x14ac:dyDescent="0.35">
      <c r="A1993" s="15" t="str">
        <f>Pivot!A1995</f>
        <v>10609001833884</v>
      </c>
      <c r="B1993" s="90">
        <f>Pivot!B1995</f>
        <v>41301</v>
      </c>
      <c r="C1993" s="15">
        <f>Pivot!C1995</f>
        <v>1</v>
      </c>
      <c r="D1993" s="118">
        <f>Pivot!D1995</f>
        <v>32.9</v>
      </c>
      <c r="E1993" s="15">
        <f t="shared" si="134"/>
        <v>1</v>
      </c>
      <c r="F1993" s="15">
        <f t="shared" si="135"/>
        <v>1</v>
      </c>
      <c r="G1993" s="15">
        <f t="shared" si="136"/>
        <v>2</v>
      </c>
      <c r="H1993" s="49">
        <v>0.4</v>
      </c>
      <c r="I1993" s="89">
        <f t="shared" si="133"/>
        <v>32.9</v>
      </c>
      <c r="J1993" s="89"/>
    </row>
    <row r="1994" spans="1:10" x14ac:dyDescent="0.35">
      <c r="A1994" s="15" t="str">
        <f>Pivot!A1996</f>
        <v>10609001833967</v>
      </c>
      <c r="B1994" s="90">
        <f>Pivot!B1996</f>
        <v>41522</v>
      </c>
      <c r="C1994" s="15">
        <f>Pivot!C1996</f>
        <v>5</v>
      </c>
      <c r="D1994" s="118">
        <f>Pivot!D1996</f>
        <v>41.17</v>
      </c>
      <c r="E1994" s="15">
        <f t="shared" si="134"/>
        <v>3</v>
      </c>
      <c r="F1994" s="15">
        <f t="shared" si="135"/>
        <v>1</v>
      </c>
      <c r="G1994" s="15">
        <f t="shared" si="136"/>
        <v>3</v>
      </c>
      <c r="H1994" s="49">
        <v>0.88</v>
      </c>
      <c r="I1994" s="89">
        <f t="shared" si="133"/>
        <v>205.85000000000002</v>
      </c>
      <c r="J1994" s="89"/>
    </row>
    <row r="1995" spans="1:10" x14ac:dyDescent="0.35">
      <c r="A1995" s="15" t="str">
        <f>Pivot!A1997</f>
        <v>10609001834049</v>
      </c>
      <c r="B1995" s="90">
        <f>Pivot!B1997</f>
        <v>41582</v>
      </c>
      <c r="C1995" s="15">
        <f>Pivot!C1997</f>
        <v>9</v>
      </c>
      <c r="D1995" s="118">
        <f>Pivot!D1997</f>
        <v>49.962222222222231</v>
      </c>
      <c r="E1995" s="15">
        <f t="shared" si="134"/>
        <v>3</v>
      </c>
      <c r="F1995" s="15">
        <f t="shared" si="135"/>
        <v>1</v>
      </c>
      <c r="G1995" s="15">
        <f t="shared" si="136"/>
        <v>3</v>
      </c>
      <c r="H1995" s="49">
        <v>0.08</v>
      </c>
      <c r="I1995" s="89">
        <f t="shared" si="133"/>
        <v>449.66000000000008</v>
      </c>
      <c r="J1995" s="89"/>
    </row>
    <row r="1996" spans="1:10" x14ac:dyDescent="0.35">
      <c r="A1996" s="15" t="str">
        <f>Pivot!A1998</f>
        <v>10609001834122</v>
      </c>
      <c r="B1996" s="90">
        <f>Pivot!B1998</f>
        <v>41547</v>
      </c>
      <c r="C1996" s="15">
        <f>Pivot!C1998</f>
        <v>5</v>
      </c>
      <c r="D1996" s="118">
        <f>Pivot!D1998</f>
        <v>45.81</v>
      </c>
      <c r="E1996" s="15">
        <f t="shared" si="134"/>
        <v>3</v>
      </c>
      <c r="F1996" s="15">
        <f t="shared" si="135"/>
        <v>1</v>
      </c>
      <c r="G1996" s="15">
        <f t="shared" si="136"/>
        <v>3</v>
      </c>
      <c r="H1996" s="49">
        <v>0.75</v>
      </c>
      <c r="I1996" s="89">
        <f t="shared" si="133"/>
        <v>229.05</v>
      </c>
      <c r="J1996" s="89"/>
    </row>
    <row r="1997" spans="1:10" x14ac:dyDescent="0.35">
      <c r="A1997" s="15" t="str">
        <f>Pivot!A1999</f>
        <v>10609001834205</v>
      </c>
      <c r="B1997" s="90">
        <f>Pivot!B1999</f>
        <v>41409</v>
      </c>
      <c r="C1997" s="15">
        <f>Pivot!C1999</f>
        <v>2</v>
      </c>
      <c r="D1997" s="118">
        <f>Pivot!D1999</f>
        <v>62.5</v>
      </c>
      <c r="E1997" s="15">
        <f t="shared" si="134"/>
        <v>2</v>
      </c>
      <c r="F1997" s="15">
        <f t="shared" si="135"/>
        <v>1</v>
      </c>
      <c r="G1997" s="15">
        <f t="shared" si="136"/>
        <v>3</v>
      </c>
      <c r="H1997" s="49">
        <v>0.48</v>
      </c>
      <c r="I1997" s="89">
        <f t="shared" si="133"/>
        <v>125</v>
      </c>
      <c r="J1997" s="89"/>
    </row>
    <row r="1998" spans="1:10" x14ac:dyDescent="0.35">
      <c r="A1998" s="15" t="str">
        <f>Pivot!A2000</f>
        <v>10609001834619</v>
      </c>
      <c r="B1998" s="90">
        <f>Pivot!B2000</f>
        <v>41294</v>
      </c>
      <c r="C1998" s="15">
        <f>Pivot!C2000</f>
        <v>1</v>
      </c>
      <c r="D1998" s="118">
        <f>Pivot!D2000</f>
        <v>32.160000000000004</v>
      </c>
      <c r="E1998" s="15">
        <f t="shared" si="134"/>
        <v>1</v>
      </c>
      <c r="F1998" s="15">
        <f t="shared" si="135"/>
        <v>1</v>
      </c>
      <c r="G1998" s="15">
        <f t="shared" si="136"/>
        <v>2</v>
      </c>
      <c r="H1998" s="49">
        <v>0.01</v>
      </c>
      <c r="I1998" s="89">
        <f t="shared" si="133"/>
        <v>32.160000000000004</v>
      </c>
      <c r="J1998" s="89"/>
    </row>
    <row r="1999" spans="1:10" x14ac:dyDescent="0.35">
      <c r="A1999" s="15" t="str">
        <f>Pivot!A2001</f>
        <v>10609001834791</v>
      </c>
      <c r="B1999" s="90">
        <f>Pivot!B2001</f>
        <v>41309</v>
      </c>
      <c r="C1999" s="15">
        <f>Pivot!C2001</f>
        <v>3</v>
      </c>
      <c r="D1999" s="118">
        <f>Pivot!D2001</f>
        <v>17.876666666666665</v>
      </c>
      <c r="E1999" s="15">
        <f t="shared" si="134"/>
        <v>1</v>
      </c>
      <c r="F1999" s="15">
        <f t="shared" si="135"/>
        <v>1</v>
      </c>
      <c r="G1999" s="15">
        <f t="shared" si="136"/>
        <v>2</v>
      </c>
      <c r="H1999" s="49">
        <v>0.72</v>
      </c>
      <c r="I1999" s="89">
        <f t="shared" si="133"/>
        <v>53.629999999999995</v>
      </c>
      <c r="J1999" s="89"/>
    </row>
    <row r="2000" spans="1:10" x14ac:dyDescent="0.35">
      <c r="A2000" s="15" t="str">
        <f>Pivot!A2002</f>
        <v>10609001834874</v>
      </c>
      <c r="B2000" s="90">
        <f>Pivot!B2002</f>
        <v>41565</v>
      </c>
      <c r="C2000" s="15">
        <f>Pivot!C2002</f>
        <v>8</v>
      </c>
      <c r="D2000" s="118">
        <f>Pivot!D2002</f>
        <v>32.274999999999999</v>
      </c>
      <c r="E2000" s="15">
        <f t="shared" si="134"/>
        <v>3</v>
      </c>
      <c r="F2000" s="15">
        <f t="shared" si="135"/>
        <v>1</v>
      </c>
      <c r="G2000" s="15">
        <f t="shared" si="136"/>
        <v>2</v>
      </c>
      <c r="H2000" s="49">
        <v>0.81</v>
      </c>
      <c r="I2000" s="89">
        <f t="shared" si="133"/>
        <v>258.2</v>
      </c>
      <c r="J2000" s="89"/>
    </row>
    <row r="2001" spans="1:10" x14ac:dyDescent="0.35">
      <c r="A2001" s="15" t="str">
        <f>Pivot!A2003</f>
        <v>10609001835038</v>
      </c>
      <c r="B2001" s="90">
        <f>Pivot!B2003</f>
        <v>41504</v>
      </c>
      <c r="C2001" s="15">
        <f>Pivot!C2003</f>
        <v>6</v>
      </c>
      <c r="D2001" s="118">
        <f>Pivot!D2003</f>
        <v>22.928333333333331</v>
      </c>
      <c r="E2001" s="15">
        <f t="shared" si="134"/>
        <v>2</v>
      </c>
      <c r="F2001" s="15">
        <f t="shared" si="135"/>
        <v>1</v>
      </c>
      <c r="G2001" s="15">
        <f t="shared" si="136"/>
        <v>2</v>
      </c>
      <c r="H2001" s="49">
        <v>0.05</v>
      </c>
      <c r="I2001" s="89">
        <f t="shared" si="133"/>
        <v>137.57</v>
      </c>
      <c r="J2001" s="89"/>
    </row>
    <row r="2002" spans="1:10" x14ac:dyDescent="0.35">
      <c r="A2002" s="15" t="str">
        <f>Pivot!A2004</f>
        <v>10609001835111</v>
      </c>
      <c r="B2002" s="90">
        <f>Pivot!B2004</f>
        <v>41480</v>
      </c>
      <c r="C2002" s="15">
        <f>Pivot!C2004</f>
        <v>3</v>
      </c>
      <c r="D2002" s="118">
        <f>Pivot!D2004</f>
        <v>36</v>
      </c>
      <c r="E2002" s="15">
        <f t="shared" si="134"/>
        <v>2</v>
      </c>
      <c r="F2002" s="15">
        <f t="shared" si="135"/>
        <v>1</v>
      </c>
      <c r="G2002" s="15">
        <f t="shared" si="136"/>
        <v>2</v>
      </c>
      <c r="H2002" s="49">
        <v>0.13</v>
      </c>
      <c r="I2002" s="89">
        <f t="shared" si="133"/>
        <v>108</v>
      </c>
      <c r="J2002" s="89"/>
    </row>
    <row r="2003" spans="1:10" x14ac:dyDescent="0.35">
      <c r="A2003" s="15" t="str">
        <f>Pivot!A2005</f>
        <v>10609001835293</v>
      </c>
      <c r="B2003" s="90">
        <f>Pivot!B2005</f>
        <v>41531</v>
      </c>
      <c r="C2003" s="15">
        <f>Pivot!C2005</f>
        <v>18</v>
      </c>
      <c r="D2003" s="118">
        <f>Pivot!D2005</f>
        <v>39.986111111111114</v>
      </c>
      <c r="E2003" s="15">
        <f t="shared" si="134"/>
        <v>3</v>
      </c>
      <c r="F2003" s="15">
        <f t="shared" si="135"/>
        <v>2</v>
      </c>
      <c r="G2003" s="15">
        <f t="shared" si="136"/>
        <v>2</v>
      </c>
      <c r="H2003" s="49">
        <v>0.18</v>
      </c>
      <c r="I2003" s="89">
        <f t="shared" si="133"/>
        <v>719.75</v>
      </c>
      <c r="J2003" s="89"/>
    </row>
    <row r="2004" spans="1:10" x14ac:dyDescent="0.35">
      <c r="A2004" s="15" t="str">
        <f>Pivot!A2006</f>
        <v>10609001835376</v>
      </c>
      <c r="B2004" s="90">
        <f>Pivot!B2006</f>
        <v>41300</v>
      </c>
      <c r="C2004" s="15">
        <f>Pivot!C2006</f>
        <v>1</v>
      </c>
      <c r="D2004" s="118">
        <f>Pivot!D2006</f>
        <v>39.950000000000003</v>
      </c>
      <c r="E2004" s="15">
        <f t="shared" si="134"/>
        <v>1</v>
      </c>
      <c r="F2004" s="15">
        <f t="shared" si="135"/>
        <v>1</v>
      </c>
      <c r="G2004" s="15">
        <f t="shared" si="136"/>
        <v>2</v>
      </c>
      <c r="H2004" s="49">
        <v>0.96</v>
      </c>
      <c r="I2004" s="89">
        <f t="shared" si="133"/>
        <v>39.950000000000003</v>
      </c>
      <c r="J2004" s="89"/>
    </row>
    <row r="2005" spans="1:10" x14ac:dyDescent="0.35">
      <c r="A2005" s="15" t="str">
        <f>Pivot!A2007</f>
        <v>10609001835459</v>
      </c>
      <c r="B2005" s="90">
        <f>Pivot!B2007</f>
        <v>41300</v>
      </c>
      <c r="C2005" s="15">
        <f>Pivot!C2007</f>
        <v>1</v>
      </c>
      <c r="D2005" s="118">
        <f>Pivot!D2007</f>
        <v>41.1</v>
      </c>
      <c r="E2005" s="15">
        <f t="shared" si="134"/>
        <v>1</v>
      </c>
      <c r="F2005" s="15">
        <f t="shared" si="135"/>
        <v>1</v>
      </c>
      <c r="G2005" s="15">
        <f t="shared" si="136"/>
        <v>3</v>
      </c>
      <c r="H2005" s="49">
        <v>0.45</v>
      </c>
      <c r="I2005" s="89">
        <f t="shared" si="133"/>
        <v>41.1</v>
      </c>
      <c r="J2005" s="89"/>
    </row>
    <row r="2006" spans="1:10" x14ac:dyDescent="0.35">
      <c r="A2006" s="15" t="str">
        <f>Pivot!A2008</f>
        <v>10609001835525</v>
      </c>
      <c r="B2006" s="90">
        <f>Pivot!B2008</f>
        <v>41294</v>
      </c>
      <c r="C2006" s="15">
        <f>Pivot!C2008</f>
        <v>1</v>
      </c>
      <c r="D2006" s="118">
        <f>Pivot!D2008</f>
        <v>30.25</v>
      </c>
      <c r="E2006" s="15">
        <f t="shared" si="134"/>
        <v>1</v>
      </c>
      <c r="F2006" s="15">
        <f t="shared" si="135"/>
        <v>1</v>
      </c>
      <c r="G2006" s="15">
        <f t="shared" si="136"/>
        <v>2</v>
      </c>
      <c r="H2006" s="49">
        <v>0.28000000000000003</v>
      </c>
      <c r="I2006" s="89">
        <f t="shared" si="133"/>
        <v>30.25</v>
      </c>
      <c r="J2006" s="89"/>
    </row>
    <row r="2007" spans="1:10" x14ac:dyDescent="0.35">
      <c r="A2007" s="15" t="str">
        <f>Pivot!A2009</f>
        <v>10609001835608</v>
      </c>
      <c r="B2007" s="90">
        <f>Pivot!B2009</f>
        <v>41301</v>
      </c>
      <c r="C2007" s="15">
        <f>Pivot!C2009</f>
        <v>1</v>
      </c>
      <c r="D2007" s="118">
        <f>Pivot!D2009</f>
        <v>11</v>
      </c>
      <c r="E2007" s="15">
        <f t="shared" si="134"/>
        <v>1</v>
      </c>
      <c r="F2007" s="15">
        <f t="shared" si="135"/>
        <v>1</v>
      </c>
      <c r="G2007" s="15">
        <f t="shared" si="136"/>
        <v>2</v>
      </c>
      <c r="H2007" s="49">
        <v>0.73</v>
      </c>
      <c r="I2007" s="89">
        <f t="shared" si="133"/>
        <v>11</v>
      </c>
      <c r="J2007" s="89"/>
    </row>
    <row r="2008" spans="1:10" x14ac:dyDescent="0.35">
      <c r="A2008" s="15" t="str">
        <f>Pivot!A2010</f>
        <v>10609001835780</v>
      </c>
      <c r="B2008" s="90">
        <f>Pivot!B2010</f>
        <v>41562</v>
      </c>
      <c r="C2008" s="15">
        <f>Pivot!C2010</f>
        <v>12</v>
      </c>
      <c r="D2008" s="118">
        <f>Pivot!D2010</f>
        <v>49.089166666666671</v>
      </c>
      <c r="E2008" s="15">
        <f t="shared" si="134"/>
        <v>3</v>
      </c>
      <c r="F2008" s="15">
        <f t="shared" si="135"/>
        <v>2</v>
      </c>
      <c r="G2008" s="15">
        <f t="shared" si="136"/>
        <v>3</v>
      </c>
      <c r="H2008" s="49">
        <v>0.52</v>
      </c>
      <c r="I2008" s="89">
        <f t="shared" si="133"/>
        <v>589.07000000000005</v>
      </c>
      <c r="J2008" s="89"/>
    </row>
    <row r="2009" spans="1:10" x14ac:dyDescent="0.35">
      <c r="A2009" s="15" t="str">
        <f>Pivot!A2011</f>
        <v>10609001835863</v>
      </c>
      <c r="B2009" s="90">
        <f>Pivot!B2011</f>
        <v>41582</v>
      </c>
      <c r="C2009" s="15">
        <f>Pivot!C2011</f>
        <v>10</v>
      </c>
      <c r="D2009" s="118">
        <f>Pivot!D2011</f>
        <v>36.489999999999995</v>
      </c>
      <c r="E2009" s="15">
        <f t="shared" si="134"/>
        <v>3</v>
      </c>
      <c r="F2009" s="15">
        <f t="shared" si="135"/>
        <v>2</v>
      </c>
      <c r="G2009" s="15">
        <f t="shared" si="136"/>
        <v>2</v>
      </c>
      <c r="H2009" s="49">
        <v>0.71</v>
      </c>
      <c r="I2009" s="89">
        <f t="shared" si="133"/>
        <v>364.9</v>
      </c>
      <c r="J2009" s="89"/>
    </row>
    <row r="2010" spans="1:10" x14ac:dyDescent="0.35">
      <c r="A2010" s="15" t="str">
        <f>Pivot!A2012</f>
        <v>10609001835947</v>
      </c>
      <c r="B2010" s="90">
        <f>Pivot!B2012</f>
        <v>41292</v>
      </c>
      <c r="C2010" s="15">
        <f>Pivot!C2012</f>
        <v>1</v>
      </c>
      <c r="D2010" s="118">
        <f>Pivot!D2012</f>
        <v>40</v>
      </c>
      <c r="E2010" s="15">
        <f t="shared" si="134"/>
        <v>1</v>
      </c>
      <c r="F2010" s="15">
        <f t="shared" si="135"/>
        <v>1</v>
      </c>
      <c r="G2010" s="15">
        <f t="shared" si="136"/>
        <v>3</v>
      </c>
      <c r="H2010" s="49">
        <v>0.8</v>
      </c>
      <c r="I2010" s="89">
        <f t="shared" si="133"/>
        <v>40</v>
      </c>
      <c r="J2010" s="89"/>
    </row>
    <row r="2011" spans="1:10" x14ac:dyDescent="0.35">
      <c r="A2011" s="15" t="str">
        <f>Pivot!A2013</f>
        <v>10609001836028</v>
      </c>
      <c r="B2011" s="90">
        <f>Pivot!B2013</f>
        <v>41291</v>
      </c>
      <c r="C2011" s="15">
        <f>Pivot!C2013</f>
        <v>1</v>
      </c>
      <c r="D2011" s="118">
        <f>Pivot!D2013</f>
        <v>28.4</v>
      </c>
      <c r="E2011" s="15">
        <f t="shared" si="134"/>
        <v>1</v>
      </c>
      <c r="F2011" s="15">
        <f t="shared" si="135"/>
        <v>1</v>
      </c>
      <c r="G2011" s="15">
        <f t="shared" si="136"/>
        <v>2</v>
      </c>
      <c r="H2011" s="49">
        <v>0.41</v>
      </c>
      <c r="I2011" s="89">
        <f t="shared" si="133"/>
        <v>28.4</v>
      </c>
      <c r="J2011" s="89"/>
    </row>
    <row r="2012" spans="1:10" x14ac:dyDescent="0.35">
      <c r="A2012" s="15" t="str">
        <f>Pivot!A2014</f>
        <v>10609001836101</v>
      </c>
      <c r="B2012" s="90">
        <f>Pivot!B2014</f>
        <v>41566</v>
      </c>
      <c r="C2012" s="15">
        <f>Pivot!C2014</f>
        <v>4</v>
      </c>
      <c r="D2012" s="118">
        <f>Pivot!D2014</f>
        <v>30.425000000000001</v>
      </c>
      <c r="E2012" s="15">
        <f t="shared" si="134"/>
        <v>3</v>
      </c>
      <c r="F2012" s="15">
        <f t="shared" si="135"/>
        <v>1</v>
      </c>
      <c r="G2012" s="15">
        <f t="shared" si="136"/>
        <v>2</v>
      </c>
      <c r="H2012" s="49">
        <v>0.7</v>
      </c>
      <c r="I2012" s="89">
        <f t="shared" si="133"/>
        <v>121.7</v>
      </c>
      <c r="J2012" s="89"/>
    </row>
    <row r="2013" spans="1:10" x14ac:dyDescent="0.35">
      <c r="A2013" s="15" t="str">
        <f>Pivot!A2015</f>
        <v>10609001836283</v>
      </c>
      <c r="B2013" s="90">
        <f>Pivot!B2015</f>
        <v>41356</v>
      </c>
      <c r="C2013" s="15">
        <f>Pivot!C2015</f>
        <v>2</v>
      </c>
      <c r="D2013" s="118">
        <f>Pivot!D2015</f>
        <v>27.475000000000001</v>
      </c>
      <c r="E2013" s="15">
        <f t="shared" si="134"/>
        <v>1</v>
      </c>
      <c r="F2013" s="15">
        <f t="shared" si="135"/>
        <v>1</v>
      </c>
      <c r="G2013" s="15">
        <f t="shared" si="136"/>
        <v>2</v>
      </c>
      <c r="H2013" s="49">
        <v>0.16</v>
      </c>
      <c r="I2013" s="89">
        <f t="shared" si="133"/>
        <v>54.95</v>
      </c>
      <c r="J2013" s="89"/>
    </row>
    <row r="2014" spans="1:10" x14ac:dyDescent="0.35">
      <c r="A2014" s="15" t="str">
        <f>Pivot!A2016</f>
        <v>10609001836366</v>
      </c>
      <c r="B2014" s="90">
        <f>Pivot!B2016</f>
        <v>41300</v>
      </c>
      <c r="C2014" s="15">
        <f>Pivot!C2016</f>
        <v>1</v>
      </c>
      <c r="D2014" s="118">
        <f>Pivot!D2016</f>
        <v>10.5</v>
      </c>
      <c r="E2014" s="15">
        <f t="shared" si="134"/>
        <v>1</v>
      </c>
      <c r="F2014" s="15">
        <f t="shared" si="135"/>
        <v>1</v>
      </c>
      <c r="G2014" s="15">
        <f t="shared" si="136"/>
        <v>2</v>
      </c>
      <c r="H2014" s="49">
        <v>0.85</v>
      </c>
      <c r="I2014" s="89">
        <f t="shared" si="133"/>
        <v>10.5</v>
      </c>
      <c r="J2014" s="89"/>
    </row>
    <row r="2015" spans="1:10" x14ac:dyDescent="0.35">
      <c r="A2015" s="15" t="str">
        <f>Pivot!A2017</f>
        <v>10609001836440</v>
      </c>
      <c r="B2015" s="90">
        <f>Pivot!B2017</f>
        <v>41359</v>
      </c>
      <c r="C2015" s="15">
        <f>Pivot!C2017</f>
        <v>2</v>
      </c>
      <c r="D2015" s="118">
        <f>Pivot!D2017</f>
        <v>18.100000000000001</v>
      </c>
      <c r="E2015" s="15">
        <f t="shared" si="134"/>
        <v>1</v>
      </c>
      <c r="F2015" s="15">
        <f t="shared" si="135"/>
        <v>1</v>
      </c>
      <c r="G2015" s="15">
        <f t="shared" si="136"/>
        <v>2</v>
      </c>
      <c r="H2015" s="49">
        <v>0.53</v>
      </c>
      <c r="I2015" s="89">
        <f t="shared" si="133"/>
        <v>36.200000000000003</v>
      </c>
      <c r="J2015" s="89"/>
    </row>
    <row r="2016" spans="1:10" x14ac:dyDescent="0.35">
      <c r="A2016" s="15" t="str">
        <f>Pivot!A2018</f>
        <v>10609001836515</v>
      </c>
      <c r="B2016" s="90">
        <f>Pivot!B2018</f>
        <v>41569</v>
      </c>
      <c r="C2016" s="15">
        <f>Pivot!C2018</f>
        <v>8</v>
      </c>
      <c r="D2016" s="118">
        <f>Pivot!D2018</f>
        <v>29.963749999999997</v>
      </c>
      <c r="E2016" s="15">
        <f t="shared" si="134"/>
        <v>3</v>
      </c>
      <c r="F2016" s="15">
        <f t="shared" si="135"/>
        <v>1</v>
      </c>
      <c r="G2016" s="15">
        <f t="shared" si="136"/>
        <v>2</v>
      </c>
      <c r="H2016" s="49">
        <v>0.06</v>
      </c>
      <c r="I2016" s="89">
        <f t="shared" si="133"/>
        <v>239.70999999999998</v>
      </c>
      <c r="J2016" s="89"/>
    </row>
    <row r="2017" spans="1:10" x14ac:dyDescent="0.35">
      <c r="A2017" s="15" t="str">
        <f>Pivot!A2019</f>
        <v>10609001836697</v>
      </c>
      <c r="B2017" s="90">
        <f>Pivot!B2019</f>
        <v>41294</v>
      </c>
      <c r="C2017" s="15">
        <f>Pivot!C2019</f>
        <v>1</v>
      </c>
      <c r="D2017" s="118">
        <f>Pivot!D2019</f>
        <v>32</v>
      </c>
      <c r="E2017" s="15">
        <f t="shared" si="134"/>
        <v>1</v>
      </c>
      <c r="F2017" s="15">
        <f t="shared" si="135"/>
        <v>1</v>
      </c>
      <c r="G2017" s="15">
        <f t="shared" si="136"/>
        <v>2</v>
      </c>
      <c r="H2017" s="49">
        <v>0.79</v>
      </c>
      <c r="I2017" s="89">
        <f t="shared" si="133"/>
        <v>32</v>
      </c>
      <c r="J2017" s="89"/>
    </row>
    <row r="2018" spans="1:10" x14ac:dyDescent="0.35">
      <c r="A2018" s="15" t="str">
        <f>Pivot!A2020</f>
        <v>10609001836770</v>
      </c>
      <c r="B2018" s="90">
        <f>Pivot!B2020</f>
        <v>41298</v>
      </c>
      <c r="C2018" s="15">
        <f>Pivot!C2020</f>
        <v>1</v>
      </c>
      <c r="D2018" s="118">
        <f>Pivot!D2020</f>
        <v>34.65</v>
      </c>
      <c r="E2018" s="15">
        <f t="shared" si="134"/>
        <v>1</v>
      </c>
      <c r="F2018" s="15">
        <f t="shared" si="135"/>
        <v>1</v>
      </c>
      <c r="G2018" s="15">
        <f t="shared" si="136"/>
        <v>2</v>
      </c>
      <c r="H2018" s="49">
        <v>0.76</v>
      </c>
      <c r="I2018" s="89">
        <f t="shared" si="133"/>
        <v>34.65</v>
      </c>
      <c r="J2018" s="89"/>
    </row>
    <row r="2019" spans="1:10" x14ac:dyDescent="0.35">
      <c r="A2019" s="15" t="str">
        <f>Pivot!A2021</f>
        <v>10609001836937</v>
      </c>
      <c r="B2019" s="90">
        <f>Pivot!B2021</f>
        <v>41294</v>
      </c>
      <c r="C2019" s="15">
        <f>Pivot!C2021</f>
        <v>1</v>
      </c>
      <c r="D2019" s="118">
        <f>Pivot!D2021</f>
        <v>32.4</v>
      </c>
      <c r="E2019" s="15">
        <f t="shared" si="134"/>
        <v>1</v>
      </c>
      <c r="F2019" s="15">
        <f t="shared" si="135"/>
        <v>1</v>
      </c>
      <c r="G2019" s="15">
        <f t="shared" si="136"/>
        <v>2</v>
      </c>
      <c r="H2019" s="49">
        <v>0.84</v>
      </c>
      <c r="I2019" s="89">
        <f t="shared" si="133"/>
        <v>32.4</v>
      </c>
      <c r="J2019" s="89"/>
    </row>
    <row r="2020" spans="1:10" x14ac:dyDescent="0.35">
      <c r="A2020" s="15" t="str">
        <f>Pivot!A2022</f>
        <v>10609001837018</v>
      </c>
      <c r="B2020" s="90">
        <f>Pivot!B2022</f>
        <v>41432</v>
      </c>
      <c r="C2020" s="15">
        <f>Pivot!C2022</f>
        <v>3</v>
      </c>
      <c r="D2020" s="118">
        <f>Pivot!D2022</f>
        <v>73.400000000000006</v>
      </c>
      <c r="E2020" s="15">
        <f t="shared" si="134"/>
        <v>2</v>
      </c>
      <c r="F2020" s="15">
        <f t="shared" si="135"/>
        <v>1</v>
      </c>
      <c r="G2020" s="15">
        <f t="shared" si="136"/>
        <v>3</v>
      </c>
      <c r="H2020" s="49">
        <v>7.0000000000000007E-2</v>
      </c>
      <c r="I2020" s="89">
        <f t="shared" si="133"/>
        <v>220.20000000000002</v>
      </c>
      <c r="J2020" s="89"/>
    </row>
    <row r="2021" spans="1:10" x14ac:dyDescent="0.35">
      <c r="A2021" s="15" t="str">
        <f>Pivot!A2023</f>
        <v>10609001837273</v>
      </c>
      <c r="B2021" s="90">
        <f>Pivot!B2023</f>
        <v>41293</v>
      </c>
      <c r="C2021" s="15">
        <f>Pivot!C2023</f>
        <v>1</v>
      </c>
      <c r="D2021" s="118">
        <f>Pivot!D2023</f>
        <v>61.349999999999994</v>
      </c>
      <c r="E2021" s="15">
        <f t="shared" si="134"/>
        <v>1</v>
      </c>
      <c r="F2021" s="15">
        <f t="shared" si="135"/>
        <v>1</v>
      </c>
      <c r="G2021" s="15">
        <f t="shared" si="136"/>
        <v>3</v>
      </c>
      <c r="H2021" s="49">
        <v>0.36</v>
      </c>
      <c r="I2021" s="89">
        <f t="shared" si="133"/>
        <v>61.349999999999994</v>
      </c>
      <c r="J2021" s="89"/>
    </row>
    <row r="2022" spans="1:10" x14ac:dyDescent="0.35">
      <c r="A2022" s="15" t="str">
        <f>Pivot!A2024</f>
        <v>10609001837356</v>
      </c>
      <c r="B2022" s="90">
        <f>Pivot!B2024</f>
        <v>41527</v>
      </c>
      <c r="C2022" s="15">
        <f>Pivot!C2024</f>
        <v>3</v>
      </c>
      <c r="D2022" s="118">
        <f>Pivot!D2024</f>
        <v>24.866666666666664</v>
      </c>
      <c r="E2022" s="15">
        <f t="shared" si="134"/>
        <v>3</v>
      </c>
      <c r="F2022" s="15">
        <f t="shared" si="135"/>
        <v>1</v>
      </c>
      <c r="G2022" s="15">
        <f t="shared" si="136"/>
        <v>2</v>
      </c>
      <c r="H2022" s="49">
        <v>0.63</v>
      </c>
      <c r="I2022" s="89">
        <f t="shared" si="133"/>
        <v>74.599999999999994</v>
      </c>
      <c r="J2022" s="89"/>
    </row>
    <row r="2023" spans="1:10" x14ac:dyDescent="0.35">
      <c r="A2023" s="15" t="str">
        <f>Pivot!A2025</f>
        <v>10609001837430</v>
      </c>
      <c r="B2023" s="90">
        <f>Pivot!B2025</f>
        <v>41334</v>
      </c>
      <c r="C2023" s="15">
        <f>Pivot!C2025</f>
        <v>2</v>
      </c>
      <c r="D2023" s="118">
        <f>Pivot!D2025</f>
        <v>59.050000000000004</v>
      </c>
      <c r="E2023" s="15">
        <f t="shared" si="134"/>
        <v>1</v>
      </c>
      <c r="F2023" s="15">
        <f t="shared" si="135"/>
        <v>1</v>
      </c>
      <c r="G2023" s="15">
        <f t="shared" si="136"/>
        <v>3</v>
      </c>
      <c r="H2023" s="49">
        <v>0.77</v>
      </c>
      <c r="I2023" s="89">
        <f t="shared" si="133"/>
        <v>118.10000000000001</v>
      </c>
      <c r="J2023" s="89"/>
    </row>
    <row r="2024" spans="1:10" x14ac:dyDescent="0.35">
      <c r="A2024" s="15" t="str">
        <f>Pivot!A2026</f>
        <v>10609001837505</v>
      </c>
      <c r="B2024" s="90">
        <f>Pivot!B2026</f>
        <v>41526</v>
      </c>
      <c r="C2024" s="15">
        <f>Pivot!C2026</f>
        <v>6</v>
      </c>
      <c r="D2024" s="118">
        <f>Pivot!D2026</f>
        <v>30.191666666666663</v>
      </c>
      <c r="E2024" s="15">
        <f t="shared" si="134"/>
        <v>3</v>
      </c>
      <c r="F2024" s="15">
        <f t="shared" si="135"/>
        <v>1</v>
      </c>
      <c r="G2024" s="15">
        <f t="shared" si="136"/>
        <v>2</v>
      </c>
      <c r="H2024" s="49">
        <v>0</v>
      </c>
      <c r="I2024" s="89">
        <f t="shared" si="133"/>
        <v>181.14999999999998</v>
      </c>
      <c r="J2024" s="89"/>
    </row>
    <row r="2025" spans="1:10" x14ac:dyDescent="0.35">
      <c r="A2025" s="15" t="str">
        <f>Pivot!A2027</f>
        <v>10609001837687</v>
      </c>
      <c r="B2025" s="90">
        <f>Pivot!B2027</f>
        <v>41556</v>
      </c>
      <c r="C2025" s="15">
        <f>Pivot!C2027</f>
        <v>6</v>
      </c>
      <c r="D2025" s="118">
        <f>Pivot!D2027</f>
        <v>28.126666666666665</v>
      </c>
      <c r="E2025" s="15">
        <f t="shared" si="134"/>
        <v>3</v>
      </c>
      <c r="F2025" s="15">
        <f t="shared" si="135"/>
        <v>1</v>
      </c>
      <c r="G2025" s="15">
        <f t="shared" si="136"/>
        <v>2</v>
      </c>
      <c r="H2025" s="49">
        <v>0.44</v>
      </c>
      <c r="I2025" s="89">
        <f t="shared" si="133"/>
        <v>168.76</v>
      </c>
      <c r="J2025" s="89"/>
    </row>
    <row r="2026" spans="1:10" x14ac:dyDescent="0.35">
      <c r="A2026" s="15" t="str">
        <f>Pivot!A2028</f>
        <v>10609001837760</v>
      </c>
      <c r="B2026" s="90">
        <f>Pivot!B2028</f>
        <v>41295</v>
      </c>
      <c r="C2026" s="15">
        <f>Pivot!C2028</f>
        <v>1</v>
      </c>
      <c r="D2026" s="118">
        <f>Pivot!D2028</f>
        <v>9.15</v>
      </c>
      <c r="E2026" s="15">
        <f t="shared" si="134"/>
        <v>1</v>
      </c>
      <c r="F2026" s="15">
        <f t="shared" si="135"/>
        <v>1</v>
      </c>
      <c r="G2026" s="15">
        <f t="shared" si="136"/>
        <v>1</v>
      </c>
      <c r="H2026" s="49">
        <v>0.59</v>
      </c>
      <c r="I2026" s="89">
        <f t="shared" si="133"/>
        <v>9.15</v>
      </c>
      <c r="J2026" s="89"/>
    </row>
    <row r="2027" spans="1:10" x14ac:dyDescent="0.35">
      <c r="A2027" s="15" t="str">
        <f>Pivot!A2029</f>
        <v>10609001837844</v>
      </c>
      <c r="B2027" s="90">
        <f>Pivot!B2029</f>
        <v>41295</v>
      </c>
      <c r="C2027" s="15">
        <f>Pivot!C2029</f>
        <v>1</v>
      </c>
      <c r="D2027" s="118">
        <f>Pivot!D2029</f>
        <v>5.25</v>
      </c>
      <c r="E2027" s="15">
        <f t="shared" si="134"/>
        <v>1</v>
      </c>
      <c r="F2027" s="15">
        <f t="shared" si="135"/>
        <v>1</v>
      </c>
      <c r="G2027" s="15">
        <f t="shared" si="136"/>
        <v>1</v>
      </c>
      <c r="H2027" s="49">
        <v>0.39</v>
      </c>
      <c r="I2027" s="89">
        <f t="shared" si="133"/>
        <v>5.25</v>
      </c>
      <c r="J2027" s="89"/>
    </row>
    <row r="2028" spans="1:10" x14ac:dyDescent="0.35">
      <c r="A2028" s="15" t="str">
        <f>Pivot!A2030</f>
        <v>10609001837927</v>
      </c>
      <c r="B2028" s="90">
        <f>Pivot!B2030</f>
        <v>41580</v>
      </c>
      <c r="C2028" s="15">
        <f>Pivot!C2030</f>
        <v>6</v>
      </c>
      <c r="D2028" s="118">
        <f>Pivot!D2030</f>
        <v>18.108333333333334</v>
      </c>
      <c r="E2028" s="15">
        <f t="shared" si="134"/>
        <v>3</v>
      </c>
      <c r="F2028" s="15">
        <f t="shared" si="135"/>
        <v>1</v>
      </c>
      <c r="G2028" s="15">
        <f t="shared" si="136"/>
        <v>2</v>
      </c>
      <c r="H2028" s="49">
        <v>0.44</v>
      </c>
      <c r="I2028" s="89">
        <f t="shared" si="133"/>
        <v>108.65</v>
      </c>
      <c r="J2028" s="89"/>
    </row>
    <row r="2029" spans="1:10" x14ac:dyDescent="0.35">
      <c r="A2029" s="15" t="str">
        <f>Pivot!A2031</f>
        <v>10609001838008</v>
      </c>
      <c r="B2029" s="90">
        <f>Pivot!B2031</f>
        <v>41293</v>
      </c>
      <c r="C2029" s="15">
        <f>Pivot!C2031</f>
        <v>1</v>
      </c>
      <c r="D2029" s="118">
        <f>Pivot!D2031</f>
        <v>33.549999999999997</v>
      </c>
      <c r="E2029" s="15">
        <f t="shared" si="134"/>
        <v>1</v>
      </c>
      <c r="F2029" s="15">
        <f t="shared" si="135"/>
        <v>1</v>
      </c>
      <c r="G2029" s="15">
        <f t="shared" si="136"/>
        <v>2</v>
      </c>
      <c r="H2029" s="49">
        <v>0.25</v>
      </c>
      <c r="I2029" s="89">
        <f t="shared" si="133"/>
        <v>33.549999999999997</v>
      </c>
      <c r="J2029" s="89"/>
    </row>
    <row r="2030" spans="1:10" x14ac:dyDescent="0.35">
      <c r="A2030" s="15" t="str">
        <f>Pivot!A2032</f>
        <v>10609001838180</v>
      </c>
      <c r="B2030" s="90">
        <f>Pivot!B2032</f>
        <v>41553</v>
      </c>
      <c r="C2030" s="15">
        <f>Pivot!C2032</f>
        <v>6</v>
      </c>
      <c r="D2030" s="118">
        <f>Pivot!D2032</f>
        <v>36.508333333333333</v>
      </c>
      <c r="E2030" s="15">
        <f t="shared" si="134"/>
        <v>3</v>
      </c>
      <c r="F2030" s="15">
        <f t="shared" si="135"/>
        <v>1</v>
      </c>
      <c r="G2030" s="15">
        <f t="shared" si="136"/>
        <v>2</v>
      </c>
      <c r="H2030" s="49">
        <v>0.45</v>
      </c>
      <c r="I2030" s="89">
        <f t="shared" si="133"/>
        <v>219.05</v>
      </c>
      <c r="J2030" s="89"/>
    </row>
    <row r="2031" spans="1:10" x14ac:dyDescent="0.35">
      <c r="A2031" s="15" t="str">
        <f>Pivot!A2033</f>
        <v>10609001838263</v>
      </c>
      <c r="B2031" s="90">
        <f>Pivot!B2033</f>
        <v>41303</v>
      </c>
      <c r="C2031" s="15">
        <f>Pivot!C2033</f>
        <v>1</v>
      </c>
      <c r="D2031" s="118">
        <f>Pivot!D2033</f>
        <v>9.75</v>
      </c>
      <c r="E2031" s="15">
        <f t="shared" si="134"/>
        <v>1</v>
      </c>
      <c r="F2031" s="15">
        <f t="shared" si="135"/>
        <v>1</v>
      </c>
      <c r="G2031" s="15">
        <f t="shared" si="136"/>
        <v>1</v>
      </c>
      <c r="H2031" s="49">
        <v>0.15</v>
      </c>
      <c r="I2031" s="89">
        <f t="shared" si="133"/>
        <v>9.75</v>
      </c>
      <c r="J2031" s="89"/>
    </row>
    <row r="2032" spans="1:10" x14ac:dyDescent="0.35">
      <c r="A2032" s="15" t="str">
        <f>Pivot!A2034</f>
        <v>10609001838347</v>
      </c>
      <c r="B2032" s="90">
        <f>Pivot!B2034</f>
        <v>41303</v>
      </c>
      <c r="C2032" s="15">
        <f>Pivot!C2034</f>
        <v>1</v>
      </c>
      <c r="D2032" s="118">
        <f>Pivot!D2034</f>
        <v>9.75</v>
      </c>
      <c r="E2032" s="15">
        <f t="shared" si="134"/>
        <v>1</v>
      </c>
      <c r="F2032" s="15">
        <f t="shared" si="135"/>
        <v>1</v>
      </c>
      <c r="G2032" s="15">
        <f t="shared" si="136"/>
        <v>1</v>
      </c>
      <c r="H2032" s="49">
        <v>0.55000000000000004</v>
      </c>
      <c r="I2032" s="89">
        <f t="shared" si="133"/>
        <v>9.75</v>
      </c>
      <c r="J2032" s="89"/>
    </row>
    <row r="2033" spans="1:10" x14ac:dyDescent="0.35">
      <c r="A2033" s="15" t="str">
        <f>Pivot!A2035</f>
        <v>10609001838420</v>
      </c>
      <c r="B2033" s="90">
        <f>Pivot!B2035</f>
        <v>41288</v>
      </c>
      <c r="C2033" s="15">
        <f>Pivot!C2035</f>
        <v>1</v>
      </c>
      <c r="D2033" s="118">
        <f>Pivot!D2035</f>
        <v>13.5</v>
      </c>
      <c r="E2033" s="15">
        <f t="shared" si="134"/>
        <v>1</v>
      </c>
      <c r="F2033" s="15">
        <f t="shared" si="135"/>
        <v>1</v>
      </c>
      <c r="G2033" s="15">
        <f t="shared" si="136"/>
        <v>2</v>
      </c>
      <c r="H2033" s="49">
        <v>0.2</v>
      </c>
      <c r="I2033" s="89">
        <f t="shared" si="133"/>
        <v>13.5</v>
      </c>
      <c r="J2033" s="89"/>
    </row>
    <row r="2034" spans="1:10" x14ac:dyDescent="0.35">
      <c r="A2034" s="15" t="str">
        <f>Pivot!A2036</f>
        <v>10609001838594</v>
      </c>
      <c r="B2034" s="90">
        <f>Pivot!B2036</f>
        <v>41472</v>
      </c>
      <c r="C2034" s="15">
        <f>Pivot!C2036</f>
        <v>11</v>
      </c>
      <c r="D2034" s="118">
        <f>Pivot!D2036</f>
        <v>31.691818181818181</v>
      </c>
      <c r="E2034" s="15">
        <f t="shared" si="134"/>
        <v>2</v>
      </c>
      <c r="F2034" s="15">
        <f t="shared" si="135"/>
        <v>2</v>
      </c>
      <c r="G2034" s="15">
        <f t="shared" si="136"/>
        <v>2</v>
      </c>
      <c r="H2034" s="49">
        <v>0.19</v>
      </c>
      <c r="I2034" s="89">
        <f t="shared" si="133"/>
        <v>348.61</v>
      </c>
      <c r="J2034" s="89"/>
    </row>
    <row r="2035" spans="1:10" x14ac:dyDescent="0.35">
      <c r="A2035" s="15" t="str">
        <f>Pivot!A2037</f>
        <v>10609001838677</v>
      </c>
      <c r="B2035" s="90">
        <f>Pivot!B2037</f>
        <v>41536</v>
      </c>
      <c r="C2035" s="15">
        <f>Pivot!C2037</f>
        <v>1</v>
      </c>
      <c r="D2035" s="118">
        <f>Pivot!D2037</f>
        <v>24</v>
      </c>
      <c r="E2035" s="15">
        <f t="shared" si="134"/>
        <v>3</v>
      </c>
      <c r="F2035" s="15">
        <f t="shared" si="135"/>
        <v>1</v>
      </c>
      <c r="G2035" s="15">
        <f t="shared" si="136"/>
        <v>2</v>
      </c>
      <c r="H2035" s="49">
        <v>0.56999999999999995</v>
      </c>
      <c r="I2035" s="89">
        <f t="shared" si="133"/>
        <v>24</v>
      </c>
      <c r="J2035" s="89"/>
    </row>
    <row r="2036" spans="1:10" x14ac:dyDescent="0.35">
      <c r="A2036" s="15" t="str">
        <f>Pivot!A2038</f>
        <v>10609001838750</v>
      </c>
      <c r="B2036" s="90">
        <f>Pivot!B2038</f>
        <v>41537</v>
      </c>
      <c r="C2036" s="15">
        <f>Pivot!C2038</f>
        <v>2</v>
      </c>
      <c r="D2036" s="118">
        <f>Pivot!D2038</f>
        <v>16.5</v>
      </c>
      <c r="E2036" s="15">
        <f t="shared" si="134"/>
        <v>3</v>
      </c>
      <c r="F2036" s="15">
        <f t="shared" si="135"/>
        <v>1</v>
      </c>
      <c r="G2036" s="15">
        <f t="shared" si="136"/>
        <v>2</v>
      </c>
      <c r="H2036" s="49">
        <v>0.01</v>
      </c>
      <c r="I2036" s="89">
        <f t="shared" si="133"/>
        <v>33</v>
      </c>
      <c r="J2036" s="89"/>
    </row>
    <row r="2037" spans="1:10" x14ac:dyDescent="0.35">
      <c r="A2037" s="15" t="str">
        <f>Pivot!A2039</f>
        <v>10609001838834</v>
      </c>
      <c r="B2037" s="90">
        <f>Pivot!B2039</f>
        <v>41294</v>
      </c>
      <c r="C2037" s="15">
        <f>Pivot!C2039</f>
        <v>1</v>
      </c>
      <c r="D2037" s="118">
        <f>Pivot!D2039</f>
        <v>38.700000000000003</v>
      </c>
      <c r="E2037" s="15">
        <f t="shared" si="134"/>
        <v>1</v>
      </c>
      <c r="F2037" s="15">
        <f t="shared" si="135"/>
        <v>1</v>
      </c>
      <c r="G2037" s="15">
        <f t="shared" si="136"/>
        <v>2</v>
      </c>
      <c r="H2037" s="49">
        <v>0.51</v>
      </c>
      <c r="I2037" s="89">
        <f t="shared" si="133"/>
        <v>38.700000000000003</v>
      </c>
      <c r="J2037" s="89"/>
    </row>
    <row r="2038" spans="1:10" x14ac:dyDescent="0.35">
      <c r="A2038" s="15" t="str">
        <f>Pivot!A2040</f>
        <v>10609001838917</v>
      </c>
      <c r="B2038" s="90">
        <f>Pivot!B2040</f>
        <v>41505</v>
      </c>
      <c r="C2038" s="15">
        <f>Pivot!C2040</f>
        <v>5</v>
      </c>
      <c r="D2038" s="118">
        <f>Pivot!D2040</f>
        <v>44.850000000000009</v>
      </c>
      <c r="E2038" s="15">
        <f t="shared" si="134"/>
        <v>2</v>
      </c>
      <c r="F2038" s="15">
        <f t="shared" si="135"/>
        <v>1</v>
      </c>
      <c r="G2038" s="15">
        <f t="shared" si="136"/>
        <v>3</v>
      </c>
      <c r="H2038" s="49">
        <v>0.78</v>
      </c>
      <c r="I2038" s="89">
        <f t="shared" si="133"/>
        <v>224.25000000000006</v>
      </c>
      <c r="J2038" s="89"/>
    </row>
    <row r="2039" spans="1:10" x14ac:dyDescent="0.35">
      <c r="A2039" s="15" t="str">
        <f>Pivot!A2041</f>
        <v>10609001839097</v>
      </c>
      <c r="B2039" s="90">
        <f>Pivot!B2041</f>
        <v>41372</v>
      </c>
      <c r="C2039" s="15">
        <f>Pivot!C2041</f>
        <v>2</v>
      </c>
      <c r="D2039" s="118">
        <f>Pivot!D2041</f>
        <v>76.25</v>
      </c>
      <c r="E2039" s="15">
        <f t="shared" si="134"/>
        <v>1</v>
      </c>
      <c r="F2039" s="15">
        <f t="shared" si="135"/>
        <v>1</v>
      </c>
      <c r="G2039" s="15">
        <f t="shared" si="136"/>
        <v>3</v>
      </c>
      <c r="H2039" s="49">
        <v>0.75</v>
      </c>
      <c r="I2039" s="89">
        <f t="shared" si="133"/>
        <v>152.5</v>
      </c>
      <c r="J2039" s="89"/>
    </row>
    <row r="2040" spans="1:10" x14ac:dyDescent="0.35">
      <c r="A2040" s="15" t="str">
        <f>Pivot!A2042</f>
        <v>10609001839170</v>
      </c>
      <c r="B2040" s="90">
        <f>Pivot!B2042</f>
        <v>41299</v>
      </c>
      <c r="C2040" s="15">
        <f>Pivot!C2042</f>
        <v>1</v>
      </c>
      <c r="D2040" s="118">
        <f>Pivot!D2042</f>
        <v>38.75</v>
      </c>
      <c r="E2040" s="15">
        <f t="shared" si="134"/>
        <v>1</v>
      </c>
      <c r="F2040" s="15">
        <f t="shared" si="135"/>
        <v>1</v>
      </c>
      <c r="G2040" s="15">
        <f t="shared" si="136"/>
        <v>2</v>
      </c>
      <c r="H2040" s="49">
        <v>0.13</v>
      </c>
      <c r="I2040" s="89">
        <f t="shared" si="133"/>
        <v>38.75</v>
      </c>
      <c r="J2040" s="89"/>
    </row>
    <row r="2041" spans="1:10" x14ac:dyDescent="0.35">
      <c r="A2041" s="15" t="str">
        <f>Pivot!A2043</f>
        <v>10609001839253</v>
      </c>
      <c r="B2041" s="90">
        <f>Pivot!B2043</f>
        <v>41292</v>
      </c>
      <c r="C2041" s="15">
        <f>Pivot!C2043</f>
        <v>1</v>
      </c>
      <c r="D2041" s="118">
        <f>Pivot!D2043</f>
        <v>15.2</v>
      </c>
      <c r="E2041" s="15">
        <f t="shared" si="134"/>
        <v>1</v>
      </c>
      <c r="F2041" s="15">
        <f t="shared" si="135"/>
        <v>1</v>
      </c>
      <c r="G2041" s="15">
        <f t="shared" si="136"/>
        <v>2</v>
      </c>
      <c r="H2041" s="49">
        <v>0.56999999999999995</v>
      </c>
      <c r="I2041" s="89">
        <f t="shared" si="133"/>
        <v>15.2</v>
      </c>
      <c r="J2041" s="89"/>
    </row>
    <row r="2042" spans="1:10" x14ac:dyDescent="0.35">
      <c r="A2042" s="15" t="str">
        <f>Pivot!A2044</f>
        <v>10609001839667</v>
      </c>
      <c r="B2042" s="90">
        <f>Pivot!B2044</f>
        <v>41303</v>
      </c>
      <c r="C2042" s="15">
        <f>Pivot!C2044</f>
        <v>1</v>
      </c>
      <c r="D2042" s="118">
        <f>Pivot!D2044</f>
        <v>43.25</v>
      </c>
      <c r="E2042" s="15">
        <f t="shared" si="134"/>
        <v>1</v>
      </c>
      <c r="F2042" s="15">
        <f t="shared" si="135"/>
        <v>1</v>
      </c>
      <c r="G2042" s="15">
        <f t="shared" si="136"/>
        <v>3</v>
      </c>
      <c r="H2042" s="49">
        <v>0.73</v>
      </c>
      <c r="I2042" s="89">
        <f t="shared" si="133"/>
        <v>43.25</v>
      </c>
      <c r="J2042" s="89"/>
    </row>
    <row r="2043" spans="1:10" x14ac:dyDescent="0.35">
      <c r="A2043" s="15" t="str">
        <f>Pivot!A2045</f>
        <v>10609001839741</v>
      </c>
      <c r="B2043" s="90">
        <f>Pivot!B2045</f>
        <v>41303</v>
      </c>
      <c r="C2043" s="15">
        <f>Pivot!C2045</f>
        <v>1</v>
      </c>
      <c r="D2043" s="118">
        <f>Pivot!D2045</f>
        <v>37.889999999999993</v>
      </c>
      <c r="E2043" s="15">
        <f t="shared" si="134"/>
        <v>1</v>
      </c>
      <c r="F2043" s="15">
        <f t="shared" si="135"/>
        <v>1</v>
      </c>
      <c r="G2043" s="15">
        <f t="shared" si="136"/>
        <v>2</v>
      </c>
      <c r="H2043" s="49">
        <v>0.83</v>
      </c>
      <c r="I2043" s="89">
        <f t="shared" si="133"/>
        <v>37.889999999999993</v>
      </c>
      <c r="J2043" s="89"/>
    </row>
    <row r="2044" spans="1:10" x14ac:dyDescent="0.35">
      <c r="A2044" s="15" t="str">
        <f>Pivot!A2046</f>
        <v>10609001839824</v>
      </c>
      <c r="B2044" s="90">
        <f>Pivot!B2046</f>
        <v>41391</v>
      </c>
      <c r="C2044" s="15">
        <f>Pivot!C2046</f>
        <v>3</v>
      </c>
      <c r="D2044" s="118">
        <f>Pivot!D2046</f>
        <v>58.066666666666663</v>
      </c>
      <c r="E2044" s="15">
        <f t="shared" si="134"/>
        <v>1</v>
      </c>
      <c r="F2044" s="15">
        <f t="shared" si="135"/>
        <v>1</v>
      </c>
      <c r="G2044" s="15">
        <f t="shared" si="136"/>
        <v>3</v>
      </c>
      <c r="H2044" s="49">
        <v>0.16</v>
      </c>
      <c r="I2044" s="89">
        <f t="shared" si="133"/>
        <v>174.2</v>
      </c>
      <c r="J2044" s="89"/>
    </row>
    <row r="2045" spans="1:10" x14ac:dyDescent="0.35">
      <c r="A2045" s="15" t="str">
        <f>Pivot!A2047</f>
        <v>10609001839907</v>
      </c>
      <c r="B2045" s="90">
        <f>Pivot!B2047</f>
        <v>41488</v>
      </c>
      <c r="C2045" s="15">
        <f>Pivot!C2047</f>
        <v>2</v>
      </c>
      <c r="D2045" s="118">
        <f>Pivot!D2047</f>
        <v>16.574999999999999</v>
      </c>
      <c r="E2045" s="15">
        <f t="shared" si="134"/>
        <v>2</v>
      </c>
      <c r="F2045" s="15">
        <f t="shared" si="135"/>
        <v>1</v>
      </c>
      <c r="G2045" s="15">
        <f t="shared" si="136"/>
        <v>2</v>
      </c>
      <c r="H2045" s="49">
        <v>0.7</v>
      </c>
      <c r="I2045" s="89">
        <f t="shared" si="133"/>
        <v>33.15</v>
      </c>
      <c r="J2045" s="89"/>
    </row>
    <row r="2046" spans="1:10" x14ac:dyDescent="0.35">
      <c r="A2046" s="15" t="str">
        <f>Pivot!A2048</f>
        <v>10609001840061</v>
      </c>
      <c r="B2046" s="90">
        <f>Pivot!B2048</f>
        <v>41366</v>
      </c>
      <c r="C2046" s="15">
        <f>Pivot!C2048</f>
        <v>2</v>
      </c>
      <c r="D2046" s="118">
        <f>Pivot!D2048</f>
        <v>89.25</v>
      </c>
      <c r="E2046" s="15">
        <f t="shared" si="134"/>
        <v>1</v>
      </c>
      <c r="F2046" s="15">
        <f t="shared" si="135"/>
        <v>1</v>
      </c>
      <c r="G2046" s="15">
        <f t="shared" si="136"/>
        <v>3</v>
      </c>
      <c r="H2046" s="49">
        <v>0.41</v>
      </c>
      <c r="I2046" s="89">
        <f t="shared" si="133"/>
        <v>178.5</v>
      </c>
      <c r="J2046" s="89"/>
    </row>
    <row r="2047" spans="1:10" x14ac:dyDescent="0.35">
      <c r="A2047" s="15" t="str">
        <f>Pivot!A2049</f>
        <v>10609001840145</v>
      </c>
      <c r="B2047" s="90">
        <f>Pivot!B2049</f>
        <v>41303</v>
      </c>
      <c r="C2047" s="15">
        <f>Pivot!C2049</f>
        <v>1</v>
      </c>
      <c r="D2047" s="118">
        <f>Pivot!D2049</f>
        <v>51.15</v>
      </c>
      <c r="E2047" s="15">
        <f t="shared" si="134"/>
        <v>1</v>
      </c>
      <c r="F2047" s="15">
        <f t="shared" si="135"/>
        <v>1</v>
      </c>
      <c r="G2047" s="15">
        <f t="shared" si="136"/>
        <v>3</v>
      </c>
      <c r="H2047" s="49">
        <v>0.32</v>
      </c>
      <c r="I2047" s="89">
        <f t="shared" si="133"/>
        <v>51.15</v>
      </c>
      <c r="J2047" s="89"/>
    </row>
    <row r="2048" spans="1:10" x14ac:dyDescent="0.35">
      <c r="A2048" s="15" t="str">
        <f>Pivot!A2050</f>
        <v>10609001840228</v>
      </c>
      <c r="B2048" s="90">
        <f>Pivot!B2050</f>
        <v>41304</v>
      </c>
      <c r="C2048" s="15">
        <f>Pivot!C2050</f>
        <v>1</v>
      </c>
      <c r="D2048" s="118">
        <f>Pivot!D2050</f>
        <v>58.23</v>
      </c>
      <c r="E2048" s="15">
        <f t="shared" si="134"/>
        <v>1</v>
      </c>
      <c r="F2048" s="15">
        <f t="shared" si="135"/>
        <v>1</v>
      </c>
      <c r="G2048" s="15">
        <f t="shared" si="136"/>
        <v>3</v>
      </c>
      <c r="H2048" s="49">
        <v>7.0000000000000007E-2</v>
      </c>
      <c r="I2048" s="89">
        <f t="shared" si="133"/>
        <v>58.23</v>
      </c>
      <c r="J2048" s="89"/>
    </row>
    <row r="2049" spans="1:10" x14ac:dyDescent="0.35">
      <c r="A2049" s="15" t="str">
        <f>Pivot!A2051</f>
        <v>10609001840301</v>
      </c>
      <c r="B2049" s="90">
        <f>Pivot!B2051</f>
        <v>41551</v>
      </c>
      <c r="C2049" s="15">
        <f>Pivot!C2051</f>
        <v>10</v>
      </c>
      <c r="D2049" s="118">
        <f>Pivot!D2051</f>
        <v>42.814999999999998</v>
      </c>
      <c r="E2049" s="15">
        <f t="shared" si="134"/>
        <v>3</v>
      </c>
      <c r="F2049" s="15">
        <f t="shared" si="135"/>
        <v>2</v>
      </c>
      <c r="G2049" s="15">
        <f t="shared" si="136"/>
        <v>3</v>
      </c>
      <c r="H2049" s="49">
        <v>0.09</v>
      </c>
      <c r="I2049" s="89">
        <f t="shared" si="133"/>
        <v>428.15</v>
      </c>
      <c r="J2049" s="89"/>
    </row>
    <row r="2050" spans="1:10" x14ac:dyDescent="0.35">
      <c r="A2050" s="15" t="str">
        <f>Pivot!A2052</f>
        <v>10609001840483</v>
      </c>
      <c r="B2050" s="90">
        <f>Pivot!B2052</f>
        <v>41549</v>
      </c>
      <c r="C2050" s="15">
        <f>Pivot!C2052</f>
        <v>4</v>
      </c>
      <c r="D2050" s="118">
        <f>Pivot!D2052</f>
        <v>55.312500000000007</v>
      </c>
      <c r="E2050" s="15">
        <f t="shared" si="134"/>
        <v>3</v>
      </c>
      <c r="F2050" s="15">
        <f t="shared" si="135"/>
        <v>1</v>
      </c>
      <c r="G2050" s="15">
        <f t="shared" si="136"/>
        <v>3</v>
      </c>
      <c r="H2050" s="49">
        <v>0.71</v>
      </c>
      <c r="I2050" s="89">
        <f t="shared" ref="I2050:I2113" si="137">D2050*C2050</f>
        <v>221.25000000000003</v>
      </c>
      <c r="J2050" s="89"/>
    </row>
    <row r="2051" spans="1:10" x14ac:dyDescent="0.35">
      <c r="A2051" s="15" t="str">
        <f>Pivot!A2053</f>
        <v>10609001840558</v>
      </c>
      <c r="B2051" s="90">
        <f>Pivot!B2053</f>
        <v>41474</v>
      </c>
      <c r="C2051" s="15">
        <f>Pivot!C2053</f>
        <v>4</v>
      </c>
      <c r="D2051" s="118">
        <f>Pivot!D2053</f>
        <v>28.425000000000001</v>
      </c>
      <c r="E2051" s="15">
        <f t="shared" ref="E2051:E2114" si="138">VLOOKUP(B2051, $K$3:$L$5, 2)</f>
        <v>2</v>
      </c>
      <c r="F2051" s="15">
        <f t="shared" ref="F2051:F2114" si="139">VLOOKUP(C2051,$K$11:$L$13,2)</f>
        <v>1</v>
      </c>
      <c r="G2051" s="15">
        <f t="shared" ref="G2051:G2114" si="140">VLOOKUP(D2051,$K$19:$L$21,2)</f>
        <v>2</v>
      </c>
      <c r="H2051" s="49">
        <v>0.67</v>
      </c>
      <c r="I2051" s="89">
        <f t="shared" si="137"/>
        <v>113.7</v>
      </c>
      <c r="J2051" s="89"/>
    </row>
    <row r="2052" spans="1:10" x14ac:dyDescent="0.35">
      <c r="A2052" s="15" t="str">
        <f>Pivot!A2054</f>
        <v>10609001840632</v>
      </c>
      <c r="B2052" s="90">
        <f>Pivot!B2054</f>
        <v>41315</v>
      </c>
      <c r="C2052" s="15">
        <f>Pivot!C2054</f>
        <v>1</v>
      </c>
      <c r="D2052" s="118">
        <f>Pivot!D2054</f>
        <v>24.4</v>
      </c>
      <c r="E2052" s="15">
        <f t="shared" si="138"/>
        <v>1</v>
      </c>
      <c r="F2052" s="15">
        <f t="shared" si="139"/>
        <v>1</v>
      </c>
      <c r="G2052" s="15">
        <f t="shared" si="140"/>
        <v>2</v>
      </c>
      <c r="H2052" s="49">
        <v>0.28999999999999998</v>
      </c>
      <c r="I2052" s="89">
        <f t="shared" si="137"/>
        <v>24.4</v>
      </c>
      <c r="J2052" s="89"/>
    </row>
    <row r="2053" spans="1:10" x14ac:dyDescent="0.35">
      <c r="A2053" s="15" t="str">
        <f>Pivot!A2055</f>
        <v>10609001840715</v>
      </c>
      <c r="B2053" s="90">
        <f>Pivot!B2055</f>
        <v>41563</v>
      </c>
      <c r="C2053" s="15">
        <f>Pivot!C2055</f>
        <v>11</v>
      </c>
      <c r="D2053" s="118">
        <f>Pivot!D2055</f>
        <v>26.268181818181816</v>
      </c>
      <c r="E2053" s="15">
        <f t="shared" si="138"/>
        <v>3</v>
      </c>
      <c r="F2053" s="15">
        <f t="shared" si="139"/>
        <v>2</v>
      </c>
      <c r="G2053" s="15">
        <f t="shared" si="140"/>
        <v>2</v>
      </c>
      <c r="H2053" s="49">
        <v>0.41</v>
      </c>
      <c r="I2053" s="89">
        <f t="shared" si="137"/>
        <v>288.95</v>
      </c>
      <c r="J2053" s="89"/>
    </row>
    <row r="2054" spans="1:10" x14ac:dyDescent="0.35">
      <c r="A2054" s="15" t="str">
        <f>Pivot!A2056</f>
        <v>10609001840897</v>
      </c>
      <c r="B2054" s="90">
        <f>Pivot!B2056</f>
        <v>41582</v>
      </c>
      <c r="C2054" s="15">
        <f>Pivot!C2056</f>
        <v>6</v>
      </c>
      <c r="D2054" s="118">
        <f>Pivot!D2056</f>
        <v>11.625</v>
      </c>
      <c r="E2054" s="15">
        <f t="shared" si="138"/>
        <v>3</v>
      </c>
      <c r="F2054" s="15">
        <f t="shared" si="139"/>
        <v>1</v>
      </c>
      <c r="G2054" s="15">
        <f t="shared" si="140"/>
        <v>2</v>
      </c>
      <c r="H2054" s="49">
        <v>0.19</v>
      </c>
      <c r="I2054" s="89">
        <f t="shared" si="137"/>
        <v>69.75</v>
      </c>
      <c r="J2054" s="89"/>
    </row>
    <row r="2055" spans="1:10" x14ac:dyDescent="0.35">
      <c r="A2055" s="15" t="str">
        <f>Pivot!A2057</f>
        <v>10609001840970</v>
      </c>
      <c r="B2055" s="90">
        <f>Pivot!B2057</f>
        <v>41557</v>
      </c>
      <c r="C2055" s="15">
        <f>Pivot!C2057</f>
        <v>12</v>
      </c>
      <c r="D2055" s="118">
        <f>Pivot!D2057</f>
        <v>45.891666666666659</v>
      </c>
      <c r="E2055" s="15">
        <f t="shared" si="138"/>
        <v>3</v>
      </c>
      <c r="F2055" s="15">
        <f t="shared" si="139"/>
        <v>2</v>
      </c>
      <c r="G2055" s="15">
        <f t="shared" si="140"/>
        <v>3</v>
      </c>
      <c r="H2055" s="49">
        <v>0.78</v>
      </c>
      <c r="I2055" s="89">
        <f t="shared" si="137"/>
        <v>550.69999999999993</v>
      </c>
      <c r="J2055" s="89"/>
    </row>
    <row r="2056" spans="1:10" x14ac:dyDescent="0.35">
      <c r="A2056" s="15" t="str">
        <f>Pivot!A2058</f>
        <v>10609001841051</v>
      </c>
      <c r="B2056" s="90">
        <f>Pivot!B2058</f>
        <v>41401</v>
      </c>
      <c r="C2056" s="15">
        <f>Pivot!C2058</f>
        <v>3</v>
      </c>
      <c r="D2056" s="118">
        <f>Pivot!D2058</f>
        <v>32.35</v>
      </c>
      <c r="E2056" s="15">
        <f t="shared" si="138"/>
        <v>2</v>
      </c>
      <c r="F2056" s="15">
        <f t="shared" si="139"/>
        <v>1</v>
      </c>
      <c r="G2056" s="15">
        <f t="shared" si="140"/>
        <v>2</v>
      </c>
      <c r="H2056" s="49">
        <v>0.38</v>
      </c>
      <c r="I2056" s="89">
        <f t="shared" si="137"/>
        <v>97.050000000000011</v>
      </c>
      <c r="J2056" s="89"/>
    </row>
    <row r="2057" spans="1:10" x14ac:dyDescent="0.35">
      <c r="A2057" s="15" t="str">
        <f>Pivot!A2059</f>
        <v>10609001841135</v>
      </c>
      <c r="B2057" s="90">
        <f>Pivot!B2059</f>
        <v>41502</v>
      </c>
      <c r="C2057" s="15">
        <f>Pivot!C2059</f>
        <v>7</v>
      </c>
      <c r="D2057" s="118">
        <f>Pivot!D2059</f>
        <v>25.037142857142857</v>
      </c>
      <c r="E2057" s="15">
        <f t="shared" si="138"/>
        <v>2</v>
      </c>
      <c r="F2057" s="15">
        <f t="shared" si="139"/>
        <v>1</v>
      </c>
      <c r="G2057" s="15">
        <f t="shared" si="140"/>
        <v>2</v>
      </c>
      <c r="H2057" s="49">
        <v>0.98</v>
      </c>
      <c r="I2057" s="89">
        <f t="shared" si="137"/>
        <v>175.26</v>
      </c>
      <c r="J2057" s="89"/>
    </row>
    <row r="2058" spans="1:10" x14ac:dyDescent="0.35">
      <c r="A2058" s="15" t="str">
        <f>Pivot!A2060</f>
        <v>10609001841218</v>
      </c>
      <c r="B2058" s="90">
        <f>Pivot!B2060</f>
        <v>41293</v>
      </c>
      <c r="C2058" s="15">
        <f>Pivot!C2060</f>
        <v>1</v>
      </c>
      <c r="D2058" s="118">
        <f>Pivot!D2060</f>
        <v>10.5</v>
      </c>
      <c r="E2058" s="15">
        <f t="shared" si="138"/>
        <v>1</v>
      </c>
      <c r="F2058" s="15">
        <f t="shared" si="139"/>
        <v>1</v>
      </c>
      <c r="G2058" s="15">
        <f t="shared" si="140"/>
        <v>2</v>
      </c>
      <c r="H2058" s="49">
        <v>0.53</v>
      </c>
      <c r="I2058" s="89">
        <f t="shared" si="137"/>
        <v>10.5</v>
      </c>
      <c r="J2058" s="89"/>
    </row>
    <row r="2059" spans="1:10" x14ac:dyDescent="0.35">
      <c r="A2059" s="15" t="str">
        <f>Pivot!A2061</f>
        <v>10609001841390</v>
      </c>
      <c r="B2059" s="90">
        <f>Pivot!B2061</f>
        <v>41304</v>
      </c>
      <c r="C2059" s="15">
        <f>Pivot!C2061</f>
        <v>1</v>
      </c>
      <c r="D2059" s="118">
        <f>Pivot!D2061</f>
        <v>11.75</v>
      </c>
      <c r="E2059" s="15">
        <f t="shared" si="138"/>
        <v>1</v>
      </c>
      <c r="F2059" s="15">
        <f t="shared" si="139"/>
        <v>1</v>
      </c>
      <c r="G2059" s="15">
        <f t="shared" si="140"/>
        <v>2</v>
      </c>
      <c r="H2059" s="49">
        <v>0.34</v>
      </c>
      <c r="I2059" s="89">
        <f t="shared" si="137"/>
        <v>11.75</v>
      </c>
      <c r="J2059" s="89"/>
    </row>
    <row r="2060" spans="1:10" x14ac:dyDescent="0.35">
      <c r="A2060" s="15" t="str">
        <f>Pivot!A2062</f>
        <v>10609001841473</v>
      </c>
      <c r="B2060" s="90">
        <f>Pivot!B2062</f>
        <v>41375</v>
      </c>
      <c r="C2060" s="15">
        <f>Pivot!C2062</f>
        <v>3</v>
      </c>
      <c r="D2060" s="118">
        <f>Pivot!D2062</f>
        <v>47.333333333333336</v>
      </c>
      <c r="E2060" s="15">
        <f t="shared" si="138"/>
        <v>1</v>
      </c>
      <c r="F2060" s="15">
        <f t="shared" si="139"/>
        <v>1</v>
      </c>
      <c r="G2060" s="15">
        <f t="shared" si="140"/>
        <v>3</v>
      </c>
      <c r="H2060" s="49">
        <v>0.42</v>
      </c>
      <c r="I2060" s="89">
        <f t="shared" si="137"/>
        <v>142</v>
      </c>
      <c r="J2060" s="89"/>
    </row>
    <row r="2061" spans="1:10" x14ac:dyDescent="0.35">
      <c r="A2061" s="15" t="str">
        <f>Pivot!A2063</f>
        <v>10609001841549</v>
      </c>
      <c r="B2061" s="90">
        <f>Pivot!B2063</f>
        <v>41424</v>
      </c>
      <c r="C2061" s="15">
        <f>Pivot!C2063</f>
        <v>4</v>
      </c>
      <c r="D2061" s="118">
        <f>Pivot!D2063</f>
        <v>42.287500000000001</v>
      </c>
      <c r="E2061" s="15">
        <f t="shared" si="138"/>
        <v>2</v>
      </c>
      <c r="F2061" s="15">
        <f t="shared" si="139"/>
        <v>1</v>
      </c>
      <c r="G2061" s="15">
        <f t="shared" si="140"/>
        <v>3</v>
      </c>
      <c r="H2061" s="49">
        <v>0.12</v>
      </c>
      <c r="I2061" s="89">
        <f t="shared" si="137"/>
        <v>169.15</v>
      </c>
      <c r="J2061" s="89"/>
    </row>
    <row r="2062" spans="1:10" x14ac:dyDescent="0.35">
      <c r="A2062" s="15" t="str">
        <f>Pivot!A2064</f>
        <v>10609001841622</v>
      </c>
      <c r="B2062" s="90">
        <f>Pivot!B2064</f>
        <v>41334</v>
      </c>
      <c r="C2062" s="15">
        <f>Pivot!C2064</f>
        <v>3</v>
      </c>
      <c r="D2062" s="118">
        <f>Pivot!D2064</f>
        <v>24.566666666666666</v>
      </c>
      <c r="E2062" s="15">
        <f t="shared" si="138"/>
        <v>1</v>
      </c>
      <c r="F2062" s="15">
        <f t="shared" si="139"/>
        <v>1</v>
      </c>
      <c r="G2062" s="15">
        <f t="shared" si="140"/>
        <v>2</v>
      </c>
      <c r="H2062" s="49">
        <v>0.81</v>
      </c>
      <c r="I2062" s="89">
        <f t="shared" si="137"/>
        <v>73.7</v>
      </c>
      <c r="J2062" s="89"/>
    </row>
    <row r="2063" spans="1:10" x14ac:dyDescent="0.35">
      <c r="A2063" s="15" t="str">
        <f>Pivot!A2065</f>
        <v>10609001841705</v>
      </c>
      <c r="B2063" s="90">
        <f>Pivot!B2065</f>
        <v>41293</v>
      </c>
      <c r="C2063" s="15">
        <f>Pivot!C2065</f>
        <v>1</v>
      </c>
      <c r="D2063" s="118">
        <f>Pivot!D2065</f>
        <v>31.799999999999997</v>
      </c>
      <c r="E2063" s="15">
        <f t="shared" si="138"/>
        <v>1</v>
      </c>
      <c r="F2063" s="15">
        <f t="shared" si="139"/>
        <v>1</v>
      </c>
      <c r="G2063" s="15">
        <f t="shared" si="140"/>
        <v>2</v>
      </c>
      <c r="H2063" s="49">
        <v>0.37</v>
      </c>
      <c r="I2063" s="89">
        <f t="shared" si="137"/>
        <v>31.799999999999997</v>
      </c>
      <c r="J2063" s="89"/>
    </row>
    <row r="2064" spans="1:10" x14ac:dyDescent="0.35">
      <c r="A2064" s="15" t="str">
        <f>Pivot!A2066</f>
        <v>10609001841887</v>
      </c>
      <c r="B2064" s="90">
        <f>Pivot!B2066</f>
        <v>41380</v>
      </c>
      <c r="C2064" s="15">
        <f>Pivot!C2066</f>
        <v>5</v>
      </c>
      <c r="D2064" s="118">
        <f>Pivot!D2066</f>
        <v>10.89</v>
      </c>
      <c r="E2064" s="15">
        <f t="shared" si="138"/>
        <v>1</v>
      </c>
      <c r="F2064" s="15">
        <f t="shared" si="139"/>
        <v>1</v>
      </c>
      <c r="G2064" s="15">
        <f t="shared" si="140"/>
        <v>2</v>
      </c>
      <c r="H2064" s="49">
        <v>0.6</v>
      </c>
      <c r="I2064" s="89">
        <f t="shared" si="137"/>
        <v>54.45</v>
      </c>
      <c r="J2064" s="89"/>
    </row>
    <row r="2065" spans="1:10" x14ac:dyDescent="0.35">
      <c r="A2065" s="15" t="str">
        <f>Pivot!A2067</f>
        <v>10609001841960</v>
      </c>
      <c r="B2065" s="90">
        <f>Pivot!B2067</f>
        <v>41440</v>
      </c>
      <c r="C2065" s="15">
        <f>Pivot!C2067</f>
        <v>1</v>
      </c>
      <c r="D2065" s="118">
        <f>Pivot!D2067</f>
        <v>64.599999999999994</v>
      </c>
      <c r="E2065" s="15">
        <f t="shared" si="138"/>
        <v>2</v>
      </c>
      <c r="F2065" s="15">
        <f t="shared" si="139"/>
        <v>1</v>
      </c>
      <c r="G2065" s="15">
        <f t="shared" si="140"/>
        <v>3</v>
      </c>
      <c r="H2065" s="49">
        <v>0.65</v>
      </c>
      <c r="I2065" s="89">
        <f t="shared" si="137"/>
        <v>64.599999999999994</v>
      </c>
      <c r="J2065" s="89"/>
    </row>
    <row r="2066" spans="1:10" x14ac:dyDescent="0.35">
      <c r="A2066" s="15" t="str">
        <f>Pivot!A2068</f>
        <v>10609001843453</v>
      </c>
      <c r="B2066" s="90">
        <f>Pivot!B2068</f>
        <v>41288</v>
      </c>
      <c r="C2066" s="15">
        <f>Pivot!C2068</f>
        <v>1</v>
      </c>
      <c r="D2066" s="118">
        <f>Pivot!D2068</f>
        <v>19.649999999999999</v>
      </c>
      <c r="E2066" s="15">
        <f t="shared" si="138"/>
        <v>1</v>
      </c>
      <c r="F2066" s="15">
        <f t="shared" si="139"/>
        <v>1</v>
      </c>
      <c r="G2066" s="15">
        <f t="shared" si="140"/>
        <v>2</v>
      </c>
      <c r="H2066" s="49">
        <v>0.57999999999999996</v>
      </c>
      <c r="I2066" s="89">
        <f t="shared" si="137"/>
        <v>19.649999999999999</v>
      </c>
      <c r="J2066" s="89"/>
    </row>
    <row r="2067" spans="1:10" x14ac:dyDescent="0.35">
      <c r="A2067" s="15" t="str">
        <f>Pivot!A2069</f>
        <v>10609001843529</v>
      </c>
      <c r="B2067" s="90">
        <f>Pivot!B2069</f>
        <v>41574</v>
      </c>
      <c r="C2067" s="15">
        <f>Pivot!C2069</f>
        <v>6</v>
      </c>
      <c r="D2067" s="118">
        <f>Pivot!D2069</f>
        <v>50.879999999999995</v>
      </c>
      <c r="E2067" s="15">
        <f t="shared" si="138"/>
        <v>3</v>
      </c>
      <c r="F2067" s="15">
        <f t="shared" si="139"/>
        <v>1</v>
      </c>
      <c r="G2067" s="15">
        <f t="shared" si="140"/>
        <v>3</v>
      </c>
      <c r="H2067" s="49">
        <v>0.49</v>
      </c>
      <c r="I2067" s="89">
        <f t="shared" si="137"/>
        <v>305.27999999999997</v>
      </c>
      <c r="J2067" s="89"/>
    </row>
    <row r="2068" spans="1:10" x14ac:dyDescent="0.35">
      <c r="A2068" s="15" t="str">
        <f>Pivot!A2070</f>
        <v>10609001843602</v>
      </c>
      <c r="B2068" s="90">
        <f>Pivot!B2070</f>
        <v>41461</v>
      </c>
      <c r="C2068" s="15">
        <f>Pivot!C2070</f>
        <v>3</v>
      </c>
      <c r="D2068" s="118">
        <f>Pivot!D2070</f>
        <v>36.119999999999997</v>
      </c>
      <c r="E2068" s="15">
        <f t="shared" si="138"/>
        <v>2</v>
      </c>
      <c r="F2068" s="15">
        <f t="shared" si="139"/>
        <v>1</v>
      </c>
      <c r="G2068" s="15">
        <f t="shared" si="140"/>
        <v>2</v>
      </c>
      <c r="H2068" s="49">
        <v>0.09</v>
      </c>
      <c r="I2068" s="89">
        <f t="shared" si="137"/>
        <v>108.35999999999999</v>
      </c>
      <c r="J2068" s="89"/>
    </row>
    <row r="2069" spans="1:10" x14ac:dyDescent="0.35">
      <c r="A2069" s="15" t="str">
        <f>Pivot!A2071</f>
        <v>10609001843867</v>
      </c>
      <c r="B2069" s="90">
        <f>Pivot!B2071</f>
        <v>41517</v>
      </c>
      <c r="C2069" s="15">
        <f>Pivot!C2071</f>
        <v>9</v>
      </c>
      <c r="D2069" s="118">
        <f>Pivot!D2071</f>
        <v>45.044444444444444</v>
      </c>
      <c r="E2069" s="15">
        <f t="shared" si="138"/>
        <v>2</v>
      </c>
      <c r="F2069" s="15">
        <f t="shared" si="139"/>
        <v>1</v>
      </c>
      <c r="G2069" s="15">
        <f t="shared" si="140"/>
        <v>3</v>
      </c>
      <c r="H2069" s="49">
        <v>0.93</v>
      </c>
      <c r="I2069" s="89">
        <f t="shared" si="137"/>
        <v>405.4</v>
      </c>
      <c r="J2069" s="89"/>
    </row>
    <row r="2070" spans="1:10" x14ac:dyDescent="0.35">
      <c r="A2070" s="15" t="str">
        <f>Pivot!A2072</f>
        <v>10609001843941</v>
      </c>
      <c r="B2070" s="90">
        <f>Pivot!B2072</f>
        <v>41354</v>
      </c>
      <c r="C2070" s="15">
        <f>Pivot!C2072</f>
        <v>2</v>
      </c>
      <c r="D2070" s="118">
        <f>Pivot!D2072</f>
        <v>20.89</v>
      </c>
      <c r="E2070" s="15">
        <f t="shared" si="138"/>
        <v>1</v>
      </c>
      <c r="F2070" s="15">
        <f t="shared" si="139"/>
        <v>1</v>
      </c>
      <c r="G2070" s="15">
        <f t="shared" si="140"/>
        <v>2</v>
      </c>
      <c r="H2070" s="49">
        <v>0.9</v>
      </c>
      <c r="I2070" s="89">
        <f t="shared" si="137"/>
        <v>41.78</v>
      </c>
      <c r="J2070" s="89"/>
    </row>
    <row r="2071" spans="1:10" x14ac:dyDescent="0.35">
      <c r="A2071" s="15" t="str">
        <f>Pivot!A2073</f>
        <v>10609001844022</v>
      </c>
      <c r="B2071" s="90">
        <f>Pivot!B2073</f>
        <v>41504</v>
      </c>
      <c r="C2071" s="15">
        <f>Pivot!C2073</f>
        <v>5</v>
      </c>
      <c r="D2071" s="118">
        <f>Pivot!D2073</f>
        <v>31.35</v>
      </c>
      <c r="E2071" s="15">
        <f t="shared" si="138"/>
        <v>2</v>
      </c>
      <c r="F2071" s="15">
        <f t="shared" si="139"/>
        <v>1</v>
      </c>
      <c r="G2071" s="15">
        <f t="shared" si="140"/>
        <v>2</v>
      </c>
      <c r="H2071" s="49">
        <v>0.6</v>
      </c>
      <c r="I2071" s="89">
        <f t="shared" si="137"/>
        <v>156.75</v>
      </c>
      <c r="J2071" s="89"/>
    </row>
    <row r="2072" spans="1:10" x14ac:dyDescent="0.35">
      <c r="A2072" s="15" t="str">
        <f>Pivot!A2074</f>
        <v>10609001844105</v>
      </c>
      <c r="B2072" s="90">
        <f>Pivot!B2074</f>
        <v>41307</v>
      </c>
      <c r="C2072" s="15">
        <f>Pivot!C2074</f>
        <v>2</v>
      </c>
      <c r="D2072" s="118">
        <f>Pivot!D2074</f>
        <v>115.72500000000002</v>
      </c>
      <c r="E2072" s="15">
        <f t="shared" si="138"/>
        <v>1</v>
      </c>
      <c r="F2072" s="15">
        <f t="shared" si="139"/>
        <v>1</v>
      </c>
      <c r="G2072" s="15">
        <f t="shared" si="140"/>
        <v>3</v>
      </c>
      <c r="H2072" s="49">
        <v>0.71</v>
      </c>
      <c r="I2072" s="89">
        <f t="shared" si="137"/>
        <v>231.45000000000005</v>
      </c>
      <c r="J2072" s="89"/>
    </row>
    <row r="2073" spans="1:10" x14ac:dyDescent="0.35">
      <c r="A2073" s="15" t="str">
        <f>Pivot!A2075</f>
        <v>10609001844691</v>
      </c>
      <c r="B2073" s="90">
        <f>Pivot!B2075</f>
        <v>41322</v>
      </c>
      <c r="C2073" s="15">
        <f>Pivot!C2075</f>
        <v>1</v>
      </c>
      <c r="D2073" s="118">
        <f>Pivot!D2075</f>
        <v>53.599999999999994</v>
      </c>
      <c r="E2073" s="15">
        <f t="shared" si="138"/>
        <v>1</v>
      </c>
      <c r="F2073" s="15">
        <f t="shared" si="139"/>
        <v>1</v>
      </c>
      <c r="G2073" s="15">
        <f t="shared" si="140"/>
        <v>3</v>
      </c>
      <c r="H2073" s="49">
        <v>0.79</v>
      </c>
      <c r="I2073" s="89">
        <f t="shared" si="137"/>
        <v>53.599999999999994</v>
      </c>
      <c r="J2073" s="89"/>
    </row>
    <row r="2074" spans="1:10" x14ac:dyDescent="0.35">
      <c r="A2074" s="15" t="str">
        <f>Pivot!A2076</f>
        <v>10609001844931</v>
      </c>
      <c r="B2074" s="90">
        <f>Pivot!B2076</f>
        <v>41322</v>
      </c>
      <c r="C2074" s="15">
        <f>Pivot!C2076</f>
        <v>1</v>
      </c>
      <c r="D2074" s="118">
        <f>Pivot!D2076</f>
        <v>31.15</v>
      </c>
      <c r="E2074" s="15">
        <f t="shared" si="138"/>
        <v>1</v>
      </c>
      <c r="F2074" s="15">
        <f t="shared" si="139"/>
        <v>1</v>
      </c>
      <c r="G2074" s="15">
        <f t="shared" si="140"/>
        <v>2</v>
      </c>
      <c r="H2074" s="49">
        <v>0.16</v>
      </c>
      <c r="I2074" s="89">
        <f t="shared" si="137"/>
        <v>31.15</v>
      </c>
      <c r="J2074" s="89"/>
    </row>
    <row r="2075" spans="1:10" x14ac:dyDescent="0.35">
      <c r="A2075" s="15" t="str">
        <f>Pivot!A2077</f>
        <v>10609001845011</v>
      </c>
      <c r="B2075" s="90">
        <f>Pivot!B2077</f>
        <v>41320</v>
      </c>
      <c r="C2075" s="15">
        <f>Pivot!C2077</f>
        <v>1</v>
      </c>
      <c r="D2075" s="118">
        <f>Pivot!D2077</f>
        <v>54.2</v>
      </c>
      <c r="E2075" s="15">
        <f t="shared" si="138"/>
        <v>1</v>
      </c>
      <c r="F2075" s="15">
        <f t="shared" si="139"/>
        <v>1</v>
      </c>
      <c r="G2075" s="15">
        <f t="shared" si="140"/>
        <v>3</v>
      </c>
      <c r="H2075" s="49">
        <v>0.72</v>
      </c>
      <c r="I2075" s="89">
        <f t="shared" si="137"/>
        <v>54.2</v>
      </c>
      <c r="J2075" s="89"/>
    </row>
    <row r="2076" spans="1:10" x14ac:dyDescent="0.35">
      <c r="A2076" s="15" t="str">
        <f>Pivot!A2078</f>
        <v>10609001845193</v>
      </c>
      <c r="B2076" s="90">
        <f>Pivot!B2078</f>
        <v>41292</v>
      </c>
      <c r="C2076" s="15">
        <f>Pivot!C2078</f>
        <v>1</v>
      </c>
      <c r="D2076" s="118">
        <f>Pivot!D2078</f>
        <v>19</v>
      </c>
      <c r="E2076" s="15">
        <f t="shared" si="138"/>
        <v>1</v>
      </c>
      <c r="F2076" s="15">
        <f t="shared" si="139"/>
        <v>1</v>
      </c>
      <c r="G2076" s="15">
        <f t="shared" si="140"/>
        <v>2</v>
      </c>
      <c r="H2076" s="49">
        <v>0.06</v>
      </c>
      <c r="I2076" s="89">
        <f t="shared" si="137"/>
        <v>19</v>
      </c>
      <c r="J2076" s="89"/>
    </row>
    <row r="2077" spans="1:10" x14ac:dyDescent="0.35">
      <c r="A2077" s="15" t="str">
        <f>Pivot!A2079</f>
        <v>10609001845276</v>
      </c>
      <c r="B2077" s="90">
        <f>Pivot!B2079</f>
        <v>41292</v>
      </c>
      <c r="C2077" s="15">
        <f>Pivot!C2079</f>
        <v>1</v>
      </c>
      <c r="D2077" s="118">
        <f>Pivot!D2079</f>
        <v>19.7</v>
      </c>
      <c r="E2077" s="15">
        <f t="shared" si="138"/>
        <v>1</v>
      </c>
      <c r="F2077" s="15">
        <f t="shared" si="139"/>
        <v>1</v>
      </c>
      <c r="G2077" s="15">
        <f t="shared" si="140"/>
        <v>2</v>
      </c>
      <c r="H2077" s="49">
        <v>0.64</v>
      </c>
      <c r="I2077" s="89">
        <f t="shared" si="137"/>
        <v>19.7</v>
      </c>
      <c r="J2077" s="89"/>
    </row>
    <row r="2078" spans="1:10" x14ac:dyDescent="0.35">
      <c r="A2078" s="15" t="str">
        <f>Pivot!A2080</f>
        <v>10609001845359</v>
      </c>
      <c r="B2078" s="90">
        <f>Pivot!B2080</f>
        <v>41425</v>
      </c>
      <c r="C2078" s="15">
        <f>Pivot!C2080</f>
        <v>3</v>
      </c>
      <c r="D2078" s="118">
        <f>Pivot!D2080</f>
        <v>23.05</v>
      </c>
      <c r="E2078" s="15">
        <f t="shared" si="138"/>
        <v>2</v>
      </c>
      <c r="F2078" s="15">
        <f t="shared" si="139"/>
        <v>1</v>
      </c>
      <c r="G2078" s="15">
        <f t="shared" si="140"/>
        <v>2</v>
      </c>
      <c r="H2078" s="49">
        <v>0.69</v>
      </c>
      <c r="I2078" s="89">
        <f t="shared" si="137"/>
        <v>69.150000000000006</v>
      </c>
      <c r="J2078" s="89"/>
    </row>
    <row r="2079" spans="1:10" x14ac:dyDescent="0.35">
      <c r="A2079" s="15" t="str">
        <f>Pivot!A2081</f>
        <v>10609001845433</v>
      </c>
      <c r="B2079" s="90">
        <f>Pivot!B2081</f>
        <v>41327</v>
      </c>
      <c r="C2079" s="15">
        <f>Pivot!C2081</f>
        <v>2</v>
      </c>
      <c r="D2079" s="118">
        <f>Pivot!D2081</f>
        <v>34.1</v>
      </c>
      <c r="E2079" s="15">
        <f t="shared" si="138"/>
        <v>1</v>
      </c>
      <c r="F2079" s="15">
        <f t="shared" si="139"/>
        <v>1</v>
      </c>
      <c r="G2079" s="15">
        <f t="shared" si="140"/>
        <v>2</v>
      </c>
      <c r="H2079" s="49">
        <v>0.24</v>
      </c>
      <c r="I2079" s="89">
        <f t="shared" si="137"/>
        <v>68.2</v>
      </c>
      <c r="J2079" s="89"/>
    </row>
    <row r="2080" spans="1:10" x14ac:dyDescent="0.35">
      <c r="A2080" s="15" t="str">
        <f>Pivot!A2082</f>
        <v>10609001845508</v>
      </c>
      <c r="B2080" s="90">
        <f>Pivot!B2082</f>
        <v>41565</v>
      </c>
      <c r="C2080" s="15">
        <f>Pivot!C2082</f>
        <v>12</v>
      </c>
      <c r="D2080" s="118">
        <f>Pivot!D2082</f>
        <v>35.672499999999999</v>
      </c>
      <c r="E2080" s="15">
        <f t="shared" si="138"/>
        <v>3</v>
      </c>
      <c r="F2080" s="15">
        <f t="shared" si="139"/>
        <v>2</v>
      </c>
      <c r="G2080" s="15">
        <f t="shared" si="140"/>
        <v>2</v>
      </c>
      <c r="H2080" s="49">
        <v>0.49</v>
      </c>
      <c r="I2080" s="89">
        <f t="shared" si="137"/>
        <v>428.07</v>
      </c>
      <c r="J2080" s="89"/>
    </row>
    <row r="2081" spans="1:10" x14ac:dyDescent="0.35">
      <c r="A2081" s="15" t="str">
        <f>Pivot!A2083</f>
        <v>10609001845680</v>
      </c>
      <c r="B2081" s="90">
        <f>Pivot!B2083</f>
        <v>41397</v>
      </c>
      <c r="C2081" s="15">
        <f>Pivot!C2083</f>
        <v>1</v>
      </c>
      <c r="D2081" s="118">
        <f>Pivot!D2083</f>
        <v>41.7</v>
      </c>
      <c r="E2081" s="15">
        <f t="shared" si="138"/>
        <v>2</v>
      </c>
      <c r="F2081" s="15">
        <f t="shared" si="139"/>
        <v>1</v>
      </c>
      <c r="G2081" s="15">
        <f t="shared" si="140"/>
        <v>3</v>
      </c>
      <c r="H2081" s="49">
        <v>0.67</v>
      </c>
      <c r="I2081" s="89">
        <f t="shared" si="137"/>
        <v>41.7</v>
      </c>
      <c r="J2081" s="89"/>
    </row>
    <row r="2082" spans="1:10" x14ac:dyDescent="0.35">
      <c r="A2082" s="15" t="str">
        <f>Pivot!A2084</f>
        <v>10609001845763</v>
      </c>
      <c r="B2082" s="90">
        <f>Pivot!B2084</f>
        <v>41530</v>
      </c>
      <c r="C2082" s="15">
        <f>Pivot!C2084</f>
        <v>19</v>
      </c>
      <c r="D2082" s="118">
        <f>Pivot!D2084</f>
        <v>21.926315789473687</v>
      </c>
      <c r="E2082" s="15">
        <f t="shared" si="138"/>
        <v>3</v>
      </c>
      <c r="F2082" s="15">
        <f t="shared" si="139"/>
        <v>2</v>
      </c>
      <c r="G2082" s="15">
        <f t="shared" si="140"/>
        <v>2</v>
      </c>
      <c r="H2082" s="49">
        <v>0.16</v>
      </c>
      <c r="I2082" s="89">
        <f t="shared" si="137"/>
        <v>416.60000000000008</v>
      </c>
      <c r="J2082" s="89"/>
    </row>
    <row r="2083" spans="1:10" x14ac:dyDescent="0.35">
      <c r="A2083" s="15" t="str">
        <f>Pivot!A2085</f>
        <v>10609001845847</v>
      </c>
      <c r="B2083" s="90">
        <f>Pivot!B2085</f>
        <v>41387</v>
      </c>
      <c r="C2083" s="15">
        <f>Pivot!C2085</f>
        <v>2</v>
      </c>
      <c r="D2083" s="118">
        <f>Pivot!D2085</f>
        <v>49.284999999999997</v>
      </c>
      <c r="E2083" s="15">
        <f t="shared" si="138"/>
        <v>1</v>
      </c>
      <c r="F2083" s="15">
        <f t="shared" si="139"/>
        <v>1</v>
      </c>
      <c r="G2083" s="15">
        <f t="shared" si="140"/>
        <v>3</v>
      </c>
      <c r="H2083" s="49">
        <v>0.37</v>
      </c>
      <c r="I2083" s="89">
        <f t="shared" si="137"/>
        <v>98.57</v>
      </c>
      <c r="J2083" s="89"/>
    </row>
    <row r="2084" spans="1:10" x14ac:dyDescent="0.35">
      <c r="A2084" s="15" t="str">
        <f>Pivot!A2086</f>
        <v>10609001845920</v>
      </c>
      <c r="B2084" s="90">
        <f>Pivot!B2086</f>
        <v>41529</v>
      </c>
      <c r="C2084" s="15">
        <f>Pivot!C2086</f>
        <v>3</v>
      </c>
      <c r="D2084" s="118">
        <f>Pivot!D2086</f>
        <v>26.233333333333334</v>
      </c>
      <c r="E2084" s="15">
        <f t="shared" si="138"/>
        <v>3</v>
      </c>
      <c r="F2084" s="15">
        <f t="shared" si="139"/>
        <v>1</v>
      </c>
      <c r="G2084" s="15">
        <f t="shared" si="140"/>
        <v>2</v>
      </c>
      <c r="H2084" s="49">
        <v>0.66</v>
      </c>
      <c r="I2084" s="89">
        <f t="shared" si="137"/>
        <v>78.7</v>
      </c>
      <c r="J2084" s="89"/>
    </row>
    <row r="2085" spans="1:10" x14ac:dyDescent="0.35">
      <c r="A2085" s="15" t="str">
        <f>Pivot!A2087</f>
        <v>10609001846001</v>
      </c>
      <c r="B2085" s="90">
        <f>Pivot!B2087</f>
        <v>41454</v>
      </c>
      <c r="C2085" s="15">
        <f>Pivot!C2087</f>
        <v>5</v>
      </c>
      <c r="D2085" s="118">
        <f>Pivot!D2087</f>
        <v>51.411999999999999</v>
      </c>
      <c r="E2085" s="15">
        <f t="shared" si="138"/>
        <v>2</v>
      </c>
      <c r="F2085" s="15">
        <f t="shared" si="139"/>
        <v>1</v>
      </c>
      <c r="G2085" s="15">
        <f t="shared" si="140"/>
        <v>3</v>
      </c>
      <c r="H2085" s="49">
        <v>0.83</v>
      </c>
      <c r="I2085" s="89">
        <f t="shared" si="137"/>
        <v>257.06</v>
      </c>
      <c r="J2085" s="89"/>
    </row>
    <row r="2086" spans="1:10" x14ac:dyDescent="0.35">
      <c r="A2086" s="15" t="str">
        <f>Pivot!A2088</f>
        <v>10609001846183</v>
      </c>
      <c r="B2086" s="90">
        <f>Pivot!B2088</f>
        <v>41292</v>
      </c>
      <c r="C2086" s="15">
        <f>Pivot!C2088</f>
        <v>1</v>
      </c>
      <c r="D2086" s="118">
        <f>Pivot!D2088</f>
        <v>10.199999999999999</v>
      </c>
      <c r="E2086" s="15">
        <f t="shared" si="138"/>
        <v>1</v>
      </c>
      <c r="F2086" s="15">
        <f t="shared" si="139"/>
        <v>1</v>
      </c>
      <c r="G2086" s="15">
        <f t="shared" si="140"/>
        <v>2</v>
      </c>
      <c r="H2086" s="49">
        <v>0.38</v>
      </c>
      <c r="I2086" s="89">
        <f t="shared" si="137"/>
        <v>10.199999999999999</v>
      </c>
      <c r="J2086" s="89"/>
    </row>
    <row r="2087" spans="1:10" x14ac:dyDescent="0.35">
      <c r="A2087" s="15" t="str">
        <f>Pivot!A2089</f>
        <v>10609001846266</v>
      </c>
      <c r="B2087" s="90">
        <f>Pivot!B2089</f>
        <v>41367</v>
      </c>
      <c r="C2087" s="15">
        <f>Pivot!C2089</f>
        <v>2</v>
      </c>
      <c r="D2087" s="118">
        <f>Pivot!D2089</f>
        <v>13.35</v>
      </c>
      <c r="E2087" s="15">
        <f t="shared" si="138"/>
        <v>1</v>
      </c>
      <c r="F2087" s="15">
        <f t="shared" si="139"/>
        <v>1</v>
      </c>
      <c r="G2087" s="15">
        <f t="shared" si="140"/>
        <v>2</v>
      </c>
      <c r="H2087" s="49">
        <v>0.33</v>
      </c>
      <c r="I2087" s="89">
        <f t="shared" si="137"/>
        <v>26.7</v>
      </c>
      <c r="J2087" s="89"/>
    </row>
    <row r="2088" spans="1:10" x14ac:dyDescent="0.35">
      <c r="A2088" s="15" t="str">
        <f>Pivot!A2090</f>
        <v>10609001846340</v>
      </c>
      <c r="B2088" s="90">
        <f>Pivot!B2090</f>
        <v>41546</v>
      </c>
      <c r="C2088" s="15">
        <f>Pivot!C2090</f>
        <v>4</v>
      </c>
      <c r="D2088" s="118">
        <f>Pivot!D2090</f>
        <v>29.45</v>
      </c>
      <c r="E2088" s="15">
        <f t="shared" si="138"/>
        <v>3</v>
      </c>
      <c r="F2088" s="15">
        <f t="shared" si="139"/>
        <v>1</v>
      </c>
      <c r="G2088" s="15">
        <f t="shared" si="140"/>
        <v>2</v>
      </c>
      <c r="H2088" s="49">
        <v>0.61</v>
      </c>
      <c r="I2088" s="89">
        <f t="shared" si="137"/>
        <v>117.8</v>
      </c>
      <c r="J2088" s="89"/>
    </row>
    <row r="2089" spans="1:10" x14ac:dyDescent="0.35">
      <c r="A2089" s="15" t="str">
        <f>Pivot!A2091</f>
        <v>10609001846423</v>
      </c>
      <c r="B2089" s="90">
        <f>Pivot!B2091</f>
        <v>41471</v>
      </c>
      <c r="C2089" s="15">
        <f>Pivot!C2091</f>
        <v>6</v>
      </c>
      <c r="D2089" s="118">
        <f>Pivot!D2091</f>
        <v>34.491666666666667</v>
      </c>
      <c r="E2089" s="15">
        <f t="shared" si="138"/>
        <v>2</v>
      </c>
      <c r="F2089" s="15">
        <f t="shared" si="139"/>
        <v>1</v>
      </c>
      <c r="G2089" s="15">
        <f t="shared" si="140"/>
        <v>2</v>
      </c>
      <c r="H2089" s="49">
        <v>0.62</v>
      </c>
      <c r="I2089" s="89">
        <f t="shared" si="137"/>
        <v>206.95</v>
      </c>
      <c r="J2089" s="89"/>
    </row>
    <row r="2090" spans="1:10" x14ac:dyDescent="0.35">
      <c r="A2090" s="15" t="str">
        <f>Pivot!A2092</f>
        <v>10609001846597</v>
      </c>
      <c r="B2090" s="90">
        <f>Pivot!B2092</f>
        <v>41423</v>
      </c>
      <c r="C2090" s="15">
        <f>Pivot!C2092</f>
        <v>19</v>
      </c>
      <c r="D2090" s="118">
        <f>Pivot!D2092</f>
        <v>13.576842105263154</v>
      </c>
      <c r="E2090" s="15">
        <f t="shared" si="138"/>
        <v>2</v>
      </c>
      <c r="F2090" s="15">
        <f t="shared" si="139"/>
        <v>2</v>
      </c>
      <c r="G2090" s="15">
        <f t="shared" si="140"/>
        <v>2</v>
      </c>
      <c r="H2090" s="49">
        <v>0.86</v>
      </c>
      <c r="I2090" s="89">
        <f t="shared" si="137"/>
        <v>257.95999999999992</v>
      </c>
      <c r="J2090" s="89"/>
    </row>
    <row r="2091" spans="1:10" x14ac:dyDescent="0.35">
      <c r="A2091" s="15" t="str">
        <f>Pivot!A2093</f>
        <v>10609001846670</v>
      </c>
      <c r="B2091" s="90">
        <f>Pivot!B2093</f>
        <v>41538</v>
      </c>
      <c r="C2091" s="15">
        <f>Pivot!C2093</f>
        <v>7</v>
      </c>
      <c r="D2091" s="118">
        <f>Pivot!D2093</f>
        <v>38.307142857142864</v>
      </c>
      <c r="E2091" s="15">
        <f t="shared" si="138"/>
        <v>3</v>
      </c>
      <c r="F2091" s="15">
        <f t="shared" si="139"/>
        <v>1</v>
      </c>
      <c r="G2091" s="15">
        <f t="shared" si="140"/>
        <v>2</v>
      </c>
      <c r="H2091" s="49">
        <v>0.52</v>
      </c>
      <c r="I2091" s="89">
        <f t="shared" si="137"/>
        <v>268.15000000000003</v>
      </c>
      <c r="J2091" s="89"/>
    </row>
    <row r="2092" spans="1:10" x14ac:dyDescent="0.35">
      <c r="A2092" s="15" t="str">
        <f>Pivot!A2094</f>
        <v>10609001846837</v>
      </c>
      <c r="B2092" s="90">
        <f>Pivot!B2094</f>
        <v>41301</v>
      </c>
      <c r="C2092" s="15">
        <f>Pivot!C2094</f>
        <v>2</v>
      </c>
      <c r="D2092" s="118">
        <f>Pivot!D2094</f>
        <v>36.049999999999997</v>
      </c>
      <c r="E2092" s="15">
        <f t="shared" si="138"/>
        <v>1</v>
      </c>
      <c r="F2092" s="15">
        <f t="shared" si="139"/>
        <v>1</v>
      </c>
      <c r="G2092" s="15">
        <f t="shared" si="140"/>
        <v>2</v>
      </c>
      <c r="H2092" s="49">
        <v>0.68</v>
      </c>
      <c r="I2092" s="89">
        <f t="shared" si="137"/>
        <v>72.099999999999994</v>
      </c>
      <c r="J2092" s="89"/>
    </row>
    <row r="2093" spans="1:10" x14ac:dyDescent="0.35">
      <c r="A2093" s="15" t="str">
        <f>Pivot!A2095</f>
        <v>10609001846910</v>
      </c>
      <c r="B2093" s="90">
        <f>Pivot!B2095</f>
        <v>41573</v>
      </c>
      <c r="C2093" s="15">
        <f>Pivot!C2095</f>
        <v>15</v>
      </c>
      <c r="D2093" s="118">
        <f>Pivot!D2095</f>
        <v>24.923333333333328</v>
      </c>
      <c r="E2093" s="15">
        <f t="shared" si="138"/>
        <v>3</v>
      </c>
      <c r="F2093" s="15">
        <f t="shared" si="139"/>
        <v>2</v>
      </c>
      <c r="G2093" s="15">
        <f t="shared" si="140"/>
        <v>2</v>
      </c>
      <c r="H2093" s="49">
        <v>0.27</v>
      </c>
      <c r="I2093" s="89">
        <f t="shared" si="137"/>
        <v>373.84999999999991</v>
      </c>
      <c r="J2093" s="89"/>
    </row>
    <row r="2094" spans="1:10" x14ac:dyDescent="0.35">
      <c r="A2094" s="15" t="str">
        <f>Pivot!A2096</f>
        <v>10609001847090</v>
      </c>
      <c r="B2094" s="90">
        <f>Pivot!B2096</f>
        <v>41493</v>
      </c>
      <c r="C2094" s="15">
        <f>Pivot!C2096</f>
        <v>3</v>
      </c>
      <c r="D2094" s="118">
        <f>Pivot!D2096</f>
        <v>37.233333333333327</v>
      </c>
      <c r="E2094" s="15">
        <f t="shared" si="138"/>
        <v>2</v>
      </c>
      <c r="F2094" s="15">
        <f t="shared" si="139"/>
        <v>1</v>
      </c>
      <c r="G2094" s="15">
        <f t="shared" si="140"/>
        <v>2</v>
      </c>
      <c r="H2094" s="49">
        <v>0.47</v>
      </c>
      <c r="I2094" s="89">
        <f t="shared" si="137"/>
        <v>111.69999999999999</v>
      </c>
      <c r="J2094" s="89"/>
    </row>
    <row r="2095" spans="1:10" x14ac:dyDescent="0.35">
      <c r="A2095" s="15" t="str">
        <f>Pivot!A2097</f>
        <v>10609001847173</v>
      </c>
      <c r="B2095" s="90">
        <f>Pivot!B2097</f>
        <v>41300</v>
      </c>
      <c r="C2095" s="15">
        <f>Pivot!C2097</f>
        <v>1</v>
      </c>
      <c r="D2095" s="118">
        <f>Pivot!D2097</f>
        <v>54.2</v>
      </c>
      <c r="E2095" s="15">
        <f t="shared" si="138"/>
        <v>1</v>
      </c>
      <c r="F2095" s="15">
        <f t="shared" si="139"/>
        <v>1</v>
      </c>
      <c r="G2095" s="15">
        <f t="shared" si="140"/>
        <v>3</v>
      </c>
      <c r="H2095" s="49">
        <v>0.34</v>
      </c>
      <c r="I2095" s="89">
        <f t="shared" si="137"/>
        <v>54.2</v>
      </c>
      <c r="J2095" s="89"/>
    </row>
    <row r="2096" spans="1:10" x14ac:dyDescent="0.35">
      <c r="A2096" s="15" t="str">
        <f>Pivot!A2098</f>
        <v>10609001847256</v>
      </c>
      <c r="B2096" s="90">
        <f>Pivot!B2098</f>
        <v>41300</v>
      </c>
      <c r="C2096" s="15">
        <f>Pivot!C2098</f>
        <v>1</v>
      </c>
      <c r="D2096" s="118">
        <f>Pivot!D2098</f>
        <v>51.4</v>
      </c>
      <c r="E2096" s="15">
        <f t="shared" si="138"/>
        <v>1</v>
      </c>
      <c r="F2096" s="15">
        <f t="shared" si="139"/>
        <v>1</v>
      </c>
      <c r="G2096" s="15">
        <f t="shared" si="140"/>
        <v>3</v>
      </c>
      <c r="H2096" s="49">
        <v>0.59</v>
      </c>
      <c r="I2096" s="89">
        <f t="shared" si="137"/>
        <v>51.4</v>
      </c>
      <c r="J2096" s="89"/>
    </row>
    <row r="2097" spans="1:10" x14ac:dyDescent="0.35">
      <c r="A2097" s="15" t="str">
        <f>Pivot!A2099</f>
        <v>10609001847330</v>
      </c>
      <c r="B2097" s="90">
        <f>Pivot!B2099</f>
        <v>41496</v>
      </c>
      <c r="C2097" s="15">
        <f>Pivot!C2099</f>
        <v>4</v>
      </c>
      <c r="D2097" s="118">
        <f>Pivot!D2099</f>
        <v>23.674999999999997</v>
      </c>
      <c r="E2097" s="15">
        <f t="shared" si="138"/>
        <v>2</v>
      </c>
      <c r="F2097" s="15">
        <f t="shared" si="139"/>
        <v>1</v>
      </c>
      <c r="G2097" s="15">
        <f t="shared" si="140"/>
        <v>2</v>
      </c>
      <c r="H2097" s="49">
        <v>0.46</v>
      </c>
      <c r="I2097" s="89">
        <f t="shared" si="137"/>
        <v>94.699999999999989</v>
      </c>
      <c r="J2097" s="89"/>
    </row>
    <row r="2098" spans="1:10" x14ac:dyDescent="0.35">
      <c r="A2098" s="15" t="str">
        <f>Pivot!A2100</f>
        <v>10609001847413</v>
      </c>
      <c r="B2098" s="90">
        <f>Pivot!B2100</f>
        <v>41397</v>
      </c>
      <c r="C2098" s="15">
        <f>Pivot!C2100</f>
        <v>2</v>
      </c>
      <c r="D2098" s="118">
        <f>Pivot!D2100</f>
        <v>37.950000000000003</v>
      </c>
      <c r="E2098" s="15">
        <f t="shared" si="138"/>
        <v>2</v>
      </c>
      <c r="F2098" s="15">
        <f t="shared" si="139"/>
        <v>1</v>
      </c>
      <c r="G2098" s="15">
        <f t="shared" si="140"/>
        <v>2</v>
      </c>
      <c r="H2098" s="49">
        <v>0.36</v>
      </c>
      <c r="I2098" s="89">
        <f t="shared" si="137"/>
        <v>75.900000000000006</v>
      </c>
      <c r="J2098" s="89"/>
    </row>
    <row r="2099" spans="1:10" x14ac:dyDescent="0.35">
      <c r="A2099" s="15" t="str">
        <f>Pivot!A2101</f>
        <v>10609001847587</v>
      </c>
      <c r="B2099" s="90">
        <f>Pivot!B2101</f>
        <v>41338</v>
      </c>
      <c r="C2099" s="15">
        <f>Pivot!C2101</f>
        <v>2</v>
      </c>
      <c r="D2099" s="118">
        <f>Pivot!D2101</f>
        <v>54.125</v>
      </c>
      <c r="E2099" s="15">
        <f t="shared" si="138"/>
        <v>1</v>
      </c>
      <c r="F2099" s="15">
        <f t="shared" si="139"/>
        <v>1</v>
      </c>
      <c r="G2099" s="15">
        <f t="shared" si="140"/>
        <v>3</v>
      </c>
      <c r="H2099" s="49">
        <v>0.68</v>
      </c>
      <c r="I2099" s="89">
        <f t="shared" si="137"/>
        <v>108.25</v>
      </c>
      <c r="J2099" s="89"/>
    </row>
    <row r="2100" spans="1:10" x14ac:dyDescent="0.35">
      <c r="A2100" s="15" t="str">
        <f>Pivot!A2102</f>
        <v>10609001847660</v>
      </c>
      <c r="B2100" s="90">
        <f>Pivot!B2102</f>
        <v>41297</v>
      </c>
      <c r="C2100" s="15">
        <f>Pivot!C2102</f>
        <v>1</v>
      </c>
      <c r="D2100" s="118">
        <f>Pivot!D2102</f>
        <v>41.65</v>
      </c>
      <c r="E2100" s="15">
        <f t="shared" si="138"/>
        <v>1</v>
      </c>
      <c r="F2100" s="15">
        <f t="shared" si="139"/>
        <v>1</v>
      </c>
      <c r="G2100" s="15">
        <f t="shared" si="140"/>
        <v>3</v>
      </c>
      <c r="H2100" s="49">
        <v>0.18</v>
      </c>
      <c r="I2100" s="89">
        <f t="shared" si="137"/>
        <v>41.65</v>
      </c>
      <c r="J2100" s="89"/>
    </row>
    <row r="2101" spans="1:10" x14ac:dyDescent="0.35">
      <c r="A2101" s="15" t="str">
        <f>Pivot!A2103</f>
        <v>10609001847744</v>
      </c>
      <c r="B2101" s="90">
        <f>Pivot!B2103</f>
        <v>41441</v>
      </c>
      <c r="C2101" s="15">
        <f>Pivot!C2103</f>
        <v>4</v>
      </c>
      <c r="D2101" s="118">
        <f>Pivot!D2103</f>
        <v>43</v>
      </c>
      <c r="E2101" s="15">
        <f t="shared" si="138"/>
        <v>2</v>
      </c>
      <c r="F2101" s="15">
        <f t="shared" si="139"/>
        <v>1</v>
      </c>
      <c r="G2101" s="15">
        <f t="shared" si="140"/>
        <v>3</v>
      </c>
      <c r="H2101" s="49">
        <v>0.22</v>
      </c>
      <c r="I2101" s="89">
        <f t="shared" si="137"/>
        <v>172</v>
      </c>
      <c r="J2101" s="89"/>
    </row>
    <row r="2102" spans="1:10" x14ac:dyDescent="0.35">
      <c r="A2102" s="15" t="str">
        <f>Pivot!A2104</f>
        <v>10609001847827</v>
      </c>
      <c r="B2102" s="90">
        <f>Pivot!B2104</f>
        <v>41328</v>
      </c>
      <c r="C2102" s="15">
        <f>Pivot!C2104</f>
        <v>2</v>
      </c>
      <c r="D2102" s="118">
        <f>Pivot!D2104</f>
        <v>15.344999999999999</v>
      </c>
      <c r="E2102" s="15">
        <f t="shared" si="138"/>
        <v>1</v>
      </c>
      <c r="F2102" s="15">
        <f t="shared" si="139"/>
        <v>1</v>
      </c>
      <c r="G2102" s="15">
        <f t="shared" si="140"/>
        <v>2</v>
      </c>
      <c r="H2102" s="49">
        <v>0.2</v>
      </c>
      <c r="I2102" s="89">
        <f t="shared" si="137"/>
        <v>30.689999999999998</v>
      </c>
      <c r="J2102" s="89"/>
    </row>
    <row r="2103" spans="1:10" x14ac:dyDescent="0.35">
      <c r="A2103" s="15" t="str">
        <f>Pivot!A2105</f>
        <v>10609001847900</v>
      </c>
      <c r="B2103" s="90">
        <f>Pivot!B2105</f>
        <v>41540</v>
      </c>
      <c r="C2103" s="15">
        <f>Pivot!C2105</f>
        <v>4</v>
      </c>
      <c r="D2103" s="118">
        <f>Pivot!D2105</f>
        <v>34.612499999999997</v>
      </c>
      <c r="E2103" s="15">
        <f t="shared" si="138"/>
        <v>3</v>
      </c>
      <c r="F2103" s="15">
        <f t="shared" si="139"/>
        <v>1</v>
      </c>
      <c r="G2103" s="15">
        <f t="shared" si="140"/>
        <v>2</v>
      </c>
      <c r="H2103" s="49">
        <v>7.0000000000000007E-2</v>
      </c>
      <c r="I2103" s="89">
        <f t="shared" si="137"/>
        <v>138.44999999999999</v>
      </c>
      <c r="J2103" s="89"/>
    </row>
    <row r="2104" spans="1:10" x14ac:dyDescent="0.35">
      <c r="A2104" s="15" t="str">
        <f>Pivot!A2106</f>
        <v>10609001848080</v>
      </c>
      <c r="B2104" s="90">
        <f>Pivot!B2106</f>
        <v>41292</v>
      </c>
      <c r="C2104" s="15">
        <f>Pivot!C2106</f>
        <v>1</v>
      </c>
      <c r="D2104" s="118">
        <f>Pivot!D2106</f>
        <v>30.95</v>
      </c>
      <c r="E2104" s="15">
        <f t="shared" si="138"/>
        <v>1</v>
      </c>
      <c r="F2104" s="15">
        <f t="shared" si="139"/>
        <v>1</v>
      </c>
      <c r="G2104" s="15">
        <f t="shared" si="140"/>
        <v>2</v>
      </c>
      <c r="H2104" s="49">
        <v>0.65</v>
      </c>
      <c r="I2104" s="89">
        <f t="shared" si="137"/>
        <v>30.95</v>
      </c>
      <c r="J2104" s="89"/>
    </row>
    <row r="2105" spans="1:10" x14ac:dyDescent="0.35">
      <c r="A2105" s="15" t="str">
        <f>Pivot!A2107</f>
        <v>10609001848163</v>
      </c>
      <c r="B2105" s="90">
        <f>Pivot!B2107</f>
        <v>41417</v>
      </c>
      <c r="C2105" s="15">
        <f>Pivot!C2107</f>
        <v>3</v>
      </c>
      <c r="D2105" s="118">
        <f>Pivot!D2107</f>
        <v>26.700000000000003</v>
      </c>
      <c r="E2105" s="15">
        <f t="shared" si="138"/>
        <v>2</v>
      </c>
      <c r="F2105" s="15">
        <f t="shared" si="139"/>
        <v>1</v>
      </c>
      <c r="G2105" s="15">
        <f t="shared" si="140"/>
        <v>2</v>
      </c>
      <c r="H2105" s="49">
        <v>0.48</v>
      </c>
      <c r="I2105" s="89">
        <f t="shared" si="137"/>
        <v>80.100000000000009</v>
      </c>
      <c r="J2105" s="89"/>
    </row>
    <row r="2106" spans="1:10" x14ac:dyDescent="0.35">
      <c r="A2106" s="15" t="str">
        <f>Pivot!A2108</f>
        <v>10609001848247</v>
      </c>
      <c r="B2106" s="90">
        <f>Pivot!B2108</f>
        <v>41531</v>
      </c>
      <c r="C2106" s="15">
        <f>Pivot!C2108</f>
        <v>6</v>
      </c>
      <c r="D2106" s="118">
        <f>Pivot!D2108</f>
        <v>53.75</v>
      </c>
      <c r="E2106" s="15">
        <f t="shared" si="138"/>
        <v>3</v>
      </c>
      <c r="F2106" s="15">
        <f t="shared" si="139"/>
        <v>1</v>
      </c>
      <c r="G2106" s="15">
        <f t="shared" si="140"/>
        <v>3</v>
      </c>
      <c r="H2106" s="49">
        <v>0.09</v>
      </c>
      <c r="I2106" s="89">
        <f t="shared" si="137"/>
        <v>322.5</v>
      </c>
      <c r="J2106" s="89"/>
    </row>
    <row r="2107" spans="1:10" x14ac:dyDescent="0.35">
      <c r="A2107" s="15" t="str">
        <f>Pivot!A2109</f>
        <v>10609001848320</v>
      </c>
      <c r="B2107" s="90">
        <f>Pivot!B2109</f>
        <v>41579</v>
      </c>
      <c r="C2107" s="15">
        <f>Pivot!C2109</f>
        <v>12</v>
      </c>
      <c r="D2107" s="118">
        <f>Pivot!D2109</f>
        <v>33.550833333333323</v>
      </c>
      <c r="E2107" s="15">
        <f t="shared" si="138"/>
        <v>3</v>
      </c>
      <c r="F2107" s="15">
        <f t="shared" si="139"/>
        <v>2</v>
      </c>
      <c r="G2107" s="15">
        <f t="shared" si="140"/>
        <v>2</v>
      </c>
      <c r="H2107" s="49">
        <v>0.84</v>
      </c>
      <c r="I2107" s="89">
        <f t="shared" si="137"/>
        <v>402.6099999999999</v>
      </c>
      <c r="J2107" s="89"/>
    </row>
    <row r="2108" spans="1:10" x14ac:dyDescent="0.35">
      <c r="A2108" s="15" t="str">
        <f>Pivot!A2110</f>
        <v>10609001848403</v>
      </c>
      <c r="B2108" s="90">
        <f>Pivot!B2110</f>
        <v>41517</v>
      </c>
      <c r="C2108" s="15">
        <f>Pivot!C2110</f>
        <v>5</v>
      </c>
      <c r="D2108" s="118">
        <f>Pivot!D2110</f>
        <v>25.44</v>
      </c>
      <c r="E2108" s="15">
        <f t="shared" si="138"/>
        <v>2</v>
      </c>
      <c r="F2108" s="15">
        <f t="shared" si="139"/>
        <v>1</v>
      </c>
      <c r="G2108" s="15">
        <f t="shared" si="140"/>
        <v>2</v>
      </c>
      <c r="H2108" s="49">
        <v>0.28999999999999998</v>
      </c>
      <c r="I2108" s="89">
        <f t="shared" si="137"/>
        <v>127.2</v>
      </c>
      <c r="J2108" s="89"/>
    </row>
    <row r="2109" spans="1:10" x14ac:dyDescent="0.35">
      <c r="A2109" s="15" t="str">
        <f>Pivot!A2111</f>
        <v>10609001848650</v>
      </c>
      <c r="B2109" s="90">
        <f>Pivot!B2111</f>
        <v>41452</v>
      </c>
      <c r="C2109" s="15">
        <f>Pivot!C2111</f>
        <v>2</v>
      </c>
      <c r="D2109" s="118">
        <f>Pivot!D2111</f>
        <v>35.5</v>
      </c>
      <c r="E2109" s="15">
        <f t="shared" si="138"/>
        <v>2</v>
      </c>
      <c r="F2109" s="15">
        <f t="shared" si="139"/>
        <v>1</v>
      </c>
      <c r="G2109" s="15">
        <f t="shared" si="140"/>
        <v>2</v>
      </c>
      <c r="H2109" s="49">
        <v>0.86</v>
      </c>
      <c r="I2109" s="89">
        <f t="shared" si="137"/>
        <v>71</v>
      </c>
      <c r="J2109" s="89"/>
    </row>
    <row r="2110" spans="1:10" x14ac:dyDescent="0.35">
      <c r="A2110" s="15" t="str">
        <f>Pivot!A2112</f>
        <v>10609001848734</v>
      </c>
      <c r="B2110" s="90">
        <f>Pivot!B2112</f>
        <v>41290</v>
      </c>
      <c r="C2110" s="15">
        <f>Pivot!C2112</f>
        <v>1</v>
      </c>
      <c r="D2110" s="118">
        <f>Pivot!D2112</f>
        <v>35.950000000000003</v>
      </c>
      <c r="E2110" s="15">
        <f t="shared" si="138"/>
        <v>1</v>
      </c>
      <c r="F2110" s="15">
        <f t="shared" si="139"/>
        <v>1</v>
      </c>
      <c r="G2110" s="15">
        <f t="shared" si="140"/>
        <v>2</v>
      </c>
      <c r="H2110" s="49">
        <v>0.32</v>
      </c>
      <c r="I2110" s="89">
        <f t="shared" si="137"/>
        <v>35.950000000000003</v>
      </c>
      <c r="J2110" s="89"/>
    </row>
    <row r="2111" spans="1:10" x14ac:dyDescent="0.35">
      <c r="A2111" s="15" t="str">
        <f>Pivot!A2113</f>
        <v>10609001848817</v>
      </c>
      <c r="B2111" s="90">
        <f>Pivot!B2113</f>
        <v>41402</v>
      </c>
      <c r="C2111" s="15">
        <f>Pivot!C2113</f>
        <v>3</v>
      </c>
      <c r="D2111" s="118">
        <f>Pivot!D2113</f>
        <v>46.183333333333337</v>
      </c>
      <c r="E2111" s="15">
        <f t="shared" si="138"/>
        <v>2</v>
      </c>
      <c r="F2111" s="15">
        <f t="shared" si="139"/>
        <v>1</v>
      </c>
      <c r="G2111" s="15">
        <f t="shared" si="140"/>
        <v>3</v>
      </c>
      <c r="H2111" s="49">
        <v>0</v>
      </c>
      <c r="I2111" s="89">
        <f t="shared" si="137"/>
        <v>138.55000000000001</v>
      </c>
      <c r="J2111" s="89"/>
    </row>
    <row r="2112" spans="1:10" x14ac:dyDescent="0.35">
      <c r="A2112" s="15" t="str">
        <f>Pivot!A2114</f>
        <v>10609001849070</v>
      </c>
      <c r="B2112" s="90">
        <f>Pivot!B2114</f>
        <v>41446</v>
      </c>
      <c r="C2112" s="15">
        <f>Pivot!C2114</f>
        <v>3</v>
      </c>
      <c r="D2112" s="118">
        <f>Pivot!D2114</f>
        <v>43.716666666666669</v>
      </c>
      <c r="E2112" s="15">
        <f t="shared" si="138"/>
        <v>2</v>
      </c>
      <c r="F2112" s="15">
        <f t="shared" si="139"/>
        <v>1</v>
      </c>
      <c r="G2112" s="15">
        <f t="shared" si="140"/>
        <v>3</v>
      </c>
      <c r="H2112" s="49">
        <v>0.09</v>
      </c>
      <c r="I2112" s="89">
        <f t="shared" si="137"/>
        <v>131.15</v>
      </c>
      <c r="J2112" s="89"/>
    </row>
    <row r="2113" spans="1:10" x14ac:dyDescent="0.35">
      <c r="A2113" s="15" t="str">
        <f>Pivot!A2115</f>
        <v>10609001849153</v>
      </c>
      <c r="B2113" s="90">
        <f>Pivot!B2115</f>
        <v>41478</v>
      </c>
      <c r="C2113" s="15">
        <f>Pivot!C2115</f>
        <v>4</v>
      </c>
      <c r="D2113" s="118">
        <f>Pivot!D2115</f>
        <v>26.200000000000003</v>
      </c>
      <c r="E2113" s="15">
        <f t="shared" si="138"/>
        <v>2</v>
      </c>
      <c r="F2113" s="15">
        <f t="shared" si="139"/>
        <v>1</v>
      </c>
      <c r="G2113" s="15">
        <f t="shared" si="140"/>
        <v>2</v>
      </c>
      <c r="H2113" s="49">
        <v>0.7</v>
      </c>
      <c r="I2113" s="89">
        <f t="shared" si="137"/>
        <v>104.80000000000001</v>
      </c>
      <c r="J2113" s="89"/>
    </row>
    <row r="2114" spans="1:10" x14ac:dyDescent="0.35">
      <c r="A2114" s="15" t="str">
        <f>Pivot!A2116</f>
        <v>10609001849237</v>
      </c>
      <c r="B2114" s="90">
        <f>Pivot!B2116</f>
        <v>41298</v>
      </c>
      <c r="C2114" s="15">
        <f>Pivot!C2116</f>
        <v>1</v>
      </c>
      <c r="D2114" s="118">
        <f>Pivot!D2116</f>
        <v>42.55</v>
      </c>
      <c r="E2114" s="15">
        <f t="shared" si="138"/>
        <v>1</v>
      </c>
      <c r="F2114" s="15">
        <f t="shared" si="139"/>
        <v>1</v>
      </c>
      <c r="G2114" s="15">
        <f t="shared" si="140"/>
        <v>3</v>
      </c>
      <c r="H2114" s="49">
        <v>0.56999999999999995</v>
      </c>
      <c r="I2114" s="89">
        <f t="shared" ref="I2114:I2177" si="141">D2114*C2114</f>
        <v>42.55</v>
      </c>
      <c r="J2114" s="89"/>
    </row>
    <row r="2115" spans="1:10" x14ac:dyDescent="0.35">
      <c r="A2115" s="15" t="str">
        <f>Pivot!A2117</f>
        <v>10609001849310</v>
      </c>
      <c r="B2115" s="90">
        <f>Pivot!B2117</f>
        <v>41293</v>
      </c>
      <c r="C2115" s="15">
        <f>Pivot!C2117</f>
        <v>1</v>
      </c>
      <c r="D2115" s="118">
        <f>Pivot!D2117</f>
        <v>41.400000000000006</v>
      </c>
      <c r="E2115" s="15">
        <f t="shared" ref="E2115:E2178" si="142">VLOOKUP(B2115, $K$3:$L$5, 2)</f>
        <v>1</v>
      </c>
      <c r="F2115" s="15">
        <f t="shared" ref="F2115:F2178" si="143">VLOOKUP(C2115,$K$11:$L$13,2)</f>
        <v>1</v>
      </c>
      <c r="G2115" s="15">
        <f t="shared" ref="G2115:G2178" si="144">VLOOKUP(D2115,$K$19:$L$21,2)</f>
        <v>3</v>
      </c>
      <c r="H2115" s="49">
        <v>0.45</v>
      </c>
      <c r="I2115" s="89">
        <f t="shared" si="141"/>
        <v>41.400000000000006</v>
      </c>
      <c r="J2115" s="89"/>
    </row>
    <row r="2116" spans="1:10" x14ac:dyDescent="0.35">
      <c r="A2116" s="15" t="str">
        <f>Pivot!A2118</f>
        <v>10609001849492</v>
      </c>
      <c r="B2116" s="90">
        <f>Pivot!B2118</f>
        <v>41557</v>
      </c>
      <c r="C2116" s="15">
        <f>Pivot!C2118</f>
        <v>6</v>
      </c>
      <c r="D2116" s="118">
        <f>Pivot!D2118</f>
        <v>38.016666666666666</v>
      </c>
      <c r="E2116" s="15">
        <f t="shared" si="142"/>
        <v>3</v>
      </c>
      <c r="F2116" s="15">
        <f t="shared" si="143"/>
        <v>1</v>
      </c>
      <c r="G2116" s="15">
        <f t="shared" si="144"/>
        <v>2</v>
      </c>
      <c r="H2116" s="49">
        <v>0.65</v>
      </c>
      <c r="I2116" s="89">
        <f t="shared" si="141"/>
        <v>228.1</v>
      </c>
      <c r="J2116" s="89"/>
    </row>
    <row r="2117" spans="1:10" x14ac:dyDescent="0.35">
      <c r="A2117" s="15" t="str">
        <f>Pivot!A2119</f>
        <v>10609001849567</v>
      </c>
      <c r="B2117" s="90">
        <f>Pivot!B2119</f>
        <v>41582</v>
      </c>
      <c r="C2117" s="15">
        <f>Pivot!C2119</f>
        <v>1</v>
      </c>
      <c r="D2117" s="118">
        <f>Pivot!D2119</f>
        <v>66.8</v>
      </c>
      <c r="E2117" s="15">
        <f t="shared" si="142"/>
        <v>3</v>
      </c>
      <c r="F2117" s="15">
        <f t="shared" si="143"/>
        <v>1</v>
      </c>
      <c r="G2117" s="15">
        <f t="shared" si="144"/>
        <v>3</v>
      </c>
      <c r="H2117" s="49">
        <v>0.37</v>
      </c>
      <c r="I2117" s="89">
        <f t="shared" si="141"/>
        <v>66.8</v>
      </c>
      <c r="J2117" s="89"/>
    </row>
    <row r="2118" spans="1:10" x14ac:dyDescent="0.35">
      <c r="A2118" s="15" t="str">
        <f>Pivot!A2120</f>
        <v>10609001849641</v>
      </c>
      <c r="B2118" s="90">
        <f>Pivot!B2120</f>
        <v>41498</v>
      </c>
      <c r="C2118" s="15">
        <f>Pivot!C2120</f>
        <v>3</v>
      </c>
      <c r="D2118" s="118">
        <f>Pivot!D2120</f>
        <v>33.18333333333333</v>
      </c>
      <c r="E2118" s="15">
        <f t="shared" si="142"/>
        <v>2</v>
      </c>
      <c r="F2118" s="15">
        <f t="shared" si="143"/>
        <v>1</v>
      </c>
      <c r="G2118" s="15">
        <f t="shared" si="144"/>
        <v>2</v>
      </c>
      <c r="H2118" s="49">
        <v>0.36</v>
      </c>
      <c r="I2118" s="89">
        <f t="shared" si="141"/>
        <v>99.549999999999983</v>
      </c>
      <c r="J2118" s="89"/>
    </row>
    <row r="2119" spans="1:10" x14ac:dyDescent="0.35">
      <c r="A2119" s="15" t="str">
        <f>Pivot!A2121</f>
        <v>10609001849724</v>
      </c>
      <c r="B2119" s="90">
        <f>Pivot!B2121</f>
        <v>41573</v>
      </c>
      <c r="C2119" s="15">
        <f>Pivot!C2121</f>
        <v>7</v>
      </c>
      <c r="D2119" s="118">
        <f>Pivot!D2121</f>
        <v>39.807142857142857</v>
      </c>
      <c r="E2119" s="15">
        <f t="shared" si="142"/>
        <v>3</v>
      </c>
      <c r="F2119" s="15">
        <f t="shared" si="143"/>
        <v>1</v>
      </c>
      <c r="G2119" s="15">
        <f t="shared" si="144"/>
        <v>2</v>
      </c>
      <c r="H2119" s="49">
        <v>0.2</v>
      </c>
      <c r="I2119" s="89">
        <f t="shared" si="141"/>
        <v>278.64999999999998</v>
      </c>
      <c r="J2119" s="89"/>
    </row>
    <row r="2120" spans="1:10" x14ac:dyDescent="0.35">
      <c r="A2120" s="15" t="str">
        <f>Pivot!A2122</f>
        <v>10609001849807</v>
      </c>
      <c r="B2120" s="90">
        <f>Pivot!B2122</f>
        <v>41388</v>
      </c>
      <c r="C2120" s="15">
        <f>Pivot!C2122</f>
        <v>1</v>
      </c>
      <c r="D2120" s="118">
        <f>Pivot!D2122</f>
        <v>36.099999999999994</v>
      </c>
      <c r="E2120" s="15">
        <f t="shared" si="142"/>
        <v>1</v>
      </c>
      <c r="F2120" s="15">
        <f t="shared" si="143"/>
        <v>1</v>
      </c>
      <c r="G2120" s="15">
        <f t="shared" si="144"/>
        <v>2</v>
      </c>
      <c r="H2120" s="49">
        <v>0.6</v>
      </c>
      <c r="I2120" s="89">
        <f t="shared" si="141"/>
        <v>36.099999999999994</v>
      </c>
      <c r="J2120" s="89"/>
    </row>
    <row r="2121" spans="1:10" x14ac:dyDescent="0.35">
      <c r="A2121" s="15" t="str">
        <f>Pivot!A2123</f>
        <v>10609001849989</v>
      </c>
      <c r="B2121" s="90">
        <f>Pivot!B2123</f>
        <v>41313</v>
      </c>
      <c r="C2121" s="15">
        <f>Pivot!C2123</f>
        <v>2</v>
      </c>
      <c r="D2121" s="118">
        <f>Pivot!D2123</f>
        <v>53.35</v>
      </c>
      <c r="E2121" s="15">
        <f t="shared" si="142"/>
        <v>1</v>
      </c>
      <c r="F2121" s="15">
        <f t="shared" si="143"/>
        <v>1</v>
      </c>
      <c r="G2121" s="15">
        <f t="shared" si="144"/>
        <v>3</v>
      </c>
      <c r="H2121" s="49">
        <v>0.73</v>
      </c>
      <c r="I2121" s="89">
        <f t="shared" si="141"/>
        <v>106.7</v>
      </c>
      <c r="J2121" s="89"/>
    </row>
    <row r="2122" spans="1:10" x14ac:dyDescent="0.35">
      <c r="A2122" s="15" t="str">
        <f>Pivot!A2124</f>
        <v>10609001850037</v>
      </c>
      <c r="B2122" s="90">
        <f>Pivot!B2124</f>
        <v>41301</v>
      </c>
      <c r="C2122" s="15">
        <f>Pivot!C2124</f>
        <v>1</v>
      </c>
      <c r="D2122" s="118">
        <f>Pivot!D2124</f>
        <v>39.700000000000003</v>
      </c>
      <c r="E2122" s="15">
        <f t="shared" si="142"/>
        <v>1</v>
      </c>
      <c r="F2122" s="15">
        <f t="shared" si="143"/>
        <v>1</v>
      </c>
      <c r="G2122" s="15">
        <f t="shared" si="144"/>
        <v>2</v>
      </c>
      <c r="H2122" s="49">
        <v>0.22</v>
      </c>
      <c r="I2122" s="89">
        <f t="shared" si="141"/>
        <v>39.700000000000003</v>
      </c>
      <c r="J2122" s="89"/>
    </row>
    <row r="2123" spans="1:10" x14ac:dyDescent="0.35">
      <c r="A2123" s="15" t="str">
        <f>Pivot!A2125</f>
        <v>10609001850110</v>
      </c>
      <c r="B2123" s="90">
        <f>Pivot!B2125</f>
        <v>41362</v>
      </c>
      <c r="C2123" s="15">
        <f>Pivot!C2125</f>
        <v>3</v>
      </c>
      <c r="D2123" s="118">
        <f>Pivot!D2125</f>
        <v>49.85</v>
      </c>
      <c r="E2123" s="15">
        <f t="shared" si="142"/>
        <v>1</v>
      </c>
      <c r="F2123" s="15">
        <f t="shared" si="143"/>
        <v>1</v>
      </c>
      <c r="G2123" s="15">
        <f t="shared" si="144"/>
        <v>3</v>
      </c>
      <c r="H2123" s="49">
        <v>0.62</v>
      </c>
      <c r="I2123" s="89">
        <f t="shared" si="141"/>
        <v>149.55000000000001</v>
      </c>
      <c r="J2123" s="89"/>
    </row>
    <row r="2124" spans="1:10" x14ac:dyDescent="0.35">
      <c r="A2124" s="15" t="str">
        <f>Pivot!A2126</f>
        <v>10609001850292</v>
      </c>
      <c r="B2124" s="90">
        <f>Pivot!B2126</f>
        <v>41289</v>
      </c>
      <c r="C2124" s="15">
        <f>Pivot!C2126</f>
        <v>1</v>
      </c>
      <c r="D2124" s="118">
        <f>Pivot!D2126</f>
        <v>46.45</v>
      </c>
      <c r="E2124" s="15">
        <f t="shared" si="142"/>
        <v>1</v>
      </c>
      <c r="F2124" s="15">
        <f t="shared" si="143"/>
        <v>1</v>
      </c>
      <c r="G2124" s="15">
        <f t="shared" si="144"/>
        <v>3</v>
      </c>
      <c r="H2124" s="49">
        <v>0.04</v>
      </c>
      <c r="I2124" s="89">
        <f t="shared" si="141"/>
        <v>46.45</v>
      </c>
      <c r="J2124" s="89"/>
    </row>
    <row r="2125" spans="1:10" x14ac:dyDescent="0.35">
      <c r="A2125" s="15" t="str">
        <f>Pivot!A2127</f>
        <v>10609001850375</v>
      </c>
      <c r="B2125" s="90">
        <f>Pivot!B2127</f>
        <v>41550</v>
      </c>
      <c r="C2125" s="15">
        <f>Pivot!C2127</f>
        <v>6</v>
      </c>
      <c r="D2125" s="118">
        <f>Pivot!D2127</f>
        <v>43.050000000000004</v>
      </c>
      <c r="E2125" s="15">
        <f t="shared" si="142"/>
        <v>3</v>
      </c>
      <c r="F2125" s="15">
        <f t="shared" si="143"/>
        <v>1</v>
      </c>
      <c r="G2125" s="15">
        <f t="shared" si="144"/>
        <v>3</v>
      </c>
      <c r="H2125" s="49">
        <v>0.62</v>
      </c>
      <c r="I2125" s="89">
        <f t="shared" si="141"/>
        <v>258.3</v>
      </c>
      <c r="J2125" s="89"/>
    </row>
    <row r="2126" spans="1:10" x14ac:dyDescent="0.35">
      <c r="A2126" s="15" t="str">
        <f>Pivot!A2128</f>
        <v>10609001850458</v>
      </c>
      <c r="B2126" s="90">
        <f>Pivot!B2128</f>
        <v>41285</v>
      </c>
      <c r="C2126" s="15">
        <f>Pivot!C2128</f>
        <v>1</v>
      </c>
      <c r="D2126" s="118">
        <f>Pivot!D2128</f>
        <v>52.15</v>
      </c>
      <c r="E2126" s="15">
        <f t="shared" si="142"/>
        <v>1</v>
      </c>
      <c r="F2126" s="15">
        <f t="shared" si="143"/>
        <v>1</v>
      </c>
      <c r="G2126" s="15">
        <f t="shared" si="144"/>
        <v>3</v>
      </c>
      <c r="H2126" s="49">
        <v>0.48</v>
      </c>
      <c r="I2126" s="89">
        <f t="shared" si="141"/>
        <v>52.15</v>
      </c>
      <c r="J2126" s="89"/>
    </row>
    <row r="2127" spans="1:10" x14ac:dyDescent="0.35">
      <c r="A2127" s="15" t="str">
        <f>Pivot!A2129</f>
        <v>10609001850607</v>
      </c>
      <c r="B2127" s="90">
        <f>Pivot!B2129</f>
        <v>41569</v>
      </c>
      <c r="C2127" s="15">
        <f>Pivot!C2129</f>
        <v>7</v>
      </c>
      <c r="D2127" s="118">
        <f>Pivot!D2129</f>
        <v>51.371428571428567</v>
      </c>
      <c r="E2127" s="15">
        <f t="shared" si="142"/>
        <v>3</v>
      </c>
      <c r="F2127" s="15">
        <f t="shared" si="143"/>
        <v>1</v>
      </c>
      <c r="G2127" s="15">
        <f t="shared" si="144"/>
        <v>3</v>
      </c>
      <c r="H2127" s="49">
        <v>0.99</v>
      </c>
      <c r="I2127" s="89">
        <f t="shared" si="141"/>
        <v>359.59999999999997</v>
      </c>
      <c r="J2127" s="89"/>
    </row>
    <row r="2128" spans="1:10" x14ac:dyDescent="0.35">
      <c r="A2128" s="15" t="str">
        <f>Pivot!A2130</f>
        <v>10609001850789</v>
      </c>
      <c r="B2128" s="90">
        <f>Pivot!B2130</f>
        <v>41321</v>
      </c>
      <c r="C2128" s="15">
        <f>Pivot!C2130</f>
        <v>2</v>
      </c>
      <c r="D2128" s="118">
        <f>Pivot!D2130</f>
        <v>21.799999999999997</v>
      </c>
      <c r="E2128" s="15">
        <f t="shared" si="142"/>
        <v>1</v>
      </c>
      <c r="F2128" s="15">
        <f t="shared" si="143"/>
        <v>1</v>
      </c>
      <c r="G2128" s="15">
        <f t="shared" si="144"/>
        <v>2</v>
      </c>
      <c r="H2128" s="49">
        <v>0.74</v>
      </c>
      <c r="I2128" s="89">
        <f t="shared" si="141"/>
        <v>43.599999999999994</v>
      </c>
      <c r="J2128" s="89"/>
    </row>
    <row r="2129" spans="1:10" x14ac:dyDescent="0.35">
      <c r="A2129" s="15" t="str">
        <f>Pivot!A2131</f>
        <v>10609001850862</v>
      </c>
      <c r="B2129" s="90">
        <f>Pivot!B2131</f>
        <v>41289</v>
      </c>
      <c r="C2129" s="15">
        <f>Pivot!C2131</f>
        <v>1</v>
      </c>
      <c r="D2129" s="118">
        <f>Pivot!D2131</f>
        <v>42.95</v>
      </c>
      <c r="E2129" s="15">
        <f t="shared" si="142"/>
        <v>1</v>
      </c>
      <c r="F2129" s="15">
        <f t="shared" si="143"/>
        <v>1</v>
      </c>
      <c r="G2129" s="15">
        <f t="shared" si="144"/>
        <v>3</v>
      </c>
      <c r="H2129" s="49">
        <v>0.95</v>
      </c>
      <c r="I2129" s="89">
        <f t="shared" si="141"/>
        <v>42.95</v>
      </c>
      <c r="J2129" s="89"/>
    </row>
    <row r="2130" spans="1:10" x14ac:dyDescent="0.35">
      <c r="A2130" s="15" t="str">
        <f>Pivot!A2132</f>
        <v>10609001850946</v>
      </c>
      <c r="B2130" s="90">
        <f>Pivot!B2132</f>
        <v>41498</v>
      </c>
      <c r="C2130" s="15">
        <f>Pivot!C2132</f>
        <v>9</v>
      </c>
      <c r="D2130" s="118">
        <f>Pivot!D2132</f>
        <v>30.315555555555552</v>
      </c>
      <c r="E2130" s="15">
        <f t="shared" si="142"/>
        <v>2</v>
      </c>
      <c r="F2130" s="15">
        <f t="shared" si="143"/>
        <v>1</v>
      </c>
      <c r="G2130" s="15">
        <f t="shared" si="144"/>
        <v>2</v>
      </c>
      <c r="H2130" s="49">
        <v>0.49</v>
      </c>
      <c r="I2130" s="89">
        <f t="shared" si="141"/>
        <v>272.83999999999997</v>
      </c>
      <c r="J2130" s="89"/>
    </row>
    <row r="2131" spans="1:10" x14ac:dyDescent="0.35">
      <c r="A2131" s="15" t="str">
        <f>Pivot!A2133</f>
        <v>10609001851027</v>
      </c>
      <c r="B2131" s="90">
        <f>Pivot!B2133</f>
        <v>41569</v>
      </c>
      <c r="C2131" s="15">
        <f>Pivot!C2133</f>
        <v>7</v>
      </c>
      <c r="D2131" s="118">
        <f>Pivot!D2133</f>
        <v>20.178571428571427</v>
      </c>
      <c r="E2131" s="15">
        <f t="shared" si="142"/>
        <v>3</v>
      </c>
      <c r="F2131" s="15">
        <f t="shared" si="143"/>
        <v>1</v>
      </c>
      <c r="G2131" s="15">
        <f t="shared" si="144"/>
        <v>2</v>
      </c>
      <c r="H2131" s="49">
        <v>0.67</v>
      </c>
      <c r="I2131" s="89">
        <f t="shared" si="141"/>
        <v>141.25</v>
      </c>
      <c r="J2131" s="89"/>
    </row>
    <row r="2132" spans="1:10" x14ac:dyDescent="0.35">
      <c r="A2132" s="15" t="str">
        <f>Pivot!A2134</f>
        <v>10609001851100</v>
      </c>
      <c r="B2132" s="90">
        <f>Pivot!B2134</f>
        <v>41398</v>
      </c>
      <c r="C2132" s="15">
        <f>Pivot!C2134</f>
        <v>2</v>
      </c>
      <c r="D2132" s="118">
        <f>Pivot!D2134</f>
        <v>50.900000000000006</v>
      </c>
      <c r="E2132" s="15">
        <f t="shared" si="142"/>
        <v>2</v>
      </c>
      <c r="F2132" s="15">
        <f t="shared" si="143"/>
        <v>1</v>
      </c>
      <c r="G2132" s="15">
        <f t="shared" si="144"/>
        <v>3</v>
      </c>
      <c r="H2132" s="49">
        <v>0.24</v>
      </c>
      <c r="I2132" s="89">
        <f t="shared" si="141"/>
        <v>101.80000000000001</v>
      </c>
      <c r="J2132" s="89"/>
    </row>
    <row r="2133" spans="1:10" x14ac:dyDescent="0.35">
      <c r="A2133" s="15" t="str">
        <f>Pivot!A2135</f>
        <v>10609001851282</v>
      </c>
      <c r="B2133" s="90">
        <f>Pivot!B2135</f>
        <v>41290</v>
      </c>
      <c r="C2133" s="15">
        <f>Pivot!C2135</f>
        <v>1</v>
      </c>
      <c r="D2133" s="118">
        <f>Pivot!D2135</f>
        <v>10.95</v>
      </c>
      <c r="E2133" s="15">
        <f t="shared" si="142"/>
        <v>1</v>
      </c>
      <c r="F2133" s="15">
        <f t="shared" si="143"/>
        <v>1</v>
      </c>
      <c r="G2133" s="15">
        <f t="shared" si="144"/>
        <v>2</v>
      </c>
      <c r="H2133" s="49">
        <v>0.77</v>
      </c>
      <c r="I2133" s="89">
        <f t="shared" si="141"/>
        <v>10.95</v>
      </c>
      <c r="J2133" s="89"/>
    </row>
    <row r="2134" spans="1:10" x14ac:dyDescent="0.35">
      <c r="A2134" s="15" t="str">
        <f>Pivot!A2136</f>
        <v>10609001851365</v>
      </c>
      <c r="B2134" s="90">
        <f>Pivot!B2136</f>
        <v>41552</v>
      </c>
      <c r="C2134" s="15">
        <f>Pivot!C2136</f>
        <v>5</v>
      </c>
      <c r="D2134" s="118">
        <f>Pivot!D2136</f>
        <v>60.14</v>
      </c>
      <c r="E2134" s="15">
        <f t="shared" si="142"/>
        <v>3</v>
      </c>
      <c r="F2134" s="15">
        <f t="shared" si="143"/>
        <v>1</v>
      </c>
      <c r="G2134" s="15">
        <f t="shared" si="144"/>
        <v>3</v>
      </c>
      <c r="H2134" s="49">
        <v>0.4</v>
      </c>
      <c r="I2134" s="89">
        <f t="shared" si="141"/>
        <v>300.7</v>
      </c>
      <c r="J2134" s="89"/>
    </row>
    <row r="2135" spans="1:10" x14ac:dyDescent="0.35">
      <c r="A2135" s="15" t="str">
        <f>Pivot!A2137</f>
        <v>10609001851449</v>
      </c>
      <c r="B2135" s="90">
        <f>Pivot!B2137</f>
        <v>41306</v>
      </c>
      <c r="C2135" s="15">
        <f>Pivot!C2137</f>
        <v>2</v>
      </c>
      <c r="D2135" s="118">
        <f>Pivot!D2137</f>
        <v>54.075000000000003</v>
      </c>
      <c r="E2135" s="15">
        <f t="shared" si="142"/>
        <v>1</v>
      </c>
      <c r="F2135" s="15">
        <f t="shared" si="143"/>
        <v>1</v>
      </c>
      <c r="G2135" s="15">
        <f t="shared" si="144"/>
        <v>3</v>
      </c>
      <c r="H2135" s="49">
        <v>0.55000000000000004</v>
      </c>
      <c r="I2135" s="89">
        <f t="shared" si="141"/>
        <v>108.15</v>
      </c>
      <c r="J2135" s="89"/>
    </row>
    <row r="2136" spans="1:10" x14ac:dyDescent="0.35">
      <c r="A2136" s="15" t="str">
        <f>Pivot!A2138</f>
        <v>10609001851514</v>
      </c>
      <c r="B2136" s="90">
        <f>Pivot!B2138</f>
        <v>41276</v>
      </c>
      <c r="C2136" s="15">
        <f>Pivot!C2138</f>
        <v>1</v>
      </c>
      <c r="D2136" s="118">
        <f>Pivot!D2138</f>
        <v>35.4</v>
      </c>
      <c r="E2136" s="15">
        <f t="shared" si="142"/>
        <v>1</v>
      </c>
      <c r="F2136" s="15">
        <f t="shared" si="143"/>
        <v>1</v>
      </c>
      <c r="G2136" s="15">
        <f t="shared" si="144"/>
        <v>2</v>
      </c>
      <c r="H2136" s="49">
        <v>0.68</v>
      </c>
      <c r="I2136" s="89">
        <f t="shared" si="141"/>
        <v>35.4</v>
      </c>
      <c r="J2136" s="89"/>
    </row>
    <row r="2137" spans="1:10" x14ac:dyDescent="0.35">
      <c r="A2137" s="15" t="str">
        <f>Pivot!A2139</f>
        <v>10609001851696</v>
      </c>
      <c r="B2137" s="90">
        <f>Pivot!B2139</f>
        <v>41442</v>
      </c>
      <c r="C2137" s="15">
        <f>Pivot!C2139</f>
        <v>4</v>
      </c>
      <c r="D2137" s="118">
        <f>Pivot!D2139</f>
        <v>45.25</v>
      </c>
      <c r="E2137" s="15">
        <f t="shared" si="142"/>
        <v>2</v>
      </c>
      <c r="F2137" s="15">
        <f t="shared" si="143"/>
        <v>1</v>
      </c>
      <c r="G2137" s="15">
        <f t="shared" si="144"/>
        <v>3</v>
      </c>
      <c r="H2137" s="49">
        <v>0.68</v>
      </c>
      <c r="I2137" s="89">
        <f t="shared" si="141"/>
        <v>181</v>
      </c>
      <c r="J2137" s="89"/>
    </row>
    <row r="2138" spans="1:10" x14ac:dyDescent="0.35">
      <c r="A2138" s="15" t="str">
        <f>Pivot!A2140</f>
        <v>10609001851852</v>
      </c>
      <c r="B2138" s="90">
        <f>Pivot!B2140</f>
        <v>41279</v>
      </c>
      <c r="C2138" s="15">
        <f>Pivot!C2140</f>
        <v>1</v>
      </c>
      <c r="D2138" s="118">
        <f>Pivot!D2140</f>
        <v>26.75</v>
      </c>
      <c r="E2138" s="15">
        <f t="shared" si="142"/>
        <v>1</v>
      </c>
      <c r="F2138" s="15">
        <f t="shared" si="143"/>
        <v>1</v>
      </c>
      <c r="G2138" s="15">
        <f t="shared" si="144"/>
        <v>2</v>
      </c>
      <c r="H2138" s="49">
        <v>0.26</v>
      </c>
      <c r="I2138" s="89">
        <f t="shared" si="141"/>
        <v>26.75</v>
      </c>
      <c r="J2138" s="89"/>
    </row>
    <row r="2139" spans="1:10" x14ac:dyDescent="0.35">
      <c r="A2139" s="15" t="str">
        <f>Pivot!A2141</f>
        <v>10609001851936</v>
      </c>
      <c r="B2139" s="90">
        <f>Pivot!B2141</f>
        <v>41532</v>
      </c>
      <c r="C2139" s="15">
        <f>Pivot!C2141</f>
        <v>6</v>
      </c>
      <c r="D2139" s="118">
        <f>Pivot!D2141</f>
        <v>47.391666666666659</v>
      </c>
      <c r="E2139" s="15">
        <f t="shared" si="142"/>
        <v>3</v>
      </c>
      <c r="F2139" s="15">
        <f t="shared" si="143"/>
        <v>1</v>
      </c>
      <c r="G2139" s="15">
        <f t="shared" si="144"/>
        <v>3</v>
      </c>
      <c r="H2139" s="49">
        <v>0.34</v>
      </c>
      <c r="I2139" s="89">
        <f t="shared" si="141"/>
        <v>284.34999999999997</v>
      </c>
      <c r="J2139" s="89"/>
    </row>
    <row r="2140" spans="1:10" x14ac:dyDescent="0.35">
      <c r="A2140" s="15" t="str">
        <f>Pivot!A2142</f>
        <v>10609001852017</v>
      </c>
      <c r="B2140" s="90">
        <f>Pivot!B2142</f>
        <v>41496</v>
      </c>
      <c r="C2140" s="15">
        <f>Pivot!C2142</f>
        <v>13</v>
      </c>
      <c r="D2140" s="118">
        <f>Pivot!D2142</f>
        <v>28.984615384615385</v>
      </c>
      <c r="E2140" s="15">
        <f t="shared" si="142"/>
        <v>2</v>
      </c>
      <c r="F2140" s="15">
        <f t="shared" si="143"/>
        <v>2</v>
      </c>
      <c r="G2140" s="15">
        <f t="shared" si="144"/>
        <v>2</v>
      </c>
      <c r="H2140" s="49">
        <v>0.28000000000000003</v>
      </c>
      <c r="I2140" s="89">
        <f t="shared" si="141"/>
        <v>376.8</v>
      </c>
      <c r="J2140" s="89"/>
    </row>
    <row r="2141" spans="1:10" x14ac:dyDescent="0.35">
      <c r="A2141" s="15" t="str">
        <f>Pivot!A2143</f>
        <v>10609001852199</v>
      </c>
      <c r="B2141" s="90">
        <f>Pivot!B2143</f>
        <v>41421</v>
      </c>
      <c r="C2141" s="15">
        <f>Pivot!C2143</f>
        <v>3</v>
      </c>
      <c r="D2141" s="118">
        <f>Pivot!D2143</f>
        <v>43.35</v>
      </c>
      <c r="E2141" s="15">
        <f t="shared" si="142"/>
        <v>2</v>
      </c>
      <c r="F2141" s="15">
        <f t="shared" si="143"/>
        <v>1</v>
      </c>
      <c r="G2141" s="15">
        <f t="shared" si="144"/>
        <v>3</v>
      </c>
      <c r="H2141" s="49">
        <v>0.51</v>
      </c>
      <c r="I2141" s="89">
        <f t="shared" si="141"/>
        <v>130.05000000000001</v>
      </c>
      <c r="J2141" s="89"/>
    </row>
    <row r="2142" spans="1:10" x14ac:dyDescent="0.35">
      <c r="A2142" s="15" t="str">
        <f>Pivot!A2144</f>
        <v>10609001852272</v>
      </c>
      <c r="B2142" s="90">
        <f>Pivot!B2144</f>
        <v>41563</v>
      </c>
      <c r="C2142" s="15">
        <f>Pivot!C2144</f>
        <v>6</v>
      </c>
      <c r="D2142" s="118">
        <f>Pivot!D2144</f>
        <v>20.925000000000001</v>
      </c>
      <c r="E2142" s="15">
        <f t="shared" si="142"/>
        <v>3</v>
      </c>
      <c r="F2142" s="15">
        <f t="shared" si="143"/>
        <v>1</v>
      </c>
      <c r="G2142" s="15">
        <f t="shared" si="144"/>
        <v>2</v>
      </c>
      <c r="H2142" s="49">
        <v>0.56999999999999995</v>
      </c>
      <c r="I2142" s="89">
        <f t="shared" si="141"/>
        <v>125.55000000000001</v>
      </c>
      <c r="J2142" s="89"/>
    </row>
    <row r="2143" spans="1:10" x14ac:dyDescent="0.35">
      <c r="A2143" s="15" t="str">
        <f>Pivot!A2145</f>
        <v>10609001852355</v>
      </c>
      <c r="B2143" s="90">
        <f>Pivot!B2145</f>
        <v>41327</v>
      </c>
      <c r="C2143" s="15">
        <f>Pivot!C2145</f>
        <v>3</v>
      </c>
      <c r="D2143" s="118">
        <f>Pivot!D2145</f>
        <v>48.050000000000004</v>
      </c>
      <c r="E2143" s="15">
        <f t="shared" si="142"/>
        <v>1</v>
      </c>
      <c r="F2143" s="15">
        <f t="shared" si="143"/>
        <v>1</v>
      </c>
      <c r="G2143" s="15">
        <f t="shared" si="144"/>
        <v>3</v>
      </c>
      <c r="H2143" s="49">
        <v>0.22</v>
      </c>
      <c r="I2143" s="89">
        <f t="shared" si="141"/>
        <v>144.15</v>
      </c>
      <c r="J2143" s="89"/>
    </row>
    <row r="2144" spans="1:10" x14ac:dyDescent="0.35">
      <c r="A2144" s="15" t="str">
        <f>Pivot!A2146</f>
        <v>10609001852439</v>
      </c>
      <c r="B2144" s="90">
        <f>Pivot!B2146</f>
        <v>41282</v>
      </c>
      <c r="C2144" s="15">
        <f>Pivot!C2146</f>
        <v>1</v>
      </c>
      <c r="D2144" s="118">
        <f>Pivot!D2146</f>
        <v>24.5</v>
      </c>
      <c r="E2144" s="15">
        <f t="shared" si="142"/>
        <v>1</v>
      </c>
      <c r="F2144" s="15">
        <f t="shared" si="143"/>
        <v>1</v>
      </c>
      <c r="G2144" s="15">
        <f t="shared" si="144"/>
        <v>2</v>
      </c>
      <c r="H2144" s="49">
        <v>0.95</v>
      </c>
      <c r="I2144" s="89">
        <f t="shared" si="141"/>
        <v>24.5</v>
      </c>
      <c r="J2144" s="89"/>
    </row>
    <row r="2145" spans="1:10" x14ac:dyDescent="0.35">
      <c r="A2145" s="15" t="str">
        <f>Pivot!A2147</f>
        <v>10609001852504</v>
      </c>
      <c r="B2145" s="90">
        <f>Pivot!B2147</f>
        <v>41498</v>
      </c>
      <c r="C2145" s="15">
        <f>Pivot!C2147</f>
        <v>10</v>
      </c>
      <c r="D2145" s="118">
        <f>Pivot!D2147</f>
        <v>11.7</v>
      </c>
      <c r="E2145" s="15">
        <f t="shared" si="142"/>
        <v>2</v>
      </c>
      <c r="F2145" s="15">
        <f t="shared" si="143"/>
        <v>2</v>
      </c>
      <c r="G2145" s="15">
        <f t="shared" si="144"/>
        <v>2</v>
      </c>
      <c r="H2145" s="49">
        <v>0.81</v>
      </c>
      <c r="I2145" s="89">
        <f t="shared" si="141"/>
        <v>117</v>
      </c>
      <c r="J2145" s="89"/>
    </row>
    <row r="2146" spans="1:10" x14ac:dyDescent="0.35">
      <c r="A2146" s="15" t="str">
        <f>Pivot!A2148</f>
        <v>10609001852686</v>
      </c>
      <c r="B2146" s="90">
        <f>Pivot!B2148</f>
        <v>41277</v>
      </c>
      <c r="C2146" s="15">
        <f>Pivot!C2148</f>
        <v>1</v>
      </c>
      <c r="D2146" s="118">
        <f>Pivot!D2148</f>
        <v>19</v>
      </c>
      <c r="E2146" s="15">
        <f t="shared" si="142"/>
        <v>1</v>
      </c>
      <c r="F2146" s="15">
        <f t="shared" si="143"/>
        <v>1</v>
      </c>
      <c r="G2146" s="15">
        <f t="shared" si="144"/>
        <v>2</v>
      </c>
      <c r="H2146" s="49">
        <v>0.25</v>
      </c>
      <c r="I2146" s="89">
        <f t="shared" si="141"/>
        <v>19</v>
      </c>
      <c r="J2146" s="89"/>
    </row>
    <row r="2147" spans="1:10" x14ac:dyDescent="0.35">
      <c r="A2147" s="15" t="str">
        <f>Pivot!A2149</f>
        <v>10609001852769</v>
      </c>
      <c r="B2147" s="90">
        <f>Pivot!B2149</f>
        <v>41277</v>
      </c>
      <c r="C2147" s="15">
        <f>Pivot!C2149</f>
        <v>1</v>
      </c>
      <c r="D2147" s="118">
        <f>Pivot!D2149</f>
        <v>6.75</v>
      </c>
      <c r="E2147" s="15">
        <f t="shared" si="142"/>
        <v>1</v>
      </c>
      <c r="F2147" s="15">
        <f t="shared" si="143"/>
        <v>1</v>
      </c>
      <c r="G2147" s="15">
        <f t="shared" si="144"/>
        <v>1</v>
      </c>
      <c r="H2147" s="49">
        <v>0.17</v>
      </c>
      <c r="I2147" s="89">
        <f t="shared" si="141"/>
        <v>6.75</v>
      </c>
      <c r="J2147" s="89"/>
    </row>
    <row r="2148" spans="1:10" x14ac:dyDescent="0.35">
      <c r="A2148" s="15" t="str">
        <f>Pivot!A2150</f>
        <v>10609001852843</v>
      </c>
      <c r="B2148" s="90">
        <f>Pivot!B2150</f>
        <v>41582</v>
      </c>
      <c r="C2148" s="15">
        <f>Pivot!C2150</f>
        <v>131</v>
      </c>
      <c r="D2148" s="118">
        <f>Pivot!D2150</f>
        <v>10.447709923664123</v>
      </c>
      <c r="E2148" s="15">
        <f t="shared" si="142"/>
        <v>3</v>
      </c>
      <c r="F2148" s="15">
        <f t="shared" si="143"/>
        <v>3</v>
      </c>
      <c r="G2148" s="15">
        <f t="shared" si="144"/>
        <v>2</v>
      </c>
      <c r="H2148" s="49">
        <v>0.47</v>
      </c>
      <c r="I2148" s="89">
        <f t="shared" si="141"/>
        <v>1368.65</v>
      </c>
      <c r="J2148" s="89"/>
    </row>
    <row r="2149" spans="1:10" x14ac:dyDescent="0.35">
      <c r="A2149" s="15" t="str">
        <f>Pivot!A2151</f>
        <v>10609001852926</v>
      </c>
      <c r="B2149" s="90">
        <f>Pivot!B2151</f>
        <v>41344</v>
      </c>
      <c r="C2149" s="15">
        <f>Pivot!C2151</f>
        <v>4</v>
      </c>
      <c r="D2149" s="118">
        <f>Pivot!D2151</f>
        <v>35.174999999999997</v>
      </c>
      <c r="E2149" s="15">
        <f t="shared" si="142"/>
        <v>1</v>
      </c>
      <c r="F2149" s="15">
        <f t="shared" si="143"/>
        <v>1</v>
      </c>
      <c r="G2149" s="15">
        <f t="shared" si="144"/>
        <v>2</v>
      </c>
      <c r="H2149" s="49">
        <v>0.39</v>
      </c>
      <c r="I2149" s="89">
        <f t="shared" si="141"/>
        <v>140.69999999999999</v>
      </c>
      <c r="J2149" s="89"/>
    </row>
    <row r="2150" spans="1:10" x14ac:dyDescent="0.35">
      <c r="A2150" s="15" t="str">
        <f>Pivot!A2152</f>
        <v>10609001853007</v>
      </c>
      <c r="B2150" s="90">
        <f>Pivot!B2152</f>
        <v>41303</v>
      </c>
      <c r="C2150" s="15">
        <f>Pivot!C2152</f>
        <v>1</v>
      </c>
      <c r="D2150" s="118">
        <f>Pivot!D2152</f>
        <v>28.5</v>
      </c>
      <c r="E2150" s="15">
        <f t="shared" si="142"/>
        <v>1</v>
      </c>
      <c r="F2150" s="15">
        <f t="shared" si="143"/>
        <v>1</v>
      </c>
      <c r="G2150" s="15">
        <f t="shared" si="144"/>
        <v>2</v>
      </c>
      <c r="H2150" s="49">
        <v>0.27</v>
      </c>
      <c r="I2150" s="89">
        <f t="shared" si="141"/>
        <v>28.5</v>
      </c>
      <c r="J2150" s="89"/>
    </row>
    <row r="2151" spans="1:10" x14ac:dyDescent="0.35">
      <c r="A2151" s="15" t="str">
        <f>Pivot!A2153</f>
        <v>10609001853189</v>
      </c>
      <c r="B2151" s="90">
        <f>Pivot!B2153</f>
        <v>41288</v>
      </c>
      <c r="C2151" s="15">
        <f>Pivot!C2153</f>
        <v>1</v>
      </c>
      <c r="D2151" s="118">
        <f>Pivot!D2153</f>
        <v>46.2</v>
      </c>
      <c r="E2151" s="15">
        <f t="shared" si="142"/>
        <v>1</v>
      </c>
      <c r="F2151" s="15">
        <f t="shared" si="143"/>
        <v>1</v>
      </c>
      <c r="G2151" s="15">
        <f t="shared" si="144"/>
        <v>3</v>
      </c>
      <c r="H2151" s="49">
        <v>0.37</v>
      </c>
      <c r="I2151" s="89">
        <f t="shared" si="141"/>
        <v>46.2</v>
      </c>
      <c r="J2151" s="89"/>
    </row>
    <row r="2152" spans="1:10" x14ac:dyDescent="0.35">
      <c r="A2152" s="15" t="str">
        <f>Pivot!A2154</f>
        <v>10609001853262</v>
      </c>
      <c r="B2152" s="90">
        <f>Pivot!B2154</f>
        <v>41289</v>
      </c>
      <c r="C2152" s="15">
        <f>Pivot!C2154</f>
        <v>1</v>
      </c>
      <c r="D2152" s="118">
        <f>Pivot!D2154</f>
        <v>37.200000000000003</v>
      </c>
      <c r="E2152" s="15">
        <f t="shared" si="142"/>
        <v>1</v>
      </c>
      <c r="F2152" s="15">
        <f t="shared" si="143"/>
        <v>1</v>
      </c>
      <c r="G2152" s="15">
        <f t="shared" si="144"/>
        <v>2</v>
      </c>
      <c r="H2152" s="49">
        <v>0.15</v>
      </c>
      <c r="I2152" s="89">
        <f t="shared" si="141"/>
        <v>37.200000000000003</v>
      </c>
      <c r="J2152" s="89"/>
    </row>
    <row r="2153" spans="1:10" x14ac:dyDescent="0.35">
      <c r="A2153" s="15" t="str">
        <f>Pivot!A2155</f>
        <v>10609001853346</v>
      </c>
      <c r="B2153" s="90">
        <f>Pivot!B2155</f>
        <v>41380</v>
      </c>
      <c r="C2153" s="15">
        <f>Pivot!C2155</f>
        <v>2</v>
      </c>
      <c r="D2153" s="118">
        <f>Pivot!D2155</f>
        <v>51.524999999999999</v>
      </c>
      <c r="E2153" s="15">
        <f t="shared" si="142"/>
        <v>1</v>
      </c>
      <c r="F2153" s="15">
        <f t="shared" si="143"/>
        <v>1</v>
      </c>
      <c r="G2153" s="15">
        <f t="shared" si="144"/>
        <v>3</v>
      </c>
      <c r="H2153" s="49">
        <v>0.37</v>
      </c>
      <c r="I2153" s="89">
        <f t="shared" si="141"/>
        <v>103.05</v>
      </c>
      <c r="J2153" s="89"/>
    </row>
    <row r="2154" spans="1:10" x14ac:dyDescent="0.35">
      <c r="A2154" s="15" t="str">
        <f>Pivot!A2156</f>
        <v>10609001853429</v>
      </c>
      <c r="B2154" s="90">
        <f>Pivot!B2156</f>
        <v>41425</v>
      </c>
      <c r="C2154" s="15">
        <f>Pivot!C2156</f>
        <v>5</v>
      </c>
      <c r="D2154" s="118">
        <f>Pivot!D2156</f>
        <v>120.5</v>
      </c>
      <c r="E2154" s="15">
        <f t="shared" si="142"/>
        <v>2</v>
      </c>
      <c r="F2154" s="15">
        <f t="shared" si="143"/>
        <v>1</v>
      </c>
      <c r="G2154" s="15">
        <f t="shared" si="144"/>
        <v>3</v>
      </c>
      <c r="H2154" s="49">
        <v>0.78</v>
      </c>
      <c r="I2154" s="89">
        <f t="shared" si="141"/>
        <v>602.5</v>
      </c>
      <c r="J2154" s="89"/>
    </row>
    <row r="2155" spans="1:10" x14ac:dyDescent="0.35">
      <c r="A2155" s="15" t="str">
        <f>Pivot!A2157</f>
        <v>10609001853593</v>
      </c>
      <c r="B2155" s="90">
        <f>Pivot!B2157</f>
        <v>41320</v>
      </c>
      <c r="C2155" s="15">
        <f>Pivot!C2157</f>
        <v>2</v>
      </c>
      <c r="D2155" s="118">
        <f>Pivot!D2157</f>
        <v>31.25</v>
      </c>
      <c r="E2155" s="15">
        <f t="shared" si="142"/>
        <v>1</v>
      </c>
      <c r="F2155" s="15">
        <f t="shared" si="143"/>
        <v>1</v>
      </c>
      <c r="G2155" s="15">
        <f t="shared" si="144"/>
        <v>2</v>
      </c>
      <c r="H2155" s="49">
        <v>0.03</v>
      </c>
      <c r="I2155" s="89">
        <f t="shared" si="141"/>
        <v>62.5</v>
      </c>
      <c r="J2155" s="89"/>
    </row>
    <row r="2156" spans="1:10" x14ac:dyDescent="0.35">
      <c r="A2156" s="15" t="str">
        <f>Pivot!A2158</f>
        <v>10609001853676</v>
      </c>
      <c r="B2156" s="90">
        <f>Pivot!B2158</f>
        <v>41496</v>
      </c>
      <c r="C2156" s="15">
        <f>Pivot!C2158</f>
        <v>3</v>
      </c>
      <c r="D2156" s="118">
        <f>Pivot!D2158</f>
        <v>43.733333333333327</v>
      </c>
      <c r="E2156" s="15">
        <f t="shared" si="142"/>
        <v>2</v>
      </c>
      <c r="F2156" s="15">
        <f t="shared" si="143"/>
        <v>1</v>
      </c>
      <c r="G2156" s="15">
        <f t="shared" si="144"/>
        <v>3</v>
      </c>
      <c r="H2156" s="49">
        <v>0.56000000000000005</v>
      </c>
      <c r="I2156" s="89">
        <f t="shared" si="141"/>
        <v>131.19999999999999</v>
      </c>
      <c r="J2156" s="89"/>
    </row>
    <row r="2157" spans="1:10" x14ac:dyDescent="0.35">
      <c r="A2157" s="15" t="str">
        <f>Pivot!A2159</f>
        <v>10609001853759</v>
      </c>
      <c r="B2157" s="90">
        <f>Pivot!B2159</f>
        <v>41355</v>
      </c>
      <c r="C2157" s="15">
        <f>Pivot!C2159</f>
        <v>2</v>
      </c>
      <c r="D2157" s="118">
        <f>Pivot!D2159</f>
        <v>24.025000000000006</v>
      </c>
      <c r="E2157" s="15">
        <f t="shared" si="142"/>
        <v>1</v>
      </c>
      <c r="F2157" s="15">
        <f t="shared" si="143"/>
        <v>1</v>
      </c>
      <c r="G2157" s="15">
        <f t="shared" si="144"/>
        <v>2</v>
      </c>
      <c r="H2157" s="49">
        <v>0.38</v>
      </c>
      <c r="I2157" s="89">
        <f t="shared" si="141"/>
        <v>48.050000000000011</v>
      </c>
      <c r="J2157" s="89"/>
    </row>
    <row r="2158" spans="1:10" x14ac:dyDescent="0.35">
      <c r="A2158" s="15" t="str">
        <f>Pivot!A2160</f>
        <v>10609001853833</v>
      </c>
      <c r="B2158" s="90">
        <f>Pivot!B2160</f>
        <v>41573</v>
      </c>
      <c r="C2158" s="15">
        <f>Pivot!C2160</f>
        <v>11</v>
      </c>
      <c r="D2158" s="118">
        <f>Pivot!D2160</f>
        <v>40.664545454545447</v>
      </c>
      <c r="E2158" s="15">
        <f t="shared" si="142"/>
        <v>3</v>
      </c>
      <c r="F2158" s="15">
        <f t="shared" si="143"/>
        <v>2</v>
      </c>
      <c r="G2158" s="15">
        <f t="shared" si="144"/>
        <v>3</v>
      </c>
      <c r="H2158" s="49">
        <v>0.85</v>
      </c>
      <c r="I2158" s="89">
        <f t="shared" si="141"/>
        <v>447.30999999999995</v>
      </c>
      <c r="J2158" s="89"/>
    </row>
    <row r="2159" spans="1:10" x14ac:dyDescent="0.35">
      <c r="A2159" s="15" t="str">
        <f>Pivot!A2161</f>
        <v>10609001853916</v>
      </c>
      <c r="B2159" s="90">
        <f>Pivot!B2161</f>
        <v>41524</v>
      </c>
      <c r="C2159" s="15">
        <f>Pivot!C2161</f>
        <v>15</v>
      </c>
      <c r="D2159" s="118">
        <f>Pivot!D2161</f>
        <v>40.96</v>
      </c>
      <c r="E2159" s="15">
        <f t="shared" si="142"/>
        <v>3</v>
      </c>
      <c r="F2159" s="15">
        <f t="shared" si="143"/>
        <v>2</v>
      </c>
      <c r="G2159" s="15">
        <f t="shared" si="144"/>
        <v>3</v>
      </c>
      <c r="H2159" s="49">
        <v>0.47</v>
      </c>
      <c r="I2159" s="89">
        <f t="shared" si="141"/>
        <v>614.4</v>
      </c>
      <c r="J2159" s="89"/>
    </row>
    <row r="2160" spans="1:10" x14ac:dyDescent="0.35">
      <c r="A2160" s="15" t="str">
        <f>Pivot!A2162</f>
        <v>10609001854096</v>
      </c>
      <c r="B2160" s="90">
        <f>Pivot!B2162</f>
        <v>41530</v>
      </c>
      <c r="C2160" s="15">
        <f>Pivot!C2162</f>
        <v>4</v>
      </c>
      <c r="D2160" s="118">
        <f>Pivot!D2162</f>
        <v>36.912500000000001</v>
      </c>
      <c r="E2160" s="15">
        <f t="shared" si="142"/>
        <v>3</v>
      </c>
      <c r="F2160" s="15">
        <f t="shared" si="143"/>
        <v>1</v>
      </c>
      <c r="G2160" s="15">
        <f t="shared" si="144"/>
        <v>2</v>
      </c>
      <c r="H2160" s="49">
        <v>0.5</v>
      </c>
      <c r="I2160" s="89">
        <f t="shared" si="141"/>
        <v>147.65</v>
      </c>
      <c r="J2160" s="89"/>
    </row>
    <row r="2161" spans="1:10" x14ac:dyDescent="0.35">
      <c r="A2161" s="15" t="str">
        <f>Pivot!A2163</f>
        <v>10609001854179</v>
      </c>
      <c r="B2161" s="90">
        <f>Pivot!B2163</f>
        <v>41278</v>
      </c>
      <c r="C2161" s="15">
        <f>Pivot!C2163</f>
        <v>1</v>
      </c>
      <c r="D2161" s="118">
        <f>Pivot!D2163</f>
        <v>24</v>
      </c>
      <c r="E2161" s="15">
        <f t="shared" si="142"/>
        <v>1</v>
      </c>
      <c r="F2161" s="15">
        <f t="shared" si="143"/>
        <v>1</v>
      </c>
      <c r="G2161" s="15">
        <f t="shared" si="144"/>
        <v>2</v>
      </c>
      <c r="H2161" s="49">
        <v>0.83</v>
      </c>
      <c r="I2161" s="89">
        <f t="shared" si="141"/>
        <v>24</v>
      </c>
      <c r="J2161" s="89"/>
    </row>
    <row r="2162" spans="1:10" x14ac:dyDescent="0.35">
      <c r="A2162" s="15" t="str">
        <f>Pivot!A2164</f>
        <v>10609001854252</v>
      </c>
      <c r="B2162" s="90">
        <f>Pivot!B2164</f>
        <v>41573</v>
      </c>
      <c r="C2162" s="15">
        <f>Pivot!C2164</f>
        <v>4</v>
      </c>
      <c r="D2162" s="118">
        <f>Pivot!D2164</f>
        <v>42.414999999999999</v>
      </c>
      <c r="E2162" s="15">
        <f t="shared" si="142"/>
        <v>3</v>
      </c>
      <c r="F2162" s="15">
        <f t="shared" si="143"/>
        <v>1</v>
      </c>
      <c r="G2162" s="15">
        <f t="shared" si="144"/>
        <v>3</v>
      </c>
      <c r="H2162" s="49">
        <v>0.17</v>
      </c>
      <c r="I2162" s="89">
        <f t="shared" si="141"/>
        <v>169.66</v>
      </c>
      <c r="J2162" s="89"/>
    </row>
    <row r="2163" spans="1:10" x14ac:dyDescent="0.35">
      <c r="A2163" s="15" t="str">
        <f>Pivot!A2165</f>
        <v>10609001854336</v>
      </c>
      <c r="B2163" s="90">
        <f>Pivot!B2165</f>
        <v>41346</v>
      </c>
      <c r="C2163" s="15">
        <f>Pivot!C2165</f>
        <v>2</v>
      </c>
      <c r="D2163" s="118">
        <f>Pivot!D2165</f>
        <v>50.174999999999997</v>
      </c>
      <c r="E2163" s="15">
        <f t="shared" si="142"/>
        <v>1</v>
      </c>
      <c r="F2163" s="15">
        <f t="shared" si="143"/>
        <v>1</v>
      </c>
      <c r="G2163" s="15">
        <f t="shared" si="144"/>
        <v>3</v>
      </c>
      <c r="H2163" s="49">
        <v>0.44</v>
      </c>
      <c r="I2163" s="89">
        <f t="shared" si="141"/>
        <v>100.35</v>
      </c>
      <c r="J2163" s="89"/>
    </row>
    <row r="2164" spans="1:10" x14ac:dyDescent="0.35">
      <c r="A2164" s="15" t="str">
        <f>Pivot!A2166</f>
        <v>10609001854419</v>
      </c>
      <c r="B2164" s="90">
        <f>Pivot!B2166</f>
        <v>41279</v>
      </c>
      <c r="C2164" s="15">
        <f>Pivot!C2166</f>
        <v>1</v>
      </c>
      <c r="D2164" s="118">
        <f>Pivot!D2166</f>
        <v>32.5</v>
      </c>
      <c r="E2164" s="15">
        <f t="shared" si="142"/>
        <v>1</v>
      </c>
      <c r="F2164" s="15">
        <f t="shared" si="143"/>
        <v>1</v>
      </c>
      <c r="G2164" s="15">
        <f t="shared" si="144"/>
        <v>2</v>
      </c>
      <c r="H2164" s="49">
        <v>0.3</v>
      </c>
      <c r="I2164" s="89">
        <f t="shared" si="141"/>
        <v>32.5</v>
      </c>
      <c r="J2164" s="89"/>
    </row>
    <row r="2165" spans="1:10" x14ac:dyDescent="0.35">
      <c r="A2165" s="15" t="str">
        <f>Pivot!A2167</f>
        <v>10609001854666</v>
      </c>
      <c r="B2165" s="90">
        <f>Pivot!B2167</f>
        <v>41279</v>
      </c>
      <c r="C2165" s="15">
        <f>Pivot!C2167</f>
        <v>1</v>
      </c>
      <c r="D2165" s="118">
        <f>Pivot!D2167</f>
        <v>20.45</v>
      </c>
      <c r="E2165" s="15">
        <f t="shared" si="142"/>
        <v>1</v>
      </c>
      <c r="F2165" s="15">
        <f t="shared" si="143"/>
        <v>1</v>
      </c>
      <c r="G2165" s="15">
        <f t="shared" si="144"/>
        <v>2</v>
      </c>
      <c r="H2165" s="49">
        <v>0.38</v>
      </c>
      <c r="I2165" s="89">
        <f t="shared" si="141"/>
        <v>20.45</v>
      </c>
      <c r="J2165" s="89"/>
    </row>
    <row r="2166" spans="1:10" x14ac:dyDescent="0.35">
      <c r="A2166" s="15" t="str">
        <f>Pivot!A2168</f>
        <v>10609001854740</v>
      </c>
      <c r="B2166" s="90">
        <f>Pivot!B2168</f>
        <v>41552</v>
      </c>
      <c r="C2166" s="15">
        <f>Pivot!C2168</f>
        <v>5</v>
      </c>
      <c r="D2166" s="118">
        <f>Pivot!D2168</f>
        <v>39.269999999999996</v>
      </c>
      <c r="E2166" s="15">
        <f t="shared" si="142"/>
        <v>3</v>
      </c>
      <c r="F2166" s="15">
        <f t="shared" si="143"/>
        <v>1</v>
      </c>
      <c r="G2166" s="15">
        <f t="shared" si="144"/>
        <v>2</v>
      </c>
      <c r="H2166" s="49">
        <v>0.61</v>
      </c>
      <c r="I2166" s="89">
        <f t="shared" si="141"/>
        <v>196.34999999999997</v>
      </c>
      <c r="J2166" s="89"/>
    </row>
    <row r="2167" spans="1:10" x14ac:dyDescent="0.35">
      <c r="A2167" s="15" t="str">
        <f>Pivot!A2169</f>
        <v>10609001854823</v>
      </c>
      <c r="B2167" s="90">
        <f>Pivot!B2169</f>
        <v>41475</v>
      </c>
      <c r="C2167" s="15">
        <f>Pivot!C2169</f>
        <v>1</v>
      </c>
      <c r="D2167" s="118">
        <f>Pivot!D2169</f>
        <v>16.5</v>
      </c>
      <c r="E2167" s="15">
        <f t="shared" si="142"/>
        <v>2</v>
      </c>
      <c r="F2167" s="15">
        <f t="shared" si="143"/>
        <v>1</v>
      </c>
      <c r="G2167" s="15">
        <f t="shared" si="144"/>
        <v>2</v>
      </c>
      <c r="H2167" s="49">
        <v>0.27</v>
      </c>
      <c r="I2167" s="89">
        <f t="shared" si="141"/>
        <v>16.5</v>
      </c>
      <c r="J2167" s="89"/>
    </row>
    <row r="2168" spans="1:10" x14ac:dyDescent="0.35">
      <c r="A2168" s="15" t="str">
        <f>Pivot!A2170</f>
        <v>10609001855085</v>
      </c>
      <c r="B2168" s="90">
        <f>Pivot!B2170</f>
        <v>41279</v>
      </c>
      <c r="C2168" s="15">
        <f>Pivot!C2170</f>
        <v>1</v>
      </c>
      <c r="D2168" s="118">
        <f>Pivot!D2170</f>
        <v>47.2</v>
      </c>
      <c r="E2168" s="15">
        <f t="shared" si="142"/>
        <v>1</v>
      </c>
      <c r="F2168" s="15">
        <f t="shared" si="143"/>
        <v>1</v>
      </c>
      <c r="G2168" s="15">
        <f t="shared" si="144"/>
        <v>3</v>
      </c>
      <c r="H2168" s="49">
        <v>0.26</v>
      </c>
      <c r="I2168" s="89">
        <f t="shared" si="141"/>
        <v>47.2</v>
      </c>
      <c r="J2168" s="89"/>
    </row>
    <row r="2169" spans="1:10" x14ac:dyDescent="0.35">
      <c r="A2169" s="15" t="str">
        <f>Pivot!A2171</f>
        <v>10609001855168</v>
      </c>
      <c r="B2169" s="90">
        <f>Pivot!B2171</f>
        <v>41490</v>
      </c>
      <c r="C2169" s="15">
        <f>Pivot!C2171</f>
        <v>8</v>
      </c>
      <c r="D2169" s="118">
        <f>Pivot!D2171</f>
        <v>41.493749999999991</v>
      </c>
      <c r="E2169" s="15">
        <f t="shared" si="142"/>
        <v>2</v>
      </c>
      <c r="F2169" s="15">
        <f t="shared" si="143"/>
        <v>1</v>
      </c>
      <c r="G2169" s="15">
        <f t="shared" si="144"/>
        <v>3</v>
      </c>
      <c r="H2169" s="49">
        <v>0.5</v>
      </c>
      <c r="I2169" s="89">
        <f t="shared" si="141"/>
        <v>331.94999999999993</v>
      </c>
      <c r="J2169" s="89"/>
    </row>
    <row r="2170" spans="1:10" x14ac:dyDescent="0.35">
      <c r="A2170" s="15" t="str">
        <f>Pivot!A2172</f>
        <v>10609001855242</v>
      </c>
      <c r="B2170" s="90">
        <f>Pivot!B2172</f>
        <v>41282</v>
      </c>
      <c r="C2170" s="15">
        <f>Pivot!C2172</f>
        <v>1</v>
      </c>
      <c r="D2170" s="118">
        <f>Pivot!D2172</f>
        <v>21.2</v>
      </c>
      <c r="E2170" s="15">
        <f t="shared" si="142"/>
        <v>1</v>
      </c>
      <c r="F2170" s="15">
        <f t="shared" si="143"/>
        <v>1</v>
      </c>
      <c r="G2170" s="15">
        <f t="shared" si="144"/>
        <v>2</v>
      </c>
      <c r="H2170" s="49">
        <v>0.22</v>
      </c>
      <c r="I2170" s="89">
        <f t="shared" si="141"/>
        <v>21.2</v>
      </c>
      <c r="J2170" s="89"/>
    </row>
    <row r="2171" spans="1:10" x14ac:dyDescent="0.35">
      <c r="A2171" s="15" t="str">
        <f>Pivot!A2173</f>
        <v>10609001855325</v>
      </c>
      <c r="B2171" s="90">
        <f>Pivot!B2173</f>
        <v>41534</v>
      </c>
      <c r="C2171" s="15">
        <f>Pivot!C2173</f>
        <v>11</v>
      </c>
      <c r="D2171" s="118">
        <f>Pivot!D2173</f>
        <v>18.559090909090909</v>
      </c>
      <c r="E2171" s="15">
        <f t="shared" si="142"/>
        <v>3</v>
      </c>
      <c r="F2171" s="15">
        <f t="shared" si="143"/>
        <v>2</v>
      </c>
      <c r="G2171" s="15">
        <f t="shared" si="144"/>
        <v>2</v>
      </c>
      <c r="H2171" s="49">
        <v>0.37</v>
      </c>
      <c r="I2171" s="89">
        <f t="shared" si="141"/>
        <v>204.15</v>
      </c>
      <c r="J2171" s="89"/>
    </row>
    <row r="2172" spans="1:10" x14ac:dyDescent="0.35">
      <c r="A2172" s="15" t="str">
        <f>Pivot!A2174</f>
        <v>10609001855572</v>
      </c>
      <c r="B2172" s="90">
        <f>Pivot!B2174</f>
        <v>41279</v>
      </c>
      <c r="C2172" s="15">
        <f>Pivot!C2174</f>
        <v>2</v>
      </c>
      <c r="D2172" s="118">
        <f>Pivot!D2174</f>
        <v>22.799999999999997</v>
      </c>
      <c r="E2172" s="15">
        <f t="shared" si="142"/>
        <v>1</v>
      </c>
      <c r="F2172" s="15">
        <f t="shared" si="143"/>
        <v>1</v>
      </c>
      <c r="G2172" s="15">
        <f t="shared" si="144"/>
        <v>2</v>
      </c>
      <c r="H2172" s="49">
        <v>0.74</v>
      </c>
      <c r="I2172" s="89">
        <f t="shared" si="141"/>
        <v>45.599999999999994</v>
      </c>
      <c r="J2172" s="89"/>
    </row>
    <row r="2173" spans="1:10" x14ac:dyDescent="0.35">
      <c r="A2173" s="15" t="str">
        <f>Pivot!A2175</f>
        <v>10609001855655</v>
      </c>
      <c r="B2173" s="90">
        <f>Pivot!B2175</f>
        <v>41349</v>
      </c>
      <c r="C2173" s="15">
        <f>Pivot!C2175</f>
        <v>2</v>
      </c>
      <c r="D2173" s="118">
        <f>Pivot!D2175</f>
        <v>12.625</v>
      </c>
      <c r="E2173" s="15">
        <f t="shared" si="142"/>
        <v>1</v>
      </c>
      <c r="F2173" s="15">
        <f t="shared" si="143"/>
        <v>1</v>
      </c>
      <c r="G2173" s="15">
        <f t="shared" si="144"/>
        <v>2</v>
      </c>
      <c r="H2173" s="49">
        <v>0.66</v>
      </c>
      <c r="I2173" s="89">
        <f t="shared" si="141"/>
        <v>25.25</v>
      </c>
      <c r="J2173" s="89"/>
    </row>
    <row r="2174" spans="1:10" x14ac:dyDescent="0.35">
      <c r="A2174" s="15" t="str">
        <f>Pivot!A2176</f>
        <v>10609001855739</v>
      </c>
      <c r="B2174" s="90">
        <f>Pivot!B2176</f>
        <v>41279</v>
      </c>
      <c r="C2174" s="15">
        <f>Pivot!C2176</f>
        <v>1</v>
      </c>
      <c r="D2174" s="118">
        <f>Pivot!D2176</f>
        <v>60.599999999999994</v>
      </c>
      <c r="E2174" s="15">
        <f t="shared" si="142"/>
        <v>1</v>
      </c>
      <c r="F2174" s="15">
        <f t="shared" si="143"/>
        <v>1</v>
      </c>
      <c r="G2174" s="15">
        <f t="shared" si="144"/>
        <v>3</v>
      </c>
      <c r="H2174" s="49">
        <v>0.72</v>
      </c>
      <c r="I2174" s="89">
        <f t="shared" si="141"/>
        <v>60.599999999999994</v>
      </c>
      <c r="J2174" s="89"/>
    </row>
    <row r="2175" spans="1:10" x14ac:dyDescent="0.35">
      <c r="A2175" s="15" t="str">
        <f>Pivot!A2177</f>
        <v>10609001855812</v>
      </c>
      <c r="B2175" s="90">
        <f>Pivot!B2177</f>
        <v>41549</v>
      </c>
      <c r="C2175" s="15">
        <f>Pivot!C2177</f>
        <v>5</v>
      </c>
      <c r="D2175" s="118">
        <f>Pivot!D2177</f>
        <v>95.1</v>
      </c>
      <c r="E2175" s="15">
        <f t="shared" si="142"/>
        <v>3</v>
      </c>
      <c r="F2175" s="15">
        <f t="shared" si="143"/>
        <v>1</v>
      </c>
      <c r="G2175" s="15">
        <f t="shared" si="144"/>
        <v>3</v>
      </c>
      <c r="H2175" s="49">
        <v>0.74</v>
      </c>
      <c r="I2175" s="89">
        <f t="shared" si="141"/>
        <v>475.5</v>
      </c>
      <c r="J2175" s="89"/>
    </row>
    <row r="2176" spans="1:10" x14ac:dyDescent="0.35">
      <c r="A2176" s="15" t="str">
        <f>Pivot!A2178</f>
        <v>10609001856075</v>
      </c>
      <c r="B2176" s="90">
        <f>Pivot!B2178</f>
        <v>41529</v>
      </c>
      <c r="C2176" s="15">
        <f>Pivot!C2178</f>
        <v>18</v>
      </c>
      <c r="D2176" s="118">
        <f>Pivot!D2178</f>
        <v>41.76666666666668</v>
      </c>
      <c r="E2176" s="15">
        <f t="shared" si="142"/>
        <v>3</v>
      </c>
      <c r="F2176" s="15">
        <f t="shared" si="143"/>
        <v>2</v>
      </c>
      <c r="G2176" s="15">
        <f t="shared" si="144"/>
        <v>3</v>
      </c>
      <c r="H2176" s="49">
        <v>0.83</v>
      </c>
      <c r="I2176" s="89">
        <f t="shared" si="141"/>
        <v>751.80000000000018</v>
      </c>
      <c r="J2176" s="89"/>
    </row>
    <row r="2177" spans="1:10" x14ac:dyDescent="0.35">
      <c r="A2177" s="15" t="str">
        <f>Pivot!A2179</f>
        <v>10609001856158</v>
      </c>
      <c r="B2177" s="90">
        <f>Pivot!B2179</f>
        <v>41280</v>
      </c>
      <c r="C2177" s="15">
        <f>Pivot!C2179</f>
        <v>1</v>
      </c>
      <c r="D2177" s="118">
        <f>Pivot!D2179</f>
        <v>67.100000000000009</v>
      </c>
      <c r="E2177" s="15">
        <f t="shared" si="142"/>
        <v>1</v>
      </c>
      <c r="F2177" s="15">
        <f t="shared" si="143"/>
        <v>1</v>
      </c>
      <c r="G2177" s="15">
        <f t="shared" si="144"/>
        <v>3</v>
      </c>
      <c r="H2177" s="49">
        <v>0.99</v>
      </c>
      <c r="I2177" s="89">
        <f t="shared" si="141"/>
        <v>67.100000000000009</v>
      </c>
      <c r="J2177" s="89"/>
    </row>
    <row r="2178" spans="1:10" x14ac:dyDescent="0.35">
      <c r="A2178" s="15" t="str">
        <f>Pivot!A2180</f>
        <v>10609001856232</v>
      </c>
      <c r="B2178" s="90">
        <f>Pivot!B2180</f>
        <v>41292</v>
      </c>
      <c r="C2178" s="15">
        <f>Pivot!C2180</f>
        <v>1</v>
      </c>
      <c r="D2178" s="118">
        <f>Pivot!D2180</f>
        <v>35.65</v>
      </c>
      <c r="E2178" s="15">
        <f t="shared" si="142"/>
        <v>1</v>
      </c>
      <c r="F2178" s="15">
        <f t="shared" si="143"/>
        <v>1</v>
      </c>
      <c r="G2178" s="15">
        <f t="shared" si="144"/>
        <v>2</v>
      </c>
      <c r="H2178" s="49">
        <v>0.53</v>
      </c>
      <c r="I2178" s="89">
        <f t="shared" ref="I2178:I2241" si="145">D2178*C2178</f>
        <v>35.65</v>
      </c>
      <c r="J2178" s="89"/>
    </row>
    <row r="2179" spans="1:10" x14ac:dyDescent="0.35">
      <c r="A2179" s="15" t="str">
        <f>Pivot!A2181</f>
        <v>10609001856315</v>
      </c>
      <c r="B2179" s="90">
        <f>Pivot!B2181</f>
        <v>41419</v>
      </c>
      <c r="C2179" s="15">
        <f>Pivot!C2181</f>
        <v>2</v>
      </c>
      <c r="D2179" s="118">
        <f>Pivot!D2181</f>
        <v>79.655000000000001</v>
      </c>
      <c r="E2179" s="15">
        <f t="shared" ref="E2179:E2242" si="146">VLOOKUP(B2179, $K$3:$L$5, 2)</f>
        <v>2</v>
      </c>
      <c r="F2179" s="15">
        <f t="shared" ref="F2179:F2242" si="147">VLOOKUP(C2179,$K$11:$L$13,2)</f>
        <v>1</v>
      </c>
      <c r="G2179" s="15">
        <f t="shared" ref="G2179:G2242" si="148">VLOOKUP(D2179,$K$19:$L$21,2)</f>
        <v>3</v>
      </c>
      <c r="H2179" s="49">
        <v>0.19</v>
      </c>
      <c r="I2179" s="89">
        <f t="shared" si="145"/>
        <v>159.31</v>
      </c>
      <c r="J2179" s="89"/>
    </row>
    <row r="2180" spans="1:10" x14ac:dyDescent="0.35">
      <c r="A2180" s="15" t="str">
        <f>Pivot!A2182</f>
        <v>10609001856497</v>
      </c>
      <c r="B2180" s="90">
        <f>Pivot!B2182</f>
        <v>41569</v>
      </c>
      <c r="C2180" s="15">
        <f>Pivot!C2182</f>
        <v>9</v>
      </c>
      <c r="D2180" s="118">
        <f>Pivot!D2182</f>
        <v>50.388888888888886</v>
      </c>
      <c r="E2180" s="15">
        <f t="shared" si="146"/>
        <v>3</v>
      </c>
      <c r="F2180" s="15">
        <f t="shared" si="147"/>
        <v>1</v>
      </c>
      <c r="G2180" s="15">
        <f t="shared" si="148"/>
        <v>3</v>
      </c>
      <c r="H2180" s="49">
        <v>0.68</v>
      </c>
      <c r="I2180" s="89">
        <f t="shared" si="145"/>
        <v>453.5</v>
      </c>
      <c r="J2180" s="89"/>
    </row>
    <row r="2181" spans="1:10" x14ac:dyDescent="0.35">
      <c r="A2181" s="15" t="str">
        <f>Pivot!A2183</f>
        <v>10609001856562</v>
      </c>
      <c r="B2181" s="90">
        <f>Pivot!B2183</f>
        <v>41323</v>
      </c>
      <c r="C2181" s="15">
        <f>Pivot!C2183</f>
        <v>1</v>
      </c>
      <c r="D2181" s="118">
        <f>Pivot!D2183</f>
        <v>7</v>
      </c>
      <c r="E2181" s="15">
        <f t="shared" si="146"/>
        <v>1</v>
      </c>
      <c r="F2181" s="15">
        <f t="shared" si="147"/>
        <v>1</v>
      </c>
      <c r="G2181" s="15">
        <f t="shared" si="148"/>
        <v>1</v>
      </c>
      <c r="H2181" s="49">
        <v>0.94</v>
      </c>
      <c r="I2181" s="89">
        <f t="shared" si="145"/>
        <v>7</v>
      </c>
      <c r="J2181" s="89"/>
    </row>
    <row r="2182" spans="1:10" x14ac:dyDescent="0.35">
      <c r="A2182" s="15" t="str">
        <f>Pivot!A2184</f>
        <v>10609001856646</v>
      </c>
      <c r="B2182" s="90">
        <f>Pivot!B2184</f>
        <v>41578</v>
      </c>
      <c r="C2182" s="15">
        <f>Pivot!C2184</f>
        <v>35</v>
      </c>
      <c r="D2182" s="118">
        <f>Pivot!D2184</f>
        <v>20.168571428571425</v>
      </c>
      <c r="E2182" s="15">
        <f t="shared" si="146"/>
        <v>3</v>
      </c>
      <c r="F2182" s="15">
        <f t="shared" si="147"/>
        <v>3</v>
      </c>
      <c r="G2182" s="15">
        <f t="shared" si="148"/>
        <v>2</v>
      </c>
      <c r="H2182" s="49">
        <v>0.32</v>
      </c>
      <c r="I2182" s="89">
        <f t="shared" si="145"/>
        <v>705.89999999999986</v>
      </c>
      <c r="J2182" s="89"/>
    </row>
    <row r="2183" spans="1:10" x14ac:dyDescent="0.35">
      <c r="A2183" s="15" t="str">
        <f>Pivot!A2185</f>
        <v>10609001856729</v>
      </c>
      <c r="B2183" s="90">
        <f>Pivot!B2185</f>
        <v>41297</v>
      </c>
      <c r="C2183" s="15">
        <f>Pivot!C2185</f>
        <v>2</v>
      </c>
      <c r="D2183" s="118">
        <f>Pivot!D2185</f>
        <v>14.95</v>
      </c>
      <c r="E2183" s="15">
        <f t="shared" si="146"/>
        <v>1</v>
      </c>
      <c r="F2183" s="15">
        <f t="shared" si="147"/>
        <v>1</v>
      </c>
      <c r="G2183" s="15">
        <f t="shared" si="148"/>
        <v>2</v>
      </c>
      <c r="H2183" s="49">
        <v>0.56000000000000005</v>
      </c>
      <c r="I2183" s="89">
        <f t="shared" si="145"/>
        <v>29.9</v>
      </c>
      <c r="J2183" s="89"/>
    </row>
    <row r="2184" spans="1:10" x14ac:dyDescent="0.35">
      <c r="A2184" s="15" t="str">
        <f>Pivot!A2186</f>
        <v>10609001856802</v>
      </c>
      <c r="B2184" s="90">
        <f>Pivot!B2186</f>
        <v>41277</v>
      </c>
      <c r="C2184" s="15">
        <f>Pivot!C2186</f>
        <v>1</v>
      </c>
      <c r="D2184" s="118">
        <f>Pivot!D2186</f>
        <v>6.5</v>
      </c>
      <c r="E2184" s="15">
        <f t="shared" si="146"/>
        <v>1</v>
      </c>
      <c r="F2184" s="15">
        <f t="shared" si="147"/>
        <v>1</v>
      </c>
      <c r="G2184" s="15">
        <f t="shared" si="148"/>
        <v>1</v>
      </c>
      <c r="H2184" s="49">
        <v>0.42</v>
      </c>
      <c r="I2184" s="89">
        <f t="shared" si="145"/>
        <v>6.5</v>
      </c>
      <c r="J2184" s="89"/>
    </row>
    <row r="2185" spans="1:10" x14ac:dyDescent="0.35">
      <c r="A2185" s="15" t="str">
        <f>Pivot!A2187</f>
        <v>10609001856984</v>
      </c>
      <c r="B2185" s="90">
        <f>Pivot!B2187</f>
        <v>41510</v>
      </c>
      <c r="C2185" s="15">
        <f>Pivot!C2187</f>
        <v>5</v>
      </c>
      <c r="D2185" s="118">
        <f>Pivot!D2187</f>
        <v>50.64</v>
      </c>
      <c r="E2185" s="15">
        <f t="shared" si="146"/>
        <v>2</v>
      </c>
      <c r="F2185" s="15">
        <f t="shared" si="147"/>
        <v>1</v>
      </c>
      <c r="G2185" s="15">
        <f t="shared" si="148"/>
        <v>3</v>
      </c>
      <c r="H2185" s="49">
        <v>0.87</v>
      </c>
      <c r="I2185" s="89">
        <f t="shared" si="145"/>
        <v>253.2</v>
      </c>
      <c r="J2185" s="89"/>
    </row>
    <row r="2186" spans="1:10" x14ac:dyDescent="0.35">
      <c r="A2186" s="15" t="str">
        <f>Pivot!A2188</f>
        <v>10609001857149</v>
      </c>
      <c r="B2186" s="90">
        <f>Pivot!B2188</f>
        <v>41421</v>
      </c>
      <c r="C2186" s="15">
        <f>Pivot!C2188</f>
        <v>5</v>
      </c>
      <c r="D2186" s="118">
        <f>Pivot!D2188</f>
        <v>19.010000000000002</v>
      </c>
      <c r="E2186" s="15">
        <f t="shared" si="146"/>
        <v>2</v>
      </c>
      <c r="F2186" s="15">
        <f t="shared" si="147"/>
        <v>1</v>
      </c>
      <c r="G2186" s="15">
        <f t="shared" si="148"/>
        <v>2</v>
      </c>
      <c r="H2186" s="49">
        <v>0.4</v>
      </c>
      <c r="I2186" s="89">
        <f t="shared" si="145"/>
        <v>95.050000000000011</v>
      </c>
      <c r="J2186" s="89"/>
    </row>
    <row r="2187" spans="1:10" x14ac:dyDescent="0.35">
      <c r="A2187" s="15" t="str">
        <f>Pivot!A2189</f>
        <v>10609001857222</v>
      </c>
      <c r="B2187" s="90">
        <f>Pivot!B2189</f>
        <v>41570</v>
      </c>
      <c r="C2187" s="15">
        <f>Pivot!C2189</f>
        <v>18</v>
      </c>
      <c r="D2187" s="118">
        <f>Pivot!D2189</f>
        <v>29.830555555555559</v>
      </c>
      <c r="E2187" s="15">
        <f t="shared" si="146"/>
        <v>3</v>
      </c>
      <c r="F2187" s="15">
        <f t="shared" si="147"/>
        <v>2</v>
      </c>
      <c r="G2187" s="15">
        <f t="shared" si="148"/>
        <v>2</v>
      </c>
      <c r="H2187" s="49">
        <v>0.69</v>
      </c>
      <c r="I2187" s="89">
        <f t="shared" si="145"/>
        <v>536.95000000000005</v>
      </c>
      <c r="J2187" s="89"/>
    </row>
    <row r="2188" spans="1:10" x14ac:dyDescent="0.35">
      <c r="A2188" s="15" t="str">
        <f>Pivot!A2190</f>
        <v>10609001857305</v>
      </c>
      <c r="B2188" s="90">
        <f>Pivot!B2190</f>
        <v>41580</v>
      </c>
      <c r="C2188" s="15">
        <f>Pivot!C2190</f>
        <v>7</v>
      </c>
      <c r="D2188" s="118">
        <f>Pivot!D2190</f>
        <v>57.692857142857143</v>
      </c>
      <c r="E2188" s="15">
        <f t="shared" si="146"/>
        <v>3</v>
      </c>
      <c r="F2188" s="15">
        <f t="shared" si="147"/>
        <v>1</v>
      </c>
      <c r="G2188" s="15">
        <f t="shared" si="148"/>
        <v>3</v>
      </c>
      <c r="H2188" s="49">
        <v>0.1</v>
      </c>
      <c r="I2188" s="89">
        <f t="shared" si="145"/>
        <v>403.85</v>
      </c>
      <c r="J2188" s="89"/>
    </row>
    <row r="2189" spans="1:10" x14ac:dyDescent="0.35">
      <c r="A2189" s="15" t="str">
        <f>Pivot!A2191</f>
        <v>10609001857487</v>
      </c>
      <c r="B2189" s="90">
        <f>Pivot!B2191</f>
        <v>41282</v>
      </c>
      <c r="C2189" s="15">
        <f>Pivot!C2191</f>
        <v>1</v>
      </c>
      <c r="D2189" s="118">
        <f>Pivot!D2191</f>
        <v>61.5</v>
      </c>
      <c r="E2189" s="15">
        <f t="shared" si="146"/>
        <v>1</v>
      </c>
      <c r="F2189" s="15">
        <f t="shared" si="147"/>
        <v>1</v>
      </c>
      <c r="G2189" s="15">
        <f t="shared" si="148"/>
        <v>3</v>
      </c>
      <c r="H2189" s="49">
        <v>0.74</v>
      </c>
      <c r="I2189" s="89">
        <f t="shared" si="145"/>
        <v>61.5</v>
      </c>
      <c r="J2189" s="89"/>
    </row>
    <row r="2190" spans="1:10" x14ac:dyDescent="0.35">
      <c r="A2190" s="15" t="str">
        <f>Pivot!A2192</f>
        <v>10609001857552</v>
      </c>
      <c r="B2190" s="90">
        <f>Pivot!B2192</f>
        <v>41283</v>
      </c>
      <c r="C2190" s="15">
        <f>Pivot!C2192</f>
        <v>1</v>
      </c>
      <c r="D2190" s="118">
        <f>Pivot!D2192</f>
        <v>36.21</v>
      </c>
      <c r="E2190" s="15">
        <f t="shared" si="146"/>
        <v>1</v>
      </c>
      <c r="F2190" s="15">
        <f t="shared" si="147"/>
        <v>1</v>
      </c>
      <c r="G2190" s="15">
        <f t="shared" si="148"/>
        <v>2</v>
      </c>
      <c r="H2190" s="49">
        <v>0.92</v>
      </c>
      <c r="I2190" s="89">
        <f t="shared" si="145"/>
        <v>36.21</v>
      </c>
      <c r="J2190" s="89"/>
    </row>
    <row r="2191" spans="1:10" x14ac:dyDescent="0.35">
      <c r="A2191" s="15" t="str">
        <f>Pivot!A2193</f>
        <v>10609001857636</v>
      </c>
      <c r="B2191" s="90">
        <f>Pivot!B2193</f>
        <v>41410</v>
      </c>
      <c r="C2191" s="15">
        <f>Pivot!C2193</f>
        <v>4</v>
      </c>
      <c r="D2191" s="118">
        <f>Pivot!D2193</f>
        <v>34.712499999999999</v>
      </c>
      <c r="E2191" s="15">
        <f t="shared" si="146"/>
        <v>2</v>
      </c>
      <c r="F2191" s="15">
        <f t="shared" si="147"/>
        <v>1</v>
      </c>
      <c r="G2191" s="15">
        <f t="shared" si="148"/>
        <v>2</v>
      </c>
      <c r="H2191" s="49">
        <v>0.32</v>
      </c>
      <c r="I2191" s="89">
        <f t="shared" si="145"/>
        <v>138.85</v>
      </c>
      <c r="J2191" s="89"/>
    </row>
    <row r="2192" spans="1:10" x14ac:dyDescent="0.35">
      <c r="A2192" s="15" t="str">
        <f>Pivot!A2194</f>
        <v>10609001857719</v>
      </c>
      <c r="B2192" s="90">
        <f>Pivot!B2194</f>
        <v>41423</v>
      </c>
      <c r="C2192" s="15">
        <f>Pivot!C2194</f>
        <v>2</v>
      </c>
      <c r="D2192" s="118">
        <f>Pivot!D2194</f>
        <v>27.7</v>
      </c>
      <c r="E2192" s="15">
        <f t="shared" si="146"/>
        <v>2</v>
      </c>
      <c r="F2192" s="15">
        <f t="shared" si="147"/>
        <v>1</v>
      </c>
      <c r="G2192" s="15">
        <f t="shared" si="148"/>
        <v>2</v>
      </c>
      <c r="H2192" s="49">
        <v>0.66</v>
      </c>
      <c r="I2192" s="89">
        <f t="shared" si="145"/>
        <v>55.4</v>
      </c>
      <c r="J2192" s="89"/>
    </row>
    <row r="2193" spans="1:10" x14ac:dyDescent="0.35">
      <c r="A2193" s="15" t="str">
        <f>Pivot!A2195</f>
        <v>10609001857891</v>
      </c>
      <c r="B2193" s="90">
        <f>Pivot!B2195</f>
        <v>41504</v>
      </c>
      <c r="C2193" s="15">
        <f>Pivot!C2195</f>
        <v>2</v>
      </c>
      <c r="D2193" s="118">
        <f>Pivot!D2195</f>
        <v>36.325000000000003</v>
      </c>
      <c r="E2193" s="15">
        <f t="shared" si="146"/>
        <v>2</v>
      </c>
      <c r="F2193" s="15">
        <f t="shared" si="147"/>
        <v>1</v>
      </c>
      <c r="G2193" s="15">
        <f t="shared" si="148"/>
        <v>2</v>
      </c>
      <c r="H2193" s="49">
        <v>0.24</v>
      </c>
      <c r="I2193" s="89">
        <f t="shared" si="145"/>
        <v>72.650000000000006</v>
      </c>
      <c r="J2193" s="89"/>
    </row>
    <row r="2194" spans="1:10" x14ac:dyDescent="0.35">
      <c r="A2194" s="15" t="str">
        <f>Pivot!A2196</f>
        <v>10609001857974</v>
      </c>
      <c r="B2194" s="90">
        <f>Pivot!B2196</f>
        <v>41285</v>
      </c>
      <c r="C2194" s="15">
        <f>Pivot!C2196</f>
        <v>1</v>
      </c>
      <c r="D2194" s="118">
        <f>Pivot!D2196</f>
        <v>29</v>
      </c>
      <c r="E2194" s="15">
        <f t="shared" si="146"/>
        <v>1</v>
      </c>
      <c r="F2194" s="15">
        <f t="shared" si="147"/>
        <v>1</v>
      </c>
      <c r="G2194" s="15">
        <f t="shared" si="148"/>
        <v>2</v>
      </c>
      <c r="H2194" s="49">
        <v>0.69</v>
      </c>
      <c r="I2194" s="89">
        <f t="shared" si="145"/>
        <v>29</v>
      </c>
      <c r="J2194" s="89"/>
    </row>
    <row r="2195" spans="1:10" x14ac:dyDescent="0.35">
      <c r="A2195" s="15" t="str">
        <f>Pivot!A2197</f>
        <v>10609001858055</v>
      </c>
      <c r="B2195" s="90">
        <f>Pivot!B2197</f>
        <v>41277</v>
      </c>
      <c r="C2195" s="15">
        <f>Pivot!C2197</f>
        <v>1</v>
      </c>
      <c r="D2195" s="118">
        <f>Pivot!D2197</f>
        <v>13.5</v>
      </c>
      <c r="E2195" s="15">
        <f t="shared" si="146"/>
        <v>1</v>
      </c>
      <c r="F2195" s="15">
        <f t="shared" si="147"/>
        <v>1</v>
      </c>
      <c r="G2195" s="15">
        <f t="shared" si="148"/>
        <v>2</v>
      </c>
      <c r="H2195" s="49">
        <v>0.9</v>
      </c>
      <c r="I2195" s="89">
        <f t="shared" si="145"/>
        <v>13.5</v>
      </c>
      <c r="J2195" s="89"/>
    </row>
    <row r="2196" spans="1:10" x14ac:dyDescent="0.35">
      <c r="A2196" s="15" t="str">
        <f>Pivot!A2198</f>
        <v>10609001858139</v>
      </c>
      <c r="B2196" s="90">
        <f>Pivot!B2198</f>
        <v>41514</v>
      </c>
      <c r="C2196" s="15">
        <f>Pivot!C2198</f>
        <v>8</v>
      </c>
      <c r="D2196" s="118">
        <f>Pivot!D2198</f>
        <v>28.607499999999998</v>
      </c>
      <c r="E2196" s="15">
        <f t="shared" si="146"/>
        <v>2</v>
      </c>
      <c r="F2196" s="15">
        <f t="shared" si="147"/>
        <v>1</v>
      </c>
      <c r="G2196" s="15">
        <f t="shared" si="148"/>
        <v>2</v>
      </c>
      <c r="H2196" s="49">
        <v>0.56999999999999995</v>
      </c>
      <c r="I2196" s="89">
        <f t="shared" si="145"/>
        <v>228.85999999999999</v>
      </c>
      <c r="J2196" s="89"/>
    </row>
    <row r="2197" spans="1:10" x14ac:dyDescent="0.35">
      <c r="A2197" s="15" t="str">
        <f>Pivot!A2199</f>
        <v>10609001858212</v>
      </c>
      <c r="B2197" s="90">
        <f>Pivot!B2199</f>
        <v>41417</v>
      </c>
      <c r="C2197" s="15">
        <f>Pivot!C2199</f>
        <v>5</v>
      </c>
      <c r="D2197" s="118">
        <f>Pivot!D2199</f>
        <v>50.67</v>
      </c>
      <c r="E2197" s="15">
        <f t="shared" si="146"/>
        <v>2</v>
      </c>
      <c r="F2197" s="15">
        <f t="shared" si="147"/>
        <v>1</v>
      </c>
      <c r="G2197" s="15">
        <f t="shared" si="148"/>
        <v>3</v>
      </c>
      <c r="H2197" s="49">
        <v>0.27</v>
      </c>
      <c r="I2197" s="89">
        <f t="shared" si="145"/>
        <v>253.35000000000002</v>
      </c>
      <c r="J2197" s="89"/>
    </row>
    <row r="2198" spans="1:10" x14ac:dyDescent="0.35">
      <c r="A2198" s="15" t="str">
        <f>Pivot!A2200</f>
        <v>10609001858394</v>
      </c>
      <c r="B2198" s="90">
        <f>Pivot!B2200</f>
        <v>41279</v>
      </c>
      <c r="C2198" s="15">
        <f>Pivot!C2200</f>
        <v>1</v>
      </c>
      <c r="D2198" s="118">
        <f>Pivot!D2200</f>
        <v>127.25</v>
      </c>
      <c r="E2198" s="15">
        <f t="shared" si="146"/>
        <v>1</v>
      </c>
      <c r="F2198" s="15">
        <f t="shared" si="147"/>
        <v>1</v>
      </c>
      <c r="G2198" s="15">
        <f t="shared" si="148"/>
        <v>3</v>
      </c>
      <c r="H2198" s="49">
        <v>0.02</v>
      </c>
      <c r="I2198" s="89">
        <f t="shared" si="145"/>
        <v>127.25</v>
      </c>
      <c r="J2198" s="89"/>
    </row>
    <row r="2199" spans="1:10" x14ac:dyDescent="0.35">
      <c r="A2199" s="15" t="str">
        <f>Pivot!A2201</f>
        <v>10609001858477</v>
      </c>
      <c r="B2199" s="90">
        <f>Pivot!B2201</f>
        <v>41428</v>
      </c>
      <c r="C2199" s="15">
        <f>Pivot!C2201</f>
        <v>2</v>
      </c>
      <c r="D2199" s="118">
        <f>Pivot!D2201</f>
        <v>21.799999999999997</v>
      </c>
      <c r="E2199" s="15">
        <f t="shared" si="146"/>
        <v>2</v>
      </c>
      <c r="F2199" s="15">
        <f t="shared" si="147"/>
        <v>1</v>
      </c>
      <c r="G2199" s="15">
        <f t="shared" si="148"/>
        <v>2</v>
      </c>
      <c r="H2199" s="49">
        <v>0.08</v>
      </c>
      <c r="I2199" s="89">
        <f t="shared" si="145"/>
        <v>43.599999999999994</v>
      </c>
      <c r="J2199" s="89"/>
    </row>
    <row r="2200" spans="1:10" x14ac:dyDescent="0.35">
      <c r="A2200" s="15" t="str">
        <f>Pivot!A2202</f>
        <v>10609001858543</v>
      </c>
      <c r="B2200" s="90">
        <f>Pivot!B2202</f>
        <v>41521</v>
      </c>
      <c r="C2200" s="15">
        <f>Pivot!C2202</f>
        <v>5</v>
      </c>
      <c r="D2200" s="118">
        <f>Pivot!D2202</f>
        <v>41.6</v>
      </c>
      <c r="E2200" s="15">
        <f t="shared" si="146"/>
        <v>3</v>
      </c>
      <c r="F2200" s="15">
        <f t="shared" si="147"/>
        <v>1</v>
      </c>
      <c r="G2200" s="15">
        <f t="shared" si="148"/>
        <v>3</v>
      </c>
      <c r="H2200" s="49">
        <v>0.59</v>
      </c>
      <c r="I2200" s="89">
        <f t="shared" si="145"/>
        <v>208</v>
      </c>
      <c r="J2200" s="89"/>
    </row>
    <row r="2201" spans="1:10" x14ac:dyDescent="0.35">
      <c r="A2201" s="15" t="str">
        <f>Pivot!A2203</f>
        <v>10609001858626</v>
      </c>
      <c r="B2201" s="90">
        <f>Pivot!B2203</f>
        <v>41405</v>
      </c>
      <c r="C2201" s="15">
        <f>Pivot!C2203</f>
        <v>2</v>
      </c>
      <c r="D2201" s="118">
        <f>Pivot!D2203</f>
        <v>42.349999999999994</v>
      </c>
      <c r="E2201" s="15">
        <f t="shared" si="146"/>
        <v>2</v>
      </c>
      <c r="F2201" s="15">
        <f t="shared" si="147"/>
        <v>1</v>
      </c>
      <c r="G2201" s="15">
        <f t="shared" si="148"/>
        <v>3</v>
      </c>
      <c r="H2201" s="49">
        <v>0.11</v>
      </c>
      <c r="I2201" s="89">
        <f t="shared" si="145"/>
        <v>84.699999999999989</v>
      </c>
      <c r="J2201" s="89"/>
    </row>
    <row r="2202" spans="1:10" x14ac:dyDescent="0.35">
      <c r="A2202" s="15" t="str">
        <f>Pivot!A2204</f>
        <v>10609001858709</v>
      </c>
      <c r="B2202" s="90">
        <f>Pivot!B2204</f>
        <v>41544</v>
      </c>
      <c r="C2202" s="15">
        <f>Pivot!C2204</f>
        <v>3</v>
      </c>
      <c r="D2202" s="118">
        <f>Pivot!D2204</f>
        <v>65.716666666666669</v>
      </c>
      <c r="E2202" s="15">
        <f t="shared" si="146"/>
        <v>3</v>
      </c>
      <c r="F2202" s="15">
        <f t="shared" si="147"/>
        <v>1</v>
      </c>
      <c r="G2202" s="15">
        <f t="shared" si="148"/>
        <v>3</v>
      </c>
      <c r="H2202" s="49">
        <v>0.85</v>
      </c>
      <c r="I2202" s="89">
        <f t="shared" si="145"/>
        <v>197.15</v>
      </c>
      <c r="J2202" s="89"/>
    </row>
    <row r="2203" spans="1:10" x14ac:dyDescent="0.35">
      <c r="A2203" s="15" t="str">
        <f>Pivot!A2205</f>
        <v>10609001858881</v>
      </c>
      <c r="B2203" s="90">
        <f>Pivot!B2205</f>
        <v>41565</v>
      </c>
      <c r="C2203" s="15">
        <f>Pivot!C2205</f>
        <v>3</v>
      </c>
      <c r="D2203" s="118">
        <f>Pivot!D2205</f>
        <v>22.083333333333332</v>
      </c>
      <c r="E2203" s="15">
        <f t="shared" si="146"/>
        <v>3</v>
      </c>
      <c r="F2203" s="15">
        <f t="shared" si="147"/>
        <v>1</v>
      </c>
      <c r="G2203" s="15">
        <f t="shared" si="148"/>
        <v>2</v>
      </c>
      <c r="H2203" s="49">
        <v>0.18</v>
      </c>
      <c r="I2203" s="89">
        <f t="shared" si="145"/>
        <v>66.25</v>
      </c>
      <c r="J2203" s="89"/>
    </row>
    <row r="2204" spans="1:10" x14ac:dyDescent="0.35">
      <c r="A2204" s="15" t="str">
        <f>Pivot!A2206</f>
        <v>10609001859046</v>
      </c>
      <c r="B2204" s="90">
        <f>Pivot!B2206</f>
        <v>41558</v>
      </c>
      <c r="C2204" s="15">
        <f>Pivot!C2206</f>
        <v>10</v>
      </c>
      <c r="D2204" s="118">
        <f>Pivot!D2206</f>
        <v>71.360000000000014</v>
      </c>
      <c r="E2204" s="15">
        <f t="shared" si="146"/>
        <v>3</v>
      </c>
      <c r="F2204" s="15">
        <f t="shared" si="147"/>
        <v>2</v>
      </c>
      <c r="G2204" s="15">
        <f t="shared" si="148"/>
        <v>3</v>
      </c>
      <c r="H2204" s="49">
        <v>0.2</v>
      </c>
      <c r="I2204" s="89">
        <f t="shared" si="145"/>
        <v>713.60000000000014</v>
      </c>
      <c r="J2204" s="89"/>
    </row>
    <row r="2205" spans="1:10" x14ac:dyDescent="0.35">
      <c r="A2205" s="15" t="str">
        <f>Pivot!A2207</f>
        <v>10609001859129</v>
      </c>
      <c r="B2205" s="90">
        <f>Pivot!B2207</f>
        <v>41562</v>
      </c>
      <c r="C2205" s="15">
        <f>Pivot!C2207</f>
        <v>7</v>
      </c>
      <c r="D2205" s="118">
        <f>Pivot!D2207</f>
        <v>34.274285714285718</v>
      </c>
      <c r="E2205" s="15">
        <f t="shared" si="146"/>
        <v>3</v>
      </c>
      <c r="F2205" s="15">
        <f t="shared" si="147"/>
        <v>1</v>
      </c>
      <c r="G2205" s="15">
        <f t="shared" si="148"/>
        <v>2</v>
      </c>
      <c r="H2205" s="49">
        <v>0.33</v>
      </c>
      <c r="I2205" s="89">
        <f t="shared" si="145"/>
        <v>239.92000000000002</v>
      </c>
      <c r="J2205" s="89"/>
    </row>
    <row r="2206" spans="1:10" x14ac:dyDescent="0.35">
      <c r="A2206" s="15" t="str">
        <f>Pivot!A2208</f>
        <v>10609001859202</v>
      </c>
      <c r="B2206" s="90">
        <f>Pivot!B2208</f>
        <v>41437</v>
      </c>
      <c r="C2206" s="15">
        <f>Pivot!C2208</f>
        <v>3</v>
      </c>
      <c r="D2206" s="118">
        <f>Pivot!D2208</f>
        <v>45.400000000000006</v>
      </c>
      <c r="E2206" s="15">
        <f t="shared" si="146"/>
        <v>2</v>
      </c>
      <c r="F2206" s="15">
        <f t="shared" si="147"/>
        <v>1</v>
      </c>
      <c r="G2206" s="15">
        <f t="shared" si="148"/>
        <v>3</v>
      </c>
      <c r="H2206" s="49">
        <v>0.1</v>
      </c>
      <c r="I2206" s="89">
        <f t="shared" si="145"/>
        <v>136.20000000000002</v>
      </c>
      <c r="J2206" s="89"/>
    </row>
    <row r="2207" spans="1:10" x14ac:dyDescent="0.35">
      <c r="A2207" s="15" t="str">
        <f>Pivot!A2209</f>
        <v>10609001859384</v>
      </c>
      <c r="B2207" s="90">
        <f>Pivot!B2209</f>
        <v>41550</v>
      </c>
      <c r="C2207" s="15">
        <f>Pivot!C2209</f>
        <v>31</v>
      </c>
      <c r="D2207" s="118">
        <f>Pivot!D2209</f>
        <v>18.466129032258063</v>
      </c>
      <c r="E2207" s="15">
        <f t="shared" si="146"/>
        <v>3</v>
      </c>
      <c r="F2207" s="15">
        <f t="shared" si="147"/>
        <v>3</v>
      </c>
      <c r="G2207" s="15">
        <f t="shared" si="148"/>
        <v>2</v>
      </c>
      <c r="H2207" s="49">
        <v>7.0000000000000007E-2</v>
      </c>
      <c r="I2207" s="89">
        <f t="shared" si="145"/>
        <v>572.44999999999993</v>
      </c>
      <c r="J2207" s="89"/>
    </row>
    <row r="2208" spans="1:10" x14ac:dyDescent="0.35">
      <c r="A2208" s="15" t="str">
        <f>Pivot!A2210</f>
        <v>10609001859467</v>
      </c>
      <c r="B2208" s="90">
        <f>Pivot!B2210</f>
        <v>41441</v>
      </c>
      <c r="C2208" s="15">
        <f>Pivot!C2210</f>
        <v>3</v>
      </c>
      <c r="D2208" s="118">
        <f>Pivot!D2210</f>
        <v>50.050000000000004</v>
      </c>
      <c r="E2208" s="15">
        <f t="shared" si="146"/>
        <v>2</v>
      </c>
      <c r="F2208" s="15">
        <f t="shared" si="147"/>
        <v>1</v>
      </c>
      <c r="G2208" s="15">
        <f t="shared" si="148"/>
        <v>3</v>
      </c>
      <c r="H2208" s="49">
        <v>0.79</v>
      </c>
      <c r="I2208" s="89">
        <f t="shared" si="145"/>
        <v>150.15</v>
      </c>
      <c r="J2208" s="89"/>
    </row>
    <row r="2209" spans="1:10" x14ac:dyDescent="0.35">
      <c r="A2209" s="15" t="str">
        <f>Pivot!A2211</f>
        <v>10609001859533</v>
      </c>
      <c r="B2209" s="90">
        <f>Pivot!B2211</f>
        <v>41349</v>
      </c>
      <c r="C2209" s="15">
        <f>Pivot!C2211</f>
        <v>1</v>
      </c>
      <c r="D2209" s="118">
        <f>Pivot!D2211</f>
        <v>37.6</v>
      </c>
      <c r="E2209" s="15">
        <f t="shared" si="146"/>
        <v>1</v>
      </c>
      <c r="F2209" s="15">
        <f t="shared" si="147"/>
        <v>1</v>
      </c>
      <c r="G2209" s="15">
        <f t="shared" si="148"/>
        <v>2</v>
      </c>
      <c r="H2209" s="49">
        <v>0.41</v>
      </c>
      <c r="I2209" s="89">
        <f t="shared" si="145"/>
        <v>37.6</v>
      </c>
      <c r="J2209" s="89"/>
    </row>
    <row r="2210" spans="1:10" x14ac:dyDescent="0.35">
      <c r="A2210" s="15" t="str">
        <f>Pivot!A2212</f>
        <v>10609001859616</v>
      </c>
      <c r="B2210" s="90">
        <f>Pivot!B2212</f>
        <v>41529</v>
      </c>
      <c r="C2210" s="15">
        <f>Pivot!C2212</f>
        <v>13</v>
      </c>
      <c r="D2210" s="118">
        <f>Pivot!D2212</f>
        <v>36.323076923076925</v>
      </c>
      <c r="E2210" s="15">
        <f t="shared" si="146"/>
        <v>3</v>
      </c>
      <c r="F2210" s="15">
        <f t="shared" si="147"/>
        <v>2</v>
      </c>
      <c r="G2210" s="15">
        <f t="shared" si="148"/>
        <v>2</v>
      </c>
      <c r="H2210" s="49">
        <v>0.46</v>
      </c>
      <c r="I2210" s="89">
        <f t="shared" si="145"/>
        <v>472.20000000000005</v>
      </c>
      <c r="J2210" s="89"/>
    </row>
    <row r="2211" spans="1:10" x14ac:dyDescent="0.35">
      <c r="A2211" s="15" t="str">
        <f>Pivot!A2213</f>
        <v>10609001859798</v>
      </c>
      <c r="B2211" s="90">
        <f>Pivot!B2213</f>
        <v>41574</v>
      </c>
      <c r="C2211" s="15">
        <f>Pivot!C2213</f>
        <v>13</v>
      </c>
      <c r="D2211" s="118">
        <f>Pivot!D2213</f>
        <v>26.526923076923079</v>
      </c>
      <c r="E2211" s="15">
        <f t="shared" si="146"/>
        <v>3</v>
      </c>
      <c r="F2211" s="15">
        <f t="shared" si="147"/>
        <v>2</v>
      </c>
      <c r="G2211" s="15">
        <f t="shared" si="148"/>
        <v>2</v>
      </c>
      <c r="H2211" s="49">
        <v>0.91</v>
      </c>
      <c r="I2211" s="89">
        <f t="shared" si="145"/>
        <v>344.85</v>
      </c>
      <c r="J2211" s="89"/>
    </row>
    <row r="2212" spans="1:10" x14ac:dyDescent="0.35">
      <c r="A2212" s="15" t="str">
        <f>Pivot!A2214</f>
        <v>10609001859871</v>
      </c>
      <c r="B2212" s="90">
        <f>Pivot!B2214</f>
        <v>41287</v>
      </c>
      <c r="C2212" s="15">
        <f>Pivot!C2214</f>
        <v>1</v>
      </c>
      <c r="D2212" s="118">
        <f>Pivot!D2214</f>
        <v>47.7</v>
      </c>
      <c r="E2212" s="15">
        <f t="shared" si="146"/>
        <v>1</v>
      </c>
      <c r="F2212" s="15">
        <f t="shared" si="147"/>
        <v>1</v>
      </c>
      <c r="G2212" s="15">
        <f t="shared" si="148"/>
        <v>3</v>
      </c>
      <c r="H2212" s="49">
        <v>0.05</v>
      </c>
      <c r="I2212" s="89">
        <f t="shared" si="145"/>
        <v>47.7</v>
      </c>
      <c r="J2212" s="89"/>
    </row>
    <row r="2213" spans="1:10" x14ac:dyDescent="0.35">
      <c r="A2213" s="15" t="str">
        <f>Pivot!A2215</f>
        <v>10609001859954</v>
      </c>
      <c r="B2213" s="90">
        <f>Pivot!B2215</f>
        <v>41306</v>
      </c>
      <c r="C2213" s="15">
        <f>Pivot!C2215</f>
        <v>2</v>
      </c>
      <c r="D2213" s="118">
        <f>Pivot!D2215</f>
        <v>25.375</v>
      </c>
      <c r="E2213" s="15">
        <f t="shared" si="146"/>
        <v>1</v>
      </c>
      <c r="F2213" s="15">
        <f t="shared" si="147"/>
        <v>1</v>
      </c>
      <c r="G2213" s="15">
        <f t="shared" si="148"/>
        <v>2</v>
      </c>
      <c r="H2213" s="49">
        <v>0.91</v>
      </c>
      <c r="I2213" s="89">
        <f t="shared" si="145"/>
        <v>50.75</v>
      </c>
      <c r="J2213" s="89"/>
    </row>
    <row r="2214" spans="1:10" x14ac:dyDescent="0.35">
      <c r="A2214" s="15" t="str">
        <f>Pivot!A2216</f>
        <v>10609001860010</v>
      </c>
      <c r="B2214" s="90">
        <f>Pivot!B2216</f>
        <v>41292</v>
      </c>
      <c r="C2214" s="15">
        <f>Pivot!C2216</f>
        <v>1</v>
      </c>
      <c r="D2214" s="118">
        <f>Pivot!D2216</f>
        <v>30.2</v>
      </c>
      <c r="E2214" s="15">
        <f t="shared" si="146"/>
        <v>1</v>
      </c>
      <c r="F2214" s="15">
        <f t="shared" si="147"/>
        <v>1</v>
      </c>
      <c r="G2214" s="15">
        <f t="shared" si="148"/>
        <v>2</v>
      </c>
      <c r="H2214" s="49">
        <v>0.96</v>
      </c>
      <c r="I2214" s="89">
        <f t="shared" si="145"/>
        <v>30.2</v>
      </c>
      <c r="J2214" s="89"/>
    </row>
    <row r="2215" spans="1:10" x14ac:dyDescent="0.35">
      <c r="A2215" s="15" t="str">
        <f>Pivot!A2217</f>
        <v>10609001860192</v>
      </c>
      <c r="B2215" s="90">
        <f>Pivot!B2217</f>
        <v>41293</v>
      </c>
      <c r="C2215" s="15">
        <f>Pivot!C2217</f>
        <v>1</v>
      </c>
      <c r="D2215" s="118">
        <f>Pivot!D2217</f>
        <v>45.349999999999994</v>
      </c>
      <c r="E2215" s="15">
        <f t="shared" si="146"/>
        <v>1</v>
      </c>
      <c r="F2215" s="15">
        <f t="shared" si="147"/>
        <v>1</v>
      </c>
      <c r="G2215" s="15">
        <f t="shared" si="148"/>
        <v>3</v>
      </c>
      <c r="H2215" s="49">
        <v>0.55000000000000004</v>
      </c>
      <c r="I2215" s="89">
        <f t="shared" si="145"/>
        <v>45.349999999999994</v>
      </c>
      <c r="J2215" s="89"/>
    </row>
    <row r="2216" spans="1:10" x14ac:dyDescent="0.35">
      <c r="A2216" s="15" t="str">
        <f>Pivot!A2218</f>
        <v>10609001860275</v>
      </c>
      <c r="B2216" s="90">
        <f>Pivot!B2218</f>
        <v>41564</v>
      </c>
      <c r="C2216" s="15">
        <f>Pivot!C2218</f>
        <v>21</v>
      </c>
      <c r="D2216" s="118">
        <f>Pivot!D2218</f>
        <v>19.140476190476189</v>
      </c>
      <c r="E2216" s="15">
        <f t="shared" si="146"/>
        <v>3</v>
      </c>
      <c r="F2216" s="15">
        <f t="shared" si="147"/>
        <v>3</v>
      </c>
      <c r="G2216" s="15">
        <f t="shared" si="148"/>
        <v>2</v>
      </c>
      <c r="H2216" s="49">
        <v>0.02</v>
      </c>
      <c r="I2216" s="89">
        <f t="shared" si="145"/>
        <v>401.95</v>
      </c>
      <c r="J2216" s="89"/>
    </row>
    <row r="2217" spans="1:10" x14ac:dyDescent="0.35">
      <c r="A2217" s="15" t="str">
        <f>Pivot!A2219</f>
        <v>10609001860358</v>
      </c>
      <c r="B2217" s="90">
        <f>Pivot!B2219</f>
        <v>41385</v>
      </c>
      <c r="C2217" s="15">
        <f>Pivot!C2219</f>
        <v>2</v>
      </c>
      <c r="D2217" s="118">
        <f>Pivot!D2219</f>
        <v>59.269999999999996</v>
      </c>
      <c r="E2217" s="15">
        <f t="shared" si="146"/>
        <v>1</v>
      </c>
      <c r="F2217" s="15">
        <f t="shared" si="147"/>
        <v>1</v>
      </c>
      <c r="G2217" s="15">
        <f t="shared" si="148"/>
        <v>3</v>
      </c>
      <c r="H2217" s="49">
        <v>0.27</v>
      </c>
      <c r="I2217" s="89">
        <f t="shared" si="145"/>
        <v>118.53999999999999</v>
      </c>
      <c r="J2217" s="89"/>
    </row>
    <row r="2218" spans="1:10" x14ac:dyDescent="0.35">
      <c r="A2218" s="15" t="str">
        <f>Pivot!A2220</f>
        <v>10609001860432</v>
      </c>
      <c r="B2218" s="90">
        <f>Pivot!B2220</f>
        <v>41406</v>
      </c>
      <c r="C2218" s="15">
        <f>Pivot!C2220</f>
        <v>3</v>
      </c>
      <c r="D2218" s="118">
        <f>Pivot!D2220</f>
        <v>33.200000000000003</v>
      </c>
      <c r="E2218" s="15">
        <f t="shared" si="146"/>
        <v>2</v>
      </c>
      <c r="F2218" s="15">
        <f t="shared" si="147"/>
        <v>1</v>
      </c>
      <c r="G2218" s="15">
        <f t="shared" si="148"/>
        <v>2</v>
      </c>
      <c r="H2218" s="49">
        <v>0.36</v>
      </c>
      <c r="I2218" s="89">
        <f t="shared" si="145"/>
        <v>99.600000000000009</v>
      </c>
      <c r="J2218" s="89"/>
    </row>
    <row r="2219" spans="1:10" x14ac:dyDescent="0.35">
      <c r="A2219" s="15" t="str">
        <f>Pivot!A2221</f>
        <v>10609001860507</v>
      </c>
      <c r="B2219" s="90">
        <f>Pivot!B2221</f>
        <v>41278</v>
      </c>
      <c r="C2219" s="15">
        <f>Pivot!C2221</f>
        <v>1</v>
      </c>
      <c r="D2219" s="118">
        <f>Pivot!D2221</f>
        <v>47.5</v>
      </c>
      <c r="E2219" s="15">
        <f t="shared" si="146"/>
        <v>1</v>
      </c>
      <c r="F2219" s="15">
        <f t="shared" si="147"/>
        <v>1</v>
      </c>
      <c r="G2219" s="15">
        <f t="shared" si="148"/>
        <v>3</v>
      </c>
      <c r="H2219" s="49">
        <v>0.5</v>
      </c>
      <c r="I2219" s="89">
        <f t="shared" si="145"/>
        <v>47.5</v>
      </c>
      <c r="J2219" s="89"/>
    </row>
    <row r="2220" spans="1:10" x14ac:dyDescent="0.35">
      <c r="A2220" s="15" t="str">
        <f>Pivot!A2222</f>
        <v>10609001860689</v>
      </c>
      <c r="B2220" s="90">
        <f>Pivot!B2222</f>
        <v>41521</v>
      </c>
      <c r="C2220" s="15">
        <f>Pivot!C2222</f>
        <v>4</v>
      </c>
      <c r="D2220" s="118">
        <f>Pivot!D2222</f>
        <v>31.799999999999997</v>
      </c>
      <c r="E2220" s="15">
        <f t="shared" si="146"/>
        <v>3</v>
      </c>
      <c r="F2220" s="15">
        <f t="shared" si="147"/>
        <v>1</v>
      </c>
      <c r="G2220" s="15">
        <f t="shared" si="148"/>
        <v>2</v>
      </c>
      <c r="H2220" s="49">
        <v>0.73</v>
      </c>
      <c r="I2220" s="89">
        <f t="shared" si="145"/>
        <v>127.19999999999999</v>
      </c>
      <c r="J2220" s="89"/>
    </row>
    <row r="2221" spans="1:10" x14ac:dyDescent="0.35">
      <c r="A2221" s="15" t="str">
        <f>Pivot!A2223</f>
        <v>10609001860762</v>
      </c>
      <c r="B2221" s="90">
        <f>Pivot!B2223</f>
        <v>41279</v>
      </c>
      <c r="C2221" s="15">
        <f>Pivot!C2223</f>
        <v>1</v>
      </c>
      <c r="D2221" s="118">
        <f>Pivot!D2223</f>
        <v>45.15</v>
      </c>
      <c r="E2221" s="15">
        <f t="shared" si="146"/>
        <v>1</v>
      </c>
      <c r="F2221" s="15">
        <f t="shared" si="147"/>
        <v>1</v>
      </c>
      <c r="G2221" s="15">
        <f t="shared" si="148"/>
        <v>3</v>
      </c>
      <c r="H2221" s="49">
        <v>0.56000000000000005</v>
      </c>
      <c r="I2221" s="89">
        <f t="shared" si="145"/>
        <v>45.15</v>
      </c>
      <c r="J2221" s="89"/>
    </row>
    <row r="2222" spans="1:10" x14ac:dyDescent="0.35">
      <c r="A2222" s="15" t="str">
        <f>Pivot!A2224</f>
        <v>10609001860846</v>
      </c>
      <c r="B2222" s="90">
        <f>Pivot!B2224</f>
        <v>41430</v>
      </c>
      <c r="C2222" s="15">
        <f>Pivot!C2224</f>
        <v>3</v>
      </c>
      <c r="D2222" s="118">
        <f>Pivot!D2224</f>
        <v>36.81666666666667</v>
      </c>
      <c r="E2222" s="15">
        <f t="shared" si="146"/>
        <v>2</v>
      </c>
      <c r="F2222" s="15">
        <f t="shared" si="147"/>
        <v>1</v>
      </c>
      <c r="G2222" s="15">
        <f t="shared" si="148"/>
        <v>2</v>
      </c>
      <c r="H2222" s="49">
        <v>0.53</v>
      </c>
      <c r="I2222" s="89">
        <f t="shared" si="145"/>
        <v>110.45000000000002</v>
      </c>
      <c r="J2222" s="89"/>
    </row>
    <row r="2223" spans="1:10" x14ac:dyDescent="0.35">
      <c r="A2223" s="15" t="str">
        <f>Pivot!A2225</f>
        <v>10609001860929</v>
      </c>
      <c r="B2223" s="90">
        <f>Pivot!B2225</f>
        <v>41287</v>
      </c>
      <c r="C2223" s="15">
        <f>Pivot!C2225</f>
        <v>1</v>
      </c>
      <c r="D2223" s="118">
        <f>Pivot!D2225</f>
        <v>29.349999999999998</v>
      </c>
      <c r="E2223" s="15">
        <f t="shared" si="146"/>
        <v>1</v>
      </c>
      <c r="F2223" s="15">
        <f t="shared" si="147"/>
        <v>1</v>
      </c>
      <c r="G2223" s="15">
        <f t="shared" si="148"/>
        <v>2</v>
      </c>
      <c r="H2223" s="49">
        <v>0.71</v>
      </c>
      <c r="I2223" s="89">
        <f t="shared" si="145"/>
        <v>29.349999999999998</v>
      </c>
      <c r="J2223" s="89"/>
    </row>
    <row r="2224" spans="1:10" x14ac:dyDescent="0.35">
      <c r="A2224" s="15" t="str">
        <f>Pivot!A2226</f>
        <v>10609001861000</v>
      </c>
      <c r="B2224" s="90">
        <f>Pivot!B2226</f>
        <v>41378</v>
      </c>
      <c r="C2224" s="15">
        <f>Pivot!C2226</f>
        <v>3</v>
      </c>
      <c r="D2224" s="118">
        <f>Pivot!D2226</f>
        <v>41.133333333333333</v>
      </c>
      <c r="E2224" s="15">
        <f t="shared" si="146"/>
        <v>1</v>
      </c>
      <c r="F2224" s="15">
        <f t="shared" si="147"/>
        <v>1</v>
      </c>
      <c r="G2224" s="15">
        <f t="shared" si="148"/>
        <v>3</v>
      </c>
      <c r="H2224" s="49">
        <v>0.77</v>
      </c>
      <c r="I2224" s="89">
        <f t="shared" si="145"/>
        <v>123.4</v>
      </c>
      <c r="J2224" s="89"/>
    </row>
    <row r="2225" spans="1:10" x14ac:dyDescent="0.35">
      <c r="A2225" s="15" t="str">
        <f>Pivot!A2227</f>
        <v>10609001861182</v>
      </c>
      <c r="B2225" s="90">
        <f>Pivot!B2227</f>
        <v>41567</v>
      </c>
      <c r="C2225" s="15">
        <f>Pivot!C2227</f>
        <v>7</v>
      </c>
      <c r="D2225" s="118">
        <f>Pivot!D2227</f>
        <v>28.742857142857144</v>
      </c>
      <c r="E2225" s="15">
        <f t="shared" si="146"/>
        <v>3</v>
      </c>
      <c r="F2225" s="15">
        <f t="shared" si="147"/>
        <v>1</v>
      </c>
      <c r="G2225" s="15">
        <f t="shared" si="148"/>
        <v>2</v>
      </c>
      <c r="H2225" s="49">
        <v>0.51</v>
      </c>
      <c r="I2225" s="89">
        <f t="shared" si="145"/>
        <v>201.20000000000002</v>
      </c>
      <c r="J2225" s="89"/>
    </row>
    <row r="2226" spans="1:10" x14ac:dyDescent="0.35">
      <c r="A2226" s="15" t="str">
        <f>Pivot!A2228</f>
        <v>10609001861265</v>
      </c>
      <c r="B2226" s="90">
        <f>Pivot!B2228</f>
        <v>41285</v>
      </c>
      <c r="C2226" s="15">
        <f>Pivot!C2228</f>
        <v>1</v>
      </c>
      <c r="D2226" s="118">
        <f>Pivot!D2228</f>
        <v>39.1</v>
      </c>
      <c r="E2226" s="15">
        <f t="shared" si="146"/>
        <v>1</v>
      </c>
      <c r="F2226" s="15">
        <f t="shared" si="147"/>
        <v>1</v>
      </c>
      <c r="G2226" s="15">
        <f t="shared" si="148"/>
        <v>2</v>
      </c>
      <c r="H2226" s="49">
        <v>0.77</v>
      </c>
      <c r="I2226" s="89">
        <f t="shared" si="145"/>
        <v>39.1</v>
      </c>
      <c r="J2226" s="89"/>
    </row>
    <row r="2227" spans="1:10" x14ac:dyDescent="0.35">
      <c r="A2227" s="15" t="str">
        <f>Pivot!A2229</f>
        <v>10609001861349</v>
      </c>
      <c r="B2227" s="90">
        <f>Pivot!B2229</f>
        <v>41392</v>
      </c>
      <c r="C2227" s="15">
        <f>Pivot!C2229</f>
        <v>3</v>
      </c>
      <c r="D2227" s="118">
        <f>Pivot!D2229</f>
        <v>34.983333333333327</v>
      </c>
      <c r="E2227" s="15">
        <f t="shared" si="146"/>
        <v>1</v>
      </c>
      <c r="F2227" s="15">
        <f t="shared" si="147"/>
        <v>1</v>
      </c>
      <c r="G2227" s="15">
        <f t="shared" si="148"/>
        <v>2</v>
      </c>
      <c r="H2227" s="49">
        <v>0.87</v>
      </c>
      <c r="I2227" s="89">
        <f t="shared" si="145"/>
        <v>104.94999999999999</v>
      </c>
      <c r="J2227" s="89"/>
    </row>
    <row r="2228" spans="1:10" x14ac:dyDescent="0.35">
      <c r="A2228" s="15" t="str">
        <f>Pivot!A2230</f>
        <v>10609001861422</v>
      </c>
      <c r="B2228" s="90">
        <f>Pivot!B2230</f>
        <v>41376</v>
      </c>
      <c r="C2228" s="15">
        <f>Pivot!C2230</f>
        <v>5</v>
      </c>
      <c r="D2228" s="118">
        <f>Pivot!D2230</f>
        <v>15.370000000000001</v>
      </c>
      <c r="E2228" s="15">
        <f t="shared" si="146"/>
        <v>1</v>
      </c>
      <c r="F2228" s="15">
        <f t="shared" si="147"/>
        <v>1</v>
      </c>
      <c r="G2228" s="15">
        <f t="shared" si="148"/>
        <v>2</v>
      </c>
      <c r="H2228" s="49">
        <v>0.63</v>
      </c>
      <c r="I2228" s="89">
        <f t="shared" si="145"/>
        <v>76.850000000000009</v>
      </c>
      <c r="J2228" s="89"/>
    </row>
    <row r="2229" spans="1:10" x14ac:dyDescent="0.35">
      <c r="A2229" s="15" t="str">
        <f>Pivot!A2231</f>
        <v>10609001861596</v>
      </c>
      <c r="B2229" s="90">
        <f>Pivot!B2231</f>
        <v>41563</v>
      </c>
      <c r="C2229" s="15">
        <f>Pivot!C2231</f>
        <v>9</v>
      </c>
      <c r="D2229" s="118">
        <f>Pivot!D2231</f>
        <v>30.272222222222222</v>
      </c>
      <c r="E2229" s="15">
        <f t="shared" si="146"/>
        <v>3</v>
      </c>
      <c r="F2229" s="15">
        <f t="shared" si="147"/>
        <v>1</v>
      </c>
      <c r="G2229" s="15">
        <f t="shared" si="148"/>
        <v>2</v>
      </c>
      <c r="H2229" s="49">
        <v>0.17</v>
      </c>
      <c r="I2229" s="89">
        <f t="shared" si="145"/>
        <v>272.45</v>
      </c>
      <c r="J2229" s="89"/>
    </row>
    <row r="2230" spans="1:10" x14ac:dyDescent="0.35">
      <c r="A2230" s="15" t="str">
        <f>Pivot!A2232</f>
        <v>10609001861679</v>
      </c>
      <c r="B2230" s="90">
        <f>Pivot!B2232</f>
        <v>41556</v>
      </c>
      <c r="C2230" s="15">
        <f>Pivot!C2232</f>
        <v>26</v>
      </c>
      <c r="D2230" s="118">
        <f>Pivot!D2232</f>
        <v>41.146153846153844</v>
      </c>
      <c r="E2230" s="15">
        <f t="shared" si="146"/>
        <v>3</v>
      </c>
      <c r="F2230" s="15">
        <f t="shared" si="147"/>
        <v>3</v>
      </c>
      <c r="G2230" s="15">
        <f t="shared" si="148"/>
        <v>3</v>
      </c>
      <c r="H2230" s="49">
        <v>0.77</v>
      </c>
      <c r="I2230" s="89">
        <f t="shared" si="145"/>
        <v>1069.8</v>
      </c>
      <c r="J2230" s="89"/>
    </row>
    <row r="2231" spans="1:10" x14ac:dyDescent="0.35">
      <c r="A2231" s="15" t="str">
        <f>Pivot!A2233</f>
        <v>10609001861752</v>
      </c>
      <c r="B2231" s="90">
        <f>Pivot!B2233</f>
        <v>41570</v>
      </c>
      <c r="C2231" s="15">
        <f>Pivot!C2233</f>
        <v>3</v>
      </c>
      <c r="D2231" s="118">
        <f>Pivot!D2233</f>
        <v>15</v>
      </c>
      <c r="E2231" s="15">
        <f t="shared" si="146"/>
        <v>3</v>
      </c>
      <c r="F2231" s="15">
        <f t="shared" si="147"/>
        <v>1</v>
      </c>
      <c r="G2231" s="15">
        <f t="shared" si="148"/>
        <v>2</v>
      </c>
      <c r="H2231" s="49">
        <v>0.84</v>
      </c>
      <c r="I2231" s="89">
        <f t="shared" si="145"/>
        <v>45</v>
      </c>
      <c r="J2231" s="89"/>
    </row>
    <row r="2232" spans="1:10" x14ac:dyDescent="0.35">
      <c r="A2232" s="15" t="str">
        <f>Pivot!A2234</f>
        <v>10609001861919</v>
      </c>
      <c r="B2232" s="90">
        <f>Pivot!B2234</f>
        <v>41555</v>
      </c>
      <c r="C2232" s="15">
        <f>Pivot!C2234</f>
        <v>11</v>
      </c>
      <c r="D2232" s="118">
        <f>Pivot!D2234</f>
        <v>40.210909090909091</v>
      </c>
      <c r="E2232" s="15">
        <f t="shared" si="146"/>
        <v>3</v>
      </c>
      <c r="F2232" s="15">
        <f t="shared" si="147"/>
        <v>2</v>
      </c>
      <c r="G2232" s="15">
        <f t="shared" si="148"/>
        <v>3</v>
      </c>
      <c r="H2232" s="49">
        <v>0.79</v>
      </c>
      <c r="I2232" s="89">
        <f t="shared" si="145"/>
        <v>442.32</v>
      </c>
      <c r="J2232" s="89"/>
    </row>
    <row r="2233" spans="1:10" x14ac:dyDescent="0.35">
      <c r="A2233" s="15" t="str">
        <f>Pivot!A2235</f>
        <v>10609001862099</v>
      </c>
      <c r="B2233" s="90">
        <f>Pivot!B2235</f>
        <v>41527</v>
      </c>
      <c r="C2233" s="15">
        <f>Pivot!C2235</f>
        <v>8</v>
      </c>
      <c r="D2233" s="118">
        <f>Pivot!D2235</f>
        <v>27.39875</v>
      </c>
      <c r="E2233" s="15">
        <f t="shared" si="146"/>
        <v>3</v>
      </c>
      <c r="F2233" s="15">
        <f t="shared" si="147"/>
        <v>1</v>
      </c>
      <c r="G2233" s="15">
        <f t="shared" si="148"/>
        <v>2</v>
      </c>
      <c r="H2233" s="49">
        <v>0.78</v>
      </c>
      <c r="I2233" s="89">
        <f t="shared" si="145"/>
        <v>219.19</v>
      </c>
      <c r="J2233" s="89"/>
    </row>
    <row r="2234" spans="1:10" x14ac:dyDescent="0.35">
      <c r="A2234" s="15" t="str">
        <f>Pivot!A2236</f>
        <v>10609001862172</v>
      </c>
      <c r="B2234" s="90">
        <f>Pivot!B2236</f>
        <v>41281</v>
      </c>
      <c r="C2234" s="15">
        <f>Pivot!C2236</f>
        <v>1</v>
      </c>
      <c r="D2234" s="118">
        <f>Pivot!D2236</f>
        <v>43.93</v>
      </c>
      <c r="E2234" s="15">
        <f t="shared" si="146"/>
        <v>1</v>
      </c>
      <c r="F2234" s="15">
        <f t="shared" si="147"/>
        <v>1</v>
      </c>
      <c r="G2234" s="15">
        <f t="shared" si="148"/>
        <v>3</v>
      </c>
      <c r="H2234" s="49">
        <v>0.56000000000000005</v>
      </c>
      <c r="I2234" s="89">
        <f t="shared" si="145"/>
        <v>43.93</v>
      </c>
      <c r="J2234" s="89"/>
    </row>
    <row r="2235" spans="1:10" x14ac:dyDescent="0.35">
      <c r="A2235" s="15" t="str">
        <f>Pivot!A2237</f>
        <v>10609001862255</v>
      </c>
      <c r="B2235" s="90">
        <f>Pivot!B2237</f>
        <v>41566</v>
      </c>
      <c r="C2235" s="15">
        <f>Pivot!C2237</f>
        <v>4</v>
      </c>
      <c r="D2235" s="118">
        <f>Pivot!D2237</f>
        <v>53.8125</v>
      </c>
      <c r="E2235" s="15">
        <f t="shared" si="146"/>
        <v>3</v>
      </c>
      <c r="F2235" s="15">
        <f t="shared" si="147"/>
        <v>1</v>
      </c>
      <c r="G2235" s="15">
        <f t="shared" si="148"/>
        <v>3</v>
      </c>
      <c r="H2235" s="49">
        <v>0.44</v>
      </c>
      <c r="I2235" s="89">
        <f t="shared" si="145"/>
        <v>215.25</v>
      </c>
      <c r="J2235" s="89"/>
    </row>
    <row r="2236" spans="1:10" x14ac:dyDescent="0.35">
      <c r="A2236" s="15" t="str">
        <f>Pivot!A2238</f>
        <v>10609001862586</v>
      </c>
      <c r="B2236" s="90">
        <f>Pivot!B2238</f>
        <v>41291</v>
      </c>
      <c r="C2236" s="15">
        <f>Pivot!C2238</f>
        <v>1</v>
      </c>
      <c r="D2236" s="118">
        <f>Pivot!D2238</f>
        <v>29.5</v>
      </c>
      <c r="E2236" s="15">
        <f t="shared" si="146"/>
        <v>1</v>
      </c>
      <c r="F2236" s="15">
        <f t="shared" si="147"/>
        <v>1</v>
      </c>
      <c r="G2236" s="15">
        <f t="shared" si="148"/>
        <v>2</v>
      </c>
      <c r="H2236" s="49">
        <v>0.89</v>
      </c>
      <c r="I2236" s="89">
        <f t="shared" si="145"/>
        <v>29.5</v>
      </c>
      <c r="J2236" s="89"/>
    </row>
    <row r="2237" spans="1:10" x14ac:dyDescent="0.35">
      <c r="A2237" s="15" t="str">
        <f>Pivot!A2239</f>
        <v>10609001862743</v>
      </c>
      <c r="B2237" s="90">
        <f>Pivot!B2239</f>
        <v>41460</v>
      </c>
      <c r="C2237" s="15">
        <f>Pivot!C2239</f>
        <v>7</v>
      </c>
      <c r="D2237" s="118">
        <f>Pivot!D2239</f>
        <v>39.242857142857147</v>
      </c>
      <c r="E2237" s="15">
        <f t="shared" si="146"/>
        <v>2</v>
      </c>
      <c r="F2237" s="15">
        <f t="shared" si="147"/>
        <v>1</v>
      </c>
      <c r="G2237" s="15">
        <f t="shared" si="148"/>
        <v>2</v>
      </c>
      <c r="H2237" s="49">
        <v>0.5</v>
      </c>
      <c r="I2237" s="89">
        <f t="shared" si="145"/>
        <v>274.70000000000005</v>
      </c>
      <c r="J2237" s="89"/>
    </row>
    <row r="2238" spans="1:10" x14ac:dyDescent="0.35">
      <c r="A2238" s="15" t="str">
        <f>Pivot!A2240</f>
        <v>10609001862826</v>
      </c>
      <c r="B2238" s="90">
        <f>Pivot!B2240</f>
        <v>41314</v>
      </c>
      <c r="C2238" s="15">
        <f>Pivot!C2240</f>
        <v>2</v>
      </c>
      <c r="D2238" s="118">
        <f>Pivot!D2240</f>
        <v>42.575000000000003</v>
      </c>
      <c r="E2238" s="15">
        <f t="shared" si="146"/>
        <v>1</v>
      </c>
      <c r="F2238" s="15">
        <f t="shared" si="147"/>
        <v>1</v>
      </c>
      <c r="G2238" s="15">
        <f t="shared" si="148"/>
        <v>3</v>
      </c>
      <c r="H2238" s="49">
        <v>0.81</v>
      </c>
      <c r="I2238" s="89">
        <f t="shared" si="145"/>
        <v>85.15</v>
      </c>
      <c r="J2238" s="89"/>
    </row>
    <row r="2239" spans="1:10" x14ac:dyDescent="0.35">
      <c r="A2239" s="15" t="str">
        <f>Pivot!A2241</f>
        <v>10609001862909</v>
      </c>
      <c r="B2239" s="90">
        <f>Pivot!B2241</f>
        <v>41279</v>
      </c>
      <c r="C2239" s="15">
        <f>Pivot!C2241</f>
        <v>1</v>
      </c>
      <c r="D2239" s="118">
        <f>Pivot!D2241</f>
        <v>28.95</v>
      </c>
      <c r="E2239" s="15">
        <f t="shared" si="146"/>
        <v>1</v>
      </c>
      <c r="F2239" s="15">
        <f t="shared" si="147"/>
        <v>1</v>
      </c>
      <c r="G2239" s="15">
        <f t="shared" si="148"/>
        <v>2</v>
      </c>
      <c r="H2239" s="49">
        <v>0.28000000000000003</v>
      </c>
      <c r="I2239" s="89">
        <f t="shared" si="145"/>
        <v>28.95</v>
      </c>
      <c r="J2239" s="89"/>
    </row>
    <row r="2240" spans="1:10" x14ac:dyDescent="0.35">
      <c r="A2240" s="15" t="str">
        <f>Pivot!A2242</f>
        <v>10609001863089</v>
      </c>
      <c r="B2240" s="90">
        <f>Pivot!B2242</f>
        <v>41292</v>
      </c>
      <c r="C2240" s="15">
        <f>Pivot!C2242</f>
        <v>1</v>
      </c>
      <c r="D2240" s="118">
        <f>Pivot!D2242</f>
        <v>32.25</v>
      </c>
      <c r="E2240" s="15">
        <f t="shared" si="146"/>
        <v>1</v>
      </c>
      <c r="F2240" s="15">
        <f t="shared" si="147"/>
        <v>1</v>
      </c>
      <c r="G2240" s="15">
        <f t="shared" si="148"/>
        <v>2</v>
      </c>
      <c r="H2240" s="49">
        <v>0.02</v>
      </c>
      <c r="I2240" s="89">
        <f t="shared" si="145"/>
        <v>32.25</v>
      </c>
      <c r="J2240" s="89"/>
    </row>
    <row r="2241" spans="1:10" x14ac:dyDescent="0.35">
      <c r="A2241" s="15" t="str">
        <f>Pivot!A2243</f>
        <v>10609001863246</v>
      </c>
      <c r="B2241" s="90">
        <f>Pivot!B2243</f>
        <v>41433</v>
      </c>
      <c r="C2241" s="15">
        <f>Pivot!C2243</f>
        <v>3</v>
      </c>
      <c r="D2241" s="118">
        <f>Pivot!D2243</f>
        <v>75.86666666666666</v>
      </c>
      <c r="E2241" s="15">
        <f t="shared" si="146"/>
        <v>2</v>
      </c>
      <c r="F2241" s="15">
        <f t="shared" si="147"/>
        <v>1</v>
      </c>
      <c r="G2241" s="15">
        <f t="shared" si="148"/>
        <v>3</v>
      </c>
      <c r="H2241" s="49">
        <v>0.79</v>
      </c>
      <c r="I2241" s="89">
        <f t="shared" si="145"/>
        <v>227.59999999999997</v>
      </c>
      <c r="J2241" s="89"/>
    </row>
    <row r="2242" spans="1:10" x14ac:dyDescent="0.35">
      <c r="A2242" s="15" t="str">
        <f>Pivot!A2244</f>
        <v>10609001863329</v>
      </c>
      <c r="B2242" s="90">
        <f>Pivot!B2244</f>
        <v>41335</v>
      </c>
      <c r="C2242" s="15">
        <f>Pivot!C2244</f>
        <v>2</v>
      </c>
      <c r="D2242" s="118">
        <f>Pivot!D2244</f>
        <v>24.805</v>
      </c>
      <c r="E2242" s="15">
        <f t="shared" si="146"/>
        <v>1</v>
      </c>
      <c r="F2242" s="15">
        <f t="shared" si="147"/>
        <v>1</v>
      </c>
      <c r="G2242" s="15">
        <f t="shared" si="148"/>
        <v>2</v>
      </c>
      <c r="H2242" s="49">
        <v>0.49</v>
      </c>
      <c r="I2242" s="89">
        <f t="shared" ref="I2242:I2305" si="149">D2242*C2242</f>
        <v>49.61</v>
      </c>
      <c r="J2242" s="89"/>
    </row>
    <row r="2243" spans="1:10" x14ac:dyDescent="0.35">
      <c r="A2243" s="15" t="str">
        <f>Pivot!A2245</f>
        <v>10609001863402</v>
      </c>
      <c r="B2243" s="90">
        <f>Pivot!B2245</f>
        <v>41574</v>
      </c>
      <c r="C2243" s="15">
        <f>Pivot!C2245</f>
        <v>10</v>
      </c>
      <c r="D2243" s="118">
        <f>Pivot!D2245</f>
        <v>47.108000000000004</v>
      </c>
      <c r="E2243" s="15">
        <f t="shared" ref="E2243:E2306" si="150">VLOOKUP(B2243, $K$3:$L$5, 2)</f>
        <v>3</v>
      </c>
      <c r="F2243" s="15">
        <f t="shared" ref="F2243:F2306" si="151">VLOOKUP(C2243,$K$11:$L$13,2)</f>
        <v>2</v>
      </c>
      <c r="G2243" s="15">
        <f t="shared" ref="G2243:G2306" si="152">VLOOKUP(D2243,$K$19:$L$21,2)</f>
        <v>3</v>
      </c>
      <c r="H2243" s="49">
        <v>0.24</v>
      </c>
      <c r="I2243" s="89">
        <f t="shared" si="149"/>
        <v>471.08000000000004</v>
      </c>
      <c r="J2243" s="89"/>
    </row>
    <row r="2244" spans="1:10" x14ac:dyDescent="0.35">
      <c r="A2244" s="15" t="str">
        <f>Pivot!A2246</f>
        <v>10609001863576</v>
      </c>
      <c r="B2244" s="90">
        <f>Pivot!B2246</f>
        <v>41297</v>
      </c>
      <c r="C2244" s="15">
        <f>Pivot!C2246</f>
        <v>1</v>
      </c>
      <c r="D2244" s="118">
        <f>Pivot!D2246</f>
        <v>16.2</v>
      </c>
      <c r="E2244" s="15">
        <f t="shared" si="150"/>
        <v>1</v>
      </c>
      <c r="F2244" s="15">
        <f t="shared" si="151"/>
        <v>1</v>
      </c>
      <c r="G2244" s="15">
        <f t="shared" si="152"/>
        <v>2</v>
      </c>
      <c r="H2244" s="49">
        <v>0.88</v>
      </c>
      <c r="I2244" s="89">
        <f t="shared" si="149"/>
        <v>16.2</v>
      </c>
      <c r="J2244" s="89"/>
    </row>
    <row r="2245" spans="1:10" x14ac:dyDescent="0.35">
      <c r="A2245" s="15" t="str">
        <f>Pivot!A2247</f>
        <v>10609001863659</v>
      </c>
      <c r="B2245" s="90">
        <f>Pivot!B2247</f>
        <v>41447</v>
      </c>
      <c r="C2245" s="15">
        <f>Pivot!C2247</f>
        <v>6</v>
      </c>
      <c r="D2245" s="118">
        <f>Pivot!D2247</f>
        <v>47.949999999999996</v>
      </c>
      <c r="E2245" s="15">
        <f t="shared" si="150"/>
        <v>2</v>
      </c>
      <c r="F2245" s="15">
        <f t="shared" si="151"/>
        <v>1</v>
      </c>
      <c r="G2245" s="15">
        <f t="shared" si="152"/>
        <v>3</v>
      </c>
      <c r="H2245" s="49">
        <v>0.52</v>
      </c>
      <c r="I2245" s="89">
        <f t="shared" si="149"/>
        <v>287.7</v>
      </c>
      <c r="J2245" s="89"/>
    </row>
    <row r="2246" spans="1:10" x14ac:dyDescent="0.35">
      <c r="A2246" s="15" t="str">
        <f>Pivot!A2248</f>
        <v>10609001863733</v>
      </c>
      <c r="B2246" s="90">
        <f>Pivot!B2248</f>
        <v>41292</v>
      </c>
      <c r="C2246" s="15">
        <f>Pivot!C2248</f>
        <v>1</v>
      </c>
      <c r="D2246" s="118">
        <f>Pivot!D2248</f>
        <v>21</v>
      </c>
      <c r="E2246" s="15">
        <f t="shared" si="150"/>
        <v>1</v>
      </c>
      <c r="F2246" s="15">
        <f t="shared" si="151"/>
        <v>1</v>
      </c>
      <c r="G2246" s="15">
        <f t="shared" si="152"/>
        <v>2</v>
      </c>
      <c r="H2246" s="49">
        <v>0.77</v>
      </c>
      <c r="I2246" s="89">
        <f t="shared" si="149"/>
        <v>21</v>
      </c>
      <c r="J2246" s="89"/>
    </row>
    <row r="2247" spans="1:10" x14ac:dyDescent="0.35">
      <c r="A2247" s="15" t="str">
        <f>Pivot!A2249</f>
        <v>10609001863816</v>
      </c>
      <c r="B2247" s="90">
        <f>Pivot!B2249</f>
        <v>41322</v>
      </c>
      <c r="C2247" s="15">
        <f>Pivot!C2249</f>
        <v>2</v>
      </c>
      <c r="D2247" s="118">
        <f>Pivot!D2249</f>
        <v>43.05</v>
      </c>
      <c r="E2247" s="15">
        <f t="shared" si="150"/>
        <v>1</v>
      </c>
      <c r="F2247" s="15">
        <f t="shared" si="151"/>
        <v>1</v>
      </c>
      <c r="G2247" s="15">
        <f t="shared" si="152"/>
        <v>3</v>
      </c>
      <c r="H2247" s="49">
        <v>0.91</v>
      </c>
      <c r="I2247" s="89">
        <f t="shared" si="149"/>
        <v>86.1</v>
      </c>
      <c r="J2247" s="89"/>
    </row>
    <row r="2248" spans="1:10" x14ac:dyDescent="0.35">
      <c r="A2248" s="15" t="str">
        <f>Pivot!A2250</f>
        <v>10609001863998</v>
      </c>
      <c r="B2248" s="90">
        <f>Pivot!B2250</f>
        <v>41288</v>
      </c>
      <c r="C2248" s="15">
        <f>Pivot!C2250</f>
        <v>1</v>
      </c>
      <c r="D2248" s="118">
        <f>Pivot!D2250</f>
        <v>73.100000000000009</v>
      </c>
      <c r="E2248" s="15">
        <f t="shared" si="150"/>
        <v>1</v>
      </c>
      <c r="F2248" s="15">
        <f t="shared" si="151"/>
        <v>1</v>
      </c>
      <c r="G2248" s="15">
        <f t="shared" si="152"/>
        <v>3</v>
      </c>
      <c r="H2248" s="49">
        <v>0.91</v>
      </c>
      <c r="I2248" s="89">
        <f t="shared" si="149"/>
        <v>73.100000000000009</v>
      </c>
      <c r="J2248" s="89"/>
    </row>
    <row r="2249" spans="1:10" x14ac:dyDescent="0.35">
      <c r="A2249" s="15" t="str">
        <f>Pivot!A2251</f>
        <v>10609001864079</v>
      </c>
      <c r="B2249" s="90">
        <f>Pivot!B2251</f>
        <v>41581</v>
      </c>
      <c r="C2249" s="15">
        <f>Pivot!C2251</f>
        <v>2</v>
      </c>
      <c r="D2249" s="118">
        <f>Pivot!D2251</f>
        <v>34.674999999999997</v>
      </c>
      <c r="E2249" s="15">
        <f t="shared" si="150"/>
        <v>3</v>
      </c>
      <c r="F2249" s="15">
        <f t="shared" si="151"/>
        <v>1</v>
      </c>
      <c r="G2249" s="15">
        <f t="shared" si="152"/>
        <v>2</v>
      </c>
      <c r="H2249" s="49">
        <v>0.96</v>
      </c>
      <c r="I2249" s="89">
        <f t="shared" si="149"/>
        <v>69.349999999999994</v>
      </c>
      <c r="J2249" s="89"/>
    </row>
    <row r="2250" spans="1:10" x14ac:dyDescent="0.35">
      <c r="A2250" s="15" t="str">
        <f>Pivot!A2252</f>
        <v>10609001864152</v>
      </c>
      <c r="B2250" s="90">
        <f>Pivot!B2252</f>
        <v>41306</v>
      </c>
      <c r="C2250" s="15">
        <f>Pivot!C2252</f>
        <v>1</v>
      </c>
      <c r="D2250" s="118">
        <f>Pivot!D2252</f>
        <v>71.300000000000011</v>
      </c>
      <c r="E2250" s="15">
        <f t="shared" si="150"/>
        <v>1</v>
      </c>
      <c r="F2250" s="15">
        <f t="shared" si="151"/>
        <v>1</v>
      </c>
      <c r="G2250" s="15">
        <f t="shared" si="152"/>
        <v>3</v>
      </c>
      <c r="H2250" s="49">
        <v>0.87</v>
      </c>
      <c r="I2250" s="89">
        <f t="shared" si="149"/>
        <v>71.300000000000011</v>
      </c>
      <c r="J2250" s="89"/>
    </row>
    <row r="2251" spans="1:10" x14ac:dyDescent="0.35">
      <c r="A2251" s="15" t="str">
        <f>Pivot!A2253</f>
        <v>10609001864236</v>
      </c>
      <c r="B2251" s="90">
        <f>Pivot!B2253</f>
        <v>41544</v>
      </c>
      <c r="C2251" s="15">
        <f>Pivot!C2253</f>
        <v>18</v>
      </c>
      <c r="D2251" s="118">
        <f>Pivot!D2253</f>
        <v>35.138888888888886</v>
      </c>
      <c r="E2251" s="15">
        <f t="shared" si="150"/>
        <v>3</v>
      </c>
      <c r="F2251" s="15">
        <f t="shared" si="151"/>
        <v>2</v>
      </c>
      <c r="G2251" s="15">
        <f t="shared" si="152"/>
        <v>2</v>
      </c>
      <c r="H2251" s="49">
        <v>0.93</v>
      </c>
      <c r="I2251" s="89">
        <f t="shared" si="149"/>
        <v>632.5</v>
      </c>
      <c r="J2251" s="89"/>
    </row>
    <row r="2252" spans="1:10" x14ac:dyDescent="0.35">
      <c r="A2252" s="15" t="str">
        <f>Pivot!A2254</f>
        <v>10609001864319</v>
      </c>
      <c r="B2252" s="90">
        <f>Pivot!B2254</f>
        <v>41441</v>
      </c>
      <c r="C2252" s="15">
        <f>Pivot!C2254</f>
        <v>4</v>
      </c>
      <c r="D2252" s="118">
        <f>Pivot!D2254</f>
        <v>38.722499999999997</v>
      </c>
      <c r="E2252" s="15">
        <f t="shared" si="150"/>
        <v>2</v>
      </c>
      <c r="F2252" s="15">
        <f t="shared" si="151"/>
        <v>1</v>
      </c>
      <c r="G2252" s="15">
        <f t="shared" si="152"/>
        <v>2</v>
      </c>
      <c r="H2252" s="49">
        <v>0.85</v>
      </c>
      <c r="I2252" s="89">
        <f t="shared" si="149"/>
        <v>154.88999999999999</v>
      </c>
      <c r="J2252" s="89"/>
    </row>
    <row r="2253" spans="1:10" x14ac:dyDescent="0.35">
      <c r="A2253" s="15" t="str">
        <f>Pivot!A2255</f>
        <v>10609001864491</v>
      </c>
      <c r="B2253" s="90">
        <f>Pivot!B2255</f>
        <v>41399</v>
      </c>
      <c r="C2253" s="15">
        <f>Pivot!C2255</f>
        <v>4</v>
      </c>
      <c r="D2253" s="118">
        <f>Pivot!D2255</f>
        <v>12.329999999999998</v>
      </c>
      <c r="E2253" s="15">
        <f t="shared" si="150"/>
        <v>2</v>
      </c>
      <c r="F2253" s="15">
        <f t="shared" si="151"/>
        <v>1</v>
      </c>
      <c r="G2253" s="15">
        <f t="shared" si="152"/>
        <v>2</v>
      </c>
      <c r="H2253" s="49">
        <v>0.27</v>
      </c>
      <c r="I2253" s="89">
        <f t="shared" si="149"/>
        <v>49.319999999999993</v>
      </c>
      <c r="J2253" s="89"/>
    </row>
    <row r="2254" spans="1:10" x14ac:dyDescent="0.35">
      <c r="A2254" s="15" t="str">
        <f>Pivot!A2256</f>
        <v>10609001864566</v>
      </c>
      <c r="B2254" s="90">
        <f>Pivot!B2256</f>
        <v>41305</v>
      </c>
      <c r="C2254" s="15">
        <f>Pivot!C2256</f>
        <v>1</v>
      </c>
      <c r="D2254" s="118">
        <f>Pivot!D2256</f>
        <v>25</v>
      </c>
      <c r="E2254" s="15">
        <f t="shared" si="150"/>
        <v>1</v>
      </c>
      <c r="F2254" s="15">
        <f t="shared" si="151"/>
        <v>1</v>
      </c>
      <c r="G2254" s="15">
        <f t="shared" si="152"/>
        <v>2</v>
      </c>
      <c r="H2254" s="49">
        <v>0.14000000000000001</v>
      </c>
      <c r="I2254" s="89">
        <f t="shared" si="149"/>
        <v>25</v>
      </c>
      <c r="J2254" s="89"/>
    </row>
    <row r="2255" spans="1:10" x14ac:dyDescent="0.35">
      <c r="A2255" s="15" t="str">
        <f>Pivot!A2257</f>
        <v>10609001864723</v>
      </c>
      <c r="B2255" s="90">
        <f>Pivot!B2257</f>
        <v>41292</v>
      </c>
      <c r="C2255" s="15">
        <f>Pivot!C2257</f>
        <v>1</v>
      </c>
      <c r="D2255" s="118">
        <f>Pivot!D2257</f>
        <v>129.65</v>
      </c>
      <c r="E2255" s="15">
        <f t="shared" si="150"/>
        <v>1</v>
      </c>
      <c r="F2255" s="15">
        <f t="shared" si="151"/>
        <v>1</v>
      </c>
      <c r="G2255" s="15">
        <f t="shared" si="152"/>
        <v>3</v>
      </c>
      <c r="H2255" s="49">
        <v>0.5</v>
      </c>
      <c r="I2255" s="89">
        <f t="shared" si="149"/>
        <v>129.65</v>
      </c>
      <c r="J2255" s="89"/>
    </row>
    <row r="2256" spans="1:10" x14ac:dyDescent="0.35">
      <c r="A2256" s="15" t="str">
        <f>Pivot!A2258</f>
        <v>10609001864988</v>
      </c>
      <c r="B2256" s="90">
        <f>Pivot!B2258</f>
        <v>41417</v>
      </c>
      <c r="C2256" s="15">
        <f>Pivot!C2258</f>
        <v>5</v>
      </c>
      <c r="D2256" s="118">
        <f>Pivot!D2258</f>
        <v>23.45</v>
      </c>
      <c r="E2256" s="15">
        <f t="shared" si="150"/>
        <v>2</v>
      </c>
      <c r="F2256" s="15">
        <f t="shared" si="151"/>
        <v>1</v>
      </c>
      <c r="G2256" s="15">
        <f t="shared" si="152"/>
        <v>2</v>
      </c>
      <c r="H2256" s="49">
        <v>0.83</v>
      </c>
      <c r="I2256" s="89">
        <f t="shared" si="149"/>
        <v>117.25</v>
      </c>
      <c r="J2256" s="89"/>
    </row>
    <row r="2257" spans="1:10" x14ac:dyDescent="0.35">
      <c r="A2257" s="15" t="str">
        <f>Pivot!A2259</f>
        <v>10609001865068</v>
      </c>
      <c r="B2257" s="90">
        <f>Pivot!B2259</f>
        <v>41566</v>
      </c>
      <c r="C2257" s="15">
        <f>Pivot!C2259</f>
        <v>5</v>
      </c>
      <c r="D2257" s="118">
        <f>Pivot!D2259</f>
        <v>25.21</v>
      </c>
      <c r="E2257" s="15">
        <f t="shared" si="150"/>
        <v>3</v>
      </c>
      <c r="F2257" s="15">
        <f t="shared" si="151"/>
        <v>1</v>
      </c>
      <c r="G2257" s="15">
        <f t="shared" si="152"/>
        <v>2</v>
      </c>
      <c r="H2257" s="49">
        <v>0.83</v>
      </c>
      <c r="I2257" s="89">
        <f t="shared" si="149"/>
        <v>126.05000000000001</v>
      </c>
      <c r="J2257" s="89"/>
    </row>
    <row r="2258" spans="1:10" x14ac:dyDescent="0.35">
      <c r="A2258" s="15" t="str">
        <f>Pivot!A2260</f>
        <v>10609001865142</v>
      </c>
      <c r="B2258" s="90">
        <f>Pivot!B2260</f>
        <v>41500</v>
      </c>
      <c r="C2258" s="15">
        <f>Pivot!C2260</f>
        <v>5</v>
      </c>
      <c r="D2258" s="118">
        <f>Pivot!D2260</f>
        <v>24.6</v>
      </c>
      <c r="E2258" s="15">
        <f t="shared" si="150"/>
        <v>2</v>
      </c>
      <c r="F2258" s="15">
        <f t="shared" si="151"/>
        <v>1</v>
      </c>
      <c r="G2258" s="15">
        <f t="shared" si="152"/>
        <v>2</v>
      </c>
      <c r="H2258" s="49">
        <v>0.79</v>
      </c>
      <c r="I2258" s="89">
        <f t="shared" si="149"/>
        <v>123</v>
      </c>
      <c r="J2258" s="89"/>
    </row>
    <row r="2259" spans="1:10" x14ac:dyDescent="0.35">
      <c r="A2259" s="15" t="str">
        <f>Pivot!A2261</f>
        <v>10609001865225</v>
      </c>
      <c r="B2259" s="90">
        <f>Pivot!B2261</f>
        <v>41447</v>
      </c>
      <c r="C2259" s="15">
        <f>Pivot!C2261</f>
        <v>2</v>
      </c>
      <c r="D2259" s="118">
        <f>Pivot!D2261</f>
        <v>88.525000000000006</v>
      </c>
      <c r="E2259" s="15">
        <f t="shared" si="150"/>
        <v>2</v>
      </c>
      <c r="F2259" s="15">
        <f t="shared" si="151"/>
        <v>1</v>
      </c>
      <c r="G2259" s="15">
        <f t="shared" si="152"/>
        <v>3</v>
      </c>
      <c r="H2259" s="49">
        <v>0.9</v>
      </c>
      <c r="I2259" s="89">
        <f t="shared" si="149"/>
        <v>177.05</v>
      </c>
      <c r="J2259" s="89"/>
    </row>
    <row r="2260" spans="1:10" x14ac:dyDescent="0.35">
      <c r="A2260" s="15" t="str">
        <f>Pivot!A2262</f>
        <v>10609001865308</v>
      </c>
      <c r="B2260" s="90">
        <f>Pivot!B2262</f>
        <v>41285</v>
      </c>
      <c r="C2260" s="15">
        <f>Pivot!C2262</f>
        <v>1</v>
      </c>
      <c r="D2260" s="118">
        <f>Pivot!D2262</f>
        <v>47.150000000000006</v>
      </c>
      <c r="E2260" s="15">
        <f t="shared" si="150"/>
        <v>1</v>
      </c>
      <c r="F2260" s="15">
        <f t="shared" si="151"/>
        <v>1</v>
      </c>
      <c r="G2260" s="15">
        <f t="shared" si="152"/>
        <v>3</v>
      </c>
      <c r="H2260" s="49">
        <v>0.56999999999999995</v>
      </c>
      <c r="I2260" s="89">
        <f t="shared" si="149"/>
        <v>47.150000000000006</v>
      </c>
      <c r="J2260" s="89"/>
    </row>
    <row r="2261" spans="1:10" x14ac:dyDescent="0.35">
      <c r="A2261" s="15" t="str">
        <f>Pivot!A2263</f>
        <v>10609001865480</v>
      </c>
      <c r="B2261" s="90">
        <f>Pivot!B2263</f>
        <v>41461</v>
      </c>
      <c r="C2261" s="15">
        <f>Pivot!C2263</f>
        <v>4</v>
      </c>
      <c r="D2261" s="118">
        <f>Pivot!D2263</f>
        <v>41.400000000000006</v>
      </c>
      <c r="E2261" s="15">
        <f t="shared" si="150"/>
        <v>2</v>
      </c>
      <c r="F2261" s="15">
        <f t="shared" si="151"/>
        <v>1</v>
      </c>
      <c r="G2261" s="15">
        <f t="shared" si="152"/>
        <v>3</v>
      </c>
      <c r="H2261" s="49">
        <v>0.62</v>
      </c>
      <c r="I2261" s="89">
        <f t="shared" si="149"/>
        <v>165.60000000000002</v>
      </c>
      <c r="J2261" s="89"/>
    </row>
    <row r="2262" spans="1:10" x14ac:dyDescent="0.35">
      <c r="A2262" s="15" t="str">
        <f>Pivot!A2264</f>
        <v>10609001865555</v>
      </c>
      <c r="B2262" s="90">
        <f>Pivot!B2264</f>
        <v>41353</v>
      </c>
      <c r="C2262" s="15">
        <f>Pivot!C2264</f>
        <v>2</v>
      </c>
      <c r="D2262" s="118">
        <f>Pivot!D2264</f>
        <v>52.475000000000001</v>
      </c>
      <c r="E2262" s="15">
        <f t="shared" si="150"/>
        <v>1</v>
      </c>
      <c r="F2262" s="15">
        <f t="shared" si="151"/>
        <v>1</v>
      </c>
      <c r="G2262" s="15">
        <f t="shared" si="152"/>
        <v>3</v>
      </c>
      <c r="H2262" s="49">
        <v>0.83</v>
      </c>
      <c r="I2262" s="89">
        <f t="shared" si="149"/>
        <v>104.95</v>
      </c>
      <c r="J2262" s="89"/>
    </row>
    <row r="2263" spans="1:10" x14ac:dyDescent="0.35">
      <c r="A2263" s="15" t="str">
        <f>Pivot!A2265</f>
        <v>10609001865639</v>
      </c>
      <c r="B2263" s="90">
        <f>Pivot!B2265</f>
        <v>41481</v>
      </c>
      <c r="C2263" s="15">
        <f>Pivot!C2265</f>
        <v>4</v>
      </c>
      <c r="D2263" s="118">
        <f>Pivot!D2265</f>
        <v>76.412499999999994</v>
      </c>
      <c r="E2263" s="15">
        <f t="shared" si="150"/>
        <v>2</v>
      </c>
      <c r="F2263" s="15">
        <f t="shared" si="151"/>
        <v>1</v>
      </c>
      <c r="G2263" s="15">
        <f t="shared" si="152"/>
        <v>3</v>
      </c>
      <c r="H2263" s="49">
        <v>0.03</v>
      </c>
      <c r="I2263" s="89">
        <f t="shared" si="149"/>
        <v>305.64999999999998</v>
      </c>
      <c r="J2263" s="89"/>
    </row>
    <row r="2264" spans="1:10" x14ac:dyDescent="0.35">
      <c r="A2264" s="15" t="str">
        <f>Pivot!A2266</f>
        <v>10609001865712</v>
      </c>
      <c r="B2264" s="90">
        <f>Pivot!B2266</f>
        <v>41568</v>
      </c>
      <c r="C2264" s="15">
        <f>Pivot!C2266</f>
        <v>3</v>
      </c>
      <c r="D2264" s="118">
        <f>Pivot!D2266</f>
        <v>18.166666666666668</v>
      </c>
      <c r="E2264" s="15">
        <f t="shared" si="150"/>
        <v>3</v>
      </c>
      <c r="F2264" s="15">
        <f t="shared" si="151"/>
        <v>1</v>
      </c>
      <c r="G2264" s="15">
        <f t="shared" si="152"/>
        <v>2</v>
      </c>
      <c r="H2264" s="49">
        <v>0.51</v>
      </c>
      <c r="I2264" s="89">
        <f t="shared" si="149"/>
        <v>54.5</v>
      </c>
      <c r="J2264" s="89"/>
    </row>
    <row r="2265" spans="1:10" x14ac:dyDescent="0.35">
      <c r="A2265" s="15" t="str">
        <f>Pivot!A2267</f>
        <v>10609001865894</v>
      </c>
      <c r="B2265" s="90">
        <f>Pivot!B2267</f>
        <v>41517</v>
      </c>
      <c r="C2265" s="15">
        <f>Pivot!C2267</f>
        <v>6</v>
      </c>
      <c r="D2265" s="118">
        <f>Pivot!D2267</f>
        <v>27.833333333333329</v>
      </c>
      <c r="E2265" s="15">
        <f t="shared" si="150"/>
        <v>2</v>
      </c>
      <c r="F2265" s="15">
        <f t="shared" si="151"/>
        <v>1</v>
      </c>
      <c r="G2265" s="15">
        <f t="shared" si="152"/>
        <v>2</v>
      </c>
      <c r="H2265" s="49">
        <v>0.5</v>
      </c>
      <c r="I2265" s="89">
        <f t="shared" si="149"/>
        <v>166.99999999999997</v>
      </c>
      <c r="J2265" s="89"/>
    </row>
    <row r="2266" spans="1:10" x14ac:dyDescent="0.35">
      <c r="A2266" s="15" t="str">
        <f>Pivot!A2268</f>
        <v>10609001865977</v>
      </c>
      <c r="B2266" s="90">
        <f>Pivot!B2268</f>
        <v>41581</v>
      </c>
      <c r="C2266" s="15">
        <f>Pivot!C2268</f>
        <v>11</v>
      </c>
      <c r="D2266" s="118">
        <f>Pivot!D2268</f>
        <v>50.331818181818193</v>
      </c>
      <c r="E2266" s="15">
        <f t="shared" si="150"/>
        <v>3</v>
      </c>
      <c r="F2266" s="15">
        <f t="shared" si="151"/>
        <v>2</v>
      </c>
      <c r="G2266" s="15">
        <f t="shared" si="152"/>
        <v>3</v>
      </c>
      <c r="H2266" s="49">
        <v>0.38</v>
      </c>
      <c r="I2266" s="89">
        <f t="shared" si="149"/>
        <v>553.65000000000009</v>
      </c>
      <c r="J2266" s="89"/>
    </row>
    <row r="2267" spans="1:10" x14ac:dyDescent="0.35">
      <c r="A2267" s="15" t="str">
        <f>Pivot!A2269</f>
        <v>10609001866058</v>
      </c>
      <c r="B2267" s="90">
        <f>Pivot!B2269</f>
        <v>41291</v>
      </c>
      <c r="C2267" s="15">
        <f>Pivot!C2269</f>
        <v>1</v>
      </c>
      <c r="D2267" s="118">
        <f>Pivot!D2269</f>
        <v>56.1</v>
      </c>
      <c r="E2267" s="15">
        <f t="shared" si="150"/>
        <v>1</v>
      </c>
      <c r="F2267" s="15">
        <f t="shared" si="151"/>
        <v>1</v>
      </c>
      <c r="G2267" s="15">
        <f t="shared" si="152"/>
        <v>3</v>
      </c>
      <c r="H2267" s="49">
        <v>0.3</v>
      </c>
      <c r="I2267" s="89">
        <f t="shared" si="149"/>
        <v>56.1</v>
      </c>
      <c r="J2267" s="89"/>
    </row>
    <row r="2268" spans="1:10" x14ac:dyDescent="0.35">
      <c r="A2268" s="15" t="str">
        <f>Pivot!A2270</f>
        <v>10609001866132</v>
      </c>
      <c r="B2268" s="90">
        <f>Pivot!B2270</f>
        <v>41535</v>
      </c>
      <c r="C2268" s="15">
        <f>Pivot!C2270</f>
        <v>13</v>
      </c>
      <c r="D2268" s="118">
        <f>Pivot!D2270</f>
        <v>39.57769230769231</v>
      </c>
      <c r="E2268" s="15">
        <f t="shared" si="150"/>
        <v>3</v>
      </c>
      <c r="F2268" s="15">
        <f t="shared" si="151"/>
        <v>2</v>
      </c>
      <c r="G2268" s="15">
        <f t="shared" si="152"/>
        <v>2</v>
      </c>
      <c r="H2268" s="49">
        <v>0.26</v>
      </c>
      <c r="I2268" s="89">
        <f t="shared" si="149"/>
        <v>514.51</v>
      </c>
      <c r="J2268" s="89"/>
    </row>
    <row r="2269" spans="1:10" x14ac:dyDescent="0.35">
      <c r="A2269" s="15" t="str">
        <f>Pivot!A2271</f>
        <v>10609001866397</v>
      </c>
      <c r="B2269" s="90">
        <f>Pivot!B2271</f>
        <v>41523</v>
      </c>
      <c r="C2269" s="15">
        <f>Pivot!C2271</f>
        <v>7</v>
      </c>
      <c r="D2269" s="118">
        <f>Pivot!D2271</f>
        <v>32.807142857142857</v>
      </c>
      <c r="E2269" s="15">
        <f t="shared" si="150"/>
        <v>3</v>
      </c>
      <c r="F2269" s="15">
        <f t="shared" si="151"/>
        <v>1</v>
      </c>
      <c r="G2269" s="15">
        <f t="shared" si="152"/>
        <v>2</v>
      </c>
      <c r="H2269" s="49">
        <v>0.88</v>
      </c>
      <c r="I2269" s="89">
        <f t="shared" si="149"/>
        <v>229.65</v>
      </c>
      <c r="J2269" s="89"/>
    </row>
    <row r="2270" spans="1:10" x14ac:dyDescent="0.35">
      <c r="A2270" s="15" t="str">
        <f>Pivot!A2272</f>
        <v>10609001866967</v>
      </c>
      <c r="B2270" s="90">
        <f>Pivot!B2272</f>
        <v>41351</v>
      </c>
      <c r="C2270" s="15">
        <f>Pivot!C2272</f>
        <v>2</v>
      </c>
      <c r="D2270" s="118">
        <f>Pivot!D2272</f>
        <v>42.725000000000001</v>
      </c>
      <c r="E2270" s="15">
        <f t="shared" si="150"/>
        <v>1</v>
      </c>
      <c r="F2270" s="15">
        <f t="shared" si="151"/>
        <v>1</v>
      </c>
      <c r="G2270" s="15">
        <f t="shared" si="152"/>
        <v>3</v>
      </c>
      <c r="H2270" s="49">
        <v>0.22</v>
      </c>
      <c r="I2270" s="89">
        <f t="shared" si="149"/>
        <v>85.45</v>
      </c>
      <c r="J2270" s="89"/>
    </row>
    <row r="2271" spans="1:10" x14ac:dyDescent="0.35">
      <c r="A2271" s="15" t="str">
        <f>Pivot!A2273</f>
        <v>10609001867049</v>
      </c>
      <c r="B2271" s="90">
        <f>Pivot!B2273</f>
        <v>41286</v>
      </c>
      <c r="C2271" s="15">
        <f>Pivot!C2273</f>
        <v>1</v>
      </c>
      <c r="D2271" s="118">
        <f>Pivot!D2273</f>
        <v>8.9499999999999993</v>
      </c>
      <c r="E2271" s="15">
        <f t="shared" si="150"/>
        <v>1</v>
      </c>
      <c r="F2271" s="15">
        <f t="shared" si="151"/>
        <v>1</v>
      </c>
      <c r="G2271" s="15">
        <f t="shared" si="152"/>
        <v>1</v>
      </c>
      <c r="H2271" s="49">
        <v>0.66</v>
      </c>
      <c r="I2271" s="89">
        <f t="shared" si="149"/>
        <v>8.9499999999999993</v>
      </c>
      <c r="J2271" s="89"/>
    </row>
    <row r="2272" spans="1:10" x14ac:dyDescent="0.35">
      <c r="A2272" s="15" t="str">
        <f>Pivot!A2274</f>
        <v>10609001867122</v>
      </c>
      <c r="B2272" s="90">
        <f>Pivot!B2274</f>
        <v>41285</v>
      </c>
      <c r="C2272" s="15">
        <f>Pivot!C2274</f>
        <v>1</v>
      </c>
      <c r="D2272" s="118">
        <f>Pivot!D2274</f>
        <v>37.9</v>
      </c>
      <c r="E2272" s="15">
        <f t="shared" si="150"/>
        <v>1</v>
      </c>
      <c r="F2272" s="15">
        <f t="shared" si="151"/>
        <v>1</v>
      </c>
      <c r="G2272" s="15">
        <f t="shared" si="152"/>
        <v>2</v>
      </c>
      <c r="H2272" s="49">
        <v>0.65</v>
      </c>
      <c r="I2272" s="89">
        <f t="shared" si="149"/>
        <v>37.9</v>
      </c>
      <c r="J2272" s="89"/>
    </row>
    <row r="2273" spans="1:10" x14ac:dyDescent="0.35">
      <c r="A2273" s="15" t="str">
        <f>Pivot!A2275</f>
        <v>10609001867205</v>
      </c>
      <c r="B2273" s="90">
        <f>Pivot!B2275</f>
        <v>41307</v>
      </c>
      <c r="C2273" s="15">
        <f>Pivot!C2275</f>
        <v>2</v>
      </c>
      <c r="D2273" s="118">
        <f>Pivot!D2275</f>
        <v>10.625</v>
      </c>
      <c r="E2273" s="15">
        <f t="shared" si="150"/>
        <v>1</v>
      </c>
      <c r="F2273" s="15">
        <f t="shared" si="151"/>
        <v>1</v>
      </c>
      <c r="G2273" s="15">
        <f t="shared" si="152"/>
        <v>2</v>
      </c>
      <c r="H2273" s="49">
        <v>7.0000000000000007E-2</v>
      </c>
      <c r="I2273" s="89">
        <f t="shared" si="149"/>
        <v>21.25</v>
      </c>
      <c r="J2273" s="89"/>
    </row>
    <row r="2274" spans="1:10" x14ac:dyDescent="0.35">
      <c r="A2274" s="15" t="str">
        <f>Pivot!A2276</f>
        <v>10609001867387</v>
      </c>
      <c r="B2274" s="90">
        <f>Pivot!B2276</f>
        <v>41576</v>
      </c>
      <c r="C2274" s="15">
        <f>Pivot!C2276</f>
        <v>15</v>
      </c>
      <c r="D2274" s="118">
        <f>Pivot!D2276</f>
        <v>13.306666666666667</v>
      </c>
      <c r="E2274" s="15">
        <f t="shared" si="150"/>
        <v>3</v>
      </c>
      <c r="F2274" s="15">
        <f t="shared" si="151"/>
        <v>2</v>
      </c>
      <c r="G2274" s="15">
        <f t="shared" si="152"/>
        <v>2</v>
      </c>
      <c r="H2274" s="49">
        <v>0.36</v>
      </c>
      <c r="I2274" s="89">
        <f t="shared" si="149"/>
        <v>199.6</v>
      </c>
      <c r="J2274" s="89"/>
    </row>
    <row r="2275" spans="1:10" x14ac:dyDescent="0.35">
      <c r="A2275" s="15" t="str">
        <f>Pivot!A2277</f>
        <v>10609001867460</v>
      </c>
      <c r="B2275" s="90">
        <f>Pivot!B2277</f>
        <v>41572</v>
      </c>
      <c r="C2275" s="15">
        <f>Pivot!C2277</f>
        <v>30</v>
      </c>
      <c r="D2275" s="118">
        <f>Pivot!D2277</f>
        <v>28.938333333333336</v>
      </c>
      <c r="E2275" s="15">
        <f t="shared" si="150"/>
        <v>3</v>
      </c>
      <c r="F2275" s="15">
        <f t="shared" si="151"/>
        <v>3</v>
      </c>
      <c r="G2275" s="15">
        <f t="shared" si="152"/>
        <v>2</v>
      </c>
      <c r="H2275" s="49">
        <v>0.75</v>
      </c>
      <c r="I2275" s="89">
        <f t="shared" si="149"/>
        <v>868.15000000000009</v>
      </c>
      <c r="J2275" s="89"/>
    </row>
    <row r="2276" spans="1:10" x14ac:dyDescent="0.35">
      <c r="A2276" s="15" t="str">
        <f>Pivot!A2278</f>
        <v>10609001867536</v>
      </c>
      <c r="B2276" s="90">
        <f>Pivot!B2278</f>
        <v>41286</v>
      </c>
      <c r="C2276" s="15">
        <f>Pivot!C2278</f>
        <v>1</v>
      </c>
      <c r="D2276" s="118">
        <f>Pivot!D2278</f>
        <v>13.75</v>
      </c>
      <c r="E2276" s="15">
        <f t="shared" si="150"/>
        <v>1</v>
      </c>
      <c r="F2276" s="15">
        <f t="shared" si="151"/>
        <v>1</v>
      </c>
      <c r="G2276" s="15">
        <f t="shared" si="152"/>
        <v>2</v>
      </c>
      <c r="H2276" s="49">
        <v>0.79</v>
      </c>
      <c r="I2276" s="89">
        <f t="shared" si="149"/>
        <v>13.75</v>
      </c>
      <c r="J2276" s="89"/>
    </row>
    <row r="2277" spans="1:10" x14ac:dyDescent="0.35">
      <c r="A2277" s="15" t="str">
        <f>Pivot!A2279</f>
        <v>10609001867619</v>
      </c>
      <c r="B2277" s="90">
        <f>Pivot!B2279</f>
        <v>41530</v>
      </c>
      <c r="C2277" s="15">
        <f>Pivot!C2279</f>
        <v>6</v>
      </c>
      <c r="D2277" s="118">
        <f>Pivot!D2279</f>
        <v>37.966666666666669</v>
      </c>
      <c r="E2277" s="15">
        <f t="shared" si="150"/>
        <v>3</v>
      </c>
      <c r="F2277" s="15">
        <f t="shared" si="151"/>
        <v>1</v>
      </c>
      <c r="G2277" s="15">
        <f t="shared" si="152"/>
        <v>2</v>
      </c>
      <c r="H2277" s="49">
        <v>0.81</v>
      </c>
      <c r="I2277" s="89">
        <f t="shared" si="149"/>
        <v>227.8</v>
      </c>
      <c r="J2277" s="89"/>
    </row>
    <row r="2278" spans="1:10" x14ac:dyDescent="0.35">
      <c r="A2278" s="15" t="str">
        <f>Pivot!A2280</f>
        <v>10609001867791</v>
      </c>
      <c r="B2278" s="90">
        <f>Pivot!B2280</f>
        <v>41439</v>
      </c>
      <c r="C2278" s="15">
        <f>Pivot!C2280</f>
        <v>7</v>
      </c>
      <c r="D2278" s="118">
        <f>Pivot!D2280</f>
        <v>54.394285714285722</v>
      </c>
      <c r="E2278" s="15">
        <f t="shared" si="150"/>
        <v>2</v>
      </c>
      <c r="F2278" s="15">
        <f t="shared" si="151"/>
        <v>1</v>
      </c>
      <c r="G2278" s="15">
        <f t="shared" si="152"/>
        <v>3</v>
      </c>
      <c r="H2278" s="49">
        <v>0.23</v>
      </c>
      <c r="I2278" s="89">
        <f t="shared" si="149"/>
        <v>380.76000000000005</v>
      </c>
      <c r="J2278" s="89"/>
    </row>
    <row r="2279" spans="1:10" x14ac:dyDescent="0.35">
      <c r="A2279" s="15" t="str">
        <f>Pivot!A2281</f>
        <v>10609001867874</v>
      </c>
      <c r="B2279" s="90">
        <f>Pivot!B2281</f>
        <v>41278</v>
      </c>
      <c r="C2279" s="15">
        <f>Pivot!C2281</f>
        <v>1</v>
      </c>
      <c r="D2279" s="118">
        <f>Pivot!D2281</f>
        <v>59.850000000000009</v>
      </c>
      <c r="E2279" s="15">
        <f t="shared" si="150"/>
        <v>1</v>
      </c>
      <c r="F2279" s="15">
        <f t="shared" si="151"/>
        <v>1</v>
      </c>
      <c r="G2279" s="15">
        <f t="shared" si="152"/>
        <v>3</v>
      </c>
      <c r="H2279" s="49">
        <v>0.99</v>
      </c>
      <c r="I2279" s="89">
        <f t="shared" si="149"/>
        <v>59.850000000000009</v>
      </c>
      <c r="J2279" s="89"/>
    </row>
    <row r="2280" spans="1:10" x14ac:dyDescent="0.35">
      <c r="A2280" s="15" t="str">
        <f>Pivot!A2282</f>
        <v>10609001867957</v>
      </c>
      <c r="B2280" s="90">
        <f>Pivot!B2282</f>
        <v>41279</v>
      </c>
      <c r="C2280" s="15">
        <f>Pivot!C2282</f>
        <v>1</v>
      </c>
      <c r="D2280" s="118">
        <f>Pivot!D2282</f>
        <v>36.65</v>
      </c>
      <c r="E2280" s="15">
        <f t="shared" si="150"/>
        <v>1</v>
      </c>
      <c r="F2280" s="15">
        <f t="shared" si="151"/>
        <v>1</v>
      </c>
      <c r="G2280" s="15">
        <f t="shared" si="152"/>
        <v>2</v>
      </c>
      <c r="H2280" s="49">
        <v>0.74</v>
      </c>
      <c r="I2280" s="89">
        <f t="shared" si="149"/>
        <v>36.65</v>
      </c>
      <c r="J2280" s="89"/>
    </row>
    <row r="2281" spans="1:10" x14ac:dyDescent="0.35">
      <c r="A2281" s="15" t="str">
        <f>Pivot!A2283</f>
        <v>10609001868039</v>
      </c>
      <c r="B2281" s="90">
        <f>Pivot!B2283</f>
        <v>41280</v>
      </c>
      <c r="C2281" s="15">
        <f>Pivot!C2283</f>
        <v>1</v>
      </c>
      <c r="D2281" s="118">
        <f>Pivot!D2283</f>
        <v>31.8</v>
      </c>
      <c r="E2281" s="15">
        <f t="shared" si="150"/>
        <v>1</v>
      </c>
      <c r="F2281" s="15">
        <f t="shared" si="151"/>
        <v>1</v>
      </c>
      <c r="G2281" s="15">
        <f t="shared" si="152"/>
        <v>2</v>
      </c>
      <c r="H2281" s="49">
        <v>0.89</v>
      </c>
      <c r="I2281" s="89">
        <f t="shared" si="149"/>
        <v>31.8</v>
      </c>
      <c r="J2281" s="89"/>
    </row>
    <row r="2282" spans="1:10" x14ac:dyDescent="0.35">
      <c r="A2282" s="15" t="str">
        <f>Pivot!A2284</f>
        <v>10609001868112</v>
      </c>
      <c r="B2282" s="90">
        <f>Pivot!B2284</f>
        <v>41282</v>
      </c>
      <c r="C2282" s="15">
        <f>Pivot!C2284</f>
        <v>1</v>
      </c>
      <c r="D2282" s="118">
        <f>Pivot!D2284</f>
        <v>35.75</v>
      </c>
      <c r="E2282" s="15">
        <f t="shared" si="150"/>
        <v>1</v>
      </c>
      <c r="F2282" s="15">
        <f t="shared" si="151"/>
        <v>1</v>
      </c>
      <c r="G2282" s="15">
        <f t="shared" si="152"/>
        <v>2</v>
      </c>
      <c r="H2282" s="49">
        <v>0.49</v>
      </c>
      <c r="I2282" s="89">
        <f t="shared" si="149"/>
        <v>35.75</v>
      </c>
      <c r="J2282" s="89"/>
    </row>
    <row r="2283" spans="1:10" x14ac:dyDescent="0.35">
      <c r="A2283" s="15" t="str">
        <f>Pivot!A2285</f>
        <v>10609001868377</v>
      </c>
      <c r="B2283" s="90">
        <f>Pivot!B2285</f>
        <v>41282</v>
      </c>
      <c r="C2283" s="15">
        <f>Pivot!C2285</f>
        <v>1</v>
      </c>
      <c r="D2283" s="118">
        <f>Pivot!D2285</f>
        <v>31.95</v>
      </c>
      <c r="E2283" s="15">
        <f t="shared" si="150"/>
        <v>1</v>
      </c>
      <c r="F2283" s="15">
        <f t="shared" si="151"/>
        <v>1</v>
      </c>
      <c r="G2283" s="15">
        <f t="shared" si="152"/>
        <v>2</v>
      </c>
      <c r="H2283" s="49">
        <v>0.21</v>
      </c>
      <c r="I2283" s="89">
        <f t="shared" si="149"/>
        <v>31.95</v>
      </c>
      <c r="J2283" s="89"/>
    </row>
    <row r="2284" spans="1:10" x14ac:dyDescent="0.35">
      <c r="A2284" s="15" t="str">
        <f>Pivot!A2286</f>
        <v>10609001868450</v>
      </c>
      <c r="B2284" s="90">
        <f>Pivot!B2286</f>
        <v>41401</v>
      </c>
      <c r="C2284" s="15">
        <f>Pivot!C2286</f>
        <v>3</v>
      </c>
      <c r="D2284" s="118">
        <f>Pivot!D2286</f>
        <v>23.133333333333336</v>
      </c>
      <c r="E2284" s="15">
        <f t="shared" si="150"/>
        <v>2</v>
      </c>
      <c r="F2284" s="15">
        <f t="shared" si="151"/>
        <v>1</v>
      </c>
      <c r="G2284" s="15">
        <f t="shared" si="152"/>
        <v>2</v>
      </c>
      <c r="H2284" s="49">
        <v>0.31</v>
      </c>
      <c r="I2284" s="89">
        <f t="shared" si="149"/>
        <v>69.400000000000006</v>
      </c>
      <c r="J2284" s="89"/>
    </row>
    <row r="2285" spans="1:10" x14ac:dyDescent="0.35">
      <c r="A2285" s="15" t="str">
        <f>Pivot!A2287</f>
        <v>10609001868526</v>
      </c>
      <c r="B2285" s="90">
        <f>Pivot!B2287</f>
        <v>41327</v>
      </c>
      <c r="C2285" s="15">
        <f>Pivot!C2287</f>
        <v>3</v>
      </c>
      <c r="D2285" s="118">
        <f>Pivot!D2287</f>
        <v>60.416666666666664</v>
      </c>
      <c r="E2285" s="15">
        <f t="shared" si="150"/>
        <v>1</v>
      </c>
      <c r="F2285" s="15">
        <f t="shared" si="151"/>
        <v>1</v>
      </c>
      <c r="G2285" s="15">
        <f t="shared" si="152"/>
        <v>3</v>
      </c>
      <c r="H2285" s="49">
        <v>7.0000000000000007E-2</v>
      </c>
      <c r="I2285" s="89">
        <f t="shared" si="149"/>
        <v>181.25</v>
      </c>
      <c r="J2285" s="89"/>
    </row>
    <row r="2286" spans="1:10" x14ac:dyDescent="0.35">
      <c r="A2286" s="15" t="str">
        <f>Pivot!A2288</f>
        <v>10609001868609</v>
      </c>
      <c r="B2286" s="90">
        <f>Pivot!B2288</f>
        <v>41537</v>
      </c>
      <c r="C2286" s="15">
        <f>Pivot!C2288</f>
        <v>2</v>
      </c>
      <c r="D2286" s="118">
        <f>Pivot!D2288</f>
        <v>60.000000000000007</v>
      </c>
      <c r="E2286" s="15">
        <f t="shared" si="150"/>
        <v>3</v>
      </c>
      <c r="F2286" s="15">
        <f t="shared" si="151"/>
        <v>1</v>
      </c>
      <c r="G2286" s="15">
        <f t="shared" si="152"/>
        <v>3</v>
      </c>
      <c r="H2286" s="49">
        <v>0.78</v>
      </c>
      <c r="I2286" s="89">
        <f t="shared" si="149"/>
        <v>120.00000000000001</v>
      </c>
      <c r="J2286" s="89"/>
    </row>
    <row r="2287" spans="1:10" x14ac:dyDescent="0.35">
      <c r="A2287" s="15" t="str">
        <f>Pivot!A2289</f>
        <v>10609001868781</v>
      </c>
      <c r="B2287" s="90">
        <f>Pivot!B2289</f>
        <v>41276</v>
      </c>
      <c r="C2287" s="15">
        <f>Pivot!C2289</f>
        <v>1</v>
      </c>
      <c r="D2287" s="118">
        <f>Pivot!D2289</f>
        <v>41.65</v>
      </c>
      <c r="E2287" s="15">
        <f t="shared" si="150"/>
        <v>1</v>
      </c>
      <c r="F2287" s="15">
        <f t="shared" si="151"/>
        <v>1</v>
      </c>
      <c r="G2287" s="15">
        <f t="shared" si="152"/>
        <v>3</v>
      </c>
      <c r="H2287" s="49">
        <v>0.71</v>
      </c>
      <c r="I2287" s="89">
        <f t="shared" si="149"/>
        <v>41.65</v>
      </c>
      <c r="J2287" s="89"/>
    </row>
    <row r="2288" spans="1:10" x14ac:dyDescent="0.35">
      <c r="A2288" s="15" t="str">
        <f>Pivot!A2290</f>
        <v>10609001868948</v>
      </c>
      <c r="B2288" s="90">
        <f>Pivot!B2290</f>
        <v>41296</v>
      </c>
      <c r="C2288" s="15">
        <f>Pivot!C2290</f>
        <v>2</v>
      </c>
      <c r="D2288" s="118">
        <f>Pivot!D2290</f>
        <v>50.475000000000001</v>
      </c>
      <c r="E2288" s="15">
        <f t="shared" si="150"/>
        <v>1</v>
      </c>
      <c r="F2288" s="15">
        <f t="shared" si="151"/>
        <v>1</v>
      </c>
      <c r="G2288" s="15">
        <f t="shared" si="152"/>
        <v>3</v>
      </c>
      <c r="H2288" s="49">
        <v>0.05</v>
      </c>
      <c r="I2288" s="89">
        <f t="shared" si="149"/>
        <v>100.95</v>
      </c>
      <c r="J2288" s="89"/>
    </row>
    <row r="2289" spans="1:10" x14ac:dyDescent="0.35">
      <c r="A2289" s="15" t="str">
        <f>Pivot!A2291</f>
        <v>10609001869029</v>
      </c>
      <c r="B2289" s="90">
        <f>Pivot!B2291</f>
        <v>41580</v>
      </c>
      <c r="C2289" s="15">
        <f>Pivot!C2291</f>
        <v>8</v>
      </c>
      <c r="D2289" s="118">
        <f>Pivot!D2291</f>
        <v>15.09</v>
      </c>
      <c r="E2289" s="15">
        <f t="shared" si="150"/>
        <v>3</v>
      </c>
      <c r="F2289" s="15">
        <f t="shared" si="151"/>
        <v>1</v>
      </c>
      <c r="G2289" s="15">
        <f t="shared" si="152"/>
        <v>2</v>
      </c>
      <c r="H2289" s="49">
        <v>0.88</v>
      </c>
      <c r="I2289" s="89">
        <f t="shared" si="149"/>
        <v>120.72</v>
      </c>
      <c r="J2289" s="89"/>
    </row>
    <row r="2290" spans="1:10" x14ac:dyDescent="0.35">
      <c r="A2290" s="15" t="str">
        <f>Pivot!A2292</f>
        <v>10609001869284</v>
      </c>
      <c r="B2290" s="90">
        <f>Pivot!B2292</f>
        <v>41275</v>
      </c>
      <c r="C2290" s="15">
        <f>Pivot!C2292</f>
        <v>1</v>
      </c>
      <c r="D2290" s="118">
        <f>Pivot!D2292</f>
        <v>35.4</v>
      </c>
      <c r="E2290" s="15">
        <f t="shared" si="150"/>
        <v>1</v>
      </c>
      <c r="F2290" s="15">
        <f t="shared" si="151"/>
        <v>1</v>
      </c>
      <c r="G2290" s="15">
        <f t="shared" si="152"/>
        <v>2</v>
      </c>
      <c r="H2290" s="49">
        <v>0.26</v>
      </c>
      <c r="I2290" s="89">
        <f t="shared" si="149"/>
        <v>35.4</v>
      </c>
      <c r="J2290" s="89"/>
    </row>
    <row r="2291" spans="1:10" x14ac:dyDescent="0.35">
      <c r="A2291" s="15" t="str">
        <f>Pivot!A2293</f>
        <v>10609001869367</v>
      </c>
      <c r="B2291" s="90">
        <f>Pivot!B2293</f>
        <v>41276</v>
      </c>
      <c r="C2291" s="15">
        <f>Pivot!C2293</f>
        <v>1</v>
      </c>
      <c r="D2291" s="118">
        <f>Pivot!D2293</f>
        <v>39.599999999999994</v>
      </c>
      <c r="E2291" s="15">
        <f t="shared" si="150"/>
        <v>1</v>
      </c>
      <c r="F2291" s="15">
        <f t="shared" si="151"/>
        <v>1</v>
      </c>
      <c r="G2291" s="15">
        <f t="shared" si="152"/>
        <v>2</v>
      </c>
      <c r="H2291" s="49">
        <v>0.53</v>
      </c>
      <c r="I2291" s="89">
        <f t="shared" si="149"/>
        <v>39.599999999999994</v>
      </c>
      <c r="J2291" s="89"/>
    </row>
    <row r="2292" spans="1:10" x14ac:dyDescent="0.35">
      <c r="A2292" s="15" t="str">
        <f>Pivot!A2294</f>
        <v>10609001869441</v>
      </c>
      <c r="B2292" s="90">
        <f>Pivot!B2294</f>
        <v>41276</v>
      </c>
      <c r="C2292" s="15">
        <f>Pivot!C2294</f>
        <v>1</v>
      </c>
      <c r="D2292" s="118">
        <f>Pivot!D2294</f>
        <v>43.2</v>
      </c>
      <c r="E2292" s="15">
        <f t="shared" si="150"/>
        <v>1</v>
      </c>
      <c r="F2292" s="15">
        <f t="shared" si="151"/>
        <v>1</v>
      </c>
      <c r="G2292" s="15">
        <f t="shared" si="152"/>
        <v>3</v>
      </c>
      <c r="H2292" s="49">
        <v>0.26</v>
      </c>
      <c r="I2292" s="89">
        <f t="shared" si="149"/>
        <v>43.2</v>
      </c>
      <c r="J2292" s="89"/>
    </row>
    <row r="2293" spans="1:10" x14ac:dyDescent="0.35">
      <c r="A2293" s="15" t="str">
        <f>Pivot!A2295</f>
        <v>10609001869516</v>
      </c>
      <c r="B2293" s="90">
        <f>Pivot!B2295</f>
        <v>41276</v>
      </c>
      <c r="C2293" s="15">
        <f>Pivot!C2295</f>
        <v>1</v>
      </c>
      <c r="D2293" s="118">
        <f>Pivot!D2295</f>
        <v>98.100000000000009</v>
      </c>
      <c r="E2293" s="15">
        <f t="shared" si="150"/>
        <v>1</v>
      </c>
      <c r="F2293" s="15">
        <f t="shared" si="151"/>
        <v>1</v>
      </c>
      <c r="G2293" s="15">
        <f t="shared" si="152"/>
        <v>3</v>
      </c>
      <c r="H2293" s="49">
        <v>0.57999999999999996</v>
      </c>
      <c r="I2293" s="89">
        <f t="shared" si="149"/>
        <v>98.100000000000009</v>
      </c>
      <c r="J2293" s="89"/>
    </row>
    <row r="2294" spans="1:10" x14ac:dyDescent="0.35">
      <c r="A2294" s="15" t="str">
        <f>Pivot!A2296</f>
        <v>10609001869698</v>
      </c>
      <c r="B2294" s="90">
        <f>Pivot!B2296</f>
        <v>41489</v>
      </c>
      <c r="C2294" s="15">
        <f>Pivot!C2296</f>
        <v>3</v>
      </c>
      <c r="D2294" s="118">
        <f>Pivot!D2296</f>
        <v>23.033333333333335</v>
      </c>
      <c r="E2294" s="15">
        <f t="shared" si="150"/>
        <v>2</v>
      </c>
      <c r="F2294" s="15">
        <f t="shared" si="151"/>
        <v>1</v>
      </c>
      <c r="G2294" s="15">
        <f t="shared" si="152"/>
        <v>2</v>
      </c>
      <c r="H2294" s="49">
        <v>0.66</v>
      </c>
      <c r="I2294" s="89">
        <f t="shared" si="149"/>
        <v>69.100000000000009</v>
      </c>
      <c r="J2294" s="89"/>
    </row>
    <row r="2295" spans="1:10" x14ac:dyDescent="0.35">
      <c r="A2295" s="15" t="str">
        <f>Pivot!A2297</f>
        <v>10609001869771</v>
      </c>
      <c r="B2295" s="90">
        <f>Pivot!B2297</f>
        <v>41517</v>
      </c>
      <c r="C2295" s="15">
        <f>Pivot!C2297</f>
        <v>4</v>
      </c>
      <c r="D2295" s="118">
        <f>Pivot!D2297</f>
        <v>36.174999999999997</v>
      </c>
      <c r="E2295" s="15">
        <f t="shared" si="150"/>
        <v>2</v>
      </c>
      <c r="F2295" s="15">
        <f t="shared" si="151"/>
        <v>1</v>
      </c>
      <c r="G2295" s="15">
        <f t="shared" si="152"/>
        <v>2</v>
      </c>
      <c r="H2295" s="49">
        <v>0.61</v>
      </c>
      <c r="I2295" s="89">
        <f t="shared" si="149"/>
        <v>144.69999999999999</v>
      </c>
      <c r="J2295" s="89"/>
    </row>
    <row r="2296" spans="1:10" x14ac:dyDescent="0.35">
      <c r="A2296" s="15" t="str">
        <f>Pivot!A2298</f>
        <v>10609001869854</v>
      </c>
      <c r="B2296" s="90">
        <f>Pivot!B2298</f>
        <v>41522</v>
      </c>
      <c r="C2296" s="15">
        <f>Pivot!C2298</f>
        <v>8</v>
      </c>
      <c r="D2296" s="118">
        <f>Pivot!D2298</f>
        <v>34.449999999999996</v>
      </c>
      <c r="E2296" s="15">
        <f t="shared" si="150"/>
        <v>3</v>
      </c>
      <c r="F2296" s="15">
        <f t="shared" si="151"/>
        <v>1</v>
      </c>
      <c r="G2296" s="15">
        <f t="shared" si="152"/>
        <v>2</v>
      </c>
      <c r="H2296" s="49">
        <v>0.93</v>
      </c>
      <c r="I2296" s="89">
        <f t="shared" si="149"/>
        <v>275.59999999999997</v>
      </c>
      <c r="J2296" s="89"/>
    </row>
    <row r="2297" spans="1:10" x14ac:dyDescent="0.35">
      <c r="A2297" s="15" t="str">
        <f>Pivot!A2299</f>
        <v>10609001869938</v>
      </c>
      <c r="B2297" s="90">
        <f>Pivot!B2299</f>
        <v>41572</v>
      </c>
      <c r="C2297" s="15">
        <f>Pivot!C2299</f>
        <v>20</v>
      </c>
      <c r="D2297" s="118">
        <f>Pivot!D2299</f>
        <v>39.572499999999998</v>
      </c>
      <c r="E2297" s="15">
        <f t="shared" si="150"/>
        <v>3</v>
      </c>
      <c r="F2297" s="15">
        <f t="shared" si="151"/>
        <v>3</v>
      </c>
      <c r="G2297" s="15">
        <f t="shared" si="152"/>
        <v>2</v>
      </c>
      <c r="H2297" s="49">
        <v>0.04</v>
      </c>
      <c r="I2297" s="89">
        <f t="shared" si="149"/>
        <v>791.44999999999993</v>
      </c>
      <c r="J2297" s="89"/>
    </row>
    <row r="2298" spans="1:10" x14ac:dyDescent="0.35">
      <c r="A2298" s="15" t="str">
        <f>Pivot!A2300</f>
        <v>10609001870092</v>
      </c>
      <c r="B2298" s="90">
        <f>Pivot!B2300</f>
        <v>41279</v>
      </c>
      <c r="C2298" s="15">
        <f>Pivot!C2300</f>
        <v>1</v>
      </c>
      <c r="D2298" s="118">
        <f>Pivot!D2300</f>
        <v>62.45</v>
      </c>
      <c r="E2298" s="15">
        <f t="shared" si="150"/>
        <v>1</v>
      </c>
      <c r="F2298" s="15">
        <f t="shared" si="151"/>
        <v>1</v>
      </c>
      <c r="G2298" s="15">
        <f t="shared" si="152"/>
        <v>3</v>
      </c>
      <c r="H2298" s="49">
        <v>0.4</v>
      </c>
      <c r="I2298" s="89">
        <f t="shared" si="149"/>
        <v>62.45</v>
      </c>
      <c r="J2298" s="89"/>
    </row>
    <row r="2299" spans="1:10" x14ac:dyDescent="0.35">
      <c r="A2299" s="15" t="str">
        <f>Pivot!A2301</f>
        <v>10609001870175</v>
      </c>
      <c r="B2299" s="90">
        <f>Pivot!B2301</f>
        <v>41350</v>
      </c>
      <c r="C2299" s="15">
        <f>Pivot!C2301</f>
        <v>2</v>
      </c>
      <c r="D2299" s="118">
        <f>Pivot!D2301</f>
        <v>38.700000000000003</v>
      </c>
      <c r="E2299" s="15">
        <f t="shared" si="150"/>
        <v>1</v>
      </c>
      <c r="F2299" s="15">
        <f t="shared" si="151"/>
        <v>1</v>
      </c>
      <c r="G2299" s="15">
        <f t="shared" si="152"/>
        <v>2</v>
      </c>
      <c r="H2299" s="49">
        <v>0.23</v>
      </c>
      <c r="I2299" s="89">
        <f t="shared" si="149"/>
        <v>77.400000000000006</v>
      </c>
      <c r="J2299" s="89"/>
    </row>
    <row r="2300" spans="1:10" x14ac:dyDescent="0.35">
      <c r="A2300" s="15" t="str">
        <f>Pivot!A2302</f>
        <v>10609001870332</v>
      </c>
      <c r="B2300" s="90">
        <f>Pivot!B2302</f>
        <v>41282</v>
      </c>
      <c r="C2300" s="15">
        <f>Pivot!C2302</f>
        <v>1</v>
      </c>
      <c r="D2300" s="118">
        <f>Pivot!D2302</f>
        <v>48.099999999999994</v>
      </c>
      <c r="E2300" s="15">
        <f t="shared" si="150"/>
        <v>1</v>
      </c>
      <c r="F2300" s="15">
        <f t="shared" si="151"/>
        <v>1</v>
      </c>
      <c r="G2300" s="15">
        <f t="shared" si="152"/>
        <v>3</v>
      </c>
      <c r="H2300" s="49">
        <v>0.25</v>
      </c>
      <c r="I2300" s="89">
        <f t="shared" si="149"/>
        <v>48.099999999999994</v>
      </c>
      <c r="J2300" s="89"/>
    </row>
    <row r="2301" spans="1:10" x14ac:dyDescent="0.35">
      <c r="A2301" s="15" t="str">
        <f>Pivot!A2303</f>
        <v>10609001870415</v>
      </c>
      <c r="B2301" s="90">
        <f>Pivot!B2303</f>
        <v>41567</v>
      </c>
      <c r="C2301" s="15">
        <f>Pivot!C2303</f>
        <v>7</v>
      </c>
      <c r="D2301" s="118">
        <f>Pivot!D2303</f>
        <v>37.81428571428571</v>
      </c>
      <c r="E2301" s="15">
        <f t="shared" si="150"/>
        <v>3</v>
      </c>
      <c r="F2301" s="15">
        <f t="shared" si="151"/>
        <v>1</v>
      </c>
      <c r="G2301" s="15">
        <f t="shared" si="152"/>
        <v>2</v>
      </c>
      <c r="H2301" s="49">
        <v>0.88</v>
      </c>
      <c r="I2301" s="89">
        <f t="shared" si="149"/>
        <v>264.7</v>
      </c>
      <c r="J2301" s="89"/>
    </row>
    <row r="2302" spans="1:10" x14ac:dyDescent="0.35">
      <c r="A2302" s="15" t="str">
        <f>Pivot!A2304</f>
        <v>10609001870589</v>
      </c>
      <c r="B2302" s="90">
        <f>Pivot!B2304</f>
        <v>41526</v>
      </c>
      <c r="C2302" s="15">
        <f>Pivot!C2304</f>
        <v>7</v>
      </c>
      <c r="D2302" s="118">
        <f>Pivot!D2304</f>
        <v>22.05857142857143</v>
      </c>
      <c r="E2302" s="15">
        <f t="shared" si="150"/>
        <v>3</v>
      </c>
      <c r="F2302" s="15">
        <f t="shared" si="151"/>
        <v>1</v>
      </c>
      <c r="G2302" s="15">
        <f t="shared" si="152"/>
        <v>2</v>
      </c>
      <c r="H2302" s="49">
        <v>0.28999999999999998</v>
      </c>
      <c r="I2302" s="89">
        <f t="shared" si="149"/>
        <v>154.41</v>
      </c>
      <c r="J2302" s="89"/>
    </row>
    <row r="2303" spans="1:10" x14ac:dyDescent="0.35">
      <c r="A2303" s="15" t="str">
        <f>Pivot!A2305</f>
        <v>10609001870662</v>
      </c>
      <c r="B2303" s="90">
        <f>Pivot!B2305</f>
        <v>41563</v>
      </c>
      <c r="C2303" s="15">
        <f>Pivot!C2305</f>
        <v>9</v>
      </c>
      <c r="D2303" s="118">
        <f>Pivot!D2305</f>
        <v>21.762222222222217</v>
      </c>
      <c r="E2303" s="15">
        <f t="shared" si="150"/>
        <v>3</v>
      </c>
      <c r="F2303" s="15">
        <f t="shared" si="151"/>
        <v>1</v>
      </c>
      <c r="G2303" s="15">
        <f t="shared" si="152"/>
        <v>2</v>
      </c>
      <c r="H2303" s="49">
        <v>0.6</v>
      </c>
      <c r="I2303" s="89">
        <f t="shared" si="149"/>
        <v>195.85999999999996</v>
      </c>
      <c r="J2303" s="89"/>
    </row>
    <row r="2304" spans="1:10" x14ac:dyDescent="0.35">
      <c r="A2304" s="15" t="str">
        <f>Pivot!A2306</f>
        <v>10609001870746</v>
      </c>
      <c r="B2304" s="90">
        <f>Pivot!B2306</f>
        <v>41284</v>
      </c>
      <c r="C2304" s="15">
        <f>Pivot!C2306</f>
        <v>1</v>
      </c>
      <c r="D2304" s="118">
        <f>Pivot!D2306</f>
        <v>47.45</v>
      </c>
      <c r="E2304" s="15">
        <f t="shared" si="150"/>
        <v>1</v>
      </c>
      <c r="F2304" s="15">
        <f t="shared" si="151"/>
        <v>1</v>
      </c>
      <c r="G2304" s="15">
        <f t="shared" si="152"/>
        <v>3</v>
      </c>
      <c r="H2304" s="49">
        <v>0.86</v>
      </c>
      <c r="I2304" s="89">
        <f t="shared" si="149"/>
        <v>47.45</v>
      </c>
      <c r="J2304" s="89"/>
    </row>
    <row r="2305" spans="1:10" x14ac:dyDescent="0.35">
      <c r="A2305" s="15" t="str">
        <f>Pivot!A2307</f>
        <v>10609001870829</v>
      </c>
      <c r="B2305" s="90">
        <f>Pivot!B2307</f>
        <v>41404</v>
      </c>
      <c r="C2305" s="15">
        <f>Pivot!C2307</f>
        <v>4</v>
      </c>
      <c r="D2305" s="118">
        <f>Pivot!D2307</f>
        <v>40.525000000000006</v>
      </c>
      <c r="E2305" s="15">
        <f t="shared" si="150"/>
        <v>2</v>
      </c>
      <c r="F2305" s="15">
        <f t="shared" si="151"/>
        <v>1</v>
      </c>
      <c r="G2305" s="15">
        <f t="shared" si="152"/>
        <v>3</v>
      </c>
      <c r="H2305" s="49">
        <v>0.64</v>
      </c>
      <c r="I2305" s="89">
        <f t="shared" si="149"/>
        <v>162.10000000000002</v>
      </c>
      <c r="J2305" s="89"/>
    </row>
    <row r="2306" spans="1:10" x14ac:dyDescent="0.35">
      <c r="A2306" s="15" t="str">
        <f>Pivot!A2308</f>
        <v>10609001870902</v>
      </c>
      <c r="B2306" s="90">
        <f>Pivot!B2308</f>
        <v>41551</v>
      </c>
      <c r="C2306" s="15">
        <f>Pivot!C2308</f>
        <v>15</v>
      </c>
      <c r="D2306" s="118">
        <f>Pivot!D2308</f>
        <v>26.70333333333333</v>
      </c>
      <c r="E2306" s="15">
        <f t="shared" si="150"/>
        <v>3</v>
      </c>
      <c r="F2306" s="15">
        <f t="shared" si="151"/>
        <v>2</v>
      </c>
      <c r="G2306" s="15">
        <f t="shared" si="152"/>
        <v>2</v>
      </c>
      <c r="H2306" s="49">
        <v>0.04</v>
      </c>
      <c r="I2306" s="89">
        <f t="shared" ref="I2306:I2321" si="153">D2306*C2306</f>
        <v>400.54999999999995</v>
      </c>
      <c r="J2306" s="89"/>
    </row>
    <row r="2307" spans="1:10" x14ac:dyDescent="0.35">
      <c r="A2307" s="15" t="str">
        <f>Pivot!A2309</f>
        <v>10609001871082</v>
      </c>
      <c r="B2307" s="90">
        <f>Pivot!B2309</f>
        <v>41323</v>
      </c>
      <c r="C2307" s="15">
        <f>Pivot!C2309</f>
        <v>4</v>
      </c>
      <c r="D2307" s="118">
        <f>Pivot!D2309</f>
        <v>41.95</v>
      </c>
      <c r="E2307" s="15">
        <f t="shared" ref="E2307:E2321" si="154">VLOOKUP(B2307, $K$3:$L$5, 2)</f>
        <v>1</v>
      </c>
      <c r="F2307" s="15">
        <f t="shared" ref="F2307:F2321" si="155">VLOOKUP(C2307,$K$11:$L$13,2)</f>
        <v>1</v>
      </c>
      <c r="G2307" s="15">
        <f t="shared" ref="G2307:G2321" si="156">VLOOKUP(D2307,$K$19:$L$21,2)</f>
        <v>3</v>
      </c>
      <c r="H2307" s="49">
        <v>0.23</v>
      </c>
      <c r="I2307" s="89">
        <f t="shared" si="153"/>
        <v>167.8</v>
      </c>
      <c r="J2307" s="89"/>
    </row>
    <row r="2308" spans="1:10" x14ac:dyDescent="0.35">
      <c r="A2308" s="15" t="str">
        <f>Pivot!A2310</f>
        <v>10609001871165</v>
      </c>
      <c r="B2308" s="90">
        <f>Pivot!B2310</f>
        <v>41516</v>
      </c>
      <c r="C2308" s="15">
        <f>Pivot!C2310</f>
        <v>3</v>
      </c>
      <c r="D2308" s="118">
        <f>Pivot!D2310</f>
        <v>33.333333333333336</v>
      </c>
      <c r="E2308" s="15">
        <f t="shared" si="154"/>
        <v>2</v>
      </c>
      <c r="F2308" s="15">
        <f t="shared" si="155"/>
        <v>1</v>
      </c>
      <c r="G2308" s="15">
        <f t="shared" si="156"/>
        <v>2</v>
      </c>
      <c r="H2308" s="49">
        <v>0.84</v>
      </c>
      <c r="I2308" s="89">
        <f t="shared" si="153"/>
        <v>100</v>
      </c>
      <c r="J2308" s="89"/>
    </row>
    <row r="2309" spans="1:10" x14ac:dyDescent="0.35">
      <c r="A2309" s="15" t="str">
        <f>Pivot!A2311</f>
        <v>10609001871249</v>
      </c>
      <c r="B2309" s="90">
        <f>Pivot!B2311</f>
        <v>41559</v>
      </c>
      <c r="C2309" s="15">
        <f>Pivot!C2311</f>
        <v>11</v>
      </c>
      <c r="D2309" s="118">
        <f>Pivot!D2311</f>
        <v>53.18636363636363</v>
      </c>
      <c r="E2309" s="15">
        <f t="shared" si="154"/>
        <v>3</v>
      </c>
      <c r="F2309" s="15">
        <f t="shared" si="155"/>
        <v>2</v>
      </c>
      <c r="G2309" s="15">
        <f t="shared" si="156"/>
        <v>3</v>
      </c>
      <c r="H2309" s="49">
        <v>0.63</v>
      </c>
      <c r="I2309" s="89">
        <f t="shared" si="153"/>
        <v>585.04999999999995</v>
      </c>
      <c r="J2309" s="89"/>
    </row>
    <row r="2310" spans="1:10" x14ac:dyDescent="0.35">
      <c r="A2310" s="15" t="str">
        <f>Pivot!A2312</f>
        <v>10609001871322</v>
      </c>
      <c r="B2310" s="90">
        <f>Pivot!B2312</f>
        <v>41307</v>
      </c>
      <c r="C2310" s="15">
        <f>Pivot!C2312</f>
        <v>3</v>
      </c>
      <c r="D2310" s="118">
        <f>Pivot!D2312</f>
        <v>34.56666666666667</v>
      </c>
      <c r="E2310" s="15">
        <f t="shared" si="154"/>
        <v>1</v>
      </c>
      <c r="F2310" s="15">
        <f t="shared" si="155"/>
        <v>1</v>
      </c>
      <c r="G2310" s="15">
        <f t="shared" si="156"/>
        <v>2</v>
      </c>
      <c r="H2310" s="49">
        <v>0.71</v>
      </c>
      <c r="I2310" s="89">
        <f t="shared" si="153"/>
        <v>103.70000000000002</v>
      </c>
      <c r="J2310" s="89"/>
    </row>
    <row r="2311" spans="1:10" x14ac:dyDescent="0.35">
      <c r="A2311" s="15" t="str">
        <f>Pivot!A2313</f>
        <v>10609001871405</v>
      </c>
      <c r="B2311" s="90">
        <f>Pivot!B2313</f>
        <v>41483</v>
      </c>
      <c r="C2311" s="15">
        <f>Pivot!C2313</f>
        <v>5</v>
      </c>
      <c r="D2311" s="118">
        <f>Pivot!D2313</f>
        <v>43.43</v>
      </c>
      <c r="E2311" s="15">
        <f t="shared" si="154"/>
        <v>2</v>
      </c>
      <c r="F2311" s="15">
        <f t="shared" si="155"/>
        <v>1</v>
      </c>
      <c r="G2311" s="15">
        <f t="shared" si="156"/>
        <v>3</v>
      </c>
      <c r="H2311" s="49">
        <v>0.21</v>
      </c>
      <c r="I2311" s="89">
        <f t="shared" si="153"/>
        <v>217.15</v>
      </c>
      <c r="J2311" s="89"/>
    </row>
    <row r="2312" spans="1:10" x14ac:dyDescent="0.35">
      <c r="A2312" s="15" t="str">
        <f>Pivot!A2314</f>
        <v>10609001871579</v>
      </c>
      <c r="B2312" s="90">
        <f>Pivot!B2314</f>
        <v>41579</v>
      </c>
      <c r="C2312" s="15">
        <f>Pivot!C2314</f>
        <v>10</v>
      </c>
      <c r="D2312" s="118">
        <f>Pivot!D2314</f>
        <v>55.015000000000001</v>
      </c>
      <c r="E2312" s="15">
        <f t="shared" si="154"/>
        <v>3</v>
      </c>
      <c r="F2312" s="15">
        <f t="shared" si="155"/>
        <v>2</v>
      </c>
      <c r="G2312" s="15">
        <f t="shared" si="156"/>
        <v>3</v>
      </c>
      <c r="H2312" s="49">
        <v>0.08</v>
      </c>
      <c r="I2312" s="89">
        <f t="shared" si="153"/>
        <v>550.15</v>
      </c>
      <c r="J2312" s="89"/>
    </row>
    <row r="2313" spans="1:10" x14ac:dyDescent="0.35">
      <c r="A2313" s="15" t="str">
        <f>Pivot!A2315</f>
        <v>10609001871652</v>
      </c>
      <c r="B2313" s="90">
        <f>Pivot!B2315</f>
        <v>41579</v>
      </c>
      <c r="C2313" s="15">
        <f>Pivot!C2315</f>
        <v>1</v>
      </c>
      <c r="D2313" s="118">
        <f>Pivot!D2315</f>
        <v>54.65</v>
      </c>
      <c r="E2313" s="15">
        <f t="shared" si="154"/>
        <v>3</v>
      </c>
      <c r="F2313" s="15">
        <f t="shared" si="155"/>
        <v>1</v>
      </c>
      <c r="G2313" s="15">
        <f t="shared" si="156"/>
        <v>3</v>
      </c>
      <c r="H2313" s="49">
        <v>0.53</v>
      </c>
      <c r="I2313" s="89">
        <f t="shared" si="153"/>
        <v>54.65</v>
      </c>
      <c r="J2313" s="89"/>
    </row>
    <row r="2314" spans="1:10" x14ac:dyDescent="0.35">
      <c r="A2314" s="15" t="str">
        <f>Pivot!A2316</f>
        <v>10609001871736</v>
      </c>
      <c r="B2314" s="90">
        <f>Pivot!B2316</f>
        <v>41572</v>
      </c>
      <c r="C2314" s="15">
        <f>Pivot!C2316</f>
        <v>9</v>
      </c>
      <c r="D2314" s="118">
        <f>Pivot!D2316</f>
        <v>27.85</v>
      </c>
      <c r="E2314" s="15">
        <f t="shared" si="154"/>
        <v>3</v>
      </c>
      <c r="F2314" s="15">
        <f t="shared" si="155"/>
        <v>1</v>
      </c>
      <c r="G2314" s="15">
        <f t="shared" si="156"/>
        <v>2</v>
      </c>
      <c r="H2314" s="49">
        <v>0.77</v>
      </c>
      <c r="I2314" s="89">
        <f t="shared" si="153"/>
        <v>250.65</v>
      </c>
      <c r="J2314" s="89"/>
    </row>
    <row r="2315" spans="1:10" x14ac:dyDescent="0.35">
      <c r="A2315" s="15" t="str">
        <f>Pivot!A2317</f>
        <v>10609001871991</v>
      </c>
      <c r="B2315" s="90">
        <f>Pivot!B2317</f>
        <v>41572</v>
      </c>
      <c r="C2315" s="15">
        <f>Pivot!C2317</f>
        <v>10</v>
      </c>
      <c r="D2315" s="118">
        <f>Pivot!D2317</f>
        <v>48.116</v>
      </c>
      <c r="E2315" s="15">
        <f t="shared" si="154"/>
        <v>3</v>
      </c>
      <c r="F2315" s="15">
        <f t="shared" si="155"/>
        <v>2</v>
      </c>
      <c r="G2315" s="15">
        <f t="shared" si="156"/>
        <v>3</v>
      </c>
      <c r="H2315" s="49">
        <v>0.3</v>
      </c>
      <c r="I2315" s="89">
        <f t="shared" si="153"/>
        <v>481.15999999999997</v>
      </c>
      <c r="J2315" s="89"/>
    </row>
    <row r="2316" spans="1:10" x14ac:dyDescent="0.35">
      <c r="A2316" s="15" t="str">
        <f>Pivot!A2318</f>
        <v>10609001872072</v>
      </c>
      <c r="B2316" s="90">
        <f>Pivot!B2318</f>
        <v>41519</v>
      </c>
      <c r="C2316" s="15">
        <f>Pivot!C2318</f>
        <v>2</v>
      </c>
      <c r="D2316" s="118">
        <f>Pivot!D2318</f>
        <v>33.25</v>
      </c>
      <c r="E2316" s="15">
        <f t="shared" si="154"/>
        <v>3</v>
      </c>
      <c r="F2316" s="15">
        <f t="shared" si="155"/>
        <v>1</v>
      </c>
      <c r="G2316" s="15">
        <f t="shared" si="156"/>
        <v>2</v>
      </c>
      <c r="H2316" s="49">
        <v>0.61</v>
      </c>
      <c r="I2316" s="89">
        <f t="shared" si="153"/>
        <v>66.5</v>
      </c>
      <c r="J2316" s="89"/>
    </row>
    <row r="2317" spans="1:10" x14ac:dyDescent="0.35">
      <c r="A2317" s="15" t="str">
        <f>Pivot!A2319</f>
        <v>10609001872155</v>
      </c>
      <c r="B2317" s="90">
        <f>Pivot!B2319</f>
        <v>41574</v>
      </c>
      <c r="C2317" s="15">
        <f>Pivot!C2319</f>
        <v>6</v>
      </c>
      <c r="D2317" s="118">
        <f>Pivot!D2319</f>
        <v>31.491666666666671</v>
      </c>
      <c r="E2317" s="15">
        <f t="shared" si="154"/>
        <v>3</v>
      </c>
      <c r="F2317" s="15">
        <f t="shared" si="155"/>
        <v>1</v>
      </c>
      <c r="G2317" s="15">
        <f t="shared" si="156"/>
        <v>2</v>
      </c>
      <c r="H2317" s="49">
        <v>0.13</v>
      </c>
      <c r="I2317" s="89">
        <f t="shared" si="153"/>
        <v>188.95000000000002</v>
      </c>
      <c r="J2317" s="89"/>
    </row>
    <row r="2318" spans="1:10" x14ac:dyDescent="0.35">
      <c r="A2318" s="15" t="str">
        <f>Pivot!A2320</f>
        <v>10609001872239</v>
      </c>
      <c r="B2318" s="90">
        <f>Pivot!B2320</f>
        <v>41386</v>
      </c>
      <c r="C2318" s="15">
        <f>Pivot!C2320</f>
        <v>5</v>
      </c>
      <c r="D2318" s="118">
        <f>Pivot!D2320</f>
        <v>24.84</v>
      </c>
      <c r="E2318" s="15">
        <f t="shared" si="154"/>
        <v>1</v>
      </c>
      <c r="F2318" s="15">
        <f t="shared" si="155"/>
        <v>1</v>
      </c>
      <c r="G2318" s="15">
        <f t="shared" si="156"/>
        <v>2</v>
      </c>
      <c r="H2318" s="49">
        <v>0.04</v>
      </c>
      <c r="I2318" s="89">
        <f t="shared" si="153"/>
        <v>124.2</v>
      </c>
      <c r="J2318" s="89"/>
    </row>
    <row r="2319" spans="1:10" x14ac:dyDescent="0.35">
      <c r="A2319" s="15" t="str">
        <f>Pivot!A2321</f>
        <v>10609001872312</v>
      </c>
      <c r="B2319" s="90">
        <f>Pivot!B2321</f>
        <v>41504</v>
      </c>
      <c r="C2319" s="15">
        <f>Pivot!C2321</f>
        <v>5</v>
      </c>
      <c r="D2319" s="118">
        <f>Pivot!D2321</f>
        <v>40.61</v>
      </c>
      <c r="E2319" s="15">
        <f t="shared" si="154"/>
        <v>2</v>
      </c>
      <c r="F2319" s="15">
        <f t="shared" si="155"/>
        <v>1</v>
      </c>
      <c r="G2319" s="15">
        <f t="shared" si="156"/>
        <v>3</v>
      </c>
      <c r="H2319" s="49">
        <v>0.08</v>
      </c>
      <c r="I2319" s="89">
        <f t="shared" si="153"/>
        <v>203.05</v>
      </c>
      <c r="J2319" s="89"/>
    </row>
    <row r="2320" spans="1:10" x14ac:dyDescent="0.35">
      <c r="A2320" s="15" t="str">
        <f>Pivot!A2322</f>
        <v>10609001872494</v>
      </c>
      <c r="B2320" s="90">
        <f>Pivot!B2322</f>
        <v>41457</v>
      </c>
      <c r="C2320" s="15">
        <f>Pivot!C2322</f>
        <v>2</v>
      </c>
      <c r="D2320" s="118">
        <f>Pivot!D2322</f>
        <v>58.650000000000006</v>
      </c>
      <c r="E2320" s="15">
        <f t="shared" si="154"/>
        <v>2</v>
      </c>
      <c r="F2320" s="15">
        <f t="shared" si="155"/>
        <v>1</v>
      </c>
      <c r="G2320" s="15">
        <f t="shared" si="156"/>
        <v>3</v>
      </c>
      <c r="H2320" s="49">
        <v>0.08</v>
      </c>
      <c r="I2320" s="89">
        <f t="shared" si="153"/>
        <v>117.30000000000001</v>
      </c>
      <c r="J2320" s="89"/>
    </row>
    <row r="2321" spans="1:10" x14ac:dyDescent="0.35">
      <c r="A2321" s="15" t="str">
        <f>Pivot!A2323</f>
        <v>10609001872569</v>
      </c>
      <c r="B2321" s="90">
        <f>Pivot!B2323</f>
        <v>41528</v>
      </c>
      <c r="C2321" s="15">
        <f>Pivot!C2323</f>
        <v>13</v>
      </c>
      <c r="D2321" s="118">
        <f>Pivot!D2323</f>
        <v>20.888461538461534</v>
      </c>
      <c r="E2321" s="15">
        <f t="shared" si="154"/>
        <v>3</v>
      </c>
      <c r="F2321" s="15">
        <f t="shared" si="155"/>
        <v>2</v>
      </c>
      <c r="G2321" s="15">
        <f t="shared" si="156"/>
        <v>2</v>
      </c>
      <c r="H2321" s="49">
        <v>0.39</v>
      </c>
      <c r="I2321" s="89">
        <f t="shared" si="153"/>
        <v>271.54999999999995</v>
      </c>
      <c r="J2321" s="89"/>
    </row>
    <row r="2322" spans="1:10" x14ac:dyDescent="0.35">
      <c r="I2322" s="89"/>
      <c r="J2322" s="89"/>
    </row>
    <row r="2323" spans="1:10" x14ac:dyDescent="0.35">
      <c r="I2323" s="89"/>
      <c r="J2323" s="89"/>
    </row>
    <row r="2324" spans="1:10" x14ac:dyDescent="0.35">
      <c r="I2324" s="89"/>
      <c r="J2324" s="89"/>
    </row>
    <row r="2325" spans="1:10" x14ac:dyDescent="0.35">
      <c r="I2325" s="89"/>
      <c r="J2325" s="89"/>
    </row>
    <row r="2326" spans="1:10" x14ac:dyDescent="0.35">
      <c r="I2326" s="89"/>
      <c r="J2326" s="89"/>
    </row>
    <row r="2327" spans="1:10" x14ac:dyDescent="0.35">
      <c r="I2327" s="89"/>
      <c r="J2327" s="89"/>
    </row>
    <row r="2328" spans="1:10" x14ac:dyDescent="0.35">
      <c r="I2328" s="89"/>
      <c r="J2328" s="89"/>
    </row>
    <row r="2329" spans="1:10" x14ac:dyDescent="0.35">
      <c r="I2329" s="89"/>
      <c r="J2329" s="89"/>
    </row>
    <row r="2330" spans="1:10" x14ac:dyDescent="0.35">
      <c r="I2330" s="89"/>
      <c r="J2330" s="89"/>
    </row>
    <row r="2331" spans="1:10" x14ac:dyDescent="0.35">
      <c r="I2331" s="89"/>
      <c r="J2331" s="89"/>
    </row>
    <row r="2332" spans="1:10" x14ac:dyDescent="0.35">
      <c r="I2332" s="89"/>
      <c r="J2332" s="89"/>
    </row>
    <row r="2333" spans="1:10" x14ac:dyDescent="0.35">
      <c r="I2333" s="89"/>
      <c r="J2333" s="89"/>
    </row>
    <row r="2334" spans="1:10" x14ac:dyDescent="0.35">
      <c r="I2334" s="89"/>
      <c r="J2334" s="89"/>
    </row>
    <row r="2335" spans="1:10" x14ac:dyDescent="0.35">
      <c r="I2335" s="89"/>
      <c r="J2335" s="89"/>
    </row>
    <row r="2336" spans="1:10" x14ac:dyDescent="0.35">
      <c r="I2336" s="89"/>
      <c r="J2336" s="89"/>
    </row>
    <row r="2337" spans="4:10" x14ac:dyDescent="0.35">
      <c r="I2337" s="89"/>
      <c r="J2337" s="89"/>
    </row>
    <row r="2338" spans="4:10" x14ac:dyDescent="0.35">
      <c r="I2338" s="89"/>
      <c r="J2338" s="89"/>
    </row>
    <row r="2339" spans="4:10" x14ac:dyDescent="0.35">
      <c r="I2339" s="89"/>
      <c r="J2339" s="89"/>
    </row>
    <row r="2340" spans="4:10" x14ac:dyDescent="0.35">
      <c r="I2340" s="89"/>
      <c r="J2340" s="89"/>
    </row>
    <row r="2341" spans="4:10" x14ac:dyDescent="0.35">
      <c r="I2341" s="89"/>
      <c r="J2341" s="89"/>
    </row>
    <row r="2342" spans="4:10" x14ac:dyDescent="0.35">
      <c r="I2342" s="89"/>
      <c r="J2342" s="89"/>
    </row>
    <row r="2343" spans="4:10" x14ac:dyDescent="0.35">
      <c r="I2343" s="89"/>
      <c r="J2343" s="89"/>
    </row>
    <row r="2344" spans="4:10" x14ac:dyDescent="0.35">
      <c r="I2344" s="89"/>
      <c r="J2344" s="89"/>
    </row>
    <row r="2345" spans="4:10" x14ac:dyDescent="0.35">
      <c r="I2345" s="89"/>
      <c r="J2345" s="89"/>
    </row>
    <row r="2346" spans="4:10" x14ac:dyDescent="0.35">
      <c r="I2346" s="89"/>
      <c r="J2346" s="89"/>
    </row>
    <row r="2347" spans="4:10" x14ac:dyDescent="0.35">
      <c r="I2347" s="89"/>
      <c r="J2347" s="89"/>
    </row>
    <row r="2348" spans="4:10" x14ac:dyDescent="0.35">
      <c r="I2348" s="89"/>
      <c r="J2348" s="89"/>
    </row>
    <row r="2349" spans="4:10" x14ac:dyDescent="0.35">
      <c r="I2349" s="89"/>
      <c r="J2349" s="89"/>
    </row>
    <row r="2350" spans="4:10" ht="16.5" customHeight="1" x14ac:dyDescent="0.35">
      <c r="I2350" s="89"/>
      <c r="J2350" s="89"/>
    </row>
    <row r="2351" spans="4:10" x14ac:dyDescent="0.35">
      <c r="D2351" s="118">
        <f>SUM(D2:D2350)</f>
        <v>69304.975917360527</v>
      </c>
    </row>
    <row r="2354" spans="1:1" x14ac:dyDescent="0.35">
      <c r="A2354" s="15" t="s">
        <v>2327</v>
      </c>
    </row>
    <row r="2355" spans="1:1" x14ac:dyDescent="0.35">
      <c r="A2355" s="15" t="s">
        <v>2328</v>
      </c>
    </row>
    <row r="2356" spans="1:1" x14ac:dyDescent="0.35">
      <c r="A2356" s="15" t="s">
        <v>2329</v>
      </c>
    </row>
    <row r="2357" spans="1:1" x14ac:dyDescent="0.35">
      <c r="A2357" s="15" t="s">
        <v>2330</v>
      </c>
    </row>
  </sheetData>
  <mergeCells count="2">
    <mergeCell ref="K10:L10"/>
    <mergeCell ref="K18:L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6"/>
  <sheetViews>
    <sheetView zoomScale="90" zoomScaleNormal="90" workbookViewId="0">
      <selection activeCell="C5" sqref="C5"/>
    </sheetView>
  </sheetViews>
  <sheetFormatPr defaultColWidth="9.1796875" defaultRowHeight="14.5" x14ac:dyDescent="0.35"/>
  <cols>
    <col min="1" max="1" width="3.81640625" style="99" customWidth="1"/>
    <col min="2" max="2" width="8" style="100" customWidth="1"/>
    <col min="3" max="7" width="10.26953125" style="99" customWidth="1"/>
    <col min="8" max="8" width="9.54296875" style="99" bestFit="1" customWidth="1"/>
    <col min="9" max="16384" width="9.1796875" style="99"/>
  </cols>
  <sheetData>
    <row r="1" spans="1:18" x14ac:dyDescent="0.35">
      <c r="A1" s="15"/>
      <c r="D1" s="47" t="s">
        <v>2378</v>
      </c>
      <c r="E1" s="52">
        <v>13000</v>
      </c>
      <c r="F1" s="15"/>
      <c r="G1" s="15"/>
      <c r="H1" s="15"/>
      <c r="I1" s="15"/>
      <c r="J1" s="15"/>
      <c r="K1" s="15"/>
      <c r="L1" s="15"/>
    </row>
    <row r="2" spans="1:18" x14ac:dyDescent="0.35">
      <c r="A2" s="15"/>
      <c r="D2" s="47" t="s">
        <v>2377</v>
      </c>
      <c r="E2" s="46">
        <v>5.75</v>
      </c>
      <c r="F2" s="15"/>
      <c r="G2" s="15"/>
    </row>
    <row r="3" spans="1:18" x14ac:dyDescent="0.35">
      <c r="A3" s="15"/>
      <c r="B3" s="16"/>
      <c r="C3" s="220" t="s">
        <v>2334</v>
      </c>
      <c r="D3" s="220"/>
      <c r="E3" s="220"/>
      <c r="F3" s="220"/>
      <c r="G3" s="220"/>
      <c r="H3" s="15"/>
      <c r="I3" s="15"/>
      <c r="J3" s="15"/>
      <c r="K3" s="15"/>
      <c r="L3" s="15"/>
    </row>
    <row r="4" spans="1:18" x14ac:dyDescent="0.3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8" ht="15" customHeight="1" x14ac:dyDescent="0.35">
      <c r="A5" s="15"/>
      <c r="B5" s="112" t="s">
        <v>2376</v>
      </c>
      <c r="C5" s="113">
        <f t="array" ref="C5:E5">TRANSPOSE('RFM Summary'!M3:M5)</f>
        <v>47.260113712374469</v>
      </c>
      <c r="D5" s="113">
        <v>186.53334365325065</v>
      </c>
      <c r="E5" s="113">
        <v>605.8428486055775</v>
      </c>
      <c r="F5" s="113"/>
      <c r="G5" s="113"/>
      <c r="I5" s="15"/>
      <c r="J5" s="15"/>
      <c r="K5" s="15"/>
      <c r="L5" s="15"/>
    </row>
    <row r="6" spans="1:18" x14ac:dyDescent="0.35">
      <c r="A6" s="15"/>
      <c r="B6" s="112" t="s">
        <v>2370</v>
      </c>
      <c r="C6" s="111">
        <f t="array" ref="C6:E6">TRANSPOSE('RFM Summary'!N3:N5)</f>
        <v>0.50696989966555162</v>
      </c>
      <c r="D6" s="111">
        <v>0.50204334365325098</v>
      </c>
      <c r="E6" s="111">
        <v>0.49932270916334742</v>
      </c>
      <c r="F6" s="111"/>
      <c r="G6" s="111"/>
      <c r="I6" s="15"/>
      <c r="J6" s="15"/>
      <c r="K6" s="15"/>
      <c r="L6" s="15"/>
    </row>
    <row r="7" spans="1:18" x14ac:dyDescent="0.35">
      <c r="A7" s="15"/>
      <c r="B7" s="110" t="s">
        <v>2369</v>
      </c>
      <c r="C7" s="109">
        <f t="array" ref="C7:E7">TRANSPOSE('RFM Summary'!O3:O5)</f>
        <v>1495</v>
      </c>
      <c r="D7" s="109">
        <v>323</v>
      </c>
      <c r="E7" s="109">
        <v>502</v>
      </c>
      <c r="F7" s="109"/>
      <c r="G7" s="109"/>
      <c r="I7" s="15"/>
      <c r="J7" s="15"/>
      <c r="K7" s="15"/>
      <c r="L7" s="15"/>
      <c r="R7" s="108">
        <f>SUM(C7:Q7)</f>
        <v>2320</v>
      </c>
    </row>
    <row r="8" spans="1:18" x14ac:dyDescent="0.35">
      <c r="A8" s="101"/>
      <c r="C8" s="107"/>
      <c r="D8" s="107"/>
      <c r="E8" s="107"/>
      <c r="F8" s="107"/>
      <c r="G8" s="107"/>
      <c r="I8" s="15"/>
      <c r="J8" s="15"/>
      <c r="K8" s="15"/>
      <c r="L8" s="15"/>
    </row>
    <row r="9" spans="1:18" x14ac:dyDescent="0.35">
      <c r="A9" s="101"/>
      <c r="C9" s="222" t="s">
        <v>2335</v>
      </c>
      <c r="D9" s="222"/>
      <c r="E9" s="222"/>
      <c r="F9" s="222"/>
      <c r="G9" s="107"/>
      <c r="I9" s="15"/>
      <c r="J9" s="15"/>
      <c r="K9" s="15"/>
      <c r="L9" s="15"/>
    </row>
    <row r="10" spans="1:18" x14ac:dyDescent="0.35">
      <c r="A10" s="101"/>
      <c r="B10" s="99"/>
      <c r="C10" s="218" t="s">
        <v>2334</v>
      </c>
      <c r="D10" s="218"/>
      <c r="E10" s="218"/>
      <c r="F10" s="218"/>
      <c r="G10" s="218"/>
    </row>
    <row r="11" spans="1:18" x14ac:dyDescent="0.35">
      <c r="A11" s="101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8" x14ac:dyDescent="0.35">
      <c r="A12" s="101"/>
      <c r="B12" s="106" t="s">
        <v>2375</v>
      </c>
      <c r="C12" s="105">
        <v>0</v>
      </c>
      <c r="D12" s="105">
        <v>1</v>
      </c>
      <c r="E12" s="105">
        <v>1</v>
      </c>
      <c r="F12" s="105"/>
      <c r="G12" s="105"/>
      <c r="I12" s="15"/>
      <c r="J12" s="15"/>
      <c r="K12" s="15"/>
      <c r="L12" s="15"/>
    </row>
    <row r="13" spans="1:18" ht="15" customHeight="1" x14ac:dyDescent="0.35">
      <c r="A13" s="101"/>
      <c r="H13" s="99" t="s">
        <v>2374</v>
      </c>
      <c r="I13" s="15"/>
      <c r="J13" s="15"/>
      <c r="K13" s="15"/>
    </row>
    <row r="14" spans="1:18" x14ac:dyDescent="0.35">
      <c r="A14" s="219" t="s">
        <v>2350</v>
      </c>
      <c r="B14" s="219"/>
      <c r="C14" s="104">
        <f>$E$2*C7*C12</f>
        <v>0</v>
      </c>
      <c r="D14" s="104">
        <f>$E$2*D7*D12</f>
        <v>1857.25</v>
      </c>
      <c r="E14" s="104">
        <f>$E$2*E7*E12</f>
        <v>2886.5</v>
      </c>
      <c r="F14" s="104"/>
      <c r="G14" s="104"/>
      <c r="H14" s="104">
        <f>SUM(C14:G14)</f>
        <v>4743.75</v>
      </c>
      <c r="I14" s="15"/>
      <c r="J14" s="15"/>
      <c r="K14" s="15"/>
    </row>
    <row r="15" spans="1:18" x14ac:dyDescent="0.35">
      <c r="A15" s="219" t="s">
        <v>2351</v>
      </c>
      <c r="B15" s="219"/>
      <c r="C15" s="103">
        <f>C5*C6*C7*C12-C14</f>
        <v>0</v>
      </c>
      <c r="D15" s="103">
        <f>D5*D6*D7*D12-D14</f>
        <v>28390.99700681114</v>
      </c>
      <c r="E15" s="103">
        <f>E5*E6*E7*E12-E14</f>
        <v>148974.0684314743</v>
      </c>
      <c r="F15" s="103"/>
      <c r="G15" s="103"/>
      <c r="H15" s="103">
        <f>SUM(C15:G15)</f>
        <v>177365.06543828544</v>
      </c>
      <c r="I15" s="15"/>
      <c r="J15" s="15"/>
      <c r="K15" s="15"/>
    </row>
    <row r="16" spans="1:18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21"/>
      <c r="D19" s="218"/>
      <c r="E19" s="218"/>
      <c r="F19" s="218"/>
      <c r="G19" s="218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102"/>
      <c r="K21" s="102"/>
      <c r="L21" s="102"/>
    </row>
    <row r="22" spans="1:12" x14ac:dyDescent="0.35">
      <c r="H22" s="15"/>
      <c r="I22" s="102"/>
      <c r="K22" s="102"/>
      <c r="L22" s="102"/>
    </row>
    <row r="23" spans="1:12" x14ac:dyDescent="0.35">
      <c r="H23" s="15"/>
      <c r="I23" s="102"/>
      <c r="J23" s="102"/>
      <c r="K23" s="102"/>
      <c r="L23" s="102"/>
    </row>
    <row r="24" spans="1:12" x14ac:dyDescent="0.35">
      <c r="H24" s="15"/>
      <c r="I24" s="102"/>
      <c r="J24" s="102"/>
      <c r="K24" s="102"/>
      <c r="L24" s="102"/>
    </row>
    <row r="25" spans="1:12" x14ac:dyDescent="0.35">
      <c r="H25" s="15"/>
      <c r="I25" s="102"/>
      <c r="J25" s="102"/>
      <c r="K25" s="102"/>
      <c r="L25" s="102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101"/>
    </row>
    <row r="38" spans="1:1" x14ac:dyDescent="0.35">
      <c r="A38" s="101"/>
    </row>
    <row r="39" spans="1:1" x14ac:dyDescent="0.35">
      <c r="A39" s="101"/>
    </row>
    <row r="40" spans="1:1" x14ac:dyDescent="0.35">
      <c r="A40" s="101"/>
    </row>
    <row r="41" spans="1:1" x14ac:dyDescent="0.35">
      <c r="A41" s="101"/>
    </row>
    <row r="42" spans="1:1" x14ac:dyDescent="0.35">
      <c r="A42" s="101"/>
    </row>
    <row r="43" spans="1:1" x14ac:dyDescent="0.35">
      <c r="A43" s="101"/>
    </row>
    <row r="44" spans="1:1" x14ac:dyDescent="0.35">
      <c r="A44" s="101"/>
    </row>
    <row r="45" spans="1:1" x14ac:dyDescent="0.35">
      <c r="A45" s="101"/>
    </row>
    <row r="46" spans="1:1" x14ac:dyDescent="0.35">
      <c r="A46" s="101"/>
    </row>
  </sheetData>
  <mergeCells count="6">
    <mergeCell ref="C10:G10"/>
    <mergeCell ref="A14:B14"/>
    <mergeCell ref="A15:B15"/>
    <mergeCell ref="C3:G3"/>
    <mergeCell ref="C19:G19"/>
    <mergeCell ref="C9:F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6"/>
  <sheetViews>
    <sheetView zoomScale="90" zoomScaleNormal="90" workbookViewId="0">
      <selection activeCell="E2" sqref="E2"/>
    </sheetView>
  </sheetViews>
  <sheetFormatPr defaultColWidth="9.1796875" defaultRowHeight="14.5" x14ac:dyDescent="0.35"/>
  <cols>
    <col min="1" max="1" width="3.81640625" style="99" customWidth="1"/>
    <col min="2" max="2" width="7.26953125" style="100" customWidth="1"/>
    <col min="3" max="7" width="10.26953125" style="99" customWidth="1"/>
    <col min="8" max="8" width="11" style="99" bestFit="1" customWidth="1"/>
    <col min="9" max="16384" width="9.1796875" style="99"/>
  </cols>
  <sheetData>
    <row r="1" spans="1:12" x14ac:dyDescent="0.35">
      <c r="A1" s="15"/>
      <c r="D1" s="47" t="s">
        <v>2378</v>
      </c>
      <c r="E1" s="52">
        <f>'R'!E1</f>
        <v>13000</v>
      </c>
      <c r="F1" s="15"/>
      <c r="G1" s="15"/>
      <c r="H1" s="15"/>
      <c r="I1" s="15"/>
      <c r="J1" s="15"/>
      <c r="K1" s="15"/>
      <c r="L1" s="15"/>
    </row>
    <row r="2" spans="1:12" x14ac:dyDescent="0.35">
      <c r="A2" s="15"/>
      <c r="D2" s="47" t="s">
        <v>2377</v>
      </c>
      <c r="E2" s="158">
        <f>'R'!E2</f>
        <v>5.75</v>
      </c>
      <c r="F2" s="15"/>
      <c r="G2" s="15"/>
    </row>
    <row r="3" spans="1:12" x14ac:dyDescent="0.35">
      <c r="A3" s="15"/>
      <c r="B3" s="16"/>
      <c r="C3" s="220" t="s">
        <v>2334</v>
      </c>
      <c r="D3" s="220"/>
      <c r="E3" s="220"/>
      <c r="F3" s="220"/>
      <c r="G3" s="220"/>
      <c r="H3" s="15"/>
      <c r="I3" s="15"/>
      <c r="J3" s="15"/>
      <c r="K3" s="15"/>
      <c r="L3" s="15"/>
    </row>
    <row r="4" spans="1:12" x14ac:dyDescent="0.3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2" ht="15" customHeight="1" x14ac:dyDescent="0.35">
      <c r="A5" s="15"/>
      <c r="B5" s="115" t="str">
        <f>'R'!B5</f>
        <v>vi</v>
      </c>
      <c r="C5" s="115">
        <f>'R'!C5</f>
        <v>47.260113712374469</v>
      </c>
      <c r="D5" s="115">
        <f>'R'!D5</f>
        <v>186.53334365325065</v>
      </c>
      <c r="E5" s="115">
        <f>'R'!E5</f>
        <v>605.8428486055775</v>
      </c>
      <c r="F5" s="115"/>
      <c r="G5" s="115"/>
      <c r="I5" s="15"/>
      <c r="J5" s="15"/>
      <c r="K5" s="15"/>
      <c r="L5" s="15"/>
    </row>
    <row r="6" spans="1:12" x14ac:dyDescent="0.35">
      <c r="A6" s="15"/>
      <c r="B6" s="115" t="str">
        <f>'R'!B6</f>
        <v>pi</v>
      </c>
      <c r="C6" s="115">
        <f>'R'!C6</f>
        <v>0.50696989966555162</v>
      </c>
      <c r="D6" s="115">
        <f>'R'!D6</f>
        <v>0.50204334365325098</v>
      </c>
      <c r="E6" s="115">
        <f>'R'!E6</f>
        <v>0.49932270916334742</v>
      </c>
      <c r="F6" s="115"/>
      <c r="G6" s="115"/>
      <c r="I6" s="15"/>
      <c r="J6" s="15"/>
      <c r="K6" s="15"/>
      <c r="L6" s="15"/>
    </row>
    <row r="7" spans="1:12" x14ac:dyDescent="0.35">
      <c r="A7" s="15"/>
      <c r="B7" s="115" t="str">
        <f>'R'!B7</f>
        <v>Ni</v>
      </c>
      <c r="C7" s="115">
        <f>'R'!C7</f>
        <v>1495</v>
      </c>
      <c r="D7" s="115">
        <f>'R'!D7</f>
        <v>323</v>
      </c>
      <c r="E7" s="115">
        <f>'R'!E7</f>
        <v>502</v>
      </c>
      <c r="F7" s="115"/>
      <c r="G7" s="115"/>
      <c r="I7" s="15"/>
      <c r="J7" s="15"/>
      <c r="K7" s="15"/>
      <c r="L7" s="15"/>
    </row>
    <row r="8" spans="1:12" x14ac:dyDescent="0.35">
      <c r="A8" s="101"/>
      <c r="C8" s="107"/>
      <c r="D8" s="107"/>
      <c r="E8" s="107"/>
      <c r="F8" s="107"/>
      <c r="G8" s="107"/>
      <c r="I8" s="15"/>
      <c r="J8" s="15"/>
      <c r="K8" s="15"/>
      <c r="L8" s="15"/>
    </row>
    <row r="9" spans="1:12" x14ac:dyDescent="0.35">
      <c r="A9" s="101"/>
      <c r="C9" s="222" t="s">
        <v>2335</v>
      </c>
      <c r="D9" s="222"/>
      <c r="E9" s="222"/>
      <c r="F9" s="222"/>
      <c r="G9" s="107"/>
      <c r="I9" s="15"/>
      <c r="J9" s="15"/>
      <c r="K9" s="15"/>
      <c r="L9" s="15"/>
    </row>
    <row r="10" spans="1:12" x14ac:dyDescent="0.35">
      <c r="A10" s="101"/>
      <c r="B10" s="99"/>
      <c r="C10" s="218" t="s">
        <v>2334</v>
      </c>
      <c r="D10" s="218"/>
      <c r="E10" s="218"/>
      <c r="F10" s="218"/>
      <c r="G10" s="218"/>
    </row>
    <row r="11" spans="1:12" x14ac:dyDescent="0.35">
      <c r="A11" s="101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35">
      <c r="A12" s="101"/>
      <c r="B12" s="106" t="s">
        <v>2375</v>
      </c>
      <c r="C12" s="114">
        <v>0.96044786971062956</v>
      </c>
      <c r="D12" s="114">
        <v>1</v>
      </c>
      <c r="E12" s="114">
        <v>1</v>
      </c>
      <c r="F12" s="114"/>
      <c r="G12" s="114"/>
      <c r="I12" s="15"/>
      <c r="J12" s="15"/>
      <c r="K12" s="15"/>
      <c r="L12" s="15"/>
    </row>
    <row r="13" spans="1:12" ht="15" customHeight="1" x14ac:dyDescent="0.35">
      <c r="A13" s="101"/>
      <c r="H13" s="99" t="s">
        <v>2374</v>
      </c>
      <c r="I13" s="15"/>
      <c r="J13" s="15"/>
      <c r="K13" s="15"/>
    </row>
    <row r="14" spans="1:12" x14ac:dyDescent="0.35">
      <c r="A14" s="219" t="s">
        <v>2350</v>
      </c>
      <c r="B14" s="219"/>
      <c r="C14" s="104">
        <f>$E$2*C7*C12</f>
        <v>8256.25</v>
      </c>
      <c r="D14" s="104">
        <f>$E$2*D7*D12</f>
        <v>1857.25</v>
      </c>
      <c r="E14" s="104">
        <f>$E$2*E7*E12</f>
        <v>2886.5</v>
      </c>
      <c r="F14" s="104"/>
      <c r="G14" s="104"/>
      <c r="H14" s="104">
        <f>SUM(C14:G14)</f>
        <v>13000</v>
      </c>
      <c r="I14" s="15"/>
      <c r="J14" s="15"/>
      <c r="K14" s="15"/>
    </row>
    <row r="15" spans="1:12" x14ac:dyDescent="0.35">
      <c r="A15" s="219" t="s">
        <v>2351</v>
      </c>
      <c r="B15" s="219"/>
      <c r="C15" s="103">
        <f>C5*C6*C7*C12-C14</f>
        <v>26146.402387254777</v>
      </c>
      <c r="D15" s="103">
        <f>D5*D6*D7*D12-D14</f>
        <v>28390.99700681114</v>
      </c>
      <c r="E15" s="103">
        <f>E5*E6*E7*E12-E14</f>
        <v>148974.0684314743</v>
      </c>
      <c r="F15" s="103"/>
      <c r="G15" s="103"/>
      <c r="H15" s="103">
        <f>SUM(C15:G15)</f>
        <v>203511.46782554023</v>
      </c>
      <c r="I15" s="15"/>
      <c r="J15" s="15"/>
      <c r="K15" s="15"/>
    </row>
    <row r="16" spans="1:12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21"/>
      <c r="D19" s="218"/>
      <c r="E19" s="218"/>
      <c r="F19" s="218"/>
      <c r="G19" s="218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102"/>
      <c r="K21" s="102"/>
      <c r="L21" s="102"/>
    </row>
    <row r="22" spans="1:12" x14ac:dyDescent="0.35">
      <c r="H22" s="15"/>
      <c r="I22" s="102"/>
      <c r="K22" s="102"/>
      <c r="L22" s="102"/>
    </row>
    <row r="23" spans="1:12" x14ac:dyDescent="0.35">
      <c r="H23" s="15"/>
      <c r="I23" s="102"/>
      <c r="J23" s="102"/>
      <c r="K23" s="102"/>
      <c r="L23" s="102"/>
    </row>
    <row r="24" spans="1:12" x14ac:dyDescent="0.35">
      <c r="H24" s="15"/>
      <c r="I24" s="102"/>
      <c r="J24" s="102"/>
      <c r="K24" s="102"/>
      <c r="L24" s="102"/>
    </row>
    <row r="25" spans="1:12" x14ac:dyDescent="0.35">
      <c r="H25" s="15"/>
      <c r="I25" s="102"/>
      <c r="J25" s="102"/>
      <c r="K25" s="102"/>
      <c r="L25" s="102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101"/>
    </row>
    <row r="38" spans="1:1" x14ac:dyDescent="0.35">
      <c r="A38" s="101"/>
    </row>
    <row r="39" spans="1:1" x14ac:dyDescent="0.35">
      <c r="A39" s="101"/>
    </row>
    <row r="40" spans="1:1" x14ac:dyDescent="0.35">
      <c r="A40" s="101"/>
    </row>
    <row r="41" spans="1:1" x14ac:dyDescent="0.35">
      <c r="A41" s="101"/>
    </row>
    <row r="42" spans="1:1" x14ac:dyDescent="0.35">
      <c r="A42" s="101"/>
    </row>
    <row r="43" spans="1:1" x14ac:dyDescent="0.35">
      <c r="A43" s="101"/>
    </row>
    <row r="44" spans="1:1" x14ac:dyDescent="0.35">
      <c r="A44" s="101"/>
    </row>
    <row r="45" spans="1:1" x14ac:dyDescent="0.35">
      <c r="A45" s="101"/>
    </row>
    <row r="46" spans="1:1" x14ac:dyDescent="0.35">
      <c r="A46" s="101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6"/>
  <sheetViews>
    <sheetView zoomScale="90" zoomScaleNormal="90" workbookViewId="0">
      <selection activeCell="E2" sqref="E2"/>
    </sheetView>
  </sheetViews>
  <sheetFormatPr defaultColWidth="9.1796875" defaultRowHeight="14.5" x14ac:dyDescent="0.35"/>
  <cols>
    <col min="1" max="1" width="3.81640625" style="99" customWidth="1"/>
    <col min="2" max="2" width="11.453125" style="100" customWidth="1"/>
    <col min="3" max="3" width="11.1796875" style="99" customWidth="1"/>
    <col min="4" max="4" width="10.26953125" style="99" customWidth="1"/>
    <col min="5" max="5" width="9.54296875" style="99" bestFit="1" customWidth="1"/>
    <col min="6" max="6" width="11.453125" style="99" customWidth="1"/>
    <col min="7" max="7" width="10.26953125" style="99" customWidth="1"/>
    <col min="8" max="8" width="11" style="99" bestFit="1" customWidth="1"/>
    <col min="9" max="16384" width="9.1796875" style="99"/>
  </cols>
  <sheetData>
    <row r="1" spans="1:17" x14ac:dyDescent="0.35">
      <c r="A1" s="15"/>
      <c r="D1" s="47" t="s">
        <v>2378</v>
      </c>
      <c r="E1" s="52">
        <f>'R'!E1</f>
        <v>13000</v>
      </c>
      <c r="F1" s="15"/>
      <c r="G1" s="15"/>
      <c r="H1" s="15"/>
      <c r="I1" s="15"/>
      <c r="J1" s="15"/>
      <c r="K1" s="15"/>
      <c r="L1" s="15"/>
    </row>
    <row r="2" spans="1:17" x14ac:dyDescent="0.35">
      <c r="A2" s="15"/>
      <c r="D2" s="47" t="s">
        <v>2377</v>
      </c>
      <c r="E2" s="46">
        <f>'R'!E2</f>
        <v>5.75</v>
      </c>
      <c r="F2" s="15"/>
      <c r="G2" s="15"/>
    </row>
    <row r="3" spans="1:17" x14ac:dyDescent="0.35">
      <c r="A3" s="15"/>
      <c r="B3" s="16"/>
      <c r="C3" s="220" t="s">
        <v>2380</v>
      </c>
      <c r="D3" s="220"/>
      <c r="E3" s="220"/>
      <c r="F3" s="220"/>
      <c r="G3" s="220"/>
      <c r="H3" s="15"/>
      <c r="I3" s="15"/>
      <c r="J3" s="15"/>
      <c r="K3" s="15"/>
      <c r="L3" s="15"/>
    </row>
    <row r="4" spans="1:17" x14ac:dyDescent="0.3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7" ht="15" customHeight="1" x14ac:dyDescent="0.35">
      <c r="A5" s="15"/>
      <c r="B5" s="112" t="s">
        <v>2368</v>
      </c>
      <c r="C5" s="113">
        <f t="array" ref="C5:E5">TRANSPOSE('RFM Summary'!M11:M13)</f>
        <v>68.827300862506078</v>
      </c>
      <c r="D5" s="113">
        <v>348.74133720930234</v>
      </c>
      <c r="E5" s="113">
        <v>1352.5148587570618</v>
      </c>
      <c r="F5" s="113"/>
      <c r="G5" s="113"/>
      <c r="I5" s="15"/>
      <c r="J5" s="15"/>
      <c r="K5" s="15"/>
      <c r="L5" s="15"/>
    </row>
    <row r="6" spans="1:17" x14ac:dyDescent="0.35">
      <c r="A6" s="15"/>
      <c r="B6" s="112" t="s">
        <v>2381</v>
      </c>
      <c r="C6" s="119">
        <f t="array" ref="C6:E6">TRANSPOSE('RFM Summary'!N11:N13)</f>
        <v>0.50971080669710833</v>
      </c>
      <c r="D6" s="119">
        <v>0.48749999999999999</v>
      </c>
      <c r="E6" s="119">
        <v>0.46468926553672285</v>
      </c>
      <c r="F6" s="111"/>
      <c r="G6" s="111"/>
      <c r="I6" s="15"/>
      <c r="J6" s="15"/>
      <c r="K6" s="15"/>
      <c r="L6" s="15"/>
    </row>
    <row r="7" spans="1:17" x14ac:dyDescent="0.35">
      <c r="A7" s="15"/>
      <c r="B7" s="110" t="s">
        <v>2366</v>
      </c>
      <c r="C7" s="120">
        <f t="array" ref="C7:E7">TRANSPOSE('RFM Summary'!O11:O13)</f>
        <v>1971</v>
      </c>
      <c r="D7" s="120">
        <v>172</v>
      </c>
      <c r="E7" s="120">
        <v>177</v>
      </c>
      <c r="F7" s="109"/>
      <c r="G7" s="109"/>
      <c r="H7" s="108"/>
      <c r="I7" s="15"/>
      <c r="J7" s="15"/>
      <c r="K7" s="15"/>
      <c r="L7" s="15"/>
      <c r="Q7" s="108"/>
    </row>
    <row r="8" spans="1:17" x14ac:dyDescent="0.35">
      <c r="A8" s="101"/>
      <c r="C8" s="107"/>
      <c r="D8" s="107"/>
      <c r="E8" s="107"/>
      <c r="F8" s="107"/>
      <c r="G8" s="107"/>
      <c r="I8" s="15"/>
      <c r="J8" s="15"/>
      <c r="K8" s="15"/>
      <c r="L8" s="15"/>
    </row>
    <row r="9" spans="1:17" x14ac:dyDescent="0.35">
      <c r="A9" s="101"/>
      <c r="C9" s="222" t="s">
        <v>2335</v>
      </c>
      <c r="D9" s="222"/>
      <c r="E9" s="222"/>
      <c r="F9" s="222"/>
      <c r="G9" s="107"/>
      <c r="I9" s="15"/>
      <c r="J9" s="15"/>
      <c r="K9" s="15"/>
      <c r="L9" s="15"/>
    </row>
    <row r="10" spans="1:17" x14ac:dyDescent="0.35">
      <c r="A10" s="101"/>
      <c r="B10" s="99"/>
      <c r="C10" s="218" t="s">
        <v>2380</v>
      </c>
      <c r="D10" s="218"/>
      <c r="E10" s="218"/>
      <c r="F10" s="218"/>
      <c r="G10" s="218"/>
    </row>
    <row r="11" spans="1:17" x14ac:dyDescent="0.35">
      <c r="A11" s="101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7" x14ac:dyDescent="0.35">
      <c r="A12" s="101"/>
      <c r="B12" s="106" t="s">
        <v>2379</v>
      </c>
      <c r="C12" s="105">
        <v>1</v>
      </c>
      <c r="D12" s="105">
        <v>0</v>
      </c>
      <c r="E12" s="105">
        <v>1</v>
      </c>
      <c r="F12" s="105"/>
      <c r="G12" s="105"/>
      <c r="I12" s="15"/>
      <c r="J12" s="15"/>
      <c r="K12" s="15"/>
      <c r="L12" s="15"/>
    </row>
    <row r="13" spans="1:17" ht="15" customHeight="1" x14ac:dyDescent="0.35">
      <c r="A13" s="101"/>
      <c r="H13" s="99" t="s">
        <v>2374</v>
      </c>
      <c r="I13" s="15"/>
      <c r="J13" s="15"/>
      <c r="K13" s="15"/>
    </row>
    <row r="14" spans="1:17" x14ac:dyDescent="0.35">
      <c r="A14" s="219" t="s">
        <v>2350</v>
      </c>
      <c r="B14" s="219"/>
      <c r="C14" s="104">
        <f>$E$2*C7*C12</f>
        <v>11333.25</v>
      </c>
      <c r="D14" s="104">
        <f>$E$2*D7*D12</f>
        <v>0</v>
      </c>
      <c r="E14" s="104">
        <f>$E$2*E7*E12</f>
        <v>1017.75</v>
      </c>
      <c r="F14" s="104"/>
      <c r="G14" s="104"/>
      <c r="H14" s="104">
        <f>SUM(C14:G14)</f>
        <v>12351</v>
      </c>
      <c r="I14" s="15"/>
      <c r="J14" s="15"/>
      <c r="K14" s="15"/>
    </row>
    <row r="15" spans="1:17" x14ac:dyDescent="0.35">
      <c r="A15" s="219" t="s">
        <v>2351</v>
      </c>
      <c r="B15" s="219"/>
      <c r="C15" s="103">
        <f>C5*C6*C7*C12-C14</f>
        <v>57813.409538508131</v>
      </c>
      <c r="D15" s="103">
        <f>D5*D6*D7*D12-D14</f>
        <v>0</v>
      </c>
      <c r="E15" s="103">
        <f>E5*E6*E7*E12-E14</f>
        <v>110226.59713276825</v>
      </c>
      <c r="F15" s="103"/>
      <c r="G15" s="103"/>
      <c r="H15" s="103">
        <f>SUM(C15:G15)</f>
        <v>168040.00667127638</v>
      </c>
      <c r="I15" s="15"/>
      <c r="J15" s="15"/>
      <c r="K15" s="15"/>
    </row>
    <row r="16" spans="1:17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21"/>
      <c r="D19" s="218"/>
      <c r="E19" s="218"/>
      <c r="F19" s="218"/>
      <c r="G19" s="218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102"/>
      <c r="K21" s="102"/>
      <c r="L21" s="102"/>
    </row>
    <row r="22" spans="1:12" x14ac:dyDescent="0.35">
      <c r="H22" s="15"/>
      <c r="I22" s="102"/>
      <c r="K22" s="102"/>
      <c r="L22" s="102"/>
    </row>
    <row r="23" spans="1:12" x14ac:dyDescent="0.35">
      <c r="H23" s="15"/>
      <c r="I23" s="102"/>
      <c r="J23" s="102"/>
      <c r="K23" s="102"/>
      <c r="L23" s="102"/>
    </row>
    <row r="24" spans="1:12" x14ac:dyDescent="0.35">
      <c r="H24" s="15"/>
      <c r="I24" s="102"/>
      <c r="J24" s="102"/>
      <c r="K24" s="102"/>
      <c r="L24" s="102"/>
    </row>
    <row r="25" spans="1:12" x14ac:dyDescent="0.35">
      <c r="H25" s="15"/>
      <c r="I25" s="102"/>
      <c r="J25" s="102"/>
      <c r="K25" s="102"/>
      <c r="L25" s="102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101"/>
    </row>
    <row r="38" spans="1:1" x14ac:dyDescent="0.35">
      <c r="A38" s="101"/>
    </row>
    <row r="39" spans="1:1" x14ac:dyDescent="0.35">
      <c r="A39" s="101"/>
    </row>
    <row r="40" spans="1:1" x14ac:dyDescent="0.35">
      <c r="A40" s="101"/>
    </row>
    <row r="41" spans="1:1" x14ac:dyDescent="0.35">
      <c r="A41" s="101"/>
    </row>
    <row r="42" spans="1:1" x14ac:dyDescent="0.35">
      <c r="A42" s="101"/>
    </row>
    <row r="43" spans="1:1" x14ac:dyDescent="0.35">
      <c r="A43" s="101"/>
    </row>
    <row r="44" spans="1:1" x14ac:dyDescent="0.35">
      <c r="A44" s="101"/>
    </row>
    <row r="45" spans="1:1" x14ac:dyDescent="0.35">
      <c r="A45" s="101"/>
    </row>
    <row r="46" spans="1:1" x14ac:dyDescent="0.35">
      <c r="A46" s="101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6"/>
  <sheetViews>
    <sheetView zoomScale="90" zoomScaleNormal="90" workbookViewId="0">
      <selection activeCell="F11" sqref="F11:G12"/>
    </sheetView>
  </sheetViews>
  <sheetFormatPr defaultColWidth="9.1796875" defaultRowHeight="14.5" x14ac:dyDescent="0.35"/>
  <cols>
    <col min="1" max="1" width="3.81640625" style="99" customWidth="1"/>
    <col min="2" max="2" width="8.1796875" style="100" customWidth="1"/>
    <col min="3" max="5" width="10.26953125" style="99" customWidth="1"/>
    <col min="6" max="6" width="11.453125" style="99" customWidth="1"/>
    <col min="7" max="7" width="10.26953125" style="99" customWidth="1"/>
    <col min="8" max="8" width="11" style="99" bestFit="1" customWidth="1"/>
    <col min="9" max="16384" width="9.1796875" style="99"/>
  </cols>
  <sheetData>
    <row r="1" spans="1:12" x14ac:dyDescent="0.35">
      <c r="A1" s="15"/>
      <c r="D1" s="47" t="s">
        <v>2378</v>
      </c>
      <c r="E1" s="52">
        <f>F!E1</f>
        <v>13000</v>
      </c>
      <c r="F1" s="15"/>
      <c r="G1" s="15"/>
      <c r="H1" s="15"/>
      <c r="I1" s="15"/>
      <c r="J1" s="15"/>
      <c r="K1" s="15"/>
      <c r="L1" s="15"/>
    </row>
    <row r="2" spans="1:12" x14ac:dyDescent="0.35">
      <c r="A2" s="15"/>
      <c r="D2" s="47" t="s">
        <v>2377</v>
      </c>
      <c r="E2" s="46">
        <f>'R'!E2</f>
        <v>5.75</v>
      </c>
      <c r="F2" s="15"/>
      <c r="G2" s="15"/>
    </row>
    <row r="3" spans="1:12" x14ac:dyDescent="0.35">
      <c r="A3" s="15"/>
      <c r="B3" s="16"/>
      <c r="C3" s="220" t="s">
        <v>2380</v>
      </c>
      <c r="D3" s="220"/>
      <c r="E3" s="220"/>
      <c r="F3" s="220"/>
      <c r="G3" s="220"/>
      <c r="H3" s="15"/>
      <c r="I3" s="15"/>
      <c r="J3" s="15"/>
      <c r="K3" s="15"/>
      <c r="L3" s="15"/>
    </row>
    <row r="4" spans="1:12" x14ac:dyDescent="0.35">
      <c r="A4" s="15"/>
      <c r="C4" s="15">
        <v>1</v>
      </c>
      <c r="D4" s="15">
        <v>2</v>
      </c>
      <c r="E4" s="15">
        <v>3</v>
      </c>
      <c r="F4" s="15">
        <v>4</v>
      </c>
      <c r="G4" s="15">
        <v>5</v>
      </c>
      <c r="I4" s="15"/>
      <c r="J4" s="15"/>
      <c r="K4" s="15"/>
      <c r="L4" s="15"/>
    </row>
    <row r="5" spans="1:12" ht="15" customHeight="1" x14ac:dyDescent="0.35">
      <c r="A5" s="15"/>
      <c r="B5" s="115" t="str">
        <f>F!B5</f>
        <v>Vj</v>
      </c>
      <c r="C5" s="115">
        <f>F!C5</f>
        <v>68.827300862506078</v>
      </c>
      <c r="D5" s="115">
        <f>F!D5</f>
        <v>348.74133720930234</v>
      </c>
      <c r="E5" s="115">
        <f>F!E5</f>
        <v>1352.5148587570618</v>
      </c>
      <c r="F5" s="115"/>
      <c r="G5" s="115"/>
      <c r="I5" s="15"/>
      <c r="J5" s="15"/>
      <c r="K5" s="15"/>
      <c r="L5" s="15"/>
    </row>
    <row r="6" spans="1:12" x14ac:dyDescent="0.35">
      <c r="A6" s="15"/>
      <c r="B6" s="115" t="str">
        <f>F!B6</f>
        <v>Pj</v>
      </c>
      <c r="C6" s="92">
        <f>F!C6</f>
        <v>0.50971080669710833</v>
      </c>
      <c r="D6" s="92">
        <f>F!D6</f>
        <v>0.48749999999999999</v>
      </c>
      <c r="E6" s="92">
        <f>F!E6</f>
        <v>0.46468926553672285</v>
      </c>
      <c r="F6" s="92"/>
      <c r="G6" s="92"/>
      <c r="I6" s="15"/>
      <c r="J6" s="15"/>
      <c r="K6" s="15"/>
      <c r="L6" s="15"/>
    </row>
    <row r="7" spans="1:12" x14ac:dyDescent="0.35">
      <c r="A7" s="15"/>
      <c r="B7" s="115" t="str">
        <f>F!B7</f>
        <v>Nj</v>
      </c>
      <c r="C7" s="116">
        <f>F!C7</f>
        <v>1971</v>
      </c>
      <c r="D7" s="116">
        <f>F!D7</f>
        <v>172</v>
      </c>
      <c r="E7" s="116">
        <f>F!E7</f>
        <v>177</v>
      </c>
      <c r="F7" s="116"/>
      <c r="G7" s="116"/>
      <c r="I7" s="15"/>
      <c r="J7" s="15"/>
      <c r="K7" s="15"/>
      <c r="L7" s="15"/>
    </row>
    <row r="8" spans="1:12" x14ac:dyDescent="0.35">
      <c r="A8" s="101"/>
      <c r="C8" s="107"/>
      <c r="D8" s="107"/>
      <c r="E8" s="107"/>
      <c r="F8" s="107"/>
      <c r="G8" s="107"/>
      <c r="I8" s="15"/>
      <c r="J8" s="15"/>
      <c r="K8" s="15"/>
      <c r="L8" s="15"/>
    </row>
    <row r="9" spans="1:12" x14ac:dyDescent="0.35">
      <c r="A9" s="101"/>
      <c r="C9" s="222" t="s">
        <v>2335</v>
      </c>
      <c r="D9" s="222"/>
      <c r="E9" s="222"/>
      <c r="F9" s="222"/>
      <c r="G9" s="107"/>
      <c r="I9" s="15"/>
      <c r="J9" s="15"/>
      <c r="K9" s="15"/>
      <c r="L9" s="15"/>
    </row>
    <row r="10" spans="1:12" x14ac:dyDescent="0.35">
      <c r="A10" s="101"/>
      <c r="B10" s="99"/>
      <c r="C10" s="218" t="s">
        <v>2380</v>
      </c>
      <c r="D10" s="218"/>
      <c r="E10" s="218"/>
      <c r="F10" s="218"/>
      <c r="G10" s="218"/>
    </row>
    <row r="11" spans="1:12" x14ac:dyDescent="0.35">
      <c r="A11" s="101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35">
      <c r="A12" s="101"/>
      <c r="B12" s="106" t="s">
        <v>2379</v>
      </c>
      <c r="C12" s="114">
        <v>0.9699997794101427</v>
      </c>
      <c r="D12" s="114">
        <v>1</v>
      </c>
      <c r="E12" s="114">
        <v>1</v>
      </c>
      <c r="F12" s="114"/>
      <c r="G12" s="114"/>
      <c r="I12" s="15"/>
      <c r="J12" s="15"/>
      <c r="K12" s="15"/>
      <c r="L12" s="15"/>
    </row>
    <row r="13" spans="1:12" ht="15" customHeight="1" x14ac:dyDescent="0.35">
      <c r="A13" s="101"/>
      <c r="H13" s="99" t="s">
        <v>2374</v>
      </c>
      <c r="I13" s="15"/>
      <c r="J13" s="15"/>
      <c r="K13" s="15"/>
    </row>
    <row r="14" spans="1:12" x14ac:dyDescent="0.35">
      <c r="A14" s="219" t="s">
        <v>2350</v>
      </c>
      <c r="B14" s="219"/>
      <c r="C14" s="104">
        <f>$E$2*C7*C12</f>
        <v>10993.25</v>
      </c>
      <c r="D14" s="104">
        <f>$E$2*D7*D12</f>
        <v>989</v>
      </c>
      <c r="E14" s="104">
        <f>$E$2*E7*E12</f>
        <v>1017.75</v>
      </c>
      <c r="F14" s="104">
        <f>$E$2*F7*F12</f>
        <v>0</v>
      </c>
      <c r="G14" s="104">
        <f>$E$2*G7*G12</f>
        <v>0</v>
      </c>
      <c r="H14" s="104">
        <f>SUM(C14:G14)</f>
        <v>13000</v>
      </c>
      <c r="I14" s="15"/>
      <c r="J14" s="15"/>
      <c r="K14" s="15"/>
    </row>
    <row r="15" spans="1:12" x14ac:dyDescent="0.35">
      <c r="A15" s="219" t="s">
        <v>2351</v>
      </c>
      <c r="B15" s="219"/>
      <c r="C15" s="103">
        <f>C5*C6*C7*C12-C14</f>
        <v>56078.99449930113</v>
      </c>
      <c r="D15" s="103">
        <f>D5*D6*D7*D12-D14</f>
        <v>28252.961124999998</v>
      </c>
      <c r="E15" s="103">
        <f>E5*E6*E7*E12-E14</f>
        <v>110226.59713276825</v>
      </c>
      <c r="F15" s="103">
        <f>F5*F6*F7*F12-F14</f>
        <v>0</v>
      </c>
      <c r="G15" s="103">
        <f>G5*G6*G7*G12-G14</f>
        <v>0</v>
      </c>
      <c r="H15" s="103">
        <f>SUM(C15:G15)</f>
        <v>194558.55275706938</v>
      </c>
      <c r="I15" s="15"/>
      <c r="J15" s="15"/>
      <c r="K15" s="15"/>
    </row>
    <row r="16" spans="1:12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21"/>
      <c r="D19" s="218"/>
      <c r="E19" s="218"/>
      <c r="F19" s="218"/>
      <c r="G19" s="218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102"/>
      <c r="K21" s="102"/>
      <c r="L21" s="102"/>
    </row>
    <row r="22" spans="1:12" x14ac:dyDescent="0.35">
      <c r="H22" s="15"/>
      <c r="I22" s="102"/>
      <c r="K22" s="102"/>
      <c r="L22" s="102"/>
    </row>
    <row r="23" spans="1:12" x14ac:dyDescent="0.35">
      <c r="H23" s="15"/>
      <c r="I23" s="102"/>
      <c r="J23" s="102"/>
      <c r="K23" s="102"/>
      <c r="L23" s="102"/>
    </row>
    <row r="24" spans="1:12" x14ac:dyDescent="0.35">
      <c r="H24" s="15"/>
      <c r="I24" s="102"/>
      <c r="J24" s="102"/>
      <c r="K24" s="102"/>
      <c r="L24" s="102"/>
    </row>
    <row r="25" spans="1:12" x14ac:dyDescent="0.35">
      <c r="H25" s="15"/>
      <c r="I25" s="102"/>
      <c r="J25" s="102"/>
      <c r="K25" s="102"/>
      <c r="L25" s="102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101"/>
    </row>
    <row r="38" spans="1:1" x14ac:dyDescent="0.35">
      <c r="A38" s="101"/>
    </row>
    <row r="39" spans="1:1" x14ac:dyDescent="0.35">
      <c r="A39" s="101"/>
    </row>
    <row r="40" spans="1:1" x14ac:dyDescent="0.35">
      <c r="A40" s="101"/>
    </row>
    <row r="41" spans="1:1" x14ac:dyDescent="0.35">
      <c r="A41" s="101"/>
    </row>
    <row r="42" spans="1:1" x14ac:dyDescent="0.35">
      <c r="A42" s="101"/>
    </row>
    <row r="43" spans="1:1" x14ac:dyDescent="0.35">
      <c r="A43" s="101"/>
    </row>
    <row r="44" spans="1:1" x14ac:dyDescent="0.35">
      <c r="A44" s="101"/>
    </row>
    <row r="45" spans="1:1" x14ac:dyDescent="0.35">
      <c r="A45" s="101"/>
    </row>
    <row r="46" spans="1:1" x14ac:dyDescent="0.35">
      <c r="A46" s="101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46"/>
  <sheetViews>
    <sheetView zoomScale="90" zoomScaleNormal="90" workbookViewId="0">
      <selection activeCell="C3" sqref="C3:G3"/>
    </sheetView>
  </sheetViews>
  <sheetFormatPr defaultColWidth="9.1796875" defaultRowHeight="14.5" x14ac:dyDescent="0.35"/>
  <cols>
    <col min="1" max="1" width="3.81640625" style="99" customWidth="1"/>
    <col min="2" max="2" width="9" style="100" customWidth="1"/>
    <col min="3" max="5" width="10.26953125" style="99" customWidth="1"/>
    <col min="6" max="6" width="11.453125" style="99" customWidth="1"/>
    <col min="7" max="7" width="10.26953125" style="99" customWidth="1"/>
    <col min="8" max="8" width="11" style="99" bestFit="1" customWidth="1"/>
    <col min="9" max="16384" width="9.1796875" style="99"/>
  </cols>
  <sheetData>
    <row r="1" spans="1:16" x14ac:dyDescent="0.35">
      <c r="A1" s="15"/>
      <c r="D1" s="47" t="s">
        <v>2378</v>
      </c>
      <c r="E1" s="52">
        <f>'F Cont'!E1</f>
        <v>13000</v>
      </c>
      <c r="F1" s="15"/>
      <c r="G1" s="15"/>
      <c r="H1" s="15"/>
      <c r="I1" s="15"/>
      <c r="J1" s="15"/>
      <c r="K1" s="15"/>
      <c r="L1" s="15"/>
    </row>
    <row r="2" spans="1:16" x14ac:dyDescent="0.35">
      <c r="A2" s="15"/>
      <c r="D2" s="47" t="s">
        <v>2377</v>
      </c>
      <c r="E2" s="46">
        <f>'F Cont'!E2</f>
        <v>5.75</v>
      </c>
      <c r="F2" s="15"/>
      <c r="G2" s="15"/>
    </row>
    <row r="3" spans="1:16" x14ac:dyDescent="0.35">
      <c r="A3" s="15"/>
      <c r="B3" s="16"/>
      <c r="C3" s="220" t="s">
        <v>2383</v>
      </c>
      <c r="D3" s="220"/>
      <c r="E3" s="220"/>
      <c r="F3" s="220"/>
      <c r="G3" s="220"/>
      <c r="H3" s="15"/>
      <c r="I3" s="15"/>
      <c r="J3" s="15"/>
      <c r="K3" s="15"/>
      <c r="L3" s="15"/>
    </row>
    <row r="4" spans="1:16" x14ac:dyDescent="0.3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6" ht="15" customHeight="1" x14ac:dyDescent="0.35">
      <c r="A5" s="15"/>
      <c r="B5" s="112" t="s">
        <v>2365</v>
      </c>
      <c r="C5" s="113">
        <f t="array" ref="C5:E7">TRANSPOSE('RFM Summary'!M19:O21)</f>
        <v>29.965460526315795</v>
      </c>
      <c r="D5" s="113">
        <v>213.42672297297423</v>
      </c>
      <c r="E5" s="113">
        <v>205.32873134328364</v>
      </c>
      <c r="F5" s="113"/>
      <c r="G5" s="113"/>
      <c r="I5" s="15"/>
      <c r="J5" s="15"/>
      <c r="K5" s="15"/>
      <c r="L5" s="15"/>
    </row>
    <row r="6" spans="1:16" x14ac:dyDescent="0.35">
      <c r="A6" s="15"/>
      <c r="B6" s="112" t="s">
        <v>2384</v>
      </c>
      <c r="C6" s="111">
        <v>0.48342105263157886</v>
      </c>
      <c r="D6" s="111">
        <v>0.50848648648648664</v>
      </c>
      <c r="E6" s="111">
        <v>0.50600746268656771</v>
      </c>
      <c r="F6" s="111"/>
      <c r="G6" s="111"/>
      <c r="I6" s="15"/>
      <c r="J6" s="15"/>
      <c r="K6" s="15"/>
      <c r="L6" s="15"/>
    </row>
    <row r="7" spans="1:16" x14ac:dyDescent="0.35">
      <c r="A7" s="15"/>
      <c r="B7" s="110" t="s">
        <v>2363</v>
      </c>
      <c r="C7" s="109">
        <v>304</v>
      </c>
      <c r="D7" s="109">
        <v>1480</v>
      </c>
      <c r="E7" s="109">
        <v>536</v>
      </c>
      <c r="F7" s="109"/>
      <c r="G7" s="109"/>
      <c r="I7" s="15"/>
      <c r="J7" s="15"/>
      <c r="K7" s="15"/>
      <c r="L7" s="15"/>
      <c r="P7" s="108"/>
    </row>
    <row r="8" spans="1:16" x14ac:dyDescent="0.35">
      <c r="A8" s="101"/>
      <c r="C8" s="107"/>
      <c r="D8" s="107"/>
      <c r="E8" s="107"/>
      <c r="F8" s="107"/>
      <c r="G8" s="107"/>
      <c r="I8" s="15"/>
      <c r="J8" s="15"/>
      <c r="K8" s="15"/>
      <c r="L8" s="15"/>
    </row>
    <row r="9" spans="1:16" x14ac:dyDescent="0.35">
      <c r="A9" s="101"/>
      <c r="C9" s="222" t="s">
        <v>2335</v>
      </c>
      <c r="D9" s="222"/>
      <c r="E9" s="222"/>
      <c r="F9" s="222"/>
      <c r="G9" s="107"/>
      <c r="I9" s="15"/>
      <c r="J9" s="15"/>
      <c r="K9" s="15"/>
      <c r="L9" s="15"/>
    </row>
    <row r="10" spans="1:16" x14ac:dyDescent="0.35">
      <c r="A10" s="101"/>
      <c r="B10" s="99"/>
      <c r="C10" s="218" t="s">
        <v>2383</v>
      </c>
      <c r="D10" s="218"/>
      <c r="E10" s="218"/>
      <c r="F10" s="218"/>
      <c r="G10" s="218"/>
    </row>
    <row r="11" spans="1:16" x14ac:dyDescent="0.35">
      <c r="A11" s="101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6" x14ac:dyDescent="0.35">
      <c r="A12" s="101"/>
      <c r="B12" s="106" t="s">
        <v>2382</v>
      </c>
      <c r="C12" s="105">
        <v>0</v>
      </c>
      <c r="D12" s="105">
        <v>1</v>
      </c>
      <c r="E12" s="105">
        <v>1</v>
      </c>
      <c r="F12" s="105"/>
      <c r="G12" s="105"/>
      <c r="I12" s="15"/>
      <c r="J12" s="15"/>
      <c r="K12" s="15"/>
      <c r="L12" s="15"/>
    </row>
    <row r="13" spans="1:16" ht="15" customHeight="1" x14ac:dyDescent="0.35">
      <c r="A13" s="101"/>
      <c r="H13" s="99" t="s">
        <v>2374</v>
      </c>
      <c r="I13" s="15"/>
      <c r="J13" s="15"/>
      <c r="K13" s="15"/>
    </row>
    <row r="14" spans="1:16" x14ac:dyDescent="0.35">
      <c r="A14" s="219" t="s">
        <v>2350</v>
      </c>
      <c r="B14" s="219"/>
      <c r="C14" s="104">
        <f>$E$2*C7*C12</f>
        <v>0</v>
      </c>
      <c r="D14" s="104">
        <f>$E$2*D7*D12</f>
        <v>8510</v>
      </c>
      <c r="E14" s="104">
        <f>$E$2*E7*E12</f>
        <v>3082</v>
      </c>
      <c r="F14" s="104"/>
      <c r="G14" s="104"/>
      <c r="H14" s="104">
        <f>SUM(C14:G14)</f>
        <v>11592</v>
      </c>
      <c r="I14" s="15"/>
      <c r="J14" s="15"/>
      <c r="K14" s="15"/>
    </row>
    <row r="15" spans="1:16" x14ac:dyDescent="0.35">
      <c r="A15" s="219" t="s">
        <v>2351</v>
      </c>
      <c r="B15" s="219"/>
      <c r="C15" s="103">
        <f>C5*C6*C7*C12-C14</f>
        <v>0</v>
      </c>
      <c r="D15" s="103">
        <f>D5*D6*D7*D12-D14</f>
        <v>152106.41464054154</v>
      </c>
      <c r="E15" s="103">
        <f>E5*E6*E7*E12-E14</f>
        <v>52607.258514925452</v>
      </c>
      <c r="F15" s="103"/>
      <c r="G15" s="103"/>
      <c r="H15" s="103">
        <f>SUM(C15:G15)</f>
        <v>204713.673155467</v>
      </c>
      <c r="I15" s="15"/>
      <c r="J15" s="15"/>
      <c r="K15" s="15"/>
    </row>
    <row r="16" spans="1:16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21"/>
      <c r="D19" s="218"/>
      <c r="E19" s="218"/>
      <c r="F19" s="218"/>
      <c r="G19" s="218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102"/>
      <c r="K21" s="102"/>
      <c r="L21" s="102"/>
    </row>
    <row r="22" spans="1:12" x14ac:dyDescent="0.35">
      <c r="H22" s="15"/>
      <c r="I22" s="102"/>
      <c r="K22" s="102"/>
      <c r="L22" s="102"/>
    </row>
    <row r="23" spans="1:12" x14ac:dyDescent="0.35">
      <c r="H23" s="15"/>
      <c r="I23" s="102"/>
      <c r="J23" s="102"/>
      <c r="K23" s="102"/>
      <c r="L23" s="102"/>
    </row>
    <row r="24" spans="1:12" x14ac:dyDescent="0.35">
      <c r="H24" s="15"/>
      <c r="I24" s="102"/>
      <c r="J24" s="102"/>
      <c r="K24" s="102"/>
      <c r="L24" s="102"/>
    </row>
    <row r="25" spans="1:12" x14ac:dyDescent="0.35">
      <c r="H25" s="15"/>
      <c r="I25" s="102"/>
      <c r="J25" s="102"/>
      <c r="K25" s="102"/>
      <c r="L25" s="102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101"/>
    </row>
    <row r="38" spans="1:1" x14ac:dyDescent="0.35">
      <c r="A38" s="101"/>
    </row>
    <row r="39" spans="1:1" x14ac:dyDescent="0.35">
      <c r="A39" s="101"/>
    </row>
    <row r="40" spans="1:1" x14ac:dyDescent="0.35">
      <c r="A40" s="101"/>
    </row>
    <row r="41" spans="1:1" x14ac:dyDescent="0.35">
      <c r="A41" s="101"/>
    </row>
    <row r="42" spans="1:1" x14ac:dyDescent="0.35">
      <c r="A42" s="101"/>
    </row>
    <row r="43" spans="1:1" x14ac:dyDescent="0.35">
      <c r="A43" s="101"/>
    </row>
    <row r="44" spans="1:1" x14ac:dyDescent="0.35">
      <c r="A44" s="101"/>
    </row>
    <row r="45" spans="1:1" x14ac:dyDescent="0.35">
      <c r="A45" s="101"/>
    </row>
    <row r="46" spans="1:1" x14ac:dyDescent="0.35">
      <c r="A46" s="101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46"/>
  <sheetViews>
    <sheetView zoomScale="90" zoomScaleNormal="90" workbookViewId="0">
      <selection activeCell="C3" sqref="C3:G3"/>
    </sheetView>
  </sheetViews>
  <sheetFormatPr defaultColWidth="9.1796875" defaultRowHeight="14.5" x14ac:dyDescent="0.35"/>
  <cols>
    <col min="1" max="1" width="3.81640625" style="99" customWidth="1"/>
    <col min="2" max="2" width="12" style="100" customWidth="1"/>
    <col min="3" max="5" width="10.26953125" style="99" customWidth="1"/>
    <col min="6" max="6" width="11.453125" style="99" customWidth="1"/>
    <col min="7" max="7" width="10.26953125" style="99" customWidth="1"/>
    <col min="8" max="8" width="11" style="99" bestFit="1" customWidth="1"/>
    <col min="9" max="16384" width="9.1796875" style="99"/>
  </cols>
  <sheetData>
    <row r="1" spans="1:12" x14ac:dyDescent="0.35">
      <c r="A1" s="15"/>
      <c r="D1" s="47" t="s">
        <v>2378</v>
      </c>
      <c r="E1" s="52">
        <f>M!E1</f>
        <v>13000</v>
      </c>
      <c r="F1" s="15"/>
      <c r="G1" s="15"/>
      <c r="H1" s="15"/>
      <c r="I1" s="15"/>
      <c r="J1" s="15"/>
      <c r="K1" s="15"/>
      <c r="L1" s="15"/>
    </row>
    <row r="2" spans="1:12" x14ac:dyDescent="0.35">
      <c r="A2" s="15"/>
      <c r="D2" s="47" t="s">
        <v>2377</v>
      </c>
      <c r="E2" s="46">
        <f>M!E2</f>
        <v>5.75</v>
      </c>
      <c r="F2" s="15"/>
      <c r="G2" s="15"/>
    </row>
    <row r="3" spans="1:12" x14ac:dyDescent="0.35">
      <c r="A3" s="15"/>
      <c r="B3" s="16"/>
      <c r="C3" s="220" t="s">
        <v>2383</v>
      </c>
      <c r="D3" s="220"/>
      <c r="E3" s="220"/>
      <c r="F3" s="220"/>
      <c r="G3" s="220"/>
      <c r="H3" s="15"/>
      <c r="I3" s="15"/>
      <c r="J3" s="15"/>
      <c r="K3" s="15"/>
      <c r="L3" s="15"/>
    </row>
    <row r="4" spans="1:12" x14ac:dyDescent="0.35">
      <c r="A4" s="15"/>
      <c r="C4" s="15">
        <v>1</v>
      </c>
      <c r="D4" s="15">
        <v>2</v>
      </c>
      <c r="E4" s="15">
        <v>3</v>
      </c>
      <c r="F4" s="15"/>
      <c r="G4" s="15"/>
      <c r="I4" s="15"/>
      <c r="J4" s="15"/>
      <c r="K4" s="15"/>
      <c r="L4" s="15"/>
    </row>
    <row r="5" spans="1:12" ht="15" customHeight="1" x14ac:dyDescent="0.35">
      <c r="A5" s="15"/>
      <c r="B5" s="117" t="str">
        <f>M!B5</f>
        <v>Vk</v>
      </c>
      <c r="C5" s="121">
        <f>M!C5</f>
        <v>29.965460526315795</v>
      </c>
      <c r="D5" s="121">
        <f>M!D5</f>
        <v>213.42672297297423</v>
      </c>
      <c r="E5" s="121">
        <f>M!E5</f>
        <v>205.32873134328364</v>
      </c>
      <c r="F5" s="117"/>
      <c r="G5" s="117"/>
      <c r="I5" s="15"/>
      <c r="J5" s="15"/>
      <c r="K5" s="15"/>
      <c r="L5" s="15"/>
    </row>
    <row r="6" spans="1:12" x14ac:dyDescent="0.35">
      <c r="A6" s="15"/>
      <c r="B6" s="117" t="str">
        <f>M!B6</f>
        <v>pk</v>
      </c>
      <c r="C6" s="122">
        <f>M!C6</f>
        <v>0.48342105263157886</v>
      </c>
      <c r="D6" s="122">
        <f>M!D6</f>
        <v>0.50848648648648664</v>
      </c>
      <c r="E6" s="122">
        <f>M!E6</f>
        <v>0.50600746268656771</v>
      </c>
      <c r="F6" s="117"/>
      <c r="G6" s="117"/>
      <c r="I6" s="15"/>
      <c r="J6" s="15"/>
      <c r="K6" s="15"/>
      <c r="L6" s="15"/>
    </row>
    <row r="7" spans="1:12" x14ac:dyDescent="0.35">
      <c r="A7" s="15"/>
      <c r="B7" s="117" t="str">
        <f>M!B7</f>
        <v>Nk</v>
      </c>
      <c r="C7" s="123">
        <f>M!C7</f>
        <v>304</v>
      </c>
      <c r="D7" s="123">
        <f>M!D7</f>
        <v>1480</v>
      </c>
      <c r="E7" s="123">
        <f>M!E7</f>
        <v>536</v>
      </c>
      <c r="F7" s="117"/>
      <c r="G7" s="117"/>
      <c r="I7" s="15"/>
      <c r="J7" s="15"/>
      <c r="K7" s="15"/>
      <c r="L7" s="15"/>
    </row>
    <row r="8" spans="1:12" x14ac:dyDescent="0.35">
      <c r="A8" s="101"/>
      <c r="C8" s="107"/>
      <c r="D8" s="107"/>
      <c r="E8" s="107"/>
      <c r="F8" s="107"/>
      <c r="G8" s="107"/>
      <c r="I8" s="15"/>
      <c r="J8" s="15"/>
      <c r="K8" s="15"/>
      <c r="L8" s="15"/>
    </row>
    <row r="9" spans="1:12" x14ac:dyDescent="0.35">
      <c r="A9" s="101"/>
      <c r="C9" s="222" t="s">
        <v>2335</v>
      </c>
      <c r="D9" s="222"/>
      <c r="E9" s="222"/>
      <c r="F9" s="222"/>
      <c r="G9" s="107"/>
      <c r="I9" s="15"/>
      <c r="J9" s="15"/>
      <c r="K9" s="15"/>
      <c r="L9" s="15"/>
    </row>
    <row r="10" spans="1:12" x14ac:dyDescent="0.35">
      <c r="A10" s="101"/>
      <c r="B10" s="99"/>
      <c r="C10" s="218" t="s">
        <v>2383</v>
      </c>
      <c r="D10" s="218"/>
      <c r="E10" s="218"/>
      <c r="F10" s="218"/>
      <c r="G10" s="218"/>
    </row>
    <row r="11" spans="1:12" x14ac:dyDescent="0.35">
      <c r="A11" s="101"/>
      <c r="C11" s="15">
        <v>1</v>
      </c>
      <c r="D11" s="15">
        <v>2</v>
      </c>
      <c r="E11" s="15">
        <v>3</v>
      </c>
      <c r="F11" s="15"/>
      <c r="G11" s="15"/>
      <c r="I11" s="15"/>
      <c r="J11" s="15"/>
      <c r="K11" s="15"/>
      <c r="L11" s="15"/>
    </row>
    <row r="12" spans="1:12" x14ac:dyDescent="0.35">
      <c r="A12" s="101"/>
      <c r="B12" s="106" t="s">
        <v>2385</v>
      </c>
      <c r="C12" s="114">
        <v>0.80549199084668188</v>
      </c>
      <c r="D12" s="114">
        <v>1</v>
      </c>
      <c r="E12" s="114">
        <v>1</v>
      </c>
      <c r="F12" s="114"/>
      <c r="G12" s="114"/>
      <c r="I12" s="15"/>
      <c r="J12" s="15"/>
      <c r="K12" s="15"/>
      <c r="L12" s="15"/>
    </row>
    <row r="13" spans="1:12" ht="15" customHeight="1" x14ac:dyDescent="0.35">
      <c r="A13" s="101"/>
      <c r="H13" s="99" t="s">
        <v>2374</v>
      </c>
      <c r="I13" s="15"/>
      <c r="J13" s="15"/>
      <c r="K13" s="15"/>
    </row>
    <row r="14" spans="1:12" x14ac:dyDescent="0.35">
      <c r="A14" s="219" t="s">
        <v>2350</v>
      </c>
      <c r="B14" s="219"/>
      <c r="C14" s="104">
        <f>$E$2*C7*C12</f>
        <v>1408</v>
      </c>
      <c r="D14" s="104">
        <f>$E$2*D7*D12</f>
        <v>8510</v>
      </c>
      <c r="E14" s="104">
        <f>$E$2*E7*E12</f>
        <v>3082</v>
      </c>
      <c r="F14" s="104"/>
      <c r="G14" s="104"/>
      <c r="H14" s="104">
        <f>SUM(C14:G14)</f>
        <v>13000</v>
      </c>
      <c r="I14" s="15"/>
      <c r="J14" s="15"/>
      <c r="K14" s="15"/>
    </row>
    <row r="15" spans="1:12" x14ac:dyDescent="0.35">
      <c r="A15" s="219" t="s">
        <v>2351</v>
      </c>
      <c r="B15" s="219"/>
      <c r="C15" s="103">
        <f>C5*C6*C7*C12-C14</f>
        <v>2139.1644754907861</v>
      </c>
      <c r="D15" s="103">
        <f>D5*D6*D7*D12-D14</f>
        <v>152106.41464054154</v>
      </c>
      <c r="E15" s="103">
        <f>E5*E6*E7*E12-E14</f>
        <v>52607.258514925452</v>
      </c>
      <c r="F15" s="103"/>
      <c r="G15" s="103"/>
      <c r="H15" s="103">
        <f>SUM(C15:G15)</f>
        <v>206852.83763095777</v>
      </c>
      <c r="I15" s="15"/>
      <c r="J15" s="15"/>
      <c r="K15" s="15"/>
    </row>
    <row r="16" spans="1:12" x14ac:dyDescent="0.35">
      <c r="I16" s="15"/>
      <c r="J16" s="15"/>
      <c r="K16" s="15"/>
    </row>
    <row r="17" spans="1:12" x14ac:dyDescent="0.35">
      <c r="I17" s="15"/>
      <c r="J17" s="15"/>
      <c r="K17" s="15"/>
    </row>
    <row r="18" spans="1:12" x14ac:dyDescent="0.35">
      <c r="B18" s="16"/>
      <c r="C18" s="15"/>
      <c r="D18" s="15"/>
      <c r="E18" s="15"/>
      <c r="F18" s="15"/>
      <c r="G18" s="15"/>
      <c r="I18" s="15"/>
      <c r="K18" s="15"/>
      <c r="L18" s="15"/>
    </row>
    <row r="19" spans="1:12" x14ac:dyDescent="0.35">
      <c r="C19" s="221"/>
      <c r="D19" s="218"/>
      <c r="E19" s="218"/>
      <c r="F19" s="218"/>
      <c r="G19" s="218"/>
      <c r="I19" s="15"/>
      <c r="K19" s="15"/>
      <c r="L19" s="15"/>
    </row>
    <row r="20" spans="1:12" x14ac:dyDescent="0.35">
      <c r="I20" s="15"/>
      <c r="K20" s="15"/>
      <c r="L20" s="15"/>
    </row>
    <row r="21" spans="1:12" ht="15" customHeight="1" x14ac:dyDescent="0.35">
      <c r="I21" s="102"/>
      <c r="K21" s="102"/>
      <c r="L21" s="102"/>
    </row>
    <row r="22" spans="1:12" x14ac:dyDescent="0.35">
      <c r="H22" s="15"/>
      <c r="I22" s="102"/>
      <c r="K22" s="102"/>
      <c r="L22" s="102"/>
    </row>
    <row r="23" spans="1:12" x14ac:dyDescent="0.35">
      <c r="H23" s="15"/>
      <c r="I23" s="102"/>
      <c r="J23" s="102"/>
      <c r="K23" s="102"/>
      <c r="L23" s="102"/>
    </row>
    <row r="24" spans="1:12" x14ac:dyDescent="0.35">
      <c r="H24" s="15"/>
      <c r="I24" s="102"/>
      <c r="J24" s="102"/>
      <c r="K24" s="102"/>
      <c r="L24" s="102"/>
    </row>
    <row r="25" spans="1:12" x14ac:dyDescent="0.35">
      <c r="H25" s="15"/>
      <c r="I25" s="102"/>
      <c r="J25" s="102"/>
      <c r="K25" s="102"/>
      <c r="L25" s="102"/>
    </row>
    <row r="26" spans="1:12" x14ac:dyDescent="0.35">
      <c r="H26" s="15"/>
      <c r="I26" s="15"/>
      <c r="J26" s="15"/>
      <c r="K26" s="15"/>
      <c r="L26" s="15"/>
    </row>
    <row r="28" spans="1:12" x14ac:dyDescent="0.35">
      <c r="A28" s="101"/>
    </row>
    <row r="38" spans="1:1" x14ac:dyDescent="0.35">
      <c r="A38" s="101"/>
    </row>
    <row r="39" spans="1:1" x14ac:dyDescent="0.35">
      <c r="A39" s="101"/>
    </row>
    <row r="40" spans="1:1" x14ac:dyDescent="0.35">
      <c r="A40" s="101"/>
    </row>
    <row r="41" spans="1:1" x14ac:dyDescent="0.35">
      <c r="A41" s="101"/>
    </row>
    <row r="42" spans="1:1" x14ac:dyDescent="0.35">
      <c r="A42" s="101"/>
    </row>
    <row r="43" spans="1:1" x14ac:dyDescent="0.35">
      <c r="A43" s="101"/>
    </row>
    <row r="44" spans="1:1" x14ac:dyDescent="0.35">
      <c r="A44" s="101"/>
    </row>
    <row r="45" spans="1:1" x14ac:dyDescent="0.35">
      <c r="A45" s="101"/>
    </row>
    <row r="46" spans="1:1" x14ac:dyDescent="0.35">
      <c r="A46" s="101"/>
    </row>
  </sheetData>
  <mergeCells count="6">
    <mergeCell ref="C19:G19"/>
    <mergeCell ref="C3:G3"/>
    <mergeCell ref="C9:F9"/>
    <mergeCell ref="C10:G10"/>
    <mergeCell ref="A14:B14"/>
    <mergeCell ref="A15:B1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332"/>
  <sheetViews>
    <sheetView workbookViewId="0">
      <selection activeCell="C9" sqref="C9"/>
    </sheetView>
  </sheetViews>
  <sheetFormatPr defaultRowHeight="14.5" x14ac:dyDescent="0.35"/>
  <cols>
    <col min="1" max="1" width="27.7265625" customWidth="1"/>
    <col min="2" max="2" width="18.1796875" style="3" customWidth="1"/>
    <col min="3" max="3" width="12.54296875" bestFit="1" customWidth="1"/>
    <col min="4" max="4" width="12.54296875" style="14" bestFit="1" customWidth="1"/>
    <col min="5" max="7" width="12.54296875" bestFit="1" customWidth="1"/>
    <col min="8" max="8" width="11.1796875" bestFit="1" customWidth="1"/>
  </cols>
  <sheetData>
    <row r="1" spans="1:8" x14ac:dyDescent="0.35">
      <c r="A1" s="125"/>
      <c r="B1" s="223" t="s">
        <v>2324</v>
      </c>
      <c r="C1" s="223"/>
      <c r="D1" s="224" t="s">
        <v>2325</v>
      </c>
      <c r="E1" s="224"/>
      <c r="F1" s="225" t="s">
        <v>2326</v>
      </c>
      <c r="G1" s="225"/>
    </row>
    <row r="2" spans="1:8" x14ac:dyDescent="0.35">
      <c r="A2" s="125"/>
      <c r="B2" s="126" t="s">
        <v>2357</v>
      </c>
      <c r="C2" s="125" t="s">
        <v>2386</v>
      </c>
      <c r="D2" s="126" t="s">
        <v>2357</v>
      </c>
      <c r="E2" s="125" t="s">
        <v>2386</v>
      </c>
      <c r="F2" s="126" t="s">
        <v>2357</v>
      </c>
      <c r="G2" s="125" t="s">
        <v>2386</v>
      </c>
    </row>
    <row r="3" spans="1:8" x14ac:dyDescent="0.35">
      <c r="A3" s="125" t="s">
        <v>2387</v>
      </c>
      <c r="B3" s="127">
        <f>'R'!H15</f>
        <v>177365.06543828544</v>
      </c>
      <c r="C3" s="127">
        <f>'R Cont'!H15</f>
        <v>203511.46782554023</v>
      </c>
      <c r="D3" s="127">
        <f>F!H15</f>
        <v>168040.00667127638</v>
      </c>
      <c r="E3" s="127">
        <f>'F Cont'!H15</f>
        <v>194558.55275706938</v>
      </c>
      <c r="F3" s="127">
        <f>M!H15</f>
        <v>204713.673155467</v>
      </c>
      <c r="G3" s="127">
        <f>'M Cont'!H15</f>
        <v>206852.83763095777</v>
      </c>
    </row>
    <row r="4" spans="1:8" x14ac:dyDescent="0.35">
      <c r="A4" s="125" t="s">
        <v>2388</v>
      </c>
      <c r="B4" s="127">
        <f>'R'!H14</f>
        <v>4743.75</v>
      </c>
      <c r="C4" s="127">
        <f>'R Cont'!H14</f>
        <v>13000</v>
      </c>
      <c r="D4" s="127">
        <f>F!H14</f>
        <v>12351</v>
      </c>
      <c r="E4" s="127">
        <f>'F Cont'!H14</f>
        <v>13000</v>
      </c>
      <c r="F4" s="127">
        <f>M!H14</f>
        <v>11592</v>
      </c>
      <c r="G4" s="127">
        <f>'M Cont'!H14</f>
        <v>13000</v>
      </c>
      <c r="H4" s="14"/>
    </row>
    <row r="5" spans="1:8" x14ac:dyDescent="0.35">
      <c r="A5" s="225" t="s">
        <v>2389</v>
      </c>
      <c r="B5" s="128">
        <f t="array" ref="B5:B7">TRANSPOSE('R'!$C$12:$E$12)</f>
        <v>0</v>
      </c>
      <c r="C5" s="129">
        <f t="array" ref="C5:C7">TRANSPOSE('R Cont'!$C$12:$E$12)</f>
        <v>0.96044786971062956</v>
      </c>
      <c r="D5" s="128">
        <f t="array" ref="D5:D7">TRANSPOSE(F!$C$12:$E$12)</f>
        <v>1</v>
      </c>
      <c r="E5" s="129">
        <f t="array" ref="E5:E7">TRANSPOSE('F Cont'!$C$12:$E$12)</f>
        <v>0.9699997794101427</v>
      </c>
      <c r="F5" s="128">
        <f t="array" ref="F5:F7">TRANSPOSE(M!$C$12:$E$12)</f>
        <v>0</v>
      </c>
      <c r="G5" s="129">
        <f t="array" ref="G5:G7">TRANSPOSE('M Cont'!$C$12:$E$12)</f>
        <v>0.80549199084668188</v>
      </c>
      <c r="H5" s="14"/>
    </row>
    <row r="6" spans="1:8" x14ac:dyDescent="0.35">
      <c r="A6" s="225"/>
      <c r="B6" s="128">
        <v>1</v>
      </c>
      <c r="C6" s="129">
        <v>1</v>
      </c>
      <c r="D6" s="128">
        <v>0</v>
      </c>
      <c r="E6" s="129">
        <v>1</v>
      </c>
      <c r="F6" s="128">
        <v>1</v>
      </c>
      <c r="G6" s="129">
        <v>1</v>
      </c>
      <c r="H6" s="14"/>
    </row>
    <row r="7" spans="1:8" x14ac:dyDescent="0.35">
      <c r="A7" s="225"/>
      <c r="B7" s="128">
        <v>1</v>
      </c>
      <c r="C7" s="129">
        <v>1</v>
      </c>
      <c r="D7" s="128">
        <v>1</v>
      </c>
      <c r="E7" s="129">
        <v>1</v>
      </c>
      <c r="F7" s="128">
        <v>1</v>
      </c>
      <c r="G7" s="129">
        <v>1</v>
      </c>
      <c r="H7" s="14"/>
    </row>
    <row r="8" spans="1:8" x14ac:dyDescent="0.35">
      <c r="H8" s="14"/>
    </row>
    <row r="9" spans="1:8" x14ac:dyDescent="0.35">
      <c r="H9" s="14"/>
    </row>
    <row r="10" spans="1:8" x14ac:dyDescent="0.35">
      <c r="H10" s="14"/>
    </row>
    <row r="11" spans="1:8" x14ac:dyDescent="0.35">
      <c r="H11" s="14"/>
    </row>
    <row r="12" spans="1:8" x14ac:dyDescent="0.35">
      <c r="H12" s="14"/>
    </row>
    <row r="13" spans="1:8" x14ac:dyDescent="0.35">
      <c r="H13" s="14"/>
    </row>
    <row r="14" spans="1:8" x14ac:dyDescent="0.35">
      <c r="H14" s="14"/>
    </row>
    <row r="15" spans="1:8" x14ac:dyDescent="0.35">
      <c r="H15" s="14"/>
    </row>
    <row r="16" spans="1:8" x14ac:dyDescent="0.35">
      <c r="H16" s="14"/>
    </row>
    <row r="17" spans="8:8" x14ac:dyDescent="0.35">
      <c r="H17" s="14"/>
    </row>
    <row r="18" spans="8:8" x14ac:dyDescent="0.35">
      <c r="H18" s="14"/>
    </row>
    <row r="19" spans="8:8" x14ac:dyDescent="0.35">
      <c r="H19" s="14"/>
    </row>
    <row r="20" spans="8:8" x14ac:dyDescent="0.35">
      <c r="H20" s="14"/>
    </row>
    <row r="21" spans="8:8" x14ac:dyDescent="0.35">
      <c r="H21" s="14"/>
    </row>
    <row r="22" spans="8:8" x14ac:dyDescent="0.35">
      <c r="H22" s="14"/>
    </row>
    <row r="23" spans="8:8" x14ac:dyDescent="0.35">
      <c r="H23" s="14"/>
    </row>
    <row r="24" spans="8:8" x14ac:dyDescent="0.35">
      <c r="H24" s="14"/>
    </row>
    <row r="25" spans="8:8" x14ac:dyDescent="0.35">
      <c r="H25" s="14"/>
    </row>
    <row r="26" spans="8:8" x14ac:dyDescent="0.35">
      <c r="H26" s="14"/>
    </row>
    <row r="27" spans="8:8" x14ac:dyDescent="0.35">
      <c r="H27" s="14"/>
    </row>
    <row r="28" spans="8:8" x14ac:dyDescent="0.35">
      <c r="H28" s="14"/>
    </row>
    <row r="29" spans="8:8" x14ac:dyDescent="0.35">
      <c r="H29" s="14"/>
    </row>
    <row r="30" spans="8:8" x14ac:dyDescent="0.35">
      <c r="H30" s="14"/>
    </row>
    <row r="31" spans="8:8" x14ac:dyDescent="0.35">
      <c r="H31" s="14"/>
    </row>
    <row r="32" spans="8:8" x14ac:dyDescent="0.35">
      <c r="H32" s="14"/>
    </row>
    <row r="33" spans="8:8" x14ac:dyDescent="0.35">
      <c r="H33" s="14"/>
    </row>
    <row r="34" spans="8:8" x14ac:dyDescent="0.35">
      <c r="H34" s="14"/>
    </row>
    <row r="35" spans="8:8" x14ac:dyDescent="0.35">
      <c r="H35" s="14"/>
    </row>
    <row r="36" spans="8:8" x14ac:dyDescent="0.35">
      <c r="H36" s="14"/>
    </row>
    <row r="37" spans="8:8" x14ac:dyDescent="0.35">
      <c r="H37" s="14"/>
    </row>
    <row r="38" spans="8:8" x14ac:dyDescent="0.35">
      <c r="H38" s="14"/>
    </row>
    <row r="39" spans="8:8" x14ac:dyDescent="0.35">
      <c r="H39" s="14"/>
    </row>
    <row r="40" spans="8:8" x14ac:dyDescent="0.35">
      <c r="H40" s="14"/>
    </row>
    <row r="41" spans="8:8" x14ac:dyDescent="0.35">
      <c r="H41" s="14"/>
    </row>
    <row r="42" spans="8:8" x14ac:dyDescent="0.35">
      <c r="H42" s="14"/>
    </row>
    <row r="43" spans="8:8" x14ac:dyDescent="0.35">
      <c r="H43" s="14"/>
    </row>
    <row r="44" spans="8:8" x14ac:dyDescent="0.35">
      <c r="H44" s="14"/>
    </row>
    <row r="45" spans="8:8" x14ac:dyDescent="0.35">
      <c r="H45" s="14"/>
    </row>
    <row r="46" spans="8:8" x14ac:dyDescent="0.35">
      <c r="H46" s="14"/>
    </row>
    <row r="47" spans="8:8" x14ac:dyDescent="0.35">
      <c r="H47" s="14"/>
    </row>
    <row r="48" spans="8:8" x14ac:dyDescent="0.35">
      <c r="H48" s="14"/>
    </row>
    <row r="49" spans="8:8" x14ac:dyDescent="0.35">
      <c r="H49" s="14"/>
    </row>
    <row r="50" spans="8:8" x14ac:dyDescent="0.35">
      <c r="H50" s="14"/>
    </row>
    <row r="51" spans="8:8" x14ac:dyDescent="0.35">
      <c r="H51" s="14"/>
    </row>
    <row r="52" spans="8:8" x14ac:dyDescent="0.35">
      <c r="H52" s="14"/>
    </row>
    <row r="53" spans="8:8" x14ac:dyDescent="0.35">
      <c r="H53" s="14"/>
    </row>
    <row r="54" spans="8:8" x14ac:dyDescent="0.35">
      <c r="H54" s="14"/>
    </row>
    <row r="55" spans="8:8" x14ac:dyDescent="0.35">
      <c r="H55" s="14"/>
    </row>
    <row r="56" spans="8:8" x14ac:dyDescent="0.35">
      <c r="H56" s="14"/>
    </row>
    <row r="57" spans="8:8" x14ac:dyDescent="0.35">
      <c r="H57" s="14"/>
    </row>
    <row r="58" spans="8:8" x14ac:dyDescent="0.35">
      <c r="H58" s="14"/>
    </row>
    <row r="59" spans="8:8" x14ac:dyDescent="0.35">
      <c r="H59" s="14"/>
    </row>
    <row r="60" spans="8:8" x14ac:dyDescent="0.35">
      <c r="H60" s="14"/>
    </row>
    <row r="61" spans="8:8" x14ac:dyDescent="0.35">
      <c r="H61" s="14"/>
    </row>
    <row r="62" spans="8:8" x14ac:dyDescent="0.35">
      <c r="H62" s="14"/>
    </row>
    <row r="63" spans="8:8" x14ac:dyDescent="0.35">
      <c r="H63" s="14"/>
    </row>
    <row r="64" spans="8:8" x14ac:dyDescent="0.35">
      <c r="H64" s="14"/>
    </row>
    <row r="65" spans="8:8" x14ac:dyDescent="0.35">
      <c r="H65" s="14"/>
    </row>
    <row r="66" spans="8:8" x14ac:dyDescent="0.35">
      <c r="H66" s="14"/>
    </row>
    <row r="67" spans="8:8" x14ac:dyDescent="0.35">
      <c r="H67" s="14"/>
    </row>
    <row r="68" spans="8:8" x14ac:dyDescent="0.35">
      <c r="H68" s="14"/>
    </row>
    <row r="69" spans="8:8" x14ac:dyDescent="0.35">
      <c r="H69" s="14"/>
    </row>
    <row r="70" spans="8:8" x14ac:dyDescent="0.35">
      <c r="H70" s="14"/>
    </row>
    <row r="71" spans="8:8" x14ac:dyDescent="0.35">
      <c r="H71" s="14"/>
    </row>
    <row r="72" spans="8:8" x14ac:dyDescent="0.35">
      <c r="H72" s="14"/>
    </row>
    <row r="73" spans="8:8" x14ac:dyDescent="0.35">
      <c r="H73" s="14"/>
    </row>
    <row r="74" spans="8:8" x14ac:dyDescent="0.35">
      <c r="H74" s="14"/>
    </row>
    <row r="75" spans="8:8" x14ac:dyDescent="0.35">
      <c r="H75" s="14"/>
    </row>
    <row r="76" spans="8:8" x14ac:dyDescent="0.35">
      <c r="H76" s="14"/>
    </row>
    <row r="77" spans="8:8" x14ac:dyDescent="0.35">
      <c r="H77" s="14"/>
    </row>
    <row r="78" spans="8:8" x14ac:dyDescent="0.35">
      <c r="H78" s="14"/>
    </row>
    <row r="79" spans="8:8" x14ac:dyDescent="0.35">
      <c r="H79" s="14"/>
    </row>
    <row r="80" spans="8:8" x14ac:dyDescent="0.35">
      <c r="H80" s="14"/>
    </row>
    <row r="81" spans="8:8" x14ac:dyDescent="0.35">
      <c r="H81" s="14"/>
    </row>
    <row r="82" spans="8:8" x14ac:dyDescent="0.35">
      <c r="H82" s="14"/>
    </row>
    <row r="83" spans="8:8" x14ac:dyDescent="0.35">
      <c r="H83" s="14"/>
    </row>
    <row r="84" spans="8:8" x14ac:dyDescent="0.35">
      <c r="H84" s="14"/>
    </row>
    <row r="85" spans="8:8" x14ac:dyDescent="0.35">
      <c r="H85" s="14"/>
    </row>
    <row r="86" spans="8:8" x14ac:dyDescent="0.35">
      <c r="H86" s="14"/>
    </row>
    <row r="87" spans="8:8" x14ac:dyDescent="0.35">
      <c r="H87" s="14"/>
    </row>
    <row r="88" spans="8:8" x14ac:dyDescent="0.35">
      <c r="H88" s="14"/>
    </row>
    <row r="89" spans="8:8" x14ac:dyDescent="0.35">
      <c r="H89" s="14"/>
    </row>
    <row r="90" spans="8:8" x14ac:dyDescent="0.35">
      <c r="H90" s="14"/>
    </row>
    <row r="91" spans="8:8" x14ac:dyDescent="0.35">
      <c r="H91" s="14"/>
    </row>
    <row r="92" spans="8:8" x14ac:dyDescent="0.35">
      <c r="H92" s="14"/>
    </row>
    <row r="93" spans="8:8" x14ac:dyDescent="0.35">
      <c r="H93" s="14"/>
    </row>
    <row r="94" spans="8:8" x14ac:dyDescent="0.35">
      <c r="H94" s="14"/>
    </row>
    <row r="95" spans="8:8" x14ac:dyDescent="0.35">
      <c r="H95" s="14"/>
    </row>
    <row r="96" spans="8:8" x14ac:dyDescent="0.35">
      <c r="H96" s="14"/>
    </row>
    <row r="97" spans="8:8" x14ac:dyDescent="0.35">
      <c r="H97" s="14"/>
    </row>
    <row r="98" spans="8:8" x14ac:dyDescent="0.35">
      <c r="H98" s="14"/>
    </row>
    <row r="99" spans="8:8" x14ac:dyDescent="0.35">
      <c r="H99" s="14"/>
    </row>
    <row r="100" spans="8:8" x14ac:dyDescent="0.35">
      <c r="H100" s="14"/>
    </row>
    <row r="101" spans="8:8" x14ac:dyDescent="0.35">
      <c r="H101" s="14"/>
    </row>
    <row r="102" spans="8:8" x14ac:dyDescent="0.35">
      <c r="H102" s="14"/>
    </row>
    <row r="103" spans="8:8" x14ac:dyDescent="0.35">
      <c r="H103" s="14"/>
    </row>
    <row r="104" spans="8:8" x14ac:dyDescent="0.35">
      <c r="H104" s="14"/>
    </row>
    <row r="105" spans="8:8" x14ac:dyDescent="0.35">
      <c r="H105" s="14"/>
    </row>
    <row r="106" spans="8:8" x14ac:dyDescent="0.35">
      <c r="H106" s="14"/>
    </row>
    <row r="107" spans="8:8" x14ac:dyDescent="0.35">
      <c r="H107" s="14"/>
    </row>
    <row r="108" spans="8:8" x14ac:dyDescent="0.35">
      <c r="H108" s="14"/>
    </row>
    <row r="109" spans="8:8" x14ac:dyDescent="0.35">
      <c r="H109" s="14"/>
    </row>
    <row r="110" spans="8:8" x14ac:dyDescent="0.35">
      <c r="H110" s="14"/>
    </row>
    <row r="111" spans="8:8" x14ac:dyDescent="0.35">
      <c r="H111" s="14"/>
    </row>
    <row r="112" spans="8:8" x14ac:dyDescent="0.35">
      <c r="H112" s="14"/>
    </row>
    <row r="113" spans="8:8" x14ac:dyDescent="0.35">
      <c r="H113" s="14"/>
    </row>
    <row r="114" spans="8:8" x14ac:dyDescent="0.35">
      <c r="H114" s="14"/>
    </row>
    <row r="115" spans="8:8" x14ac:dyDescent="0.35">
      <c r="H115" s="14"/>
    </row>
    <row r="116" spans="8:8" x14ac:dyDescent="0.35">
      <c r="H116" s="14"/>
    </row>
    <row r="117" spans="8:8" x14ac:dyDescent="0.35">
      <c r="H117" s="14"/>
    </row>
    <row r="118" spans="8:8" x14ac:dyDescent="0.35">
      <c r="H118" s="14"/>
    </row>
    <row r="119" spans="8:8" x14ac:dyDescent="0.35">
      <c r="H119" s="14"/>
    </row>
    <row r="120" spans="8:8" x14ac:dyDescent="0.35">
      <c r="H120" s="14"/>
    </row>
    <row r="121" spans="8:8" x14ac:dyDescent="0.35">
      <c r="H121" s="14"/>
    </row>
    <row r="122" spans="8:8" x14ac:dyDescent="0.35">
      <c r="H122" s="14"/>
    </row>
    <row r="123" spans="8:8" x14ac:dyDescent="0.35">
      <c r="H123" s="14"/>
    </row>
    <row r="124" spans="8:8" x14ac:dyDescent="0.35">
      <c r="H124" s="14"/>
    </row>
    <row r="125" spans="8:8" x14ac:dyDescent="0.35">
      <c r="H125" s="14"/>
    </row>
    <row r="126" spans="8:8" x14ac:dyDescent="0.35">
      <c r="H126" s="14"/>
    </row>
    <row r="127" spans="8:8" x14ac:dyDescent="0.35">
      <c r="H127" s="14"/>
    </row>
    <row r="128" spans="8:8" x14ac:dyDescent="0.35">
      <c r="H128" s="14"/>
    </row>
    <row r="129" spans="8:8" x14ac:dyDescent="0.35">
      <c r="H129" s="14"/>
    </row>
    <row r="130" spans="8:8" x14ac:dyDescent="0.35">
      <c r="H130" s="14"/>
    </row>
    <row r="131" spans="8:8" x14ac:dyDescent="0.35">
      <c r="H131" s="14"/>
    </row>
    <row r="132" spans="8:8" x14ac:dyDescent="0.35">
      <c r="H132" s="14"/>
    </row>
    <row r="133" spans="8:8" x14ac:dyDescent="0.35">
      <c r="H133" s="14"/>
    </row>
    <row r="134" spans="8:8" x14ac:dyDescent="0.35">
      <c r="H134" s="14"/>
    </row>
    <row r="135" spans="8:8" x14ac:dyDescent="0.35">
      <c r="H135" s="14"/>
    </row>
    <row r="136" spans="8:8" x14ac:dyDescent="0.35">
      <c r="H136" s="14"/>
    </row>
    <row r="137" spans="8:8" x14ac:dyDescent="0.35">
      <c r="H137" s="14"/>
    </row>
    <row r="138" spans="8:8" x14ac:dyDescent="0.35">
      <c r="H138" s="14"/>
    </row>
    <row r="139" spans="8:8" x14ac:dyDescent="0.35">
      <c r="H139" s="14"/>
    </row>
    <row r="140" spans="8:8" x14ac:dyDescent="0.35">
      <c r="H140" s="14"/>
    </row>
    <row r="141" spans="8:8" x14ac:dyDescent="0.35">
      <c r="H141" s="14"/>
    </row>
    <row r="142" spans="8:8" x14ac:dyDescent="0.35">
      <c r="H142" s="14"/>
    </row>
    <row r="143" spans="8:8" x14ac:dyDescent="0.35">
      <c r="H143" s="14"/>
    </row>
    <row r="144" spans="8:8" x14ac:dyDescent="0.35">
      <c r="H144" s="14"/>
    </row>
    <row r="145" spans="8:8" x14ac:dyDescent="0.35">
      <c r="H145" s="14"/>
    </row>
    <row r="146" spans="8:8" x14ac:dyDescent="0.35">
      <c r="H146" s="14"/>
    </row>
    <row r="147" spans="8:8" x14ac:dyDescent="0.35">
      <c r="H147" s="14"/>
    </row>
    <row r="148" spans="8:8" x14ac:dyDescent="0.35">
      <c r="H148" s="14"/>
    </row>
    <row r="149" spans="8:8" x14ac:dyDescent="0.35">
      <c r="H149" s="14"/>
    </row>
    <row r="150" spans="8:8" x14ac:dyDescent="0.35">
      <c r="H150" s="14"/>
    </row>
    <row r="151" spans="8:8" x14ac:dyDescent="0.35">
      <c r="H151" s="14"/>
    </row>
    <row r="152" spans="8:8" x14ac:dyDescent="0.35">
      <c r="H152" s="14"/>
    </row>
    <row r="153" spans="8:8" x14ac:dyDescent="0.35">
      <c r="H153" s="14"/>
    </row>
    <row r="154" spans="8:8" x14ac:dyDescent="0.35">
      <c r="H154" s="14"/>
    </row>
    <row r="155" spans="8:8" x14ac:dyDescent="0.35">
      <c r="H155" s="14"/>
    </row>
    <row r="156" spans="8:8" x14ac:dyDescent="0.35">
      <c r="H156" s="14"/>
    </row>
    <row r="157" spans="8:8" x14ac:dyDescent="0.35">
      <c r="H157" s="14"/>
    </row>
    <row r="158" spans="8:8" x14ac:dyDescent="0.35">
      <c r="H158" s="14"/>
    </row>
    <row r="159" spans="8:8" x14ac:dyDescent="0.35">
      <c r="H159" s="14"/>
    </row>
    <row r="160" spans="8:8" x14ac:dyDescent="0.35">
      <c r="H160" s="14"/>
    </row>
    <row r="161" spans="8:8" x14ac:dyDescent="0.35">
      <c r="H161" s="14"/>
    </row>
    <row r="162" spans="8:8" x14ac:dyDescent="0.35">
      <c r="H162" s="14"/>
    </row>
    <row r="163" spans="8:8" x14ac:dyDescent="0.35">
      <c r="H163" s="14"/>
    </row>
    <row r="164" spans="8:8" x14ac:dyDescent="0.35">
      <c r="H164" s="14"/>
    </row>
    <row r="165" spans="8:8" x14ac:dyDescent="0.35">
      <c r="H165" s="14"/>
    </row>
    <row r="166" spans="8:8" x14ac:dyDescent="0.35">
      <c r="H166" s="14"/>
    </row>
    <row r="167" spans="8:8" x14ac:dyDescent="0.35">
      <c r="H167" s="14"/>
    </row>
    <row r="168" spans="8:8" x14ac:dyDescent="0.35">
      <c r="H168" s="14"/>
    </row>
    <row r="169" spans="8:8" x14ac:dyDescent="0.35">
      <c r="H169" s="14"/>
    </row>
    <row r="170" spans="8:8" x14ac:dyDescent="0.35">
      <c r="H170" s="14"/>
    </row>
    <row r="171" spans="8:8" x14ac:dyDescent="0.35">
      <c r="H171" s="14"/>
    </row>
    <row r="172" spans="8:8" x14ac:dyDescent="0.35">
      <c r="H172" s="14"/>
    </row>
    <row r="173" spans="8:8" x14ac:dyDescent="0.35">
      <c r="H173" s="14"/>
    </row>
    <row r="174" spans="8:8" x14ac:dyDescent="0.35">
      <c r="H174" s="14"/>
    </row>
    <row r="175" spans="8:8" x14ac:dyDescent="0.35">
      <c r="H175" s="14"/>
    </row>
    <row r="176" spans="8:8" x14ac:dyDescent="0.35">
      <c r="H176" s="14"/>
    </row>
    <row r="177" spans="8:8" x14ac:dyDescent="0.35">
      <c r="H177" s="14"/>
    </row>
    <row r="178" spans="8:8" x14ac:dyDescent="0.35">
      <c r="H178" s="14"/>
    </row>
    <row r="179" spans="8:8" x14ac:dyDescent="0.35">
      <c r="H179" s="14"/>
    </row>
    <row r="180" spans="8:8" x14ac:dyDescent="0.35">
      <c r="H180" s="14"/>
    </row>
    <row r="181" spans="8:8" x14ac:dyDescent="0.35">
      <c r="H181" s="14"/>
    </row>
    <row r="182" spans="8:8" x14ac:dyDescent="0.35">
      <c r="H182" s="14"/>
    </row>
    <row r="183" spans="8:8" x14ac:dyDescent="0.35">
      <c r="H183" s="14"/>
    </row>
    <row r="184" spans="8:8" x14ac:dyDescent="0.35">
      <c r="H184" s="14"/>
    </row>
    <row r="185" spans="8:8" x14ac:dyDescent="0.35">
      <c r="H185" s="14"/>
    </row>
    <row r="186" spans="8:8" x14ac:dyDescent="0.35">
      <c r="H186" s="14"/>
    </row>
    <row r="187" spans="8:8" x14ac:dyDescent="0.35">
      <c r="H187" s="14"/>
    </row>
    <row r="188" spans="8:8" x14ac:dyDescent="0.35">
      <c r="H188" s="14"/>
    </row>
    <row r="189" spans="8:8" x14ac:dyDescent="0.35">
      <c r="H189" s="14"/>
    </row>
    <row r="190" spans="8:8" x14ac:dyDescent="0.35">
      <c r="H190" s="14"/>
    </row>
    <row r="191" spans="8:8" x14ac:dyDescent="0.35">
      <c r="H191" s="14"/>
    </row>
    <row r="192" spans="8:8" x14ac:dyDescent="0.35">
      <c r="H192" s="14"/>
    </row>
    <row r="193" spans="8:8" x14ac:dyDescent="0.35">
      <c r="H193" s="14"/>
    </row>
    <row r="194" spans="8:8" x14ac:dyDescent="0.35">
      <c r="H194" s="14"/>
    </row>
    <row r="195" spans="8:8" x14ac:dyDescent="0.35">
      <c r="H195" s="14"/>
    </row>
    <row r="196" spans="8:8" x14ac:dyDescent="0.35">
      <c r="H196" s="14"/>
    </row>
    <row r="197" spans="8:8" x14ac:dyDescent="0.35">
      <c r="H197" s="14"/>
    </row>
    <row r="198" spans="8:8" x14ac:dyDescent="0.35">
      <c r="H198" s="14"/>
    </row>
    <row r="199" spans="8:8" x14ac:dyDescent="0.35">
      <c r="H199" s="14"/>
    </row>
    <row r="200" spans="8:8" x14ac:dyDescent="0.35">
      <c r="H200" s="14"/>
    </row>
    <row r="201" spans="8:8" x14ac:dyDescent="0.35">
      <c r="H201" s="14"/>
    </row>
    <row r="202" spans="8:8" x14ac:dyDescent="0.35">
      <c r="H202" s="14"/>
    </row>
    <row r="203" spans="8:8" x14ac:dyDescent="0.35">
      <c r="H203" s="14"/>
    </row>
    <row r="204" spans="8:8" x14ac:dyDescent="0.35">
      <c r="H204" s="14"/>
    </row>
    <row r="205" spans="8:8" x14ac:dyDescent="0.35">
      <c r="H205" s="14"/>
    </row>
    <row r="206" spans="8:8" x14ac:dyDescent="0.35">
      <c r="H206" s="14"/>
    </row>
    <row r="207" spans="8:8" x14ac:dyDescent="0.35">
      <c r="H207" s="14"/>
    </row>
    <row r="208" spans="8:8" x14ac:dyDescent="0.35">
      <c r="H208" s="14"/>
    </row>
    <row r="209" spans="8:8" x14ac:dyDescent="0.35">
      <c r="H209" s="14"/>
    </row>
    <row r="210" spans="8:8" x14ac:dyDescent="0.35">
      <c r="H210" s="14"/>
    </row>
    <row r="211" spans="8:8" x14ac:dyDescent="0.35">
      <c r="H211" s="14"/>
    </row>
    <row r="212" spans="8:8" x14ac:dyDescent="0.35">
      <c r="H212" s="14"/>
    </row>
    <row r="213" spans="8:8" x14ac:dyDescent="0.35">
      <c r="H213" s="14"/>
    </row>
    <row r="214" spans="8:8" x14ac:dyDescent="0.35">
      <c r="H214" s="14"/>
    </row>
    <row r="215" spans="8:8" x14ac:dyDescent="0.35">
      <c r="H215" s="14"/>
    </row>
    <row r="216" spans="8:8" x14ac:dyDescent="0.35">
      <c r="H216" s="14"/>
    </row>
    <row r="217" spans="8:8" x14ac:dyDescent="0.35">
      <c r="H217" s="14"/>
    </row>
    <row r="218" spans="8:8" x14ac:dyDescent="0.35">
      <c r="H218" s="14"/>
    </row>
    <row r="219" spans="8:8" x14ac:dyDescent="0.35">
      <c r="H219" s="14"/>
    </row>
    <row r="220" spans="8:8" x14ac:dyDescent="0.35">
      <c r="H220" s="14"/>
    </row>
    <row r="221" spans="8:8" x14ac:dyDescent="0.35">
      <c r="H221" s="14"/>
    </row>
    <row r="222" spans="8:8" x14ac:dyDescent="0.35">
      <c r="H222" s="14"/>
    </row>
    <row r="223" spans="8:8" x14ac:dyDescent="0.35">
      <c r="H223" s="14"/>
    </row>
    <row r="224" spans="8:8" x14ac:dyDescent="0.35">
      <c r="H224" s="14"/>
    </row>
    <row r="225" spans="8:8" x14ac:dyDescent="0.35">
      <c r="H225" s="14"/>
    </row>
    <row r="226" spans="8:8" x14ac:dyDescent="0.35">
      <c r="H226" s="14"/>
    </row>
    <row r="227" spans="8:8" x14ac:dyDescent="0.35">
      <c r="H227" s="14"/>
    </row>
    <row r="228" spans="8:8" x14ac:dyDescent="0.35">
      <c r="H228" s="14"/>
    </row>
    <row r="229" spans="8:8" x14ac:dyDescent="0.35">
      <c r="H229" s="14"/>
    </row>
    <row r="230" spans="8:8" x14ac:dyDescent="0.35">
      <c r="H230" s="14"/>
    </row>
    <row r="231" spans="8:8" x14ac:dyDescent="0.35">
      <c r="H231" s="14"/>
    </row>
    <row r="232" spans="8:8" x14ac:dyDescent="0.35">
      <c r="H232" s="14"/>
    </row>
    <row r="233" spans="8:8" x14ac:dyDescent="0.35">
      <c r="H233" s="14"/>
    </row>
    <row r="234" spans="8:8" x14ac:dyDescent="0.35">
      <c r="H234" s="14"/>
    </row>
    <row r="235" spans="8:8" x14ac:dyDescent="0.35">
      <c r="H235" s="14"/>
    </row>
    <row r="236" spans="8:8" x14ac:dyDescent="0.35">
      <c r="H236" s="14"/>
    </row>
    <row r="237" spans="8:8" x14ac:dyDescent="0.35">
      <c r="H237" s="14"/>
    </row>
    <row r="238" spans="8:8" x14ac:dyDescent="0.35">
      <c r="H238" s="14"/>
    </row>
    <row r="239" spans="8:8" x14ac:dyDescent="0.35">
      <c r="H239" s="14"/>
    </row>
    <row r="240" spans="8:8" x14ac:dyDescent="0.35">
      <c r="H240" s="14"/>
    </row>
    <row r="241" spans="8:8" x14ac:dyDescent="0.35">
      <c r="H241" s="14"/>
    </row>
    <row r="242" spans="8:8" x14ac:dyDescent="0.35">
      <c r="H242" s="14"/>
    </row>
    <row r="243" spans="8:8" x14ac:dyDescent="0.35">
      <c r="H243" s="14"/>
    </row>
    <row r="244" spans="8:8" x14ac:dyDescent="0.35">
      <c r="H244" s="14"/>
    </row>
    <row r="245" spans="8:8" x14ac:dyDescent="0.35">
      <c r="H245" s="14"/>
    </row>
    <row r="246" spans="8:8" x14ac:dyDescent="0.35">
      <c r="H246" s="14"/>
    </row>
    <row r="247" spans="8:8" x14ac:dyDescent="0.35">
      <c r="H247" s="14"/>
    </row>
    <row r="248" spans="8:8" x14ac:dyDescent="0.35">
      <c r="H248" s="14"/>
    </row>
    <row r="249" spans="8:8" x14ac:dyDescent="0.35">
      <c r="H249" s="14"/>
    </row>
    <row r="250" spans="8:8" x14ac:dyDescent="0.35">
      <c r="H250" s="14"/>
    </row>
    <row r="251" spans="8:8" x14ac:dyDescent="0.35">
      <c r="H251" s="14"/>
    </row>
    <row r="252" spans="8:8" x14ac:dyDescent="0.35">
      <c r="H252" s="14"/>
    </row>
    <row r="253" spans="8:8" x14ac:dyDescent="0.35">
      <c r="H253" s="14"/>
    </row>
    <row r="254" spans="8:8" x14ac:dyDescent="0.35">
      <c r="H254" s="14"/>
    </row>
    <row r="255" spans="8:8" x14ac:dyDescent="0.35">
      <c r="H255" s="14"/>
    </row>
    <row r="256" spans="8:8" x14ac:dyDescent="0.35">
      <c r="H256" s="14"/>
    </row>
    <row r="257" spans="8:8" x14ac:dyDescent="0.35">
      <c r="H257" s="14"/>
    </row>
    <row r="258" spans="8:8" x14ac:dyDescent="0.35">
      <c r="H258" s="14"/>
    </row>
    <row r="259" spans="8:8" x14ac:dyDescent="0.35">
      <c r="H259" s="14"/>
    </row>
    <row r="260" spans="8:8" x14ac:dyDescent="0.35">
      <c r="H260" s="14"/>
    </row>
    <row r="261" spans="8:8" x14ac:dyDescent="0.35">
      <c r="H261" s="14"/>
    </row>
    <row r="262" spans="8:8" x14ac:dyDescent="0.35">
      <c r="H262" s="14"/>
    </row>
    <row r="263" spans="8:8" x14ac:dyDescent="0.35">
      <c r="H263" s="14"/>
    </row>
    <row r="264" spans="8:8" x14ac:dyDescent="0.35">
      <c r="H264" s="14"/>
    </row>
    <row r="265" spans="8:8" x14ac:dyDescent="0.35">
      <c r="H265" s="14"/>
    </row>
    <row r="266" spans="8:8" x14ac:dyDescent="0.35">
      <c r="H266" s="14"/>
    </row>
    <row r="267" spans="8:8" x14ac:dyDescent="0.35">
      <c r="H267" s="14"/>
    </row>
    <row r="268" spans="8:8" x14ac:dyDescent="0.35">
      <c r="H268" s="14"/>
    </row>
    <row r="269" spans="8:8" x14ac:dyDescent="0.35">
      <c r="H269" s="14"/>
    </row>
    <row r="270" spans="8:8" x14ac:dyDescent="0.35">
      <c r="H270" s="14"/>
    </row>
    <row r="271" spans="8:8" x14ac:dyDescent="0.35">
      <c r="H271" s="14"/>
    </row>
    <row r="272" spans="8:8" x14ac:dyDescent="0.35">
      <c r="H272" s="14"/>
    </row>
    <row r="273" spans="8:8" x14ac:dyDescent="0.35">
      <c r="H273" s="14"/>
    </row>
    <row r="274" spans="8:8" x14ac:dyDescent="0.35">
      <c r="H274" s="14"/>
    </row>
    <row r="275" spans="8:8" x14ac:dyDescent="0.35">
      <c r="H275" s="14"/>
    </row>
    <row r="276" spans="8:8" x14ac:dyDescent="0.35">
      <c r="H276" s="14"/>
    </row>
    <row r="277" spans="8:8" x14ac:dyDescent="0.35">
      <c r="H277" s="14"/>
    </row>
    <row r="278" spans="8:8" x14ac:dyDescent="0.35">
      <c r="H278" s="14"/>
    </row>
    <row r="279" spans="8:8" x14ac:dyDescent="0.35">
      <c r="H279" s="14"/>
    </row>
    <row r="280" spans="8:8" x14ac:dyDescent="0.35">
      <c r="H280" s="14"/>
    </row>
    <row r="281" spans="8:8" x14ac:dyDescent="0.35">
      <c r="H281" s="14"/>
    </row>
    <row r="282" spans="8:8" x14ac:dyDescent="0.35">
      <c r="H282" s="14"/>
    </row>
    <row r="283" spans="8:8" x14ac:dyDescent="0.35">
      <c r="H283" s="14"/>
    </row>
    <row r="284" spans="8:8" x14ac:dyDescent="0.35">
      <c r="H284" s="14"/>
    </row>
    <row r="285" spans="8:8" x14ac:dyDescent="0.35">
      <c r="H285" s="14"/>
    </row>
    <row r="286" spans="8:8" x14ac:dyDescent="0.35">
      <c r="H286" s="14"/>
    </row>
    <row r="287" spans="8:8" x14ac:dyDescent="0.35">
      <c r="H287" s="14"/>
    </row>
    <row r="288" spans="8:8" x14ac:dyDescent="0.35">
      <c r="H288" s="14"/>
    </row>
    <row r="289" spans="8:8" x14ac:dyDescent="0.35">
      <c r="H289" s="14"/>
    </row>
    <row r="290" spans="8:8" x14ac:dyDescent="0.35">
      <c r="H290" s="14"/>
    </row>
    <row r="291" spans="8:8" x14ac:dyDescent="0.35">
      <c r="H291" s="14"/>
    </row>
    <row r="292" spans="8:8" x14ac:dyDescent="0.35">
      <c r="H292" s="14"/>
    </row>
    <row r="293" spans="8:8" x14ac:dyDescent="0.35">
      <c r="H293" s="14"/>
    </row>
    <row r="294" spans="8:8" x14ac:dyDescent="0.35">
      <c r="H294" s="14"/>
    </row>
    <row r="295" spans="8:8" x14ac:dyDescent="0.35">
      <c r="H295" s="14"/>
    </row>
    <row r="296" spans="8:8" x14ac:dyDescent="0.35">
      <c r="H296" s="14"/>
    </row>
    <row r="297" spans="8:8" x14ac:dyDescent="0.35">
      <c r="H297" s="14"/>
    </row>
    <row r="298" spans="8:8" x14ac:dyDescent="0.35">
      <c r="H298" s="14"/>
    </row>
    <row r="299" spans="8:8" x14ac:dyDescent="0.35">
      <c r="H299" s="14"/>
    </row>
    <row r="300" spans="8:8" x14ac:dyDescent="0.35">
      <c r="H300" s="14"/>
    </row>
    <row r="301" spans="8:8" x14ac:dyDescent="0.35">
      <c r="H301" s="14"/>
    </row>
    <row r="302" spans="8:8" x14ac:dyDescent="0.35">
      <c r="H302" s="14"/>
    </row>
    <row r="303" spans="8:8" x14ac:dyDescent="0.35">
      <c r="H303" s="14"/>
    </row>
    <row r="304" spans="8:8" x14ac:dyDescent="0.35">
      <c r="H304" s="14"/>
    </row>
    <row r="305" spans="8:8" x14ac:dyDescent="0.35">
      <c r="H305" s="14"/>
    </row>
    <row r="306" spans="8:8" x14ac:dyDescent="0.35">
      <c r="H306" s="14"/>
    </row>
    <row r="307" spans="8:8" x14ac:dyDescent="0.35">
      <c r="H307" s="14"/>
    </row>
    <row r="308" spans="8:8" x14ac:dyDescent="0.35">
      <c r="H308" s="14"/>
    </row>
    <row r="309" spans="8:8" x14ac:dyDescent="0.35">
      <c r="H309" s="14"/>
    </row>
    <row r="310" spans="8:8" x14ac:dyDescent="0.35">
      <c r="H310" s="14"/>
    </row>
    <row r="311" spans="8:8" x14ac:dyDescent="0.35">
      <c r="H311" s="14"/>
    </row>
    <row r="312" spans="8:8" x14ac:dyDescent="0.35">
      <c r="H312" s="14"/>
    </row>
    <row r="313" spans="8:8" x14ac:dyDescent="0.35">
      <c r="H313" s="14"/>
    </row>
    <row r="314" spans="8:8" x14ac:dyDescent="0.35">
      <c r="H314" s="14"/>
    </row>
    <row r="315" spans="8:8" x14ac:dyDescent="0.35">
      <c r="H315" s="14"/>
    </row>
    <row r="316" spans="8:8" x14ac:dyDescent="0.35">
      <c r="H316" s="14"/>
    </row>
    <row r="317" spans="8:8" x14ac:dyDescent="0.35">
      <c r="H317" s="14"/>
    </row>
    <row r="318" spans="8:8" x14ac:dyDescent="0.35">
      <c r="H318" s="14"/>
    </row>
    <row r="319" spans="8:8" x14ac:dyDescent="0.35">
      <c r="H319" s="14"/>
    </row>
    <row r="320" spans="8:8" x14ac:dyDescent="0.35">
      <c r="H320" s="14"/>
    </row>
    <row r="321" spans="8:8" x14ac:dyDescent="0.35">
      <c r="H321" s="14"/>
    </row>
    <row r="322" spans="8:8" x14ac:dyDescent="0.35">
      <c r="H322" s="14"/>
    </row>
    <row r="323" spans="8:8" x14ac:dyDescent="0.35">
      <c r="H323" s="14"/>
    </row>
    <row r="324" spans="8:8" x14ac:dyDescent="0.35">
      <c r="H324" s="14"/>
    </row>
    <row r="325" spans="8:8" x14ac:dyDescent="0.35">
      <c r="H325" s="14"/>
    </row>
    <row r="326" spans="8:8" x14ac:dyDescent="0.35">
      <c r="H326" s="14"/>
    </row>
    <row r="327" spans="8:8" x14ac:dyDescent="0.35">
      <c r="H327" s="14"/>
    </row>
    <row r="328" spans="8:8" x14ac:dyDescent="0.35">
      <c r="H328" s="14"/>
    </row>
    <row r="329" spans="8:8" x14ac:dyDescent="0.35">
      <c r="H329" s="14"/>
    </row>
    <row r="330" spans="8:8" x14ac:dyDescent="0.35">
      <c r="H330" s="14"/>
    </row>
    <row r="331" spans="8:8" x14ac:dyDescent="0.35">
      <c r="H331" s="14"/>
    </row>
    <row r="332" spans="8:8" x14ac:dyDescent="0.35">
      <c r="H332" s="14"/>
    </row>
    <row r="333" spans="8:8" x14ac:dyDescent="0.35">
      <c r="H333" s="14"/>
    </row>
    <row r="334" spans="8:8" x14ac:dyDescent="0.35">
      <c r="H334" s="14"/>
    </row>
    <row r="335" spans="8:8" x14ac:dyDescent="0.35">
      <c r="H335" s="14"/>
    </row>
    <row r="336" spans="8:8" x14ac:dyDescent="0.35">
      <c r="H336" s="14"/>
    </row>
    <row r="337" spans="8:8" x14ac:dyDescent="0.35">
      <c r="H337" s="14"/>
    </row>
    <row r="338" spans="8:8" x14ac:dyDescent="0.35">
      <c r="H338" s="14"/>
    </row>
    <row r="339" spans="8:8" x14ac:dyDescent="0.35">
      <c r="H339" s="14"/>
    </row>
    <row r="340" spans="8:8" x14ac:dyDescent="0.35">
      <c r="H340" s="14"/>
    </row>
    <row r="341" spans="8:8" x14ac:dyDescent="0.35">
      <c r="H341" s="14"/>
    </row>
    <row r="342" spans="8:8" x14ac:dyDescent="0.35">
      <c r="H342" s="14"/>
    </row>
    <row r="343" spans="8:8" x14ac:dyDescent="0.35">
      <c r="H343" s="14"/>
    </row>
    <row r="344" spans="8:8" x14ac:dyDescent="0.35">
      <c r="H344" s="14"/>
    </row>
    <row r="345" spans="8:8" x14ac:dyDescent="0.35">
      <c r="H345" s="14"/>
    </row>
    <row r="346" spans="8:8" x14ac:dyDescent="0.35">
      <c r="H346" s="14"/>
    </row>
    <row r="347" spans="8:8" x14ac:dyDescent="0.35">
      <c r="H347" s="14"/>
    </row>
    <row r="348" spans="8:8" x14ac:dyDescent="0.35">
      <c r="H348" s="14"/>
    </row>
    <row r="349" spans="8:8" x14ac:dyDescent="0.35">
      <c r="H349" s="14"/>
    </row>
    <row r="350" spans="8:8" x14ac:dyDescent="0.35">
      <c r="H350" s="14"/>
    </row>
    <row r="351" spans="8:8" x14ac:dyDescent="0.35">
      <c r="H351" s="14"/>
    </row>
    <row r="352" spans="8:8" x14ac:dyDescent="0.35">
      <c r="H352" s="14"/>
    </row>
    <row r="353" spans="8:8" x14ac:dyDescent="0.35">
      <c r="H353" s="14"/>
    </row>
    <row r="354" spans="8:8" x14ac:dyDescent="0.35">
      <c r="H354" s="14"/>
    </row>
    <row r="355" spans="8:8" x14ac:dyDescent="0.35">
      <c r="H355" s="14"/>
    </row>
    <row r="356" spans="8:8" x14ac:dyDescent="0.35">
      <c r="H356" s="14"/>
    </row>
    <row r="357" spans="8:8" x14ac:dyDescent="0.35">
      <c r="H357" s="14"/>
    </row>
    <row r="358" spans="8:8" x14ac:dyDescent="0.35">
      <c r="H358" s="14"/>
    </row>
    <row r="359" spans="8:8" x14ac:dyDescent="0.35">
      <c r="H359" s="14"/>
    </row>
    <row r="360" spans="8:8" x14ac:dyDescent="0.35">
      <c r="H360" s="14"/>
    </row>
    <row r="361" spans="8:8" x14ac:dyDescent="0.35">
      <c r="H361" s="14"/>
    </row>
    <row r="362" spans="8:8" x14ac:dyDescent="0.35">
      <c r="H362" s="14"/>
    </row>
    <row r="363" spans="8:8" x14ac:dyDescent="0.35">
      <c r="H363" s="14"/>
    </row>
    <row r="364" spans="8:8" x14ac:dyDescent="0.35">
      <c r="H364" s="14"/>
    </row>
    <row r="365" spans="8:8" x14ac:dyDescent="0.35">
      <c r="H365" s="14"/>
    </row>
    <row r="366" spans="8:8" x14ac:dyDescent="0.35">
      <c r="H366" s="14"/>
    </row>
    <row r="367" spans="8:8" x14ac:dyDescent="0.35">
      <c r="H367" s="14"/>
    </row>
    <row r="368" spans="8:8" x14ac:dyDescent="0.35">
      <c r="H368" s="14"/>
    </row>
    <row r="369" spans="8:8" x14ac:dyDescent="0.35">
      <c r="H369" s="14"/>
    </row>
    <row r="370" spans="8:8" x14ac:dyDescent="0.35">
      <c r="H370" s="14"/>
    </row>
    <row r="371" spans="8:8" x14ac:dyDescent="0.35">
      <c r="H371" s="14"/>
    </row>
    <row r="372" spans="8:8" x14ac:dyDescent="0.35">
      <c r="H372" s="14"/>
    </row>
    <row r="373" spans="8:8" x14ac:dyDescent="0.35">
      <c r="H373" s="14"/>
    </row>
    <row r="374" spans="8:8" x14ac:dyDescent="0.35">
      <c r="H374" s="14"/>
    </row>
    <row r="375" spans="8:8" x14ac:dyDescent="0.35">
      <c r="H375" s="14"/>
    </row>
    <row r="376" spans="8:8" x14ac:dyDescent="0.35">
      <c r="H376" s="14"/>
    </row>
    <row r="377" spans="8:8" x14ac:dyDescent="0.35">
      <c r="H377" s="14"/>
    </row>
    <row r="378" spans="8:8" x14ac:dyDescent="0.35">
      <c r="H378" s="14"/>
    </row>
    <row r="379" spans="8:8" x14ac:dyDescent="0.35">
      <c r="H379" s="14"/>
    </row>
    <row r="380" spans="8:8" x14ac:dyDescent="0.35">
      <c r="H380" s="14"/>
    </row>
    <row r="381" spans="8:8" x14ac:dyDescent="0.35">
      <c r="H381" s="14"/>
    </row>
    <row r="382" spans="8:8" x14ac:dyDescent="0.35">
      <c r="H382" s="14"/>
    </row>
    <row r="383" spans="8:8" x14ac:dyDescent="0.35">
      <c r="H383" s="14"/>
    </row>
    <row r="384" spans="8:8" x14ac:dyDescent="0.35">
      <c r="H384" s="14"/>
    </row>
    <row r="385" spans="8:8" x14ac:dyDescent="0.35">
      <c r="H385" s="14"/>
    </row>
    <row r="386" spans="8:8" x14ac:dyDescent="0.35">
      <c r="H386" s="14"/>
    </row>
    <row r="387" spans="8:8" x14ac:dyDescent="0.35">
      <c r="H387" s="14"/>
    </row>
    <row r="388" spans="8:8" x14ac:dyDescent="0.35">
      <c r="H388" s="14"/>
    </row>
    <row r="389" spans="8:8" x14ac:dyDescent="0.35">
      <c r="H389" s="14"/>
    </row>
    <row r="390" spans="8:8" x14ac:dyDescent="0.35">
      <c r="H390" s="14"/>
    </row>
    <row r="391" spans="8:8" x14ac:dyDescent="0.35">
      <c r="H391" s="14"/>
    </row>
    <row r="392" spans="8:8" x14ac:dyDescent="0.35">
      <c r="H392" s="14"/>
    </row>
    <row r="393" spans="8:8" x14ac:dyDescent="0.35">
      <c r="H393" s="14"/>
    </row>
    <row r="394" spans="8:8" x14ac:dyDescent="0.35">
      <c r="H394" s="14"/>
    </row>
    <row r="395" spans="8:8" x14ac:dyDescent="0.35">
      <c r="H395" s="14"/>
    </row>
    <row r="396" spans="8:8" x14ac:dyDescent="0.35">
      <c r="H396" s="14"/>
    </row>
    <row r="397" spans="8:8" x14ac:dyDescent="0.35">
      <c r="H397" s="14"/>
    </row>
    <row r="398" spans="8:8" x14ac:dyDescent="0.35">
      <c r="H398" s="14"/>
    </row>
    <row r="399" spans="8:8" x14ac:dyDescent="0.35">
      <c r="H399" s="14"/>
    </row>
    <row r="400" spans="8:8" x14ac:dyDescent="0.35">
      <c r="H400" s="14"/>
    </row>
    <row r="401" spans="8:8" x14ac:dyDescent="0.35">
      <c r="H401" s="14"/>
    </row>
    <row r="402" spans="8:8" x14ac:dyDescent="0.35">
      <c r="H402" s="14"/>
    </row>
    <row r="403" spans="8:8" x14ac:dyDescent="0.35">
      <c r="H403" s="14"/>
    </row>
    <row r="404" spans="8:8" x14ac:dyDescent="0.35">
      <c r="H404" s="14"/>
    </row>
    <row r="405" spans="8:8" x14ac:dyDescent="0.35">
      <c r="H405" s="14"/>
    </row>
    <row r="406" spans="8:8" x14ac:dyDescent="0.35">
      <c r="H406" s="14"/>
    </row>
    <row r="407" spans="8:8" x14ac:dyDescent="0.35">
      <c r="H407" s="14"/>
    </row>
    <row r="408" spans="8:8" x14ac:dyDescent="0.35">
      <c r="H408" s="14"/>
    </row>
    <row r="409" spans="8:8" x14ac:dyDescent="0.35">
      <c r="H409" s="14"/>
    </row>
    <row r="410" spans="8:8" x14ac:dyDescent="0.35">
      <c r="H410" s="14"/>
    </row>
    <row r="411" spans="8:8" x14ac:dyDescent="0.35">
      <c r="H411" s="14"/>
    </row>
    <row r="412" spans="8:8" x14ac:dyDescent="0.35">
      <c r="H412" s="14"/>
    </row>
    <row r="413" spans="8:8" x14ac:dyDescent="0.35">
      <c r="H413" s="14"/>
    </row>
    <row r="414" spans="8:8" x14ac:dyDescent="0.35">
      <c r="H414" s="14"/>
    </row>
    <row r="415" spans="8:8" x14ac:dyDescent="0.35">
      <c r="H415" s="14"/>
    </row>
    <row r="416" spans="8:8" x14ac:dyDescent="0.35">
      <c r="H416" s="14"/>
    </row>
    <row r="417" spans="8:8" x14ac:dyDescent="0.35">
      <c r="H417" s="14"/>
    </row>
    <row r="418" spans="8:8" x14ac:dyDescent="0.35">
      <c r="H418" s="14"/>
    </row>
    <row r="419" spans="8:8" x14ac:dyDescent="0.35">
      <c r="H419" s="14"/>
    </row>
    <row r="420" spans="8:8" x14ac:dyDescent="0.35">
      <c r="H420" s="14"/>
    </row>
    <row r="421" spans="8:8" x14ac:dyDescent="0.35">
      <c r="H421" s="14"/>
    </row>
    <row r="422" spans="8:8" x14ac:dyDescent="0.35">
      <c r="H422" s="14"/>
    </row>
    <row r="423" spans="8:8" x14ac:dyDescent="0.35">
      <c r="H423" s="14"/>
    </row>
    <row r="424" spans="8:8" x14ac:dyDescent="0.35">
      <c r="H424" s="14"/>
    </row>
    <row r="425" spans="8:8" x14ac:dyDescent="0.35">
      <c r="H425" s="14"/>
    </row>
    <row r="426" spans="8:8" x14ac:dyDescent="0.35">
      <c r="H426" s="14"/>
    </row>
    <row r="427" spans="8:8" x14ac:dyDescent="0.35">
      <c r="H427" s="14"/>
    </row>
    <row r="428" spans="8:8" x14ac:dyDescent="0.35">
      <c r="H428" s="14"/>
    </row>
    <row r="429" spans="8:8" x14ac:dyDescent="0.35">
      <c r="H429" s="14"/>
    </row>
    <row r="430" spans="8:8" x14ac:dyDescent="0.35">
      <c r="H430" s="14"/>
    </row>
    <row r="431" spans="8:8" x14ac:dyDescent="0.35">
      <c r="H431" s="14"/>
    </row>
    <row r="432" spans="8:8" x14ac:dyDescent="0.35">
      <c r="H432" s="14"/>
    </row>
    <row r="433" spans="8:8" x14ac:dyDescent="0.35">
      <c r="H433" s="14"/>
    </row>
    <row r="434" spans="8:8" x14ac:dyDescent="0.35">
      <c r="H434" s="14"/>
    </row>
    <row r="435" spans="8:8" x14ac:dyDescent="0.35">
      <c r="H435" s="14"/>
    </row>
    <row r="436" spans="8:8" x14ac:dyDescent="0.35">
      <c r="H436" s="14"/>
    </row>
    <row r="437" spans="8:8" x14ac:dyDescent="0.35">
      <c r="H437" s="14"/>
    </row>
    <row r="438" spans="8:8" x14ac:dyDescent="0.35">
      <c r="H438" s="14"/>
    </row>
    <row r="439" spans="8:8" x14ac:dyDescent="0.35">
      <c r="H439" s="14"/>
    </row>
    <row r="440" spans="8:8" x14ac:dyDescent="0.35">
      <c r="H440" s="14"/>
    </row>
    <row r="441" spans="8:8" x14ac:dyDescent="0.35">
      <c r="H441" s="14"/>
    </row>
    <row r="442" spans="8:8" x14ac:dyDescent="0.35">
      <c r="H442" s="14"/>
    </row>
    <row r="443" spans="8:8" x14ac:dyDescent="0.35">
      <c r="H443" s="14"/>
    </row>
    <row r="444" spans="8:8" x14ac:dyDescent="0.35">
      <c r="H444" s="14"/>
    </row>
    <row r="445" spans="8:8" x14ac:dyDescent="0.35">
      <c r="H445" s="14"/>
    </row>
    <row r="446" spans="8:8" x14ac:dyDescent="0.35">
      <c r="H446" s="14"/>
    </row>
    <row r="447" spans="8:8" x14ac:dyDescent="0.35">
      <c r="H447" s="14"/>
    </row>
    <row r="448" spans="8:8" x14ac:dyDescent="0.35">
      <c r="H448" s="14"/>
    </row>
    <row r="449" spans="8:8" x14ac:dyDescent="0.35">
      <c r="H449" s="14"/>
    </row>
    <row r="450" spans="8:8" x14ac:dyDescent="0.35">
      <c r="H450" s="14"/>
    </row>
    <row r="451" spans="8:8" x14ac:dyDescent="0.35">
      <c r="H451" s="14"/>
    </row>
    <row r="452" spans="8:8" x14ac:dyDescent="0.35">
      <c r="H452" s="14"/>
    </row>
    <row r="453" spans="8:8" x14ac:dyDescent="0.35">
      <c r="H453" s="14"/>
    </row>
    <row r="454" spans="8:8" x14ac:dyDescent="0.35">
      <c r="H454" s="14"/>
    </row>
    <row r="455" spans="8:8" x14ac:dyDescent="0.35">
      <c r="H455" s="14"/>
    </row>
    <row r="456" spans="8:8" x14ac:dyDescent="0.35">
      <c r="H456" s="14"/>
    </row>
    <row r="457" spans="8:8" x14ac:dyDescent="0.35">
      <c r="H457" s="14"/>
    </row>
    <row r="458" spans="8:8" x14ac:dyDescent="0.35">
      <c r="H458" s="14"/>
    </row>
    <row r="459" spans="8:8" x14ac:dyDescent="0.35">
      <c r="H459" s="14"/>
    </row>
    <row r="460" spans="8:8" x14ac:dyDescent="0.35">
      <c r="H460" s="14"/>
    </row>
    <row r="461" spans="8:8" x14ac:dyDescent="0.35">
      <c r="H461" s="14"/>
    </row>
    <row r="462" spans="8:8" x14ac:dyDescent="0.35">
      <c r="H462" s="14"/>
    </row>
    <row r="463" spans="8:8" x14ac:dyDescent="0.35">
      <c r="H463" s="14"/>
    </row>
    <row r="464" spans="8:8" x14ac:dyDescent="0.35">
      <c r="H464" s="14"/>
    </row>
    <row r="465" spans="8:8" x14ac:dyDescent="0.35">
      <c r="H465" s="14"/>
    </row>
    <row r="466" spans="8:8" x14ac:dyDescent="0.35">
      <c r="H466" s="14"/>
    </row>
    <row r="467" spans="8:8" x14ac:dyDescent="0.35">
      <c r="H467" s="14"/>
    </row>
    <row r="468" spans="8:8" x14ac:dyDescent="0.35">
      <c r="H468" s="14"/>
    </row>
    <row r="469" spans="8:8" x14ac:dyDescent="0.35">
      <c r="H469" s="14"/>
    </row>
    <row r="470" spans="8:8" x14ac:dyDescent="0.35">
      <c r="H470" s="14"/>
    </row>
    <row r="471" spans="8:8" x14ac:dyDescent="0.35">
      <c r="H471" s="14"/>
    </row>
    <row r="472" spans="8:8" x14ac:dyDescent="0.35">
      <c r="H472" s="14"/>
    </row>
    <row r="473" spans="8:8" x14ac:dyDescent="0.35">
      <c r="H473" s="14"/>
    </row>
    <row r="474" spans="8:8" x14ac:dyDescent="0.35">
      <c r="H474" s="14"/>
    </row>
    <row r="475" spans="8:8" x14ac:dyDescent="0.35">
      <c r="H475" s="14"/>
    </row>
    <row r="476" spans="8:8" x14ac:dyDescent="0.35">
      <c r="H476" s="14"/>
    </row>
    <row r="477" spans="8:8" x14ac:dyDescent="0.35">
      <c r="H477" s="14"/>
    </row>
    <row r="478" spans="8:8" x14ac:dyDescent="0.35">
      <c r="H478" s="14"/>
    </row>
    <row r="479" spans="8:8" x14ac:dyDescent="0.35">
      <c r="H479" s="14"/>
    </row>
    <row r="480" spans="8:8" x14ac:dyDescent="0.35">
      <c r="H480" s="14"/>
    </row>
    <row r="481" spans="8:8" x14ac:dyDescent="0.35">
      <c r="H481" s="14"/>
    </row>
    <row r="482" spans="8:8" x14ac:dyDescent="0.35">
      <c r="H482" s="14"/>
    </row>
    <row r="483" spans="8:8" x14ac:dyDescent="0.35">
      <c r="H483" s="14"/>
    </row>
    <row r="484" spans="8:8" x14ac:dyDescent="0.35">
      <c r="H484" s="14"/>
    </row>
    <row r="485" spans="8:8" x14ac:dyDescent="0.35">
      <c r="H485" s="14"/>
    </row>
    <row r="486" spans="8:8" x14ac:dyDescent="0.35">
      <c r="H486" s="14"/>
    </row>
    <row r="487" spans="8:8" x14ac:dyDescent="0.35">
      <c r="H487" s="14"/>
    </row>
    <row r="488" spans="8:8" x14ac:dyDescent="0.35">
      <c r="H488" s="14"/>
    </row>
    <row r="489" spans="8:8" x14ac:dyDescent="0.35">
      <c r="H489" s="14"/>
    </row>
    <row r="490" spans="8:8" x14ac:dyDescent="0.35">
      <c r="H490" s="14"/>
    </row>
    <row r="491" spans="8:8" x14ac:dyDescent="0.35">
      <c r="H491" s="14"/>
    </row>
    <row r="492" spans="8:8" x14ac:dyDescent="0.35">
      <c r="H492" s="14"/>
    </row>
    <row r="493" spans="8:8" x14ac:dyDescent="0.35">
      <c r="H493" s="14"/>
    </row>
    <row r="494" spans="8:8" x14ac:dyDescent="0.35">
      <c r="H494" s="14"/>
    </row>
    <row r="495" spans="8:8" x14ac:dyDescent="0.35">
      <c r="H495" s="14"/>
    </row>
    <row r="496" spans="8:8" x14ac:dyDescent="0.35">
      <c r="H496" s="14"/>
    </row>
    <row r="497" spans="8:8" x14ac:dyDescent="0.35">
      <c r="H497" s="14"/>
    </row>
    <row r="498" spans="8:8" x14ac:dyDescent="0.35">
      <c r="H498" s="14"/>
    </row>
    <row r="499" spans="8:8" x14ac:dyDescent="0.35">
      <c r="H499" s="14"/>
    </row>
    <row r="500" spans="8:8" x14ac:dyDescent="0.35">
      <c r="H500" s="14"/>
    </row>
    <row r="501" spans="8:8" x14ac:dyDescent="0.35">
      <c r="H501" s="14"/>
    </row>
    <row r="502" spans="8:8" x14ac:dyDescent="0.35">
      <c r="H502" s="14"/>
    </row>
    <row r="503" spans="8:8" x14ac:dyDescent="0.35">
      <c r="H503" s="14"/>
    </row>
    <row r="504" spans="8:8" x14ac:dyDescent="0.35">
      <c r="H504" s="14"/>
    </row>
    <row r="505" spans="8:8" x14ac:dyDescent="0.35">
      <c r="H505" s="14"/>
    </row>
    <row r="506" spans="8:8" x14ac:dyDescent="0.35">
      <c r="H506" s="14"/>
    </row>
    <row r="507" spans="8:8" x14ac:dyDescent="0.35">
      <c r="H507" s="14"/>
    </row>
    <row r="508" spans="8:8" x14ac:dyDescent="0.35">
      <c r="H508" s="14"/>
    </row>
    <row r="509" spans="8:8" x14ac:dyDescent="0.35">
      <c r="H509" s="14"/>
    </row>
    <row r="510" spans="8:8" x14ac:dyDescent="0.35">
      <c r="H510" s="14"/>
    </row>
    <row r="511" spans="8:8" x14ac:dyDescent="0.35">
      <c r="H511" s="14"/>
    </row>
    <row r="512" spans="8:8" x14ac:dyDescent="0.35">
      <c r="H512" s="14"/>
    </row>
    <row r="513" spans="8:8" x14ac:dyDescent="0.35">
      <c r="H513" s="14"/>
    </row>
    <row r="514" spans="8:8" x14ac:dyDescent="0.35">
      <c r="H514" s="14"/>
    </row>
    <row r="515" spans="8:8" x14ac:dyDescent="0.35">
      <c r="H515" s="14"/>
    </row>
    <row r="516" spans="8:8" x14ac:dyDescent="0.35">
      <c r="H516" s="14"/>
    </row>
    <row r="517" spans="8:8" x14ac:dyDescent="0.35">
      <c r="H517" s="14"/>
    </row>
    <row r="518" spans="8:8" x14ac:dyDescent="0.35">
      <c r="H518" s="14"/>
    </row>
    <row r="519" spans="8:8" x14ac:dyDescent="0.35">
      <c r="H519" s="14"/>
    </row>
    <row r="520" spans="8:8" x14ac:dyDescent="0.35">
      <c r="H520" s="14"/>
    </row>
    <row r="521" spans="8:8" x14ac:dyDescent="0.35">
      <c r="H521" s="14"/>
    </row>
    <row r="522" spans="8:8" x14ac:dyDescent="0.35">
      <c r="H522" s="14"/>
    </row>
    <row r="523" spans="8:8" x14ac:dyDescent="0.35">
      <c r="H523" s="14"/>
    </row>
    <row r="524" spans="8:8" x14ac:dyDescent="0.35">
      <c r="H524" s="14"/>
    </row>
    <row r="525" spans="8:8" x14ac:dyDescent="0.35">
      <c r="H525" s="14"/>
    </row>
    <row r="526" spans="8:8" x14ac:dyDescent="0.35">
      <c r="H526" s="14"/>
    </row>
    <row r="527" spans="8:8" x14ac:dyDescent="0.35">
      <c r="H527" s="14"/>
    </row>
    <row r="528" spans="8:8" x14ac:dyDescent="0.35">
      <c r="H528" s="14"/>
    </row>
    <row r="529" spans="8:8" x14ac:dyDescent="0.35">
      <c r="H529" s="14"/>
    </row>
    <row r="530" spans="8:8" x14ac:dyDescent="0.35">
      <c r="H530" s="14"/>
    </row>
    <row r="531" spans="8:8" x14ac:dyDescent="0.35">
      <c r="H531" s="14"/>
    </row>
    <row r="532" spans="8:8" x14ac:dyDescent="0.35">
      <c r="H532" s="14"/>
    </row>
    <row r="533" spans="8:8" x14ac:dyDescent="0.35">
      <c r="H533" s="14"/>
    </row>
    <row r="534" spans="8:8" x14ac:dyDescent="0.35">
      <c r="H534" s="14"/>
    </row>
    <row r="535" spans="8:8" x14ac:dyDescent="0.35">
      <c r="H535" s="14"/>
    </row>
    <row r="536" spans="8:8" x14ac:dyDescent="0.35">
      <c r="H536" s="14"/>
    </row>
    <row r="537" spans="8:8" x14ac:dyDescent="0.35">
      <c r="H537" s="14"/>
    </row>
    <row r="538" spans="8:8" x14ac:dyDescent="0.35">
      <c r="H538" s="14"/>
    </row>
    <row r="539" spans="8:8" x14ac:dyDescent="0.35">
      <c r="H539" s="14"/>
    </row>
    <row r="540" spans="8:8" x14ac:dyDescent="0.35">
      <c r="H540" s="14"/>
    </row>
    <row r="541" spans="8:8" x14ac:dyDescent="0.35">
      <c r="H541" s="14"/>
    </row>
    <row r="542" spans="8:8" x14ac:dyDescent="0.35">
      <c r="H542" s="14"/>
    </row>
    <row r="543" spans="8:8" x14ac:dyDescent="0.35">
      <c r="H543" s="14"/>
    </row>
    <row r="544" spans="8:8" x14ac:dyDescent="0.35">
      <c r="H544" s="14"/>
    </row>
    <row r="545" spans="8:8" x14ac:dyDescent="0.35">
      <c r="H545" s="14"/>
    </row>
    <row r="546" spans="8:8" x14ac:dyDescent="0.35">
      <c r="H546" s="14"/>
    </row>
    <row r="547" spans="8:8" x14ac:dyDescent="0.35">
      <c r="H547" s="14"/>
    </row>
    <row r="548" spans="8:8" x14ac:dyDescent="0.35">
      <c r="H548" s="14"/>
    </row>
    <row r="549" spans="8:8" x14ac:dyDescent="0.35">
      <c r="H549" s="14"/>
    </row>
    <row r="550" spans="8:8" x14ac:dyDescent="0.35">
      <c r="H550" s="14"/>
    </row>
    <row r="551" spans="8:8" x14ac:dyDescent="0.35">
      <c r="H551" s="14"/>
    </row>
    <row r="552" spans="8:8" x14ac:dyDescent="0.35">
      <c r="H552" s="14"/>
    </row>
    <row r="553" spans="8:8" x14ac:dyDescent="0.35">
      <c r="H553" s="14"/>
    </row>
    <row r="554" spans="8:8" x14ac:dyDescent="0.35">
      <c r="H554" s="14"/>
    </row>
    <row r="555" spans="8:8" x14ac:dyDescent="0.35">
      <c r="H555" s="14"/>
    </row>
    <row r="556" spans="8:8" x14ac:dyDescent="0.35">
      <c r="H556" s="14"/>
    </row>
    <row r="557" spans="8:8" x14ac:dyDescent="0.35">
      <c r="H557" s="14"/>
    </row>
    <row r="558" spans="8:8" x14ac:dyDescent="0.35">
      <c r="H558" s="14"/>
    </row>
    <row r="559" spans="8:8" x14ac:dyDescent="0.35">
      <c r="H559" s="14"/>
    </row>
    <row r="560" spans="8:8" x14ac:dyDescent="0.35">
      <c r="H560" s="14"/>
    </row>
    <row r="561" spans="8:8" x14ac:dyDescent="0.35">
      <c r="H561" s="14"/>
    </row>
    <row r="562" spans="8:8" x14ac:dyDescent="0.35">
      <c r="H562" s="14"/>
    </row>
    <row r="563" spans="8:8" x14ac:dyDescent="0.35">
      <c r="H563" s="14"/>
    </row>
    <row r="564" spans="8:8" x14ac:dyDescent="0.35">
      <c r="H564" s="14"/>
    </row>
    <row r="565" spans="8:8" x14ac:dyDescent="0.35">
      <c r="H565" s="14"/>
    </row>
    <row r="566" spans="8:8" x14ac:dyDescent="0.35">
      <c r="H566" s="14"/>
    </row>
    <row r="567" spans="8:8" x14ac:dyDescent="0.35">
      <c r="H567" s="14"/>
    </row>
    <row r="568" spans="8:8" x14ac:dyDescent="0.35">
      <c r="H568" s="14"/>
    </row>
    <row r="569" spans="8:8" x14ac:dyDescent="0.35">
      <c r="H569" s="14"/>
    </row>
    <row r="570" spans="8:8" x14ac:dyDescent="0.35">
      <c r="H570" s="14"/>
    </row>
    <row r="571" spans="8:8" x14ac:dyDescent="0.35">
      <c r="H571" s="14"/>
    </row>
    <row r="572" spans="8:8" x14ac:dyDescent="0.35">
      <c r="H572" s="14"/>
    </row>
    <row r="573" spans="8:8" x14ac:dyDescent="0.35">
      <c r="H573" s="14"/>
    </row>
    <row r="574" spans="8:8" x14ac:dyDescent="0.35">
      <c r="H574" s="14"/>
    </row>
    <row r="575" spans="8:8" x14ac:dyDescent="0.35">
      <c r="H575" s="14"/>
    </row>
    <row r="576" spans="8:8" x14ac:dyDescent="0.35">
      <c r="H576" s="14"/>
    </row>
    <row r="577" spans="8:8" x14ac:dyDescent="0.35">
      <c r="H577" s="14"/>
    </row>
    <row r="578" spans="8:8" x14ac:dyDescent="0.35">
      <c r="H578" s="14"/>
    </row>
    <row r="579" spans="8:8" x14ac:dyDescent="0.35">
      <c r="H579" s="14"/>
    </row>
    <row r="580" spans="8:8" x14ac:dyDescent="0.35">
      <c r="H580" s="14"/>
    </row>
    <row r="581" spans="8:8" x14ac:dyDescent="0.35">
      <c r="H581" s="14"/>
    </row>
    <row r="582" spans="8:8" x14ac:dyDescent="0.35">
      <c r="H582" s="14"/>
    </row>
    <row r="583" spans="8:8" x14ac:dyDescent="0.35">
      <c r="H583" s="14"/>
    </row>
    <row r="584" spans="8:8" x14ac:dyDescent="0.35">
      <c r="H584" s="14"/>
    </row>
    <row r="585" spans="8:8" x14ac:dyDescent="0.35">
      <c r="H585" s="14"/>
    </row>
    <row r="586" spans="8:8" x14ac:dyDescent="0.35">
      <c r="H586" s="14"/>
    </row>
    <row r="587" spans="8:8" x14ac:dyDescent="0.35">
      <c r="H587" s="14"/>
    </row>
    <row r="588" spans="8:8" x14ac:dyDescent="0.35">
      <c r="H588" s="14"/>
    </row>
    <row r="589" spans="8:8" x14ac:dyDescent="0.35">
      <c r="H589" s="14"/>
    </row>
    <row r="590" spans="8:8" x14ac:dyDescent="0.35">
      <c r="H590" s="14"/>
    </row>
    <row r="591" spans="8:8" x14ac:dyDescent="0.35">
      <c r="H591" s="14"/>
    </row>
    <row r="592" spans="8:8" x14ac:dyDescent="0.35">
      <c r="H592" s="14"/>
    </row>
    <row r="593" spans="8:8" x14ac:dyDescent="0.35">
      <c r="H593" s="14"/>
    </row>
    <row r="594" spans="8:8" x14ac:dyDescent="0.35">
      <c r="H594" s="14"/>
    </row>
    <row r="595" spans="8:8" x14ac:dyDescent="0.35">
      <c r="H595" s="14"/>
    </row>
    <row r="596" spans="8:8" x14ac:dyDescent="0.35">
      <c r="H596" s="14"/>
    </row>
    <row r="597" spans="8:8" x14ac:dyDescent="0.35">
      <c r="H597" s="14"/>
    </row>
    <row r="598" spans="8:8" x14ac:dyDescent="0.35">
      <c r="H598" s="14"/>
    </row>
    <row r="599" spans="8:8" x14ac:dyDescent="0.35">
      <c r="H599" s="14"/>
    </row>
    <row r="600" spans="8:8" x14ac:dyDescent="0.35">
      <c r="H600" s="14"/>
    </row>
    <row r="601" spans="8:8" x14ac:dyDescent="0.35">
      <c r="H601" s="14"/>
    </row>
    <row r="602" spans="8:8" x14ac:dyDescent="0.35">
      <c r="H602" s="14"/>
    </row>
    <row r="603" spans="8:8" x14ac:dyDescent="0.35">
      <c r="H603" s="14"/>
    </row>
    <row r="604" spans="8:8" x14ac:dyDescent="0.35">
      <c r="H604" s="14"/>
    </row>
    <row r="605" spans="8:8" x14ac:dyDescent="0.35">
      <c r="H605" s="14"/>
    </row>
    <row r="606" spans="8:8" x14ac:dyDescent="0.35">
      <c r="H606" s="14"/>
    </row>
    <row r="607" spans="8:8" x14ac:dyDescent="0.35">
      <c r="H607" s="14"/>
    </row>
    <row r="608" spans="8:8" x14ac:dyDescent="0.35">
      <c r="H608" s="14"/>
    </row>
    <row r="609" spans="8:8" x14ac:dyDescent="0.35">
      <c r="H609" s="14"/>
    </row>
    <row r="610" spans="8:8" x14ac:dyDescent="0.35">
      <c r="H610" s="14"/>
    </row>
    <row r="611" spans="8:8" x14ac:dyDescent="0.35">
      <c r="H611" s="14"/>
    </row>
    <row r="612" spans="8:8" x14ac:dyDescent="0.35">
      <c r="H612" s="14"/>
    </row>
    <row r="613" spans="8:8" x14ac:dyDescent="0.35">
      <c r="H613" s="14"/>
    </row>
    <row r="614" spans="8:8" x14ac:dyDescent="0.35">
      <c r="H614" s="14"/>
    </row>
    <row r="615" spans="8:8" x14ac:dyDescent="0.35">
      <c r="H615" s="14"/>
    </row>
    <row r="616" spans="8:8" x14ac:dyDescent="0.35">
      <c r="H616" s="14"/>
    </row>
    <row r="617" spans="8:8" x14ac:dyDescent="0.35">
      <c r="H617" s="14"/>
    </row>
    <row r="618" spans="8:8" x14ac:dyDescent="0.35">
      <c r="H618" s="14"/>
    </row>
    <row r="619" spans="8:8" x14ac:dyDescent="0.35">
      <c r="H619" s="14"/>
    </row>
    <row r="620" spans="8:8" x14ac:dyDescent="0.35">
      <c r="H620" s="14"/>
    </row>
    <row r="621" spans="8:8" x14ac:dyDescent="0.35">
      <c r="H621" s="14"/>
    </row>
    <row r="622" spans="8:8" x14ac:dyDescent="0.35">
      <c r="H622" s="14"/>
    </row>
    <row r="623" spans="8:8" x14ac:dyDescent="0.35">
      <c r="H623" s="14"/>
    </row>
    <row r="624" spans="8:8" x14ac:dyDescent="0.35">
      <c r="H624" s="14"/>
    </row>
    <row r="625" spans="8:8" x14ac:dyDescent="0.35">
      <c r="H625" s="14"/>
    </row>
    <row r="626" spans="8:8" x14ac:dyDescent="0.35">
      <c r="H626" s="14"/>
    </row>
    <row r="627" spans="8:8" x14ac:dyDescent="0.35">
      <c r="H627" s="14"/>
    </row>
    <row r="628" spans="8:8" x14ac:dyDescent="0.35">
      <c r="H628" s="14"/>
    </row>
    <row r="629" spans="8:8" x14ac:dyDescent="0.35">
      <c r="H629" s="14"/>
    </row>
    <row r="630" spans="8:8" x14ac:dyDescent="0.35">
      <c r="H630" s="14"/>
    </row>
    <row r="631" spans="8:8" x14ac:dyDescent="0.35">
      <c r="H631" s="14"/>
    </row>
    <row r="632" spans="8:8" x14ac:dyDescent="0.35">
      <c r="H632" s="14"/>
    </row>
    <row r="633" spans="8:8" x14ac:dyDescent="0.35">
      <c r="H633" s="14"/>
    </row>
    <row r="634" spans="8:8" x14ac:dyDescent="0.35">
      <c r="H634" s="14"/>
    </row>
    <row r="635" spans="8:8" x14ac:dyDescent="0.35">
      <c r="H635" s="14"/>
    </row>
    <row r="636" spans="8:8" x14ac:dyDescent="0.35">
      <c r="H636" s="14"/>
    </row>
    <row r="637" spans="8:8" x14ac:dyDescent="0.35">
      <c r="H637" s="14"/>
    </row>
    <row r="638" spans="8:8" x14ac:dyDescent="0.35">
      <c r="H638" s="14"/>
    </row>
    <row r="639" spans="8:8" x14ac:dyDescent="0.35">
      <c r="H639" s="14"/>
    </row>
    <row r="640" spans="8:8" x14ac:dyDescent="0.35">
      <c r="H640" s="14"/>
    </row>
    <row r="641" spans="8:8" x14ac:dyDescent="0.35">
      <c r="H641" s="14"/>
    </row>
    <row r="642" spans="8:8" x14ac:dyDescent="0.35">
      <c r="H642" s="14"/>
    </row>
    <row r="643" spans="8:8" x14ac:dyDescent="0.35">
      <c r="H643" s="14"/>
    </row>
    <row r="644" spans="8:8" x14ac:dyDescent="0.35">
      <c r="H644" s="14"/>
    </row>
    <row r="645" spans="8:8" x14ac:dyDescent="0.35">
      <c r="H645" s="14"/>
    </row>
    <row r="646" spans="8:8" x14ac:dyDescent="0.35">
      <c r="H646" s="14"/>
    </row>
    <row r="647" spans="8:8" x14ac:dyDescent="0.35">
      <c r="H647" s="14"/>
    </row>
    <row r="648" spans="8:8" x14ac:dyDescent="0.35">
      <c r="H648" s="14"/>
    </row>
    <row r="649" spans="8:8" x14ac:dyDescent="0.35">
      <c r="H649" s="14"/>
    </row>
    <row r="650" spans="8:8" x14ac:dyDescent="0.35">
      <c r="H650" s="14"/>
    </row>
    <row r="651" spans="8:8" x14ac:dyDescent="0.35">
      <c r="H651" s="14"/>
    </row>
    <row r="652" spans="8:8" x14ac:dyDescent="0.35">
      <c r="H652" s="14"/>
    </row>
    <row r="653" spans="8:8" x14ac:dyDescent="0.35">
      <c r="H653" s="14"/>
    </row>
    <row r="654" spans="8:8" x14ac:dyDescent="0.35">
      <c r="H654" s="14"/>
    </row>
    <row r="655" spans="8:8" x14ac:dyDescent="0.35">
      <c r="H655" s="14"/>
    </row>
    <row r="656" spans="8:8" x14ac:dyDescent="0.35">
      <c r="H656" s="14"/>
    </row>
    <row r="657" spans="8:8" x14ac:dyDescent="0.35">
      <c r="H657" s="14"/>
    </row>
    <row r="658" spans="8:8" x14ac:dyDescent="0.35">
      <c r="H658" s="14"/>
    </row>
    <row r="659" spans="8:8" x14ac:dyDescent="0.35">
      <c r="H659" s="14"/>
    </row>
    <row r="660" spans="8:8" x14ac:dyDescent="0.35">
      <c r="H660" s="14"/>
    </row>
    <row r="661" spans="8:8" x14ac:dyDescent="0.35">
      <c r="H661" s="14"/>
    </row>
    <row r="662" spans="8:8" x14ac:dyDescent="0.35">
      <c r="H662" s="14"/>
    </row>
    <row r="663" spans="8:8" x14ac:dyDescent="0.35">
      <c r="H663" s="14"/>
    </row>
    <row r="664" spans="8:8" x14ac:dyDescent="0.35">
      <c r="H664" s="14"/>
    </row>
    <row r="665" spans="8:8" x14ac:dyDescent="0.35">
      <c r="H665" s="14"/>
    </row>
    <row r="666" spans="8:8" x14ac:dyDescent="0.35">
      <c r="H666" s="14"/>
    </row>
    <row r="667" spans="8:8" x14ac:dyDescent="0.35">
      <c r="H667" s="14"/>
    </row>
    <row r="668" spans="8:8" x14ac:dyDescent="0.35">
      <c r="H668" s="14"/>
    </row>
    <row r="669" spans="8:8" x14ac:dyDescent="0.35">
      <c r="H669" s="14"/>
    </row>
    <row r="670" spans="8:8" x14ac:dyDescent="0.35">
      <c r="H670" s="14"/>
    </row>
    <row r="671" spans="8:8" x14ac:dyDescent="0.35">
      <c r="H671" s="14"/>
    </row>
    <row r="672" spans="8:8" x14ac:dyDescent="0.35">
      <c r="H672" s="14"/>
    </row>
    <row r="673" spans="8:8" x14ac:dyDescent="0.35">
      <c r="H673" s="14"/>
    </row>
    <row r="674" spans="8:8" x14ac:dyDescent="0.35">
      <c r="H674" s="14"/>
    </row>
    <row r="675" spans="8:8" x14ac:dyDescent="0.35">
      <c r="H675" s="14"/>
    </row>
    <row r="676" spans="8:8" x14ac:dyDescent="0.35">
      <c r="H676" s="14"/>
    </row>
    <row r="677" spans="8:8" x14ac:dyDescent="0.35">
      <c r="H677" s="14"/>
    </row>
    <row r="678" spans="8:8" x14ac:dyDescent="0.35">
      <c r="H678" s="14"/>
    </row>
    <row r="679" spans="8:8" x14ac:dyDescent="0.35">
      <c r="H679" s="14"/>
    </row>
    <row r="680" spans="8:8" x14ac:dyDescent="0.35">
      <c r="H680" s="14"/>
    </row>
    <row r="681" spans="8:8" x14ac:dyDescent="0.35">
      <c r="H681" s="14"/>
    </row>
    <row r="682" spans="8:8" x14ac:dyDescent="0.35">
      <c r="H682" s="14"/>
    </row>
    <row r="683" spans="8:8" x14ac:dyDescent="0.35">
      <c r="H683" s="14"/>
    </row>
    <row r="684" spans="8:8" x14ac:dyDescent="0.35">
      <c r="H684" s="14"/>
    </row>
    <row r="685" spans="8:8" x14ac:dyDescent="0.35">
      <c r="H685" s="14"/>
    </row>
    <row r="686" spans="8:8" x14ac:dyDescent="0.35">
      <c r="H686" s="14"/>
    </row>
    <row r="687" spans="8:8" x14ac:dyDescent="0.35">
      <c r="H687" s="14"/>
    </row>
    <row r="688" spans="8:8" x14ac:dyDescent="0.35">
      <c r="H688" s="14"/>
    </row>
    <row r="689" spans="8:8" x14ac:dyDescent="0.35">
      <c r="H689" s="14"/>
    </row>
    <row r="690" spans="8:8" x14ac:dyDescent="0.35">
      <c r="H690" s="14"/>
    </row>
    <row r="691" spans="8:8" x14ac:dyDescent="0.35">
      <c r="H691" s="14"/>
    </row>
    <row r="692" spans="8:8" x14ac:dyDescent="0.35">
      <c r="H692" s="14"/>
    </row>
    <row r="693" spans="8:8" x14ac:dyDescent="0.35">
      <c r="H693" s="14"/>
    </row>
    <row r="694" spans="8:8" x14ac:dyDescent="0.35">
      <c r="H694" s="14"/>
    </row>
    <row r="695" spans="8:8" x14ac:dyDescent="0.35">
      <c r="H695" s="14"/>
    </row>
    <row r="696" spans="8:8" x14ac:dyDescent="0.35">
      <c r="H696" s="14"/>
    </row>
    <row r="697" spans="8:8" x14ac:dyDescent="0.35">
      <c r="H697" s="14"/>
    </row>
    <row r="698" spans="8:8" x14ac:dyDescent="0.35">
      <c r="H698" s="14"/>
    </row>
    <row r="699" spans="8:8" x14ac:dyDescent="0.35">
      <c r="H699" s="14"/>
    </row>
    <row r="700" spans="8:8" x14ac:dyDescent="0.35">
      <c r="H700" s="14"/>
    </row>
    <row r="701" spans="8:8" x14ac:dyDescent="0.35">
      <c r="H701" s="14"/>
    </row>
    <row r="702" spans="8:8" x14ac:dyDescent="0.35">
      <c r="H702" s="14"/>
    </row>
    <row r="703" spans="8:8" x14ac:dyDescent="0.35">
      <c r="H703" s="14"/>
    </row>
    <row r="704" spans="8:8" x14ac:dyDescent="0.35">
      <c r="H704" s="14"/>
    </row>
    <row r="705" spans="8:8" x14ac:dyDescent="0.35">
      <c r="H705" s="14"/>
    </row>
    <row r="706" spans="8:8" x14ac:dyDescent="0.35">
      <c r="H706" s="14"/>
    </row>
    <row r="707" spans="8:8" x14ac:dyDescent="0.35">
      <c r="H707" s="14"/>
    </row>
    <row r="708" spans="8:8" x14ac:dyDescent="0.35">
      <c r="H708" s="14"/>
    </row>
    <row r="709" spans="8:8" x14ac:dyDescent="0.35">
      <c r="H709" s="14"/>
    </row>
    <row r="710" spans="8:8" x14ac:dyDescent="0.35">
      <c r="H710" s="14"/>
    </row>
    <row r="711" spans="8:8" x14ac:dyDescent="0.35">
      <c r="H711" s="14"/>
    </row>
    <row r="712" spans="8:8" x14ac:dyDescent="0.35">
      <c r="H712" s="14"/>
    </row>
    <row r="713" spans="8:8" x14ac:dyDescent="0.35">
      <c r="H713" s="14"/>
    </row>
    <row r="714" spans="8:8" x14ac:dyDescent="0.35">
      <c r="H714" s="14"/>
    </row>
    <row r="715" spans="8:8" x14ac:dyDescent="0.35">
      <c r="H715" s="14"/>
    </row>
    <row r="716" spans="8:8" x14ac:dyDescent="0.35">
      <c r="H716" s="14"/>
    </row>
    <row r="717" spans="8:8" x14ac:dyDescent="0.35">
      <c r="H717" s="14"/>
    </row>
    <row r="718" spans="8:8" x14ac:dyDescent="0.35">
      <c r="H718" s="14"/>
    </row>
    <row r="719" spans="8:8" x14ac:dyDescent="0.35">
      <c r="H719" s="14"/>
    </row>
    <row r="720" spans="8:8" x14ac:dyDescent="0.35">
      <c r="H720" s="14"/>
    </row>
    <row r="721" spans="8:8" x14ac:dyDescent="0.35">
      <c r="H721" s="14"/>
    </row>
    <row r="722" spans="8:8" x14ac:dyDescent="0.35">
      <c r="H722" s="14"/>
    </row>
    <row r="723" spans="8:8" x14ac:dyDescent="0.35">
      <c r="H723" s="14"/>
    </row>
    <row r="724" spans="8:8" x14ac:dyDescent="0.35">
      <c r="H724" s="14"/>
    </row>
    <row r="725" spans="8:8" x14ac:dyDescent="0.35">
      <c r="H725" s="14"/>
    </row>
    <row r="726" spans="8:8" x14ac:dyDescent="0.35">
      <c r="H726" s="14"/>
    </row>
    <row r="727" spans="8:8" x14ac:dyDescent="0.35">
      <c r="H727" s="14"/>
    </row>
    <row r="728" spans="8:8" x14ac:dyDescent="0.35">
      <c r="H728" s="14"/>
    </row>
    <row r="729" spans="8:8" x14ac:dyDescent="0.35">
      <c r="H729" s="14"/>
    </row>
    <row r="730" spans="8:8" x14ac:dyDescent="0.35">
      <c r="H730" s="14"/>
    </row>
    <row r="731" spans="8:8" x14ac:dyDescent="0.35">
      <c r="H731" s="14"/>
    </row>
    <row r="732" spans="8:8" x14ac:dyDescent="0.35">
      <c r="H732" s="14"/>
    </row>
    <row r="733" spans="8:8" x14ac:dyDescent="0.35">
      <c r="H733" s="14"/>
    </row>
    <row r="734" spans="8:8" x14ac:dyDescent="0.35">
      <c r="H734" s="14"/>
    </row>
    <row r="735" spans="8:8" x14ac:dyDescent="0.35">
      <c r="H735" s="14"/>
    </row>
    <row r="736" spans="8:8" x14ac:dyDescent="0.35">
      <c r="H736" s="14"/>
    </row>
    <row r="737" spans="8:8" x14ac:dyDescent="0.35">
      <c r="H737" s="14"/>
    </row>
    <row r="738" spans="8:8" x14ac:dyDescent="0.35">
      <c r="H738" s="14"/>
    </row>
    <row r="739" spans="8:8" x14ac:dyDescent="0.35">
      <c r="H739" s="14"/>
    </row>
    <row r="740" spans="8:8" x14ac:dyDescent="0.35">
      <c r="H740" s="14"/>
    </row>
    <row r="741" spans="8:8" x14ac:dyDescent="0.35">
      <c r="H741" s="14"/>
    </row>
    <row r="742" spans="8:8" x14ac:dyDescent="0.35">
      <c r="H742" s="14"/>
    </row>
    <row r="743" spans="8:8" x14ac:dyDescent="0.35">
      <c r="H743" s="14"/>
    </row>
    <row r="744" spans="8:8" x14ac:dyDescent="0.35">
      <c r="H744" s="14"/>
    </row>
    <row r="745" spans="8:8" x14ac:dyDescent="0.35">
      <c r="H745" s="14"/>
    </row>
    <row r="746" spans="8:8" x14ac:dyDescent="0.35">
      <c r="H746" s="14"/>
    </row>
    <row r="747" spans="8:8" x14ac:dyDescent="0.35">
      <c r="H747" s="14"/>
    </row>
    <row r="748" spans="8:8" x14ac:dyDescent="0.35">
      <c r="H748" s="14"/>
    </row>
    <row r="749" spans="8:8" x14ac:dyDescent="0.35">
      <c r="H749" s="14"/>
    </row>
    <row r="750" spans="8:8" x14ac:dyDescent="0.35">
      <c r="H750" s="14"/>
    </row>
    <row r="751" spans="8:8" x14ac:dyDescent="0.35">
      <c r="H751" s="14"/>
    </row>
    <row r="752" spans="8:8" x14ac:dyDescent="0.35">
      <c r="H752" s="14"/>
    </row>
    <row r="753" spans="8:8" x14ac:dyDescent="0.35">
      <c r="H753" s="14"/>
    </row>
    <row r="754" spans="8:8" x14ac:dyDescent="0.35">
      <c r="H754" s="14"/>
    </row>
    <row r="755" spans="8:8" x14ac:dyDescent="0.35">
      <c r="H755" s="14"/>
    </row>
    <row r="756" spans="8:8" x14ac:dyDescent="0.35">
      <c r="H756" s="14"/>
    </row>
    <row r="757" spans="8:8" x14ac:dyDescent="0.35">
      <c r="H757" s="14"/>
    </row>
    <row r="758" spans="8:8" x14ac:dyDescent="0.35">
      <c r="H758" s="14"/>
    </row>
    <row r="759" spans="8:8" x14ac:dyDescent="0.35">
      <c r="H759" s="14"/>
    </row>
    <row r="760" spans="8:8" x14ac:dyDescent="0.35">
      <c r="H760" s="14"/>
    </row>
    <row r="761" spans="8:8" x14ac:dyDescent="0.35">
      <c r="H761" s="14"/>
    </row>
    <row r="762" spans="8:8" x14ac:dyDescent="0.35">
      <c r="H762" s="14"/>
    </row>
    <row r="763" spans="8:8" x14ac:dyDescent="0.35">
      <c r="H763" s="14"/>
    </row>
    <row r="764" spans="8:8" x14ac:dyDescent="0.35">
      <c r="H764" s="14"/>
    </row>
    <row r="765" spans="8:8" x14ac:dyDescent="0.35">
      <c r="H765" s="14"/>
    </row>
    <row r="766" spans="8:8" x14ac:dyDescent="0.35">
      <c r="H766" s="14"/>
    </row>
    <row r="767" spans="8:8" x14ac:dyDescent="0.35">
      <c r="H767" s="14"/>
    </row>
    <row r="768" spans="8:8" x14ac:dyDescent="0.35">
      <c r="H768" s="14"/>
    </row>
    <row r="769" spans="8:8" x14ac:dyDescent="0.35">
      <c r="H769" s="14"/>
    </row>
    <row r="770" spans="8:8" x14ac:dyDescent="0.35">
      <c r="H770" s="14"/>
    </row>
    <row r="771" spans="8:8" x14ac:dyDescent="0.35">
      <c r="H771" s="14"/>
    </row>
    <row r="772" spans="8:8" x14ac:dyDescent="0.35">
      <c r="H772" s="14"/>
    </row>
    <row r="773" spans="8:8" x14ac:dyDescent="0.35">
      <c r="H773" s="14"/>
    </row>
    <row r="774" spans="8:8" x14ac:dyDescent="0.35">
      <c r="H774" s="14"/>
    </row>
    <row r="775" spans="8:8" x14ac:dyDescent="0.35">
      <c r="H775" s="14"/>
    </row>
    <row r="776" spans="8:8" x14ac:dyDescent="0.35">
      <c r="H776" s="14"/>
    </row>
    <row r="777" spans="8:8" x14ac:dyDescent="0.35">
      <c r="H777" s="14"/>
    </row>
    <row r="778" spans="8:8" x14ac:dyDescent="0.35">
      <c r="H778" s="14"/>
    </row>
    <row r="779" spans="8:8" x14ac:dyDescent="0.35">
      <c r="H779" s="14"/>
    </row>
    <row r="780" spans="8:8" x14ac:dyDescent="0.35">
      <c r="H780" s="14"/>
    </row>
    <row r="781" spans="8:8" x14ac:dyDescent="0.35">
      <c r="H781" s="14"/>
    </row>
    <row r="782" spans="8:8" x14ac:dyDescent="0.35">
      <c r="H782" s="14"/>
    </row>
    <row r="783" spans="8:8" x14ac:dyDescent="0.35">
      <c r="H783" s="14"/>
    </row>
    <row r="784" spans="8:8" x14ac:dyDescent="0.35">
      <c r="H784" s="14"/>
    </row>
    <row r="785" spans="8:8" x14ac:dyDescent="0.35">
      <c r="H785" s="14"/>
    </row>
    <row r="786" spans="8:8" x14ac:dyDescent="0.35">
      <c r="H786" s="14"/>
    </row>
    <row r="787" spans="8:8" x14ac:dyDescent="0.35">
      <c r="H787" s="14"/>
    </row>
    <row r="788" spans="8:8" x14ac:dyDescent="0.35">
      <c r="H788" s="14"/>
    </row>
    <row r="789" spans="8:8" x14ac:dyDescent="0.35">
      <c r="H789" s="14"/>
    </row>
    <row r="790" spans="8:8" x14ac:dyDescent="0.35">
      <c r="H790" s="14"/>
    </row>
    <row r="791" spans="8:8" x14ac:dyDescent="0.35">
      <c r="H791" s="14"/>
    </row>
    <row r="792" spans="8:8" x14ac:dyDescent="0.35">
      <c r="H792" s="14"/>
    </row>
    <row r="793" spans="8:8" x14ac:dyDescent="0.35">
      <c r="H793" s="14"/>
    </row>
    <row r="794" spans="8:8" x14ac:dyDescent="0.35">
      <c r="H794" s="14"/>
    </row>
    <row r="795" spans="8:8" x14ac:dyDescent="0.35">
      <c r="H795" s="14"/>
    </row>
    <row r="796" spans="8:8" x14ac:dyDescent="0.35">
      <c r="H796" s="14"/>
    </row>
    <row r="797" spans="8:8" x14ac:dyDescent="0.35">
      <c r="H797" s="14"/>
    </row>
    <row r="798" spans="8:8" x14ac:dyDescent="0.35">
      <c r="H798" s="14"/>
    </row>
    <row r="799" spans="8:8" x14ac:dyDescent="0.35">
      <c r="H799" s="14"/>
    </row>
    <row r="800" spans="8:8" x14ac:dyDescent="0.35">
      <c r="H800" s="14"/>
    </row>
    <row r="801" spans="8:8" x14ac:dyDescent="0.35">
      <c r="H801" s="14"/>
    </row>
    <row r="802" spans="8:8" x14ac:dyDescent="0.35">
      <c r="H802" s="14"/>
    </row>
    <row r="803" spans="8:8" x14ac:dyDescent="0.35">
      <c r="H803" s="14"/>
    </row>
    <row r="804" spans="8:8" x14ac:dyDescent="0.35">
      <c r="H804" s="14"/>
    </row>
    <row r="805" spans="8:8" x14ac:dyDescent="0.35">
      <c r="H805" s="14"/>
    </row>
    <row r="806" spans="8:8" x14ac:dyDescent="0.35">
      <c r="H806" s="14"/>
    </row>
    <row r="807" spans="8:8" x14ac:dyDescent="0.35">
      <c r="H807" s="14"/>
    </row>
    <row r="808" spans="8:8" x14ac:dyDescent="0.35">
      <c r="H808" s="14"/>
    </row>
    <row r="809" spans="8:8" x14ac:dyDescent="0.35">
      <c r="H809" s="14"/>
    </row>
    <row r="810" spans="8:8" x14ac:dyDescent="0.35">
      <c r="H810" s="14"/>
    </row>
    <row r="811" spans="8:8" x14ac:dyDescent="0.35">
      <c r="H811" s="14"/>
    </row>
    <row r="812" spans="8:8" x14ac:dyDescent="0.35">
      <c r="H812" s="14"/>
    </row>
    <row r="813" spans="8:8" x14ac:dyDescent="0.35">
      <c r="H813" s="14"/>
    </row>
    <row r="814" spans="8:8" x14ac:dyDescent="0.35">
      <c r="H814" s="14"/>
    </row>
    <row r="815" spans="8:8" x14ac:dyDescent="0.35">
      <c r="H815" s="14"/>
    </row>
    <row r="816" spans="8:8" x14ac:dyDescent="0.35">
      <c r="H816" s="14"/>
    </row>
    <row r="817" spans="8:8" x14ac:dyDescent="0.35">
      <c r="H817" s="14"/>
    </row>
    <row r="818" spans="8:8" x14ac:dyDescent="0.35">
      <c r="H818" s="14"/>
    </row>
    <row r="819" spans="8:8" x14ac:dyDescent="0.35">
      <c r="H819" s="14"/>
    </row>
    <row r="820" spans="8:8" x14ac:dyDescent="0.35">
      <c r="H820" s="14"/>
    </row>
    <row r="821" spans="8:8" x14ac:dyDescent="0.35">
      <c r="H821" s="14"/>
    </row>
    <row r="822" spans="8:8" x14ac:dyDescent="0.35">
      <c r="H822" s="14"/>
    </row>
    <row r="823" spans="8:8" x14ac:dyDescent="0.35">
      <c r="H823" s="14"/>
    </row>
    <row r="824" spans="8:8" x14ac:dyDescent="0.35">
      <c r="H824" s="14"/>
    </row>
    <row r="825" spans="8:8" x14ac:dyDescent="0.35">
      <c r="H825" s="14"/>
    </row>
    <row r="826" spans="8:8" x14ac:dyDescent="0.35">
      <c r="H826" s="14"/>
    </row>
    <row r="827" spans="8:8" x14ac:dyDescent="0.35">
      <c r="H827" s="14"/>
    </row>
    <row r="828" spans="8:8" x14ac:dyDescent="0.35">
      <c r="H828" s="14"/>
    </row>
    <row r="829" spans="8:8" x14ac:dyDescent="0.35">
      <c r="H829" s="14"/>
    </row>
    <row r="830" spans="8:8" x14ac:dyDescent="0.35">
      <c r="H830" s="14"/>
    </row>
    <row r="831" spans="8:8" x14ac:dyDescent="0.35">
      <c r="H831" s="14"/>
    </row>
    <row r="832" spans="8:8" x14ac:dyDescent="0.35">
      <c r="H832" s="14"/>
    </row>
    <row r="833" spans="8:8" x14ac:dyDescent="0.35">
      <c r="H833" s="14"/>
    </row>
    <row r="834" spans="8:8" x14ac:dyDescent="0.35">
      <c r="H834" s="14"/>
    </row>
    <row r="835" spans="8:8" x14ac:dyDescent="0.35">
      <c r="H835" s="14"/>
    </row>
    <row r="836" spans="8:8" x14ac:dyDescent="0.35">
      <c r="H836" s="14"/>
    </row>
    <row r="837" spans="8:8" x14ac:dyDescent="0.35">
      <c r="H837" s="14"/>
    </row>
    <row r="838" spans="8:8" x14ac:dyDescent="0.35">
      <c r="H838" s="14"/>
    </row>
    <row r="839" spans="8:8" x14ac:dyDescent="0.35">
      <c r="H839" s="14"/>
    </row>
    <row r="840" spans="8:8" x14ac:dyDescent="0.35">
      <c r="H840" s="14"/>
    </row>
    <row r="841" spans="8:8" x14ac:dyDescent="0.35">
      <c r="H841" s="14"/>
    </row>
    <row r="842" spans="8:8" x14ac:dyDescent="0.35">
      <c r="H842" s="14"/>
    </row>
    <row r="843" spans="8:8" x14ac:dyDescent="0.35">
      <c r="H843" s="14"/>
    </row>
    <row r="844" spans="8:8" x14ac:dyDescent="0.35">
      <c r="H844" s="14"/>
    </row>
    <row r="845" spans="8:8" x14ac:dyDescent="0.35">
      <c r="H845" s="14"/>
    </row>
    <row r="846" spans="8:8" x14ac:dyDescent="0.35">
      <c r="H846" s="14"/>
    </row>
    <row r="847" spans="8:8" x14ac:dyDescent="0.35">
      <c r="H847" s="14"/>
    </row>
    <row r="848" spans="8:8" x14ac:dyDescent="0.35">
      <c r="H848" s="14"/>
    </row>
    <row r="849" spans="8:8" x14ac:dyDescent="0.35">
      <c r="H849" s="14"/>
    </row>
    <row r="850" spans="8:8" x14ac:dyDescent="0.35">
      <c r="H850" s="14"/>
    </row>
    <row r="851" spans="8:8" x14ac:dyDescent="0.35">
      <c r="H851" s="14"/>
    </row>
    <row r="852" spans="8:8" x14ac:dyDescent="0.35">
      <c r="H852" s="14"/>
    </row>
    <row r="853" spans="8:8" x14ac:dyDescent="0.35">
      <c r="H853" s="14"/>
    </row>
    <row r="854" spans="8:8" x14ac:dyDescent="0.35">
      <c r="H854" s="14"/>
    </row>
    <row r="855" spans="8:8" x14ac:dyDescent="0.35">
      <c r="H855" s="14"/>
    </row>
    <row r="856" spans="8:8" x14ac:dyDescent="0.35">
      <c r="H856" s="14"/>
    </row>
    <row r="857" spans="8:8" x14ac:dyDescent="0.35">
      <c r="H857" s="14"/>
    </row>
    <row r="858" spans="8:8" x14ac:dyDescent="0.35">
      <c r="H858" s="14"/>
    </row>
    <row r="859" spans="8:8" x14ac:dyDescent="0.35">
      <c r="H859" s="14"/>
    </row>
    <row r="860" spans="8:8" x14ac:dyDescent="0.35">
      <c r="H860" s="14"/>
    </row>
    <row r="861" spans="8:8" x14ac:dyDescent="0.35">
      <c r="H861" s="14"/>
    </row>
    <row r="862" spans="8:8" x14ac:dyDescent="0.35">
      <c r="H862" s="14"/>
    </row>
    <row r="863" spans="8:8" x14ac:dyDescent="0.35">
      <c r="H863" s="14"/>
    </row>
    <row r="864" spans="8:8" x14ac:dyDescent="0.35">
      <c r="H864" s="14"/>
    </row>
    <row r="865" spans="8:8" x14ac:dyDescent="0.35">
      <c r="H865" s="14"/>
    </row>
    <row r="866" spans="8:8" x14ac:dyDescent="0.35">
      <c r="H866" s="14"/>
    </row>
    <row r="867" spans="8:8" x14ac:dyDescent="0.35">
      <c r="H867" s="14"/>
    </row>
    <row r="868" spans="8:8" x14ac:dyDescent="0.35">
      <c r="H868" s="14"/>
    </row>
    <row r="869" spans="8:8" x14ac:dyDescent="0.35">
      <c r="H869" s="14"/>
    </row>
    <row r="870" spans="8:8" x14ac:dyDescent="0.35">
      <c r="H870" s="14"/>
    </row>
    <row r="871" spans="8:8" x14ac:dyDescent="0.35">
      <c r="H871" s="14"/>
    </row>
    <row r="872" spans="8:8" x14ac:dyDescent="0.35">
      <c r="H872" s="14"/>
    </row>
    <row r="873" spans="8:8" x14ac:dyDescent="0.35">
      <c r="H873" s="14"/>
    </row>
    <row r="874" spans="8:8" x14ac:dyDescent="0.35">
      <c r="H874" s="14"/>
    </row>
    <row r="875" spans="8:8" x14ac:dyDescent="0.35">
      <c r="H875" s="14"/>
    </row>
    <row r="876" spans="8:8" x14ac:dyDescent="0.35">
      <c r="H876" s="14"/>
    </row>
    <row r="877" spans="8:8" x14ac:dyDescent="0.35">
      <c r="H877" s="14"/>
    </row>
    <row r="878" spans="8:8" x14ac:dyDescent="0.35">
      <c r="H878" s="14"/>
    </row>
    <row r="879" spans="8:8" x14ac:dyDescent="0.35">
      <c r="H879" s="14"/>
    </row>
    <row r="880" spans="8:8" x14ac:dyDescent="0.35">
      <c r="H880" s="14"/>
    </row>
    <row r="881" spans="8:8" x14ac:dyDescent="0.35">
      <c r="H881" s="14"/>
    </row>
    <row r="882" spans="8:8" x14ac:dyDescent="0.35">
      <c r="H882" s="14"/>
    </row>
    <row r="883" spans="8:8" x14ac:dyDescent="0.35">
      <c r="H883" s="14"/>
    </row>
    <row r="884" spans="8:8" x14ac:dyDescent="0.35">
      <c r="H884" s="14"/>
    </row>
    <row r="885" spans="8:8" x14ac:dyDescent="0.35">
      <c r="H885" s="14"/>
    </row>
    <row r="886" spans="8:8" x14ac:dyDescent="0.35">
      <c r="H886" s="14"/>
    </row>
    <row r="887" spans="8:8" x14ac:dyDescent="0.35">
      <c r="H887" s="14"/>
    </row>
    <row r="888" spans="8:8" x14ac:dyDescent="0.35">
      <c r="H888" s="14"/>
    </row>
    <row r="889" spans="8:8" x14ac:dyDescent="0.35">
      <c r="H889" s="14"/>
    </row>
    <row r="890" spans="8:8" x14ac:dyDescent="0.35">
      <c r="H890" s="14"/>
    </row>
    <row r="891" spans="8:8" x14ac:dyDescent="0.35">
      <c r="H891" s="14"/>
    </row>
    <row r="892" spans="8:8" x14ac:dyDescent="0.35">
      <c r="H892" s="14"/>
    </row>
    <row r="893" spans="8:8" x14ac:dyDescent="0.35">
      <c r="H893" s="14"/>
    </row>
    <row r="894" spans="8:8" x14ac:dyDescent="0.35">
      <c r="H894" s="14"/>
    </row>
    <row r="895" spans="8:8" x14ac:dyDescent="0.35">
      <c r="H895" s="14"/>
    </row>
    <row r="896" spans="8:8" x14ac:dyDescent="0.35">
      <c r="H896" s="14"/>
    </row>
    <row r="897" spans="8:8" x14ac:dyDescent="0.35">
      <c r="H897" s="14"/>
    </row>
    <row r="898" spans="8:8" x14ac:dyDescent="0.35">
      <c r="H898" s="14"/>
    </row>
    <row r="899" spans="8:8" x14ac:dyDescent="0.35">
      <c r="H899" s="14"/>
    </row>
    <row r="900" spans="8:8" x14ac:dyDescent="0.35">
      <c r="H900" s="14"/>
    </row>
    <row r="901" spans="8:8" x14ac:dyDescent="0.35">
      <c r="H901" s="14"/>
    </row>
    <row r="902" spans="8:8" x14ac:dyDescent="0.35">
      <c r="H902" s="14"/>
    </row>
    <row r="903" spans="8:8" x14ac:dyDescent="0.35">
      <c r="H903" s="14"/>
    </row>
    <row r="904" spans="8:8" x14ac:dyDescent="0.35">
      <c r="H904" s="14"/>
    </row>
    <row r="905" spans="8:8" x14ac:dyDescent="0.35">
      <c r="H905" s="14"/>
    </row>
    <row r="906" spans="8:8" x14ac:dyDescent="0.35">
      <c r="H906" s="14"/>
    </row>
    <row r="907" spans="8:8" x14ac:dyDescent="0.35">
      <c r="H907" s="14"/>
    </row>
    <row r="908" spans="8:8" x14ac:dyDescent="0.35">
      <c r="H908" s="14"/>
    </row>
    <row r="909" spans="8:8" x14ac:dyDescent="0.35">
      <c r="H909" s="14"/>
    </row>
    <row r="910" spans="8:8" x14ac:dyDescent="0.35">
      <c r="H910" s="14"/>
    </row>
    <row r="911" spans="8:8" x14ac:dyDescent="0.35">
      <c r="H911" s="14"/>
    </row>
    <row r="912" spans="8:8" x14ac:dyDescent="0.35">
      <c r="H912" s="14"/>
    </row>
    <row r="913" spans="8:8" x14ac:dyDescent="0.35">
      <c r="H913" s="14"/>
    </row>
    <row r="914" spans="8:8" x14ac:dyDescent="0.35">
      <c r="H914" s="14"/>
    </row>
    <row r="915" spans="8:8" x14ac:dyDescent="0.35">
      <c r="H915" s="14"/>
    </row>
    <row r="916" spans="8:8" x14ac:dyDescent="0.35">
      <c r="H916" s="14"/>
    </row>
    <row r="917" spans="8:8" x14ac:dyDescent="0.35">
      <c r="H917" s="14"/>
    </row>
    <row r="918" spans="8:8" x14ac:dyDescent="0.35">
      <c r="H918" s="14"/>
    </row>
    <row r="919" spans="8:8" x14ac:dyDescent="0.35">
      <c r="H919" s="14"/>
    </row>
    <row r="920" spans="8:8" x14ac:dyDescent="0.35">
      <c r="H920" s="14"/>
    </row>
    <row r="921" spans="8:8" x14ac:dyDescent="0.35">
      <c r="H921" s="14"/>
    </row>
    <row r="922" spans="8:8" x14ac:dyDescent="0.35">
      <c r="H922" s="14"/>
    </row>
    <row r="923" spans="8:8" x14ac:dyDescent="0.35">
      <c r="H923" s="14"/>
    </row>
    <row r="924" spans="8:8" x14ac:dyDescent="0.35">
      <c r="H924" s="14"/>
    </row>
    <row r="925" spans="8:8" x14ac:dyDescent="0.35">
      <c r="H925" s="14"/>
    </row>
    <row r="926" spans="8:8" x14ac:dyDescent="0.35">
      <c r="H926" s="14"/>
    </row>
    <row r="927" spans="8:8" x14ac:dyDescent="0.35">
      <c r="H927" s="14"/>
    </row>
    <row r="928" spans="8:8" x14ac:dyDescent="0.35">
      <c r="H928" s="14"/>
    </row>
    <row r="929" spans="8:8" x14ac:dyDescent="0.35">
      <c r="H929" s="14"/>
    </row>
    <row r="930" spans="8:8" x14ac:dyDescent="0.35">
      <c r="H930" s="14"/>
    </row>
    <row r="931" spans="8:8" x14ac:dyDescent="0.35">
      <c r="H931" s="14"/>
    </row>
    <row r="932" spans="8:8" x14ac:dyDescent="0.35">
      <c r="H932" s="14"/>
    </row>
    <row r="933" spans="8:8" x14ac:dyDescent="0.35">
      <c r="H933" s="14"/>
    </row>
    <row r="934" spans="8:8" x14ac:dyDescent="0.35">
      <c r="H934" s="14"/>
    </row>
    <row r="935" spans="8:8" x14ac:dyDescent="0.35">
      <c r="H935" s="14"/>
    </row>
    <row r="936" spans="8:8" x14ac:dyDescent="0.35">
      <c r="H936" s="14"/>
    </row>
    <row r="937" spans="8:8" x14ac:dyDescent="0.35">
      <c r="H937" s="14"/>
    </row>
    <row r="938" spans="8:8" x14ac:dyDescent="0.35">
      <c r="H938" s="14"/>
    </row>
    <row r="939" spans="8:8" x14ac:dyDescent="0.35">
      <c r="H939" s="14"/>
    </row>
    <row r="940" spans="8:8" x14ac:dyDescent="0.35">
      <c r="H940" s="14"/>
    </row>
    <row r="941" spans="8:8" x14ac:dyDescent="0.35">
      <c r="H941" s="14"/>
    </row>
    <row r="942" spans="8:8" x14ac:dyDescent="0.35">
      <c r="H942" s="14"/>
    </row>
    <row r="943" spans="8:8" x14ac:dyDescent="0.35">
      <c r="H943" s="14"/>
    </row>
    <row r="944" spans="8:8" x14ac:dyDescent="0.35">
      <c r="H944" s="14"/>
    </row>
    <row r="945" spans="8:8" x14ac:dyDescent="0.35">
      <c r="H945" s="14"/>
    </row>
    <row r="946" spans="8:8" x14ac:dyDescent="0.35">
      <c r="H946" s="14"/>
    </row>
    <row r="947" spans="8:8" x14ac:dyDescent="0.35">
      <c r="H947" s="14"/>
    </row>
    <row r="948" spans="8:8" x14ac:dyDescent="0.35">
      <c r="H948" s="14"/>
    </row>
    <row r="949" spans="8:8" x14ac:dyDescent="0.35">
      <c r="H949" s="14"/>
    </row>
    <row r="950" spans="8:8" x14ac:dyDescent="0.35">
      <c r="H950" s="14"/>
    </row>
    <row r="951" spans="8:8" x14ac:dyDescent="0.35">
      <c r="H951" s="14"/>
    </row>
    <row r="952" spans="8:8" x14ac:dyDescent="0.35">
      <c r="H952" s="14"/>
    </row>
    <row r="953" spans="8:8" x14ac:dyDescent="0.35">
      <c r="H953" s="14"/>
    </row>
    <row r="954" spans="8:8" x14ac:dyDescent="0.35">
      <c r="H954" s="14"/>
    </row>
    <row r="955" spans="8:8" x14ac:dyDescent="0.35">
      <c r="H955" s="14"/>
    </row>
    <row r="956" spans="8:8" x14ac:dyDescent="0.35">
      <c r="H956" s="14"/>
    </row>
    <row r="957" spans="8:8" x14ac:dyDescent="0.35">
      <c r="H957" s="14"/>
    </row>
    <row r="958" spans="8:8" x14ac:dyDescent="0.35">
      <c r="H958" s="14"/>
    </row>
    <row r="959" spans="8:8" x14ac:dyDescent="0.35">
      <c r="H959" s="14"/>
    </row>
    <row r="960" spans="8:8" x14ac:dyDescent="0.35">
      <c r="H960" s="14"/>
    </row>
    <row r="961" spans="8:8" x14ac:dyDescent="0.35">
      <c r="H961" s="14"/>
    </row>
    <row r="962" spans="8:8" x14ac:dyDescent="0.35">
      <c r="H962" s="14"/>
    </row>
    <row r="963" spans="8:8" x14ac:dyDescent="0.35">
      <c r="H963" s="14"/>
    </row>
    <row r="964" spans="8:8" x14ac:dyDescent="0.35">
      <c r="H964" s="14"/>
    </row>
    <row r="965" spans="8:8" x14ac:dyDescent="0.35">
      <c r="H965" s="14"/>
    </row>
    <row r="966" spans="8:8" x14ac:dyDescent="0.35">
      <c r="H966" s="14"/>
    </row>
    <row r="967" spans="8:8" x14ac:dyDescent="0.35">
      <c r="H967" s="14"/>
    </row>
    <row r="968" spans="8:8" x14ac:dyDescent="0.35">
      <c r="H968" s="14"/>
    </row>
    <row r="969" spans="8:8" x14ac:dyDescent="0.35">
      <c r="H969" s="14"/>
    </row>
    <row r="970" spans="8:8" x14ac:dyDescent="0.35">
      <c r="H970" s="14"/>
    </row>
    <row r="971" spans="8:8" x14ac:dyDescent="0.35">
      <c r="H971" s="14"/>
    </row>
    <row r="972" spans="8:8" x14ac:dyDescent="0.35">
      <c r="H972" s="14"/>
    </row>
    <row r="973" spans="8:8" x14ac:dyDescent="0.35">
      <c r="H973" s="14"/>
    </row>
    <row r="974" spans="8:8" x14ac:dyDescent="0.35">
      <c r="H974" s="14"/>
    </row>
    <row r="975" spans="8:8" x14ac:dyDescent="0.35">
      <c r="H975" s="14"/>
    </row>
    <row r="976" spans="8:8" x14ac:dyDescent="0.35">
      <c r="H976" s="14"/>
    </row>
    <row r="977" spans="8:8" x14ac:dyDescent="0.35">
      <c r="H977" s="14"/>
    </row>
    <row r="978" spans="8:8" x14ac:dyDescent="0.35">
      <c r="H978" s="14"/>
    </row>
    <row r="979" spans="8:8" x14ac:dyDescent="0.35">
      <c r="H979" s="14"/>
    </row>
    <row r="980" spans="8:8" x14ac:dyDescent="0.35">
      <c r="H980" s="14"/>
    </row>
    <row r="981" spans="8:8" x14ac:dyDescent="0.35">
      <c r="H981" s="14"/>
    </row>
    <row r="982" spans="8:8" x14ac:dyDescent="0.35">
      <c r="H982" s="14"/>
    </row>
    <row r="983" spans="8:8" x14ac:dyDescent="0.35">
      <c r="H983" s="14"/>
    </row>
    <row r="984" spans="8:8" x14ac:dyDescent="0.35">
      <c r="H984" s="14"/>
    </row>
    <row r="985" spans="8:8" x14ac:dyDescent="0.35">
      <c r="H985" s="14"/>
    </row>
    <row r="986" spans="8:8" x14ac:dyDescent="0.35">
      <c r="H986" s="14"/>
    </row>
    <row r="987" spans="8:8" x14ac:dyDescent="0.35">
      <c r="H987" s="14"/>
    </row>
    <row r="988" spans="8:8" x14ac:dyDescent="0.35">
      <c r="H988" s="14"/>
    </row>
    <row r="989" spans="8:8" x14ac:dyDescent="0.35">
      <c r="H989" s="14"/>
    </row>
    <row r="990" spans="8:8" x14ac:dyDescent="0.35">
      <c r="H990" s="14"/>
    </row>
    <row r="991" spans="8:8" x14ac:dyDescent="0.35">
      <c r="H991" s="14"/>
    </row>
    <row r="992" spans="8:8" x14ac:dyDescent="0.35">
      <c r="H992" s="14"/>
    </row>
    <row r="993" spans="8:8" x14ac:dyDescent="0.35">
      <c r="H993" s="14"/>
    </row>
    <row r="994" spans="8:8" x14ac:dyDescent="0.35">
      <c r="H994" s="14"/>
    </row>
    <row r="995" spans="8:8" x14ac:dyDescent="0.35">
      <c r="H995" s="14"/>
    </row>
    <row r="996" spans="8:8" x14ac:dyDescent="0.35">
      <c r="H996" s="14"/>
    </row>
    <row r="997" spans="8:8" x14ac:dyDescent="0.35">
      <c r="H997" s="14"/>
    </row>
    <row r="998" spans="8:8" x14ac:dyDescent="0.35">
      <c r="H998" s="14"/>
    </row>
    <row r="999" spans="8:8" x14ac:dyDescent="0.35">
      <c r="H999" s="14"/>
    </row>
    <row r="1000" spans="8:8" x14ac:dyDescent="0.35">
      <c r="H1000" s="14"/>
    </row>
    <row r="1001" spans="8:8" x14ac:dyDescent="0.35">
      <c r="H1001" s="14"/>
    </row>
    <row r="1002" spans="8:8" x14ac:dyDescent="0.35">
      <c r="H1002" s="14"/>
    </row>
    <row r="1003" spans="8:8" x14ac:dyDescent="0.35">
      <c r="H1003" s="14"/>
    </row>
    <row r="1004" spans="8:8" x14ac:dyDescent="0.35">
      <c r="H1004" s="14"/>
    </row>
    <row r="1005" spans="8:8" x14ac:dyDescent="0.35">
      <c r="H1005" s="14"/>
    </row>
    <row r="1006" spans="8:8" x14ac:dyDescent="0.35">
      <c r="H1006" s="14"/>
    </row>
    <row r="1007" spans="8:8" x14ac:dyDescent="0.35">
      <c r="H1007" s="14"/>
    </row>
    <row r="1008" spans="8:8" x14ac:dyDescent="0.35">
      <c r="H1008" s="14"/>
    </row>
    <row r="1009" spans="8:8" x14ac:dyDescent="0.35">
      <c r="H1009" s="14"/>
    </row>
    <row r="1010" spans="8:8" x14ac:dyDescent="0.35">
      <c r="H1010" s="14"/>
    </row>
    <row r="1011" spans="8:8" x14ac:dyDescent="0.35">
      <c r="H1011" s="14"/>
    </row>
    <row r="1012" spans="8:8" x14ac:dyDescent="0.35">
      <c r="H1012" s="14"/>
    </row>
    <row r="1013" spans="8:8" x14ac:dyDescent="0.35">
      <c r="H1013" s="14"/>
    </row>
    <row r="1014" spans="8:8" x14ac:dyDescent="0.35">
      <c r="H1014" s="14"/>
    </row>
    <row r="1015" spans="8:8" x14ac:dyDescent="0.35">
      <c r="H1015" s="14"/>
    </row>
    <row r="1016" spans="8:8" x14ac:dyDescent="0.35">
      <c r="H1016" s="14"/>
    </row>
    <row r="1017" spans="8:8" x14ac:dyDescent="0.35">
      <c r="H1017" s="14"/>
    </row>
    <row r="1018" spans="8:8" x14ac:dyDescent="0.35">
      <c r="H1018" s="14"/>
    </row>
    <row r="1019" spans="8:8" x14ac:dyDescent="0.35">
      <c r="H1019" s="14"/>
    </row>
    <row r="1020" spans="8:8" x14ac:dyDescent="0.35">
      <c r="H1020" s="14"/>
    </row>
    <row r="1021" spans="8:8" x14ac:dyDescent="0.35">
      <c r="H1021" s="14"/>
    </row>
    <row r="1022" spans="8:8" x14ac:dyDescent="0.35">
      <c r="H1022" s="14"/>
    </row>
    <row r="1023" spans="8:8" x14ac:dyDescent="0.35">
      <c r="H1023" s="14"/>
    </row>
    <row r="1024" spans="8:8" x14ac:dyDescent="0.35">
      <c r="H1024" s="14"/>
    </row>
    <row r="1025" spans="8:8" x14ac:dyDescent="0.35">
      <c r="H1025" s="14"/>
    </row>
    <row r="1026" spans="8:8" x14ac:dyDescent="0.35">
      <c r="H1026" s="14"/>
    </row>
    <row r="1027" spans="8:8" x14ac:dyDescent="0.35">
      <c r="H1027" s="14"/>
    </row>
    <row r="1028" spans="8:8" x14ac:dyDescent="0.35">
      <c r="H1028" s="14"/>
    </row>
    <row r="1029" spans="8:8" x14ac:dyDescent="0.35">
      <c r="H1029" s="14"/>
    </row>
    <row r="1030" spans="8:8" x14ac:dyDescent="0.35">
      <c r="H1030" s="14"/>
    </row>
    <row r="1031" spans="8:8" x14ac:dyDescent="0.35">
      <c r="H1031" s="14"/>
    </row>
    <row r="1032" spans="8:8" x14ac:dyDescent="0.35">
      <c r="H1032" s="14"/>
    </row>
    <row r="1033" spans="8:8" x14ac:dyDescent="0.35">
      <c r="H1033" s="14"/>
    </row>
    <row r="1034" spans="8:8" x14ac:dyDescent="0.35">
      <c r="H1034" s="14"/>
    </row>
    <row r="1035" spans="8:8" x14ac:dyDescent="0.35">
      <c r="H1035" s="14"/>
    </row>
    <row r="1036" spans="8:8" x14ac:dyDescent="0.35">
      <c r="H1036" s="14"/>
    </row>
    <row r="1037" spans="8:8" x14ac:dyDescent="0.35">
      <c r="H1037" s="14"/>
    </row>
    <row r="1038" spans="8:8" x14ac:dyDescent="0.35">
      <c r="H1038" s="14"/>
    </row>
    <row r="1039" spans="8:8" x14ac:dyDescent="0.35">
      <c r="H1039" s="14"/>
    </row>
    <row r="1040" spans="8:8" x14ac:dyDescent="0.35">
      <c r="H1040" s="14"/>
    </row>
    <row r="1041" spans="8:8" x14ac:dyDescent="0.35">
      <c r="H1041" s="14"/>
    </row>
    <row r="1042" spans="8:8" x14ac:dyDescent="0.35">
      <c r="H1042" s="14"/>
    </row>
    <row r="1043" spans="8:8" x14ac:dyDescent="0.35">
      <c r="H1043" s="14"/>
    </row>
    <row r="1044" spans="8:8" x14ac:dyDescent="0.35">
      <c r="H1044" s="14"/>
    </row>
    <row r="1045" spans="8:8" x14ac:dyDescent="0.35">
      <c r="H1045" s="14"/>
    </row>
    <row r="1046" spans="8:8" x14ac:dyDescent="0.35">
      <c r="H1046" s="14"/>
    </row>
    <row r="1047" spans="8:8" x14ac:dyDescent="0.35">
      <c r="H1047" s="14"/>
    </row>
    <row r="1048" spans="8:8" x14ac:dyDescent="0.35">
      <c r="H1048" s="14"/>
    </row>
    <row r="1049" spans="8:8" x14ac:dyDescent="0.35">
      <c r="H1049" s="14"/>
    </row>
    <row r="1050" spans="8:8" x14ac:dyDescent="0.35">
      <c r="H1050" s="14"/>
    </row>
    <row r="1051" spans="8:8" x14ac:dyDescent="0.35">
      <c r="H1051" s="14"/>
    </row>
    <row r="1052" spans="8:8" x14ac:dyDescent="0.35">
      <c r="H1052" s="14"/>
    </row>
    <row r="1053" spans="8:8" x14ac:dyDescent="0.35">
      <c r="H1053" s="14"/>
    </row>
    <row r="1054" spans="8:8" x14ac:dyDescent="0.35">
      <c r="H1054" s="14"/>
    </row>
    <row r="1055" spans="8:8" x14ac:dyDescent="0.35">
      <c r="H1055" s="14"/>
    </row>
    <row r="1056" spans="8:8" x14ac:dyDescent="0.35">
      <c r="H1056" s="14"/>
    </row>
    <row r="1057" spans="8:8" x14ac:dyDescent="0.35">
      <c r="H1057" s="14"/>
    </row>
    <row r="1058" spans="8:8" x14ac:dyDescent="0.35">
      <c r="H1058" s="14"/>
    </row>
    <row r="1059" spans="8:8" x14ac:dyDescent="0.35">
      <c r="H1059" s="14"/>
    </row>
    <row r="1060" spans="8:8" x14ac:dyDescent="0.35">
      <c r="H1060" s="14"/>
    </row>
    <row r="1061" spans="8:8" x14ac:dyDescent="0.35">
      <c r="H1061" s="14"/>
    </row>
    <row r="1062" spans="8:8" x14ac:dyDescent="0.35">
      <c r="H1062" s="14"/>
    </row>
    <row r="1063" spans="8:8" x14ac:dyDescent="0.35">
      <c r="H1063" s="14"/>
    </row>
    <row r="1064" spans="8:8" x14ac:dyDescent="0.35">
      <c r="H1064" s="14"/>
    </row>
    <row r="1065" spans="8:8" x14ac:dyDescent="0.35">
      <c r="H1065" s="14"/>
    </row>
    <row r="1066" spans="8:8" x14ac:dyDescent="0.35">
      <c r="H1066" s="14"/>
    </row>
    <row r="1067" spans="8:8" x14ac:dyDescent="0.35">
      <c r="H1067" s="14"/>
    </row>
    <row r="1068" spans="8:8" x14ac:dyDescent="0.35">
      <c r="H1068" s="14"/>
    </row>
    <row r="1069" spans="8:8" x14ac:dyDescent="0.35">
      <c r="H1069" s="14"/>
    </row>
    <row r="1070" spans="8:8" x14ac:dyDescent="0.35">
      <c r="H1070" s="14"/>
    </row>
    <row r="1071" spans="8:8" x14ac:dyDescent="0.35">
      <c r="H1071" s="14"/>
    </row>
    <row r="1072" spans="8:8" x14ac:dyDescent="0.35">
      <c r="H1072" s="14"/>
    </row>
    <row r="1073" spans="8:8" x14ac:dyDescent="0.35">
      <c r="H1073" s="14"/>
    </row>
    <row r="1074" spans="8:8" x14ac:dyDescent="0.35">
      <c r="H1074" s="14"/>
    </row>
    <row r="1075" spans="8:8" x14ac:dyDescent="0.35">
      <c r="H1075" s="14"/>
    </row>
    <row r="1076" spans="8:8" x14ac:dyDescent="0.35">
      <c r="H1076" s="14"/>
    </row>
    <row r="1077" spans="8:8" x14ac:dyDescent="0.35">
      <c r="H1077" s="14"/>
    </row>
    <row r="1078" spans="8:8" x14ac:dyDescent="0.35">
      <c r="H1078" s="14"/>
    </row>
    <row r="1079" spans="8:8" x14ac:dyDescent="0.35">
      <c r="H1079" s="14"/>
    </row>
    <row r="1080" spans="8:8" x14ac:dyDescent="0.35">
      <c r="H1080" s="14"/>
    </row>
    <row r="1081" spans="8:8" x14ac:dyDescent="0.35">
      <c r="H1081" s="14"/>
    </row>
    <row r="1082" spans="8:8" x14ac:dyDescent="0.35">
      <c r="H1082" s="14"/>
    </row>
    <row r="1083" spans="8:8" x14ac:dyDescent="0.35">
      <c r="H1083" s="14"/>
    </row>
    <row r="1084" spans="8:8" x14ac:dyDescent="0.35">
      <c r="H1084" s="14"/>
    </row>
    <row r="1085" spans="8:8" x14ac:dyDescent="0.35">
      <c r="H1085" s="14"/>
    </row>
    <row r="1086" spans="8:8" x14ac:dyDescent="0.35">
      <c r="H1086" s="14"/>
    </row>
    <row r="1087" spans="8:8" x14ac:dyDescent="0.35">
      <c r="H1087" s="14"/>
    </row>
    <row r="1088" spans="8:8" x14ac:dyDescent="0.35">
      <c r="H1088" s="14"/>
    </row>
    <row r="1089" spans="8:8" x14ac:dyDescent="0.35">
      <c r="H1089" s="14"/>
    </row>
    <row r="1090" spans="8:8" x14ac:dyDescent="0.35">
      <c r="H1090" s="14"/>
    </row>
    <row r="1091" spans="8:8" x14ac:dyDescent="0.35">
      <c r="H1091" s="14"/>
    </row>
    <row r="1092" spans="8:8" x14ac:dyDescent="0.35">
      <c r="H1092" s="14"/>
    </row>
    <row r="1093" spans="8:8" x14ac:dyDescent="0.35">
      <c r="H1093" s="14"/>
    </row>
    <row r="1094" spans="8:8" x14ac:dyDescent="0.35">
      <c r="H1094" s="14"/>
    </row>
    <row r="1095" spans="8:8" x14ac:dyDescent="0.35">
      <c r="H1095" s="14"/>
    </row>
    <row r="1096" spans="8:8" x14ac:dyDescent="0.35">
      <c r="H1096" s="14"/>
    </row>
    <row r="1097" spans="8:8" x14ac:dyDescent="0.35">
      <c r="H1097" s="14"/>
    </row>
    <row r="1098" spans="8:8" x14ac:dyDescent="0.35">
      <c r="H1098" s="14"/>
    </row>
    <row r="1099" spans="8:8" x14ac:dyDescent="0.35">
      <c r="H1099" s="14"/>
    </row>
    <row r="1100" spans="8:8" x14ac:dyDescent="0.35">
      <c r="H1100" s="14"/>
    </row>
    <row r="1101" spans="8:8" x14ac:dyDescent="0.35">
      <c r="H1101" s="14"/>
    </row>
    <row r="1102" spans="8:8" x14ac:dyDescent="0.35">
      <c r="H1102" s="14"/>
    </row>
    <row r="1103" spans="8:8" x14ac:dyDescent="0.35">
      <c r="H1103" s="14"/>
    </row>
    <row r="1104" spans="8:8" x14ac:dyDescent="0.35">
      <c r="H1104" s="14"/>
    </row>
    <row r="1105" spans="8:8" x14ac:dyDescent="0.35">
      <c r="H1105" s="14"/>
    </row>
    <row r="1106" spans="8:8" x14ac:dyDescent="0.35">
      <c r="H1106" s="14"/>
    </row>
    <row r="1107" spans="8:8" x14ac:dyDescent="0.35">
      <c r="H1107" s="14"/>
    </row>
    <row r="1108" spans="8:8" x14ac:dyDescent="0.35">
      <c r="H1108" s="14"/>
    </row>
    <row r="1109" spans="8:8" x14ac:dyDescent="0.35">
      <c r="H1109" s="14"/>
    </row>
    <row r="1110" spans="8:8" x14ac:dyDescent="0.35">
      <c r="H1110" s="14"/>
    </row>
    <row r="1111" spans="8:8" x14ac:dyDescent="0.35">
      <c r="H1111" s="14"/>
    </row>
    <row r="1112" spans="8:8" x14ac:dyDescent="0.35">
      <c r="H1112" s="14"/>
    </row>
    <row r="1113" spans="8:8" x14ac:dyDescent="0.35">
      <c r="H1113" s="14"/>
    </row>
    <row r="1114" spans="8:8" x14ac:dyDescent="0.35">
      <c r="H1114" s="14"/>
    </row>
    <row r="1115" spans="8:8" x14ac:dyDescent="0.35">
      <c r="H1115" s="14"/>
    </row>
    <row r="1116" spans="8:8" x14ac:dyDescent="0.35">
      <c r="H1116" s="14"/>
    </row>
    <row r="1117" spans="8:8" x14ac:dyDescent="0.35">
      <c r="H1117" s="14"/>
    </row>
    <row r="1118" spans="8:8" x14ac:dyDescent="0.35">
      <c r="H1118" s="14"/>
    </row>
    <row r="1119" spans="8:8" x14ac:dyDescent="0.35">
      <c r="H1119" s="14"/>
    </row>
    <row r="1120" spans="8:8" x14ac:dyDescent="0.35">
      <c r="H1120" s="14"/>
    </row>
    <row r="1121" spans="8:8" x14ac:dyDescent="0.35">
      <c r="H1121" s="14"/>
    </row>
    <row r="1122" spans="8:8" x14ac:dyDescent="0.35">
      <c r="H1122" s="14"/>
    </row>
    <row r="1123" spans="8:8" x14ac:dyDescent="0.35">
      <c r="H1123" s="14"/>
    </row>
    <row r="1124" spans="8:8" x14ac:dyDescent="0.35">
      <c r="H1124" s="14"/>
    </row>
    <row r="1125" spans="8:8" x14ac:dyDescent="0.35">
      <c r="H1125" s="14"/>
    </row>
    <row r="1126" spans="8:8" x14ac:dyDescent="0.35">
      <c r="H1126" s="14"/>
    </row>
    <row r="1127" spans="8:8" x14ac:dyDescent="0.35">
      <c r="H1127" s="14"/>
    </row>
    <row r="1128" spans="8:8" x14ac:dyDescent="0.35">
      <c r="H1128" s="14"/>
    </row>
    <row r="1129" spans="8:8" x14ac:dyDescent="0.35">
      <c r="H1129" s="14"/>
    </row>
    <row r="1130" spans="8:8" x14ac:dyDescent="0.35">
      <c r="H1130" s="14"/>
    </row>
    <row r="1131" spans="8:8" x14ac:dyDescent="0.35">
      <c r="H1131" s="14"/>
    </row>
    <row r="1132" spans="8:8" x14ac:dyDescent="0.35">
      <c r="H1132" s="14"/>
    </row>
    <row r="1133" spans="8:8" x14ac:dyDescent="0.35">
      <c r="H1133" s="14"/>
    </row>
    <row r="1134" spans="8:8" x14ac:dyDescent="0.35">
      <c r="H1134" s="14"/>
    </row>
    <row r="1135" spans="8:8" x14ac:dyDescent="0.35">
      <c r="H1135" s="14"/>
    </row>
    <row r="1136" spans="8:8" x14ac:dyDescent="0.35">
      <c r="H1136" s="14"/>
    </row>
    <row r="1137" spans="8:8" x14ac:dyDescent="0.35">
      <c r="H1137" s="14"/>
    </row>
    <row r="1138" spans="8:8" x14ac:dyDescent="0.35">
      <c r="H1138" s="14"/>
    </row>
    <row r="1139" spans="8:8" x14ac:dyDescent="0.35">
      <c r="H1139" s="14"/>
    </row>
    <row r="1140" spans="8:8" x14ac:dyDescent="0.35">
      <c r="H1140" s="14"/>
    </row>
    <row r="1141" spans="8:8" x14ac:dyDescent="0.35">
      <c r="H1141" s="14"/>
    </row>
    <row r="1142" spans="8:8" x14ac:dyDescent="0.35">
      <c r="H1142" s="14"/>
    </row>
    <row r="1143" spans="8:8" x14ac:dyDescent="0.35">
      <c r="H1143" s="14"/>
    </row>
    <row r="1144" spans="8:8" x14ac:dyDescent="0.35">
      <c r="H1144" s="14"/>
    </row>
    <row r="1145" spans="8:8" x14ac:dyDescent="0.35">
      <c r="H1145" s="14"/>
    </row>
    <row r="1146" spans="8:8" x14ac:dyDescent="0.35">
      <c r="H1146" s="14"/>
    </row>
    <row r="1147" spans="8:8" x14ac:dyDescent="0.35">
      <c r="H1147" s="14"/>
    </row>
    <row r="1148" spans="8:8" x14ac:dyDescent="0.35">
      <c r="H1148" s="14"/>
    </row>
    <row r="1149" spans="8:8" x14ac:dyDescent="0.35">
      <c r="H1149" s="14"/>
    </row>
    <row r="1150" spans="8:8" x14ac:dyDescent="0.35">
      <c r="H1150" s="14"/>
    </row>
    <row r="1151" spans="8:8" x14ac:dyDescent="0.35">
      <c r="H1151" s="14"/>
    </row>
    <row r="1152" spans="8:8" x14ac:dyDescent="0.35">
      <c r="H1152" s="14"/>
    </row>
    <row r="1153" spans="8:8" x14ac:dyDescent="0.35">
      <c r="H1153" s="14"/>
    </row>
    <row r="1154" spans="8:8" x14ac:dyDescent="0.35">
      <c r="H1154" s="14"/>
    </row>
    <row r="1155" spans="8:8" x14ac:dyDescent="0.35">
      <c r="H1155" s="14"/>
    </row>
    <row r="1156" spans="8:8" x14ac:dyDescent="0.35">
      <c r="H1156" s="14"/>
    </row>
    <row r="1157" spans="8:8" x14ac:dyDescent="0.35">
      <c r="H1157" s="14"/>
    </row>
    <row r="1158" spans="8:8" x14ac:dyDescent="0.35">
      <c r="H1158" s="14"/>
    </row>
    <row r="1159" spans="8:8" x14ac:dyDescent="0.35">
      <c r="H1159" s="14"/>
    </row>
    <row r="1160" spans="8:8" x14ac:dyDescent="0.35">
      <c r="H1160" s="14"/>
    </row>
    <row r="1161" spans="8:8" x14ac:dyDescent="0.35">
      <c r="H1161" s="14"/>
    </row>
    <row r="1162" spans="8:8" x14ac:dyDescent="0.35">
      <c r="H1162" s="14"/>
    </row>
    <row r="1163" spans="8:8" x14ac:dyDescent="0.35">
      <c r="H1163" s="14"/>
    </row>
    <row r="1164" spans="8:8" x14ac:dyDescent="0.35">
      <c r="H1164" s="14"/>
    </row>
    <row r="1165" spans="8:8" x14ac:dyDescent="0.35">
      <c r="H1165" s="14"/>
    </row>
    <row r="1166" spans="8:8" x14ac:dyDescent="0.35">
      <c r="H1166" s="14"/>
    </row>
    <row r="1167" spans="8:8" x14ac:dyDescent="0.35">
      <c r="H1167" s="14"/>
    </row>
    <row r="1168" spans="8:8" x14ac:dyDescent="0.35">
      <c r="H1168" s="14"/>
    </row>
    <row r="1169" spans="8:8" x14ac:dyDescent="0.35">
      <c r="H1169" s="14"/>
    </row>
    <row r="1170" spans="8:8" x14ac:dyDescent="0.35">
      <c r="H1170" s="14"/>
    </row>
    <row r="1171" spans="8:8" x14ac:dyDescent="0.35">
      <c r="H1171" s="14"/>
    </row>
    <row r="1172" spans="8:8" x14ac:dyDescent="0.35">
      <c r="H1172" s="14"/>
    </row>
    <row r="1173" spans="8:8" x14ac:dyDescent="0.35">
      <c r="H1173" s="14"/>
    </row>
    <row r="1174" spans="8:8" x14ac:dyDescent="0.35">
      <c r="H1174" s="14"/>
    </row>
    <row r="1175" spans="8:8" x14ac:dyDescent="0.35">
      <c r="H1175" s="14"/>
    </row>
    <row r="1176" spans="8:8" x14ac:dyDescent="0.35">
      <c r="H1176" s="14"/>
    </row>
    <row r="1177" spans="8:8" x14ac:dyDescent="0.35">
      <c r="H1177" s="14"/>
    </row>
    <row r="1178" spans="8:8" x14ac:dyDescent="0.35">
      <c r="H1178" s="14"/>
    </row>
    <row r="1179" spans="8:8" x14ac:dyDescent="0.35">
      <c r="H1179" s="14"/>
    </row>
    <row r="1180" spans="8:8" x14ac:dyDescent="0.35">
      <c r="H1180" s="14"/>
    </row>
    <row r="1181" spans="8:8" x14ac:dyDescent="0.35">
      <c r="H1181" s="14"/>
    </row>
    <row r="1182" spans="8:8" x14ac:dyDescent="0.35">
      <c r="H1182" s="14"/>
    </row>
    <row r="1183" spans="8:8" x14ac:dyDescent="0.35">
      <c r="H1183" s="14"/>
    </row>
    <row r="1184" spans="8:8" x14ac:dyDescent="0.35">
      <c r="H1184" s="14"/>
    </row>
    <row r="1185" spans="8:8" x14ac:dyDescent="0.35">
      <c r="H1185" s="14"/>
    </row>
    <row r="1186" spans="8:8" x14ac:dyDescent="0.35">
      <c r="H1186" s="14"/>
    </row>
    <row r="1187" spans="8:8" x14ac:dyDescent="0.35">
      <c r="H1187" s="14"/>
    </row>
    <row r="1188" spans="8:8" x14ac:dyDescent="0.35">
      <c r="H1188" s="14"/>
    </row>
    <row r="1189" spans="8:8" x14ac:dyDescent="0.35">
      <c r="H1189" s="14"/>
    </row>
    <row r="1190" spans="8:8" x14ac:dyDescent="0.35">
      <c r="H1190" s="14"/>
    </row>
    <row r="1191" spans="8:8" x14ac:dyDescent="0.35">
      <c r="H1191" s="14"/>
    </row>
    <row r="1192" spans="8:8" x14ac:dyDescent="0.35">
      <c r="H1192" s="14"/>
    </row>
    <row r="1193" spans="8:8" x14ac:dyDescent="0.35">
      <c r="H1193" s="14"/>
    </row>
    <row r="1194" spans="8:8" x14ac:dyDescent="0.35">
      <c r="H1194" s="14"/>
    </row>
    <row r="1195" spans="8:8" x14ac:dyDescent="0.35">
      <c r="H1195" s="14"/>
    </row>
    <row r="1196" spans="8:8" x14ac:dyDescent="0.35">
      <c r="H1196" s="14"/>
    </row>
    <row r="1197" spans="8:8" x14ac:dyDescent="0.35">
      <c r="H1197" s="14"/>
    </row>
    <row r="1198" spans="8:8" x14ac:dyDescent="0.35">
      <c r="H1198" s="14"/>
    </row>
    <row r="1199" spans="8:8" x14ac:dyDescent="0.35">
      <c r="H1199" s="14"/>
    </row>
    <row r="1200" spans="8:8" x14ac:dyDescent="0.35">
      <c r="H1200" s="14"/>
    </row>
    <row r="1201" spans="8:8" x14ac:dyDescent="0.35">
      <c r="H1201" s="14"/>
    </row>
    <row r="1202" spans="8:8" x14ac:dyDescent="0.35">
      <c r="H1202" s="14"/>
    </row>
    <row r="1203" spans="8:8" x14ac:dyDescent="0.35">
      <c r="H1203" s="14"/>
    </row>
    <row r="1204" spans="8:8" x14ac:dyDescent="0.35">
      <c r="H1204" s="14"/>
    </row>
    <row r="1205" spans="8:8" x14ac:dyDescent="0.35">
      <c r="H1205" s="14"/>
    </row>
    <row r="1206" spans="8:8" x14ac:dyDescent="0.35">
      <c r="H1206" s="14"/>
    </row>
    <row r="1207" spans="8:8" x14ac:dyDescent="0.35">
      <c r="H1207" s="14"/>
    </row>
    <row r="1208" spans="8:8" x14ac:dyDescent="0.35">
      <c r="H1208" s="14"/>
    </row>
    <row r="1209" spans="8:8" x14ac:dyDescent="0.35">
      <c r="H1209" s="14"/>
    </row>
    <row r="1210" spans="8:8" x14ac:dyDescent="0.35">
      <c r="H1210" s="14"/>
    </row>
    <row r="1211" spans="8:8" x14ac:dyDescent="0.35">
      <c r="H1211" s="14"/>
    </row>
    <row r="1212" spans="8:8" x14ac:dyDescent="0.35">
      <c r="H1212" s="14"/>
    </row>
    <row r="1213" spans="8:8" x14ac:dyDescent="0.35">
      <c r="H1213" s="14"/>
    </row>
    <row r="1214" spans="8:8" x14ac:dyDescent="0.35">
      <c r="H1214" s="14"/>
    </row>
    <row r="1215" spans="8:8" x14ac:dyDescent="0.35">
      <c r="H1215" s="14"/>
    </row>
    <row r="1216" spans="8:8" x14ac:dyDescent="0.35">
      <c r="H1216" s="14"/>
    </row>
    <row r="1217" spans="8:8" x14ac:dyDescent="0.35">
      <c r="H1217" s="14"/>
    </row>
    <row r="1218" spans="8:8" x14ac:dyDescent="0.35">
      <c r="H1218" s="14"/>
    </row>
    <row r="1219" spans="8:8" x14ac:dyDescent="0.35">
      <c r="H1219" s="14"/>
    </row>
    <row r="1220" spans="8:8" x14ac:dyDescent="0.35">
      <c r="H1220" s="14"/>
    </row>
    <row r="1221" spans="8:8" x14ac:dyDescent="0.35">
      <c r="H1221" s="14"/>
    </row>
    <row r="1222" spans="8:8" x14ac:dyDescent="0.35">
      <c r="H1222" s="14"/>
    </row>
    <row r="1223" spans="8:8" x14ac:dyDescent="0.35">
      <c r="H1223" s="14"/>
    </row>
    <row r="1224" spans="8:8" x14ac:dyDescent="0.35">
      <c r="H1224" s="14"/>
    </row>
    <row r="1225" spans="8:8" x14ac:dyDescent="0.35">
      <c r="H1225" s="14"/>
    </row>
    <row r="1226" spans="8:8" x14ac:dyDescent="0.35">
      <c r="H1226" s="14"/>
    </row>
    <row r="1227" spans="8:8" x14ac:dyDescent="0.35">
      <c r="H1227" s="14"/>
    </row>
    <row r="1228" spans="8:8" x14ac:dyDescent="0.35">
      <c r="H1228" s="14"/>
    </row>
    <row r="1229" spans="8:8" x14ac:dyDescent="0.35">
      <c r="H1229" s="14"/>
    </row>
    <row r="1230" spans="8:8" x14ac:dyDescent="0.35">
      <c r="H1230" s="14"/>
    </row>
    <row r="1231" spans="8:8" x14ac:dyDescent="0.35">
      <c r="H1231" s="14"/>
    </row>
    <row r="1232" spans="8:8" x14ac:dyDescent="0.35">
      <c r="H1232" s="14"/>
    </row>
    <row r="1233" spans="8:8" x14ac:dyDescent="0.35">
      <c r="H1233" s="14"/>
    </row>
    <row r="1234" spans="8:8" x14ac:dyDescent="0.35">
      <c r="H1234" s="14"/>
    </row>
    <row r="1235" spans="8:8" x14ac:dyDescent="0.35">
      <c r="H1235" s="14"/>
    </row>
    <row r="1236" spans="8:8" x14ac:dyDescent="0.35">
      <c r="H1236" s="14"/>
    </row>
    <row r="1237" spans="8:8" x14ac:dyDescent="0.35">
      <c r="H1237" s="14"/>
    </row>
    <row r="1238" spans="8:8" x14ac:dyDescent="0.35">
      <c r="H1238" s="14"/>
    </row>
    <row r="1239" spans="8:8" x14ac:dyDescent="0.35">
      <c r="H1239" s="14"/>
    </row>
    <row r="1240" spans="8:8" x14ac:dyDescent="0.35">
      <c r="H1240" s="14"/>
    </row>
    <row r="1241" spans="8:8" x14ac:dyDescent="0.35">
      <c r="H1241" s="14"/>
    </row>
    <row r="1242" spans="8:8" x14ac:dyDescent="0.35">
      <c r="H1242" s="14"/>
    </row>
    <row r="1243" spans="8:8" x14ac:dyDescent="0.35">
      <c r="H1243" s="14"/>
    </row>
    <row r="1244" spans="8:8" x14ac:dyDescent="0.35">
      <c r="H1244" s="14"/>
    </row>
    <row r="1245" spans="8:8" x14ac:dyDescent="0.35">
      <c r="H1245" s="14"/>
    </row>
    <row r="1246" spans="8:8" x14ac:dyDescent="0.35">
      <c r="H1246" s="14"/>
    </row>
    <row r="1247" spans="8:8" x14ac:dyDescent="0.35">
      <c r="H1247" s="14"/>
    </row>
    <row r="1248" spans="8:8" x14ac:dyDescent="0.35">
      <c r="H1248" s="14"/>
    </row>
    <row r="1249" spans="8:8" x14ac:dyDescent="0.35">
      <c r="H1249" s="14"/>
    </row>
    <row r="1250" spans="8:8" x14ac:dyDescent="0.35">
      <c r="H1250" s="14"/>
    </row>
    <row r="1251" spans="8:8" x14ac:dyDescent="0.35">
      <c r="H1251" s="14"/>
    </row>
    <row r="1252" spans="8:8" x14ac:dyDescent="0.35">
      <c r="H1252" s="14"/>
    </row>
    <row r="1253" spans="8:8" x14ac:dyDescent="0.35">
      <c r="H1253" s="14"/>
    </row>
    <row r="1254" spans="8:8" x14ac:dyDescent="0.35">
      <c r="H1254" s="14"/>
    </row>
    <row r="1255" spans="8:8" x14ac:dyDescent="0.35">
      <c r="H1255" s="14"/>
    </row>
    <row r="1256" spans="8:8" x14ac:dyDescent="0.35">
      <c r="H1256" s="14"/>
    </row>
    <row r="1257" spans="8:8" x14ac:dyDescent="0.35">
      <c r="H1257" s="14"/>
    </row>
    <row r="1258" spans="8:8" x14ac:dyDescent="0.35">
      <c r="H1258" s="14"/>
    </row>
    <row r="1259" spans="8:8" x14ac:dyDescent="0.35">
      <c r="H1259" s="14"/>
    </row>
    <row r="1260" spans="8:8" x14ac:dyDescent="0.35">
      <c r="H1260" s="14"/>
    </row>
    <row r="1261" spans="8:8" x14ac:dyDescent="0.35">
      <c r="H1261" s="14"/>
    </row>
    <row r="1262" spans="8:8" x14ac:dyDescent="0.35">
      <c r="H1262" s="14"/>
    </row>
    <row r="1263" spans="8:8" x14ac:dyDescent="0.35">
      <c r="H1263" s="14"/>
    </row>
    <row r="1264" spans="8:8" x14ac:dyDescent="0.35">
      <c r="H1264" s="14"/>
    </row>
    <row r="1265" spans="8:8" x14ac:dyDescent="0.35">
      <c r="H1265" s="14"/>
    </row>
    <row r="1266" spans="8:8" x14ac:dyDescent="0.35">
      <c r="H1266" s="14"/>
    </row>
    <row r="1267" spans="8:8" x14ac:dyDescent="0.35">
      <c r="H1267" s="14"/>
    </row>
    <row r="1268" spans="8:8" x14ac:dyDescent="0.35">
      <c r="H1268" s="14"/>
    </row>
    <row r="1269" spans="8:8" x14ac:dyDescent="0.35">
      <c r="H1269" s="14"/>
    </row>
    <row r="1270" spans="8:8" x14ac:dyDescent="0.35">
      <c r="H1270" s="14"/>
    </row>
    <row r="1271" spans="8:8" x14ac:dyDescent="0.35">
      <c r="H1271" s="14"/>
    </row>
    <row r="1272" spans="8:8" x14ac:dyDescent="0.35">
      <c r="H1272" s="14"/>
    </row>
    <row r="1273" spans="8:8" x14ac:dyDescent="0.35">
      <c r="H1273" s="14"/>
    </row>
    <row r="1274" spans="8:8" x14ac:dyDescent="0.35">
      <c r="H1274" s="14"/>
    </row>
    <row r="1275" spans="8:8" x14ac:dyDescent="0.35">
      <c r="H1275" s="14"/>
    </row>
    <row r="1276" spans="8:8" x14ac:dyDescent="0.35">
      <c r="H1276" s="14"/>
    </row>
    <row r="1277" spans="8:8" x14ac:dyDescent="0.35">
      <c r="H1277" s="14"/>
    </row>
    <row r="1278" spans="8:8" x14ac:dyDescent="0.35">
      <c r="H1278" s="14"/>
    </row>
    <row r="1279" spans="8:8" x14ac:dyDescent="0.35">
      <c r="H1279" s="14"/>
    </row>
    <row r="1280" spans="8:8" x14ac:dyDescent="0.35">
      <c r="H1280" s="14"/>
    </row>
    <row r="1281" spans="8:8" x14ac:dyDescent="0.35">
      <c r="H1281" s="14"/>
    </row>
    <row r="1282" spans="8:8" x14ac:dyDescent="0.35">
      <c r="H1282" s="14"/>
    </row>
    <row r="1283" spans="8:8" x14ac:dyDescent="0.35">
      <c r="H1283" s="14"/>
    </row>
    <row r="1284" spans="8:8" x14ac:dyDescent="0.35">
      <c r="H1284" s="14"/>
    </row>
    <row r="1285" spans="8:8" x14ac:dyDescent="0.35">
      <c r="H1285" s="14"/>
    </row>
    <row r="1286" spans="8:8" x14ac:dyDescent="0.35">
      <c r="H1286" s="14"/>
    </row>
    <row r="1287" spans="8:8" x14ac:dyDescent="0.35">
      <c r="H1287" s="14"/>
    </row>
    <row r="1288" spans="8:8" x14ac:dyDescent="0.35">
      <c r="H1288" s="14"/>
    </row>
    <row r="1289" spans="8:8" x14ac:dyDescent="0.35">
      <c r="H1289" s="14"/>
    </row>
    <row r="1290" spans="8:8" x14ac:dyDescent="0.35">
      <c r="H1290" s="14"/>
    </row>
    <row r="1291" spans="8:8" x14ac:dyDescent="0.35">
      <c r="H1291" s="14"/>
    </row>
    <row r="1292" spans="8:8" x14ac:dyDescent="0.35">
      <c r="H1292" s="14"/>
    </row>
    <row r="1293" spans="8:8" x14ac:dyDescent="0.35">
      <c r="H1293" s="14"/>
    </row>
    <row r="1294" spans="8:8" x14ac:dyDescent="0.35">
      <c r="H1294" s="14"/>
    </row>
    <row r="1295" spans="8:8" x14ac:dyDescent="0.35">
      <c r="H1295" s="14"/>
    </row>
    <row r="1296" spans="8:8" x14ac:dyDescent="0.35">
      <c r="H1296" s="14"/>
    </row>
    <row r="1297" spans="8:8" x14ac:dyDescent="0.35">
      <c r="H1297" s="14"/>
    </row>
    <row r="1298" spans="8:8" x14ac:dyDescent="0.35">
      <c r="H1298" s="14"/>
    </row>
    <row r="1299" spans="8:8" x14ac:dyDescent="0.35">
      <c r="H1299" s="14"/>
    </row>
    <row r="1300" spans="8:8" x14ac:dyDescent="0.35">
      <c r="H1300" s="14"/>
    </row>
    <row r="1301" spans="8:8" x14ac:dyDescent="0.35">
      <c r="H1301" s="14"/>
    </row>
    <row r="1302" spans="8:8" x14ac:dyDescent="0.35">
      <c r="H1302" s="14"/>
    </row>
    <row r="1303" spans="8:8" x14ac:dyDescent="0.35">
      <c r="H1303" s="14"/>
    </row>
    <row r="1304" spans="8:8" x14ac:dyDescent="0.35">
      <c r="H1304" s="14"/>
    </row>
    <row r="1305" spans="8:8" x14ac:dyDescent="0.35">
      <c r="H1305" s="14"/>
    </row>
    <row r="1306" spans="8:8" x14ac:dyDescent="0.35">
      <c r="H1306" s="14"/>
    </row>
    <row r="1307" spans="8:8" x14ac:dyDescent="0.35">
      <c r="H1307" s="14"/>
    </row>
    <row r="1308" spans="8:8" x14ac:dyDescent="0.35">
      <c r="H1308" s="14"/>
    </row>
    <row r="1309" spans="8:8" x14ac:dyDescent="0.35">
      <c r="H1309" s="14"/>
    </row>
    <row r="1310" spans="8:8" x14ac:dyDescent="0.35">
      <c r="H1310" s="14"/>
    </row>
    <row r="1311" spans="8:8" x14ac:dyDescent="0.35">
      <c r="H1311" s="14"/>
    </row>
    <row r="1312" spans="8:8" x14ac:dyDescent="0.35">
      <c r="H1312" s="14"/>
    </row>
    <row r="1313" spans="8:8" x14ac:dyDescent="0.35">
      <c r="H1313" s="14"/>
    </row>
    <row r="1314" spans="8:8" x14ac:dyDescent="0.35">
      <c r="H1314" s="14"/>
    </row>
    <row r="1315" spans="8:8" x14ac:dyDescent="0.35">
      <c r="H1315" s="14"/>
    </row>
    <row r="1316" spans="8:8" x14ac:dyDescent="0.35">
      <c r="H1316" s="14"/>
    </row>
    <row r="1317" spans="8:8" x14ac:dyDescent="0.35">
      <c r="H1317" s="14"/>
    </row>
    <row r="1318" spans="8:8" x14ac:dyDescent="0.35">
      <c r="H1318" s="14"/>
    </row>
    <row r="1319" spans="8:8" x14ac:dyDescent="0.35">
      <c r="H1319" s="14"/>
    </row>
    <row r="1320" spans="8:8" x14ac:dyDescent="0.35">
      <c r="H1320" s="14"/>
    </row>
    <row r="1321" spans="8:8" x14ac:dyDescent="0.35">
      <c r="H1321" s="14"/>
    </row>
    <row r="1322" spans="8:8" x14ac:dyDescent="0.35">
      <c r="H1322" s="14"/>
    </row>
    <row r="1323" spans="8:8" x14ac:dyDescent="0.35">
      <c r="H1323" s="14"/>
    </row>
    <row r="1324" spans="8:8" x14ac:dyDescent="0.35">
      <c r="H1324" s="14"/>
    </row>
    <row r="1325" spans="8:8" x14ac:dyDescent="0.35">
      <c r="H1325" s="14"/>
    </row>
    <row r="1326" spans="8:8" x14ac:dyDescent="0.35">
      <c r="H1326" s="14"/>
    </row>
    <row r="1327" spans="8:8" x14ac:dyDescent="0.35">
      <c r="H1327" s="14"/>
    </row>
    <row r="1328" spans="8:8" x14ac:dyDescent="0.35">
      <c r="H1328" s="14"/>
    </row>
    <row r="1329" spans="8:8" x14ac:dyDescent="0.35">
      <c r="H1329" s="14"/>
    </row>
    <row r="1330" spans="8:8" x14ac:dyDescent="0.35">
      <c r="H1330" s="14"/>
    </row>
    <row r="1331" spans="8:8" x14ac:dyDescent="0.35">
      <c r="H1331" s="14"/>
    </row>
    <row r="1332" spans="8:8" x14ac:dyDescent="0.35">
      <c r="H1332" s="14"/>
    </row>
    <row r="1333" spans="8:8" x14ac:dyDescent="0.35">
      <c r="H1333" s="14"/>
    </row>
    <row r="1334" spans="8:8" x14ac:dyDescent="0.35">
      <c r="H1334" s="14"/>
    </row>
    <row r="1335" spans="8:8" x14ac:dyDescent="0.35">
      <c r="H1335" s="14"/>
    </row>
    <row r="1336" spans="8:8" x14ac:dyDescent="0.35">
      <c r="H1336" s="14"/>
    </row>
    <row r="1337" spans="8:8" x14ac:dyDescent="0.35">
      <c r="H1337" s="14"/>
    </row>
    <row r="1338" spans="8:8" x14ac:dyDescent="0.35">
      <c r="H1338" s="14"/>
    </row>
    <row r="1339" spans="8:8" x14ac:dyDescent="0.35">
      <c r="H1339" s="14"/>
    </row>
    <row r="1340" spans="8:8" x14ac:dyDescent="0.35">
      <c r="H1340" s="14"/>
    </row>
    <row r="1341" spans="8:8" x14ac:dyDescent="0.35">
      <c r="H1341" s="14"/>
    </row>
    <row r="1342" spans="8:8" x14ac:dyDescent="0.35">
      <c r="H1342" s="14"/>
    </row>
    <row r="1343" spans="8:8" x14ac:dyDescent="0.35">
      <c r="H1343" s="14"/>
    </row>
    <row r="1344" spans="8:8" x14ac:dyDescent="0.35">
      <c r="H1344" s="14"/>
    </row>
    <row r="1345" spans="8:8" x14ac:dyDescent="0.35">
      <c r="H1345" s="14"/>
    </row>
    <row r="1346" spans="8:8" x14ac:dyDescent="0.35">
      <c r="H1346" s="14"/>
    </row>
    <row r="1347" spans="8:8" x14ac:dyDescent="0.35">
      <c r="H1347" s="14"/>
    </row>
    <row r="1348" spans="8:8" x14ac:dyDescent="0.35">
      <c r="H1348" s="14"/>
    </row>
    <row r="1349" spans="8:8" x14ac:dyDescent="0.35">
      <c r="H1349" s="14"/>
    </row>
    <row r="1350" spans="8:8" x14ac:dyDescent="0.35">
      <c r="H1350" s="14"/>
    </row>
    <row r="1351" spans="8:8" x14ac:dyDescent="0.35">
      <c r="H1351" s="14"/>
    </row>
    <row r="1352" spans="8:8" x14ac:dyDescent="0.35">
      <c r="H1352" s="14"/>
    </row>
    <row r="1353" spans="8:8" x14ac:dyDescent="0.35">
      <c r="H1353" s="14"/>
    </row>
    <row r="1354" spans="8:8" x14ac:dyDescent="0.35">
      <c r="H1354" s="14"/>
    </row>
    <row r="1355" spans="8:8" x14ac:dyDescent="0.35">
      <c r="H1355" s="14"/>
    </row>
    <row r="1356" spans="8:8" x14ac:dyDescent="0.35">
      <c r="H1356" s="14"/>
    </row>
    <row r="1357" spans="8:8" x14ac:dyDescent="0.35">
      <c r="H1357" s="14"/>
    </row>
    <row r="1358" spans="8:8" x14ac:dyDescent="0.35">
      <c r="H1358" s="14"/>
    </row>
    <row r="1359" spans="8:8" x14ac:dyDescent="0.35">
      <c r="H1359" s="14"/>
    </row>
    <row r="1360" spans="8:8" x14ac:dyDescent="0.35">
      <c r="H1360" s="14"/>
    </row>
    <row r="1361" spans="8:8" x14ac:dyDescent="0.35">
      <c r="H1361" s="14"/>
    </row>
    <row r="1362" spans="8:8" x14ac:dyDescent="0.35">
      <c r="H1362" s="14"/>
    </row>
    <row r="1363" spans="8:8" x14ac:dyDescent="0.35">
      <c r="H1363" s="14"/>
    </row>
    <row r="1364" spans="8:8" x14ac:dyDescent="0.35">
      <c r="H1364" s="14"/>
    </row>
    <row r="1365" spans="8:8" x14ac:dyDescent="0.35">
      <c r="H1365" s="14"/>
    </row>
    <row r="1366" spans="8:8" x14ac:dyDescent="0.35">
      <c r="H1366" s="14"/>
    </row>
    <row r="1367" spans="8:8" x14ac:dyDescent="0.35">
      <c r="H1367" s="14"/>
    </row>
    <row r="1368" spans="8:8" x14ac:dyDescent="0.35">
      <c r="H1368" s="14"/>
    </row>
    <row r="1369" spans="8:8" x14ac:dyDescent="0.35">
      <c r="H1369" s="14"/>
    </row>
    <row r="1370" spans="8:8" x14ac:dyDescent="0.35">
      <c r="H1370" s="14"/>
    </row>
    <row r="1371" spans="8:8" x14ac:dyDescent="0.35">
      <c r="H1371" s="14"/>
    </row>
    <row r="1372" spans="8:8" x14ac:dyDescent="0.35">
      <c r="H1372" s="14"/>
    </row>
    <row r="1373" spans="8:8" x14ac:dyDescent="0.35">
      <c r="H1373" s="14"/>
    </row>
    <row r="1374" spans="8:8" x14ac:dyDescent="0.35">
      <c r="H1374" s="14"/>
    </row>
    <row r="1375" spans="8:8" x14ac:dyDescent="0.35">
      <c r="H1375" s="14"/>
    </row>
    <row r="1376" spans="8:8" x14ac:dyDescent="0.35">
      <c r="H1376" s="14"/>
    </row>
    <row r="1377" spans="8:8" x14ac:dyDescent="0.35">
      <c r="H1377" s="14"/>
    </row>
    <row r="1378" spans="8:8" x14ac:dyDescent="0.35">
      <c r="H1378" s="14"/>
    </row>
    <row r="1379" spans="8:8" x14ac:dyDescent="0.35">
      <c r="H1379" s="14"/>
    </row>
    <row r="1380" spans="8:8" x14ac:dyDescent="0.35">
      <c r="H1380" s="14"/>
    </row>
    <row r="1381" spans="8:8" x14ac:dyDescent="0.35">
      <c r="H1381" s="14"/>
    </row>
    <row r="1382" spans="8:8" x14ac:dyDescent="0.35">
      <c r="H1382" s="14"/>
    </row>
    <row r="1383" spans="8:8" x14ac:dyDescent="0.35">
      <c r="H1383" s="14"/>
    </row>
    <row r="1384" spans="8:8" x14ac:dyDescent="0.35">
      <c r="H1384" s="14"/>
    </row>
    <row r="1385" spans="8:8" x14ac:dyDescent="0.35">
      <c r="H1385" s="14"/>
    </row>
    <row r="1386" spans="8:8" x14ac:dyDescent="0.35">
      <c r="H1386" s="14"/>
    </row>
    <row r="1387" spans="8:8" x14ac:dyDescent="0.35">
      <c r="H1387" s="14"/>
    </row>
    <row r="1388" spans="8:8" x14ac:dyDescent="0.35">
      <c r="H1388" s="14"/>
    </row>
    <row r="1389" spans="8:8" x14ac:dyDescent="0.35">
      <c r="H1389" s="14"/>
    </row>
    <row r="1390" spans="8:8" x14ac:dyDescent="0.35">
      <c r="H1390" s="14"/>
    </row>
    <row r="1391" spans="8:8" x14ac:dyDescent="0.35">
      <c r="H1391" s="14"/>
    </row>
    <row r="1392" spans="8:8" x14ac:dyDescent="0.35">
      <c r="H1392" s="14"/>
    </row>
    <row r="1393" spans="8:8" x14ac:dyDescent="0.35">
      <c r="H1393" s="14"/>
    </row>
    <row r="1394" spans="8:8" x14ac:dyDescent="0.35">
      <c r="H1394" s="14"/>
    </row>
    <row r="1395" spans="8:8" x14ac:dyDescent="0.35">
      <c r="H1395" s="14"/>
    </row>
    <row r="1396" spans="8:8" x14ac:dyDescent="0.35">
      <c r="H1396" s="14"/>
    </row>
    <row r="1397" spans="8:8" x14ac:dyDescent="0.35">
      <c r="H1397" s="14"/>
    </row>
    <row r="1398" spans="8:8" x14ac:dyDescent="0.35">
      <c r="H1398" s="14"/>
    </row>
    <row r="1399" spans="8:8" x14ac:dyDescent="0.35">
      <c r="H1399" s="14"/>
    </row>
    <row r="1400" spans="8:8" x14ac:dyDescent="0.35">
      <c r="H1400" s="14"/>
    </row>
    <row r="1401" spans="8:8" x14ac:dyDescent="0.35">
      <c r="H1401" s="14"/>
    </row>
    <row r="1402" spans="8:8" x14ac:dyDescent="0.35">
      <c r="H1402" s="14"/>
    </row>
    <row r="1403" spans="8:8" x14ac:dyDescent="0.35">
      <c r="H1403" s="14"/>
    </row>
    <row r="1404" spans="8:8" x14ac:dyDescent="0.35">
      <c r="H1404" s="14"/>
    </row>
    <row r="1405" spans="8:8" x14ac:dyDescent="0.35">
      <c r="H1405" s="14"/>
    </row>
    <row r="1406" spans="8:8" x14ac:dyDescent="0.35">
      <c r="H1406" s="14"/>
    </row>
    <row r="1407" spans="8:8" x14ac:dyDescent="0.35">
      <c r="H1407" s="14"/>
    </row>
    <row r="1408" spans="8:8" x14ac:dyDescent="0.35">
      <c r="H1408" s="14"/>
    </row>
    <row r="1409" spans="8:8" x14ac:dyDescent="0.35">
      <c r="H1409" s="14"/>
    </row>
    <row r="1410" spans="8:8" x14ac:dyDescent="0.35">
      <c r="H1410" s="14"/>
    </row>
    <row r="1411" spans="8:8" x14ac:dyDescent="0.35">
      <c r="H1411" s="14"/>
    </row>
    <row r="1412" spans="8:8" x14ac:dyDescent="0.35">
      <c r="H1412" s="14"/>
    </row>
    <row r="1413" spans="8:8" x14ac:dyDescent="0.35">
      <c r="H1413" s="14"/>
    </row>
    <row r="1414" spans="8:8" x14ac:dyDescent="0.35">
      <c r="H1414" s="14"/>
    </row>
    <row r="1415" spans="8:8" x14ac:dyDescent="0.35">
      <c r="H1415" s="14"/>
    </row>
    <row r="1416" spans="8:8" x14ac:dyDescent="0.35">
      <c r="H1416" s="14"/>
    </row>
    <row r="1417" spans="8:8" x14ac:dyDescent="0.35">
      <c r="H1417" s="14"/>
    </row>
    <row r="1418" spans="8:8" x14ac:dyDescent="0.35">
      <c r="H1418" s="14"/>
    </row>
    <row r="1419" spans="8:8" x14ac:dyDescent="0.35">
      <c r="H1419" s="14"/>
    </row>
    <row r="1420" spans="8:8" x14ac:dyDescent="0.35">
      <c r="H1420" s="14"/>
    </row>
    <row r="1421" spans="8:8" x14ac:dyDescent="0.35">
      <c r="H1421" s="14"/>
    </row>
    <row r="1422" spans="8:8" x14ac:dyDescent="0.35">
      <c r="H1422" s="14"/>
    </row>
    <row r="1423" spans="8:8" x14ac:dyDescent="0.35">
      <c r="H1423" s="14"/>
    </row>
    <row r="1424" spans="8:8" x14ac:dyDescent="0.35">
      <c r="H1424" s="14"/>
    </row>
    <row r="1425" spans="8:8" x14ac:dyDescent="0.35">
      <c r="H1425" s="14"/>
    </row>
    <row r="1426" spans="8:8" x14ac:dyDescent="0.35">
      <c r="H1426" s="14"/>
    </row>
    <row r="1427" spans="8:8" x14ac:dyDescent="0.35">
      <c r="H1427" s="14"/>
    </row>
    <row r="1428" spans="8:8" x14ac:dyDescent="0.35">
      <c r="H1428" s="14"/>
    </row>
    <row r="1429" spans="8:8" x14ac:dyDescent="0.35">
      <c r="H1429" s="14"/>
    </row>
    <row r="1430" spans="8:8" x14ac:dyDescent="0.35">
      <c r="H1430" s="14"/>
    </row>
    <row r="1431" spans="8:8" x14ac:dyDescent="0.35">
      <c r="H1431" s="14"/>
    </row>
    <row r="1432" spans="8:8" x14ac:dyDescent="0.35">
      <c r="H1432" s="14"/>
    </row>
    <row r="1433" spans="8:8" x14ac:dyDescent="0.35">
      <c r="H1433" s="14"/>
    </row>
    <row r="1434" spans="8:8" x14ac:dyDescent="0.35">
      <c r="H1434" s="14"/>
    </row>
    <row r="1435" spans="8:8" x14ac:dyDescent="0.35">
      <c r="H1435" s="14"/>
    </row>
    <row r="1436" spans="8:8" x14ac:dyDescent="0.35">
      <c r="H1436" s="14"/>
    </row>
    <row r="1437" spans="8:8" x14ac:dyDescent="0.35">
      <c r="H1437" s="14"/>
    </row>
    <row r="1438" spans="8:8" x14ac:dyDescent="0.35">
      <c r="H1438" s="14"/>
    </row>
    <row r="1439" spans="8:8" x14ac:dyDescent="0.35">
      <c r="H1439" s="14"/>
    </row>
    <row r="1440" spans="8:8" x14ac:dyDescent="0.35">
      <c r="H1440" s="14"/>
    </row>
    <row r="1441" spans="8:8" x14ac:dyDescent="0.35">
      <c r="H1441" s="14"/>
    </row>
    <row r="1442" spans="8:8" x14ac:dyDescent="0.35">
      <c r="H1442" s="14"/>
    </row>
    <row r="1443" spans="8:8" x14ac:dyDescent="0.35">
      <c r="H1443" s="14"/>
    </row>
    <row r="1444" spans="8:8" x14ac:dyDescent="0.35">
      <c r="H1444" s="14"/>
    </row>
    <row r="1445" spans="8:8" x14ac:dyDescent="0.35">
      <c r="H1445" s="14"/>
    </row>
    <row r="1446" spans="8:8" x14ac:dyDescent="0.35">
      <c r="H1446" s="14"/>
    </row>
    <row r="1447" spans="8:8" x14ac:dyDescent="0.35">
      <c r="H1447" s="14"/>
    </row>
    <row r="1448" spans="8:8" x14ac:dyDescent="0.35">
      <c r="H1448" s="14"/>
    </row>
    <row r="1449" spans="8:8" x14ac:dyDescent="0.35">
      <c r="H1449" s="14"/>
    </row>
    <row r="1450" spans="8:8" x14ac:dyDescent="0.35">
      <c r="H1450" s="14"/>
    </row>
    <row r="1451" spans="8:8" x14ac:dyDescent="0.35">
      <c r="H1451" s="14"/>
    </row>
    <row r="1452" spans="8:8" x14ac:dyDescent="0.35">
      <c r="H1452" s="14"/>
    </row>
    <row r="1453" spans="8:8" x14ac:dyDescent="0.35">
      <c r="H1453" s="14"/>
    </row>
    <row r="1454" spans="8:8" x14ac:dyDescent="0.35">
      <c r="H1454" s="14"/>
    </row>
    <row r="1455" spans="8:8" x14ac:dyDescent="0.35">
      <c r="H1455" s="14"/>
    </row>
    <row r="1456" spans="8:8" x14ac:dyDescent="0.35">
      <c r="H1456" s="14"/>
    </row>
    <row r="1457" spans="8:8" x14ac:dyDescent="0.35">
      <c r="H1457" s="14"/>
    </row>
    <row r="1458" spans="8:8" x14ac:dyDescent="0.35">
      <c r="H1458" s="14"/>
    </row>
    <row r="1459" spans="8:8" x14ac:dyDescent="0.35">
      <c r="H1459" s="14"/>
    </row>
    <row r="1460" spans="8:8" x14ac:dyDescent="0.35">
      <c r="H1460" s="14"/>
    </row>
    <row r="1461" spans="8:8" x14ac:dyDescent="0.35">
      <c r="H1461" s="14"/>
    </row>
    <row r="1462" spans="8:8" x14ac:dyDescent="0.35">
      <c r="H1462" s="14"/>
    </row>
    <row r="1463" spans="8:8" x14ac:dyDescent="0.35">
      <c r="H1463" s="14"/>
    </row>
    <row r="1464" spans="8:8" x14ac:dyDescent="0.35">
      <c r="H1464" s="14"/>
    </row>
    <row r="1465" spans="8:8" x14ac:dyDescent="0.35">
      <c r="H1465" s="14"/>
    </row>
    <row r="1466" spans="8:8" x14ac:dyDescent="0.35">
      <c r="H1466" s="14"/>
    </row>
    <row r="1467" spans="8:8" x14ac:dyDescent="0.35">
      <c r="H1467" s="14"/>
    </row>
    <row r="1468" spans="8:8" x14ac:dyDescent="0.35">
      <c r="H1468" s="14"/>
    </row>
    <row r="1469" spans="8:8" x14ac:dyDescent="0.35">
      <c r="H1469" s="14"/>
    </row>
    <row r="1470" spans="8:8" x14ac:dyDescent="0.35">
      <c r="H1470" s="14"/>
    </row>
    <row r="1471" spans="8:8" x14ac:dyDescent="0.35">
      <c r="H1471" s="14"/>
    </row>
    <row r="1472" spans="8:8" x14ac:dyDescent="0.35">
      <c r="H1472" s="14"/>
    </row>
    <row r="1473" spans="8:8" x14ac:dyDescent="0.35">
      <c r="H1473" s="14"/>
    </row>
    <row r="1474" spans="8:8" x14ac:dyDescent="0.35">
      <c r="H1474" s="14"/>
    </row>
    <row r="1475" spans="8:8" x14ac:dyDescent="0.35">
      <c r="H1475" s="14"/>
    </row>
    <row r="1476" spans="8:8" x14ac:dyDescent="0.35">
      <c r="H1476" s="14"/>
    </row>
    <row r="1477" spans="8:8" x14ac:dyDescent="0.35">
      <c r="H1477" s="14"/>
    </row>
    <row r="1478" spans="8:8" x14ac:dyDescent="0.35">
      <c r="H1478" s="14"/>
    </row>
    <row r="1479" spans="8:8" x14ac:dyDescent="0.35">
      <c r="H1479" s="14"/>
    </row>
    <row r="1480" spans="8:8" x14ac:dyDescent="0.35">
      <c r="H1480" s="14"/>
    </row>
    <row r="1481" spans="8:8" x14ac:dyDescent="0.35">
      <c r="H1481" s="14"/>
    </row>
    <row r="1482" spans="8:8" x14ac:dyDescent="0.35">
      <c r="H1482" s="14"/>
    </row>
    <row r="1483" spans="8:8" x14ac:dyDescent="0.35">
      <c r="H1483" s="14"/>
    </row>
    <row r="1484" spans="8:8" x14ac:dyDescent="0.35">
      <c r="H1484" s="14"/>
    </row>
    <row r="1485" spans="8:8" x14ac:dyDescent="0.35">
      <c r="H1485" s="14"/>
    </row>
    <row r="1486" spans="8:8" x14ac:dyDescent="0.35">
      <c r="H1486" s="14"/>
    </row>
    <row r="1487" spans="8:8" x14ac:dyDescent="0.35">
      <c r="H1487" s="14"/>
    </row>
    <row r="1488" spans="8:8" x14ac:dyDescent="0.35">
      <c r="H1488" s="14"/>
    </row>
    <row r="1489" spans="8:8" x14ac:dyDescent="0.35">
      <c r="H1489" s="14"/>
    </row>
    <row r="1490" spans="8:8" x14ac:dyDescent="0.35">
      <c r="H1490" s="14"/>
    </row>
    <row r="1491" spans="8:8" x14ac:dyDescent="0.35">
      <c r="H1491" s="14"/>
    </row>
    <row r="1492" spans="8:8" x14ac:dyDescent="0.35">
      <c r="H1492" s="14"/>
    </row>
    <row r="1493" spans="8:8" x14ac:dyDescent="0.35">
      <c r="H1493" s="14"/>
    </row>
    <row r="1494" spans="8:8" x14ac:dyDescent="0.35">
      <c r="H1494" s="14"/>
    </row>
    <row r="1495" spans="8:8" x14ac:dyDescent="0.35">
      <c r="H1495" s="14"/>
    </row>
    <row r="1496" spans="8:8" x14ac:dyDescent="0.35">
      <c r="H1496" s="14"/>
    </row>
    <row r="1497" spans="8:8" x14ac:dyDescent="0.35">
      <c r="H1497" s="14"/>
    </row>
    <row r="1498" spans="8:8" x14ac:dyDescent="0.35">
      <c r="H1498" s="14"/>
    </row>
    <row r="1499" spans="8:8" x14ac:dyDescent="0.35">
      <c r="H1499" s="14"/>
    </row>
    <row r="1500" spans="8:8" x14ac:dyDescent="0.35">
      <c r="H1500" s="14"/>
    </row>
    <row r="1501" spans="8:8" x14ac:dyDescent="0.35">
      <c r="H1501" s="14"/>
    </row>
    <row r="1502" spans="8:8" x14ac:dyDescent="0.35">
      <c r="H1502" s="14"/>
    </row>
    <row r="1503" spans="8:8" x14ac:dyDescent="0.35">
      <c r="H1503" s="14"/>
    </row>
    <row r="1504" spans="8:8" x14ac:dyDescent="0.35">
      <c r="H1504" s="14"/>
    </row>
    <row r="1505" spans="8:8" x14ac:dyDescent="0.35">
      <c r="H1505" s="14"/>
    </row>
    <row r="1506" spans="8:8" x14ac:dyDescent="0.35">
      <c r="H1506" s="14"/>
    </row>
    <row r="1507" spans="8:8" x14ac:dyDescent="0.35">
      <c r="H1507" s="14"/>
    </row>
    <row r="1508" spans="8:8" x14ac:dyDescent="0.35">
      <c r="H1508" s="14"/>
    </row>
    <row r="1509" spans="8:8" x14ac:dyDescent="0.35">
      <c r="H1509" s="14"/>
    </row>
    <row r="1510" spans="8:8" x14ac:dyDescent="0.35">
      <c r="H1510" s="14"/>
    </row>
    <row r="1511" spans="8:8" x14ac:dyDescent="0.35">
      <c r="H1511" s="14"/>
    </row>
    <row r="1512" spans="8:8" x14ac:dyDescent="0.35">
      <c r="H1512" s="14"/>
    </row>
    <row r="1513" spans="8:8" x14ac:dyDescent="0.35">
      <c r="H1513" s="14"/>
    </row>
    <row r="1514" spans="8:8" x14ac:dyDescent="0.35">
      <c r="H1514" s="14"/>
    </row>
    <row r="1515" spans="8:8" x14ac:dyDescent="0.35">
      <c r="H1515" s="14"/>
    </row>
    <row r="1516" spans="8:8" x14ac:dyDescent="0.35">
      <c r="H1516" s="14"/>
    </row>
    <row r="1517" spans="8:8" x14ac:dyDescent="0.35">
      <c r="H1517" s="14"/>
    </row>
    <row r="1518" spans="8:8" x14ac:dyDescent="0.35">
      <c r="H1518" s="14"/>
    </row>
    <row r="1519" spans="8:8" x14ac:dyDescent="0.35">
      <c r="H1519" s="14"/>
    </row>
    <row r="1520" spans="8:8" x14ac:dyDescent="0.35">
      <c r="H1520" s="14"/>
    </row>
    <row r="1521" spans="8:8" x14ac:dyDescent="0.35">
      <c r="H1521" s="14"/>
    </row>
    <row r="1522" spans="8:8" x14ac:dyDescent="0.35">
      <c r="H1522" s="14"/>
    </row>
    <row r="1523" spans="8:8" x14ac:dyDescent="0.35">
      <c r="H1523" s="14"/>
    </row>
    <row r="1524" spans="8:8" x14ac:dyDescent="0.35">
      <c r="H1524" s="14"/>
    </row>
    <row r="1525" spans="8:8" x14ac:dyDescent="0.35">
      <c r="H1525" s="14"/>
    </row>
    <row r="1526" spans="8:8" x14ac:dyDescent="0.35">
      <c r="H1526" s="14"/>
    </row>
    <row r="1527" spans="8:8" x14ac:dyDescent="0.35">
      <c r="H1527" s="14"/>
    </row>
    <row r="1528" spans="8:8" x14ac:dyDescent="0.35">
      <c r="H1528" s="14"/>
    </row>
    <row r="1529" spans="8:8" x14ac:dyDescent="0.35">
      <c r="H1529" s="14"/>
    </row>
    <row r="1530" spans="8:8" x14ac:dyDescent="0.35">
      <c r="H1530" s="14"/>
    </row>
    <row r="1531" spans="8:8" x14ac:dyDescent="0.35">
      <c r="H1531" s="14"/>
    </row>
    <row r="1532" spans="8:8" x14ac:dyDescent="0.35">
      <c r="H1532" s="14"/>
    </row>
    <row r="1533" spans="8:8" x14ac:dyDescent="0.35">
      <c r="H1533" s="14"/>
    </row>
    <row r="1534" spans="8:8" x14ac:dyDescent="0.35">
      <c r="H1534" s="14"/>
    </row>
    <row r="1535" spans="8:8" x14ac:dyDescent="0.35">
      <c r="H1535" s="14"/>
    </row>
    <row r="1536" spans="8:8" x14ac:dyDescent="0.35">
      <c r="H1536" s="14"/>
    </row>
    <row r="1537" spans="8:8" x14ac:dyDescent="0.35">
      <c r="H1537" s="14"/>
    </row>
    <row r="1538" spans="8:8" x14ac:dyDescent="0.35">
      <c r="H1538" s="14"/>
    </row>
    <row r="1539" spans="8:8" x14ac:dyDescent="0.35">
      <c r="H1539" s="14"/>
    </row>
    <row r="1540" spans="8:8" x14ac:dyDescent="0.35">
      <c r="H1540" s="14"/>
    </row>
    <row r="1541" spans="8:8" x14ac:dyDescent="0.35">
      <c r="H1541" s="14"/>
    </row>
    <row r="1542" spans="8:8" x14ac:dyDescent="0.35">
      <c r="H1542" s="14"/>
    </row>
    <row r="1543" spans="8:8" x14ac:dyDescent="0.35">
      <c r="H1543" s="14"/>
    </row>
    <row r="1544" spans="8:8" x14ac:dyDescent="0.35">
      <c r="H1544" s="14"/>
    </row>
    <row r="1545" spans="8:8" x14ac:dyDescent="0.35">
      <c r="H1545" s="14"/>
    </row>
    <row r="1546" spans="8:8" x14ac:dyDescent="0.35">
      <c r="H1546" s="14"/>
    </row>
    <row r="1547" spans="8:8" x14ac:dyDescent="0.35">
      <c r="H1547" s="14"/>
    </row>
    <row r="1548" spans="8:8" x14ac:dyDescent="0.35">
      <c r="H1548" s="14"/>
    </row>
    <row r="1549" spans="8:8" x14ac:dyDescent="0.35">
      <c r="H1549" s="14"/>
    </row>
    <row r="1550" spans="8:8" x14ac:dyDescent="0.35">
      <c r="H1550" s="14"/>
    </row>
    <row r="1551" spans="8:8" x14ac:dyDescent="0.35">
      <c r="H1551" s="14"/>
    </row>
    <row r="1552" spans="8:8" x14ac:dyDescent="0.35">
      <c r="H1552" s="14"/>
    </row>
    <row r="1553" spans="8:8" x14ac:dyDescent="0.35">
      <c r="H1553" s="14"/>
    </row>
    <row r="1554" spans="8:8" x14ac:dyDescent="0.35">
      <c r="H1554" s="14"/>
    </row>
    <row r="1555" spans="8:8" x14ac:dyDescent="0.35">
      <c r="H1555" s="14"/>
    </row>
    <row r="1556" spans="8:8" x14ac:dyDescent="0.35">
      <c r="H1556" s="14"/>
    </row>
    <row r="1557" spans="8:8" x14ac:dyDescent="0.35">
      <c r="H1557" s="14"/>
    </row>
    <row r="1558" spans="8:8" x14ac:dyDescent="0.35">
      <c r="H1558" s="14"/>
    </row>
    <row r="1559" spans="8:8" x14ac:dyDescent="0.35">
      <c r="H1559" s="14"/>
    </row>
    <row r="1560" spans="8:8" x14ac:dyDescent="0.35">
      <c r="H1560" s="14"/>
    </row>
    <row r="1561" spans="8:8" x14ac:dyDescent="0.35">
      <c r="H1561" s="14"/>
    </row>
    <row r="1562" spans="8:8" x14ac:dyDescent="0.35">
      <c r="H1562" s="14"/>
    </row>
    <row r="1563" spans="8:8" x14ac:dyDescent="0.35">
      <c r="H1563" s="14"/>
    </row>
    <row r="1564" spans="8:8" x14ac:dyDescent="0.35">
      <c r="H1564" s="14"/>
    </row>
    <row r="1565" spans="8:8" x14ac:dyDescent="0.35">
      <c r="H1565" s="14"/>
    </row>
    <row r="1566" spans="8:8" x14ac:dyDescent="0.35">
      <c r="H1566" s="14"/>
    </row>
    <row r="1567" spans="8:8" x14ac:dyDescent="0.35">
      <c r="H1567" s="14"/>
    </row>
    <row r="1568" spans="8:8" x14ac:dyDescent="0.35">
      <c r="H1568" s="14"/>
    </row>
    <row r="1569" spans="8:8" x14ac:dyDescent="0.35">
      <c r="H1569" s="14"/>
    </row>
    <row r="1570" spans="8:8" x14ac:dyDescent="0.35">
      <c r="H1570" s="14"/>
    </row>
    <row r="1571" spans="8:8" x14ac:dyDescent="0.35">
      <c r="H1571" s="14"/>
    </row>
    <row r="1572" spans="8:8" x14ac:dyDescent="0.35">
      <c r="H1572" s="14"/>
    </row>
    <row r="1573" spans="8:8" x14ac:dyDescent="0.35">
      <c r="H1573" s="14"/>
    </row>
    <row r="1574" spans="8:8" x14ac:dyDescent="0.35">
      <c r="H1574" s="14"/>
    </row>
    <row r="1575" spans="8:8" x14ac:dyDescent="0.35">
      <c r="H1575" s="14"/>
    </row>
    <row r="1576" spans="8:8" x14ac:dyDescent="0.35">
      <c r="H1576" s="14"/>
    </row>
    <row r="1577" spans="8:8" x14ac:dyDescent="0.35">
      <c r="H1577" s="14"/>
    </row>
    <row r="1578" spans="8:8" x14ac:dyDescent="0.35">
      <c r="H1578" s="14"/>
    </row>
    <row r="1579" spans="8:8" x14ac:dyDescent="0.35">
      <c r="H1579" s="14"/>
    </row>
    <row r="1580" spans="8:8" x14ac:dyDescent="0.35">
      <c r="H1580" s="14"/>
    </row>
    <row r="1581" spans="8:8" x14ac:dyDescent="0.35">
      <c r="H1581" s="14"/>
    </row>
    <row r="1582" spans="8:8" x14ac:dyDescent="0.35">
      <c r="H1582" s="14"/>
    </row>
    <row r="1583" spans="8:8" x14ac:dyDescent="0.35">
      <c r="H1583" s="14"/>
    </row>
    <row r="1584" spans="8:8" x14ac:dyDescent="0.35">
      <c r="H1584" s="14"/>
    </row>
    <row r="1585" spans="8:8" x14ac:dyDescent="0.35">
      <c r="H1585" s="14"/>
    </row>
    <row r="1586" spans="8:8" x14ac:dyDescent="0.35">
      <c r="H1586" s="14"/>
    </row>
    <row r="1587" spans="8:8" x14ac:dyDescent="0.35">
      <c r="H1587" s="14"/>
    </row>
    <row r="1588" spans="8:8" x14ac:dyDescent="0.35">
      <c r="H1588" s="14"/>
    </row>
    <row r="1589" spans="8:8" x14ac:dyDescent="0.35">
      <c r="H1589" s="14"/>
    </row>
    <row r="1590" spans="8:8" x14ac:dyDescent="0.35">
      <c r="H1590" s="14"/>
    </row>
    <row r="1591" spans="8:8" x14ac:dyDescent="0.35">
      <c r="H1591" s="14"/>
    </row>
    <row r="1592" spans="8:8" x14ac:dyDescent="0.35">
      <c r="H1592" s="14"/>
    </row>
    <row r="1593" spans="8:8" x14ac:dyDescent="0.35">
      <c r="H1593" s="14"/>
    </row>
    <row r="1594" spans="8:8" x14ac:dyDescent="0.35">
      <c r="H1594" s="14"/>
    </row>
    <row r="1595" spans="8:8" x14ac:dyDescent="0.35">
      <c r="H1595" s="14"/>
    </row>
    <row r="1596" spans="8:8" x14ac:dyDescent="0.35">
      <c r="H1596" s="14"/>
    </row>
    <row r="1597" spans="8:8" x14ac:dyDescent="0.35">
      <c r="H1597" s="14"/>
    </row>
    <row r="1598" spans="8:8" x14ac:dyDescent="0.35">
      <c r="H1598" s="14"/>
    </row>
    <row r="1599" spans="8:8" x14ac:dyDescent="0.35">
      <c r="H1599" s="14"/>
    </row>
    <row r="1600" spans="8:8" x14ac:dyDescent="0.35">
      <c r="H1600" s="14"/>
    </row>
    <row r="1601" spans="8:8" x14ac:dyDescent="0.35">
      <c r="H1601" s="14"/>
    </row>
    <row r="1602" spans="8:8" x14ac:dyDescent="0.35">
      <c r="H1602" s="14"/>
    </row>
    <row r="1603" spans="8:8" x14ac:dyDescent="0.35">
      <c r="H1603" s="14"/>
    </row>
    <row r="1604" spans="8:8" x14ac:dyDescent="0.35">
      <c r="H1604" s="14"/>
    </row>
    <row r="1605" spans="8:8" x14ac:dyDescent="0.35">
      <c r="H1605" s="14"/>
    </row>
    <row r="1606" spans="8:8" x14ac:dyDescent="0.35">
      <c r="H1606" s="14"/>
    </row>
    <row r="1607" spans="8:8" x14ac:dyDescent="0.35">
      <c r="H1607" s="14"/>
    </row>
    <row r="1608" spans="8:8" x14ac:dyDescent="0.35">
      <c r="H1608" s="14"/>
    </row>
    <row r="1609" spans="8:8" x14ac:dyDescent="0.35">
      <c r="H1609" s="14"/>
    </row>
    <row r="1610" spans="8:8" x14ac:dyDescent="0.35">
      <c r="H1610" s="14"/>
    </row>
    <row r="1611" spans="8:8" x14ac:dyDescent="0.35">
      <c r="H1611" s="14"/>
    </row>
    <row r="1612" spans="8:8" x14ac:dyDescent="0.35">
      <c r="H1612" s="14"/>
    </row>
    <row r="1613" spans="8:8" x14ac:dyDescent="0.35">
      <c r="H1613" s="14"/>
    </row>
    <row r="1614" spans="8:8" x14ac:dyDescent="0.35">
      <c r="H1614" s="14"/>
    </row>
    <row r="1615" spans="8:8" x14ac:dyDescent="0.35">
      <c r="H1615" s="14"/>
    </row>
    <row r="1616" spans="8:8" x14ac:dyDescent="0.35">
      <c r="H1616" s="14"/>
    </row>
    <row r="1617" spans="8:8" x14ac:dyDescent="0.35">
      <c r="H1617" s="14"/>
    </row>
    <row r="1618" spans="8:8" x14ac:dyDescent="0.35">
      <c r="H1618" s="14"/>
    </row>
    <row r="1619" spans="8:8" x14ac:dyDescent="0.35">
      <c r="H1619" s="14"/>
    </row>
    <row r="1620" spans="8:8" x14ac:dyDescent="0.35">
      <c r="H1620" s="14"/>
    </row>
    <row r="1621" spans="8:8" x14ac:dyDescent="0.35">
      <c r="H1621" s="14"/>
    </row>
    <row r="1622" spans="8:8" x14ac:dyDescent="0.35">
      <c r="H1622" s="14"/>
    </row>
    <row r="1623" spans="8:8" x14ac:dyDescent="0.35">
      <c r="H1623" s="14"/>
    </row>
    <row r="1624" spans="8:8" x14ac:dyDescent="0.35">
      <c r="H1624" s="14"/>
    </row>
    <row r="1625" spans="8:8" x14ac:dyDescent="0.35">
      <c r="H1625" s="14"/>
    </row>
    <row r="1626" spans="8:8" x14ac:dyDescent="0.35">
      <c r="H1626" s="14"/>
    </row>
    <row r="1627" spans="8:8" x14ac:dyDescent="0.35">
      <c r="H1627" s="14"/>
    </row>
    <row r="1628" spans="8:8" x14ac:dyDescent="0.35">
      <c r="H1628" s="14"/>
    </row>
    <row r="1629" spans="8:8" x14ac:dyDescent="0.35">
      <c r="H1629" s="14"/>
    </row>
    <row r="1630" spans="8:8" x14ac:dyDescent="0.35">
      <c r="H1630" s="14"/>
    </row>
    <row r="1631" spans="8:8" x14ac:dyDescent="0.35">
      <c r="H1631" s="14"/>
    </row>
    <row r="1632" spans="8:8" x14ac:dyDescent="0.35">
      <c r="H1632" s="14"/>
    </row>
    <row r="1633" spans="8:8" x14ac:dyDescent="0.35">
      <c r="H1633" s="14"/>
    </row>
    <row r="1634" spans="8:8" x14ac:dyDescent="0.35">
      <c r="H1634" s="14"/>
    </row>
    <row r="1635" spans="8:8" x14ac:dyDescent="0.35">
      <c r="H1635" s="14"/>
    </row>
    <row r="1636" spans="8:8" x14ac:dyDescent="0.35">
      <c r="H1636" s="14"/>
    </row>
    <row r="1637" spans="8:8" x14ac:dyDescent="0.35">
      <c r="H1637" s="14"/>
    </row>
    <row r="1638" spans="8:8" x14ac:dyDescent="0.35">
      <c r="H1638" s="14"/>
    </row>
    <row r="1639" spans="8:8" x14ac:dyDescent="0.35">
      <c r="H1639" s="14"/>
    </row>
    <row r="1640" spans="8:8" x14ac:dyDescent="0.35">
      <c r="H1640" s="14"/>
    </row>
    <row r="1641" spans="8:8" x14ac:dyDescent="0.35">
      <c r="H1641" s="14"/>
    </row>
    <row r="1642" spans="8:8" x14ac:dyDescent="0.35">
      <c r="H1642" s="14"/>
    </row>
    <row r="1643" spans="8:8" x14ac:dyDescent="0.35">
      <c r="H1643" s="14"/>
    </row>
    <row r="1644" spans="8:8" x14ac:dyDescent="0.35">
      <c r="H1644" s="14"/>
    </row>
    <row r="1645" spans="8:8" x14ac:dyDescent="0.35">
      <c r="H1645" s="14"/>
    </row>
    <row r="1646" spans="8:8" x14ac:dyDescent="0.35">
      <c r="H1646" s="14"/>
    </row>
    <row r="1647" spans="8:8" x14ac:dyDescent="0.35">
      <c r="H1647" s="14"/>
    </row>
    <row r="1648" spans="8:8" x14ac:dyDescent="0.35">
      <c r="H1648" s="14"/>
    </row>
    <row r="1649" spans="8:8" x14ac:dyDescent="0.35">
      <c r="H1649" s="14"/>
    </row>
    <row r="1650" spans="8:8" x14ac:dyDescent="0.35">
      <c r="H1650" s="14"/>
    </row>
    <row r="1651" spans="8:8" x14ac:dyDescent="0.35">
      <c r="H1651" s="14"/>
    </row>
    <row r="1652" spans="8:8" x14ac:dyDescent="0.35">
      <c r="H1652" s="14"/>
    </row>
    <row r="1653" spans="8:8" x14ac:dyDescent="0.35">
      <c r="H1653" s="14"/>
    </row>
    <row r="1654" spans="8:8" x14ac:dyDescent="0.35">
      <c r="H1654" s="14"/>
    </row>
    <row r="1655" spans="8:8" x14ac:dyDescent="0.35">
      <c r="H1655" s="14"/>
    </row>
    <row r="1656" spans="8:8" x14ac:dyDescent="0.35">
      <c r="H1656" s="14"/>
    </row>
    <row r="1657" spans="8:8" x14ac:dyDescent="0.35">
      <c r="H1657" s="14"/>
    </row>
    <row r="1658" spans="8:8" x14ac:dyDescent="0.35">
      <c r="H1658" s="14"/>
    </row>
    <row r="1659" spans="8:8" x14ac:dyDescent="0.35">
      <c r="H1659" s="14"/>
    </row>
    <row r="1660" spans="8:8" x14ac:dyDescent="0.35">
      <c r="H1660" s="14"/>
    </row>
    <row r="1661" spans="8:8" x14ac:dyDescent="0.35">
      <c r="H1661" s="14"/>
    </row>
    <row r="1662" spans="8:8" x14ac:dyDescent="0.35">
      <c r="H1662" s="14"/>
    </row>
    <row r="1663" spans="8:8" x14ac:dyDescent="0.35">
      <c r="H1663" s="14"/>
    </row>
    <row r="1664" spans="8:8" x14ac:dyDescent="0.35">
      <c r="H1664" s="14"/>
    </row>
    <row r="1665" spans="8:8" x14ac:dyDescent="0.35">
      <c r="H1665" s="14"/>
    </row>
    <row r="1666" spans="8:8" x14ac:dyDescent="0.35">
      <c r="H1666" s="14"/>
    </row>
    <row r="1667" spans="8:8" x14ac:dyDescent="0.35">
      <c r="H1667" s="14"/>
    </row>
    <row r="1668" spans="8:8" x14ac:dyDescent="0.35">
      <c r="H1668" s="14"/>
    </row>
    <row r="1669" spans="8:8" x14ac:dyDescent="0.35">
      <c r="H1669" s="14"/>
    </row>
    <row r="1670" spans="8:8" x14ac:dyDescent="0.35">
      <c r="H1670" s="14"/>
    </row>
    <row r="1671" spans="8:8" x14ac:dyDescent="0.35">
      <c r="H1671" s="14"/>
    </row>
    <row r="1672" spans="8:8" x14ac:dyDescent="0.35">
      <c r="H1672" s="14"/>
    </row>
    <row r="1673" spans="8:8" x14ac:dyDescent="0.35">
      <c r="H1673" s="14"/>
    </row>
    <row r="1674" spans="8:8" x14ac:dyDescent="0.35">
      <c r="H1674" s="14"/>
    </row>
    <row r="1675" spans="8:8" x14ac:dyDescent="0.35">
      <c r="H1675" s="14"/>
    </row>
    <row r="1676" spans="8:8" x14ac:dyDescent="0.35">
      <c r="H1676" s="14"/>
    </row>
    <row r="1677" spans="8:8" x14ac:dyDescent="0.35">
      <c r="H1677" s="14"/>
    </row>
    <row r="1678" spans="8:8" x14ac:dyDescent="0.35">
      <c r="H1678" s="14"/>
    </row>
    <row r="1679" spans="8:8" x14ac:dyDescent="0.35">
      <c r="H1679" s="14"/>
    </row>
    <row r="1680" spans="8:8" x14ac:dyDescent="0.35">
      <c r="H1680" s="14"/>
    </row>
    <row r="1681" spans="8:8" x14ac:dyDescent="0.35">
      <c r="H1681" s="14"/>
    </row>
    <row r="1682" spans="8:8" x14ac:dyDescent="0.35">
      <c r="H1682" s="14"/>
    </row>
    <row r="1683" spans="8:8" x14ac:dyDescent="0.35">
      <c r="H1683" s="14"/>
    </row>
    <row r="1684" spans="8:8" x14ac:dyDescent="0.35">
      <c r="H1684" s="14"/>
    </row>
    <row r="1685" spans="8:8" x14ac:dyDescent="0.35">
      <c r="H1685" s="14"/>
    </row>
    <row r="1686" spans="8:8" x14ac:dyDescent="0.35">
      <c r="H1686" s="14"/>
    </row>
    <row r="1687" spans="8:8" x14ac:dyDescent="0.35">
      <c r="H1687" s="14"/>
    </row>
    <row r="1688" spans="8:8" x14ac:dyDescent="0.35">
      <c r="H1688" s="14"/>
    </row>
    <row r="1689" spans="8:8" x14ac:dyDescent="0.35">
      <c r="H1689" s="14"/>
    </row>
    <row r="1690" spans="8:8" x14ac:dyDescent="0.35">
      <c r="H1690" s="14"/>
    </row>
    <row r="1691" spans="8:8" x14ac:dyDescent="0.35">
      <c r="H1691" s="14"/>
    </row>
    <row r="1692" spans="8:8" x14ac:dyDescent="0.35">
      <c r="H1692" s="14"/>
    </row>
    <row r="1693" spans="8:8" x14ac:dyDescent="0.35">
      <c r="H1693" s="14"/>
    </row>
    <row r="1694" spans="8:8" x14ac:dyDescent="0.35">
      <c r="H1694" s="14"/>
    </row>
    <row r="1695" spans="8:8" x14ac:dyDescent="0.35">
      <c r="H1695" s="14"/>
    </row>
    <row r="1696" spans="8:8" x14ac:dyDescent="0.35">
      <c r="H1696" s="14"/>
    </row>
    <row r="1697" spans="8:8" x14ac:dyDescent="0.35">
      <c r="H1697" s="14"/>
    </row>
    <row r="1698" spans="8:8" x14ac:dyDescent="0.35">
      <c r="H1698" s="14"/>
    </row>
    <row r="1699" spans="8:8" x14ac:dyDescent="0.35">
      <c r="H1699" s="14"/>
    </row>
    <row r="1700" spans="8:8" x14ac:dyDescent="0.35">
      <c r="H1700" s="14"/>
    </row>
    <row r="1701" spans="8:8" x14ac:dyDescent="0.35">
      <c r="H1701" s="14"/>
    </row>
    <row r="1702" spans="8:8" x14ac:dyDescent="0.35">
      <c r="H1702" s="14"/>
    </row>
    <row r="1703" spans="8:8" x14ac:dyDescent="0.35">
      <c r="H1703" s="14"/>
    </row>
    <row r="1704" spans="8:8" x14ac:dyDescent="0.35">
      <c r="H1704" s="14"/>
    </row>
    <row r="1705" spans="8:8" x14ac:dyDescent="0.35">
      <c r="H1705" s="14"/>
    </row>
    <row r="1706" spans="8:8" x14ac:dyDescent="0.35">
      <c r="H1706" s="14"/>
    </row>
    <row r="1707" spans="8:8" x14ac:dyDescent="0.35">
      <c r="H1707" s="14"/>
    </row>
    <row r="1708" spans="8:8" x14ac:dyDescent="0.35">
      <c r="H1708" s="14"/>
    </row>
    <row r="1709" spans="8:8" x14ac:dyDescent="0.35">
      <c r="H1709" s="14"/>
    </row>
    <row r="1710" spans="8:8" x14ac:dyDescent="0.35">
      <c r="H1710" s="14"/>
    </row>
    <row r="1711" spans="8:8" x14ac:dyDescent="0.35">
      <c r="H1711" s="14"/>
    </row>
    <row r="1712" spans="8:8" x14ac:dyDescent="0.35">
      <c r="H1712" s="14"/>
    </row>
    <row r="1713" spans="8:8" x14ac:dyDescent="0.35">
      <c r="H1713" s="14"/>
    </row>
    <row r="1714" spans="8:8" x14ac:dyDescent="0.35">
      <c r="H1714" s="14"/>
    </row>
    <row r="1715" spans="8:8" x14ac:dyDescent="0.35">
      <c r="H1715" s="14"/>
    </row>
    <row r="1716" spans="8:8" x14ac:dyDescent="0.35">
      <c r="H1716" s="14"/>
    </row>
    <row r="1717" spans="8:8" x14ac:dyDescent="0.35">
      <c r="H1717" s="14"/>
    </row>
    <row r="1718" spans="8:8" x14ac:dyDescent="0.35">
      <c r="H1718" s="14"/>
    </row>
    <row r="1719" spans="8:8" x14ac:dyDescent="0.35">
      <c r="H1719" s="14"/>
    </row>
    <row r="1720" spans="8:8" x14ac:dyDescent="0.35">
      <c r="H1720" s="14"/>
    </row>
    <row r="1721" spans="8:8" x14ac:dyDescent="0.35">
      <c r="H1721" s="14"/>
    </row>
    <row r="1722" spans="8:8" x14ac:dyDescent="0.35">
      <c r="H1722" s="14"/>
    </row>
    <row r="1723" spans="8:8" x14ac:dyDescent="0.35">
      <c r="H1723" s="14"/>
    </row>
    <row r="1724" spans="8:8" x14ac:dyDescent="0.35">
      <c r="H1724" s="14"/>
    </row>
    <row r="1725" spans="8:8" x14ac:dyDescent="0.35">
      <c r="H1725" s="14"/>
    </row>
    <row r="1726" spans="8:8" x14ac:dyDescent="0.35">
      <c r="H1726" s="14"/>
    </row>
    <row r="1727" spans="8:8" x14ac:dyDescent="0.35">
      <c r="H1727" s="14"/>
    </row>
    <row r="1728" spans="8:8" x14ac:dyDescent="0.35">
      <c r="H1728" s="14"/>
    </row>
    <row r="1729" spans="8:8" x14ac:dyDescent="0.35">
      <c r="H1729" s="14"/>
    </row>
    <row r="1730" spans="8:8" x14ac:dyDescent="0.35">
      <c r="H1730" s="14"/>
    </row>
    <row r="1731" spans="8:8" x14ac:dyDescent="0.35">
      <c r="H1731" s="14"/>
    </row>
    <row r="1732" spans="8:8" x14ac:dyDescent="0.35">
      <c r="H1732" s="14"/>
    </row>
    <row r="1733" spans="8:8" x14ac:dyDescent="0.35">
      <c r="H1733" s="14"/>
    </row>
    <row r="1734" spans="8:8" x14ac:dyDescent="0.35">
      <c r="H1734" s="14"/>
    </row>
    <row r="1735" spans="8:8" x14ac:dyDescent="0.35">
      <c r="H1735" s="14"/>
    </row>
    <row r="1736" spans="8:8" x14ac:dyDescent="0.35">
      <c r="H1736" s="14"/>
    </row>
    <row r="1737" spans="8:8" x14ac:dyDescent="0.35">
      <c r="H1737" s="14"/>
    </row>
    <row r="1738" spans="8:8" x14ac:dyDescent="0.35">
      <c r="H1738" s="14"/>
    </row>
    <row r="1739" spans="8:8" x14ac:dyDescent="0.35">
      <c r="H1739" s="14"/>
    </row>
    <row r="1740" spans="8:8" x14ac:dyDescent="0.35">
      <c r="H1740" s="14"/>
    </row>
    <row r="1741" spans="8:8" x14ac:dyDescent="0.35">
      <c r="H1741" s="14"/>
    </row>
    <row r="1742" spans="8:8" x14ac:dyDescent="0.35">
      <c r="H1742" s="14"/>
    </row>
    <row r="1743" spans="8:8" x14ac:dyDescent="0.35">
      <c r="H1743" s="14"/>
    </row>
    <row r="1744" spans="8:8" x14ac:dyDescent="0.35">
      <c r="H1744" s="14"/>
    </row>
    <row r="1745" spans="8:8" x14ac:dyDescent="0.35">
      <c r="H1745" s="14"/>
    </row>
    <row r="1746" spans="8:8" x14ac:dyDescent="0.35">
      <c r="H1746" s="14"/>
    </row>
    <row r="1747" spans="8:8" x14ac:dyDescent="0.35">
      <c r="H1747" s="14"/>
    </row>
    <row r="1748" spans="8:8" x14ac:dyDescent="0.35">
      <c r="H1748" s="14"/>
    </row>
    <row r="1749" spans="8:8" x14ac:dyDescent="0.35">
      <c r="H1749" s="14"/>
    </row>
    <row r="1750" spans="8:8" x14ac:dyDescent="0.35">
      <c r="H1750" s="14"/>
    </row>
    <row r="1751" spans="8:8" x14ac:dyDescent="0.35">
      <c r="H1751" s="14"/>
    </row>
    <row r="1752" spans="8:8" x14ac:dyDescent="0.35">
      <c r="H1752" s="14"/>
    </row>
    <row r="1753" spans="8:8" x14ac:dyDescent="0.35">
      <c r="H1753" s="14"/>
    </row>
    <row r="1754" spans="8:8" x14ac:dyDescent="0.35">
      <c r="H1754" s="14"/>
    </row>
    <row r="1755" spans="8:8" x14ac:dyDescent="0.35">
      <c r="H1755" s="14"/>
    </row>
    <row r="1756" spans="8:8" x14ac:dyDescent="0.35">
      <c r="H1756" s="14"/>
    </row>
    <row r="1757" spans="8:8" x14ac:dyDescent="0.35">
      <c r="H1757" s="14"/>
    </row>
    <row r="1758" spans="8:8" x14ac:dyDescent="0.35">
      <c r="H1758" s="14"/>
    </row>
    <row r="1759" spans="8:8" x14ac:dyDescent="0.35">
      <c r="H1759" s="14"/>
    </row>
    <row r="1760" spans="8:8" x14ac:dyDescent="0.35">
      <c r="H1760" s="14"/>
    </row>
    <row r="1761" spans="8:8" x14ac:dyDescent="0.35">
      <c r="H1761" s="14"/>
    </row>
    <row r="1762" spans="8:8" x14ac:dyDescent="0.35">
      <c r="H1762" s="14"/>
    </row>
    <row r="1763" spans="8:8" x14ac:dyDescent="0.35">
      <c r="H1763" s="14"/>
    </row>
    <row r="1764" spans="8:8" x14ac:dyDescent="0.35">
      <c r="H1764" s="14"/>
    </row>
    <row r="1765" spans="8:8" x14ac:dyDescent="0.35">
      <c r="H1765" s="14"/>
    </row>
    <row r="1766" spans="8:8" x14ac:dyDescent="0.35">
      <c r="H1766" s="14"/>
    </row>
    <row r="1767" spans="8:8" x14ac:dyDescent="0.35">
      <c r="H1767" s="14"/>
    </row>
    <row r="1768" spans="8:8" x14ac:dyDescent="0.35">
      <c r="H1768" s="14"/>
    </row>
    <row r="1769" spans="8:8" x14ac:dyDescent="0.35">
      <c r="H1769" s="14"/>
    </row>
    <row r="1770" spans="8:8" x14ac:dyDescent="0.35">
      <c r="H1770" s="14"/>
    </row>
    <row r="1771" spans="8:8" x14ac:dyDescent="0.35">
      <c r="H1771" s="14"/>
    </row>
    <row r="1772" spans="8:8" x14ac:dyDescent="0.35">
      <c r="H1772" s="14"/>
    </row>
    <row r="1773" spans="8:8" x14ac:dyDescent="0.35">
      <c r="H1773" s="14"/>
    </row>
    <row r="1774" spans="8:8" x14ac:dyDescent="0.35">
      <c r="H1774" s="14"/>
    </row>
    <row r="1775" spans="8:8" x14ac:dyDescent="0.35">
      <c r="H1775" s="14"/>
    </row>
    <row r="1776" spans="8:8" x14ac:dyDescent="0.35">
      <c r="H1776" s="14"/>
    </row>
    <row r="1777" spans="8:8" x14ac:dyDescent="0.35">
      <c r="H1777" s="14"/>
    </row>
    <row r="1778" spans="8:8" x14ac:dyDescent="0.35">
      <c r="H1778" s="14"/>
    </row>
    <row r="1779" spans="8:8" x14ac:dyDescent="0.35">
      <c r="H1779" s="14"/>
    </row>
    <row r="1780" spans="8:8" x14ac:dyDescent="0.35">
      <c r="H1780" s="14"/>
    </row>
    <row r="1781" spans="8:8" x14ac:dyDescent="0.35">
      <c r="H1781" s="14"/>
    </row>
    <row r="1782" spans="8:8" x14ac:dyDescent="0.35">
      <c r="H1782" s="14"/>
    </row>
    <row r="1783" spans="8:8" x14ac:dyDescent="0.35">
      <c r="H1783" s="14"/>
    </row>
    <row r="1784" spans="8:8" x14ac:dyDescent="0.35">
      <c r="H1784" s="14"/>
    </row>
    <row r="1785" spans="8:8" x14ac:dyDescent="0.35">
      <c r="H1785" s="14"/>
    </row>
    <row r="1786" spans="8:8" x14ac:dyDescent="0.35">
      <c r="H1786" s="14"/>
    </row>
    <row r="1787" spans="8:8" x14ac:dyDescent="0.35">
      <c r="H1787" s="14"/>
    </row>
    <row r="1788" spans="8:8" x14ac:dyDescent="0.35">
      <c r="H1788" s="14"/>
    </row>
    <row r="1789" spans="8:8" x14ac:dyDescent="0.35">
      <c r="H1789" s="14"/>
    </row>
    <row r="1790" spans="8:8" x14ac:dyDescent="0.35">
      <c r="H1790" s="14"/>
    </row>
    <row r="1791" spans="8:8" x14ac:dyDescent="0.35">
      <c r="H1791" s="14"/>
    </row>
    <row r="1792" spans="8:8" x14ac:dyDescent="0.35">
      <c r="H1792" s="14"/>
    </row>
    <row r="1793" spans="8:8" x14ac:dyDescent="0.35">
      <c r="H1793" s="14"/>
    </row>
    <row r="1794" spans="8:8" x14ac:dyDescent="0.35">
      <c r="H1794" s="14"/>
    </row>
    <row r="1795" spans="8:8" x14ac:dyDescent="0.35">
      <c r="H1795" s="14"/>
    </row>
    <row r="1796" spans="8:8" x14ac:dyDescent="0.35">
      <c r="H1796" s="14"/>
    </row>
    <row r="1797" spans="8:8" x14ac:dyDescent="0.35">
      <c r="H1797" s="14"/>
    </row>
    <row r="1798" spans="8:8" x14ac:dyDescent="0.35">
      <c r="H1798" s="14"/>
    </row>
    <row r="1799" spans="8:8" x14ac:dyDescent="0.35">
      <c r="H1799" s="14"/>
    </row>
    <row r="1800" spans="8:8" x14ac:dyDescent="0.35">
      <c r="H1800" s="14"/>
    </row>
    <row r="1801" spans="8:8" x14ac:dyDescent="0.35">
      <c r="H1801" s="14"/>
    </row>
    <row r="1802" spans="8:8" x14ac:dyDescent="0.35">
      <c r="H1802" s="14"/>
    </row>
    <row r="1803" spans="8:8" x14ac:dyDescent="0.35">
      <c r="H1803" s="14"/>
    </row>
    <row r="1804" spans="8:8" x14ac:dyDescent="0.35">
      <c r="H1804" s="14"/>
    </row>
    <row r="1805" spans="8:8" x14ac:dyDescent="0.35">
      <c r="H1805" s="14"/>
    </row>
    <row r="1806" spans="8:8" x14ac:dyDescent="0.35">
      <c r="H1806" s="14"/>
    </row>
    <row r="1807" spans="8:8" x14ac:dyDescent="0.35">
      <c r="H1807" s="14"/>
    </row>
    <row r="1808" spans="8:8" x14ac:dyDescent="0.35">
      <c r="H1808" s="14"/>
    </row>
    <row r="1809" spans="8:8" x14ac:dyDescent="0.35">
      <c r="H1809" s="14"/>
    </row>
    <row r="1810" spans="8:8" x14ac:dyDescent="0.35">
      <c r="H1810" s="14"/>
    </row>
    <row r="1811" spans="8:8" x14ac:dyDescent="0.35">
      <c r="H1811" s="14"/>
    </row>
    <row r="1812" spans="8:8" x14ac:dyDescent="0.35">
      <c r="H1812" s="14"/>
    </row>
    <row r="1813" spans="8:8" x14ac:dyDescent="0.35">
      <c r="H1813" s="14"/>
    </row>
    <row r="1814" spans="8:8" x14ac:dyDescent="0.35">
      <c r="H1814" s="14"/>
    </row>
    <row r="1815" spans="8:8" x14ac:dyDescent="0.35">
      <c r="H1815" s="14"/>
    </row>
    <row r="1816" spans="8:8" x14ac:dyDescent="0.35">
      <c r="H1816" s="14"/>
    </row>
    <row r="1817" spans="8:8" x14ac:dyDescent="0.35">
      <c r="H1817" s="14"/>
    </row>
    <row r="1818" spans="8:8" x14ac:dyDescent="0.35">
      <c r="H1818" s="14"/>
    </row>
    <row r="1819" spans="8:8" x14ac:dyDescent="0.35">
      <c r="H1819" s="14"/>
    </row>
    <row r="1820" spans="8:8" x14ac:dyDescent="0.35">
      <c r="H1820" s="14"/>
    </row>
    <row r="1821" spans="8:8" x14ac:dyDescent="0.35">
      <c r="H1821" s="14"/>
    </row>
    <row r="1822" spans="8:8" x14ac:dyDescent="0.35">
      <c r="H1822" s="14"/>
    </row>
    <row r="1823" spans="8:8" x14ac:dyDescent="0.35">
      <c r="H1823" s="14"/>
    </row>
    <row r="1824" spans="8:8" x14ac:dyDescent="0.35">
      <c r="H1824" s="14"/>
    </row>
    <row r="1825" spans="8:8" x14ac:dyDescent="0.35">
      <c r="H1825" s="14"/>
    </row>
    <row r="1826" spans="8:8" x14ac:dyDescent="0.35">
      <c r="H1826" s="14"/>
    </row>
    <row r="1827" spans="8:8" x14ac:dyDescent="0.35">
      <c r="H1827" s="14"/>
    </row>
    <row r="1828" spans="8:8" x14ac:dyDescent="0.35">
      <c r="H1828" s="14"/>
    </row>
    <row r="1829" spans="8:8" x14ac:dyDescent="0.35">
      <c r="H1829" s="14"/>
    </row>
    <row r="1830" spans="8:8" x14ac:dyDescent="0.35">
      <c r="H1830" s="14"/>
    </row>
    <row r="1831" spans="8:8" x14ac:dyDescent="0.35">
      <c r="H1831" s="14"/>
    </row>
    <row r="1832" spans="8:8" x14ac:dyDescent="0.35">
      <c r="H1832" s="14"/>
    </row>
    <row r="1833" spans="8:8" x14ac:dyDescent="0.35">
      <c r="H1833" s="14"/>
    </row>
    <row r="1834" spans="8:8" x14ac:dyDescent="0.35">
      <c r="H1834" s="14"/>
    </row>
    <row r="1835" spans="8:8" x14ac:dyDescent="0.35">
      <c r="H1835" s="14"/>
    </row>
    <row r="1836" spans="8:8" x14ac:dyDescent="0.35">
      <c r="H1836" s="14"/>
    </row>
    <row r="1837" spans="8:8" x14ac:dyDescent="0.35">
      <c r="H1837" s="14"/>
    </row>
    <row r="1838" spans="8:8" x14ac:dyDescent="0.35">
      <c r="H1838" s="14"/>
    </row>
    <row r="1839" spans="8:8" x14ac:dyDescent="0.35">
      <c r="H1839" s="14"/>
    </row>
    <row r="1840" spans="8:8" x14ac:dyDescent="0.35">
      <c r="H1840" s="14"/>
    </row>
    <row r="1841" spans="8:8" x14ac:dyDescent="0.35">
      <c r="H1841" s="14"/>
    </row>
    <row r="1842" spans="8:8" x14ac:dyDescent="0.35">
      <c r="H1842" s="14"/>
    </row>
    <row r="1843" spans="8:8" x14ac:dyDescent="0.35">
      <c r="H1843" s="14"/>
    </row>
    <row r="1844" spans="8:8" x14ac:dyDescent="0.35">
      <c r="H1844" s="14"/>
    </row>
    <row r="1845" spans="8:8" x14ac:dyDescent="0.35">
      <c r="H1845" s="14"/>
    </row>
    <row r="1846" spans="8:8" x14ac:dyDescent="0.35">
      <c r="H1846" s="14"/>
    </row>
    <row r="1847" spans="8:8" x14ac:dyDescent="0.35">
      <c r="H1847" s="14"/>
    </row>
    <row r="1848" spans="8:8" x14ac:dyDescent="0.35">
      <c r="H1848" s="14"/>
    </row>
    <row r="1849" spans="8:8" x14ac:dyDescent="0.35">
      <c r="H1849" s="14"/>
    </row>
    <row r="1850" spans="8:8" x14ac:dyDescent="0.35">
      <c r="H1850" s="14"/>
    </row>
    <row r="1851" spans="8:8" x14ac:dyDescent="0.35">
      <c r="H1851" s="14"/>
    </row>
    <row r="1852" spans="8:8" x14ac:dyDescent="0.35">
      <c r="H1852" s="14"/>
    </row>
    <row r="1853" spans="8:8" x14ac:dyDescent="0.35">
      <c r="H1853" s="14"/>
    </row>
    <row r="1854" spans="8:8" x14ac:dyDescent="0.35">
      <c r="H1854" s="14"/>
    </row>
    <row r="1855" spans="8:8" x14ac:dyDescent="0.35">
      <c r="H1855" s="14"/>
    </row>
    <row r="1856" spans="8:8" x14ac:dyDescent="0.35">
      <c r="H1856" s="14"/>
    </row>
    <row r="1857" spans="8:8" x14ac:dyDescent="0.35">
      <c r="H1857" s="14"/>
    </row>
    <row r="1858" spans="8:8" x14ac:dyDescent="0.35">
      <c r="H1858" s="14"/>
    </row>
    <row r="1859" spans="8:8" x14ac:dyDescent="0.35">
      <c r="H1859" s="14"/>
    </row>
    <row r="1860" spans="8:8" x14ac:dyDescent="0.35">
      <c r="H1860" s="14"/>
    </row>
    <row r="1861" spans="8:8" x14ac:dyDescent="0.35">
      <c r="H1861" s="14"/>
    </row>
    <row r="1862" spans="8:8" x14ac:dyDescent="0.35">
      <c r="H1862" s="14"/>
    </row>
    <row r="1863" spans="8:8" x14ac:dyDescent="0.35">
      <c r="H1863" s="14"/>
    </row>
    <row r="1864" spans="8:8" x14ac:dyDescent="0.35">
      <c r="H1864" s="14"/>
    </row>
    <row r="1865" spans="8:8" x14ac:dyDescent="0.35">
      <c r="H1865" s="14"/>
    </row>
    <row r="1866" spans="8:8" x14ac:dyDescent="0.35">
      <c r="H1866" s="14"/>
    </row>
    <row r="1867" spans="8:8" x14ac:dyDescent="0.35">
      <c r="H1867" s="14"/>
    </row>
    <row r="1868" spans="8:8" x14ac:dyDescent="0.35">
      <c r="H1868" s="14"/>
    </row>
    <row r="1869" spans="8:8" x14ac:dyDescent="0.35">
      <c r="H1869" s="14"/>
    </row>
    <row r="1870" spans="8:8" x14ac:dyDescent="0.35">
      <c r="H1870" s="14"/>
    </row>
    <row r="1871" spans="8:8" x14ac:dyDescent="0.35">
      <c r="H1871" s="14"/>
    </row>
    <row r="1872" spans="8:8" x14ac:dyDescent="0.35">
      <c r="H1872" s="14"/>
    </row>
    <row r="1873" spans="8:8" x14ac:dyDescent="0.35">
      <c r="H1873" s="14"/>
    </row>
    <row r="1874" spans="8:8" x14ac:dyDescent="0.35">
      <c r="H1874" s="14"/>
    </row>
    <row r="1875" spans="8:8" x14ac:dyDescent="0.35">
      <c r="H1875" s="14"/>
    </row>
    <row r="1876" spans="8:8" x14ac:dyDescent="0.35">
      <c r="H1876" s="14"/>
    </row>
    <row r="1877" spans="8:8" x14ac:dyDescent="0.35">
      <c r="H1877" s="14"/>
    </row>
    <row r="1878" spans="8:8" x14ac:dyDescent="0.35">
      <c r="H1878" s="14"/>
    </row>
    <row r="1879" spans="8:8" x14ac:dyDescent="0.35">
      <c r="H1879" s="14"/>
    </row>
    <row r="1880" spans="8:8" x14ac:dyDescent="0.35">
      <c r="H1880" s="14"/>
    </row>
    <row r="1881" spans="8:8" x14ac:dyDescent="0.35">
      <c r="H1881" s="14"/>
    </row>
    <row r="1882" spans="8:8" x14ac:dyDescent="0.35">
      <c r="H1882" s="14"/>
    </row>
    <row r="1883" spans="8:8" x14ac:dyDescent="0.35">
      <c r="H1883" s="14"/>
    </row>
    <row r="1884" spans="8:8" x14ac:dyDescent="0.35">
      <c r="H1884" s="14"/>
    </row>
    <row r="1885" spans="8:8" x14ac:dyDescent="0.35">
      <c r="H1885" s="14"/>
    </row>
    <row r="1886" spans="8:8" x14ac:dyDescent="0.35">
      <c r="H1886" s="14"/>
    </row>
    <row r="1887" spans="8:8" x14ac:dyDescent="0.35">
      <c r="H1887" s="14"/>
    </row>
    <row r="1888" spans="8:8" x14ac:dyDescent="0.35">
      <c r="H1888" s="14"/>
    </row>
    <row r="1889" spans="8:8" x14ac:dyDescent="0.35">
      <c r="H1889" s="14"/>
    </row>
    <row r="1890" spans="8:8" x14ac:dyDescent="0.35">
      <c r="H1890" s="14"/>
    </row>
    <row r="1891" spans="8:8" x14ac:dyDescent="0.35">
      <c r="H1891" s="14"/>
    </row>
    <row r="1892" spans="8:8" x14ac:dyDescent="0.35">
      <c r="H1892" s="14"/>
    </row>
    <row r="1893" spans="8:8" x14ac:dyDescent="0.35">
      <c r="H1893" s="14"/>
    </row>
    <row r="1894" spans="8:8" x14ac:dyDescent="0.35">
      <c r="H1894" s="14"/>
    </row>
    <row r="1895" spans="8:8" x14ac:dyDescent="0.35">
      <c r="H1895" s="14"/>
    </row>
    <row r="1896" spans="8:8" x14ac:dyDescent="0.35">
      <c r="H1896" s="14"/>
    </row>
    <row r="1897" spans="8:8" x14ac:dyDescent="0.35">
      <c r="H1897" s="14"/>
    </row>
    <row r="1898" spans="8:8" x14ac:dyDescent="0.35">
      <c r="H1898" s="14"/>
    </row>
    <row r="1899" spans="8:8" x14ac:dyDescent="0.35">
      <c r="H1899" s="14"/>
    </row>
    <row r="1900" spans="8:8" x14ac:dyDescent="0.35">
      <c r="H1900" s="14"/>
    </row>
    <row r="1901" spans="8:8" x14ac:dyDescent="0.35">
      <c r="H1901" s="14"/>
    </row>
    <row r="1902" spans="8:8" x14ac:dyDescent="0.35">
      <c r="H1902" s="14"/>
    </row>
    <row r="1903" spans="8:8" x14ac:dyDescent="0.35">
      <c r="H1903" s="14"/>
    </row>
    <row r="1904" spans="8:8" x14ac:dyDescent="0.35">
      <c r="H1904" s="14"/>
    </row>
    <row r="1905" spans="8:8" x14ac:dyDescent="0.35">
      <c r="H1905" s="14"/>
    </row>
    <row r="1906" spans="8:8" x14ac:dyDescent="0.35">
      <c r="H1906" s="14"/>
    </row>
    <row r="1907" spans="8:8" x14ac:dyDescent="0.35">
      <c r="H1907" s="14"/>
    </row>
    <row r="1908" spans="8:8" x14ac:dyDescent="0.35">
      <c r="H1908" s="14"/>
    </row>
    <row r="1909" spans="8:8" x14ac:dyDescent="0.35">
      <c r="H1909" s="14"/>
    </row>
    <row r="1910" spans="8:8" x14ac:dyDescent="0.35">
      <c r="H1910" s="14"/>
    </row>
    <row r="1911" spans="8:8" x14ac:dyDescent="0.35">
      <c r="H1911" s="14"/>
    </row>
    <row r="1912" spans="8:8" x14ac:dyDescent="0.35">
      <c r="H1912" s="14"/>
    </row>
    <row r="1913" spans="8:8" x14ac:dyDescent="0.35">
      <c r="H1913" s="14"/>
    </row>
    <row r="1914" spans="8:8" x14ac:dyDescent="0.35">
      <c r="H1914" s="14"/>
    </row>
    <row r="1915" spans="8:8" x14ac:dyDescent="0.35">
      <c r="H1915" s="14"/>
    </row>
    <row r="1916" spans="8:8" x14ac:dyDescent="0.35">
      <c r="H1916" s="14"/>
    </row>
    <row r="1917" spans="8:8" x14ac:dyDescent="0.35">
      <c r="H1917" s="14"/>
    </row>
    <row r="1918" spans="8:8" x14ac:dyDescent="0.35">
      <c r="H1918" s="14"/>
    </row>
    <row r="1919" spans="8:8" x14ac:dyDescent="0.35">
      <c r="H1919" s="14"/>
    </row>
    <row r="1920" spans="8:8" x14ac:dyDescent="0.35">
      <c r="H1920" s="14"/>
    </row>
    <row r="1921" spans="8:8" x14ac:dyDescent="0.35">
      <c r="H1921" s="14"/>
    </row>
    <row r="1922" spans="8:8" x14ac:dyDescent="0.35">
      <c r="H1922" s="14"/>
    </row>
    <row r="1923" spans="8:8" x14ac:dyDescent="0.35">
      <c r="H1923" s="14"/>
    </row>
    <row r="1924" spans="8:8" x14ac:dyDescent="0.35">
      <c r="H1924" s="14"/>
    </row>
    <row r="1925" spans="8:8" x14ac:dyDescent="0.35">
      <c r="H1925" s="14"/>
    </row>
    <row r="1926" spans="8:8" x14ac:dyDescent="0.35">
      <c r="H1926" s="14"/>
    </row>
    <row r="1927" spans="8:8" x14ac:dyDescent="0.35">
      <c r="H1927" s="14"/>
    </row>
    <row r="1928" spans="8:8" x14ac:dyDescent="0.35">
      <c r="H1928" s="14"/>
    </row>
    <row r="1929" spans="8:8" x14ac:dyDescent="0.35">
      <c r="H1929" s="14"/>
    </row>
    <row r="1930" spans="8:8" x14ac:dyDescent="0.35">
      <c r="H1930" s="14"/>
    </row>
    <row r="1931" spans="8:8" x14ac:dyDescent="0.35">
      <c r="H1931" s="14"/>
    </row>
    <row r="1932" spans="8:8" x14ac:dyDescent="0.35">
      <c r="H1932" s="14"/>
    </row>
    <row r="1933" spans="8:8" x14ac:dyDescent="0.35">
      <c r="H1933" s="14"/>
    </row>
    <row r="1934" spans="8:8" x14ac:dyDescent="0.35">
      <c r="H1934" s="14"/>
    </row>
    <row r="1935" spans="8:8" x14ac:dyDescent="0.35">
      <c r="H1935" s="14"/>
    </row>
    <row r="1936" spans="8:8" x14ac:dyDescent="0.35">
      <c r="H1936" s="14"/>
    </row>
    <row r="1937" spans="8:8" x14ac:dyDescent="0.35">
      <c r="H1937" s="14"/>
    </row>
    <row r="1938" spans="8:8" x14ac:dyDescent="0.35">
      <c r="H1938" s="14"/>
    </row>
    <row r="1939" spans="8:8" x14ac:dyDescent="0.35">
      <c r="H1939" s="14"/>
    </row>
    <row r="1940" spans="8:8" x14ac:dyDescent="0.35">
      <c r="H1940" s="14"/>
    </row>
    <row r="1941" spans="8:8" x14ac:dyDescent="0.35">
      <c r="H1941" s="14"/>
    </row>
    <row r="1942" spans="8:8" x14ac:dyDescent="0.35">
      <c r="H1942" s="14"/>
    </row>
    <row r="1943" spans="8:8" x14ac:dyDescent="0.35">
      <c r="H1943" s="14"/>
    </row>
    <row r="1944" spans="8:8" x14ac:dyDescent="0.35">
      <c r="H1944" s="14"/>
    </row>
    <row r="1945" spans="8:8" x14ac:dyDescent="0.35">
      <c r="H1945" s="14"/>
    </row>
    <row r="1946" spans="8:8" x14ac:dyDescent="0.35">
      <c r="H1946" s="14"/>
    </row>
    <row r="1947" spans="8:8" x14ac:dyDescent="0.35">
      <c r="H1947" s="14"/>
    </row>
    <row r="1948" spans="8:8" x14ac:dyDescent="0.35">
      <c r="H1948" s="14"/>
    </row>
    <row r="1949" spans="8:8" x14ac:dyDescent="0.35">
      <c r="H1949" s="14"/>
    </row>
    <row r="1950" spans="8:8" x14ac:dyDescent="0.35">
      <c r="H1950" s="14"/>
    </row>
    <row r="1951" spans="8:8" x14ac:dyDescent="0.35">
      <c r="H1951" s="14"/>
    </row>
    <row r="1952" spans="8:8" x14ac:dyDescent="0.35">
      <c r="H1952" s="14"/>
    </row>
    <row r="1953" spans="8:8" x14ac:dyDescent="0.35">
      <c r="H1953" s="14"/>
    </row>
    <row r="1954" spans="8:8" x14ac:dyDescent="0.35">
      <c r="H1954" s="14"/>
    </row>
    <row r="1955" spans="8:8" x14ac:dyDescent="0.35">
      <c r="H1955" s="14"/>
    </row>
    <row r="1956" spans="8:8" x14ac:dyDescent="0.35">
      <c r="H1956" s="14"/>
    </row>
    <row r="1957" spans="8:8" x14ac:dyDescent="0.35">
      <c r="H1957" s="14"/>
    </row>
    <row r="1958" spans="8:8" x14ac:dyDescent="0.35">
      <c r="H1958" s="14"/>
    </row>
    <row r="1959" spans="8:8" x14ac:dyDescent="0.35">
      <c r="H1959" s="14"/>
    </row>
    <row r="1960" spans="8:8" x14ac:dyDescent="0.35">
      <c r="H1960" s="14"/>
    </row>
    <row r="1961" spans="8:8" x14ac:dyDescent="0.35">
      <c r="H1961" s="14"/>
    </row>
    <row r="1962" spans="8:8" x14ac:dyDescent="0.35">
      <c r="H1962" s="14"/>
    </row>
    <row r="1963" spans="8:8" x14ac:dyDescent="0.35">
      <c r="H1963" s="14"/>
    </row>
    <row r="1964" spans="8:8" x14ac:dyDescent="0.35">
      <c r="H1964" s="14"/>
    </row>
    <row r="1965" spans="8:8" x14ac:dyDescent="0.35">
      <c r="H1965" s="14"/>
    </row>
    <row r="1966" spans="8:8" x14ac:dyDescent="0.35">
      <c r="H1966" s="14"/>
    </row>
    <row r="1967" spans="8:8" x14ac:dyDescent="0.35">
      <c r="H1967" s="14"/>
    </row>
    <row r="1968" spans="8:8" x14ac:dyDescent="0.35">
      <c r="H1968" s="14"/>
    </row>
    <row r="1969" spans="8:8" x14ac:dyDescent="0.35">
      <c r="H1969" s="14"/>
    </row>
    <row r="1970" spans="8:8" x14ac:dyDescent="0.35">
      <c r="H1970" s="14"/>
    </row>
    <row r="1971" spans="8:8" x14ac:dyDescent="0.35">
      <c r="H1971" s="14"/>
    </row>
    <row r="1972" spans="8:8" x14ac:dyDescent="0.35">
      <c r="H1972" s="14"/>
    </row>
    <row r="1973" spans="8:8" x14ac:dyDescent="0.35">
      <c r="H1973" s="14"/>
    </row>
    <row r="1974" spans="8:8" x14ac:dyDescent="0.35">
      <c r="H1974" s="14"/>
    </row>
    <row r="1975" spans="8:8" x14ac:dyDescent="0.35">
      <c r="H1975" s="14"/>
    </row>
    <row r="1976" spans="8:8" x14ac:dyDescent="0.35">
      <c r="H1976" s="14"/>
    </row>
    <row r="1977" spans="8:8" x14ac:dyDescent="0.35">
      <c r="H1977" s="14"/>
    </row>
    <row r="1978" spans="8:8" x14ac:dyDescent="0.35">
      <c r="H1978" s="14"/>
    </row>
    <row r="1979" spans="8:8" x14ac:dyDescent="0.35">
      <c r="H1979" s="14"/>
    </row>
    <row r="1980" spans="8:8" x14ac:dyDescent="0.35">
      <c r="H1980" s="14"/>
    </row>
    <row r="1981" spans="8:8" x14ac:dyDescent="0.35">
      <c r="H1981" s="14"/>
    </row>
    <row r="1982" spans="8:8" x14ac:dyDescent="0.35">
      <c r="H1982" s="14"/>
    </row>
    <row r="1983" spans="8:8" x14ac:dyDescent="0.35">
      <c r="H1983" s="14"/>
    </row>
    <row r="1984" spans="8:8" x14ac:dyDescent="0.35">
      <c r="H1984" s="14"/>
    </row>
    <row r="1985" spans="8:8" x14ac:dyDescent="0.35">
      <c r="H1985" s="14"/>
    </row>
    <row r="1986" spans="8:8" x14ac:dyDescent="0.35">
      <c r="H1986" s="14"/>
    </row>
    <row r="1987" spans="8:8" x14ac:dyDescent="0.35">
      <c r="H1987" s="14"/>
    </row>
    <row r="1988" spans="8:8" x14ac:dyDescent="0.35">
      <c r="H1988" s="14"/>
    </row>
    <row r="1989" spans="8:8" x14ac:dyDescent="0.35">
      <c r="H1989" s="14"/>
    </row>
    <row r="1990" spans="8:8" x14ac:dyDescent="0.35">
      <c r="H1990" s="14"/>
    </row>
    <row r="1991" spans="8:8" x14ac:dyDescent="0.35">
      <c r="H1991" s="14"/>
    </row>
    <row r="1992" spans="8:8" x14ac:dyDescent="0.35">
      <c r="H1992" s="14"/>
    </row>
    <row r="1993" spans="8:8" x14ac:dyDescent="0.35">
      <c r="H1993" s="14"/>
    </row>
    <row r="1994" spans="8:8" x14ac:dyDescent="0.35">
      <c r="H1994" s="14"/>
    </row>
    <row r="1995" spans="8:8" x14ac:dyDescent="0.35">
      <c r="H1995" s="14"/>
    </row>
    <row r="1996" spans="8:8" x14ac:dyDescent="0.35">
      <c r="H1996" s="14"/>
    </row>
    <row r="1997" spans="8:8" x14ac:dyDescent="0.35">
      <c r="H1997" s="14"/>
    </row>
    <row r="1998" spans="8:8" x14ac:dyDescent="0.35">
      <c r="H1998" s="14"/>
    </row>
    <row r="1999" spans="8:8" x14ac:dyDescent="0.35">
      <c r="H1999" s="14"/>
    </row>
    <row r="2000" spans="8:8" x14ac:dyDescent="0.35">
      <c r="H2000" s="14"/>
    </row>
    <row r="2001" spans="8:8" x14ac:dyDescent="0.35">
      <c r="H2001" s="14"/>
    </row>
    <row r="2002" spans="8:8" x14ac:dyDescent="0.35">
      <c r="H2002" s="14"/>
    </row>
    <row r="2003" spans="8:8" x14ac:dyDescent="0.35">
      <c r="H2003" s="14"/>
    </row>
    <row r="2004" spans="8:8" x14ac:dyDescent="0.35">
      <c r="H2004" s="14"/>
    </row>
    <row r="2005" spans="8:8" x14ac:dyDescent="0.35">
      <c r="H2005" s="14"/>
    </row>
    <row r="2006" spans="8:8" x14ac:dyDescent="0.35">
      <c r="H2006" s="14"/>
    </row>
    <row r="2007" spans="8:8" x14ac:dyDescent="0.35">
      <c r="H2007" s="14"/>
    </row>
    <row r="2008" spans="8:8" x14ac:dyDescent="0.35">
      <c r="H2008" s="14"/>
    </row>
    <row r="2009" spans="8:8" x14ac:dyDescent="0.35">
      <c r="H2009" s="14"/>
    </row>
    <row r="2010" spans="8:8" x14ac:dyDescent="0.35">
      <c r="H2010" s="14"/>
    </row>
    <row r="2011" spans="8:8" x14ac:dyDescent="0.35">
      <c r="H2011" s="14"/>
    </row>
    <row r="2012" spans="8:8" x14ac:dyDescent="0.35">
      <c r="H2012" s="14"/>
    </row>
    <row r="2013" spans="8:8" x14ac:dyDescent="0.35">
      <c r="H2013" s="14"/>
    </row>
    <row r="2014" spans="8:8" x14ac:dyDescent="0.35">
      <c r="H2014" s="14"/>
    </row>
    <row r="2015" spans="8:8" x14ac:dyDescent="0.35">
      <c r="H2015" s="14"/>
    </row>
    <row r="2016" spans="8:8" x14ac:dyDescent="0.35">
      <c r="H2016" s="14"/>
    </row>
    <row r="2017" spans="8:8" x14ac:dyDescent="0.35">
      <c r="H2017" s="14"/>
    </row>
    <row r="2018" spans="8:8" x14ac:dyDescent="0.35">
      <c r="H2018" s="14"/>
    </row>
    <row r="2019" spans="8:8" x14ac:dyDescent="0.35">
      <c r="H2019" s="14"/>
    </row>
    <row r="2020" spans="8:8" x14ac:dyDescent="0.35">
      <c r="H2020" s="14"/>
    </row>
    <row r="2021" spans="8:8" x14ac:dyDescent="0.35">
      <c r="H2021" s="14"/>
    </row>
    <row r="2022" spans="8:8" x14ac:dyDescent="0.35">
      <c r="H2022" s="14"/>
    </row>
    <row r="2023" spans="8:8" x14ac:dyDescent="0.35">
      <c r="H2023" s="14"/>
    </row>
    <row r="2024" spans="8:8" x14ac:dyDescent="0.35">
      <c r="H2024" s="14"/>
    </row>
    <row r="2025" spans="8:8" x14ac:dyDescent="0.35">
      <c r="H2025" s="14"/>
    </row>
    <row r="2026" spans="8:8" x14ac:dyDescent="0.35">
      <c r="H2026" s="14"/>
    </row>
    <row r="2027" spans="8:8" x14ac:dyDescent="0.35">
      <c r="H2027" s="14"/>
    </row>
    <row r="2028" spans="8:8" x14ac:dyDescent="0.35">
      <c r="H2028" s="14"/>
    </row>
    <row r="2029" spans="8:8" x14ac:dyDescent="0.35">
      <c r="H2029" s="14"/>
    </row>
    <row r="2030" spans="8:8" x14ac:dyDescent="0.35">
      <c r="H2030" s="14"/>
    </row>
    <row r="2031" spans="8:8" x14ac:dyDescent="0.35">
      <c r="H2031" s="14"/>
    </row>
    <row r="2032" spans="8:8" x14ac:dyDescent="0.35">
      <c r="H2032" s="14"/>
    </row>
    <row r="2033" spans="8:8" x14ac:dyDescent="0.35">
      <c r="H2033" s="14"/>
    </row>
    <row r="2034" spans="8:8" x14ac:dyDescent="0.35">
      <c r="H2034" s="14"/>
    </row>
    <row r="2035" spans="8:8" x14ac:dyDescent="0.35">
      <c r="H2035" s="14"/>
    </row>
    <row r="2036" spans="8:8" x14ac:dyDescent="0.35">
      <c r="H2036" s="14"/>
    </row>
    <row r="2037" spans="8:8" x14ac:dyDescent="0.35">
      <c r="H2037" s="14"/>
    </row>
    <row r="2038" spans="8:8" x14ac:dyDescent="0.35">
      <c r="H2038" s="14"/>
    </row>
    <row r="2039" spans="8:8" x14ac:dyDescent="0.35">
      <c r="H2039" s="14"/>
    </row>
    <row r="2040" spans="8:8" x14ac:dyDescent="0.35">
      <c r="H2040" s="14"/>
    </row>
    <row r="2041" spans="8:8" x14ac:dyDescent="0.35">
      <c r="H2041" s="14"/>
    </row>
    <row r="2042" spans="8:8" x14ac:dyDescent="0.35">
      <c r="H2042" s="14"/>
    </row>
    <row r="2043" spans="8:8" x14ac:dyDescent="0.35">
      <c r="H2043" s="14"/>
    </row>
    <row r="2044" spans="8:8" x14ac:dyDescent="0.35">
      <c r="H2044" s="14"/>
    </row>
    <row r="2045" spans="8:8" x14ac:dyDescent="0.35">
      <c r="H2045" s="14"/>
    </row>
    <row r="2046" spans="8:8" x14ac:dyDescent="0.35">
      <c r="H2046" s="14"/>
    </row>
    <row r="2047" spans="8:8" x14ac:dyDescent="0.35">
      <c r="H2047" s="14"/>
    </row>
    <row r="2048" spans="8:8" x14ac:dyDescent="0.35">
      <c r="H2048" s="14"/>
    </row>
    <row r="2049" spans="8:8" x14ac:dyDescent="0.35">
      <c r="H2049" s="14"/>
    </row>
    <row r="2050" spans="8:8" x14ac:dyDescent="0.35">
      <c r="H2050" s="14"/>
    </row>
    <row r="2051" spans="8:8" x14ac:dyDescent="0.35">
      <c r="H2051" s="14"/>
    </row>
    <row r="2052" spans="8:8" x14ac:dyDescent="0.35">
      <c r="H2052" s="14"/>
    </row>
    <row r="2053" spans="8:8" x14ac:dyDescent="0.35">
      <c r="H2053" s="14"/>
    </row>
    <row r="2054" spans="8:8" x14ac:dyDescent="0.35">
      <c r="H2054" s="14"/>
    </row>
    <row r="2055" spans="8:8" x14ac:dyDescent="0.35">
      <c r="H2055" s="14"/>
    </row>
    <row r="2056" spans="8:8" x14ac:dyDescent="0.35">
      <c r="H2056" s="14"/>
    </row>
    <row r="2057" spans="8:8" x14ac:dyDescent="0.35">
      <c r="H2057" s="14"/>
    </row>
    <row r="2058" spans="8:8" x14ac:dyDescent="0.35">
      <c r="H2058" s="14"/>
    </row>
    <row r="2059" spans="8:8" x14ac:dyDescent="0.35">
      <c r="H2059" s="14"/>
    </row>
    <row r="2060" spans="8:8" x14ac:dyDescent="0.35">
      <c r="H2060" s="14"/>
    </row>
    <row r="2061" spans="8:8" x14ac:dyDescent="0.35">
      <c r="H2061" s="14"/>
    </row>
    <row r="2062" spans="8:8" x14ac:dyDescent="0.35">
      <c r="H2062" s="14"/>
    </row>
    <row r="2063" spans="8:8" x14ac:dyDescent="0.35">
      <c r="H2063" s="14"/>
    </row>
    <row r="2064" spans="8:8" x14ac:dyDescent="0.35">
      <c r="H2064" s="14"/>
    </row>
    <row r="2065" spans="8:8" x14ac:dyDescent="0.35">
      <c r="H2065" s="14"/>
    </row>
    <row r="2066" spans="8:8" x14ac:dyDescent="0.35">
      <c r="H2066" s="14"/>
    </row>
    <row r="2067" spans="8:8" x14ac:dyDescent="0.35">
      <c r="H2067" s="14"/>
    </row>
    <row r="2068" spans="8:8" x14ac:dyDescent="0.35">
      <c r="H2068" s="14"/>
    </row>
    <row r="2069" spans="8:8" x14ac:dyDescent="0.35">
      <c r="H2069" s="14"/>
    </row>
    <row r="2070" spans="8:8" x14ac:dyDescent="0.35">
      <c r="H2070" s="14"/>
    </row>
    <row r="2071" spans="8:8" x14ac:dyDescent="0.35">
      <c r="H2071" s="14"/>
    </row>
    <row r="2072" spans="8:8" x14ac:dyDescent="0.35">
      <c r="H2072" s="14"/>
    </row>
    <row r="2073" spans="8:8" x14ac:dyDescent="0.35">
      <c r="H2073" s="14"/>
    </row>
    <row r="2074" spans="8:8" x14ac:dyDescent="0.35">
      <c r="H2074" s="14"/>
    </row>
    <row r="2075" spans="8:8" x14ac:dyDescent="0.35">
      <c r="H2075" s="14"/>
    </row>
    <row r="2076" spans="8:8" x14ac:dyDescent="0.35">
      <c r="H2076" s="14"/>
    </row>
    <row r="2077" spans="8:8" x14ac:dyDescent="0.35">
      <c r="H2077" s="14"/>
    </row>
    <row r="2078" spans="8:8" x14ac:dyDescent="0.35">
      <c r="H2078" s="14"/>
    </row>
    <row r="2079" spans="8:8" x14ac:dyDescent="0.35">
      <c r="H2079" s="14"/>
    </row>
    <row r="2080" spans="8:8" x14ac:dyDescent="0.35">
      <c r="H2080" s="14"/>
    </row>
    <row r="2081" spans="8:8" x14ac:dyDescent="0.35">
      <c r="H2081" s="14"/>
    </row>
    <row r="2082" spans="8:8" x14ac:dyDescent="0.35">
      <c r="H2082" s="14"/>
    </row>
    <row r="2083" spans="8:8" x14ac:dyDescent="0.35">
      <c r="H2083" s="14"/>
    </row>
    <row r="2084" spans="8:8" x14ac:dyDescent="0.35">
      <c r="H2084" s="14"/>
    </row>
    <row r="2085" spans="8:8" x14ac:dyDescent="0.35">
      <c r="H2085" s="14"/>
    </row>
    <row r="2086" spans="8:8" x14ac:dyDescent="0.35">
      <c r="H2086" s="14"/>
    </row>
    <row r="2087" spans="8:8" x14ac:dyDescent="0.35">
      <c r="H2087" s="14"/>
    </row>
    <row r="2088" spans="8:8" x14ac:dyDescent="0.35">
      <c r="H2088" s="14"/>
    </row>
    <row r="2089" spans="8:8" x14ac:dyDescent="0.35">
      <c r="H2089" s="14"/>
    </row>
    <row r="2090" spans="8:8" x14ac:dyDescent="0.35">
      <c r="H2090" s="14"/>
    </row>
    <row r="2091" spans="8:8" x14ac:dyDescent="0.35">
      <c r="H2091" s="14"/>
    </row>
    <row r="2092" spans="8:8" x14ac:dyDescent="0.35">
      <c r="H2092" s="14"/>
    </row>
    <row r="2093" spans="8:8" x14ac:dyDescent="0.35">
      <c r="H2093" s="14"/>
    </row>
    <row r="2094" spans="8:8" x14ac:dyDescent="0.35">
      <c r="H2094" s="14"/>
    </row>
    <row r="2095" spans="8:8" x14ac:dyDescent="0.35">
      <c r="H2095" s="14"/>
    </row>
    <row r="2096" spans="8:8" x14ac:dyDescent="0.35">
      <c r="H2096" s="14"/>
    </row>
    <row r="2097" spans="8:8" x14ac:dyDescent="0.35">
      <c r="H2097" s="14"/>
    </row>
    <row r="2098" spans="8:8" x14ac:dyDescent="0.35">
      <c r="H2098" s="14"/>
    </row>
    <row r="2099" spans="8:8" x14ac:dyDescent="0.35">
      <c r="H2099" s="14"/>
    </row>
    <row r="2100" spans="8:8" x14ac:dyDescent="0.35">
      <c r="H2100" s="14"/>
    </row>
    <row r="2101" spans="8:8" x14ac:dyDescent="0.35">
      <c r="H2101" s="14"/>
    </row>
    <row r="2102" spans="8:8" x14ac:dyDescent="0.35">
      <c r="H2102" s="14"/>
    </row>
    <row r="2103" spans="8:8" x14ac:dyDescent="0.35">
      <c r="H2103" s="14"/>
    </row>
    <row r="2104" spans="8:8" x14ac:dyDescent="0.35">
      <c r="H2104" s="14"/>
    </row>
    <row r="2105" spans="8:8" x14ac:dyDescent="0.35">
      <c r="H2105" s="14"/>
    </row>
    <row r="2106" spans="8:8" x14ac:dyDescent="0.35">
      <c r="H2106" s="14"/>
    </row>
    <row r="2107" spans="8:8" x14ac:dyDescent="0.35">
      <c r="H2107" s="14"/>
    </row>
    <row r="2108" spans="8:8" x14ac:dyDescent="0.35">
      <c r="H2108" s="14"/>
    </row>
    <row r="2109" spans="8:8" x14ac:dyDescent="0.35">
      <c r="H2109" s="14"/>
    </row>
    <row r="2110" spans="8:8" x14ac:dyDescent="0.35">
      <c r="H2110" s="14"/>
    </row>
    <row r="2111" spans="8:8" x14ac:dyDescent="0.35">
      <c r="H2111" s="14"/>
    </row>
    <row r="2112" spans="8:8" x14ac:dyDescent="0.35">
      <c r="H2112" s="14"/>
    </row>
    <row r="2113" spans="8:8" x14ac:dyDescent="0.35">
      <c r="H2113" s="14"/>
    </row>
    <row r="2114" spans="8:8" x14ac:dyDescent="0.35">
      <c r="H2114" s="14"/>
    </row>
    <row r="2115" spans="8:8" x14ac:dyDescent="0.35">
      <c r="H2115" s="14"/>
    </row>
    <row r="2116" spans="8:8" x14ac:dyDescent="0.35">
      <c r="H2116" s="14"/>
    </row>
    <row r="2117" spans="8:8" x14ac:dyDescent="0.35">
      <c r="H2117" s="14"/>
    </row>
    <row r="2118" spans="8:8" x14ac:dyDescent="0.35">
      <c r="H2118" s="14"/>
    </row>
    <row r="2119" spans="8:8" x14ac:dyDescent="0.35">
      <c r="H2119" s="14"/>
    </row>
    <row r="2120" spans="8:8" x14ac:dyDescent="0.35">
      <c r="H2120" s="14"/>
    </row>
    <row r="2121" spans="8:8" x14ac:dyDescent="0.35">
      <c r="H2121" s="14"/>
    </row>
    <row r="2122" spans="8:8" x14ac:dyDescent="0.35">
      <c r="H2122" s="14"/>
    </row>
    <row r="2123" spans="8:8" x14ac:dyDescent="0.35">
      <c r="H2123" s="14"/>
    </row>
    <row r="2124" spans="8:8" x14ac:dyDescent="0.35">
      <c r="H2124" s="14"/>
    </row>
    <row r="2125" spans="8:8" x14ac:dyDescent="0.35">
      <c r="H2125" s="14"/>
    </row>
    <row r="2126" spans="8:8" x14ac:dyDescent="0.35">
      <c r="H2126" s="14"/>
    </row>
    <row r="2127" spans="8:8" x14ac:dyDescent="0.35">
      <c r="H2127" s="14"/>
    </row>
    <row r="2128" spans="8:8" x14ac:dyDescent="0.35">
      <c r="H2128" s="14"/>
    </row>
    <row r="2129" spans="8:8" x14ac:dyDescent="0.35">
      <c r="H2129" s="14"/>
    </row>
    <row r="2130" spans="8:8" x14ac:dyDescent="0.35">
      <c r="H2130" s="14"/>
    </row>
    <row r="2131" spans="8:8" x14ac:dyDescent="0.35">
      <c r="H2131" s="14"/>
    </row>
    <row r="2132" spans="8:8" x14ac:dyDescent="0.35">
      <c r="H2132" s="14"/>
    </row>
    <row r="2133" spans="8:8" x14ac:dyDescent="0.35">
      <c r="H2133" s="14"/>
    </row>
    <row r="2134" spans="8:8" x14ac:dyDescent="0.35">
      <c r="H2134" s="14"/>
    </row>
    <row r="2135" spans="8:8" x14ac:dyDescent="0.35">
      <c r="H2135" s="14"/>
    </row>
    <row r="2136" spans="8:8" x14ac:dyDescent="0.35">
      <c r="H2136" s="14"/>
    </row>
    <row r="2137" spans="8:8" x14ac:dyDescent="0.35">
      <c r="H2137" s="14"/>
    </row>
    <row r="2138" spans="8:8" x14ac:dyDescent="0.35">
      <c r="H2138" s="14"/>
    </row>
    <row r="2139" spans="8:8" x14ac:dyDescent="0.35">
      <c r="H2139" s="14"/>
    </row>
    <row r="2140" spans="8:8" x14ac:dyDescent="0.35">
      <c r="H2140" s="14"/>
    </row>
    <row r="2141" spans="8:8" x14ac:dyDescent="0.35">
      <c r="H2141" s="14"/>
    </row>
    <row r="2142" spans="8:8" x14ac:dyDescent="0.35">
      <c r="H2142" s="14"/>
    </row>
    <row r="2143" spans="8:8" x14ac:dyDescent="0.35">
      <c r="H2143" s="14"/>
    </row>
    <row r="2144" spans="8:8" x14ac:dyDescent="0.35">
      <c r="H2144" s="14"/>
    </row>
    <row r="2145" spans="8:8" x14ac:dyDescent="0.35">
      <c r="H2145" s="14"/>
    </row>
    <row r="2146" spans="8:8" x14ac:dyDescent="0.35">
      <c r="H2146" s="14"/>
    </row>
    <row r="2147" spans="8:8" x14ac:dyDescent="0.35">
      <c r="H2147" s="14"/>
    </row>
    <row r="2148" spans="8:8" x14ac:dyDescent="0.35">
      <c r="H2148" s="14"/>
    </row>
    <row r="2149" spans="8:8" x14ac:dyDescent="0.35">
      <c r="H2149" s="14"/>
    </row>
    <row r="2150" spans="8:8" x14ac:dyDescent="0.35">
      <c r="H2150" s="14"/>
    </row>
    <row r="2151" spans="8:8" x14ac:dyDescent="0.35">
      <c r="H2151" s="14"/>
    </row>
    <row r="2152" spans="8:8" x14ac:dyDescent="0.35">
      <c r="H2152" s="14"/>
    </row>
    <row r="2153" spans="8:8" x14ac:dyDescent="0.35">
      <c r="H2153" s="14"/>
    </row>
    <row r="2154" spans="8:8" x14ac:dyDescent="0.35">
      <c r="H2154" s="14"/>
    </row>
    <row r="2155" spans="8:8" x14ac:dyDescent="0.35">
      <c r="H2155" s="14"/>
    </row>
    <row r="2156" spans="8:8" x14ac:dyDescent="0.35">
      <c r="H2156" s="14"/>
    </row>
    <row r="2157" spans="8:8" x14ac:dyDescent="0.35">
      <c r="H2157" s="14"/>
    </row>
    <row r="2158" spans="8:8" x14ac:dyDescent="0.35">
      <c r="H2158" s="14"/>
    </row>
    <row r="2159" spans="8:8" x14ac:dyDescent="0.35">
      <c r="H2159" s="14"/>
    </row>
    <row r="2160" spans="8:8" x14ac:dyDescent="0.35">
      <c r="H2160" s="14"/>
    </row>
    <row r="2161" spans="8:8" x14ac:dyDescent="0.35">
      <c r="H2161" s="14"/>
    </row>
    <row r="2162" spans="8:8" x14ac:dyDescent="0.35">
      <c r="H2162" s="14"/>
    </row>
    <row r="2163" spans="8:8" x14ac:dyDescent="0.35">
      <c r="H2163" s="14"/>
    </row>
    <row r="2164" spans="8:8" x14ac:dyDescent="0.35">
      <c r="H2164" s="14"/>
    </row>
    <row r="2165" spans="8:8" x14ac:dyDescent="0.35">
      <c r="H2165" s="14"/>
    </row>
    <row r="2166" spans="8:8" x14ac:dyDescent="0.35">
      <c r="H2166" s="14"/>
    </row>
    <row r="2167" spans="8:8" x14ac:dyDescent="0.35">
      <c r="H2167" s="14"/>
    </row>
    <row r="2168" spans="8:8" x14ac:dyDescent="0.35">
      <c r="H2168" s="14"/>
    </row>
    <row r="2169" spans="8:8" x14ac:dyDescent="0.35">
      <c r="H2169" s="14"/>
    </row>
    <row r="2170" spans="8:8" x14ac:dyDescent="0.35">
      <c r="H2170" s="14"/>
    </row>
    <row r="2171" spans="8:8" x14ac:dyDescent="0.35">
      <c r="H2171" s="14"/>
    </row>
    <row r="2172" spans="8:8" x14ac:dyDescent="0.35">
      <c r="H2172" s="14"/>
    </row>
    <row r="2173" spans="8:8" x14ac:dyDescent="0.35">
      <c r="H2173" s="14"/>
    </row>
    <row r="2174" spans="8:8" x14ac:dyDescent="0.35">
      <c r="H2174" s="14"/>
    </row>
    <row r="2175" spans="8:8" x14ac:dyDescent="0.35">
      <c r="H2175" s="14"/>
    </row>
    <row r="2176" spans="8:8" x14ac:dyDescent="0.35">
      <c r="H2176" s="14"/>
    </row>
    <row r="2177" spans="8:8" x14ac:dyDescent="0.35">
      <c r="H2177" s="14"/>
    </row>
    <row r="2178" spans="8:8" x14ac:dyDescent="0.35">
      <c r="H2178" s="14"/>
    </row>
    <row r="2179" spans="8:8" x14ac:dyDescent="0.35">
      <c r="H2179" s="14"/>
    </row>
    <row r="2180" spans="8:8" x14ac:dyDescent="0.35">
      <c r="H2180" s="14"/>
    </row>
    <row r="2181" spans="8:8" x14ac:dyDescent="0.35">
      <c r="H2181" s="14"/>
    </row>
    <row r="2182" spans="8:8" x14ac:dyDescent="0.35">
      <c r="H2182" s="14"/>
    </row>
    <row r="2183" spans="8:8" x14ac:dyDescent="0.35">
      <c r="H2183" s="14"/>
    </row>
    <row r="2184" spans="8:8" x14ac:dyDescent="0.35">
      <c r="H2184" s="14"/>
    </row>
    <row r="2185" spans="8:8" x14ac:dyDescent="0.35">
      <c r="H2185" s="14"/>
    </row>
    <row r="2186" spans="8:8" x14ac:dyDescent="0.35">
      <c r="H2186" s="14"/>
    </row>
    <row r="2187" spans="8:8" x14ac:dyDescent="0.35">
      <c r="H2187" s="14"/>
    </row>
    <row r="2188" spans="8:8" x14ac:dyDescent="0.35">
      <c r="H2188" s="14"/>
    </row>
    <row r="2189" spans="8:8" x14ac:dyDescent="0.35">
      <c r="H2189" s="14"/>
    </row>
    <row r="2190" spans="8:8" x14ac:dyDescent="0.35">
      <c r="H2190" s="14"/>
    </row>
    <row r="2191" spans="8:8" x14ac:dyDescent="0.35">
      <c r="H2191" s="14"/>
    </row>
    <row r="2192" spans="8:8" x14ac:dyDescent="0.35">
      <c r="H2192" s="14"/>
    </row>
    <row r="2193" spans="8:8" x14ac:dyDescent="0.35">
      <c r="H2193" s="14"/>
    </row>
    <row r="2194" spans="8:8" x14ac:dyDescent="0.35">
      <c r="H2194" s="14"/>
    </row>
    <row r="2195" spans="8:8" x14ac:dyDescent="0.35">
      <c r="H2195" s="14"/>
    </row>
    <row r="2196" spans="8:8" x14ac:dyDescent="0.35">
      <c r="H2196" s="14"/>
    </row>
    <row r="2197" spans="8:8" x14ac:dyDescent="0.35">
      <c r="H2197" s="14"/>
    </row>
    <row r="2198" spans="8:8" x14ac:dyDescent="0.35">
      <c r="H2198" s="14"/>
    </row>
    <row r="2199" spans="8:8" x14ac:dyDescent="0.35">
      <c r="H2199" s="14"/>
    </row>
    <row r="2200" spans="8:8" x14ac:dyDescent="0.35">
      <c r="H2200" s="14"/>
    </row>
    <row r="2201" spans="8:8" x14ac:dyDescent="0.35">
      <c r="H2201" s="14"/>
    </row>
    <row r="2202" spans="8:8" x14ac:dyDescent="0.35">
      <c r="H2202" s="14"/>
    </row>
    <row r="2203" spans="8:8" x14ac:dyDescent="0.35">
      <c r="H2203" s="14"/>
    </row>
    <row r="2204" spans="8:8" x14ac:dyDescent="0.35">
      <c r="H2204" s="14"/>
    </row>
    <row r="2205" spans="8:8" x14ac:dyDescent="0.35">
      <c r="H2205" s="14"/>
    </row>
    <row r="2206" spans="8:8" x14ac:dyDescent="0.35">
      <c r="H2206" s="14"/>
    </row>
    <row r="2207" spans="8:8" x14ac:dyDescent="0.35">
      <c r="H2207" s="14"/>
    </row>
    <row r="2208" spans="8:8" x14ac:dyDescent="0.35">
      <c r="H2208" s="14"/>
    </row>
    <row r="2209" spans="8:8" x14ac:dyDescent="0.35">
      <c r="H2209" s="14"/>
    </row>
    <row r="2210" spans="8:8" x14ac:dyDescent="0.35">
      <c r="H2210" s="14"/>
    </row>
    <row r="2211" spans="8:8" x14ac:dyDescent="0.35">
      <c r="H2211" s="14"/>
    </row>
    <row r="2212" spans="8:8" x14ac:dyDescent="0.35">
      <c r="H2212" s="14"/>
    </row>
    <row r="2213" spans="8:8" x14ac:dyDescent="0.35">
      <c r="H2213" s="14"/>
    </row>
    <row r="2214" spans="8:8" x14ac:dyDescent="0.35">
      <c r="H2214" s="14"/>
    </row>
    <row r="2215" spans="8:8" x14ac:dyDescent="0.35">
      <c r="H2215" s="14"/>
    </row>
    <row r="2216" spans="8:8" x14ac:dyDescent="0.35">
      <c r="H2216" s="14"/>
    </row>
    <row r="2217" spans="8:8" x14ac:dyDescent="0.35">
      <c r="H2217" s="14"/>
    </row>
    <row r="2218" spans="8:8" x14ac:dyDescent="0.35">
      <c r="H2218" s="14"/>
    </row>
    <row r="2219" spans="8:8" x14ac:dyDescent="0.35">
      <c r="H2219" s="14"/>
    </row>
    <row r="2220" spans="8:8" x14ac:dyDescent="0.35">
      <c r="H2220" s="14"/>
    </row>
    <row r="2221" spans="8:8" x14ac:dyDescent="0.35">
      <c r="H2221" s="14"/>
    </row>
    <row r="2222" spans="8:8" x14ac:dyDescent="0.35">
      <c r="H2222" s="14"/>
    </row>
    <row r="2223" spans="8:8" x14ac:dyDescent="0.35">
      <c r="H2223" s="14"/>
    </row>
    <row r="2224" spans="8:8" x14ac:dyDescent="0.35">
      <c r="H2224" s="14"/>
    </row>
    <row r="2225" spans="8:8" x14ac:dyDescent="0.35">
      <c r="H2225" s="14"/>
    </row>
    <row r="2226" spans="8:8" x14ac:dyDescent="0.35">
      <c r="H2226" s="14"/>
    </row>
    <row r="2227" spans="8:8" x14ac:dyDescent="0.35">
      <c r="H2227" s="14"/>
    </row>
    <row r="2228" spans="8:8" x14ac:dyDescent="0.35">
      <c r="H2228" s="14"/>
    </row>
    <row r="2229" spans="8:8" x14ac:dyDescent="0.35">
      <c r="H2229" s="14"/>
    </row>
    <row r="2230" spans="8:8" x14ac:dyDescent="0.35">
      <c r="H2230" s="14"/>
    </row>
    <row r="2231" spans="8:8" x14ac:dyDescent="0.35">
      <c r="H2231" s="14"/>
    </row>
    <row r="2232" spans="8:8" x14ac:dyDescent="0.35">
      <c r="H2232" s="14"/>
    </row>
    <row r="2233" spans="8:8" x14ac:dyDescent="0.35">
      <c r="H2233" s="14"/>
    </row>
    <row r="2234" spans="8:8" x14ac:dyDescent="0.35">
      <c r="H2234" s="14"/>
    </row>
    <row r="2235" spans="8:8" x14ac:dyDescent="0.35">
      <c r="H2235" s="14"/>
    </row>
    <row r="2236" spans="8:8" x14ac:dyDescent="0.35">
      <c r="H2236" s="14"/>
    </row>
    <row r="2237" spans="8:8" x14ac:dyDescent="0.35">
      <c r="H2237" s="14"/>
    </row>
    <row r="2238" spans="8:8" x14ac:dyDescent="0.35">
      <c r="H2238" s="14"/>
    </row>
    <row r="2239" spans="8:8" x14ac:dyDescent="0.35">
      <c r="H2239" s="14"/>
    </row>
    <row r="2240" spans="8:8" x14ac:dyDescent="0.35">
      <c r="H2240" s="14"/>
    </row>
    <row r="2241" spans="8:8" x14ac:dyDescent="0.35">
      <c r="H2241" s="14"/>
    </row>
    <row r="2242" spans="8:8" x14ac:dyDescent="0.35">
      <c r="H2242" s="14"/>
    </row>
    <row r="2243" spans="8:8" x14ac:dyDescent="0.35">
      <c r="H2243" s="14"/>
    </row>
    <row r="2244" spans="8:8" x14ac:dyDescent="0.35">
      <c r="H2244" s="14"/>
    </row>
    <row r="2245" spans="8:8" x14ac:dyDescent="0.35">
      <c r="H2245" s="14"/>
    </row>
    <row r="2246" spans="8:8" x14ac:dyDescent="0.35">
      <c r="H2246" s="14"/>
    </row>
    <row r="2247" spans="8:8" x14ac:dyDescent="0.35">
      <c r="H2247" s="14"/>
    </row>
    <row r="2248" spans="8:8" x14ac:dyDescent="0.35">
      <c r="H2248" s="14"/>
    </row>
    <row r="2249" spans="8:8" x14ac:dyDescent="0.35">
      <c r="H2249" s="14"/>
    </row>
    <row r="2250" spans="8:8" x14ac:dyDescent="0.35">
      <c r="H2250" s="14"/>
    </row>
    <row r="2251" spans="8:8" x14ac:dyDescent="0.35">
      <c r="H2251" s="14"/>
    </row>
    <row r="2252" spans="8:8" x14ac:dyDescent="0.35">
      <c r="H2252" s="14"/>
    </row>
    <row r="2253" spans="8:8" x14ac:dyDescent="0.35">
      <c r="H2253" s="14"/>
    </row>
    <row r="2254" spans="8:8" x14ac:dyDescent="0.35">
      <c r="H2254" s="14"/>
    </row>
    <row r="2255" spans="8:8" x14ac:dyDescent="0.35">
      <c r="H2255" s="14"/>
    </row>
    <row r="2256" spans="8:8" x14ac:dyDescent="0.35">
      <c r="H2256" s="14"/>
    </row>
    <row r="2257" spans="8:8" x14ac:dyDescent="0.35">
      <c r="H2257" s="14"/>
    </row>
    <row r="2258" spans="8:8" x14ac:dyDescent="0.35">
      <c r="H2258" s="14"/>
    </row>
    <row r="2259" spans="8:8" x14ac:dyDescent="0.35">
      <c r="H2259" s="14"/>
    </row>
    <row r="2260" spans="8:8" x14ac:dyDescent="0.35">
      <c r="H2260" s="14"/>
    </row>
    <row r="2261" spans="8:8" x14ac:dyDescent="0.35">
      <c r="H2261" s="14"/>
    </row>
    <row r="2262" spans="8:8" x14ac:dyDescent="0.35">
      <c r="H2262" s="14"/>
    </row>
    <row r="2263" spans="8:8" x14ac:dyDescent="0.35">
      <c r="H2263" s="14"/>
    </row>
    <row r="2264" spans="8:8" x14ac:dyDescent="0.35">
      <c r="H2264" s="14"/>
    </row>
    <row r="2265" spans="8:8" x14ac:dyDescent="0.35">
      <c r="H2265" s="14"/>
    </row>
    <row r="2266" spans="8:8" x14ac:dyDescent="0.35">
      <c r="H2266" s="14"/>
    </row>
    <row r="2267" spans="8:8" x14ac:dyDescent="0.35">
      <c r="H2267" s="14"/>
    </row>
    <row r="2268" spans="8:8" x14ac:dyDescent="0.35">
      <c r="H2268" s="14"/>
    </row>
    <row r="2269" spans="8:8" x14ac:dyDescent="0.35">
      <c r="H2269" s="14"/>
    </row>
    <row r="2270" spans="8:8" x14ac:dyDescent="0.35">
      <c r="H2270" s="14"/>
    </row>
    <row r="2271" spans="8:8" x14ac:dyDescent="0.35">
      <c r="H2271" s="14"/>
    </row>
    <row r="2272" spans="8:8" x14ac:dyDescent="0.35">
      <c r="H2272" s="14"/>
    </row>
    <row r="2273" spans="8:8" x14ac:dyDescent="0.35">
      <c r="H2273" s="14"/>
    </row>
    <row r="2274" spans="8:8" x14ac:dyDescent="0.35">
      <c r="H2274" s="14"/>
    </row>
    <row r="2275" spans="8:8" x14ac:dyDescent="0.35">
      <c r="H2275" s="14"/>
    </row>
    <row r="2276" spans="8:8" x14ac:dyDescent="0.35">
      <c r="H2276" s="14"/>
    </row>
    <row r="2277" spans="8:8" x14ac:dyDescent="0.35">
      <c r="H2277" s="14"/>
    </row>
    <row r="2278" spans="8:8" x14ac:dyDescent="0.35">
      <c r="H2278" s="14"/>
    </row>
    <row r="2279" spans="8:8" x14ac:dyDescent="0.35">
      <c r="H2279" s="14"/>
    </row>
    <row r="2280" spans="8:8" x14ac:dyDescent="0.35">
      <c r="H2280" s="14"/>
    </row>
    <row r="2281" spans="8:8" x14ac:dyDescent="0.35">
      <c r="H2281" s="14"/>
    </row>
    <row r="2282" spans="8:8" x14ac:dyDescent="0.35">
      <c r="H2282" s="14"/>
    </row>
    <row r="2283" spans="8:8" x14ac:dyDescent="0.35">
      <c r="H2283" s="14"/>
    </row>
    <row r="2284" spans="8:8" x14ac:dyDescent="0.35">
      <c r="H2284" s="14"/>
    </row>
    <row r="2285" spans="8:8" x14ac:dyDescent="0.35">
      <c r="H2285" s="14"/>
    </row>
    <row r="2286" spans="8:8" x14ac:dyDescent="0.35">
      <c r="H2286" s="14"/>
    </row>
    <row r="2287" spans="8:8" x14ac:dyDescent="0.35">
      <c r="H2287" s="14"/>
    </row>
    <row r="2288" spans="8:8" x14ac:dyDescent="0.35">
      <c r="H2288" s="14"/>
    </row>
    <row r="2289" spans="8:8" x14ac:dyDescent="0.35">
      <c r="H2289" s="14"/>
    </row>
    <row r="2290" spans="8:8" x14ac:dyDescent="0.35">
      <c r="H2290" s="14"/>
    </row>
    <row r="2291" spans="8:8" x14ac:dyDescent="0.35">
      <c r="H2291" s="14"/>
    </row>
    <row r="2292" spans="8:8" x14ac:dyDescent="0.35">
      <c r="H2292" s="14"/>
    </row>
    <row r="2293" spans="8:8" x14ac:dyDescent="0.35">
      <c r="H2293" s="14"/>
    </row>
    <row r="2294" spans="8:8" x14ac:dyDescent="0.35">
      <c r="H2294" s="14"/>
    </row>
    <row r="2295" spans="8:8" x14ac:dyDescent="0.35">
      <c r="H2295" s="14"/>
    </row>
    <row r="2296" spans="8:8" x14ac:dyDescent="0.35">
      <c r="H2296" s="14"/>
    </row>
    <row r="2297" spans="8:8" x14ac:dyDescent="0.35">
      <c r="H2297" s="14"/>
    </row>
    <row r="2298" spans="8:8" x14ac:dyDescent="0.35">
      <c r="H2298" s="14"/>
    </row>
    <row r="2299" spans="8:8" x14ac:dyDescent="0.35">
      <c r="H2299" s="14"/>
    </row>
    <row r="2300" spans="8:8" x14ac:dyDescent="0.35">
      <c r="H2300" s="14"/>
    </row>
    <row r="2301" spans="8:8" x14ac:dyDescent="0.35">
      <c r="H2301" s="14"/>
    </row>
    <row r="2302" spans="8:8" x14ac:dyDescent="0.35">
      <c r="H2302" s="14"/>
    </row>
    <row r="2303" spans="8:8" x14ac:dyDescent="0.35">
      <c r="H2303" s="14"/>
    </row>
    <row r="2304" spans="8:8" x14ac:dyDescent="0.35">
      <c r="H2304" s="14"/>
    </row>
    <row r="2305" spans="8:8" x14ac:dyDescent="0.35">
      <c r="H2305" s="14"/>
    </row>
    <row r="2306" spans="8:8" x14ac:dyDescent="0.35">
      <c r="H2306" s="14"/>
    </row>
    <row r="2307" spans="8:8" x14ac:dyDescent="0.35">
      <c r="H2307" s="14"/>
    </row>
    <row r="2308" spans="8:8" x14ac:dyDescent="0.35">
      <c r="H2308" s="14"/>
    </row>
    <row r="2309" spans="8:8" x14ac:dyDescent="0.35">
      <c r="H2309" s="14"/>
    </row>
    <row r="2310" spans="8:8" x14ac:dyDescent="0.35">
      <c r="H2310" s="14"/>
    </row>
    <row r="2311" spans="8:8" x14ac:dyDescent="0.35">
      <c r="H2311" s="14"/>
    </row>
    <row r="2312" spans="8:8" x14ac:dyDescent="0.35">
      <c r="H2312" s="14"/>
    </row>
    <row r="2313" spans="8:8" x14ac:dyDescent="0.35">
      <c r="H2313" s="14"/>
    </row>
    <row r="2314" spans="8:8" x14ac:dyDescent="0.35">
      <c r="H2314" s="14"/>
    </row>
    <row r="2315" spans="8:8" x14ac:dyDescent="0.35">
      <c r="H2315" s="14"/>
    </row>
    <row r="2316" spans="8:8" x14ac:dyDescent="0.35">
      <c r="H2316" s="14"/>
    </row>
    <row r="2317" spans="8:8" x14ac:dyDescent="0.35">
      <c r="H2317" s="14"/>
    </row>
    <row r="2318" spans="8:8" x14ac:dyDescent="0.35">
      <c r="H2318" s="14"/>
    </row>
    <row r="2319" spans="8:8" x14ac:dyDescent="0.35">
      <c r="H2319" s="14"/>
    </row>
    <row r="2320" spans="8:8" x14ac:dyDescent="0.35">
      <c r="H2320" s="14"/>
    </row>
    <row r="2321" spans="1:8" x14ac:dyDescent="0.35">
      <c r="H2321" s="14"/>
    </row>
    <row r="2322" spans="1:8" x14ac:dyDescent="0.35">
      <c r="H2322" s="14"/>
    </row>
    <row r="2323" spans="1:8" x14ac:dyDescent="0.35">
      <c r="H2323" s="14"/>
    </row>
    <row r="2324" spans="1:8" x14ac:dyDescent="0.35">
      <c r="H2324" s="14"/>
    </row>
    <row r="2325" spans="1:8" x14ac:dyDescent="0.35">
      <c r="H2325" s="14"/>
    </row>
    <row r="2329" spans="1:8" x14ac:dyDescent="0.35">
      <c r="A2329" t="s">
        <v>2327</v>
      </c>
      <c r="B2329" s="3">
        <v>2320</v>
      </c>
    </row>
    <row r="2330" spans="1:8" x14ac:dyDescent="0.35">
      <c r="A2330" t="s">
        <v>2328</v>
      </c>
      <c r="B2330" s="3">
        <v>41171</v>
      </c>
      <c r="C2330">
        <v>1</v>
      </c>
      <c r="D2330" s="14">
        <v>0</v>
      </c>
    </row>
    <row r="2331" spans="1:8" x14ac:dyDescent="0.35">
      <c r="A2331" t="s">
        <v>2329</v>
      </c>
      <c r="B2331" s="3">
        <v>41583</v>
      </c>
      <c r="C2331">
        <v>1149</v>
      </c>
      <c r="D2331" s="14">
        <v>667</v>
      </c>
    </row>
    <row r="2332" spans="1:8" x14ac:dyDescent="0.35">
      <c r="A2332" t="s">
        <v>2330</v>
      </c>
      <c r="C2332">
        <v>7.7995689655172411</v>
      </c>
      <c r="D2332" s="14">
        <v>29.872834447138157</v>
      </c>
    </row>
  </sheetData>
  <mergeCells count="4">
    <mergeCell ref="B1:C1"/>
    <mergeCell ref="D1:E1"/>
    <mergeCell ref="F1:G1"/>
    <mergeCell ref="A5:A7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51"/>
  <sheetViews>
    <sheetView topLeftCell="F1" zoomScaleNormal="100" workbookViewId="0">
      <selection activeCell="M21" sqref="M21"/>
    </sheetView>
  </sheetViews>
  <sheetFormatPr defaultColWidth="9.1796875" defaultRowHeight="14.5" x14ac:dyDescent="0.35"/>
  <cols>
    <col min="1" max="1" width="15.1796875" style="15" bestFit="1" customWidth="1"/>
    <col min="2" max="2" width="10.7265625" style="90" bestFit="1" customWidth="1"/>
    <col min="3" max="3" width="10.26953125" style="15" bestFit="1" customWidth="1"/>
    <col min="4" max="4" width="11.1796875" style="15" bestFit="1" customWidth="1"/>
    <col min="5" max="5" width="7.54296875" style="15" bestFit="1" customWidth="1"/>
    <col min="6" max="7" width="9.1796875" style="15"/>
    <col min="8" max="8" width="17.1796875" style="49" customWidth="1"/>
    <col min="9" max="10" width="10.26953125" style="15" customWidth="1"/>
    <col min="11" max="11" width="18.26953125" style="15" customWidth="1"/>
    <col min="12" max="12" width="3.81640625" style="15" customWidth="1"/>
    <col min="13" max="13" width="12.453125" style="15" customWidth="1"/>
    <col min="14" max="14" width="9.7265625" style="15" customWidth="1"/>
    <col min="15" max="15" width="10" style="15" customWidth="1"/>
    <col min="16" max="16" width="3.7265625" style="15" customWidth="1"/>
    <col min="17" max="17" width="4.26953125" style="15" customWidth="1"/>
    <col min="18" max="18" width="6.453125" style="15" customWidth="1"/>
    <col min="19" max="20" width="6" style="15" customWidth="1"/>
    <col min="21" max="21" width="2.26953125" style="15" customWidth="1"/>
    <col min="22" max="22" width="2.7265625" style="15" customWidth="1"/>
    <col min="23" max="23" width="8.81640625" style="15" customWidth="1"/>
    <col min="24" max="24" width="8" style="15" customWidth="1"/>
    <col min="25" max="27" width="7.7265625" style="15" customWidth="1"/>
    <col min="28" max="28" width="6.26953125" style="15" customWidth="1"/>
    <col min="29" max="16384" width="9.1796875" style="15"/>
  </cols>
  <sheetData>
    <row r="1" spans="1:31" x14ac:dyDescent="0.35">
      <c r="A1" s="15" t="s">
        <v>2373</v>
      </c>
      <c r="B1" s="90" t="s">
        <v>2324</v>
      </c>
      <c r="C1" s="15" t="s">
        <v>2325</v>
      </c>
      <c r="D1" s="89" t="s">
        <v>2326</v>
      </c>
      <c r="E1" s="15" t="s">
        <v>2342</v>
      </c>
      <c r="F1" s="15" t="s">
        <v>2343</v>
      </c>
      <c r="G1" s="15" t="s">
        <v>2344</v>
      </c>
      <c r="H1" s="49" t="s">
        <v>2372</v>
      </c>
      <c r="I1" s="15" t="s">
        <v>2393</v>
      </c>
      <c r="K1" s="91"/>
      <c r="L1" s="91"/>
      <c r="M1" s="217" t="s">
        <v>2394</v>
      </c>
      <c r="N1" s="217"/>
      <c r="O1" s="217"/>
      <c r="P1" s="217"/>
      <c r="Q1" s="217"/>
      <c r="R1" s="217" t="s">
        <v>2395</v>
      </c>
      <c r="S1" s="217"/>
      <c r="T1" s="217"/>
      <c r="U1" s="217"/>
      <c r="V1" s="217"/>
      <c r="W1" s="217" t="s">
        <v>2396</v>
      </c>
      <c r="X1" s="217"/>
      <c r="Y1" s="217"/>
      <c r="Z1" s="217"/>
      <c r="AA1" s="217"/>
    </row>
    <row r="2" spans="1:31" x14ac:dyDescent="0.35">
      <c r="A2" s="15" t="str">
        <f>'RFM Summary'!A2</f>
        <v>10609000000009</v>
      </c>
      <c r="B2" s="90">
        <f>'RFM Summary'!B2</f>
        <v>41491</v>
      </c>
      <c r="C2" s="15">
        <f>'RFM Summary'!C2</f>
        <v>1</v>
      </c>
      <c r="D2" s="118">
        <f>'RFM Summary'!D2</f>
        <v>13.38</v>
      </c>
      <c r="E2" s="167">
        <f>'RFM Summary'!E2</f>
        <v>2</v>
      </c>
      <c r="F2" s="167">
        <f>'RFM Summary'!F2</f>
        <v>1</v>
      </c>
      <c r="G2" s="167">
        <f>'RFM Summary'!G2</f>
        <v>2</v>
      </c>
      <c r="H2" s="49">
        <v>0.2</v>
      </c>
      <c r="I2" s="89">
        <f>D2*C2</f>
        <v>13.38</v>
      </c>
      <c r="J2" s="160"/>
      <c r="K2" s="91" t="s">
        <v>2331</v>
      </c>
      <c r="L2" s="91"/>
      <c r="M2" s="91">
        <v>1</v>
      </c>
      <c r="N2" s="91">
        <v>2</v>
      </c>
      <c r="O2" s="91">
        <v>3</v>
      </c>
      <c r="P2" s="91"/>
      <c r="Q2" s="91"/>
      <c r="R2" s="91">
        <v>1</v>
      </c>
      <c r="S2" s="91">
        <v>2</v>
      </c>
      <c r="T2" s="91">
        <v>3</v>
      </c>
      <c r="U2" s="91"/>
      <c r="V2" s="91"/>
      <c r="W2" s="91">
        <v>1</v>
      </c>
      <c r="X2" s="91">
        <v>2</v>
      </c>
      <c r="Y2" s="91">
        <v>3</v>
      </c>
      <c r="Z2" s="91"/>
      <c r="AA2" s="91"/>
    </row>
    <row r="3" spans="1:31" x14ac:dyDescent="0.35">
      <c r="A3" s="15" t="str">
        <f>'RFM Summary'!A3</f>
        <v>10609000000014</v>
      </c>
      <c r="B3" s="90">
        <f>'RFM Summary'!B3</f>
        <v>41531</v>
      </c>
      <c r="C3" s="15">
        <f>'RFM Summary'!C3</f>
        <v>1</v>
      </c>
      <c r="D3" s="118">
        <f>'RFM Summary'!D3</f>
        <v>15.45</v>
      </c>
      <c r="E3" s="167">
        <f>'RFM Summary'!E3</f>
        <v>3</v>
      </c>
      <c r="F3" s="167">
        <f>'RFM Summary'!F3</f>
        <v>1</v>
      </c>
      <c r="G3" s="167">
        <f>'RFM Summary'!G3</f>
        <v>2</v>
      </c>
      <c r="H3" s="49">
        <v>0.86</v>
      </c>
      <c r="I3" s="89">
        <f t="shared" ref="I3:I66" si="0">D3*C3</f>
        <v>15.45</v>
      </c>
      <c r="J3" s="89"/>
      <c r="K3" s="18">
        <v>41153</v>
      </c>
      <c r="L3" s="17">
        <v>1</v>
      </c>
      <c r="M3" s="161">
        <f>IFERROR(AVERAGEIFS($I$2:$I$2321,$E$2:$E$2321,$L3,$F$2:$F$2321,M$2),0)</f>
        <v>42.532390710382415</v>
      </c>
      <c r="N3" s="161">
        <f t="shared" ref="N3:O3" si="1">IFERROR(AVERAGEIFS($I$2:$I$2321,$E$2:$E$2321,$L3,$F$2:$F$2321,N$2),0)</f>
        <v>172.28842105263158</v>
      </c>
      <c r="O3" s="161">
        <f t="shared" si="1"/>
        <v>426.08083333333326</v>
      </c>
      <c r="P3" s="161"/>
      <c r="Q3" s="161"/>
      <c r="R3" s="164">
        <f t="shared" ref="R3:R4" si="2">IFERROR(AVERAGEIFS($H$2:$H$2321,$E$2:$E$2321,$L3,$F$2:$F$2321,R$2),0)</f>
        <v>0.50568989071038206</v>
      </c>
      <c r="S3" s="164">
        <f t="shared" ref="S3:T5" si="3">IFERROR(AVERAGEIFS($H$2:$H$2321,$E$2:$E$2321,$L3,$F$2:$F$2321,S$2),0)</f>
        <v>0.66631578947368419</v>
      </c>
      <c r="T3" s="164">
        <f t="shared" si="3"/>
        <v>0.41083333333333333</v>
      </c>
      <c r="U3" s="162"/>
      <c r="V3" s="162"/>
      <c r="W3" s="163">
        <f>IFERROR(COUNTIFS($E$2:$E$2321,$L3,$F$2:$F$2321,W$2),0)</f>
        <v>1464</v>
      </c>
      <c r="X3" s="163">
        <f t="shared" ref="X3:Y3" si="4">IFERROR(COUNTIFS($E$2:$E$2321,$L3,$F$2:$F$2321,X$2),0)</f>
        <v>19</v>
      </c>
      <c r="Y3" s="163">
        <f t="shared" si="4"/>
        <v>12</v>
      </c>
      <c r="Z3" s="163"/>
      <c r="AA3" s="163"/>
    </row>
    <row r="4" spans="1:31" x14ac:dyDescent="0.35">
      <c r="A4" s="15" t="str">
        <f>'RFM Summary'!A4</f>
        <v>10609000000024</v>
      </c>
      <c r="B4" s="90">
        <f>'RFM Summary'!B4</f>
        <v>41537</v>
      </c>
      <c r="C4" s="15">
        <f>'RFM Summary'!C4</f>
        <v>1</v>
      </c>
      <c r="D4" s="118">
        <f>'RFM Summary'!D4</f>
        <v>15.03</v>
      </c>
      <c r="E4" s="167">
        <f>'RFM Summary'!E4</f>
        <v>3</v>
      </c>
      <c r="F4" s="167">
        <f>'RFM Summary'!F4</f>
        <v>1</v>
      </c>
      <c r="G4" s="167">
        <f>'RFM Summary'!G4</f>
        <v>2</v>
      </c>
      <c r="H4" s="49">
        <v>0.62</v>
      </c>
      <c r="I4" s="89">
        <f t="shared" si="0"/>
        <v>15.03</v>
      </c>
      <c r="J4" s="89"/>
      <c r="K4" s="18">
        <v>41395</v>
      </c>
      <c r="L4" s="17">
        <v>2</v>
      </c>
      <c r="M4" s="161">
        <f t="shared" ref="M4:O5" si="5">IFERROR(AVERAGEIFS($I$2:$I$2321,$E$2:$E$2321,$L4,$F$2:$F$2321,M$2),0)</f>
        <v>122.59697318007666</v>
      </c>
      <c r="N4" s="161">
        <f t="shared" si="5"/>
        <v>293.2988095238095</v>
      </c>
      <c r="O4" s="161">
        <f t="shared" si="5"/>
        <v>796.69550000000015</v>
      </c>
      <c r="P4" s="161"/>
      <c r="Q4" s="161"/>
      <c r="R4" s="164">
        <f t="shared" si="2"/>
        <v>0.50739463601532575</v>
      </c>
      <c r="S4" s="164">
        <f t="shared" si="3"/>
        <v>0.51928571428571424</v>
      </c>
      <c r="T4" s="164">
        <f t="shared" si="3"/>
        <v>0.39600000000000002</v>
      </c>
      <c r="U4" s="164"/>
      <c r="V4" s="164"/>
      <c r="W4" s="163">
        <f t="shared" ref="W4:Y5" si="6">IFERROR(COUNTIFS($E$2:$E$2321,$L4,$F$2:$F$2321,W$2),0)</f>
        <v>261</v>
      </c>
      <c r="X4" s="163">
        <f t="shared" si="6"/>
        <v>42</v>
      </c>
      <c r="Y4" s="163">
        <f t="shared" si="6"/>
        <v>20</v>
      </c>
      <c r="Z4" s="163"/>
      <c r="AA4" s="163"/>
    </row>
    <row r="5" spans="1:31" x14ac:dyDescent="0.35">
      <c r="A5" s="15" t="str">
        <f>'RFM Summary'!A5</f>
        <v>10609000000027</v>
      </c>
      <c r="B5" s="90">
        <f>'RFM Summary'!B5</f>
        <v>41448</v>
      </c>
      <c r="C5" s="15">
        <f>'RFM Summary'!C5</f>
        <v>1</v>
      </c>
      <c r="D5" s="118">
        <f>'RFM Summary'!D5</f>
        <v>43</v>
      </c>
      <c r="E5" s="167">
        <f>'RFM Summary'!E5</f>
        <v>2</v>
      </c>
      <c r="F5" s="167">
        <f>'RFM Summary'!F5</f>
        <v>1</v>
      </c>
      <c r="G5" s="167">
        <f>'RFM Summary'!G5</f>
        <v>3</v>
      </c>
      <c r="H5" s="49">
        <v>0.82</v>
      </c>
      <c r="I5" s="89">
        <f t="shared" si="0"/>
        <v>43</v>
      </c>
      <c r="J5" s="89"/>
      <c r="K5" s="18">
        <v>41518</v>
      </c>
      <c r="L5" s="17">
        <v>3</v>
      </c>
      <c r="M5" s="161">
        <f t="shared" si="5"/>
        <v>168.26577235772356</v>
      </c>
      <c r="N5" s="161">
        <f t="shared" si="5"/>
        <v>399.92324324324335</v>
      </c>
      <c r="O5" s="161">
        <f t="shared" si="5"/>
        <v>1505.85</v>
      </c>
      <c r="P5" s="161"/>
      <c r="Q5" s="161"/>
      <c r="R5" s="164">
        <f>IFERROR(AVERAGEIFS($H$2:$H$2321,$E$2:$E$2321,$L5,$F$2:$F$2321,R$2),0)</f>
        <v>0.53609756097560934</v>
      </c>
      <c r="S5" s="164">
        <f t="shared" si="3"/>
        <v>0.44486486486486493</v>
      </c>
      <c r="T5" s="164">
        <f t="shared" si="3"/>
        <v>0.47862068965517218</v>
      </c>
      <c r="U5" s="164"/>
      <c r="V5" s="164"/>
      <c r="W5" s="163">
        <f t="shared" si="6"/>
        <v>246</v>
      </c>
      <c r="X5" s="163">
        <f t="shared" si="6"/>
        <v>111</v>
      </c>
      <c r="Y5" s="163">
        <f t="shared" si="6"/>
        <v>145</v>
      </c>
      <c r="Z5" s="165"/>
      <c r="AA5" s="165"/>
      <c r="AB5" s="98"/>
      <c r="AC5" s="98"/>
      <c r="AD5" s="98"/>
      <c r="AE5" s="98"/>
    </row>
    <row r="6" spans="1:31" x14ac:dyDescent="0.35">
      <c r="A6" s="15" t="str">
        <f>'RFM Summary'!A6</f>
        <v>10609000001304</v>
      </c>
      <c r="B6" s="90">
        <f>'RFM Summary'!B6</f>
        <v>41197</v>
      </c>
      <c r="C6" s="15">
        <f>'RFM Summary'!C6</f>
        <v>2</v>
      </c>
      <c r="D6" s="118">
        <f>'RFM Summary'!D6</f>
        <v>12.65</v>
      </c>
      <c r="E6" s="167">
        <f>'RFM Summary'!E6</f>
        <v>1</v>
      </c>
      <c r="F6" s="167">
        <f>'RFM Summary'!F6</f>
        <v>1</v>
      </c>
      <c r="G6" s="167">
        <f>'RFM Summary'!G6</f>
        <v>2</v>
      </c>
      <c r="H6" s="49">
        <v>0.12</v>
      </c>
      <c r="I6" s="89">
        <f t="shared" si="0"/>
        <v>25.3</v>
      </c>
      <c r="J6" s="89"/>
      <c r="K6" s="97"/>
      <c r="L6" s="91"/>
      <c r="M6" s="161"/>
      <c r="N6" s="161"/>
      <c r="O6" s="161"/>
      <c r="P6" s="161"/>
      <c r="Q6" s="161"/>
      <c r="R6" s="164"/>
      <c r="S6" s="164"/>
      <c r="T6" s="164"/>
      <c r="U6" s="164"/>
      <c r="V6" s="164"/>
      <c r="W6" s="163"/>
      <c r="X6" s="163"/>
      <c r="Y6" s="163"/>
      <c r="Z6" s="163"/>
      <c r="AA6" s="163"/>
    </row>
    <row r="7" spans="1:31" x14ac:dyDescent="0.35">
      <c r="A7" s="15" t="str">
        <f>'RFM Summary'!A7</f>
        <v>10609000002291</v>
      </c>
      <c r="B7" s="90">
        <f>'RFM Summary'!B7</f>
        <v>41563</v>
      </c>
      <c r="C7" s="15">
        <f>'RFM Summary'!C7</f>
        <v>1</v>
      </c>
      <c r="D7" s="118">
        <f>'RFM Summary'!D7</f>
        <v>18.899999999999999</v>
      </c>
      <c r="E7" s="167">
        <f>'RFM Summary'!E7</f>
        <v>3</v>
      </c>
      <c r="F7" s="167">
        <f>'RFM Summary'!F7</f>
        <v>1</v>
      </c>
      <c r="G7" s="167">
        <f>'RFM Summary'!G7</f>
        <v>2</v>
      </c>
      <c r="H7" s="49">
        <v>0.87</v>
      </c>
      <c r="I7" s="89">
        <f t="shared" si="0"/>
        <v>18.899999999999999</v>
      </c>
      <c r="J7" s="89"/>
      <c r="K7" s="97"/>
      <c r="L7" s="91"/>
      <c r="M7" s="161"/>
      <c r="N7" s="161"/>
      <c r="O7" s="161"/>
      <c r="P7" s="161"/>
      <c r="Q7" s="161"/>
      <c r="R7" s="164"/>
      <c r="S7" s="164"/>
      <c r="T7" s="164"/>
      <c r="U7" s="164"/>
      <c r="V7" s="164"/>
      <c r="W7" s="163"/>
      <c r="X7" s="163"/>
      <c r="Y7" s="163"/>
      <c r="AA7" s="163"/>
      <c r="AB7" s="98"/>
      <c r="AC7" s="98"/>
      <c r="AD7" s="98"/>
      <c r="AE7" s="98"/>
    </row>
    <row r="8" spans="1:31" x14ac:dyDescent="0.35">
      <c r="A8" s="15" t="str">
        <f>'RFM Summary'!A8</f>
        <v>10609000017689</v>
      </c>
      <c r="B8" s="90">
        <f>'RFM Summary'!B8</f>
        <v>41557</v>
      </c>
      <c r="C8" s="15">
        <f>'RFM Summary'!C8</f>
        <v>1</v>
      </c>
      <c r="D8" s="118">
        <f>'RFM Summary'!D8</f>
        <v>12.5</v>
      </c>
      <c r="E8" s="167">
        <f>'RFM Summary'!E8</f>
        <v>3</v>
      </c>
      <c r="F8" s="167">
        <f>'RFM Summary'!F8</f>
        <v>1</v>
      </c>
      <c r="G8" s="167">
        <f>'RFM Summary'!G8</f>
        <v>2</v>
      </c>
      <c r="H8" s="49">
        <v>0.94</v>
      </c>
      <c r="I8" s="89">
        <f t="shared" si="0"/>
        <v>12.5</v>
      </c>
      <c r="J8" s="89"/>
      <c r="Z8" s="163">
        <f>SUM(W3:Y5)</f>
        <v>2320</v>
      </c>
    </row>
    <row r="9" spans="1:31" x14ac:dyDescent="0.35">
      <c r="A9" s="15" t="str">
        <f>'RFM Summary'!A9</f>
        <v>10609000022794</v>
      </c>
      <c r="B9" s="90">
        <f>'RFM Summary'!B9</f>
        <v>41507</v>
      </c>
      <c r="C9" s="15">
        <f>'RFM Summary'!C9</f>
        <v>1</v>
      </c>
      <c r="D9" s="118">
        <f>'RFM Summary'!D9</f>
        <v>38.9</v>
      </c>
      <c r="E9" s="167">
        <f>'RFM Summary'!E9</f>
        <v>2</v>
      </c>
      <c r="F9" s="167">
        <f>'RFM Summary'!F9</f>
        <v>1</v>
      </c>
      <c r="G9" s="167">
        <f>'RFM Summary'!G9</f>
        <v>2</v>
      </c>
      <c r="H9" s="49">
        <v>0.13</v>
      </c>
      <c r="I9" s="89">
        <f t="shared" si="0"/>
        <v>38.9</v>
      </c>
      <c r="J9" s="89"/>
    </row>
    <row r="10" spans="1:31" x14ac:dyDescent="0.35">
      <c r="A10" s="15" t="str">
        <f>'RFM Summary'!A10</f>
        <v>10609000095974</v>
      </c>
      <c r="B10" s="90">
        <f>'RFM Summary'!B10</f>
        <v>41314</v>
      </c>
      <c r="C10" s="15">
        <f>'RFM Summary'!C10</f>
        <v>1</v>
      </c>
      <c r="D10" s="118">
        <f>'RFM Summary'!D10</f>
        <v>21.45</v>
      </c>
      <c r="E10" s="167">
        <f>'RFM Summary'!E10</f>
        <v>1</v>
      </c>
      <c r="F10" s="167">
        <f>'RFM Summary'!F10</f>
        <v>1</v>
      </c>
      <c r="G10" s="167">
        <f>'RFM Summary'!G10</f>
        <v>2</v>
      </c>
      <c r="H10" s="49">
        <v>0.6</v>
      </c>
      <c r="I10" s="89">
        <f t="shared" si="0"/>
        <v>21.45</v>
      </c>
      <c r="J10" s="89"/>
      <c r="K10" s="91"/>
      <c r="L10" s="91"/>
      <c r="M10" s="217" t="s">
        <v>2397</v>
      </c>
      <c r="N10" s="217"/>
      <c r="O10" s="217"/>
      <c r="P10" s="217"/>
      <c r="Q10" s="217"/>
      <c r="R10" s="217" t="s">
        <v>2398</v>
      </c>
      <c r="S10" s="217"/>
      <c r="T10" s="217"/>
      <c r="U10" s="217"/>
      <c r="V10" s="217"/>
      <c r="W10" s="217" t="s">
        <v>2399</v>
      </c>
      <c r="X10" s="217"/>
      <c r="Y10" s="217"/>
      <c r="Z10" s="217"/>
      <c r="AA10" s="217"/>
    </row>
    <row r="11" spans="1:31" x14ac:dyDescent="0.35">
      <c r="A11" s="15" t="str">
        <f>'RFM Summary'!A11</f>
        <v>10609000763676</v>
      </c>
      <c r="B11" s="90">
        <f>'RFM Summary'!B11</f>
        <v>41315</v>
      </c>
      <c r="C11" s="15">
        <f>'RFM Summary'!C11</f>
        <v>2</v>
      </c>
      <c r="D11" s="118">
        <f>'RFM Summary'!D11</f>
        <v>48</v>
      </c>
      <c r="E11" s="167">
        <f>'RFM Summary'!E11</f>
        <v>1</v>
      </c>
      <c r="F11" s="167">
        <f>'RFM Summary'!F11</f>
        <v>1</v>
      </c>
      <c r="G11" s="167">
        <f>'RFM Summary'!G11</f>
        <v>3</v>
      </c>
      <c r="H11" s="49">
        <v>0.83</v>
      </c>
      <c r="I11" s="89">
        <f t="shared" si="0"/>
        <v>96</v>
      </c>
      <c r="J11" s="89"/>
      <c r="K11" s="217" t="s">
        <v>2333</v>
      </c>
      <c r="L11" s="217"/>
      <c r="M11" s="91">
        <v>1</v>
      </c>
      <c r="N11" s="91">
        <v>2</v>
      </c>
      <c r="O11" s="91">
        <v>3</v>
      </c>
      <c r="P11" s="91"/>
      <c r="Q11" s="91"/>
      <c r="R11" s="91">
        <v>1</v>
      </c>
      <c r="S11" s="91">
        <v>2</v>
      </c>
      <c r="T11" s="91">
        <v>3</v>
      </c>
      <c r="U11" s="91"/>
      <c r="V11" s="91"/>
      <c r="W11" s="91">
        <v>1</v>
      </c>
      <c r="X11" s="91">
        <v>2</v>
      </c>
      <c r="Y11" s="91">
        <v>3</v>
      </c>
      <c r="Z11" s="91"/>
      <c r="AA11" s="91"/>
    </row>
    <row r="12" spans="1:31" x14ac:dyDescent="0.35">
      <c r="A12" s="15" t="str">
        <f>'RFM Summary'!A12</f>
        <v>10609000850186</v>
      </c>
      <c r="B12" s="90">
        <f>'RFM Summary'!B12</f>
        <v>41544</v>
      </c>
      <c r="C12" s="15">
        <f>'RFM Summary'!C12</f>
        <v>7</v>
      </c>
      <c r="D12" s="118">
        <f>'RFM Summary'!D12</f>
        <v>27.142857142857142</v>
      </c>
      <c r="E12" s="167">
        <f>'RFM Summary'!E12</f>
        <v>3</v>
      </c>
      <c r="F12" s="167">
        <f>'RFM Summary'!F12</f>
        <v>1</v>
      </c>
      <c r="G12" s="167">
        <f>'RFM Summary'!G12</f>
        <v>2</v>
      </c>
      <c r="H12" s="49">
        <v>0.35</v>
      </c>
      <c r="I12" s="89">
        <f t="shared" si="0"/>
        <v>190</v>
      </c>
      <c r="J12" s="89"/>
      <c r="K12" s="19">
        <v>0</v>
      </c>
      <c r="L12" s="17">
        <v>1</v>
      </c>
      <c r="M12" s="161">
        <f>IFERROR(AVERAGEIFS($I$2:$I$2321,$G$2:$G$2321,$L12,$E$2:$E$2321,M$2),0)</f>
        <v>12.862835820895532</v>
      </c>
      <c r="N12" s="161">
        <f t="shared" ref="N12:O14" si="7">IFERROR(AVERAGEIFS($I$2:$I$2321,$G$2:$G$2321,$L12,$E$2:$E$2321,N$2),0)</f>
        <v>65.81750000000001</v>
      </c>
      <c r="O12" s="161">
        <f t="shared" si="7"/>
        <v>230.45899999999992</v>
      </c>
      <c r="P12" s="161"/>
      <c r="Q12" s="161"/>
      <c r="R12" s="164">
        <f>IFERROR(AVERAGEIFS($H$2:$H$2321,$G$2:$G$2321,$L12,$E$2:$E$2321,R$2),0)</f>
        <v>0.48593283582089547</v>
      </c>
      <c r="S12" s="164">
        <f t="shared" ref="S12:T12" si="8">IFERROR(AVERAGEIFS($H$2:$H$2321,$G$2:$G$2321,$L12,$E$2:$E$2321,S$2),0)</f>
        <v>0.41500000000000004</v>
      </c>
      <c r="T12" s="164">
        <f t="shared" si="8"/>
        <v>0.50450000000000006</v>
      </c>
      <c r="U12" s="164"/>
      <c r="V12" s="164"/>
      <c r="W12" s="163">
        <f>IFERROR(COUNTIFS($G$2:$G$2321,$L12,$E$2:$E$2321,W$2),0)</f>
        <v>268</v>
      </c>
      <c r="X12" s="163">
        <f t="shared" ref="X12:Y12" si="9">IFERROR(COUNTIFS($G$2:$G$2321,$L12,$E$2:$E$2321,X$2),0)</f>
        <v>16</v>
      </c>
      <c r="Y12" s="163">
        <f t="shared" si="9"/>
        <v>20</v>
      </c>
      <c r="Z12" s="163"/>
      <c r="AA12" s="163"/>
    </row>
    <row r="13" spans="1:31" x14ac:dyDescent="0.35">
      <c r="A13" s="15" t="str">
        <f>'RFM Summary'!A13</f>
        <v>10609000850735</v>
      </c>
      <c r="B13" s="90">
        <f>'RFM Summary'!B13</f>
        <v>41511</v>
      </c>
      <c r="C13" s="15">
        <f>'RFM Summary'!C13</f>
        <v>15</v>
      </c>
      <c r="D13" s="118">
        <f>'RFM Summary'!D13</f>
        <v>57.043333333333344</v>
      </c>
      <c r="E13" s="167">
        <f>'RFM Summary'!E13</f>
        <v>2</v>
      </c>
      <c r="F13" s="167">
        <f>'RFM Summary'!F13</f>
        <v>2</v>
      </c>
      <c r="G13" s="167">
        <f>'RFM Summary'!G13</f>
        <v>3</v>
      </c>
      <c r="H13" s="49">
        <v>0.82</v>
      </c>
      <c r="I13" s="89">
        <f t="shared" si="0"/>
        <v>855.6500000000002</v>
      </c>
      <c r="J13" s="89"/>
      <c r="K13" s="19">
        <v>10</v>
      </c>
      <c r="L13" s="17">
        <v>2</v>
      </c>
      <c r="M13" s="161">
        <f t="shared" ref="M13:M14" si="10">IFERROR(AVERAGEIFS($I$2:$I$2321,$G$2:$G$2321,$L13,$E$2:$E$2321,M$2),0)</f>
        <v>40.814344355758358</v>
      </c>
      <c r="N13" s="161">
        <f t="shared" si="7"/>
        <v>182.95167420814479</v>
      </c>
      <c r="O13" s="161">
        <f t="shared" si="7"/>
        <v>627.34306282722571</v>
      </c>
      <c r="P13" s="161"/>
      <c r="Q13" s="161"/>
      <c r="R13" s="164">
        <f t="shared" ref="R13:T14" si="11">IFERROR(AVERAGEIFS($H$2:$H$2321,$G$2:$G$2321,$L13,$E$2:$E$2321,R$2),0)</f>
        <v>0.51762827822120838</v>
      </c>
      <c r="S13" s="164">
        <f t="shared" si="11"/>
        <v>0.49868778280542986</v>
      </c>
      <c r="T13" s="164">
        <f t="shared" si="11"/>
        <v>0.49316753926701606</v>
      </c>
      <c r="U13" s="164"/>
      <c r="V13" s="164"/>
      <c r="W13" s="163">
        <f t="shared" ref="W13:Y14" si="12">IFERROR(COUNTIFS($G$2:$G$2321,$L13,$E$2:$E$2321,W$2),0)</f>
        <v>877</v>
      </c>
      <c r="X13" s="163">
        <f t="shared" si="12"/>
        <v>221</v>
      </c>
      <c r="Y13" s="163">
        <f t="shared" si="12"/>
        <v>382</v>
      </c>
      <c r="Z13" s="163"/>
      <c r="AA13" s="163"/>
    </row>
    <row r="14" spans="1:31" x14ac:dyDescent="0.35">
      <c r="A14" s="15" t="str">
        <f>'RFM Summary'!A14</f>
        <v>10609000850969</v>
      </c>
      <c r="B14" s="90">
        <f>'RFM Summary'!B14</f>
        <v>41501</v>
      </c>
      <c r="C14" s="15">
        <f>'RFM Summary'!C14</f>
        <v>28</v>
      </c>
      <c r="D14" s="118">
        <f>'RFM Summary'!D14</f>
        <v>18.035714285714285</v>
      </c>
      <c r="E14" s="167">
        <f>'RFM Summary'!E14</f>
        <v>2</v>
      </c>
      <c r="F14" s="167">
        <f>'RFM Summary'!F14</f>
        <v>3</v>
      </c>
      <c r="G14" s="167">
        <f>'RFM Summary'!G14</f>
        <v>2</v>
      </c>
      <c r="H14" s="49">
        <v>0.74</v>
      </c>
      <c r="I14" s="89">
        <f t="shared" si="0"/>
        <v>505</v>
      </c>
      <c r="J14" s="89"/>
      <c r="K14" s="19">
        <v>40</v>
      </c>
      <c r="L14" s="17">
        <v>3</v>
      </c>
      <c r="M14" s="161">
        <f t="shared" si="10"/>
        <v>89.749857142857195</v>
      </c>
      <c r="N14" s="161">
        <f t="shared" si="7"/>
        <v>218.19616279069771</v>
      </c>
      <c r="O14" s="161">
        <f t="shared" si="7"/>
        <v>598.78880000000026</v>
      </c>
      <c r="P14" s="161"/>
      <c r="Q14" s="161"/>
      <c r="R14" s="164">
        <f t="shared" si="11"/>
        <v>0.49637142857142896</v>
      </c>
      <c r="S14" s="164">
        <f t="shared" si="11"/>
        <v>0.52686046511627882</v>
      </c>
      <c r="T14" s="164">
        <f t="shared" si="11"/>
        <v>0.52180000000000015</v>
      </c>
      <c r="U14" s="164"/>
      <c r="V14" s="164"/>
      <c r="W14" s="163">
        <f t="shared" si="12"/>
        <v>350</v>
      </c>
      <c r="X14" s="163">
        <f t="shared" si="12"/>
        <v>86</v>
      </c>
      <c r="Y14" s="163">
        <f t="shared" si="12"/>
        <v>100</v>
      </c>
      <c r="Z14" s="163"/>
      <c r="AA14" s="163"/>
    </row>
    <row r="15" spans="1:31" x14ac:dyDescent="0.35">
      <c r="A15" s="15" t="str">
        <f>'RFM Summary'!A15</f>
        <v>10609000851288</v>
      </c>
      <c r="B15" s="90">
        <f>'RFM Summary'!B15</f>
        <v>41405</v>
      </c>
      <c r="C15" s="15">
        <f>'RFM Summary'!C15</f>
        <v>2</v>
      </c>
      <c r="D15" s="118">
        <f>'RFM Summary'!D15</f>
        <v>66.125</v>
      </c>
      <c r="E15" s="167">
        <f>'RFM Summary'!E15</f>
        <v>2</v>
      </c>
      <c r="F15" s="167">
        <f>'RFM Summary'!F15</f>
        <v>1</v>
      </c>
      <c r="G15" s="167">
        <f>'RFM Summary'!G15</f>
        <v>3</v>
      </c>
      <c r="H15" s="49">
        <v>0.86</v>
      </c>
      <c r="I15" s="89">
        <f t="shared" si="0"/>
        <v>132.25</v>
      </c>
      <c r="J15" s="89"/>
      <c r="K15" s="94"/>
      <c r="L15" s="91"/>
      <c r="M15" s="161"/>
      <c r="N15" s="161"/>
      <c r="O15" s="161"/>
      <c r="P15" s="161"/>
      <c r="Q15" s="161"/>
      <c r="R15" s="164"/>
      <c r="S15" s="164"/>
      <c r="T15" s="164"/>
      <c r="U15" s="164"/>
      <c r="V15" s="164"/>
      <c r="W15" s="163"/>
      <c r="X15" s="163"/>
      <c r="Y15" s="163"/>
      <c r="AA15" s="163"/>
    </row>
    <row r="16" spans="1:31" x14ac:dyDescent="0.35">
      <c r="A16" s="15" t="str">
        <f>'RFM Summary'!A16</f>
        <v>10609000851400</v>
      </c>
      <c r="B16" s="90">
        <f>'RFM Summary'!B16</f>
        <v>41456</v>
      </c>
      <c r="C16" s="15">
        <f>'RFM Summary'!C16</f>
        <v>3</v>
      </c>
      <c r="D16" s="118">
        <f>'RFM Summary'!D16</f>
        <v>258.58333333333331</v>
      </c>
      <c r="E16" s="167">
        <f>'RFM Summary'!E16</f>
        <v>2</v>
      </c>
      <c r="F16" s="167">
        <f>'RFM Summary'!F16</f>
        <v>1</v>
      </c>
      <c r="G16" s="167">
        <f>'RFM Summary'!G16</f>
        <v>3</v>
      </c>
      <c r="H16" s="49">
        <v>0.76</v>
      </c>
      <c r="I16" s="89">
        <f t="shared" si="0"/>
        <v>775.75</v>
      </c>
      <c r="J16" s="89"/>
      <c r="K16" s="94"/>
      <c r="L16" s="91"/>
      <c r="M16" s="161"/>
      <c r="N16" s="161"/>
      <c r="O16" s="161"/>
      <c r="P16" s="161"/>
      <c r="Q16" s="161"/>
      <c r="R16" s="164"/>
      <c r="S16" s="164"/>
      <c r="T16" s="164"/>
      <c r="U16" s="164"/>
      <c r="V16" s="164"/>
      <c r="W16" s="163"/>
      <c r="X16" s="163"/>
      <c r="Y16" s="163"/>
      <c r="Z16" s="163"/>
      <c r="AA16" s="163"/>
    </row>
    <row r="17" spans="1:27" x14ac:dyDescent="0.35">
      <c r="A17" s="15" t="str">
        <f>'RFM Summary'!A17</f>
        <v>10609000851584</v>
      </c>
      <c r="B17" s="90">
        <f>'RFM Summary'!B17</f>
        <v>41565</v>
      </c>
      <c r="C17" s="15">
        <f>'RFM Summary'!C17</f>
        <v>21</v>
      </c>
      <c r="D17" s="118">
        <f>'RFM Summary'!D17</f>
        <v>6.984285714285714</v>
      </c>
      <c r="E17" s="167">
        <f>'RFM Summary'!E17</f>
        <v>3</v>
      </c>
      <c r="F17" s="167">
        <f>'RFM Summary'!F17</f>
        <v>3</v>
      </c>
      <c r="G17" s="167">
        <f>'RFM Summary'!G17</f>
        <v>1</v>
      </c>
      <c r="H17" s="49">
        <v>0.41</v>
      </c>
      <c r="I17" s="89">
        <f t="shared" si="0"/>
        <v>146.66999999999999</v>
      </c>
      <c r="J17" s="89"/>
      <c r="Z17" s="163">
        <f>SUM(W12:Y14)</f>
        <v>2320</v>
      </c>
    </row>
    <row r="18" spans="1:27" x14ac:dyDescent="0.35">
      <c r="A18" s="15" t="str">
        <f>'RFM Summary'!A18</f>
        <v>10609000851760</v>
      </c>
      <c r="B18" s="90">
        <f>'RFM Summary'!B18</f>
        <v>41579</v>
      </c>
      <c r="C18" s="15">
        <f>'RFM Summary'!C18</f>
        <v>87</v>
      </c>
      <c r="D18" s="118">
        <f>'RFM Summary'!D18</f>
        <v>14.748965517241382</v>
      </c>
      <c r="E18" s="167">
        <f>'RFM Summary'!E18</f>
        <v>3</v>
      </c>
      <c r="F18" s="167">
        <f>'RFM Summary'!F18</f>
        <v>3</v>
      </c>
      <c r="G18" s="167">
        <f>'RFM Summary'!G18</f>
        <v>2</v>
      </c>
      <c r="H18" s="49">
        <v>0.14000000000000001</v>
      </c>
      <c r="I18" s="89">
        <f t="shared" si="0"/>
        <v>1283.1600000000003</v>
      </c>
      <c r="J18" s="89"/>
    </row>
    <row r="19" spans="1:27" x14ac:dyDescent="0.35">
      <c r="A19" s="15" t="str">
        <f>'RFM Summary'!A19</f>
        <v>10609000852674</v>
      </c>
      <c r="B19" s="90">
        <f>'RFM Summary'!B19</f>
        <v>41573</v>
      </c>
      <c r="C19" s="15">
        <f>'RFM Summary'!C19</f>
        <v>1</v>
      </c>
      <c r="D19" s="118">
        <f>'RFM Summary'!D19</f>
        <v>16.149999999999999</v>
      </c>
      <c r="E19" s="167">
        <f>'RFM Summary'!E19</f>
        <v>3</v>
      </c>
      <c r="F19" s="167">
        <f>'RFM Summary'!F19</f>
        <v>1</v>
      </c>
      <c r="G19" s="167">
        <f>'RFM Summary'!G19</f>
        <v>2</v>
      </c>
      <c r="H19" s="49">
        <v>0.22</v>
      </c>
      <c r="I19" s="89">
        <f t="shared" si="0"/>
        <v>16.149999999999999</v>
      </c>
      <c r="J19" s="89"/>
      <c r="K19" s="91"/>
      <c r="L19" s="91"/>
      <c r="M19" s="166" t="s">
        <v>2400</v>
      </c>
      <c r="N19" s="166"/>
      <c r="O19" s="166"/>
      <c r="P19" s="166"/>
      <c r="Q19" s="166"/>
      <c r="R19" s="166" t="s">
        <v>2401</v>
      </c>
      <c r="S19" s="166"/>
      <c r="T19" s="166"/>
      <c r="U19" s="166"/>
      <c r="V19" s="166"/>
      <c r="W19" s="166" t="s">
        <v>2402</v>
      </c>
      <c r="X19" s="166"/>
      <c r="Y19" s="166"/>
      <c r="Z19" s="166"/>
      <c r="AA19" s="166"/>
    </row>
    <row r="20" spans="1:27" x14ac:dyDescent="0.35">
      <c r="A20" s="15" t="str">
        <f>'RFM Summary'!A20</f>
        <v>10609000853227</v>
      </c>
      <c r="B20" s="90">
        <f>'RFM Summary'!B20</f>
        <v>41579</v>
      </c>
      <c r="C20" s="15">
        <f>'RFM Summary'!C20</f>
        <v>90</v>
      </c>
      <c r="D20" s="118">
        <f>'RFM Summary'!D20</f>
        <v>46.148444444444429</v>
      </c>
      <c r="E20" s="167">
        <f>'RFM Summary'!E20</f>
        <v>3</v>
      </c>
      <c r="F20" s="167">
        <f>'RFM Summary'!F20</f>
        <v>3</v>
      </c>
      <c r="G20" s="167">
        <f>'RFM Summary'!G20</f>
        <v>3</v>
      </c>
      <c r="H20" s="49">
        <v>0.46</v>
      </c>
      <c r="I20" s="89">
        <f t="shared" si="0"/>
        <v>4153.3599999999988</v>
      </c>
      <c r="J20" s="89"/>
      <c r="K20" s="166" t="s">
        <v>2332</v>
      </c>
      <c r="L20" s="166"/>
      <c r="M20" s="91">
        <v>1</v>
      </c>
      <c r="N20" s="91">
        <v>2</v>
      </c>
      <c r="O20" s="91">
        <v>3</v>
      </c>
      <c r="P20" s="91"/>
      <c r="Q20" s="91"/>
      <c r="R20" s="91">
        <v>1</v>
      </c>
      <c r="S20" s="91">
        <v>2</v>
      </c>
      <c r="T20" s="91">
        <v>3</v>
      </c>
      <c r="U20" s="91"/>
      <c r="V20" s="91"/>
      <c r="W20" s="91">
        <v>1</v>
      </c>
      <c r="X20" s="91">
        <v>2</v>
      </c>
      <c r="Y20" s="91">
        <v>3</v>
      </c>
      <c r="Z20" s="91"/>
      <c r="AA20" s="91"/>
    </row>
    <row r="21" spans="1:27" x14ac:dyDescent="0.35">
      <c r="A21" s="15" t="str">
        <f>'RFM Summary'!A21</f>
        <v>10609000853368</v>
      </c>
      <c r="B21" s="90">
        <f>'RFM Summary'!B21</f>
        <v>41437</v>
      </c>
      <c r="C21" s="15">
        <f>'RFM Summary'!C21</f>
        <v>7</v>
      </c>
      <c r="D21" s="118">
        <f>'RFM Summary'!D21</f>
        <v>11.172857142857143</v>
      </c>
      <c r="E21" s="167">
        <f>'RFM Summary'!E21</f>
        <v>2</v>
      </c>
      <c r="F21" s="167">
        <f>'RFM Summary'!F21</f>
        <v>1</v>
      </c>
      <c r="G21" s="167">
        <f>'RFM Summary'!G21</f>
        <v>2</v>
      </c>
      <c r="H21" s="49">
        <v>0.78</v>
      </c>
      <c r="I21" s="89">
        <f t="shared" si="0"/>
        <v>78.210000000000008</v>
      </c>
      <c r="J21" s="89"/>
      <c r="K21" s="91">
        <v>0</v>
      </c>
      <c r="L21" s="91">
        <v>1</v>
      </c>
      <c r="M21" s="161">
        <f>IFERROR(AVERAGEIFS($I$2:$I$2321,$F$2:$F$2321,$L21,$G$2:$G$2321,M$2),0)</f>
        <v>10.043862815884484</v>
      </c>
      <c r="N21" s="161">
        <f t="shared" ref="N21:O23" si="13">IFERROR(AVERAGEIFS($I$2:$I$2321,$F$2:$F$2321,$L21,$G$2:$G$2321,N$2),0)</f>
        <v>56.834929225645233</v>
      </c>
      <c r="O21" s="161">
        <f t="shared" si="13"/>
        <v>131.0704056795131</v>
      </c>
      <c r="P21" s="161"/>
      <c r="Q21" s="161"/>
      <c r="R21" s="164">
        <f>IFERROR(AVERAGEIFS($H$2:$H$2321,$F$2:$F$2321,$L21,$G$2:$G$2321,R$2),0)</f>
        <v>0.48415162454873623</v>
      </c>
      <c r="S21" s="164">
        <f t="shared" ref="S21:T23" si="14">IFERROR(AVERAGEIFS($H$2:$H$2321,$F$2:$F$2321,$L21,$G$2:$G$2321,S$2),0)</f>
        <v>0.51698584512905943</v>
      </c>
      <c r="T21" s="164">
        <f t="shared" si="14"/>
        <v>0.50634888438133963</v>
      </c>
      <c r="U21" s="164"/>
      <c r="V21" s="164"/>
      <c r="W21" s="163">
        <f>IFERROR(COUNTIFS($F$2:$F$2321,$L21,$G$2:$G$2321,W$2),0)</f>
        <v>277</v>
      </c>
      <c r="X21" s="163">
        <f t="shared" ref="X21:Y23" si="15">IFERROR(COUNTIFS($F$2:$F$2321,$L21,$G$2:$G$2321,X$2),0)</f>
        <v>1201</v>
      </c>
      <c r="Y21" s="163">
        <f t="shared" si="15"/>
        <v>493</v>
      </c>
      <c r="Z21" s="163"/>
      <c r="AA21" s="163"/>
    </row>
    <row r="22" spans="1:27" x14ac:dyDescent="0.35">
      <c r="A22" s="15" t="str">
        <f>'RFM Summary'!A22</f>
        <v>10609000853583</v>
      </c>
      <c r="B22" s="90">
        <f>'RFM Summary'!B22</f>
        <v>41286</v>
      </c>
      <c r="C22" s="15">
        <f>'RFM Summary'!C22</f>
        <v>11</v>
      </c>
      <c r="D22" s="118">
        <f>'RFM Summary'!D22</f>
        <v>9.2418181818181822</v>
      </c>
      <c r="E22" s="167">
        <f>'RFM Summary'!E22</f>
        <v>1</v>
      </c>
      <c r="F22" s="167">
        <f>'RFM Summary'!F22</f>
        <v>2</v>
      </c>
      <c r="G22" s="167">
        <f>'RFM Summary'!G22</f>
        <v>1</v>
      </c>
      <c r="H22" s="49">
        <v>0.79</v>
      </c>
      <c r="I22" s="89">
        <f t="shared" si="0"/>
        <v>101.66</v>
      </c>
      <c r="J22" s="89"/>
      <c r="K22" s="91">
        <v>10</v>
      </c>
      <c r="L22" s="91">
        <v>2</v>
      </c>
      <c r="M22" s="161">
        <f t="shared" ref="M22:M23" si="16">IFERROR(AVERAGEIFS($I$2:$I$2321,$F$2:$F$2321,$L22,$G$2:$G$2321,M$2),0)</f>
        <v>102.01769230769231</v>
      </c>
      <c r="N22" s="161">
        <f t="shared" si="13"/>
        <v>301.24677165354336</v>
      </c>
      <c r="O22" s="161">
        <f t="shared" si="13"/>
        <v>637.46687500000007</v>
      </c>
      <c r="P22" s="161"/>
      <c r="Q22" s="161"/>
      <c r="R22" s="164">
        <f t="shared" ref="R22:R23" si="17">IFERROR(AVERAGEIFS($H$2:$H$2321,$F$2:$F$2321,$L22,$G$2:$G$2321,R$2),0)</f>
        <v>0.46923076923076928</v>
      </c>
      <c r="S22" s="164">
        <f t="shared" si="14"/>
        <v>0.49629921259842502</v>
      </c>
      <c r="T22" s="164">
        <f t="shared" si="14"/>
        <v>0.46000000000000008</v>
      </c>
      <c r="U22" s="164"/>
      <c r="V22" s="164"/>
      <c r="W22" s="163">
        <f t="shared" ref="W22:W23" si="18">IFERROR(COUNTIFS($F$2:$F$2321,$L22,$G$2:$G$2321,W$2),0)</f>
        <v>13</v>
      </c>
      <c r="X22" s="163">
        <f t="shared" si="15"/>
        <v>127</v>
      </c>
      <c r="Y22" s="163">
        <f t="shared" si="15"/>
        <v>32</v>
      </c>
      <c r="Z22" s="163"/>
      <c r="AA22" s="163"/>
    </row>
    <row r="23" spans="1:27" x14ac:dyDescent="0.35">
      <c r="A23" s="15" t="str">
        <f>'RFM Summary'!A23</f>
        <v>10609000853858</v>
      </c>
      <c r="B23" s="90">
        <f>'RFM Summary'!B23</f>
        <v>41583</v>
      </c>
      <c r="C23" s="15">
        <f>'RFM Summary'!C23</f>
        <v>12</v>
      </c>
      <c r="D23" s="118">
        <f>'RFM Summary'!D23</f>
        <v>26.634166666666669</v>
      </c>
      <c r="E23" s="167">
        <f>'RFM Summary'!E23</f>
        <v>3</v>
      </c>
      <c r="F23" s="167">
        <f>'RFM Summary'!F23</f>
        <v>2</v>
      </c>
      <c r="G23" s="167">
        <f>'RFM Summary'!G23</f>
        <v>2</v>
      </c>
      <c r="H23" s="49">
        <v>0.74</v>
      </c>
      <c r="I23" s="89">
        <f t="shared" si="0"/>
        <v>319.61</v>
      </c>
      <c r="J23" s="89"/>
      <c r="K23" s="91">
        <v>20</v>
      </c>
      <c r="L23" s="91">
        <v>3</v>
      </c>
      <c r="M23" s="161">
        <f t="shared" si="16"/>
        <v>357.22285714285692</v>
      </c>
      <c r="N23" s="161">
        <f t="shared" si="13"/>
        <v>1377.3319736842109</v>
      </c>
      <c r="O23" s="161">
        <f t="shared" si="13"/>
        <v>2276.3227272727277</v>
      </c>
      <c r="P23" s="161"/>
      <c r="Q23" s="161"/>
      <c r="R23" s="164">
        <f t="shared" si="17"/>
        <v>0.48214285714285715</v>
      </c>
      <c r="S23" s="164">
        <f t="shared" si="14"/>
        <v>0.45151315789473651</v>
      </c>
      <c r="T23" s="164">
        <f t="shared" si="14"/>
        <v>0.62454545454545451</v>
      </c>
      <c r="U23" s="164"/>
      <c r="V23" s="164"/>
      <c r="W23" s="163">
        <f t="shared" si="18"/>
        <v>14</v>
      </c>
      <c r="X23" s="163">
        <f t="shared" si="15"/>
        <v>152</v>
      </c>
      <c r="Y23" s="163">
        <f t="shared" si="15"/>
        <v>11</v>
      </c>
      <c r="Z23" s="163"/>
      <c r="AA23" s="163"/>
    </row>
    <row r="24" spans="1:27" x14ac:dyDescent="0.35">
      <c r="A24" s="15" t="str">
        <f>'RFM Summary'!A24</f>
        <v>10609000854454</v>
      </c>
      <c r="B24" s="90">
        <f>'RFM Summary'!B24</f>
        <v>41562</v>
      </c>
      <c r="C24" s="15">
        <f>'RFM Summary'!C24</f>
        <v>1</v>
      </c>
      <c r="D24" s="118">
        <f>'RFM Summary'!D24</f>
        <v>22.5</v>
      </c>
      <c r="E24" s="167">
        <f>'RFM Summary'!E24</f>
        <v>3</v>
      </c>
      <c r="F24" s="167">
        <f>'RFM Summary'!F24</f>
        <v>1</v>
      </c>
      <c r="G24" s="167">
        <f>'RFM Summary'!G24</f>
        <v>2</v>
      </c>
      <c r="H24" s="49">
        <v>0.2</v>
      </c>
      <c r="I24" s="89">
        <f t="shared" si="0"/>
        <v>22.5</v>
      </c>
      <c r="J24" s="89"/>
      <c r="K24" s="91"/>
      <c r="L24" s="91"/>
      <c r="M24" s="161"/>
      <c r="N24" s="161"/>
      <c r="O24" s="161"/>
      <c r="P24" s="161"/>
      <c r="Q24" s="161"/>
      <c r="R24" s="164"/>
      <c r="S24" s="164"/>
      <c r="T24" s="164"/>
      <c r="U24" s="164"/>
      <c r="V24" s="164"/>
      <c r="W24" s="163"/>
      <c r="X24" s="163"/>
      <c r="Y24" s="163"/>
      <c r="AA24" s="163"/>
    </row>
    <row r="25" spans="1:27" x14ac:dyDescent="0.35">
      <c r="A25" s="15" t="str">
        <f>'RFM Summary'!A25</f>
        <v>10609000854560</v>
      </c>
      <c r="B25" s="90">
        <f>'RFM Summary'!B25</f>
        <v>41533</v>
      </c>
      <c r="C25" s="15">
        <f>'RFM Summary'!C25</f>
        <v>3</v>
      </c>
      <c r="D25" s="118">
        <f>'RFM Summary'!D25</f>
        <v>9.9733333333333345</v>
      </c>
      <c r="E25" s="167">
        <f>'RFM Summary'!E25</f>
        <v>3</v>
      </c>
      <c r="F25" s="167">
        <f>'RFM Summary'!F25</f>
        <v>1</v>
      </c>
      <c r="G25" s="167">
        <f>'RFM Summary'!G25</f>
        <v>1</v>
      </c>
      <c r="H25" s="49">
        <v>0.72</v>
      </c>
      <c r="I25" s="89">
        <f t="shared" si="0"/>
        <v>29.92</v>
      </c>
      <c r="J25" s="89"/>
      <c r="K25" s="91"/>
      <c r="L25" s="91"/>
      <c r="M25" s="161"/>
      <c r="N25" s="161"/>
      <c r="O25" s="161"/>
      <c r="P25" s="161"/>
      <c r="Q25" s="161"/>
      <c r="R25" s="164"/>
      <c r="S25" s="164"/>
      <c r="T25" s="164"/>
      <c r="U25" s="164"/>
      <c r="V25" s="164"/>
      <c r="W25" s="163"/>
      <c r="X25" s="163"/>
      <c r="Y25" s="163"/>
      <c r="Z25" s="163"/>
      <c r="AA25" s="163"/>
    </row>
    <row r="26" spans="1:27" x14ac:dyDescent="0.35">
      <c r="A26" s="15" t="str">
        <f>'RFM Summary'!A26</f>
        <v>10609000854741</v>
      </c>
      <c r="B26" s="90">
        <f>'RFM Summary'!B26</f>
        <v>41249</v>
      </c>
      <c r="C26" s="15">
        <f>'RFM Summary'!C26</f>
        <v>22</v>
      </c>
      <c r="D26" s="118">
        <f>'RFM Summary'!D26</f>
        <v>10.949090909090907</v>
      </c>
      <c r="E26" s="167">
        <f>'RFM Summary'!E26</f>
        <v>1</v>
      </c>
      <c r="F26" s="167">
        <f>'RFM Summary'!F26</f>
        <v>3</v>
      </c>
      <c r="G26" s="167">
        <f>'RFM Summary'!G26</f>
        <v>2</v>
      </c>
      <c r="H26" s="49">
        <v>0.59</v>
      </c>
      <c r="I26" s="89">
        <f t="shared" si="0"/>
        <v>240.87999999999997</v>
      </c>
      <c r="J26" s="89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</row>
    <row r="27" spans="1:27" x14ac:dyDescent="0.35">
      <c r="A27" s="15" t="str">
        <f>'RFM Summary'!A27</f>
        <v>10609000870186</v>
      </c>
      <c r="B27" s="90">
        <f>'RFM Summary'!B27</f>
        <v>41428</v>
      </c>
      <c r="C27" s="15">
        <f>'RFM Summary'!C27</f>
        <v>4</v>
      </c>
      <c r="D27" s="118">
        <f>'RFM Summary'!D27</f>
        <v>18.5825</v>
      </c>
      <c r="E27" s="167">
        <f>'RFM Summary'!E27</f>
        <v>2</v>
      </c>
      <c r="F27" s="167">
        <f>'RFM Summary'!F27</f>
        <v>1</v>
      </c>
      <c r="G27" s="167">
        <f>'RFM Summary'!G27</f>
        <v>2</v>
      </c>
      <c r="H27" s="49">
        <v>0</v>
      </c>
      <c r="I27" s="89">
        <f t="shared" si="0"/>
        <v>74.33</v>
      </c>
      <c r="J27" s="89"/>
      <c r="Z27" s="163">
        <f>SUM(W21:Y23)</f>
        <v>2320</v>
      </c>
    </row>
    <row r="28" spans="1:27" x14ac:dyDescent="0.35">
      <c r="A28" s="15" t="str">
        <f>'RFM Summary'!A28</f>
        <v>10609000870361</v>
      </c>
      <c r="B28" s="90">
        <f>'RFM Summary'!B28</f>
        <v>41501</v>
      </c>
      <c r="C28" s="15">
        <f>'RFM Summary'!C28</f>
        <v>1</v>
      </c>
      <c r="D28" s="118">
        <f>'RFM Summary'!D28</f>
        <v>46.3</v>
      </c>
      <c r="E28" s="167">
        <f>'RFM Summary'!E28</f>
        <v>2</v>
      </c>
      <c r="F28" s="167">
        <f>'RFM Summary'!F28</f>
        <v>1</v>
      </c>
      <c r="G28" s="167">
        <f>'RFM Summary'!G28</f>
        <v>3</v>
      </c>
      <c r="H28" s="49">
        <v>0.95</v>
      </c>
      <c r="I28" s="89">
        <f t="shared" si="0"/>
        <v>46.3</v>
      </c>
      <c r="J28" s="89"/>
    </row>
    <row r="29" spans="1:27" x14ac:dyDescent="0.35">
      <c r="A29" s="15" t="str">
        <f>'RFM Summary'!A29</f>
        <v>10609000870483</v>
      </c>
      <c r="B29" s="90">
        <f>'RFM Summary'!B29</f>
        <v>41579</v>
      </c>
      <c r="C29" s="15">
        <f>'RFM Summary'!C29</f>
        <v>131</v>
      </c>
      <c r="D29" s="118">
        <f>'RFM Summary'!D29</f>
        <v>11.173435114503825</v>
      </c>
      <c r="E29" s="167">
        <f>'RFM Summary'!E29</f>
        <v>3</v>
      </c>
      <c r="F29" s="167">
        <f>'RFM Summary'!F29</f>
        <v>3</v>
      </c>
      <c r="G29" s="167">
        <f>'RFM Summary'!G29</f>
        <v>2</v>
      </c>
      <c r="H29" s="49">
        <v>0.83</v>
      </c>
      <c r="I29" s="89">
        <f t="shared" si="0"/>
        <v>1463.7200000000009</v>
      </c>
      <c r="J29" s="89"/>
    </row>
    <row r="30" spans="1:27" x14ac:dyDescent="0.35">
      <c r="A30" s="15" t="str">
        <f>'RFM Summary'!A30</f>
        <v>10609000870925</v>
      </c>
      <c r="B30" s="90">
        <f>'RFM Summary'!B30</f>
        <v>41280</v>
      </c>
      <c r="C30" s="15">
        <f>'RFM Summary'!C30</f>
        <v>1</v>
      </c>
      <c r="D30" s="118">
        <f>'RFM Summary'!D30</f>
        <v>59</v>
      </c>
      <c r="E30" s="167">
        <f>'RFM Summary'!E30</f>
        <v>1</v>
      </c>
      <c r="F30" s="167">
        <f>'RFM Summary'!F30</f>
        <v>1</v>
      </c>
      <c r="G30" s="167">
        <f>'RFM Summary'!G30</f>
        <v>3</v>
      </c>
      <c r="H30" s="49">
        <v>0.2</v>
      </c>
      <c r="I30" s="89">
        <f t="shared" si="0"/>
        <v>59</v>
      </c>
      <c r="J30" s="89"/>
    </row>
    <row r="31" spans="1:27" x14ac:dyDescent="0.35">
      <c r="A31" s="15" t="str">
        <f>'RFM Summary'!A31</f>
        <v>10609000871212</v>
      </c>
      <c r="B31" s="90">
        <f>'RFM Summary'!B31</f>
        <v>41513</v>
      </c>
      <c r="C31" s="15">
        <f>'RFM Summary'!C31</f>
        <v>12</v>
      </c>
      <c r="D31" s="118">
        <f>'RFM Summary'!D31</f>
        <v>16.195833333333329</v>
      </c>
      <c r="E31" s="167">
        <f>'RFM Summary'!E31</f>
        <v>2</v>
      </c>
      <c r="F31" s="167">
        <f>'RFM Summary'!F31</f>
        <v>2</v>
      </c>
      <c r="G31" s="167">
        <f>'RFM Summary'!G31</f>
        <v>2</v>
      </c>
      <c r="H31" s="49">
        <v>0.79</v>
      </c>
      <c r="I31" s="89">
        <f t="shared" si="0"/>
        <v>194.34999999999997</v>
      </c>
      <c r="J31" s="89"/>
    </row>
    <row r="32" spans="1:27" x14ac:dyDescent="0.35">
      <c r="A32" s="15" t="str">
        <f>'RFM Summary'!A32</f>
        <v>10609000871328</v>
      </c>
      <c r="B32" s="90">
        <f>'RFM Summary'!B32</f>
        <v>41424</v>
      </c>
      <c r="C32" s="15">
        <f>'RFM Summary'!C32</f>
        <v>2</v>
      </c>
      <c r="D32" s="118">
        <f>'RFM Summary'!D32</f>
        <v>6.1850000000000005</v>
      </c>
      <c r="E32" s="167">
        <f>'RFM Summary'!E32</f>
        <v>2</v>
      </c>
      <c r="F32" s="167">
        <f>'RFM Summary'!F32</f>
        <v>1</v>
      </c>
      <c r="G32" s="167">
        <f>'RFM Summary'!G32</f>
        <v>1</v>
      </c>
      <c r="H32" s="49">
        <v>0.39</v>
      </c>
      <c r="I32" s="89">
        <f t="shared" si="0"/>
        <v>12.370000000000001</v>
      </c>
      <c r="J32" s="89"/>
    </row>
    <row r="33" spans="1:10" x14ac:dyDescent="0.35">
      <c r="A33" s="15" t="str">
        <f>'RFM Summary'!A33</f>
        <v>10609000871479</v>
      </c>
      <c r="B33" s="90">
        <f>'RFM Summary'!B33</f>
        <v>41302</v>
      </c>
      <c r="C33" s="15">
        <f>'RFM Summary'!C33</f>
        <v>5</v>
      </c>
      <c r="D33" s="118">
        <f>'RFM Summary'!D33</f>
        <v>30.138000000000005</v>
      </c>
      <c r="E33" s="167">
        <f>'RFM Summary'!E33</f>
        <v>1</v>
      </c>
      <c r="F33" s="167">
        <f>'RFM Summary'!F33</f>
        <v>1</v>
      </c>
      <c r="G33" s="167">
        <f>'RFM Summary'!G33</f>
        <v>2</v>
      </c>
      <c r="H33" s="49">
        <v>0.84</v>
      </c>
      <c r="I33" s="89">
        <f t="shared" si="0"/>
        <v>150.69000000000003</v>
      </c>
      <c r="J33" s="89"/>
    </row>
    <row r="34" spans="1:10" x14ac:dyDescent="0.35">
      <c r="A34" s="15" t="str">
        <f>'RFM Summary'!A34</f>
        <v>10609000871660</v>
      </c>
      <c r="B34" s="90">
        <f>'RFM Summary'!B34</f>
        <v>41558</v>
      </c>
      <c r="C34" s="15">
        <f>'RFM Summary'!C34</f>
        <v>1</v>
      </c>
      <c r="D34" s="118">
        <f>'RFM Summary'!D34</f>
        <v>36.15</v>
      </c>
      <c r="E34" s="167">
        <f>'RFM Summary'!E34</f>
        <v>3</v>
      </c>
      <c r="F34" s="167">
        <f>'RFM Summary'!F34</f>
        <v>1</v>
      </c>
      <c r="G34" s="167">
        <f>'RFM Summary'!G34</f>
        <v>2</v>
      </c>
      <c r="H34" s="49">
        <v>0.64</v>
      </c>
      <c r="I34" s="89">
        <f t="shared" si="0"/>
        <v>36.15</v>
      </c>
      <c r="J34" s="89"/>
    </row>
    <row r="35" spans="1:10" x14ac:dyDescent="0.35">
      <c r="A35" s="15" t="str">
        <f>'RFM Summary'!A35</f>
        <v>10609000871843</v>
      </c>
      <c r="B35" s="90">
        <f>'RFM Summary'!B35</f>
        <v>41318</v>
      </c>
      <c r="C35" s="15">
        <f>'RFM Summary'!C35</f>
        <v>1</v>
      </c>
      <c r="D35" s="118">
        <f>'RFM Summary'!D35</f>
        <v>11.65</v>
      </c>
      <c r="E35" s="167">
        <f>'RFM Summary'!E35</f>
        <v>1</v>
      </c>
      <c r="F35" s="167">
        <f>'RFM Summary'!F35</f>
        <v>1</v>
      </c>
      <c r="G35" s="167">
        <f>'RFM Summary'!G35</f>
        <v>2</v>
      </c>
      <c r="H35" s="49">
        <v>0.02</v>
      </c>
      <c r="I35" s="89">
        <f t="shared" si="0"/>
        <v>11.65</v>
      </c>
      <c r="J35" s="89"/>
    </row>
    <row r="36" spans="1:10" x14ac:dyDescent="0.35">
      <c r="A36" s="15" t="str">
        <f>'RFM Summary'!A36</f>
        <v>10609000871952</v>
      </c>
      <c r="B36" s="90">
        <f>'RFM Summary'!B36</f>
        <v>41205</v>
      </c>
      <c r="C36" s="15">
        <f>'RFM Summary'!C36</f>
        <v>6</v>
      </c>
      <c r="D36" s="118">
        <f>'RFM Summary'!D36</f>
        <v>11.143333333333336</v>
      </c>
      <c r="E36" s="167">
        <f>'RFM Summary'!E36</f>
        <v>1</v>
      </c>
      <c r="F36" s="167">
        <f>'RFM Summary'!F36</f>
        <v>1</v>
      </c>
      <c r="G36" s="167">
        <f>'RFM Summary'!G36</f>
        <v>2</v>
      </c>
      <c r="H36" s="49">
        <v>0.02</v>
      </c>
      <c r="I36" s="89">
        <f t="shared" si="0"/>
        <v>66.860000000000014</v>
      </c>
      <c r="J36" s="89"/>
    </row>
    <row r="37" spans="1:10" x14ac:dyDescent="0.35">
      <c r="A37" s="15" t="str">
        <f>'RFM Summary'!A37</f>
        <v>10609000872612</v>
      </c>
      <c r="B37" s="90">
        <f>'RFM Summary'!B37</f>
        <v>41583</v>
      </c>
      <c r="C37" s="15">
        <f>'RFM Summary'!C37</f>
        <v>44</v>
      </c>
      <c r="D37" s="118">
        <f>'RFM Summary'!D37</f>
        <v>11.544772727272724</v>
      </c>
      <c r="E37" s="167">
        <f>'RFM Summary'!E37</f>
        <v>3</v>
      </c>
      <c r="F37" s="167">
        <f>'RFM Summary'!F37</f>
        <v>3</v>
      </c>
      <c r="G37" s="167">
        <f>'RFM Summary'!G37</f>
        <v>2</v>
      </c>
      <c r="H37" s="49">
        <v>0.54</v>
      </c>
      <c r="I37" s="89">
        <f t="shared" si="0"/>
        <v>507.96999999999986</v>
      </c>
      <c r="J37" s="89"/>
    </row>
    <row r="38" spans="1:10" x14ac:dyDescent="0.35">
      <c r="A38" s="15" t="str">
        <f>'RFM Summary'!A38</f>
        <v>10609000873060</v>
      </c>
      <c r="B38" s="90">
        <f>'RFM Summary'!B38</f>
        <v>41226</v>
      </c>
      <c r="C38" s="15">
        <f>'RFM Summary'!C38</f>
        <v>1</v>
      </c>
      <c r="D38" s="118">
        <f>'RFM Summary'!D38</f>
        <v>28.5</v>
      </c>
      <c r="E38" s="167">
        <f>'RFM Summary'!E38</f>
        <v>1</v>
      </c>
      <c r="F38" s="167">
        <f>'RFM Summary'!F38</f>
        <v>1</v>
      </c>
      <c r="G38" s="167">
        <f>'RFM Summary'!G38</f>
        <v>2</v>
      </c>
      <c r="H38" s="49">
        <v>0.67</v>
      </c>
      <c r="I38" s="89">
        <f t="shared" si="0"/>
        <v>28.5</v>
      </c>
      <c r="J38" s="89"/>
    </row>
    <row r="39" spans="1:10" x14ac:dyDescent="0.35">
      <c r="A39" s="15" t="str">
        <f>'RFM Summary'!A39</f>
        <v>10609000873129</v>
      </c>
      <c r="B39" s="90">
        <f>'RFM Summary'!B39</f>
        <v>41400</v>
      </c>
      <c r="C39" s="15">
        <f>'RFM Summary'!C39</f>
        <v>2</v>
      </c>
      <c r="D39" s="118">
        <f>'RFM Summary'!D39</f>
        <v>11.7</v>
      </c>
      <c r="E39" s="167">
        <f>'RFM Summary'!E39</f>
        <v>2</v>
      </c>
      <c r="F39" s="167">
        <f>'RFM Summary'!F39</f>
        <v>1</v>
      </c>
      <c r="G39" s="167">
        <f>'RFM Summary'!G39</f>
        <v>2</v>
      </c>
      <c r="H39" s="49">
        <v>0.33</v>
      </c>
      <c r="I39" s="89">
        <f t="shared" si="0"/>
        <v>23.4</v>
      </c>
      <c r="J39" s="89"/>
    </row>
    <row r="40" spans="1:10" x14ac:dyDescent="0.35">
      <c r="A40" s="15" t="str">
        <f>'RFM Summary'!A40</f>
        <v>10609000873406</v>
      </c>
      <c r="B40" s="90">
        <f>'RFM Summary'!B40</f>
        <v>41189</v>
      </c>
      <c r="C40" s="15">
        <f>'RFM Summary'!C40</f>
        <v>1</v>
      </c>
      <c r="D40" s="118">
        <f>'RFM Summary'!D40</f>
        <v>19.649999999999999</v>
      </c>
      <c r="E40" s="167">
        <f>'RFM Summary'!E40</f>
        <v>1</v>
      </c>
      <c r="F40" s="167">
        <f>'RFM Summary'!F40</f>
        <v>1</v>
      </c>
      <c r="G40" s="167">
        <f>'RFM Summary'!G40</f>
        <v>2</v>
      </c>
      <c r="H40" s="49">
        <v>0.08</v>
      </c>
      <c r="I40" s="89">
        <f t="shared" si="0"/>
        <v>19.649999999999999</v>
      </c>
      <c r="J40" s="89"/>
    </row>
    <row r="41" spans="1:10" x14ac:dyDescent="0.35">
      <c r="A41" s="15" t="str">
        <f>'RFM Summary'!A41</f>
        <v>10609000873572</v>
      </c>
      <c r="B41" s="90">
        <f>'RFM Summary'!B41</f>
        <v>41556</v>
      </c>
      <c r="C41" s="15">
        <f>'RFM Summary'!C41</f>
        <v>2</v>
      </c>
      <c r="D41" s="118">
        <f>'RFM Summary'!D41</f>
        <v>26.125</v>
      </c>
      <c r="E41" s="167">
        <f>'RFM Summary'!E41</f>
        <v>3</v>
      </c>
      <c r="F41" s="167">
        <f>'RFM Summary'!F41</f>
        <v>1</v>
      </c>
      <c r="G41" s="167">
        <f>'RFM Summary'!G41</f>
        <v>2</v>
      </c>
      <c r="H41" s="49">
        <v>0.34</v>
      </c>
      <c r="I41" s="89">
        <f t="shared" si="0"/>
        <v>52.25</v>
      </c>
      <c r="J41" s="89"/>
    </row>
    <row r="42" spans="1:10" x14ac:dyDescent="0.35">
      <c r="A42" s="15" t="str">
        <f>'RFM Summary'!A42</f>
        <v>10609000873661</v>
      </c>
      <c r="B42" s="90">
        <f>'RFM Summary'!B42</f>
        <v>41571</v>
      </c>
      <c r="C42" s="15">
        <f>'RFM Summary'!C42</f>
        <v>55</v>
      </c>
      <c r="D42" s="118">
        <f>'RFM Summary'!D42</f>
        <v>17.311090909090915</v>
      </c>
      <c r="E42" s="167">
        <f>'RFM Summary'!E42</f>
        <v>3</v>
      </c>
      <c r="F42" s="167">
        <f>'RFM Summary'!F42</f>
        <v>3</v>
      </c>
      <c r="G42" s="167">
        <f>'RFM Summary'!G42</f>
        <v>2</v>
      </c>
      <c r="H42" s="49">
        <v>0.96</v>
      </c>
      <c r="I42" s="89">
        <f t="shared" si="0"/>
        <v>952.11000000000035</v>
      </c>
      <c r="J42" s="89"/>
    </row>
    <row r="43" spans="1:10" x14ac:dyDescent="0.35">
      <c r="A43" s="15" t="str">
        <f>'RFM Summary'!A43</f>
        <v>10609000874161</v>
      </c>
      <c r="B43" s="90">
        <f>'RFM Summary'!B43</f>
        <v>41365</v>
      </c>
      <c r="C43" s="15">
        <f>'RFM Summary'!C43</f>
        <v>4</v>
      </c>
      <c r="D43" s="118">
        <f>'RFM Summary'!D43</f>
        <v>14.6325</v>
      </c>
      <c r="E43" s="167">
        <f>'RFM Summary'!E43</f>
        <v>1</v>
      </c>
      <c r="F43" s="167">
        <f>'RFM Summary'!F43</f>
        <v>1</v>
      </c>
      <c r="G43" s="167">
        <f>'RFM Summary'!G43</f>
        <v>2</v>
      </c>
      <c r="H43" s="49">
        <v>0.57999999999999996</v>
      </c>
      <c r="I43" s="89">
        <f t="shared" si="0"/>
        <v>58.53</v>
      </c>
      <c r="J43" s="89"/>
    </row>
    <row r="44" spans="1:10" x14ac:dyDescent="0.35">
      <c r="A44" s="15" t="str">
        <f>'RFM Summary'!A44</f>
        <v>10609000874252</v>
      </c>
      <c r="B44" s="90">
        <f>'RFM Summary'!B44</f>
        <v>41430</v>
      </c>
      <c r="C44" s="15">
        <f>'RFM Summary'!C44</f>
        <v>30</v>
      </c>
      <c r="D44" s="118">
        <f>'RFM Summary'!D44</f>
        <v>10.460333333333333</v>
      </c>
      <c r="E44" s="167">
        <f>'RFM Summary'!E44</f>
        <v>2</v>
      </c>
      <c r="F44" s="167">
        <f>'RFM Summary'!F44</f>
        <v>3</v>
      </c>
      <c r="G44" s="167">
        <f>'RFM Summary'!G44</f>
        <v>2</v>
      </c>
      <c r="H44" s="49">
        <v>0.26</v>
      </c>
      <c r="I44" s="89">
        <f t="shared" si="0"/>
        <v>313.81</v>
      </c>
      <c r="J44" s="89"/>
    </row>
    <row r="45" spans="1:10" x14ac:dyDescent="0.35">
      <c r="A45" s="15" t="str">
        <f>'RFM Summary'!A45</f>
        <v>10609000874416</v>
      </c>
      <c r="B45" s="90">
        <f>'RFM Summary'!B45</f>
        <v>41423</v>
      </c>
      <c r="C45" s="15">
        <f>'RFM Summary'!C45</f>
        <v>1</v>
      </c>
      <c r="D45" s="118">
        <f>'RFM Summary'!D45</f>
        <v>12</v>
      </c>
      <c r="E45" s="167">
        <f>'RFM Summary'!E45</f>
        <v>2</v>
      </c>
      <c r="F45" s="167">
        <f>'RFM Summary'!F45</f>
        <v>1</v>
      </c>
      <c r="G45" s="167">
        <f>'RFM Summary'!G45</f>
        <v>2</v>
      </c>
      <c r="H45" s="49">
        <v>0.05</v>
      </c>
      <c r="I45" s="89">
        <f t="shared" si="0"/>
        <v>12</v>
      </c>
      <c r="J45" s="89"/>
    </row>
    <row r="46" spans="1:10" x14ac:dyDescent="0.35">
      <c r="A46" s="15" t="str">
        <f>'RFM Summary'!A46</f>
        <v>10609000874583</v>
      </c>
      <c r="B46" s="90">
        <f>'RFM Summary'!B46</f>
        <v>41435</v>
      </c>
      <c r="C46" s="15">
        <f>'RFM Summary'!C46</f>
        <v>5</v>
      </c>
      <c r="D46" s="118">
        <f>'RFM Summary'!D46</f>
        <v>14.612</v>
      </c>
      <c r="E46" s="167">
        <f>'RFM Summary'!E46</f>
        <v>2</v>
      </c>
      <c r="F46" s="167">
        <f>'RFM Summary'!F46</f>
        <v>1</v>
      </c>
      <c r="G46" s="167">
        <f>'RFM Summary'!G46</f>
        <v>2</v>
      </c>
      <c r="H46" s="49">
        <v>0.2</v>
      </c>
      <c r="I46" s="89">
        <f t="shared" si="0"/>
        <v>73.06</v>
      </c>
      <c r="J46" s="89"/>
    </row>
    <row r="47" spans="1:10" x14ac:dyDescent="0.35">
      <c r="A47" s="15" t="str">
        <f>'RFM Summary'!A47</f>
        <v>10609000875257</v>
      </c>
      <c r="B47" s="90">
        <f>'RFM Summary'!B47</f>
        <v>41243</v>
      </c>
      <c r="C47" s="15">
        <f>'RFM Summary'!C47</f>
        <v>1</v>
      </c>
      <c r="D47" s="118">
        <f>'RFM Summary'!D47</f>
        <v>26.6</v>
      </c>
      <c r="E47" s="167">
        <f>'RFM Summary'!E47</f>
        <v>1</v>
      </c>
      <c r="F47" s="167">
        <f>'RFM Summary'!F47</f>
        <v>1</v>
      </c>
      <c r="G47" s="167">
        <f>'RFM Summary'!G47</f>
        <v>2</v>
      </c>
      <c r="H47" s="49">
        <v>0.4</v>
      </c>
      <c r="I47" s="89">
        <f t="shared" si="0"/>
        <v>26.6</v>
      </c>
      <c r="J47" s="89"/>
    </row>
    <row r="48" spans="1:10" x14ac:dyDescent="0.35">
      <c r="A48" s="15" t="str">
        <f>'RFM Summary'!A48</f>
        <v>10609000875609</v>
      </c>
      <c r="B48" s="90">
        <f>'RFM Summary'!B48</f>
        <v>41513</v>
      </c>
      <c r="C48" s="15">
        <f>'RFM Summary'!C48</f>
        <v>2</v>
      </c>
      <c r="D48" s="118">
        <f>'RFM Summary'!D48</f>
        <v>28.35</v>
      </c>
      <c r="E48" s="167">
        <f>'RFM Summary'!E48</f>
        <v>2</v>
      </c>
      <c r="F48" s="167">
        <f>'RFM Summary'!F48</f>
        <v>1</v>
      </c>
      <c r="G48" s="167">
        <f>'RFM Summary'!G48</f>
        <v>2</v>
      </c>
      <c r="H48" s="49">
        <v>0.7</v>
      </c>
      <c r="I48" s="89">
        <f t="shared" si="0"/>
        <v>56.7</v>
      </c>
      <c r="J48" s="89"/>
    </row>
    <row r="49" spans="1:10" x14ac:dyDescent="0.35">
      <c r="A49" s="15" t="str">
        <f>'RFM Summary'!A49</f>
        <v>10609000876330</v>
      </c>
      <c r="B49" s="90">
        <f>'RFM Summary'!B49</f>
        <v>41562</v>
      </c>
      <c r="C49" s="15">
        <f>'RFM Summary'!C49</f>
        <v>53</v>
      </c>
      <c r="D49" s="118">
        <f>'RFM Summary'!D49</f>
        <v>14.394905660377358</v>
      </c>
      <c r="E49" s="167">
        <f>'RFM Summary'!E49</f>
        <v>3</v>
      </c>
      <c r="F49" s="167">
        <f>'RFM Summary'!F49</f>
        <v>3</v>
      </c>
      <c r="G49" s="167">
        <f>'RFM Summary'!G49</f>
        <v>2</v>
      </c>
      <c r="H49" s="49">
        <v>0.56999999999999995</v>
      </c>
      <c r="I49" s="89">
        <f t="shared" si="0"/>
        <v>762.93</v>
      </c>
      <c r="J49" s="89"/>
    </row>
    <row r="50" spans="1:10" x14ac:dyDescent="0.35">
      <c r="A50" s="15" t="str">
        <f>'RFM Summary'!A50</f>
        <v>10609000876470</v>
      </c>
      <c r="B50" s="90">
        <f>'RFM Summary'!B50</f>
        <v>41242</v>
      </c>
      <c r="C50" s="15">
        <f>'RFM Summary'!C50</f>
        <v>1</v>
      </c>
      <c r="D50" s="118">
        <f>'RFM Summary'!D50</f>
        <v>62.5</v>
      </c>
      <c r="E50" s="167">
        <f>'RFM Summary'!E50</f>
        <v>1</v>
      </c>
      <c r="F50" s="167">
        <f>'RFM Summary'!F50</f>
        <v>1</v>
      </c>
      <c r="G50" s="167">
        <f>'RFM Summary'!G50</f>
        <v>3</v>
      </c>
      <c r="H50" s="49">
        <v>0.49</v>
      </c>
      <c r="I50" s="89">
        <f t="shared" si="0"/>
        <v>62.5</v>
      </c>
      <c r="J50" s="89"/>
    </row>
    <row r="51" spans="1:10" x14ac:dyDescent="0.35">
      <c r="A51" s="15" t="str">
        <f>'RFM Summary'!A51</f>
        <v>10609000876537</v>
      </c>
      <c r="B51" s="90">
        <f>'RFM Summary'!B51</f>
        <v>41208</v>
      </c>
      <c r="C51" s="15">
        <f>'RFM Summary'!C51</f>
        <v>1</v>
      </c>
      <c r="D51" s="118">
        <f>'RFM Summary'!D51</f>
        <v>42.18</v>
      </c>
      <c r="E51" s="167">
        <f>'RFM Summary'!E51</f>
        <v>1</v>
      </c>
      <c r="F51" s="167">
        <f>'RFM Summary'!F51</f>
        <v>1</v>
      </c>
      <c r="G51" s="167">
        <f>'RFM Summary'!G51</f>
        <v>3</v>
      </c>
      <c r="H51" s="49">
        <v>0.42</v>
      </c>
      <c r="I51" s="89">
        <f t="shared" si="0"/>
        <v>42.18</v>
      </c>
      <c r="J51" s="89"/>
    </row>
    <row r="52" spans="1:10" x14ac:dyDescent="0.35">
      <c r="A52" s="15" t="str">
        <f>'RFM Summary'!A52</f>
        <v>10609000876781</v>
      </c>
      <c r="B52" s="90">
        <f>'RFM Summary'!B52</f>
        <v>41285</v>
      </c>
      <c r="C52" s="15">
        <f>'RFM Summary'!C52</f>
        <v>1</v>
      </c>
      <c r="D52" s="118">
        <f>'RFM Summary'!D52</f>
        <v>36.26</v>
      </c>
      <c r="E52" s="167">
        <f>'RFM Summary'!E52</f>
        <v>1</v>
      </c>
      <c r="F52" s="167">
        <f>'RFM Summary'!F52</f>
        <v>1</v>
      </c>
      <c r="G52" s="167">
        <f>'RFM Summary'!G52</f>
        <v>2</v>
      </c>
      <c r="H52" s="49">
        <v>0.59</v>
      </c>
      <c r="I52" s="89">
        <f t="shared" si="0"/>
        <v>36.26</v>
      </c>
      <c r="J52" s="89"/>
    </row>
    <row r="53" spans="1:10" x14ac:dyDescent="0.35">
      <c r="A53" s="15" t="str">
        <f>'RFM Summary'!A53</f>
        <v>10609000876975</v>
      </c>
      <c r="B53" s="90">
        <f>'RFM Summary'!B53</f>
        <v>41515</v>
      </c>
      <c r="C53" s="15">
        <f>'RFM Summary'!C53</f>
        <v>1</v>
      </c>
      <c r="D53" s="118">
        <f>'RFM Summary'!D53</f>
        <v>51.3</v>
      </c>
      <c r="E53" s="167">
        <f>'RFM Summary'!E53</f>
        <v>2</v>
      </c>
      <c r="F53" s="167">
        <f>'RFM Summary'!F53</f>
        <v>1</v>
      </c>
      <c r="G53" s="167">
        <f>'RFM Summary'!G53</f>
        <v>3</v>
      </c>
      <c r="H53" s="49">
        <v>0.73</v>
      </c>
      <c r="I53" s="89">
        <f t="shared" si="0"/>
        <v>51.3</v>
      </c>
      <c r="J53" s="89"/>
    </row>
    <row r="54" spans="1:10" x14ac:dyDescent="0.35">
      <c r="A54" s="15" t="str">
        <f>'RFM Summary'!A54</f>
        <v>10609000877021</v>
      </c>
      <c r="B54" s="90">
        <f>'RFM Summary'!B54</f>
        <v>41562</v>
      </c>
      <c r="C54" s="15">
        <f>'RFM Summary'!C54</f>
        <v>21</v>
      </c>
      <c r="D54" s="118">
        <f>'RFM Summary'!D54</f>
        <v>11.188571428571427</v>
      </c>
      <c r="E54" s="167">
        <f>'RFM Summary'!E54</f>
        <v>3</v>
      </c>
      <c r="F54" s="167">
        <f>'RFM Summary'!F54</f>
        <v>3</v>
      </c>
      <c r="G54" s="167">
        <f>'RFM Summary'!G54</f>
        <v>2</v>
      </c>
      <c r="H54" s="49">
        <v>0.44</v>
      </c>
      <c r="I54" s="89">
        <f t="shared" si="0"/>
        <v>234.95999999999995</v>
      </c>
      <c r="J54" s="89"/>
    </row>
    <row r="55" spans="1:10" x14ac:dyDescent="0.35">
      <c r="A55" s="15" t="str">
        <f>'RFM Summary'!A55</f>
        <v>10609000877289</v>
      </c>
      <c r="B55" s="90">
        <f>'RFM Summary'!B55</f>
        <v>41324</v>
      </c>
      <c r="C55" s="15">
        <f>'RFM Summary'!C55</f>
        <v>2</v>
      </c>
      <c r="D55" s="118">
        <f>'RFM Summary'!D55</f>
        <v>7.0750000000000002</v>
      </c>
      <c r="E55" s="167">
        <f>'RFM Summary'!E55</f>
        <v>1</v>
      </c>
      <c r="F55" s="167">
        <f>'RFM Summary'!F55</f>
        <v>1</v>
      </c>
      <c r="G55" s="167">
        <f>'RFM Summary'!G55</f>
        <v>1</v>
      </c>
      <c r="H55" s="49">
        <v>0.96</v>
      </c>
      <c r="I55" s="89">
        <f t="shared" si="0"/>
        <v>14.15</v>
      </c>
      <c r="J55" s="89"/>
    </row>
    <row r="56" spans="1:10" x14ac:dyDescent="0.35">
      <c r="A56" s="15" t="str">
        <f>'RFM Summary'!A56</f>
        <v>10609000877486</v>
      </c>
      <c r="B56" s="90">
        <f>'RFM Summary'!B56</f>
        <v>41341</v>
      </c>
      <c r="C56" s="15">
        <f>'RFM Summary'!C56</f>
        <v>1</v>
      </c>
      <c r="D56" s="118">
        <f>'RFM Summary'!D56</f>
        <v>9.85</v>
      </c>
      <c r="E56" s="167">
        <f>'RFM Summary'!E56</f>
        <v>1</v>
      </c>
      <c r="F56" s="167">
        <f>'RFM Summary'!F56</f>
        <v>1</v>
      </c>
      <c r="G56" s="167">
        <f>'RFM Summary'!G56</f>
        <v>1</v>
      </c>
      <c r="H56" s="49">
        <v>0.18</v>
      </c>
      <c r="I56" s="89">
        <f t="shared" si="0"/>
        <v>9.85</v>
      </c>
      <c r="J56" s="89"/>
    </row>
    <row r="57" spans="1:10" x14ac:dyDescent="0.35">
      <c r="A57" s="15" t="str">
        <f>'RFM Summary'!A57</f>
        <v>10609000877527</v>
      </c>
      <c r="B57" s="90">
        <f>'RFM Summary'!B57</f>
        <v>41424</v>
      </c>
      <c r="C57" s="15">
        <f>'RFM Summary'!C57</f>
        <v>4</v>
      </c>
      <c r="D57" s="118">
        <f>'RFM Summary'!D57</f>
        <v>17.862500000000001</v>
      </c>
      <c r="E57" s="167">
        <f>'RFM Summary'!E57</f>
        <v>2</v>
      </c>
      <c r="F57" s="167">
        <f>'RFM Summary'!F57</f>
        <v>1</v>
      </c>
      <c r="G57" s="167">
        <f>'RFM Summary'!G57</f>
        <v>2</v>
      </c>
      <c r="H57" s="49">
        <v>0.88</v>
      </c>
      <c r="I57" s="89">
        <f t="shared" si="0"/>
        <v>71.45</v>
      </c>
      <c r="J57" s="89"/>
    </row>
    <row r="58" spans="1:10" x14ac:dyDescent="0.35">
      <c r="A58" s="15" t="str">
        <f>'RFM Summary'!A58</f>
        <v>10609000877614</v>
      </c>
      <c r="B58" s="90">
        <f>'RFM Summary'!B58</f>
        <v>41194</v>
      </c>
      <c r="C58" s="15">
        <f>'RFM Summary'!C58</f>
        <v>1</v>
      </c>
      <c r="D58" s="118">
        <f>'RFM Summary'!D58</f>
        <v>92.4</v>
      </c>
      <c r="E58" s="167">
        <f>'RFM Summary'!E58</f>
        <v>1</v>
      </c>
      <c r="F58" s="167">
        <f>'RFM Summary'!F58</f>
        <v>1</v>
      </c>
      <c r="G58" s="167">
        <f>'RFM Summary'!G58</f>
        <v>3</v>
      </c>
      <c r="H58" s="49">
        <v>0.04</v>
      </c>
      <c r="I58" s="89">
        <f t="shared" si="0"/>
        <v>92.4</v>
      </c>
      <c r="J58" s="89"/>
    </row>
    <row r="59" spans="1:10" x14ac:dyDescent="0.35">
      <c r="A59" s="15" t="str">
        <f>'RFM Summary'!A59</f>
        <v>10609000877705</v>
      </c>
      <c r="B59" s="90">
        <f>'RFM Summary'!B59</f>
        <v>41574</v>
      </c>
      <c r="C59" s="15">
        <f>'RFM Summary'!C59</f>
        <v>46</v>
      </c>
      <c r="D59" s="118">
        <f>'RFM Summary'!D59</f>
        <v>56.545869565217401</v>
      </c>
      <c r="E59" s="167">
        <f>'RFM Summary'!E59</f>
        <v>3</v>
      </c>
      <c r="F59" s="167">
        <f>'RFM Summary'!F59</f>
        <v>3</v>
      </c>
      <c r="G59" s="167">
        <f>'RFM Summary'!G59</f>
        <v>3</v>
      </c>
      <c r="H59" s="49">
        <v>0.46</v>
      </c>
      <c r="I59" s="89">
        <f t="shared" si="0"/>
        <v>2601.1100000000006</v>
      </c>
      <c r="J59" s="89"/>
    </row>
    <row r="60" spans="1:10" x14ac:dyDescent="0.35">
      <c r="A60" s="15" t="str">
        <f>'RFM Summary'!A60</f>
        <v>10609000878739</v>
      </c>
      <c r="B60" s="90">
        <f>'RFM Summary'!B60</f>
        <v>41317</v>
      </c>
      <c r="C60" s="15">
        <f>'RFM Summary'!C60</f>
        <v>6</v>
      </c>
      <c r="D60" s="118">
        <f>'RFM Summary'!D60</f>
        <v>8.26</v>
      </c>
      <c r="E60" s="167">
        <f>'RFM Summary'!E60</f>
        <v>1</v>
      </c>
      <c r="F60" s="167">
        <f>'RFM Summary'!F60</f>
        <v>1</v>
      </c>
      <c r="G60" s="167">
        <f>'RFM Summary'!G60</f>
        <v>1</v>
      </c>
      <c r="H60" s="49">
        <v>0.83</v>
      </c>
      <c r="I60" s="89">
        <f t="shared" si="0"/>
        <v>49.56</v>
      </c>
      <c r="J60" s="89"/>
    </row>
    <row r="61" spans="1:10" x14ac:dyDescent="0.35">
      <c r="A61" s="15" t="str">
        <f>'RFM Summary'!A61</f>
        <v>10609000879084</v>
      </c>
      <c r="B61" s="90">
        <f>'RFM Summary'!B61</f>
        <v>41203</v>
      </c>
      <c r="C61" s="15">
        <f>'RFM Summary'!C61</f>
        <v>1</v>
      </c>
      <c r="D61" s="118">
        <f>'RFM Summary'!D61</f>
        <v>22</v>
      </c>
      <c r="E61" s="167">
        <f>'RFM Summary'!E61</f>
        <v>1</v>
      </c>
      <c r="F61" s="167">
        <f>'RFM Summary'!F61</f>
        <v>1</v>
      </c>
      <c r="G61" s="167">
        <f>'RFM Summary'!G61</f>
        <v>2</v>
      </c>
      <c r="H61" s="49">
        <v>0.28999999999999998</v>
      </c>
      <c r="I61" s="89">
        <f t="shared" si="0"/>
        <v>22</v>
      </c>
      <c r="J61" s="89"/>
    </row>
    <row r="62" spans="1:10" x14ac:dyDescent="0.35">
      <c r="A62" s="15" t="str">
        <f>'RFM Summary'!A62</f>
        <v>10609000879407</v>
      </c>
      <c r="B62" s="90">
        <f>'RFM Summary'!B62</f>
        <v>41562</v>
      </c>
      <c r="C62" s="15">
        <f>'RFM Summary'!C62</f>
        <v>4</v>
      </c>
      <c r="D62" s="118">
        <f>'RFM Summary'!D62</f>
        <v>10.850000000000001</v>
      </c>
      <c r="E62" s="167">
        <f>'RFM Summary'!E62</f>
        <v>3</v>
      </c>
      <c r="F62" s="167">
        <f>'RFM Summary'!F62</f>
        <v>1</v>
      </c>
      <c r="G62" s="167">
        <f>'RFM Summary'!G62</f>
        <v>2</v>
      </c>
      <c r="H62" s="49">
        <v>0.98</v>
      </c>
      <c r="I62" s="89">
        <f t="shared" si="0"/>
        <v>43.400000000000006</v>
      </c>
      <c r="J62" s="89"/>
    </row>
    <row r="63" spans="1:10" x14ac:dyDescent="0.35">
      <c r="A63" s="15" t="str">
        <f>'RFM Summary'!A63</f>
        <v>10609000880358</v>
      </c>
      <c r="B63" s="90">
        <f>'RFM Summary'!B63</f>
        <v>41575</v>
      </c>
      <c r="C63" s="15">
        <f>'RFM Summary'!C63</f>
        <v>7</v>
      </c>
      <c r="D63" s="118">
        <f>'RFM Summary'!D63</f>
        <v>51.699999999999996</v>
      </c>
      <c r="E63" s="167">
        <f>'RFM Summary'!E63</f>
        <v>3</v>
      </c>
      <c r="F63" s="167">
        <f>'RFM Summary'!F63</f>
        <v>1</v>
      </c>
      <c r="G63" s="167">
        <f>'RFM Summary'!G63</f>
        <v>3</v>
      </c>
      <c r="H63" s="49">
        <v>0.27</v>
      </c>
      <c r="I63" s="89">
        <f t="shared" si="0"/>
        <v>361.9</v>
      </c>
      <c r="J63" s="89"/>
    </row>
    <row r="64" spans="1:10" x14ac:dyDescent="0.35">
      <c r="A64" s="15" t="str">
        <f>'RFM Summary'!A64</f>
        <v>10609000880884</v>
      </c>
      <c r="B64" s="90">
        <f>'RFM Summary'!B64</f>
        <v>41291</v>
      </c>
      <c r="C64" s="15">
        <f>'RFM Summary'!C64</f>
        <v>3</v>
      </c>
      <c r="D64" s="118">
        <f>'RFM Summary'!D64</f>
        <v>13.123333333333335</v>
      </c>
      <c r="E64" s="167">
        <f>'RFM Summary'!E64</f>
        <v>1</v>
      </c>
      <c r="F64" s="167">
        <f>'RFM Summary'!F64</f>
        <v>1</v>
      </c>
      <c r="G64" s="167">
        <f>'RFM Summary'!G64</f>
        <v>2</v>
      </c>
      <c r="H64" s="49">
        <v>0.3</v>
      </c>
      <c r="I64" s="89">
        <f t="shared" si="0"/>
        <v>39.370000000000005</v>
      </c>
      <c r="J64" s="89"/>
    </row>
    <row r="65" spans="1:10" x14ac:dyDescent="0.35">
      <c r="A65" s="15" t="str">
        <f>'RFM Summary'!A65</f>
        <v>10609000881114</v>
      </c>
      <c r="B65" s="90">
        <f>'RFM Summary'!B65</f>
        <v>41506</v>
      </c>
      <c r="C65" s="15">
        <f>'RFM Summary'!C65</f>
        <v>5</v>
      </c>
      <c r="D65" s="118">
        <f>'RFM Summary'!D65</f>
        <v>70.349999999999994</v>
      </c>
      <c r="E65" s="167">
        <f>'RFM Summary'!E65</f>
        <v>2</v>
      </c>
      <c r="F65" s="167">
        <f>'RFM Summary'!F65</f>
        <v>1</v>
      </c>
      <c r="G65" s="167">
        <f>'RFM Summary'!G65</f>
        <v>3</v>
      </c>
      <c r="H65" s="49">
        <v>0.13</v>
      </c>
      <c r="I65" s="89">
        <f t="shared" si="0"/>
        <v>351.75</v>
      </c>
      <c r="J65" s="89"/>
    </row>
    <row r="66" spans="1:10" x14ac:dyDescent="0.35">
      <c r="A66" s="15" t="str">
        <f>'RFM Summary'!A66</f>
        <v>10609000881890</v>
      </c>
      <c r="B66" s="90">
        <f>'RFM Summary'!B66</f>
        <v>41578</v>
      </c>
      <c r="C66" s="15">
        <f>'RFM Summary'!C66</f>
        <v>59</v>
      </c>
      <c r="D66" s="118">
        <f>'RFM Summary'!D66</f>
        <v>17.715254237288139</v>
      </c>
      <c r="E66" s="167">
        <f>'RFM Summary'!E66</f>
        <v>3</v>
      </c>
      <c r="F66" s="167">
        <f>'RFM Summary'!F66</f>
        <v>3</v>
      </c>
      <c r="G66" s="167">
        <f>'RFM Summary'!G66</f>
        <v>2</v>
      </c>
      <c r="H66" s="49">
        <v>0.7</v>
      </c>
      <c r="I66" s="89">
        <f t="shared" si="0"/>
        <v>1045.2000000000003</v>
      </c>
      <c r="J66" s="89"/>
    </row>
    <row r="67" spans="1:10" x14ac:dyDescent="0.35">
      <c r="A67" s="15" t="str">
        <f>'RFM Summary'!A67</f>
        <v>10609000882410</v>
      </c>
      <c r="B67" s="90">
        <f>'RFM Summary'!B67</f>
        <v>41237</v>
      </c>
      <c r="C67" s="15">
        <f>'RFM Summary'!C67</f>
        <v>1</v>
      </c>
      <c r="D67" s="118">
        <f>'RFM Summary'!D67</f>
        <v>29.05</v>
      </c>
      <c r="E67" s="167">
        <f>'RFM Summary'!E67</f>
        <v>1</v>
      </c>
      <c r="F67" s="167">
        <f>'RFM Summary'!F67</f>
        <v>1</v>
      </c>
      <c r="G67" s="167">
        <f>'RFM Summary'!G67</f>
        <v>2</v>
      </c>
      <c r="H67" s="49">
        <v>7.0000000000000007E-2</v>
      </c>
      <c r="I67" s="89">
        <f t="shared" ref="I67:I130" si="19">D67*C67</f>
        <v>29.05</v>
      </c>
      <c r="J67" s="89"/>
    </row>
    <row r="68" spans="1:10" x14ac:dyDescent="0.35">
      <c r="A68" s="15" t="str">
        <f>'RFM Summary'!A68</f>
        <v>10609000882769</v>
      </c>
      <c r="B68" s="90">
        <f>'RFM Summary'!B68</f>
        <v>41557</v>
      </c>
      <c r="C68" s="15">
        <f>'RFM Summary'!C68</f>
        <v>32</v>
      </c>
      <c r="D68" s="118">
        <f>'RFM Summary'!D68</f>
        <v>10.325937499999998</v>
      </c>
      <c r="E68" s="167">
        <f>'RFM Summary'!E68</f>
        <v>3</v>
      </c>
      <c r="F68" s="167">
        <f>'RFM Summary'!F68</f>
        <v>3</v>
      </c>
      <c r="G68" s="167">
        <f>'RFM Summary'!G68</f>
        <v>2</v>
      </c>
      <c r="H68" s="49">
        <v>0.1</v>
      </c>
      <c r="I68" s="89">
        <f t="shared" si="19"/>
        <v>330.42999999999995</v>
      </c>
      <c r="J68" s="89"/>
    </row>
    <row r="69" spans="1:10" x14ac:dyDescent="0.35">
      <c r="A69" s="15" t="str">
        <f>'RFM Summary'!A69</f>
        <v>10609000883023</v>
      </c>
      <c r="B69" s="90">
        <f>'RFM Summary'!B69</f>
        <v>41192</v>
      </c>
      <c r="C69" s="15">
        <f>'RFM Summary'!C69</f>
        <v>1</v>
      </c>
      <c r="D69" s="118">
        <f>'RFM Summary'!D69</f>
        <v>16.25</v>
      </c>
      <c r="E69" s="167">
        <f>'RFM Summary'!E69</f>
        <v>1</v>
      </c>
      <c r="F69" s="167">
        <f>'RFM Summary'!F69</f>
        <v>1</v>
      </c>
      <c r="G69" s="167">
        <f>'RFM Summary'!G69</f>
        <v>2</v>
      </c>
      <c r="H69" s="49">
        <v>0.81</v>
      </c>
      <c r="I69" s="89">
        <f t="shared" si="19"/>
        <v>16.25</v>
      </c>
      <c r="J69" s="89"/>
    </row>
    <row r="70" spans="1:10" x14ac:dyDescent="0.35">
      <c r="A70" s="15" t="str">
        <f>'RFM Summary'!A70</f>
        <v>10609000883195</v>
      </c>
      <c r="B70" s="90">
        <f>'RFM Summary'!B70</f>
        <v>41536</v>
      </c>
      <c r="C70" s="15">
        <f>'RFM Summary'!C70</f>
        <v>13</v>
      </c>
      <c r="D70" s="118">
        <f>'RFM Summary'!D70</f>
        <v>10.344615384615382</v>
      </c>
      <c r="E70" s="167">
        <f>'RFM Summary'!E70</f>
        <v>3</v>
      </c>
      <c r="F70" s="167">
        <f>'RFM Summary'!F70</f>
        <v>2</v>
      </c>
      <c r="G70" s="167">
        <f>'RFM Summary'!G70</f>
        <v>2</v>
      </c>
      <c r="H70" s="49">
        <v>0.34</v>
      </c>
      <c r="I70" s="89">
        <f t="shared" si="19"/>
        <v>134.47999999999996</v>
      </c>
      <c r="J70" s="89"/>
    </row>
    <row r="71" spans="1:10" x14ac:dyDescent="0.35">
      <c r="A71" s="15" t="str">
        <f>'RFM Summary'!A71</f>
        <v>10609000883528</v>
      </c>
      <c r="B71" s="90">
        <f>'RFM Summary'!B71</f>
        <v>41464</v>
      </c>
      <c r="C71" s="15">
        <f>'RFM Summary'!C71</f>
        <v>2</v>
      </c>
      <c r="D71" s="118">
        <f>'RFM Summary'!D71</f>
        <v>13.115</v>
      </c>
      <c r="E71" s="167">
        <f>'RFM Summary'!E71</f>
        <v>2</v>
      </c>
      <c r="F71" s="167">
        <f>'RFM Summary'!F71</f>
        <v>1</v>
      </c>
      <c r="G71" s="167">
        <f>'RFM Summary'!G71</f>
        <v>2</v>
      </c>
      <c r="H71" s="49">
        <v>0.98</v>
      </c>
      <c r="I71" s="89">
        <f t="shared" si="19"/>
        <v>26.23</v>
      </c>
      <c r="J71" s="89"/>
    </row>
    <row r="72" spans="1:10" x14ac:dyDescent="0.35">
      <c r="A72" s="15" t="str">
        <f>'RFM Summary'!A72</f>
        <v>10609000883691</v>
      </c>
      <c r="B72" s="90">
        <f>'RFM Summary'!B72</f>
        <v>41314</v>
      </c>
      <c r="C72" s="15">
        <f>'RFM Summary'!C72</f>
        <v>3</v>
      </c>
      <c r="D72" s="118">
        <f>'RFM Summary'!D72</f>
        <v>30.243333333333329</v>
      </c>
      <c r="E72" s="167">
        <f>'RFM Summary'!E72</f>
        <v>1</v>
      </c>
      <c r="F72" s="167">
        <f>'RFM Summary'!F72</f>
        <v>1</v>
      </c>
      <c r="G72" s="167">
        <f>'RFM Summary'!G72</f>
        <v>2</v>
      </c>
      <c r="H72" s="49">
        <v>0.76</v>
      </c>
      <c r="I72" s="89">
        <f t="shared" si="19"/>
        <v>90.72999999999999</v>
      </c>
      <c r="J72" s="89"/>
    </row>
    <row r="73" spans="1:10" x14ac:dyDescent="0.35">
      <c r="A73" s="15" t="str">
        <f>'RFM Summary'!A73</f>
        <v>10609000883935</v>
      </c>
      <c r="B73" s="90">
        <f>'RFM Summary'!B73</f>
        <v>41250</v>
      </c>
      <c r="C73" s="15">
        <f>'RFM Summary'!C73</f>
        <v>4</v>
      </c>
      <c r="D73" s="118">
        <f>'RFM Summary'!D73</f>
        <v>10.74</v>
      </c>
      <c r="E73" s="167">
        <f>'RFM Summary'!E73</f>
        <v>1</v>
      </c>
      <c r="F73" s="167">
        <f>'RFM Summary'!F73</f>
        <v>1</v>
      </c>
      <c r="G73" s="167">
        <f>'RFM Summary'!G73</f>
        <v>2</v>
      </c>
      <c r="H73" s="49">
        <v>0.35</v>
      </c>
      <c r="I73" s="89">
        <f t="shared" si="19"/>
        <v>42.96</v>
      </c>
      <c r="J73" s="89"/>
    </row>
    <row r="74" spans="1:10" x14ac:dyDescent="0.35">
      <c r="A74" s="15" t="str">
        <f>'RFM Summary'!A74</f>
        <v>10609000885652</v>
      </c>
      <c r="B74" s="90">
        <f>'RFM Summary'!B74</f>
        <v>41488</v>
      </c>
      <c r="C74" s="15">
        <f>'RFM Summary'!C74</f>
        <v>3</v>
      </c>
      <c r="D74" s="118">
        <f>'RFM Summary'!D74</f>
        <v>34.126666666666665</v>
      </c>
      <c r="E74" s="167">
        <f>'RFM Summary'!E74</f>
        <v>2</v>
      </c>
      <c r="F74" s="167">
        <f>'RFM Summary'!F74</f>
        <v>1</v>
      </c>
      <c r="G74" s="167">
        <f>'RFM Summary'!G74</f>
        <v>2</v>
      </c>
      <c r="H74" s="49">
        <v>0.08</v>
      </c>
      <c r="I74" s="89">
        <f t="shared" si="19"/>
        <v>102.38</v>
      </c>
      <c r="J74" s="89"/>
    </row>
    <row r="75" spans="1:10" x14ac:dyDescent="0.35">
      <c r="A75" s="15" t="str">
        <f>'RFM Summary'!A75</f>
        <v>10609000885780</v>
      </c>
      <c r="B75" s="90">
        <f>'RFM Summary'!B75</f>
        <v>41515</v>
      </c>
      <c r="C75" s="15">
        <f>'RFM Summary'!C75</f>
        <v>1</v>
      </c>
      <c r="D75" s="118">
        <f>'RFM Summary'!D75</f>
        <v>30.15</v>
      </c>
      <c r="E75" s="167">
        <f>'RFM Summary'!E75</f>
        <v>2</v>
      </c>
      <c r="F75" s="167">
        <f>'RFM Summary'!F75</f>
        <v>1</v>
      </c>
      <c r="G75" s="167">
        <f>'RFM Summary'!G75</f>
        <v>2</v>
      </c>
      <c r="H75" s="49">
        <v>0.84</v>
      </c>
      <c r="I75" s="89">
        <f t="shared" si="19"/>
        <v>30.15</v>
      </c>
      <c r="J75" s="89"/>
    </row>
    <row r="76" spans="1:10" x14ac:dyDescent="0.35">
      <c r="A76" s="15" t="str">
        <f>'RFM Summary'!A76</f>
        <v>10609000885845</v>
      </c>
      <c r="B76" s="90">
        <f>'RFM Summary'!B76</f>
        <v>41550</v>
      </c>
      <c r="C76" s="15">
        <f>'RFM Summary'!C76</f>
        <v>19</v>
      </c>
      <c r="D76" s="118">
        <f>'RFM Summary'!D76</f>
        <v>58.348421052631601</v>
      </c>
      <c r="E76" s="167">
        <f>'RFM Summary'!E76</f>
        <v>3</v>
      </c>
      <c r="F76" s="167">
        <f>'RFM Summary'!F76</f>
        <v>2</v>
      </c>
      <c r="G76" s="167">
        <f>'RFM Summary'!G76</f>
        <v>3</v>
      </c>
      <c r="H76" s="49">
        <v>0.6</v>
      </c>
      <c r="I76" s="89">
        <f t="shared" si="19"/>
        <v>1108.6200000000003</v>
      </c>
      <c r="J76" s="89"/>
    </row>
    <row r="77" spans="1:10" x14ac:dyDescent="0.35">
      <c r="A77" s="15" t="str">
        <f>'RFM Summary'!A77</f>
        <v>10609000886138</v>
      </c>
      <c r="B77" s="90">
        <f>'RFM Summary'!B77</f>
        <v>41396</v>
      </c>
      <c r="C77" s="15">
        <f>'RFM Summary'!C77</f>
        <v>1</v>
      </c>
      <c r="D77" s="118">
        <f>'RFM Summary'!D77</f>
        <v>57.05</v>
      </c>
      <c r="E77" s="167">
        <f>'RFM Summary'!E77</f>
        <v>2</v>
      </c>
      <c r="F77" s="167">
        <f>'RFM Summary'!F77</f>
        <v>1</v>
      </c>
      <c r="G77" s="167">
        <f>'RFM Summary'!G77</f>
        <v>3</v>
      </c>
      <c r="H77" s="49">
        <v>0.39</v>
      </c>
      <c r="I77" s="89">
        <f t="shared" si="19"/>
        <v>57.05</v>
      </c>
      <c r="J77" s="89"/>
    </row>
    <row r="78" spans="1:10" x14ac:dyDescent="0.35">
      <c r="A78" s="15" t="str">
        <f>'RFM Summary'!A78</f>
        <v>10609000886278</v>
      </c>
      <c r="B78" s="90">
        <f>'RFM Summary'!B78</f>
        <v>41563</v>
      </c>
      <c r="C78" s="15">
        <f>'RFM Summary'!C78</f>
        <v>2</v>
      </c>
      <c r="D78" s="118">
        <f>'RFM Summary'!D78</f>
        <v>23.4</v>
      </c>
      <c r="E78" s="167">
        <f>'RFM Summary'!E78</f>
        <v>3</v>
      </c>
      <c r="F78" s="167">
        <f>'RFM Summary'!F78</f>
        <v>1</v>
      </c>
      <c r="G78" s="167">
        <f>'RFM Summary'!G78</f>
        <v>2</v>
      </c>
      <c r="H78" s="49">
        <v>0.24</v>
      </c>
      <c r="I78" s="89">
        <f t="shared" si="19"/>
        <v>46.8</v>
      </c>
      <c r="J78" s="89"/>
    </row>
    <row r="79" spans="1:10" x14ac:dyDescent="0.35">
      <c r="A79" s="15" t="str">
        <f>'RFM Summary'!A79</f>
        <v>10609000886447</v>
      </c>
      <c r="B79" s="90">
        <f>'RFM Summary'!B79</f>
        <v>41498</v>
      </c>
      <c r="C79" s="15">
        <f>'RFM Summary'!C79</f>
        <v>15</v>
      </c>
      <c r="D79" s="118">
        <f>'RFM Summary'!D79</f>
        <v>18.643333333333331</v>
      </c>
      <c r="E79" s="167">
        <f>'RFM Summary'!E79</f>
        <v>2</v>
      </c>
      <c r="F79" s="167">
        <f>'RFM Summary'!F79</f>
        <v>2</v>
      </c>
      <c r="G79" s="167">
        <f>'RFM Summary'!G79</f>
        <v>2</v>
      </c>
      <c r="H79" s="49">
        <v>0.56999999999999995</v>
      </c>
      <c r="I79" s="89">
        <f t="shared" si="19"/>
        <v>279.64999999999998</v>
      </c>
      <c r="J79" s="89"/>
    </row>
    <row r="80" spans="1:10" x14ac:dyDescent="0.35">
      <c r="A80" s="15" t="str">
        <f>'RFM Summary'!A80</f>
        <v>10609000886881</v>
      </c>
      <c r="B80" s="90">
        <f>'RFM Summary'!B80</f>
        <v>41559</v>
      </c>
      <c r="C80" s="15">
        <f>'RFM Summary'!C80</f>
        <v>36</v>
      </c>
      <c r="D80" s="118">
        <f>'RFM Summary'!D80</f>
        <v>18.127500000000001</v>
      </c>
      <c r="E80" s="167">
        <f>'RFM Summary'!E80</f>
        <v>3</v>
      </c>
      <c r="F80" s="167">
        <f>'RFM Summary'!F80</f>
        <v>3</v>
      </c>
      <c r="G80" s="167">
        <f>'RFM Summary'!G80</f>
        <v>2</v>
      </c>
      <c r="H80" s="49">
        <v>0.24</v>
      </c>
      <c r="I80" s="89">
        <f t="shared" si="19"/>
        <v>652.59</v>
      </c>
      <c r="J80" s="89"/>
    </row>
    <row r="81" spans="1:10" x14ac:dyDescent="0.35">
      <c r="A81" s="15" t="str">
        <f>'RFM Summary'!A81</f>
        <v>10609000887359</v>
      </c>
      <c r="B81" s="90">
        <f>'RFM Summary'!B81</f>
        <v>41529</v>
      </c>
      <c r="C81" s="15">
        <f>'RFM Summary'!C81</f>
        <v>2</v>
      </c>
      <c r="D81" s="118">
        <f>'RFM Summary'!D81</f>
        <v>31.4</v>
      </c>
      <c r="E81" s="167">
        <f>'RFM Summary'!E81</f>
        <v>3</v>
      </c>
      <c r="F81" s="167">
        <f>'RFM Summary'!F81</f>
        <v>1</v>
      </c>
      <c r="G81" s="167">
        <f>'RFM Summary'!G81</f>
        <v>2</v>
      </c>
      <c r="H81" s="49">
        <v>0.56999999999999995</v>
      </c>
      <c r="I81" s="89">
        <f t="shared" si="19"/>
        <v>62.8</v>
      </c>
      <c r="J81" s="89"/>
    </row>
    <row r="82" spans="1:10" x14ac:dyDescent="0.35">
      <c r="A82" s="15" t="str">
        <f>'RFM Summary'!A82</f>
        <v>10609000887574</v>
      </c>
      <c r="B82" s="90">
        <f>'RFM Summary'!B82</f>
        <v>41198</v>
      </c>
      <c r="C82" s="15">
        <f>'RFM Summary'!C82</f>
        <v>2</v>
      </c>
      <c r="D82" s="118">
        <f>'RFM Summary'!D82</f>
        <v>11.065</v>
      </c>
      <c r="E82" s="167">
        <f>'RFM Summary'!E82</f>
        <v>1</v>
      </c>
      <c r="F82" s="167">
        <f>'RFM Summary'!F82</f>
        <v>1</v>
      </c>
      <c r="G82" s="167">
        <f>'RFM Summary'!G82</f>
        <v>2</v>
      </c>
      <c r="H82" s="49">
        <v>0.81</v>
      </c>
      <c r="I82" s="89">
        <f t="shared" si="19"/>
        <v>22.13</v>
      </c>
      <c r="J82" s="89"/>
    </row>
    <row r="83" spans="1:10" x14ac:dyDescent="0.35">
      <c r="A83" s="15" t="str">
        <f>'RFM Summary'!A83</f>
        <v>10609000887677</v>
      </c>
      <c r="B83" s="90">
        <f>'RFM Summary'!B83</f>
        <v>41550</v>
      </c>
      <c r="C83" s="15">
        <f>'RFM Summary'!C83</f>
        <v>11</v>
      </c>
      <c r="D83" s="118">
        <f>'RFM Summary'!D83</f>
        <v>10.477272727272727</v>
      </c>
      <c r="E83" s="167">
        <f>'RFM Summary'!E83</f>
        <v>3</v>
      </c>
      <c r="F83" s="167">
        <f>'RFM Summary'!F83</f>
        <v>2</v>
      </c>
      <c r="G83" s="167">
        <f>'RFM Summary'!G83</f>
        <v>2</v>
      </c>
      <c r="H83" s="49">
        <v>0.3</v>
      </c>
      <c r="I83" s="89">
        <f t="shared" si="19"/>
        <v>115.25</v>
      </c>
      <c r="J83" s="89"/>
    </row>
    <row r="84" spans="1:10" x14ac:dyDescent="0.35">
      <c r="A84" s="15" t="str">
        <f>'RFM Summary'!A84</f>
        <v>10609000887745</v>
      </c>
      <c r="B84" s="90">
        <f>'RFM Summary'!B84</f>
        <v>41544</v>
      </c>
      <c r="C84" s="15">
        <f>'RFM Summary'!C84</f>
        <v>7</v>
      </c>
      <c r="D84" s="118">
        <f>'RFM Summary'!D84</f>
        <v>32.24285714285714</v>
      </c>
      <c r="E84" s="167">
        <f>'RFM Summary'!E84</f>
        <v>3</v>
      </c>
      <c r="F84" s="167">
        <f>'RFM Summary'!F84</f>
        <v>1</v>
      </c>
      <c r="G84" s="167">
        <f>'RFM Summary'!G84</f>
        <v>2</v>
      </c>
      <c r="H84" s="49">
        <v>0.83</v>
      </c>
      <c r="I84" s="89">
        <f t="shared" si="19"/>
        <v>225.7</v>
      </c>
      <c r="J84" s="89"/>
    </row>
    <row r="85" spans="1:10" x14ac:dyDescent="0.35">
      <c r="A85" s="15" t="str">
        <f>'RFM Summary'!A85</f>
        <v>10609000888151</v>
      </c>
      <c r="B85" s="90">
        <f>'RFM Summary'!B85</f>
        <v>41461</v>
      </c>
      <c r="C85" s="15">
        <f>'RFM Summary'!C85</f>
        <v>1</v>
      </c>
      <c r="D85" s="118">
        <f>'RFM Summary'!D85</f>
        <v>49.4</v>
      </c>
      <c r="E85" s="167">
        <f>'RFM Summary'!E85</f>
        <v>2</v>
      </c>
      <c r="F85" s="167">
        <f>'RFM Summary'!F85</f>
        <v>1</v>
      </c>
      <c r="G85" s="167">
        <f>'RFM Summary'!G85</f>
        <v>3</v>
      </c>
      <c r="H85" s="49">
        <v>0.18</v>
      </c>
      <c r="I85" s="89">
        <f t="shared" si="19"/>
        <v>49.4</v>
      </c>
      <c r="J85" s="89"/>
    </row>
    <row r="86" spans="1:10" x14ac:dyDescent="0.35">
      <c r="A86" s="15" t="str">
        <f>'RFM Summary'!A86</f>
        <v>10609000888331</v>
      </c>
      <c r="B86" s="90">
        <f>'RFM Summary'!B86</f>
        <v>41214</v>
      </c>
      <c r="C86" s="15">
        <f>'RFM Summary'!C86</f>
        <v>1</v>
      </c>
      <c r="D86" s="118">
        <f>'RFM Summary'!D86</f>
        <v>10.119999999999999</v>
      </c>
      <c r="E86" s="167">
        <f>'RFM Summary'!E86</f>
        <v>1</v>
      </c>
      <c r="F86" s="167">
        <f>'RFM Summary'!F86</f>
        <v>1</v>
      </c>
      <c r="G86" s="167">
        <f>'RFM Summary'!G86</f>
        <v>2</v>
      </c>
      <c r="H86" s="49">
        <v>0.08</v>
      </c>
      <c r="I86" s="89">
        <f t="shared" si="19"/>
        <v>10.119999999999999</v>
      </c>
      <c r="J86" s="89"/>
    </row>
    <row r="87" spans="1:10" x14ac:dyDescent="0.35">
      <c r="A87" s="15" t="str">
        <f>'RFM Summary'!A87</f>
        <v>10609000888666</v>
      </c>
      <c r="B87" s="90">
        <f>'RFM Summary'!B87</f>
        <v>41478</v>
      </c>
      <c r="C87" s="15">
        <f>'RFM Summary'!C87</f>
        <v>2</v>
      </c>
      <c r="D87" s="118">
        <f>'RFM Summary'!D87</f>
        <v>10.3</v>
      </c>
      <c r="E87" s="167">
        <f>'RFM Summary'!E87</f>
        <v>2</v>
      </c>
      <c r="F87" s="167">
        <f>'RFM Summary'!F87</f>
        <v>1</v>
      </c>
      <c r="G87" s="167">
        <f>'RFM Summary'!G87</f>
        <v>2</v>
      </c>
      <c r="H87" s="49">
        <v>0.46</v>
      </c>
      <c r="I87" s="89">
        <f t="shared" si="19"/>
        <v>20.6</v>
      </c>
      <c r="J87" s="89"/>
    </row>
    <row r="88" spans="1:10" x14ac:dyDescent="0.35">
      <c r="A88" s="15" t="str">
        <f>'RFM Summary'!A88</f>
        <v>10609000888732</v>
      </c>
      <c r="B88" s="90">
        <f>'RFM Summary'!B88</f>
        <v>41341</v>
      </c>
      <c r="C88" s="15">
        <f>'RFM Summary'!C88</f>
        <v>1</v>
      </c>
      <c r="D88" s="118">
        <f>'RFM Summary'!D88</f>
        <v>27.18</v>
      </c>
      <c r="E88" s="167">
        <f>'RFM Summary'!E88</f>
        <v>1</v>
      </c>
      <c r="F88" s="167">
        <f>'RFM Summary'!F88</f>
        <v>1</v>
      </c>
      <c r="G88" s="167">
        <f>'RFM Summary'!G88</f>
        <v>2</v>
      </c>
      <c r="H88" s="49">
        <v>0.17</v>
      </c>
      <c r="I88" s="89">
        <f t="shared" si="19"/>
        <v>27.18</v>
      </c>
      <c r="J88" s="89"/>
    </row>
    <row r="89" spans="1:10" x14ac:dyDescent="0.35">
      <c r="A89" s="15" t="str">
        <f>'RFM Summary'!A89</f>
        <v>10609000889103</v>
      </c>
      <c r="B89" s="90">
        <f>'RFM Summary'!B89</f>
        <v>41216</v>
      </c>
      <c r="C89" s="15">
        <f>'RFM Summary'!C89</f>
        <v>2</v>
      </c>
      <c r="D89" s="118">
        <f>'RFM Summary'!D89</f>
        <v>20.875</v>
      </c>
      <c r="E89" s="167">
        <f>'RFM Summary'!E89</f>
        <v>1</v>
      </c>
      <c r="F89" s="167">
        <f>'RFM Summary'!F89</f>
        <v>1</v>
      </c>
      <c r="G89" s="167">
        <f>'RFM Summary'!G89</f>
        <v>2</v>
      </c>
      <c r="H89" s="49">
        <v>0.73</v>
      </c>
      <c r="I89" s="89">
        <f t="shared" si="19"/>
        <v>41.75</v>
      </c>
      <c r="J89" s="89"/>
    </row>
    <row r="90" spans="1:10" x14ac:dyDescent="0.35">
      <c r="A90" s="15" t="str">
        <f>'RFM Summary'!A90</f>
        <v>10609000889475</v>
      </c>
      <c r="B90" s="90">
        <f>'RFM Summary'!B90</f>
        <v>41203</v>
      </c>
      <c r="C90" s="15">
        <f>'RFM Summary'!C90</f>
        <v>1</v>
      </c>
      <c r="D90" s="118">
        <f>'RFM Summary'!D90</f>
        <v>30.7</v>
      </c>
      <c r="E90" s="167">
        <f>'RFM Summary'!E90</f>
        <v>1</v>
      </c>
      <c r="F90" s="167">
        <f>'RFM Summary'!F90</f>
        <v>1</v>
      </c>
      <c r="G90" s="167">
        <f>'RFM Summary'!G90</f>
        <v>2</v>
      </c>
      <c r="H90" s="49">
        <v>0.76</v>
      </c>
      <c r="I90" s="89">
        <f t="shared" si="19"/>
        <v>30.7</v>
      </c>
      <c r="J90" s="89"/>
    </row>
    <row r="91" spans="1:10" x14ac:dyDescent="0.35">
      <c r="A91" s="15" t="str">
        <f>'RFM Summary'!A91</f>
        <v>10609000889576</v>
      </c>
      <c r="B91" s="90">
        <f>'RFM Summary'!B91</f>
        <v>41300</v>
      </c>
      <c r="C91" s="15">
        <f>'RFM Summary'!C91</f>
        <v>1</v>
      </c>
      <c r="D91" s="118">
        <f>'RFM Summary'!D91</f>
        <v>83.3</v>
      </c>
      <c r="E91" s="167">
        <f>'RFM Summary'!E91</f>
        <v>1</v>
      </c>
      <c r="F91" s="167">
        <f>'RFM Summary'!F91</f>
        <v>1</v>
      </c>
      <c r="G91" s="167">
        <f>'RFM Summary'!G91</f>
        <v>3</v>
      </c>
      <c r="H91" s="49">
        <v>0.77</v>
      </c>
      <c r="I91" s="89">
        <f t="shared" si="19"/>
        <v>83.3</v>
      </c>
      <c r="J91" s="89"/>
    </row>
    <row r="92" spans="1:10" x14ac:dyDescent="0.35">
      <c r="A92" s="15" t="str">
        <f>'RFM Summary'!A92</f>
        <v>10609000889661</v>
      </c>
      <c r="B92" s="90">
        <f>'RFM Summary'!B92</f>
        <v>41582</v>
      </c>
      <c r="C92" s="15">
        <f>'RFM Summary'!C92</f>
        <v>28</v>
      </c>
      <c r="D92" s="118">
        <f>'RFM Summary'!D92</f>
        <v>13.022500000000003</v>
      </c>
      <c r="E92" s="167">
        <f>'RFM Summary'!E92</f>
        <v>3</v>
      </c>
      <c r="F92" s="167">
        <f>'RFM Summary'!F92</f>
        <v>3</v>
      </c>
      <c r="G92" s="167">
        <f>'RFM Summary'!G92</f>
        <v>2</v>
      </c>
      <c r="H92" s="49">
        <v>0.74</v>
      </c>
      <c r="I92" s="89">
        <f t="shared" si="19"/>
        <v>364.63000000000005</v>
      </c>
      <c r="J92" s="89"/>
    </row>
    <row r="93" spans="1:10" x14ac:dyDescent="0.35">
      <c r="A93" s="15" t="str">
        <f>'RFM Summary'!A93</f>
        <v>10609000889858</v>
      </c>
      <c r="B93" s="90">
        <f>'RFM Summary'!B93</f>
        <v>41272</v>
      </c>
      <c r="C93" s="15">
        <f>'RFM Summary'!C93</f>
        <v>1</v>
      </c>
      <c r="D93" s="118">
        <f>'RFM Summary'!D93</f>
        <v>24.2</v>
      </c>
      <c r="E93" s="167">
        <f>'RFM Summary'!E93</f>
        <v>1</v>
      </c>
      <c r="F93" s="167">
        <f>'RFM Summary'!F93</f>
        <v>1</v>
      </c>
      <c r="G93" s="167">
        <f>'RFM Summary'!G93</f>
        <v>2</v>
      </c>
      <c r="H93" s="49">
        <v>0.82</v>
      </c>
      <c r="I93" s="89">
        <f t="shared" si="19"/>
        <v>24.2</v>
      </c>
      <c r="J93" s="89"/>
    </row>
    <row r="94" spans="1:10" x14ac:dyDescent="0.35">
      <c r="A94" s="15" t="str">
        <f>'RFM Summary'!A94</f>
        <v>10609000890093</v>
      </c>
      <c r="B94" s="90">
        <f>'RFM Summary'!B94</f>
        <v>41457</v>
      </c>
      <c r="C94" s="15">
        <f>'RFM Summary'!C94</f>
        <v>2</v>
      </c>
      <c r="D94" s="118">
        <f>'RFM Summary'!D94</f>
        <v>26.45</v>
      </c>
      <c r="E94" s="167">
        <f>'RFM Summary'!E94</f>
        <v>2</v>
      </c>
      <c r="F94" s="167">
        <f>'RFM Summary'!F94</f>
        <v>1</v>
      </c>
      <c r="G94" s="167">
        <f>'RFM Summary'!G94</f>
        <v>2</v>
      </c>
      <c r="H94" s="49">
        <v>0.15</v>
      </c>
      <c r="I94" s="89">
        <f t="shared" si="19"/>
        <v>52.9</v>
      </c>
      <c r="J94" s="89"/>
    </row>
    <row r="95" spans="1:10" x14ac:dyDescent="0.35">
      <c r="A95" s="15" t="str">
        <f>'RFM Summary'!A95</f>
        <v>10609000890181</v>
      </c>
      <c r="B95" s="90">
        <f>'RFM Summary'!B95</f>
        <v>41416</v>
      </c>
      <c r="C95" s="15">
        <f>'RFM Summary'!C95</f>
        <v>1</v>
      </c>
      <c r="D95" s="118">
        <f>'RFM Summary'!D95</f>
        <v>9.85</v>
      </c>
      <c r="E95" s="167">
        <f>'RFM Summary'!E95</f>
        <v>2</v>
      </c>
      <c r="F95" s="167">
        <f>'RFM Summary'!F95</f>
        <v>1</v>
      </c>
      <c r="G95" s="167">
        <f>'RFM Summary'!G95</f>
        <v>1</v>
      </c>
      <c r="H95" s="49">
        <v>0</v>
      </c>
      <c r="I95" s="89">
        <f t="shared" si="19"/>
        <v>9.85</v>
      </c>
      <c r="J95" s="89"/>
    </row>
    <row r="96" spans="1:10" x14ac:dyDescent="0.35">
      <c r="A96" s="15" t="str">
        <f>'RFM Summary'!A96</f>
        <v>10609000890242</v>
      </c>
      <c r="B96" s="90">
        <f>'RFM Summary'!B96</f>
        <v>41557</v>
      </c>
      <c r="C96" s="15">
        <f>'RFM Summary'!C96</f>
        <v>7</v>
      </c>
      <c r="D96" s="118">
        <f>'RFM Summary'!D96</f>
        <v>22.608571428571427</v>
      </c>
      <c r="E96" s="167">
        <f>'RFM Summary'!E96</f>
        <v>3</v>
      </c>
      <c r="F96" s="167">
        <f>'RFM Summary'!F96</f>
        <v>1</v>
      </c>
      <c r="G96" s="167">
        <f>'RFM Summary'!G96</f>
        <v>2</v>
      </c>
      <c r="H96" s="49">
        <v>0.68</v>
      </c>
      <c r="I96" s="89">
        <f t="shared" si="19"/>
        <v>158.26</v>
      </c>
      <c r="J96" s="89"/>
    </row>
    <row r="97" spans="1:10" x14ac:dyDescent="0.35">
      <c r="A97" s="15" t="str">
        <f>'RFM Summary'!A97</f>
        <v>10609000890474</v>
      </c>
      <c r="B97" s="90">
        <f>'RFM Summary'!B97</f>
        <v>41301</v>
      </c>
      <c r="C97" s="15">
        <f>'RFM Summary'!C97</f>
        <v>2</v>
      </c>
      <c r="D97" s="118">
        <f>'RFM Summary'!D97</f>
        <v>42.42</v>
      </c>
      <c r="E97" s="167">
        <f>'RFM Summary'!E97</f>
        <v>1</v>
      </c>
      <c r="F97" s="167">
        <f>'RFM Summary'!F97</f>
        <v>1</v>
      </c>
      <c r="G97" s="167">
        <f>'RFM Summary'!G97</f>
        <v>3</v>
      </c>
      <c r="H97" s="49">
        <v>0.31</v>
      </c>
      <c r="I97" s="89">
        <f t="shared" si="19"/>
        <v>84.84</v>
      </c>
      <c r="J97" s="89"/>
    </row>
    <row r="98" spans="1:10" x14ac:dyDescent="0.35">
      <c r="A98" s="15" t="str">
        <f>'RFM Summary'!A98</f>
        <v>10609000890620</v>
      </c>
      <c r="B98" s="90">
        <f>'RFM Summary'!B98</f>
        <v>41445</v>
      </c>
      <c r="C98" s="15">
        <f>'RFM Summary'!C98</f>
        <v>1</v>
      </c>
      <c r="D98" s="118">
        <f>'RFM Summary'!D98</f>
        <v>53.88</v>
      </c>
      <c r="E98" s="167">
        <f>'RFM Summary'!E98</f>
        <v>2</v>
      </c>
      <c r="F98" s="167">
        <f>'RFM Summary'!F98</f>
        <v>1</v>
      </c>
      <c r="G98" s="167">
        <f>'RFM Summary'!G98</f>
        <v>3</v>
      </c>
      <c r="H98" s="49">
        <v>0.55000000000000004</v>
      </c>
      <c r="I98" s="89">
        <f t="shared" si="19"/>
        <v>53.88</v>
      </c>
      <c r="J98" s="89"/>
    </row>
    <row r="99" spans="1:10" x14ac:dyDescent="0.35">
      <c r="A99" s="15" t="str">
        <f>'RFM Summary'!A99</f>
        <v>10609000890767</v>
      </c>
      <c r="B99" s="90">
        <f>'RFM Summary'!B99</f>
        <v>41576</v>
      </c>
      <c r="C99" s="15">
        <f>'RFM Summary'!C99</f>
        <v>96</v>
      </c>
      <c r="D99" s="118">
        <f>'RFM Summary'!D99</f>
        <v>41.193020833333343</v>
      </c>
      <c r="E99" s="167">
        <f>'RFM Summary'!E99</f>
        <v>3</v>
      </c>
      <c r="F99" s="167">
        <f>'RFM Summary'!F99</f>
        <v>3</v>
      </c>
      <c r="G99" s="167">
        <f>'RFM Summary'!G99</f>
        <v>3</v>
      </c>
      <c r="H99" s="49">
        <v>0.71</v>
      </c>
      <c r="I99" s="89">
        <f t="shared" si="19"/>
        <v>3954.5300000000007</v>
      </c>
      <c r="J99" s="89"/>
    </row>
    <row r="100" spans="1:10" x14ac:dyDescent="0.35">
      <c r="A100" s="15" t="str">
        <f>'RFM Summary'!A100</f>
        <v>10609000890819</v>
      </c>
      <c r="B100" s="90">
        <f>'RFM Summary'!B100</f>
        <v>41571</v>
      </c>
      <c r="C100" s="15">
        <f>'RFM Summary'!C100</f>
        <v>12</v>
      </c>
      <c r="D100" s="118">
        <f>'RFM Summary'!D100</f>
        <v>25.077500000000004</v>
      </c>
      <c r="E100" s="167">
        <f>'RFM Summary'!E100</f>
        <v>3</v>
      </c>
      <c r="F100" s="167">
        <f>'RFM Summary'!F100</f>
        <v>2</v>
      </c>
      <c r="G100" s="167">
        <f>'RFM Summary'!G100</f>
        <v>2</v>
      </c>
      <c r="H100" s="49">
        <v>0.56999999999999995</v>
      </c>
      <c r="I100" s="89">
        <f t="shared" si="19"/>
        <v>300.93000000000006</v>
      </c>
      <c r="J100" s="89"/>
    </row>
    <row r="101" spans="1:10" x14ac:dyDescent="0.35">
      <c r="A101" s="15" t="str">
        <f>'RFM Summary'!A101</f>
        <v>10609000891049</v>
      </c>
      <c r="B101" s="90">
        <f>'RFM Summary'!B101</f>
        <v>41563</v>
      </c>
      <c r="C101" s="15">
        <f>'RFM Summary'!C101</f>
        <v>11</v>
      </c>
      <c r="D101" s="118">
        <f>'RFM Summary'!D101</f>
        <v>36.68545454545454</v>
      </c>
      <c r="E101" s="167">
        <f>'RFM Summary'!E101</f>
        <v>3</v>
      </c>
      <c r="F101" s="167">
        <f>'RFM Summary'!F101</f>
        <v>2</v>
      </c>
      <c r="G101" s="167">
        <f>'RFM Summary'!G101</f>
        <v>2</v>
      </c>
      <c r="H101" s="49">
        <v>0.27</v>
      </c>
      <c r="I101" s="89">
        <f t="shared" si="19"/>
        <v>403.53999999999996</v>
      </c>
      <c r="J101" s="89"/>
    </row>
    <row r="102" spans="1:10" x14ac:dyDescent="0.35">
      <c r="A102" s="15" t="str">
        <f>'RFM Summary'!A102</f>
        <v>10609000891187</v>
      </c>
      <c r="B102" s="90">
        <f>'RFM Summary'!B102</f>
        <v>41543</v>
      </c>
      <c r="C102" s="15">
        <f>'RFM Summary'!C102</f>
        <v>9</v>
      </c>
      <c r="D102" s="118">
        <f>'RFM Summary'!D102</f>
        <v>11.615555555555554</v>
      </c>
      <c r="E102" s="167">
        <f>'RFM Summary'!E102</f>
        <v>3</v>
      </c>
      <c r="F102" s="167">
        <f>'RFM Summary'!F102</f>
        <v>1</v>
      </c>
      <c r="G102" s="167">
        <f>'RFM Summary'!G102</f>
        <v>2</v>
      </c>
      <c r="H102" s="49">
        <v>0.32</v>
      </c>
      <c r="I102" s="89">
        <f t="shared" si="19"/>
        <v>104.53999999999999</v>
      </c>
      <c r="J102" s="89"/>
    </row>
    <row r="103" spans="1:10" x14ac:dyDescent="0.35">
      <c r="A103" s="15" t="str">
        <f>'RFM Summary'!A103</f>
        <v>10609000891732</v>
      </c>
      <c r="B103" s="90">
        <f>'RFM Summary'!B103</f>
        <v>41541</v>
      </c>
      <c r="C103" s="15">
        <f>'RFM Summary'!C103</f>
        <v>21</v>
      </c>
      <c r="D103" s="118">
        <f>'RFM Summary'!D103</f>
        <v>11.092380952380955</v>
      </c>
      <c r="E103" s="167">
        <f>'RFM Summary'!E103</f>
        <v>3</v>
      </c>
      <c r="F103" s="167">
        <f>'RFM Summary'!F103</f>
        <v>3</v>
      </c>
      <c r="G103" s="167">
        <f>'RFM Summary'!G103</f>
        <v>2</v>
      </c>
      <c r="H103" s="49">
        <v>0.92</v>
      </c>
      <c r="I103" s="89">
        <f t="shared" si="19"/>
        <v>232.94000000000005</v>
      </c>
      <c r="J103" s="89"/>
    </row>
    <row r="104" spans="1:10" x14ac:dyDescent="0.35">
      <c r="A104" s="15" t="str">
        <f>'RFM Summary'!A104</f>
        <v>10609000891946</v>
      </c>
      <c r="B104" s="90">
        <f>'RFM Summary'!B104</f>
        <v>41530</v>
      </c>
      <c r="C104" s="15">
        <f>'RFM Summary'!C104</f>
        <v>11</v>
      </c>
      <c r="D104" s="118">
        <f>'RFM Summary'!D104</f>
        <v>37.522727272727266</v>
      </c>
      <c r="E104" s="167">
        <f>'RFM Summary'!E104</f>
        <v>3</v>
      </c>
      <c r="F104" s="167">
        <f>'RFM Summary'!F104</f>
        <v>2</v>
      </c>
      <c r="G104" s="167">
        <f>'RFM Summary'!G104</f>
        <v>2</v>
      </c>
      <c r="H104" s="49">
        <v>0.57999999999999996</v>
      </c>
      <c r="I104" s="89">
        <f t="shared" si="19"/>
        <v>412.74999999999994</v>
      </c>
      <c r="J104" s="89"/>
    </row>
    <row r="105" spans="1:10" x14ac:dyDescent="0.35">
      <c r="A105" s="15" t="str">
        <f>'RFM Summary'!A105</f>
        <v>10609000892049</v>
      </c>
      <c r="B105" s="90">
        <f>'RFM Summary'!B105</f>
        <v>41521</v>
      </c>
      <c r="C105" s="15">
        <f>'RFM Summary'!C105</f>
        <v>6</v>
      </c>
      <c r="D105" s="118">
        <f>'RFM Summary'!D105</f>
        <v>14.523333333333332</v>
      </c>
      <c r="E105" s="167">
        <f>'RFM Summary'!E105</f>
        <v>3</v>
      </c>
      <c r="F105" s="167">
        <f>'RFM Summary'!F105</f>
        <v>1</v>
      </c>
      <c r="G105" s="167">
        <f>'RFM Summary'!G105</f>
        <v>2</v>
      </c>
      <c r="H105" s="49">
        <v>0.96</v>
      </c>
      <c r="I105" s="89">
        <f t="shared" si="19"/>
        <v>87.139999999999986</v>
      </c>
      <c r="J105" s="89"/>
    </row>
    <row r="106" spans="1:10" x14ac:dyDescent="0.35">
      <c r="A106" s="15" t="str">
        <f>'RFM Summary'!A106</f>
        <v>10609000892112</v>
      </c>
      <c r="B106" s="90">
        <f>'RFM Summary'!B106</f>
        <v>41467</v>
      </c>
      <c r="C106" s="15">
        <f>'RFM Summary'!C106</f>
        <v>6</v>
      </c>
      <c r="D106" s="118">
        <f>'RFM Summary'!D106</f>
        <v>41.94166666666667</v>
      </c>
      <c r="E106" s="167">
        <f>'RFM Summary'!E106</f>
        <v>2</v>
      </c>
      <c r="F106" s="167">
        <f>'RFM Summary'!F106</f>
        <v>1</v>
      </c>
      <c r="G106" s="167">
        <f>'RFM Summary'!G106</f>
        <v>3</v>
      </c>
      <c r="H106" s="49">
        <v>0.04</v>
      </c>
      <c r="I106" s="89">
        <f t="shared" si="19"/>
        <v>251.65000000000003</v>
      </c>
      <c r="J106" s="89"/>
    </row>
    <row r="107" spans="1:10" x14ac:dyDescent="0.35">
      <c r="A107" s="15" t="str">
        <f>'RFM Summary'!A107</f>
        <v>10609000892201</v>
      </c>
      <c r="B107" s="90">
        <f>'RFM Summary'!B107</f>
        <v>41432</v>
      </c>
      <c r="C107" s="15">
        <f>'RFM Summary'!C107</f>
        <v>11</v>
      </c>
      <c r="D107" s="118">
        <f>'RFM Summary'!D107</f>
        <v>35.568181818181813</v>
      </c>
      <c r="E107" s="167">
        <f>'RFM Summary'!E107</f>
        <v>2</v>
      </c>
      <c r="F107" s="167">
        <f>'RFM Summary'!F107</f>
        <v>2</v>
      </c>
      <c r="G107" s="167">
        <f>'RFM Summary'!G107</f>
        <v>2</v>
      </c>
      <c r="H107" s="49">
        <v>0.56000000000000005</v>
      </c>
      <c r="I107" s="89">
        <f t="shared" si="19"/>
        <v>391.24999999999994</v>
      </c>
      <c r="J107" s="89"/>
    </row>
    <row r="108" spans="1:10" x14ac:dyDescent="0.35">
      <c r="A108" s="15" t="str">
        <f>'RFM Summary'!A108</f>
        <v>10609000900510</v>
      </c>
      <c r="B108" s="90">
        <f>'RFM Summary'!B108</f>
        <v>41381</v>
      </c>
      <c r="C108" s="15">
        <f>'RFM Summary'!C108</f>
        <v>2</v>
      </c>
      <c r="D108" s="118">
        <f>'RFM Summary'!D108</f>
        <v>13</v>
      </c>
      <c r="E108" s="167">
        <f>'RFM Summary'!E108</f>
        <v>1</v>
      </c>
      <c r="F108" s="167">
        <f>'RFM Summary'!F108</f>
        <v>1</v>
      </c>
      <c r="G108" s="167">
        <f>'RFM Summary'!G108</f>
        <v>2</v>
      </c>
      <c r="H108" s="49">
        <v>0.13</v>
      </c>
      <c r="I108" s="89">
        <f t="shared" si="19"/>
        <v>26</v>
      </c>
      <c r="J108" s="89"/>
    </row>
    <row r="109" spans="1:10" x14ac:dyDescent="0.35">
      <c r="A109" s="15" t="str">
        <f>'RFM Summary'!A109</f>
        <v>10609000901471</v>
      </c>
      <c r="B109" s="90">
        <f>'RFM Summary'!B109</f>
        <v>41574</v>
      </c>
      <c r="C109" s="15">
        <f>'RFM Summary'!C109</f>
        <v>6</v>
      </c>
      <c r="D109" s="118">
        <f>'RFM Summary'!D109</f>
        <v>24.366666666666671</v>
      </c>
      <c r="E109" s="167">
        <f>'RFM Summary'!E109</f>
        <v>3</v>
      </c>
      <c r="F109" s="167">
        <f>'RFM Summary'!F109</f>
        <v>1</v>
      </c>
      <c r="G109" s="167">
        <f>'RFM Summary'!G109</f>
        <v>2</v>
      </c>
      <c r="H109" s="49">
        <v>0.17</v>
      </c>
      <c r="I109" s="89">
        <f t="shared" si="19"/>
        <v>146.20000000000002</v>
      </c>
      <c r="J109" s="89"/>
    </row>
    <row r="110" spans="1:10" x14ac:dyDescent="0.35">
      <c r="A110" s="15" t="str">
        <f>'RFM Summary'!A110</f>
        <v>10609000901537</v>
      </c>
      <c r="B110" s="90">
        <f>'RFM Summary'!B110</f>
        <v>41336</v>
      </c>
      <c r="C110" s="15">
        <f>'RFM Summary'!C110</f>
        <v>5</v>
      </c>
      <c r="D110" s="118">
        <f>'RFM Summary'!D110</f>
        <v>25.48</v>
      </c>
      <c r="E110" s="167">
        <f>'RFM Summary'!E110</f>
        <v>1</v>
      </c>
      <c r="F110" s="167">
        <f>'RFM Summary'!F110</f>
        <v>1</v>
      </c>
      <c r="G110" s="167">
        <f>'RFM Summary'!G110</f>
        <v>2</v>
      </c>
      <c r="H110" s="49">
        <v>0.24</v>
      </c>
      <c r="I110" s="89">
        <f t="shared" si="19"/>
        <v>127.4</v>
      </c>
      <c r="J110" s="89"/>
    </row>
    <row r="111" spans="1:10" x14ac:dyDescent="0.35">
      <c r="A111" s="15" t="str">
        <f>'RFM Summary'!A111</f>
        <v>10609000901698</v>
      </c>
      <c r="B111" s="90">
        <f>'RFM Summary'!B111</f>
        <v>41216</v>
      </c>
      <c r="C111" s="15">
        <f>'RFM Summary'!C111</f>
        <v>2</v>
      </c>
      <c r="D111" s="118">
        <f>'RFM Summary'!D111</f>
        <v>7.9799999999999995</v>
      </c>
      <c r="E111" s="167">
        <f>'RFM Summary'!E111</f>
        <v>1</v>
      </c>
      <c r="F111" s="167">
        <f>'RFM Summary'!F111</f>
        <v>1</v>
      </c>
      <c r="G111" s="167">
        <f>'RFM Summary'!G111</f>
        <v>1</v>
      </c>
      <c r="H111" s="49">
        <v>0.16</v>
      </c>
      <c r="I111" s="89">
        <f t="shared" si="19"/>
        <v>15.959999999999999</v>
      </c>
      <c r="J111" s="89"/>
    </row>
    <row r="112" spans="1:10" x14ac:dyDescent="0.35">
      <c r="A112" s="15" t="str">
        <f>'RFM Summary'!A112</f>
        <v>10609000902390</v>
      </c>
      <c r="B112" s="90">
        <f>'RFM Summary'!B112</f>
        <v>41410</v>
      </c>
      <c r="C112" s="15">
        <f>'RFM Summary'!C112</f>
        <v>7</v>
      </c>
      <c r="D112" s="118">
        <f>'RFM Summary'!D112</f>
        <v>11.151428571428571</v>
      </c>
      <c r="E112" s="167">
        <f>'RFM Summary'!E112</f>
        <v>2</v>
      </c>
      <c r="F112" s="167">
        <f>'RFM Summary'!F112</f>
        <v>1</v>
      </c>
      <c r="G112" s="167">
        <f>'RFM Summary'!G112</f>
        <v>2</v>
      </c>
      <c r="H112" s="49">
        <v>0.12</v>
      </c>
      <c r="I112" s="89">
        <f t="shared" si="19"/>
        <v>78.06</v>
      </c>
      <c r="J112" s="89"/>
    </row>
    <row r="113" spans="1:10" x14ac:dyDescent="0.35">
      <c r="A113" s="15" t="str">
        <f>'RFM Summary'!A113</f>
        <v>10609000902949</v>
      </c>
      <c r="B113" s="90">
        <f>'RFM Summary'!B113</f>
        <v>41475</v>
      </c>
      <c r="C113" s="15">
        <f>'RFM Summary'!C113</f>
        <v>7</v>
      </c>
      <c r="D113" s="118">
        <f>'RFM Summary'!D113</f>
        <v>36.857142857142854</v>
      </c>
      <c r="E113" s="167">
        <f>'RFM Summary'!E113</f>
        <v>2</v>
      </c>
      <c r="F113" s="167">
        <f>'RFM Summary'!F113</f>
        <v>1</v>
      </c>
      <c r="G113" s="167">
        <f>'RFM Summary'!G113</f>
        <v>2</v>
      </c>
      <c r="H113" s="49">
        <v>0.13</v>
      </c>
      <c r="I113" s="89">
        <f t="shared" si="19"/>
        <v>258</v>
      </c>
      <c r="J113" s="89"/>
    </row>
    <row r="114" spans="1:10" x14ac:dyDescent="0.35">
      <c r="A114" s="15" t="str">
        <f>'RFM Summary'!A114</f>
        <v>10609000903061</v>
      </c>
      <c r="B114" s="90">
        <f>'RFM Summary'!B114</f>
        <v>41408</v>
      </c>
      <c r="C114" s="15">
        <f>'RFM Summary'!C114</f>
        <v>20</v>
      </c>
      <c r="D114" s="118">
        <f>'RFM Summary'!D114</f>
        <v>16.780999999999999</v>
      </c>
      <c r="E114" s="167">
        <f>'RFM Summary'!E114</f>
        <v>2</v>
      </c>
      <c r="F114" s="167">
        <f>'RFM Summary'!F114</f>
        <v>3</v>
      </c>
      <c r="G114" s="167">
        <f>'RFM Summary'!G114</f>
        <v>2</v>
      </c>
      <c r="H114" s="49">
        <v>0.05</v>
      </c>
      <c r="I114" s="89">
        <f t="shared" si="19"/>
        <v>335.62</v>
      </c>
      <c r="J114" s="89"/>
    </row>
    <row r="115" spans="1:10" x14ac:dyDescent="0.35">
      <c r="A115" s="15" t="str">
        <f>'RFM Summary'!A115</f>
        <v>10609000903252</v>
      </c>
      <c r="B115" s="90">
        <f>'RFM Summary'!B115</f>
        <v>41381</v>
      </c>
      <c r="C115" s="15">
        <f>'RFM Summary'!C115</f>
        <v>43</v>
      </c>
      <c r="D115" s="118">
        <f>'RFM Summary'!D115</f>
        <v>12.334186046511627</v>
      </c>
      <c r="E115" s="167">
        <f>'RFM Summary'!E115</f>
        <v>1</v>
      </c>
      <c r="F115" s="167">
        <f>'RFM Summary'!F115</f>
        <v>3</v>
      </c>
      <c r="G115" s="167">
        <f>'RFM Summary'!G115</f>
        <v>2</v>
      </c>
      <c r="H115" s="49">
        <v>0.43</v>
      </c>
      <c r="I115" s="89">
        <f t="shared" si="19"/>
        <v>530.37</v>
      </c>
      <c r="J115" s="89"/>
    </row>
    <row r="116" spans="1:10" x14ac:dyDescent="0.35">
      <c r="A116" s="15" t="str">
        <f>'RFM Summary'!A116</f>
        <v>10609000904057</v>
      </c>
      <c r="B116" s="90">
        <f>'RFM Summary'!B116</f>
        <v>41458</v>
      </c>
      <c r="C116" s="15">
        <f>'RFM Summary'!C116</f>
        <v>5</v>
      </c>
      <c r="D116" s="118">
        <f>'RFM Summary'!D116</f>
        <v>32.15</v>
      </c>
      <c r="E116" s="167">
        <f>'RFM Summary'!E116</f>
        <v>2</v>
      </c>
      <c r="F116" s="167">
        <f>'RFM Summary'!F116</f>
        <v>1</v>
      </c>
      <c r="G116" s="167">
        <f>'RFM Summary'!G116</f>
        <v>2</v>
      </c>
      <c r="H116" s="49">
        <v>0.13</v>
      </c>
      <c r="I116" s="89">
        <f t="shared" si="19"/>
        <v>160.75</v>
      </c>
      <c r="J116" s="89"/>
    </row>
    <row r="117" spans="1:10" x14ac:dyDescent="0.35">
      <c r="A117" s="15" t="str">
        <f>'RFM Summary'!A117</f>
        <v>10609000905868</v>
      </c>
      <c r="B117" s="90">
        <f>'RFM Summary'!B117</f>
        <v>41467</v>
      </c>
      <c r="C117" s="15">
        <f>'RFM Summary'!C117</f>
        <v>1</v>
      </c>
      <c r="D117" s="118">
        <f>'RFM Summary'!D117</f>
        <v>25.56</v>
      </c>
      <c r="E117" s="167">
        <f>'RFM Summary'!E117</f>
        <v>2</v>
      </c>
      <c r="F117" s="167">
        <f>'RFM Summary'!F117</f>
        <v>1</v>
      </c>
      <c r="G117" s="167">
        <f>'RFM Summary'!G117</f>
        <v>2</v>
      </c>
      <c r="H117" s="49">
        <v>0.19</v>
      </c>
      <c r="I117" s="89">
        <f t="shared" si="19"/>
        <v>25.56</v>
      </c>
      <c r="J117" s="89"/>
    </row>
    <row r="118" spans="1:10" x14ac:dyDescent="0.35">
      <c r="A118" s="15" t="str">
        <f>'RFM Summary'!A118</f>
        <v>10609000906357</v>
      </c>
      <c r="B118" s="90">
        <f>'RFM Summary'!B118</f>
        <v>41515</v>
      </c>
      <c r="C118" s="15">
        <f>'RFM Summary'!C118</f>
        <v>9</v>
      </c>
      <c r="D118" s="118">
        <f>'RFM Summary'!D118</f>
        <v>11.574444444444445</v>
      </c>
      <c r="E118" s="167">
        <f>'RFM Summary'!E118</f>
        <v>2</v>
      </c>
      <c r="F118" s="167">
        <f>'RFM Summary'!F118</f>
        <v>1</v>
      </c>
      <c r="G118" s="167">
        <f>'RFM Summary'!G118</f>
        <v>2</v>
      </c>
      <c r="H118" s="49">
        <v>0.74</v>
      </c>
      <c r="I118" s="89">
        <f t="shared" si="19"/>
        <v>104.17000000000002</v>
      </c>
      <c r="J118" s="89"/>
    </row>
    <row r="119" spans="1:10" x14ac:dyDescent="0.35">
      <c r="A119" s="15" t="str">
        <f>'RFM Summary'!A119</f>
        <v>10609000906445</v>
      </c>
      <c r="B119" s="90">
        <f>'RFM Summary'!B119</f>
        <v>41290</v>
      </c>
      <c r="C119" s="15">
        <f>'RFM Summary'!C119</f>
        <v>21</v>
      </c>
      <c r="D119" s="118">
        <f>'RFM Summary'!D119</f>
        <v>17.794285714285714</v>
      </c>
      <c r="E119" s="167">
        <f>'RFM Summary'!E119</f>
        <v>1</v>
      </c>
      <c r="F119" s="167">
        <f>'RFM Summary'!F119</f>
        <v>3</v>
      </c>
      <c r="G119" s="167">
        <f>'RFM Summary'!G119</f>
        <v>2</v>
      </c>
      <c r="H119" s="49">
        <v>0.43</v>
      </c>
      <c r="I119" s="89">
        <f t="shared" si="19"/>
        <v>373.68</v>
      </c>
      <c r="J119" s="89"/>
    </row>
    <row r="120" spans="1:10" x14ac:dyDescent="0.35">
      <c r="A120" s="15" t="str">
        <f>'RFM Summary'!A120</f>
        <v>10609000906753</v>
      </c>
      <c r="B120" s="90">
        <f>'RFM Summary'!B120</f>
        <v>41579</v>
      </c>
      <c r="C120" s="15">
        <f>'RFM Summary'!C120</f>
        <v>28</v>
      </c>
      <c r="D120" s="118">
        <f>'RFM Summary'!D120</f>
        <v>10.72892857142857</v>
      </c>
      <c r="E120" s="167">
        <f>'RFM Summary'!E120</f>
        <v>3</v>
      </c>
      <c r="F120" s="167">
        <f>'RFM Summary'!F120</f>
        <v>3</v>
      </c>
      <c r="G120" s="167">
        <f>'RFM Summary'!G120</f>
        <v>2</v>
      </c>
      <c r="H120" s="49">
        <v>0.14000000000000001</v>
      </c>
      <c r="I120" s="89">
        <f t="shared" si="19"/>
        <v>300.40999999999997</v>
      </c>
      <c r="J120" s="89"/>
    </row>
    <row r="121" spans="1:10" x14ac:dyDescent="0.35">
      <c r="A121" s="15" t="str">
        <f>'RFM Summary'!A121</f>
        <v>10609000907144</v>
      </c>
      <c r="B121" s="90">
        <f>'RFM Summary'!B121</f>
        <v>41365</v>
      </c>
      <c r="C121" s="15">
        <f>'RFM Summary'!C121</f>
        <v>1</v>
      </c>
      <c r="D121" s="118">
        <f>'RFM Summary'!D121</f>
        <v>26.5</v>
      </c>
      <c r="E121" s="167">
        <f>'RFM Summary'!E121</f>
        <v>1</v>
      </c>
      <c r="F121" s="167">
        <f>'RFM Summary'!F121</f>
        <v>1</v>
      </c>
      <c r="G121" s="167">
        <f>'RFM Summary'!G121</f>
        <v>2</v>
      </c>
      <c r="H121" s="49">
        <v>0.93</v>
      </c>
      <c r="I121" s="89">
        <f t="shared" si="19"/>
        <v>26.5</v>
      </c>
      <c r="J121" s="89"/>
    </row>
    <row r="122" spans="1:10" x14ac:dyDescent="0.35">
      <c r="A122" s="15" t="str">
        <f>'RFM Summary'!A122</f>
        <v>10609000907420</v>
      </c>
      <c r="B122" s="90">
        <f>'RFM Summary'!B122</f>
        <v>41552</v>
      </c>
      <c r="C122" s="15">
        <f>'RFM Summary'!C122</f>
        <v>3</v>
      </c>
      <c r="D122" s="118">
        <f>'RFM Summary'!D122</f>
        <v>36.42</v>
      </c>
      <c r="E122" s="167">
        <f>'RFM Summary'!E122</f>
        <v>3</v>
      </c>
      <c r="F122" s="167">
        <f>'RFM Summary'!F122</f>
        <v>1</v>
      </c>
      <c r="G122" s="167">
        <f>'RFM Summary'!G122</f>
        <v>2</v>
      </c>
      <c r="H122" s="49">
        <v>0.51</v>
      </c>
      <c r="I122" s="89">
        <f t="shared" si="19"/>
        <v>109.26</v>
      </c>
      <c r="J122" s="89"/>
    </row>
    <row r="123" spans="1:10" x14ac:dyDescent="0.35">
      <c r="A123" s="15" t="str">
        <f>'RFM Summary'!A123</f>
        <v>10609000908132</v>
      </c>
      <c r="B123" s="90">
        <f>'RFM Summary'!B123</f>
        <v>41189</v>
      </c>
      <c r="C123" s="15">
        <f>'RFM Summary'!C123</f>
        <v>3</v>
      </c>
      <c r="D123" s="118">
        <f>'RFM Summary'!D123</f>
        <v>19.456666666666667</v>
      </c>
      <c r="E123" s="167">
        <f>'RFM Summary'!E123</f>
        <v>1</v>
      </c>
      <c r="F123" s="167">
        <f>'RFM Summary'!F123</f>
        <v>1</v>
      </c>
      <c r="G123" s="167">
        <f>'RFM Summary'!G123</f>
        <v>2</v>
      </c>
      <c r="H123" s="49">
        <v>0.62</v>
      </c>
      <c r="I123" s="89">
        <f t="shared" si="19"/>
        <v>58.370000000000005</v>
      </c>
      <c r="J123" s="89"/>
    </row>
    <row r="124" spans="1:10" x14ac:dyDescent="0.35">
      <c r="A124" s="15" t="str">
        <f>'RFM Summary'!A124</f>
        <v>10609000908416</v>
      </c>
      <c r="B124" s="90">
        <f>'RFM Summary'!B124</f>
        <v>41568</v>
      </c>
      <c r="C124" s="15">
        <f>'RFM Summary'!C124</f>
        <v>8</v>
      </c>
      <c r="D124" s="118">
        <f>'RFM Summary'!D124</f>
        <v>25.922499999999999</v>
      </c>
      <c r="E124" s="167">
        <f>'RFM Summary'!E124</f>
        <v>3</v>
      </c>
      <c r="F124" s="167">
        <f>'RFM Summary'!F124</f>
        <v>1</v>
      </c>
      <c r="G124" s="167">
        <f>'RFM Summary'!G124</f>
        <v>2</v>
      </c>
      <c r="H124" s="49">
        <v>0.36</v>
      </c>
      <c r="I124" s="89">
        <f t="shared" si="19"/>
        <v>207.38</v>
      </c>
      <c r="J124" s="89"/>
    </row>
    <row r="125" spans="1:10" x14ac:dyDescent="0.35">
      <c r="A125" s="15" t="str">
        <f>'RFM Summary'!A125</f>
        <v>10609000909711</v>
      </c>
      <c r="B125" s="90">
        <f>'RFM Summary'!B125</f>
        <v>41561</v>
      </c>
      <c r="C125" s="15">
        <f>'RFM Summary'!C125</f>
        <v>13</v>
      </c>
      <c r="D125" s="118">
        <f>'RFM Summary'!D125</f>
        <v>34.320000000000007</v>
      </c>
      <c r="E125" s="167">
        <f>'RFM Summary'!E125</f>
        <v>3</v>
      </c>
      <c r="F125" s="167">
        <f>'RFM Summary'!F125</f>
        <v>2</v>
      </c>
      <c r="G125" s="167">
        <f>'RFM Summary'!G125</f>
        <v>2</v>
      </c>
      <c r="H125" s="49">
        <v>7.0000000000000007E-2</v>
      </c>
      <c r="I125" s="89">
        <f t="shared" si="19"/>
        <v>446.16000000000008</v>
      </c>
      <c r="J125" s="89"/>
    </row>
    <row r="126" spans="1:10" x14ac:dyDescent="0.35">
      <c r="A126" s="15" t="str">
        <f>'RFM Summary'!A126</f>
        <v>10609000910029</v>
      </c>
      <c r="B126" s="90">
        <f>'RFM Summary'!B126</f>
        <v>41327</v>
      </c>
      <c r="C126" s="15">
        <f>'RFM Summary'!C126</f>
        <v>15</v>
      </c>
      <c r="D126" s="118">
        <f>'RFM Summary'!D126</f>
        <v>35.786666666666662</v>
      </c>
      <c r="E126" s="167">
        <f>'RFM Summary'!E126</f>
        <v>1</v>
      </c>
      <c r="F126" s="167">
        <f>'RFM Summary'!F126</f>
        <v>2</v>
      </c>
      <c r="G126" s="167">
        <f>'RFM Summary'!G126</f>
        <v>2</v>
      </c>
      <c r="H126" s="49">
        <v>0.97</v>
      </c>
      <c r="I126" s="89">
        <f t="shared" si="19"/>
        <v>536.79999999999995</v>
      </c>
      <c r="J126" s="89"/>
    </row>
    <row r="127" spans="1:10" x14ac:dyDescent="0.35">
      <c r="A127" s="15" t="str">
        <f>'RFM Summary'!A127</f>
        <v>10609000910343</v>
      </c>
      <c r="B127" s="90">
        <f>'RFM Summary'!B127</f>
        <v>41458</v>
      </c>
      <c r="C127" s="15">
        <f>'RFM Summary'!C127</f>
        <v>6</v>
      </c>
      <c r="D127" s="118">
        <f>'RFM Summary'!D127</f>
        <v>16.216666666666665</v>
      </c>
      <c r="E127" s="167">
        <f>'RFM Summary'!E127</f>
        <v>2</v>
      </c>
      <c r="F127" s="167">
        <f>'RFM Summary'!F127</f>
        <v>1</v>
      </c>
      <c r="G127" s="167">
        <f>'RFM Summary'!G127</f>
        <v>2</v>
      </c>
      <c r="H127" s="49">
        <v>0.61</v>
      </c>
      <c r="I127" s="89">
        <f t="shared" si="19"/>
        <v>97.299999999999983</v>
      </c>
      <c r="J127" s="89"/>
    </row>
    <row r="128" spans="1:10" x14ac:dyDescent="0.35">
      <c r="A128" s="15" t="str">
        <f>'RFM Summary'!A128</f>
        <v>10609000910684</v>
      </c>
      <c r="B128" s="90">
        <f>'RFM Summary'!B128</f>
        <v>41305</v>
      </c>
      <c r="C128" s="15">
        <f>'RFM Summary'!C128</f>
        <v>1</v>
      </c>
      <c r="D128" s="118">
        <f>'RFM Summary'!D128</f>
        <v>6</v>
      </c>
      <c r="E128" s="167">
        <f>'RFM Summary'!E128</f>
        <v>1</v>
      </c>
      <c r="F128" s="167">
        <f>'RFM Summary'!F128</f>
        <v>1</v>
      </c>
      <c r="G128" s="167">
        <f>'RFM Summary'!G128</f>
        <v>1</v>
      </c>
      <c r="H128" s="49">
        <v>0.13</v>
      </c>
      <c r="I128" s="89">
        <f t="shared" si="19"/>
        <v>6</v>
      </c>
      <c r="J128" s="89"/>
    </row>
    <row r="129" spans="1:10" x14ac:dyDescent="0.35">
      <c r="A129" s="15" t="str">
        <f>'RFM Summary'!A129</f>
        <v>10609000910718</v>
      </c>
      <c r="B129" s="90">
        <f>'RFM Summary'!B129</f>
        <v>41523</v>
      </c>
      <c r="C129" s="15">
        <f>'RFM Summary'!C129</f>
        <v>7</v>
      </c>
      <c r="D129" s="118">
        <f>'RFM Summary'!D129</f>
        <v>9.3028571428571443</v>
      </c>
      <c r="E129" s="167">
        <f>'RFM Summary'!E129</f>
        <v>3</v>
      </c>
      <c r="F129" s="167">
        <f>'RFM Summary'!F129</f>
        <v>1</v>
      </c>
      <c r="G129" s="167">
        <f>'RFM Summary'!G129</f>
        <v>1</v>
      </c>
      <c r="H129" s="49">
        <v>0.57999999999999996</v>
      </c>
      <c r="I129" s="89">
        <f t="shared" si="19"/>
        <v>65.12</v>
      </c>
      <c r="J129" s="89"/>
    </row>
    <row r="130" spans="1:10" x14ac:dyDescent="0.35">
      <c r="A130" s="15" t="str">
        <f>'RFM Summary'!A130</f>
        <v>10609000911289</v>
      </c>
      <c r="B130" s="90">
        <f>'RFM Summary'!B130</f>
        <v>41555</v>
      </c>
      <c r="C130" s="15">
        <f>'RFM Summary'!C130</f>
        <v>16</v>
      </c>
      <c r="D130" s="118">
        <f>'RFM Summary'!D130</f>
        <v>30.050624999999993</v>
      </c>
      <c r="E130" s="167">
        <f>'RFM Summary'!E130</f>
        <v>3</v>
      </c>
      <c r="F130" s="167">
        <f>'RFM Summary'!F130</f>
        <v>2</v>
      </c>
      <c r="G130" s="167">
        <f>'RFM Summary'!G130</f>
        <v>2</v>
      </c>
      <c r="H130" s="49">
        <v>0.49</v>
      </c>
      <c r="I130" s="89">
        <f t="shared" si="19"/>
        <v>480.80999999999989</v>
      </c>
      <c r="J130" s="89"/>
    </row>
    <row r="131" spans="1:10" x14ac:dyDescent="0.35">
      <c r="A131" s="15" t="str">
        <f>'RFM Summary'!A131</f>
        <v>10609000911765</v>
      </c>
      <c r="B131" s="90">
        <f>'RFM Summary'!B131</f>
        <v>41197</v>
      </c>
      <c r="C131" s="15">
        <f>'RFM Summary'!C131</f>
        <v>2</v>
      </c>
      <c r="D131" s="118">
        <f>'RFM Summary'!D131</f>
        <v>19.774999999999999</v>
      </c>
      <c r="E131" s="167">
        <f>'RFM Summary'!E131</f>
        <v>1</v>
      </c>
      <c r="F131" s="167">
        <f>'RFM Summary'!F131</f>
        <v>1</v>
      </c>
      <c r="G131" s="167">
        <f>'RFM Summary'!G131</f>
        <v>2</v>
      </c>
      <c r="H131" s="49">
        <v>0.86</v>
      </c>
      <c r="I131" s="89">
        <f t="shared" ref="I131:I194" si="20">D131*C131</f>
        <v>39.549999999999997</v>
      </c>
      <c r="J131" s="89"/>
    </row>
    <row r="132" spans="1:10" x14ac:dyDescent="0.35">
      <c r="A132" s="15" t="str">
        <f>'RFM Summary'!A132</f>
        <v>10609000912345</v>
      </c>
      <c r="B132" s="90">
        <f>'RFM Summary'!B132</f>
        <v>41253</v>
      </c>
      <c r="C132" s="15">
        <f>'RFM Summary'!C132</f>
        <v>1</v>
      </c>
      <c r="D132" s="118">
        <f>'RFM Summary'!D132</f>
        <v>0</v>
      </c>
      <c r="E132" s="167">
        <f>'RFM Summary'!E132</f>
        <v>1</v>
      </c>
      <c r="F132" s="167">
        <f>'RFM Summary'!F132</f>
        <v>1</v>
      </c>
      <c r="G132" s="167">
        <f>'RFM Summary'!G132</f>
        <v>1</v>
      </c>
      <c r="H132" s="49">
        <v>0.36</v>
      </c>
      <c r="I132" s="89">
        <f t="shared" si="20"/>
        <v>0</v>
      </c>
      <c r="J132" s="89"/>
    </row>
    <row r="133" spans="1:10" x14ac:dyDescent="0.35">
      <c r="A133" s="15" t="str">
        <f>'RFM Summary'!A133</f>
        <v>10609000912411</v>
      </c>
      <c r="B133" s="90">
        <f>'RFM Summary'!B133</f>
        <v>41552</v>
      </c>
      <c r="C133" s="15">
        <f>'RFM Summary'!C133</f>
        <v>54</v>
      </c>
      <c r="D133" s="118">
        <f>'RFM Summary'!D133</f>
        <v>26.327037037037051</v>
      </c>
      <c r="E133" s="167">
        <f>'RFM Summary'!E133</f>
        <v>3</v>
      </c>
      <c r="F133" s="167">
        <f>'RFM Summary'!F133</f>
        <v>3</v>
      </c>
      <c r="G133" s="167">
        <f>'RFM Summary'!G133</f>
        <v>2</v>
      </c>
      <c r="H133" s="49">
        <v>0.42</v>
      </c>
      <c r="I133" s="89">
        <f t="shared" si="20"/>
        <v>1421.6600000000008</v>
      </c>
      <c r="J133" s="89"/>
    </row>
    <row r="134" spans="1:10" x14ac:dyDescent="0.35">
      <c r="A134" s="15" t="str">
        <f>'RFM Summary'!A134</f>
        <v>10609000912832</v>
      </c>
      <c r="B134" s="90">
        <f>'RFM Summary'!B134</f>
        <v>41272</v>
      </c>
      <c r="C134" s="15">
        <f>'RFM Summary'!C134</f>
        <v>1</v>
      </c>
      <c r="D134" s="118">
        <f>'RFM Summary'!D134</f>
        <v>28</v>
      </c>
      <c r="E134" s="167">
        <f>'RFM Summary'!E134</f>
        <v>1</v>
      </c>
      <c r="F134" s="167">
        <f>'RFM Summary'!F134</f>
        <v>1</v>
      </c>
      <c r="G134" s="167">
        <f>'RFM Summary'!G134</f>
        <v>2</v>
      </c>
      <c r="H134" s="49">
        <v>0.13</v>
      </c>
      <c r="I134" s="89">
        <f t="shared" si="20"/>
        <v>28</v>
      </c>
      <c r="J134" s="89"/>
    </row>
    <row r="135" spans="1:10" x14ac:dyDescent="0.35">
      <c r="A135" s="15" t="str">
        <f>'RFM Summary'!A135</f>
        <v>10609000913240</v>
      </c>
      <c r="B135" s="90">
        <f>'RFM Summary'!B135</f>
        <v>41291</v>
      </c>
      <c r="C135" s="15">
        <f>'RFM Summary'!C135</f>
        <v>2</v>
      </c>
      <c r="D135" s="118">
        <f>'RFM Summary'!D135</f>
        <v>50.825000000000003</v>
      </c>
      <c r="E135" s="167">
        <f>'RFM Summary'!E135</f>
        <v>1</v>
      </c>
      <c r="F135" s="167">
        <f>'RFM Summary'!F135</f>
        <v>1</v>
      </c>
      <c r="G135" s="167">
        <f>'RFM Summary'!G135</f>
        <v>3</v>
      </c>
      <c r="H135" s="49">
        <v>0.23</v>
      </c>
      <c r="I135" s="89">
        <f t="shared" si="20"/>
        <v>101.65</v>
      </c>
      <c r="J135" s="89"/>
    </row>
    <row r="136" spans="1:10" x14ac:dyDescent="0.35">
      <c r="A136" s="15" t="str">
        <f>'RFM Summary'!A136</f>
        <v>10609000913374</v>
      </c>
      <c r="B136" s="90">
        <f>'RFM Summary'!B136</f>
        <v>41328</v>
      </c>
      <c r="C136" s="15">
        <f>'RFM Summary'!C136</f>
        <v>1</v>
      </c>
      <c r="D136" s="118">
        <f>'RFM Summary'!D136</f>
        <v>57.1</v>
      </c>
      <c r="E136" s="167">
        <f>'RFM Summary'!E136</f>
        <v>1</v>
      </c>
      <c r="F136" s="167">
        <f>'RFM Summary'!F136</f>
        <v>1</v>
      </c>
      <c r="G136" s="167">
        <f>'RFM Summary'!G136</f>
        <v>3</v>
      </c>
      <c r="H136" s="49">
        <v>0.16</v>
      </c>
      <c r="I136" s="89">
        <f t="shared" si="20"/>
        <v>57.1</v>
      </c>
      <c r="J136" s="89"/>
    </row>
    <row r="137" spans="1:10" x14ac:dyDescent="0.35">
      <c r="A137" s="15" t="str">
        <f>'RFM Summary'!A137</f>
        <v>10609000913831</v>
      </c>
      <c r="B137" s="90">
        <f>'RFM Summary'!B137</f>
        <v>41231</v>
      </c>
      <c r="C137" s="15">
        <f>'RFM Summary'!C137</f>
        <v>3</v>
      </c>
      <c r="D137" s="118">
        <f>'RFM Summary'!D137</f>
        <v>26.866666666666664</v>
      </c>
      <c r="E137" s="167">
        <f>'RFM Summary'!E137</f>
        <v>1</v>
      </c>
      <c r="F137" s="167">
        <f>'RFM Summary'!F137</f>
        <v>1</v>
      </c>
      <c r="G137" s="167">
        <f>'RFM Summary'!G137</f>
        <v>2</v>
      </c>
      <c r="H137" s="49">
        <v>0.79</v>
      </c>
      <c r="I137" s="89">
        <f t="shared" si="20"/>
        <v>80.599999999999994</v>
      </c>
      <c r="J137" s="89"/>
    </row>
    <row r="138" spans="1:10" x14ac:dyDescent="0.35">
      <c r="A138" s="15" t="str">
        <f>'RFM Summary'!A138</f>
        <v>10609000914672</v>
      </c>
      <c r="B138" s="90">
        <f>'RFM Summary'!B138</f>
        <v>41562</v>
      </c>
      <c r="C138" s="15">
        <f>'RFM Summary'!C138</f>
        <v>12</v>
      </c>
      <c r="D138" s="118">
        <f>'RFM Summary'!D138</f>
        <v>37.538333333333327</v>
      </c>
      <c r="E138" s="167">
        <f>'RFM Summary'!E138</f>
        <v>3</v>
      </c>
      <c r="F138" s="167">
        <f>'RFM Summary'!F138</f>
        <v>2</v>
      </c>
      <c r="G138" s="167">
        <f>'RFM Summary'!G138</f>
        <v>2</v>
      </c>
      <c r="H138" s="49">
        <v>0.34</v>
      </c>
      <c r="I138" s="89">
        <f t="shared" si="20"/>
        <v>450.45999999999992</v>
      </c>
      <c r="J138" s="89"/>
    </row>
    <row r="139" spans="1:10" x14ac:dyDescent="0.35">
      <c r="A139" s="15" t="str">
        <f>'RFM Summary'!A139</f>
        <v>10609000914729</v>
      </c>
      <c r="B139" s="90">
        <f>'RFM Summary'!B139</f>
        <v>41562</v>
      </c>
      <c r="C139" s="15">
        <f>'RFM Summary'!C139</f>
        <v>25</v>
      </c>
      <c r="D139" s="118">
        <f>'RFM Summary'!D139</f>
        <v>20.428799999999999</v>
      </c>
      <c r="E139" s="167">
        <f>'RFM Summary'!E139</f>
        <v>3</v>
      </c>
      <c r="F139" s="167">
        <f>'RFM Summary'!F139</f>
        <v>3</v>
      </c>
      <c r="G139" s="167">
        <f>'RFM Summary'!G139</f>
        <v>2</v>
      </c>
      <c r="H139" s="49">
        <v>0.24</v>
      </c>
      <c r="I139" s="89">
        <f t="shared" si="20"/>
        <v>510.71999999999997</v>
      </c>
      <c r="J139" s="89"/>
    </row>
    <row r="140" spans="1:10" x14ac:dyDescent="0.35">
      <c r="A140" s="15" t="str">
        <f>'RFM Summary'!A140</f>
        <v>10609000915001</v>
      </c>
      <c r="B140" s="90">
        <f>'RFM Summary'!B140</f>
        <v>41500</v>
      </c>
      <c r="C140" s="15">
        <f>'RFM Summary'!C140</f>
        <v>4</v>
      </c>
      <c r="D140" s="118">
        <f>'RFM Summary'!D140</f>
        <v>13.315</v>
      </c>
      <c r="E140" s="167">
        <f>'RFM Summary'!E140</f>
        <v>2</v>
      </c>
      <c r="F140" s="167">
        <f>'RFM Summary'!F140</f>
        <v>1</v>
      </c>
      <c r="G140" s="167">
        <f>'RFM Summary'!G140</f>
        <v>2</v>
      </c>
      <c r="H140" s="49">
        <v>0.5</v>
      </c>
      <c r="I140" s="89">
        <f t="shared" si="20"/>
        <v>53.26</v>
      </c>
      <c r="J140" s="89"/>
    </row>
    <row r="141" spans="1:10" x14ac:dyDescent="0.35">
      <c r="A141" s="15" t="str">
        <f>'RFM Summary'!A141</f>
        <v>10609000920494</v>
      </c>
      <c r="B141" s="90">
        <f>'RFM Summary'!B141</f>
        <v>41580</v>
      </c>
      <c r="C141" s="15">
        <f>'RFM Summary'!C141</f>
        <v>6</v>
      </c>
      <c r="D141" s="118">
        <f>'RFM Summary'!D141</f>
        <v>54.183333333333337</v>
      </c>
      <c r="E141" s="167">
        <f>'RFM Summary'!E141</f>
        <v>3</v>
      </c>
      <c r="F141" s="167">
        <f>'RFM Summary'!F141</f>
        <v>1</v>
      </c>
      <c r="G141" s="167">
        <f>'RFM Summary'!G141</f>
        <v>3</v>
      </c>
      <c r="H141" s="49">
        <v>0.33</v>
      </c>
      <c r="I141" s="89">
        <f t="shared" si="20"/>
        <v>325.10000000000002</v>
      </c>
      <c r="J141" s="89"/>
    </row>
    <row r="142" spans="1:10" x14ac:dyDescent="0.35">
      <c r="A142" s="15" t="str">
        <f>'RFM Summary'!A142</f>
        <v>10609000921005</v>
      </c>
      <c r="B142" s="90">
        <f>'RFM Summary'!B142</f>
        <v>41287</v>
      </c>
      <c r="C142" s="15">
        <f>'RFM Summary'!C142</f>
        <v>1</v>
      </c>
      <c r="D142" s="118">
        <f>'RFM Summary'!D142</f>
        <v>42.4</v>
      </c>
      <c r="E142" s="167">
        <f>'RFM Summary'!E142</f>
        <v>1</v>
      </c>
      <c r="F142" s="167">
        <f>'RFM Summary'!F142</f>
        <v>1</v>
      </c>
      <c r="G142" s="167">
        <f>'RFM Summary'!G142</f>
        <v>3</v>
      </c>
      <c r="H142" s="49">
        <v>0.84</v>
      </c>
      <c r="I142" s="89">
        <f t="shared" si="20"/>
        <v>42.4</v>
      </c>
      <c r="J142" s="89"/>
    </row>
    <row r="143" spans="1:10" x14ac:dyDescent="0.35">
      <c r="A143" s="15" t="str">
        <f>'RFM Summary'!A143</f>
        <v>10609000921455</v>
      </c>
      <c r="B143" s="90">
        <f>'RFM Summary'!B143</f>
        <v>41409</v>
      </c>
      <c r="C143" s="15">
        <f>'RFM Summary'!C143</f>
        <v>2</v>
      </c>
      <c r="D143" s="118">
        <f>'RFM Summary'!D143</f>
        <v>97.85</v>
      </c>
      <c r="E143" s="167">
        <f>'RFM Summary'!E143</f>
        <v>2</v>
      </c>
      <c r="F143" s="167">
        <f>'RFM Summary'!F143</f>
        <v>1</v>
      </c>
      <c r="G143" s="167">
        <f>'RFM Summary'!G143</f>
        <v>3</v>
      </c>
      <c r="H143" s="49">
        <v>0.96</v>
      </c>
      <c r="I143" s="89">
        <f t="shared" si="20"/>
        <v>195.7</v>
      </c>
      <c r="J143" s="89"/>
    </row>
    <row r="144" spans="1:10" x14ac:dyDescent="0.35">
      <c r="A144" s="15" t="str">
        <f>'RFM Summary'!A144</f>
        <v>10609000921989</v>
      </c>
      <c r="B144" s="90">
        <f>'RFM Summary'!B144</f>
        <v>41551</v>
      </c>
      <c r="C144" s="15">
        <f>'RFM Summary'!C144</f>
        <v>13</v>
      </c>
      <c r="D144" s="118">
        <f>'RFM Summary'!D144</f>
        <v>11.80153846153846</v>
      </c>
      <c r="E144" s="167">
        <f>'RFM Summary'!E144</f>
        <v>3</v>
      </c>
      <c r="F144" s="167">
        <f>'RFM Summary'!F144</f>
        <v>2</v>
      </c>
      <c r="G144" s="167">
        <f>'RFM Summary'!G144</f>
        <v>2</v>
      </c>
      <c r="H144" s="49">
        <v>0.56000000000000005</v>
      </c>
      <c r="I144" s="89">
        <f t="shared" si="20"/>
        <v>153.41999999999999</v>
      </c>
      <c r="J144" s="89"/>
    </row>
    <row r="145" spans="1:10" x14ac:dyDescent="0.35">
      <c r="A145" s="15" t="str">
        <f>'RFM Summary'!A145</f>
        <v>10609000922124</v>
      </c>
      <c r="B145" s="90">
        <f>'RFM Summary'!B145</f>
        <v>41177</v>
      </c>
      <c r="C145" s="15">
        <f>'RFM Summary'!C145</f>
        <v>1</v>
      </c>
      <c r="D145" s="118">
        <f>'RFM Summary'!D145</f>
        <v>14.58</v>
      </c>
      <c r="E145" s="167">
        <f>'RFM Summary'!E145</f>
        <v>1</v>
      </c>
      <c r="F145" s="167">
        <f>'RFM Summary'!F145</f>
        <v>1</v>
      </c>
      <c r="G145" s="167">
        <f>'RFM Summary'!G145</f>
        <v>2</v>
      </c>
      <c r="H145" s="49">
        <v>0.91</v>
      </c>
      <c r="I145" s="89">
        <f t="shared" si="20"/>
        <v>14.58</v>
      </c>
      <c r="J145" s="89"/>
    </row>
    <row r="146" spans="1:10" x14ac:dyDescent="0.35">
      <c r="A146" s="15" t="str">
        <f>'RFM Summary'!A146</f>
        <v>10609000922500</v>
      </c>
      <c r="B146" s="90">
        <f>'RFM Summary'!B146</f>
        <v>41193</v>
      </c>
      <c r="C146" s="15">
        <f>'RFM Summary'!C146</f>
        <v>1</v>
      </c>
      <c r="D146" s="118">
        <f>'RFM Summary'!D146</f>
        <v>9.85</v>
      </c>
      <c r="E146" s="167">
        <f>'RFM Summary'!E146</f>
        <v>1</v>
      </c>
      <c r="F146" s="167">
        <f>'RFM Summary'!F146</f>
        <v>1</v>
      </c>
      <c r="G146" s="167">
        <f>'RFM Summary'!G146</f>
        <v>1</v>
      </c>
      <c r="H146" s="49">
        <v>0.06</v>
      </c>
      <c r="I146" s="89">
        <f t="shared" si="20"/>
        <v>9.85</v>
      </c>
      <c r="J146" s="89"/>
    </row>
    <row r="147" spans="1:10" x14ac:dyDescent="0.35">
      <c r="A147" s="15" t="str">
        <f>'RFM Summary'!A147</f>
        <v>10609000923469</v>
      </c>
      <c r="B147" s="90">
        <f>'RFM Summary'!B147</f>
        <v>41461</v>
      </c>
      <c r="C147" s="15">
        <f>'RFM Summary'!C147</f>
        <v>4</v>
      </c>
      <c r="D147" s="118">
        <f>'RFM Summary'!D147</f>
        <v>25.712499999999999</v>
      </c>
      <c r="E147" s="167">
        <f>'RFM Summary'!E147</f>
        <v>2</v>
      </c>
      <c r="F147" s="167">
        <f>'RFM Summary'!F147</f>
        <v>1</v>
      </c>
      <c r="G147" s="167">
        <f>'RFM Summary'!G147</f>
        <v>2</v>
      </c>
      <c r="H147" s="49">
        <v>0.51</v>
      </c>
      <c r="I147" s="89">
        <f t="shared" si="20"/>
        <v>102.85</v>
      </c>
      <c r="J147" s="89"/>
    </row>
    <row r="148" spans="1:10" x14ac:dyDescent="0.35">
      <c r="A148" s="15" t="str">
        <f>'RFM Summary'!A148</f>
        <v>10609000923716</v>
      </c>
      <c r="B148" s="90">
        <f>'RFM Summary'!B148</f>
        <v>41441</v>
      </c>
      <c r="C148" s="15">
        <f>'RFM Summary'!C148</f>
        <v>2</v>
      </c>
      <c r="D148" s="118">
        <f>'RFM Summary'!D148</f>
        <v>50.230000000000004</v>
      </c>
      <c r="E148" s="167">
        <f>'RFM Summary'!E148</f>
        <v>2</v>
      </c>
      <c r="F148" s="167">
        <f>'RFM Summary'!F148</f>
        <v>1</v>
      </c>
      <c r="G148" s="167">
        <f>'RFM Summary'!G148</f>
        <v>3</v>
      </c>
      <c r="H148" s="49">
        <v>0.22</v>
      </c>
      <c r="I148" s="89">
        <f t="shared" si="20"/>
        <v>100.46000000000001</v>
      </c>
      <c r="J148" s="89"/>
    </row>
    <row r="149" spans="1:10" x14ac:dyDescent="0.35">
      <c r="A149" s="15" t="str">
        <f>'RFM Summary'!A149</f>
        <v>10609000923876</v>
      </c>
      <c r="B149" s="90">
        <f>'RFM Summary'!B149</f>
        <v>41246</v>
      </c>
      <c r="C149" s="15">
        <f>'RFM Summary'!C149</f>
        <v>1</v>
      </c>
      <c r="D149" s="118">
        <f>'RFM Summary'!D149</f>
        <v>11</v>
      </c>
      <c r="E149" s="167">
        <f>'RFM Summary'!E149</f>
        <v>1</v>
      </c>
      <c r="F149" s="167">
        <f>'RFM Summary'!F149</f>
        <v>1</v>
      </c>
      <c r="G149" s="167">
        <f>'RFM Summary'!G149</f>
        <v>2</v>
      </c>
      <c r="H149" s="49">
        <v>0.66</v>
      </c>
      <c r="I149" s="89">
        <f t="shared" si="20"/>
        <v>11</v>
      </c>
      <c r="J149" s="89"/>
    </row>
    <row r="150" spans="1:10" x14ac:dyDescent="0.35">
      <c r="A150" s="15" t="str">
        <f>'RFM Summary'!A150</f>
        <v>10609000924147</v>
      </c>
      <c r="B150" s="90">
        <f>'RFM Summary'!B150</f>
        <v>41212</v>
      </c>
      <c r="C150" s="15">
        <f>'RFM Summary'!C150</f>
        <v>1</v>
      </c>
      <c r="D150" s="118">
        <f>'RFM Summary'!D150</f>
        <v>19.2</v>
      </c>
      <c r="E150" s="167">
        <f>'RFM Summary'!E150</f>
        <v>1</v>
      </c>
      <c r="F150" s="167">
        <f>'RFM Summary'!F150</f>
        <v>1</v>
      </c>
      <c r="G150" s="167">
        <f>'RFM Summary'!G150</f>
        <v>2</v>
      </c>
      <c r="H150" s="49">
        <v>0.84</v>
      </c>
      <c r="I150" s="89">
        <f t="shared" si="20"/>
        <v>19.2</v>
      </c>
      <c r="J150" s="89"/>
    </row>
    <row r="151" spans="1:10" x14ac:dyDescent="0.35">
      <c r="A151" s="15" t="str">
        <f>'RFM Summary'!A151</f>
        <v>10609000924558</v>
      </c>
      <c r="B151" s="90">
        <f>'RFM Summary'!B151</f>
        <v>41392</v>
      </c>
      <c r="C151" s="15">
        <f>'RFM Summary'!C151</f>
        <v>7</v>
      </c>
      <c r="D151" s="118">
        <f>'RFM Summary'!D151</f>
        <v>44.757142857142853</v>
      </c>
      <c r="E151" s="167">
        <f>'RFM Summary'!E151</f>
        <v>1</v>
      </c>
      <c r="F151" s="167">
        <f>'RFM Summary'!F151</f>
        <v>1</v>
      </c>
      <c r="G151" s="167">
        <f>'RFM Summary'!G151</f>
        <v>3</v>
      </c>
      <c r="H151" s="49">
        <v>0.94</v>
      </c>
      <c r="I151" s="89">
        <f t="shared" si="20"/>
        <v>313.29999999999995</v>
      </c>
      <c r="J151" s="89"/>
    </row>
    <row r="152" spans="1:10" x14ac:dyDescent="0.35">
      <c r="A152" s="15" t="str">
        <f>'RFM Summary'!A152</f>
        <v>10609000997688</v>
      </c>
      <c r="B152" s="90">
        <f>'RFM Summary'!B152</f>
        <v>41383</v>
      </c>
      <c r="C152" s="15">
        <f>'RFM Summary'!C152</f>
        <v>1</v>
      </c>
      <c r="D152" s="118">
        <f>'RFM Summary'!D152</f>
        <v>37.4</v>
      </c>
      <c r="E152" s="167">
        <f>'RFM Summary'!E152</f>
        <v>1</v>
      </c>
      <c r="F152" s="167">
        <f>'RFM Summary'!F152</f>
        <v>1</v>
      </c>
      <c r="G152" s="167">
        <f>'RFM Summary'!G152</f>
        <v>2</v>
      </c>
      <c r="H152" s="49">
        <v>0.08</v>
      </c>
      <c r="I152" s="89">
        <f t="shared" si="20"/>
        <v>37.4</v>
      </c>
      <c r="J152" s="89"/>
    </row>
    <row r="153" spans="1:10" x14ac:dyDescent="0.35">
      <c r="A153" s="15" t="str">
        <f>'RFM Summary'!A153</f>
        <v>10609001000089</v>
      </c>
      <c r="B153" s="90">
        <f>'RFM Summary'!B153</f>
        <v>41383</v>
      </c>
      <c r="C153" s="15">
        <f>'RFM Summary'!C153</f>
        <v>1</v>
      </c>
      <c r="D153" s="118">
        <f>'RFM Summary'!D153</f>
        <v>44.95</v>
      </c>
      <c r="E153" s="167">
        <f>'RFM Summary'!E153</f>
        <v>1</v>
      </c>
      <c r="F153" s="167">
        <f>'RFM Summary'!F153</f>
        <v>1</v>
      </c>
      <c r="G153" s="167">
        <f>'RFM Summary'!G153</f>
        <v>3</v>
      </c>
      <c r="H153" s="49">
        <v>0.63</v>
      </c>
      <c r="I153" s="89">
        <f t="shared" si="20"/>
        <v>44.95</v>
      </c>
      <c r="J153" s="89"/>
    </row>
    <row r="154" spans="1:10" x14ac:dyDescent="0.35">
      <c r="A154" s="15" t="str">
        <f>'RFM Summary'!A154</f>
        <v>10609001002615</v>
      </c>
      <c r="B154" s="90">
        <f>'RFM Summary'!B154</f>
        <v>41382</v>
      </c>
      <c r="C154" s="15">
        <f>'RFM Summary'!C154</f>
        <v>1</v>
      </c>
      <c r="D154" s="118">
        <f>'RFM Summary'!D154</f>
        <v>5.85</v>
      </c>
      <c r="E154" s="167">
        <f>'RFM Summary'!E154</f>
        <v>1</v>
      </c>
      <c r="F154" s="167">
        <f>'RFM Summary'!F154</f>
        <v>1</v>
      </c>
      <c r="G154" s="167">
        <f>'RFM Summary'!G154</f>
        <v>1</v>
      </c>
      <c r="H154" s="49">
        <v>0.98</v>
      </c>
      <c r="I154" s="89">
        <f t="shared" si="20"/>
        <v>5.85</v>
      </c>
      <c r="J154" s="89"/>
    </row>
    <row r="155" spans="1:10" x14ac:dyDescent="0.35">
      <c r="A155" s="15" t="str">
        <f>'RFM Summary'!A155</f>
        <v>10609001002900</v>
      </c>
      <c r="B155" s="90">
        <f>'RFM Summary'!B155</f>
        <v>41382</v>
      </c>
      <c r="C155" s="15">
        <f>'RFM Summary'!C155</f>
        <v>1</v>
      </c>
      <c r="D155" s="118">
        <f>'RFM Summary'!D155</f>
        <v>12.55</v>
      </c>
      <c r="E155" s="167">
        <f>'RFM Summary'!E155</f>
        <v>1</v>
      </c>
      <c r="F155" s="167">
        <f>'RFM Summary'!F155</f>
        <v>1</v>
      </c>
      <c r="G155" s="167">
        <f>'RFM Summary'!G155</f>
        <v>2</v>
      </c>
      <c r="H155" s="49">
        <v>0.6</v>
      </c>
      <c r="I155" s="89">
        <f t="shared" si="20"/>
        <v>12.55</v>
      </c>
      <c r="J155" s="89"/>
    </row>
    <row r="156" spans="1:10" x14ac:dyDescent="0.35">
      <c r="A156" s="15" t="str">
        <f>'RFM Summary'!A156</f>
        <v>10609001012938</v>
      </c>
      <c r="B156" s="90">
        <f>'RFM Summary'!B156</f>
        <v>41558</v>
      </c>
      <c r="C156" s="15">
        <f>'RFM Summary'!C156</f>
        <v>1</v>
      </c>
      <c r="D156" s="118">
        <f>'RFM Summary'!D156</f>
        <v>49.71</v>
      </c>
      <c r="E156" s="167">
        <f>'RFM Summary'!E156</f>
        <v>3</v>
      </c>
      <c r="F156" s="167">
        <f>'RFM Summary'!F156</f>
        <v>1</v>
      </c>
      <c r="G156" s="167">
        <f>'RFM Summary'!G156</f>
        <v>3</v>
      </c>
      <c r="H156" s="49">
        <v>0.09</v>
      </c>
      <c r="I156" s="89">
        <f t="shared" si="20"/>
        <v>49.71</v>
      </c>
      <c r="J156" s="89"/>
    </row>
    <row r="157" spans="1:10" x14ac:dyDescent="0.35">
      <c r="A157" s="15" t="str">
        <f>'RFM Summary'!A157</f>
        <v>10609001014323</v>
      </c>
      <c r="B157" s="90">
        <f>'RFM Summary'!B157</f>
        <v>41564</v>
      </c>
      <c r="C157" s="15">
        <f>'RFM Summary'!C157</f>
        <v>1</v>
      </c>
      <c r="D157" s="118">
        <f>'RFM Summary'!D157</f>
        <v>14.62</v>
      </c>
      <c r="E157" s="167">
        <f>'RFM Summary'!E157</f>
        <v>3</v>
      </c>
      <c r="F157" s="167">
        <f>'RFM Summary'!F157</f>
        <v>1</v>
      </c>
      <c r="G157" s="167">
        <f>'RFM Summary'!G157</f>
        <v>2</v>
      </c>
      <c r="H157" s="49">
        <v>0.01</v>
      </c>
      <c r="I157" s="89">
        <f t="shared" si="20"/>
        <v>14.62</v>
      </c>
      <c r="J157" s="89"/>
    </row>
    <row r="158" spans="1:10" x14ac:dyDescent="0.35">
      <c r="A158" s="15" t="str">
        <f>'RFM Summary'!A158</f>
        <v>10609001014802</v>
      </c>
      <c r="B158" s="90">
        <f>'RFM Summary'!B158</f>
        <v>41560</v>
      </c>
      <c r="C158" s="15">
        <f>'RFM Summary'!C158</f>
        <v>1</v>
      </c>
      <c r="D158" s="118">
        <f>'RFM Summary'!D158</f>
        <v>67.150000000000006</v>
      </c>
      <c r="E158" s="167">
        <f>'RFM Summary'!E158</f>
        <v>3</v>
      </c>
      <c r="F158" s="167">
        <f>'RFM Summary'!F158</f>
        <v>1</v>
      </c>
      <c r="G158" s="167">
        <f>'RFM Summary'!G158</f>
        <v>3</v>
      </c>
      <c r="H158" s="49">
        <v>0.71</v>
      </c>
      <c r="I158" s="89">
        <f t="shared" si="20"/>
        <v>67.150000000000006</v>
      </c>
      <c r="J158" s="89"/>
    </row>
    <row r="159" spans="1:10" x14ac:dyDescent="0.35">
      <c r="A159" s="15" t="str">
        <f>'RFM Summary'!A159</f>
        <v>10609001014963</v>
      </c>
      <c r="B159" s="90">
        <f>'RFM Summary'!B159</f>
        <v>41574</v>
      </c>
      <c r="C159" s="15">
        <f>'RFM Summary'!C159</f>
        <v>2</v>
      </c>
      <c r="D159" s="118">
        <f>'RFM Summary'!D159</f>
        <v>17.975000000000001</v>
      </c>
      <c r="E159" s="167">
        <f>'RFM Summary'!E159</f>
        <v>3</v>
      </c>
      <c r="F159" s="167">
        <f>'RFM Summary'!F159</f>
        <v>1</v>
      </c>
      <c r="G159" s="167">
        <f>'RFM Summary'!G159</f>
        <v>2</v>
      </c>
      <c r="H159" s="49">
        <v>0.6</v>
      </c>
      <c r="I159" s="89">
        <f t="shared" si="20"/>
        <v>35.950000000000003</v>
      </c>
      <c r="J159" s="89"/>
    </row>
    <row r="160" spans="1:10" x14ac:dyDescent="0.35">
      <c r="A160" s="15" t="str">
        <f>'RFM Summary'!A160</f>
        <v>10609001025121</v>
      </c>
      <c r="B160" s="90">
        <f>'RFM Summary'!B160</f>
        <v>41180</v>
      </c>
      <c r="C160" s="15">
        <f>'RFM Summary'!C160</f>
        <v>1</v>
      </c>
      <c r="D160" s="118">
        <f>'RFM Summary'!D160</f>
        <v>0.01</v>
      </c>
      <c r="E160" s="167">
        <f>'RFM Summary'!E160</f>
        <v>1</v>
      </c>
      <c r="F160" s="167">
        <f>'RFM Summary'!F160</f>
        <v>1</v>
      </c>
      <c r="G160" s="167">
        <f>'RFM Summary'!G160</f>
        <v>1</v>
      </c>
      <c r="H160" s="49">
        <v>0.35</v>
      </c>
      <c r="I160" s="89">
        <f t="shared" si="20"/>
        <v>0.01</v>
      </c>
      <c r="J160" s="89"/>
    </row>
    <row r="161" spans="1:10" x14ac:dyDescent="0.35">
      <c r="A161" s="15" t="str">
        <f>'RFM Summary'!A161</f>
        <v>10609001025285</v>
      </c>
      <c r="B161" s="90">
        <f>'RFM Summary'!B161</f>
        <v>41185</v>
      </c>
      <c r="C161" s="15">
        <f>'RFM Summary'!C161</f>
        <v>2</v>
      </c>
      <c r="D161" s="118">
        <f>'RFM Summary'!D161</f>
        <v>4.0549999999999997</v>
      </c>
      <c r="E161" s="167">
        <f>'RFM Summary'!E161</f>
        <v>1</v>
      </c>
      <c r="F161" s="167">
        <f>'RFM Summary'!F161</f>
        <v>1</v>
      </c>
      <c r="G161" s="167">
        <f>'RFM Summary'!G161</f>
        <v>1</v>
      </c>
      <c r="H161" s="49">
        <v>0.12</v>
      </c>
      <c r="I161" s="89">
        <f t="shared" si="20"/>
        <v>8.11</v>
      </c>
      <c r="J161" s="89"/>
    </row>
    <row r="162" spans="1:10" x14ac:dyDescent="0.35">
      <c r="A162" s="15" t="str">
        <f>'RFM Summary'!A162</f>
        <v>10609001025321</v>
      </c>
      <c r="B162" s="90">
        <f>'RFM Summary'!B162</f>
        <v>41180</v>
      </c>
      <c r="C162" s="15">
        <f>'RFM Summary'!C162</f>
        <v>1</v>
      </c>
      <c r="D162" s="118">
        <f>'RFM Summary'!D162</f>
        <v>0.01</v>
      </c>
      <c r="E162" s="167">
        <f>'RFM Summary'!E162</f>
        <v>1</v>
      </c>
      <c r="F162" s="167">
        <f>'RFM Summary'!F162</f>
        <v>1</v>
      </c>
      <c r="G162" s="167">
        <f>'RFM Summary'!G162</f>
        <v>1</v>
      </c>
      <c r="H162" s="49">
        <v>0.06</v>
      </c>
      <c r="I162" s="89">
        <f t="shared" si="20"/>
        <v>0.01</v>
      </c>
      <c r="J162" s="89"/>
    </row>
    <row r="163" spans="1:10" x14ac:dyDescent="0.35">
      <c r="A163" s="15" t="str">
        <f>'RFM Summary'!A163</f>
        <v>10609001025468</v>
      </c>
      <c r="B163" s="90">
        <f>'RFM Summary'!B163</f>
        <v>41180</v>
      </c>
      <c r="C163" s="15">
        <f>'RFM Summary'!C163</f>
        <v>1</v>
      </c>
      <c r="D163" s="118">
        <f>'RFM Summary'!D163</f>
        <v>0.01</v>
      </c>
      <c r="E163" s="167">
        <f>'RFM Summary'!E163</f>
        <v>1</v>
      </c>
      <c r="F163" s="167">
        <f>'RFM Summary'!F163</f>
        <v>1</v>
      </c>
      <c r="G163" s="167">
        <f>'RFM Summary'!G163</f>
        <v>1</v>
      </c>
      <c r="H163" s="49">
        <v>0.95</v>
      </c>
      <c r="I163" s="89">
        <f t="shared" si="20"/>
        <v>0.01</v>
      </c>
      <c r="J163" s="89"/>
    </row>
    <row r="164" spans="1:10" x14ac:dyDescent="0.35">
      <c r="A164" s="15" t="str">
        <f>'RFM Summary'!A164</f>
        <v>10609001025555</v>
      </c>
      <c r="B164" s="90">
        <f>'RFM Summary'!B164</f>
        <v>41180</v>
      </c>
      <c r="C164" s="15">
        <f>'RFM Summary'!C164</f>
        <v>1</v>
      </c>
      <c r="D164" s="118">
        <f>'RFM Summary'!D164</f>
        <v>0.01</v>
      </c>
      <c r="E164" s="167">
        <f>'RFM Summary'!E164</f>
        <v>1</v>
      </c>
      <c r="F164" s="167">
        <f>'RFM Summary'!F164</f>
        <v>1</v>
      </c>
      <c r="G164" s="167">
        <f>'RFM Summary'!G164</f>
        <v>1</v>
      </c>
      <c r="H164" s="49">
        <v>0.91</v>
      </c>
      <c r="I164" s="89">
        <f t="shared" si="20"/>
        <v>0.01</v>
      </c>
      <c r="J164" s="89"/>
    </row>
    <row r="165" spans="1:10" x14ac:dyDescent="0.35">
      <c r="A165" s="15" t="str">
        <f>'RFM Summary'!A165</f>
        <v>10609001025667</v>
      </c>
      <c r="B165" s="90">
        <f>'RFM Summary'!B165</f>
        <v>41180</v>
      </c>
      <c r="C165" s="15">
        <f>'RFM Summary'!C165</f>
        <v>1</v>
      </c>
      <c r="D165" s="118">
        <f>'RFM Summary'!D165</f>
        <v>0.01</v>
      </c>
      <c r="E165" s="167">
        <f>'RFM Summary'!E165</f>
        <v>1</v>
      </c>
      <c r="F165" s="167">
        <f>'RFM Summary'!F165</f>
        <v>1</v>
      </c>
      <c r="G165" s="167">
        <f>'RFM Summary'!G165</f>
        <v>1</v>
      </c>
      <c r="H165" s="49">
        <v>0.31</v>
      </c>
      <c r="I165" s="89">
        <f t="shared" si="20"/>
        <v>0.01</v>
      </c>
      <c r="J165" s="89"/>
    </row>
    <row r="166" spans="1:10" x14ac:dyDescent="0.35">
      <c r="A166" s="15" t="str">
        <f>'RFM Summary'!A166</f>
        <v>10609001025738</v>
      </c>
      <c r="B166" s="90">
        <f>'RFM Summary'!B166</f>
        <v>41206</v>
      </c>
      <c r="C166" s="15">
        <f>'RFM Summary'!C166</f>
        <v>2</v>
      </c>
      <c r="D166" s="118">
        <f>'RFM Summary'!D166</f>
        <v>2.5049999999999999</v>
      </c>
      <c r="E166" s="167">
        <f>'RFM Summary'!E166</f>
        <v>1</v>
      </c>
      <c r="F166" s="167">
        <f>'RFM Summary'!F166</f>
        <v>1</v>
      </c>
      <c r="G166" s="167">
        <f>'RFM Summary'!G166</f>
        <v>1</v>
      </c>
      <c r="H166" s="49">
        <v>0</v>
      </c>
      <c r="I166" s="89">
        <f t="shared" si="20"/>
        <v>5.01</v>
      </c>
      <c r="J166" s="89"/>
    </row>
    <row r="167" spans="1:10" x14ac:dyDescent="0.35">
      <c r="A167" s="15" t="str">
        <f>'RFM Summary'!A167</f>
        <v>10609001025850</v>
      </c>
      <c r="B167" s="90">
        <f>'RFM Summary'!B167</f>
        <v>41180</v>
      </c>
      <c r="C167" s="15">
        <f>'RFM Summary'!C167</f>
        <v>2</v>
      </c>
      <c r="D167" s="118">
        <f>'RFM Summary'!D167</f>
        <v>29.305</v>
      </c>
      <c r="E167" s="167">
        <f>'RFM Summary'!E167</f>
        <v>1</v>
      </c>
      <c r="F167" s="167">
        <f>'RFM Summary'!F167</f>
        <v>1</v>
      </c>
      <c r="G167" s="167">
        <f>'RFM Summary'!G167</f>
        <v>2</v>
      </c>
      <c r="H167" s="49">
        <v>0.17</v>
      </c>
      <c r="I167" s="89">
        <f t="shared" si="20"/>
        <v>58.61</v>
      </c>
      <c r="J167" s="89"/>
    </row>
    <row r="168" spans="1:10" x14ac:dyDescent="0.35">
      <c r="A168" s="15" t="str">
        <f>'RFM Summary'!A168</f>
        <v>10609001025962</v>
      </c>
      <c r="B168" s="90">
        <f>'RFM Summary'!B168</f>
        <v>41180</v>
      </c>
      <c r="C168" s="15">
        <f>'RFM Summary'!C168</f>
        <v>1</v>
      </c>
      <c r="D168" s="118">
        <f>'RFM Summary'!D168</f>
        <v>0.01</v>
      </c>
      <c r="E168" s="167">
        <f>'RFM Summary'!E168</f>
        <v>1</v>
      </c>
      <c r="F168" s="167">
        <f>'RFM Summary'!F168</f>
        <v>1</v>
      </c>
      <c r="G168" s="167">
        <f>'RFM Summary'!G168</f>
        <v>1</v>
      </c>
      <c r="H168" s="49">
        <v>0.73</v>
      </c>
      <c r="I168" s="89">
        <f t="shared" si="20"/>
        <v>0.01</v>
      </c>
      <c r="J168" s="89"/>
    </row>
    <row r="169" spans="1:10" x14ac:dyDescent="0.35">
      <c r="A169" s="15" t="str">
        <f>'RFM Summary'!A169</f>
        <v>10609001026050</v>
      </c>
      <c r="B169" s="90">
        <f>'RFM Summary'!B169</f>
        <v>41180</v>
      </c>
      <c r="C169" s="15">
        <f>'RFM Summary'!C169</f>
        <v>1</v>
      </c>
      <c r="D169" s="118">
        <f>'RFM Summary'!D169</f>
        <v>117.45</v>
      </c>
      <c r="E169" s="167">
        <f>'RFM Summary'!E169</f>
        <v>1</v>
      </c>
      <c r="F169" s="167">
        <f>'RFM Summary'!F169</f>
        <v>1</v>
      </c>
      <c r="G169" s="167">
        <f>'RFM Summary'!G169</f>
        <v>3</v>
      </c>
      <c r="H169" s="49">
        <v>0.18</v>
      </c>
      <c r="I169" s="89">
        <f t="shared" si="20"/>
        <v>117.45</v>
      </c>
      <c r="J169" s="89"/>
    </row>
    <row r="170" spans="1:10" x14ac:dyDescent="0.35">
      <c r="A170" s="15" t="str">
        <f>'RFM Summary'!A170</f>
        <v>10609001026133</v>
      </c>
      <c r="B170" s="90">
        <f>'RFM Summary'!B170</f>
        <v>41179</v>
      </c>
      <c r="C170" s="15">
        <f>'RFM Summary'!C170</f>
        <v>1</v>
      </c>
      <c r="D170" s="118">
        <f>'RFM Summary'!D170</f>
        <v>13.18</v>
      </c>
      <c r="E170" s="167">
        <f>'RFM Summary'!E170</f>
        <v>1</v>
      </c>
      <c r="F170" s="167">
        <f>'RFM Summary'!F170</f>
        <v>1</v>
      </c>
      <c r="G170" s="167">
        <f>'RFM Summary'!G170</f>
        <v>2</v>
      </c>
      <c r="H170" s="49">
        <v>0.24</v>
      </c>
      <c r="I170" s="89">
        <f t="shared" si="20"/>
        <v>13.18</v>
      </c>
      <c r="J170" s="89"/>
    </row>
    <row r="171" spans="1:10" x14ac:dyDescent="0.35">
      <c r="A171" s="15" t="str">
        <f>'RFM Summary'!A171</f>
        <v>10609001026251</v>
      </c>
      <c r="B171" s="90">
        <f>'RFM Summary'!B171</f>
        <v>41179</v>
      </c>
      <c r="C171" s="15">
        <f>'RFM Summary'!C171</f>
        <v>1</v>
      </c>
      <c r="D171" s="118">
        <f>'RFM Summary'!D171</f>
        <v>11.5</v>
      </c>
      <c r="E171" s="167">
        <f>'RFM Summary'!E171</f>
        <v>1</v>
      </c>
      <c r="F171" s="167">
        <f>'RFM Summary'!F171</f>
        <v>1</v>
      </c>
      <c r="G171" s="167">
        <f>'RFM Summary'!G171</f>
        <v>2</v>
      </c>
      <c r="H171" s="49">
        <v>0.14000000000000001</v>
      </c>
      <c r="I171" s="89">
        <f t="shared" si="20"/>
        <v>11.5</v>
      </c>
      <c r="J171" s="89"/>
    </row>
    <row r="172" spans="1:10" x14ac:dyDescent="0.35">
      <c r="A172" s="15" t="str">
        <f>'RFM Summary'!A172</f>
        <v>10609001026365</v>
      </c>
      <c r="B172" s="90">
        <f>'RFM Summary'!B172</f>
        <v>41179</v>
      </c>
      <c r="C172" s="15">
        <f>'RFM Summary'!C172</f>
        <v>1</v>
      </c>
      <c r="D172" s="118">
        <f>'RFM Summary'!D172</f>
        <v>12.65</v>
      </c>
      <c r="E172" s="167">
        <f>'RFM Summary'!E172</f>
        <v>1</v>
      </c>
      <c r="F172" s="167">
        <f>'RFM Summary'!F172</f>
        <v>1</v>
      </c>
      <c r="G172" s="167">
        <f>'RFM Summary'!G172</f>
        <v>2</v>
      </c>
      <c r="H172" s="49">
        <v>0.49</v>
      </c>
      <c r="I172" s="89">
        <f t="shared" si="20"/>
        <v>12.65</v>
      </c>
      <c r="J172" s="89"/>
    </row>
    <row r="173" spans="1:10" x14ac:dyDescent="0.35">
      <c r="A173" s="15" t="str">
        <f>'RFM Summary'!A173</f>
        <v>10609001026466</v>
      </c>
      <c r="B173" s="90">
        <f>'RFM Summary'!B173</f>
        <v>41179</v>
      </c>
      <c r="C173" s="15">
        <f>'RFM Summary'!C173</f>
        <v>1</v>
      </c>
      <c r="D173" s="118">
        <f>'RFM Summary'!D173</f>
        <v>12.2</v>
      </c>
      <c r="E173" s="167">
        <f>'RFM Summary'!E173</f>
        <v>1</v>
      </c>
      <c r="F173" s="167">
        <f>'RFM Summary'!F173</f>
        <v>1</v>
      </c>
      <c r="G173" s="167">
        <f>'RFM Summary'!G173</f>
        <v>2</v>
      </c>
      <c r="H173" s="49">
        <v>0.34</v>
      </c>
      <c r="I173" s="89">
        <f t="shared" si="20"/>
        <v>12.2</v>
      </c>
      <c r="J173" s="89"/>
    </row>
    <row r="174" spans="1:10" x14ac:dyDescent="0.35">
      <c r="A174" s="15" t="str">
        <f>'RFM Summary'!A174</f>
        <v>10609001026871</v>
      </c>
      <c r="B174" s="90">
        <f>'RFM Summary'!B174</f>
        <v>41180</v>
      </c>
      <c r="C174" s="15">
        <f>'RFM Summary'!C174</f>
        <v>1</v>
      </c>
      <c r="D174" s="118">
        <f>'RFM Summary'!D174</f>
        <v>0.01</v>
      </c>
      <c r="E174" s="167">
        <f>'RFM Summary'!E174</f>
        <v>1</v>
      </c>
      <c r="F174" s="167">
        <f>'RFM Summary'!F174</f>
        <v>1</v>
      </c>
      <c r="G174" s="167">
        <f>'RFM Summary'!G174</f>
        <v>1</v>
      </c>
      <c r="H174" s="49">
        <v>0.32</v>
      </c>
      <c r="I174" s="89">
        <f t="shared" si="20"/>
        <v>0.01</v>
      </c>
      <c r="J174" s="89"/>
    </row>
    <row r="175" spans="1:10" x14ac:dyDescent="0.35">
      <c r="A175" s="15" t="str">
        <f>'RFM Summary'!A175</f>
        <v>10609001026993</v>
      </c>
      <c r="B175" s="90">
        <f>'RFM Summary'!B175</f>
        <v>41564</v>
      </c>
      <c r="C175" s="15">
        <f>'RFM Summary'!C175</f>
        <v>6</v>
      </c>
      <c r="D175" s="118">
        <f>'RFM Summary'!D175</f>
        <v>35.958333333333329</v>
      </c>
      <c r="E175" s="167">
        <f>'RFM Summary'!E175</f>
        <v>3</v>
      </c>
      <c r="F175" s="167">
        <f>'RFM Summary'!F175</f>
        <v>1</v>
      </c>
      <c r="G175" s="167">
        <f>'RFM Summary'!G175</f>
        <v>2</v>
      </c>
      <c r="H175" s="49">
        <v>0.86</v>
      </c>
      <c r="I175" s="89">
        <f t="shared" si="20"/>
        <v>215.74999999999997</v>
      </c>
      <c r="J175" s="89"/>
    </row>
    <row r="176" spans="1:10" x14ac:dyDescent="0.35">
      <c r="A176" s="15" t="str">
        <f>'RFM Summary'!A176</f>
        <v>10609001027027</v>
      </c>
      <c r="B176" s="90">
        <f>'RFM Summary'!B176</f>
        <v>41179</v>
      </c>
      <c r="C176" s="15">
        <f>'RFM Summary'!C176</f>
        <v>1</v>
      </c>
      <c r="D176" s="118">
        <f>'RFM Summary'!D176</f>
        <v>8.0500000000000007</v>
      </c>
      <c r="E176" s="167">
        <f>'RFM Summary'!E176</f>
        <v>1</v>
      </c>
      <c r="F176" s="167">
        <f>'RFM Summary'!F176</f>
        <v>1</v>
      </c>
      <c r="G176" s="167">
        <f>'RFM Summary'!G176</f>
        <v>1</v>
      </c>
      <c r="H176" s="49">
        <v>0.5</v>
      </c>
      <c r="I176" s="89">
        <f t="shared" si="20"/>
        <v>8.0500000000000007</v>
      </c>
      <c r="J176" s="89"/>
    </row>
    <row r="177" spans="1:10" x14ac:dyDescent="0.35">
      <c r="A177" s="15" t="str">
        <f>'RFM Summary'!A177</f>
        <v>10609001027151</v>
      </c>
      <c r="B177" s="90">
        <f>'RFM Summary'!B177</f>
        <v>41179</v>
      </c>
      <c r="C177" s="15">
        <f>'RFM Summary'!C177</f>
        <v>1</v>
      </c>
      <c r="D177" s="118">
        <f>'RFM Summary'!D177</f>
        <v>5.85</v>
      </c>
      <c r="E177" s="167">
        <f>'RFM Summary'!E177</f>
        <v>1</v>
      </c>
      <c r="F177" s="167">
        <f>'RFM Summary'!F177</f>
        <v>1</v>
      </c>
      <c r="G177" s="167">
        <f>'RFM Summary'!G177</f>
        <v>1</v>
      </c>
      <c r="H177" s="49">
        <v>0.2</v>
      </c>
      <c r="I177" s="89">
        <f t="shared" si="20"/>
        <v>5.85</v>
      </c>
      <c r="J177" s="89"/>
    </row>
    <row r="178" spans="1:10" x14ac:dyDescent="0.35">
      <c r="A178" s="15" t="str">
        <f>'RFM Summary'!A178</f>
        <v>10609001027231</v>
      </c>
      <c r="B178" s="90">
        <f>'RFM Summary'!B178</f>
        <v>41178</v>
      </c>
      <c r="C178" s="15">
        <f>'RFM Summary'!C178</f>
        <v>1</v>
      </c>
      <c r="D178" s="118">
        <f>'RFM Summary'!D178</f>
        <v>39.450000000000003</v>
      </c>
      <c r="E178" s="167">
        <f>'RFM Summary'!E178</f>
        <v>1</v>
      </c>
      <c r="F178" s="167">
        <f>'RFM Summary'!F178</f>
        <v>1</v>
      </c>
      <c r="G178" s="167">
        <f>'RFM Summary'!G178</f>
        <v>2</v>
      </c>
      <c r="H178" s="49">
        <v>0.8</v>
      </c>
      <c r="I178" s="89">
        <f t="shared" si="20"/>
        <v>39.450000000000003</v>
      </c>
      <c r="J178" s="89"/>
    </row>
    <row r="179" spans="1:10" x14ac:dyDescent="0.35">
      <c r="A179" s="15" t="str">
        <f>'RFM Summary'!A179</f>
        <v>10609001027534</v>
      </c>
      <c r="B179" s="90">
        <f>'RFM Summary'!B179</f>
        <v>41177</v>
      </c>
      <c r="C179" s="15">
        <f>'RFM Summary'!C179</f>
        <v>1</v>
      </c>
      <c r="D179" s="118">
        <f>'RFM Summary'!D179</f>
        <v>15.5</v>
      </c>
      <c r="E179" s="167">
        <f>'RFM Summary'!E179</f>
        <v>1</v>
      </c>
      <c r="F179" s="167">
        <f>'RFM Summary'!F179</f>
        <v>1</v>
      </c>
      <c r="G179" s="167">
        <f>'RFM Summary'!G179</f>
        <v>2</v>
      </c>
      <c r="H179" s="49">
        <v>0.48</v>
      </c>
      <c r="I179" s="89">
        <f t="shared" si="20"/>
        <v>15.5</v>
      </c>
      <c r="J179" s="89"/>
    </row>
    <row r="180" spans="1:10" x14ac:dyDescent="0.35">
      <c r="A180" s="15" t="str">
        <f>'RFM Summary'!A180</f>
        <v>10609001027696</v>
      </c>
      <c r="B180" s="90">
        <f>'RFM Summary'!B180</f>
        <v>41177</v>
      </c>
      <c r="C180" s="15">
        <f>'RFM Summary'!C180</f>
        <v>1</v>
      </c>
      <c r="D180" s="118">
        <f>'RFM Summary'!D180</f>
        <v>17.82</v>
      </c>
      <c r="E180" s="167">
        <f>'RFM Summary'!E180</f>
        <v>1</v>
      </c>
      <c r="F180" s="167">
        <f>'RFM Summary'!F180</f>
        <v>1</v>
      </c>
      <c r="G180" s="167">
        <f>'RFM Summary'!G180</f>
        <v>2</v>
      </c>
      <c r="H180" s="49">
        <v>0.21</v>
      </c>
      <c r="I180" s="89">
        <f t="shared" si="20"/>
        <v>17.82</v>
      </c>
      <c r="J180" s="89"/>
    </row>
    <row r="181" spans="1:10" x14ac:dyDescent="0.35">
      <c r="A181" s="15" t="str">
        <f>'RFM Summary'!A181</f>
        <v>10609001027763</v>
      </c>
      <c r="B181" s="90">
        <f>'RFM Summary'!B181</f>
        <v>41177</v>
      </c>
      <c r="C181" s="15">
        <f>'RFM Summary'!C181</f>
        <v>1</v>
      </c>
      <c r="D181" s="118">
        <f>'RFM Summary'!D181</f>
        <v>17.809999999999999</v>
      </c>
      <c r="E181" s="167">
        <f>'RFM Summary'!E181</f>
        <v>1</v>
      </c>
      <c r="F181" s="167">
        <f>'RFM Summary'!F181</f>
        <v>1</v>
      </c>
      <c r="G181" s="167">
        <f>'RFM Summary'!G181</f>
        <v>2</v>
      </c>
      <c r="H181" s="49">
        <v>0.38</v>
      </c>
      <c r="I181" s="89">
        <f t="shared" si="20"/>
        <v>17.809999999999999</v>
      </c>
      <c r="J181" s="89"/>
    </row>
    <row r="182" spans="1:10" x14ac:dyDescent="0.35">
      <c r="A182" s="15" t="str">
        <f>'RFM Summary'!A182</f>
        <v>10609001027830</v>
      </c>
      <c r="B182" s="90">
        <f>'RFM Summary'!B182</f>
        <v>41177</v>
      </c>
      <c r="C182" s="15">
        <f>'RFM Summary'!C182</f>
        <v>1</v>
      </c>
      <c r="D182" s="118">
        <f>'RFM Summary'!D182</f>
        <v>17.82</v>
      </c>
      <c r="E182" s="167">
        <f>'RFM Summary'!E182</f>
        <v>1</v>
      </c>
      <c r="F182" s="167">
        <f>'RFM Summary'!F182</f>
        <v>1</v>
      </c>
      <c r="G182" s="167">
        <f>'RFM Summary'!G182</f>
        <v>2</v>
      </c>
      <c r="H182" s="49">
        <v>0.66</v>
      </c>
      <c r="I182" s="89">
        <f t="shared" si="20"/>
        <v>17.82</v>
      </c>
      <c r="J182" s="89"/>
    </row>
    <row r="183" spans="1:10" x14ac:dyDescent="0.35">
      <c r="A183" s="15" t="str">
        <f>'RFM Summary'!A183</f>
        <v>10609001027902</v>
      </c>
      <c r="B183" s="90">
        <f>'RFM Summary'!B183</f>
        <v>41570</v>
      </c>
      <c r="C183" s="15">
        <f>'RFM Summary'!C183</f>
        <v>25</v>
      </c>
      <c r="D183" s="118">
        <f>'RFM Summary'!D183</f>
        <v>39.827600000000004</v>
      </c>
      <c r="E183" s="167">
        <f>'RFM Summary'!E183</f>
        <v>3</v>
      </c>
      <c r="F183" s="167">
        <f>'RFM Summary'!F183</f>
        <v>3</v>
      </c>
      <c r="G183" s="167">
        <f>'RFM Summary'!G183</f>
        <v>2</v>
      </c>
      <c r="H183" s="49">
        <v>0.84</v>
      </c>
      <c r="I183" s="89">
        <f t="shared" si="20"/>
        <v>995.69</v>
      </c>
      <c r="J183" s="89"/>
    </row>
    <row r="184" spans="1:10" x14ac:dyDescent="0.35">
      <c r="A184" s="15" t="str">
        <f>'RFM Summary'!A184</f>
        <v>10609001028047</v>
      </c>
      <c r="B184" s="90">
        <f>'RFM Summary'!B184</f>
        <v>41197</v>
      </c>
      <c r="C184" s="15">
        <f>'RFM Summary'!C184</f>
        <v>2</v>
      </c>
      <c r="D184" s="118">
        <f>'RFM Summary'!D184</f>
        <v>27.65</v>
      </c>
      <c r="E184" s="167">
        <f>'RFM Summary'!E184</f>
        <v>1</v>
      </c>
      <c r="F184" s="167">
        <f>'RFM Summary'!F184</f>
        <v>1</v>
      </c>
      <c r="G184" s="167">
        <f>'RFM Summary'!G184</f>
        <v>2</v>
      </c>
      <c r="H184" s="49">
        <v>0.74</v>
      </c>
      <c r="I184" s="89">
        <f t="shared" si="20"/>
        <v>55.3</v>
      </c>
      <c r="J184" s="89"/>
    </row>
    <row r="185" spans="1:10" x14ac:dyDescent="0.35">
      <c r="A185" s="15" t="str">
        <f>'RFM Summary'!A185</f>
        <v>10609001028168</v>
      </c>
      <c r="B185" s="90">
        <f>'RFM Summary'!B185</f>
        <v>41185</v>
      </c>
      <c r="C185" s="15">
        <f>'RFM Summary'!C185</f>
        <v>1</v>
      </c>
      <c r="D185" s="118">
        <f>'RFM Summary'!D185</f>
        <v>12.24</v>
      </c>
      <c r="E185" s="167">
        <f>'RFM Summary'!E185</f>
        <v>1</v>
      </c>
      <c r="F185" s="167">
        <f>'RFM Summary'!F185</f>
        <v>1</v>
      </c>
      <c r="G185" s="167">
        <f>'RFM Summary'!G185</f>
        <v>2</v>
      </c>
      <c r="H185" s="49">
        <v>0.94</v>
      </c>
      <c r="I185" s="89">
        <f t="shared" si="20"/>
        <v>12.24</v>
      </c>
      <c r="J185" s="89"/>
    </row>
    <row r="186" spans="1:10" x14ac:dyDescent="0.35">
      <c r="A186" s="15" t="str">
        <f>'RFM Summary'!A186</f>
        <v>10609001028255</v>
      </c>
      <c r="B186" s="90">
        <f>'RFM Summary'!B186</f>
        <v>41189</v>
      </c>
      <c r="C186" s="15">
        <f>'RFM Summary'!C186</f>
        <v>1</v>
      </c>
      <c r="D186" s="118">
        <f>'RFM Summary'!D186</f>
        <v>27.4</v>
      </c>
      <c r="E186" s="167">
        <f>'RFM Summary'!E186</f>
        <v>1</v>
      </c>
      <c r="F186" s="167">
        <f>'RFM Summary'!F186</f>
        <v>1</v>
      </c>
      <c r="G186" s="167">
        <f>'RFM Summary'!G186</f>
        <v>2</v>
      </c>
      <c r="H186" s="49">
        <v>0.18</v>
      </c>
      <c r="I186" s="89">
        <f t="shared" si="20"/>
        <v>27.4</v>
      </c>
      <c r="J186" s="89"/>
    </row>
    <row r="187" spans="1:10" x14ac:dyDescent="0.35">
      <c r="A187" s="15" t="str">
        <f>'RFM Summary'!A187</f>
        <v>10609001028394</v>
      </c>
      <c r="B187" s="90">
        <f>'RFM Summary'!B187</f>
        <v>41379</v>
      </c>
      <c r="C187" s="15">
        <f>'RFM Summary'!C187</f>
        <v>2</v>
      </c>
      <c r="D187" s="118">
        <f>'RFM Summary'!D187</f>
        <v>32</v>
      </c>
      <c r="E187" s="167">
        <f>'RFM Summary'!E187</f>
        <v>1</v>
      </c>
      <c r="F187" s="167">
        <f>'RFM Summary'!F187</f>
        <v>1</v>
      </c>
      <c r="G187" s="167">
        <f>'RFM Summary'!G187</f>
        <v>2</v>
      </c>
      <c r="H187" s="49">
        <v>0.96</v>
      </c>
      <c r="I187" s="89">
        <f t="shared" si="20"/>
        <v>64</v>
      </c>
      <c r="J187" s="89"/>
    </row>
    <row r="188" spans="1:10" x14ac:dyDescent="0.35">
      <c r="A188" s="15" t="str">
        <f>'RFM Summary'!A188</f>
        <v>10609001028694</v>
      </c>
      <c r="B188" s="90">
        <f>'RFM Summary'!B188</f>
        <v>41193</v>
      </c>
      <c r="C188" s="15">
        <f>'RFM Summary'!C188</f>
        <v>1</v>
      </c>
      <c r="D188" s="118">
        <f>'RFM Summary'!D188</f>
        <v>34.85</v>
      </c>
      <c r="E188" s="167">
        <f>'RFM Summary'!E188</f>
        <v>1</v>
      </c>
      <c r="F188" s="167">
        <f>'RFM Summary'!F188</f>
        <v>1</v>
      </c>
      <c r="G188" s="167">
        <f>'RFM Summary'!G188</f>
        <v>2</v>
      </c>
      <c r="H188" s="49">
        <v>0.17</v>
      </c>
      <c r="I188" s="89">
        <f t="shared" si="20"/>
        <v>34.85</v>
      </c>
      <c r="J188" s="89"/>
    </row>
    <row r="189" spans="1:10" x14ac:dyDescent="0.35">
      <c r="A189" s="15" t="str">
        <f>'RFM Summary'!A189</f>
        <v>10609001028757</v>
      </c>
      <c r="B189" s="90">
        <f>'RFM Summary'!B189</f>
        <v>41269</v>
      </c>
      <c r="C189" s="15">
        <f>'RFM Summary'!C189</f>
        <v>3</v>
      </c>
      <c r="D189" s="118">
        <f>'RFM Summary'!D189</f>
        <v>43.833333333333336</v>
      </c>
      <c r="E189" s="167">
        <f>'RFM Summary'!E189</f>
        <v>1</v>
      </c>
      <c r="F189" s="167">
        <f>'RFM Summary'!F189</f>
        <v>1</v>
      </c>
      <c r="G189" s="167">
        <f>'RFM Summary'!G189</f>
        <v>3</v>
      </c>
      <c r="H189" s="49">
        <v>0.02</v>
      </c>
      <c r="I189" s="89">
        <f t="shared" si="20"/>
        <v>131.5</v>
      </c>
      <c r="J189" s="89"/>
    </row>
    <row r="190" spans="1:10" x14ac:dyDescent="0.35">
      <c r="A190" s="15" t="str">
        <f>'RFM Summary'!A190</f>
        <v>10609001028809</v>
      </c>
      <c r="B190" s="90">
        <f>'RFM Summary'!B190</f>
        <v>41185</v>
      </c>
      <c r="C190" s="15">
        <f>'RFM Summary'!C190</f>
        <v>1</v>
      </c>
      <c r="D190" s="118">
        <f>'RFM Summary'!D190</f>
        <v>18.45</v>
      </c>
      <c r="E190" s="167">
        <f>'RFM Summary'!E190</f>
        <v>1</v>
      </c>
      <c r="F190" s="167">
        <f>'RFM Summary'!F190</f>
        <v>1</v>
      </c>
      <c r="G190" s="167">
        <f>'RFM Summary'!G190</f>
        <v>2</v>
      </c>
      <c r="H190" s="49">
        <v>0.95</v>
      </c>
      <c r="I190" s="89">
        <f t="shared" si="20"/>
        <v>18.45</v>
      </c>
      <c r="J190" s="89"/>
    </row>
    <row r="191" spans="1:10" x14ac:dyDescent="0.35">
      <c r="A191" s="15" t="str">
        <f>'RFM Summary'!A191</f>
        <v>10609001028963</v>
      </c>
      <c r="B191" s="90">
        <f>'RFM Summary'!B191</f>
        <v>41185</v>
      </c>
      <c r="C191" s="15">
        <f>'RFM Summary'!C191</f>
        <v>1</v>
      </c>
      <c r="D191" s="118">
        <f>'RFM Summary'!D191</f>
        <v>66</v>
      </c>
      <c r="E191" s="167">
        <f>'RFM Summary'!E191</f>
        <v>1</v>
      </c>
      <c r="F191" s="167">
        <f>'RFM Summary'!F191</f>
        <v>1</v>
      </c>
      <c r="G191" s="167">
        <f>'RFM Summary'!G191</f>
        <v>3</v>
      </c>
      <c r="H191" s="49">
        <v>0.81</v>
      </c>
      <c r="I191" s="89">
        <f t="shared" si="20"/>
        <v>66</v>
      </c>
      <c r="J191" s="89"/>
    </row>
    <row r="192" spans="1:10" x14ac:dyDescent="0.35">
      <c r="A192" s="15" t="str">
        <f>'RFM Summary'!A192</f>
        <v>10609001029060</v>
      </c>
      <c r="B192" s="90">
        <f>'RFM Summary'!B192</f>
        <v>41214</v>
      </c>
      <c r="C192" s="15">
        <f>'RFM Summary'!C192</f>
        <v>2</v>
      </c>
      <c r="D192" s="118">
        <f>'RFM Summary'!D192</f>
        <v>39.274999999999999</v>
      </c>
      <c r="E192" s="167">
        <f>'RFM Summary'!E192</f>
        <v>1</v>
      </c>
      <c r="F192" s="167">
        <f>'RFM Summary'!F192</f>
        <v>1</v>
      </c>
      <c r="G192" s="167">
        <f>'RFM Summary'!G192</f>
        <v>2</v>
      </c>
      <c r="H192" s="49">
        <v>0.45</v>
      </c>
      <c r="I192" s="89">
        <f t="shared" si="20"/>
        <v>78.55</v>
      </c>
      <c r="J192" s="89"/>
    </row>
    <row r="193" spans="1:10" x14ac:dyDescent="0.35">
      <c r="A193" s="15" t="str">
        <f>'RFM Summary'!A193</f>
        <v>10609001029187</v>
      </c>
      <c r="B193" s="90">
        <f>'RFM Summary'!B193</f>
        <v>41214</v>
      </c>
      <c r="C193" s="15">
        <f>'RFM Summary'!C193</f>
        <v>2</v>
      </c>
      <c r="D193" s="118">
        <f>'RFM Summary'!D193</f>
        <v>6.4799999999999995</v>
      </c>
      <c r="E193" s="167">
        <f>'RFM Summary'!E193</f>
        <v>1</v>
      </c>
      <c r="F193" s="167">
        <f>'RFM Summary'!F193</f>
        <v>1</v>
      </c>
      <c r="G193" s="167">
        <f>'RFM Summary'!G193</f>
        <v>1</v>
      </c>
      <c r="H193" s="49">
        <v>0.16</v>
      </c>
      <c r="I193" s="89">
        <f t="shared" si="20"/>
        <v>12.959999999999999</v>
      </c>
      <c r="J193" s="89"/>
    </row>
    <row r="194" spans="1:10" x14ac:dyDescent="0.35">
      <c r="A194" s="15" t="str">
        <f>'RFM Summary'!A194</f>
        <v>10609001029268</v>
      </c>
      <c r="B194" s="90">
        <f>'RFM Summary'!B194</f>
        <v>41214</v>
      </c>
      <c r="C194" s="15">
        <f>'RFM Summary'!C194</f>
        <v>2</v>
      </c>
      <c r="D194" s="118">
        <f>'RFM Summary'!D194</f>
        <v>6.4799999999999995</v>
      </c>
      <c r="E194" s="167">
        <f>'RFM Summary'!E194</f>
        <v>1</v>
      </c>
      <c r="F194" s="167">
        <f>'RFM Summary'!F194</f>
        <v>1</v>
      </c>
      <c r="G194" s="167">
        <f>'RFM Summary'!G194</f>
        <v>1</v>
      </c>
      <c r="H194" s="49">
        <v>0.34</v>
      </c>
      <c r="I194" s="89">
        <f t="shared" si="20"/>
        <v>12.959999999999999</v>
      </c>
      <c r="J194" s="89"/>
    </row>
    <row r="195" spans="1:10" x14ac:dyDescent="0.35">
      <c r="A195" s="15" t="str">
        <f>'RFM Summary'!A195</f>
        <v>10609001029337</v>
      </c>
      <c r="B195" s="90">
        <f>'RFM Summary'!B195</f>
        <v>41379</v>
      </c>
      <c r="C195" s="15">
        <f>'RFM Summary'!C195</f>
        <v>5</v>
      </c>
      <c r="D195" s="118">
        <f>'RFM Summary'!D195</f>
        <v>15.341999999999999</v>
      </c>
      <c r="E195" s="167">
        <f>'RFM Summary'!E195</f>
        <v>1</v>
      </c>
      <c r="F195" s="167">
        <f>'RFM Summary'!F195</f>
        <v>1</v>
      </c>
      <c r="G195" s="167">
        <f>'RFM Summary'!G195</f>
        <v>2</v>
      </c>
      <c r="H195" s="49">
        <v>0.13</v>
      </c>
      <c r="I195" s="89">
        <f t="shared" ref="I195:I258" si="21">D195*C195</f>
        <v>76.709999999999994</v>
      </c>
      <c r="J195" s="89"/>
    </row>
    <row r="196" spans="1:10" x14ac:dyDescent="0.35">
      <c r="A196" s="15" t="str">
        <f>'RFM Summary'!A196</f>
        <v>10609001029437</v>
      </c>
      <c r="B196" s="90">
        <f>'RFM Summary'!B196</f>
        <v>41557</v>
      </c>
      <c r="C196" s="15">
        <f>'RFM Summary'!C196</f>
        <v>10</v>
      </c>
      <c r="D196" s="118">
        <f>'RFM Summary'!D196</f>
        <v>19.239000000000001</v>
      </c>
      <c r="E196" s="167">
        <f>'RFM Summary'!E196</f>
        <v>3</v>
      </c>
      <c r="F196" s="167">
        <f>'RFM Summary'!F196</f>
        <v>2</v>
      </c>
      <c r="G196" s="167">
        <f>'RFM Summary'!G196</f>
        <v>2</v>
      </c>
      <c r="H196" s="49">
        <v>0.5</v>
      </c>
      <c r="I196" s="89">
        <f t="shared" si="21"/>
        <v>192.39000000000001</v>
      </c>
      <c r="J196" s="89"/>
    </row>
    <row r="197" spans="1:10" x14ac:dyDescent="0.35">
      <c r="A197" s="15" t="str">
        <f>'RFM Summary'!A197</f>
        <v>10609001029507</v>
      </c>
      <c r="B197" s="90">
        <f>'RFM Summary'!B197</f>
        <v>41281</v>
      </c>
      <c r="C197" s="15">
        <f>'RFM Summary'!C197</f>
        <v>63</v>
      </c>
      <c r="D197" s="118">
        <f>'RFM Summary'!D197</f>
        <v>12.809999999999993</v>
      </c>
      <c r="E197" s="167">
        <f>'RFM Summary'!E197</f>
        <v>1</v>
      </c>
      <c r="F197" s="167">
        <f>'RFM Summary'!F197</f>
        <v>3</v>
      </c>
      <c r="G197" s="167">
        <f>'RFM Summary'!G197</f>
        <v>2</v>
      </c>
      <c r="H197" s="49">
        <v>0.95</v>
      </c>
      <c r="I197" s="89">
        <f t="shared" si="21"/>
        <v>807.02999999999963</v>
      </c>
      <c r="J197" s="89"/>
    </row>
    <row r="198" spans="1:10" x14ac:dyDescent="0.35">
      <c r="A198" s="15" t="str">
        <f>'RFM Summary'!A198</f>
        <v>10609001029691</v>
      </c>
      <c r="B198" s="90">
        <f>'RFM Summary'!B198</f>
        <v>41185</v>
      </c>
      <c r="C198" s="15">
        <f>'RFM Summary'!C198</f>
        <v>1</v>
      </c>
      <c r="D198" s="118">
        <f>'RFM Summary'!D198</f>
        <v>0.01</v>
      </c>
      <c r="E198" s="167">
        <f>'RFM Summary'!E198</f>
        <v>1</v>
      </c>
      <c r="F198" s="167">
        <f>'RFM Summary'!F198</f>
        <v>1</v>
      </c>
      <c r="G198" s="167">
        <f>'RFM Summary'!G198</f>
        <v>1</v>
      </c>
      <c r="H198" s="49">
        <v>0.78</v>
      </c>
      <c r="I198" s="89">
        <f t="shared" si="21"/>
        <v>0.01</v>
      </c>
      <c r="J198" s="89"/>
    </row>
    <row r="199" spans="1:10" x14ac:dyDescent="0.35">
      <c r="A199" s="15" t="str">
        <f>'RFM Summary'!A199</f>
        <v>10609001029746</v>
      </c>
      <c r="B199" s="90">
        <f>'RFM Summary'!B199</f>
        <v>41320</v>
      </c>
      <c r="C199" s="15">
        <f>'RFM Summary'!C199</f>
        <v>2</v>
      </c>
      <c r="D199" s="118">
        <f>'RFM Summary'!D199</f>
        <v>14.73</v>
      </c>
      <c r="E199" s="167">
        <f>'RFM Summary'!E199</f>
        <v>1</v>
      </c>
      <c r="F199" s="167">
        <f>'RFM Summary'!F199</f>
        <v>1</v>
      </c>
      <c r="G199" s="167">
        <f>'RFM Summary'!G199</f>
        <v>2</v>
      </c>
      <c r="H199" s="49">
        <v>0.12</v>
      </c>
      <c r="I199" s="89">
        <f t="shared" si="21"/>
        <v>29.46</v>
      </c>
      <c r="J199" s="89"/>
    </row>
    <row r="200" spans="1:10" x14ac:dyDescent="0.35">
      <c r="A200" s="15" t="str">
        <f>'RFM Summary'!A200</f>
        <v>10609001029876</v>
      </c>
      <c r="B200" s="90">
        <f>'RFM Summary'!B200</f>
        <v>41185</v>
      </c>
      <c r="C200" s="15">
        <f>'RFM Summary'!C200</f>
        <v>1</v>
      </c>
      <c r="D200" s="118">
        <f>'RFM Summary'!D200</f>
        <v>28.57</v>
      </c>
      <c r="E200" s="167">
        <f>'RFM Summary'!E200</f>
        <v>1</v>
      </c>
      <c r="F200" s="167">
        <f>'RFM Summary'!F200</f>
        <v>1</v>
      </c>
      <c r="G200" s="167">
        <f>'RFM Summary'!G200</f>
        <v>2</v>
      </c>
      <c r="H200" s="49">
        <v>0.56000000000000005</v>
      </c>
      <c r="I200" s="89">
        <f t="shared" si="21"/>
        <v>28.57</v>
      </c>
      <c r="J200" s="89"/>
    </row>
    <row r="201" spans="1:10" x14ac:dyDescent="0.35">
      <c r="A201" s="15" t="str">
        <f>'RFM Summary'!A201</f>
        <v>10609001029987</v>
      </c>
      <c r="B201" s="90">
        <f>'RFM Summary'!B201</f>
        <v>41184</v>
      </c>
      <c r="C201" s="15">
        <f>'RFM Summary'!C201</f>
        <v>1</v>
      </c>
      <c r="D201" s="118">
        <f>'RFM Summary'!D201</f>
        <v>12.06</v>
      </c>
      <c r="E201" s="167">
        <f>'RFM Summary'!E201</f>
        <v>1</v>
      </c>
      <c r="F201" s="167">
        <f>'RFM Summary'!F201</f>
        <v>1</v>
      </c>
      <c r="G201" s="167">
        <f>'RFM Summary'!G201</f>
        <v>2</v>
      </c>
      <c r="H201" s="49">
        <v>0.27</v>
      </c>
      <c r="I201" s="89">
        <f t="shared" si="21"/>
        <v>12.06</v>
      </c>
      <c r="J201" s="89"/>
    </row>
    <row r="202" spans="1:10" x14ac:dyDescent="0.35">
      <c r="A202" s="15" t="str">
        <f>'RFM Summary'!A202</f>
        <v>10609001030099</v>
      </c>
      <c r="B202" s="90">
        <f>'RFM Summary'!B202</f>
        <v>41185</v>
      </c>
      <c r="C202" s="15">
        <f>'RFM Summary'!C202</f>
        <v>1</v>
      </c>
      <c r="D202" s="118">
        <f>'RFM Summary'!D202</f>
        <v>11.38</v>
      </c>
      <c r="E202" s="167">
        <f>'RFM Summary'!E202</f>
        <v>1</v>
      </c>
      <c r="F202" s="167">
        <f>'RFM Summary'!F202</f>
        <v>1</v>
      </c>
      <c r="G202" s="167">
        <f>'RFM Summary'!G202</f>
        <v>2</v>
      </c>
      <c r="H202" s="49">
        <v>0.48</v>
      </c>
      <c r="I202" s="89">
        <f t="shared" si="21"/>
        <v>11.38</v>
      </c>
      <c r="J202" s="89"/>
    </row>
    <row r="203" spans="1:10" x14ac:dyDescent="0.35">
      <c r="A203" s="15" t="str">
        <f>'RFM Summary'!A203</f>
        <v>10609001030146</v>
      </c>
      <c r="B203" s="90">
        <f>'RFM Summary'!B203</f>
        <v>41197</v>
      </c>
      <c r="C203" s="15">
        <f>'RFM Summary'!C203</f>
        <v>1</v>
      </c>
      <c r="D203" s="118">
        <f>'RFM Summary'!D203</f>
        <v>40.15</v>
      </c>
      <c r="E203" s="167">
        <f>'RFM Summary'!E203</f>
        <v>1</v>
      </c>
      <c r="F203" s="167">
        <f>'RFM Summary'!F203</f>
        <v>1</v>
      </c>
      <c r="G203" s="167">
        <f>'RFM Summary'!G203</f>
        <v>3</v>
      </c>
      <c r="H203" s="49">
        <v>0.92</v>
      </c>
      <c r="I203" s="89">
        <f t="shared" si="21"/>
        <v>40.15</v>
      </c>
      <c r="J203" s="89"/>
    </row>
    <row r="204" spans="1:10" x14ac:dyDescent="0.35">
      <c r="A204" s="15" t="str">
        <f>'RFM Summary'!A204</f>
        <v>10609001030227</v>
      </c>
      <c r="B204" s="90">
        <f>'RFM Summary'!B204</f>
        <v>41183</v>
      </c>
      <c r="C204" s="15">
        <f>'RFM Summary'!C204</f>
        <v>1</v>
      </c>
      <c r="D204" s="118">
        <f>'RFM Summary'!D204</f>
        <v>17.05</v>
      </c>
      <c r="E204" s="167">
        <f>'RFM Summary'!E204</f>
        <v>1</v>
      </c>
      <c r="F204" s="167">
        <f>'RFM Summary'!F204</f>
        <v>1</v>
      </c>
      <c r="G204" s="167">
        <f>'RFM Summary'!G204</f>
        <v>2</v>
      </c>
      <c r="H204" s="49">
        <v>0.36</v>
      </c>
      <c r="I204" s="89">
        <f t="shared" si="21"/>
        <v>17.05</v>
      </c>
      <c r="J204" s="89"/>
    </row>
    <row r="205" spans="1:10" x14ac:dyDescent="0.35">
      <c r="A205" s="15" t="str">
        <f>'RFM Summary'!A205</f>
        <v>10609001030373</v>
      </c>
      <c r="B205" s="90">
        <f>'RFM Summary'!B205</f>
        <v>41565</v>
      </c>
      <c r="C205" s="15">
        <f>'RFM Summary'!C205</f>
        <v>15</v>
      </c>
      <c r="D205" s="118">
        <f>'RFM Summary'!D205</f>
        <v>30.293999999999993</v>
      </c>
      <c r="E205" s="167">
        <f>'RFM Summary'!E205</f>
        <v>3</v>
      </c>
      <c r="F205" s="167">
        <f>'RFM Summary'!F205</f>
        <v>2</v>
      </c>
      <c r="G205" s="167">
        <f>'RFM Summary'!G205</f>
        <v>2</v>
      </c>
      <c r="H205" s="49">
        <v>0.17</v>
      </c>
      <c r="I205" s="89">
        <f t="shared" si="21"/>
        <v>454.40999999999991</v>
      </c>
      <c r="J205" s="89"/>
    </row>
    <row r="206" spans="1:10" x14ac:dyDescent="0.35">
      <c r="A206" s="15" t="str">
        <f>'RFM Summary'!A206</f>
        <v>10609001030418</v>
      </c>
      <c r="B206" s="90">
        <f>'RFM Summary'!B206</f>
        <v>41183</v>
      </c>
      <c r="C206" s="15">
        <f>'RFM Summary'!C206</f>
        <v>1</v>
      </c>
      <c r="D206" s="118">
        <f>'RFM Summary'!D206</f>
        <v>43.7</v>
      </c>
      <c r="E206" s="167">
        <f>'RFM Summary'!E206</f>
        <v>1</v>
      </c>
      <c r="F206" s="167">
        <f>'RFM Summary'!F206</f>
        <v>1</v>
      </c>
      <c r="G206" s="167">
        <f>'RFM Summary'!G206</f>
        <v>3</v>
      </c>
      <c r="H206" s="49">
        <v>0.73</v>
      </c>
      <c r="I206" s="89">
        <f t="shared" si="21"/>
        <v>43.7</v>
      </c>
      <c r="J206" s="89"/>
    </row>
    <row r="207" spans="1:10" x14ac:dyDescent="0.35">
      <c r="A207" s="15" t="str">
        <f>'RFM Summary'!A207</f>
        <v>10609001030557</v>
      </c>
      <c r="B207" s="90">
        <f>'RFM Summary'!B207</f>
        <v>41183</v>
      </c>
      <c r="C207" s="15">
        <f>'RFM Summary'!C207</f>
        <v>1</v>
      </c>
      <c r="D207" s="118">
        <f>'RFM Summary'!D207</f>
        <v>0.01</v>
      </c>
      <c r="E207" s="167">
        <f>'RFM Summary'!E207</f>
        <v>1</v>
      </c>
      <c r="F207" s="167">
        <f>'RFM Summary'!F207</f>
        <v>1</v>
      </c>
      <c r="G207" s="167">
        <f>'RFM Summary'!G207</f>
        <v>1</v>
      </c>
      <c r="H207" s="49">
        <v>0.78</v>
      </c>
      <c r="I207" s="89">
        <f t="shared" si="21"/>
        <v>0.01</v>
      </c>
      <c r="J207" s="89"/>
    </row>
    <row r="208" spans="1:10" x14ac:dyDescent="0.35">
      <c r="A208" s="15" t="str">
        <f>'RFM Summary'!A208</f>
        <v>10609001030634</v>
      </c>
      <c r="B208" s="90">
        <f>'RFM Summary'!B208</f>
        <v>41185</v>
      </c>
      <c r="C208" s="15">
        <f>'RFM Summary'!C208</f>
        <v>1</v>
      </c>
      <c r="D208" s="118">
        <f>'RFM Summary'!D208</f>
        <v>0.01</v>
      </c>
      <c r="E208" s="167">
        <f>'RFM Summary'!E208</f>
        <v>1</v>
      </c>
      <c r="F208" s="167">
        <f>'RFM Summary'!F208</f>
        <v>1</v>
      </c>
      <c r="G208" s="167">
        <f>'RFM Summary'!G208</f>
        <v>1</v>
      </c>
      <c r="H208" s="49">
        <v>0.85</v>
      </c>
      <c r="I208" s="89">
        <f t="shared" si="21"/>
        <v>0.01</v>
      </c>
      <c r="J208" s="89"/>
    </row>
    <row r="209" spans="1:10" x14ac:dyDescent="0.35">
      <c r="A209" s="15" t="str">
        <f>'RFM Summary'!A209</f>
        <v>10609001030713</v>
      </c>
      <c r="B209" s="90">
        <f>'RFM Summary'!B209</f>
        <v>41185</v>
      </c>
      <c r="C209" s="15">
        <f>'RFM Summary'!C209</f>
        <v>1</v>
      </c>
      <c r="D209" s="118">
        <f>'RFM Summary'!D209</f>
        <v>31.7</v>
      </c>
      <c r="E209" s="167">
        <f>'RFM Summary'!E209</f>
        <v>1</v>
      </c>
      <c r="F209" s="167">
        <f>'RFM Summary'!F209</f>
        <v>1</v>
      </c>
      <c r="G209" s="167">
        <f>'RFM Summary'!G209</f>
        <v>2</v>
      </c>
      <c r="H209" s="49">
        <v>0.49</v>
      </c>
      <c r="I209" s="89">
        <f t="shared" si="21"/>
        <v>31.7</v>
      </c>
      <c r="J209" s="89"/>
    </row>
    <row r="210" spans="1:10" x14ac:dyDescent="0.35">
      <c r="A210" s="15" t="str">
        <f>'RFM Summary'!A210</f>
        <v>10609001030821</v>
      </c>
      <c r="B210" s="90">
        <f>'RFM Summary'!B210</f>
        <v>41261</v>
      </c>
      <c r="C210" s="15">
        <f>'RFM Summary'!C210</f>
        <v>2</v>
      </c>
      <c r="D210" s="118">
        <f>'RFM Summary'!D210</f>
        <v>12.515000000000001</v>
      </c>
      <c r="E210" s="167">
        <f>'RFM Summary'!E210</f>
        <v>1</v>
      </c>
      <c r="F210" s="167">
        <f>'RFM Summary'!F210</f>
        <v>1</v>
      </c>
      <c r="G210" s="167">
        <f>'RFM Summary'!G210</f>
        <v>2</v>
      </c>
      <c r="H210" s="49">
        <v>0.49</v>
      </c>
      <c r="I210" s="89">
        <f t="shared" si="21"/>
        <v>25.03</v>
      </c>
      <c r="J210" s="89"/>
    </row>
    <row r="211" spans="1:10" x14ac:dyDescent="0.35">
      <c r="A211" s="15" t="str">
        <f>'RFM Summary'!A211</f>
        <v>10609001030923</v>
      </c>
      <c r="B211" s="90">
        <f>'RFM Summary'!B211</f>
        <v>41185</v>
      </c>
      <c r="C211" s="15">
        <f>'RFM Summary'!C211</f>
        <v>1</v>
      </c>
      <c r="D211" s="118">
        <f>'RFM Summary'!D211</f>
        <v>8.9499999999999993</v>
      </c>
      <c r="E211" s="167">
        <f>'RFM Summary'!E211</f>
        <v>1</v>
      </c>
      <c r="F211" s="167">
        <f>'RFM Summary'!F211</f>
        <v>1</v>
      </c>
      <c r="G211" s="167">
        <f>'RFM Summary'!G211</f>
        <v>1</v>
      </c>
      <c r="H211" s="49">
        <v>0.81</v>
      </c>
      <c r="I211" s="89">
        <f t="shared" si="21"/>
        <v>8.9499999999999993</v>
      </c>
      <c r="J211" s="89"/>
    </row>
    <row r="212" spans="1:10" x14ac:dyDescent="0.35">
      <c r="A212" s="15" t="str">
        <f>'RFM Summary'!A212</f>
        <v>10609001031035</v>
      </c>
      <c r="B212" s="90">
        <f>'RFM Summary'!B212</f>
        <v>41180</v>
      </c>
      <c r="C212" s="15">
        <f>'RFM Summary'!C212</f>
        <v>1</v>
      </c>
      <c r="D212" s="118">
        <f>'RFM Summary'!D212</f>
        <v>0.01</v>
      </c>
      <c r="E212" s="167">
        <f>'RFM Summary'!E212</f>
        <v>1</v>
      </c>
      <c r="F212" s="167">
        <f>'RFM Summary'!F212</f>
        <v>1</v>
      </c>
      <c r="G212" s="167">
        <f>'RFM Summary'!G212</f>
        <v>1</v>
      </c>
      <c r="H212" s="49">
        <v>0.06</v>
      </c>
      <c r="I212" s="89">
        <f t="shared" si="21"/>
        <v>0.01</v>
      </c>
      <c r="J212" s="89"/>
    </row>
    <row r="213" spans="1:10" x14ac:dyDescent="0.35">
      <c r="A213" s="15" t="str">
        <f>'RFM Summary'!A213</f>
        <v>10609001031199</v>
      </c>
      <c r="B213" s="90">
        <f>'RFM Summary'!B213</f>
        <v>41180</v>
      </c>
      <c r="C213" s="15">
        <f>'RFM Summary'!C213</f>
        <v>1</v>
      </c>
      <c r="D213" s="118">
        <f>'RFM Summary'!D213</f>
        <v>27.95</v>
      </c>
      <c r="E213" s="167">
        <f>'RFM Summary'!E213</f>
        <v>1</v>
      </c>
      <c r="F213" s="167">
        <f>'RFM Summary'!F213</f>
        <v>1</v>
      </c>
      <c r="G213" s="167">
        <f>'RFM Summary'!G213</f>
        <v>2</v>
      </c>
      <c r="H213" s="49">
        <v>0.48</v>
      </c>
      <c r="I213" s="89">
        <f t="shared" si="21"/>
        <v>27.95</v>
      </c>
      <c r="J213" s="89"/>
    </row>
    <row r="214" spans="1:10" x14ac:dyDescent="0.35">
      <c r="A214" s="15" t="str">
        <f>'RFM Summary'!A214</f>
        <v>10609001031202</v>
      </c>
      <c r="B214" s="90">
        <f>'RFM Summary'!B214</f>
        <v>41180</v>
      </c>
      <c r="C214" s="15">
        <f>'RFM Summary'!C214</f>
        <v>1</v>
      </c>
      <c r="D214" s="118">
        <f>'RFM Summary'!D214</f>
        <v>38.799999999999997</v>
      </c>
      <c r="E214" s="167">
        <f>'RFM Summary'!E214</f>
        <v>1</v>
      </c>
      <c r="F214" s="167">
        <f>'RFM Summary'!F214</f>
        <v>1</v>
      </c>
      <c r="G214" s="167">
        <f>'RFM Summary'!G214</f>
        <v>2</v>
      </c>
      <c r="H214" s="49">
        <v>0.55000000000000004</v>
      </c>
      <c r="I214" s="89">
        <f t="shared" si="21"/>
        <v>38.799999999999997</v>
      </c>
      <c r="J214" s="89"/>
    </row>
    <row r="215" spans="1:10" x14ac:dyDescent="0.35">
      <c r="A215" s="15" t="str">
        <f>'RFM Summary'!A215</f>
        <v>10609001031460</v>
      </c>
      <c r="B215" s="90">
        <f>'RFM Summary'!B215</f>
        <v>41183</v>
      </c>
      <c r="C215" s="15">
        <f>'RFM Summary'!C215</f>
        <v>2</v>
      </c>
      <c r="D215" s="118">
        <f>'RFM Summary'!D215</f>
        <v>37.945</v>
      </c>
      <c r="E215" s="167">
        <f>'RFM Summary'!E215</f>
        <v>1</v>
      </c>
      <c r="F215" s="167">
        <f>'RFM Summary'!F215</f>
        <v>1</v>
      </c>
      <c r="G215" s="167">
        <f>'RFM Summary'!G215</f>
        <v>2</v>
      </c>
      <c r="H215" s="49">
        <v>0.06</v>
      </c>
      <c r="I215" s="89">
        <f t="shared" si="21"/>
        <v>75.89</v>
      </c>
      <c r="J215" s="89"/>
    </row>
    <row r="216" spans="1:10" x14ac:dyDescent="0.35">
      <c r="A216" s="15" t="str">
        <f>'RFM Summary'!A216</f>
        <v>10609001031516</v>
      </c>
      <c r="B216" s="90">
        <f>'RFM Summary'!B216</f>
        <v>41184</v>
      </c>
      <c r="C216" s="15">
        <f>'RFM Summary'!C216</f>
        <v>2</v>
      </c>
      <c r="D216" s="118">
        <f>'RFM Summary'!D216</f>
        <v>16.814999999999998</v>
      </c>
      <c r="E216" s="167">
        <f>'RFM Summary'!E216</f>
        <v>1</v>
      </c>
      <c r="F216" s="167">
        <f>'RFM Summary'!F216</f>
        <v>1</v>
      </c>
      <c r="G216" s="167">
        <f>'RFM Summary'!G216</f>
        <v>2</v>
      </c>
      <c r="H216" s="49">
        <v>0.8</v>
      </c>
      <c r="I216" s="89">
        <f t="shared" si="21"/>
        <v>33.629999999999995</v>
      </c>
      <c r="J216" s="89"/>
    </row>
    <row r="217" spans="1:10" x14ac:dyDescent="0.35">
      <c r="A217" s="15" t="str">
        <f>'RFM Summary'!A217</f>
        <v>10609001031606</v>
      </c>
      <c r="B217" s="90">
        <f>'RFM Summary'!B217</f>
        <v>41185</v>
      </c>
      <c r="C217" s="15">
        <f>'RFM Summary'!C217</f>
        <v>1</v>
      </c>
      <c r="D217" s="118">
        <f>'RFM Summary'!D217</f>
        <v>12.65</v>
      </c>
      <c r="E217" s="167">
        <f>'RFM Summary'!E217</f>
        <v>1</v>
      </c>
      <c r="F217" s="167">
        <f>'RFM Summary'!F217</f>
        <v>1</v>
      </c>
      <c r="G217" s="167">
        <f>'RFM Summary'!G217</f>
        <v>2</v>
      </c>
      <c r="H217" s="49">
        <v>0.93</v>
      </c>
      <c r="I217" s="89">
        <f t="shared" si="21"/>
        <v>12.65</v>
      </c>
      <c r="J217" s="89"/>
    </row>
    <row r="218" spans="1:10" x14ac:dyDescent="0.35">
      <c r="A218" s="15" t="str">
        <f>'RFM Summary'!A218</f>
        <v>10609001031864</v>
      </c>
      <c r="B218" s="90">
        <f>'RFM Summary'!B218</f>
        <v>41179</v>
      </c>
      <c r="C218" s="15">
        <f>'RFM Summary'!C218</f>
        <v>1</v>
      </c>
      <c r="D218" s="118">
        <f>'RFM Summary'!D218</f>
        <v>30.7</v>
      </c>
      <c r="E218" s="167">
        <f>'RFM Summary'!E218</f>
        <v>1</v>
      </c>
      <c r="F218" s="167">
        <f>'RFM Summary'!F218</f>
        <v>1</v>
      </c>
      <c r="G218" s="167">
        <f>'RFM Summary'!G218</f>
        <v>2</v>
      </c>
      <c r="H218" s="49">
        <v>0.59</v>
      </c>
      <c r="I218" s="89">
        <f t="shared" si="21"/>
        <v>30.7</v>
      </c>
      <c r="J218" s="89"/>
    </row>
    <row r="219" spans="1:10" x14ac:dyDescent="0.35">
      <c r="A219" s="15" t="str">
        <f>'RFM Summary'!A219</f>
        <v>10609001031925</v>
      </c>
      <c r="B219" s="90">
        <f>'RFM Summary'!B219</f>
        <v>41179</v>
      </c>
      <c r="C219" s="15">
        <f>'RFM Summary'!C219</f>
        <v>1</v>
      </c>
      <c r="D219" s="118">
        <f>'RFM Summary'!D219</f>
        <v>50.9</v>
      </c>
      <c r="E219" s="167">
        <f>'RFM Summary'!E219</f>
        <v>1</v>
      </c>
      <c r="F219" s="167">
        <f>'RFM Summary'!F219</f>
        <v>1</v>
      </c>
      <c r="G219" s="167">
        <f>'RFM Summary'!G219</f>
        <v>3</v>
      </c>
      <c r="H219" s="49">
        <v>0.71</v>
      </c>
      <c r="I219" s="89">
        <f t="shared" si="21"/>
        <v>50.9</v>
      </c>
      <c r="J219" s="89"/>
    </row>
    <row r="220" spans="1:10" x14ac:dyDescent="0.35">
      <c r="A220" s="15" t="str">
        <f>'RFM Summary'!A220</f>
        <v>10609001032099</v>
      </c>
      <c r="B220" s="90">
        <f>'RFM Summary'!B220</f>
        <v>41178</v>
      </c>
      <c r="C220" s="15">
        <f>'RFM Summary'!C220</f>
        <v>1</v>
      </c>
      <c r="D220" s="118">
        <f>'RFM Summary'!D220</f>
        <v>0.01</v>
      </c>
      <c r="E220" s="167">
        <f>'RFM Summary'!E220</f>
        <v>1</v>
      </c>
      <c r="F220" s="167">
        <f>'RFM Summary'!F220</f>
        <v>1</v>
      </c>
      <c r="G220" s="167">
        <f>'RFM Summary'!G220</f>
        <v>1</v>
      </c>
      <c r="H220" s="49">
        <v>0.21</v>
      </c>
      <c r="I220" s="89">
        <f t="shared" si="21"/>
        <v>0.01</v>
      </c>
      <c r="J220" s="89"/>
    </row>
    <row r="221" spans="1:10" x14ac:dyDescent="0.35">
      <c r="A221" s="15" t="str">
        <f>'RFM Summary'!A221</f>
        <v>10609001032152</v>
      </c>
      <c r="B221" s="90">
        <f>'RFM Summary'!B221</f>
        <v>41500</v>
      </c>
      <c r="C221" s="15">
        <f>'RFM Summary'!C221</f>
        <v>11</v>
      </c>
      <c r="D221" s="118">
        <f>'RFM Summary'!D221</f>
        <v>11.265454545454544</v>
      </c>
      <c r="E221" s="167">
        <f>'RFM Summary'!E221</f>
        <v>2</v>
      </c>
      <c r="F221" s="167">
        <f>'RFM Summary'!F221</f>
        <v>2</v>
      </c>
      <c r="G221" s="167">
        <f>'RFM Summary'!G221</f>
        <v>2</v>
      </c>
      <c r="H221" s="49">
        <v>0.7</v>
      </c>
      <c r="I221" s="89">
        <f t="shared" si="21"/>
        <v>123.91999999999999</v>
      </c>
      <c r="J221" s="89"/>
    </row>
    <row r="222" spans="1:10" x14ac:dyDescent="0.35">
      <c r="A222" s="15" t="str">
        <f>'RFM Summary'!A222</f>
        <v>10609001032293</v>
      </c>
      <c r="B222" s="90">
        <f>'RFM Summary'!B222</f>
        <v>41178</v>
      </c>
      <c r="C222" s="15">
        <f>'RFM Summary'!C222</f>
        <v>1</v>
      </c>
      <c r="D222" s="118">
        <f>'RFM Summary'!D222</f>
        <v>0.01</v>
      </c>
      <c r="E222" s="167">
        <f>'RFM Summary'!E222</f>
        <v>1</v>
      </c>
      <c r="F222" s="167">
        <f>'RFM Summary'!F222</f>
        <v>1</v>
      </c>
      <c r="G222" s="167">
        <f>'RFM Summary'!G222</f>
        <v>1</v>
      </c>
      <c r="H222" s="49">
        <v>0.06</v>
      </c>
      <c r="I222" s="89">
        <f t="shared" si="21"/>
        <v>0.01</v>
      </c>
      <c r="J222" s="89"/>
    </row>
    <row r="223" spans="1:10" x14ac:dyDescent="0.35">
      <c r="A223" s="15" t="str">
        <f>'RFM Summary'!A223</f>
        <v>10609001032380</v>
      </c>
      <c r="B223" s="90">
        <f>'RFM Summary'!B223</f>
        <v>41178</v>
      </c>
      <c r="C223" s="15">
        <f>'RFM Summary'!C223</f>
        <v>1</v>
      </c>
      <c r="D223" s="118">
        <f>'RFM Summary'!D223</f>
        <v>0.01</v>
      </c>
      <c r="E223" s="167">
        <f>'RFM Summary'!E223</f>
        <v>1</v>
      </c>
      <c r="F223" s="167">
        <f>'RFM Summary'!F223</f>
        <v>1</v>
      </c>
      <c r="G223" s="167">
        <f>'RFM Summary'!G223</f>
        <v>1</v>
      </c>
      <c r="H223" s="49">
        <v>0.01</v>
      </c>
      <c r="I223" s="89">
        <f t="shared" si="21"/>
        <v>0.01</v>
      </c>
      <c r="J223" s="89"/>
    </row>
    <row r="224" spans="1:10" x14ac:dyDescent="0.35">
      <c r="A224" s="15" t="str">
        <f>'RFM Summary'!A224</f>
        <v>10609001032416</v>
      </c>
      <c r="B224" s="90">
        <f>'RFM Summary'!B224</f>
        <v>41178</v>
      </c>
      <c r="C224" s="15">
        <f>'RFM Summary'!C224</f>
        <v>1</v>
      </c>
      <c r="D224" s="118">
        <f>'RFM Summary'!D224</f>
        <v>0.01</v>
      </c>
      <c r="E224" s="167">
        <f>'RFM Summary'!E224</f>
        <v>1</v>
      </c>
      <c r="F224" s="167">
        <f>'RFM Summary'!F224</f>
        <v>1</v>
      </c>
      <c r="G224" s="167">
        <f>'RFM Summary'!G224</f>
        <v>1</v>
      </c>
      <c r="H224" s="49">
        <v>0.99</v>
      </c>
      <c r="I224" s="89">
        <f t="shared" si="21"/>
        <v>0.01</v>
      </c>
      <c r="J224" s="89"/>
    </row>
    <row r="225" spans="1:10" x14ac:dyDescent="0.35">
      <c r="A225" s="15" t="str">
        <f>'RFM Summary'!A225</f>
        <v>10609001032512</v>
      </c>
      <c r="B225" s="90">
        <f>'RFM Summary'!B225</f>
        <v>41544</v>
      </c>
      <c r="C225" s="15">
        <f>'RFM Summary'!C225</f>
        <v>28</v>
      </c>
      <c r="D225" s="118">
        <f>'RFM Summary'!D225</f>
        <v>20.971785714285712</v>
      </c>
      <c r="E225" s="167">
        <f>'RFM Summary'!E225</f>
        <v>3</v>
      </c>
      <c r="F225" s="167">
        <f>'RFM Summary'!F225</f>
        <v>3</v>
      </c>
      <c r="G225" s="167">
        <f>'RFM Summary'!G225</f>
        <v>2</v>
      </c>
      <c r="H225" s="49">
        <v>0.49</v>
      </c>
      <c r="I225" s="89">
        <f t="shared" si="21"/>
        <v>587.20999999999992</v>
      </c>
      <c r="J225" s="89"/>
    </row>
    <row r="226" spans="1:10" x14ac:dyDescent="0.35">
      <c r="A226" s="15" t="str">
        <f>'RFM Summary'!A226</f>
        <v>10609001032648</v>
      </c>
      <c r="B226" s="90">
        <f>'RFM Summary'!B226</f>
        <v>41208</v>
      </c>
      <c r="C226" s="15">
        <f>'RFM Summary'!C226</f>
        <v>2</v>
      </c>
      <c r="D226" s="118">
        <f>'RFM Summary'!D226</f>
        <v>37.260000000000005</v>
      </c>
      <c r="E226" s="167">
        <f>'RFM Summary'!E226</f>
        <v>1</v>
      </c>
      <c r="F226" s="167">
        <f>'RFM Summary'!F226</f>
        <v>1</v>
      </c>
      <c r="G226" s="167">
        <f>'RFM Summary'!G226</f>
        <v>2</v>
      </c>
      <c r="H226" s="49">
        <v>0.85</v>
      </c>
      <c r="I226" s="89">
        <f t="shared" si="21"/>
        <v>74.52000000000001</v>
      </c>
      <c r="J226" s="89"/>
    </row>
    <row r="227" spans="1:10" x14ac:dyDescent="0.35">
      <c r="A227" s="15" t="str">
        <f>'RFM Summary'!A227</f>
        <v>10609001032704</v>
      </c>
      <c r="B227" s="90">
        <f>'RFM Summary'!B227</f>
        <v>41185</v>
      </c>
      <c r="C227" s="15">
        <f>'RFM Summary'!C227</f>
        <v>1</v>
      </c>
      <c r="D227" s="118">
        <f>'RFM Summary'!D227</f>
        <v>10.75</v>
      </c>
      <c r="E227" s="167">
        <f>'RFM Summary'!E227</f>
        <v>1</v>
      </c>
      <c r="F227" s="167">
        <f>'RFM Summary'!F227</f>
        <v>1</v>
      </c>
      <c r="G227" s="167">
        <f>'RFM Summary'!G227</f>
        <v>2</v>
      </c>
      <c r="H227" s="49">
        <v>0.09</v>
      </c>
      <c r="I227" s="89">
        <f t="shared" si="21"/>
        <v>10.75</v>
      </c>
      <c r="J227" s="89"/>
    </row>
    <row r="228" spans="1:10" x14ac:dyDescent="0.35">
      <c r="A228" s="15" t="str">
        <f>'RFM Summary'!A228</f>
        <v>10609001032839</v>
      </c>
      <c r="B228" s="90">
        <f>'RFM Summary'!B228</f>
        <v>41185</v>
      </c>
      <c r="C228" s="15">
        <f>'RFM Summary'!C228</f>
        <v>1</v>
      </c>
      <c r="D228" s="118">
        <f>'RFM Summary'!D228</f>
        <v>0.01</v>
      </c>
      <c r="E228" s="167">
        <f>'RFM Summary'!E228</f>
        <v>1</v>
      </c>
      <c r="F228" s="167">
        <f>'RFM Summary'!F228</f>
        <v>1</v>
      </c>
      <c r="G228" s="167">
        <f>'RFM Summary'!G228</f>
        <v>1</v>
      </c>
      <c r="H228" s="49">
        <v>0.06</v>
      </c>
      <c r="I228" s="89">
        <f t="shared" si="21"/>
        <v>0.01</v>
      </c>
      <c r="J228" s="89"/>
    </row>
    <row r="229" spans="1:10" x14ac:dyDescent="0.35">
      <c r="A229" s="15" t="str">
        <f>'RFM Summary'!A229</f>
        <v>10609001032917</v>
      </c>
      <c r="B229" s="90">
        <f>'RFM Summary'!B229</f>
        <v>41185</v>
      </c>
      <c r="C229" s="15">
        <f>'RFM Summary'!C229</f>
        <v>1</v>
      </c>
      <c r="D229" s="118">
        <f>'RFM Summary'!D229</f>
        <v>30.6</v>
      </c>
      <c r="E229" s="167">
        <f>'RFM Summary'!E229</f>
        <v>1</v>
      </c>
      <c r="F229" s="167">
        <f>'RFM Summary'!F229</f>
        <v>1</v>
      </c>
      <c r="G229" s="167">
        <f>'RFM Summary'!G229</f>
        <v>2</v>
      </c>
      <c r="H229" s="49">
        <v>0.34</v>
      </c>
      <c r="I229" s="89">
        <f t="shared" si="21"/>
        <v>30.6</v>
      </c>
      <c r="J229" s="89"/>
    </row>
    <row r="230" spans="1:10" x14ac:dyDescent="0.35">
      <c r="A230" s="15" t="str">
        <f>'RFM Summary'!A230</f>
        <v>10609001033069</v>
      </c>
      <c r="B230" s="90">
        <f>'RFM Summary'!B230</f>
        <v>41183</v>
      </c>
      <c r="C230" s="15">
        <f>'RFM Summary'!C230</f>
        <v>1</v>
      </c>
      <c r="D230" s="118">
        <f>'RFM Summary'!D230</f>
        <v>19.2</v>
      </c>
      <c r="E230" s="167">
        <f>'RFM Summary'!E230</f>
        <v>1</v>
      </c>
      <c r="F230" s="167">
        <f>'RFM Summary'!F230</f>
        <v>1</v>
      </c>
      <c r="G230" s="167">
        <f>'RFM Summary'!G230</f>
        <v>2</v>
      </c>
      <c r="H230" s="49">
        <v>0.65</v>
      </c>
      <c r="I230" s="89">
        <f t="shared" si="21"/>
        <v>19.2</v>
      </c>
      <c r="J230" s="89"/>
    </row>
    <row r="231" spans="1:10" x14ac:dyDescent="0.35">
      <c r="A231" s="15" t="str">
        <f>'RFM Summary'!A231</f>
        <v>10609001033151</v>
      </c>
      <c r="B231" s="90">
        <f>'RFM Summary'!B231</f>
        <v>41514</v>
      </c>
      <c r="C231" s="15">
        <f>'RFM Summary'!C231</f>
        <v>11</v>
      </c>
      <c r="D231" s="118">
        <f>'RFM Summary'!D231</f>
        <v>11.42818181818182</v>
      </c>
      <c r="E231" s="167">
        <f>'RFM Summary'!E231</f>
        <v>2</v>
      </c>
      <c r="F231" s="167">
        <f>'RFM Summary'!F231</f>
        <v>2</v>
      </c>
      <c r="G231" s="167">
        <f>'RFM Summary'!G231</f>
        <v>2</v>
      </c>
      <c r="H231" s="49">
        <v>7.0000000000000007E-2</v>
      </c>
      <c r="I231" s="89">
        <f t="shared" si="21"/>
        <v>125.71000000000001</v>
      </c>
      <c r="J231" s="89"/>
    </row>
    <row r="232" spans="1:10" x14ac:dyDescent="0.35">
      <c r="A232" s="15" t="str">
        <f>'RFM Summary'!A232</f>
        <v>10609001033287</v>
      </c>
      <c r="B232" s="90">
        <f>'RFM Summary'!B232</f>
        <v>41186</v>
      </c>
      <c r="C232" s="15">
        <f>'RFM Summary'!C232</f>
        <v>6</v>
      </c>
      <c r="D232" s="118">
        <f>'RFM Summary'!D232</f>
        <v>10.166666666666666</v>
      </c>
      <c r="E232" s="167">
        <f>'RFM Summary'!E232</f>
        <v>1</v>
      </c>
      <c r="F232" s="167">
        <f>'RFM Summary'!F232</f>
        <v>1</v>
      </c>
      <c r="G232" s="167">
        <f>'RFM Summary'!G232</f>
        <v>2</v>
      </c>
      <c r="H232" s="49">
        <v>0.48</v>
      </c>
      <c r="I232" s="89">
        <f t="shared" si="21"/>
        <v>61</v>
      </c>
      <c r="J232" s="89"/>
    </row>
    <row r="233" spans="1:10" x14ac:dyDescent="0.35">
      <c r="A233" s="15" t="str">
        <f>'RFM Summary'!A233</f>
        <v>10609001033359</v>
      </c>
      <c r="B233" s="90">
        <f>'RFM Summary'!B233</f>
        <v>41185</v>
      </c>
      <c r="C233" s="15">
        <f>'RFM Summary'!C233</f>
        <v>1</v>
      </c>
      <c r="D233" s="118">
        <f>'RFM Summary'!D233</f>
        <v>19.5</v>
      </c>
      <c r="E233" s="167">
        <f>'RFM Summary'!E233</f>
        <v>1</v>
      </c>
      <c r="F233" s="167">
        <f>'RFM Summary'!F233</f>
        <v>1</v>
      </c>
      <c r="G233" s="167">
        <f>'RFM Summary'!G233</f>
        <v>2</v>
      </c>
      <c r="H233" s="49">
        <v>0.75</v>
      </c>
      <c r="I233" s="89">
        <f t="shared" si="21"/>
        <v>19.5</v>
      </c>
      <c r="J233" s="89"/>
    </row>
    <row r="234" spans="1:10" x14ac:dyDescent="0.35">
      <c r="A234" s="15" t="str">
        <f>'RFM Summary'!A234</f>
        <v>10609001033487</v>
      </c>
      <c r="B234" s="90">
        <f>'RFM Summary'!B234</f>
        <v>41296</v>
      </c>
      <c r="C234" s="15">
        <f>'RFM Summary'!C234</f>
        <v>2</v>
      </c>
      <c r="D234" s="118">
        <f>'RFM Summary'!D234</f>
        <v>13.975000000000001</v>
      </c>
      <c r="E234" s="167">
        <f>'RFM Summary'!E234</f>
        <v>1</v>
      </c>
      <c r="F234" s="167">
        <f>'RFM Summary'!F234</f>
        <v>1</v>
      </c>
      <c r="G234" s="167">
        <f>'RFM Summary'!G234</f>
        <v>2</v>
      </c>
      <c r="H234" s="49">
        <v>0.02</v>
      </c>
      <c r="I234" s="89">
        <f t="shared" si="21"/>
        <v>27.950000000000003</v>
      </c>
      <c r="J234" s="89"/>
    </row>
    <row r="235" spans="1:10" x14ac:dyDescent="0.35">
      <c r="A235" s="15" t="str">
        <f>'RFM Summary'!A235</f>
        <v>10609001033529</v>
      </c>
      <c r="B235" s="90">
        <f>'RFM Summary'!B235</f>
        <v>41184</v>
      </c>
      <c r="C235" s="15">
        <f>'RFM Summary'!C235</f>
        <v>1</v>
      </c>
      <c r="D235" s="118">
        <f>'RFM Summary'!D235</f>
        <v>5.5</v>
      </c>
      <c r="E235" s="167">
        <f>'RFM Summary'!E235</f>
        <v>1</v>
      </c>
      <c r="F235" s="167">
        <f>'RFM Summary'!F235</f>
        <v>1</v>
      </c>
      <c r="G235" s="167">
        <f>'RFM Summary'!G235</f>
        <v>1</v>
      </c>
      <c r="H235" s="49">
        <v>0.95</v>
      </c>
      <c r="I235" s="89">
        <f t="shared" si="21"/>
        <v>5.5</v>
      </c>
      <c r="J235" s="89"/>
    </row>
    <row r="236" spans="1:10" x14ac:dyDescent="0.35">
      <c r="A236" s="15" t="str">
        <f>'RFM Summary'!A236</f>
        <v>10609001033759</v>
      </c>
      <c r="B236" s="90">
        <f>'RFM Summary'!B236</f>
        <v>41223</v>
      </c>
      <c r="C236" s="15">
        <f>'RFM Summary'!C236</f>
        <v>6</v>
      </c>
      <c r="D236" s="118">
        <f>'RFM Summary'!D236</f>
        <v>53.35</v>
      </c>
      <c r="E236" s="167">
        <f>'RFM Summary'!E236</f>
        <v>1</v>
      </c>
      <c r="F236" s="167">
        <f>'RFM Summary'!F236</f>
        <v>1</v>
      </c>
      <c r="G236" s="167">
        <f>'RFM Summary'!G236</f>
        <v>3</v>
      </c>
      <c r="H236" s="49">
        <v>0.09</v>
      </c>
      <c r="I236" s="89">
        <f t="shared" si="21"/>
        <v>320.10000000000002</v>
      </c>
      <c r="J236" s="89"/>
    </row>
    <row r="237" spans="1:10" x14ac:dyDescent="0.35">
      <c r="A237" s="15" t="str">
        <f>'RFM Summary'!A237</f>
        <v>10609001033891</v>
      </c>
      <c r="B237" s="90">
        <f>'RFM Summary'!B237</f>
        <v>41182</v>
      </c>
      <c r="C237" s="15">
        <f>'RFM Summary'!C237</f>
        <v>1</v>
      </c>
      <c r="D237" s="118">
        <f>'RFM Summary'!D237</f>
        <v>40.65</v>
      </c>
      <c r="E237" s="167">
        <f>'RFM Summary'!E237</f>
        <v>1</v>
      </c>
      <c r="F237" s="167">
        <f>'RFM Summary'!F237</f>
        <v>1</v>
      </c>
      <c r="G237" s="167">
        <f>'RFM Summary'!G237</f>
        <v>3</v>
      </c>
      <c r="H237" s="49">
        <v>0.08</v>
      </c>
      <c r="I237" s="89">
        <f t="shared" si="21"/>
        <v>40.65</v>
      </c>
      <c r="J237" s="89"/>
    </row>
    <row r="238" spans="1:10" x14ac:dyDescent="0.35">
      <c r="A238" s="15" t="str">
        <f>'RFM Summary'!A238</f>
        <v>10609001034094</v>
      </c>
      <c r="B238" s="90">
        <f>'RFM Summary'!B238</f>
        <v>41180</v>
      </c>
      <c r="C238" s="15">
        <f>'RFM Summary'!C238</f>
        <v>1</v>
      </c>
      <c r="D238" s="118">
        <f>'RFM Summary'!D238</f>
        <v>0.01</v>
      </c>
      <c r="E238" s="167">
        <f>'RFM Summary'!E238</f>
        <v>1</v>
      </c>
      <c r="F238" s="167">
        <f>'RFM Summary'!F238</f>
        <v>1</v>
      </c>
      <c r="G238" s="167">
        <f>'RFM Summary'!G238</f>
        <v>1</v>
      </c>
      <c r="H238" s="49">
        <v>0.82</v>
      </c>
      <c r="I238" s="89">
        <f t="shared" si="21"/>
        <v>0.01</v>
      </c>
      <c r="J238" s="89"/>
    </row>
    <row r="239" spans="1:10" x14ac:dyDescent="0.35">
      <c r="A239" s="15" t="str">
        <f>'RFM Summary'!A239</f>
        <v>10609001034168</v>
      </c>
      <c r="B239" s="90">
        <f>'RFM Summary'!B239</f>
        <v>41180</v>
      </c>
      <c r="C239" s="15">
        <f>'RFM Summary'!C239</f>
        <v>1</v>
      </c>
      <c r="D239" s="118">
        <f>'RFM Summary'!D239</f>
        <v>30.85</v>
      </c>
      <c r="E239" s="167">
        <f>'RFM Summary'!E239</f>
        <v>1</v>
      </c>
      <c r="F239" s="167">
        <f>'RFM Summary'!F239</f>
        <v>1</v>
      </c>
      <c r="G239" s="167">
        <f>'RFM Summary'!G239</f>
        <v>2</v>
      </c>
      <c r="H239" s="49">
        <v>0.16</v>
      </c>
      <c r="I239" s="89">
        <f t="shared" si="21"/>
        <v>30.85</v>
      </c>
      <c r="J239" s="89"/>
    </row>
    <row r="240" spans="1:10" x14ac:dyDescent="0.35">
      <c r="A240" s="15" t="str">
        <f>'RFM Summary'!A240</f>
        <v>10609001034239</v>
      </c>
      <c r="B240" s="90">
        <f>'RFM Summary'!B240</f>
        <v>41180</v>
      </c>
      <c r="C240" s="15">
        <f>'RFM Summary'!C240</f>
        <v>1</v>
      </c>
      <c r="D240" s="118">
        <f>'RFM Summary'!D240</f>
        <v>26.6</v>
      </c>
      <c r="E240" s="167">
        <f>'RFM Summary'!E240</f>
        <v>1</v>
      </c>
      <c r="F240" s="167">
        <f>'RFM Summary'!F240</f>
        <v>1</v>
      </c>
      <c r="G240" s="167">
        <f>'RFM Summary'!G240</f>
        <v>2</v>
      </c>
      <c r="H240" s="49">
        <v>0.9</v>
      </c>
      <c r="I240" s="89">
        <f t="shared" si="21"/>
        <v>26.6</v>
      </c>
      <c r="J240" s="89"/>
    </row>
    <row r="241" spans="1:10" x14ac:dyDescent="0.35">
      <c r="A241" s="15" t="str">
        <f>'RFM Summary'!A241</f>
        <v>10609001034379</v>
      </c>
      <c r="B241" s="90">
        <f>'RFM Summary'!B241</f>
        <v>41180</v>
      </c>
      <c r="C241" s="15">
        <f>'RFM Summary'!C241</f>
        <v>1</v>
      </c>
      <c r="D241" s="118">
        <f>'RFM Summary'!D241</f>
        <v>0.01</v>
      </c>
      <c r="E241" s="167">
        <f>'RFM Summary'!E241</f>
        <v>1</v>
      </c>
      <c r="F241" s="167">
        <f>'RFM Summary'!F241</f>
        <v>1</v>
      </c>
      <c r="G241" s="167">
        <f>'RFM Summary'!G241</f>
        <v>1</v>
      </c>
      <c r="H241" s="49">
        <v>0.63</v>
      </c>
      <c r="I241" s="89">
        <f t="shared" si="21"/>
        <v>0.01</v>
      </c>
      <c r="J241" s="89"/>
    </row>
    <row r="242" spans="1:10" x14ac:dyDescent="0.35">
      <c r="A242" s="15" t="str">
        <f>'RFM Summary'!A242</f>
        <v>10609001034450</v>
      </c>
      <c r="B242" s="90">
        <f>'RFM Summary'!B242</f>
        <v>41180</v>
      </c>
      <c r="C242" s="15">
        <f>'RFM Summary'!C242</f>
        <v>1</v>
      </c>
      <c r="D242" s="118">
        <f>'RFM Summary'!D242</f>
        <v>14.95</v>
      </c>
      <c r="E242" s="167">
        <f>'RFM Summary'!E242</f>
        <v>1</v>
      </c>
      <c r="F242" s="167">
        <f>'RFM Summary'!F242</f>
        <v>1</v>
      </c>
      <c r="G242" s="167">
        <f>'RFM Summary'!G242</f>
        <v>2</v>
      </c>
      <c r="H242" s="49">
        <v>0.64</v>
      </c>
      <c r="I242" s="89">
        <f t="shared" si="21"/>
        <v>14.95</v>
      </c>
      <c r="J242" s="89"/>
    </row>
    <row r="243" spans="1:10" x14ac:dyDescent="0.35">
      <c r="A243" s="15" t="str">
        <f>'RFM Summary'!A243</f>
        <v>10609001034520</v>
      </c>
      <c r="B243" s="90">
        <f>'RFM Summary'!B243</f>
        <v>41274</v>
      </c>
      <c r="C243" s="15">
        <f>'RFM Summary'!C243</f>
        <v>2</v>
      </c>
      <c r="D243" s="118">
        <f>'RFM Summary'!D243</f>
        <v>13.45</v>
      </c>
      <c r="E243" s="167">
        <f>'RFM Summary'!E243</f>
        <v>1</v>
      </c>
      <c r="F243" s="167">
        <f>'RFM Summary'!F243</f>
        <v>1</v>
      </c>
      <c r="G243" s="167">
        <f>'RFM Summary'!G243</f>
        <v>2</v>
      </c>
      <c r="H243" s="49">
        <v>0.86</v>
      </c>
      <c r="I243" s="89">
        <f t="shared" si="21"/>
        <v>26.9</v>
      </c>
      <c r="J243" s="89"/>
    </row>
    <row r="244" spans="1:10" x14ac:dyDescent="0.35">
      <c r="A244" s="15" t="str">
        <f>'RFM Summary'!A244</f>
        <v>10609001034688</v>
      </c>
      <c r="B244" s="90">
        <f>'RFM Summary'!B244</f>
        <v>41180</v>
      </c>
      <c r="C244" s="15">
        <f>'RFM Summary'!C244</f>
        <v>1</v>
      </c>
      <c r="D244" s="118">
        <f>'RFM Summary'!D244</f>
        <v>34.65</v>
      </c>
      <c r="E244" s="167">
        <f>'RFM Summary'!E244</f>
        <v>1</v>
      </c>
      <c r="F244" s="167">
        <f>'RFM Summary'!F244</f>
        <v>1</v>
      </c>
      <c r="G244" s="167">
        <f>'RFM Summary'!G244</f>
        <v>2</v>
      </c>
      <c r="H244" s="49">
        <v>0.95</v>
      </c>
      <c r="I244" s="89">
        <f t="shared" si="21"/>
        <v>34.65</v>
      </c>
      <c r="J244" s="89"/>
    </row>
    <row r="245" spans="1:10" x14ac:dyDescent="0.35">
      <c r="A245" s="15" t="str">
        <f>'RFM Summary'!A245</f>
        <v>10609001034817</v>
      </c>
      <c r="B245" s="90">
        <f>'RFM Summary'!B245</f>
        <v>41178</v>
      </c>
      <c r="C245" s="15">
        <f>'RFM Summary'!C245</f>
        <v>1</v>
      </c>
      <c r="D245" s="118">
        <f>'RFM Summary'!D245</f>
        <v>44.8</v>
      </c>
      <c r="E245" s="167">
        <f>'RFM Summary'!E245</f>
        <v>1</v>
      </c>
      <c r="F245" s="167">
        <f>'RFM Summary'!F245</f>
        <v>1</v>
      </c>
      <c r="G245" s="167">
        <f>'RFM Summary'!G245</f>
        <v>3</v>
      </c>
      <c r="H245" s="49">
        <v>0.5</v>
      </c>
      <c r="I245" s="89">
        <f t="shared" si="21"/>
        <v>44.8</v>
      </c>
      <c r="J245" s="89"/>
    </row>
    <row r="246" spans="1:10" x14ac:dyDescent="0.35">
      <c r="A246" s="15" t="str">
        <f>'RFM Summary'!A246</f>
        <v>10609001034961</v>
      </c>
      <c r="B246" s="90">
        <f>'RFM Summary'!B246</f>
        <v>41178</v>
      </c>
      <c r="C246" s="15">
        <f>'RFM Summary'!C246</f>
        <v>1</v>
      </c>
      <c r="D246" s="118">
        <f>'RFM Summary'!D246</f>
        <v>77.599999999999994</v>
      </c>
      <c r="E246" s="167">
        <f>'RFM Summary'!E246</f>
        <v>1</v>
      </c>
      <c r="F246" s="167">
        <f>'RFM Summary'!F246</f>
        <v>1</v>
      </c>
      <c r="G246" s="167">
        <f>'RFM Summary'!G246</f>
        <v>3</v>
      </c>
      <c r="H246" s="49">
        <v>0.82</v>
      </c>
      <c r="I246" s="89">
        <f t="shared" si="21"/>
        <v>77.599999999999994</v>
      </c>
      <c r="J246" s="89"/>
    </row>
    <row r="247" spans="1:10" x14ac:dyDescent="0.35">
      <c r="A247" s="15" t="str">
        <f>'RFM Summary'!A247</f>
        <v>10609001035075</v>
      </c>
      <c r="B247" s="90">
        <f>'RFM Summary'!B247</f>
        <v>41181</v>
      </c>
      <c r="C247" s="15">
        <f>'RFM Summary'!C247</f>
        <v>2</v>
      </c>
      <c r="D247" s="118">
        <f>'RFM Summary'!D247</f>
        <v>32.774999999999999</v>
      </c>
      <c r="E247" s="167">
        <f>'RFM Summary'!E247</f>
        <v>1</v>
      </c>
      <c r="F247" s="167">
        <f>'RFM Summary'!F247</f>
        <v>1</v>
      </c>
      <c r="G247" s="167">
        <f>'RFM Summary'!G247</f>
        <v>2</v>
      </c>
      <c r="H247" s="49">
        <v>0.68</v>
      </c>
      <c r="I247" s="89">
        <f t="shared" si="21"/>
        <v>65.55</v>
      </c>
      <c r="J247" s="89"/>
    </row>
    <row r="248" spans="1:10" x14ac:dyDescent="0.35">
      <c r="A248" s="15" t="str">
        <f>'RFM Summary'!A248</f>
        <v>10609001035109</v>
      </c>
      <c r="B248" s="90">
        <f>'RFM Summary'!B248</f>
        <v>41582</v>
      </c>
      <c r="C248" s="15">
        <f>'RFM Summary'!C248</f>
        <v>9</v>
      </c>
      <c r="D248" s="118">
        <f>'RFM Summary'!D248</f>
        <v>17.584444444444443</v>
      </c>
      <c r="E248" s="167">
        <f>'RFM Summary'!E248</f>
        <v>3</v>
      </c>
      <c r="F248" s="167">
        <f>'RFM Summary'!F248</f>
        <v>1</v>
      </c>
      <c r="G248" s="167">
        <f>'RFM Summary'!G248</f>
        <v>2</v>
      </c>
      <c r="H248" s="49">
        <v>0.88</v>
      </c>
      <c r="I248" s="89">
        <f t="shared" si="21"/>
        <v>158.26</v>
      </c>
      <c r="J248" s="89"/>
    </row>
    <row r="249" spans="1:10" x14ac:dyDescent="0.35">
      <c r="A249" s="15" t="str">
        <f>'RFM Summary'!A249</f>
        <v>10609001037570</v>
      </c>
      <c r="B249" s="90">
        <f>'RFM Summary'!B249</f>
        <v>41542</v>
      </c>
      <c r="C249" s="15">
        <f>'RFM Summary'!C249</f>
        <v>7</v>
      </c>
      <c r="D249" s="118">
        <f>'RFM Summary'!D249</f>
        <v>14.532857142857143</v>
      </c>
      <c r="E249" s="167">
        <f>'RFM Summary'!E249</f>
        <v>3</v>
      </c>
      <c r="F249" s="167">
        <f>'RFM Summary'!F249</f>
        <v>1</v>
      </c>
      <c r="G249" s="167">
        <f>'RFM Summary'!G249</f>
        <v>2</v>
      </c>
      <c r="H249" s="49">
        <v>0.09</v>
      </c>
      <c r="I249" s="89">
        <f t="shared" si="21"/>
        <v>101.73</v>
      </c>
      <c r="J249" s="89"/>
    </row>
    <row r="250" spans="1:10" x14ac:dyDescent="0.35">
      <c r="A250" s="15" t="str">
        <f>'RFM Summary'!A250</f>
        <v>10609001045195</v>
      </c>
      <c r="B250" s="90">
        <f>'RFM Summary'!B250</f>
        <v>41177</v>
      </c>
      <c r="C250" s="15">
        <f>'RFM Summary'!C250</f>
        <v>1</v>
      </c>
      <c r="D250" s="118">
        <f>'RFM Summary'!D250</f>
        <v>32.950000000000003</v>
      </c>
      <c r="E250" s="167">
        <f>'RFM Summary'!E250</f>
        <v>1</v>
      </c>
      <c r="F250" s="167">
        <f>'RFM Summary'!F250</f>
        <v>1</v>
      </c>
      <c r="G250" s="167">
        <f>'RFM Summary'!G250</f>
        <v>2</v>
      </c>
      <c r="H250" s="49">
        <v>0.71</v>
      </c>
      <c r="I250" s="89">
        <f t="shared" si="21"/>
        <v>32.950000000000003</v>
      </c>
      <c r="J250" s="89"/>
    </row>
    <row r="251" spans="1:10" x14ac:dyDescent="0.35">
      <c r="A251" s="15" t="str">
        <f>'RFM Summary'!A251</f>
        <v>10609001045246</v>
      </c>
      <c r="B251" s="90">
        <f>'RFM Summary'!B251</f>
        <v>41177</v>
      </c>
      <c r="C251" s="15">
        <f>'RFM Summary'!C251</f>
        <v>1</v>
      </c>
      <c r="D251" s="118">
        <f>'RFM Summary'!D251</f>
        <v>28.7</v>
      </c>
      <c r="E251" s="167">
        <f>'RFM Summary'!E251</f>
        <v>1</v>
      </c>
      <c r="F251" s="167">
        <f>'RFM Summary'!F251</f>
        <v>1</v>
      </c>
      <c r="G251" s="167">
        <f>'RFM Summary'!G251</f>
        <v>2</v>
      </c>
      <c r="H251" s="49">
        <v>0.89</v>
      </c>
      <c r="I251" s="89">
        <f t="shared" si="21"/>
        <v>28.7</v>
      </c>
      <c r="J251" s="89"/>
    </row>
    <row r="252" spans="1:10" x14ac:dyDescent="0.35">
      <c r="A252" s="15" t="str">
        <f>'RFM Summary'!A252</f>
        <v>10609001045344</v>
      </c>
      <c r="B252" s="90">
        <f>'RFM Summary'!B252</f>
        <v>41177</v>
      </c>
      <c r="C252" s="15">
        <f>'RFM Summary'!C252</f>
        <v>1</v>
      </c>
      <c r="D252" s="118">
        <f>'RFM Summary'!D252</f>
        <v>49.9</v>
      </c>
      <c r="E252" s="167">
        <f>'RFM Summary'!E252</f>
        <v>1</v>
      </c>
      <c r="F252" s="167">
        <f>'RFM Summary'!F252</f>
        <v>1</v>
      </c>
      <c r="G252" s="167">
        <f>'RFM Summary'!G252</f>
        <v>3</v>
      </c>
      <c r="H252" s="49">
        <v>0.03</v>
      </c>
      <c r="I252" s="89">
        <f t="shared" si="21"/>
        <v>49.9</v>
      </c>
      <c r="J252" s="89"/>
    </row>
    <row r="253" spans="1:10" x14ac:dyDescent="0.35">
      <c r="A253" s="15" t="str">
        <f>'RFM Summary'!A253</f>
        <v>10609001045462</v>
      </c>
      <c r="B253" s="90">
        <f>'RFM Summary'!B253</f>
        <v>41177</v>
      </c>
      <c r="C253" s="15">
        <f>'RFM Summary'!C253</f>
        <v>1</v>
      </c>
      <c r="D253" s="118">
        <f>'RFM Summary'!D253</f>
        <v>48.9</v>
      </c>
      <c r="E253" s="167">
        <f>'RFM Summary'!E253</f>
        <v>1</v>
      </c>
      <c r="F253" s="167">
        <f>'RFM Summary'!F253</f>
        <v>1</v>
      </c>
      <c r="G253" s="167">
        <f>'RFM Summary'!G253</f>
        <v>3</v>
      </c>
      <c r="H253" s="49">
        <v>0.67</v>
      </c>
      <c r="I253" s="89">
        <f t="shared" si="21"/>
        <v>48.9</v>
      </c>
      <c r="J253" s="89"/>
    </row>
    <row r="254" spans="1:10" x14ac:dyDescent="0.35">
      <c r="A254" s="15" t="str">
        <f>'RFM Summary'!A254</f>
        <v>10609001045893</v>
      </c>
      <c r="B254" s="90">
        <f>'RFM Summary'!B254</f>
        <v>41178</v>
      </c>
      <c r="C254" s="15">
        <f>'RFM Summary'!C254</f>
        <v>1</v>
      </c>
      <c r="D254" s="118">
        <f>'RFM Summary'!D254</f>
        <v>46.15</v>
      </c>
      <c r="E254" s="167">
        <f>'RFM Summary'!E254</f>
        <v>1</v>
      </c>
      <c r="F254" s="167">
        <f>'RFM Summary'!F254</f>
        <v>1</v>
      </c>
      <c r="G254" s="167">
        <f>'RFM Summary'!G254</f>
        <v>3</v>
      </c>
      <c r="H254" s="49">
        <v>0.54</v>
      </c>
      <c r="I254" s="89">
        <f t="shared" si="21"/>
        <v>46.15</v>
      </c>
      <c r="J254" s="89"/>
    </row>
    <row r="255" spans="1:10" x14ac:dyDescent="0.35">
      <c r="A255" s="15" t="str">
        <f>'RFM Summary'!A255</f>
        <v>10609001046084</v>
      </c>
      <c r="B255" s="90">
        <f>'RFM Summary'!B255</f>
        <v>41188</v>
      </c>
      <c r="C255" s="15">
        <f>'RFM Summary'!C255</f>
        <v>1</v>
      </c>
      <c r="D255" s="118">
        <f>'RFM Summary'!D255</f>
        <v>18.5</v>
      </c>
      <c r="E255" s="167">
        <f>'RFM Summary'!E255</f>
        <v>1</v>
      </c>
      <c r="F255" s="167">
        <f>'RFM Summary'!F255</f>
        <v>1</v>
      </c>
      <c r="G255" s="167">
        <f>'RFM Summary'!G255</f>
        <v>2</v>
      </c>
      <c r="H255" s="49">
        <v>0.25</v>
      </c>
      <c r="I255" s="89">
        <f t="shared" si="21"/>
        <v>18.5</v>
      </c>
      <c r="J255" s="89"/>
    </row>
    <row r="256" spans="1:10" x14ac:dyDescent="0.35">
      <c r="A256" s="15" t="str">
        <f>'RFM Summary'!A256</f>
        <v>10609001046148</v>
      </c>
      <c r="B256" s="90">
        <f>'RFM Summary'!B256</f>
        <v>41447</v>
      </c>
      <c r="C256" s="15">
        <f>'RFM Summary'!C256</f>
        <v>2</v>
      </c>
      <c r="D256" s="118">
        <f>'RFM Summary'!D256</f>
        <v>15.35</v>
      </c>
      <c r="E256" s="167">
        <f>'RFM Summary'!E256</f>
        <v>2</v>
      </c>
      <c r="F256" s="167">
        <f>'RFM Summary'!F256</f>
        <v>1</v>
      </c>
      <c r="G256" s="167">
        <f>'RFM Summary'!G256</f>
        <v>2</v>
      </c>
      <c r="H256" s="49">
        <v>0.89</v>
      </c>
      <c r="I256" s="89">
        <f t="shared" si="21"/>
        <v>30.7</v>
      </c>
      <c r="J256" s="89"/>
    </row>
    <row r="257" spans="1:10" x14ac:dyDescent="0.35">
      <c r="A257" s="15" t="str">
        <f>'RFM Summary'!A257</f>
        <v>10609001046284</v>
      </c>
      <c r="B257" s="90">
        <f>'RFM Summary'!B257</f>
        <v>41178</v>
      </c>
      <c r="C257" s="15">
        <f>'RFM Summary'!C257</f>
        <v>1</v>
      </c>
      <c r="D257" s="118">
        <f>'RFM Summary'!D257</f>
        <v>13.95</v>
      </c>
      <c r="E257" s="167">
        <f>'RFM Summary'!E257</f>
        <v>1</v>
      </c>
      <c r="F257" s="167">
        <f>'RFM Summary'!F257</f>
        <v>1</v>
      </c>
      <c r="G257" s="167">
        <f>'RFM Summary'!G257</f>
        <v>2</v>
      </c>
      <c r="H257" s="49">
        <v>0.23</v>
      </c>
      <c r="I257" s="89">
        <f t="shared" si="21"/>
        <v>13.95</v>
      </c>
      <c r="J257" s="89"/>
    </row>
    <row r="258" spans="1:10" x14ac:dyDescent="0.35">
      <c r="A258" s="15" t="str">
        <f>'RFM Summary'!A258</f>
        <v>10609001046393</v>
      </c>
      <c r="B258" s="90">
        <f>'RFM Summary'!B258</f>
        <v>41180</v>
      </c>
      <c r="C258" s="15">
        <f>'RFM Summary'!C258</f>
        <v>1</v>
      </c>
      <c r="D258" s="118">
        <f>'RFM Summary'!D258</f>
        <v>28.65</v>
      </c>
      <c r="E258" s="167">
        <f>'RFM Summary'!E258</f>
        <v>1</v>
      </c>
      <c r="F258" s="167">
        <f>'RFM Summary'!F258</f>
        <v>1</v>
      </c>
      <c r="G258" s="167">
        <f>'RFM Summary'!G258</f>
        <v>2</v>
      </c>
      <c r="H258" s="49">
        <v>0.31</v>
      </c>
      <c r="I258" s="89">
        <f t="shared" si="21"/>
        <v>28.65</v>
      </c>
      <c r="J258" s="89"/>
    </row>
    <row r="259" spans="1:10" x14ac:dyDescent="0.35">
      <c r="A259" s="15" t="str">
        <f>'RFM Summary'!A259</f>
        <v>10609001046474</v>
      </c>
      <c r="B259" s="90">
        <f>'RFM Summary'!B259</f>
        <v>41334</v>
      </c>
      <c r="C259" s="15">
        <f>'RFM Summary'!C259</f>
        <v>13</v>
      </c>
      <c r="D259" s="118">
        <f>'RFM Summary'!D259</f>
        <v>11.059230769230767</v>
      </c>
      <c r="E259" s="167">
        <f>'RFM Summary'!E259</f>
        <v>1</v>
      </c>
      <c r="F259" s="167">
        <f>'RFM Summary'!F259</f>
        <v>2</v>
      </c>
      <c r="G259" s="167">
        <f>'RFM Summary'!G259</f>
        <v>2</v>
      </c>
      <c r="H259" s="49">
        <v>0.27</v>
      </c>
      <c r="I259" s="89">
        <f t="shared" ref="I259:I322" si="22">D259*C259</f>
        <v>143.76999999999998</v>
      </c>
      <c r="J259" s="89"/>
    </row>
    <row r="260" spans="1:10" x14ac:dyDescent="0.35">
      <c r="A260" s="15" t="str">
        <f>'RFM Summary'!A260</f>
        <v>10609001046563</v>
      </c>
      <c r="B260" s="90">
        <f>'RFM Summary'!B260</f>
        <v>41180</v>
      </c>
      <c r="C260" s="15">
        <f>'RFM Summary'!C260</f>
        <v>1</v>
      </c>
      <c r="D260" s="118">
        <f>'RFM Summary'!D260</f>
        <v>12.65</v>
      </c>
      <c r="E260" s="167">
        <f>'RFM Summary'!E260</f>
        <v>1</v>
      </c>
      <c r="F260" s="167">
        <f>'RFM Summary'!F260</f>
        <v>1</v>
      </c>
      <c r="G260" s="167">
        <f>'RFM Summary'!G260</f>
        <v>2</v>
      </c>
      <c r="H260" s="49">
        <v>0.62</v>
      </c>
      <c r="I260" s="89">
        <f t="shared" si="22"/>
        <v>12.65</v>
      </c>
      <c r="J260" s="89"/>
    </row>
    <row r="261" spans="1:10" x14ac:dyDescent="0.35">
      <c r="A261" s="15" t="str">
        <f>'RFM Summary'!A261</f>
        <v>10609001046605</v>
      </c>
      <c r="B261" s="90">
        <f>'RFM Summary'!B261</f>
        <v>41180</v>
      </c>
      <c r="C261" s="15">
        <f>'RFM Summary'!C261</f>
        <v>1</v>
      </c>
      <c r="D261" s="118">
        <f>'RFM Summary'!D261</f>
        <v>22.4</v>
      </c>
      <c r="E261" s="167">
        <f>'RFM Summary'!E261</f>
        <v>1</v>
      </c>
      <c r="F261" s="167">
        <f>'RFM Summary'!F261</f>
        <v>1</v>
      </c>
      <c r="G261" s="167">
        <f>'RFM Summary'!G261</f>
        <v>2</v>
      </c>
      <c r="H261" s="49">
        <v>0.33</v>
      </c>
      <c r="I261" s="89">
        <f t="shared" si="22"/>
        <v>22.4</v>
      </c>
      <c r="J261" s="89"/>
    </row>
    <row r="262" spans="1:10" x14ac:dyDescent="0.35">
      <c r="A262" s="15" t="str">
        <f>'RFM Summary'!A262</f>
        <v>10609001046780</v>
      </c>
      <c r="B262" s="90">
        <f>'RFM Summary'!B262</f>
        <v>41180</v>
      </c>
      <c r="C262" s="15">
        <f>'RFM Summary'!C262</f>
        <v>1</v>
      </c>
      <c r="D262" s="118">
        <f>'RFM Summary'!D262</f>
        <v>12.5</v>
      </c>
      <c r="E262" s="167">
        <f>'RFM Summary'!E262</f>
        <v>1</v>
      </c>
      <c r="F262" s="167">
        <f>'RFM Summary'!F262</f>
        <v>1</v>
      </c>
      <c r="G262" s="167">
        <f>'RFM Summary'!G262</f>
        <v>2</v>
      </c>
      <c r="H262" s="49">
        <v>0.47</v>
      </c>
      <c r="I262" s="89">
        <f t="shared" si="22"/>
        <v>12.5</v>
      </c>
      <c r="J262" s="89"/>
    </row>
    <row r="263" spans="1:10" x14ac:dyDescent="0.35">
      <c r="A263" s="15" t="str">
        <f>'RFM Summary'!A263</f>
        <v>10609001046986</v>
      </c>
      <c r="B263" s="90">
        <f>'RFM Summary'!B263</f>
        <v>41180</v>
      </c>
      <c r="C263" s="15">
        <f>'RFM Summary'!C263</f>
        <v>1</v>
      </c>
      <c r="D263" s="118">
        <f>'RFM Summary'!D263</f>
        <v>13.65</v>
      </c>
      <c r="E263" s="167">
        <f>'RFM Summary'!E263</f>
        <v>1</v>
      </c>
      <c r="F263" s="167">
        <f>'RFM Summary'!F263</f>
        <v>1</v>
      </c>
      <c r="G263" s="167">
        <f>'RFM Summary'!G263</f>
        <v>2</v>
      </c>
      <c r="H263" s="49">
        <v>0.18</v>
      </c>
      <c r="I263" s="89">
        <f t="shared" si="22"/>
        <v>13.65</v>
      </c>
      <c r="J263" s="89"/>
    </row>
    <row r="264" spans="1:10" x14ac:dyDescent="0.35">
      <c r="A264" s="15" t="str">
        <f>'RFM Summary'!A264</f>
        <v>10609001047087</v>
      </c>
      <c r="B264" s="90">
        <f>'RFM Summary'!B264</f>
        <v>41180</v>
      </c>
      <c r="C264" s="15">
        <f>'RFM Summary'!C264</f>
        <v>1</v>
      </c>
      <c r="D264" s="118">
        <f>'RFM Summary'!D264</f>
        <v>9.9499999999999993</v>
      </c>
      <c r="E264" s="167">
        <f>'RFM Summary'!E264</f>
        <v>1</v>
      </c>
      <c r="F264" s="167">
        <f>'RFM Summary'!F264</f>
        <v>1</v>
      </c>
      <c r="G264" s="167">
        <f>'RFM Summary'!G264</f>
        <v>1</v>
      </c>
      <c r="H264" s="49">
        <v>0.79</v>
      </c>
      <c r="I264" s="89">
        <f t="shared" si="22"/>
        <v>9.9499999999999993</v>
      </c>
      <c r="J264" s="89"/>
    </row>
    <row r="265" spans="1:10" x14ac:dyDescent="0.35">
      <c r="A265" s="15" t="str">
        <f>'RFM Summary'!A265</f>
        <v>10609001047290</v>
      </c>
      <c r="B265" s="90">
        <f>'RFM Summary'!B265</f>
        <v>41456</v>
      </c>
      <c r="C265" s="15">
        <f>'RFM Summary'!C265</f>
        <v>10</v>
      </c>
      <c r="D265" s="118">
        <f>'RFM Summary'!D265</f>
        <v>6.9360000000000017</v>
      </c>
      <c r="E265" s="167">
        <f>'RFM Summary'!E265</f>
        <v>2</v>
      </c>
      <c r="F265" s="167">
        <f>'RFM Summary'!F265</f>
        <v>2</v>
      </c>
      <c r="G265" s="167">
        <f>'RFM Summary'!G265</f>
        <v>1</v>
      </c>
      <c r="H265" s="49">
        <v>0.35</v>
      </c>
      <c r="I265" s="89">
        <f t="shared" si="22"/>
        <v>69.360000000000014</v>
      </c>
      <c r="J265" s="89"/>
    </row>
    <row r="266" spans="1:10" x14ac:dyDescent="0.35">
      <c r="A266" s="15" t="str">
        <f>'RFM Summary'!A266</f>
        <v>10609001047561</v>
      </c>
      <c r="B266" s="90">
        <f>'RFM Summary'!B266</f>
        <v>41180</v>
      </c>
      <c r="C266" s="15">
        <f>'RFM Summary'!C266</f>
        <v>1</v>
      </c>
      <c r="D266" s="118">
        <f>'RFM Summary'!D266</f>
        <v>41.05</v>
      </c>
      <c r="E266" s="167">
        <f>'RFM Summary'!E266</f>
        <v>1</v>
      </c>
      <c r="F266" s="167">
        <f>'RFM Summary'!F266</f>
        <v>1</v>
      </c>
      <c r="G266" s="167">
        <f>'RFM Summary'!G266</f>
        <v>3</v>
      </c>
      <c r="H266" s="49">
        <v>0.26</v>
      </c>
      <c r="I266" s="89">
        <f t="shared" si="22"/>
        <v>41.05</v>
      </c>
      <c r="J266" s="89"/>
    </row>
    <row r="267" spans="1:10" x14ac:dyDescent="0.35">
      <c r="A267" s="15" t="str">
        <f>'RFM Summary'!A267</f>
        <v>10609001047621</v>
      </c>
      <c r="B267" s="90">
        <f>'RFM Summary'!B267</f>
        <v>41171</v>
      </c>
      <c r="C267" s="15">
        <f>'RFM Summary'!C267</f>
        <v>1</v>
      </c>
      <c r="D267" s="118">
        <f>'RFM Summary'!D267</f>
        <v>24.45</v>
      </c>
      <c r="E267" s="167">
        <f>'RFM Summary'!E267</f>
        <v>1</v>
      </c>
      <c r="F267" s="167">
        <f>'RFM Summary'!F267</f>
        <v>1</v>
      </c>
      <c r="G267" s="167">
        <f>'RFM Summary'!G267</f>
        <v>2</v>
      </c>
      <c r="H267" s="49">
        <v>0.15</v>
      </c>
      <c r="I267" s="89">
        <f t="shared" si="22"/>
        <v>24.45</v>
      </c>
      <c r="J267" s="89"/>
    </row>
    <row r="268" spans="1:10" x14ac:dyDescent="0.35">
      <c r="A268" s="15" t="str">
        <f>'RFM Summary'!A268</f>
        <v>10609001047754</v>
      </c>
      <c r="B268" s="90">
        <f>'RFM Summary'!B268</f>
        <v>41281</v>
      </c>
      <c r="C268" s="15">
        <f>'RFM Summary'!C268</f>
        <v>38</v>
      </c>
      <c r="D268" s="118">
        <f>'RFM Summary'!D268</f>
        <v>10.860789473684209</v>
      </c>
      <c r="E268" s="167">
        <f>'RFM Summary'!E268</f>
        <v>1</v>
      </c>
      <c r="F268" s="167">
        <f>'RFM Summary'!F268</f>
        <v>3</v>
      </c>
      <c r="G268" s="167">
        <f>'RFM Summary'!G268</f>
        <v>2</v>
      </c>
      <c r="H268" s="49">
        <v>7.0000000000000007E-2</v>
      </c>
      <c r="I268" s="89">
        <f t="shared" si="22"/>
        <v>412.70999999999992</v>
      </c>
      <c r="J268" s="89"/>
    </row>
    <row r="269" spans="1:10" x14ac:dyDescent="0.35">
      <c r="A269" s="15" t="str">
        <f>'RFM Summary'!A269</f>
        <v>10609001047815</v>
      </c>
      <c r="B269" s="90">
        <f>'RFM Summary'!B269</f>
        <v>41576</v>
      </c>
      <c r="C269" s="15">
        <f>'RFM Summary'!C269</f>
        <v>15</v>
      </c>
      <c r="D269" s="118">
        <f>'RFM Summary'!D269</f>
        <v>29.32</v>
      </c>
      <c r="E269" s="167">
        <f>'RFM Summary'!E269</f>
        <v>3</v>
      </c>
      <c r="F269" s="167">
        <f>'RFM Summary'!F269</f>
        <v>2</v>
      </c>
      <c r="G269" s="167">
        <f>'RFM Summary'!G269</f>
        <v>2</v>
      </c>
      <c r="H269" s="49">
        <v>0.02</v>
      </c>
      <c r="I269" s="89">
        <f t="shared" si="22"/>
        <v>439.8</v>
      </c>
      <c r="J269" s="89"/>
    </row>
    <row r="270" spans="1:10" x14ac:dyDescent="0.35">
      <c r="A270" s="15" t="str">
        <f>'RFM Summary'!A270</f>
        <v>10609001047924</v>
      </c>
      <c r="B270" s="90">
        <f>'RFM Summary'!B270</f>
        <v>41171</v>
      </c>
      <c r="C270" s="15">
        <f>'RFM Summary'!C270</f>
        <v>1</v>
      </c>
      <c r="D270" s="118">
        <f>'RFM Summary'!D270</f>
        <v>16.95</v>
      </c>
      <c r="E270" s="167">
        <f>'RFM Summary'!E270</f>
        <v>1</v>
      </c>
      <c r="F270" s="167">
        <f>'RFM Summary'!F270</f>
        <v>1</v>
      </c>
      <c r="G270" s="167">
        <f>'RFM Summary'!G270</f>
        <v>2</v>
      </c>
      <c r="H270" s="49">
        <v>0.16</v>
      </c>
      <c r="I270" s="89">
        <f t="shared" si="22"/>
        <v>16.95</v>
      </c>
      <c r="J270" s="89"/>
    </row>
    <row r="271" spans="1:10" x14ac:dyDescent="0.35">
      <c r="A271" s="15" t="str">
        <f>'RFM Summary'!A271</f>
        <v>10609001048017</v>
      </c>
      <c r="B271" s="90">
        <f>'RFM Summary'!B271</f>
        <v>41173</v>
      </c>
      <c r="C271" s="15">
        <f>'RFM Summary'!C271</f>
        <v>2</v>
      </c>
      <c r="D271" s="118">
        <f>'RFM Summary'!D271</f>
        <v>22.174999999999997</v>
      </c>
      <c r="E271" s="167">
        <f>'RFM Summary'!E271</f>
        <v>1</v>
      </c>
      <c r="F271" s="167">
        <f>'RFM Summary'!F271</f>
        <v>1</v>
      </c>
      <c r="G271" s="167">
        <f>'RFM Summary'!G271</f>
        <v>2</v>
      </c>
      <c r="H271" s="49">
        <v>0.79</v>
      </c>
      <c r="I271" s="89">
        <f t="shared" si="22"/>
        <v>44.349999999999994</v>
      </c>
      <c r="J271" s="89"/>
    </row>
    <row r="272" spans="1:10" x14ac:dyDescent="0.35">
      <c r="A272" s="15" t="str">
        <f>'RFM Summary'!A272</f>
        <v>10609001048190</v>
      </c>
      <c r="B272" s="90">
        <f>'RFM Summary'!B272</f>
        <v>41171</v>
      </c>
      <c r="C272" s="15">
        <f>'RFM Summary'!C272</f>
        <v>1</v>
      </c>
      <c r="D272" s="118">
        <f>'RFM Summary'!D272</f>
        <v>40.200000000000003</v>
      </c>
      <c r="E272" s="167">
        <f>'RFM Summary'!E272</f>
        <v>1</v>
      </c>
      <c r="F272" s="167">
        <f>'RFM Summary'!F272</f>
        <v>1</v>
      </c>
      <c r="G272" s="167">
        <f>'RFM Summary'!G272</f>
        <v>3</v>
      </c>
      <c r="H272" s="49">
        <v>0.47</v>
      </c>
      <c r="I272" s="89">
        <f t="shared" si="22"/>
        <v>40.200000000000003</v>
      </c>
      <c r="J272" s="89"/>
    </row>
    <row r="273" spans="1:10" x14ac:dyDescent="0.35">
      <c r="A273" s="15" t="str">
        <f>'RFM Summary'!A273</f>
        <v>10609001048252</v>
      </c>
      <c r="B273" s="90">
        <f>'RFM Summary'!B273</f>
        <v>41171</v>
      </c>
      <c r="C273" s="15">
        <f>'RFM Summary'!C273</f>
        <v>1</v>
      </c>
      <c r="D273" s="118">
        <f>'RFM Summary'!D273</f>
        <v>18.95</v>
      </c>
      <c r="E273" s="167">
        <f>'RFM Summary'!E273</f>
        <v>1</v>
      </c>
      <c r="F273" s="167">
        <f>'RFM Summary'!F273</f>
        <v>1</v>
      </c>
      <c r="G273" s="167">
        <f>'RFM Summary'!G273</f>
        <v>2</v>
      </c>
      <c r="H273" s="49">
        <v>0.39</v>
      </c>
      <c r="I273" s="89">
        <f t="shared" si="22"/>
        <v>18.95</v>
      </c>
      <c r="J273" s="89"/>
    </row>
    <row r="274" spans="1:10" x14ac:dyDescent="0.35">
      <c r="A274" s="15" t="str">
        <f>'RFM Summary'!A274</f>
        <v>10609001048345</v>
      </c>
      <c r="B274" s="90">
        <f>'RFM Summary'!B274</f>
        <v>41171</v>
      </c>
      <c r="C274" s="15">
        <f>'RFM Summary'!C274</f>
        <v>1</v>
      </c>
      <c r="D274" s="118">
        <f>'RFM Summary'!D274</f>
        <v>28.4</v>
      </c>
      <c r="E274" s="167">
        <f>'RFM Summary'!E274</f>
        <v>1</v>
      </c>
      <c r="F274" s="167">
        <f>'RFM Summary'!F274</f>
        <v>1</v>
      </c>
      <c r="G274" s="167">
        <f>'RFM Summary'!G274</f>
        <v>2</v>
      </c>
      <c r="H274" s="49">
        <v>0.38</v>
      </c>
      <c r="I274" s="89">
        <f t="shared" si="22"/>
        <v>28.4</v>
      </c>
      <c r="J274" s="89"/>
    </row>
    <row r="275" spans="1:10" x14ac:dyDescent="0.35">
      <c r="A275" s="15" t="str">
        <f>'RFM Summary'!A275</f>
        <v>10609001048467</v>
      </c>
      <c r="B275" s="90">
        <f>'RFM Summary'!B275</f>
        <v>41185</v>
      </c>
      <c r="C275" s="15">
        <f>'RFM Summary'!C275</f>
        <v>1</v>
      </c>
      <c r="D275" s="118">
        <f>'RFM Summary'!D275</f>
        <v>0.01</v>
      </c>
      <c r="E275" s="167">
        <f>'RFM Summary'!E275</f>
        <v>1</v>
      </c>
      <c r="F275" s="167">
        <f>'RFM Summary'!F275</f>
        <v>1</v>
      </c>
      <c r="G275" s="167">
        <f>'RFM Summary'!G275</f>
        <v>1</v>
      </c>
      <c r="H275" s="49">
        <v>0.76</v>
      </c>
      <c r="I275" s="89">
        <f t="shared" si="22"/>
        <v>0.01</v>
      </c>
      <c r="J275" s="89"/>
    </row>
    <row r="276" spans="1:10" x14ac:dyDescent="0.35">
      <c r="A276" s="15" t="str">
        <f>'RFM Summary'!A276</f>
        <v>10609001048555</v>
      </c>
      <c r="B276" s="90">
        <f>'RFM Summary'!B276</f>
        <v>41185</v>
      </c>
      <c r="C276" s="15">
        <f>'RFM Summary'!C276</f>
        <v>1</v>
      </c>
      <c r="D276" s="118">
        <f>'RFM Summary'!D276</f>
        <v>15.35</v>
      </c>
      <c r="E276" s="167">
        <f>'RFM Summary'!E276</f>
        <v>1</v>
      </c>
      <c r="F276" s="167">
        <f>'RFM Summary'!F276</f>
        <v>1</v>
      </c>
      <c r="G276" s="167">
        <f>'RFM Summary'!G276</f>
        <v>2</v>
      </c>
      <c r="H276" s="49">
        <v>0.41</v>
      </c>
      <c r="I276" s="89">
        <f t="shared" si="22"/>
        <v>15.35</v>
      </c>
      <c r="J276" s="89"/>
    </row>
    <row r="277" spans="1:10" x14ac:dyDescent="0.35">
      <c r="A277" s="15" t="str">
        <f>'RFM Summary'!A277</f>
        <v>10609001048643</v>
      </c>
      <c r="B277" s="90">
        <f>'RFM Summary'!B277</f>
        <v>41173</v>
      </c>
      <c r="C277" s="15">
        <f>'RFM Summary'!C277</f>
        <v>1</v>
      </c>
      <c r="D277" s="118">
        <f>'RFM Summary'!D277</f>
        <v>52.8</v>
      </c>
      <c r="E277" s="167">
        <f>'RFM Summary'!E277</f>
        <v>1</v>
      </c>
      <c r="F277" s="167">
        <f>'RFM Summary'!F277</f>
        <v>1</v>
      </c>
      <c r="G277" s="167">
        <f>'RFM Summary'!G277</f>
        <v>3</v>
      </c>
      <c r="H277" s="49">
        <v>0.6</v>
      </c>
      <c r="I277" s="89">
        <f t="shared" si="22"/>
        <v>52.8</v>
      </c>
      <c r="J277" s="89"/>
    </row>
    <row r="278" spans="1:10" x14ac:dyDescent="0.35">
      <c r="A278" s="15" t="str">
        <f>'RFM Summary'!A278</f>
        <v>10609001048730</v>
      </c>
      <c r="B278" s="90">
        <f>'RFM Summary'!B278</f>
        <v>41173</v>
      </c>
      <c r="C278" s="15">
        <f>'RFM Summary'!C278</f>
        <v>1</v>
      </c>
      <c r="D278" s="118">
        <f>'RFM Summary'!D278</f>
        <v>12.1</v>
      </c>
      <c r="E278" s="167">
        <f>'RFM Summary'!E278</f>
        <v>1</v>
      </c>
      <c r="F278" s="167">
        <f>'RFM Summary'!F278</f>
        <v>1</v>
      </c>
      <c r="G278" s="167">
        <f>'RFM Summary'!G278</f>
        <v>2</v>
      </c>
      <c r="H278" s="49">
        <v>0.76</v>
      </c>
      <c r="I278" s="89">
        <f t="shared" si="22"/>
        <v>12.1</v>
      </c>
      <c r="J278" s="89"/>
    </row>
    <row r="279" spans="1:10" x14ac:dyDescent="0.35">
      <c r="A279" s="15" t="str">
        <f>'RFM Summary'!A279</f>
        <v>10609001048861</v>
      </c>
      <c r="B279" s="90">
        <f>'RFM Summary'!B279</f>
        <v>41173</v>
      </c>
      <c r="C279" s="15">
        <f>'RFM Summary'!C279</f>
        <v>1</v>
      </c>
      <c r="D279" s="118">
        <f>'RFM Summary'!D279</f>
        <v>39.85</v>
      </c>
      <c r="E279" s="167">
        <f>'RFM Summary'!E279</f>
        <v>1</v>
      </c>
      <c r="F279" s="167">
        <f>'RFM Summary'!F279</f>
        <v>1</v>
      </c>
      <c r="G279" s="167">
        <f>'RFM Summary'!G279</f>
        <v>2</v>
      </c>
      <c r="H279" s="49">
        <v>7.0000000000000007E-2</v>
      </c>
      <c r="I279" s="89">
        <f t="shared" si="22"/>
        <v>39.85</v>
      </c>
      <c r="J279" s="89"/>
    </row>
    <row r="280" spans="1:10" x14ac:dyDescent="0.35">
      <c r="A280" s="15" t="str">
        <f>'RFM Summary'!A280</f>
        <v>10609001048965</v>
      </c>
      <c r="B280" s="90">
        <f>'RFM Summary'!B280</f>
        <v>41539</v>
      </c>
      <c r="C280" s="15">
        <f>'RFM Summary'!C280</f>
        <v>8</v>
      </c>
      <c r="D280" s="118">
        <f>'RFM Summary'!D280</f>
        <v>30.226249999999997</v>
      </c>
      <c r="E280" s="167">
        <f>'RFM Summary'!E280</f>
        <v>3</v>
      </c>
      <c r="F280" s="167">
        <f>'RFM Summary'!F280</f>
        <v>1</v>
      </c>
      <c r="G280" s="167">
        <f>'RFM Summary'!G280</f>
        <v>2</v>
      </c>
      <c r="H280" s="49">
        <v>0.8</v>
      </c>
      <c r="I280" s="89">
        <f t="shared" si="22"/>
        <v>241.80999999999997</v>
      </c>
      <c r="J280" s="89"/>
    </row>
    <row r="281" spans="1:10" x14ac:dyDescent="0.35">
      <c r="A281" s="15" t="str">
        <f>'RFM Summary'!A281</f>
        <v>10609001049099</v>
      </c>
      <c r="B281" s="90">
        <f>'RFM Summary'!B281</f>
        <v>41583</v>
      </c>
      <c r="C281" s="15">
        <f>'RFM Summary'!C281</f>
        <v>1149</v>
      </c>
      <c r="D281" s="118">
        <f>'RFM Summary'!D281</f>
        <v>31.009721496953961</v>
      </c>
      <c r="E281" s="167">
        <f>'RFM Summary'!E281</f>
        <v>3</v>
      </c>
      <c r="F281" s="167">
        <f>'RFM Summary'!F281</f>
        <v>3</v>
      </c>
      <c r="G281" s="167">
        <f>'RFM Summary'!G281</f>
        <v>2</v>
      </c>
      <c r="H281" s="49">
        <v>0.82</v>
      </c>
      <c r="I281" s="89">
        <f t="shared" si="22"/>
        <v>35630.1700000001</v>
      </c>
      <c r="J281" s="89"/>
    </row>
    <row r="282" spans="1:10" x14ac:dyDescent="0.35">
      <c r="A282" s="15" t="str">
        <f>'RFM Summary'!A282</f>
        <v>10609001049159</v>
      </c>
      <c r="B282" s="90">
        <f>'RFM Summary'!B282</f>
        <v>41172</v>
      </c>
      <c r="C282" s="15">
        <f>'RFM Summary'!C282</f>
        <v>1</v>
      </c>
      <c r="D282" s="118">
        <f>'RFM Summary'!D282</f>
        <v>5.17</v>
      </c>
      <c r="E282" s="167">
        <f>'RFM Summary'!E282</f>
        <v>1</v>
      </c>
      <c r="F282" s="167">
        <f>'RFM Summary'!F282</f>
        <v>1</v>
      </c>
      <c r="G282" s="167">
        <f>'RFM Summary'!G282</f>
        <v>1</v>
      </c>
      <c r="H282" s="49">
        <v>0.03</v>
      </c>
      <c r="I282" s="89">
        <f t="shared" si="22"/>
        <v>5.17</v>
      </c>
      <c r="J282" s="89"/>
    </row>
    <row r="283" spans="1:10" x14ac:dyDescent="0.35">
      <c r="A283" s="15" t="str">
        <f>'RFM Summary'!A283</f>
        <v>10609001049533</v>
      </c>
      <c r="B283" s="90">
        <f>'RFM Summary'!B283</f>
        <v>41507</v>
      </c>
      <c r="C283" s="15">
        <f>'RFM Summary'!C283</f>
        <v>1</v>
      </c>
      <c r="D283" s="118">
        <f>'RFM Summary'!D283</f>
        <v>10.08</v>
      </c>
      <c r="E283" s="167">
        <f>'RFM Summary'!E283</f>
        <v>2</v>
      </c>
      <c r="F283" s="167">
        <f>'RFM Summary'!F283</f>
        <v>1</v>
      </c>
      <c r="G283" s="167">
        <f>'RFM Summary'!G283</f>
        <v>2</v>
      </c>
      <c r="H283" s="49">
        <v>0.35</v>
      </c>
      <c r="I283" s="89">
        <f t="shared" si="22"/>
        <v>10.08</v>
      </c>
      <c r="J283" s="89"/>
    </row>
    <row r="284" spans="1:10" x14ac:dyDescent="0.35">
      <c r="A284" s="15" t="str">
        <f>'RFM Summary'!A284</f>
        <v>10609001049607</v>
      </c>
      <c r="B284" s="90">
        <f>'RFM Summary'!B284</f>
        <v>41172</v>
      </c>
      <c r="C284" s="15">
        <f>'RFM Summary'!C284</f>
        <v>1</v>
      </c>
      <c r="D284" s="118">
        <f>'RFM Summary'!D284</f>
        <v>31</v>
      </c>
      <c r="E284" s="167">
        <f>'RFM Summary'!E284</f>
        <v>1</v>
      </c>
      <c r="F284" s="167">
        <f>'RFM Summary'!F284</f>
        <v>1</v>
      </c>
      <c r="G284" s="167">
        <f>'RFM Summary'!G284</f>
        <v>2</v>
      </c>
      <c r="H284" s="49">
        <v>0.86</v>
      </c>
      <c r="I284" s="89">
        <f t="shared" si="22"/>
        <v>31</v>
      </c>
      <c r="J284" s="89"/>
    </row>
    <row r="285" spans="1:10" x14ac:dyDescent="0.35">
      <c r="A285" s="15" t="str">
        <f>'RFM Summary'!A285</f>
        <v>10609001049713</v>
      </c>
      <c r="B285" s="90">
        <f>'RFM Summary'!B285</f>
        <v>41171</v>
      </c>
      <c r="C285" s="15">
        <f>'RFM Summary'!C285</f>
        <v>1</v>
      </c>
      <c r="D285" s="118">
        <f>'RFM Summary'!D285</f>
        <v>31.7</v>
      </c>
      <c r="E285" s="167">
        <f>'RFM Summary'!E285</f>
        <v>1</v>
      </c>
      <c r="F285" s="167">
        <f>'RFM Summary'!F285</f>
        <v>1</v>
      </c>
      <c r="G285" s="167">
        <f>'RFM Summary'!G285</f>
        <v>2</v>
      </c>
      <c r="H285" s="49">
        <v>0.39</v>
      </c>
      <c r="I285" s="89">
        <f t="shared" si="22"/>
        <v>31.7</v>
      </c>
      <c r="J285" s="89"/>
    </row>
    <row r="286" spans="1:10" x14ac:dyDescent="0.35">
      <c r="A286" s="15" t="str">
        <f>'RFM Summary'!A286</f>
        <v>10609001049851</v>
      </c>
      <c r="B286" s="90">
        <f>'RFM Summary'!B286</f>
        <v>41481</v>
      </c>
      <c r="C286" s="15">
        <f>'RFM Summary'!C286</f>
        <v>13</v>
      </c>
      <c r="D286" s="118">
        <f>'RFM Summary'!D286</f>
        <v>15.675384615384617</v>
      </c>
      <c r="E286" s="167">
        <f>'RFM Summary'!E286</f>
        <v>2</v>
      </c>
      <c r="F286" s="167">
        <f>'RFM Summary'!F286</f>
        <v>2</v>
      </c>
      <c r="G286" s="167">
        <f>'RFM Summary'!G286</f>
        <v>2</v>
      </c>
      <c r="H286" s="49">
        <v>0.85</v>
      </c>
      <c r="I286" s="89">
        <f t="shared" si="22"/>
        <v>203.78000000000003</v>
      </c>
      <c r="J286" s="89"/>
    </row>
    <row r="287" spans="1:10" x14ac:dyDescent="0.35">
      <c r="A287" s="15" t="str">
        <f>'RFM Summary'!A287</f>
        <v>10609001049961</v>
      </c>
      <c r="B287" s="90">
        <f>'RFM Summary'!B287</f>
        <v>41171</v>
      </c>
      <c r="C287" s="15">
        <f>'RFM Summary'!C287</f>
        <v>1</v>
      </c>
      <c r="D287" s="118">
        <f>'RFM Summary'!D287</f>
        <v>21.75</v>
      </c>
      <c r="E287" s="167">
        <f>'RFM Summary'!E287</f>
        <v>1</v>
      </c>
      <c r="F287" s="167">
        <f>'RFM Summary'!F287</f>
        <v>1</v>
      </c>
      <c r="G287" s="167">
        <f>'RFM Summary'!G287</f>
        <v>2</v>
      </c>
      <c r="H287" s="49">
        <v>0.98</v>
      </c>
      <c r="I287" s="89">
        <f t="shared" si="22"/>
        <v>21.75</v>
      </c>
      <c r="J287" s="89"/>
    </row>
    <row r="288" spans="1:10" x14ac:dyDescent="0.35">
      <c r="A288" s="15" t="str">
        <f>'RFM Summary'!A288</f>
        <v>10609001050005</v>
      </c>
      <c r="B288" s="90">
        <f>'RFM Summary'!B288</f>
        <v>41185</v>
      </c>
      <c r="C288" s="15">
        <f>'RFM Summary'!C288</f>
        <v>1</v>
      </c>
      <c r="D288" s="118">
        <f>'RFM Summary'!D288</f>
        <v>19.71</v>
      </c>
      <c r="E288" s="167">
        <f>'RFM Summary'!E288</f>
        <v>1</v>
      </c>
      <c r="F288" s="167">
        <f>'RFM Summary'!F288</f>
        <v>1</v>
      </c>
      <c r="G288" s="167">
        <f>'RFM Summary'!G288</f>
        <v>2</v>
      </c>
      <c r="H288" s="49">
        <v>0.36</v>
      </c>
      <c r="I288" s="89">
        <f t="shared" si="22"/>
        <v>19.71</v>
      </c>
      <c r="J288" s="89"/>
    </row>
    <row r="289" spans="1:10" x14ac:dyDescent="0.35">
      <c r="A289" s="15" t="str">
        <f>'RFM Summary'!A289</f>
        <v>10609001052608</v>
      </c>
      <c r="B289" s="90">
        <f>'RFM Summary'!B289</f>
        <v>41183</v>
      </c>
      <c r="C289" s="15">
        <f>'RFM Summary'!C289</f>
        <v>1</v>
      </c>
      <c r="D289" s="118">
        <f>'RFM Summary'!D289</f>
        <v>24.95</v>
      </c>
      <c r="E289" s="167">
        <f>'RFM Summary'!E289</f>
        <v>1</v>
      </c>
      <c r="F289" s="167">
        <f>'RFM Summary'!F289</f>
        <v>1</v>
      </c>
      <c r="G289" s="167">
        <f>'RFM Summary'!G289</f>
        <v>2</v>
      </c>
      <c r="H289" s="49">
        <v>0.1</v>
      </c>
      <c r="I289" s="89">
        <f t="shared" si="22"/>
        <v>24.95</v>
      </c>
      <c r="J289" s="89"/>
    </row>
    <row r="290" spans="1:10" x14ac:dyDescent="0.35">
      <c r="A290" s="15" t="str">
        <f>'RFM Summary'!A290</f>
        <v>10609001052716</v>
      </c>
      <c r="B290" s="90">
        <f>'RFM Summary'!B290</f>
        <v>41183</v>
      </c>
      <c r="C290" s="15">
        <f>'RFM Summary'!C290</f>
        <v>1</v>
      </c>
      <c r="D290" s="118">
        <f>'RFM Summary'!D290</f>
        <v>48.85</v>
      </c>
      <c r="E290" s="167">
        <f>'RFM Summary'!E290</f>
        <v>1</v>
      </c>
      <c r="F290" s="167">
        <f>'RFM Summary'!F290</f>
        <v>1</v>
      </c>
      <c r="G290" s="167">
        <f>'RFM Summary'!G290</f>
        <v>3</v>
      </c>
      <c r="H290" s="49">
        <v>0.94</v>
      </c>
      <c r="I290" s="89">
        <f t="shared" si="22"/>
        <v>48.85</v>
      </c>
      <c r="J290" s="89"/>
    </row>
    <row r="291" spans="1:10" x14ac:dyDescent="0.35">
      <c r="A291" s="15" t="str">
        <f>'RFM Summary'!A291</f>
        <v>10609001052806</v>
      </c>
      <c r="B291" s="90">
        <f>'RFM Summary'!B291</f>
        <v>41325</v>
      </c>
      <c r="C291" s="15">
        <f>'RFM Summary'!C291</f>
        <v>3</v>
      </c>
      <c r="D291" s="118">
        <f>'RFM Summary'!D291</f>
        <v>15.333333333333334</v>
      </c>
      <c r="E291" s="167">
        <f>'RFM Summary'!E291</f>
        <v>1</v>
      </c>
      <c r="F291" s="167">
        <f>'RFM Summary'!F291</f>
        <v>1</v>
      </c>
      <c r="G291" s="167">
        <f>'RFM Summary'!G291</f>
        <v>2</v>
      </c>
      <c r="H291" s="49">
        <v>0.8</v>
      </c>
      <c r="I291" s="89">
        <f t="shared" si="22"/>
        <v>46</v>
      </c>
      <c r="J291" s="89"/>
    </row>
    <row r="292" spans="1:10" x14ac:dyDescent="0.35">
      <c r="A292" s="15" t="str">
        <f>'RFM Summary'!A292</f>
        <v>10609001052932</v>
      </c>
      <c r="B292" s="90">
        <f>'RFM Summary'!B292</f>
        <v>41184</v>
      </c>
      <c r="C292" s="15">
        <f>'RFM Summary'!C292</f>
        <v>1</v>
      </c>
      <c r="D292" s="118">
        <f>'RFM Summary'!D292</f>
        <v>35.4</v>
      </c>
      <c r="E292" s="167">
        <f>'RFM Summary'!E292</f>
        <v>1</v>
      </c>
      <c r="F292" s="167">
        <f>'RFM Summary'!F292</f>
        <v>1</v>
      </c>
      <c r="G292" s="167">
        <f>'RFM Summary'!G292</f>
        <v>2</v>
      </c>
      <c r="H292" s="49">
        <v>0.57999999999999996</v>
      </c>
      <c r="I292" s="89">
        <f t="shared" si="22"/>
        <v>35.4</v>
      </c>
      <c r="J292" s="89"/>
    </row>
    <row r="293" spans="1:10" x14ac:dyDescent="0.35">
      <c r="A293" s="15" t="str">
        <f>'RFM Summary'!A293</f>
        <v>10609001053297</v>
      </c>
      <c r="B293" s="90">
        <f>'RFM Summary'!B293</f>
        <v>41185</v>
      </c>
      <c r="C293" s="15">
        <f>'RFM Summary'!C293</f>
        <v>1</v>
      </c>
      <c r="D293" s="118">
        <f>'RFM Summary'!D293</f>
        <v>25.2</v>
      </c>
      <c r="E293" s="167">
        <f>'RFM Summary'!E293</f>
        <v>1</v>
      </c>
      <c r="F293" s="167">
        <f>'RFM Summary'!F293</f>
        <v>1</v>
      </c>
      <c r="G293" s="167">
        <f>'RFM Summary'!G293</f>
        <v>2</v>
      </c>
      <c r="H293" s="49">
        <v>0.73</v>
      </c>
      <c r="I293" s="89">
        <f t="shared" si="22"/>
        <v>25.2</v>
      </c>
      <c r="J293" s="89"/>
    </row>
    <row r="294" spans="1:10" x14ac:dyDescent="0.35">
      <c r="A294" s="15" t="str">
        <f>'RFM Summary'!A294</f>
        <v>10609001053344</v>
      </c>
      <c r="B294" s="90">
        <f>'RFM Summary'!B294</f>
        <v>41192</v>
      </c>
      <c r="C294" s="15">
        <f>'RFM Summary'!C294</f>
        <v>2</v>
      </c>
      <c r="D294" s="118">
        <f>'RFM Summary'!D294</f>
        <v>6.665</v>
      </c>
      <c r="E294" s="167">
        <f>'RFM Summary'!E294</f>
        <v>1</v>
      </c>
      <c r="F294" s="167">
        <f>'RFM Summary'!F294</f>
        <v>1</v>
      </c>
      <c r="G294" s="167">
        <f>'RFM Summary'!G294</f>
        <v>1</v>
      </c>
      <c r="H294" s="49">
        <v>0.85</v>
      </c>
      <c r="I294" s="89">
        <f t="shared" si="22"/>
        <v>13.33</v>
      </c>
      <c r="J294" s="89"/>
    </row>
    <row r="295" spans="1:10" x14ac:dyDescent="0.35">
      <c r="A295" s="15" t="str">
        <f>'RFM Summary'!A295</f>
        <v>10609001053470</v>
      </c>
      <c r="B295" s="90">
        <f>'RFM Summary'!B295</f>
        <v>41186</v>
      </c>
      <c r="C295" s="15">
        <f>'RFM Summary'!C295</f>
        <v>1</v>
      </c>
      <c r="D295" s="118">
        <f>'RFM Summary'!D295</f>
        <v>0.01</v>
      </c>
      <c r="E295" s="167">
        <f>'RFM Summary'!E295</f>
        <v>1</v>
      </c>
      <c r="F295" s="167">
        <f>'RFM Summary'!F295</f>
        <v>1</v>
      </c>
      <c r="G295" s="167">
        <f>'RFM Summary'!G295</f>
        <v>1</v>
      </c>
      <c r="H295" s="49">
        <v>0.2</v>
      </c>
      <c r="I295" s="89">
        <f t="shared" si="22"/>
        <v>0.01</v>
      </c>
      <c r="J295" s="89"/>
    </row>
    <row r="296" spans="1:10" x14ac:dyDescent="0.35">
      <c r="A296" s="15" t="str">
        <f>'RFM Summary'!A296</f>
        <v>10609001053534</v>
      </c>
      <c r="B296" s="90">
        <f>'RFM Summary'!B296</f>
        <v>41186</v>
      </c>
      <c r="C296" s="15">
        <f>'RFM Summary'!C296</f>
        <v>1</v>
      </c>
      <c r="D296" s="118">
        <f>'RFM Summary'!D296</f>
        <v>13.18</v>
      </c>
      <c r="E296" s="167">
        <f>'RFM Summary'!E296</f>
        <v>1</v>
      </c>
      <c r="F296" s="167">
        <f>'RFM Summary'!F296</f>
        <v>1</v>
      </c>
      <c r="G296" s="167">
        <f>'RFM Summary'!G296</f>
        <v>2</v>
      </c>
      <c r="H296" s="49">
        <v>0.32</v>
      </c>
      <c r="I296" s="89">
        <f t="shared" si="22"/>
        <v>13.18</v>
      </c>
      <c r="J296" s="89"/>
    </row>
    <row r="297" spans="1:10" x14ac:dyDescent="0.35">
      <c r="A297" s="15" t="str">
        <f>'RFM Summary'!A297</f>
        <v>10609001053662</v>
      </c>
      <c r="B297" s="90">
        <f>'RFM Summary'!B297</f>
        <v>41186</v>
      </c>
      <c r="C297" s="15">
        <f>'RFM Summary'!C297</f>
        <v>1</v>
      </c>
      <c r="D297" s="118">
        <f>'RFM Summary'!D297</f>
        <v>36.450000000000003</v>
      </c>
      <c r="E297" s="167">
        <f>'RFM Summary'!E297</f>
        <v>1</v>
      </c>
      <c r="F297" s="167">
        <f>'RFM Summary'!F297</f>
        <v>1</v>
      </c>
      <c r="G297" s="167">
        <f>'RFM Summary'!G297</f>
        <v>2</v>
      </c>
      <c r="H297" s="49">
        <v>0.81</v>
      </c>
      <c r="I297" s="89">
        <f t="shared" si="22"/>
        <v>36.450000000000003</v>
      </c>
      <c r="J297" s="89"/>
    </row>
    <row r="298" spans="1:10" x14ac:dyDescent="0.35">
      <c r="A298" s="15" t="str">
        <f>'RFM Summary'!A298</f>
        <v>10609001053723</v>
      </c>
      <c r="B298" s="90">
        <f>'RFM Summary'!B298</f>
        <v>41578</v>
      </c>
      <c r="C298" s="15">
        <f>'RFM Summary'!C298</f>
        <v>13</v>
      </c>
      <c r="D298" s="118">
        <f>'RFM Summary'!D298</f>
        <v>11.586153846153845</v>
      </c>
      <c r="E298" s="167">
        <f>'RFM Summary'!E298</f>
        <v>3</v>
      </c>
      <c r="F298" s="167">
        <f>'RFM Summary'!F298</f>
        <v>2</v>
      </c>
      <c r="G298" s="167">
        <f>'RFM Summary'!G298</f>
        <v>2</v>
      </c>
      <c r="H298" s="49">
        <v>0.08</v>
      </c>
      <c r="I298" s="89">
        <f t="shared" si="22"/>
        <v>150.61999999999998</v>
      </c>
      <c r="J298" s="89"/>
    </row>
    <row r="299" spans="1:10" x14ac:dyDescent="0.35">
      <c r="A299" s="15" t="str">
        <f>'RFM Summary'!A299</f>
        <v>10609001053879</v>
      </c>
      <c r="B299" s="90">
        <f>'RFM Summary'!B299</f>
        <v>41186</v>
      </c>
      <c r="C299" s="15">
        <f>'RFM Summary'!C299</f>
        <v>1</v>
      </c>
      <c r="D299" s="118">
        <f>'RFM Summary'!D299</f>
        <v>48.1</v>
      </c>
      <c r="E299" s="167">
        <f>'RFM Summary'!E299</f>
        <v>1</v>
      </c>
      <c r="F299" s="167">
        <f>'RFM Summary'!F299</f>
        <v>1</v>
      </c>
      <c r="G299" s="167">
        <f>'RFM Summary'!G299</f>
        <v>3</v>
      </c>
      <c r="H299" s="49">
        <v>0.5</v>
      </c>
      <c r="I299" s="89">
        <f t="shared" si="22"/>
        <v>48.1</v>
      </c>
      <c r="J299" s="89"/>
    </row>
    <row r="300" spans="1:10" x14ac:dyDescent="0.35">
      <c r="A300" s="15" t="str">
        <f>'RFM Summary'!A300</f>
        <v>10609001053982</v>
      </c>
      <c r="B300" s="90">
        <f>'RFM Summary'!B300</f>
        <v>41185</v>
      </c>
      <c r="C300" s="15">
        <f>'RFM Summary'!C300</f>
        <v>1</v>
      </c>
      <c r="D300" s="118">
        <f>'RFM Summary'!D300</f>
        <v>9.75</v>
      </c>
      <c r="E300" s="167">
        <f>'RFM Summary'!E300</f>
        <v>1</v>
      </c>
      <c r="F300" s="167">
        <f>'RFM Summary'!F300</f>
        <v>1</v>
      </c>
      <c r="G300" s="167">
        <f>'RFM Summary'!G300</f>
        <v>1</v>
      </c>
      <c r="H300" s="49">
        <v>0.49</v>
      </c>
      <c r="I300" s="89">
        <f t="shared" si="22"/>
        <v>9.75</v>
      </c>
      <c r="J300" s="89"/>
    </row>
    <row r="301" spans="1:10" x14ac:dyDescent="0.35">
      <c r="A301" s="15" t="str">
        <f>'RFM Summary'!A301</f>
        <v>10609001054008</v>
      </c>
      <c r="B301" s="90">
        <f>'RFM Summary'!B301</f>
        <v>41220</v>
      </c>
      <c r="C301" s="15">
        <f>'RFM Summary'!C301</f>
        <v>3</v>
      </c>
      <c r="D301" s="118">
        <f>'RFM Summary'!D301</f>
        <v>9.5366666666666671</v>
      </c>
      <c r="E301" s="167">
        <f>'RFM Summary'!E301</f>
        <v>1</v>
      </c>
      <c r="F301" s="167">
        <f>'RFM Summary'!F301</f>
        <v>1</v>
      </c>
      <c r="G301" s="167">
        <f>'RFM Summary'!G301</f>
        <v>1</v>
      </c>
      <c r="H301" s="49">
        <v>0.55000000000000004</v>
      </c>
      <c r="I301" s="89">
        <f t="shared" si="22"/>
        <v>28.61</v>
      </c>
      <c r="J301" s="89"/>
    </row>
    <row r="302" spans="1:10" x14ac:dyDescent="0.35">
      <c r="A302" s="15" t="str">
        <f>'RFM Summary'!A302</f>
        <v>10609001054154</v>
      </c>
      <c r="B302" s="90">
        <f>'RFM Summary'!B302</f>
        <v>41185</v>
      </c>
      <c r="C302" s="15">
        <f>'RFM Summary'!C302</f>
        <v>1</v>
      </c>
      <c r="D302" s="118">
        <f>'RFM Summary'!D302</f>
        <v>10</v>
      </c>
      <c r="E302" s="167">
        <f>'RFM Summary'!E302</f>
        <v>1</v>
      </c>
      <c r="F302" s="167">
        <f>'RFM Summary'!F302</f>
        <v>1</v>
      </c>
      <c r="G302" s="167">
        <f>'RFM Summary'!G302</f>
        <v>2</v>
      </c>
      <c r="H302" s="49">
        <v>0.21</v>
      </c>
      <c r="I302" s="89">
        <f t="shared" si="22"/>
        <v>10</v>
      </c>
      <c r="J302" s="89"/>
    </row>
    <row r="303" spans="1:10" x14ac:dyDescent="0.35">
      <c r="A303" s="15" t="str">
        <f>'RFM Summary'!A303</f>
        <v>10609001054226</v>
      </c>
      <c r="B303" s="90">
        <f>'RFM Summary'!B303</f>
        <v>41473</v>
      </c>
      <c r="C303" s="15">
        <f>'RFM Summary'!C303</f>
        <v>6</v>
      </c>
      <c r="D303" s="118">
        <f>'RFM Summary'!D303</f>
        <v>24.666666666666668</v>
      </c>
      <c r="E303" s="167">
        <f>'RFM Summary'!E303</f>
        <v>2</v>
      </c>
      <c r="F303" s="167">
        <f>'RFM Summary'!F303</f>
        <v>1</v>
      </c>
      <c r="G303" s="167">
        <f>'RFM Summary'!G303</f>
        <v>2</v>
      </c>
      <c r="H303" s="49">
        <v>0.28000000000000003</v>
      </c>
      <c r="I303" s="89">
        <f t="shared" si="22"/>
        <v>148</v>
      </c>
      <c r="J303" s="89"/>
    </row>
    <row r="304" spans="1:10" x14ac:dyDescent="0.35">
      <c r="A304" s="15" t="str">
        <f>'RFM Summary'!A304</f>
        <v>10609001054327</v>
      </c>
      <c r="B304" s="90">
        <f>'RFM Summary'!B304</f>
        <v>41566</v>
      </c>
      <c r="C304" s="15">
        <f>'RFM Summary'!C304</f>
        <v>20</v>
      </c>
      <c r="D304" s="118">
        <f>'RFM Summary'!D304</f>
        <v>14.359999999999996</v>
      </c>
      <c r="E304" s="167">
        <f>'RFM Summary'!E304</f>
        <v>3</v>
      </c>
      <c r="F304" s="167">
        <f>'RFM Summary'!F304</f>
        <v>3</v>
      </c>
      <c r="G304" s="167">
        <f>'RFM Summary'!G304</f>
        <v>2</v>
      </c>
      <c r="H304" s="49">
        <v>0.81</v>
      </c>
      <c r="I304" s="89">
        <f t="shared" si="22"/>
        <v>287.19999999999993</v>
      </c>
      <c r="J304" s="89"/>
    </row>
    <row r="305" spans="1:10" x14ac:dyDescent="0.35">
      <c r="A305" s="15" t="str">
        <f>'RFM Summary'!A305</f>
        <v>10609001054486</v>
      </c>
      <c r="B305" s="90">
        <f>'RFM Summary'!B305</f>
        <v>41576</v>
      </c>
      <c r="C305" s="15">
        <f>'RFM Summary'!C305</f>
        <v>58</v>
      </c>
      <c r="D305" s="118">
        <f>'RFM Summary'!D305</f>
        <v>40.0239655172414</v>
      </c>
      <c r="E305" s="167">
        <f>'RFM Summary'!E305</f>
        <v>3</v>
      </c>
      <c r="F305" s="167">
        <f>'RFM Summary'!F305</f>
        <v>3</v>
      </c>
      <c r="G305" s="167">
        <f>'RFM Summary'!G305</f>
        <v>3</v>
      </c>
      <c r="H305" s="49">
        <v>0.63</v>
      </c>
      <c r="I305" s="89">
        <f t="shared" si="22"/>
        <v>2321.3900000000012</v>
      </c>
      <c r="J305" s="89"/>
    </row>
    <row r="306" spans="1:10" x14ac:dyDescent="0.35">
      <c r="A306" s="15" t="str">
        <f>'RFM Summary'!A306</f>
        <v>10609001054530</v>
      </c>
      <c r="B306" s="90">
        <f>'RFM Summary'!B306</f>
        <v>41187</v>
      </c>
      <c r="C306" s="15">
        <f>'RFM Summary'!C306</f>
        <v>1</v>
      </c>
      <c r="D306" s="118">
        <f>'RFM Summary'!D306</f>
        <v>26.95</v>
      </c>
      <c r="E306" s="167">
        <f>'RFM Summary'!E306</f>
        <v>1</v>
      </c>
      <c r="F306" s="167">
        <f>'RFM Summary'!F306</f>
        <v>1</v>
      </c>
      <c r="G306" s="167">
        <f>'RFM Summary'!G306</f>
        <v>2</v>
      </c>
      <c r="H306" s="49">
        <v>0.77</v>
      </c>
      <c r="I306" s="89">
        <f t="shared" si="22"/>
        <v>26.95</v>
      </c>
      <c r="J306" s="89"/>
    </row>
    <row r="307" spans="1:10" x14ac:dyDescent="0.35">
      <c r="A307" s="15" t="str">
        <f>'RFM Summary'!A307</f>
        <v>10609001054710</v>
      </c>
      <c r="B307" s="90">
        <f>'RFM Summary'!B307</f>
        <v>41187</v>
      </c>
      <c r="C307" s="15">
        <f>'RFM Summary'!C307</f>
        <v>1</v>
      </c>
      <c r="D307" s="118">
        <f>'RFM Summary'!D307</f>
        <v>31.9</v>
      </c>
      <c r="E307" s="167">
        <f>'RFM Summary'!E307</f>
        <v>1</v>
      </c>
      <c r="F307" s="167">
        <f>'RFM Summary'!F307</f>
        <v>1</v>
      </c>
      <c r="G307" s="167">
        <f>'RFM Summary'!G307</f>
        <v>2</v>
      </c>
      <c r="H307" s="49">
        <v>0.27</v>
      </c>
      <c r="I307" s="89">
        <f t="shared" si="22"/>
        <v>31.9</v>
      </c>
      <c r="J307" s="89"/>
    </row>
    <row r="308" spans="1:10" x14ac:dyDescent="0.35">
      <c r="A308" s="15" t="str">
        <f>'RFM Summary'!A308</f>
        <v>10609001054827</v>
      </c>
      <c r="B308" s="90">
        <f>'RFM Summary'!B308</f>
        <v>41187</v>
      </c>
      <c r="C308" s="15">
        <f>'RFM Summary'!C308</f>
        <v>1</v>
      </c>
      <c r="D308" s="118">
        <f>'RFM Summary'!D308</f>
        <v>19.2</v>
      </c>
      <c r="E308" s="167">
        <f>'RFM Summary'!E308</f>
        <v>1</v>
      </c>
      <c r="F308" s="167">
        <f>'RFM Summary'!F308</f>
        <v>1</v>
      </c>
      <c r="G308" s="167">
        <f>'RFM Summary'!G308</f>
        <v>2</v>
      </c>
      <c r="H308" s="49">
        <v>0.09</v>
      </c>
      <c r="I308" s="89">
        <f t="shared" si="22"/>
        <v>19.2</v>
      </c>
      <c r="J308" s="89"/>
    </row>
    <row r="309" spans="1:10" x14ac:dyDescent="0.35">
      <c r="A309" s="15" t="str">
        <f>'RFM Summary'!A309</f>
        <v>10609001054978</v>
      </c>
      <c r="B309" s="90">
        <f>'RFM Summary'!B309</f>
        <v>41187</v>
      </c>
      <c r="C309" s="15">
        <f>'RFM Summary'!C309</f>
        <v>1</v>
      </c>
      <c r="D309" s="118">
        <f>'RFM Summary'!D309</f>
        <v>35.950000000000003</v>
      </c>
      <c r="E309" s="167">
        <f>'RFM Summary'!E309</f>
        <v>1</v>
      </c>
      <c r="F309" s="167">
        <f>'RFM Summary'!F309</f>
        <v>1</v>
      </c>
      <c r="G309" s="167">
        <f>'RFM Summary'!G309</f>
        <v>2</v>
      </c>
      <c r="H309" s="49">
        <v>0.95</v>
      </c>
      <c r="I309" s="89">
        <f t="shared" si="22"/>
        <v>35.950000000000003</v>
      </c>
      <c r="J309" s="89"/>
    </row>
    <row r="310" spans="1:10" x14ac:dyDescent="0.35">
      <c r="A310" s="15" t="str">
        <f>'RFM Summary'!A310</f>
        <v>10609001055002</v>
      </c>
      <c r="B310" s="90">
        <f>'RFM Summary'!B310</f>
        <v>41187</v>
      </c>
      <c r="C310" s="15">
        <f>'RFM Summary'!C310</f>
        <v>1</v>
      </c>
      <c r="D310" s="118">
        <f>'RFM Summary'!D310</f>
        <v>26.9</v>
      </c>
      <c r="E310" s="167">
        <f>'RFM Summary'!E310</f>
        <v>1</v>
      </c>
      <c r="F310" s="167">
        <f>'RFM Summary'!F310</f>
        <v>1</v>
      </c>
      <c r="G310" s="167">
        <f>'RFM Summary'!G310</f>
        <v>2</v>
      </c>
      <c r="H310" s="49">
        <v>0.63</v>
      </c>
      <c r="I310" s="89">
        <f t="shared" si="22"/>
        <v>26.9</v>
      </c>
      <c r="J310" s="89"/>
    </row>
    <row r="311" spans="1:10" x14ac:dyDescent="0.35">
      <c r="A311" s="15" t="str">
        <f>'RFM Summary'!A311</f>
        <v>10609001055146</v>
      </c>
      <c r="B311" s="90">
        <f>'RFM Summary'!B311</f>
        <v>41243</v>
      </c>
      <c r="C311" s="15">
        <f>'RFM Summary'!C311</f>
        <v>10</v>
      </c>
      <c r="D311" s="118">
        <f>'RFM Summary'!D311</f>
        <v>6.8960000000000008</v>
      </c>
      <c r="E311" s="167">
        <f>'RFM Summary'!E311</f>
        <v>1</v>
      </c>
      <c r="F311" s="167">
        <f>'RFM Summary'!F311</f>
        <v>2</v>
      </c>
      <c r="G311" s="167">
        <f>'RFM Summary'!G311</f>
        <v>1</v>
      </c>
      <c r="H311" s="49">
        <v>0.52</v>
      </c>
      <c r="I311" s="89">
        <f t="shared" si="22"/>
        <v>68.960000000000008</v>
      </c>
      <c r="J311" s="89"/>
    </row>
    <row r="312" spans="1:10" x14ac:dyDescent="0.35">
      <c r="A312" s="15" t="str">
        <f>'RFM Summary'!A312</f>
        <v>10609001055273</v>
      </c>
      <c r="B312" s="90">
        <f>'RFM Summary'!B312</f>
        <v>41188</v>
      </c>
      <c r="C312" s="15">
        <f>'RFM Summary'!C312</f>
        <v>1</v>
      </c>
      <c r="D312" s="118">
        <f>'RFM Summary'!D312</f>
        <v>37.4</v>
      </c>
      <c r="E312" s="167">
        <f>'RFM Summary'!E312</f>
        <v>1</v>
      </c>
      <c r="F312" s="167">
        <f>'RFM Summary'!F312</f>
        <v>1</v>
      </c>
      <c r="G312" s="167">
        <f>'RFM Summary'!G312</f>
        <v>2</v>
      </c>
      <c r="H312" s="49">
        <v>0.42</v>
      </c>
      <c r="I312" s="89">
        <f t="shared" si="22"/>
        <v>37.4</v>
      </c>
      <c r="J312" s="89"/>
    </row>
    <row r="313" spans="1:10" x14ac:dyDescent="0.35">
      <c r="A313" s="15" t="str">
        <f>'RFM Summary'!A313</f>
        <v>10609001055340</v>
      </c>
      <c r="B313" s="90">
        <f>'RFM Summary'!B313</f>
        <v>41191</v>
      </c>
      <c r="C313" s="15">
        <f>'RFM Summary'!C313</f>
        <v>1</v>
      </c>
      <c r="D313" s="118">
        <f>'RFM Summary'!D313</f>
        <v>31.45</v>
      </c>
      <c r="E313" s="167">
        <f>'RFM Summary'!E313</f>
        <v>1</v>
      </c>
      <c r="F313" s="167">
        <f>'RFM Summary'!F313</f>
        <v>1</v>
      </c>
      <c r="G313" s="167">
        <f>'RFM Summary'!G313</f>
        <v>2</v>
      </c>
      <c r="H313" s="49">
        <v>0.55000000000000004</v>
      </c>
      <c r="I313" s="89">
        <f t="shared" si="22"/>
        <v>31.45</v>
      </c>
      <c r="J313" s="89"/>
    </row>
    <row r="314" spans="1:10" x14ac:dyDescent="0.35">
      <c r="A314" s="15" t="str">
        <f>'RFM Summary'!A314</f>
        <v>10609001056699</v>
      </c>
      <c r="B314" s="90">
        <f>'RFM Summary'!B314</f>
        <v>41501</v>
      </c>
      <c r="C314" s="15">
        <f>'RFM Summary'!C314</f>
        <v>13</v>
      </c>
      <c r="D314" s="118">
        <f>'RFM Summary'!D314</f>
        <v>46.657692307692301</v>
      </c>
      <c r="E314" s="167">
        <f>'RFM Summary'!E314</f>
        <v>2</v>
      </c>
      <c r="F314" s="167">
        <f>'RFM Summary'!F314</f>
        <v>2</v>
      </c>
      <c r="G314" s="167">
        <f>'RFM Summary'!G314</f>
        <v>3</v>
      </c>
      <c r="H314" s="49">
        <v>0.18</v>
      </c>
      <c r="I314" s="89">
        <f t="shared" si="22"/>
        <v>606.54999999999995</v>
      </c>
      <c r="J314" s="89"/>
    </row>
    <row r="315" spans="1:10" x14ac:dyDescent="0.35">
      <c r="A315" s="15" t="str">
        <f>'RFM Summary'!A315</f>
        <v>10609001057563</v>
      </c>
      <c r="B315" s="90">
        <f>'RFM Summary'!B315</f>
        <v>41536</v>
      </c>
      <c r="C315" s="15">
        <f>'RFM Summary'!C315</f>
        <v>32</v>
      </c>
      <c r="D315" s="118">
        <f>'RFM Summary'!D315</f>
        <v>7.7612500000000022</v>
      </c>
      <c r="E315" s="167">
        <f>'RFM Summary'!E315</f>
        <v>3</v>
      </c>
      <c r="F315" s="167">
        <f>'RFM Summary'!F315</f>
        <v>3</v>
      </c>
      <c r="G315" s="167">
        <f>'RFM Summary'!G315</f>
        <v>1</v>
      </c>
      <c r="H315" s="49">
        <v>0.9</v>
      </c>
      <c r="I315" s="89">
        <f t="shared" si="22"/>
        <v>248.36000000000007</v>
      </c>
      <c r="J315" s="89"/>
    </row>
    <row r="316" spans="1:10" x14ac:dyDescent="0.35">
      <c r="A316" s="15" t="str">
        <f>'RFM Summary'!A316</f>
        <v>10609001057673</v>
      </c>
      <c r="B316" s="90">
        <f>'RFM Summary'!B316</f>
        <v>41173</v>
      </c>
      <c r="C316" s="15">
        <f>'RFM Summary'!C316</f>
        <v>1</v>
      </c>
      <c r="D316" s="118">
        <f>'RFM Summary'!D316</f>
        <v>65.650000000000006</v>
      </c>
      <c r="E316" s="167">
        <f>'RFM Summary'!E316</f>
        <v>1</v>
      </c>
      <c r="F316" s="167">
        <f>'RFM Summary'!F316</f>
        <v>1</v>
      </c>
      <c r="G316" s="167">
        <f>'RFM Summary'!G316</f>
        <v>3</v>
      </c>
      <c r="H316" s="49">
        <v>0.67</v>
      </c>
      <c r="I316" s="89">
        <f t="shared" si="22"/>
        <v>65.650000000000006</v>
      </c>
      <c r="J316" s="89"/>
    </row>
    <row r="317" spans="1:10" x14ac:dyDescent="0.35">
      <c r="A317" s="15" t="str">
        <f>'RFM Summary'!A317</f>
        <v>10609001057719</v>
      </c>
      <c r="B317" s="90">
        <f>'RFM Summary'!B317</f>
        <v>41174</v>
      </c>
      <c r="C317" s="15">
        <f>'RFM Summary'!C317</f>
        <v>1</v>
      </c>
      <c r="D317" s="118">
        <f>'RFM Summary'!D317</f>
        <v>9.9499999999999993</v>
      </c>
      <c r="E317" s="167">
        <f>'RFM Summary'!E317</f>
        <v>1</v>
      </c>
      <c r="F317" s="167">
        <f>'RFM Summary'!F317</f>
        <v>1</v>
      </c>
      <c r="G317" s="167">
        <f>'RFM Summary'!G317</f>
        <v>1</v>
      </c>
      <c r="H317" s="49">
        <v>0.57999999999999996</v>
      </c>
      <c r="I317" s="89">
        <f t="shared" si="22"/>
        <v>9.9499999999999993</v>
      </c>
      <c r="J317" s="89"/>
    </row>
    <row r="318" spans="1:10" x14ac:dyDescent="0.35">
      <c r="A318" s="15" t="str">
        <f>'RFM Summary'!A318</f>
        <v>10609001057884</v>
      </c>
      <c r="B318" s="90">
        <f>'RFM Summary'!B318</f>
        <v>41399</v>
      </c>
      <c r="C318" s="15">
        <f>'RFM Summary'!C318</f>
        <v>5</v>
      </c>
      <c r="D318" s="118">
        <f>'RFM Summary'!D318</f>
        <v>25.475999999999999</v>
      </c>
      <c r="E318" s="167">
        <f>'RFM Summary'!E318</f>
        <v>2</v>
      </c>
      <c r="F318" s="167">
        <f>'RFM Summary'!F318</f>
        <v>1</v>
      </c>
      <c r="G318" s="167">
        <f>'RFM Summary'!G318</f>
        <v>2</v>
      </c>
      <c r="H318" s="49">
        <v>0.39</v>
      </c>
      <c r="I318" s="89">
        <f t="shared" si="22"/>
        <v>127.38</v>
      </c>
      <c r="J318" s="89"/>
    </row>
    <row r="319" spans="1:10" x14ac:dyDescent="0.35">
      <c r="A319" s="15" t="str">
        <f>'RFM Summary'!A319</f>
        <v>10609001057905</v>
      </c>
      <c r="B319" s="90">
        <f>'RFM Summary'!B319</f>
        <v>41180</v>
      </c>
      <c r="C319" s="15">
        <f>'RFM Summary'!C319</f>
        <v>1</v>
      </c>
      <c r="D319" s="118">
        <f>'RFM Summary'!D319</f>
        <v>11.38</v>
      </c>
      <c r="E319" s="167">
        <f>'RFM Summary'!E319</f>
        <v>1</v>
      </c>
      <c r="F319" s="167">
        <f>'RFM Summary'!F319</f>
        <v>1</v>
      </c>
      <c r="G319" s="167">
        <f>'RFM Summary'!G319</f>
        <v>2</v>
      </c>
      <c r="H319" s="49">
        <v>0.23</v>
      </c>
      <c r="I319" s="89">
        <f t="shared" si="22"/>
        <v>11.38</v>
      </c>
      <c r="J319" s="89"/>
    </row>
    <row r="320" spans="1:10" x14ac:dyDescent="0.35">
      <c r="A320" s="15" t="str">
        <f>'RFM Summary'!A320</f>
        <v>10609001058009</v>
      </c>
      <c r="B320" s="90">
        <f>'RFM Summary'!B320</f>
        <v>41185</v>
      </c>
      <c r="C320" s="15">
        <f>'RFM Summary'!C320</f>
        <v>2</v>
      </c>
      <c r="D320" s="118">
        <f>'RFM Summary'!D320</f>
        <v>11.565000000000001</v>
      </c>
      <c r="E320" s="167">
        <f>'RFM Summary'!E320</f>
        <v>1</v>
      </c>
      <c r="F320" s="167">
        <f>'RFM Summary'!F320</f>
        <v>1</v>
      </c>
      <c r="G320" s="167">
        <f>'RFM Summary'!G320</f>
        <v>2</v>
      </c>
      <c r="H320" s="49">
        <v>0.41</v>
      </c>
      <c r="I320" s="89">
        <f t="shared" si="22"/>
        <v>23.130000000000003</v>
      </c>
      <c r="J320" s="89"/>
    </row>
    <row r="321" spans="1:10" x14ac:dyDescent="0.35">
      <c r="A321" s="15" t="str">
        <f>'RFM Summary'!A321</f>
        <v>10609001058137</v>
      </c>
      <c r="B321" s="90">
        <f>'RFM Summary'!B321</f>
        <v>41176</v>
      </c>
      <c r="C321" s="15">
        <f>'RFM Summary'!C321</f>
        <v>1</v>
      </c>
      <c r="D321" s="118">
        <f>'RFM Summary'!D321</f>
        <v>12.55</v>
      </c>
      <c r="E321" s="167">
        <f>'RFM Summary'!E321</f>
        <v>1</v>
      </c>
      <c r="F321" s="167">
        <f>'RFM Summary'!F321</f>
        <v>1</v>
      </c>
      <c r="G321" s="167">
        <f>'RFM Summary'!G321</f>
        <v>2</v>
      </c>
      <c r="H321" s="49">
        <v>0.44</v>
      </c>
      <c r="I321" s="89">
        <f t="shared" si="22"/>
        <v>12.55</v>
      </c>
      <c r="J321" s="89"/>
    </row>
    <row r="322" spans="1:10" x14ac:dyDescent="0.35">
      <c r="A322" s="15" t="str">
        <f>'RFM Summary'!A322</f>
        <v>10609001058263</v>
      </c>
      <c r="B322" s="90">
        <f>'RFM Summary'!B322</f>
        <v>41176</v>
      </c>
      <c r="C322" s="15">
        <f>'RFM Summary'!C322</f>
        <v>1</v>
      </c>
      <c r="D322" s="118">
        <f>'RFM Summary'!D322</f>
        <v>16.600000000000001</v>
      </c>
      <c r="E322" s="167">
        <f>'RFM Summary'!E322</f>
        <v>1</v>
      </c>
      <c r="F322" s="167">
        <f>'RFM Summary'!F322</f>
        <v>1</v>
      </c>
      <c r="G322" s="167">
        <f>'RFM Summary'!G322</f>
        <v>2</v>
      </c>
      <c r="H322" s="49">
        <v>0.74</v>
      </c>
      <c r="I322" s="89">
        <f t="shared" si="22"/>
        <v>16.600000000000001</v>
      </c>
      <c r="J322" s="89"/>
    </row>
    <row r="323" spans="1:10" x14ac:dyDescent="0.35">
      <c r="A323" s="15" t="str">
        <f>'RFM Summary'!A323</f>
        <v>10609001058397</v>
      </c>
      <c r="B323" s="90">
        <f>'RFM Summary'!B323</f>
        <v>41456</v>
      </c>
      <c r="C323" s="15">
        <f>'RFM Summary'!C323</f>
        <v>2</v>
      </c>
      <c r="D323" s="118">
        <f>'RFM Summary'!D323</f>
        <v>12.324999999999999</v>
      </c>
      <c r="E323" s="167">
        <f>'RFM Summary'!E323</f>
        <v>2</v>
      </c>
      <c r="F323" s="167">
        <f>'RFM Summary'!F323</f>
        <v>1</v>
      </c>
      <c r="G323" s="167">
        <f>'RFM Summary'!G323</f>
        <v>2</v>
      </c>
      <c r="H323" s="49">
        <v>0.78</v>
      </c>
      <c r="I323" s="89">
        <f t="shared" ref="I323:I386" si="23">D323*C323</f>
        <v>24.65</v>
      </c>
      <c r="J323" s="89"/>
    </row>
    <row r="324" spans="1:10" x14ac:dyDescent="0.35">
      <c r="A324" s="15" t="str">
        <f>'RFM Summary'!A324</f>
        <v>10609001058463</v>
      </c>
      <c r="B324" s="90">
        <f>'RFM Summary'!B324</f>
        <v>41176</v>
      </c>
      <c r="C324" s="15">
        <f>'RFM Summary'!C324</f>
        <v>1</v>
      </c>
      <c r="D324" s="118">
        <f>'RFM Summary'!D324</f>
        <v>14.98</v>
      </c>
      <c r="E324" s="167">
        <f>'RFM Summary'!E324</f>
        <v>1</v>
      </c>
      <c r="F324" s="167">
        <f>'RFM Summary'!F324</f>
        <v>1</v>
      </c>
      <c r="G324" s="167">
        <f>'RFM Summary'!G324</f>
        <v>2</v>
      </c>
      <c r="H324" s="49">
        <v>0.99</v>
      </c>
      <c r="I324" s="89">
        <f t="shared" si="23"/>
        <v>14.98</v>
      </c>
      <c r="J324" s="89"/>
    </row>
    <row r="325" spans="1:10" x14ac:dyDescent="0.35">
      <c r="A325" s="15" t="str">
        <f>'RFM Summary'!A325</f>
        <v>10609001058597</v>
      </c>
      <c r="B325" s="90">
        <f>'RFM Summary'!B325</f>
        <v>41550</v>
      </c>
      <c r="C325" s="15">
        <f>'RFM Summary'!C325</f>
        <v>10</v>
      </c>
      <c r="D325" s="118">
        <f>'RFM Summary'!D325</f>
        <v>11.077</v>
      </c>
      <c r="E325" s="167">
        <f>'RFM Summary'!E325</f>
        <v>3</v>
      </c>
      <c r="F325" s="167">
        <f>'RFM Summary'!F325</f>
        <v>2</v>
      </c>
      <c r="G325" s="167">
        <f>'RFM Summary'!G325</f>
        <v>2</v>
      </c>
      <c r="H325" s="49">
        <v>0.82</v>
      </c>
      <c r="I325" s="89">
        <f t="shared" si="23"/>
        <v>110.77</v>
      </c>
      <c r="J325" s="89"/>
    </row>
    <row r="326" spans="1:10" x14ac:dyDescent="0.35">
      <c r="A326" s="15" t="str">
        <f>'RFM Summary'!A326</f>
        <v>10609001058683</v>
      </c>
      <c r="B326" s="90">
        <f>'RFM Summary'!B326</f>
        <v>41180</v>
      </c>
      <c r="C326" s="15">
        <f>'RFM Summary'!C326</f>
        <v>1</v>
      </c>
      <c r="D326" s="118">
        <f>'RFM Summary'!D326</f>
        <v>28.95</v>
      </c>
      <c r="E326" s="167">
        <f>'RFM Summary'!E326</f>
        <v>1</v>
      </c>
      <c r="F326" s="167">
        <f>'RFM Summary'!F326</f>
        <v>1</v>
      </c>
      <c r="G326" s="167">
        <f>'RFM Summary'!G326</f>
        <v>2</v>
      </c>
      <c r="H326" s="49">
        <v>0.17</v>
      </c>
      <c r="I326" s="89">
        <f t="shared" si="23"/>
        <v>28.95</v>
      </c>
      <c r="J326" s="89"/>
    </row>
    <row r="327" spans="1:10" x14ac:dyDescent="0.35">
      <c r="A327" s="15" t="str">
        <f>'RFM Summary'!A327</f>
        <v>10609001058773</v>
      </c>
      <c r="B327" s="90">
        <f>'RFM Summary'!B327</f>
        <v>41181</v>
      </c>
      <c r="C327" s="15">
        <f>'RFM Summary'!C327</f>
        <v>1</v>
      </c>
      <c r="D327" s="118">
        <f>'RFM Summary'!D327</f>
        <v>31.25</v>
      </c>
      <c r="E327" s="167">
        <f>'RFM Summary'!E327</f>
        <v>1</v>
      </c>
      <c r="F327" s="167">
        <f>'RFM Summary'!F327</f>
        <v>1</v>
      </c>
      <c r="G327" s="167">
        <f>'RFM Summary'!G327</f>
        <v>2</v>
      </c>
      <c r="H327" s="49">
        <v>0.72</v>
      </c>
      <c r="I327" s="89">
        <f t="shared" si="23"/>
        <v>31.25</v>
      </c>
      <c r="J327" s="89"/>
    </row>
    <row r="328" spans="1:10" x14ac:dyDescent="0.35">
      <c r="A328" s="15" t="str">
        <f>'RFM Summary'!A328</f>
        <v>10609001058840</v>
      </c>
      <c r="B328" s="90">
        <f>'RFM Summary'!B328</f>
        <v>41181</v>
      </c>
      <c r="C328" s="15">
        <f>'RFM Summary'!C328</f>
        <v>1</v>
      </c>
      <c r="D328" s="118">
        <f>'RFM Summary'!D328</f>
        <v>0.01</v>
      </c>
      <c r="E328" s="167">
        <f>'RFM Summary'!E328</f>
        <v>1</v>
      </c>
      <c r="F328" s="167">
        <f>'RFM Summary'!F328</f>
        <v>1</v>
      </c>
      <c r="G328" s="167">
        <f>'RFM Summary'!G328</f>
        <v>1</v>
      </c>
      <c r="H328" s="49">
        <v>0.35</v>
      </c>
      <c r="I328" s="89">
        <f t="shared" si="23"/>
        <v>0.01</v>
      </c>
      <c r="J328" s="89"/>
    </row>
    <row r="329" spans="1:10" x14ac:dyDescent="0.35">
      <c r="A329" s="15" t="str">
        <f>'RFM Summary'!A329</f>
        <v>10609001058928</v>
      </c>
      <c r="B329" s="90">
        <f>'RFM Summary'!B329</f>
        <v>41182</v>
      </c>
      <c r="C329" s="15">
        <f>'RFM Summary'!C329</f>
        <v>1</v>
      </c>
      <c r="D329" s="118">
        <f>'RFM Summary'!D329</f>
        <v>46.55</v>
      </c>
      <c r="E329" s="167">
        <f>'RFM Summary'!E329</f>
        <v>1</v>
      </c>
      <c r="F329" s="167">
        <f>'RFM Summary'!F329</f>
        <v>1</v>
      </c>
      <c r="G329" s="167">
        <f>'RFM Summary'!G329</f>
        <v>3</v>
      </c>
      <c r="H329" s="49">
        <v>0.5</v>
      </c>
      <c r="I329" s="89">
        <f t="shared" si="23"/>
        <v>46.55</v>
      </c>
      <c r="J329" s="89"/>
    </row>
    <row r="330" spans="1:10" x14ac:dyDescent="0.35">
      <c r="A330" s="15" t="str">
        <f>'RFM Summary'!A330</f>
        <v>10609001059193</v>
      </c>
      <c r="B330" s="90">
        <f>'RFM Summary'!B330</f>
        <v>41180</v>
      </c>
      <c r="C330" s="15">
        <f>'RFM Summary'!C330</f>
        <v>1</v>
      </c>
      <c r="D330" s="118">
        <f>'RFM Summary'!D330</f>
        <v>23.1</v>
      </c>
      <c r="E330" s="167">
        <f>'RFM Summary'!E330</f>
        <v>1</v>
      </c>
      <c r="F330" s="167">
        <f>'RFM Summary'!F330</f>
        <v>1</v>
      </c>
      <c r="G330" s="167">
        <f>'RFM Summary'!G330</f>
        <v>2</v>
      </c>
      <c r="H330" s="49">
        <v>0.79</v>
      </c>
      <c r="I330" s="89">
        <f t="shared" si="23"/>
        <v>23.1</v>
      </c>
      <c r="J330" s="89"/>
    </row>
    <row r="331" spans="1:10" x14ac:dyDescent="0.35">
      <c r="A331" s="15" t="str">
        <f>'RFM Summary'!A331</f>
        <v>10609001059251</v>
      </c>
      <c r="B331" s="90">
        <f>'RFM Summary'!B331</f>
        <v>41180</v>
      </c>
      <c r="C331" s="15">
        <f>'RFM Summary'!C331</f>
        <v>1</v>
      </c>
      <c r="D331" s="118">
        <f>'RFM Summary'!D331</f>
        <v>28.15</v>
      </c>
      <c r="E331" s="167">
        <f>'RFM Summary'!E331</f>
        <v>1</v>
      </c>
      <c r="F331" s="167">
        <f>'RFM Summary'!F331</f>
        <v>1</v>
      </c>
      <c r="G331" s="167">
        <f>'RFM Summary'!G331</f>
        <v>2</v>
      </c>
      <c r="H331" s="49">
        <v>0.81</v>
      </c>
      <c r="I331" s="89">
        <f t="shared" si="23"/>
        <v>28.15</v>
      </c>
      <c r="J331" s="89"/>
    </row>
    <row r="332" spans="1:10" x14ac:dyDescent="0.35">
      <c r="A332" s="15" t="str">
        <f>'RFM Summary'!A332</f>
        <v>10609001059325</v>
      </c>
      <c r="B332" s="90">
        <f>'RFM Summary'!B332</f>
        <v>41176</v>
      </c>
      <c r="C332" s="15">
        <f>'RFM Summary'!C332</f>
        <v>1</v>
      </c>
      <c r="D332" s="118">
        <f>'RFM Summary'!D332</f>
        <v>11.95</v>
      </c>
      <c r="E332" s="167">
        <f>'RFM Summary'!E332</f>
        <v>1</v>
      </c>
      <c r="F332" s="167">
        <f>'RFM Summary'!F332</f>
        <v>1</v>
      </c>
      <c r="G332" s="167">
        <f>'RFM Summary'!G332</f>
        <v>2</v>
      </c>
      <c r="H332" s="49">
        <v>0.94</v>
      </c>
      <c r="I332" s="89">
        <f t="shared" si="23"/>
        <v>11.95</v>
      </c>
      <c r="J332" s="89"/>
    </row>
    <row r="333" spans="1:10" x14ac:dyDescent="0.35">
      <c r="A333" s="15" t="str">
        <f>'RFM Summary'!A333</f>
        <v>10609001059435</v>
      </c>
      <c r="B333" s="90">
        <f>'RFM Summary'!B333</f>
        <v>41176</v>
      </c>
      <c r="C333" s="15">
        <f>'RFM Summary'!C333</f>
        <v>1</v>
      </c>
      <c r="D333" s="118">
        <f>'RFM Summary'!D333</f>
        <v>10.95</v>
      </c>
      <c r="E333" s="167">
        <f>'RFM Summary'!E333</f>
        <v>1</v>
      </c>
      <c r="F333" s="167">
        <f>'RFM Summary'!F333</f>
        <v>1</v>
      </c>
      <c r="G333" s="167">
        <f>'RFM Summary'!G333</f>
        <v>2</v>
      </c>
      <c r="H333" s="49">
        <v>0.28999999999999998</v>
      </c>
      <c r="I333" s="89">
        <f t="shared" si="23"/>
        <v>10.95</v>
      </c>
      <c r="J333" s="89"/>
    </row>
    <row r="334" spans="1:10" x14ac:dyDescent="0.35">
      <c r="A334" s="15" t="str">
        <f>'RFM Summary'!A334</f>
        <v>10609001059504</v>
      </c>
      <c r="B334" s="90">
        <f>'RFM Summary'!B334</f>
        <v>41435</v>
      </c>
      <c r="C334" s="15">
        <f>'RFM Summary'!C334</f>
        <v>5</v>
      </c>
      <c r="D334" s="118">
        <f>'RFM Summary'!D334</f>
        <v>11.962</v>
      </c>
      <c r="E334" s="167">
        <f>'RFM Summary'!E334</f>
        <v>2</v>
      </c>
      <c r="F334" s="167">
        <f>'RFM Summary'!F334</f>
        <v>1</v>
      </c>
      <c r="G334" s="167">
        <f>'RFM Summary'!G334</f>
        <v>2</v>
      </c>
      <c r="H334" s="49">
        <v>0.47</v>
      </c>
      <c r="I334" s="89">
        <f t="shared" si="23"/>
        <v>59.81</v>
      </c>
      <c r="J334" s="89"/>
    </row>
    <row r="335" spans="1:10" x14ac:dyDescent="0.35">
      <c r="A335" s="15" t="str">
        <f>'RFM Summary'!A335</f>
        <v>10609001059633</v>
      </c>
      <c r="B335" s="90">
        <f>'RFM Summary'!B335</f>
        <v>41176</v>
      </c>
      <c r="C335" s="15">
        <f>'RFM Summary'!C335</f>
        <v>1</v>
      </c>
      <c r="D335" s="118">
        <f>'RFM Summary'!D335</f>
        <v>2.7</v>
      </c>
      <c r="E335" s="167">
        <f>'RFM Summary'!E335</f>
        <v>1</v>
      </c>
      <c r="F335" s="167">
        <f>'RFM Summary'!F335</f>
        <v>1</v>
      </c>
      <c r="G335" s="167">
        <f>'RFM Summary'!G335</f>
        <v>1</v>
      </c>
      <c r="H335" s="49">
        <v>0.83</v>
      </c>
      <c r="I335" s="89">
        <f t="shared" si="23"/>
        <v>2.7</v>
      </c>
      <c r="J335" s="89"/>
    </row>
    <row r="336" spans="1:10" x14ac:dyDescent="0.35">
      <c r="A336" s="15" t="str">
        <f>'RFM Summary'!A336</f>
        <v>10609001059722</v>
      </c>
      <c r="B336" s="90">
        <f>'RFM Summary'!B336</f>
        <v>41565</v>
      </c>
      <c r="C336" s="15">
        <f>'RFM Summary'!C336</f>
        <v>81</v>
      </c>
      <c r="D336" s="118">
        <f>'RFM Summary'!D336</f>
        <v>11.70901234567901</v>
      </c>
      <c r="E336" s="167">
        <f>'RFM Summary'!E336</f>
        <v>3</v>
      </c>
      <c r="F336" s="167">
        <f>'RFM Summary'!F336</f>
        <v>3</v>
      </c>
      <c r="G336" s="167">
        <f>'RFM Summary'!G336</f>
        <v>2</v>
      </c>
      <c r="H336" s="49">
        <v>0.37</v>
      </c>
      <c r="I336" s="89">
        <f t="shared" si="23"/>
        <v>948.42999999999984</v>
      </c>
      <c r="J336" s="89"/>
    </row>
    <row r="337" spans="1:10" x14ac:dyDescent="0.35">
      <c r="A337" s="15" t="str">
        <f>'RFM Summary'!A337</f>
        <v>10609001059822</v>
      </c>
      <c r="B337" s="90">
        <f>'RFM Summary'!B337</f>
        <v>41425</v>
      </c>
      <c r="C337" s="15">
        <f>'RFM Summary'!C337</f>
        <v>3</v>
      </c>
      <c r="D337" s="118">
        <f>'RFM Summary'!D337</f>
        <v>24.899999999999995</v>
      </c>
      <c r="E337" s="167">
        <f>'RFM Summary'!E337</f>
        <v>2</v>
      </c>
      <c r="F337" s="167">
        <f>'RFM Summary'!F337</f>
        <v>1</v>
      </c>
      <c r="G337" s="167">
        <f>'RFM Summary'!G337</f>
        <v>2</v>
      </c>
      <c r="H337" s="49">
        <v>0.98</v>
      </c>
      <c r="I337" s="89">
        <f t="shared" si="23"/>
        <v>74.699999999999989</v>
      </c>
      <c r="J337" s="89"/>
    </row>
    <row r="338" spans="1:10" x14ac:dyDescent="0.35">
      <c r="A338" s="15" t="str">
        <f>'RFM Summary'!A338</f>
        <v>10609001059967</v>
      </c>
      <c r="B338" s="90">
        <f>'RFM Summary'!B338</f>
        <v>41175</v>
      </c>
      <c r="C338" s="15">
        <f>'RFM Summary'!C338</f>
        <v>1</v>
      </c>
      <c r="D338" s="118">
        <f>'RFM Summary'!D338</f>
        <v>35.9</v>
      </c>
      <c r="E338" s="167">
        <f>'RFM Summary'!E338</f>
        <v>1</v>
      </c>
      <c r="F338" s="167">
        <f>'RFM Summary'!F338</f>
        <v>1</v>
      </c>
      <c r="G338" s="167">
        <f>'RFM Summary'!G338</f>
        <v>2</v>
      </c>
      <c r="H338" s="49">
        <v>0.32</v>
      </c>
      <c r="I338" s="89">
        <f t="shared" si="23"/>
        <v>35.9</v>
      </c>
      <c r="J338" s="89"/>
    </row>
    <row r="339" spans="1:10" x14ac:dyDescent="0.35">
      <c r="A339" s="15" t="str">
        <f>'RFM Summary'!A339</f>
        <v>10609001060049</v>
      </c>
      <c r="B339" s="90">
        <f>'RFM Summary'!B339</f>
        <v>41174</v>
      </c>
      <c r="C339" s="15">
        <f>'RFM Summary'!C339</f>
        <v>1</v>
      </c>
      <c r="D339" s="118">
        <f>'RFM Summary'!D339</f>
        <v>53.2</v>
      </c>
      <c r="E339" s="167">
        <f>'RFM Summary'!E339</f>
        <v>1</v>
      </c>
      <c r="F339" s="167">
        <f>'RFM Summary'!F339</f>
        <v>1</v>
      </c>
      <c r="G339" s="167">
        <f>'RFM Summary'!G339</f>
        <v>3</v>
      </c>
      <c r="H339" s="49">
        <v>0.2</v>
      </c>
      <c r="I339" s="89">
        <f t="shared" si="23"/>
        <v>53.2</v>
      </c>
      <c r="J339" s="89"/>
    </row>
    <row r="340" spans="1:10" x14ac:dyDescent="0.35">
      <c r="A340" s="15" t="str">
        <f>'RFM Summary'!A340</f>
        <v>10609001060193</v>
      </c>
      <c r="B340" s="90">
        <f>'RFM Summary'!B340</f>
        <v>41185</v>
      </c>
      <c r="C340" s="15">
        <f>'RFM Summary'!C340</f>
        <v>1</v>
      </c>
      <c r="D340" s="118">
        <f>'RFM Summary'!D340</f>
        <v>19.48</v>
      </c>
      <c r="E340" s="167">
        <f>'RFM Summary'!E340</f>
        <v>1</v>
      </c>
      <c r="F340" s="167">
        <f>'RFM Summary'!F340</f>
        <v>1</v>
      </c>
      <c r="G340" s="167">
        <f>'RFM Summary'!G340</f>
        <v>2</v>
      </c>
      <c r="H340" s="49">
        <v>0.44</v>
      </c>
      <c r="I340" s="89">
        <f t="shared" si="23"/>
        <v>19.48</v>
      </c>
      <c r="J340" s="89"/>
    </row>
    <row r="341" spans="1:10" x14ac:dyDescent="0.35">
      <c r="A341" s="15" t="str">
        <f>'RFM Summary'!A341</f>
        <v>10609001060289</v>
      </c>
      <c r="B341" s="90">
        <f>'RFM Summary'!B341</f>
        <v>41386</v>
      </c>
      <c r="C341" s="15">
        <f>'RFM Summary'!C341</f>
        <v>52</v>
      </c>
      <c r="D341" s="118">
        <f>'RFM Summary'!D341</f>
        <v>10.284038461538461</v>
      </c>
      <c r="E341" s="167">
        <f>'RFM Summary'!E341</f>
        <v>1</v>
      </c>
      <c r="F341" s="167">
        <f>'RFM Summary'!F341</f>
        <v>3</v>
      </c>
      <c r="G341" s="167">
        <f>'RFM Summary'!G341</f>
        <v>2</v>
      </c>
      <c r="H341" s="49">
        <v>0.83</v>
      </c>
      <c r="I341" s="89">
        <f t="shared" si="23"/>
        <v>534.77</v>
      </c>
      <c r="J341" s="89"/>
    </row>
    <row r="342" spans="1:10" x14ac:dyDescent="0.35">
      <c r="A342" s="15" t="str">
        <f>'RFM Summary'!A342</f>
        <v>10609001060314</v>
      </c>
      <c r="B342" s="90">
        <f>'RFM Summary'!B342</f>
        <v>41186</v>
      </c>
      <c r="C342" s="15">
        <f>'RFM Summary'!C342</f>
        <v>1</v>
      </c>
      <c r="D342" s="118">
        <f>'RFM Summary'!D342</f>
        <v>25.5</v>
      </c>
      <c r="E342" s="167">
        <f>'RFM Summary'!E342</f>
        <v>1</v>
      </c>
      <c r="F342" s="167">
        <f>'RFM Summary'!F342</f>
        <v>1</v>
      </c>
      <c r="G342" s="167">
        <f>'RFM Summary'!G342</f>
        <v>2</v>
      </c>
      <c r="H342" s="49">
        <v>0.82</v>
      </c>
      <c r="I342" s="89">
        <f t="shared" si="23"/>
        <v>25.5</v>
      </c>
      <c r="J342" s="89"/>
    </row>
    <row r="343" spans="1:10" x14ac:dyDescent="0.35">
      <c r="A343" s="15" t="str">
        <f>'RFM Summary'!A343</f>
        <v>10609001060544</v>
      </c>
      <c r="B343" s="90">
        <f>'RFM Summary'!B343</f>
        <v>41318</v>
      </c>
      <c r="C343" s="15">
        <f>'RFM Summary'!C343</f>
        <v>1</v>
      </c>
      <c r="D343" s="118">
        <f>'RFM Summary'!D343</f>
        <v>40</v>
      </c>
      <c r="E343" s="167">
        <f>'RFM Summary'!E343</f>
        <v>1</v>
      </c>
      <c r="F343" s="167">
        <f>'RFM Summary'!F343</f>
        <v>1</v>
      </c>
      <c r="G343" s="167">
        <f>'RFM Summary'!G343</f>
        <v>3</v>
      </c>
      <c r="H343" s="49">
        <v>0.84</v>
      </c>
      <c r="I343" s="89">
        <f t="shared" si="23"/>
        <v>40</v>
      </c>
      <c r="J343" s="89"/>
    </row>
    <row r="344" spans="1:10" x14ac:dyDescent="0.35">
      <c r="A344" s="15" t="str">
        <f>'RFM Summary'!A344</f>
        <v>10609001060607</v>
      </c>
      <c r="B344" s="90">
        <f>'RFM Summary'!B344</f>
        <v>41311</v>
      </c>
      <c r="C344" s="15">
        <f>'RFM Summary'!C344</f>
        <v>2</v>
      </c>
      <c r="D344" s="118">
        <f>'RFM Summary'!D344</f>
        <v>22.2</v>
      </c>
      <c r="E344" s="167">
        <f>'RFM Summary'!E344</f>
        <v>1</v>
      </c>
      <c r="F344" s="167">
        <f>'RFM Summary'!F344</f>
        <v>1</v>
      </c>
      <c r="G344" s="167">
        <f>'RFM Summary'!G344</f>
        <v>2</v>
      </c>
      <c r="H344" s="49">
        <v>0.53</v>
      </c>
      <c r="I344" s="89">
        <f t="shared" si="23"/>
        <v>44.4</v>
      </c>
      <c r="J344" s="89"/>
    </row>
    <row r="345" spans="1:10" x14ac:dyDescent="0.35">
      <c r="A345" s="15" t="str">
        <f>'RFM Summary'!A345</f>
        <v>10609001060792</v>
      </c>
      <c r="B345" s="90">
        <f>'RFM Summary'!B345</f>
        <v>41193</v>
      </c>
      <c r="C345" s="15">
        <f>'RFM Summary'!C345</f>
        <v>1</v>
      </c>
      <c r="D345" s="118">
        <f>'RFM Summary'!D345</f>
        <v>115.42</v>
      </c>
      <c r="E345" s="167">
        <f>'RFM Summary'!E345</f>
        <v>1</v>
      </c>
      <c r="F345" s="167">
        <f>'RFM Summary'!F345</f>
        <v>1</v>
      </c>
      <c r="G345" s="167">
        <f>'RFM Summary'!G345</f>
        <v>3</v>
      </c>
      <c r="H345" s="49">
        <v>0.83</v>
      </c>
      <c r="I345" s="89">
        <f t="shared" si="23"/>
        <v>115.42</v>
      </c>
      <c r="J345" s="89"/>
    </row>
    <row r="346" spans="1:10" x14ac:dyDescent="0.35">
      <c r="A346" s="15" t="str">
        <f>'RFM Summary'!A346</f>
        <v>10609001060855</v>
      </c>
      <c r="B346" s="90">
        <f>'RFM Summary'!B346</f>
        <v>41193</v>
      </c>
      <c r="C346" s="15">
        <f>'RFM Summary'!C346</f>
        <v>1</v>
      </c>
      <c r="D346" s="118">
        <f>'RFM Summary'!D346</f>
        <v>381.1</v>
      </c>
      <c r="E346" s="167">
        <f>'RFM Summary'!E346</f>
        <v>1</v>
      </c>
      <c r="F346" s="167">
        <f>'RFM Summary'!F346</f>
        <v>1</v>
      </c>
      <c r="G346" s="167">
        <f>'RFM Summary'!G346</f>
        <v>3</v>
      </c>
      <c r="H346" s="49">
        <v>0.16</v>
      </c>
      <c r="I346" s="89">
        <f t="shared" si="23"/>
        <v>381.1</v>
      </c>
      <c r="J346" s="89"/>
    </row>
    <row r="347" spans="1:10" x14ac:dyDescent="0.35">
      <c r="A347" s="15" t="str">
        <f>'RFM Summary'!A347</f>
        <v>10609001060980</v>
      </c>
      <c r="B347" s="90">
        <f>'RFM Summary'!B347</f>
        <v>41193</v>
      </c>
      <c r="C347" s="15">
        <f>'RFM Summary'!C347</f>
        <v>1</v>
      </c>
      <c r="D347" s="118">
        <f>'RFM Summary'!D347</f>
        <v>11</v>
      </c>
      <c r="E347" s="167">
        <f>'RFM Summary'!E347</f>
        <v>1</v>
      </c>
      <c r="F347" s="167">
        <f>'RFM Summary'!F347</f>
        <v>1</v>
      </c>
      <c r="G347" s="167">
        <f>'RFM Summary'!G347</f>
        <v>2</v>
      </c>
      <c r="H347" s="49">
        <v>0.53</v>
      </c>
      <c r="I347" s="89">
        <f t="shared" si="23"/>
        <v>11</v>
      </c>
      <c r="J347" s="89"/>
    </row>
    <row r="348" spans="1:10" x14ac:dyDescent="0.35">
      <c r="A348" s="15" t="str">
        <f>'RFM Summary'!A348</f>
        <v>10609001061755</v>
      </c>
      <c r="B348" s="90">
        <f>'RFM Summary'!B348</f>
        <v>41207</v>
      </c>
      <c r="C348" s="15">
        <f>'RFM Summary'!C348</f>
        <v>2</v>
      </c>
      <c r="D348" s="118">
        <f>'RFM Summary'!D348</f>
        <v>6.2549999999999999</v>
      </c>
      <c r="E348" s="167">
        <f>'RFM Summary'!E348</f>
        <v>1</v>
      </c>
      <c r="F348" s="167">
        <f>'RFM Summary'!F348</f>
        <v>1</v>
      </c>
      <c r="G348" s="167">
        <f>'RFM Summary'!G348</f>
        <v>1</v>
      </c>
      <c r="H348" s="49">
        <v>0.22</v>
      </c>
      <c r="I348" s="89">
        <f t="shared" si="23"/>
        <v>12.51</v>
      </c>
      <c r="J348" s="89"/>
    </row>
    <row r="349" spans="1:10" x14ac:dyDescent="0.35">
      <c r="A349" s="15" t="str">
        <f>'RFM Summary'!A349</f>
        <v>10609001061890</v>
      </c>
      <c r="B349" s="90">
        <f>'RFM Summary'!B349</f>
        <v>41192</v>
      </c>
      <c r="C349" s="15">
        <f>'RFM Summary'!C349</f>
        <v>1</v>
      </c>
      <c r="D349" s="118">
        <f>'RFM Summary'!D349</f>
        <v>205.15</v>
      </c>
      <c r="E349" s="167">
        <f>'RFM Summary'!E349</f>
        <v>1</v>
      </c>
      <c r="F349" s="167">
        <f>'RFM Summary'!F349</f>
        <v>1</v>
      </c>
      <c r="G349" s="167">
        <f>'RFM Summary'!G349</f>
        <v>3</v>
      </c>
      <c r="H349" s="49">
        <v>0.77</v>
      </c>
      <c r="I349" s="89">
        <f t="shared" si="23"/>
        <v>205.15</v>
      </c>
      <c r="J349" s="89"/>
    </row>
    <row r="350" spans="1:10" x14ac:dyDescent="0.35">
      <c r="A350" s="15" t="str">
        <f>'RFM Summary'!A350</f>
        <v>10609001061911</v>
      </c>
      <c r="B350" s="90">
        <f>'RFM Summary'!B350</f>
        <v>41192</v>
      </c>
      <c r="C350" s="15">
        <f>'RFM Summary'!C350</f>
        <v>1</v>
      </c>
      <c r="D350" s="118">
        <f>'RFM Summary'!D350</f>
        <v>19.940000000000001</v>
      </c>
      <c r="E350" s="167">
        <f>'RFM Summary'!E350</f>
        <v>1</v>
      </c>
      <c r="F350" s="167">
        <f>'RFM Summary'!F350</f>
        <v>1</v>
      </c>
      <c r="G350" s="167">
        <f>'RFM Summary'!G350</f>
        <v>2</v>
      </c>
      <c r="H350" s="49">
        <v>0.61</v>
      </c>
      <c r="I350" s="89">
        <f t="shared" si="23"/>
        <v>19.940000000000001</v>
      </c>
      <c r="J350" s="89"/>
    </row>
    <row r="351" spans="1:10" x14ac:dyDescent="0.35">
      <c r="A351" s="15" t="str">
        <f>'RFM Summary'!A351</f>
        <v>10609001062017</v>
      </c>
      <c r="B351" s="90">
        <f>'RFM Summary'!B351</f>
        <v>41192</v>
      </c>
      <c r="C351" s="15">
        <f>'RFM Summary'!C351</f>
        <v>2</v>
      </c>
      <c r="D351" s="118">
        <f>'RFM Summary'!D351</f>
        <v>28.924999999999997</v>
      </c>
      <c r="E351" s="167">
        <f>'RFM Summary'!E351</f>
        <v>1</v>
      </c>
      <c r="F351" s="167">
        <f>'RFM Summary'!F351</f>
        <v>1</v>
      </c>
      <c r="G351" s="167">
        <f>'RFM Summary'!G351</f>
        <v>2</v>
      </c>
      <c r="H351" s="49">
        <v>0.28000000000000003</v>
      </c>
      <c r="I351" s="89">
        <f t="shared" si="23"/>
        <v>57.849999999999994</v>
      </c>
      <c r="J351" s="89"/>
    </row>
    <row r="352" spans="1:10" x14ac:dyDescent="0.35">
      <c r="A352" s="15" t="str">
        <f>'RFM Summary'!A352</f>
        <v>10609001062190</v>
      </c>
      <c r="B352" s="90">
        <f>'RFM Summary'!B352</f>
        <v>41488</v>
      </c>
      <c r="C352" s="15">
        <f>'RFM Summary'!C352</f>
        <v>11</v>
      </c>
      <c r="D352" s="118">
        <f>'RFM Summary'!D352</f>
        <v>15.459090909090907</v>
      </c>
      <c r="E352" s="167">
        <f>'RFM Summary'!E352</f>
        <v>2</v>
      </c>
      <c r="F352" s="167">
        <f>'RFM Summary'!F352</f>
        <v>2</v>
      </c>
      <c r="G352" s="167">
        <f>'RFM Summary'!G352</f>
        <v>2</v>
      </c>
      <c r="H352" s="49">
        <v>0.57999999999999996</v>
      </c>
      <c r="I352" s="89">
        <f t="shared" si="23"/>
        <v>170.04999999999998</v>
      </c>
      <c r="J352" s="89"/>
    </row>
    <row r="353" spans="1:10" x14ac:dyDescent="0.35">
      <c r="A353" s="15" t="str">
        <f>'RFM Summary'!A353</f>
        <v>10609001062260</v>
      </c>
      <c r="B353" s="90">
        <f>'RFM Summary'!B353</f>
        <v>41202</v>
      </c>
      <c r="C353" s="15">
        <f>'RFM Summary'!C353</f>
        <v>2</v>
      </c>
      <c r="D353" s="118">
        <f>'RFM Summary'!D353</f>
        <v>33.825000000000003</v>
      </c>
      <c r="E353" s="167">
        <f>'RFM Summary'!E353</f>
        <v>1</v>
      </c>
      <c r="F353" s="167">
        <f>'RFM Summary'!F353</f>
        <v>1</v>
      </c>
      <c r="G353" s="167">
        <f>'RFM Summary'!G353</f>
        <v>2</v>
      </c>
      <c r="H353" s="49">
        <v>0.99</v>
      </c>
      <c r="I353" s="89">
        <f t="shared" si="23"/>
        <v>67.650000000000006</v>
      </c>
      <c r="J353" s="89"/>
    </row>
    <row r="354" spans="1:10" x14ac:dyDescent="0.35">
      <c r="A354" s="15" t="str">
        <f>'RFM Summary'!A354</f>
        <v>10609001062326</v>
      </c>
      <c r="B354" s="90">
        <f>'RFM Summary'!B354</f>
        <v>41185</v>
      </c>
      <c r="C354" s="15">
        <f>'RFM Summary'!C354</f>
        <v>1</v>
      </c>
      <c r="D354" s="118">
        <f>'RFM Summary'!D354</f>
        <v>8.9499999999999993</v>
      </c>
      <c r="E354" s="167">
        <f>'RFM Summary'!E354</f>
        <v>1</v>
      </c>
      <c r="F354" s="167">
        <f>'RFM Summary'!F354</f>
        <v>1</v>
      </c>
      <c r="G354" s="167">
        <f>'RFM Summary'!G354</f>
        <v>1</v>
      </c>
      <c r="H354" s="49">
        <v>0.11</v>
      </c>
      <c r="I354" s="89">
        <f t="shared" si="23"/>
        <v>8.9499999999999993</v>
      </c>
      <c r="J354" s="89"/>
    </row>
    <row r="355" spans="1:10" x14ac:dyDescent="0.35">
      <c r="A355" s="15" t="str">
        <f>'RFM Summary'!A355</f>
        <v>10609001062491</v>
      </c>
      <c r="B355" s="90">
        <f>'RFM Summary'!B355</f>
        <v>41185</v>
      </c>
      <c r="C355" s="15">
        <f>'RFM Summary'!C355</f>
        <v>1</v>
      </c>
      <c r="D355" s="118">
        <f>'RFM Summary'!D355</f>
        <v>8.0500000000000007</v>
      </c>
      <c r="E355" s="167">
        <f>'RFM Summary'!E355</f>
        <v>1</v>
      </c>
      <c r="F355" s="167">
        <f>'RFM Summary'!F355</f>
        <v>1</v>
      </c>
      <c r="G355" s="167">
        <f>'RFM Summary'!G355</f>
        <v>1</v>
      </c>
      <c r="H355" s="49">
        <v>0.51</v>
      </c>
      <c r="I355" s="89">
        <f t="shared" si="23"/>
        <v>8.0500000000000007</v>
      </c>
      <c r="J355" s="89"/>
    </row>
    <row r="356" spans="1:10" x14ac:dyDescent="0.35">
      <c r="A356" s="15" t="str">
        <f>'RFM Summary'!A356</f>
        <v>10609001062511</v>
      </c>
      <c r="B356" s="90">
        <f>'RFM Summary'!B356</f>
        <v>41576</v>
      </c>
      <c r="C356" s="15">
        <f>'RFM Summary'!C356</f>
        <v>81</v>
      </c>
      <c r="D356" s="118">
        <f>'RFM Summary'!D356</f>
        <v>13.153209876543217</v>
      </c>
      <c r="E356" s="167">
        <f>'RFM Summary'!E356</f>
        <v>3</v>
      </c>
      <c r="F356" s="167">
        <f>'RFM Summary'!F356</f>
        <v>3</v>
      </c>
      <c r="G356" s="167">
        <f>'RFM Summary'!G356</f>
        <v>2</v>
      </c>
      <c r="H356" s="49">
        <v>0.04</v>
      </c>
      <c r="I356" s="89">
        <f t="shared" si="23"/>
        <v>1065.4100000000005</v>
      </c>
      <c r="J356" s="89"/>
    </row>
    <row r="357" spans="1:10" x14ac:dyDescent="0.35">
      <c r="A357" s="15" t="str">
        <f>'RFM Summary'!A357</f>
        <v>10609001062681</v>
      </c>
      <c r="B357" s="90">
        <f>'RFM Summary'!B357</f>
        <v>41582</v>
      </c>
      <c r="C357" s="15">
        <f>'RFM Summary'!C357</f>
        <v>26</v>
      </c>
      <c r="D357" s="118">
        <f>'RFM Summary'!D357</f>
        <v>18.613461538461536</v>
      </c>
      <c r="E357" s="167">
        <f>'RFM Summary'!E357</f>
        <v>3</v>
      </c>
      <c r="F357" s="167">
        <f>'RFM Summary'!F357</f>
        <v>3</v>
      </c>
      <c r="G357" s="167">
        <f>'RFM Summary'!G357</f>
        <v>2</v>
      </c>
      <c r="H357" s="49">
        <v>0.14000000000000001</v>
      </c>
      <c r="I357" s="89">
        <f t="shared" si="23"/>
        <v>483.94999999999993</v>
      </c>
      <c r="J357" s="89"/>
    </row>
    <row r="358" spans="1:10" x14ac:dyDescent="0.35">
      <c r="A358" s="15" t="str">
        <f>'RFM Summary'!A358</f>
        <v>10609001062760</v>
      </c>
      <c r="B358" s="90">
        <f>'RFM Summary'!B358</f>
        <v>41171</v>
      </c>
      <c r="C358" s="15">
        <f>'RFM Summary'!C358</f>
        <v>1</v>
      </c>
      <c r="D358" s="118">
        <f>'RFM Summary'!D358</f>
        <v>40</v>
      </c>
      <c r="E358" s="167">
        <f>'RFM Summary'!E358</f>
        <v>1</v>
      </c>
      <c r="F358" s="167">
        <f>'RFM Summary'!F358</f>
        <v>1</v>
      </c>
      <c r="G358" s="167">
        <f>'RFM Summary'!G358</f>
        <v>3</v>
      </c>
      <c r="H358" s="49">
        <v>0.11</v>
      </c>
      <c r="I358" s="89">
        <f t="shared" si="23"/>
        <v>40</v>
      </c>
      <c r="J358" s="89"/>
    </row>
    <row r="359" spans="1:10" x14ac:dyDescent="0.35">
      <c r="A359" s="15" t="str">
        <f>'RFM Summary'!A359</f>
        <v>10609001062850</v>
      </c>
      <c r="B359" s="90">
        <f>'RFM Summary'!B359</f>
        <v>41171</v>
      </c>
      <c r="C359" s="15">
        <f>'RFM Summary'!C359</f>
        <v>1</v>
      </c>
      <c r="D359" s="118">
        <f>'RFM Summary'!D359</f>
        <v>15.5</v>
      </c>
      <c r="E359" s="167">
        <f>'RFM Summary'!E359</f>
        <v>1</v>
      </c>
      <c r="F359" s="167">
        <f>'RFM Summary'!F359</f>
        <v>1</v>
      </c>
      <c r="G359" s="167">
        <f>'RFM Summary'!G359</f>
        <v>2</v>
      </c>
      <c r="H359" s="49">
        <v>0.59</v>
      </c>
      <c r="I359" s="89">
        <f t="shared" si="23"/>
        <v>15.5</v>
      </c>
      <c r="J359" s="89"/>
    </row>
    <row r="360" spans="1:10" x14ac:dyDescent="0.35">
      <c r="A360" s="15" t="str">
        <f>'RFM Summary'!A360</f>
        <v>10609001062910</v>
      </c>
      <c r="B360" s="90">
        <f>'RFM Summary'!B360</f>
        <v>41430</v>
      </c>
      <c r="C360" s="15">
        <f>'RFM Summary'!C360</f>
        <v>10</v>
      </c>
      <c r="D360" s="118">
        <f>'RFM Summary'!D360</f>
        <v>15.520999999999997</v>
      </c>
      <c r="E360" s="167">
        <f>'RFM Summary'!E360</f>
        <v>2</v>
      </c>
      <c r="F360" s="167">
        <f>'RFM Summary'!F360</f>
        <v>2</v>
      </c>
      <c r="G360" s="167">
        <f>'RFM Summary'!G360</f>
        <v>2</v>
      </c>
      <c r="H360" s="49">
        <v>0.71</v>
      </c>
      <c r="I360" s="89">
        <f t="shared" si="23"/>
        <v>155.20999999999998</v>
      </c>
      <c r="J360" s="89"/>
    </row>
    <row r="361" spans="1:10" x14ac:dyDescent="0.35">
      <c r="A361" s="15" t="str">
        <f>'RFM Summary'!A361</f>
        <v>10609001063037</v>
      </c>
      <c r="B361" s="90">
        <f>'RFM Summary'!B361</f>
        <v>41571</v>
      </c>
      <c r="C361" s="15">
        <f>'RFM Summary'!C361</f>
        <v>43</v>
      </c>
      <c r="D361" s="118">
        <f>'RFM Summary'!D361</f>
        <v>39.227441860465113</v>
      </c>
      <c r="E361" s="167">
        <f>'RFM Summary'!E361</f>
        <v>3</v>
      </c>
      <c r="F361" s="167">
        <f>'RFM Summary'!F361</f>
        <v>3</v>
      </c>
      <c r="G361" s="167">
        <f>'RFM Summary'!G361</f>
        <v>2</v>
      </c>
      <c r="H361" s="49">
        <v>0.32</v>
      </c>
      <c r="I361" s="89">
        <f t="shared" si="23"/>
        <v>1686.78</v>
      </c>
      <c r="J361" s="89"/>
    </row>
    <row r="362" spans="1:10" x14ac:dyDescent="0.35">
      <c r="A362" s="15" t="str">
        <f>'RFM Summary'!A362</f>
        <v>10609001063130</v>
      </c>
      <c r="B362" s="90">
        <f>'RFM Summary'!B362</f>
        <v>41527</v>
      </c>
      <c r="C362" s="15">
        <f>'RFM Summary'!C362</f>
        <v>7</v>
      </c>
      <c r="D362" s="118">
        <f>'RFM Summary'!D362</f>
        <v>18.828571428571429</v>
      </c>
      <c r="E362" s="167">
        <f>'RFM Summary'!E362</f>
        <v>3</v>
      </c>
      <c r="F362" s="167">
        <f>'RFM Summary'!F362</f>
        <v>1</v>
      </c>
      <c r="G362" s="167">
        <f>'RFM Summary'!G362</f>
        <v>2</v>
      </c>
      <c r="H362" s="49">
        <v>0.4</v>
      </c>
      <c r="I362" s="89">
        <f t="shared" si="23"/>
        <v>131.80000000000001</v>
      </c>
      <c r="J362" s="89"/>
    </row>
    <row r="363" spans="1:10" x14ac:dyDescent="0.35">
      <c r="A363" s="15" t="str">
        <f>'RFM Summary'!A363</f>
        <v>10609001063246</v>
      </c>
      <c r="B363" s="90">
        <f>'RFM Summary'!B363</f>
        <v>41172</v>
      </c>
      <c r="C363" s="15">
        <f>'RFM Summary'!C363</f>
        <v>1</v>
      </c>
      <c r="D363" s="118">
        <f>'RFM Summary'!D363</f>
        <v>19</v>
      </c>
      <c r="E363" s="167">
        <f>'RFM Summary'!E363</f>
        <v>1</v>
      </c>
      <c r="F363" s="167">
        <f>'RFM Summary'!F363</f>
        <v>1</v>
      </c>
      <c r="G363" s="167">
        <f>'RFM Summary'!G363</f>
        <v>2</v>
      </c>
      <c r="H363" s="49">
        <v>0.09</v>
      </c>
      <c r="I363" s="89">
        <f t="shared" si="23"/>
        <v>19</v>
      </c>
      <c r="J363" s="89"/>
    </row>
    <row r="364" spans="1:10" x14ac:dyDescent="0.35">
      <c r="A364" s="15" t="str">
        <f>'RFM Summary'!A364</f>
        <v>10609001063386</v>
      </c>
      <c r="B364" s="90">
        <f>'RFM Summary'!B364</f>
        <v>41578</v>
      </c>
      <c r="C364" s="15">
        <f>'RFM Summary'!C364</f>
        <v>139</v>
      </c>
      <c r="D364" s="118">
        <f>'RFM Summary'!D364</f>
        <v>15.219208633093528</v>
      </c>
      <c r="E364" s="167">
        <f>'RFM Summary'!E364</f>
        <v>3</v>
      </c>
      <c r="F364" s="167">
        <f>'RFM Summary'!F364</f>
        <v>3</v>
      </c>
      <c r="G364" s="167">
        <f>'RFM Summary'!G364</f>
        <v>2</v>
      </c>
      <c r="H364" s="49">
        <v>0.49</v>
      </c>
      <c r="I364" s="89">
        <f t="shared" si="23"/>
        <v>2115.4700000000003</v>
      </c>
      <c r="J364" s="89"/>
    </row>
    <row r="365" spans="1:10" x14ac:dyDescent="0.35">
      <c r="A365" s="15" t="str">
        <f>'RFM Summary'!A365</f>
        <v>10609001063442</v>
      </c>
      <c r="B365" s="90">
        <f>'RFM Summary'!B365</f>
        <v>41215</v>
      </c>
      <c r="C365" s="15">
        <f>'RFM Summary'!C365</f>
        <v>3</v>
      </c>
      <c r="D365" s="118">
        <f>'RFM Summary'!D365</f>
        <v>5.5033333333333339</v>
      </c>
      <c r="E365" s="167">
        <f>'RFM Summary'!E365</f>
        <v>1</v>
      </c>
      <c r="F365" s="167">
        <f>'RFM Summary'!F365</f>
        <v>1</v>
      </c>
      <c r="G365" s="167">
        <f>'RFM Summary'!G365</f>
        <v>1</v>
      </c>
      <c r="H365" s="49">
        <v>0.63</v>
      </c>
      <c r="I365" s="89">
        <f t="shared" si="23"/>
        <v>16.510000000000002</v>
      </c>
      <c r="J365" s="89"/>
    </row>
    <row r="366" spans="1:10" x14ac:dyDescent="0.35">
      <c r="A366" s="15" t="str">
        <f>'RFM Summary'!A366</f>
        <v>10609001063567</v>
      </c>
      <c r="B366" s="90">
        <f>'RFM Summary'!B366</f>
        <v>41482</v>
      </c>
      <c r="C366" s="15">
        <f>'RFM Summary'!C366</f>
        <v>2</v>
      </c>
      <c r="D366" s="118">
        <f>'RFM Summary'!D366</f>
        <v>70.325000000000003</v>
      </c>
      <c r="E366" s="167">
        <f>'RFM Summary'!E366</f>
        <v>2</v>
      </c>
      <c r="F366" s="167">
        <f>'RFM Summary'!F366</f>
        <v>1</v>
      </c>
      <c r="G366" s="167">
        <f>'RFM Summary'!G366</f>
        <v>3</v>
      </c>
      <c r="H366" s="49">
        <v>0.64</v>
      </c>
      <c r="I366" s="89">
        <f t="shared" si="23"/>
        <v>140.65</v>
      </c>
      <c r="J366" s="89"/>
    </row>
    <row r="367" spans="1:10" x14ac:dyDescent="0.35">
      <c r="A367" s="15" t="str">
        <f>'RFM Summary'!A367</f>
        <v>10609001063680</v>
      </c>
      <c r="B367" s="90">
        <f>'RFM Summary'!B367</f>
        <v>41418</v>
      </c>
      <c r="C367" s="15">
        <f>'RFM Summary'!C367</f>
        <v>2</v>
      </c>
      <c r="D367" s="118">
        <f>'RFM Summary'!D367</f>
        <v>12.5</v>
      </c>
      <c r="E367" s="167">
        <f>'RFM Summary'!E367</f>
        <v>2</v>
      </c>
      <c r="F367" s="167">
        <f>'RFM Summary'!F367</f>
        <v>1</v>
      </c>
      <c r="G367" s="167">
        <f>'RFM Summary'!G367</f>
        <v>2</v>
      </c>
      <c r="H367" s="49">
        <v>0.78</v>
      </c>
      <c r="I367" s="89">
        <f t="shared" si="23"/>
        <v>25</v>
      </c>
      <c r="J367" s="89"/>
    </row>
    <row r="368" spans="1:10" x14ac:dyDescent="0.35">
      <c r="A368" s="15" t="str">
        <f>'RFM Summary'!A368</f>
        <v>10609001063742</v>
      </c>
      <c r="B368" s="90">
        <f>'RFM Summary'!B368</f>
        <v>41583</v>
      </c>
      <c r="C368" s="15">
        <f>'RFM Summary'!C368</f>
        <v>741</v>
      </c>
      <c r="D368" s="118">
        <f>'RFM Summary'!D368</f>
        <v>15.109622132253676</v>
      </c>
      <c r="E368" s="167">
        <f>'RFM Summary'!E368</f>
        <v>3</v>
      </c>
      <c r="F368" s="167">
        <f>'RFM Summary'!F368</f>
        <v>3</v>
      </c>
      <c r="G368" s="167">
        <f>'RFM Summary'!G368</f>
        <v>2</v>
      </c>
      <c r="H368" s="49">
        <v>0.55000000000000004</v>
      </c>
      <c r="I368" s="89">
        <f t="shared" si="23"/>
        <v>11196.229999999974</v>
      </c>
      <c r="J368" s="89"/>
    </row>
    <row r="369" spans="1:10" x14ac:dyDescent="0.35">
      <c r="A369" s="15" t="str">
        <f>'RFM Summary'!A369</f>
        <v>10609001063828</v>
      </c>
      <c r="B369" s="90">
        <f>'RFM Summary'!B369</f>
        <v>41270</v>
      </c>
      <c r="C369" s="15">
        <f>'RFM Summary'!C369</f>
        <v>3</v>
      </c>
      <c r="D369" s="118">
        <f>'RFM Summary'!D369</f>
        <v>12.913333333333334</v>
      </c>
      <c r="E369" s="167">
        <f>'RFM Summary'!E369</f>
        <v>1</v>
      </c>
      <c r="F369" s="167">
        <f>'RFM Summary'!F369</f>
        <v>1</v>
      </c>
      <c r="G369" s="167">
        <f>'RFM Summary'!G369</f>
        <v>2</v>
      </c>
      <c r="H369" s="49">
        <v>0.18</v>
      </c>
      <c r="I369" s="89">
        <f t="shared" si="23"/>
        <v>38.74</v>
      </c>
      <c r="J369" s="89"/>
    </row>
    <row r="370" spans="1:10" x14ac:dyDescent="0.35">
      <c r="A370" s="15" t="str">
        <f>'RFM Summary'!A370</f>
        <v>10609001063905</v>
      </c>
      <c r="B370" s="90">
        <f>'RFM Summary'!B370</f>
        <v>41579</v>
      </c>
      <c r="C370" s="15">
        <f>'RFM Summary'!C370</f>
        <v>280</v>
      </c>
      <c r="D370" s="118">
        <f>'RFM Summary'!D370</f>
        <v>36.749964285714306</v>
      </c>
      <c r="E370" s="167">
        <f>'RFM Summary'!E370</f>
        <v>3</v>
      </c>
      <c r="F370" s="167">
        <f>'RFM Summary'!F370</f>
        <v>3</v>
      </c>
      <c r="G370" s="167">
        <f>'RFM Summary'!G370</f>
        <v>2</v>
      </c>
      <c r="H370" s="49">
        <v>0.27</v>
      </c>
      <c r="I370" s="89">
        <f t="shared" si="23"/>
        <v>10289.990000000005</v>
      </c>
      <c r="J370" s="89"/>
    </row>
    <row r="371" spans="1:10" x14ac:dyDescent="0.35">
      <c r="A371" s="15" t="str">
        <f>'RFM Summary'!A371</f>
        <v>10609001064028</v>
      </c>
      <c r="B371" s="90">
        <f>'RFM Summary'!B371</f>
        <v>41256</v>
      </c>
      <c r="C371" s="15">
        <f>'RFM Summary'!C371</f>
        <v>30</v>
      </c>
      <c r="D371" s="118">
        <f>'RFM Summary'!D371</f>
        <v>9.6539999999999981</v>
      </c>
      <c r="E371" s="167">
        <f>'RFM Summary'!E371</f>
        <v>1</v>
      </c>
      <c r="F371" s="167">
        <f>'RFM Summary'!F371</f>
        <v>3</v>
      </c>
      <c r="G371" s="167">
        <f>'RFM Summary'!G371</f>
        <v>1</v>
      </c>
      <c r="H371" s="49">
        <v>0.3</v>
      </c>
      <c r="I371" s="89">
        <f t="shared" si="23"/>
        <v>289.61999999999995</v>
      </c>
      <c r="J371" s="89"/>
    </row>
    <row r="372" spans="1:10" x14ac:dyDescent="0.35">
      <c r="A372" s="15" t="str">
        <f>'RFM Summary'!A372</f>
        <v>10609001064135</v>
      </c>
      <c r="B372" s="90">
        <f>'RFM Summary'!B372</f>
        <v>41172</v>
      </c>
      <c r="C372" s="15">
        <f>'RFM Summary'!C372</f>
        <v>1</v>
      </c>
      <c r="D372" s="118">
        <f>'RFM Summary'!D372</f>
        <v>10.98</v>
      </c>
      <c r="E372" s="167">
        <f>'RFM Summary'!E372</f>
        <v>1</v>
      </c>
      <c r="F372" s="167">
        <f>'RFM Summary'!F372</f>
        <v>1</v>
      </c>
      <c r="G372" s="167">
        <f>'RFM Summary'!G372</f>
        <v>2</v>
      </c>
      <c r="H372" s="49">
        <v>0.47</v>
      </c>
      <c r="I372" s="89">
        <f t="shared" si="23"/>
        <v>10.98</v>
      </c>
      <c r="J372" s="89"/>
    </row>
    <row r="373" spans="1:10" x14ac:dyDescent="0.35">
      <c r="A373" s="15" t="str">
        <f>'RFM Summary'!A373</f>
        <v>10609001064533</v>
      </c>
      <c r="B373" s="90">
        <f>'RFM Summary'!B373</f>
        <v>41578</v>
      </c>
      <c r="C373" s="15">
        <f>'RFM Summary'!C373</f>
        <v>128</v>
      </c>
      <c r="D373" s="118">
        <f>'RFM Summary'!D373</f>
        <v>12.580859375000005</v>
      </c>
      <c r="E373" s="167">
        <f>'RFM Summary'!E373</f>
        <v>3</v>
      </c>
      <c r="F373" s="167">
        <f>'RFM Summary'!F373</f>
        <v>3</v>
      </c>
      <c r="G373" s="167">
        <f>'RFM Summary'!G373</f>
        <v>2</v>
      </c>
      <c r="H373" s="49">
        <v>0.89</v>
      </c>
      <c r="I373" s="89">
        <f t="shared" si="23"/>
        <v>1610.3500000000006</v>
      </c>
      <c r="J373" s="89"/>
    </row>
    <row r="374" spans="1:10" x14ac:dyDescent="0.35">
      <c r="A374" s="15" t="str">
        <f>'RFM Summary'!A374</f>
        <v>10609001064636</v>
      </c>
      <c r="B374" s="90">
        <f>'RFM Summary'!B374</f>
        <v>41566</v>
      </c>
      <c r="C374" s="15">
        <f>'RFM Summary'!C374</f>
        <v>62</v>
      </c>
      <c r="D374" s="118">
        <f>'RFM Summary'!D374</f>
        <v>32.24854838709679</v>
      </c>
      <c r="E374" s="167">
        <f>'RFM Summary'!E374</f>
        <v>3</v>
      </c>
      <c r="F374" s="167">
        <f>'RFM Summary'!F374</f>
        <v>3</v>
      </c>
      <c r="G374" s="167">
        <f>'RFM Summary'!G374</f>
        <v>2</v>
      </c>
      <c r="H374" s="49">
        <v>0.73</v>
      </c>
      <c r="I374" s="89">
        <f t="shared" si="23"/>
        <v>1999.410000000001</v>
      </c>
      <c r="J374" s="89"/>
    </row>
    <row r="375" spans="1:10" x14ac:dyDescent="0.35">
      <c r="A375" s="15" t="str">
        <f>'RFM Summary'!A375</f>
        <v>10609001064779</v>
      </c>
      <c r="B375" s="90">
        <f>'RFM Summary'!B375</f>
        <v>41173</v>
      </c>
      <c r="C375" s="15">
        <f>'RFM Summary'!C375</f>
        <v>1</v>
      </c>
      <c r="D375" s="118">
        <f>'RFM Summary'!D375</f>
        <v>10.95</v>
      </c>
      <c r="E375" s="167">
        <f>'RFM Summary'!E375</f>
        <v>1</v>
      </c>
      <c r="F375" s="167">
        <f>'RFM Summary'!F375</f>
        <v>1</v>
      </c>
      <c r="G375" s="167">
        <f>'RFM Summary'!G375</f>
        <v>2</v>
      </c>
      <c r="H375" s="49">
        <v>0.22</v>
      </c>
      <c r="I375" s="89">
        <f t="shared" si="23"/>
        <v>10.95</v>
      </c>
      <c r="J375" s="89"/>
    </row>
    <row r="376" spans="1:10" x14ac:dyDescent="0.35">
      <c r="A376" s="15" t="str">
        <f>'RFM Summary'!A376</f>
        <v>10609001064816</v>
      </c>
      <c r="B376" s="90">
        <f>'RFM Summary'!B376</f>
        <v>41558</v>
      </c>
      <c r="C376" s="15">
        <f>'RFM Summary'!C376</f>
        <v>11</v>
      </c>
      <c r="D376" s="118">
        <f>'RFM Summary'!D376</f>
        <v>27.347272727272728</v>
      </c>
      <c r="E376" s="167">
        <f>'RFM Summary'!E376</f>
        <v>3</v>
      </c>
      <c r="F376" s="167">
        <f>'RFM Summary'!F376</f>
        <v>2</v>
      </c>
      <c r="G376" s="167">
        <f>'RFM Summary'!G376</f>
        <v>2</v>
      </c>
      <c r="H376" s="49">
        <v>0.37</v>
      </c>
      <c r="I376" s="89">
        <f t="shared" si="23"/>
        <v>300.82</v>
      </c>
      <c r="J376" s="89"/>
    </row>
    <row r="377" spans="1:10" x14ac:dyDescent="0.35">
      <c r="A377" s="15" t="str">
        <f>'RFM Summary'!A377</f>
        <v>10609001064984</v>
      </c>
      <c r="B377" s="90">
        <f>'RFM Summary'!B377</f>
        <v>41556</v>
      </c>
      <c r="C377" s="15">
        <f>'RFM Summary'!C377</f>
        <v>86</v>
      </c>
      <c r="D377" s="118">
        <f>'RFM Summary'!D377</f>
        <v>17.475000000000009</v>
      </c>
      <c r="E377" s="167">
        <f>'RFM Summary'!E377</f>
        <v>3</v>
      </c>
      <c r="F377" s="167">
        <f>'RFM Summary'!F377</f>
        <v>3</v>
      </c>
      <c r="G377" s="167">
        <f>'RFM Summary'!G377</f>
        <v>2</v>
      </c>
      <c r="H377" s="49">
        <v>0.47</v>
      </c>
      <c r="I377" s="89">
        <f t="shared" si="23"/>
        <v>1502.8500000000008</v>
      </c>
      <c r="J377" s="89"/>
    </row>
    <row r="378" spans="1:10" x14ac:dyDescent="0.35">
      <c r="A378" s="15" t="str">
        <f>'RFM Summary'!A378</f>
        <v>10609001066540</v>
      </c>
      <c r="B378" s="90">
        <f>'RFM Summary'!B378</f>
        <v>41571</v>
      </c>
      <c r="C378" s="15">
        <f>'RFM Summary'!C378</f>
        <v>9</v>
      </c>
      <c r="D378" s="118">
        <f>'RFM Summary'!D378</f>
        <v>44.244444444444447</v>
      </c>
      <c r="E378" s="167">
        <f>'RFM Summary'!E378</f>
        <v>3</v>
      </c>
      <c r="F378" s="167">
        <f>'RFM Summary'!F378</f>
        <v>1</v>
      </c>
      <c r="G378" s="167">
        <f>'RFM Summary'!G378</f>
        <v>3</v>
      </c>
      <c r="H378" s="49">
        <v>0.96</v>
      </c>
      <c r="I378" s="89">
        <f t="shared" si="23"/>
        <v>398.20000000000005</v>
      </c>
      <c r="J378" s="89"/>
    </row>
    <row r="379" spans="1:10" x14ac:dyDescent="0.35">
      <c r="A379" s="15" t="str">
        <f>'RFM Summary'!A379</f>
        <v>10609001066697</v>
      </c>
      <c r="B379" s="90">
        <f>'RFM Summary'!B379</f>
        <v>41181</v>
      </c>
      <c r="C379" s="15">
        <f>'RFM Summary'!C379</f>
        <v>1</v>
      </c>
      <c r="D379" s="118">
        <f>'RFM Summary'!D379</f>
        <v>37.4</v>
      </c>
      <c r="E379" s="167">
        <f>'RFM Summary'!E379</f>
        <v>1</v>
      </c>
      <c r="F379" s="167">
        <f>'RFM Summary'!F379</f>
        <v>1</v>
      </c>
      <c r="G379" s="167">
        <f>'RFM Summary'!G379</f>
        <v>2</v>
      </c>
      <c r="H379" s="49">
        <v>0.76</v>
      </c>
      <c r="I379" s="89">
        <f t="shared" si="23"/>
        <v>37.4</v>
      </c>
      <c r="J379" s="89"/>
    </row>
    <row r="380" spans="1:10" x14ac:dyDescent="0.35">
      <c r="A380" s="15" t="str">
        <f>'RFM Summary'!A380</f>
        <v>10609001066741</v>
      </c>
      <c r="B380" s="90">
        <f>'RFM Summary'!B380</f>
        <v>41551</v>
      </c>
      <c r="C380" s="15">
        <f>'RFM Summary'!C380</f>
        <v>4</v>
      </c>
      <c r="D380" s="118">
        <f>'RFM Summary'!D380</f>
        <v>30.137500000000003</v>
      </c>
      <c r="E380" s="167">
        <f>'RFM Summary'!E380</f>
        <v>3</v>
      </c>
      <c r="F380" s="167">
        <f>'RFM Summary'!F380</f>
        <v>1</v>
      </c>
      <c r="G380" s="167">
        <f>'RFM Summary'!G380</f>
        <v>2</v>
      </c>
      <c r="H380" s="49">
        <v>0.02</v>
      </c>
      <c r="I380" s="89">
        <f t="shared" si="23"/>
        <v>120.55000000000001</v>
      </c>
      <c r="J380" s="89"/>
    </row>
    <row r="381" spans="1:10" x14ac:dyDescent="0.35">
      <c r="A381" s="15" t="str">
        <f>'RFM Summary'!A381</f>
        <v>10609001066804</v>
      </c>
      <c r="B381" s="90">
        <f>'RFM Summary'!B381</f>
        <v>41176</v>
      </c>
      <c r="C381" s="15">
        <f>'RFM Summary'!C381</f>
        <v>1</v>
      </c>
      <c r="D381" s="118">
        <f>'RFM Summary'!D381</f>
        <v>2.5</v>
      </c>
      <c r="E381" s="167">
        <f>'RFM Summary'!E381</f>
        <v>1</v>
      </c>
      <c r="F381" s="167">
        <f>'RFM Summary'!F381</f>
        <v>1</v>
      </c>
      <c r="G381" s="167">
        <f>'RFM Summary'!G381</f>
        <v>1</v>
      </c>
      <c r="H381" s="49">
        <v>0.67</v>
      </c>
      <c r="I381" s="89">
        <f t="shared" si="23"/>
        <v>2.5</v>
      </c>
      <c r="J381" s="89"/>
    </row>
    <row r="382" spans="1:10" x14ac:dyDescent="0.35">
      <c r="A382" s="15" t="str">
        <f>'RFM Summary'!A382</f>
        <v>10609001066987</v>
      </c>
      <c r="B382" s="90">
        <f>'RFM Summary'!B382</f>
        <v>41176</v>
      </c>
      <c r="C382" s="15">
        <f>'RFM Summary'!C382</f>
        <v>1</v>
      </c>
      <c r="D382" s="118">
        <f>'RFM Summary'!D382</f>
        <v>30.85</v>
      </c>
      <c r="E382" s="167">
        <f>'RFM Summary'!E382</f>
        <v>1</v>
      </c>
      <c r="F382" s="167">
        <f>'RFM Summary'!F382</f>
        <v>1</v>
      </c>
      <c r="G382" s="167">
        <f>'RFM Summary'!G382</f>
        <v>2</v>
      </c>
      <c r="H382" s="49">
        <v>0.56999999999999995</v>
      </c>
      <c r="I382" s="89">
        <f t="shared" si="23"/>
        <v>30.85</v>
      </c>
      <c r="J382" s="89"/>
    </row>
    <row r="383" spans="1:10" x14ac:dyDescent="0.35">
      <c r="A383" s="15" t="str">
        <f>'RFM Summary'!A383</f>
        <v>10609001067187</v>
      </c>
      <c r="B383" s="90">
        <f>'RFM Summary'!B383</f>
        <v>41578</v>
      </c>
      <c r="C383" s="15">
        <f>'RFM Summary'!C383</f>
        <v>17</v>
      </c>
      <c r="D383" s="118">
        <f>'RFM Summary'!D383</f>
        <v>11.665882352941178</v>
      </c>
      <c r="E383" s="167">
        <f>'RFM Summary'!E383</f>
        <v>3</v>
      </c>
      <c r="F383" s="167">
        <f>'RFM Summary'!F383</f>
        <v>2</v>
      </c>
      <c r="G383" s="167">
        <f>'RFM Summary'!G383</f>
        <v>2</v>
      </c>
      <c r="H383" s="49">
        <v>0.78</v>
      </c>
      <c r="I383" s="89">
        <f t="shared" si="23"/>
        <v>198.32000000000002</v>
      </c>
      <c r="J383" s="89"/>
    </row>
    <row r="384" spans="1:10" x14ac:dyDescent="0.35">
      <c r="A384" s="15" t="str">
        <f>'RFM Summary'!A384</f>
        <v>10609001067248</v>
      </c>
      <c r="B384" s="90">
        <f>'RFM Summary'!B384</f>
        <v>41569</v>
      </c>
      <c r="C384" s="15">
        <f>'RFM Summary'!C384</f>
        <v>11</v>
      </c>
      <c r="D384" s="118">
        <f>'RFM Summary'!D384</f>
        <v>25.324545454545454</v>
      </c>
      <c r="E384" s="167">
        <f>'RFM Summary'!E384</f>
        <v>3</v>
      </c>
      <c r="F384" s="167">
        <f>'RFM Summary'!F384</f>
        <v>2</v>
      </c>
      <c r="G384" s="167">
        <f>'RFM Summary'!G384</f>
        <v>2</v>
      </c>
      <c r="H384" s="49">
        <v>0.2</v>
      </c>
      <c r="I384" s="89">
        <f t="shared" si="23"/>
        <v>278.57</v>
      </c>
      <c r="J384" s="89"/>
    </row>
    <row r="385" spans="1:10" x14ac:dyDescent="0.35">
      <c r="A385" s="15" t="str">
        <f>'RFM Summary'!A385</f>
        <v>10609001067359</v>
      </c>
      <c r="B385" s="90">
        <f>'RFM Summary'!B385</f>
        <v>41582</v>
      </c>
      <c r="C385" s="15">
        <f>'RFM Summary'!C385</f>
        <v>55</v>
      </c>
      <c r="D385" s="118">
        <f>'RFM Summary'!D385</f>
        <v>18.163454545454538</v>
      </c>
      <c r="E385" s="167">
        <f>'RFM Summary'!E385</f>
        <v>3</v>
      </c>
      <c r="F385" s="167">
        <f>'RFM Summary'!F385</f>
        <v>3</v>
      </c>
      <c r="G385" s="167">
        <f>'RFM Summary'!G385</f>
        <v>2</v>
      </c>
      <c r="H385" s="49">
        <v>0.57999999999999996</v>
      </c>
      <c r="I385" s="89">
        <f t="shared" si="23"/>
        <v>998.98999999999955</v>
      </c>
      <c r="J385" s="89"/>
    </row>
    <row r="386" spans="1:10" x14ac:dyDescent="0.35">
      <c r="A386" s="15" t="str">
        <f>'RFM Summary'!A386</f>
        <v>10609001067483</v>
      </c>
      <c r="B386" s="90">
        <f>'RFM Summary'!B386</f>
        <v>41174</v>
      </c>
      <c r="C386" s="15">
        <f>'RFM Summary'!C386</f>
        <v>1</v>
      </c>
      <c r="D386" s="118">
        <f>'RFM Summary'!D386</f>
        <v>68</v>
      </c>
      <c r="E386" s="167">
        <f>'RFM Summary'!E386</f>
        <v>1</v>
      </c>
      <c r="F386" s="167">
        <f>'RFM Summary'!F386</f>
        <v>1</v>
      </c>
      <c r="G386" s="167">
        <f>'RFM Summary'!G386</f>
        <v>3</v>
      </c>
      <c r="H386" s="49">
        <v>0.65</v>
      </c>
      <c r="I386" s="89">
        <f t="shared" si="23"/>
        <v>68</v>
      </c>
      <c r="J386" s="89"/>
    </row>
    <row r="387" spans="1:10" x14ac:dyDescent="0.35">
      <c r="A387" s="15" t="str">
        <f>'RFM Summary'!A387</f>
        <v>10609001067576</v>
      </c>
      <c r="B387" s="90">
        <f>'RFM Summary'!B387</f>
        <v>41174</v>
      </c>
      <c r="C387" s="15">
        <f>'RFM Summary'!C387</f>
        <v>1</v>
      </c>
      <c r="D387" s="118">
        <f>'RFM Summary'!D387</f>
        <v>9.9499999999999993</v>
      </c>
      <c r="E387" s="167">
        <f>'RFM Summary'!E387</f>
        <v>1</v>
      </c>
      <c r="F387" s="167">
        <f>'RFM Summary'!F387</f>
        <v>1</v>
      </c>
      <c r="G387" s="167">
        <f>'RFM Summary'!G387</f>
        <v>1</v>
      </c>
      <c r="H387" s="49">
        <v>0.46</v>
      </c>
      <c r="I387" s="89">
        <f t="shared" ref="I387:I450" si="24">D387*C387</f>
        <v>9.9499999999999993</v>
      </c>
      <c r="J387" s="89"/>
    </row>
    <row r="388" spans="1:10" x14ac:dyDescent="0.35">
      <c r="A388" s="15" t="str">
        <f>'RFM Summary'!A388</f>
        <v>10609001067635</v>
      </c>
      <c r="B388" s="90">
        <f>'RFM Summary'!B388</f>
        <v>41558</v>
      </c>
      <c r="C388" s="15">
        <f>'RFM Summary'!C388</f>
        <v>26</v>
      </c>
      <c r="D388" s="118">
        <f>'RFM Summary'!D388</f>
        <v>10.211923076923076</v>
      </c>
      <c r="E388" s="167">
        <f>'RFM Summary'!E388</f>
        <v>3</v>
      </c>
      <c r="F388" s="167">
        <f>'RFM Summary'!F388</f>
        <v>3</v>
      </c>
      <c r="G388" s="167">
        <f>'RFM Summary'!G388</f>
        <v>2</v>
      </c>
      <c r="H388" s="49">
        <v>0.95</v>
      </c>
      <c r="I388" s="89">
        <f t="shared" si="24"/>
        <v>265.51</v>
      </c>
      <c r="J388" s="89"/>
    </row>
    <row r="389" spans="1:10" x14ac:dyDescent="0.35">
      <c r="A389" s="15" t="str">
        <f>'RFM Summary'!A389</f>
        <v>10609001067757</v>
      </c>
      <c r="B389" s="90">
        <f>'RFM Summary'!B389</f>
        <v>41502</v>
      </c>
      <c r="C389" s="15">
        <f>'RFM Summary'!C389</f>
        <v>48</v>
      </c>
      <c r="D389" s="118">
        <f>'RFM Summary'!D389</f>
        <v>17.81958333333333</v>
      </c>
      <c r="E389" s="167">
        <f>'RFM Summary'!E389</f>
        <v>2</v>
      </c>
      <c r="F389" s="167">
        <f>'RFM Summary'!F389</f>
        <v>3</v>
      </c>
      <c r="G389" s="167">
        <f>'RFM Summary'!G389</f>
        <v>2</v>
      </c>
      <c r="H389" s="49">
        <v>0.12</v>
      </c>
      <c r="I389" s="89">
        <f t="shared" si="24"/>
        <v>855.33999999999992</v>
      </c>
      <c r="J389" s="89"/>
    </row>
    <row r="390" spans="1:10" x14ac:dyDescent="0.35">
      <c r="A390" s="15" t="str">
        <f>'RFM Summary'!A390</f>
        <v>10609001067856</v>
      </c>
      <c r="B390" s="90">
        <f>'RFM Summary'!B390</f>
        <v>41558</v>
      </c>
      <c r="C390" s="15">
        <f>'RFM Summary'!C390</f>
        <v>25</v>
      </c>
      <c r="D390" s="118">
        <f>'RFM Summary'!D390</f>
        <v>9.235599999999998</v>
      </c>
      <c r="E390" s="167">
        <f>'RFM Summary'!E390</f>
        <v>3</v>
      </c>
      <c r="F390" s="167">
        <f>'RFM Summary'!F390</f>
        <v>3</v>
      </c>
      <c r="G390" s="167">
        <f>'RFM Summary'!G390</f>
        <v>1</v>
      </c>
      <c r="H390" s="49">
        <v>0.19</v>
      </c>
      <c r="I390" s="89">
        <f t="shared" si="24"/>
        <v>230.88999999999996</v>
      </c>
      <c r="J390" s="89"/>
    </row>
    <row r="391" spans="1:10" x14ac:dyDescent="0.35">
      <c r="A391" s="15" t="str">
        <f>'RFM Summary'!A391</f>
        <v>10609001067902</v>
      </c>
      <c r="B391" s="90">
        <f>'RFM Summary'!B391</f>
        <v>41571</v>
      </c>
      <c r="C391" s="15">
        <f>'RFM Summary'!C391</f>
        <v>14</v>
      </c>
      <c r="D391" s="118">
        <f>'RFM Summary'!D391</f>
        <v>45.878571428571426</v>
      </c>
      <c r="E391" s="167">
        <f>'RFM Summary'!E391</f>
        <v>3</v>
      </c>
      <c r="F391" s="167">
        <f>'RFM Summary'!F391</f>
        <v>2</v>
      </c>
      <c r="G391" s="167">
        <f>'RFM Summary'!G391</f>
        <v>3</v>
      </c>
      <c r="H391" s="49">
        <v>0.35</v>
      </c>
      <c r="I391" s="89">
        <f t="shared" si="24"/>
        <v>642.29999999999995</v>
      </c>
      <c r="J391" s="89"/>
    </row>
    <row r="392" spans="1:10" x14ac:dyDescent="0.35">
      <c r="A392" s="15" t="str">
        <f>'RFM Summary'!A392</f>
        <v>10609001068084</v>
      </c>
      <c r="B392" s="90">
        <f>'RFM Summary'!B392</f>
        <v>41174</v>
      </c>
      <c r="C392" s="15">
        <f>'RFM Summary'!C392</f>
        <v>1</v>
      </c>
      <c r="D392" s="118">
        <f>'RFM Summary'!D392</f>
        <v>9.9499999999999993</v>
      </c>
      <c r="E392" s="167">
        <f>'RFM Summary'!E392</f>
        <v>1</v>
      </c>
      <c r="F392" s="167">
        <f>'RFM Summary'!F392</f>
        <v>1</v>
      </c>
      <c r="G392" s="167">
        <f>'RFM Summary'!G392</f>
        <v>1</v>
      </c>
      <c r="H392" s="49">
        <v>7.0000000000000007E-2</v>
      </c>
      <c r="I392" s="89">
        <f t="shared" si="24"/>
        <v>9.9499999999999993</v>
      </c>
      <c r="J392" s="89"/>
    </row>
    <row r="393" spans="1:10" x14ac:dyDescent="0.35">
      <c r="A393" s="15" t="str">
        <f>'RFM Summary'!A393</f>
        <v>10609001068145</v>
      </c>
      <c r="B393" s="90">
        <f>'RFM Summary'!B393</f>
        <v>41174</v>
      </c>
      <c r="C393" s="15">
        <f>'RFM Summary'!C393</f>
        <v>1</v>
      </c>
      <c r="D393" s="118">
        <f>'RFM Summary'!D393</f>
        <v>45.25</v>
      </c>
      <c r="E393" s="167">
        <f>'RFM Summary'!E393</f>
        <v>1</v>
      </c>
      <c r="F393" s="167">
        <f>'RFM Summary'!F393</f>
        <v>1</v>
      </c>
      <c r="G393" s="167">
        <f>'RFM Summary'!G393</f>
        <v>3</v>
      </c>
      <c r="H393" s="49">
        <v>0.69</v>
      </c>
      <c r="I393" s="89">
        <f t="shared" si="24"/>
        <v>45.25</v>
      </c>
      <c r="J393" s="89"/>
    </row>
    <row r="394" spans="1:10" x14ac:dyDescent="0.35">
      <c r="A394" s="15" t="str">
        <f>'RFM Summary'!A394</f>
        <v>10609001068295</v>
      </c>
      <c r="B394" s="90">
        <f>'RFM Summary'!B394</f>
        <v>41173</v>
      </c>
      <c r="C394" s="15">
        <f>'RFM Summary'!C394</f>
        <v>1</v>
      </c>
      <c r="D394" s="118">
        <f>'RFM Summary'!D394</f>
        <v>0.01</v>
      </c>
      <c r="E394" s="167">
        <f>'RFM Summary'!E394</f>
        <v>1</v>
      </c>
      <c r="F394" s="167">
        <f>'RFM Summary'!F394</f>
        <v>1</v>
      </c>
      <c r="G394" s="167">
        <f>'RFM Summary'!G394</f>
        <v>1</v>
      </c>
      <c r="H394" s="49">
        <v>0.97</v>
      </c>
      <c r="I394" s="89">
        <f t="shared" si="24"/>
        <v>0.01</v>
      </c>
      <c r="J394" s="89"/>
    </row>
    <row r="395" spans="1:10" x14ac:dyDescent="0.35">
      <c r="A395" s="15" t="str">
        <f>'RFM Summary'!A395</f>
        <v>10609001068355</v>
      </c>
      <c r="B395" s="90">
        <f>'RFM Summary'!B395</f>
        <v>41173</v>
      </c>
      <c r="C395" s="15">
        <f>'RFM Summary'!C395</f>
        <v>1</v>
      </c>
      <c r="D395" s="118">
        <f>'RFM Summary'!D395</f>
        <v>0.01</v>
      </c>
      <c r="E395" s="167">
        <f>'RFM Summary'!E395</f>
        <v>1</v>
      </c>
      <c r="F395" s="167">
        <f>'RFM Summary'!F395</f>
        <v>1</v>
      </c>
      <c r="G395" s="167">
        <f>'RFM Summary'!G395</f>
        <v>1</v>
      </c>
      <c r="H395" s="49">
        <v>0.87</v>
      </c>
      <c r="I395" s="89">
        <f t="shared" si="24"/>
        <v>0.01</v>
      </c>
      <c r="J395" s="89"/>
    </row>
    <row r="396" spans="1:10" x14ac:dyDescent="0.35">
      <c r="A396" s="15" t="str">
        <f>'RFM Summary'!A396</f>
        <v>10609001068483</v>
      </c>
      <c r="B396" s="90">
        <f>'RFM Summary'!B396</f>
        <v>41173</v>
      </c>
      <c r="C396" s="15">
        <f>'RFM Summary'!C396</f>
        <v>1</v>
      </c>
      <c r="D396" s="118">
        <f>'RFM Summary'!D396</f>
        <v>62.65</v>
      </c>
      <c r="E396" s="167">
        <f>'RFM Summary'!E396</f>
        <v>1</v>
      </c>
      <c r="F396" s="167">
        <f>'RFM Summary'!F396</f>
        <v>1</v>
      </c>
      <c r="G396" s="167">
        <f>'RFM Summary'!G396</f>
        <v>3</v>
      </c>
      <c r="H396" s="49">
        <v>0.64</v>
      </c>
      <c r="I396" s="89">
        <f t="shared" si="24"/>
        <v>62.65</v>
      </c>
      <c r="J396" s="89"/>
    </row>
    <row r="397" spans="1:10" x14ac:dyDescent="0.35">
      <c r="A397" s="15" t="str">
        <f>'RFM Summary'!A397</f>
        <v>10609001068551</v>
      </c>
      <c r="B397" s="90">
        <f>'RFM Summary'!B397</f>
        <v>41514</v>
      </c>
      <c r="C397" s="15">
        <f>'RFM Summary'!C397</f>
        <v>5</v>
      </c>
      <c r="D397" s="118">
        <f>'RFM Summary'!D397</f>
        <v>11.029999999999998</v>
      </c>
      <c r="E397" s="167">
        <f>'RFM Summary'!E397</f>
        <v>2</v>
      </c>
      <c r="F397" s="167">
        <f>'RFM Summary'!F397</f>
        <v>1</v>
      </c>
      <c r="G397" s="167">
        <f>'RFM Summary'!G397</f>
        <v>2</v>
      </c>
      <c r="H397" s="49">
        <v>0</v>
      </c>
      <c r="I397" s="89">
        <f t="shared" si="24"/>
        <v>55.149999999999991</v>
      </c>
      <c r="J397" s="89"/>
    </row>
    <row r="398" spans="1:10" x14ac:dyDescent="0.35">
      <c r="A398" s="15" t="str">
        <f>'RFM Summary'!A398</f>
        <v>10609001068660</v>
      </c>
      <c r="B398" s="90">
        <f>'RFM Summary'!B398</f>
        <v>41306</v>
      </c>
      <c r="C398" s="15">
        <f>'RFM Summary'!C398</f>
        <v>2</v>
      </c>
      <c r="D398" s="118">
        <f>'RFM Summary'!D398</f>
        <v>14.2</v>
      </c>
      <c r="E398" s="167">
        <f>'RFM Summary'!E398</f>
        <v>1</v>
      </c>
      <c r="F398" s="167">
        <f>'RFM Summary'!F398</f>
        <v>1</v>
      </c>
      <c r="G398" s="167">
        <f>'RFM Summary'!G398</f>
        <v>2</v>
      </c>
      <c r="H398" s="49">
        <v>0.53</v>
      </c>
      <c r="I398" s="89">
        <f t="shared" si="24"/>
        <v>28.4</v>
      </c>
      <c r="J398" s="89"/>
    </row>
    <row r="399" spans="1:10" x14ac:dyDescent="0.35">
      <c r="A399" s="15" t="str">
        <f>'RFM Summary'!A399</f>
        <v>10609001068856</v>
      </c>
      <c r="B399" s="90">
        <f>'RFM Summary'!B399</f>
        <v>41173</v>
      </c>
      <c r="C399" s="15">
        <f>'RFM Summary'!C399</f>
        <v>1</v>
      </c>
      <c r="D399" s="118">
        <f>'RFM Summary'!D399</f>
        <v>0.01</v>
      </c>
      <c r="E399" s="167">
        <f>'RFM Summary'!E399</f>
        <v>1</v>
      </c>
      <c r="F399" s="167">
        <f>'RFM Summary'!F399</f>
        <v>1</v>
      </c>
      <c r="G399" s="167">
        <f>'RFM Summary'!G399</f>
        <v>1</v>
      </c>
      <c r="H399" s="49">
        <v>0.11</v>
      </c>
      <c r="I399" s="89">
        <f t="shared" si="24"/>
        <v>0.01</v>
      </c>
      <c r="J399" s="89"/>
    </row>
    <row r="400" spans="1:10" x14ac:dyDescent="0.35">
      <c r="A400" s="15" t="str">
        <f>'RFM Summary'!A400</f>
        <v>10609001068924</v>
      </c>
      <c r="B400" s="90">
        <f>'RFM Summary'!B400</f>
        <v>41173</v>
      </c>
      <c r="C400" s="15">
        <f>'RFM Summary'!C400</f>
        <v>1</v>
      </c>
      <c r="D400" s="118">
        <f>'RFM Summary'!D400</f>
        <v>0.01</v>
      </c>
      <c r="E400" s="167">
        <f>'RFM Summary'!E400</f>
        <v>1</v>
      </c>
      <c r="F400" s="167">
        <f>'RFM Summary'!F400</f>
        <v>1</v>
      </c>
      <c r="G400" s="167">
        <f>'RFM Summary'!G400</f>
        <v>1</v>
      </c>
      <c r="H400" s="49">
        <v>0.86</v>
      </c>
      <c r="I400" s="89">
        <f t="shared" si="24"/>
        <v>0.01</v>
      </c>
      <c r="J400" s="89"/>
    </row>
    <row r="401" spans="1:10" x14ac:dyDescent="0.35">
      <c r="A401" s="15" t="str">
        <f>'RFM Summary'!A401</f>
        <v>10609001069025</v>
      </c>
      <c r="B401" s="90">
        <f>'RFM Summary'!B401</f>
        <v>41173</v>
      </c>
      <c r="C401" s="15">
        <f>'RFM Summary'!C401</f>
        <v>1</v>
      </c>
      <c r="D401" s="118">
        <f>'RFM Summary'!D401</f>
        <v>62.35</v>
      </c>
      <c r="E401" s="167">
        <f>'RFM Summary'!E401</f>
        <v>1</v>
      </c>
      <c r="F401" s="167">
        <f>'RFM Summary'!F401</f>
        <v>1</v>
      </c>
      <c r="G401" s="167">
        <f>'RFM Summary'!G401</f>
        <v>3</v>
      </c>
      <c r="H401" s="49">
        <v>0.63</v>
      </c>
      <c r="I401" s="89">
        <f t="shared" si="24"/>
        <v>62.35</v>
      </c>
      <c r="J401" s="89"/>
    </row>
    <row r="402" spans="1:10" x14ac:dyDescent="0.35">
      <c r="A402" s="15" t="str">
        <f>'RFM Summary'!A402</f>
        <v>10609001069198</v>
      </c>
      <c r="B402" s="90">
        <f>'RFM Summary'!B402</f>
        <v>41562</v>
      </c>
      <c r="C402" s="15">
        <f>'RFM Summary'!C402</f>
        <v>52</v>
      </c>
      <c r="D402" s="118">
        <f>'RFM Summary'!D402</f>
        <v>13.138846153846155</v>
      </c>
      <c r="E402" s="167">
        <f>'RFM Summary'!E402</f>
        <v>3</v>
      </c>
      <c r="F402" s="167">
        <f>'RFM Summary'!F402</f>
        <v>3</v>
      </c>
      <c r="G402" s="167">
        <f>'RFM Summary'!G402</f>
        <v>2</v>
      </c>
      <c r="H402" s="49">
        <v>0.15</v>
      </c>
      <c r="I402" s="89">
        <f t="shared" si="24"/>
        <v>683.22</v>
      </c>
      <c r="J402" s="89"/>
    </row>
    <row r="403" spans="1:10" x14ac:dyDescent="0.35">
      <c r="A403" s="15" t="str">
        <f>'RFM Summary'!A403</f>
        <v>10609001069245</v>
      </c>
      <c r="B403" s="90">
        <f>'RFM Summary'!B403</f>
        <v>41359</v>
      </c>
      <c r="C403" s="15">
        <f>'RFM Summary'!C403</f>
        <v>5</v>
      </c>
      <c r="D403" s="118">
        <f>'RFM Summary'!D403</f>
        <v>18.933999999999997</v>
      </c>
      <c r="E403" s="167">
        <f>'RFM Summary'!E403</f>
        <v>1</v>
      </c>
      <c r="F403" s="167">
        <f>'RFM Summary'!F403</f>
        <v>1</v>
      </c>
      <c r="G403" s="167">
        <f>'RFM Summary'!G403</f>
        <v>2</v>
      </c>
      <c r="H403" s="49">
        <v>0.3</v>
      </c>
      <c r="I403" s="89">
        <f t="shared" si="24"/>
        <v>94.669999999999987</v>
      </c>
      <c r="J403" s="89"/>
    </row>
    <row r="404" spans="1:10" x14ac:dyDescent="0.35">
      <c r="A404" s="15" t="str">
        <f>'RFM Summary'!A404</f>
        <v>10609001069376</v>
      </c>
      <c r="B404" s="90">
        <f>'RFM Summary'!B404</f>
        <v>41506</v>
      </c>
      <c r="C404" s="15">
        <f>'RFM Summary'!C404</f>
        <v>12</v>
      </c>
      <c r="D404" s="118">
        <f>'RFM Summary'!D404</f>
        <v>12.269166666666665</v>
      </c>
      <c r="E404" s="167">
        <f>'RFM Summary'!E404</f>
        <v>2</v>
      </c>
      <c r="F404" s="167">
        <f>'RFM Summary'!F404</f>
        <v>2</v>
      </c>
      <c r="G404" s="167">
        <f>'RFM Summary'!G404</f>
        <v>2</v>
      </c>
      <c r="H404" s="49">
        <v>0.3</v>
      </c>
      <c r="I404" s="89">
        <f t="shared" si="24"/>
        <v>147.22999999999999</v>
      </c>
      <c r="J404" s="89"/>
    </row>
    <row r="405" spans="1:10" x14ac:dyDescent="0.35">
      <c r="A405" s="15" t="str">
        <f>'RFM Summary'!A405</f>
        <v>10609001069402</v>
      </c>
      <c r="B405" s="90">
        <f>'RFM Summary'!B405</f>
        <v>41172</v>
      </c>
      <c r="C405" s="15">
        <f>'RFM Summary'!C405</f>
        <v>1</v>
      </c>
      <c r="D405" s="118">
        <f>'RFM Summary'!D405</f>
        <v>11.38</v>
      </c>
      <c r="E405" s="167">
        <f>'RFM Summary'!E405</f>
        <v>1</v>
      </c>
      <c r="F405" s="167">
        <f>'RFM Summary'!F405</f>
        <v>1</v>
      </c>
      <c r="G405" s="167">
        <f>'RFM Summary'!G405</f>
        <v>2</v>
      </c>
      <c r="H405" s="49">
        <v>0.34</v>
      </c>
      <c r="I405" s="89">
        <f t="shared" si="24"/>
        <v>11.38</v>
      </c>
      <c r="J405" s="89"/>
    </row>
    <row r="406" spans="1:10" x14ac:dyDescent="0.35">
      <c r="A406" s="15" t="str">
        <f>'RFM Summary'!A406</f>
        <v>10609001069573</v>
      </c>
      <c r="B406" s="90">
        <f>'RFM Summary'!B406</f>
        <v>41278</v>
      </c>
      <c r="C406" s="15">
        <f>'RFM Summary'!C406</f>
        <v>6</v>
      </c>
      <c r="D406" s="118">
        <f>'RFM Summary'!D406</f>
        <v>8.6933333333333334</v>
      </c>
      <c r="E406" s="167">
        <f>'RFM Summary'!E406</f>
        <v>1</v>
      </c>
      <c r="F406" s="167">
        <f>'RFM Summary'!F406</f>
        <v>1</v>
      </c>
      <c r="G406" s="167">
        <f>'RFM Summary'!G406</f>
        <v>1</v>
      </c>
      <c r="H406" s="49">
        <v>0.73</v>
      </c>
      <c r="I406" s="89">
        <f t="shared" si="24"/>
        <v>52.16</v>
      </c>
      <c r="J406" s="89"/>
    </row>
    <row r="407" spans="1:10" x14ac:dyDescent="0.35">
      <c r="A407" s="15" t="str">
        <f>'RFM Summary'!A407</f>
        <v>10609001069665</v>
      </c>
      <c r="B407" s="90">
        <f>'RFM Summary'!B407</f>
        <v>41172</v>
      </c>
      <c r="C407" s="15">
        <f>'RFM Summary'!C407</f>
        <v>1</v>
      </c>
      <c r="D407" s="118">
        <f>'RFM Summary'!D407</f>
        <v>14.17</v>
      </c>
      <c r="E407" s="167">
        <f>'RFM Summary'!E407</f>
        <v>1</v>
      </c>
      <c r="F407" s="167">
        <f>'RFM Summary'!F407</f>
        <v>1</v>
      </c>
      <c r="G407" s="167">
        <f>'RFM Summary'!G407</f>
        <v>2</v>
      </c>
      <c r="H407" s="49">
        <v>0.73</v>
      </c>
      <c r="I407" s="89">
        <f t="shared" si="24"/>
        <v>14.17</v>
      </c>
      <c r="J407" s="89"/>
    </row>
    <row r="408" spans="1:10" x14ac:dyDescent="0.35">
      <c r="A408" s="15" t="str">
        <f>'RFM Summary'!A408</f>
        <v>10609001069731</v>
      </c>
      <c r="B408" s="90">
        <f>'RFM Summary'!B408</f>
        <v>41172</v>
      </c>
      <c r="C408" s="15">
        <f>'RFM Summary'!C408</f>
        <v>1</v>
      </c>
      <c r="D408" s="118">
        <f>'RFM Summary'!D408</f>
        <v>11.38</v>
      </c>
      <c r="E408" s="167">
        <f>'RFM Summary'!E408</f>
        <v>1</v>
      </c>
      <c r="F408" s="167">
        <f>'RFM Summary'!F408</f>
        <v>1</v>
      </c>
      <c r="G408" s="167">
        <f>'RFM Summary'!G408</f>
        <v>2</v>
      </c>
      <c r="H408" s="49">
        <v>0.71</v>
      </c>
      <c r="I408" s="89">
        <f t="shared" si="24"/>
        <v>11.38</v>
      </c>
      <c r="J408" s="89"/>
    </row>
    <row r="409" spans="1:10" x14ac:dyDescent="0.35">
      <c r="A409" s="15" t="str">
        <f>'RFM Summary'!A409</f>
        <v>10609001069852</v>
      </c>
      <c r="B409" s="90">
        <f>'RFM Summary'!B409</f>
        <v>41226</v>
      </c>
      <c r="C409" s="15">
        <f>'RFM Summary'!C409</f>
        <v>5</v>
      </c>
      <c r="D409" s="118">
        <f>'RFM Summary'!D409</f>
        <v>18.405999999999999</v>
      </c>
      <c r="E409" s="167">
        <f>'RFM Summary'!E409</f>
        <v>1</v>
      </c>
      <c r="F409" s="167">
        <f>'RFM Summary'!F409</f>
        <v>1</v>
      </c>
      <c r="G409" s="167">
        <f>'RFM Summary'!G409</f>
        <v>2</v>
      </c>
      <c r="H409" s="49">
        <v>0.18</v>
      </c>
      <c r="I409" s="89">
        <f t="shared" si="24"/>
        <v>92.03</v>
      </c>
      <c r="J409" s="89"/>
    </row>
    <row r="410" spans="1:10" x14ac:dyDescent="0.35">
      <c r="A410" s="15" t="str">
        <f>'RFM Summary'!A410</f>
        <v>10609001069989</v>
      </c>
      <c r="B410" s="90">
        <f>'RFM Summary'!B410</f>
        <v>41207</v>
      </c>
      <c r="C410" s="15">
        <f>'RFM Summary'!C410</f>
        <v>2</v>
      </c>
      <c r="D410" s="118">
        <f>'RFM Summary'!D410</f>
        <v>11.125</v>
      </c>
      <c r="E410" s="167">
        <f>'RFM Summary'!E410</f>
        <v>1</v>
      </c>
      <c r="F410" s="167">
        <f>'RFM Summary'!F410</f>
        <v>1</v>
      </c>
      <c r="G410" s="167">
        <f>'RFM Summary'!G410</f>
        <v>2</v>
      </c>
      <c r="H410" s="49">
        <v>0.47</v>
      </c>
      <c r="I410" s="89">
        <f t="shared" si="24"/>
        <v>22.25</v>
      </c>
      <c r="J410" s="89"/>
    </row>
    <row r="411" spans="1:10" x14ac:dyDescent="0.35">
      <c r="A411" s="15" t="str">
        <f>'RFM Summary'!A411</f>
        <v>10609001070045</v>
      </c>
      <c r="B411" s="90">
        <f>'RFM Summary'!B411</f>
        <v>41207</v>
      </c>
      <c r="C411" s="15">
        <f>'RFM Summary'!C411</f>
        <v>3</v>
      </c>
      <c r="D411" s="118">
        <f>'RFM Summary'!D411</f>
        <v>12.726666666666667</v>
      </c>
      <c r="E411" s="167">
        <f>'RFM Summary'!E411</f>
        <v>1</v>
      </c>
      <c r="F411" s="167">
        <f>'RFM Summary'!F411</f>
        <v>1</v>
      </c>
      <c r="G411" s="167">
        <f>'RFM Summary'!G411</f>
        <v>2</v>
      </c>
      <c r="H411" s="49">
        <v>0.53</v>
      </c>
      <c r="I411" s="89">
        <f t="shared" si="24"/>
        <v>38.18</v>
      </c>
      <c r="J411" s="89"/>
    </row>
    <row r="412" spans="1:10" x14ac:dyDescent="0.35">
      <c r="A412" s="15" t="str">
        <f>'RFM Summary'!A412</f>
        <v>10609001070143</v>
      </c>
      <c r="B412" s="90">
        <f>'RFM Summary'!B412</f>
        <v>41172</v>
      </c>
      <c r="C412" s="15">
        <f>'RFM Summary'!C412</f>
        <v>1</v>
      </c>
      <c r="D412" s="118">
        <f>'RFM Summary'!D412</f>
        <v>7.83</v>
      </c>
      <c r="E412" s="167">
        <f>'RFM Summary'!E412</f>
        <v>1</v>
      </c>
      <c r="F412" s="167">
        <f>'RFM Summary'!F412</f>
        <v>1</v>
      </c>
      <c r="G412" s="167">
        <f>'RFM Summary'!G412</f>
        <v>1</v>
      </c>
      <c r="H412" s="49">
        <v>0.35</v>
      </c>
      <c r="I412" s="89">
        <f t="shared" si="24"/>
        <v>7.83</v>
      </c>
      <c r="J412" s="89"/>
    </row>
    <row r="413" spans="1:10" x14ac:dyDescent="0.35">
      <c r="A413" s="15" t="str">
        <f>'RFM Summary'!A413</f>
        <v>10609001070267</v>
      </c>
      <c r="B413" s="90">
        <f>'RFM Summary'!B413</f>
        <v>41172</v>
      </c>
      <c r="C413" s="15">
        <f>'RFM Summary'!C413</f>
        <v>1</v>
      </c>
      <c r="D413" s="118">
        <f>'RFM Summary'!D413</f>
        <v>30.19</v>
      </c>
      <c r="E413" s="167">
        <f>'RFM Summary'!E413</f>
        <v>1</v>
      </c>
      <c r="F413" s="167">
        <f>'RFM Summary'!F413</f>
        <v>1</v>
      </c>
      <c r="G413" s="167">
        <f>'RFM Summary'!G413</f>
        <v>2</v>
      </c>
      <c r="H413" s="49">
        <v>0.59</v>
      </c>
      <c r="I413" s="89">
        <f t="shared" si="24"/>
        <v>30.19</v>
      </c>
      <c r="J413" s="89"/>
    </row>
    <row r="414" spans="1:10" x14ac:dyDescent="0.35">
      <c r="A414" s="15" t="str">
        <f>'RFM Summary'!A414</f>
        <v>10609001070311</v>
      </c>
      <c r="B414" s="90">
        <f>'RFM Summary'!B414</f>
        <v>41172</v>
      </c>
      <c r="C414" s="15">
        <f>'RFM Summary'!C414</f>
        <v>1</v>
      </c>
      <c r="D414" s="118">
        <f>'RFM Summary'!D414</f>
        <v>31.9</v>
      </c>
      <c r="E414" s="167">
        <f>'RFM Summary'!E414</f>
        <v>1</v>
      </c>
      <c r="F414" s="167">
        <f>'RFM Summary'!F414</f>
        <v>1</v>
      </c>
      <c r="G414" s="167">
        <f>'RFM Summary'!G414</f>
        <v>2</v>
      </c>
      <c r="H414" s="49">
        <v>0.15</v>
      </c>
      <c r="I414" s="89">
        <f t="shared" si="24"/>
        <v>31.9</v>
      </c>
      <c r="J414" s="89"/>
    </row>
    <row r="415" spans="1:10" x14ac:dyDescent="0.35">
      <c r="A415" s="15" t="str">
        <f>'RFM Summary'!A415</f>
        <v>10609001070450</v>
      </c>
      <c r="B415" s="90">
        <f>'RFM Summary'!B415</f>
        <v>41522</v>
      </c>
      <c r="C415" s="15">
        <f>'RFM Summary'!C415</f>
        <v>25</v>
      </c>
      <c r="D415" s="118">
        <f>'RFM Summary'!D415</f>
        <v>10.823599999999999</v>
      </c>
      <c r="E415" s="167">
        <f>'RFM Summary'!E415</f>
        <v>3</v>
      </c>
      <c r="F415" s="167">
        <f>'RFM Summary'!F415</f>
        <v>3</v>
      </c>
      <c r="G415" s="167">
        <f>'RFM Summary'!G415</f>
        <v>2</v>
      </c>
      <c r="H415" s="49">
        <v>0.7</v>
      </c>
      <c r="I415" s="89">
        <f t="shared" si="24"/>
        <v>270.58999999999997</v>
      </c>
      <c r="J415" s="89"/>
    </row>
    <row r="416" spans="1:10" x14ac:dyDescent="0.35">
      <c r="A416" s="15" t="str">
        <f>'RFM Summary'!A416</f>
        <v>10609001070577</v>
      </c>
      <c r="B416" s="90">
        <f>'RFM Summary'!B416</f>
        <v>41442</v>
      </c>
      <c r="C416" s="15">
        <f>'RFM Summary'!C416</f>
        <v>13</v>
      </c>
      <c r="D416" s="118">
        <f>'RFM Summary'!D416</f>
        <v>37.816923076923075</v>
      </c>
      <c r="E416" s="167">
        <f>'RFM Summary'!E416</f>
        <v>2</v>
      </c>
      <c r="F416" s="167">
        <f>'RFM Summary'!F416</f>
        <v>2</v>
      </c>
      <c r="G416" s="167">
        <f>'RFM Summary'!G416</f>
        <v>2</v>
      </c>
      <c r="H416" s="49">
        <v>0.52</v>
      </c>
      <c r="I416" s="89">
        <f t="shared" si="24"/>
        <v>491.62</v>
      </c>
      <c r="J416" s="89"/>
    </row>
    <row r="417" spans="1:10" x14ac:dyDescent="0.35">
      <c r="A417" s="15" t="str">
        <f>'RFM Summary'!A417</f>
        <v>10609001070672</v>
      </c>
      <c r="B417" s="90">
        <f>'RFM Summary'!B417</f>
        <v>41172</v>
      </c>
      <c r="C417" s="15">
        <f>'RFM Summary'!C417</f>
        <v>1</v>
      </c>
      <c r="D417" s="118">
        <f>'RFM Summary'!D417</f>
        <v>31.2</v>
      </c>
      <c r="E417" s="167">
        <f>'RFM Summary'!E417</f>
        <v>1</v>
      </c>
      <c r="F417" s="167">
        <f>'RFM Summary'!F417</f>
        <v>1</v>
      </c>
      <c r="G417" s="167">
        <f>'RFM Summary'!G417</f>
        <v>2</v>
      </c>
      <c r="H417" s="49">
        <v>0.05</v>
      </c>
      <c r="I417" s="89">
        <f t="shared" si="24"/>
        <v>31.2</v>
      </c>
      <c r="J417" s="89"/>
    </row>
    <row r="418" spans="1:10" x14ac:dyDescent="0.35">
      <c r="A418" s="15" t="str">
        <f>'RFM Summary'!A418</f>
        <v>10609001070776</v>
      </c>
      <c r="B418" s="90">
        <f>'RFM Summary'!B418</f>
        <v>41172</v>
      </c>
      <c r="C418" s="15">
        <f>'RFM Summary'!C418</f>
        <v>1</v>
      </c>
      <c r="D418" s="118">
        <f>'RFM Summary'!D418</f>
        <v>29.85</v>
      </c>
      <c r="E418" s="167">
        <f>'RFM Summary'!E418</f>
        <v>1</v>
      </c>
      <c r="F418" s="167">
        <f>'RFM Summary'!F418</f>
        <v>1</v>
      </c>
      <c r="G418" s="167">
        <f>'RFM Summary'!G418</f>
        <v>2</v>
      </c>
      <c r="H418" s="49">
        <v>0.95</v>
      </c>
      <c r="I418" s="89">
        <f t="shared" si="24"/>
        <v>29.85</v>
      </c>
      <c r="J418" s="89"/>
    </row>
    <row r="419" spans="1:10" x14ac:dyDescent="0.35">
      <c r="A419" s="15" t="str">
        <f>'RFM Summary'!A419</f>
        <v>10609001070857</v>
      </c>
      <c r="B419" s="90">
        <f>'RFM Summary'!B419</f>
        <v>41172</v>
      </c>
      <c r="C419" s="15">
        <f>'RFM Summary'!C419</f>
        <v>1</v>
      </c>
      <c r="D419" s="118">
        <f>'RFM Summary'!D419</f>
        <v>31.85</v>
      </c>
      <c r="E419" s="167">
        <f>'RFM Summary'!E419</f>
        <v>1</v>
      </c>
      <c r="F419" s="167">
        <f>'RFM Summary'!F419</f>
        <v>1</v>
      </c>
      <c r="G419" s="167">
        <f>'RFM Summary'!G419</f>
        <v>2</v>
      </c>
      <c r="H419" s="49">
        <v>0.96</v>
      </c>
      <c r="I419" s="89">
        <f t="shared" si="24"/>
        <v>31.85</v>
      </c>
      <c r="J419" s="89"/>
    </row>
    <row r="420" spans="1:10" x14ac:dyDescent="0.35">
      <c r="A420" s="15" t="str">
        <f>'RFM Summary'!A420</f>
        <v>10609001070967</v>
      </c>
      <c r="B420" s="90">
        <f>'RFM Summary'!B420</f>
        <v>41172</v>
      </c>
      <c r="C420" s="15">
        <f>'RFM Summary'!C420</f>
        <v>1</v>
      </c>
      <c r="D420" s="118">
        <f>'RFM Summary'!D420</f>
        <v>42.95</v>
      </c>
      <c r="E420" s="167">
        <f>'RFM Summary'!E420</f>
        <v>1</v>
      </c>
      <c r="F420" s="167">
        <f>'RFM Summary'!F420</f>
        <v>1</v>
      </c>
      <c r="G420" s="167">
        <f>'RFM Summary'!G420</f>
        <v>3</v>
      </c>
      <c r="H420" s="49">
        <v>0.77</v>
      </c>
      <c r="I420" s="89">
        <f t="shared" si="24"/>
        <v>42.95</v>
      </c>
      <c r="J420" s="89"/>
    </row>
    <row r="421" spans="1:10" x14ac:dyDescent="0.35">
      <c r="A421" s="15" t="str">
        <f>'RFM Summary'!A421</f>
        <v>10609001071092</v>
      </c>
      <c r="B421" s="90">
        <f>'RFM Summary'!B421</f>
        <v>41579</v>
      </c>
      <c r="C421" s="15">
        <f>'RFM Summary'!C421</f>
        <v>54</v>
      </c>
      <c r="D421" s="118">
        <f>'RFM Summary'!D421</f>
        <v>22.974629629629636</v>
      </c>
      <c r="E421" s="167">
        <f>'RFM Summary'!E421</f>
        <v>3</v>
      </c>
      <c r="F421" s="167">
        <f>'RFM Summary'!F421</f>
        <v>3</v>
      </c>
      <c r="G421" s="167">
        <f>'RFM Summary'!G421</f>
        <v>2</v>
      </c>
      <c r="H421" s="49">
        <v>0.6</v>
      </c>
      <c r="I421" s="89">
        <f t="shared" si="24"/>
        <v>1240.6300000000003</v>
      </c>
      <c r="J421" s="89"/>
    </row>
    <row r="422" spans="1:10" x14ac:dyDescent="0.35">
      <c r="A422" s="15" t="str">
        <f>'RFM Summary'!A422</f>
        <v>10609001071448</v>
      </c>
      <c r="B422" s="90">
        <f>'RFM Summary'!B422</f>
        <v>41173</v>
      </c>
      <c r="C422" s="15">
        <f>'RFM Summary'!C422</f>
        <v>1</v>
      </c>
      <c r="D422" s="118">
        <f>'RFM Summary'!D422</f>
        <v>19.95</v>
      </c>
      <c r="E422" s="167">
        <f>'RFM Summary'!E422</f>
        <v>1</v>
      </c>
      <c r="F422" s="167">
        <f>'RFM Summary'!F422</f>
        <v>1</v>
      </c>
      <c r="G422" s="167">
        <f>'RFM Summary'!G422</f>
        <v>2</v>
      </c>
      <c r="H422" s="49">
        <v>0.64</v>
      </c>
      <c r="I422" s="89">
        <f t="shared" si="24"/>
        <v>19.95</v>
      </c>
      <c r="J422" s="89"/>
    </row>
    <row r="423" spans="1:10" x14ac:dyDescent="0.35">
      <c r="A423" s="15" t="str">
        <f>'RFM Summary'!A423</f>
        <v>10609001071523</v>
      </c>
      <c r="B423" s="90">
        <f>'RFM Summary'!B423</f>
        <v>41173</v>
      </c>
      <c r="C423" s="15">
        <f>'RFM Summary'!C423</f>
        <v>1</v>
      </c>
      <c r="D423" s="118">
        <f>'RFM Summary'!D423</f>
        <v>16.399999999999999</v>
      </c>
      <c r="E423" s="167">
        <f>'RFM Summary'!E423</f>
        <v>1</v>
      </c>
      <c r="F423" s="167">
        <f>'RFM Summary'!F423</f>
        <v>1</v>
      </c>
      <c r="G423" s="167">
        <f>'RFM Summary'!G423</f>
        <v>2</v>
      </c>
      <c r="H423" s="49">
        <v>0.09</v>
      </c>
      <c r="I423" s="89">
        <f t="shared" si="24"/>
        <v>16.399999999999999</v>
      </c>
      <c r="J423" s="89"/>
    </row>
    <row r="424" spans="1:10" x14ac:dyDescent="0.35">
      <c r="A424" s="15" t="str">
        <f>'RFM Summary'!A424</f>
        <v>10609001071688</v>
      </c>
      <c r="B424" s="90">
        <f>'RFM Summary'!B424</f>
        <v>41173</v>
      </c>
      <c r="C424" s="15">
        <f>'RFM Summary'!C424</f>
        <v>1</v>
      </c>
      <c r="D424" s="118">
        <f>'RFM Summary'!D424</f>
        <v>0.01</v>
      </c>
      <c r="E424" s="167">
        <f>'RFM Summary'!E424</f>
        <v>1</v>
      </c>
      <c r="F424" s="167">
        <f>'RFM Summary'!F424</f>
        <v>1</v>
      </c>
      <c r="G424" s="167">
        <f>'RFM Summary'!G424</f>
        <v>1</v>
      </c>
      <c r="H424" s="49">
        <v>0.35</v>
      </c>
      <c r="I424" s="89">
        <f t="shared" si="24"/>
        <v>0.01</v>
      </c>
      <c r="J424" s="89"/>
    </row>
    <row r="425" spans="1:10" x14ac:dyDescent="0.35">
      <c r="A425" s="15" t="str">
        <f>'RFM Summary'!A425</f>
        <v>10609001071715</v>
      </c>
      <c r="B425" s="90">
        <f>'RFM Summary'!B425</f>
        <v>41173</v>
      </c>
      <c r="C425" s="15">
        <f>'RFM Summary'!C425</f>
        <v>1</v>
      </c>
      <c r="D425" s="118">
        <f>'RFM Summary'!D425</f>
        <v>44</v>
      </c>
      <c r="E425" s="167">
        <f>'RFM Summary'!E425</f>
        <v>1</v>
      </c>
      <c r="F425" s="167">
        <f>'RFM Summary'!F425</f>
        <v>1</v>
      </c>
      <c r="G425" s="167">
        <f>'RFM Summary'!G425</f>
        <v>3</v>
      </c>
      <c r="H425" s="49">
        <v>0.34</v>
      </c>
      <c r="I425" s="89">
        <f t="shared" si="24"/>
        <v>44</v>
      </c>
      <c r="J425" s="89"/>
    </row>
    <row r="426" spans="1:10" x14ac:dyDescent="0.35">
      <c r="A426" s="15" t="str">
        <f>'RFM Summary'!A426</f>
        <v>10609001071858</v>
      </c>
      <c r="B426" s="90">
        <f>'RFM Summary'!B426</f>
        <v>41580</v>
      </c>
      <c r="C426" s="15">
        <f>'RFM Summary'!C426</f>
        <v>42</v>
      </c>
      <c r="D426" s="118">
        <f>'RFM Summary'!D426</f>
        <v>25.878333333333337</v>
      </c>
      <c r="E426" s="167">
        <f>'RFM Summary'!E426</f>
        <v>3</v>
      </c>
      <c r="F426" s="167">
        <f>'RFM Summary'!F426</f>
        <v>3</v>
      </c>
      <c r="G426" s="167">
        <f>'RFM Summary'!G426</f>
        <v>2</v>
      </c>
      <c r="H426" s="49">
        <v>0.45</v>
      </c>
      <c r="I426" s="89">
        <f t="shared" si="24"/>
        <v>1086.8900000000001</v>
      </c>
      <c r="J426" s="89"/>
    </row>
    <row r="427" spans="1:10" x14ac:dyDescent="0.35">
      <c r="A427" s="15" t="str">
        <f>'RFM Summary'!A427</f>
        <v>10609001071951</v>
      </c>
      <c r="B427" s="90">
        <f>'RFM Summary'!B427</f>
        <v>41188</v>
      </c>
      <c r="C427" s="15">
        <f>'RFM Summary'!C427</f>
        <v>2</v>
      </c>
      <c r="D427" s="118">
        <f>'RFM Summary'!D427</f>
        <v>26.875</v>
      </c>
      <c r="E427" s="167">
        <f>'RFM Summary'!E427</f>
        <v>1</v>
      </c>
      <c r="F427" s="167">
        <f>'RFM Summary'!F427</f>
        <v>1</v>
      </c>
      <c r="G427" s="167">
        <f>'RFM Summary'!G427</f>
        <v>2</v>
      </c>
      <c r="H427" s="49">
        <v>0.28999999999999998</v>
      </c>
      <c r="I427" s="89">
        <f t="shared" si="24"/>
        <v>53.75</v>
      </c>
      <c r="J427" s="89"/>
    </row>
    <row r="428" spans="1:10" x14ac:dyDescent="0.35">
      <c r="A428" s="15" t="str">
        <f>'RFM Summary'!A428</f>
        <v>10609001072026</v>
      </c>
      <c r="B428" s="90">
        <f>'RFM Summary'!B428</f>
        <v>41188</v>
      </c>
      <c r="C428" s="15">
        <f>'RFM Summary'!C428</f>
        <v>2</v>
      </c>
      <c r="D428" s="118">
        <f>'RFM Summary'!D428</f>
        <v>37.174999999999997</v>
      </c>
      <c r="E428" s="167">
        <f>'RFM Summary'!E428</f>
        <v>1</v>
      </c>
      <c r="F428" s="167">
        <f>'RFM Summary'!F428</f>
        <v>1</v>
      </c>
      <c r="G428" s="167">
        <f>'RFM Summary'!G428</f>
        <v>2</v>
      </c>
      <c r="H428" s="49">
        <v>0.28999999999999998</v>
      </c>
      <c r="I428" s="89">
        <f t="shared" si="24"/>
        <v>74.349999999999994</v>
      </c>
      <c r="J428" s="89"/>
    </row>
    <row r="429" spans="1:10" x14ac:dyDescent="0.35">
      <c r="A429" s="15" t="str">
        <f>'RFM Summary'!A429</f>
        <v>10609001072195</v>
      </c>
      <c r="B429" s="90">
        <f>'RFM Summary'!B429</f>
        <v>41181</v>
      </c>
      <c r="C429" s="15">
        <f>'RFM Summary'!C429</f>
        <v>2</v>
      </c>
      <c r="D429" s="118">
        <f>'RFM Summary'!D429</f>
        <v>34.840000000000003</v>
      </c>
      <c r="E429" s="167">
        <f>'RFM Summary'!E429</f>
        <v>1</v>
      </c>
      <c r="F429" s="167">
        <f>'RFM Summary'!F429</f>
        <v>1</v>
      </c>
      <c r="G429" s="167">
        <f>'RFM Summary'!G429</f>
        <v>2</v>
      </c>
      <c r="H429" s="49">
        <v>0.34</v>
      </c>
      <c r="I429" s="89">
        <f t="shared" si="24"/>
        <v>69.680000000000007</v>
      </c>
      <c r="J429" s="89"/>
    </row>
    <row r="430" spans="1:10" x14ac:dyDescent="0.35">
      <c r="A430" s="15" t="str">
        <f>'RFM Summary'!A430</f>
        <v>10609001072204</v>
      </c>
      <c r="B430" s="90">
        <f>'RFM Summary'!B430</f>
        <v>41179</v>
      </c>
      <c r="C430" s="15">
        <f>'RFM Summary'!C430</f>
        <v>2</v>
      </c>
      <c r="D430" s="118">
        <f>'RFM Summary'!D430</f>
        <v>19.824999999999999</v>
      </c>
      <c r="E430" s="167">
        <f>'RFM Summary'!E430</f>
        <v>1</v>
      </c>
      <c r="F430" s="167">
        <f>'RFM Summary'!F430</f>
        <v>1</v>
      </c>
      <c r="G430" s="167">
        <f>'RFM Summary'!G430</f>
        <v>2</v>
      </c>
      <c r="H430" s="49">
        <v>0.76</v>
      </c>
      <c r="I430" s="89">
        <f t="shared" si="24"/>
        <v>39.65</v>
      </c>
      <c r="J430" s="89"/>
    </row>
    <row r="431" spans="1:10" x14ac:dyDescent="0.35">
      <c r="A431" s="15" t="str">
        <f>'RFM Summary'!A431</f>
        <v>10609001072358</v>
      </c>
      <c r="B431" s="90">
        <f>'RFM Summary'!B431</f>
        <v>41180</v>
      </c>
      <c r="C431" s="15">
        <f>'RFM Summary'!C431</f>
        <v>2</v>
      </c>
      <c r="D431" s="118">
        <f>'RFM Summary'!D431</f>
        <v>23.240000000000002</v>
      </c>
      <c r="E431" s="167">
        <f>'RFM Summary'!E431</f>
        <v>1</v>
      </c>
      <c r="F431" s="167">
        <f>'RFM Summary'!F431</f>
        <v>1</v>
      </c>
      <c r="G431" s="167">
        <f>'RFM Summary'!G431</f>
        <v>2</v>
      </c>
      <c r="H431" s="49">
        <v>0.95</v>
      </c>
      <c r="I431" s="89">
        <f t="shared" si="24"/>
        <v>46.480000000000004</v>
      </c>
      <c r="J431" s="89"/>
    </row>
    <row r="432" spans="1:10" x14ac:dyDescent="0.35">
      <c r="A432" s="15" t="str">
        <f>'RFM Summary'!A432</f>
        <v>10609001072416</v>
      </c>
      <c r="B432" s="90">
        <f>'RFM Summary'!B432</f>
        <v>41216</v>
      </c>
      <c r="C432" s="15">
        <f>'RFM Summary'!C432</f>
        <v>2</v>
      </c>
      <c r="D432" s="118">
        <f>'RFM Summary'!D432</f>
        <v>48.65</v>
      </c>
      <c r="E432" s="167">
        <f>'RFM Summary'!E432</f>
        <v>1</v>
      </c>
      <c r="F432" s="167">
        <f>'RFM Summary'!F432</f>
        <v>1</v>
      </c>
      <c r="G432" s="167">
        <f>'RFM Summary'!G432</f>
        <v>3</v>
      </c>
      <c r="H432" s="49">
        <v>0.09</v>
      </c>
      <c r="I432" s="89">
        <f t="shared" si="24"/>
        <v>97.3</v>
      </c>
      <c r="J432" s="89"/>
    </row>
    <row r="433" spans="1:10" x14ac:dyDescent="0.35">
      <c r="A433" s="15" t="str">
        <f>'RFM Summary'!A433</f>
        <v>10609001072526</v>
      </c>
      <c r="B433" s="90">
        <f>'RFM Summary'!B433</f>
        <v>41171</v>
      </c>
      <c r="C433" s="15">
        <f>'RFM Summary'!C433</f>
        <v>1</v>
      </c>
      <c r="D433" s="118">
        <f>'RFM Summary'!D433</f>
        <v>16.2</v>
      </c>
      <c r="E433" s="167">
        <f>'RFM Summary'!E433</f>
        <v>1</v>
      </c>
      <c r="F433" s="167">
        <f>'RFM Summary'!F433</f>
        <v>1</v>
      </c>
      <c r="G433" s="167">
        <f>'RFM Summary'!G433</f>
        <v>2</v>
      </c>
      <c r="H433" s="49">
        <v>0.22</v>
      </c>
      <c r="I433" s="89">
        <f t="shared" si="24"/>
        <v>16.2</v>
      </c>
      <c r="J433" s="89"/>
    </row>
    <row r="434" spans="1:10" x14ac:dyDescent="0.35">
      <c r="A434" s="15" t="str">
        <f>'RFM Summary'!A434</f>
        <v>10609001072644</v>
      </c>
      <c r="B434" s="90">
        <f>'RFM Summary'!B434</f>
        <v>41514</v>
      </c>
      <c r="C434" s="15">
        <f>'RFM Summary'!C434</f>
        <v>2</v>
      </c>
      <c r="D434" s="118">
        <f>'RFM Summary'!D434</f>
        <v>61.75</v>
      </c>
      <c r="E434" s="167">
        <f>'RFM Summary'!E434</f>
        <v>2</v>
      </c>
      <c r="F434" s="167">
        <f>'RFM Summary'!F434</f>
        <v>1</v>
      </c>
      <c r="G434" s="167">
        <f>'RFM Summary'!G434</f>
        <v>3</v>
      </c>
      <c r="H434" s="49">
        <v>0.22</v>
      </c>
      <c r="I434" s="89">
        <f t="shared" si="24"/>
        <v>123.5</v>
      </c>
      <c r="J434" s="89"/>
    </row>
    <row r="435" spans="1:10" x14ac:dyDescent="0.35">
      <c r="A435" s="15" t="str">
        <f>'RFM Summary'!A435</f>
        <v>10609001072797</v>
      </c>
      <c r="B435" s="90">
        <f>'RFM Summary'!B435</f>
        <v>41575</v>
      </c>
      <c r="C435" s="15">
        <f>'RFM Summary'!C435</f>
        <v>13</v>
      </c>
      <c r="D435" s="118">
        <f>'RFM Summary'!D435</f>
        <v>37.984615384615388</v>
      </c>
      <c r="E435" s="167">
        <f>'RFM Summary'!E435</f>
        <v>3</v>
      </c>
      <c r="F435" s="167">
        <f>'RFM Summary'!F435</f>
        <v>2</v>
      </c>
      <c r="G435" s="167">
        <f>'RFM Summary'!G435</f>
        <v>2</v>
      </c>
      <c r="H435" s="49">
        <v>0.79</v>
      </c>
      <c r="I435" s="89">
        <f t="shared" si="24"/>
        <v>493.80000000000007</v>
      </c>
      <c r="J435" s="89"/>
    </row>
    <row r="436" spans="1:10" x14ac:dyDescent="0.35">
      <c r="A436" s="15" t="str">
        <f>'RFM Summary'!A436</f>
        <v>10609001072843</v>
      </c>
      <c r="B436" s="90">
        <f>'RFM Summary'!B436</f>
        <v>41216</v>
      </c>
      <c r="C436" s="15">
        <f>'RFM Summary'!C436</f>
        <v>2</v>
      </c>
      <c r="D436" s="118">
        <f>'RFM Summary'!D436</f>
        <v>32.575000000000003</v>
      </c>
      <c r="E436" s="167">
        <f>'RFM Summary'!E436</f>
        <v>1</v>
      </c>
      <c r="F436" s="167">
        <f>'RFM Summary'!F436</f>
        <v>1</v>
      </c>
      <c r="G436" s="167">
        <f>'RFM Summary'!G436</f>
        <v>2</v>
      </c>
      <c r="H436" s="49">
        <v>0.95</v>
      </c>
      <c r="I436" s="89">
        <f t="shared" si="24"/>
        <v>65.150000000000006</v>
      </c>
      <c r="J436" s="89"/>
    </row>
    <row r="437" spans="1:10" x14ac:dyDescent="0.35">
      <c r="A437" s="15" t="str">
        <f>'RFM Summary'!A437</f>
        <v>10609001072937</v>
      </c>
      <c r="B437" s="90">
        <f>'RFM Summary'!B437</f>
        <v>41171</v>
      </c>
      <c r="C437" s="15">
        <f>'RFM Summary'!C437</f>
        <v>1</v>
      </c>
      <c r="D437" s="118">
        <f>'RFM Summary'!D437</f>
        <v>80.59</v>
      </c>
      <c r="E437" s="167">
        <f>'RFM Summary'!E437</f>
        <v>1</v>
      </c>
      <c r="F437" s="167">
        <f>'RFM Summary'!F437</f>
        <v>1</v>
      </c>
      <c r="G437" s="167">
        <f>'RFM Summary'!G437</f>
        <v>3</v>
      </c>
      <c r="H437" s="49">
        <v>0.37</v>
      </c>
      <c r="I437" s="89">
        <f t="shared" si="24"/>
        <v>80.59</v>
      </c>
      <c r="J437" s="89"/>
    </row>
    <row r="438" spans="1:10" x14ac:dyDescent="0.35">
      <c r="A438" s="15" t="str">
        <f>'RFM Summary'!A438</f>
        <v>10609001073073</v>
      </c>
      <c r="B438" s="90">
        <f>'RFM Summary'!B438</f>
        <v>41491</v>
      </c>
      <c r="C438" s="15">
        <f>'RFM Summary'!C438</f>
        <v>3</v>
      </c>
      <c r="D438" s="118">
        <f>'RFM Summary'!D438</f>
        <v>35.133333333333333</v>
      </c>
      <c r="E438" s="167">
        <f>'RFM Summary'!E438</f>
        <v>2</v>
      </c>
      <c r="F438" s="167">
        <f>'RFM Summary'!F438</f>
        <v>1</v>
      </c>
      <c r="G438" s="167">
        <f>'RFM Summary'!G438</f>
        <v>2</v>
      </c>
      <c r="H438" s="49">
        <v>0.99</v>
      </c>
      <c r="I438" s="89">
        <f t="shared" si="24"/>
        <v>105.4</v>
      </c>
      <c r="J438" s="89"/>
    </row>
    <row r="439" spans="1:10" x14ac:dyDescent="0.35">
      <c r="A439" s="15" t="str">
        <f>'RFM Summary'!A439</f>
        <v>10609001073186</v>
      </c>
      <c r="B439" s="90">
        <f>'RFM Summary'!B439</f>
        <v>41171</v>
      </c>
      <c r="C439" s="15">
        <f>'RFM Summary'!C439</f>
        <v>1</v>
      </c>
      <c r="D439" s="118">
        <f>'RFM Summary'!D439</f>
        <v>41.4</v>
      </c>
      <c r="E439" s="167">
        <f>'RFM Summary'!E439</f>
        <v>1</v>
      </c>
      <c r="F439" s="167">
        <f>'RFM Summary'!F439</f>
        <v>1</v>
      </c>
      <c r="G439" s="167">
        <f>'RFM Summary'!G439</f>
        <v>3</v>
      </c>
      <c r="H439" s="49">
        <v>0.33</v>
      </c>
      <c r="I439" s="89">
        <f t="shared" si="24"/>
        <v>41.4</v>
      </c>
      <c r="J439" s="89"/>
    </row>
    <row r="440" spans="1:10" x14ac:dyDescent="0.35">
      <c r="A440" s="15" t="str">
        <f>'RFM Summary'!A440</f>
        <v>10609001073231</v>
      </c>
      <c r="B440" s="90">
        <f>'RFM Summary'!B440</f>
        <v>41171</v>
      </c>
      <c r="C440" s="15">
        <f>'RFM Summary'!C440</f>
        <v>1</v>
      </c>
      <c r="D440" s="118">
        <f>'RFM Summary'!D440</f>
        <v>15.9</v>
      </c>
      <c r="E440" s="167">
        <f>'RFM Summary'!E440</f>
        <v>1</v>
      </c>
      <c r="F440" s="167">
        <f>'RFM Summary'!F440</f>
        <v>1</v>
      </c>
      <c r="G440" s="167">
        <f>'RFM Summary'!G440</f>
        <v>2</v>
      </c>
      <c r="H440" s="49">
        <v>0.52</v>
      </c>
      <c r="I440" s="89">
        <f t="shared" si="24"/>
        <v>15.9</v>
      </c>
      <c r="J440" s="89"/>
    </row>
    <row r="441" spans="1:10" x14ac:dyDescent="0.35">
      <c r="A441" s="15" t="str">
        <f>'RFM Summary'!A441</f>
        <v>10609001073449</v>
      </c>
      <c r="B441" s="90">
        <f>'RFM Summary'!B441</f>
        <v>41171</v>
      </c>
      <c r="C441" s="15">
        <f>'RFM Summary'!C441</f>
        <v>1</v>
      </c>
      <c r="D441" s="118">
        <f>'RFM Summary'!D441</f>
        <v>129.6</v>
      </c>
      <c r="E441" s="167">
        <f>'RFM Summary'!E441</f>
        <v>1</v>
      </c>
      <c r="F441" s="167">
        <f>'RFM Summary'!F441</f>
        <v>1</v>
      </c>
      <c r="G441" s="167">
        <f>'RFM Summary'!G441</f>
        <v>3</v>
      </c>
      <c r="H441" s="49">
        <v>0.95</v>
      </c>
      <c r="I441" s="89">
        <f t="shared" si="24"/>
        <v>129.6</v>
      </c>
      <c r="J441" s="89"/>
    </row>
    <row r="442" spans="1:10" x14ac:dyDescent="0.35">
      <c r="A442" s="15" t="str">
        <f>'RFM Summary'!A442</f>
        <v>10609001073909</v>
      </c>
      <c r="B442" s="90">
        <f>'RFM Summary'!B442</f>
        <v>41171</v>
      </c>
      <c r="C442" s="15">
        <f>'RFM Summary'!C442</f>
        <v>1</v>
      </c>
      <c r="D442" s="118">
        <f>'RFM Summary'!D442</f>
        <v>20.2</v>
      </c>
      <c r="E442" s="167">
        <f>'RFM Summary'!E442</f>
        <v>1</v>
      </c>
      <c r="F442" s="167">
        <f>'RFM Summary'!F442</f>
        <v>1</v>
      </c>
      <c r="G442" s="167">
        <f>'RFM Summary'!G442</f>
        <v>2</v>
      </c>
      <c r="H442" s="49">
        <v>0.49</v>
      </c>
      <c r="I442" s="89">
        <f t="shared" si="24"/>
        <v>20.2</v>
      </c>
      <c r="J442" s="89"/>
    </row>
    <row r="443" spans="1:10" x14ac:dyDescent="0.35">
      <c r="A443" s="15" t="str">
        <f>'RFM Summary'!A443</f>
        <v>10609001074096</v>
      </c>
      <c r="B443" s="90">
        <f>'RFM Summary'!B443</f>
        <v>41171</v>
      </c>
      <c r="C443" s="15">
        <f>'RFM Summary'!C443</f>
        <v>1</v>
      </c>
      <c r="D443" s="118">
        <f>'RFM Summary'!D443</f>
        <v>16.2</v>
      </c>
      <c r="E443" s="167">
        <f>'RFM Summary'!E443</f>
        <v>1</v>
      </c>
      <c r="F443" s="167">
        <f>'RFM Summary'!F443</f>
        <v>1</v>
      </c>
      <c r="G443" s="167">
        <f>'RFM Summary'!G443</f>
        <v>2</v>
      </c>
      <c r="H443" s="49">
        <v>1</v>
      </c>
      <c r="I443" s="89">
        <f t="shared" si="24"/>
        <v>16.2</v>
      </c>
      <c r="J443" s="89"/>
    </row>
    <row r="444" spans="1:10" x14ac:dyDescent="0.35">
      <c r="A444" s="15" t="str">
        <f>'RFM Summary'!A444</f>
        <v>10609001074143</v>
      </c>
      <c r="B444" s="90">
        <f>'RFM Summary'!B444</f>
        <v>41176</v>
      </c>
      <c r="C444" s="15">
        <f>'RFM Summary'!C444</f>
        <v>2</v>
      </c>
      <c r="D444" s="118">
        <f>'RFM Summary'!D444</f>
        <v>25.475000000000001</v>
      </c>
      <c r="E444" s="167">
        <f>'RFM Summary'!E444</f>
        <v>1</v>
      </c>
      <c r="F444" s="167">
        <f>'RFM Summary'!F444</f>
        <v>1</v>
      </c>
      <c r="G444" s="167">
        <f>'RFM Summary'!G444</f>
        <v>2</v>
      </c>
      <c r="H444" s="49">
        <v>0.55000000000000004</v>
      </c>
      <c r="I444" s="89">
        <f t="shared" si="24"/>
        <v>50.95</v>
      </c>
      <c r="J444" s="89"/>
    </row>
    <row r="445" spans="1:10" x14ac:dyDescent="0.35">
      <c r="A445" s="15" t="str">
        <f>'RFM Summary'!A445</f>
        <v>10609001074214</v>
      </c>
      <c r="B445" s="90">
        <f>'RFM Summary'!B445</f>
        <v>41174</v>
      </c>
      <c r="C445" s="15">
        <f>'RFM Summary'!C445</f>
        <v>2</v>
      </c>
      <c r="D445" s="118">
        <f>'RFM Summary'!D445</f>
        <v>60.050000000000004</v>
      </c>
      <c r="E445" s="167">
        <f>'RFM Summary'!E445</f>
        <v>1</v>
      </c>
      <c r="F445" s="167">
        <f>'RFM Summary'!F445</f>
        <v>1</v>
      </c>
      <c r="G445" s="167">
        <f>'RFM Summary'!G445</f>
        <v>3</v>
      </c>
      <c r="H445" s="49">
        <v>0.25</v>
      </c>
      <c r="I445" s="89">
        <f t="shared" si="24"/>
        <v>120.10000000000001</v>
      </c>
      <c r="J445" s="89"/>
    </row>
    <row r="446" spans="1:10" x14ac:dyDescent="0.35">
      <c r="A446" s="15" t="str">
        <f>'RFM Summary'!A446</f>
        <v>10609001074375</v>
      </c>
      <c r="B446" s="90">
        <f>'RFM Summary'!B446</f>
        <v>41173</v>
      </c>
      <c r="C446" s="15">
        <f>'RFM Summary'!C446</f>
        <v>1</v>
      </c>
      <c r="D446" s="118">
        <f>'RFM Summary'!D446</f>
        <v>31.5</v>
      </c>
      <c r="E446" s="167">
        <f>'RFM Summary'!E446</f>
        <v>1</v>
      </c>
      <c r="F446" s="167">
        <f>'RFM Summary'!F446</f>
        <v>1</v>
      </c>
      <c r="G446" s="167">
        <f>'RFM Summary'!G446</f>
        <v>2</v>
      </c>
      <c r="H446" s="49">
        <v>0.24</v>
      </c>
      <c r="I446" s="89">
        <f t="shared" si="24"/>
        <v>31.5</v>
      </c>
      <c r="J446" s="89"/>
    </row>
    <row r="447" spans="1:10" x14ac:dyDescent="0.35">
      <c r="A447" s="15" t="str">
        <f>'RFM Summary'!A447</f>
        <v>10609001074484</v>
      </c>
      <c r="B447" s="90">
        <f>'RFM Summary'!B447</f>
        <v>41257</v>
      </c>
      <c r="C447" s="15">
        <f>'RFM Summary'!C447</f>
        <v>3</v>
      </c>
      <c r="D447" s="118">
        <f>'RFM Summary'!D447</f>
        <v>43.483333333333327</v>
      </c>
      <c r="E447" s="167">
        <f>'RFM Summary'!E447</f>
        <v>1</v>
      </c>
      <c r="F447" s="167">
        <f>'RFM Summary'!F447</f>
        <v>1</v>
      </c>
      <c r="G447" s="167">
        <f>'RFM Summary'!G447</f>
        <v>3</v>
      </c>
      <c r="H447" s="49">
        <v>0.63</v>
      </c>
      <c r="I447" s="89">
        <f t="shared" si="24"/>
        <v>130.44999999999999</v>
      </c>
      <c r="J447" s="89"/>
    </row>
    <row r="448" spans="1:10" x14ac:dyDescent="0.35">
      <c r="A448" s="15" t="str">
        <f>'RFM Summary'!A448</f>
        <v>10609001074585</v>
      </c>
      <c r="B448" s="90">
        <f>'RFM Summary'!B448</f>
        <v>41576</v>
      </c>
      <c r="C448" s="15">
        <f>'RFM Summary'!C448</f>
        <v>39</v>
      </c>
      <c r="D448" s="118">
        <f>'RFM Summary'!D448</f>
        <v>32.123333333333335</v>
      </c>
      <c r="E448" s="167">
        <f>'RFM Summary'!E448</f>
        <v>3</v>
      </c>
      <c r="F448" s="167">
        <f>'RFM Summary'!F448</f>
        <v>3</v>
      </c>
      <c r="G448" s="167">
        <f>'RFM Summary'!G448</f>
        <v>2</v>
      </c>
      <c r="H448" s="49">
        <v>0.55000000000000004</v>
      </c>
      <c r="I448" s="89">
        <f t="shared" si="24"/>
        <v>1252.81</v>
      </c>
      <c r="J448" s="89"/>
    </row>
    <row r="449" spans="1:10" x14ac:dyDescent="0.35">
      <c r="A449" s="15" t="str">
        <f>'RFM Summary'!A449</f>
        <v>10609001074670</v>
      </c>
      <c r="B449" s="90">
        <f>'RFM Summary'!B449</f>
        <v>41579</v>
      </c>
      <c r="C449" s="15">
        <f>'RFM Summary'!C449</f>
        <v>12</v>
      </c>
      <c r="D449" s="118">
        <f>'RFM Summary'!D449</f>
        <v>26.284166666666664</v>
      </c>
      <c r="E449" s="167">
        <f>'RFM Summary'!E449</f>
        <v>3</v>
      </c>
      <c r="F449" s="167">
        <f>'RFM Summary'!F449</f>
        <v>2</v>
      </c>
      <c r="G449" s="167">
        <f>'RFM Summary'!G449</f>
        <v>2</v>
      </c>
      <c r="H449" s="49">
        <v>0.87</v>
      </c>
      <c r="I449" s="89">
        <f t="shared" si="24"/>
        <v>315.40999999999997</v>
      </c>
      <c r="J449" s="89"/>
    </row>
    <row r="450" spans="1:10" x14ac:dyDescent="0.35">
      <c r="A450" s="15" t="str">
        <f>'RFM Summary'!A450</f>
        <v>10609001074773</v>
      </c>
      <c r="B450" s="90">
        <f>'RFM Summary'!B450</f>
        <v>41570</v>
      </c>
      <c r="C450" s="15">
        <f>'RFM Summary'!C450</f>
        <v>5</v>
      </c>
      <c r="D450" s="118">
        <f>'RFM Summary'!D450</f>
        <v>18.380000000000003</v>
      </c>
      <c r="E450" s="167">
        <f>'RFM Summary'!E450</f>
        <v>3</v>
      </c>
      <c r="F450" s="167">
        <f>'RFM Summary'!F450</f>
        <v>1</v>
      </c>
      <c r="G450" s="167">
        <f>'RFM Summary'!G450</f>
        <v>2</v>
      </c>
      <c r="H450" s="49">
        <v>0.76</v>
      </c>
      <c r="I450" s="89">
        <f t="shared" si="24"/>
        <v>91.9</v>
      </c>
      <c r="J450" s="89"/>
    </row>
    <row r="451" spans="1:10" x14ac:dyDescent="0.35">
      <c r="A451" s="15" t="str">
        <f>'RFM Summary'!A451</f>
        <v>10609001074841</v>
      </c>
      <c r="B451" s="90">
        <f>'RFM Summary'!B451</f>
        <v>41173</v>
      </c>
      <c r="C451" s="15">
        <f>'RFM Summary'!C451</f>
        <v>1</v>
      </c>
      <c r="D451" s="118">
        <f>'RFM Summary'!D451</f>
        <v>34.799999999999997</v>
      </c>
      <c r="E451" s="167">
        <f>'RFM Summary'!E451</f>
        <v>1</v>
      </c>
      <c r="F451" s="167">
        <f>'RFM Summary'!F451</f>
        <v>1</v>
      </c>
      <c r="G451" s="167">
        <f>'RFM Summary'!G451</f>
        <v>2</v>
      </c>
      <c r="H451" s="49">
        <v>0.88</v>
      </c>
      <c r="I451" s="89">
        <f t="shared" ref="I451:I514" si="25">D451*C451</f>
        <v>34.799999999999997</v>
      </c>
      <c r="J451" s="89"/>
    </row>
    <row r="452" spans="1:10" x14ac:dyDescent="0.35">
      <c r="A452" s="15" t="str">
        <f>'RFM Summary'!A452</f>
        <v>10609001074926</v>
      </c>
      <c r="B452" s="90">
        <f>'RFM Summary'!B452</f>
        <v>41173</v>
      </c>
      <c r="C452" s="15">
        <f>'RFM Summary'!C452</f>
        <v>1</v>
      </c>
      <c r="D452" s="118">
        <f>'RFM Summary'!D452</f>
        <v>46.35</v>
      </c>
      <c r="E452" s="167">
        <f>'RFM Summary'!E452</f>
        <v>1</v>
      </c>
      <c r="F452" s="167">
        <f>'RFM Summary'!F452</f>
        <v>1</v>
      </c>
      <c r="G452" s="167">
        <f>'RFM Summary'!G452</f>
        <v>3</v>
      </c>
      <c r="H452" s="49">
        <v>0.68</v>
      </c>
      <c r="I452" s="89">
        <f t="shared" si="25"/>
        <v>46.35</v>
      </c>
      <c r="J452" s="89"/>
    </row>
    <row r="453" spans="1:10" x14ac:dyDescent="0.35">
      <c r="A453" s="15" t="str">
        <f>'RFM Summary'!A453</f>
        <v>10609001164120</v>
      </c>
      <c r="B453" s="90">
        <f>'RFM Summary'!B453</f>
        <v>41583</v>
      </c>
      <c r="C453" s="15">
        <f>'RFM Summary'!C453</f>
        <v>41</v>
      </c>
      <c r="D453" s="118">
        <f>'RFM Summary'!D453</f>
        <v>17.206097560975611</v>
      </c>
      <c r="E453" s="167">
        <f>'RFM Summary'!E453</f>
        <v>3</v>
      </c>
      <c r="F453" s="167">
        <f>'RFM Summary'!F453</f>
        <v>3</v>
      </c>
      <c r="G453" s="167">
        <f>'RFM Summary'!G453</f>
        <v>2</v>
      </c>
      <c r="H453" s="49">
        <v>0.72</v>
      </c>
      <c r="I453" s="89">
        <f t="shared" si="25"/>
        <v>705.45</v>
      </c>
      <c r="J453" s="89"/>
    </row>
    <row r="454" spans="1:10" x14ac:dyDescent="0.35">
      <c r="A454" s="15" t="str">
        <f>'RFM Summary'!A454</f>
        <v>10609001164272</v>
      </c>
      <c r="B454" s="90">
        <f>'RFM Summary'!B454</f>
        <v>41193</v>
      </c>
      <c r="C454" s="15">
        <f>'RFM Summary'!C454</f>
        <v>1</v>
      </c>
      <c r="D454" s="118">
        <f>'RFM Summary'!D454</f>
        <v>10.25</v>
      </c>
      <c r="E454" s="167">
        <f>'RFM Summary'!E454</f>
        <v>1</v>
      </c>
      <c r="F454" s="167">
        <f>'RFM Summary'!F454</f>
        <v>1</v>
      </c>
      <c r="G454" s="167">
        <f>'RFM Summary'!G454</f>
        <v>2</v>
      </c>
      <c r="H454" s="49">
        <v>0.69</v>
      </c>
      <c r="I454" s="89">
        <f t="shared" si="25"/>
        <v>10.25</v>
      </c>
      <c r="J454" s="89"/>
    </row>
    <row r="455" spans="1:10" x14ac:dyDescent="0.35">
      <c r="A455" s="15" t="str">
        <f>'RFM Summary'!A455</f>
        <v>10609001164312</v>
      </c>
      <c r="B455" s="90">
        <f>'RFM Summary'!B455</f>
        <v>41192</v>
      </c>
      <c r="C455" s="15">
        <f>'RFM Summary'!C455</f>
        <v>1</v>
      </c>
      <c r="D455" s="118">
        <f>'RFM Summary'!D455</f>
        <v>112.85</v>
      </c>
      <c r="E455" s="167">
        <f>'RFM Summary'!E455</f>
        <v>1</v>
      </c>
      <c r="F455" s="167">
        <f>'RFM Summary'!F455</f>
        <v>1</v>
      </c>
      <c r="G455" s="167">
        <f>'RFM Summary'!G455</f>
        <v>3</v>
      </c>
      <c r="H455" s="49">
        <v>0.91</v>
      </c>
      <c r="I455" s="89">
        <f t="shared" si="25"/>
        <v>112.85</v>
      </c>
      <c r="J455" s="89"/>
    </row>
    <row r="456" spans="1:10" x14ac:dyDescent="0.35">
      <c r="A456" s="15" t="str">
        <f>'RFM Summary'!A456</f>
        <v>10609001164415</v>
      </c>
      <c r="B456" s="90">
        <f>'RFM Summary'!B456</f>
        <v>41230</v>
      </c>
      <c r="C456" s="15">
        <f>'RFM Summary'!C456</f>
        <v>3</v>
      </c>
      <c r="D456" s="118">
        <f>'RFM Summary'!D456</f>
        <v>26.38666666666667</v>
      </c>
      <c r="E456" s="167">
        <f>'RFM Summary'!E456</f>
        <v>1</v>
      </c>
      <c r="F456" s="167">
        <f>'RFM Summary'!F456</f>
        <v>1</v>
      </c>
      <c r="G456" s="167">
        <f>'RFM Summary'!G456</f>
        <v>2</v>
      </c>
      <c r="H456" s="49">
        <v>0.5</v>
      </c>
      <c r="I456" s="89">
        <f t="shared" si="25"/>
        <v>79.160000000000011</v>
      </c>
      <c r="J456" s="89"/>
    </row>
    <row r="457" spans="1:10" x14ac:dyDescent="0.35">
      <c r="A457" s="15" t="str">
        <f>'RFM Summary'!A457</f>
        <v>10609001164513</v>
      </c>
      <c r="B457" s="90">
        <f>'RFM Summary'!B457</f>
        <v>41188</v>
      </c>
      <c r="C457" s="15">
        <f>'RFM Summary'!C457</f>
        <v>1</v>
      </c>
      <c r="D457" s="118">
        <f>'RFM Summary'!D457</f>
        <v>0.01</v>
      </c>
      <c r="E457" s="167">
        <f>'RFM Summary'!E457</f>
        <v>1</v>
      </c>
      <c r="F457" s="167">
        <f>'RFM Summary'!F457</f>
        <v>1</v>
      </c>
      <c r="G457" s="167">
        <f>'RFM Summary'!G457</f>
        <v>1</v>
      </c>
      <c r="H457" s="49">
        <v>0.2</v>
      </c>
      <c r="I457" s="89">
        <f t="shared" si="25"/>
        <v>0.01</v>
      </c>
      <c r="J457" s="89"/>
    </row>
    <row r="458" spans="1:10" x14ac:dyDescent="0.35">
      <c r="A458" s="15" t="str">
        <f>'RFM Summary'!A458</f>
        <v>10609001164652</v>
      </c>
      <c r="B458" s="90">
        <f>'RFM Summary'!B458</f>
        <v>41187</v>
      </c>
      <c r="C458" s="15">
        <f>'RFM Summary'!C458</f>
        <v>1</v>
      </c>
      <c r="D458" s="118">
        <f>'RFM Summary'!D458</f>
        <v>13.95</v>
      </c>
      <c r="E458" s="167">
        <f>'RFM Summary'!E458</f>
        <v>1</v>
      </c>
      <c r="F458" s="167">
        <f>'RFM Summary'!F458</f>
        <v>1</v>
      </c>
      <c r="G458" s="167">
        <f>'RFM Summary'!G458</f>
        <v>2</v>
      </c>
      <c r="H458" s="49">
        <v>0.26</v>
      </c>
      <c r="I458" s="89">
        <f t="shared" si="25"/>
        <v>13.95</v>
      </c>
      <c r="J458" s="89"/>
    </row>
    <row r="459" spans="1:10" x14ac:dyDescent="0.35">
      <c r="A459" s="15" t="str">
        <f>'RFM Summary'!A459</f>
        <v>10609001164704</v>
      </c>
      <c r="B459" s="90">
        <f>'RFM Summary'!B459</f>
        <v>41187</v>
      </c>
      <c r="C459" s="15">
        <f>'RFM Summary'!C459</f>
        <v>1</v>
      </c>
      <c r="D459" s="118">
        <f>'RFM Summary'!D459</f>
        <v>0.01</v>
      </c>
      <c r="E459" s="167">
        <f>'RFM Summary'!E459</f>
        <v>1</v>
      </c>
      <c r="F459" s="167">
        <f>'RFM Summary'!F459</f>
        <v>1</v>
      </c>
      <c r="G459" s="167">
        <f>'RFM Summary'!G459</f>
        <v>1</v>
      </c>
      <c r="H459" s="49">
        <v>0.28999999999999998</v>
      </c>
      <c r="I459" s="89">
        <f t="shared" si="25"/>
        <v>0.01</v>
      </c>
      <c r="J459" s="89"/>
    </row>
    <row r="460" spans="1:10" x14ac:dyDescent="0.35">
      <c r="A460" s="15" t="str">
        <f>'RFM Summary'!A460</f>
        <v>10609001164851</v>
      </c>
      <c r="B460" s="90">
        <f>'RFM Summary'!B460</f>
        <v>41488</v>
      </c>
      <c r="C460" s="15">
        <f>'RFM Summary'!C460</f>
        <v>3</v>
      </c>
      <c r="D460" s="118">
        <f>'RFM Summary'!D460</f>
        <v>11.696666666666667</v>
      </c>
      <c r="E460" s="167">
        <f>'RFM Summary'!E460</f>
        <v>2</v>
      </c>
      <c r="F460" s="167">
        <f>'RFM Summary'!F460</f>
        <v>1</v>
      </c>
      <c r="G460" s="167">
        <f>'RFM Summary'!G460</f>
        <v>2</v>
      </c>
      <c r="H460" s="49">
        <v>0.82</v>
      </c>
      <c r="I460" s="89">
        <f t="shared" si="25"/>
        <v>35.090000000000003</v>
      </c>
      <c r="J460" s="89"/>
    </row>
    <row r="461" spans="1:10" x14ac:dyDescent="0.35">
      <c r="A461" s="15" t="str">
        <f>'RFM Summary'!A461</f>
        <v>10609001164914</v>
      </c>
      <c r="B461" s="90">
        <f>'RFM Summary'!B461</f>
        <v>41289</v>
      </c>
      <c r="C461" s="15">
        <f>'RFM Summary'!C461</f>
        <v>5</v>
      </c>
      <c r="D461" s="118">
        <f>'RFM Summary'!D461</f>
        <v>17.874000000000002</v>
      </c>
      <c r="E461" s="167">
        <f>'RFM Summary'!E461</f>
        <v>1</v>
      </c>
      <c r="F461" s="167">
        <f>'RFM Summary'!F461</f>
        <v>1</v>
      </c>
      <c r="G461" s="167">
        <f>'RFM Summary'!G461</f>
        <v>2</v>
      </c>
      <c r="H461" s="49">
        <v>0.41</v>
      </c>
      <c r="I461" s="89">
        <f t="shared" si="25"/>
        <v>89.37</v>
      </c>
      <c r="J461" s="89"/>
    </row>
    <row r="462" spans="1:10" x14ac:dyDescent="0.35">
      <c r="A462" s="15" t="str">
        <f>'RFM Summary'!A462</f>
        <v>10609001165001</v>
      </c>
      <c r="B462" s="90">
        <f>'RFM Summary'!B462</f>
        <v>41544</v>
      </c>
      <c r="C462" s="15">
        <f>'RFM Summary'!C462</f>
        <v>24</v>
      </c>
      <c r="D462" s="118">
        <f>'RFM Summary'!D462</f>
        <v>13.214583333333335</v>
      </c>
      <c r="E462" s="167">
        <f>'RFM Summary'!E462</f>
        <v>3</v>
      </c>
      <c r="F462" s="167">
        <f>'RFM Summary'!F462</f>
        <v>3</v>
      </c>
      <c r="G462" s="167">
        <f>'RFM Summary'!G462</f>
        <v>2</v>
      </c>
      <c r="H462" s="49">
        <v>0.73</v>
      </c>
      <c r="I462" s="89">
        <f t="shared" si="25"/>
        <v>317.15000000000003</v>
      </c>
      <c r="J462" s="89"/>
    </row>
    <row r="463" spans="1:10" x14ac:dyDescent="0.35">
      <c r="A463" s="15" t="str">
        <f>'RFM Summary'!A463</f>
        <v>10609001165124</v>
      </c>
      <c r="B463" s="90">
        <f>'RFM Summary'!B463</f>
        <v>41185</v>
      </c>
      <c r="C463" s="15">
        <f>'RFM Summary'!C463</f>
        <v>1</v>
      </c>
      <c r="D463" s="118">
        <f>'RFM Summary'!D463</f>
        <v>19.399999999999999</v>
      </c>
      <c r="E463" s="167">
        <f>'RFM Summary'!E463</f>
        <v>1</v>
      </c>
      <c r="F463" s="167">
        <f>'RFM Summary'!F463</f>
        <v>1</v>
      </c>
      <c r="G463" s="167">
        <f>'RFM Summary'!G463</f>
        <v>2</v>
      </c>
      <c r="H463" s="49">
        <v>0.52</v>
      </c>
      <c r="I463" s="89">
        <f t="shared" si="25"/>
        <v>19.399999999999999</v>
      </c>
      <c r="J463" s="89"/>
    </row>
    <row r="464" spans="1:10" x14ac:dyDescent="0.35">
      <c r="A464" s="15" t="str">
        <f>'RFM Summary'!A464</f>
        <v>10609001165274</v>
      </c>
      <c r="B464" s="90">
        <f>'RFM Summary'!B464</f>
        <v>41185</v>
      </c>
      <c r="C464" s="15">
        <f>'RFM Summary'!C464</f>
        <v>1</v>
      </c>
      <c r="D464" s="118">
        <f>'RFM Summary'!D464</f>
        <v>18.45</v>
      </c>
      <c r="E464" s="167">
        <f>'RFM Summary'!E464</f>
        <v>1</v>
      </c>
      <c r="F464" s="167">
        <f>'RFM Summary'!F464</f>
        <v>1</v>
      </c>
      <c r="G464" s="167">
        <f>'RFM Summary'!G464</f>
        <v>2</v>
      </c>
      <c r="H464" s="49">
        <v>0.91</v>
      </c>
      <c r="I464" s="89">
        <f t="shared" si="25"/>
        <v>18.45</v>
      </c>
      <c r="J464" s="89"/>
    </row>
    <row r="465" spans="1:10" x14ac:dyDescent="0.35">
      <c r="A465" s="15" t="str">
        <f>'RFM Summary'!A465</f>
        <v>10609001165325</v>
      </c>
      <c r="B465" s="90">
        <f>'RFM Summary'!B465</f>
        <v>41185</v>
      </c>
      <c r="C465" s="15">
        <f>'RFM Summary'!C465</f>
        <v>1</v>
      </c>
      <c r="D465" s="118">
        <f>'RFM Summary'!D465</f>
        <v>9.9499999999999993</v>
      </c>
      <c r="E465" s="167">
        <f>'RFM Summary'!E465</f>
        <v>1</v>
      </c>
      <c r="F465" s="167">
        <f>'RFM Summary'!F465</f>
        <v>1</v>
      </c>
      <c r="G465" s="167">
        <f>'RFM Summary'!G465</f>
        <v>1</v>
      </c>
      <c r="H465" s="49">
        <v>0.34</v>
      </c>
      <c r="I465" s="89">
        <f t="shared" si="25"/>
        <v>9.9499999999999993</v>
      </c>
      <c r="J465" s="89"/>
    </row>
    <row r="466" spans="1:10" x14ac:dyDescent="0.35">
      <c r="A466" s="15" t="str">
        <f>'RFM Summary'!A466</f>
        <v>10609001165461</v>
      </c>
      <c r="B466" s="90">
        <f>'RFM Summary'!B466</f>
        <v>41185</v>
      </c>
      <c r="C466" s="15">
        <f>'RFM Summary'!C466</f>
        <v>1</v>
      </c>
      <c r="D466" s="118">
        <f>'RFM Summary'!D466</f>
        <v>34.78</v>
      </c>
      <c r="E466" s="167">
        <f>'RFM Summary'!E466</f>
        <v>1</v>
      </c>
      <c r="F466" s="167">
        <f>'RFM Summary'!F466</f>
        <v>1</v>
      </c>
      <c r="G466" s="167">
        <f>'RFM Summary'!G466</f>
        <v>2</v>
      </c>
      <c r="H466" s="49">
        <v>0.52</v>
      </c>
      <c r="I466" s="89">
        <f t="shared" si="25"/>
        <v>34.78</v>
      </c>
      <c r="J466" s="89"/>
    </row>
    <row r="467" spans="1:10" x14ac:dyDescent="0.35">
      <c r="A467" s="15" t="str">
        <f>'RFM Summary'!A467</f>
        <v>10609001165511</v>
      </c>
      <c r="B467" s="90">
        <f>'RFM Summary'!B467</f>
        <v>41185</v>
      </c>
      <c r="C467" s="15">
        <f>'RFM Summary'!C467</f>
        <v>1</v>
      </c>
      <c r="D467" s="118">
        <f>'RFM Summary'!D467</f>
        <v>0.01</v>
      </c>
      <c r="E467" s="167">
        <f>'RFM Summary'!E467</f>
        <v>1</v>
      </c>
      <c r="F467" s="167">
        <f>'RFM Summary'!F467</f>
        <v>1</v>
      </c>
      <c r="G467" s="167">
        <f>'RFM Summary'!G467</f>
        <v>1</v>
      </c>
      <c r="H467" s="49">
        <v>0.14000000000000001</v>
      </c>
      <c r="I467" s="89">
        <f t="shared" si="25"/>
        <v>0.01</v>
      </c>
      <c r="J467" s="89"/>
    </row>
    <row r="468" spans="1:10" x14ac:dyDescent="0.35">
      <c r="A468" s="15" t="str">
        <f>'RFM Summary'!A468</f>
        <v>10609001165626</v>
      </c>
      <c r="B468" s="90">
        <f>'RFM Summary'!B468</f>
        <v>41185</v>
      </c>
      <c r="C468" s="15">
        <f>'RFM Summary'!C468</f>
        <v>1</v>
      </c>
      <c r="D468" s="118">
        <f>'RFM Summary'!D468</f>
        <v>0.01</v>
      </c>
      <c r="E468" s="167">
        <f>'RFM Summary'!E468</f>
        <v>1</v>
      </c>
      <c r="F468" s="167">
        <f>'RFM Summary'!F468</f>
        <v>1</v>
      </c>
      <c r="G468" s="167">
        <f>'RFM Summary'!G468</f>
        <v>1</v>
      </c>
      <c r="H468" s="49">
        <v>0.17</v>
      </c>
      <c r="I468" s="89">
        <f t="shared" si="25"/>
        <v>0.01</v>
      </c>
      <c r="J468" s="89"/>
    </row>
    <row r="469" spans="1:10" x14ac:dyDescent="0.35">
      <c r="A469" s="15" t="str">
        <f>'RFM Summary'!A469</f>
        <v>10609001165716</v>
      </c>
      <c r="B469" s="90">
        <f>'RFM Summary'!B469</f>
        <v>41540</v>
      </c>
      <c r="C469" s="15">
        <f>'RFM Summary'!C469</f>
        <v>28</v>
      </c>
      <c r="D469" s="118">
        <f>'RFM Summary'!D469</f>
        <v>27.658928571428572</v>
      </c>
      <c r="E469" s="167">
        <f>'RFM Summary'!E469</f>
        <v>3</v>
      </c>
      <c r="F469" s="167">
        <f>'RFM Summary'!F469</f>
        <v>3</v>
      </c>
      <c r="G469" s="167">
        <f>'RFM Summary'!G469</f>
        <v>2</v>
      </c>
      <c r="H469" s="49">
        <v>0.36</v>
      </c>
      <c r="I469" s="89">
        <f t="shared" si="25"/>
        <v>774.45</v>
      </c>
      <c r="J469" s="89"/>
    </row>
    <row r="470" spans="1:10" x14ac:dyDescent="0.35">
      <c r="A470" s="15" t="str">
        <f>'RFM Summary'!A470</f>
        <v>10609001165847</v>
      </c>
      <c r="B470" s="90">
        <f>'RFM Summary'!B470</f>
        <v>41185</v>
      </c>
      <c r="C470" s="15">
        <f>'RFM Summary'!C470</f>
        <v>1</v>
      </c>
      <c r="D470" s="118">
        <f>'RFM Summary'!D470</f>
        <v>8.5500000000000007</v>
      </c>
      <c r="E470" s="167">
        <f>'RFM Summary'!E470</f>
        <v>1</v>
      </c>
      <c r="F470" s="167">
        <f>'RFM Summary'!F470</f>
        <v>1</v>
      </c>
      <c r="G470" s="167">
        <f>'RFM Summary'!G470</f>
        <v>1</v>
      </c>
      <c r="H470" s="49">
        <v>0.34</v>
      </c>
      <c r="I470" s="89">
        <f t="shared" si="25"/>
        <v>8.5500000000000007</v>
      </c>
      <c r="J470" s="89"/>
    </row>
    <row r="471" spans="1:10" x14ac:dyDescent="0.35">
      <c r="A471" s="15" t="str">
        <f>'RFM Summary'!A471</f>
        <v>10609001165908</v>
      </c>
      <c r="B471" s="90">
        <f>'RFM Summary'!B471</f>
        <v>41185</v>
      </c>
      <c r="C471" s="15">
        <f>'RFM Summary'!C471</f>
        <v>1</v>
      </c>
      <c r="D471" s="118">
        <f>'RFM Summary'!D471</f>
        <v>13</v>
      </c>
      <c r="E471" s="167">
        <f>'RFM Summary'!E471</f>
        <v>1</v>
      </c>
      <c r="F471" s="167">
        <f>'RFM Summary'!F471</f>
        <v>1</v>
      </c>
      <c r="G471" s="167">
        <f>'RFM Summary'!G471</f>
        <v>2</v>
      </c>
      <c r="H471" s="49">
        <v>0.56000000000000005</v>
      </c>
      <c r="I471" s="89">
        <f t="shared" si="25"/>
        <v>13</v>
      </c>
      <c r="J471" s="89"/>
    </row>
    <row r="472" spans="1:10" x14ac:dyDescent="0.35">
      <c r="A472" s="15" t="str">
        <f>'RFM Summary'!A472</f>
        <v>10609001166076</v>
      </c>
      <c r="B472" s="90">
        <f>'RFM Summary'!B472</f>
        <v>41196</v>
      </c>
      <c r="C472" s="15">
        <f>'RFM Summary'!C472</f>
        <v>2</v>
      </c>
      <c r="D472" s="118">
        <f>'RFM Summary'!D472</f>
        <v>27.439999999999998</v>
      </c>
      <c r="E472" s="167">
        <f>'RFM Summary'!E472</f>
        <v>1</v>
      </c>
      <c r="F472" s="167">
        <f>'RFM Summary'!F472</f>
        <v>1</v>
      </c>
      <c r="G472" s="167">
        <f>'RFM Summary'!G472</f>
        <v>2</v>
      </c>
      <c r="H472" s="49">
        <v>0.32</v>
      </c>
      <c r="I472" s="89">
        <f t="shared" si="25"/>
        <v>54.879999999999995</v>
      </c>
      <c r="J472" s="89"/>
    </row>
    <row r="473" spans="1:10" x14ac:dyDescent="0.35">
      <c r="A473" s="15" t="str">
        <f>'RFM Summary'!A473</f>
        <v>10609001166194</v>
      </c>
      <c r="B473" s="90">
        <f>'RFM Summary'!B473</f>
        <v>41521</v>
      </c>
      <c r="C473" s="15">
        <f>'RFM Summary'!C473</f>
        <v>4</v>
      </c>
      <c r="D473" s="118">
        <f>'RFM Summary'!D473</f>
        <v>23.987500000000001</v>
      </c>
      <c r="E473" s="167">
        <f>'RFM Summary'!E473</f>
        <v>3</v>
      </c>
      <c r="F473" s="167">
        <f>'RFM Summary'!F473</f>
        <v>1</v>
      </c>
      <c r="G473" s="167">
        <f>'RFM Summary'!G473</f>
        <v>2</v>
      </c>
      <c r="H473" s="49">
        <v>0.97</v>
      </c>
      <c r="I473" s="89">
        <f t="shared" si="25"/>
        <v>95.95</v>
      </c>
      <c r="J473" s="89"/>
    </row>
    <row r="474" spans="1:10" x14ac:dyDescent="0.35">
      <c r="A474" s="15" t="str">
        <f>'RFM Summary'!A474</f>
        <v>10609001166233</v>
      </c>
      <c r="B474" s="90">
        <f>'RFM Summary'!B474</f>
        <v>41185</v>
      </c>
      <c r="C474" s="15">
        <f>'RFM Summary'!C474</f>
        <v>1</v>
      </c>
      <c r="D474" s="118">
        <f>'RFM Summary'!D474</f>
        <v>0.01</v>
      </c>
      <c r="E474" s="167">
        <f>'RFM Summary'!E474</f>
        <v>1</v>
      </c>
      <c r="F474" s="167">
        <f>'RFM Summary'!F474</f>
        <v>1</v>
      </c>
      <c r="G474" s="167">
        <f>'RFM Summary'!G474</f>
        <v>1</v>
      </c>
      <c r="H474" s="49">
        <v>0.32</v>
      </c>
      <c r="I474" s="89">
        <f t="shared" si="25"/>
        <v>0.01</v>
      </c>
      <c r="J474" s="89"/>
    </row>
    <row r="475" spans="1:10" x14ac:dyDescent="0.35">
      <c r="A475" s="15" t="str">
        <f>'RFM Summary'!A475</f>
        <v>10609001166338</v>
      </c>
      <c r="B475" s="90">
        <f>'RFM Summary'!B475</f>
        <v>41185</v>
      </c>
      <c r="C475" s="15">
        <f>'RFM Summary'!C475</f>
        <v>2</v>
      </c>
      <c r="D475" s="118">
        <f>'RFM Summary'!D475</f>
        <v>47.93</v>
      </c>
      <c r="E475" s="167">
        <f>'RFM Summary'!E475</f>
        <v>1</v>
      </c>
      <c r="F475" s="167">
        <f>'RFM Summary'!F475</f>
        <v>1</v>
      </c>
      <c r="G475" s="167">
        <f>'RFM Summary'!G475</f>
        <v>3</v>
      </c>
      <c r="H475" s="49">
        <v>0.17</v>
      </c>
      <c r="I475" s="89">
        <f t="shared" si="25"/>
        <v>95.86</v>
      </c>
      <c r="J475" s="89"/>
    </row>
    <row r="476" spans="1:10" x14ac:dyDescent="0.35">
      <c r="A476" s="15" t="str">
        <f>'RFM Summary'!A476</f>
        <v>10609001166487</v>
      </c>
      <c r="B476" s="90">
        <f>'RFM Summary'!B476</f>
        <v>41185</v>
      </c>
      <c r="C476" s="15">
        <f>'RFM Summary'!C476</f>
        <v>1</v>
      </c>
      <c r="D476" s="118">
        <f>'RFM Summary'!D476</f>
        <v>0.01</v>
      </c>
      <c r="E476" s="167">
        <f>'RFM Summary'!E476</f>
        <v>1</v>
      </c>
      <c r="F476" s="167">
        <f>'RFM Summary'!F476</f>
        <v>1</v>
      </c>
      <c r="G476" s="167">
        <f>'RFM Summary'!G476</f>
        <v>1</v>
      </c>
      <c r="H476" s="49">
        <v>0.34</v>
      </c>
      <c r="I476" s="89">
        <f t="shared" si="25"/>
        <v>0.01</v>
      </c>
      <c r="J476" s="89"/>
    </row>
    <row r="477" spans="1:10" x14ac:dyDescent="0.35">
      <c r="A477" s="15" t="str">
        <f>'RFM Summary'!A477</f>
        <v>10609001166589</v>
      </c>
      <c r="B477" s="90">
        <f>'RFM Summary'!B477</f>
        <v>41185</v>
      </c>
      <c r="C477" s="15">
        <f>'RFM Summary'!C477</f>
        <v>1</v>
      </c>
      <c r="D477" s="118">
        <f>'RFM Summary'!D477</f>
        <v>0.01</v>
      </c>
      <c r="E477" s="167">
        <f>'RFM Summary'!E477</f>
        <v>1</v>
      </c>
      <c r="F477" s="167">
        <f>'RFM Summary'!F477</f>
        <v>1</v>
      </c>
      <c r="G477" s="167">
        <f>'RFM Summary'!G477</f>
        <v>1</v>
      </c>
      <c r="H477" s="49">
        <v>0.02</v>
      </c>
      <c r="I477" s="89">
        <f t="shared" si="25"/>
        <v>0.01</v>
      </c>
      <c r="J477" s="89"/>
    </row>
    <row r="478" spans="1:10" x14ac:dyDescent="0.35">
      <c r="A478" s="15" t="str">
        <f>'RFM Summary'!A478</f>
        <v>10609001166631</v>
      </c>
      <c r="B478" s="90">
        <f>'RFM Summary'!B478</f>
        <v>41185</v>
      </c>
      <c r="C478" s="15">
        <f>'RFM Summary'!C478</f>
        <v>1</v>
      </c>
      <c r="D478" s="118">
        <f>'RFM Summary'!D478</f>
        <v>16.95</v>
      </c>
      <c r="E478" s="167">
        <f>'RFM Summary'!E478</f>
        <v>1</v>
      </c>
      <c r="F478" s="167">
        <f>'RFM Summary'!F478</f>
        <v>1</v>
      </c>
      <c r="G478" s="167">
        <f>'RFM Summary'!G478</f>
        <v>2</v>
      </c>
      <c r="H478" s="49">
        <v>0.69</v>
      </c>
      <c r="I478" s="89">
        <f t="shared" si="25"/>
        <v>16.95</v>
      </c>
      <c r="J478" s="89"/>
    </row>
    <row r="479" spans="1:10" x14ac:dyDescent="0.35">
      <c r="A479" s="15" t="str">
        <f>'RFM Summary'!A479</f>
        <v>10609001166788</v>
      </c>
      <c r="B479" s="90">
        <f>'RFM Summary'!B479</f>
        <v>41185</v>
      </c>
      <c r="C479" s="15">
        <f>'RFM Summary'!C479</f>
        <v>1</v>
      </c>
      <c r="D479" s="118">
        <f>'RFM Summary'!D479</f>
        <v>13.5</v>
      </c>
      <c r="E479" s="167">
        <f>'RFM Summary'!E479</f>
        <v>1</v>
      </c>
      <c r="F479" s="167">
        <f>'RFM Summary'!F479</f>
        <v>1</v>
      </c>
      <c r="G479" s="167">
        <f>'RFM Summary'!G479</f>
        <v>2</v>
      </c>
      <c r="H479" s="49">
        <v>0.83</v>
      </c>
      <c r="I479" s="89">
        <f t="shared" si="25"/>
        <v>13.5</v>
      </c>
      <c r="J479" s="89"/>
    </row>
    <row r="480" spans="1:10" x14ac:dyDescent="0.35">
      <c r="A480" s="15" t="str">
        <f>'RFM Summary'!A480</f>
        <v>10609001166809</v>
      </c>
      <c r="B480" s="90">
        <f>'RFM Summary'!B480</f>
        <v>41192</v>
      </c>
      <c r="C480" s="15">
        <f>'RFM Summary'!C480</f>
        <v>2</v>
      </c>
      <c r="D480" s="118">
        <f>'RFM Summary'!D480</f>
        <v>38.894999999999996</v>
      </c>
      <c r="E480" s="167">
        <f>'RFM Summary'!E480</f>
        <v>1</v>
      </c>
      <c r="F480" s="167">
        <f>'RFM Summary'!F480</f>
        <v>1</v>
      </c>
      <c r="G480" s="167">
        <f>'RFM Summary'!G480</f>
        <v>2</v>
      </c>
      <c r="H480" s="49">
        <v>0.56000000000000005</v>
      </c>
      <c r="I480" s="89">
        <f t="shared" si="25"/>
        <v>77.789999999999992</v>
      </c>
      <c r="J480" s="89"/>
    </row>
    <row r="481" spans="1:10" x14ac:dyDescent="0.35">
      <c r="A481" s="15" t="str">
        <f>'RFM Summary'!A481</f>
        <v>10609001166960</v>
      </c>
      <c r="B481" s="90">
        <f>'RFM Summary'!B481</f>
        <v>41193</v>
      </c>
      <c r="C481" s="15">
        <f>'RFM Summary'!C481</f>
        <v>1</v>
      </c>
      <c r="D481" s="118">
        <f>'RFM Summary'!D481</f>
        <v>23.6</v>
      </c>
      <c r="E481" s="167">
        <f>'RFM Summary'!E481</f>
        <v>1</v>
      </c>
      <c r="F481" s="167">
        <f>'RFM Summary'!F481</f>
        <v>1</v>
      </c>
      <c r="G481" s="167">
        <f>'RFM Summary'!G481</f>
        <v>2</v>
      </c>
      <c r="H481" s="49">
        <v>0.54</v>
      </c>
      <c r="I481" s="89">
        <f t="shared" si="25"/>
        <v>23.6</v>
      </c>
      <c r="J481" s="89"/>
    </row>
    <row r="482" spans="1:10" x14ac:dyDescent="0.35">
      <c r="A482" s="15" t="str">
        <f>'RFM Summary'!A482</f>
        <v>10609001167060</v>
      </c>
      <c r="B482" s="90">
        <f>'RFM Summary'!B482</f>
        <v>41192</v>
      </c>
      <c r="C482" s="15">
        <f>'RFM Summary'!C482</f>
        <v>1</v>
      </c>
      <c r="D482" s="118">
        <f>'RFM Summary'!D482</f>
        <v>102.84</v>
      </c>
      <c r="E482" s="167">
        <f>'RFM Summary'!E482</f>
        <v>1</v>
      </c>
      <c r="F482" s="167">
        <f>'RFM Summary'!F482</f>
        <v>1</v>
      </c>
      <c r="G482" s="167">
        <f>'RFM Summary'!G482</f>
        <v>3</v>
      </c>
      <c r="H482" s="49">
        <v>0.61</v>
      </c>
      <c r="I482" s="89">
        <f t="shared" si="25"/>
        <v>102.84</v>
      </c>
      <c r="J482" s="89"/>
    </row>
    <row r="483" spans="1:10" x14ac:dyDescent="0.35">
      <c r="A483" s="15" t="str">
        <f>'RFM Summary'!A483</f>
        <v>10609001167322</v>
      </c>
      <c r="B483" s="90">
        <f>'RFM Summary'!B483</f>
        <v>41191</v>
      </c>
      <c r="C483" s="15">
        <f>'RFM Summary'!C483</f>
        <v>2</v>
      </c>
      <c r="D483" s="118">
        <f>'RFM Summary'!D483</f>
        <v>14.324999999999999</v>
      </c>
      <c r="E483" s="167">
        <f>'RFM Summary'!E483</f>
        <v>1</v>
      </c>
      <c r="F483" s="167">
        <f>'RFM Summary'!F483</f>
        <v>1</v>
      </c>
      <c r="G483" s="167">
        <f>'RFM Summary'!G483</f>
        <v>2</v>
      </c>
      <c r="H483" s="49">
        <v>0.39</v>
      </c>
      <c r="I483" s="89">
        <f t="shared" si="25"/>
        <v>28.65</v>
      </c>
      <c r="J483" s="89"/>
    </row>
    <row r="484" spans="1:10" x14ac:dyDescent="0.35">
      <c r="A484" s="15" t="str">
        <f>'RFM Summary'!A484</f>
        <v>10609001167433</v>
      </c>
      <c r="B484" s="90">
        <f>'RFM Summary'!B484</f>
        <v>41190</v>
      </c>
      <c r="C484" s="15">
        <f>'RFM Summary'!C484</f>
        <v>1</v>
      </c>
      <c r="D484" s="118">
        <f>'RFM Summary'!D484</f>
        <v>25.6</v>
      </c>
      <c r="E484" s="167">
        <f>'RFM Summary'!E484</f>
        <v>1</v>
      </c>
      <c r="F484" s="167">
        <f>'RFM Summary'!F484</f>
        <v>1</v>
      </c>
      <c r="G484" s="167">
        <f>'RFM Summary'!G484</f>
        <v>2</v>
      </c>
      <c r="H484" s="49">
        <v>0.01</v>
      </c>
      <c r="I484" s="89">
        <f t="shared" si="25"/>
        <v>25.6</v>
      </c>
      <c r="J484" s="89"/>
    </row>
    <row r="485" spans="1:10" x14ac:dyDescent="0.35">
      <c r="A485" s="15" t="str">
        <f>'RFM Summary'!A485</f>
        <v>10609001167678</v>
      </c>
      <c r="B485" s="90">
        <f>'RFM Summary'!B485</f>
        <v>41247</v>
      </c>
      <c r="C485" s="15">
        <f>'RFM Summary'!C485</f>
        <v>25</v>
      </c>
      <c r="D485" s="118">
        <f>'RFM Summary'!D485</f>
        <v>9.3695999999999966</v>
      </c>
      <c r="E485" s="167">
        <f>'RFM Summary'!E485</f>
        <v>1</v>
      </c>
      <c r="F485" s="167">
        <f>'RFM Summary'!F485</f>
        <v>3</v>
      </c>
      <c r="G485" s="167">
        <f>'RFM Summary'!G485</f>
        <v>1</v>
      </c>
      <c r="H485" s="49">
        <v>0.18</v>
      </c>
      <c r="I485" s="89">
        <f t="shared" si="25"/>
        <v>234.23999999999992</v>
      </c>
      <c r="J485" s="89"/>
    </row>
    <row r="486" spans="1:10" x14ac:dyDescent="0.35">
      <c r="A486" s="15" t="str">
        <f>'RFM Summary'!A486</f>
        <v>10609001167738</v>
      </c>
      <c r="B486" s="90">
        <f>'RFM Summary'!B486</f>
        <v>41293</v>
      </c>
      <c r="C486" s="15">
        <f>'RFM Summary'!C486</f>
        <v>2</v>
      </c>
      <c r="D486" s="118">
        <f>'RFM Summary'!D486</f>
        <v>30.4</v>
      </c>
      <c r="E486" s="167">
        <f>'RFM Summary'!E486</f>
        <v>1</v>
      </c>
      <c r="F486" s="167">
        <f>'RFM Summary'!F486</f>
        <v>1</v>
      </c>
      <c r="G486" s="167">
        <f>'RFM Summary'!G486</f>
        <v>2</v>
      </c>
      <c r="H486" s="49">
        <v>0.47</v>
      </c>
      <c r="I486" s="89">
        <f t="shared" si="25"/>
        <v>60.8</v>
      </c>
      <c r="J486" s="89"/>
    </row>
    <row r="487" spans="1:10" x14ac:dyDescent="0.35">
      <c r="A487" s="15" t="str">
        <f>'RFM Summary'!A487</f>
        <v>10609001167859</v>
      </c>
      <c r="B487" s="90">
        <f>'RFM Summary'!B487</f>
        <v>41578</v>
      </c>
      <c r="C487" s="15">
        <f>'RFM Summary'!C487</f>
        <v>68</v>
      </c>
      <c r="D487" s="118">
        <f>'RFM Summary'!D487</f>
        <v>12.349852941176472</v>
      </c>
      <c r="E487" s="167">
        <f>'RFM Summary'!E487</f>
        <v>3</v>
      </c>
      <c r="F487" s="167">
        <f>'RFM Summary'!F487</f>
        <v>3</v>
      </c>
      <c r="G487" s="167">
        <f>'RFM Summary'!G487</f>
        <v>2</v>
      </c>
      <c r="H487" s="49">
        <v>0.09</v>
      </c>
      <c r="I487" s="89">
        <f t="shared" si="25"/>
        <v>839.79000000000008</v>
      </c>
      <c r="J487" s="89"/>
    </row>
    <row r="488" spans="1:10" x14ac:dyDescent="0.35">
      <c r="A488" s="15" t="str">
        <f>'RFM Summary'!A488</f>
        <v>10609001167929</v>
      </c>
      <c r="B488" s="90">
        <f>'RFM Summary'!B488</f>
        <v>41187</v>
      </c>
      <c r="C488" s="15">
        <f>'RFM Summary'!C488</f>
        <v>1</v>
      </c>
      <c r="D488" s="118">
        <f>'RFM Summary'!D488</f>
        <v>14.8</v>
      </c>
      <c r="E488" s="167">
        <f>'RFM Summary'!E488</f>
        <v>1</v>
      </c>
      <c r="F488" s="167">
        <f>'RFM Summary'!F488</f>
        <v>1</v>
      </c>
      <c r="G488" s="167">
        <f>'RFM Summary'!G488</f>
        <v>2</v>
      </c>
      <c r="H488" s="49">
        <v>0.75</v>
      </c>
      <c r="I488" s="89">
        <f t="shared" si="25"/>
        <v>14.8</v>
      </c>
      <c r="J488" s="89"/>
    </row>
    <row r="489" spans="1:10" x14ac:dyDescent="0.35">
      <c r="A489" s="15" t="str">
        <f>'RFM Summary'!A489</f>
        <v>10609001168037</v>
      </c>
      <c r="B489" s="90">
        <f>'RFM Summary'!B489</f>
        <v>41187</v>
      </c>
      <c r="C489" s="15">
        <f>'RFM Summary'!C489</f>
        <v>1</v>
      </c>
      <c r="D489" s="118">
        <f>'RFM Summary'!D489</f>
        <v>12.45</v>
      </c>
      <c r="E489" s="167">
        <f>'RFM Summary'!E489</f>
        <v>1</v>
      </c>
      <c r="F489" s="167">
        <f>'RFM Summary'!F489</f>
        <v>1</v>
      </c>
      <c r="G489" s="167">
        <f>'RFM Summary'!G489</f>
        <v>2</v>
      </c>
      <c r="H489" s="49">
        <v>0.8</v>
      </c>
      <c r="I489" s="89">
        <f t="shared" si="25"/>
        <v>12.45</v>
      </c>
      <c r="J489" s="89"/>
    </row>
    <row r="490" spans="1:10" x14ac:dyDescent="0.35">
      <c r="A490" s="15" t="str">
        <f>'RFM Summary'!A490</f>
        <v>10609001168130</v>
      </c>
      <c r="B490" s="90">
        <f>'RFM Summary'!B490</f>
        <v>41187</v>
      </c>
      <c r="C490" s="15">
        <f>'RFM Summary'!C490</f>
        <v>1</v>
      </c>
      <c r="D490" s="118">
        <f>'RFM Summary'!D490</f>
        <v>9.9499999999999993</v>
      </c>
      <c r="E490" s="167">
        <f>'RFM Summary'!E490</f>
        <v>1</v>
      </c>
      <c r="F490" s="167">
        <f>'RFM Summary'!F490</f>
        <v>1</v>
      </c>
      <c r="G490" s="167">
        <f>'RFM Summary'!G490</f>
        <v>1</v>
      </c>
      <c r="H490" s="49">
        <v>0.08</v>
      </c>
      <c r="I490" s="89">
        <f t="shared" si="25"/>
        <v>9.9499999999999993</v>
      </c>
      <c r="J490" s="89"/>
    </row>
    <row r="491" spans="1:10" x14ac:dyDescent="0.35">
      <c r="A491" s="15" t="str">
        <f>'RFM Summary'!A491</f>
        <v>10609001168285</v>
      </c>
      <c r="B491" s="90">
        <f>'RFM Summary'!B491</f>
        <v>41187</v>
      </c>
      <c r="C491" s="15">
        <f>'RFM Summary'!C491</f>
        <v>1</v>
      </c>
      <c r="D491" s="118">
        <f>'RFM Summary'!D491</f>
        <v>38.950000000000003</v>
      </c>
      <c r="E491" s="167">
        <f>'RFM Summary'!E491</f>
        <v>1</v>
      </c>
      <c r="F491" s="167">
        <f>'RFM Summary'!F491</f>
        <v>1</v>
      </c>
      <c r="G491" s="167">
        <f>'RFM Summary'!G491</f>
        <v>2</v>
      </c>
      <c r="H491" s="49">
        <v>0.88</v>
      </c>
      <c r="I491" s="89">
        <f t="shared" si="25"/>
        <v>38.950000000000003</v>
      </c>
      <c r="J491" s="89"/>
    </row>
    <row r="492" spans="1:10" x14ac:dyDescent="0.35">
      <c r="A492" s="15" t="str">
        <f>'RFM Summary'!A492</f>
        <v>10609001168481</v>
      </c>
      <c r="B492" s="90">
        <f>'RFM Summary'!B492</f>
        <v>41187</v>
      </c>
      <c r="C492" s="15">
        <f>'RFM Summary'!C492</f>
        <v>1</v>
      </c>
      <c r="D492" s="118">
        <f>'RFM Summary'!D492</f>
        <v>43.25</v>
      </c>
      <c r="E492" s="167">
        <f>'RFM Summary'!E492</f>
        <v>1</v>
      </c>
      <c r="F492" s="167">
        <f>'RFM Summary'!F492</f>
        <v>1</v>
      </c>
      <c r="G492" s="167">
        <f>'RFM Summary'!G492</f>
        <v>3</v>
      </c>
      <c r="H492" s="49">
        <v>0.02</v>
      </c>
      <c r="I492" s="89">
        <f t="shared" si="25"/>
        <v>43.25</v>
      </c>
      <c r="J492" s="89"/>
    </row>
    <row r="493" spans="1:10" x14ac:dyDescent="0.35">
      <c r="A493" s="15" t="str">
        <f>'RFM Summary'!A493</f>
        <v>10609001168565</v>
      </c>
      <c r="B493" s="90">
        <f>'RFM Summary'!B493</f>
        <v>41187</v>
      </c>
      <c r="C493" s="15">
        <f>'RFM Summary'!C493</f>
        <v>1</v>
      </c>
      <c r="D493" s="118">
        <f>'RFM Summary'!D493</f>
        <v>11.75</v>
      </c>
      <c r="E493" s="167">
        <f>'RFM Summary'!E493</f>
        <v>1</v>
      </c>
      <c r="F493" s="167">
        <f>'RFM Summary'!F493</f>
        <v>1</v>
      </c>
      <c r="G493" s="167">
        <f>'RFM Summary'!G493</f>
        <v>2</v>
      </c>
      <c r="H493" s="49">
        <v>0.86</v>
      </c>
      <c r="I493" s="89">
        <f t="shared" si="25"/>
        <v>11.75</v>
      </c>
      <c r="J493" s="89"/>
    </row>
    <row r="494" spans="1:10" x14ac:dyDescent="0.35">
      <c r="A494" s="15" t="str">
        <f>'RFM Summary'!A494</f>
        <v>10609001168670</v>
      </c>
      <c r="B494" s="90">
        <f>'RFM Summary'!B494</f>
        <v>41187</v>
      </c>
      <c r="C494" s="15">
        <f>'RFM Summary'!C494</f>
        <v>1</v>
      </c>
      <c r="D494" s="118">
        <f>'RFM Summary'!D494</f>
        <v>7</v>
      </c>
      <c r="E494" s="167">
        <f>'RFM Summary'!E494</f>
        <v>1</v>
      </c>
      <c r="F494" s="167">
        <f>'RFM Summary'!F494</f>
        <v>1</v>
      </c>
      <c r="G494" s="167">
        <f>'RFM Summary'!G494</f>
        <v>1</v>
      </c>
      <c r="H494" s="49">
        <v>0.65</v>
      </c>
      <c r="I494" s="89">
        <f t="shared" si="25"/>
        <v>7</v>
      </c>
      <c r="J494" s="89"/>
    </row>
    <row r="495" spans="1:10" x14ac:dyDescent="0.35">
      <c r="A495" s="15" t="str">
        <f>'RFM Summary'!A495</f>
        <v>10609001168737</v>
      </c>
      <c r="B495" s="90">
        <f>'RFM Summary'!B495</f>
        <v>41186</v>
      </c>
      <c r="C495" s="15">
        <f>'RFM Summary'!C495</f>
        <v>1</v>
      </c>
      <c r="D495" s="118">
        <f>'RFM Summary'!D495</f>
        <v>28.45</v>
      </c>
      <c r="E495" s="167">
        <f>'RFM Summary'!E495</f>
        <v>1</v>
      </c>
      <c r="F495" s="167">
        <f>'RFM Summary'!F495</f>
        <v>1</v>
      </c>
      <c r="G495" s="167">
        <f>'RFM Summary'!G495</f>
        <v>2</v>
      </c>
      <c r="H495" s="49">
        <v>0.12</v>
      </c>
      <c r="I495" s="89">
        <f t="shared" si="25"/>
        <v>28.45</v>
      </c>
      <c r="J495" s="89"/>
    </row>
    <row r="496" spans="1:10" x14ac:dyDescent="0.35">
      <c r="A496" s="15" t="str">
        <f>'RFM Summary'!A496</f>
        <v>10609001168853</v>
      </c>
      <c r="B496" s="90">
        <f>'RFM Summary'!B496</f>
        <v>41186</v>
      </c>
      <c r="C496" s="15">
        <f>'RFM Summary'!C496</f>
        <v>1</v>
      </c>
      <c r="D496" s="118">
        <f>'RFM Summary'!D496</f>
        <v>0.01</v>
      </c>
      <c r="E496" s="167">
        <f>'RFM Summary'!E496</f>
        <v>1</v>
      </c>
      <c r="F496" s="167">
        <f>'RFM Summary'!F496</f>
        <v>1</v>
      </c>
      <c r="G496" s="167">
        <f>'RFM Summary'!G496</f>
        <v>1</v>
      </c>
      <c r="H496" s="49">
        <v>0.22</v>
      </c>
      <c r="I496" s="89">
        <f t="shared" si="25"/>
        <v>0.01</v>
      </c>
      <c r="J496" s="89"/>
    </row>
    <row r="497" spans="1:10" x14ac:dyDescent="0.35">
      <c r="A497" s="15" t="str">
        <f>'RFM Summary'!A497</f>
        <v>10609001168949</v>
      </c>
      <c r="B497" s="90">
        <f>'RFM Summary'!B497</f>
        <v>41186</v>
      </c>
      <c r="C497" s="15">
        <f>'RFM Summary'!C497</f>
        <v>1</v>
      </c>
      <c r="D497" s="118">
        <f>'RFM Summary'!D497</f>
        <v>25.11</v>
      </c>
      <c r="E497" s="167">
        <f>'RFM Summary'!E497</f>
        <v>1</v>
      </c>
      <c r="F497" s="167">
        <f>'RFM Summary'!F497</f>
        <v>1</v>
      </c>
      <c r="G497" s="167">
        <f>'RFM Summary'!G497</f>
        <v>2</v>
      </c>
      <c r="H497" s="49">
        <v>0.88</v>
      </c>
      <c r="I497" s="89">
        <f t="shared" si="25"/>
        <v>25.11</v>
      </c>
      <c r="J497" s="89"/>
    </row>
    <row r="498" spans="1:10" x14ac:dyDescent="0.35">
      <c r="A498" s="15" t="str">
        <f>'RFM Summary'!A498</f>
        <v>10609001169092</v>
      </c>
      <c r="B498" s="90">
        <f>'RFM Summary'!B498</f>
        <v>41186</v>
      </c>
      <c r="C498" s="15">
        <f>'RFM Summary'!C498</f>
        <v>1</v>
      </c>
      <c r="D498" s="118">
        <f>'RFM Summary'!D498</f>
        <v>32.75</v>
      </c>
      <c r="E498" s="167">
        <f>'RFM Summary'!E498</f>
        <v>1</v>
      </c>
      <c r="F498" s="167">
        <f>'RFM Summary'!F498</f>
        <v>1</v>
      </c>
      <c r="G498" s="167">
        <f>'RFM Summary'!G498</f>
        <v>2</v>
      </c>
      <c r="H498" s="49">
        <v>0.32</v>
      </c>
      <c r="I498" s="89">
        <f t="shared" si="25"/>
        <v>32.75</v>
      </c>
      <c r="J498" s="89"/>
    </row>
    <row r="499" spans="1:10" x14ac:dyDescent="0.35">
      <c r="A499" s="15" t="str">
        <f>'RFM Summary'!A499</f>
        <v>10609001169135</v>
      </c>
      <c r="B499" s="90">
        <f>'RFM Summary'!B499</f>
        <v>41204</v>
      </c>
      <c r="C499" s="15">
        <f>'RFM Summary'!C499</f>
        <v>3</v>
      </c>
      <c r="D499" s="118">
        <f>'RFM Summary'!D499</f>
        <v>10.916666666666666</v>
      </c>
      <c r="E499" s="167">
        <f>'RFM Summary'!E499</f>
        <v>1</v>
      </c>
      <c r="F499" s="167">
        <f>'RFM Summary'!F499</f>
        <v>1</v>
      </c>
      <c r="G499" s="167">
        <f>'RFM Summary'!G499</f>
        <v>2</v>
      </c>
      <c r="H499" s="49">
        <v>0.19</v>
      </c>
      <c r="I499" s="89">
        <f t="shared" si="25"/>
        <v>32.75</v>
      </c>
      <c r="J499" s="89"/>
    </row>
    <row r="500" spans="1:10" x14ac:dyDescent="0.35">
      <c r="A500" s="15" t="str">
        <f>'RFM Summary'!A500</f>
        <v>10609001169234</v>
      </c>
      <c r="B500" s="90">
        <f>'RFM Summary'!B500</f>
        <v>41557</v>
      </c>
      <c r="C500" s="15">
        <f>'RFM Summary'!C500</f>
        <v>6</v>
      </c>
      <c r="D500" s="118">
        <f>'RFM Summary'!D500</f>
        <v>15.001666666666665</v>
      </c>
      <c r="E500" s="167">
        <f>'RFM Summary'!E500</f>
        <v>3</v>
      </c>
      <c r="F500" s="167">
        <f>'RFM Summary'!F500</f>
        <v>1</v>
      </c>
      <c r="G500" s="167">
        <f>'RFM Summary'!G500</f>
        <v>2</v>
      </c>
      <c r="H500" s="49">
        <v>0.85</v>
      </c>
      <c r="I500" s="89">
        <f t="shared" si="25"/>
        <v>90.009999999999991</v>
      </c>
      <c r="J500" s="89"/>
    </row>
    <row r="501" spans="1:10" x14ac:dyDescent="0.35">
      <c r="A501" s="15" t="str">
        <f>'RFM Summary'!A501</f>
        <v>10609001169350</v>
      </c>
      <c r="B501" s="90">
        <f>'RFM Summary'!B501</f>
        <v>41186</v>
      </c>
      <c r="C501" s="15">
        <f>'RFM Summary'!C501</f>
        <v>1</v>
      </c>
      <c r="D501" s="118">
        <f>'RFM Summary'!D501</f>
        <v>10.75</v>
      </c>
      <c r="E501" s="167">
        <f>'RFM Summary'!E501</f>
        <v>1</v>
      </c>
      <c r="F501" s="167">
        <f>'RFM Summary'!F501</f>
        <v>1</v>
      </c>
      <c r="G501" s="167">
        <f>'RFM Summary'!G501</f>
        <v>2</v>
      </c>
      <c r="H501" s="49">
        <v>0.71</v>
      </c>
      <c r="I501" s="89">
        <f t="shared" si="25"/>
        <v>10.75</v>
      </c>
      <c r="J501" s="89"/>
    </row>
    <row r="502" spans="1:10" x14ac:dyDescent="0.35">
      <c r="A502" s="15" t="str">
        <f>'RFM Summary'!A502</f>
        <v>10609001169407</v>
      </c>
      <c r="B502" s="90">
        <f>'RFM Summary'!B502</f>
        <v>41330</v>
      </c>
      <c r="C502" s="15">
        <f>'RFM Summary'!C502</f>
        <v>10</v>
      </c>
      <c r="D502" s="118">
        <f>'RFM Summary'!D502</f>
        <v>4.4000000000000004</v>
      </c>
      <c r="E502" s="167">
        <f>'RFM Summary'!E502</f>
        <v>1</v>
      </c>
      <c r="F502" s="167">
        <f>'RFM Summary'!F502</f>
        <v>2</v>
      </c>
      <c r="G502" s="167">
        <f>'RFM Summary'!G502</f>
        <v>1</v>
      </c>
      <c r="H502" s="49">
        <v>0.85</v>
      </c>
      <c r="I502" s="89">
        <f t="shared" si="25"/>
        <v>44</v>
      </c>
      <c r="J502" s="89"/>
    </row>
    <row r="503" spans="1:10" x14ac:dyDescent="0.35">
      <c r="A503" s="15" t="str">
        <f>'RFM Summary'!A503</f>
        <v>10609001169596</v>
      </c>
      <c r="B503" s="90">
        <f>'RFM Summary'!B503</f>
        <v>41185</v>
      </c>
      <c r="C503" s="15">
        <f>'RFM Summary'!C503</f>
        <v>1</v>
      </c>
      <c r="D503" s="118">
        <f>'RFM Summary'!D503</f>
        <v>27.45</v>
      </c>
      <c r="E503" s="167">
        <f>'RFM Summary'!E503</f>
        <v>1</v>
      </c>
      <c r="F503" s="167">
        <f>'RFM Summary'!F503</f>
        <v>1</v>
      </c>
      <c r="G503" s="167">
        <f>'RFM Summary'!G503</f>
        <v>2</v>
      </c>
      <c r="H503" s="49">
        <v>0.52</v>
      </c>
      <c r="I503" s="89">
        <f t="shared" si="25"/>
        <v>27.45</v>
      </c>
      <c r="J503" s="89"/>
    </row>
    <row r="504" spans="1:10" x14ac:dyDescent="0.35">
      <c r="A504" s="15" t="str">
        <f>'RFM Summary'!A504</f>
        <v>10609001169639</v>
      </c>
      <c r="B504" s="90">
        <f>'RFM Summary'!B504</f>
        <v>41281</v>
      </c>
      <c r="C504" s="15">
        <f>'RFM Summary'!C504</f>
        <v>8</v>
      </c>
      <c r="D504" s="118">
        <f>'RFM Summary'!D504</f>
        <v>18.135000000000002</v>
      </c>
      <c r="E504" s="167">
        <f>'RFM Summary'!E504</f>
        <v>1</v>
      </c>
      <c r="F504" s="167">
        <f>'RFM Summary'!F504</f>
        <v>1</v>
      </c>
      <c r="G504" s="167">
        <f>'RFM Summary'!G504</f>
        <v>2</v>
      </c>
      <c r="H504" s="49">
        <v>0.43</v>
      </c>
      <c r="I504" s="89">
        <f t="shared" si="25"/>
        <v>145.08000000000001</v>
      </c>
      <c r="J504" s="89"/>
    </row>
    <row r="505" spans="1:10" x14ac:dyDescent="0.35">
      <c r="A505" s="15" t="str">
        <f>'RFM Summary'!A505</f>
        <v>10609001169789</v>
      </c>
      <c r="B505" s="90">
        <f>'RFM Summary'!B505</f>
        <v>41281</v>
      </c>
      <c r="C505" s="15">
        <f>'RFM Summary'!C505</f>
        <v>6</v>
      </c>
      <c r="D505" s="118">
        <f>'RFM Summary'!D505</f>
        <v>9.8133333333333344</v>
      </c>
      <c r="E505" s="167">
        <f>'RFM Summary'!E505</f>
        <v>1</v>
      </c>
      <c r="F505" s="167">
        <f>'RFM Summary'!F505</f>
        <v>1</v>
      </c>
      <c r="G505" s="167">
        <f>'RFM Summary'!G505</f>
        <v>1</v>
      </c>
      <c r="H505" s="49">
        <v>0.04</v>
      </c>
      <c r="I505" s="89">
        <f t="shared" si="25"/>
        <v>58.88000000000001</v>
      </c>
      <c r="J505" s="89"/>
    </row>
    <row r="506" spans="1:10" x14ac:dyDescent="0.35">
      <c r="A506" s="15" t="str">
        <f>'RFM Summary'!A506</f>
        <v>10609001169874</v>
      </c>
      <c r="B506" s="90">
        <f>'RFM Summary'!B506</f>
        <v>41450</v>
      </c>
      <c r="C506" s="15">
        <f>'RFM Summary'!C506</f>
        <v>5</v>
      </c>
      <c r="D506" s="118">
        <f>'RFM Summary'!D506</f>
        <v>9.5579999999999998</v>
      </c>
      <c r="E506" s="167">
        <f>'RFM Summary'!E506</f>
        <v>2</v>
      </c>
      <c r="F506" s="167">
        <f>'RFM Summary'!F506</f>
        <v>1</v>
      </c>
      <c r="G506" s="167">
        <f>'RFM Summary'!G506</f>
        <v>1</v>
      </c>
      <c r="H506" s="49">
        <v>0.14000000000000001</v>
      </c>
      <c r="I506" s="89">
        <f t="shared" si="25"/>
        <v>47.79</v>
      </c>
      <c r="J506" s="89"/>
    </row>
    <row r="507" spans="1:10" x14ac:dyDescent="0.35">
      <c r="A507" s="15" t="str">
        <f>'RFM Summary'!A507</f>
        <v>10609001169984</v>
      </c>
      <c r="B507" s="90">
        <f>'RFM Summary'!B507</f>
        <v>41199</v>
      </c>
      <c r="C507" s="15">
        <f>'RFM Summary'!C507</f>
        <v>2</v>
      </c>
      <c r="D507" s="118">
        <f>'RFM Summary'!D507</f>
        <v>9.25</v>
      </c>
      <c r="E507" s="167">
        <f>'RFM Summary'!E507</f>
        <v>1</v>
      </c>
      <c r="F507" s="167">
        <f>'RFM Summary'!F507</f>
        <v>1</v>
      </c>
      <c r="G507" s="167">
        <f>'RFM Summary'!G507</f>
        <v>1</v>
      </c>
      <c r="H507" s="49">
        <v>0.51</v>
      </c>
      <c r="I507" s="89">
        <f t="shared" si="25"/>
        <v>18.5</v>
      </c>
      <c r="J507" s="89"/>
    </row>
    <row r="508" spans="1:10" x14ac:dyDescent="0.35">
      <c r="A508" s="15" t="str">
        <f>'RFM Summary'!A508</f>
        <v>10609001170036</v>
      </c>
      <c r="B508" s="90">
        <f>'RFM Summary'!B508</f>
        <v>41185</v>
      </c>
      <c r="C508" s="15">
        <f>'RFM Summary'!C508</f>
        <v>1</v>
      </c>
      <c r="D508" s="118">
        <f>'RFM Summary'!D508</f>
        <v>10.75</v>
      </c>
      <c r="E508" s="167">
        <f>'RFM Summary'!E508</f>
        <v>1</v>
      </c>
      <c r="F508" s="167">
        <f>'RFM Summary'!F508</f>
        <v>1</v>
      </c>
      <c r="G508" s="167">
        <f>'RFM Summary'!G508</f>
        <v>2</v>
      </c>
      <c r="H508" s="49">
        <v>0.45</v>
      </c>
      <c r="I508" s="89">
        <f t="shared" si="25"/>
        <v>10.75</v>
      </c>
      <c r="J508" s="89"/>
    </row>
    <row r="509" spans="1:10" x14ac:dyDescent="0.35">
      <c r="A509" s="15" t="str">
        <f>'RFM Summary'!A509</f>
        <v>10609001207696</v>
      </c>
      <c r="B509" s="90">
        <f>'RFM Summary'!B509</f>
        <v>41187</v>
      </c>
      <c r="C509" s="15">
        <f>'RFM Summary'!C509</f>
        <v>1</v>
      </c>
      <c r="D509" s="118">
        <f>'RFM Summary'!D509</f>
        <v>0</v>
      </c>
      <c r="E509" s="167">
        <f>'RFM Summary'!E509</f>
        <v>1</v>
      </c>
      <c r="F509" s="167">
        <f>'RFM Summary'!F509</f>
        <v>1</v>
      </c>
      <c r="G509" s="167">
        <f>'RFM Summary'!G509</f>
        <v>1</v>
      </c>
      <c r="H509" s="49">
        <v>0.93</v>
      </c>
      <c r="I509" s="89">
        <f t="shared" si="25"/>
        <v>0</v>
      </c>
      <c r="J509" s="89"/>
    </row>
    <row r="510" spans="1:10" x14ac:dyDescent="0.35">
      <c r="A510" s="15" t="str">
        <f>'RFM Summary'!A510</f>
        <v>10609001207788</v>
      </c>
      <c r="B510" s="90">
        <f>'RFM Summary'!B510</f>
        <v>41187</v>
      </c>
      <c r="C510" s="15">
        <f>'RFM Summary'!C510</f>
        <v>1</v>
      </c>
      <c r="D510" s="118">
        <f>'RFM Summary'!D510</f>
        <v>42.9</v>
      </c>
      <c r="E510" s="167">
        <f>'RFM Summary'!E510</f>
        <v>1</v>
      </c>
      <c r="F510" s="167">
        <f>'RFM Summary'!F510</f>
        <v>1</v>
      </c>
      <c r="G510" s="167">
        <f>'RFM Summary'!G510</f>
        <v>3</v>
      </c>
      <c r="H510" s="49">
        <v>0.44</v>
      </c>
      <c r="I510" s="89">
        <f t="shared" si="25"/>
        <v>42.9</v>
      </c>
      <c r="J510" s="89"/>
    </row>
    <row r="511" spans="1:10" x14ac:dyDescent="0.35">
      <c r="A511" s="15" t="str">
        <f>'RFM Summary'!A511</f>
        <v>10609001207813</v>
      </c>
      <c r="B511" s="90">
        <f>'RFM Summary'!B511</f>
        <v>41187</v>
      </c>
      <c r="C511" s="15">
        <f>'RFM Summary'!C511</f>
        <v>1</v>
      </c>
      <c r="D511" s="118">
        <f>'RFM Summary'!D511</f>
        <v>22</v>
      </c>
      <c r="E511" s="167">
        <f>'RFM Summary'!E511</f>
        <v>1</v>
      </c>
      <c r="F511" s="167">
        <f>'RFM Summary'!F511</f>
        <v>1</v>
      </c>
      <c r="G511" s="167">
        <f>'RFM Summary'!G511</f>
        <v>2</v>
      </c>
      <c r="H511" s="49">
        <v>0.41</v>
      </c>
      <c r="I511" s="89">
        <f t="shared" si="25"/>
        <v>22</v>
      </c>
      <c r="J511" s="89"/>
    </row>
    <row r="512" spans="1:10" x14ac:dyDescent="0.35">
      <c r="A512" s="15" t="str">
        <f>'RFM Summary'!A512</f>
        <v>10609001207910</v>
      </c>
      <c r="B512" s="90">
        <f>'RFM Summary'!B512</f>
        <v>41187</v>
      </c>
      <c r="C512" s="15">
        <f>'RFM Summary'!C512</f>
        <v>1</v>
      </c>
      <c r="D512" s="118">
        <f>'RFM Summary'!D512</f>
        <v>24.25</v>
      </c>
      <c r="E512" s="167">
        <f>'RFM Summary'!E512</f>
        <v>1</v>
      </c>
      <c r="F512" s="167">
        <f>'RFM Summary'!F512</f>
        <v>1</v>
      </c>
      <c r="G512" s="167">
        <f>'RFM Summary'!G512</f>
        <v>2</v>
      </c>
      <c r="H512" s="49">
        <v>0.84</v>
      </c>
      <c r="I512" s="89">
        <f t="shared" si="25"/>
        <v>24.25</v>
      </c>
      <c r="J512" s="89"/>
    </row>
    <row r="513" spans="1:10" x14ac:dyDescent="0.35">
      <c r="A513" s="15" t="str">
        <f>'RFM Summary'!A513</f>
        <v>10609001208094</v>
      </c>
      <c r="B513" s="90">
        <f>'RFM Summary'!B513</f>
        <v>41307</v>
      </c>
      <c r="C513" s="15">
        <f>'RFM Summary'!C513</f>
        <v>4</v>
      </c>
      <c r="D513" s="118">
        <f>'RFM Summary'!D513</f>
        <v>25.537500000000001</v>
      </c>
      <c r="E513" s="167">
        <f>'RFM Summary'!E513</f>
        <v>1</v>
      </c>
      <c r="F513" s="167">
        <f>'RFM Summary'!F513</f>
        <v>1</v>
      </c>
      <c r="G513" s="167">
        <f>'RFM Summary'!G513</f>
        <v>2</v>
      </c>
      <c r="H513" s="49">
        <v>0.08</v>
      </c>
      <c r="I513" s="89">
        <f t="shared" si="25"/>
        <v>102.15</v>
      </c>
      <c r="J513" s="89"/>
    </row>
    <row r="514" spans="1:10" x14ac:dyDescent="0.35">
      <c r="A514" s="15" t="str">
        <f>'RFM Summary'!A514</f>
        <v>10609001208157</v>
      </c>
      <c r="B514" s="90">
        <f>'RFM Summary'!B514</f>
        <v>41189</v>
      </c>
      <c r="C514" s="15">
        <f>'RFM Summary'!C514</f>
        <v>1</v>
      </c>
      <c r="D514" s="118">
        <f>'RFM Summary'!D514</f>
        <v>43</v>
      </c>
      <c r="E514" s="167">
        <f>'RFM Summary'!E514</f>
        <v>1</v>
      </c>
      <c r="F514" s="167">
        <f>'RFM Summary'!F514</f>
        <v>1</v>
      </c>
      <c r="G514" s="167">
        <f>'RFM Summary'!G514</f>
        <v>3</v>
      </c>
      <c r="H514" s="49">
        <v>0.8</v>
      </c>
      <c r="I514" s="89">
        <f t="shared" si="25"/>
        <v>43</v>
      </c>
      <c r="J514" s="89"/>
    </row>
    <row r="515" spans="1:10" x14ac:dyDescent="0.35">
      <c r="A515" s="15" t="str">
        <f>'RFM Summary'!A515</f>
        <v>10609001208294</v>
      </c>
      <c r="B515" s="90">
        <f>'RFM Summary'!B515</f>
        <v>41189</v>
      </c>
      <c r="C515" s="15">
        <f>'RFM Summary'!C515</f>
        <v>1</v>
      </c>
      <c r="D515" s="118">
        <f>'RFM Summary'!D515</f>
        <v>13.5</v>
      </c>
      <c r="E515" s="167">
        <f>'RFM Summary'!E515</f>
        <v>1</v>
      </c>
      <c r="F515" s="167">
        <f>'RFM Summary'!F515</f>
        <v>1</v>
      </c>
      <c r="G515" s="167">
        <f>'RFM Summary'!G515</f>
        <v>2</v>
      </c>
      <c r="H515" s="49">
        <v>0.27</v>
      </c>
      <c r="I515" s="89">
        <f t="shared" ref="I515:I578" si="26">D515*C515</f>
        <v>13.5</v>
      </c>
      <c r="J515" s="89"/>
    </row>
    <row r="516" spans="1:10" x14ac:dyDescent="0.35">
      <c r="A516" s="15" t="str">
        <f>'RFM Summary'!A516</f>
        <v>10609001208354</v>
      </c>
      <c r="B516" s="90">
        <f>'RFM Summary'!B516</f>
        <v>41190</v>
      </c>
      <c r="C516" s="15">
        <f>'RFM Summary'!C516</f>
        <v>1</v>
      </c>
      <c r="D516" s="118">
        <f>'RFM Summary'!D516</f>
        <v>41.5</v>
      </c>
      <c r="E516" s="167">
        <f>'RFM Summary'!E516</f>
        <v>1</v>
      </c>
      <c r="F516" s="167">
        <f>'RFM Summary'!F516</f>
        <v>1</v>
      </c>
      <c r="G516" s="167">
        <f>'RFM Summary'!G516</f>
        <v>3</v>
      </c>
      <c r="H516" s="49">
        <v>0.42</v>
      </c>
      <c r="I516" s="89">
        <f t="shared" si="26"/>
        <v>41.5</v>
      </c>
      <c r="J516" s="89"/>
    </row>
    <row r="517" spans="1:10" x14ac:dyDescent="0.35">
      <c r="A517" s="15" t="str">
        <f>'RFM Summary'!A517</f>
        <v>10609001208472</v>
      </c>
      <c r="B517" s="90">
        <f>'RFM Summary'!B517</f>
        <v>41505</v>
      </c>
      <c r="C517" s="15">
        <f>'RFM Summary'!C517</f>
        <v>5</v>
      </c>
      <c r="D517" s="118">
        <f>'RFM Summary'!D517</f>
        <v>11.994</v>
      </c>
      <c r="E517" s="167">
        <f>'RFM Summary'!E517</f>
        <v>2</v>
      </c>
      <c r="F517" s="167">
        <f>'RFM Summary'!F517</f>
        <v>1</v>
      </c>
      <c r="G517" s="167">
        <f>'RFM Summary'!G517</f>
        <v>2</v>
      </c>
      <c r="H517" s="49">
        <v>0.54</v>
      </c>
      <c r="I517" s="89">
        <f t="shared" si="26"/>
        <v>59.97</v>
      </c>
      <c r="J517" s="89"/>
    </row>
    <row r="518" spans="1:10" x14ac:dyDescent="0.35">
      <c r="A518" s="15" t="str">
        <f>'RFM Summary'!A518</f>
        <v>10609001208503</v>
      </c>
      <c r="B518" s="90">
        <f>'RFM Summary'!B518</f>
        <v>41190</v>
      </c>
      <c r="C518" s="15">
        <f>'RFM Summary'!C518</f>
        <v>1</v>
      </c>
      <c r="D518" s="118">
        <f>'RFM Summary'!D518</f>
        <v>9.9499999999999993</v>
      </c>
      <c r="E518" s="167">
        <f>'RFM Summary'!E518</f>
        <v>1</v>
      </c>
      <c r="F518" s="167">
        <f>'RFM Summary'!F518</f>
        <v>1</v>
      </c>
      <c r="G518" s="167">
        <f>'RFM Summary'!G518</f>
        <v>1</v>
      </c>
      <c r="H518" s="49">
        <v>0</v>
      </c>
      <c r="I518" s="89">
        <f t="shared" si="26"/>
        <v>9.9499999999999993</v>
      </c>
      <c r="J518" s="89"/>
    </row>
    <row r="519" spans="1:10" x14ac:dyDescent="0.35">
      <c r="A519" s="15" t="str">
        <f>'RFM Summary'!A519</f>
        <v>10609001208673</v>
      </c>
      <c r="B519" s="90">
        <f>'RFM Summary'!B519</f>
        <v>41190</v>
      </c>
      <c r="C519" s="15">
        <f>'RFM Summary'!C519</f>
        <v>1</v>
      </c>
      <c r="D519" s="118">
        <f>'RFM Summary'!D519</f>
        <v>0.01</v>
      </c>
      <c r="E519" s="167">
        <f>'RFM Summary'!E519</f>
        <v>1</v>
      </c>
      <c r="F519" s="167">
        <f>'RFM Summary'!F519</f>
        <v>1</v>
      </c>
      <c r="G519" s="167">
        <f>'RFM Summary'!G519</f>
        <v>1</v>
      </c>
      <c r="H519" s="49">
        <v>0.05</v>
      </c>
      <c r="I519" s="89">
        <f t="shared" si="26"/>
        <v>0.01</v>
      </c>
      <c r="J519" s="89"/>
    </row>
    <row r="520" spans="1:10" x14ac:dyDescent="0.35">
      <c r="A520" s="15" t="str">
        <f>'RFM Summary'!A520</f>
        <v>10609001208777</v>
      </c>
      <c r="B520" s="90">
        <f>'RFM Summary'!B520</f>
        <v>41277</v>
      </c>
      <c r="C520" s="15">
        <f>'RFM Summary'!C520</f>
        <v>24</v>
      </c>
      <c r="D520" s="118">
        <f>'RFM Summary'!D520</f>
        <v>13.404166666666663</v>
      </c>
      <c r="E520" s="167">
        <f>'RFM Summary'!E520</f>
        <v>1</v>
      </c>
      <c r="F520" s="167">
        <f>'RFM Summary'!F520</f>
        <v>3</v>
      </c>
      <c r="G520" s="167">
        <f>'RFM Summary'!G520</f>
        <v>2</v>
      </c>
      <c r="H520" s="49">
        <v>0.15</v>
      </c>
      <c r="I520" s="89">
        <f t="shared" si="26"/>
        <v>321.69999999999993</v>
      </c>
      <c r="J520" s="89"/>
    </row>
    <row r="521" spans="1:10" x14ac:dyDescent="0.35">
      <c r="A521" s="15" t="str">
        <f>'RFM Summary'!A521</f>
        <v>10609001209048</v>
      </c>
      <c r="B521" s="90">
        <f>'RFM Summary'!B521</f>
        <v>41187</v>
      </c>
      <c r="C521" s="15">
        <f>'RFM Summary'!C521</f>
        <v>1</v>
      </c>
      <c r="D521" s="118">
        <f>'RFM Summary'!D521</f>
        <v>35.549999999999997</v>
      </c>
      <c r="E521" s="167">
        <f>'RFM Summary'!E521</f>
        <v>1</v>
      </c>
      <c r="F521" s="167">
        <f>'RFM Summary'!F521</f>
        <v>1</v>
      </c>
      <c r="G521" s="167">
        <f>'RFM Summary'!G521</f>
        <v>2</v>
      </c>
      <c r="H521" s="49">
        <v>0.16</v>
      </c>
      <c r="I521" s="89">
        <f t="shared" si="26"/>
        <v>35.549999999999997</v>
      </c>
      <c r="J521" s="89"/>
    </row>
    <row r="522" spans="1:10" x14ac:dyDescent="0.35">
      <c r="A522" s="15" t="str">
        <f>'RFM Summary'!A522</f>
        <v>10609001209179</v>
      </c>
      <c r="B522" s="90">
        <f>'RFM Summary'!B522</f>
        <v>41187</v>
      </c>
      <c r="C522" s="15">
        <f>'RFM Summary'!C522</f>
        <v>1</v>
      </c>
      <c r="D522" s="118">
        <f>'RFM Summary'!D522</f>
        <v>25.3</v>
      </c>
      <c r="E522" s="167">
        <f>'RFM Summary'!E522</f>
        <v>1</v>
      </c>
      <c r="F522" s="167">
        <f>'RFM Summary'!F522</f>
        <v>1</v>
      </c>
      <c r="G522" s="167">
        <f>'RFM Summary'!G522</f>
        <v>2</v>
      </c>
      <c r="H522" s="49">
        <v>0.37</v>
      </c>
      <c r="I522" s="89">
        <f t="shared" si="26"/>
        <v>25.3</v>
      </c>
      <c r="J522" s="89"/>
    </row>
    <row r="523" spans="1:10" x14ac:dyDescent="0.35">
      <c r="A523" s="15" t="str">
        <f>'RFM Summary'!A523</f>
        <v>10609001209261</v>
      </c>
      <c r="B523" s="90">
        <f>'RFM Summary'!B523</f>
        <v>41187</v>
      </c>
      <c r="C523" s="15">
        <f>'RFM Summary'!C523</f>
        <v>1</v>
      </c>
      <c r="D523" s="118">
        <f>'RFM Summary'!D523</f>
        <v>21.2</v>
      </c>
      <c r="E523" s="167">
        <f>'RFM Summary'!E523</f>
        <v>1</v>
      </c>
      <c r="F523" s="167">
        <f>'RFM Summary'!F523</f>
        <v>1</v>
      </c>
      <c r="G523" s="167">
        <f>'RFM Summary'!G523</f>
        <v>2</v>
      </c>
      <c r="H523" s="49">
        <v>0.72</v>
      </c>
      <c r="I523" s="89">
        <f t="shared" si="26"/>
        <v>21.2</v>
      </c>
      <c r="J523" s="89"/>
    </row>
    <row r="524" spans="1:10" x14ac:dyDescent="0.35">
      <c r="A524" s="15" t="str">
        <f>'RFM Summary'!A524</f>
        <v>10609001209325</v>
      </c>
      <c r="B524" s="90">
        <f>'RFM Summary'!B524</f>
        <v>41328</v>
      </c>
      <c r="C524" s="15">
        <f>'RFM Summary'!C524</f>
        <v>2</v>
      </c>
      <c r="D524" s="118">
        <f>'RFM Summary'!D524</f>
        <v>32.299999999999997</v>
      </c>
      <c r="E524" s="167">
        <f>'RFM Summary'!E524</f>
        <v>1</v>
      </c>
      <c r="F524" s="167">
        <f>'RFM Summary'!F524</f>
        <v>1</v>
      </c>
      <c r="G524" s="167">
        <f>'RFM Summary'!G524</f>
        <v>2</v>
      </c>
      <c r="H524" s="49">
        <v>0.3</v>
      </c>
      <c r="I524" s="89">
        <f t="shared" si="26"/>
        <v>64.599999999999994</v>
      </c>
      <c r="J524" s="89"/>
    </row>
    <row r="525" spans="1:10" x14ac:dyDescent="0.35">
      <c r="A525" s="15" t="str">
        <f>'RFM Summary'!A525</f>
        <v>10609001209480</v>
      </c>
      <c r="B525" s="90">
        <f>'RFM Summary'!B525</f>
        <v>41187</v>
      </c>
      <c r="C525" s="15">
        <f>'RFM Summary'!C525</f>
        <v>1</v>
      </c>
      <c r="D525" s="118">
        <f>'RFM Summary'!D525</f>
        <v>30.1</v>
      </c>
      <c r="E525" s="167">
        <f>'RFM Summary'!E525</f>
        <v>1</v>
      </c>
      <c r="F525" s="167">
        <f>'RFM Summary'!F525</f>
        <v>1</v>
      </c>
      <c r="G525" s="167">
        <f>'RFM Summary'!G525</f>
        <v>2</v>
      </c>
      <c r="H525" s="49">
        <v>0.95</v>
      </c>
      <c r="I525" s="89">
        <f t="shared" si="26"/>
        <v>30.1</v>
      </c>
      <c r="J525" s="89"/>
    </row>
    <row r="526" spans="1:10" x14ac:dyDescent="0.35">
      <c r="A526" s="15" t="str">
        <f>'RFM Summary'!A526</f>
        <v>10609001209519</v>
      </c>
      <c r="B526" s="90">
        <f>'RFM Summary'!B526</f>
        <v>41187</v>
      </c>
      <c r="C526" s="15">
        <f>'RFM Summary'!C526</f>
        <v>1</v>
      </c>
      <c r="D526" s="118">
        <f>'RFM Summary'!D526</f>
        <v>9.9499999999999993</v>
      </c>
      <c r="E526" s="167">
        <f>'RFM Summary'!E526</f>
        <v>1</v>
      </c>
      <c r="F526" s="167">
        <f>'RFM Summary'!F526</f>
        <v>1</v>
      </c>
      <c r="G526" s="167">
        <f>'RFM Summary'!G526</f>
        <v>1</v>
      </c>
      <c r="H526" s="49">
        <v>0.26</v>
      </c>
      <c r="I526" s="89">
        <f t="shared" si="26"/>
        <v>9.9499999999999993</v>
      </c>
      <c r="J526" s="89"/>
    </row>
    <row r="527" spans="1:10" x14ac:dyDescent="0.35">
      <c r="A527" s="15" t="str">
        <f>'RFM Summary'!A527</f>
        <v>10609001209671</v>
      </c>
      <c r="B527" s="90">
        <f>'RFM Summary'!B527</f>
        <v>41187</v>
      </c>
      <c r="C527" s="15">
        <f>'RFM Summary'!C527</f>
        <v>1</v>
      </c>
      <c r="D527" s="118">
        <f>'RFM Summary'!D527</f>
        <v>12.65</v>
      </c>
      <c r="E527" s="167">
        <f>'RFM Summary'!E527</f>
        <v>1</v>
      </c>
      <c r="F527" s="167">
        <f>'RFM Summary'!F527</f>
        <v>1</v>
      </c>
      <c r="G527" s="167">
        <f>'RFM Summary'!G527</f>
        <v>2</v>
      </c>
      <c r="H527" s="49">
        <v>0.12</v>
      </c>
      <c r="I527" s="89">
        <f t="shared" si="26"/>
        <v>12.65</v>
      </c>
      <c r="J527" s="89"/>
    </row>
    <row r="528" spans="1:10" x14ac:dyDescent="0.35">
      <c r="A528" s="15" t="str">
        <f>'RFM Summary'!A528</f>
        <v>10609001209714</v>
      </c>
      <c r="B528" s="90">
        <f>'RFM Summary'!B528</f>
        <v>41187</v>
      </c>
      <c r="C528" s="15">
        <f>'RFM Summary'!C528</f>
        <v>1</v>
      </c>
      <c r="D528" s="118">
        <f>'RFM Summary'!D528</f>
        <v>13.65</v>
      </c>
      <c r="E528" s="167">
        <f>'RFM Summary'!E528</f>
        <v>1</v>
      </c>
      <c r="F528" s="167">
        <f>'RFM Summary'!F528</f>
        <v>1</v>
      </c>
      <c r="G528" s="167">
        <f>'RFM Summary'!G528</f>
        <v>2</v>
      </c>
      <c r="H528" s="49">
        <v>0.89</v>
      </c>
      <c r="I528" s="89">
        <f t="shared" si="26"/>
        <v>13.65</v>
      </c>
      <c r="J528" s="89"/>
    </row>
    <row r="529" spans="1:10" x14ac:dyDescent="0.35">
      <c r="A529" s="15" t="str">
        <f>'RFM Summary'!A529</f>
        <v>10609001209883</v>
      </c>
      <c r="B529" s="90">
        <f>'RFM Summary'!B529</f>
        <v>41187</v>
      </c>
      <c r="C529" s="15">
        <f>'RFM Summary'!C529</f>
        <v>1</v>
      </c>
      <c r="D529" s="118">
        <f>'RFM Summary'!D529</f>
        <v>19.899999999999999</v>
      </c>
      <c r="E529" s="167">
        <f>'RFM Summary'!E529</f>
        <v>1</v>
      </c>
      <c r="F529" s="167">
        <f>'RFM Summary'!F529</f>
        <v>1</v>
      </c>
      <c r="G529" s="167">
        <f>'RFM Summary'!G529</f>
        <v>2</v>
      </c>
      <c r="H529" s="49">
        <v>0.08</v>
      </c>
      <c r="I529" s="89">
        <f t="shared" si="26"/>
        <v>19.899999999999999</v>
      </c>
      <c r="J529" s="89"/>
    </row>
    <row r="530" spans="1:10" x14ac:dyDescent="0.35">
      <c r="A530" s="15" t="str">
        <f>'RFM Summary'!A530</f>
        <v>10609001209940</v>
      </c>
      <c r="B530" s="90">
        <f>'RFM Summary'!B530</f>
        <v>41579</v>
      </c>
      <c r="C530" s="15">
        <f>'RFM Summary'!C530</f>
        <v>9</v>
      </c>
      <c r="D530" s="118">
        <f>'RFM Summary'!D530</f>
        <v>10.693333333333333</v>
      </c>
      <c r="E530" s="167">
        <f>'RFM Summary'!E530</f>
        <v>3</v>
      </c>
      <c r="F530" s="167">
        <f>'RFM Summary'!F530</f>
        <v>1</v>
      </c>
      <c r="G530" s="167">
        <f>'RFM Summary'!G530</f>
        <v>2</v>
      </c>
      <c r="H530" s="49">
        <v>0.86</v>
      </c>
      <c r="I530" s="89">
        <f t="shared" si="26"/>
        <v>96.24</v>
      </c>
      <c r="J530" s="89"/>
    </row>
    <row r="531" spans="1:10" x14ac:dyDescent="0.35">
      <c r="A531" s="15" t="str">
        <f>'RFM Summary'!A531</f>
        <v>10609001210019</v>
      </c>
      <c r="B531" s="90">
        <f>'RFM Summary'!B531</f>
        <v>41579</v>
      </c>
      <c r="C531" s="15">
        <f>'RFM Summary'!C531</f>
        <v>10</v>
      </c>
      <c r="D531" s="118">
        <f>'RFM Summary'!D531</f>
        <v>12.089</v>
      </c>
      <c r="E531" s="167">
        <f>'RFM Summary'!E531</f>
        <v>3</v>
      </c>
      <c r="F531" s="167">
        <f>'RFM Summary'!F531</f>
        <v>2</v>
      </c>
      <c r="G531" s="167">
        <f>'RFM Summary'!G531</f>
        <v>2</v>
      </c>
      <c r="H531" s="49">
        <v>0.32</v>
      </c>
      <c r="I531" s="89">
        <f t="shared" si="26"/>
        <v>120.89</v>
      </c>
      <c r="J531" s="89"/>
    </row>
    <row r="532" spans="1:10" x14ac:dyDescent="0.35">
      <c r="A532" s="15" t="str">
        <f>'RFM Summary'!A532</f>
        <v>10609001211214</v>
      </c>
      <c r="B532" s="90">
        <f>'RFM Summary'!B532</f>
        <v>41185</v>
      </c>
      <c r="C532" s="15">
        <f>'RFM Summary'!C532</f>
        <v>1</v>
      </c>
      <c r="D532" s="118">
        <f>'RFM Summary'!D532</f>
        <v>24.92</v>
      </c>
      <c r="E532" s="167">
        <f>'RFM Summary'!E532</f>
        <v>1</v>
      </c>
      <c r="F532" s="167">
        <f>'RFM Summary'!F532</f>
        <v>1</v>
      </c>
      <c r="G532" s="167">
        <f>'RFM Summary'!G532</f>
        <v>2</v>
      </c>
      <c r="H532" s="49">
        <v>0.37</v>
      </c>
      <c r="I532" s="89">
        <f t="shared" si="26"/>
        <v>24.92</v>
      </c>
      <c r="J532" s="89"/>
    </row>
    <row r="533" spans="1:10" x14ac:dyDescent="0.35">
      <c r="A533" s="15" t="str">
        <f>'RFM Summary'!A533</f>
        <v>10609001211316</v>
      </c>
      <c r="B533" s="90">
        <f>'RFM Summary'!B533</f>
        <v>41177</v>
      </c>
      <c r="C533" s="15">
        <f>'RFM Summary'!C533</f>
        <v>1</v>
      </c>
      <c r="D533" s="118">
        <f>'RFM Summary'!D533</f>
        <v>18.95</v>
      </c>
      <c r="E533" s="167">
        <f>'RFM Summary'!E533</f>
        <v>1</v>
      </c>
      <c r="F533" s="167">
        <f>'RFM Summary'!F533</f>
        <v>1</v>
      </c>
      <c r="G533" s="167">
        <f>'RFM Summary'!G533</f>
        <v>2</v>
      </c>
      <c r="H533" s="49">
        <v>0.83</v>
      </c>
      <c r="I533" s="89">
        <f t="shared" si="26"/>
        <v>18.95</v>
      </c>
      <c r="J533" s="89"/>
    </row>
    <row r="534" spans="1:10" x14ac:dyDescent="0.35">
      <c r="A534" s="15" t="str">
        <f>'RFM Summary'!A534</f>
        <v>10609001211424</v>
      </c>
      <c r="B534" s="90">
        <f>'RFM Summary'!B534</f>
        <v>41177</v>
      </c>
      <c r="C534" s="15">
        <f>'RFM Summary'!C534</f>
        <v>1</v>
      </c>
      <c r="D534" s="118">
        <f>'RFM Summary'!D534</f>
        <v>29.45</v>
      </c>
      <c r="E534" s="167">
        <f>'RFM Summary'!E534</f>
        <v>1</v>
      </c>
      <c r="F534" s="167">
        <f>'RFM Summary'!F534</f>
        <v>1</v>
      </c>
      <c r="G534" s="167">
        <f>'RFM Summary'!G534</f>
        <v>2</v>
      </c>
      <c r="H534" s="49">
        <v>0.95</v>
      </c>
      <c r="I534" s="89">
        <f t="shared" si="26"/>
        <v>29.45</v>
      </c>
      <c r="J534" s="89"/>
    </row>
    <row r="535" spans="1:10" x14ac:dyDescent="0.35">
      <c r="A535" s="15" t="str">
        <f>'RFM Summary'!A535</f>
        <v>10609001211536</v>
      </c>
      <c r="B535" s="90">
        <f>'RFM Summary'!B535</f>
        <v>41582</v>
      </c>
      <c r="C535" s="15">
        <f>'RFM Summary'!C535</f>
        <v>9</v>
      </c>
      <c r="D535" s="118">
        <f>'RFM Summary'!D535</f>
        <v>22.183333333333334</v>
      </c>
      <c r="E535" s="167">
        <f>'RFM Summary'!E535</f>
        <v>3</v>
      </c>
      <c r="F535" s="167">
        <f>'RFM Summary'!F535</f>
        <v>1</v>
      </c>
      <c r="G535" s="167">
        <f>'RFM Summary'!G535</f>
        <v>2</v>
      </c>
      <c r="H535" s="49">
        <v>0.05</v>
      </c>
      <c r="I535" s="89">
        <f t="shared" si="26"/>
        <v>199.65</v>
      </c>
      <c r="J535" s="89"/>
    </row>
    <row r="536" spans="1:10" x14ac:dyDescent="0.35">
      <c r="A536" s="15" t="str">
        <f>'RFM Summary'!A536</f>
        <v>10609001211791</v>
      </c>
      <c r="B536" s="90">
        <f>'RFM Summary'!B536</f>
        <v>41176</v>
      </c>
      <c r="C536" s="15">
        <f>'RFM Summary'!C536</f>
        <v>1</v>
      </c>
      <c r="D536" s="118">
        <f>'RFM Summary'!D536</f>
        <v>44.45</v>
      </c>
      <c r="E536" s="167">
        <f>'RFM Summary'!E536</f>
        <v>1</v>
      </c>
      <c r="F536" s="167">
        <f>'RFM Summary'!F536</f>
        <v>1</v>
      </c>
      <c r="G536" s="167">
        <f>'RFM Summary'!G536</f>
        <v>3</v>
      </c>
      <c r="H536" s="49">
        <v>0.2</v>
      </c>
      <c r="I536" s="89">
        <f t="shared" si="26"/>
        <v>44.45</v>
      </c>
      <c r="J536" s="89"/>
    </row>
    <row r="537" spans="1:10" x14ac:dyDescent="0.35">
      <c r="A537" s="15" t="str">
        <f>'RFM Summary'!A537</f>
        <v>10609001211834</v>
      </c>
      <c r="B537" s="90">
        <f>'RFM Summary'!B537</f>
        <v>41176</v>
      </c>
      <c r="C537" s="15">
        <f>'RFM Summary'!C537</f>
        <v>1</v>
      </c>
      <c r="D537" s="118">
        <f>'RFM Summary'!D537</f>
        <v>0.01</v>
      </c>
      <c r="E537" s="167">
        <f>'RFM Summary'!E537</f>
        <v>1</v>
      </c>
      <c r="F537" s="167">
        <f>'RFM Summary'!F537</f>
        <v>1</v>
      </c>
      <c r="G537" s="167">
        <f>'RFM Summary'!G537</f>
        <v>1</v>
      </c>
      <c r="H537" s="49">
        <v>0.28999999999999998</v>
      </c>
      <c r="I537" s="89">
        <f t="shared" si="26"/>
        <v>0.01</v>
      </c>
      <c r="J537" s="89"/>
    </row>
    <row r="538" spans="1:10" x14ac:dyDescent="0.35">
      <c r="A538" s="15" t="str">
        <f>'RFM Summary'!A538</f>
        <v>10609001211993</v>
      </c>
      <c r="B538" s="90">
        <f>'RFM Summary'!B538</f>
        <v>41582</v>
      </c>
      <c r="C538" s="15">
        <f>'RFM Summary'!C538</f>
        <v>87</v>
      </c>
      <c r="D538" s="118">
        <f>'RFM Summary'!D538</f>
        <v>12.513448275862059</v>
      </c>
      <c r="E538" s="167">
        <f>'RFM Summary'!E538</f>
        <v>3</v>
      </c>
      <c r="F538" s="167">
        <f>'RFM Summary'!F538</f>
        <v>3</v>
      </c>
      <c r="G538" s="167">
        <f>'RFM Summary'!G538</f>
        <v>2</v>
      </c>
      <c r="H538" s="49">
        <v>0.81</v>
      </c>
      <c r="I538" s="89">
        <f t="shared" si="26"/>
        <v>1088.6699999999992</v>
      </c>
      <c r="J538" s="89"/>
    </row>
    <row r="539" spans="1:10" x14ac:dyDescent="0.35">
      <c r="A539" s="15" t="str">
        <f>'RFM Summary'!A539</f>
        <v>10609001212043</v>
      </c>
      <c r="B539" s="90">
        <f>'RFM Summary'!B539</f>
        <v>41521</v>
      </c>
      <c r="C539" s="15">
        <f>'RFM Summary'!C539</f>
        <v>2</v>
      </c>
      <c r="D539" s="118">
        <f>'RFM Summary'!D539</f>
        <v>18.7</v>
      </c>
      <c r="E539" s="167">
        <f>'RFM Summary'!E539</f>
        <v>3</v>
      </c>
      <c r="F539" s="167">
        <f>'RFM Summary'!F539</f>
        <v>1</v>
      </c>
      <c r="G539" s="167">
        <f>'RFM Summary'!G539</f>
        <v>2</v>
      </c>
      <c r="H539" s="49">
        <v>0.56000000000000005</v>
      </c>
      <c r="I539" s="89">
        <f t="shared" si="26"/>
        <v>37.4</v>
      </c>
      <c r="J539" s="89"/>
    </row>
    <row r="540" spans="1:10" x14ac:dyDescent="0.35">
      <c r="A540" s="15" t="str">
        <f>'RFM Summary'!A540</f>
        <v>10609001212196</v>
      </c>
      <c r="B540" s="90">
        <f>'RFM Summary'!B540</f>
        <v>41187</v>
      </c>
      <c r="C540" s="15">
        <f>'RFM Summary'!C540</f>
        <v>1</v>
      </c>
      <c r="D540" s="118">
        <f>'RFM Summary'!D540</f>
        <v>11.86</v>
      </c>
      <c r="E540" s="167">
        <f>'RFM Summary'!E540</f>
        <v>1</v>
      </c>
      <c r="F540" s="167">
        <f>'RFM Summary'!F540</f>
        <v>1</v>
      </c>
      <c r="G540" s="167">
        <f>'RFM Summary'!G540</f>
        <v>2</v>
      </c>
      <c r="H540" s="49">
        <v>0.93</v>
      </c>
      <c r="I540" s="89">
        <f t="shared" si="26"/>
        <v>11.86</v>
      </c>
      <c r="J540" s="89"/>
    </row>
    <row r="541" spans="1:10" x14ac:dyDescent="0.35">
      <c r="A541" s="15" t="str">
        <f>'RFM Summary'!A541</f>
        <v>10609001212220</v>
      </c>
      <c r="B541" s="90">
        <f>'RFM Summary'!B541</f>
        <v>41176</v>
      </c>
      <c r="C541" s="15">
        <f>'RFM Summary'!C541</f>
        <v>1</v>
      </c>
      <c r="D541" s="118">
        <f>'RFM Summary'!D541</f>
        <v>47.4</v>
      </c>
      <c r="E541" s="167">
        <f>'RFM Summary'!E541</f>
        <v>1</v>
      </c>
      <c r="F541" s="167">
        <f>'RFM Summary'!F541</f>
        <v>1</v>
      </c>
      <c r="G541" s="167">
        <f>'RFM Summary'!G541</f>
        <v>3</v>
      </c>
      <c r="H541" s="49">
        <v>0.3</v>
      </c>
      <c r="I541" s="89">
        <f t="shared" si="26"/>
        <v>47.4</v>
      </c>
      <c r="J541" s="89"/>
    </row>
    <row r="542" spans="1:10" x14ac:dyDescent="0.35">
      <c r="A542" s="15" t="str">
        <f>'RFM Summary'!A542</f>
        <v>10609001212382</v>
      </c>
      <c r="B542" s="90">
        <f>'RFM Summary'!B542</f>
        <v>41550</v>
      </c>
      <c r="C542" s="15">
        <f>'RFM Summary'!C542</f>
        <v>7</v>
      </c>
      <c r="D542" s="118">
        <f>'RFM Summary'!D542</f>
        <v>10.062857142857142</v>
      </c>
      <c r="E542" s="167">
        <f>'RFM Summary'!E542</f>
        <v>3</v>
      </c>
      <c r="F542" s="167">
        <f>'RFM Summary'!F542</f>
        <v>1</v>
      </c>
      <c r="G542" s="167">
        <f>'RFM Summary'!G542</f>
        <v>2</v>
      </c>
      <c r="H542" s="49">
        <v>0.49</v>
      </c>
      <c r="I542" s="89">
        <f t="shared" si="26"/>
        <v>70.44</v>
      </c>
      <c r="J542" s="89"/>
    </row>
    <row r="543" spans="1:10" x14ac:dyDescent="0.35">
      <c r="A543" s="15" t="str">
        <f>'RFM Summary'!A543</f>
        <v>10609001212459</v>
      </c>
      <c r="B543" s="90">
        <f>'RFM Summary'!B543</f>
        <v>41174</v>
      </c>
      <c r="C543" s="15">
        <f>'RFM Summary'!C543</f>
        <v>1</v>
      </c>
      <c r="D543" s="118">
        <f>'RFM Summary'!D543</f>
        <v>49.45</v>
      </c>
      <c r="E543" s="167">
        <f>'RFM Summary'!E543</f>
        <v>1</v>
      </c>
      <c r="F543" s="167">
        <f>'RFM Summary'!F543</f>
        <v>1</v>
      </c>
      <c r="G543" s="167">
        <f>'RFM Summary'!G543</f>
        <v>3</v>
      </c>
      <c r="H543" s="49">
        <v>0.55000000000000004</v>
      </c>
      <c r="I543" s="89">
        <f t="shared" si="26"/>
        <v>49.45</v>
      </c>
      <c r="J543" s="89"/>
    </row>
    <row r="544" spans="1:10" x14ac:dyDescent="0.35">
      <c r="A544" s="15" t="str">
        <f>'RFM Summary'!A544</f>
        <v>10609001212588</v>
      </c>
      <c r="B544" s="90">
        <f>'RFM Summary'!B544</f>
        <v>41187</v>
      </c>
      <c r="C544" s="15">
        <f>'RFM Summary'!C544</f>
        <v>1</v>
      </c>
      <c r="D544" s="118">
        <f>'RFM Summary'!D544</f>
        <v>10.98</v>
      </c>
      <c r="E544" s="167">
        <f>'RFM Summary'!E544</f>
        <v>1</v>
      </c>
      <c r="F544" s="167">
        <f>'RFM Summary'!F544</f>
        <v>1</v>
      </c>
      <c r="G544" s="167">
        <f>'RFM Summary'!G544</f>
        <v>2</v>
      </c>
      <c r="H544" s="49">
        <v>0.36</v>
      </c>
      <c r="I544" s="89">
        <f t="shared" si="26"/>
        <v>10.98</v>
      </c>
      <c r="J544" s="89"/>
    </row>
    <row r="545" spans="1:10" x14ac:dyDescent="0.35">
      <c r="A545" s="15" t="str">
        <f>'RFM Summary'!A545</f>
        <v>10609001213087</v>
      </c>
      <c r="B545" s="90">
        <f>'RFM Summary'!B545</f>
        <v>41194</v>
      </c>
      <c r="C545" s="15">
        <f>'RFM Summary'!C545</f>
        <v>1</v>
      </c>
      <c r="D545" s="118">
        <f>'RFM Summary'!D545</f>
        <v>2.7</v>
      </c>
      <c r="E545" s="167">
        <f>'RFM Summary'!E545</f>
        <v>1</v>
      </c>
      <c r="F545" s="167">
        <f>'RFM Summary'!F545</f>
        <v>1</v>
      </c>
      <c r="G545" s="167">
        <f>'RFM Summary'!G545</f>
        <v>1</v>
      </c>
      <c r="H545" s="49">
        <v>0.27</v>
      </c>
      <c r="I545" s="89">
        <f t="shared" si="26"/>
        <v>2.7</v>
      </c>
      <c r="J545" s="89"/>
    </row>
    <row r="546" spans="1:10" x14ac:dyDescent="0.35">
      <c r="A546" s="15" t="str">
        <f>'RFM Summary'!A546</f>
        <v>10609001213238</v>
      </c>
      <c r="B546" s="90">
        <f>'RFM Summary'!B546</f>
        <v>41438</v>
      </c>
      <c r="C546" s="15">
        <f>'RFM Summary'!C546</f>
        <v>4</v>
      </c>
      <c r="D546" s="118">
        <f>'RFM Summary'!D546</f>
        <v>75.837500000000006</v>
      </c>
      <c r="E546" s="167">
        <f>'RFM Summary'!E546</f>
        <v>2</v>
      </c>
      <c r="F546" s="167">
        <f>'RFM Summary'!F546</f>
        <v>1</v>
      </c>
      <c r="G546" s="167">
        <f>'RFM Summary'!G546</f>
        <v>3</v>
      </c>
      <c r="H546" s="49">
        <v>0.4</v>
      </c>
      <c r="I546" s="89">
        <f t="shared" si="26"/>
        <v>303.35000000000002</v>
      </c>
      <c r="J546" s="89"/>
    </row>
    <row r="547" spans="1:10" x14ac:dyDescent="0.35">
      <c r="A547" s="15" t="str">
        <f>'RFM Summary'!A547</f>
        <v>10609001213365</v>
      </c>
      <c r="B547" s="90">
        <f>'RFM Summary'!B547</f>
        <v>41544</v>
      </c>
      <c r="C547" s="15">
        <f>'RFM Summary'!C547</f>
        <v>16</v>
      </c>
      <c r="D547" s="118">
        <f>'RFM Summary'!D547</f>
        <v>40.899999999999991</v>
      </c>
      <c r="E547" s="167">
        <f>'RFM Summary'!E547</f>
        <v>3</v>
      </c>
      <c r="F547" s="167">
        <f>'RFM Summary'!F547</f>
        <v>2</v>
      </c>
      <c r="G547" s="167">
        <f>'RFM Summary'!G547</f>
        <v>3</v>
      </c>
      <c r="H547" s="49">
        <v>0.19</v>
      </c>
      <c r="I547" s="89">
        <f t="shared" si="26"/>
        <v>654.39999999999986</v>
      </c>
      <c r="J547" s="89"/>
    </row>
    <row r="548" spans="1:10" x14ac:dyDescent="0.35">
      <c r="A548" s="15" t="str">
        <f>'RFM Summary'!A548</f>
        <v>10609001213487</v>
      </c>
      <c r="B548" s="90">
        <f>'RFM Summary'!B548</f>
        <v>41550</v>
      </c>
      <c r="C548" s="15">
        <f>'RFM Summary'!C548</f>
        <v>4</v>
      </c>
      <c r="D548" s="118">
        <f>'RFM Summary'!D548</f>
        <v>357.65</v>
      </c>
      <c r="E548" s="167">
        <f>'RFM Summary'!E548</f>
        <v>3</v>
      </c>
      <c r="F548" s="167">
        <f>'RFM Summary'!F548</f>
        <v>1</v>
      </c>
      <c r="G548" s="167">
        <f>'RFM Summary'!G548</f>
        <v>3</v>
      </c>
      <c r="H548" s="49">
        <v>0.84</v>
      </c>
      <c r="I548" s="89">
        <f t="shared" si="26"/>
        <v>1430.6</v>
      </c>
      <c r="J548" s="89"/>
    </row>
    <row r="549" spans="1:10" x14ac:dyDescent="0.35">
      <c r="A549" s="15" t="str">
        <f>'RFM Summary'!A549</f>
        <v>10609001213570</v>
      </c>
      <c r="B549" s="90">
        <f>'RFM Summary'!B549</f>
        <v>41566</v>
      </c>
      <c r="C549" s="15">
        <f>'RFM Summary'!C549</f>
        <v>16</v>
      </c>
      <c r="D549" s="118">
        <f>'RFM Summary'!D549</f>
        <v>23.611875000000001</v>
      </c>
      <c r="E549" s="167">
        <f>'RFM Summary'!E549</f>
        <v>3</v>
      </c>
      <c r="F549" s="167">
        <f>'RFM Summary'!F549</f>
        <v>2</v>
      </c>
      <c r="G549" s="167">
        <f>'RFM Summary'!G549</f>
        <v>2</v>
      </c>
      <c r="H549" s="49">
        <v>0.53</v>
      </c>
      <c r="I549" s="89">
        <f t="shared" si="26"/>
        <v>377.79</v>
      </c>
      <c r="J549" s="89"/>
    </row>
    <row r="550" spans="1:10" x14ac:dyDescent="0.35">
      <c r="A550" s="15" t="str">
        <f>'RFM Summary'!A550</f>
        <v>10609001213620</v>
      </c>
      <c r="B550" s="90">
        <f>'RFM Summary'!B550</f>
        <v>41569</v>
      </c>
      <c r="C550" s="15">
        <f>'RFM Summary'!C550</f>
        <v>2</v>
      </c>
      <c r="D550" s="118">
        <f>'RFM Summary'!D550</f>
        <v>49.25</v>
      </c>
      <c r="E550" s="167">
        <f>'RFM Summary'!E550</f>
        <v>3</v>
      </c>
      <c r="F550" s="167">
        <f>'RFM Summary'!F550</f>
        <v>1</v>
      </c>
      <c r="G550" s="167">
        <f>'RFM Summary'!G550</f>
        <v>3</v>
      </c>
      <c r="H550" s="49">
        <v>0.33</v>
      </c>
      <c r="I550" s="89">
        <f t="shared" si="26"/>
        <v>98.5</v>
      </c>
      <c r="J550" s="89"/>
    </row>
    <row r="551" spans="1:10" x14ac:dyDescent="0.35">
      <c r="A551" s="15" t="str">
        <f>'RFM Summary'!A551</f>
        <v>10609001213789</v>
      </c>
      <c r="B551" s="90">
        <f>'RFM Summary'!B551</f>
        <v>41571</v>
      </c>
      <c r="C551" s="15">
        <f>'RFM Summary'!C551</f>
        <v>3</v>
      </c>
      <c r="D551" s="118">
        <f>'RFM Summary'!D551</f>
        <v>11.233333333333334</v>
      </c>
      <c r="E551" s="167">
        <f>'RFM Summary'!E551</f>
        <v>3</v>
      </c>
      <c r="F551" s="167">
        <f>'RFM Summary'!F551</f>
        <v>1</v>
      </c>
      <c r="G551" s="167">
        <f>'RFM Summary'!G551</f>
        <v>2</v>
      </c>
      <c r="H551" s="49">
        <v>0.72</v>
      </c>
      <c r="I551" s="89">
        <f t="shared" si="26"/>
        <v>33.700000000000003</v>
      </c>
      <c r="J551" s="89"/>
    </row>
    <row r="552" spans="1:10" x14ac:dyDescent="0.35">
      <c r="A552" s="15" t="str">
        <f>'RFM Summary'!A552</f>
        <v>10609001213871</v>
      </c>
      <c r="B552" s="90">
        <f>'RFM Summary'!B552</f>
        <v>41582</v>
      </c>
      <c r="C552" s="15">
        <f>'RFM Summary'!C552</f>
        <v>84</v>
      </c>
      <c r="D552" s="118">
        <f>'RFM Summary'!D552</f>
        <v>10.344642857142858</v>
      </c>
      <c r="E552" s="167">
        <f>'RFM Summary'!E552</f>
        <v>3</v>
      </c>
      <c r="F552" s="167">
        <f>'RFM Summary'!F552</f>
        <v>3</v>
      </c>
      <c r="G552" s="167">
        <f>'RFM Summary'!G552</f>
        <v>2</v>
      </c>
      <c r="H552" s="49">
        <v>0.32</v>
      </c>
      <c r="I552" s="89">
        <f t="shared" si="26"/>
        <v>868.95</v>
      </c>
      <c r="J552" s="89"/>
    </row>
    <row r="553" spans="1:10" x14ac:dyDescent="0.35">
      <c r="A553" s="15" t="str">
        <f>'RFM Summary'!A553</f>
        <v>10609001214030</v>
      </c>
      <c r="B553" s="90">
        <f>'RFM Summary'!B553</f>
        <v>41581</v>
      </c>
      <c r="C553" s="15">
        <f>'RFM Summary'!C553</f>
        <v>42</v>
      </c>
      <c r="D553" s="118">
        <f>'RFM Summary'!D553</f>
        <v>37.378809523809529</v>
      </c>
      <c r="E553" s="167">
        <f>'RFM Summary'!E553</f>
        <v>3</v>
      </c>
      <c r="F553" s="167">
        <f>'RFM Summary'!F553</f>
        <v>3</v>
      </c>
      <c r="G553" s="167">
        <f>'RFM Summary'!G553</f>
        <v>2</v>
      </c>
      <c r="H553" s="49">
        <v>0.36</v>
      </c>
      <c r="I553" s="89">
        <f t="shared" si="26"/>
        <v>1569.9100000000003</v>
      </c>
      <c r="J553" s="89"/>
    </row>
    <row r="554" spans="1:10" x14ac:dyDescent="0.35">
      <c r="A554" s="15" t="str">
        <f>'RFM Summary'!A554</f>
        <v>10609001214102</v>
      </c>
      <c r="B554" s="90">
        <f>'RFM Summary'!B554</f>
        <v>41574</v>
      </c>
      <c r="C554" s="15">
        <f>'RFM Summary'!C554</f>
        <v>6</v>
      </c>
      <c r="D554" s="118">
        <f>'RFM Summary'!D554</f>
        <v>33.699999999999996</v>
      </c>
      <c r="E554" s="167">
        <f>'RFM Summary'!E554</f>
        <v>3</v>
      </c>
      <c r="F554" s="167">
        <f>'RFM Summary'!F554</f>
        <v>1</v>
      </c>
      <c r="G554" s="167">
        <f>'RFM Summary'!G554</f>
        <v>2</v>
      </c>
      <c r="H554" s="49">
        <v>0.45</v>
      </c>
      <c r="I554" s="89">
        <f t="shared" si="26"/>
        <v>202.2</v>
      </c>
      <c r="J554" s="89"/>
    </row>
    <row r="555" spans="1:10" x14ac:dyDescent="0.35">
      <c r="A555" s="15" t="str">
        <f>'RFM Summary'!A555</f>
        <v>10609001214239</v>
      </c>
      <c r="B555" s="90">
        <f>'RFM Summary'!B555</f>
        <v>41576</v>
      </c>
      <c r="C555" s="15">
        <f>'RFM Summary'!C555</f>
        <v>103</v>
      </c>
      <c r="D555" s="118">
        <f>'RFM Summary'!D555</f>
        <v>15.004368932038854</v>
      </c>
      <c r="E555" s="167">
        <f>'RFM Summary'!E555</f>
        <v>3</v>
      </c>
      <c r="F555" s="167">
        <f>'RFM Summary'!F555</f>
        <v>3</v>
      </c>
      <c r="G555" s="167">
        <f>'RFM Summary'!G555</f>
        <v>2</v>
      </c>
      <c r="H555" s="49">
        <v>0.64</v>
      </c>
      <c r="I555" s="89">
        <f t="shared" si="26"/>
        <v>1545.4500000000021</v>
      </c>
      <c r="J555" s="89"/>
    </row>
    <row r="556" spans="1:10" x14ac:dyDescent="0.35">
      <c r="A556" s="15" t="str">
        <f>'RFM Summary'!A556</f>
        <v>10609001214305</v>
      </c>
      <c r="B556" s="90">
        <f>'RFM Summary'!B556</f>
        <v>41573</v>
      </c>
      <c r="C556" s="15">
        <f>'RFM Summary'!C556</f>
        <v>5</v>
      </c>
      <c r="D556" s="118">
        <f>'RFM Summary'!D556</f>
        <v>42.830000000000005</v>
      </c>
      <c r="E556" s="167">
        <f>'RFM Summary'!E556</f>
        <v>3</v>
      </c>
      <c r="F556" s="167">
        <f>'RFM Summary'!F556</f>
        <v>1</v>
      </c>
      <c r="G556" s="167">
        <f>'RFM Summary'!G556</f>
        <v>3</v>
      </c>
      <c r="H556" s="49">
        <v>0.02</v>
      </c>
      <c r="I556" s="89">
        <f t="shared" si="26"/>
        <v>214.15000000000003</v>
      </c>
      <c r="J556" s="89"/>
    </row>
    <row r="557" spans="1:10" x14ac:dyDescent="0.35">
      <c r="A557" s="15" t="str">
        <f>'RFM Summary'!A557</f>
        <v>10609001217980</v>
      </c>
      <c r="B557" s="90">
        <f>'RFM Summary'!B557</f>
        <v>41187</v>
      </c>
      <c r="C557" s="15">
        <f>'RFM Summary'!C557</f>
        <v>1</v>
      </c>
      <c r="D557" s="118">
        <f>'RFM Summary'!D557</f>
        <v>73.900000000000006</v>
      </c>
      <c r="E557" s="167">
        <f>'RFM Summary'!E557</f>
        <v>1</v>
      </c>
      <c r="F557" s="167">
        <f>'RFM Summary'!F557</f>
        <v>1</v>
      </c>
      <c r="G557" s="167">
        <f>'RFM Summary'!G557</f>
        <v>3</v>
      </c>
      <c r="H557" s="49">
        <v>0.44</v>
      </c>
      <c r="I557" s="89">
        <f t="shared" si="26"/>
        <v>73.900000000000006</v>
      </c>
      <c r="J557" s="89"/>
    </row>
    <row r="558" spans="1:10" x14ac:dyDescent="0.35">
      <c r="A558" s="15" t="str">
        <f>'RFM Summary'!A558</f>
        <v>10609001218202</v>
      </c>
      <c r="B558" s="90">
        <f>'RFM Summary'!B558</f>
        <v>41193</v>
      </c>
      <c r="C558" s="15">
        <f>'RFM Summary'!C558</f>
        <v>4</v>
      </c>
      <c r="D558" s="118">
        <f>'RFM Summary'!D558</f>
        <v>7.3574999999999999</v>
      </c>
      <c r="E558" s="167">
        <f>'RFM Summary'!E558</f>
        <v>1</v>
      </c>
      <c r="F558" s="167">
        <f>'RFM Summary'!F558</f>
        <v>1</v>
      </c>
      <c r="G558" s="167">
        <f>'RFM Summary'!G558</f>
        <v>1</v>
      </c>
      <c r="H558" s="49">
        <v>0.43</v>
      </c>
      <c r="I558" s="89">
        <f t="shared" si="26"/>
        <v>29.43</v>
      </c>
      <c r="J558" s="89"/>
    </row>
    <row r="559" spans="1:10" x14ac:dyDescent="0.35">
      <c r="A559" s="15" t="str">
        <f>'RFM Summary'!A559</f>
        <v>10609001218361</v>
      </c>
      <c r="B559" s="90">
        <f>'RFM Summary'!B559</f>
        <v>41281</v>
      </c>
      <c r="C559" s="15">
        <f>'RFM Summary'!C559</f>
        <v>5</v>
      </c>
      <c r="D559" s="118">
        <f>'RFM Summary'!D559</f>
        <v>9.0299999999999994</v>
      </c>
      <c r="E559" s="167">
        <f>'RFM Summary'!E559</f>
        <v>1</v>
      </c>
      <c r="F559" s="167">
        <f>'RFM Summary'!F559</f>
        <v>1</v>
      </c>
      <c r="G559" s="167">
        <f>'RFM Summary'!G559</f>
        <v>1</v>
      </c>
      <c r="H559" s="49">
        <v>0.87</v>
      </c>
      <c r="I559" s="89">
        <f t="shared" si="26"/>
        <v>45.15</v>
      </c>
      <c r="J559" s="89"/>
    </row>
    <row r="560" spans="1:10" x14ac:dyDescent="0.35">
      <c r="A560" s="15" t="str">
        <f>'RFM Summary'!A560</f>
        <v>10609001218513</v>
      </c>
      <c r="B560" s="90">
        <f>'RFM Summary'!B560</f>
        <v>41177</v>
      </c>
      <c r="C560" s="15">
        <f>'RFM Summary'!C560</f>
        <v>1</v>
      </c>
      <c r="D560" s="118">
        <f>'RFM Summary'!D560</f>
        <v>55.3</v>
      </c>
      <c r="E560" s="167">
        <f>'RFM Summary'!E560</f>
        <v>1</v>
      </c>
      <c r="F560" s="167">
        <f>'RFM Summary'!F560</f>
        <v>1</v>
      </c>
      <c r="G560" s="167">
        <f>'RFM Summary'!G560</f>
        <v>3</v>
      </c>
      <c r="H560" s="49">
        <v>1</v>
      </c>
      <c r="I560" s="89">
        <f t="shared" si="26"/>
        <v>55.3</v>
      </c>
      <c r="J560" s="89"/>
    </row>
    <row r="561" spans="1:10" x14ac:dyDescent="0.35">
      <c r="A561" s="15" t="str">
        <f>'RFM Summary'!A561</f>
        <v>10609001218638</v>
      </c>
      <c r="B561" s="90">
        <f>'RFM Summary'!B561</f>
        <v>41185</v>
      </c>
      <c r="C561" s="15">
        <f>'RFM Summary'!C561</f>
        <v>1</v>
      </c>
      <c r="D561" s="118">
        <f>'RFM Summary'!D561</f>
        <v>17.95</v>
      </c>
      <c r="E561" s="167">
        <f>'RFM Summary'!E561</f>
        <v>1</v>
      </c>
      <c r="F561" s="167">
        <f>'RFM Summary'!F561</f>
        <v>1</v>
      </c>
      <c r="G561" s="167">
        <f>'RFM Summary'!G561</f>
        <v>2</v>
      </c>
      <c r="H561" s="49">
        <v>0.67</v>
      </c>
      <c r="I561" s="89">
        <f t="shared" si="26"/>
        <v>17.95</v>
      </c>
      <c r="J561" s="89"/>
    </row>
    <row r="562" spans="1:10" x14ac:dyDescent="0.35">
      <c r="A562" s="15" t="str">
        <f>'RFM Summary'!A562</f>
        <v>10609001219468</v>
      </c>
      <c r="B562" s="90">
        <f>'RFM Summary'!B562</f>
        <v>41174</v>
      </c>
      <c r="C562" s="15">
        <f>'RFM Summary'!C562</f>
        <v>1</v>
      </c>
      <c r="D562" s="118">
        <f>'RFM Summary'!D562</f>
        <v>0.01</v>
      </c>
      <c r="E562" s="167">
        <f>'RFM Summary'!E562</f>
        <v>1</v>
      </c>
      <c r="F562" s="167">
        <f>'RFM Summary'!F562</f>
        <v>1</v>
      </c>
      <c r="G562" s="167">
        <f>'RFM Summary'!G562</f>
        <v>1</v>
      </c>
      <c r="H562" s="49">
        <v>0.71</v>
      </c>
      <c r="I562" s="89">
        <f t="shared" si="26"/>
        <v>0.01</v>
      </c>
      <c r="J562" s="89"/>
    </row>
    <row r="563" spans="1:10" x14ac:dyDescent="0.35">
      <c r="A563" s="15" t="str">
        <f>'RFM Summary'!A563</f>
        <v>10609001219562</v>
      </c>
      <c r="B563" s="90">
        <f>'RFM Summary'!B563</f>
        <v>41431</v>
      </c>
      <c r="C563" s="15">
        <f>'RFM Summary'!C563</f>
        <v>22</v>
      </c>
      <c r="D563" s="118">
        <f>'RFM Summary'!D563</f>
        <v>39.570454545454545</v>
      </c>
      <c r="E563" s="167">
        <f>'RFM Summary'!E563</f>
        <v>2</v>
      </c>
      <c r="F563" s="167">
        <f>'RFM Summary'!F563</f>
        <v>3</v>
      </c>
      <c r="G563" s="167">
        <f>'RFM Summary'!G563</f>
        <v>2</v>
      </c>
      <c r="H563" s="49">
        <v>0.03</v>
      </c>
      <c r="I563" s="89">
        <f t="shared" si="26"/>
        <v>870.55</v>
      </c>
      <c r="J563" s="89"/>
    </row>
    <row r="564" spans="1:10" x14ac:dyDescent="0.35">
      <c r="A564" s="15" t="str">
        <f>'RFM Summary'!A564</f>
        <v>10609001220723</v>
      </c>
      <c r="B564" s="90">
        <f>'RFM Summary'!B564</f>
        <v>41179</v>
      </c>
      <c r="C564" s="15">
        <f>'RFM Summary'!C564</f>
        <v>1</v>
      </c>
      <c r="D564" s="118">
        <f>'RFM Summary'!D564</f>
        <v>9.5</v>
      </c>
      <c r="E564" s="167">
        <f>'RFM Summary'!E564</f>
        <v>1</v>
      </c>
      <c r="F564" s="167">
        <f>'RFM Summary'!F564</f>
        <v>1</v>
      </c>
      <c r="G564" s="167">
        <f>'RFM Summary'!G564</f>
        <v>1</v>
      </c>
      <c r="H564" s="49">
        <v>1</v>
      </c>
      <c r="I564" s="89">
        <f t="shared" si="26"/>
        <v>9.5</v>
      </c>
      <c r="J564" s="89"/>
    </row>
    <row r="565" spans="1:10" x14ac:dyDescent="0.35">
      <c r="A565" s="15" t="str">
        <f>'RFM Summary'!A565</f>
        <v>10609001220834</v>
      </c>
      <c r="B565" s="90">
        <f>'RFM Summary'!B565</f>
        <v>41475</v>
      </c>
      <c r="C565" s="15">
        <f>'RFM Summary'!C565</f>
        <v>6</v>
      </c>
      <c r="D565" s="118">
        <f>'RFM Summary'!D565</f>
        <v>27.5</v>
      </c>
      <c r="E565" s="167">
        <f>'RFM Summary'!E565</f>
        <v>2</v>
      </c>
      <c r="F565" s="167">
        <f>'RFM Summary'!F565</f>
        <v>1</v>
      </c>
      <c r="G565" s="167">
        <f>'RFM Summary'!G565</f>
        <v>2</v>
      </c>
      <c r="H565" s="49">
        <v>0.5</v>
      </c>
      <c r="I565" s="89">
        <f t="shared" si="26"/>
        <v>165</v>
      </c>
      <c r="J565" s="89"/>
    </row>
    <row r="566" spans="1:10" x14ac:dyDescent="0.35">
      <c r="A566" s="15" t="str">
        <f>'RFM Summary'!A566</f>
        <v>10609001220936</v>
      </c>
      <c r="B566" s="90">
        <f>'RFM Summary'!B566</f>
        <v>41180</v>
      </c>
      <c r="C566" s="15">
        <f>'RFM Summary'!C566</f>
        <v>1</v>
      </c>
      <c r="D566" s="118">
        <f>'RFM Summary'!D566</f>
        <v>15</v>
      </c>
      <c r="E566" s="167">
        <f>'RFM Summary'!E566</f>
        <v>1</v>
      </c>
      <c r="F566" s="167">
        <f>'RFM Summary'!F566</f>
        <v>1</v>
      </c>
      <c r="G566" s="167">
        <f>'RFM Summary'!G566</f>
        <v>2</v>
      </c>
      <c r="H566" s="49">
        <v>0.56999999999999995</v>
      </c>
      <c r="I566" s="89">
        <f t="shared" si="26"/>
        <v>15</v>
      </c>
      <c r="J566" s="89"/>
    </row>
    <row r="567" spans="1:10" x14ac:dyDescent="0.35">
      <c r="A567" s="15" t="str">
        <f>'RFM Summary'!A567</f>
        <v>10609001221058</v>
      </c>
      <c r="B567" s="90">
        <f>'RFM Summary'!B567</f>
        <v>41180</v>
      </c>
      <c r="C567" s="15">
        <f>'RFM Summary'!C567</f>
        <v>1</v>
      </c>
      <c r="D567" s="118">
        <f>'RFM Summary'!D567</f>
        <v>6.5</v>
      </c>
      <c r="E567" s="167">
        <f>'RFM Summary'!E567</f>
        <v>1</v>
      </c>
      <c r="F567" s="167">
        <f>'RFM Summary'!F567</f>
        <v>1</v>
      </c>
      <c r="G567" s="167">
        <f>'RFM Summary'!G567</f>
        <v>1</v>
      </c>
      <c r="H567" s="49">
        <v>0.91</v>
      </c>
      <c r="I567" s="89">
        <f t="shared" si="26"/>
        <v>6.5</v>
      </c>
      <c r="J567" s="89"/>
    </row>
    <row r="568" spans="1:10" x14ac:dyDescent="0.35">
      <c r="A568" s="15" t="str">
        <f>'RFM Summary'!A568</f>
        <v>10609001221107</v>
      </c>
      <c r="B568" s="90">
        <f>'RFM Summary'!B568</f>
        <v>41180</v>
      </c>
      <c r="C568" s="15">
        <f>'RFM Summary'!C568</f>
        <v>1</v>
      </c>
      <c r="D568" s="118">
        <f>'RFM Summary'!D568</f>
        <v>37.200000000000003</v>
      </c>
      <c r="E568" s="167">
        <f>'RFM Summary'!E568</f>
        <v>1</v>
      </c>
      <c r="F568" s="167">
        <f>'RFM Summary'!F568</f>
        <v>1</v>
      </c>
      <c r="G568" s="167">
        <f>'RFM Summary'!G568</f>
        <v>2</v>
      </c>
      <c r="H568" s="49">
        <v>0.76</v>
      </c>
      <c r="I568" s="89">
        <f t="shared" si="26"/>
        <v>37.200000000000003</v>
      </c>
      <c r="J568" s="89"/>
    </row>
    <row r="569" spans="1:10" x14ac:dyDescent="0.35">
      <c r="A569" s="15" t="str">
        <f>'RFM Summary'!A569</f>
        <v>10609001221252</v>
      </c>
      <c r="B569" s="90">
        <f>'RFM Summary'!B569</f>
        <v>41180</v>
      </c>
      <c r="C569" s="15">
        <f>'RFM Summary'!C569</f>
        <v>1</v>
      </c>
      <c r="D569" s="118">
        <f>'RFM Summary'!D569</f>
        <v>20.5</v>
      </c>
      <c r="E569" s="167">
        <f>'RFM Summary'!E569</f>
        <v>1</v>
      </c>
      <c r="F569" s="167">
        <f>'RFM Summary'!F569</f>
        <v>1</v>
      </c>
      <c r="G569" s="167">
        <f>'RFM Summary'!G569</f>
        <v>2</v>
      </c>
      <c r="H569" s="49">
        <v>0.7</v>
      </c>
      <c r="I569" s="89">
        <f t="shared" si="26"/>
        <v>20.5</v>
      </c>
      <c r="J569" s="89"/>
    </row>
    <row r="570" spans="1:10" x14ac:dyDescent="0.35">
      <c r="A570" s="15" t="str">
        <f>'RFM Summary'!A570</f>
        <v>10609001221328</v>
      </c>
      <c r="B570" s="90">
        <f>'RFM Summary'!B570</f>
        <v>41181</v>
      </c>
      <c r="C570" s="15">
        <f>'RFM Summary'!C570</f>
        <v>1</v>
      </c>
      <c r="D570" s="118">
        <f>'RFM Summary'!D570</f>
        <v>20.11</v>
      </c>
      <c r="E570" s="167">
        <f>'RFM Summary'!E570</f>
        <v>1</v>
      </c>
      <c r="F570" s="167">
        <f>'RFM Summary'!F570</f>
        <v>1</v>
      </c>
      <c r="G570" s="167">
        <f>'RFM Summary'!G570</f>
        <v>2</v>
      </c>
      <c r="H570" s="49">
        <v>0.68</v>
      </c>
      <c r="I570" s="89">
        <f t="shared" si="26"/>
        <v>20.11</v>
      </c>
      <c r="J570" s="89"/>
    </row>
    <row r="571" spans="1:10" x14ac:dyDescent="0.35">
      <c r="A571" s="15" t="str">
        <f>'RFM Summary'!A571</f>
        <v>10609001221481</v>
      </c>
      <c r="B571" s="90">
        <f>'RFM Summary'!B571</f>
        <v>41502</v>
      </c>
      <c r="C571" s="15">
        <f>'RFM Summary'!C571</f>
        <v>32</v>
      </c>
      <c r="D571" s="118">
        <f>'RFM Summary'!D571</f>
        <v>29.058750000000007</v>
      </c>
      <c r="E571" s="167">
        <f>'RFM Summary'!E571</f>
        <v>2</v>
      </c>
      <c r="F571" s="167">
        <f>'RFM Summary'!F571</f>
        <v>3</v>
      </c>
      <c r="G571" s="167">
        <f>'RFM Summary'!G571</f>
        <v>2</v>
      </c>
      <c r="H571" s="49">
        <v>0.32</v>
      </c>
      <c r="I571" s="89">
        <f t="shared" si="26"/>
        <v>929.88000000000022</v>
      </c>
      <c r="J571" s="89"/>
    </row>
    <row r="572" spans="1:10" x14ac:dyDescent="0.35">
      <c r="A572" s="15" t="str">
        <f>'RFM Summary'!A572</f>
        <v>10609001221590</v>
      </c>
      <c r="B572" s="90">
        <f>'RFM Summary'!B572</f>
        <v>41182</v>
      </c>
      <c r="C572" s="15">
        <f>'RFM Summary'!C572</f>
        <v>1</v>
      </c>
      <c r="D572" s="118">
        <f>'RFM Summary'!D572</f>
        <v>28.5</v>
      </c>
      <c r="E572" s="167">
        <f>'RFM Summary'!E572</f>
        <v>1</v>
      </c>
      <c r="F572" s="167">
        <f>'RFM Summary'!F572</f>
        <v>1</v>
      </c>
      <c r="G572" s="167">
        <f>'RFM Summary'!G572</f>
        <v>2</v>
      </c>
      <c r="H572" s="49">
        <v>0.57999999999999996</v>
      </c>
      <c r="I572" s="89">
        <f t="shared" si="26"/>
        <v>28.5</v>
      </c>
      <c r="J572" s="89"/>
    </row>
    <row r="573" spans="1:10" x14ac:dyDescent="0.35">
      <c r="A573" s="15" t="str">
        <f>'RFM Summary'!A573</f>
        <v>10609001221694</v>
      </c>
      <c r="B573" s="90">
        <f>'RFM Summary'!B573</f>
        <v>41182</v>
      </c>
      <c r="C573" s="15">
        <f>'RFM Summary'!C573</f>
        <v>1</v>
      </c>
      <c r="D573" s="118">
        <f>'RFM Summary'!D573</f>
        <v>12.45</v>
      </c>
      <c r="E573" s="167">
        <f>'RFM Summary'!E573</f>
        <v>1</v>
      </c>
      <c r="F573" s="167">
        <f>'RFM Summary'!F573</f>
        <v>1</v>
      </c>
      <c r="G573" s="167">
        <f>'RFM Summary'!G573</f>
        <v>2</v>
      </c>
      <c r="H573" s="49">
        <v>0.68</v>
      </c>
      <c r="I573" s="89">
        <f t="shared" si="26"/>
        <v>12.45</v>
      </c>
      <c r="J573" s="89"/>
    </row>
    <row r="574" spans="1:10" x14ac:dyDescent="0.35">
      <c r="A574" s="15" t="str">
        <f>'RFM Summary'!A574</f>
        <v>10609001221719</v>
      </c>
      <c r="B574" s="90">
        <f>'RFM Summary'!B574</f>
        <v>41542</v>
      </c>
      <c r="C574" s="15">
        <f>'RFM Summary'!C574</f>
        <v>34</v>
      </c>
      <c r="D574" s="118">
        <f>'RFM Summary'!D574</f>
        <v>13.721470588235292</v>
      </c>
      <c r="E574" s="167">
        <f>'RFM Summary'!E574</f>
        <v>3</v>
      </c>
      <c r="F574" s="167">
        <f>'RFM Summary'!F574</f>
        <v>3</v>
      </c>
      <c r="G574" s="167">
        <f>'RFM Summary'!G574</f>
        <v>2</v>
      </c>
      <c r="H574" s="49">
        <v>0.47</v>
      </c>
      <c r="I574" s="89">
        <f t="shared" si="26"/>
        <v>466.52999999999992</v>
      </c>
      <c r="J574" s="89"/>
    </row>
    <row r="575" spans="1:10" x14ac:dyDescent="0.35">
      <c r="A575" s="15" t="str">
        <f>'RFM Summary'!A575</f>
        <v>10609001221850</v>
      </c>
      <c r="B575" s="90">
        <f>'RFM Summary'!B575</f>
        <v>41542</v>
      </c>
      <c r="C575" s="15">
        <f>'RFM Summary'!C575</f>
        <v>66</v>
      </c>
      <c r="D575" s="118">
        <f>'RFM Summary'!D575</f>
        <v>19.850909090909095</v>
      </c>
      <c r="E575" s="167">
        <f>'RFM Summary'!E575</f>
        <v>3</v>
      </c>
      <c r="F575" s="167">
        <f>'RFM Summary'!F575</f>
        <v>3</v>
      </c>
      <c r="G575" s="167">
        <f>'RFM Summary'!G575</f>
        <v>2</v>
      </c>
      <c r="H575" s="49">
        <v>0.5</v>
      </c>
      <c r="I575" s="89">
        <f t="shared" si="26"/>
        <v>1310.1600000000003</v>
      </c>
      <c r="J575" s="89"/>
    </row>
    <row r="576" spans="1:10" x14ac:dyDescent="0.35">
      <c r="A576" s="15" t="str">
        <f>'RFM Summary'!A576</f>
        <v>10609001221952</v>
      </c>
      <c r="B576" s="90">
        <f>'RFM Summary'!B576</f>
        <v>41542</v>
      </c>
      <c r="C576" s="15">
        <f>'RFM Summary'!C576</f>
        <v>55</v>
      </c>
      <c r="D576" s="118">
        <f>'RFM Summary'!D576</f>
        <v>27.044181818181819</v>
      </c>
      <c r="E576" s="167">
        <f>'RFM Summary'!E576</f>
        <v>3</v>
      </c>
      <c r="F576" s="167">
        <f>'RFM Summary'!F576</f>
        <v>3</v>
      </c>
      <c r="G576" s="167">
        <f>'RFM Summary'!G576</f>
        <v>2</v>
      </c>
      <c r="H576" s="49">
        <v>0.11</v>
      </c>
      <c r="I576" s="89">
        <f t="shared" si="26"/>
        <v>1487.43</v>
      </c>
      <c r="J576" s="89"/>
    </row>
    <row r="577" spans="1:10" x14ac:dyDescent="0.35">
      <c r="A577" s="15" t="str">
        <f>'RFM Summary'!A577</f>
        <v>10609001222017</v>
      </c>
      <c r="B577" s="90">
        <f>'RFM Summary'!B577</f>
        <v>41473</v>
      </c>
      <c r="C577" s="15">
        <f>'RFM Summary'!C577</f>
        <v>11</v>
      </c>
      <c r="D577" s="118">
        <f>'RFM Summary'!D577</f>
        <v>12.80909090909091</v>
      </c>
      <c r="E577" s="167">
        <f>'RFM Summary'!E577</f>
        <v>2</v>
      </c>
      <c r="F577" s="167">
        <f>'RFM Summary'!F577</f>
        <v>2</v>
      </c>
      <c r="G577" s="167">
        <f>'RFM Summary'!G577</f>
        <v>2</v>
      </c>
      <c r="H577" s="49">
        <v>0.86</v>
      </c>
      <c r="I577" s="89">
        <f t="shared" si="26"/>
        <v>140.9</v>
      </c>
      <c r="J577" s="89"/>
    </row>
    <row r="578" spans="1:10" x14ac:dyDescent="0.35">
      <c r="A578" s="15" t="str">
        <f>'RFM Summary'!A578</f>
        <v>10609001222143</v>
      </c>
      <c r="B578" s="90">
        <f>'RFM Summary'!B578</f>
        <v>41178</v>
      </c>
      <c r="C578" s="15">
        <f>'RFM Summary'!C578</f>
        <v>1</v>
      </c>
      <c r="D578" s="118">
        <f>'RFM Summary'!D578</f>
        <v>13.75</v>
      </c>
      <c r="E578" s="167">
        <f>'RFM Summary'!E578</f>
        <v>1</v>
      </c>
      <c r="F578" s="167">
        <f>'RFM Summary'!F578</f>
        <v>1</v>
      </c>
      <c r="G578" s="167">
        <f>'RFM Summary'!G578</f>
        <v>2</v>
      </c>
      <c r="H578" s="49">
        <v>0.79</v>
      </c>
      <c r="I578" s="89">
        <f t="shared" si="26"/>
        <v>13.75</v>
      </c>
      <c r="J578" s="89"/>
    </row>
    <row r="579" spans="1:10" x14ac:dyDescent="0.35">
      <c r="A579" s="15" t="str">
        <f>'RFM Summary'!A579</f>
        <v>10609001222255</v>
      </c>
      <c r="B579" s="90">
        <f>'RFM Summary'!B579</f>
        <v>41578</v>
      </c>
      <c r="C579" s="15">
        <f>'RFM Summary'!C579</f>
        <v>270</v>
      </c>
      <c r="D579" s="118">
        <f>'RFM Summary'!D579</f>
        <v>16.05988888888886</v>
      </c>
      <c r="E579" s="167">
        <f>'RFM Summary'!E579</f>
        <v>3</v>
      </c>
      <c r="F579" s="167">
        <f>'RFM Summary'!F579</f>
        <v>3</v>
      </c>
      <c r="G579" s="167">
        <f>'RFM Summary'!G579</f>
        <v>2</v>
      </c>
      <c r="H579" s="49">
        <v>0.56999999999999995</v>
      </c>
      <c r="I579" s="89">
        <f t="shared" ref="I579:I642" si="27">D579*C579</f>
        <v>4336.1699999999919</v>
      </c>
      <c r="J579" s="89"/>
    </row>
    <row r="580" spans="1:10" x14ac:dyDescent="0.35">
      <c r="A580" s="15" t="str">
        <f>'RFM Summary'!A580</f>
        <v>10609001222330</v>
      </c>
      <c r="B580" s="90">
        <f>'RFM Summary'!B580</f>
        <v>41270</v>
      </c>
      <c r="C580" s="15">
        <f>'RFM Summary'!C580</f>
        <v>17</v>
      </c>
      <c r="D580" s="118">
        <f>'RFM Summary'!D580</f>
        <v>10.609411764705882</v>
      </c>
      <c r="E580" s="167">
        <f>'RFM Summary'!E580</f>
        <v>1</v>
      </c>
      <c r="F580" s="167">
        <f>'RFM Summary'!F580</f>
        <v>2</v>
      </c>
      <c r="G580" s="167">
        <f>'RFM Summary'!G580</f>
        <v>2</v>
      </c>
      <c r="H580" s="49">
        <v>0.87</v>
      </c>
      <c r="I580" s="89">
        <f t="shared" si="27"/>
        <v>180.36</v>
      </c>
      <c r="J580" s="89"/>
    </row>
    <row r="581" spans="1:10" x14ac:dyDescent="0.35">
      <c r="A581" s="15" t="str">
        <f>'RFM Summary'!A581</f>
        <v>10609001222413</v>
      </c>
      <c r="B581" s="90">
        <f>'RFM Summary'!B581</f>
        <v>41487</v>
      </c>
      <c r="C581" s="15">
        <f>'RFM Summary'!C581</f>
        <v>35</v>
      </c>
      <c r="D581" s="118">
        <f>'RFM Summary'!D581</f>
        <v>12.182857142857141</v>
      </c>
      <c r="E581" s="167">
        <f>'RFM Summary'!E581</f>
        <v>2</v>
      </c>
      <c r="F581" s="167">
        <f>'RFM Summary'!F581</f>
        <v>3</v>
      </c>
      <c r="G581" s="167">
        <f>'RFM Summary'!G581</f>
        <v>2</v>
      </c>
      <c r="H581" s="49">
        <v>0.6</v>
      </c>
      <c r="I581" s="89">
        <f t="shared" si="27"/>
        <v>426.4</v>
      </c>
      <c r="J581" s="89"/>
    </row>
    <row r="582" spans="1:10" x14ac:dyDescent="0.35">
      <c r="A582" s="15" t="str">
        <f>'RFM Summary'!A582</f>
        <v>10609001232343</v>
      </c>
      <c r="B582" s="90">
        <f>'RFM Summary'!B582</f>
        <v>41579</v>
      </c>
      <c r="C582" s="15">
        <f>'RFM Summary'!C582</f>
        <v>6</v>
      </c>
      <c r="D582" s="118">
        <f>'RFM Summary'!D582</f>
        <v>15.575000000000001</v>
      </c>
      <c r="E582" s="167">
        <f>'RFM Summary'!E582</f>
        <v>3</v>
      </c>
      <c r="F582" s="167">
        <f>'RFM Summary'!F582</f>
        <v>1</v>
      </c>
      <c r="G582" s="167">
        <f>'RFM Summary'!G582</f>
        <v>2</v>
      </c>
      <c r="H582" s="49">
        <v>0.28000000000000003</v>
      </c>
      <c r="I582" s="89">
        <f t="shared" si="27"/>
        <v>93.45</v>
      </c>
      <c r="J582" s="89"/>
    </row>
    <row r="583" spans="1:10" x14ac:dyDescent="0.35">
      <c r="A583" s="15" t="str">
        <f>'RFM Summary'!A583</f>
        <v>10609001236047</v>
      </c>
      <c r="B583" s="90">
        <f>'RFM Summary'!B583</f>
        <v>41520</v>
      </c>
      <c r="C583" s="15">
        <f>'RFM Summary'!C583</f>
        <v>9</v>
      </c>
      <c r="D583" s="118">
        <f>'RFM Summary'!D583</f>
        <v>22.934444444444448</v>
      </c>
      <c r="E583" s="167">
        <f>'RFM Summary'!E583</f>
        <v>3</v>
      </c>
      <c r="F583" s="167">
        <f>'RFM Summary'!F583</f>
        <v>1</v>
      </c>
      <c r="G583" s="167">
        <f>'RFM Summary'!G583</f>
        <v>2</v>
      </c>
      <c r="H583" s="49">
        <v>0.19</v>
      </c>
      <c r="I583" s="89">
        <f t="shared" si="27"/>
        <v>206.41000000000003</v>
      </c>
      <c r="J583" s="89"/>
    </row>
    <row r="584" spans="1:10" x14ac:dyDescent="0.35">
      <c r="A584" s="15" t="str">
        <f>'RFM Summary'!A584</f>
        <v>10609001236183</v>
      </c>
      <c r="B584" s="90">
        <f>'RFM Summary'!B584</f>
        <v>41521</v>
      </c>
      <c r="C584" s="15">
        <f>'RFM Summary'!C584</f>
        <v>7</v>
      </c>
      <c r="D584" s="118">
        <f>'RFM Summary'!D584</f>
        <v>13.408571428571429</v>
      </c>
      <c r="E584" s="167">
        <f>'RFM Summary'!E584</f>
        <v>3</v>
      </c>
      <c r="F584" s="167">
        <f>'RFM Summary'!F584</f>
        <v>1</v>
      </c>
      <c r="G584" s="167">
        <f>'RFM Summary'!G584</f>
        <v>2</v>
      </c>
      <c r="H584" s="49">
        <v>0.25</v>
      </c>
      <c r="I584" s="89">
        <f t="shared" si="27"/>
        <v>93.86</v>
      </c>
      <c r="J584" s="89"/>
    </row>
    <row r="585" spans="1:10" x14ac:dyDescent="0.35">
      <c r="A585" s="15" t="str">
        <f>'RFM Summary'!A585</f>
        <v>10609001236233</v>
      </c>
      <c r="B585" s="90">
        <f>'RFM Summary'!B585</f>
        <v>41521</v>
      </c>
      <c r="C585" s="15">
        <f>'RFM Summary'!C585</f>
        <v>3</v>
      </c>
      <c r="D585" s="118">
        <f>'RFM Summary'!D585</f>
        <v>9.673333333333332</v>
      </c>
      <c r="E585" s="167">
        <f>'RFM Summary'!E585</f>
        <v>3</v>
      </c>
      <c r="F585" s="167">
        <f>'RFM Summary'!F585</f>
        <v>1</v>
      </c>
      <c r="G585" s="167">
        <f>'RFM Summary'!G585</f>
        <v>1</v>
      </c>
      <c r="H585" s="49">
        <v>0.99</v>
      </c>
      <c r="I585" s="89">
        <f t="shared" si="27"/>
        <v>29.019999999999996</v>
      </c>
      <c r="J585" s="89"/>
    </row>
    <row r="586" spans="1:10" x14ac:dyDescent="0.35">
      <c r="A586" s="15" t="str">
        <f>'RFM Summary'!A586</f>
        <v>10609001236497</v>
      </c>
      <c r="B586" s="90">
        <f>'RFM Summary'!B586</f>
        <v>41185</v>
      </c>
      <c r="C586" s="15">
        <f>'RFM Summary'!C586</f>
        <v>1</v>
      </c>
      <c r="D586" s="118">
        <f>'RFM Summary'!D586</f>
        <v>0.01</v>
      </c>
      <c r="E586" s="167">
        <f>'RFM Summary'!E586</f>
        <v>1</v>
      </c>
      <c r="F586" s="167">
        <f>'RFM Summary'!F586</f>
        <v>1</v>
      </c>
      <c r="G586" s="167">
        <f>'RFM Summary'!G586</f>
        <v>1</v>
      </c>
      <c r="H586" s="49">
        <v>0.4</v>
      </c>
      <c r="I586" s="89">
        <f t="shared" si="27"/>
        <v>0.01</v>
      </c>
      <c r="J586" s="89"/>
    </row>
    <row r="587" spans="1:10" x14ac:dyDescent="0.35">
      <c r="A587" s="15" t="str">
        <f>'RFM Summary'!A587</f>
        <v>10609001236556</v>
      </c>
      <c r="B587" s="90">
        <f>'RFM Summary'!B587</f>
        <v>41557</v>
      </c>
      <c r="C587" s="15">
        <f>'RFM Summary'!C587</f>
        <v>17</v>
      </c>
      <c r="D587" s="118">
        <f>'RFM Summary'!D587</f>
        <v>8.3523529411764699</v>
      </c>
      <c r="E587" s="167">
        <f>'RFM Summary'!E587</f>
        <v>3</v>
      </c>
      <c r="F587" s="167">
        <f>'RFM Summary'!F587</f>
        <v>2</v>
      </c>
      <c r="G587" s="167">
        <f>'RFM Summary'!G587</f>
        <v>1</v>
      </c>
      <c r="H587" s="49">
        <v>0.25</v>
      </c>
      <c r="I587" s="89">
        <f t="shared" si="27"/>
        <v>141.98999999999998</v>
      </c>
      <c r="J587" s="89"/>
    </row>
    <row r="588" spans="1:10" x14ac:dyDescent="0.35">
      <c r="A588" s="15" t="str">
        <f>'RFM Summary'!A588</f>
        <v>10609001236610</v>
      </c>
      <c r="B588" s="90">
        <f>'RFM Summary'!B588</f>
        <v>41179</v>
      </c>
      <c r="C588" s="15">
        <f>'RFM Summary'!C588</f>
        <v>1</v>
      </c>
      <c r="D588" s="118">
        <f>'RFM Summary'!D588</f>
        <v>6</v>
      </c>
      <c r="E588" s="167">
        <f>'RFM Summary'!E588</f>
        <v>1</v>
      </c>
      <c r="F588" s="167">
        <f>'RFM Summary'!F588</f>
        <v>1</v>
      </c>
      <c r="G588" s="167">
        <f>'RFM Summary'!G588</f>
        <v>1</v>
      </c>
      <c r="H588" s="49">
        <v>0.51</v>
      </c>
      <c r="I588" s="89">
        <f t="shared" si="27"/>
        <v>6</v>
      </c>
      <c r="J588" s="89"/>
    </row>
    <row r="589" spans="1:10" x14ac:dyDescent="0.35">
      <c r="A589" s="15" t="str">
        <f>'RFM Summary'!A589</f>
        <v>10609001236764</v>
      </c>
      <c r="B589" s="90">
        <f>'RFM Summary'!B589</f>
        <v>41205</v>
      </c>
      <c r="C589" s="15">
        <f>'RFM Summary'!C589</f>
        <v>5</v>
      </c>
      <c r="D589" s="118">
        <f>'RFM Summary'!D589</f>
        <v>11.45</v>
      </c>
      <c r="E589" s="167">
        <f>'RFM Summary'!E589</f>
        <v>1</v>
      </c>
      <c r="F589" s="167">
        <f>'RFM Summary'!F589</f>
        <v>1</v>
      </c>
      <c r="G589" s="167">
        <f>'RFM Summary'!G589</f>
        <v>2</v>
      </c>
      <c r="H589" s="49">
        <v>0.54</v>
      </c>
      <c r="I589" s="89">
        <f t="shared" si="27"/>
        <v>57.25</v>
      </c>
      <c r="J589" s="89"/>
    </row>
    <row r="590" spans="1:10" x14ac:dyDescent="0.35">
      <c r="A590" s="15" t="str">
        <f>'RFM Summary'!A590</f>
        <v>10609001236898</v>
      </c>
      <c r="B590" s="90">
        <f>'RFM Summary'!B590</f>
        <v>41582</v>
      </c>
      <c r="C590" s="15">
        <f>'RFM Summary'!C590</f>
        <v>14</v>
      </c>
      <c r="D590" s="118">
        <f>'RFM Summary'!D590</f>
        <v>15.660714285714288</v>
      </c>
      <c r="E590" s="167">
        <f>'RFM Summary'!E590</f>
        <v>3</v>
      </c>
      <c r="F590" s="167">
        <f>'RFM Summary'!F590</f>
        <v>2</v>
      </c>
      <c r="G590" s="167">
        <f>'RFM Summary'!G590</f>
        <v>2</v>
      </c>
      <c r="H590" s="49">
        <v>0.64</v>
      </c>
      <c r="I590" s="89">
        <f t="shared" si="27"/>
        <v>219.25000000000003</v>
      </c>
      <c r="J590" s="89"/>
    </row>
    <row r="591" spans="1:10" x14ac:dyDescent="0.35">
      <c r="A591" s="15" t="str">
        <f>'RFM Summary'!A591</f>
        <v>10609001236909</v>
      </c>
      <c r="B591" s="90">
        <f>'RFM Summary'!B591</f>
        <v>41178</v>
      </c>
      <c r="C591" s="15">
        <f>'RFM Summary'!C591</f>
        <v>1</v>
      </c>
      <c r="D591" s="118">
        <f>'RFM Summary'!D591</f>
        <v>17.45</v>
      </c>
      <c r="E591" s="167">
        <f>'RFM Summary'!E591</f>
        <v>1</v>
      </c>
      <c r="F591" s="167">
        <f>'RFM Summary'!F591</f>
        <v>1</v>
      </c>
      <c r="G591" s="167">
        <f>'RFM Summary'!G591</f>
        <v>2</v>
      </c>
      <c r="H591" s="49">
        <v>0.28000000000000003</v>
      </c>
      <c r="I591" s="89">
        <f t="shared" si="27"/>
        <v>17.45</v>
      </c>
      <c r="J591" s="89"/>
    </row>
    <row r="592" spans="1:10" x14ac:dyDescent="0.35">
      <c r="A592" s="15" t="str">
        <f>'RFM Summary'!A592</f>
        <v>10609001237147</v>
      </c>
      <c r="B592" s="90">
        <f>'RFM Summary'!B592</f>
        <v>41186</v>
      </c>
      <c r="C592" s="15">
        <f>'RFM Summary'!C592</f>
        <v>1</v>
      </c>
      <c r="D592" s="118">
        <f>'RFM Summary'!D592</f>
        <v>52.65</v>
      </c>
      <c r="E592" s="167">
        <f>'RFM Summary'!E592</f>
        <v>1</v>
      </c>
      <c r="F592" s="167">
        <f>'RFM Summary'!F592</f>
        <v>1</v>
      </c>
      <c r="G592" s="167">
        <f>'RFM Summary'!G592</f>
        <v>3</v>
      </c>
      <c r="H592" s="49">
        <v>0.68</v>
      </c>
      <c r="I592" s="89">
        <f t="shared" si="27"/>
        <v>52.65</v>
      </c>
      <c r="J592" s="89"/>
    </row>
    <row r="593" spans="1:10" x14ac:dyDescent="0.35">
      <c r="A593" s="15" t="str">
        <f>'RFM Summary'!A593</f>
        <v>10609001237278</v>
      </c>
      <c r="B593" s="90">
        <f>'RFM Summary'!B593</f>
        <v>41574</v>
      </c>
      <c r="C593" s="15">
        <f>'RFM Summary'!C593</f>
        <v>10</v>
      </c>
      <c r="D593" s="118">
        <f>'RFM Summary'!D593</f>
        <v>36.373000000000005</v>
      </c>
      <c r="E593" s="167">
        <f>'RFM Summary'!E593</f>
        <v>3</v>
      </c>
      <c r="F593" s="167">
        <f>'RFM Summary'!F593</f>
        <v>2</v>
      </c>
      <c r="G593" s="167">
        <f>'RFM Summary'!G593</f>
        <v>2</v>
      </c>
      <c r="H593" s="49">
        <v>0.44</v>
      </c>
      <c r="I593" s="89">
        <f t="shared" si="27"/>
        <v>363.73</v>
      </c>
      <c r="J593" s="89"/>
    </row>
    <row r="594" spans="1:10" x14ac:dyDescent="0.35">
      <c r="A594" s="15" t="str">
        <f>'RFM Summary'!A594</f>
        <v>10609001237464</v>
      </c>
      <c r="B594" s="90">
        <f>'RFM Summary'!B594</f>
        <v>41185</v>
      </c>
      <c r="C594" s="15">
        <f>'RFM Summary'!C594</f>
        <v>1</v>
      </c>
      <c r="D594" s="118">
        <f>'RFM Summary'!D594</f>
        <v>16.95</v>
      </c>
      <c r="E594" s="167">
        <f>'RFM Summary'!E594</f>
        <v>1</v>
      </c>
      <c r="F594" s="167">
        <f>'RFM Summary'!F594</f>
        <v>1</v>
      </c>
      <c r="G594" s="167">
        <f>'RFM Summary'!G594</f>
        <v>2</v>
      </c>
      <c r="H594" s="49">
        <v>0.46</v>
      </c>
      <c r="I594" s="89">
        <f t="shared" si="27"/>
        <v>16.95</v>
      </c>
      <c r="J594" s="89"/>
    </row>
    <row r="595" spans="1:10" x14ac:dyDescent="0.35">
      <c r="A595" s="15" t="str">
        <f>'RFM Summary'!A595</f>
        <v>10609001237547</v>
      </c>
      <c r="B595" s="90">
        <f>'RFM Summary'!B595</f>
        <v>41185</v>
      </c>
      <c r="C595" s="15">
        <f>'RFM Summary'!C595</f>
        <v>1</v>
      </c>
      <c r="D595" s="118">
        <f>'RFM Summary'!D595</f>
        <v>14.25</v>
      </c>
      <c r="E595" s="167">
        <f>'RFM Summary'!E595</f>
        <v>1</v>
      </c>
      <c r="F595" s="167">
        <f>'RFM Summary'!F595</f>
        <v>1</v>
      </c>
      <c r="G595" s="167">
        <f>'RFM Summary'!G595</f>
        <v>2</v>
      </c>
      <c r="H595" s="49">
        <v>0.84</v>
      </c>
      <c r="I595" s="89">
        <f t="shared" si="27"/>
        <v>14.25</v>
      </c>
      <c r="J595" s="89"/>
    </row>
    <row r="596" spans="1:10" x14ac:dyDescent="0.35">
      <c r="A596" s="15" t="str">
        <f>'RFM Summary'!A596</f>
        <v>10609001237606</v>
      </c>
      <c r="B596" s="90">
        <f>'RFM Summary'!B596</f>
        <v>41192</v>
      </c>
      <c r="C596" s="15">
        <f>'RFM Summary'!C596</f>
        <v>1</v>
      </c>
      <c r="D596" s="118">
        <f>'RFM Summary'!D596</f>
        <v>30.9</v>
      </c>
      <c r="E596" s="167">
        <f>'RFM Summary'!E596</f>
        <v>1</v>
      </c>
      <c r="F596" s="167">
        <f>'RFM Summary'!F596</f>
        <v>1</v>
      </c>
      <c r="G596" s="167">
        <f>'RFM Summary'!G596</f>
        <v>2</v>
      </c>
      <c r="H596" s="49">
        <v>0.61</v>
      </c>
      <c r="I596" s="89">
        <f t="shared" si="27"/>
        <v>30.9</v>
      </c>
      <c r="J596" s="89"/>
    </row>
    <row r="597" spans="1:10" x14ac:dyDescent="0.35">
      <c r="A597" s="15" t="str">
        <f>'RFM Summary'!A597</f>
        <v>10609001237764</v>
      </c>
      <c r="B597" s="90">
        <f>'RFM Summary'!B597</f>
        <v>41193</v>
      </c>
      <c r="C597" s="15">
        <f>'RFM Summary'!C597</f>
        <v>1</v>
      </c>
      <c r="D597" s="118">
        <f>'RFM Summary'!D597</f>
        <v>9.9499999999999993</v>
      </c>
      <c r="E597" s="167">
        <f>'RFM Summary'!E597</f>
        <v>1</v>
      </c>
      <c r="F597" s="167">
        <f>'RFM Summary'!F597</f>
        <v>1</v>
      </c>
      <c r="G597" s="167">
        <f>'RFM Summary'!G597</f>
        <v>1</v>
      </c>
      <c r="H597" s="49">
        <v>0.24</v>
      </c>
      <c r="I597" s="89">
        <f t="shared" si="27"/>
        <v>9.9499999999999993</v>
      </c>
      <c r="J597" s="89"/>
    </row>
    <row r="598" spans="1:10" x14ac:dyDescent="0.35">
      <c r="A598" s="15" t="str">
        <f>'RFM Summary'!A598</f>
        <v>10609001237831</v>
      </c>
      <c r="B598" s="90">
        <f>'RFM Summary'!B598</f>
        <v>41193</v>
      </c>
      <c r="C598" s="15">
        <f>'RFM Summary'!C598</f>
        <v>1</v>
      </c>
      <c r="D598" s="118">
        <f>'RFM Summary'!D598</f>
        <v>9.9499999999999993</v>
      </c>
      <c r="E598" s="167">
        <f>'RFM Summary'!E598</f>
        <v>1</v>
      </c>
      <c r="F598" s="167">
        <f>'RFM Summary'!F598</f>
        <v>1</v>
      </c>
      <c r="G598" s="167">
        <f>'RFM Summary'!G598</f>
        <v>1</v>
      </c>
      <c r="H598" s="49">
        <v>0.85</v>
      </c>
      <c r="I598" s="89">
        <f t="shared" si="27"/>
        <v>9.9499999999999993</v>
      </c>
      <c r="J598" s="89"/>
    </row>
    <row r="599" spans="1:10" x14ac:dyDescent="0.35">
      <c r="A599" s="15" t="str">
        <f>'RFM Summary'!A599</f>
        <v>10609001237967</v>
      </c>
      <c r="B599" s="90">
        <f>'RFM Summary'!B599</f>
        <v>41193</v>
      </c>
      <c r="C599" s="15">
        <f>'RFM Summary'!C599</f>
        <v>1</v>
      </c>
      <c r="D599" s="118">
        <f>'RFM Summary'!D599</f>
        <v>12.28</v>
      </c>
      <c r="E599" s="167">
        <f>'RFM Summary'!E599</f>
        <v>1</v>
      </c>
      <c r="F599" s="167">
        <f>'RFM Summary'!F599</f>
        <v>1</v>
      </c>
      <c r="G599" s="167">
        <f>'RFM Summary'!G599</f>
        <v>2</v>
      </c>
      <c r="H599" s="49">
        <v>0.47</v>
      </c>
      <c r="I599" s="89">
        <f t="shared" si="27"/>
        <v>12.28</v>
      </c>
      <c r="J599" s="89"/>
    </row>
    <row r="600" spans="1:10" x14ac:dyDescent="0.35">
      <c r="A600" s="15" t="str">
        <f>'RFM Summary'!A600</f>
        <v>10609001238071</v>
      </c>
      <c r="B600" s="90">
        <f>'RFM Summary'!B600</f>
        <v>41193</v>
      </c>
      <c r="C600" s="15">
        <f>'RFM Summary'!C600</f>
        <v>1</v>
      </c>
      <c r="D600" s="118">
        <f>'RFM Summary'!D600</f>
        <v>12.65</v>
      </c>
      <c r="E600" s="167">
        <f>'RFM Summary'!E600</f>
        <v>1</v>
      </c>
      <c r="F600" s="167">
        <f>'RFM Summary'!F600</f>
        <v>1</v>
      </c>
      <c r="G600" s="167">
        <f>'RFM Summary'!G600</f>
        <v>2</v>
      </c>
      <c r="H600" s="49">
        <v>0.6</v>
      </c>
      <c r="I600" s="89">
        <f t="shared" si="27"/>
        <v>12.65</v>
      </c>
      <c r="J600" s="89"/>
    </row>
    <row r="601" spans="1:10" x14ac:dyDescent="0.35">
      <c r="A601" s="15" t="str">
        <f>'RFM Summary'!A601</f>
        <v>10609001238158</v>
      </c>
      <c r="B601" s="90">
        <f>'RFM Summary'!B601</f>
        <v>41193</v>
      </c>
      <c r="C601" s="15">
        <f>'RFM Summary'!C601</f>
        <v>1</v>
      </c>
      <c r="D601" s="118">
        <f>'RFM Summary'!D601</f>
        <v>21.45</v>
      </c>
      <c r="E601" s="167">
        <f>'RFM Summary'!E601</f>
        <v>1</v>
      </c>
      <c r="F601" s="167">
        <f>'RFM Summary'!F601</f>
        <v>1</v>
      </c>
      <c r="G601" s="167">
        <f>'RFM Summary'!G601</f>
        <v>2</v>
      </c>
      <c r="H601" s="49">
        <v>0.59</v>
      </c>
      <c r="I601" s="89">
        <f t="shared" si="27"/>
        <v>21.45</v>
      </c>
      <c r="J601" s="89"/>
    </row>
    <row r="602" spans="1:10" x14ac:dyDescent="0.35">
      <c r="A602" s="15" t="str">
        <f>'RFM Summary'!A602</f>
        <v>10609001238399</v>
      </c>
      <c r="B602" s="90">
        <f>'RFM Summary'!B602</f>
        <v>41193</v>
      </c>
      <c r="C602" s="15">
        <f>'RFM Summary'!C602</f>
        <v>1</v>
      </c>
      <c r="D602" s="118">
        <f>'RFM Summary'!D602</f>
        <v>8.5</v>
      </c>
      <c r="E602" s="167">
        <f>'RFM Summary'!E602</f>
        <v>1</v>
      </c>
      <c r="F602" s="167">
        <f>'RFM Summary'!F602</f>
        <v>1</v>
      </c>
      <c r="G602" s="167">
        <f>'RFM Summary'!G602</f>
        <v>1</v>
      </c>
      <c r="H602" s="49">
        <v>0.42</v>
      </c>
      <c r="I602" s="89">
        <f t="shared" si="27"/>
        <v>8.5</v>
      </c>
      <c r="J602" s="89"/>
    </row>
    <row r="603" spans="1:10" x14ac:dyDescent="0.35">
      <c r="A603" s="15" t="str">
        <f>'RFM Summary'!A603</f>
        <v>10609001238452</v>
      </c>
      <c r="B603" s="90">
        <f>'RFM Summary'!B603</f>
        <v>41193</v>
      </c>
      <c r="C603" s="15">
        <f>'RFM Summary'!C603</f>
        <v>1</v>
      </c>
      <c r="D603" s="118">
        <f>'RFM Summary'!D603</f>
        <v>5.95</v>
      </c>
      <c r="E603" s="167">
        <f>'RFM Summary'!E603</f>
        <v>1</v>
      </c>
      <c r="F603" s="167">
        <f>'RFM Summary'!F603</f>
        <v>1</v>
      </c>
      <c r="G603" s="167">
        <f>'RFM Summary'!G603</f>
        <v>1</v>
      </c>
      <c r="H603" s="49">
        <v>0.8</v>
      </c>
      <c r="I603" s="89">
        <f t="shared" si="27"/>
        <v>5.95</v>
      </c>
      <c r="J603" s="89"/>
    </row>
    <row r="604" spans="1:10" x14ac:dyDescent="0.35">
      <c r="A604" s="15" t="str">
        <f>'RFM Summary'!A604</f>
        <v>10609001240055</v>
      </c>
      <c r="B604" s="90">
        <f>'RFM Summary'!B604</f>
        <v>41189</v>
      </c>
      <c r="C604" s="15">
        <f>'RFM Summary'!C604</f>
        <v>1</v>
      </c>
      <c r="D604" s="118">
        <f>'RFM Summary'!D604</f>
        <v>25.95</v>
      </c>
      <c r="E604" s="167">
        <f>'RFM Summary'!E604</f>
        <v>1</v>
      </c>
      <c r="F604" s="167">
        <f>'RFM Summary'!F604</f>
        <v>1</v>
      </c>
      <c r="G604" s="167">
        <f>'RFM Summary'!G604</f>
        <v>2</v>
      </c>
      <c r="H604" s="49">
        <v>0.21</v>
      </c>
      <c r="I604" s="89">
        <f t="shared" si="27"/>
        <v>25.95</v>
      </c>
      <c r="J604" s="89"/>
    </row>
    <row r="605" spans="1:10" x14ac:dyDescent="0.35">
      <c r="A605" s="15" t="str">
        <f>'RFM Summary'!A605</f>
        <v>10609001240125</v>
      </c>
      <c r="B605" s="90">
        <f>'RFM Summary'!B605</f>
        <v>41187</v>
      </c>
      <c r="C605" s="15">
        <f>'RFM Summary'!C605</f>
        <v>1</v>
      </c>
      <c r="D605" s="118">
        <f>'RFM Summary'!D605</f>
        <v>9.9499999999999993</v>
      </c>
      <c r="E605" s="167">
        <f>'RFM Summary'!E605</f>
        <v>1</v>
      </c>
      <c r="F605" s="167">
        <f>'RFM Summary'!F605</f>
        <v>1</v>
      </c>
      <c r="G605" s="167">
        <f>'RFM Summary'!G605</f>
        <v>1</v>
      </c>
      <c r="H605" s="49">
        <v>0.9</v>
      </c>
      <c r="I605" s="89">
        <f t="shared" si="27"/>
        <v>9.9499999999999993</v>
      </c>
      <c r="J605" s="89"/>
    </row>
    <row r="606" spans="1:10" x14ac:dyDescent="0.35">
      <c r="A606" s="15" t="str">
        <f>'RFM Summary'!A606</f>
        <v>10609001240317</v>
      </c>
      <c r="B606" s="90">
        <f>'RFM Summary'!B606</f>
        <v>41207</v>
      </c>
      <c r="C606" s="15">
        <f>'RFM Summary'!C606</f>
        <v>2</v>
      </c>
      <c r="D606" s="118">
        <f>'RFM Summary'!D606</f>
        <v>29.5</v>
      </c>
      <c r="E606" s="167">
        <f>'RFM Summary'!E606</f>
        <v>1</v>
      </c>
      <c r="F606" s="167">
        <f>'RFM Summary'!F606</f>
        <v>1</v>
      </c>
      <c r="G606" s="167">
        <f>'RFM Summary'!G606</f>
        <v>2</v>
      </c>
      <c r="H606" s="49">
        <v>0.94</v>
      </c>
      <c r="I606" s="89">
        <f t="shared" si="27"/>
        <v>59</v>
      </c>
      <c r="J606" s="89"/>
    </row>
    <row r="607" spans="1:10" x14ac:dyDescent="0.35">
      <c r="A607" s="15" t="str">
        <f>'RFM Summary'!A607</f>
        <v>10609001240600</v>
      </c>
      <c r="B607" s="90">
        <f>'RFM Summary'!B607</f>
        <v>41190</v>
      </c>
      <c r="C607" s="15">
        <f>'RFM Summary'!C607</f>
        <v>1</v>
      </c>
      <c r="D607" s="118">
        <f>'RFM Summary'!D607</f>
        <v>24.85</v>
      </c>
      <c r="E607" s="167">
        <f>'RFM Summary'!E607</f>
        <v>1</v>
      </c>
      <c r="F607" s="167">
        <f>'RFM Summary'!F607</f>
        <v>1</v>
      </c>
      <c r="G607" s="167">
        <f>'RFM Summary'!G607</f>
        <v>2</v>
      </c>
      <c r="H607" s="49">
        <v>0.51</v>
      </c>
      <c r="I607" s="89">
        <f t="shared" si="27"/>
        <v>24.85</v>
      </c>
      <c r="J607" s="89"/>
    </row>
    <row r="608" spans="1:10" x14ac:dyDescent="0.35">
      <c r="A608" s="15" t="str">
        <f>'RFM Summary'!A608</f>
        <v>10609001240841</v>
      </c>
      <c r="B608" s="90">
        <f>'RFM Summary'!B608</f>
        <v>41192</v>
      </c>
      <c r="C608" s="15">
        <f>'RFM Summary'!C608</f>
        <v>2</v>
      </c>
      <c r="D608" s="118">
        <f>'RFM Summary'!D608</f>
        <v>21.174999999999997</v>
      </c>
      <c r="E608" s="167">
        <f>'RFM Summary'!E608</f>
        <v>1</v>
      </c>
      <c r="F608" s="167">
        <f>'RFM Summary'!F608</f>
        <v>1</v>
      </c>
      <c r="G608" s="167">
        <f>'RFM Summary'!G608</f>
        <v>2</v>
      </c>
      <c r="H608" s="49">
        <v>0.83</v>
      </c>
      <c r="I608" s="89">
        <f t="shared" si="27"/>
        <v>42.349999999999994</v>
      </c>
      <c r="J608" s="89"/>
    </row>
    <row r="609" spans="1:10" x14ac:dyDescent="0.35">
      <c r="A609" s="15" t="str">
        <f>'RFM Summary'!A609</f>
        <v>10609001241083</v>
      </c>
      <c r="B609" s="90">
        <f>'RFM Summary'!B609</f>
        <v>41190</v>
      </c>
      <c r="C609" s="15">
        <f>'RFM Summary'!C609</f>
        <v>1</v>
      </c>
      <c r="D609" s="118">
        <f>'RFM Summary'!D609</f>
        <v>28.85</v>
      </c>
      <c r="E609" s="167">
        <f>'RFM Summary'!E609</f>
        <v>1</v>
      </c>
      <c r="F609" s="167">
        <f>'RFM Summary'!F609</f>
        <v>1</v>
      </c>
      <c r="G609" s="167">
        <f>'RFM Summary'!G609</f>
        <v>2</v>
      </c>
      <c r="H609" s="49">
        <v>0.83</v>
      </c>
      <c r="I609" s="89">
        <f t="shared" si="27"/>
        <v>28.85</v>
      </c>
      <c r="J609" s="89"/>
    </row>
    <row r="610" spans="1:10" x14ac:dyDescent="0.35">
      <c r="A610" s="15" t="str">
        <f>'RFM Summary'!A610</f>
        <v>10609001241158</v>
      </c>
      <c r="B610" s="90">
        <f>'RFM Summary'!B610</f>
        <v>41190</v>
      </c>
      <c r="C610" s="15">
        <f>'RFM Summary'!C610</f>
        <v>1</v>
      </c>
      <c r="D610" s="118">
        <f>'RFM Summary'!D610</f>
        <v>41.9</v>
      </c>
      <c r="E610" s="167">
        <f>'RFM Summary'!E610</f>
        <v>1</v>
      </c>
      <c r="F610" s="167">
        <f>'RFM Summary'!F610</f>
        <v>1</v>
      </c>
      <c r="G610" s="167">
        <f>'RFM Summary'!G610</f>
        <v>3</v>
      </c>
      <c r="H610" s="49">
        <v>0.63</v>
      </c>
      <c r="I610" s="89">
        <f t="shared" si="27"/>
        <v>41.9</v>
      </c>
      <c r="J610" s="89"/>
    </row>
    <row r="611" spans="1:10" x14ac:dyDescent="0.35">
      <c r="A611" s="15" t="str">
        <f>'RFM Summary'!A611</f>
        <v>10609001241266</v>
      </c>
      <c r="B611" s="90">
        <f>'RFM Summary'!B611</f>
        <v>41191</v>
      </c>
      <c r="C611" s="15">
        <f>'RFM Summary'!C611</f>
        <v>1</v>
      </c>
      <c r="D611" s="118">
        <f>'RFM Summary'!D611</f>
        <v>28.66</v>
      </c>
      <c r="E611" s="167">
        <f>'RFM Summary'!E611</f>
        <v>1</v>
      </c>
      <c r="F611" s="167">
        <f>'RFM Summary'!F611</f>
        <v>1</v>
      </c>
      <c r="G611" s="167">
        <f>'RFM Summary'!G611</f>
        <v>2</v>
      </c>
      <c r="H611" s="49">
        <v>0.25</v>
      </c>
      <c r="I611" s="89">
        <f t="shared" si="27"/>
        <v>28.66</v>
      </c>
      <c r="J611" s="89"/>
    </row>
    <row r="612" spans="1:10" x14ac:dyDescent="0.35">
      <c r="A612" s="15" t="str">
        <f>'RFM Summary'!A612</f>
        <v>10609001241814</v>
      </c>
      <c r="B612" s="90">
        <f>'RFM Summary'!B612</f>
        <v>41480</v>
      </c>
      <c r="C612" s="15">
        <f>'RFM Summary'!C612</f>
        <v>4</v>
      </c>
      <c r="D612" s="118">
        <f>'RFM Summary'!D612</f>
        <v>62.462499999999999</v>
      </c>
      <c r="E612" s="167">
        <f>'RFM Summary'!E612</f>
        <v>2</v>
      </c>
      <c r="F612" s="167">
        <f>'RFM Summary'!F612</f>
        <v>1</v>
      </c>
      <c r="G612" s="167">
        <f>'RFM Summary'!G612</f>
        <v>3</v>
      </c>
      <c r="H612" s="49">
        <v>0.92</v>
      </c>
      <c r="I612" s="89">
        <f t="shared" si="27"/>
        <v>249.85</v>
      </c>
      <c r="J612" s="89"/>
    </row>
    <row r="613" spans="1:10" x14ac:dyDescent="0.35">
      <c r="A613" s="15" t="str">
        <f>'RFM Summary'!A613</f>
        <v>10609001241966</v>
      </c>
      <c r="B613" s="90">
        <f>'RFM Summary'!B613</f>
        <v>41516</v>
      </c>
      <c r="C613" s="15">
        <f>'RFM Summary'!C613</f>
        <v>13</v>
      </c>
      <c r="D613" s="118">
        <f>'RFM Summary'!D613</f>
        <v>37.484615384615395</v>
      </c>
      <c r="E613" s="167">
        <f>'RFM Summary'!E613</f>
        <v>2</v>
      </c>
      <c r="F613" s="167">
        <f>'RFM Summary'!F613</f>
        <v>2</v>
      </c>
      <c r="G613" s="167">
        <f>'RFM Summary'!G613</f>
        <v>2</v>
      </c>
      <c r="H613" s="49">
        <v>0.68</v>
      </c>
      <c r="I613" s="89">
        <f t="shared" si="27"/>
        <v>487.30000000000013</v>
      </c>
      <c r="J613" s="89"/>
    </row>
    <row r="614" spans="1:10" x14ac:dyDescent="0.35">
      <c r="A614" s="15" t="str">
        <f>'RFM Summary'!A614</f>
        <v>10609001242036</v>
      </c>
      <c r="B614" s="90">
        <f>'RFM Summary'!B614</f>
        <v>41505</v>
      </c>
      <c r="C614" s="15">
        <f>'RFM Summary'!C614</f>
        <v>12</v>
      </c>
      <c r="D614" s="118">
        <f>'RFM Summary'!D614</f>
        <v>38.073333333333331</v>
      </c>
      <c r="E614" s="167">
        <f>'RFM Summary'!E614</f>
        <v>2</v>
      </c>
      <c r="F614" s="167">
        <f>'RFM Summary'!F614</f>
        <v>2</v>
      </c>
      <c r="G614" s="167">
        <f>'RFM Summary'!G614</f>
        <v>2</v>
      </c>
      <c r="H614" s="49">
        <v>0.43</v>
      </c>
      <c r="I614" s="89">
        <f t="shared" si="27"/>
        <v>456.88</v>
      </c>
      <c r="J614" s="89"/>
    </row>
    <row r="615" spans="1:10" x14ac:dyDescent="0.35">
      <c r="A615" s="15" t="str">
        <f>'RFM Summary'!A615</f>
        <v>10609001242257</v>
      </c>
      <c r="B615" s="90">
        <f>'RFM Summary'!B615</f>
        <v>41187</v>
      </c>
      <c r="C615" s="15">
        <f>'RFM Summary'!C615</f>
        <v>1</v>
      </c>
      <c r="D615" s="118">
        <f>'RFM Summary'!D615</f>
        <v>26.3</v>
      </c>
      <c r="E615" s="167">
        <f>'RFM Summary'!E615</f>
        <v>1</v>
      </c>
      <c r="F615" s="167">
        <f>'RFM Summary'!F615</f>
        <v>1</v>
      </c>
      <c r="G615" s="167">
        <f>'RFM Summary'!G615</f>
        <v>2</v>
      </c>
      <c r="H615" s="49">
        <v>0.6</v>
      </c>
      <c r="I615" s="89">
        <f t="shared" si="27"/>
        <v>26.3</v>
      </c>
      <c r="J615" s="89"/>
    </row>
    <row r="616" spans="1:10" x14ac:dyDescent="0.35">
      <c r="A616" s="15" t="str">
        <f>'RFM Summary'!A616</f>
        <v>10609001242346</v>
      </c>
      <c r="B616" s="90">
        <f>'RFM Summary'!B616</f>
        <v>41209</v>
      </c>
      <c r="C616" s="15">
        <f>'RFM Summary'!C616</f>
        <v>3</v>
      </c>
      <c r="D616" s="118">
        <f>'RFM Summary'!D616</f>
        <v>23.456666666666667</v>
      </c>
      <c r="E616" s="167">
        <f>'RFM Summary'!E616</f>
        <v>1</v>
      </c>
      <c r="F616" s="167">
        <f>'RFM Summary'!F616</f>
        <v>1</v>
      </c>
      <c r="G616" s="167">
        <f>'RFM Summary'!G616</f>
        <v>2</v>
      </c>
      <c r="H616" s="49">
        <v>0.65</v>
      </c>
      <c r="I616" s="89">
        <f t="shared" si="27"/>
        <v>70.37</v>
      </c>
      <c r="J616" s="89"/>
    </row>
    <row r="617" spans="1:10" x14ac:dyDescent="0.35">
      <c r="A617" s="15" t="str">
        <f>'RFM Summary'!A617</f>
        <v>10609001242427</v>
      </c>
      <c r="B617" s="90">
        <f>'RFM Summary'!B617</f>
        <v>41187</v>
      </c>
      <c r="C617" s="15">
        <f>'RFM Summary'!C617</f>
        <v>1</v>
      </c>
      <c r="D617" s="118">
        <f>'RFM Summary'!D617</f>
        <v>10.95</v>
      </c>
      <c r="E617" s="167">
        <f>'RFM Summary'!E617</f>
        <v>1</v>
      </c>
      <c r="F617" s="167">
        <f>'RFM Summary'!F617</f>
        <v>1</v>
      </c>
      <c r="G617" s="167">
        <f>'RFM Summary'!G617</f>
        <v>2</v>
      </c>
      <c r="H617" s="49">
        <v>0.3</v>
      </c>
      <c r="I617" s="89">
        <f t="shared" si="27"/>
        <v>10.95</v>
      </c>
      <c r="J617" s="89"/>
    </row>
    <row r="618" spans="1:10" x14ac:dyDescent="0.35">
      <c r="A618" s="15" t="str">
        <f>'RFM Summary'!A618</f>
        <v>10609001242550</v>
      </c>
      <c r="B618" s="90">
        <f>'RFM Summary'!B618</f>
        <v>41188</v>
      </c>
      <c r="C618" s="15">
        <f>'RFM Summary'!C618</f>
        <v>2</v>
      </c>
      <c r="D618" s="118">
        <f>'RFM Summary'!D618</f>
        <v>22.375</v>
      </c>
      <c r="E618" s="167">
        <f>'RFM Summary'!E618</f>
        <v>1</v>
      </c>
      <c r="F618" s="167">
        <f>'RFM Summary'!F618</f>
        <v>1</v>
      </c>
      <c r="G618" s="167">
        <f>'RFM Summary'!G618</f>
        <v>2</v>
      </c>
      <c r="H618" s="49">
        <v>0.67</v>
      </c>
      <c r="I618" s="89">
        <f t="shared" si="27"/>
        <v>44.75</v>
      </c>
      <c r="J618" s="89"/>
    </row>
    <row r="619" spans="1:10" x14ac:dyDescent="0.35">
      <c r="A619" s="15" t="str">
        <f>'RFM Summary'!A619</f>
        <v>10609001247680</v>
      </c>
      <c r="B619" s="90">
        <f>'RFM Summary'!B619</f>
        <v>41187</v>
      </c>
      <c r="C619" s="15">
        <f>'RFM Summary'!C619</f>
        <v>1</v>
      </c>
      <c r="D619" s="118">
        <f>'RFM Summary'!D619</f>
        <v>17.91</v>
      </c>
      <c r="E619" s="167">
        <f>'RFM Summary'!E619</f>
        <v>1</v>
      </c>
      <c r="F619" s="167">
        <f>'RFM Summary'!F619</f>
        <v>1</v>
      </c>
      <c r="G619" s="167">
        <f>'RFM Summary'!G619</f>
        <v>2</v>
      </c>
      <c r="H619" s="49">
        <v>0.61</v>
      </c>
      <c r="I619" s="89">
        <f t="shared" si="27"/>
        <v>17.91</v>
      </c>
      <c r="J619" s="89"/>
    </row>
    <row r="620" spans="1:10" x14ac:dyDescent="0.35">
      <c r="A620" s="15" t="str">
        <f>'RFM Summary'!A620</f>
        <v>10609001247782</v>
      </c>
      <c r="B620" s="90">
        <f>'RFM Summary'!B620</f>
        <v>41513</v>
      </c>
      <c r="C620" s="15">
        <f>'RFM Summary'!C620</f>
        <v>11</v>
      </c>
      <c r="D620" s="118">
        <f>'RFM Summary'!D620</f>
        <v>13.629090909090911</v>
      </c>
      <c r="E620" s="167">
        <f>'RFM Summary'!E620</f>
        <v>2</v>
      </c>
      <c r="F620" s="167">
        <f>'RFM Summary'!F620</f>
        <v>2</v>
      </c>
      <c r="G620" s="167">
        <f>'RFM Summary'!G620</f>
        <v>2</v>
      </c>
      <c r="H620" s="49">
        <v>0.64</v>
      </c>
      <c r="I620" s="89">
        <f t="shared" si="27"/>
        <v>149.92000000000002</v>
      </c>
      <c r="J620" s="89"/>
    </row>
    <row r="621" spans="1:10" x14ac:dyDescent="0.35">
      <c r="A621" s="15" t="str">
        <f>'RFM Summary'!A621</f>
        <v>10609001247870</v>
      </c>
      <c r="B621" s="90">
        <f>'RFM Summary'!B621</f>
        <v>41221</v>
      </c>
      <c r="C621" s="15">
        <f>'RFM Summary'!C621</f>
        <v>2</v>
      </c>
      <c r="D621" s="118">
        <f>'RFM Summary'!D621</f>
        <v>8.6150000000000002</v>
      </c>
      <c r="E621" s="167">
        <f>'RFM Summary'!E621</f>
        <v>1</v>
      </c>
      <c r="F621" s="167">
        <f>'RFM Summary'!F621</f>
        <v>1</v>
      </c>
      <c r="G621" s="167">
        <f>'RFM Summary'!G621</f>
        <v>1</v>
      </c>
      <c r="H621" s="49">
        <v>0.27</v>
      </c>
      <c r="I621" s="89">
        <f t="shared" si="27"/>
        <v>17.23</v>
      </c>
      <c r="J621" s="89"/>
    </row>
    <row r="622" spans="1:10" x14ac:dyDescent="0.35">
      <c r="A622" s="15" t="str">
        <f>'RFM Summary'!A622</f>
        <v>10609001247912</v>
      </c>
      <c r="B622" s="90">
        <f>'RFM Summary'!B622</f>
        <v>41582</v>
      </c>
      <c r="C622" s="15">
        <f>'RFM Summary'!C622</f>
        <v>33</v>
      </c>
      <c r="D622" s="118">
        <f>'RFM Summary'!D622</f>
        <v>9.7999999999999989</v>
      </c>
      <c r="E622" s="167">
        <f>'RFM Summary'!E622</f>
        <v>3</v>
      </c>
      <c r="F622" s="167">
        <f>'RFM Summary'!F622</f>
        <v>3</v>
      </c>
      <c r="G622" s="167">
        <f>'RFM Summary'!G622</f>
        <v>1</v>
      </c>
      <c r="H622" s="49">
        <v>0.05</v>
      </c>
      <c r="I622" s="89">
        <f t="shared" si="27"/>
        <v>323.39999999999998</v>
      </c>
      <c r="J622" s="89"/>
    </row>
    <row r="623" spans="1:10" x14ac:dyDescent="0.35">
      <c r="A623" s="15" t="str">
        <f>'RFM Summary'!A623</f>
        <v>10609001248041</v>
      </c>
      <c r="B623" s="90">
        <f>'RFM Summary'!B623</f>
        <v>41187</v>
      </c>
      <c r="C623" s="15">
        <f>'RFM Summary'!C623</f>
        <v>1</v>
      </c>
      <c r="D623" s="118">
        <f>'RFM Summary'!D623</f>
        <v>20.16</v>
      </c>
      <c r="E623" s="167">
        <f>'RFM Summary'!E623</f>
        <v>1</v>
      </c>
      <c r="F623" s="167">
        <f>'RFM Summary'!F623</f>
        <v>1</v>
      </c>
      <c r="G623" s="167">
        <f>'RFM Summary'!G623</f>
        <v>2</v>
      </c>
      <c r="H623" s="49">
        <v>0.59</v>
      </c>
      <c r="I623" s="89">
        <f t="shared" si="27"/>
        <v>20.16</v>
      </c>
      <c r="J623" s="89"/>
    </row>
    <row r="624" spans="1:10" x14ac:dyDescent="0.35">
      <c r="A624" s="15" t="str">
        <f>'RFM Summary'!A624</f>
        <v>10609001248160</v>
      </c>
      <c r="B624" s="90">
        <f>'RFM Summary'!B624</f>
        <v>41209</v>
      </c>
      <c r="C624" s="15">
        <f>'RFM Summary'!C624</f>
        <v>1</v>
      </c>
      <c r="D624" s="118">
        <f>'RFM Summary'!D624</f>
        <v>22.6</v>
      </c>
      <c r="E624" s="167">
        <f>'RFM Summary'!E624</f>
        <v>1</v>
      </c>
      <c r="F624" s="167">
        <f>'RFM Summary'!F624</f>
        <v>1</v>
      </c>
      <c r="G624" s="167">
        <f>'RFM Summary'!G624</f>
        <v>2</v>
      </c>
      <c r="H624" s="49">
        <v>0.75</v>
      </c>
      <c r="I624" s="89">
        <f t="shared" si="27"/>
        <v>22.6</v>
      </c>
      <c r="J624" s="89"/>
    </row>
    <row r="625" spans="1:10" x14ac:dyDescent="0.35">
      <c r="A625" s="15" t="str">
        <f>'RFM Summary'!A625</f>
        <v>10609001248245</v>
      </c>
      <c r="B625" s="90">
        <f>'RFM Summary'!B625</f>
        <v>41209</v>
      </c>
      <c r="C625" s="15">
        <f>'RFM Summary'!C625</f>
        <v>1</v>
      </c>
      <c r="D625" s="118">
        <f>'RFM Summary'!D625</f>
        <v>12.6</v>
      </c>
      <c r="E625" s="167">
        <f>'RFM Summary'!E625</f>
        <v>1</v>
      </c>
      <c r="F625" s="167">
        <f>'RFM Summary'!F625</f>
        <v>1</v>
      </c>
      <c r="G625" s="167">
        <f>'RFM Summary'!G625</f>
        <v>2</v>
      </c>
      <c r="H625" s="49">
        <v>0.43</v>
      </c>
      <c r="I625" s="89">
        <f t="shared" si="27"/>
        <v>12.6</v>
      </c>
      <c r="J625" s="89"/>
    </row>
    <row r="626" spans="1:10" x14ac:dyDescent="0.35">
      <c r="A626" s="15" t="str">
        <f>'RFM Summary'!A626</f>
        <v>10609001248375</v>
      </c>
      <c r="B626" s="90">
        <f>'RFM Summary'!B626</f>
        <v>41188</v>
      </c>
      <c r="C626" s="15">
        <f>'RFM Summary'!C626</f>
        <v>1</v>
      </c>
      <c r="D626" s="118">
        <f>'RFM Summary'!D626</f>
        <v>39.9</v>
      </c>
      <c r="E626" s="167">
        <f>'RFM Summary'!E626</f>
        <v>1</v>
      </c>
      <c r="F626" s="167">
        <f>'RFM Summary'!F626</f>
        <v>1</v>
      </c>
      <c r="G626" s="167">
        <f>'RFM Summary'!G626</f>
        <v>2</v>
      </c>
      <c r="H626" s="49">
        <v>0.16</v>
      </c>
      <c r="I626" s="89">
        <f t="shared" si="27"/>
        <v>39.9</v>
      </c>
      <c r="J626" s="89"/>
    </row>
    <row r="627" spans="1:10" x14ac:dyDescent="0.35">
      <c r="A627" s="15" t="str">
        <f>'RFM Summary'!A627</f>
        <v>10609001248485</v>
      </c>
      <c r="B627" s="90">
        <f>'RFM Summary'!B627</f>
        <v>41193</v>
      </c>
      <c r="C627" s="15">
        <f>'RFM Summary'!C627</f>
        <v>1</v>
      </c>
      <c r="D627" s="118">
        <f>'RFM Summary'!D627</f>
        <v>16.2</v>
      </c>
      <c r="E627" s="167">
        <f>'RFM Summary'!E627</f>
        <v>1</v>
      </c>
      <c r="F627" s="167">
        <f>'RFM Summary'!F627</f>
        <v>1</v>
      </c>
      <c r="G627" s="167">
        <f>'RFM Summary'!G627</f>
        <v>2</v>
      </c>
      <c r="H627" s="49">
        <v>0.73</v>
      </c>
      <c r="I627" s="89">
        <f t="shared" si="27"/>
        <v>16.2</v>
      </c>
      <c r="J627" s="89"/>
    </row>
    <row r="628" spans="1:10" x14ac:dyDescent="0.35">
      <c r="A628" s="15" t="str">
        <f>'RFM Summary'!A628</f>
        <v>10609001248546</v>
      </c>
      <c r="B628" s="90">
        <f>'RFM Summary'!B628</f>
        <v>41193</v>
      </c>
      <c r="C628" s="15">
        <f>'RFM Summary'!C628</f>
        <v>1</v>
      </c>
      <c r="D628" s="118">
        <f>'RFM Summary'!D628</f>
        <v>17.91</v>
      </c>
      <c r="E628" s="167">
        <f>'RFM Summary'!E628</f>
        <v>1</v>
      </c>
      <c r="F628" s="167">
        <f>'RFM Summary'!F628</f>
        <v>1</v>
      </c>
      <c r="G628" s="167">
        <f>'RFM Summary'!G628</f>
        <v>2</v>
      </c>
      <c r="H628" s="49">
        <v>0.55000000000000004</v>
      </c>
      <c r="I628" s="89">
        <f t="shared" si="27"/>
        <v>17.91</v>
      </c>
      <c r="J628" s="89"/>
    </row>
    <row r="629" spans="1:10" x14ac:dyDescent="0.35">
      <c r="A629" s="15" t="str">
        <f>'RFM Summary'!A629</f>
        <v>10609001248619</v>
      </c>
      <c r="B629" s="90">
        <f>'RFM Summary'!B629</f>
        <v>41193</v>
      </c>
      <c r="C629" s="15">
        <f>'RFM Summary'!C629</f>
        <v>1</v>
      </c>
      <c r="D629" s="118">
        <f>'RFM Summary'!D629</f>
        <v>21.25</v>
      </c>
      <c r="E629" s="167">
        <f>'RFM Summary'!E629</f>
        <v>1</v>
      </c>
      <c r="F629" s="167">
        <f>'RFM Summary'!F629</f>
        <v>1</v>
      </c>
      <c r="G629" s="167">
        <f>'RFM Summary'!G629</f>
        <v>2</v>
      </c>
      <c r="H629" s="49">
        <v>0.24</v>
      </c>
      <c r="I629" s="89">
        <f t="shared" si="27"/>
        <v>21.25</v>
      </c>
      <c r="J629" s="89"/>
    </row>
    <row r="630" spans="1:10" x14ac:dyDescent="0.35">
      <c r="A630" s="15" t="str">
        <f>'RFM Summary'!A630</f>
        <v>10609001248861</v>
      </c>
      <c r="B630" s="90">
        <f>'RFM Summary'!B630</f>
        <v>41209</v>
      </c>
      <c r="C630" s="15">
        <f>'RFM Summary'!C630</f>
        <v>2</v>
      </c>
      <c r="D630" s="118">
        <f>'RFM Summary'!D630</f>
        <v>25.66</v>
      </c>
      <c r="E630" s="167">
        <f>'RFM Summary'!E630</f>
        <v>1</v>
      </c>
      <c r="F630" s="167">
        <f>'RFM Summary'!F630</f>
        <v>1</v>
      </c>
      <c r="G630" s="167">
        <f>'RFM Summary'!G630</f>
        <v>2</v>
      </c>
      <c r="H630" s="49">
        <v>0.61</v>
      </c>
      <c r="I630" s="89">
        <f t="shared" si="27"/>
        <v>51.32</v>
      </c>
      <c r="J630" s="89"/>
    </row>
    <row r="631" spans="1:10" x14ac:dyDescent="0.35">
      <c r="A631" s="15" t="str">
        <f>'RFM Summary'!A631</f>
        <v>10609001248963</v>
      </c>
      <c r="B631" s="90">
        <f>'RFM Summary'!B631</f>
        <v>41187</v>
      </c>
      <c r="C631" s="15">
        <f>'RFM Summary'!C631</f>
        <v>1</v>
      </c>
      <c r="D631" s="118">
        <f>'RFM Summary'!D631</f>
        <v>0.01</v>
      </c>
      <c r="E631" s="167">
        <f>'RFM Summary'!E631</f>
        <v>1</v>
      </c>
      <c r="F631" s="167">
        <f>'RFM Summary'!F631</f>
        <v>1</v>
      </c>
      <c r="G631" s="167">
        <f>'RFM Summary'!G631</f>
        <v>1</v>
      </c>
      <c r="H631" s="49">
        <v>0.99</v>
      </c>
      <c r="I631" s="89">
        <f t="shared" si="27"/>
        <v>0.01</v>
      </c>
      <c r="J631" s="89"/>
    </row>
    <row r="632" spans="1:10" x14ac:dyDescent="0.35">
      <c r="A632" s="15" t="str">
        <f>'RFM Summary'!A632</f>
        <v>10609001249048</v>
      </c>
      <c r="B632" s="90">
        <f>'RFM Summary'!B632</f>
        <v>41187</v>
      </c>
      <c r="C632" s="15">
        <f>'RFM Summary'!C632</f>
        <v>1</v>
      </c>
      <c r="D632" s="118">
        <f>'RFM Summary'!D632</f>
        <v>0.01</v>
      </c>
      <c r="E632" s="167">
        <f>'RFM Summary'!E632</f>
        <v>1</v>
      </c>
      <c r="F632" s="167">
        <f>'RFM Summary'!F632</f>
        <v>1</v>
      </c>
      <c r="G632" s="167">
        <f>'RFM Summary'!G632</f>
        <v>1</v>
      </c>
      <c r="H632" s="49">
        <v>0.71</v>
      </c>
      <c r="I632" s="89">
        <f t="shared" si="27"/>
        <v>0.01</v>
      </c>
      <c r="J632" s="89"/>
    </row>
    <row r="633" spans="1:10" x14ac:dyDescent="0.35">
      <c r="A633" s="15" t="str">
        <f>'RFM Summary'!A633</f>
        <v>10609001249179</v>
      </c>
      <c r="B633" s="90">
        <f>'RFM Summary'!B633</f>
        <v>41187</v>
      </c>
      <c r="C633" s="15">
        <f>'RFM Summary'!C633</f>
        <v>1</v>
      </c>
      <c r="D633" s="118">
        <f>'RFM Summary'!D633</f>
        <v>51.95</v>
      </c>
      <c r="E633" s="167">
        <f>'RFM Summary'!E633</f>
        <v>1</v>
      </c>
      <c r="F633" s="167">
        <f>'RFM Summary'!F633</f>
        <v>1</v>
      </c>
      <c r="G633" s="167">
        <f>'RFM Summary'!G633</f>
        <v>3</v>
      </c>
      <c r="H633" s="49">
        <v>0.18</v>
      </c>
      <c r="I633" s="89">
        <f t="shared" si="27"/>
        <v>51.95</v>
      </c>
      <c r="J633" s="89"/>
    </row>
    <row r="634" spans="1:10" x14ac:dyDescent="0.35">
      <c r="A634" s="15" t="str">
        <f>'RFM Summary'!A634</f>
        <v>10609001249243</v>
      </c>
      <c r="B634" s="90">
        <f>'RFM Summary'!B634</f>
        <v>41187</v>
      </c>
      <c r="C634" s="15">
        <f>'RFM Summary'!C634</f>
        <v>1</v>
      </c>
      <c r="D634" s="118">
        <f>'RFM Summary'!D634</f>
        <v>31.4</v>
      </c>
      <c r="E634" s="167">
        <f>'RFM Summary'!E634</f>
        <v>1</v>
      </c>
      <c r="F634" s="167">
        <f>'RFM Summary'!F634</f>
        <v>1</v>
      </c>
      <c r="G634" s="167">
        <f>'RFM Summary'!G634</f>
        <v>2</v>
      </c>
      <c r="H634" s="49">
        <v>0.74</v>
      </c>
      <c r="I634" s="89">
        <f t="shared" si="27"/>
        <v>31.4</v>
      </c>
      <c r="J634" s="89"/>
    </row>
    <row r="635" spans="1:10" x14ac:dyDescent="0.35">
      <c r="A635" s="15" t="str">
        <f>'RFM Summary'!A635</f>
        <v>10609001249343</v>
      </c>
      <c r="B635" s="90">
        <f>'RFM Summary'!B635</f>
        <v>41413</v>
      </c>
      <c r="C635" s="15">
        <f>'RFM Summary'!C635</f>
        <v>6</v>
      </c>
      <c r="D635" s="118">
        <f>'RFM Summary'!D635</f>
        <v>28.100000000000005</v>
      </c>
      <c r="E635" s="167">
        <f>'RFM Summary'!E635</f>
        <v>2</v>
      </c>
      <c r="F635" s="167">
        <f>'RFM Summary'!F635</f>
        <v>1</v>
      </c>
      <c r="G635" s="167">
        <f>'RFM Summary'!G635</f>
        <v>2</v>
      </c>
      <c r="H635" s="49">
        <v>0.52</v>
      </c>
      <c r="I635" s="89">
        <f t="shared" si="27"/>
        <v>168.60000000000002</v>
      </c>
      <c r="J635" s="89"/>
    </row>
    <row r="636" spans="1:10" x14ac:dyDescent="0.35">
      <c r="A636" s="15" t="str">
        <f>'RFM Summary'!A636</f>
        <v>10609001249541</v>
      </c>
      <c r="B636" s="90">
        <f>'RFM Summary'!B636</f>
        <v>41187</v>
      </c>
      <c r="C636" s="15">
        <f>'RFM Summary'!C636</f>
        <v>1</v>
      </c>
      <c r="D636" s="118">
        <f>'RFM Summary'!D636</f>
        <v>21.64</v>
      </c>
      <c r="E636" s="167">
        <f>'RFM Summary'!E636</f>
        <v>1</v>
      </c>
      <c r="F636" s="167">
        <f>'RFM Summary'!F636</f>
        <v>1</v>
      </c>
      <c r="G636" s="167">
        <f>'RFM Summary'!G636</f>
        <v>2</v>
      </c>
      <c r="H636" s="49">
        <v>0.96</v>
      </c>
      <c r="I636" s="89">
        <f t="shared" si="27"/>
        <v>21.64</v>
      </c>
      <c r="J636" s="89"/>
    </row>
    <row r="637" spans="1:10" x14ac:dyDescent="0.35">
      <c r="A637" s="15" t="str">
        <f>'RFM Summary'!A637</f>
        <v>10609001249654</v>
      </c>
      <c r="B637" s="90">
        <f>'RFM Summary'!B637</f>
        <v>41187</v>
      </c>
      <c r="C637" s="15">
        <f>'RFM Summary'!C637</f>
        <v>1</v>
      </c>
      <c r="D637" s="118">
        <f>'RFM Summary'!D637</f>
        <v>21.95</v>
      </c>
      <c r="E637" s="167">
        <f>'RFM Summary'!E637</f>
        <v>1</v>
      </c>
      <c r="F637" s="167">
        <f>'RFM Summary'!F637</f>
        <v>1</v>
      </c>
      <c r="G637" s="167">
        <f>'RFM Summary'!G637</f>
        <v>2</v>
      </c>
      <c r="H637" s="49">
        <v>0.95</v>
      </c>
      <c r="I637" s="89">
        <f t="shared" si="27"/>
        <v>21.95</v>
      </c>
      <c r="J637" s="89"/>
    </row>
    <row r="638" spans="1:10" x14ac:dyDescent="0.35">
      <c r="A638" s="15" t="str">
        <f>'RFM Summary'!A638</f>
        <v>10609001249812</v>
      </c>
      <c r="B638" s="90">
        <f>'RFM Summary'!B638</f>
        <v>41187</v>
      </c>
      <c r="C638" s="15">
        <f>'RFM Summary'!C638</f>
        <v>1</v>
      </c>
      <c r="D638" s="118">
        <f>'RFM Summary'!D638</f>
        <v>29.79</v>
      </c>
      <c r="E638" s="167">
        <f>'RFM Summary'!E638</f>
        <v>1</v>
      </c>
      <c r="F638" s="167">
        <f>'RFM Summary'!F638</f>
        <v>1</v>
      </c>
      <c r="G638" s="167">
        <f>'RFM Summary'!G638</f>
        <v>2</v>
      </c>
      <c r="H638" s="49">
        <v>0.15</v>
      </c>
      <c r="I638" s="89">
        <f t="shared" si="27"/>
        <v>29.79</v>
      </c>
      <c r="J638" s="89"/>
    </row>
    <row r="639" spans="1:10" x14ac:dyDescent="0.35">
      <c r="A639" s="15" t="str">
        <f>'RFM Summary'!A639</f>
        <v>10609001249975</v>
      </c>
      <c r="B639" s="90">
        <f>'RFM Summary'!B639</f>
        <v>41529</v>
      </c>
      <c r="C639" s="15">
        <f>'RFM Summary'!C639</f>
        <v>4</v>
      </c>
      <c r="D639" s="118">
        <f>'RFM Summary'!D639</f>
        <v>10.445</v>
      </c>
      <c r="E639" s="167">
        <f>'RFM Summary'!E639</f>
        <v>3</v>
      </c>
      <c r="F639" s="167">
        <f>'RFM Summary'!F639</f>
        <v>1</v>
      </c>
      <c r="G639" s="167">
        <f>'RFM Summary'!G639</f>
        <v>2</v>
      </c>
      <c r="H639" s="49">
        <v>0.86</v>
      </c>
      <c r="I639" s="89">
        <f t="shared" si="27"/>
        <v>41.78</v>
      </c>
      <c r="J639" s="89"/>
    </row>
    <row r="640" spans="1:10" x14ac:dyDescent="0.35">
      <c r="A640" s="15" t="str">
        <f>'RFM Summary'!A640</f>
        <v>10609001250053</v>
      </c>
      <c r="B640" s="90">
        <f>'RFM Summary'!B640</f>
        <v>41529</v>
      </c>
      <c r="C640" s="15">
        <f>'RFM Summary'!C640</f>
        <v>6</v>
      </c>
      <c r="D640" s="118">
        <f>'RFM Summary'!D640</f>
        <v>9.24</v>
      </c>
      <c r="E640" s="167">
        <f>'RFM Summary'!E640</f>
        <v>3</v>
      </c>
      <c r="F640" s="167">
        <f>'RFM Summary'!F640</f>
        <v>1</v>
      </c>
      <c r="G640" s="167">
        <f>'RFM Summary'!G640</f>
        <v>1</v>
      </c>
      <c r="H640" s="49">
        <v>0.17</v>
      </c>
      <c r="I640" s="89">
        <f t="shared" si="27"/>
        <v>55.44</v>
      </c>
      <c r="J640" s="89"/>
    </row>
    <row r="641" spans="1:10" x14ac:dyDescent="0.35">
      <c r="A641" s="15" t="str">
        <f>'RFM Summary'!A641</f>
        <v>10609001250253</v>
      </c>
      <c r="B641" s="90">
        <f>'RFM Summary'!B641</f>
        <v>41249</v>
      </c>
      <c r="C641" s="15">
        <f>'RFM Summary'!C641</f>
        <v>13</v>
      </c>
      <c r="D641" s="118">
        <f>'RFM Summary'!D641</f>
        <v>6.8923076923076927</v>
      </c>
      <c r="E641" s="167">
        <f>'RFM Summary'!E641</f>
        <v>1</v>
      </c>
      <c r="F641" s="167">
        <f>'RFM Summary'!F641</f>
        <v>2</v>
      </c>
      <c r="G641" s="167">
        <f>'RFM Summary'!G641</f>
        <v>1</v>
      </c>
      <c r="H641" s="49">
        <v>0.73</v>
      </c>
      <c r="I641" s="89">
        <f t="shared" si="27"/>
        <v>89.600000000000009</v>
      </c>
      <c r="J641" s="89"/>
    </row>
    <row r="642" spans="1:10" x14ac:dyDescent="0.35">
      <c r="A642" s="15" t="str">
        <f>'RFM Summary'!A642</f>
        <v>10609001250309</v>
      </c>
      <c r="B642" s="90">
        <f>'RFM Summary'!B642</f>
        <v>41192</v>
      </c>
      <c r="C642" s="15">
        <f>'RFM Summary'!C642</f>
        <v>1</v>
      </c>
      <c r="D642" s="118">
        <f>'RFM Summary'!D642</f>
        <v>4.05</v>
      </c>
      <c r="E642" s="167">
        <f>'RFM Summary'!E642</f>
        <v>1</v>
      </c>
      <c r="F642" s="167">
        <f>'RFM Summary'!F642</f>
        <v>1</v>
      </c>
      <c r="G642" s="167">
        <f>'RFM Summary'!G642</f>
        <v>1</v>
      </c>
      <c r="H642" s="49">
        <v>0.87</v>
      </c>
      <c r="I642" s="89">
        <f t="shared" si="27"/>
        <v>4.05</v>
      </c>
      <c r="J642" s="89"/>
    </row>
    <row r="643" spans="1:10" x14ac:dyDescent="0.35">
      <c r="A643" s="15" t="str">
        <f>'RFM Summary'!A643</f>
        <v>10609001250442</v>
      </c>
      <c r="B643" s="90">
        <f>'RFM Summary'!B643</f>
        <v>41193</v>
      </c>
      <c r="C643" s="15">
        <f>'RFM Summary'!C643</f>
        <v>1</v>
      </c>
      <c r="D643" s="118">
        <f>'RFM Summary'!D643</f>
        <v>9.85</v>
      </c>
      <c r="E643" s="167">
        <f>'RFM Summary'!E643</f>
        <v>1</v>
      </c>
      <c r="F643" s="167">
        <f>'RFM Summary'!F643</f>
        <v>1</v>
      </c>
      <c r="G643" s="167">
        <f>'RFM Summary'!G643</f>
        <v>1</v>
      </c>
      <c r="H643" s="49">
        <v>0.92</v>
      </c>
      <c r="I643" s="89">
        <f t="shared" ref="I643:I706" si="28">D643*C643</f>
        <v>9.85</v>
      </c>
      <c r="J643" s="89"/>
    </row>
    <row r="644" spans="1:10" x14ac:dyDescent="0.35">
      <c r="A644" s="15" t="str">
        <f>'RFM Summary'!A644</f>
        <v>10609001251523</v>
      </c>
      <c r="B644" s="90">
        <f>'RFM Summary'!B644</f>
        <v>41193</v>
      </c>
      <c r="C644" s="15">
        <f>'RFM Summary'!C644</f>
        <v>1</v>
      </c>
      <c r="D644" s="118">
        <f>'RFM Summary'!D644</f>
        <v>12.65</v>
      </c>
      <c r="E644" s="167">
        <f>'RFM Summary'!E644</f>
        <v>1</v>
      </c>
      <c r="F644" s="167">
        <f>'RFM Summary'!F644</f>
        <v>1</v>
      </c>
      <c r="G644" s="167">
        <f>'RFM Summary'!G644</f>
        <v>2</v>
      </c>
      <c r="H644" s="49">
        <v>0.72</v>
      </c>
      <c r="I644" s="89">
        <f t="shared" si="28"/>
        <v>12.65</v>
      </c>
      <c r="J644" s="89"/>
    </row>
    <row r="645" spans="1:10" x14ac:dyDescent="0.35">
      <c r="A645" s="15" t="str">
        <f>'RFM Summary'!A645</f>
        <v>10609001251656</v>
      </c>
      <c r="B645" s="90">
        <f>'RFM Summary'!B645</f>
        <v>41193</v>
      </c>
      <c r="C645" s="15">
        <f>'RFM Summary'!C645</f>
        <v>1</v>
      </c>
      <c r="D645" s="118">
        <f>'RFM Summary'!D645</f>
        <v>12.65</v>
      </c>
      <c r="E645" s="167">
        <f>'RFM Summary'!E645</f>
        <v>1</v>
      </c>
      <c r="F645" s="167">
        <f>'RFM Summary'!F645</f>
        <v>1</v>
      </c>
      <c r="G645" s="167">
        <f>'RFM Summary'!G645</f>
        <v>2</v>
      </c>
      <c r="H645" s="49">
        <v>0.35</v>
      </c>
      <c r="I645" s="89">
        <f t="shared" si="28"/>
        <v>12.65</v>
      </c>
      <c r="J645" s="89"/>
    </row>
    <row r="646" spans="1:10" x14ac:dyDescent="0.35">
      <c r="A646" s="15" t="str">
        <f>'RFM Summary'!A646</f>
        <v>10609001251773</v>
      </c>
      <c r="B646" s="90">
        <f>'RFM Summary'!B646</f>
        <v>41193</v>
      </c>
      <c r="C646" s="15">
        <f>'RFM Summary'!C646</f>
        <v>1</v>
      </c>
      <c r="D646" s="118">
        <f>'RFM Summary'!D646</f>
        <v>13.6</v>
      </c>
      <c r="E646" s="167">
        <f>'RFM Summary'!E646</f>
        <v>1</v>
      </c>
      <c r="F646" s="167">
        <f>'RFM Summary'!F646</f>
        <v>1</v>
      </c>
      <c r="G646" s="167">
        <f>'RFM Summary'!G646</f>
        <v>2</v>
      </c>
      <c r="H646" s="49">
        <v>0.04</v>
      </c>
      <c r="I646" s="89">
        <f t="shared" si="28"/>
        <v>13.6</v>
      </c>
      <c r="J646" s="89"/>
    </row>
    <row r="647" spans="1:10" x14ac:dyDescent="0.35">
      <c r="A647" s="15" t="str">
        <f>'RFM Summary'!A647</f>
        <v>10609001251811</v>
      </c>
      <c r="B647" s="90">
        <f>'RFM Summary'!B647</f>
        <v>41194</v>
      </c>
      <c r="C647" s="15">
        <f>'RFM Summary'!C647</f>
        <v>1</v>
      </c>
      <c r="D647" s="118">
        <f>'RFM Summary'!D647</f>
        <v>8.9499999999999993</v>
      </c>
      <c r="E647" s="167">
        <f>'RFM Summary'!E647</f>
        <v>1</v>
      </c>
      <c r="F647" s="167">
        <f>'RFM Summary'!F647</f>
        <v>1</v>
      </c>
      <c r="G647" s="167">
        <f>'RFM Summary'!G647</f>
        <v>1</v>
      </c>
      <c r="H647" s="49">
        <v>0.15</v>
      </c>
      <c r="I647" s="89">
        <f t="shared" si="28"/>
        <v>8.9499999999999993</v>
      </c>
      <c r="J647" s="89"/>
    </row>
    <row r="648" spans="1:10" x14ac:dyDescent="0.35">
      <c r="A648" s="15" t="str">
        <f>'RFM Summary'!A648</f>
        <v>10609001251963</v>
      </c>
      <c r="B648" s="90">
        <f>'RFM Summary'!B648</f>
        <v>41193</v>
      </c>
      <c r="C648" s="15">
        <f>'RFM Summary'!C648</f>
        <v>1</v>
      </c>
      <c r="D648" s="118">
        <f>'RFM Summary'!D648</f>
        <v>9.85</v>
      </c>
      <c r="E648" s="167">
        <f>'RFM Summary'!E648</f>
        <v>1</v>
      </c>
      <c r="F648" s="167">
        <f>'RFM Summary'!F648</f>
        <v>1</v>
      </c>
      <c r="G648" s="167">
        <f>'RFM Summary'!G648</f>
        <v>1</v>
      </c>
      <c r="H648" s="49">
        <v>0.34</v>
      </c>
      <c r="I648" s="89">
        <f t="shared" si="28"/>
        <v>9.85</v>
      </c>
      <c r="J648" s="89"/>
    </row>
    <row r="649" spans="1:10" x14ac:dyDescent="0.35">
      <c r="A649" s="15" t="str">
        <f>'RFM Summary'!A649</f>
        <v>10609001252056</v>
      </c>
      <c r="B649" s="90">
        <f>'RFM Summary'!B649</f>
        <v>41192</v>
      </c>
      <c r="C649" s="15">
        <f>'RFM Summary'!C649</f>
        <v>1</v>
      </c>
      <c r="D649" s="118">
        <f>'RFM Summary'!D649</f>
        <v>13.15</v>
      </c>
      <c r="E649" s="167">
        <f>'RFM Summary'!E649</f>
        <v>1</v>
      </c>
      <c r="F649" s="167">
        <f>'RFM Summary'!F649</f>
        <v>1</v>
      </c>
      <c r="G649" s="167">
        <f>'RFM Summary'!G649</f>
        <v>2</v>
      </c>
      <c r="H649" s="49">
        <v>0.05</v>
      </c>
      <c r="I649" s="89">
        <f t="shared" si="28"/>
        <v>13.15</v>
      </c>
      <c r="J649" s="89"/>
    </row>
    <row r="650" spans="1:10" x14ac:dyDescent="0.35">
      <c r="A650" s="15" t="str">
        <f>'RFM Summary'!A650</f>
        <v>10609001252115</v>
      </c>
      <c r="B650" s="90">
        <f>'RFM Summary'!B650</f>
        <v>41192</v>
      </c>
      <c r="C650" s="15">
        <f>'RFM Summary'!C650</f>
        <v>1</v>
      </c>
      <c r="D650" s="118">
        <f>'RFM Summary'!D650</f>
        <v>16.399999999999999</v>
      </c>
      <c r="E650" s="167">
        <f>'RFM Summary'!E650</f>
        <v>1</v>
      </c>
      <c r="F650" s="167">
        <f>'RFM Summary'!F650</f>
        <v>1</v>
      </c>
      <c r="G650" s="167">
        <f>'RFM Summary'!G650</f>
        <v>2</v>
      </c>
      <c r="H650" s="49">
        <v>0.11</v>
      </c>
      <c r="I650" s="89">
        <f t="shared" si="28"/>
        <v>16.399999999999999</v>
      </c>
      <c r="J650" s="89"/>
    </row>
    <row r="651" spans="1:10" x14ac:dyDescent="0.35">
      <c r="A651" s="15" t="str">
        <f>'RFM Summary'!A651</f>
        <v>10609001252278</v>
      </c>
      <c r="B651" s="90">
        <f>'RFM Summary'!B651</f>
        <v>41191</v>
      </c>
      <c r="C651" s="15">
        <f>'RFM Summary'!C651</f>
        <v>1</v>
      </c>
      <c r="D651" s="118">
        <f>'RFM Summary'!D651</f>
        <v>8.5</v>
      </c>
      <c r="E651" s="167">
        <f>'RFM Summary'!E651</f>
        <v>1</v>
      </c>
      <c r="F651" s="167">
        <f>'RFM Summary'!F651</f>
        <v>1</v>
      </c>
      <c r="G651" s="167">
        <f>'RFM Summary'!G651</f>
        <v>1</v>
      </c>
      <c r="H651" s="49">
        <v>0.18</v>
      </c>
      <c r="I651" s="89">
        <f t="shared" si="28"/>
        <v>8.5</v>
      </c>
      <c r="J651" s="89"/>
    </row>
    <row r="652" spans="1:10" x14ac:dyDescent="0.35">
      <c r="A652" s="15" t="str">
        <f>'RFM Summary'!A652</f>
        <v>10609001252335</v>
      </c>
      <c r="B652" s="90">
        <f>'RFM Summary'!B652</f>
        <v>41191</v>
      </c>
      <c r="C652" s="15">
        <f>'RFM Summary'!C652</f>
        <v>1</v>
      </c>
      <c r="D652" s="118">
        <f>'RFM Summary'!D652</f>
        <v>21.74</v>
      </c>
      <c r="E652" s="167">
        <f>'RFM Summary'!E652</f>
        <v>1</v>
      </c>
      <c r="F652" s="167">
        <f>'RFM Summary'!F652</f>
        <v>1</v>
      </c>
      <c r="G652" s="167">
        <f>'RFM Summary'!G652</f>
        <v>2</v>
      </c>
      <c r="H652" s="49">
        <v>0.22</v>
      </c>
      <c r="I652" s="89">
        <f t="shared" si="28"/>
        <v>21.74</v>
      </c>
      <c r="J652" s="89"/>
    </row>
    <row r="653" spans="1:10" x14ac:dyDescent="0.35">
      <c r="A653" s="15" t="str">
        <f>'RFM Summary'!A653</f>
        <v>10609001252458</v>
      </c>
      <c r="B653" s="90">
        <f>'RFM Summary'!B653</f>
        <v>41191</v>
      </c>
      <c r="C653" s="15">
        <f>'RFM Summary'!C653</f>
        <v>1</v>
      </c>
      <c r="D653" s="118">
        <f>'RFM Summary'!D653</f>
        <v>21.65</v>
      </c>
      <c r="E653" s="167">
        <f>'RFM Summary'!E653</f>
        <v>1</v>
      </c>
      <c r="F653" s="167">
        <f>'RFM Summary'!F653</f>
        <v>1</v>
      </c>
      <c r="G653" s="167">
        <f>'RFM Summary'!G653</f>
        <v>2</v>
      </c>
      <c r="H653" s="49">
        <v>0.28999999999999998</v>
      </c>
      <c r="I653" s="89">
        <f t="shared" si="28"/>
        <v>21.65</v>
      </c>
      <c r="J653" s="89"/>
    </row>
    <row r="654" spans="1:10" x14ac:dyDescent="0.35">
      <c r="A654" s="15" t="str">
        <f>'RFM Summary'!A654</f>
        <v>10609001252573</v>
      </c>
      <c r="B654" s="90">
        <f>'RFM Summary'!B654</f>
        <v>41578</v>
      </c>
      <c r="C654" s="15">
        <f>'RFM Summary'!C654</f>
        <v>134</v>
      </c>
      <c r="D654" s="118">
        <f>'RFM Summary'!D654</f>
        <v>19.518283582089552</v>
      </c>
      <c r="E654" s="167">
        <f>'RFM Summary'!E654</f>
        <v>3</v>
      </c>
      <c r="F654" s="167">
        <f>'RFM Summary'!F654</f>
        <v>3</v>
      </c>
      <c r="G654" s="167">
        <f>'RFM Summary'!G654</f>
        <v>2</v>
      </c>
      <c r="H654" s="49">
        <v>0.85</v>
      </c>
      <c r="I654" s="89">
        <f t="shared" si="28"/>
        <v>2615.4499999999998</v>
      </c>
      <c r="J654" s="89"/>
    </row>
    <row r="655" spans="1:10" x14ac:dyDescent="0.35">
      <c r="A655" s="15" t="str">
        <f>'RFM Summary'!A655</f>
        <v>10609001297698</v>
      </c>
      <c r="B655" s="90">
        <f>'RFM Summary'!B655</f>
        <v>41187</v>
      </c>
      <c r="C655" s="15">
        <f>'RFM Summary'!C655</f>
        <v>1</v>
      </c>
      <c r="D655" s="118">
        <f>'RFM Summary'!D655</f>
        <v>9.9499999999999993</v>
      </c>
      <c r="E655" s="167">
        <f>'RFM Summary'!E655</f>
        <v>1</v>
      </c>
      <c r="F655" s="167">
        <f>'RFM Summary'!F655</f>
        <v>1</v>
      </c>
      <c r="G655" s="167">
        <f>'RFM Summary'!G655</f>
        <v>1</v>
      </c>
      <c r="H655" s="49">
        <v>0.71</v>
      </c>
      <c r="I655" s="89">
        <f t="shared" si="28"/>
        <v>9.9499999999999993</v>
      </c>
      <c r="J655" s="89"/>
    </row>
    <row r="656" spans="1:10" x14ac:dyDescent="0.35">
      <c r="A656" s="15" t="str">
        <f>'RFM Summary'!A656</f>
        <v>10609001297758</v>
      </c>
      <c r="B656" s="90">
        <f>'RFM Summary'!B656</f>
        <v>41187</v>
      </c>
      <c r="C656" s="15">
        <f>'RFM Summary'!C656</f>
        <v>1</v>
      </c>
      <c r="D656" s="118">
        <f>'RFM Summary'!D656</f>
        <v>9.75</v>
      </c>
      <c r="E656" s="167">
        <f>'RFM Summary'!E656</f>
        <v>1</v>
      </c>
      <c r="F656" s="167">
        <f>'RFM Summary'!F656</f>
        <v>1</v>
      </c>
      <c r="G656" s="167">
        <f>'RFM Summary'!G656</f>
        <v>1</v>
      </c>
      <c r="H656" s="49">
        <v>0.1</v>
      </c>
      <c r="I656" s="89">
        <f t="shared" si="28"/>
        <v>9.75</v>
      </c>
      <c r="J656" s="89"/>
    </row>
    <row r="657" spans="1:10" x14ac:dyDescent="0.35">
      <c r="A657" s="15" t="str">
        <f>'RFM Summary'!A657</f>
        <v>10609001297825</v>
      </c>
      <c r="B657" s="90">
        <f>'RFM Summary'!B657</f>
        <v>41187</v>
      </c>
      <c r="C657" s="15">
        <f>'RFM Summary'!C657</f>
        <v>1</v>
      </c>
      <c r="D657" s="118">
        <f>'RFM Summary'!D657</f>
        <v>16.649999999999999</v>
      </c>
      <c r="E657" s="167">
        <f>'RFM Summary'!E657</f>
        <v>1</v>
      </c>
      <c r="F657" s="167">
        <f>'RFM Summary'!F657</f>
        <v>1</v>
      </c>
      <c r="G657" s="167">
        <f>'RFM Summary'!G657</f>
        <v>2</v>
      </c>
      <c r="H657" s="49">
        <v>0.1</v>
      </c>
      <c r="I657" s="89">
        <f t="shared" si="28"/>
        <v>16.649999999999999</v>
      </c>
      <c r="J657" s="89"/>
    </row>
    <row r="658" spans="1:10" x14ac:dyDescent="0.35">
      <c r="A658" s="15" t="str">
        <f>'RFM Summary'!A658</f>
        <v>10609001297903</v>
      </c>
      <c r="B658" s="90">
        <f>'RFM Summary'!B658</f>
        <v>41187</v>
      </c>
      <c r="C658" s="15">
        <f>'RFM Summary'!C658</f>
        <v>1</v>
      </c>
      <c r="D658" s="118">
        <f>'RFM Summary'!D658</f>
        <v>16.649999999999999</v>
      </c>
      <c r="E658" s="167">
        <f>'RFM Summary'!E658</f>
        <v>1</v>
      </c>
      <c r="F658" s="167">
        <f>'RFM Summary'!F658</f>
        <v>1</v>
      </c>
      <c r="G658" s="167">
        <f>'RFM Summary'!G658</f>
        <v>2</v>
      </c>
      <c r="H658" s="49">
        <v>0.9</v>
      </c>
      <c r="I658" s="89">
        <f t="shared" si="28"/>
        <v>16.649999999999999</v>
      </c>
      <c r="J658" s="89"/>
    </row>
    <row r="659" spans="1:10" x14ac:dyDescent="0.35">
      <c r="A659" s="15" t="str">
        <f>'RFM Summary'!A659</f>
        <v>10609001298032</v>
      </c>
      <c r="B659" s="90">
        <f>'RFM Summary'!B659</f>
        <v>41187</v>
      </c>
      <c r="C659" s="15">
        <f>'RFM Summary'!C659</f>
        <v>1</v>
      </c>
      <c r="D659" s="118">
        <f>'RFM Summary'!D659</f>
        <v>13.5</v>
      </c>
      <c r="E659" s="167">
        <f>'RFM Summary'!E659</f>
        <v>1</v>
      </c>
      <c r="F659" s="167">
        <f>'RFM Summary'!F659</f>
        <v>1</v>
      </c>
      <c r="G659" s="167">
        <f>'RFM Summary'!G659</f>
        <v>2</v>
      </c>
      <c r="H659" s="49">
        <v>0.5</v>
      </c>
      <c r="I659" s="89">
        <f t="shared" si="28"/>
        <v>13.5</v>
      </c>
      <c r="J659" s="89"/>
    </row>
    <row r="660" spans="1:10" x14ac:dyDescent="0.35">
      <c r="A660" s="15" t="str">
        <f>'RFM Summary'!A660</f>
        <v>10609001298137</v>
      </c>
      <c r="B660" s="90">
        <f>'RFM Summary'!B660</f>
        <v>41191</v>
      </c>
      <c r="C660" s="15">
        <f>'RFM Summary'!C660</f>
        <v>1</v>
      </c>
      <c r="D660" s="118">
        <f>'RFM Summary'!D660</f>
        <v>29.8</v>
      </c>
      <c r="E660" s="167">
        <f>'RFM Summary'!E660</f>
        <v>1</v>
      </c>
      <c r="F660" s="167">
        <f>'RFM Summary'!F660</f>
        <v>1</v>
      </c>
      <c r="G660" s="167">
        <f>'RFM Summary'!G660</f>
        <v>2</v>
      </c>
      <c r="H660" s="49">
        <v>0.96</v>
      </c>
      <c r="I660" s="89">
        <f t="shared" si="28"/>
        <v>29.8</v>
      </c>
      <c r="J660" s="89"/>
    </row>
    <row r="661" spans="1:10" x14ac:dyDescent="0.35">
      <c r="A661" s="15" t="str">
        <f>'RFM Summary'!A661</f>
        <v>10609001299661</v>
      </c>
      <c r="B661" s="90">
        <f>'RFM Summary'!B661</f>
        <v>41187</v>
      </c>
      <c r="C661" s="15">
        <f>'RFM Summary'!C661</f>
        <v>1</v>
      </c>
      <c r="D661" s="118">
        <f>'RFM Summary'!D661</f>
        <v>10.75</v>
      </c>
      <c r="E661" s="167">
        <f>'RFM Summary'!E661</f>
        <v>1</v>
      </c>
      <c r="F661" s="167">
        <f>'RFM Summary'!F661</f>
        <v>1</v>
      </c>
      <c r="G661" s="167">
        <f>'RFM Summary'!G661</f>
        <v>2</v>
      </c>
      <c r="H661" s="49">
        <v>0.25</v>
      </c>
      <c r="I661" s="89">
        <f t="shared" si="28"/>
        <v>10.75</v>
      </c>
      <c r="J661" s="89"/>
    </row>
    <row r="662" spans="1:10" x14ac:dyDescent="0.35">
      <c r="A662" s="15" t="str">
        <f>'RFM Summary'!A662</f>
        <v>10609001299722</v>
      </c>
      <c r="B662" s="90">
        <f>'RFM Summary'!B662</f>
        <v>41436</v>
      </c>
      <c r="C662" s="15">
        <f>'RFM Summary'!C662</f>
        <v>6</v>
      </c>
      <c r="D662" s="118">
        <f>'RFM Summary'!D662</f>
        <v>9.8833333333333329</v>
      </c>
      <c r="E662" s="167">
        <f>'RFM Summary'!E662</f>
        <v>2</v>
      </c>
      <c r="F662" s="167">
        <f>'RFM Summary'!F662</f>
        <v>1</v>
      </c>
      <c r="G662" s="167">
        <f>'RFM Summary'!G662</f>
        <v>1</v>
      </c>
      <c r="H662" s="49">
        <v>0.7</v>
      </c>
      <c r="I662" s="89">
        <f t="shared" si="28"/>
        <v>59.3</v>
      </c>
      <c r="J662" s="89"/>
    </row>
    <row r="663" spans="1:10" x14ac:dyDescent="0.35">
      <c r="A663" s="15" t="str">
        <f>'RFM Summary'!A663</f>
        <v>10609001299868</v>
      </c>
      <c r="B663" s="90">
        <f>'RFM Summary'!B663</f>
        <v>41187</v>
      </c>
      <c r="C663" s="15">
        <f>'RFM Summary'!C663</f>
        <v>1</v>
      </c>
      <c r="D663" s="118">
        <f>'RFM Summary'!D663</f>
        <v>29.8</v>
      </c>
      <c r="E663" s="167">
        <f>'RFM Summary'!E663</f>
        <v>1</v>
      </c>
      <c r="F663" s="167">
        <f>'RFM Summary'!F663</f>
        <v>1</v>
      </c>
      <c r="G663" s="167">
        <f>'RFM Summary'!G663</f>
        <v>2</v>
      </c>
      <c r="H663" s="49">
        <v>0.98</v>
      </c>
      <c r="I663" s="89">
        <f t="shared" si="28"/>
        <v>29.8</v>
      </c>
      <c r="J663" s="89"/>
    </row>
    <row r="664" spans="1:10" x14ac:dyDescent="0.35">
      <c r="A664" s="15" t="str">
        <f>'RFM Summary'!A664</f>
        <v>10609001300039</v>
      </c>
      <c r="B664" s="90">
        <f>'RFM Summary'!B664</f>
        <v>41187</v>
      </c>
      <c r="C664" s="15">
        <f>'RFM Summary'!C664</f>
        <v>1</v>
      </c>
      <c r="D664" s="118">
        <f>'RFM Summary'!D664</f>
        <v>8.9499999999999993</v>
      </c>
      <c r="E664" s="167">
        <f>'RFM Summary'!E664</f>
        <v>1</v>
      </c>
      <c r="F664" s="167">
        <f>'RFM Summary'!F664</f>
        <v>1</v>
      </c>
      <c r="G664" s="167">
        <f>'RFM Summary'!G664</f>
        <v>1</v>
      </c>
      <c r="H664" s="49">
        <v>0.35</v>
      </c>
      <c r="I664" s="89">
        <f t="shared" si="28"/>
        <v>8.9499999999999993</v>
      </c>
      <c r="J664" s="89"/>
    </row>
    <row r="665" spans="1:10" x14ac:dyDescent="0.35">
      <c r="A665" s="15" t="str">
        <f>'RFM Summary'!A665</f>
        <v>10609001302697</v>
      </c>
      <c r="B665" s="90">
        <f>'RFM Summary'!B665</f>
        <v>41185</v>
      </c>
      <c r="C665" s="15">
        <f>'RFM Summary'!C665</f>
        <v>1</v>
      </c>
      <c r="D665" s="118">
        <f>'RFM Summary'!D665</f>
        <v>19.93</v>
      </c>
      <c r="E665" s="167">
        <f>'RFM Summary'!E665</f>
        <v>1</v>
      </c>
      <c r="F665" s="167">
        <f>'RFM Summary'!F665</f>
        <v>1</v>
      </c>
      <c r="G665" s="167">
        <f>'RFM Summary'!G665</f>
        <v>2</v>
      </c>
      <c r="H665" s="49">
        <v>0.67</v>
      </c>
      <c r="I665" s="89">
        <f t="shared" si="28"/>
        <v>19.93</v>
      </c>
      <c r="J665" s="89"/>
    </row>
    <row r="666" spans="1:10" x14ac:dyDescent="0.35">
      <c r="A666" s="15" t="str">
        <f>'RFM Summary'!A666</f>
        <v>10609001302720</v>
      </c>
      <c r="B666" s="90">
        <f>'RFM Summary'!B666</f>
        <v>41185</v>
      </c>
      <c r="C666" s="15">
        <f>'RFM Summary'!C666</f>
        <v>1</v>
      </c>
      <c r="D666" s="118">
        <f>'RFM Summary'!D666</f>
        <v>13.18</v>
      </c>
      <c r="E666" s="167">
        <f>'RFM Summary'!E666</f>
        <v>1</v>
      </c>
      <c r="F666" s="167">
        <f>'RFM Summary'!F666</f>
        <v>1</v>
      </c>
      <c r="G666" s="167">
        <f>'RFM Summary'!G666</f>
        <v>2</v>
      </c>
      <c r="H666" s="49">
        <v>0.86</v>
      </c>
      <c r="I666" s="89">
        <f t="shared" si="28"/>
        <v>13.18</v>
      </c>
      <c r="J666" s="89"/>
    </row>
    <row r="667" spans="1:10" x14ac:dyDescent="0.35">
      <c r="A667" s="15" t="str">
        <f>'RFM Summary'!A667</f>
        <v>10609001302843</v>
      </c>
      <c r="B667" s="90">
        <f>'RFM Summary'!B667</f>
        <v>41185</v>
      </c>
      <c r="C667" s="15">
        <f>'RFM Summary'!C667</f>
        <v>1</v>
      </c>
      <c r="D667" s="118">
        <f>'RFM Summary'!D667</f>
        <v>10.75</v>
      </c>
      <c r="E667" s="167">
        <f>'RFM Summary'!E667</f>
        <v>1</v>
      </c>
      <c r="F667" s="167">
        <f>'RFM Summary'!F667</f>
        <v>1</v>
      </c>
      <c r="G667" s="167">
        <f>'RFM Summary'!G667</f>
        <v>2</v>
      </c>
      <c r="H667" s="49">
        <v>0.23</v>
      </c>
      <c r="I667" s="89">
        <f t="shared" si="28"/>
        <v>10.75</v>
      </c>
      <c r="J667" s="89"/>
    </row>
    <row r="668" spans="1:10" x14ac:dyDescent="0.35">
      <c r="A668" s="15" t="str">
        <f>'RFM Summary'!A668</f>
        <v>10609001302925</v>
      </c>
      <c r="B668" s="90">
        <f>'RFM Summary'!B668</f>
        <v>41185</v>
      </c>
      <c r="C668" s="15">
        <f>'RFM Summary'!C668</f>
        <v>1</v>
      </c>
      <c r="D668" s="118">
        <f>'RFM Summary'!D668</f>
        <v>10.75</v>
      </c>
      <c r="E668" s="167">
        <f>'RFM Summary'!E668</f>
        <v>1</v>
      </c>
      <c r="F668" s="167">
        <f>'RFM Summary'!F668</f>
        <v>1</v>
      </c>
      <c r="G668" s="167">
        <f>'RFM Summary'!G668</f>
        <v>2</v>
      </c>
      <c r="H668" s="49">
        <v>1</v>
      </c>
      <c r="I668" s="89">
        <f t="shared" si="28"/>
        <v>10.75</v>
      </c>
      <c r="J668" s="89"/>
    </row>
    <row r="669" spans="1:10" x14ac:dyDescent="0.35">
      <c r="A669" s="15" t="str">
        <f>'RFM Summary'!A669</f>
        <v>10609001303074</v>
      </c>
      <c r="B669" s="90">
        <f>'RFM Summary'!B669</f>
        <v>41185</v>
      </c>
      <c r="C669" s="15">
        <f>'RFM Summary'!C669</f>
        <v>1</v>
      </c>
      <c r="D669" s="118">
        <f>'RFM Summary'!D669</f>
        <v>10.75</v>
      </c>
      <c r="E669" s="167">
        <f>'RFM Summary'!E669</f>
        <v>1</v>
      </c>
      <c r="F669" s="167">
        <f>'RFM Summary'!F669</f>
        <v>1</v>
      </c>
      <c r="G669" s="167">
        <f>'RFM Summary'!G669</f>
        <v>2</v>
      </c>
      <c r="H669" s="49">
        <v>0.81</v>
      </c>
      <c r="I669" s="89">
        <f t="shared" si="28"/>
        <v>10.75</v>
      </c>
      <c r="J669" s="89"/>
    </row>
    <row r="670" spans="1:10" x14ac:dyDescent="0.35">
      <c r="A670" s="15" t="str">
        <f>'RFM Summary'!A670</f>
        <v>10609001303121</v>
      </c>
      <c r="B670" s="90">
        <f>'RFM Summary'!B670</f>
        <v>41185</v>
      </c>
      <c r="C670" s="15">
        <f>'RFM Summary'!C670</f>
        <v>1</v>
      </c>
      <c r="D670" s="118">
        <f>'RFM Summary'!D670</f>
        <v>7.65</v>
      </c>
      <c r="E670" s="167">
        <f>'RFM Summary'!E670</f>
        <v>1</v>
      </c>
      <c r="F670" s="167">
        <f>'RFM Summary'!F670</f>
        <v>1</v>
      </c>
      <c r="G670" s="167">
        <f>'RFM Summary'!G670</f>
        <v>1</v>
      </c>
      <c r="H670" s="49">
        <v>0.48</v>
      </c>
      <c r="I670" s="89">
        <f t="shared" si="28"/>
        <v>7.65</v>
      </c>
      <c r="J670" s="89"/>
    </row>
    <row r="671" spans="1:10" x14ac:dyDescent="0.35">
      <c r="A671" s="15" t="str">
        <f>'RFM Summary'!A671</f>
        <v>10609001303230</v>
      </c>
      <c r="B671" s="90">
        <f>'RFM Summary'!B671</f>
        <v>41185</v>
      </c>
      <c r="C671" s="15">
        <f>'RFM Summary'!C671</f>
        <v>1</v>
      </c>
      <c r="D671" s="118">
        <f>'RFM Summary'!D671</f>
        <v>8.9499999999999993</v>
      </c>
      <c r="E671" s="167">
        <f>'RFM Summary'!E671</f>
        <v>1</v>
      </c>
      <c r="F671" s="167">
        <f>'RFM Summary'!F671</f>
        <v>1</v>
      </c>
      <c r="G671" s="167">
        <f>'RFM Summary'!G671</f>
        <v>1</v>
      </c>
      <c r="H671" s="49">
        <v>0.28000000000000003</v>
      </c>
      <c r="I671" s="89">
        <f t="shared" si="28"/>
        <v>8.9499999999999993</v>
      </c>
      <c r="J671" s="89"/>
    </row>
    <row r="672" spans="1:10" x14ac:dyDescent="0.35">
      <c r="A672" s="15" t="str">
        <f>'RFM Summary'!A672</f>
        <v>10609001303368</v>
      </c>
      <c r="B672" s="90">
        <f>'RFM Summary'!B672</f>
        <v>41185</v>
      </c>
      <c r="C672" s="15">
        <f>'RFM Summary'!C672</f>
        <v>1</v>
      </c>
      <c r="D672" s="118">
        <f>'RFM Summary'!D672</f>
        <v>10.75</v>
      </c>
      <c r="E672" s="167">
        <f>'RFM Summary'!E672</f>
        <v>1</v>
      </c>
      <c r="F672" s="167">
        <f>'RFM Summary'!F672</f>
        <v>1</v>
      </c>
      <c r="G672" s="167">
        <f>'RFM Summary'!G672</f>
        <v>2</v>
      </c>
      <c r="H672" s="49">
        <v>0.05</v>
      </c>
      <c r="I672" s="89">
        <f t="shared" si="28"/>
        <v>10.75</v>
      </c>
      <c r="J672" s="89"/>
    </row>
    <row r="673" spans="1:10" x14ac:dyDescent="0.35">
      <c r="A673" s="15" t="str">
        <f>'RFM Summary'!A673</f>
        <v>10609001303430</v>
      </c>
      <c r="B673" s="90">
        <f>'RFM Summary'!B673</f>
        <v>41296</v>
      </c>
      <c r="C673" s="15">
        <f>'RFM Summary'!C673</f>
        <v>5</v>
      </c>
      <c r="D673" s="118">
        <f>'RFM Summary'!D673</f>
        <v>13.01</v>
      </c>
      <c r="E673" s="167">
        <f>'RFM Summary'!E673</f>
        <v>1</v>
      </c>
      <c r="F673" s="167">
        <f>'RFM Summary'!F673</f>
        <v>1</v>
      </c>
      <c r="G673" s="167">
        <f>'RFM Summary'!G673</f>
        <v>2</v>
      </c>
      <c r="H673" s="49">
        <v>0.65</v>
      </c>
      <c r="I673" s="89">
        <f t="shared" si="28"/>
        <v>65.05</v>
      </c>
      <c r="J673" s="89"/>
    </row>
    <row r="674" spans="1:10" x14ac:dyDescent="0.35">
      <c r="A674" s="15" t="str">
        <f>'RFM Summary'!A674</f>
        <v>10609001303588</v>
      </c>
      <c r="B674" s="90">
        <f>'RFM Summary'!B674</f>
        <v>41185</v>
      </c>
      <c r="C674" s="15">
        <f>'RFM Summary'!C674</f>
        <v>1</v>
      </c>
      <c r="D674" s="118">
        <f>'RFM Summary'!D674</f>
        <v>12.45</v>
      </c>
      <c r="E674" s="167">
        <f>'RFM Summary'!E674</f>
        <v>1</v>
      </c>
      <c r="F674" s="167">
        <f>'RFM Summary'!F674</f>
        <v>1</v>
      </c>
      <c r="G674" s="167">
        <f>'RFM Summary'!G674</f>
        <v>2</v>
      </c>
      <c r="H674" s="49">
        <v>0.13</v>
      </c>
      <c r="I674" s="89">
        <f t="shared" si="28"/>
        <v>12.45</v>
      </c>
      <c r="J674" s="89"/>
    </row>
    <row r="675" spans="1:10" x14ac:dyDescent="0.35">
      <c r="A675" s="15" t="str">
        <f>'RFM Summary'!A675</f>
        <v>10609001303640</v>
      </c>
      <c r="B675" s="90">
        <f>'RFM Summary'!B675</f>
        <v>41185</v>
      </c>
      <c r="C675" s="15">
        <f>'RFM Summary'!C675</f>
        <v>1</v>
      </c>
      <c r="D675" s="118">
        <f>'RFM Summary'!D675</f>
        <v>12.95</v>
      </c>
      <c r="E675" s="167">
        <f>'RFM Summary'!E675</f>
        <v>1</v>
      </c>
      <c r="F675" s="167">
        <f>'RFM Summary'!F675</f>
        <v>1</v>
      </c>
      <c r="G675" s="167">
        <f>'RFM Summary'!G675</f>
        <v>2</v>
      </c>
      <c r="H675" s="49">
        <v>0.52</v>
      </c>
      <c r="I675" s="89">
        <f t="shared" si="28"/>
        <v>12.95</v>
      </c>
      <c r="J675" s="89"/>
    </row>
    <row r="676" spans="1:10" x14ac:dyDescent="0.35">
      <c r="A676" s="15" t="str">
        <f>'RFM Summary'!A676</f>
        <v>10609001303797</v>
      </c>
      <c r="B676" s="90">
        <f>'RFM Summary'!B676</f>
        <v>41185</v>
      </c>
      <c r="C676" s="15">
        <f>'RFM Summary'!C676</f>
        <v>1</v>
      </c>
      <c r="D676" s="118">
        <f>'RFM Summary'!D676</f>
        <v>22.2</v>
      </c>
      <c r="E676" s="167">
        <f>'RFM Summary'!E676</f>
        <v>1</v>
      </c>
      <c r="F676" s="167">
        <f>'RFM Summary'!F676</f>
        <v>1</v>
      </c>
      <c r="G676" s="167">
        <f>'RFM Summary'!G676</f>
        <v>2</v>
      </c>
      <c r="H676" s="49">
        <v>0.69</v>
      </c>
      <c r="I676" s="89">
        <f t="shared" si="28"/>
        <v>22.2</v>
      </c>
      <c r="J676" s="89"/>
    </row>
    <row r="677" spans="1:10" x14ac:dyDescent="0.35">
      <c r="A677" s="15" t="str">
        <f>'RFM Summary'!A677</f>
        <v>10609001303852</v>
      </c>
      <c r="B677" s="90">
        <f>'RFM Summary'!B677</f>
        <v>41187</v>
      </c>
      <c r="C677" s="15">
        <f>'RFM Summary'!C677</f>
        <v>1</v>
      </c>
      <c r="D677" s="118">
        <f>'RFM Summary'!D677</f>
        <v>49.95</v>
      </c>
      <c r="E677" s="167">
        <f>'RFM Summary'!E677</f>
        <v>1</v>
      </c>
      <c r="F677" s="167">
        <f>'RFM Summary'!F677</f>
        <v>1</v>
      </c>
      <c r="G677" s="167">
        <f>'RFM Summary'!G677</f>
        <v>3</v>
      </c>
      <c r="H677" s="49">
        <v>0.02</v>
      </c>
      <c r="I677" s="89">
        <f t="shared" si="28"/>
        <v>49.95</v>
      </c>
      <c r="J677" s="89"/>
    </row>
    <row r="678" spans="1:10" x14ac:dyDescent="0.35">
      <c r="A678" s="15" t="str">
        <f>'RFM Summary'!A678</f>
        <v>10609001303902</v>
      </c>
      <c r="B678" s="90">
        <f>'RFM Summary'!B678</f>
        <v>41400</v>
      </c>
      <c r="C678" s="15">
        <f>'RFM Summary'!C678</f>
        <v>10</v>
      </c>
      <c r="D678" s="118">
        <f>'RFM Summary'!D678</f>
        <v>23.514000000000003</v>
      </c>
      <c r="E678" s="167">
        <f>'RFM Summary'!E678</f>
        <v>2</v>
      </c>
      <c r="F678" s="167">
        <f>'RFM Summary'!F678</f>
        <v>2</v>
      </c>
      <c r="G678" s="167">
        <f>'RFM Summary'!G678</f>
        <v>2</v>
      </c>
      <c r="H678" s="49">
        <v>0.26</v>
      </c>
      <c r="I678" s="89">
        <f t="shared" si="28"/>
        <v>235.14000000000004</v>
      </c>
      <c r="J678" s="89"/>
    </row>
    <row r="679" spans="1:10" x14ac:dyDescent="0.35">
      <c r="A679" s="15" t="str">
        <f>'RFM Summary'!A679</f>
        <v>10609001304049</v>
      </c>
      <c r="B679" s="90">
        <f>'RFM Summary'!B679</f>
        <v>41185</v>
      </c>
      <c r="C679" s="15">
        <f>'RFM Summary'!C679</f>
        <v>1</v>
      </c>
      <c r="D679" s="118">
        <f>'RFM Summary'!D679</f>
        <v>20</v>
      </c>
      <c r="E679" s="167">
        <f>'RFM Summary'!E679</f>
        <v>1</v>
      </c>
      <c r="F679" s="167">
        <f>'RFM Summary'!F679</f>
        <v>1</v>
      </c>
      <c r="G679" s="167">
        <f>'RFM Summary'!G679</f>
        <v>2</v>
      </c>
      <c r="H679" s="49">
        <v>0.74</v>
      </c>
      <c r="I679" s="89">
        <f t="shared" si="28"/>
        <v>20</v>
      </c>
      <c r="J679" s="89"/>
    </row>
    <row r="680" spans="1:10" x14ac:dyDescent="0.35">
      <c r="A680" s="15" t="str">
        <f>'RFM Summary'!A680</f>
        <v>10609001304287</v>
      </c>
      <c r="B680" s="90">
        <f>'RFM Summary'!B680</f>
        <v>41185</v>
      </c>
      <c r="C680" s="15">
        <f>'RFM Summary'!C680</f>
        <v>1</v>
      </c>
      <c r="D680" s="118">
        <f>'RFM Summary'!D680</f>
        <v>64.2</v>
      </c>
      <c r="E680" s="167">
        <f>'RFM Summary'!E680</f>
        <v>1</v>
      </c>
      <c r="F680" s="167">
        <f>'RFM Summary'!F680</f>
        <v>1</v>
      </c>
      <c r="G680" s="167">
        <f>'RFM Summary'!G680</f>
        <v>3</v>
      </c>
      <c r="H680" s="49">
        <v>0.97</v>
      </c>
      <c r="I680" s="89">
        <f t="shared" si="28"/>
        <v>64.2</v>
      </c>
      <c r="J680" s="89"/>
    </row>
    <row r="681" spans="1:10" x14ac:dyDescent="0.35">
      <c r="A681" s="15" t="str">
        <f>'RFM Summary'!A681</f>
        <v>10609001305054</v>
      </c>
      <c r="B681" s="90">
        <f>'RFM Summary'!B681</f>
        <v>41187</v>
      </c>
      <c r="C681" s="15">
        <f>'RFM Summary'!C681</f>
        <v>1</v>
      </c>
      <c r="D681" s="118">
        <f>'RFM Summary'!D681</f>
        <v>5.25</v>
      </c>
      <c r="E681" s="167">
        <f>'RFM Summary'!E681</f>
        <v>1</v>
      </c>
      <c r="F681" s="167">
        <f>'RFM Summary'!F681</f>
        <v>1</v>
      </c>
      <c r="G681" s="167">
        <f>'RFM Summary'!G681</f>
        <v>1</v>
      </c>
      <c r="H681" s="49">
        <v>0.08</v>
      </c>
      <c r="I681" s="89">
        <f t="shared" si="28"/>
        <v>5.25</v>
      </c>
      <c r="J681" s="89"/>
    </row>
    <row r="682" spans="1:10" x14ac:dyDescent="0.35">
      <c r="A682" s="15" t="str">
        <f>'RFM Summary'!A682</f>
        <v>10609001354707</v>
      </c>
      <c r="B682" s="90">
        <f>'RFM Summary'!B682</f>
        <v>41488</v>
      </c>
      <c r="C682" s="15">
        <f>'RFM Summary'!C682</f>
        <v>1</v>
      </c>
      <c r="D682" s="118">
        <f>'RFM Summary'!D682</f>
        <v>29.71</v>
      </c>
      <c r="E682" s="167">
        <f>'RFM Summary'!E682</f>
        <v>2</v>
      </c>
      <c r="F682" s="167">
        <f>'RFM Summary'!F682</f>
        <v>1</v>
      </c>
      <c r="G682" s="167">
        <f>'RFM Summary'!G682</f>
        <v>2</v>
      </c>
      <c r="H682" s="49">
        <v>0.82</v>
      </c>
      <c r="I682" s="89">
        <f t="shared" si="28"/>
        <v>29.71</v>
      </c>
      <c r="J682" s="89"/>
    </row>
    <row r="683" spans="1:10" x14ac:dyDescent="0.35">
      <c r="A683" s="15" t="str">
        <f>'RFM Summary'!A683</f>
        <v>10609001367870</v>
      </c>
      <c r="B683" s="90">
        <f>'RFM Summary'!B683</f>
        <v>41379</v>
      </c>
      <c r="C683" s="15">
        <f>'RFM Summary'!C683</f>
        <v>1</v>
      </c>
      <c r="D683" s="118">
        <f>'RFM Summary'!D683</f>
        <v>13.25</v>
      </c>
      <c r="E683" s="167">
        <f>'RFM Summary'!E683</f>
        <v>1</v>
      </c>
      <c r="F683" s="167">
        <f>'RFM Summary'!F683</f>
        <v>1</v>
      </c>
      <c r="G683" s="167">
        <f>'RFM Summary'!G683</f>
        <v>2</v>
      </c>
      <c r="H683" s="49">
        <v>0.66</v>
      </c>
      <c r="I683" s="89">
        <f t="shared" si="28"/>
        <v>13.25</v>
      </c>
      <c r="J683" s="89"/>
    </row>
    <row r="684" spans="1:10" x14ac:dyDescent="0.35">
      <c r="A684" s="15" t="str">
        <f>'RFM Summary'!A684</f>
        <v>10609001380163</v>
      </c>
      <c r="B684" s="90">
        <f>'RFM Summary'!B684</f>
        <v>41578</v>
      </c>
      <c r="C684" s="15">
        <f>'RFM Summary'!C684</f>
        <v>27</v>
      </c>
      <c r="D684" s="118">
        <f>'RFM Summary'!D684</f>
        <v>18.548888888888886</v>
      </c>
      <c r="E684" s="167">
        <f>'RFM Summary'!E684</f>
        <v>3</v>
      </c>
      <c r="F684" s="167">
        <f>'RFM Summary'!F684</f>
        <v>3</v>
      </c>
      <c r="G684" s="167">
        <f>'RFM Summary'!G684</f>
        <v>2</v>
      </c>
      <c r="H684" s="49">
        <v>0.02</v>
      </c>
      <c r="I684" s="89">
        <f t="shared" si="28"/>
        <v>500.81999999999994</v>
      </c>
      <c r="J684" s="89"/>
    </row>
    <row r="685" spans="1:10" x14ac:dyDescent="0.35">
      <c r="A685" s="15" t="str">
        <f>'RFM Summary'!A685</f>
        <v>10609001380227</v>
      </c>
      <c r="B685" s="90">
        <f>'RFM Summary'!B685</f>
        <v>41193</v>
      </c>
      <c r="C685" s="15">
        <f>'RFM Summary'!C685</f>
        <v>4</v>
      </c>
      <c r="D685" s="118">
        <f>'RFM Summary'!D685</f>
        <v>14.85</v>
      </c>
      <c r="E685" s="167">
        <f>'RFM Summary'!E685</f>
        <v>1</v>
      </c>
      <c r="F685" s="167">
        <f>'RFM Summary'!F685</f>
        <v>1</v>
      </c>
      <c r="G685" s="167">
        <f>'RFM Summary'!G685</f>
        <v>2</v>
      </c>
      <c r="H685" s="49">
        <v>0.87</v>
      </c>
      <c r="I685" s="89">
        <f t="shared" si="28"/>
        <v>59.4</v>
      </c>
      <c r="J685" s="89"/>
    </row>
    <row r="686" spans="1:10" x14ac:dyDescent="0.35">
      <c r="A686" s="15" t="str">
        <f>'RFM Summary'!A686</f>
        <v>10609001380386</v>
      </c>
      <c r="B686" s="90">
        <f>'RFM Summary'!B686</f>
        <v>41562</v>
      </c>
      <c r="C686" s="15">
        <f>'RFM Summary'!C686</f>
        <v>22</v>
      </c>
      <c r="D686" s="118">
        <f>'RFM Summary'!D686</f>
        <v>20.71681818181818</v>
      </c>
      <c r="E686" s="167">
        <f>'RFM Summary'!E686</f>
        <v>3</v>
      </c>
      <c r="F686" s="167">
        <f>'RFM Summary'!F686</f>
        <v>3</v>
      </c>
      <c r="G686" s="167">
        <f>'RFM Summary'!G686</f>
        <v>2</v>
      </c>
      <c r="H686" s="49">
        <v>0.05</v>
      </c>
      <c r="I686" s="89">
        <f t="shared" si="28"/>
        <v>455.77</v>
      </c>
      <c r="J686" s="89"/>
    </row>
    <row r="687" spans="1:10" x14ac:dyDescent="0.35">
      <c r="A687" s="15" t="str">
        <f>'RFM Summary'!A687</f>
        <v>10609001380403</v>
      </c>
      <c r="B687" s="90">
        <f>'RFM Summary'!B687</f>
        <v>41545</v>
      </c>
      <c r="C687" s="15">
        <f>'RFM Summary'!C687</f>
        <v>8</v>
      </c>
      <c r="D687" s="118">
        <f>'RFM Summary'!D687</f>
        <v>28.731249999999999</v>
      </c>
      <c r="E687" s="167">
        <f>'RFM Summary'!E687</f>
        <v>3</v>
      </c>
      <c r="F687" s="167">
        <f>'RFM Summary'!F687</f>
        <v>1</v>
      </c>
      <c r="G687" s="167">
        <f>'RFM Summary'!G687</f>
        <v>2</v>
      </c>
      <c r="H687" s="49">
        <v>0.12</v>
      </c>
      <c r="I687" s="89">
        <f t="shared" si="28"/>
        <v>229.85</v>
      </c>
      <c r="J687" s="89"/>
    </row>
    <row r="688" spans="1:10" x14ac:dyDescent="0.35">
      <c r="A688" s="15" t="str">
        <f>'RFM Summary'!A688</f>
        <v>10609001380506</v>
      </c>
      <c r="B688" s="90">
        <f>'RFM Summary'!B688</f>
        <v>41174</v>
      </c>
      <c r="C688" s="15">
        <f>'RFM Summary'!C688</f>
        <v>1</v>
      </c>
      <c r="D688" s="118">
        <f>'RFM Summary'!D688</f>
        <v>38.65</v>
      </c>
      <c r="E688" s="167">
        <f>'RFM Summary'!E688</f>
        <v>1</v>
      </c>
      <c r="F688" s="167">
        <f>'RFM Summary'!F688</f>
        <v>1</v>
      </c>
      <c r="G688" s="167">
        <f>'RFM Summary'!G688</f>
        <v>2</v>
      </c>
      <c r="H688" s="49">
        <v>0.72</v>
      </c>
      <c r="I688" s="89">
        <f t="shared" si="28"/>
        <v>38.65</v>
      </c>
      <c r="J688" s="89"/>
    </row>
    <row r="689" spans="1:10" x14ac:dyDescent="0.35">
      <c r="A689" s="15" t="str">
        <f>'RFM Summary'!A689</f>
        <v>10609001380688</v>
      </c>
      <c r="B689" s="90">
        <f>'RFM Summary'!B689</f>
        <v>41317</v>
      </c>
      <c r="C689" s="15">
        <f>'RFM Summary'!C689</f>
        <v>41</v>
      </c>
      <c r="D689" s="118">
        <f>'RFM Summary'!D689</f>
        <v>12.409756097560974</v>
      </c>
      <c r="E689" s="167">
        <f>'RFM Summary'!E689</f>
        <v>1</v>
      </c>
      <c r="F689" s="167">
        <f>'RFM Summary'!F689</f>
        <v>3</v>
      </c>
      <c r="G689" s="167">
        <f>'RFM Summary'!G689</f>
        <v>2</v>
      </c>
      <c r="H689" s="49">
        <v>0.31</v>
      </c>
      <c r="I689" s="89">
        <f t="shared" si="28"/>
        <v>508.79999999999995</v>
      </c>
      <c r="J689" s="89"/>
    </row>
    <row r="690" spans="1:10" x14ac:dyDescent="0.35">
      <c r="A690" s="15" t="str">
        <f>'RFM Summary'!A690</f>
        <v>10609001380756</v>
      </c>
      <c r="B690" s="90">
        <f>'RFM Summary'!B690</f>
        <v>41325</v>
      </c>
      <c r="C690" s="15">
        <f>'RFM Summary'!C690</f>
        <v>4</v>
      </c>
      <c r="D690" s="118">
        <f>'RFM Summary'!D690</f>
        <v>25.612500000000001</v>
      </c>
      <c r="E690" s="167">
        <f>'RFM Summary'!E690</f>
        <v>1</v>
      </c>
      <c r="F690" s="167">
        <f>'RFM Summary'!F690</f>
        <v>1</v>
      </c>
      <c r="G690" s="167">
        <f>'RFM Summary'!G690</f>
        <v>2</v>
      </c>
      <c r="H690" s="49">
        <v>0.66</v>
      </c>
      <c r="I690" s="89">
        <f t="shared" si="28"/>
        <v>102.45</v>
      </c>
      <c r="J690" s="89"/>
    </row>
    <row r="691" spans="1:10" x14ac:dyDescent="0.35">
      <c r="A691" s="15" t="str">
        <f>'RFM Summary'!A691</f>
        <v>10609001380874</v>
      </c>
      <c r="B691" s="90">
        <f>'RFM Summary'!B691</f>
        <v>41175</v>
      </c>
      <c r="C691" s="15">
        <f>'RFM Summary'!C691</f>
        <v>1</v>
      </c>
      <c r="D691" s="118">
        <f>'RFM Summary'!D691</f>
        <v>50</v>
      </c>
      <c r="E691" s="167">
        <f>'RFM Summary'!E691</f>
        <v>1</v>
      </c>
      <c r="F691" s="167">
        <f>'RFM Summary'!F691</f>
        <v>1</v>
      </c>
      <c r="G691" s="167">
        <f>'RFM Summary'!G691</f>
        <v>3</v>
      </c>
      <c r="H691" s="49">
        <v>0.92</v>
      </c>
      <c r="I691" s="89">
        <f t="shared" si="28"/>
        <v>50</v>
      </c>
      <c r="J691" s="89"/>
    </row>
    <row r="692" spans="1:10" x14ac:dyDescent="0.35">
      <c r="A692" s="15" t="str">
        <f>'RFM Summary'!A692</f>
        <v>10609001380931</v>
      </c>
      <c r="B692" s="90">
        <f>'RFM Summary'!B692</f>
        <v>41175</v>
      </c>
      <c r="C692" s="15">
        <f>'RFM Summary'!C692</f>
        <v>1</v>
      </c>
      <c r="D692" s="118">
        <f>'RFM Summary'!D692</f>
        <v>38.5</v>
      </c>
      <c r="E692" s="167">
        <f>'RFM Summary'!E692</f>
        <v>1</v>
      </c>
      <c r="F692" s="167">
        <f>'RFM Summary'!F692</f>
        <v>1</v>
      </c>
      <c r="G692" s="167">
        <f>'RFM Summary'!G692</f>
        <v>2</v>
      </c>
      <c r="H692" s="49">
        <v>0.69</v>
      </c>
      <c r="I692" s="89">
        <f t="shared" si="28"/>
        <v>38.5</v>
      </c>
      <c r="J692" s="89"/>
    </row>
    <row r="693" spans="1:10" x14ac:dyDescent="0.35">
      <c r="A693" s="15" t="str">
        <f>'RFM Summary'!A693</f>
        <v>10609001381096</v>
      </c>
      <c r="B693" s="90">
        <f>'RFM Summary'!B693</f>
        <v>41561</v>
      </c>
      <c r="C693" s="15">
        <f>'RFM Summary'!C693</f>
        <v>29</v>
      </c>
      <c r="D693" s="118">
        <f>'RFM Summary'!D693</f>
        <v>54.203103448275876</v>
      </c>
      <c r="E693" s="167">
        <f>'RFM Summary'!E693</f>
        <v>3</v>
      </c>
      <c r="F693" s="167">
        <f>'RFM Summary'!F693</f>
        <v>3</v>
      </c>
      <c r="G693" s="167">
        <f>'RFM Summary'!G693</f>
        <v>3</v>
      </c>
      <c r="H693" s="49">
        <v>0.28999999999999998</v>
      </c>
      <c r="I693" s="89">
        <f t="shared" si="28"/>
        <v>1571.8900000000003</v>
      </c>
      <c r="J693" s="89"/>
    </row>
    <row r="694" spans="1:10" x14ac:dyDescent="0.35">
      <c r="A694" s="15" t="str">
        <f>'RFM Summary'!A694</f>
        <v>10609001381131</v>
      </c>
      <c r="B694" s="90">
        <f>'RFM Summary'!B694</f>
        <v>41178</v>
      </c>
      <c r="C694" s="15">
        <f>'RFM Summary'!C694</f>
        <v>1</v>
      </c>
      <c r="D694" s="118">
        <f>'RFM Summary'!D694</f>
        <v>4.95</v>
      </c>
      <c r="E694" s="167">
        <f>'RFM Summary'!E694</f>
        <v>1</v>
      </c>
      <c r="F694" s="167">
        <f>'RFM Summary'!F694</f>
        <v>1</v>
      </c>
      <c r="G694" s="167">
        <f>'RFM Summary'!G694</f>
        <v>1</v>
      </c>
      <c r="H694" s="49">
        <v>0.53</v>
      </c>
      <c r="I694" s="89">
        <f t="shared" si="28"/>
        <v>4.95</v>
      </c>
      <c r="J694" s="89"/>
    </row>
    <row r="695" spans="1:10" x14ac:dyDescent="0.35">
      <c r="A695" s="15" t="str">
        <f>'RFM Summary'!A695</f>
        <v>10609001381275</v>
      </c>
      <c r="B695" s="90">
        <f>'RFM Summary'!B695</f>
        <v>41557</v>
      </c>
      <c r="C695" s="15">
        <f>'RFM Summary'!C695</f>
        <v>24</v>
      </c>
      <c r="D695" s="118">
        <f>'RFM Summary'!D695</f>
        <v>8.2874999999999996</v>
      </c>
      <c r="E695" s="167">
        <f>'RFM Summary'!E695</f>
        <v>3</v>
      </c>
      <c r="F695" s="167">
        <f>'RFM Summary'!F695</f>
        <v>3</v>
      </c>
      <c r="G695" s="167">
        <f>'RFM Summary'!G695</f>
        <v>1</v>
      </c>
      <c r="H695" s="49">
        <v>0.48</v>
      </c>
      <c r="I695" s="89">
        <f t="shared" si="28"/>
        <v>198.89999999999998</v>
      </c>
      <c r="J695" s="89"/>
    </row>
    <row r="696" spans="1:10" x14ac:dyDescent="0.35">
      <c r="A696" s="15" t="str">
        <f>'RFM Summary'!A696</f>
        <v>10609001381316</v>
      </c>
      <c r="B696" s="90">
        <f>'RFM Summary'!B696</f>
        <v>41180</v>
      </c>
      <c r="C696" s="15">
        <f>'RFM Summary'!C696</f>
        <v>2</v>
      </c>
      <c r="D696" s="118">
        <f>'RFM Summary'!D696</f>
        <v>12.25</v>
      </c>
      <c r="E696" s="167">
        <f>'RFM Summary'!E696</f>
        <v>1</v>
      </c>
      <c r="F696" s="167">
        <f>'RFM Summary'!F696</f>
        <v>1</v>
      </c>
      <c r="G696" s="167">
        <f>'RFM Summary'!G696</f>
        <v>2</v>
      </c>
      <c r="H696" s="49">
        <v>0.38</v>
      </c>
      <c r="I696" s="89">
        <f t="shared" si="28"/>
        <v>24.5</v>
      </c>
      <c r="J696" s="89"/>
    </row>
    <row r="697" spans="1:10" x14ac:dyDescent="0.35">
      <c r="A697" s="15" t="str">
        <f>'RFM Summary'!A697</f>
        <v>10609001381423</v>
      </c>
      <c r="B697" s="90">
        <f>'RFM Summary'!B697</f>
        <v>41180</v>
      </c>
      <c r="C697" s="15">
        <f>'RFM Summary'!C697</f>
        <v>1</v>
      </c>
      <c r="D697" s="118">
        <f>'RFM Summary'!D697</f>
        <v>40.5</v>
      </c>
      <c r="E697" s="167">
        <f>'RFM Summary'!E697</f>
        <v>1</v>
      </c>
      <c r="F697" s="167">
        <f>'RFM Summary'!F697</f>
        <v>1</v>
      </c>
      <c r="G697" s="167">
        <f>'RFM Summary'!G697</f>
        <v>3</v>
      </c>
      <c r="H697" s="49">
        <v>0.53</v>
      </c>
      <c r="I697" s="89">
        <f t="shared" si="28"/>
        <v>40.5</v>
      </c>
      <c r="J697" s="89"/>
    </row>
    <row r="698" spans="1:10" x14ac:dyDescent="0.35">
      <c r="A698" s="15" t="str">
        <f>'RFM Summary'!A698</f>
        <v>10609001381520</v>
      </c>
      <c r="B698" s="90">
        <f>'RFM Summary'!B698</f>
        <v>41181</v>
      </c>
      <c r="C698" s="15">
        <f>'RFM Summary'!C698</f>
        <v>1</v>
      </c>
      <c r="D698" s="118">
        <f>'RFM Summary'!D698</f>
        <v>14.84</v>
      </c>
      <c r="E698" s="167">
        <f>'RFM Summary'!E698</f>
        <v>1</v>
      </c>
      <c r="F698" s="167">
        <f>'RFM Summary'!F698</f>
        <v>1</v>
      </c>
      <c r="G698" s="167">
        <f>'RFM Summary'!G698</f>
        <v>2</v>
      </c>
      <c r="H698" s="49">
        <v>0.04</v>
      </c>
      <c r="I698" s="89">
        <f t="shared" si="28"/>
        <v>14.84</v>
      </c>
      <c r="J698" s="89"/>
    </row>
    <row r="699" spans="1:10" x14ac:dyDescent="0.35">
      <c r="A699" s="15" t="str">
        <f>'RFM Summary'!A699</f>
        <v>10609001382366</v>
      </c>
      <c r="B699" s="90">
        <f>'RFM Summary'!B699</f>
        <v>41583</v>
      </c>
      <c r="C699" s="15">
        <f>'RFM Summary'!C699</f>
        <v>122</v>
      </c>
      <c r="D699" s="118">
        <f>'RFM Summary'!D699</f>
        <v>12.685983606557373</v>
      </c>
      <c r="E699" s="167">
        <f>'RFM Summary'!E699</f>
        <v>3</v>
      </c>
      <c r="F699" s="167">
        <f>'RFM Summary'!F699</f>
        <v>3</v>
      </c>
      <c r="G699" s="167">
        <f>'RFM Summary'!G699</f>
        <v>2</v>
      </c>
      <c r="H699" s="49">
        <v>0.55000000000000004</v>
      </c>
      <c r="I699" s="89">
        <f t="shared" si="28"/>
        <v>1547.6899999999996</v>
      </c>
      <c r="J699" s="89"/>
    </row>
    <row r="700" spans="1:10" x14ac:dyDescent="0.35">
      <c r="A700" s="15" t="str">
        <f>'RFM Summary'!A700</f>
        <v>10609001382469</v>
      </c>
      <c r="B700" s="90">
        <f>'RFM Summary'!B700</f>
        <v>41180</v>
      </c>
      <c r="C700" s="15">
        <f>'RFM Summary'!C700</f>
        <v>2</v>
      </c>
      <c r="D700" s="118">
        <f>'RFM Summary'!D700</f>
        <v>10.6</v>
      </c>
      <c r="E700" s="167">
        <f>'RFM Summary'!E700</f>
        <v>1</v>
      </c>
      <c r="F700" s="167">
        <f>'RFM Summary'!F700</f>
        <v>1</v>
      </c>
      <c r="G700" s="167">
        <f>'RFM Summary'!G700</f>
        <v>2</v>
      </c>
      <c r="H700" s="49">
        <v>0.88</v>
      </c>
      <c r="I700" s="89">
        <f t="shared" si="28"/>
        <v>21.2</v>
      </c>
      <c r="J700" s="89"/>
    </row>
    <row r="701" spans="1:10" x14ac:dyDescent="0.35">
      <c r="A701" s="15" t="str">
        <f>'RFM Summary'!A701</f>
        <v>10609001680178</v>
      </c>
      <c r="B701" s="90">
        <f>'RFM Summary'!B701</f>
        <v>41194</v>
      </c>
      <c r="C701" s="15">
        <f>'RFM Summary'!C701</f>
        <v>1</v>
      </c>
      <c r="D701" s="118">
        <f>'RFM Summary'!D701</f>
        <v>0.01</v>
      </c>
      <c r="E701" s="167">
        <f>'RFM Summary'!E701</f>
        <v>1</v>
      </c>
      <c r="F701" s="167">
        <f>'RFM Summary'!F701</f>
        <v>1</v>
      </c>
      <c r="G701" s="167">
        <f>'RFM Summary'!G701</f>
        <v>1</v>
      </c>
      <c r="H701" s="49">
        <v>0.52</v>
      </c>
      <c r="I701" s="89">
        <f t="shared" si="28"/>
        <v>0.01</v>
      </c>
      <c r="J701" s="89"/>
    </row>
    <row r="702" spans="1:10" x14ac:dyDescent="0.35">
      <c r="A702" s="15" t="str">
        <f>'RFM Summary'!A702</f>
        <v>10609001680335</v>
      </c>
      <c r="B702" s="90">
        <f>'RFM Summary'!B702</f>
        <v>41502</v>
      </c>
      <c r="C702" s="15">
        <f>'RFM Summary'!C702</f>
        <v>7</v>
      </c>
      <c r="D702" s="118">
        <f>'RFM Summary'!D702</f>
        <v>22.221428571428572</v>
      </c>
      <c r="E702" s="167">
        <f>'RFM Summary'!E702</f>
        <v>2</v>
      </c>
      <c r="F702" s="167">
        <f>'RFM Summary'!F702</f>
        <v>1</v>
      </c>
      <c r="G702" s="167">
        <f>'RFM Summary'!G702</f>
        <v>2</v>
      </c>
      <c r="H702" s="49">
        <v>0.33</v>
      </c>
      <c r="I702" s="89">
        <f t="shared" si="28"/>
        <v>155.55000000000001</v>
      </c>
      <c r="J702" s="89"/>
    </row>
    <row r="703" spans="1:10" x14ac:dyDescent="0.35">
      <c r="A703" s="15" t="str">
        <f>'RFM Summary'!A703</f>
        <v>10609001680582</v>
      </c>
      <c r="B703" s="90">
        <f>'RFM Summary'!B703</f>
        <v>41502</v>
      </c>
      <c r="C703" s="15">
        <f>'RFM Summary'!C703</f>
        <v>2</v>
      </c>
      <c r="D703" s="118">
        <f>'RFM Summary'!D703</f>
        <v>12.98</v>
      </c>
      <c r="E703" s="167">
        <f>'RFM Summary'!E703</f>
        <v>2</v>
      </c>
      <c r="F703" s="167">
        <f>'RFM Summary'!F703</f>
        <v>1</v>
      </c>
      <c r="G703" s="167">
        <f>'RFM Summary'!G703</f>
        <v>2</v>
      </c>
      <c r="H703" s="49">
        <v>0.89</v>
      </c>
      <c r="I703" s="89">
        <f t="shared" si="28"/>
        <v>25.96</v>
      </c>
      <c r="J703" s="89"/>
    </row>
    <row r="704" spans="1:10" x14ac:dyDescent="0.35">
      <c r="A704" s="15" t="str">
        <f>'RFM Summary'!A704</f>
        <v>10609001680665</v>
      </c>
      <c r="B704" s="90">
        <f>'RFM Summary'!B704</f>
        <v>41196</v>
      </c>
      <c r="C704" s="15">
        <f>'RFM Summary'!C704</f>
        <v>1</v>
      </c>
      <c r="D704" s="118">
        <f>'RFM Summary'!D704</f>
        <v>21.15</v>
      </c>
      <c r="E704" s="167">
        <f>'RFM Summary'!E704</f>
        <v>1</v>
      </c>
      <c r="F704" s="167">
        <f>'RFM Summary'!F704</f>
        <v>1</v>
      </c>
      <c r="G704" s="167">
        <f>'RFM Summary'!G704</f>
        <v>2</v>
      </c>
      <c r="H704" s="49">
        <v>0.18</v>
      </c>
      <c r="I704" s="89">
        <f t="shared" si="28"/>
        <v>21.15</v>
      </c>
      <c r="J704" s="89"/>
    </row>
    <row r="705" spans="1:10" x14ac:dyDescent="0.35">
      <c r="A705" s="15" t="str">
        <f>'RFM Summary'!A705</f>
        <v>10609001680749</v>
      </c>
      <c r="B705" s="90">
        <f>'RFM Summary'!B705</f>
        <v>41402</v>
      </c>
      <c r="C705" s="15">
        <f>'RFM Summary'!C705</f>
        <v>3</v>
      </c>
      <c r="D705" s="118">
        <f>'RFM Summary'!D705</f>
        <v>22.439999999999998</v>
      </c>
      <c r="E705" s="167">
        <f>'RFM Summary'!E705</f>
        <v>2</v>
      </c>
      <c r="F705" s="167">
        <f>'RFM Summary'!F705</f>
        <v>1</v>
      </c>
      <c r="G705" s="167">
        <f>'RFM Summary'!G705</f>
        <v>2</v>
      </c>
      <c r="H705" s="49">
        <v>0.32</v>
      </c>
      <c r="I705" s="89">
        <f t="shared" si="28"/>
        <v>67.319999999999993</v>
      </c>
      <c r="J705" s="89"/>
    </row>
    <row r="706" spans="1:10" x14ac:dyDescent="0.35">
      <c r="A706" s="15" t="str">
        <f>'RFM Summary'!A706</f>
        <v>10609001680822</v>
      </c>
      <c r="B706" s="90">
        <f>'RFM Summary'!B706</f>
        <v>41198</v>
      </c>
      <c r="C706" s="15">
        <f>'RFM Summary'!C706</f>
        <v>1</v>
      </c>
      <c r="D706" s="118">
        <f>'RFM Summary'!D706</f>
        <v>10.08</v>
      </c>
      <c r="E706" s="167">
        <f>'RFM Summary'!E706</f>
        <v>1</v>
      </c>
      <c r="F706" s="167">
        <f>'RFM Summary'!F706</f>
        <v>1</v>
      </c>
      <c r="G706" s="167">
        <f>'RFM Summary'!G706</f>
        <v>2</v>
      </c>
      <c r="H706" s="49">
        <v>0.63</v>
      </c>
      <c r="I706" s="89">
        <f t="shared" si="28"/>
        <v>10.08</v>
      </c>
      <c r="J706" s="89"/>
    </row>
    <row r="707" spans="1:10" x14ac:dyDescent="0.35">
      <c r="A707" s="15" t="str">
        <f>'RFM Summary'!A707</f>
        <v>10609001680905</v>
      </c>
      <c r="B707" s="90">
        <f>'RFM Summary'!B707</f>
        <v>41199</v>
      </c>
      <c r="C707" s="15">
        <f>'RFM Summary'!C707</f>
        <v>1</v>
      </c>
      <c r="D707" s="118">
        <f>'RFM Summary'!D707</f>
        <v>162.75</v>
      </c>
      <c r="E707" s="167">
        <f>'RFM Summary'!E707</f>
        <v>1</v>
      </c>
      <c r="F707" s="167">
        <f>'RFM Summary'!F707</f>
        <v>1</v>
      </c>
      <c r="G707" s="167">
        <f>'RFM Summary'!G707</f>
        <v>3</v>
      </c>
      <c r="H707" s="49">
        <v>0.91</v>
      </c>
      <c r="I707" s="89">
        <f t="shared" ref="I707:I770" si="29">D707*C707</f>
        <v>162.75</v>
      </c>
      <c r="J707" s="89"/>
    </row>
    <row r="708" spans="1:10" x14ac:dyDescent="0.35">
      <c r="A708" s="15" t="str">
        <f>'RFM Summary'!A708</f>
        <v>10609001681085</v>
      </c>
      <c r="B708" s="90">
        <f>'RFM Summary'!B708</f>
        <v>41199</v>
      </c>
      <c r="C708" s="15">
        <f>'RFM Summary'!C708</f>
        <v>1</v>
      </c>
      <c r="D708" s="118">
        <f>'RFM Summary'!D708</f>
        <v>23.95</v>
      </c>
      <c r="E708" s="167">
        <f>'RFM Summary'!E708</f>
        <v>1</v>
      </c>
      <c r="F708" s="167">
        <f>'RFM Summary'!F708</f>
        <v>1</v>
      </c>
      <c r="G708" s="167">
        <f>'RFM Summary'!G708</f>
        <v>2</v>
      </c>
      <c r="H708" s="49">
        <v>0.77</v>
      </c>
      <c r="I708" s="89">
        <f t="shared" si="29"/>
        <v>23.95</v>
      </c>
      <c r="J708" s="89"/>
    </row>
    <row r="709" spans="1:10" x14ac:dyDescent="0.35">
      <c r="A709" s="15" t="str">
        <f>'RFM Summary'!A709</f>
        <v>10609001681242</v>
      </c>
      <c r="B709" s="90">
        <f>'RFM Summary'!B709</f>
        <v>41222</v>
      </c>
      <c r="C709" s="15">
        <f>'RFM Summary'!C709</f>
        <v>1</v>
      </c>
      <c r="D709" s="118">
        <f>'RFM Summary'!D709</f>
        <v>0.01</v>
      </c>
      <c r="E709" s="167">
        <f>'RFM Summary'!E709</f>
        <v>1</v>
      </c>
      <c r="F709" s="167">
        <f>'RFM Summary'!F709</f>
        <v>1</v>
      </c>
      <c r="G709" s="167">
        <f>'RFM Summary'!G709</f>
        <v>1</v>
      </c>
      <c r="H709" s="49">
        <v>0.16</v>
      </c>
      <c r="I709" s="89">
        <f t="shared" si="29"/>
        <v>0.01</v>
      </c>
      <c r="J709" s="89"/>
    </row>
    <row r="710" spans="1:10" x14ac:dyDescent="0.35">
      <c r="A710" s="15" t="str">
        <f>'RFM Summary'!A710</f>
        <v>10609001681325</v>
      </c>
      <c r="B710" s="90">
        <f>'RFM Summary'!B710</f>
        <v>41222</v>
      </c>
      <c r="C710" s="15">
        <f>'RFM Summary'!C710</f>
        <v>1</v>
      </c>
      <c r="D710" s="118">
        <f>'RFM Summary'!D710</f>
        <v>0.01</v>
      </c>
      <c r="E710" s="167">
        <f>'RFM Summary'!E710</f>
        <v>1</v>
      </c>
      <c r="F710" s="167">
        <f>'RFM Summary'!F710</f>
        <v>1</v>
      </c>
      <c r="G710" s="167">
        <f>'RFM Summary'!G710</f>
        <v>1</v>
      </c>
      <c r="H710" s="49">
        <v>0.8</v>
      </c>
      <c r="I710" s="89">
        <f t="shared" si="29"/>
        <v>0.01</v>
      </c>
      <c r="J710" s="89"/>
    </row>
    <row r="711" spans="1:10" x14ac:dyDescent="0.35">
      <c r="A711" s="15" t="str">
        <f>'RFM Summary'!A711</f>
        <v>10609001681655</v>
      </c>
      <c r="B711" s="90">
        <f>'RFM Summary'!B711</f>
        <v>41373</v>
      </c>
      <c r="C711" s="15">
        <f>'RFM Summary'!C711</f>
        <v>2</v>
      </c>
      <c r="D711" s="118">
        <f>'RFM Summary'!D711</f>
        <v>31.9</v>
      </c>
      <c r="E711" s="167">
        <f>'RFM Summary'!E711</f>
        <v>1</v>
      </c>
      <c r="F711" s="167">
        <f>'RFM Summary'!F711</f>
        <v>1</v>
      </c>
      <c r="G711" s="167">
        <f>'RFM Summary'!G711</f>
        <v>2</v>
      </c>
      <c r="H711" s="49">
        <v>0.94</v>
      </c>
      <c r="I711" s="89">
        <f t="shared" si="29"/>
        <v>63.8</v>
      </c>
      <c r="J711" s="89"/>
    </row>
    <row r="712" spans="1:10" x14ac:dyDescent="0.35">
      <c r="A712" s="15" t="str">
        <f>'RFM Summary'!A712</f>
        <v>10609001681994</v>
      </c>
      <c r="B712" s="90">
        <f>'RFM Summary'!B712</f>
        <v>41579</v>
      </c>
      <c r="C712" s="15">
        <f>'RFM Summary'!C712</f>
        <v>20</v>
      </c>
      <c r="D712" s="118">
        <f>'RFM Summary'!D712</f>
        <v>14.333500000000001</v>
      </c>
      <c r="E712" s="167">
        <f>'RFM Summary'!E712</f>
        <v>3</v>
      </c>
      <c r="F712" s="167">
        <f>'RFM Summary'!F712</f>
        <v>3</v>
      </c>
      <c r="G712" s="167">
        <f>'RFM Summary'!G712</f>
        <v>2</v>
      </c>
      <c r="H712" s="49">
        <v>0.92</v>
      </c>
      <c r="I712" s="89">
        <f t="shared" si="29"/>
        <v>286.67</v>
      </c>
      <c r="J712" s="89"/>
    </row>
    <row r="713" spans="1:10" x14ac:dyDescent="0.35">
      <c r="A713" s="15" t="str">
        <f>'RFM Summary'!A713</f>
        <v>10609001682075</v>
      </c>
      <c r="B713" s="90">
        <f>'RFM Summary'!B713</f>
        <v>41536</v>
      </c>
      <c r="C713" s="15">
        <f>'RFM Summary'!C713</f>
        <v>5</v>
      </c>
      <c r="D713" s="118">
        <f>'RFM Summary'!D713</f>
        <v>11.236000000000001</v>
      </c>
      <c r="E713" s="167">
        <f>'RFM Summary'!E713</f>
        <v>3</v>
      </c>
      <c r="F713" s="167">
        <f>'RFM Summary'!F713</f>
        <v>1</v>
      </c>
      <c r="G713" s="167">
        <f>'RFM Summary'!G713</f>
        <v>2</v>
      </c>
      <c r="H713" s="49">
        <v>0.81</v>
      </c>
      <c r="I713" s="89">
        <f t="shared" si="29"/>
        <v>56.180000000000007</v>
      </c>
      <c r="J713" s="89"/>
    </row>
    <row r="714" spans="1:10" x14ac:dyDescent="0.35">
      <c r="A714" s="15" t="str">
        <f>'RFM Summary'!A714</f>
        <v>10609001682232</v>
      </c>
      <c r="B714" s="90">
        <f>'RFM Summary'!B714</f>
        <v>41222</v>
      </c>
      <c r="C714" s="15">
        <f>'RFM Summary'!C714</f>
        <v>1</v>
      </c>
      <c r="D714" s="118">
        <f>'RFM Summary'!D714</f>
        <v>45.2</v>
      </c>
      <c r="E714" s="167">
        <f>'RFM Summary'!E714</f>
        <v>1</v>
      </c>
      <c r="F714" s="167">
        <f>'RFM Summary'!F714</f>
        <v>1</v>
      </c>
      <c r="G714" s="167">
        <f>'RFM Summary'!G714</f>
        <v>3</v>
      </c>
      <c r="H714" s="49">
        <v>0.28999999999999998</v>
      </c>
      <c r="I714" s="89">
        <f t="shared" si="29"/>
        <v>45.2</v>
      </c>
      <c r="J714" s="89"/>
    </row>
    <row r="715" spans="1:10" x14ac:dyDescent="0.35">
      <c r="A715" s="15" t="str">
        <f>'RFM Summary'!A715</f>
        <v>10609001682315</v>
      </c>
      <c r="B715" s="90">
        <f>'RFM Summary'!B715</f>
        <v>41209</v>
      </c>
      <c r="C715" s="15">
        <f>'RFM Summary'!C715</f>
        <v>1</v>
      </c>
      <c r="D715" s="118">
        <f>'RFM Summary'!D715</f>
        <v>28.17</v>
      </c>
      <c r="E715" s="167">
        <f>'RFM Summary'!E715</f>
        <v>1</v>
      </c>
      <c r="F715" s="167">
        <f>'RFM Summary'!F715</f>
        <v>1</v>
      </c>
      <c r="G715" s="167">
        <f>'RFM Summary'!G715</f>
        <v>2</v>
      </c>
      <c r="H715" s="49">
        <v>0.22</v>
      </c>
      <c r="I715" s="89">
        <f t="shared" si="29"/>
        <v>28.17</v>
      </c>
      <c r="J715" s="89"/>
    </row>
    <row r="716" spans="1:10" x14ac:dyDescent="0.35">
      <c r="A716" s="15" t="str">
        <f>'RFM Summary'!A716</f>
        <v>10609001682497</v>
      </c>
      <c r="B716" s="90">
        <f>'RFM Summary'!B716</f>
        <v>41209</v>
      </c>
      <c r="C716" s="15">
        <f>'RFM Summary'!C716</f>
        <v>1</v>
      </c>
      <c r="D716" s="118">
        <f>'RFM Summary'!D716</f>
        <v>28.2</v>
      </c>
      <c r="E716" s="167">
        <f>'RFM Summary'!E716</f>
        <v>1</v>
      </c>
      <c r="F716" s="167">
        <f>'RFM Summary'!F716</f>
        <v>1</v>
      </c>
      <c r="G716" s="167">
        <f>'RFM Summary'!G716</f>
        <v>2</v>
      </c>
      <c r="H716" s="49">
        <v>0.12</v>
      </c>
      <c r="I716" s="89">
        <f t="shared" si="29"/>
        <v>28.2</v>
      </c>
      <c r="J716" s="89"/>
    </row>
    <row r="717" spans="1:10" x14ac:dyDescent="0.35">
      <c r="A717" s="15" t="str">
        <f>'RFM Summary'!A717</f>
        <v>10609001682646</v>
      </c>
      <c r="B717" s="90">
        <f>'RFM Summary'!B717</f>
        <v>41228</v>
      </c>
      <c r="C717" s="15">
        <f>'RFM Summary'!C717</f>
        <v>1</v>
      </c>
      <c r="D717" s="118">
        <f>'RFM Summary'!D717</f>
        <v>28.6</v>
      </c>
      <c r="E717" s="167">
        <f>'RFM Summary'!E717</f>
        <v>1</v>
      </c>
      <c r="F717" s="167">
        <f>'RFM Summary'!F717</f>
        <v>1</v>
      </c>
      <c r="G717" s="167">
        <f>'RFM Summary'!G717</f>
        <v>2</v>
      </c>
      <c r="H717" s="49">
        <v>0.53</v>
      </c>
      <c r="I717" s="89">
        <f t="shared" si="29"/>
        <v>28.6</v>
      </c>
      <c r="J717" s="89"/>
    </row>
    <row r="718" spans="1:10" x14ac:dyDescent="0.35">
      <c r="A718" s="15" t="str">
        <f>'RFM Summary'!A718</f>
        <v>10609001682729</v>
      </c>
      <c r="B718" s="90">
        <f>'RFM Summary'!B718</f>
        <v>41535</v>
      </c>
      <c r="C718" s="15">
        <f>'RFM Summary'!C718</f>
        <v>5</v>
      </c>
      <c r="D718" s="118">
        <f>'RFM Summary'!D718</f>
        <v>214.33</v>
      </c>
      <c r="E718" s="167">
        <f>'RFM Summary'!E718</f>
        <v>3</v>
      </c>
      <c r="F718" s="167">
        <f>'RFM Summary'!F718</f>
        <v>1</v>
      </c>
      <c r="G718" s="167">
        <f>'RFM Summary'!G718</f>
        <v>3</v>
      </c>
      <c r="H718" s="49">
        <v>0.28999999999999998</v>
      </c>
      <c r="I718" s="89">
        <f t="shared" si="29"/>
        <v>1071.6500000000001</v>
      </c>
      <c r="J718" s="89"/>
    </row>
    <row r="719" spans="1:10" x14ac:dyDescent="0.35">
      <c r="A719" s="15" t="str">
        <f>'RFM Summary'!A719</f>
        <v>10609001682984</v>
      </c>
      <c r="B719" s="90">
        <f>'RFM Summary'!B719</f>
        <v>41211</v>
      </c>
      <c r="C719" s="15">
        <f>'RFM Summary'!C719</f>
        <v>1</v>
      </c>
      <c r="D719" s="118">
        <f>'RFM Summary'!D719</f>
        <v>43.15</v>
      </c>
      <c r="E719" s="167">
        <f>'RFM Summary'!E719</f>
        <v>1</v>
      </c>
      <c r="F719" s="167">
        <f>'RFM Summary'!F719</f>
        <v>1</v>
      </c>
      <c r="G719" s="167">
        <f>'RFM Summary'!G719</f>
        <v>3</v>
      </c>
      <c r="H719" s="49">
        <v>0.09</v>
      </c>
      <c r="I719" s="89">
        <f t="shared" si="29"/>
        <v>43.15</v>
      </c>
      <c r="J719" s="89"/>
    </row>
    <row r="720" spans="1:10" x14ac:dyDescent="0.35">
      <c r="A720" s="15" t="str">
        <f>'RFM Summary'!A720</f>
        <v>10609001683065</v>
      </c>
      <c r="B720" s="90">
        <f>'RFM Summary'!B720</f>
        <v>41212</v>
      </c>
      <c r="C720" s="15">
        <f>'RFM Summary'!C720</f>
        <v>1</v>
      </c>
      <c r="D720" s="118">
        <f>'RFM Summary'!D720</f>
        <v>21.95</v>
      </c>
      <c r="E720" s="167">
        <f>'RFM Summary'!E720</f>
        <v>1</v>
      </c>
      <c r="F720" s="167">
        <f>'RFM Summary'!F720</f>
        <v>1</v>
      </c>
      <c r="G720" s="167">
        <f>'RFM Summary'!G720</f>
        <v>2</v>
      </c>
      <c r="H720" s="49">
        <v>0.74</v>
      </c>
      <c r="I720" s="89">
        <f t="shared" si="29"/>
        <v>21.95</v>
      </c>
      <c r="J720" s="89"/>
    </row>
    <row r="721" spans="1:10" x14ac:dyDescent="0.35">
      <c r="A721" s="15" t="str">
        <f>'RFM Summary'!A721</f>
        <v>10609001683149</v>
      </c>
      <c r="B721" s="90">
        <f>'RFM Summary'!B721</f>
        <v>41212</v>
      </c>
      <c r="C721" s="15">
        <f>'RFM Summary'!C721</f>
        <v>1</v>
      </c>
      <c r="D721" s="118">
        <f>'RFM Summary'!D721</f>
        <v>17.940000000000001</v>
      </c>
      <c r="E721" s="167">
        <f>'RFM Summary'!E721</f>
        <v>1</v>
      </c>
      <c r="F721" s="167">
        <f>'RFM Summary'!F721</f>
        <v>1</v>
      </c>
      <c r="G721" s="167">
        <f>'RFM Summary'!G721</f>
        <v>2</v>
      </c>
      <c r="H721" s="49">
        <v>0.08</v>
      </c>
      <c r="I721" s="89">
        <f t="shared" si="29"/>
        <v>17.940000000000001</v>
      </c>
      <c r="J721" s="89"/>
    </row>
    <row r="722" spans="1:10" x14ac:dyDescent="0.35">
      <c r="A722" s="15" t="str">
        <f>'RFM Summary'!A722</f>
        <v>10609001683222</v>
      </c>
      <c r="B722" s="90">
        <f>'RFM Summary'!B722</f>
        <v>41485</v>
      </c>
      <c r="C722" s="15">
        <f>'RFM Summary'!C722</f>
        <v>2</v>
      </c>
      <c r="D722" s="118">
        <f>'RFM Summary'!D722</f>
        <v>7.9399999999999995</v>
      </c>
      <c r="E722" s="167">
        <f>'RFM Summary'!E722</f>
        <v>2</v>
      </c>
      <c r="F722" s="167">
        <f>'RFM Summary'!F722</f>
        <v>1</v>
      </c>
      <c r="G722" s="167">
        <f>'RFM Summary'!G722</f>
        <v>1</v>
      </c>
      <c r="H722" s="49">
        <v>0.41</v>
      </c>
      <c r="I722" s="89">
        <f t="shared" si="29"/>
        <v>15.879999999999999</v>
      </c>
      <c r="J722" s="89"/>
    </row>
    <row r="723" spans="1:10" x14ac:dyDescent="0.35">
      <c r="A723" s="15" t="str">
        <f>'RFM Summary'!A723</f>
        <v>10609001683305</v>
      </c>
      <c r="B723" s="90">
        <f>'RFM Summary'!B723</f>
        <v>41212</v>
      </c>
      <c r="C723" s="15">
        <f>'RFM Summary'!C723</f>
        <v>1</v>
      </c>
      <c r="D723" s="118">
        <f>'RFM Summary'!D723</f>
        <v>14.24</v>
      </c>
      <c r="E723" s="167">
        <f>'RFM Summary'!E723</f>
        <v>1</v>
      </c>
      <c r="F723" s="167">
        <f>'RFM Summary'!F723</f>
        <v>1</v>
      </c>
      <c r="G723" s="167">
        <f>'RFM Summary'!G723</f>
        <v>2</v>
      </c>
      <c r="H723" s="49">
        <v>0.28000000000000003</v>
      </c>
      <c r="I723" s="89">
        <f t="shared" si="29"/>
        <v>14.24</v>
      </c>
      <c r="J723" s="89"/>
    </row>
    <row r="724" spans="1:10" x14ac:dyDescent="0.35">
      <c r="A724" s="15" t="str">
        <f>'RFM Summary'!A724</f>
        <v>10609001683487</v>
      </c>
      <c r="B724" s="90">
        <f>'RFM Summary'!B724</f>
        <v>41494</v>
      </c>
      <c r="C724" s="15">
        <f>'RFM Summary'!C724</f>
        <v>6</v>
      </c>
      <c r="D724" s="118">
        <f>'RFM Summary'!D724</f>
        <v>25.33666666666667</v>
      </c>
      <c r="E724" s="167">
        <f>'RFM Summary'!E724</f>
        <v>2</v>
      </c>
      <c r="F724" s="167">
        <f>'RFM Summary'!F724</f>
        <v>1</v>
      </c>
      <c r="G724" s="167">
        <f>'RFM Summary'!G724</f>
        <v>2</v>
      </c>
      <c r="H724" s="49">
        <v>0.76</v>
      </c>
      <c r="I724" s="89">
        <f t="shared" si="29"/>
        <v>152.02000000000001</v>
      </c>
      <c r="J724" s="89"/>
    </row>
    <row r="725" spans="1:10" x14ac:dyDescent="0.35">
      <c r="A725" s="15" t="str">
        <f>'RFM Summary'!A725</f>
        <v>10609001683552</v>
      </c>
      <c r="B725" s="90">
        <f>'RFM Summary'!B725</f>
        <v>41221</v>
      </c>
      <c r="C725" s="15">
        <f>'RFM Summary'!C725</f>
        <v>1</v>
      </c>
      <c r="D725" s="118">
        <f>'RFM Summary'!D725</f>
        <v>10.52</v>
      </c>
      <c r="E725" s="167">
        <f>'RFM Summary'!E725</f>
        <v>1</v>
      </c>
      <c r="F725" s="167">
        <f>'RFM Summary'!F725</f>
        <v>1</v>
      </c>
      <c r="G725" s="167">
        <f>'RFM Summary'!G725</f>
        <v>2</v>
      </c>
      <c r="H725" s="49">
        <v>0.97</v>
      </c>
      <c r="I725" s="89">
        <f t="shared" si="29"/>
        <v>10.52</v>
      </c>
      <c r="J725" s="89"/>
    </row>
    <row r="726" spans="1:10" x14ac:dyDescent="0.35">
      <c r="A726" s="15" t="str">
        <f>'RFM Summary'!A726</f>
        <v>10609001683636</v>
      </c>
      <c r="B726" s="90">
        <f>'RFM Summary'!B726</f>
        <v>41221</v>
      </c>
      <c r="C726" s="15">
        <f>'RFM Summary'!C726</f>
        <v>1</v>
      </c>
      <c r="D726" s="118">
        <f>'RFM Summary'!D726</f>
        <v>9.85</v>
      </c>
      <c r="E726" s="167">
        <f>'RFM Summary'!E726</f>
        <v>1</v>
      </c>
      <c r="F726" s="167">
        <f>'RFM Summary'!F726</f>
        <v>1</v>
      </c>
      <c r="G726" s="167">
        <f>'RFM Summary'!G726</f>
        <v>1</v>
      </c>
      <c r="H726" s="49">
        <v>0.8</v>
      </c>
      <c r="I726" s="89">
        <f t="shared" si="29"/>
        <v>9.85</v>
      </c>
      <c r="J726" s="89"/>
    </row>
    <row r="727" spans="1:10" x14ac:dyDescent="0.35">
      <c r="A727" s="15" t="str">
        <f>'RFM Summary'!A727</f>
        <v>10609001683719</v>
      </c>
      <c r="B727" s="90">
        <f>'RFM Summary'!B727</f>
        <v>41221</v>
      </c>
      <c r="C727" s="15">
        <f>'RFM Summary'!C727</f>
        <v>1</v>
      </c>
      <c r="D727" s="118">
        <f>'RFM Summary'!D727</f>
        <v>11.38</v>
      </c>
      <c r="E727" s="167">
        <f>'RFM Summary'!E727</f>
        <v>1</v>
      </c>
      <c r="F727" s="167">
        <f>'RFM Summary'!F727</f>
        <v>1</v>
      </c>
      <c r="G727" s="167">
        <f>'RFM Summary'!G727</f>
        <v>2</v>
      </c>
      <c r="H727" s="49">
        <v>0.05</v>
      </c>
      <c r="I727" s="89">
        <f t="shared" si="29"/>
        <v>11.38</v>
      </c>
      <c r="J727" s="89"/>
    </row>
    <row r="728" spans="1:10" x14ac:dyDescent="0.35">
      <c r="A728" s="15" t="str">
        <f>'RFM Summary'!A728</f>
        <v>10609001683891</v>
      </c>
      <c r="B728" s="90">
        <f>'RFM Summary'!B728</f>
        <v>41221</v>
      </c>
      <c r="C728" s="15">
        <f>'RFM Summary'!C728</f>
        <v>1</v>
      </c>
      <c r="D728" s="118">
        <f>'RFM Summary'!D728</f>
        <v>8.9499999999999993</v>
      </c>
      <c r="E728" s="167">
        <f>'RFM Summary'!E728</f>
        <v>1</v>
      </c>
      <c r="F728" s="167">
        <f>'RFM Summary'!F728</f>
        <v>1</v>
      </c>
      <c r="G728" s="167">
        <f>'RFM Summary'!G728</f>
        <v>1</v>
      </c>
      <c r="H728" s="49">
        <v>0.53</v>
      </c>
      <c r="I728" s="89">
        <f t="shared" si="29"/>
        <v>8.9499999999999993</v>
      </c>
      <c r="J728" s="89"/>
    </row>
    <row r="729" spans="1:10" x14ac:dyDescent="0.35">
      <c r="A729" s="15" t="str">
        <f>'RFM Summary'!A729</f>
        <v>10609001683974</v>
      </c>
      <c r="B729" s="90">
        <f>'RFM Summary'!B729</f>
        <v>41221</v>
      </c>
      <c r="C729" s="15">
        <f>'RFM Summary'!C729</f>
        <v>1</v>
      </c>
      <c r="D729" s="118">
        <f>'RFM Summary'!D729</f>
        <v>41.64</v>
      </c>
      <c r="E729" s="167">
        <f>'RFM Summary'!E729</f>
        <v>1</v>
      </c>
      <c r="F729" s="167">
        <f>'RFM Summary'!F729</f>
        <v>1</v>
      </c>
      <c r="G729" s="167">
        <f>'RFM Summary'!G729</f>
        <v>3</v>
      </c>
      <c r="H729" s="49">
        <v>0.17</v>
      </c>
      <c r="I729" s="89">
        <f t="shared" si="29"/>
        <v>41.64</v>
      </c>
      <c r="J729" s="89"/>
    </row>
    <row r="730" spans="1:10" x14ac:dyDescent="0.35">
      <c r="A730" s="15" t="str">
        <f>'RFM Summary'!A730</f>
        <v>10609001684212</v>
      </c>
      <c r="B730" s="90">
        <f>'RFM Summary'!B730</f>
        <v>41213</v>
      </c>
      <c r="C730" s="15">
        <f>'RFM Summary'!C730</f>
        <v>1</v>
      </c>
      <c r="D730" s="118">
        <f>'RFM Summary'!D730</f>
        <v>9.99</v>
      </c>
      <c r="E730" s="167">
        <f>'RFM Summary'!E730</f>
        <v>1</v>
      </c>
      <c r="F730" s="167">
        <f>'RFM Summary'!F730</f>
        <v>1</v>
      </c>
      <c r="G730" s="167">
        <f>'RFM Summary'!G730</f>
        <v>1</v>
      </c>
      <c r="H730" s="49">
        <v>0.93</v>
      </c>
      <c r="I730" s="89">
        <f t="shared" si="29"/>
        <v>9.99</v>
      </c>
      <c r="J730" s="89"/>
    </row>
    <row r="731" spans="1:10" x14ac:dyDescent="0.35">
      <c r="A731" s="15" t="str">
        <f>'RFM Summary'!A731</f>
        <v>10609001684394</v>
      </c>
      <c r="B731" s="90">
        <f>'RFM Summary'!B731</f>
        <v>41216</v>
      </c>
      <c r="C731" s="15">
        <f>'RFM Summary'!C731</f>
        <v>1</v>
      </c>
      <c r="D731" s="118">
        <f>'RFM Summary'!D731</f>
        <v>34.75</v>
      </c>
      <c r="E731" s="167">
        <f>'RFM Summary'!E731</f>
        <v>1</v>
      </c>
      <c r="F731" s="167">
        <f>'RFM Summary'!F731</f>
        <v>1</v>
      </c>
      <c r="G731" s="167">
        <f>'RFM Summary'!G731</f>
        <v>2</v>
      </c>
      <c r="H731" s="49">
        <v>0.75</v>
      </c>
      <c r="I731" s="89">
        <f t="shared" si="29"/>
        <v>34.75</v>
      </c>
      <c r="J731" s="89"/>
    </row>
    <row r="732" spans="1:10" x14ac:dyDescent="0.35">
      <c r="A732" s="15" t="str">
        <f>'RFM Summary'!A732</f>
        <v>10609001684477</v>
      </c>
      <c r="B732" s="90">
        <f>'RFM Summary'!B732</f>
        <v>41212</v>
      </c>
      <c r="C732" s="15">
        <f>'RFM Summary'!C732</f>
        <v>1</v>
      </c>
      <c r="D732" s="118">
        <f>'RFM Summary'!D732</f>
        <v>2.7</v>
      </c>
      <c r="E732" s="167">
        <f>'RFM Summary'!E732</f>
        <v>1</v>
      </c>
      <c r="F732" s="167">
        <f>'RFM Summary'!F732</f>
        <v>1</v>
      </c>
      <c r="G732" s="167">
        <f>'RFM Summary'!G732</f>
        <v>1</v>
      </c>
      <c r="H732" s="49">
        <v>0.8</v>
      </c>
      <c r="I732" s="89">
        <f t="shared" si="29"/>
        <v>2.7</v>
      </c>
      <c r="J732" s="89"/>
    </row>
    <row r="733" spans="1:10" x14ac:dyDescent="0.35">
      <c r="A733" s="15" t="str">
        <f>'RFM Summary'!A733</f>
        <v>10609001684626</v>
      </c>
      <c r="B733" s="90">
        <f>'RFM Summary'!B733</f>
        <v>41212</v>
      </c>
      <c r="C733" s="15">
        <f>'RFM Summary'!C733</f>
        <v>1</v>
      </c>
      <c r="D733" s="118">
        <f>'RFM Summary'!D733</f>
        <v>22.14</v>
      </c>
      <c r="E733" s="167">
        <f>'RFM Summary'!E733</f>
        <v>1</v>
      </c>
      <c r="F733" s="167">
        <f>'RFM Summary'!F733</f>
        <v>1</v>
      </c>
      <c r="G733" s="167">
        <f>'RFM Summary'!G733</f>
        <v>2</v>
      </c>
      <c r="H733" s="49">
        <v>0.93</v>
      </c>
      <c r="I733" s="89">
        <f t="shared" si="29"/>
        <v>22.14</v>
      </c>
      <c r="J733" s="89"/>
    </row>
    <row r="734" spans="1:10" x14ac:dyDescent="0.35">
      <c r="A734" s="15" t="str">
        <f>'RFM Summary'!A734</f>
        <v>10609001684709</v>
      </c>
      <c r="B734" s="90">
        <f>'RFM Summary'!B734</f>
        <v>41212</v>
      </c>
      <c r="C734" s="15">
        <f>'RFM Summary'!C734</f>
        <v>1</v>
      </c>
      <c r="D734" s="118">
        <f>'RFM Summary'!D734</f>
        <v>25.55</v>
      </c>
      <c r="E734" s="167">
        <f>'RFM Summary'!E734</f>
        <v>1</v>
      </c>
      <c r="F734" s="167">
        <f>'RFM Summary'!F734</f>
        <v>1</v>
      </c>
      <c r="G734" s="167">
        <f>'RFM Summary'!G734</f>
        <v>2</v>
      </c>
      <c r="H734" s="49">
        <v>0.5</v>
      </c>
      <c r="I734" s="89">
        <f t="shared" si="29"/>
        <v>25.55</v>
      </c>
      <c r="J734" s="89"/>
    </row>
    <row r="735" spans="1:10" x14ac:dyDescent="0.35">
      <c r="A735" s="15" t="str">
        <f>'RFM Summary'!A735</f>
        <v>10609001684881</v>
      </c>
      <c r="B735" s="90">
        <f>'RFM Summary'!B735</f>
        <v>41215</v>
      </c>
      <c r="C735" s="15">
        <f>'RFM Summary'!C735</f>
        <v>1</v>
      </c>
      <c r="D735" s="118">
        <f>'RFM Summary'!D735</f>
        <v>14.12</v>
      </c>
      <c r="E735" s="167">
        <f>'RFM Summary'!E735</f>
        <v>1</v>
      </c>
      <c r="F735" s="167">
        <f>'RFM Summary'!F735</f>
        <v>1</v>
      </c>
      <c r="G735" s="167">
        <f>'RFM Summary'!G735</f>
        <v>2</v>
      </c>
      <c r="H735" s="49">
        <v>0.95</v>
      </c>
      <c r="I735" s="89">
        <f t="shared" si="29"/>
        <v>14.12</v>
      </c>
      <c r="J735" s="89"/>
    </row>
    <row r="736" spans="1:10" x14ac:dyDescent="0.35">
      <c r="A736" s="15" t="str">
        <f>'RFM Summary'!A736</f>
        <v>10609001684964</v>
      </c>
      <c r="B736" s="90">
        <f>'RFM Summary'!B736</f>
        <v>41215</v>
      </c>
      <c r="C736" s="15">
        <f>'RFM Summary'!C736</f>
        <v>1</v>
      </c>
      <c r="D736" s="118">
        <f>'RFM Summary'!D736</f>
        <v>18.149999999999999</v>
      </c>
      <c r="E736" s="167">
        <f>'RFM Summary'!E736</f>
        <v>1</v>
      </c>
      <c r="F736" s="167">
        <f>'RFM Summary'!F736</f>
        <v>1</v>
      </c>
      <c r="G736" s="167">
        <f>'RFM Summary'!G736</f>
        <v>2</v>
      </c>
      <c r="H736" s="49">
        <v>0.18</v>
      </c>
      <c r="I736" s="89">
        <f t="shared" si="29"/>
        <v>18.149999999999999</v>
      </c>
      <c r="J736" s="89"/>
    </row>
    <row r="737" spans="1:10" x14ac:dyDescent="0.35">
      <c r="A737" s="15" t="str">
        <f>'RFM Summary'!A737</f>
        <v>10609001685045</v>
      </c>
      <c r="B737" s="90">
        <f>'RFM Summary'!B737</f>
        <v>41215</v>
      </c>
      <c r="C737" s="15">
        <f>'RFM Summary'!C737</f>
        <v>1</v>
      </c>
      <c r="D737" s="118">
        <f>'RFM Summary'!D737</f>
        <v>26.15</v>
      </c>
      <c r="E737" s="167">
        <f>'RFM Summary'!E737</f>
        <v>1</v>
      </c>
      <c r="F737" s="167">
        <f>'RFM Summary'!F737</f>
        <v>1</v>
      </c>
      <c r="G737" s="167">
        <f>'RFM Summary'!G737</f>
        <v>2</v>
      </c>
      <c r="H737" s="49">
        <v>0.59</v>
      </c>
      <c r="I737" s="89">
        <f t="shared" si="29"/>
        <v>26.15</v>
      </c>
      <c r="J737" s="89"/>
    </row>
    <row r="738" spans="1:10" x14ac:dyDescent="0.35">
      <c r="A738" s="15" t="str">
        <f>'RFM Summary'!A738</f>
        <v>10609001685128</v>
      </c>
      <c r="B738" s="90">
        <f>'RFM Summary'!B738</f>
        <v>41570</v>
      </c>
      <c r="C738" s="15">
        <f>'RFM Summary'!C738</f>
        <v>15</v>
      </c>
      <c r="D738" s="118">
        <f>'RFM Summary'!D738</f>
        <v>33.914666666666662</v>
      </c>
      <c r="E738" s="167">
        <f>'RFM Summary'!E738</f>
        <v>3</v>
      </c>
      <c r="F738" s="167">
        <f>'RFM Summary'!F738</f>
        <v>2</v>
      </c>
      <c r="G738" s="167">
        <f>'RFM Summary'!G738</f>
        <v>2</v>
      </c>
      <c r="H738" s="49">
        <v>0.24</v>
      </c>
      <c r="I738" s="89">
        <f t="shared" si="29"/>
        <v>508.71999999999991</v>
      </c>
      <c r="J738" s="89"/>
    </row>
    <row r="739" spans="1:10" x14ac:dyDescent="0.35">
      <c r="A739" s="15" t="str">
        <f>'RFM Summary'!A739</f>
        <v>10609001685201</v>
      </c>
      <c r="B739" s="90">
        <f>'RFM Summary'!B739</f>
        <v>41570</v>
      </c>
      <c r="C739" s="15">
        <f>'RFM Summary'!C739</f>
        <v>8</v>
      </c>
      <c r="D739" s="118">
        <f>'RFM Summary'!D739</f>
        <v>30.776249999999997</v>
      </c>
      <c r="E739" s="167">
        <f>'RFM Summary'!E739</f>
        <v>3</v>
      </c>
      <c r="F739" s="167">
        <f>'RFM Summary'!F739</f>
        <v>1</v>
      </c>
      <c r="G739" s="167">
        <f>'RFM Summary'!G739</f>
        <v>2</v>
      </c>
      <c r="H739" s="49">
        <v>0.53</v>
      </c>
      <c r="I739" s="89">
        <f t="shared" si="29"/>
        <v>246.20999999999998</v>
      </c>
      <c r="J739" s="89"/>
    </row>
    <row r="740" spans="1:10" x14ac:dyDescent="0.35">
      <c r="A740" s="15" t="str">
        <f>'RFM Summary'!A740</f>
        <v>10609001685383</v>
      </c>
      <c r="B740" s="90">
        <f>'RFM Summary'!B740</f>
        <v>41453</v>
      </c>
      <c r="C740" s="15">
        <f>'RFM Summary'!C740</f>
        <v>33</v>
      </c>
      <c r="D740" s="118">
        <f>'RFM Summary'!D740</f>
        <v>27.913333333333341</v>
      </c>
      <c r="E740" s="167">
        <f>'RFM Summary'!E740</f>
        <v>2</v>
      </c>
      <c r="F740" s="167">
        <f>'RFM Summary'!F740</f>
        <v>3</v>
      </c>
      <c r="G740" s="167">
        <f>'RFM Summary'!G740</f>
        <v>2</v>
      </c>
      <c r="H740" s="49">
        <v>0.04</v>
      </c>
      <c r="I740" s="89">
        <f t="shared" si="29"/>
        <v>921.14000000000021</v>
      </c>
      <c r="J740" s="89"/>
    </row>
    <row r="741" spans="1:10" x14ac:dyDescent="0.35">
      <c r="A741" s="15" t="str">
        <f>'RFM Summary'!A741</f>
        <v>10609001685532</v>
      </c>
      <c r="B741" s="90">
        <f>'RFM Summary'!B741</f>
        <v>41410</v>
      </c>
      <c r="C741" s="15">
        <f>'RFM Summary'!C741</f>
        <v>5</v>
      </c>
      <c r="D741" s="118">
        <f>'RFM Summary'!D741</f>
        <v>36.78</v>
      </c>
      <c r="E741" s="167">
        <f>'RFM Summary'!E741</f>
        <v>2</v>
      </c>
      <c r="F741" s="167">
        <f>'RFM Summary'!F741</f>
        <v>1</v>
      </c>
      <c r="G741" s="167">
        <f>'RFM Summary'!G741</f>
        <v>2</v>
      </c>
      <c r="H741" s="49">
        <v>0.81</v>
      </c>
      <c r="I741" s="89">
        <f t="shared" si="29"/>
        <v>183.9</v>
      </c>
      <c r="J741" s="89"/>
    </row>
    <row r="742" spans="1:10" x14ac:dyDescent="0.35">
      <c r="A742" s="15" t="str">
        <f>'RFM Summary'!A742</f>
        <v>10609001685615</v>
      </c>
      <c r="B742" s="90">
        <f>'RFM Summary'!B742</f>
        <v>41218</v>
      </c>
      <c r="C742" s="15">
        <f>'RFM Summary'!C742</f>
        <v>1</v>
      </c>
      <c r="D742" s="118">
        <f>'RFM Summary'!D742</f>
        <v>11.42</v>
      </c>
      <c r="E742" s="167">
        <f>'RFM Summary'!E742</f>
        <v>1</v>
      </c>
      <c r="F742" s="167">
        <f>'RFM Summary'!F742</f>
        <v>1</v>
      </c>
      <c r="G742" s="167">
        <f>'RFM Summary'!G742</f>
        <v>2</v>
      </c>
      <c r="H742" s="49">
        <v>0.68</v>
      </c>
      <c r="I742" s="89">
        <f t="shared" si="29"/>
        <v>11.42</v>
      </c>
      <c r="J742" s="89"/>
    </row>
    <row r="743" spans="1:10" x14ac:dyDescent="0.35">
      <c r="A743" s="15" t="str">
        <f>'RFM Summary'!A743</f>
        <v>10609001685797</v>
      </c>
      <c r="B743" s="90">
        <f>'RFM Summary'!B743</f>
        <v>41219</v>
      </c>
      <c r="C743" s="15">
        <f>'RFM Summary'!C743</f>
        <v>1</v>
      </c>
      <c r="D743" s="118">
        <f>'RFM Summary'!D743</f>
        <v>53.65</v>
      </c>
      <c r="E743" s="167">
        <f>'RFM Summary'!E743</f>
        <v>1</v>
      </c>
      <c r="F743" s="167">
        <f>'RFM Summary'!F743</f>
        <v>1</v>
      </c>
      <c r="G743" s="167">
        <f>'RFM Summary'!G743</f>
        <v>3</v>
      </c>
      <c r="H743" s="49">
        <v>0.45</v>
      </c>
      <c r="I743" s="89">
        <f t="shared" si="29"/>
        <v>53.65</v>
      </c>
      <c r="J743" s="89"/>
    </row>
    <row r="744" spans="1:10" x14ac:dyDescent="0.35">
      <c r="A744" s="15" t="str">
        <f>'RFM Summary'!A744</f>
        <v>10609001685870</v>
      </c>
      <c r="B744" s="90">
        <f>'RFM Summary'!B744</f>
        <v>41221</v>
      </c>
      <c r="C744" s="15">
        <f>'RFM Summary'!C744</f>
        <v>1</v>
      </c>
      <c r="D744" s="118">
        <f>'RFM Summary'!D744</f>
        <v>10.75</v>
      </c>
      <c r="E744" s="167">
        <f>'RFM Summary'!E744</f>
        <v>1</v>
      </c>
      <c r="F744" s="167">
        <f>'RFM Summary'!F744</f>
        <v>1</v>
      </c>
      <c r="G744" s="167">
        <f>'RFM Summary'!G744</f>
        <v>2</v>
      </c>
      <c r="H744" s="49">
        <v>0.75</v>
      </c>
      <c r="I744" s="89">
        <f t="shared" si="29"/>
        <v>10.75</v>
      </c>
      <c r="J744" s="89"/>
    </row>
    <row r="745" spans="1:10" x14ac:dyDescent="0.35">
      <c r="A745" s="15" t="str">
        <f>'RFM Summary'!A745</f>
        <v>10609001685953</v>
      </c>
      <c r="B745" s="90">
        <f>'RFM Summary'!B745</f>
        <v>41221</v>
      </c>
      <c r="C745" s="15">
        <f>'RFM Summary'!C745</f>
        <v>1</v>
      </c>
      <c r="D745" s="118">
        <f>'RFM Summary'!D745</f>
        <v>0</v>
      </c>
      <c r="E745" s="167">
        <f>'RFM Summary'!E745</f>
        <v>1</v>
      </c>
      <c r="F745" s="167">
        <f>'RFM Summary'!F745</f>
        <v>1</v>
      </c>
      <c r="G745" s="167">
        <f>'RFM Summary'!G745</f>
        <v>1</v>
      </c>
      <c r="H745" s="49">
        <v>0.26</v>
      </c>
      <c r="I745" s="89">
        <f t="shared" si="29"/>
        <v>0</v>
      </c>
      <c r="J745" s="89"/>
    </row>
    <row r="746" spans="1:10" x14ac:dyDescent="0.35">
      <c r="A746" s="15" t="str">
        <f>'RFM Summary'!A746</f>
        <v>10609001686035</v>
      </c>
      <c r="B746" s="90">
        <f>'RFM Summary'!B746</f>
        <v>41579</v>
      </c>
      <c r="C746" s="15">
        <f>'RFM Summary'!C746</f>
        <v>6</v>
      </c>
      <c r="D746" s="118">
        <f>'RFM Summary'!D746</f>
        <v>14.651666666666666</v>
      </c>
      <c r="E746" s="167">
        <f>'RFM Summary'!E746</f>
        <v>3</v>
      </c>
      <c r="F746" s="167">
        <f>'RFM Summary'!F746</f>
        <v>1</v>
      </c>
      <c r="G746" s="167">
        <f>'RFM Summary'!G746</f>
        <v>2</v>
      </c>
      <c r="H746" s="49">
        <v>0.79</v>
      </c>
      <c r="I746" s="89">
        <f t="shared" si="29"/>
        <v>87.91</v>
      </c>
      <c r="J746" s="89"/>
    </row>
    <row r="747" spans="1:10" x14ac:dyDescent="0.35">
      <c r="A747" s="15" t="str">
        <f>'RFM Summary'!A747</f>
        <v>10609001686373</v>
      </c>
      <c r="B747" s="90">
        <f>'RFM Summary'!B747</f>
        <v>41503</v>
      </c>
      <c r="C747" s="15">
        <f>'RFM Summary'!C747</f>
        <v>2</v>
      </c>
      <c r="D747" s="118">
        <f>'RFM Summary'!D747</f>
        <v>25.865000000000002</v>
      </c>
      <c r="E747" s="167">
        <f>'RFM Summary'!E747</f>
        <v>2</v>
      </c>
      <c r="F747" s="167">
        <f>'RFM Summary'!F747</f>
        <v>1</v>
      </c>
      <c r="G747" s="167">
        <f>'RFM Summary'!G747</f>
        <v>2</v>
      </c>
      <c r="H747" s="49">
        <v>0.05</v>
      </c>
      <c r="I747" s="89">
        <f t="shared" si="29"/>
        <v>51.730000000000004</v>
      </c>
      <c r="J747" s="89"/>
    </row>
    <row r="748" spans="1:10" x14ac:dyDescent="0.35">
      <c r="A748" s="15" t="str">
        <f>'RFM Summary'!A748</f>
        <v>10609001686456</v>
      </c>
      <c r="B748" s="90">
        <f>'RFM Summary'!B748</f>
        <v>41564</v>
      </c>
      <c r="C748" s="15">
        <f>'RFM Summary'!C748</f>
        <v>17</v>
      </c>
      <c r="D748" s="118">
        <f>'RFM Summary'!D748</f>
        <v>15.293529411764707</v>
      </c>
      <c r="E748" s="167">
        <f>'RFM Summary'!E748</f>
        <v>3</v>
      </c>
      <c r="F748" s="167">
        <f>'RFM Summary'!F748</f>
        <v>2</v>
      </c>
      <c r="G748" s="167">
        <f>'RFM Summary'!G748</f>
        <v>2</v>
      </c>
      <c r="H748" s="49">
        <v>0.09</v>
      </c>
      <c r="I748" s="89">
        <f t="shared" si="29"/>
        <v>259.99</v>
      </c>
      <c r="J748" s="89"/>
    </row>
    <row r="749" spans="1:10" x14ac:dyDescent="0.35">
      <c r="A749" s="15" t="str">
        <f>'RFM Summary'!A749</f>
        <v>10609001686605</v>
      </c>
      <c r="B749" s="90">
        <f>'RFM Summary'!B749</f>
        <v>41219</v>
      </c>
      <c r="C749" s="15">
        <f>'RFM Summary'!C749</f>
        <v>1</v>
      </c>
      <c r="D749" s="118">
        <f>'RFM Summary'!D749</f>
        <v>38.74</v>
      </c>
      <c r="E749" s="167">
        <f>'RFM Summary'!E749</f>
        <v>1</v>
      </c>
      <c r="F749" s="167">
        <f>'RFM Summary'!F749</f>
        <v>1</v>
      </c>
      <c r="G749" s="167">
        <f>'RFM Summary'!G749</f>
        <v>2</v>
      </c>
      <c r="H749" s="49">
        <v>0.86</v>
      </c>
      <c r="I749" s="89">
        <f t="shared" si="29"/>
        <v>38.74</v>
      </c>
      <c r="J749" s="89"/>
    </row>
    <row r="750" spans="1:10" x14ac:dyDescent="0.35">
      <c r="A750" s="15" t="str">
        <f>'RFM Summary'!A750</f>
        <v>10609001686787</v>
      </c>
      <c r="B750" s="90">
        <f>'RFM Summary'!B750</f>
        <v>41215</v>
      </c>
      <c r="C750" s="15">
        <f>'RFM Summary'!C750</f>
        <v>2</v>
      </c>
      <c r="D750" s="118">
        <f>'RFM Summary'!D750</f>
        <v>26.545000000000002</v>
      </c>
      <c r="E750" s="167">
        <f>'RFM Summary'!E750</f>
        <v>1</v>
      </c>
      <c r="F750" s="167">
        <f>'RFM Summary'!F750</f>
        <v>1</v>
      </c>
      <c r="G750" s="167">
        <f>'RFM Summary'!G750</f>
        <v>2</v>
      </c>
      <c r="H750" s="49">
        <v>0.82</v>
      </c>
      <c r="I750" s="89">
        <f t="shared" si="29"/>
        <v>53.09</v>
      </c>
      <c r="J750" s="89"/>
    </row>
    <row r="751" spans="1:10" x14ac:dyDescent="0.35">
      <c r="A751" s="15" t="str">
        <f>'RFM Summary'!A751</f>
        <v>10609001686860</v>
      </c>
      <c r="B751" s="90">
        <f>'RFM Summary'!B751</f>
        <v>41194</v>
      </c>
      <c r="C751" s="15">
        <f>'RFM Summary'!C751</f>
        <v>1</v>
      </c>
      <c r="D751" s="118">
        <f>'RFM Summary'!D751</f>
        <v>9.9499999999999993</v>
      </c>
      <c r="E751" s="167">
        <f>'RFM Summary'!E751</f>
        <v>1</v>
      </c>
      <c r="F751" s="167">
        <f>'RFM Summary'!F751</f>
        <v>1</v>
      </c>
      <c r="G751" s="167">
        <f>'RFM Summary'!G751</f>
        <v>1</v>
      </c>
      <c r="H751" s="49">
        <v>0.75</v>
      </c>
      <c r="I751" s="89">
        <f t="shared" si="29"/>
        <v>9.9499999999999993</v>
      </c>
      <c r="J751" s="89"/>
    </row>
    <row r="752" spans="1:10" x14ac:dyDescent="0.35">
      <c r="A752" s="15" t="str">
        <f>'RFM Summary'!A752</f>
        <v>10609001686944</v>
      </c>
      <c r="B752" s="90">
        <f>'RFM Summary'!B752</f>
        <v>41574</v>
      </c>
      <c r="C752" s="15">
        <f>'RFM Summary'!C752</f>
        <v>51</v>
      </c>
      <c r="D752" s="118">
        <f>'RFM Summary'!D752</f>
        <v>19.500980392156869</v>
      </c>
      <c r="E752" s="167">
        <f>'RFM Summary'!E752</f>
        <v>3</v>
      </c>
      <c r="F752" s="167">
        <f>'RFM Summary'!F752</f>
        <v>3</v>
      </c>
      <c r="G752" s="167">
        <f>'RFM Summary'!G752</f>
        <v>2</v>
      </c>
      <c r="H752" s="49">
        <v>0.75</v>
      </c>
      <c r="I752" s="89">
        <f t="shared" si="29"/>
        <v>994.5500000000003</v>
      </c>
      <c r="J752" s="89"/>
    </row>
    <row r="753" spans="1:10" x14ac:dyDescent="0.35">
      <c r="A753" s="15" t="str">
        <f>'RFM Summary'!A753</f>
        <v>10609001687025</v>
      </c>
      <c r="B753" s="90">
        <f>'RFM Summary'!B753</f>
        <v>41194</v>
      </c>
      <c r="C753" s="15">
        <f>'RFM Summary'!C753</f>
        <v>1</v>
      </c>
      <c r="D753" s="118">
        <f>'RFM Summary'!D753</f>
        <v>34.35</v>
      </c>
      <c r="E753" s="167">
        <f>'RFM Summary'!E753</f>
        <v>1</v>
      </c>
      <c r="F753" s="167">
        <f>'RFM Summary'!F753</f>
        <v>1</v>
      </c>
      <c r="G753" s="167">
        <f>'RFM Summary'!G753</f>
        <v>2</v>
      </c>
      <c r="H753" s="49">
        <v>0.66</v>
      </c>
      <c r="I753" s="89">
        <f t="shared" si="29"/>
        <v>34.35</v>
      </c>
      <c r="J753" s="89"/>
    </row>
    <row r="754" spans="1:10" x14ac:dyDescent="0.35">
      <c r="A754" s="15" t="str">
        <f>'RFM Summary'!A754</f>
        <v>10609001687108</v>
      </c>
      <c r="B754" s="90">
        <f>'RFM Summary'!B754</f>
        <v>41248</v>
      </c>
      <c r="C754" s="15">
        <f>'RFM Summary'!C754</f>
        <v>5</v>
      </c>
      <c r="D754" s="118">
        <f>'RFM Summary'!D754</f>
        <v>32.04</v>
      </c>
      <c r="E754" s="167">
        <f>'RFM Summary'!E754</f>
        <v>1</v>
      </c>
      <c r="F754" s="167">
        <f>'RFM Summary'!F754</f>
        <v>1</v>
      </c>
      <c r="G754" s="167">
        <f>'RFM Summary'!G754</f>
        <v>2</v>
      </c>
      <c r="H754" s="49">
        <v>0.92</v>
      </c>
      <c r="I754" s="89">
        <f t="shared" si="29"/>
        <v>160.19999999999999</v>
      </c>
      <c r="J754" s="89"/>
    </row>
    <row r="755" spans="1:10" x14ac:dyDescent="0.35">
      <c r="A755" s="15" t="str">
        <f>'RFM Summary'!A755</f>
        <v>10609001687280</v>
      </c>
      <c r="B755" s="90">
        <f>'RFM Summary'!B755</f>
        <v>41205</v>
      </c>
      <c r="C755" s="15">
        <f>'RFM Summary'!C755</f>
        <v>2</v>
      </c>
      <c r="D755" s="118">
        <f>'RFM Summary'!D755</f>
        <v>101.91499999999999</v>
      </c>
      <c r="E755" s="167">
        <f>'RFM Summary'!E755</f>
        <v>1</v>
      </c>
      <c r="F755" s="167">
        <f>'RFM Summary'!F755</f>
        <v>1</v>
      </c>
      <c r="G755" s="167">
        <f>'RFM Summary'!G755</f>
        <v>3</v>
      </c>
      <c r="H755" s="49">
        <v>0.79</v>
      </c>
      <c r="I755" s="89">
        <f t="shared" si="29"/>
        <v>203.82999999999998</v>
      </c>
      <c r="J755" s="89"/>
    </row>
    <row r="756" spans="1:10" x14ac:dyDescent="0.35">
      <c r="A756" s="15" t="str">
        <f>'RFM Summary'!A756</f>
        <v>10609001687363</v>
      </c>
      <c r="B756" s="90">
        <f>'RFM Summary'!B756</f>
        <v>41212</v>
      </c>
      <c r="C756" s="15">
        <f>'RFM Summary'!C756</f>
        <v>1</v>
      </c>
      <c r="D756" s="118">
        <f>'RFM Summary'!D756</f>
        <v>10.5</v>
      </c>
      <c r="E756" s="167">
        <f>'RFM Summary'!E756</f>
        <v>1</v>
      </c>
      <c r="F756" s="167">
        <f>'RFM Summary'!F756</f>
        <v>1</v>
      </c>
      <c r="G756" s="167">
        <f>'RFM Summary'!G756</f>
        <v>2</v>
      </c>
      <c r="H756" s="49">
        <v>0.79</v>
      </c>
      <c r="I756" s="89">
        <f t="shared" si="29"/>
        <v>10.5</v>
      </c>
      <c r="J756" s="89"/>
    </row>
    <row r="757" spans="1:10" x14ac:dyDescent="0.35">
      <c r="A757" s="15" t="str">
        <f>'RFM Summary'!A757</f>
        <v>10609001687447</v>
      </c>
      <c r="B757" s="90">
        <f>'RFM Summary'!B757</f>
        <v>41366</v>
      </c>
      <c r="C757" s="15">
        <f>'RFM Summary'!C757</f>
        <v>4</v>
      </c>
      <c r="D757" s="118">
        <f>'RFM Summary'!D757</f>
        <v>146.08750000000001</v>
      </c>
      <c r="E757" s="167">
        <f>'RFM Summary'!E757</f>
        <v>1</v>
      </c>
      <c r="F757" s="167">
        <f>'RFM Summary'!F757</f>
        <v>1</v>
      </c>
      <c r="G757" s="167">
        <f>'RFM Summary'!G757</f>
        <v>3</v>
      </c>
      <c r="H757" s="49">
        <v>0.04</v>
      </c>
      <c r="I757" s="89">
        <f t="shared" si="29"/>
        <v>584.35</v>
      </c>
      <c r="J757" s="89"/>
    </row>
    <row r="758" spans="1:10" x14ac:dyDescent="0.35">
      <c r="A758" s="15" t="str">
        <f>'RFM Summary'!A758</f>
        <v>10609001687512</v>
      </c>
      <c r="B758" s="90">
        <f>'RFM Summary'!B758</f>
        <v>41212</v>
      </c>
      <c r="C758" s="15">
        <f>'RFM Summary'!C758</f>
        <v>1</v>
      </c>
      <c r="D758" s="118">
        <f>'RFM Summary'!D758</f>
        <v>9.9700000000000006</v>
      </c>
      <c r="E758" s="167">
        <f>'RFM Summary'!E758</f>
        <v>1</v>
      </c>
      <c r="F758" s="167">
        <f>'RFM Summary'!F758</f>
        <v>1</v>
      </c>
      <c r="G758" s="167">
        <f>'RFM Summary'!G758</f>
        <v>1</v>
      </c>
      <c r="H758" s="49">
        <v>0.11</v>
      </c>
      <c r="I758" s="89">
        <f t="shared" si="29"/>
        <v>9.9700000000000006</v>
      </c>
      <c r="J758" s="89"/>
    </row>
    <row r="759" spans="1:10" x14ac:dyDescent="0.35">
      <c r="A759" s="15" t="str">
        <f>'RFM Summary'!A759</f>
        <v>10609001687694</v>
      </c>
      <c r="B759" s="90">
        <f>'RFM Summary'!B759</f>
        <v>41499</v>
      </c>
      <c r="C759" s="15">
        <f>'RFM Summary'!C759</f>
        <v>7</v>
      </c>
      <c r="D759" s="118">
        <f>'RFM Summary'!D759</f>
        <v>13.765714285714285</v>
      </c>
      <c r="E759" s="167">
        <f>'RFM Summary'!E759</f>
        <v>2</v>
      </c>
      <c r="F759" s="167">
        <f>'RFM Summary'!F759</f>
        <v>1</v>
      </c>
      <c r="G759" s="167">
        <f>'RFM Summary'!G759</f>
        <v>2</v>
      </c>
      <c r="H759" s="49">
        <v>0.57999999999999996</v>
      </c>
      <c r="I759" s="89">
        <f t="shared" si="29"/>
        <v>96.36</v>
      </c>
      <c r="J759" s="89"/>
    </row>
    <row r="760" spans="1:10" x14ac:dyDescent="0.35">
      <c r="A760" s="15" t="str">
        <f>'RFM Summary'!A760</f>
        <v>10609001687777</v>
      </c>
      <c r="B760" s="90">
        <f>'RFM Summary'!B760</f>
        <v>41213</v>
      </c>
      <c r="C760" s="15">
        <f>'RFM Summary'!C760</f>
        <v>1</v>
      </c>
      <c r="D760" s="118">
        <f>'RFM Summary'!D760</f>
        <v>27.9</v>
      </c>
      <c r="E760" s="167">
        <f>'RFM Summary'!E760</f>
        <v>1</v>
      </c>
      <c r="F760" s="167">
        <f>'RFM Summary'!F760</f>
        <v>1</v>
      </c>
      <c r="G760" s="167">
        <f>'RFM Summary'!G760</f>
        <v>2</v>
      </c>
      <c r="H760" s="49">
        <v>0.6</v>
      </c>
      <c r="I760" s="89">
        <f t="shared" si="29"/>
        <v>27.9</v>
      </c>
      <c r="J760" s="89"/>
    </row>
    <row r="761" spans="1:10" x14ac:dyDescent="0.35">
      <c r="A761" s="15" t="str">
        <f>'RFM Summary'!A761</f>
        <v>10609001687850</v>
      </c>
      <c r="B761" s="90">
        <f>'RFM Summary'!B761</f>
        <v>41582</v>
      </c>
      <c r="C761" s="15">
        <f>'RFM Summary'!C761</f>
        <v>22</v>
      </c>
      <c r="D761" s="118">
        <f>'RFM Summary'!D761</f>
        <v>25.172727272727272</v>
      </c>
      <c r="E761" s="167">
        <f>'RFM Summary'!E761</f>
        <v>3</v>
      </c>
      <c r="F761" s="167">
        <f>'RFM Summary'!F761</f>
        <v>3</v>
      </c>
      <c r="G761" s="167">
        <f>'RFM Summary'!G761</f>
        <v>2</v>
      </c>
      <c r="H761" s="49">
        <v>0.11</v>
      </c>
      <c r="I761" s="89">
        <f t="shared" si="29"/>
        <v>553.79999999999995</v>
      </c>
      <c r="J761" s="89"/>
    </row>
    <row r="762" spans="1:10" x14ac:dyDescent="0.35">
      <c r="A762" s="15" t="str">
        <f>'RFM Summary'!A762</f>
        <v>10609001687934</v>
      </c>
      <c r="B762" s="90">
        <f>'RFM Summary'!B762</f>
        <v>41404</v>
      </c>
      <c r="C762" s="15">
        <f>'RFM Summary'!C762</f>
        <v>4</v>
      </c>
      <c r="D762" s="118">
        <f>'RFM Summary'!D762</f>
        <v>44.025000000000006</v>
      </c>
      <c r="E762" s="167">
        <f>'RFM Summary'!E762</f>
        <v>2</v>
      </c>
      <c r="F762" s="167">
        <f>'RFM Summary'!F762</f>
        <v>1</v>
      </c>
      <c r="G762" s="167">
        <f>'RFM Summary'!G762</f>
        <v>3</v>
      </c>
      <c r="H762" s="49">
        <v>0.32</v>
      </c>
      <c r="I762" s="89">
        <f t="shared" si="29"/>
        <v>176.10000000000002</v>
      </c>
      <c r="J762" s="89"/>
    </row>
    <row r="763" spans="1:10" x14ac:dyDescent="0.35">
      <c r="A763" s="15" t="str">
        <f>'RFM Summary'!A763</f>
        <v>10609001688015</v>
      </c>
      <c r="B763" s="90">
        <f>'RFM Summary'!B763</f>
        <v>41558</v>
      </c>
      <c r="C763" s="15">
        <f>'RFM Summary'!C763</f>
        <v>14</v>
      </c>
      <c r="D763" s="118">
        <f>'RFM Summary'!D763</f>
        <v>18.017857142857142</v>
      </c>
      <c r="E763" s="167">
        <f>'RFM Summary'!E763</f>
        <v>3</v>
      </c>
      <c r="F763" s="167">
        <f>'RFM Summary'!F763</f>
        <v>2</v>
      </c>
      <c r="G763" s="167">
        <f>'RFM Summary'!G763</f>
        <v>2</v>
      </c>
      <c r="H763" s="49">
        <v>0.31</v>
      </c>
      <c r="I763" s="89">
        <f t="shared" si="29"/>
        <v>252.25</v>
      </c>
      <c r="J763" s="89"/>
    </row>
    <row r="764" spans="1:10" x14ac:dyDescent="0.35">
      <c r="A764" s="15" t="str">
        <f>'RFM Summary'!A764</f>
        <v>10609001688197</v>
      </c>
      <c r="B764" s="90">
        <f>'RFM Summary'!B764</f>
        <v>41225</v>
      </c>
      <c r="C764" s="15">
        <f>'RFM Summary'!C764</f>
        <v>8</v>
      </c>
      <c r="D764" s="118">
        <f>'RFM Summary'!D764</f>
        <v>18.6175</v>
      </c>
      <c r="E764" s="167">
        <f>'RFM Summary'!E764</f>
        <v>1</v>
      </c>
      <c r="F764" s="167">
        <f>'RFM Summary'!F764</f>
        <v>1</v>
      </c>
      <c r="G764" s="167">
        <f>'RFM Summary'!G764</f>
        <v>2</v>
      </c>
      <c r="H764" s="49">
        <v>0.51</v>
      </c>
      <c r="I764" s="89">
        <f t="shared" si="29"/>
        <v>148.94</v>
      </c>
      <c r="J764" s="89"/>
    </row>
    <row r="765" spans="1:10" x14ac:dyDescent="0.35">
      <c r="A765" s="15" t="str">
        <f>'RFM Summary'!A765</f>
        <v>10609001688270</v>
      </c>
      <c r="B765" s="90">
        <f>'RFM Summary'!B765</f>
        <v>41214</v>
      </c>
      <c r="C765" s="15">
        <f>'RFM Summary'!C765</f>
        <v>1</v>
      </c>
      <c r="D765" s="118">
        <f>'RFM Summary'!D765</f>
        <v>0.01</v>
      </c>
      <c r="E765" s="167">
        <f>'RFM Summary'!E765</f>
        <v>1</v>
      </c>
      <c r="F765" s="167">
        <f>'RFM Summary'!F765</f>
        <v>1</v>
      </c>
      <c r="G765" s="167">
        <f>'RFM Summary'!G765</f>
        <v>1</v>
      </c>
      <c r="H765" s="49">
        <v>0.03</v>
      </c>
      <c r="I765" s="89">
        <f t="shared" si="29"/>
        <v>0.01</v>
      </c>
      <c r="J765" s="89"/>
    </row>
    <row r="766" spans="1:10" x14ac:dyDescent="0.35">
      <c r="A766" s="15" t="str">
        <f>'RFM Summary'!A766</f>
        <v>10609001688353</v>
      </c>
      <c r="B766" s="90">
        <f>'RFM Summary'!B766</f>
        <v>41220</v>
      </c>
      <c r="C766" s="15">
        <f>'RFM Summary'!C766</f>
        <v>1</v>
      </c>
      <c r="D766" s="118">
        <f>'RFM Summary'!D766</f>
        <v>46.25</v>
      </c>
      <c r="E766" s="167">
        <f>'RFM Summary'!E766</f>
        <v>1</v>
      </c>
      <c r="F766" s="167">
        <f>'RFM Summary'!F766</f>
        <v>1</v>
      </c>
      <c r="G766" s="167">
        <f>'RFM Summary'!G766</f>
        <v>3</v>
      </c>
      <c r="H766" s="49">
        <v>0.21</v>
      </c>
      <c r="I766" s="89">
        <f t="shared" si="29"/>
        <v>46.25</v>
      </c>
      <c r="J766" s="89"/>
    </row>
    <row r="767" spans="1:10" x14ac:dyDescent="0.35">
      <c r="A767" s="15" t="str">
        <f>'RFM Summary'!A767</f>
        <v>10609001688437</v>
      </c>
      <c r="B767" s="90">
        <f>'RFM Summary'!B767</f>
        <v>41551</v>
      </c>
      <c r="C767" s="15">
        <f>'RFM Summary'!C767</f>
        <v>5</v>
      </c>
      <c r="D767" s="118">
        <f>'RFM Summary'!D767</f>
        <v>21.259999999999998</v>
      </c>
      <c r="E767" s="167">
        <f>'RFM Summary'!E767</f>
        <v>3</v>
      </c>
      <c r="F767" s="167">
        <f>'RFM Summary'!F767</f>
        <v>1</v>
      </c>
      <c r="G767" s="167">
        <f>'RFM Summary'!G767</f>
        <v>2</v>
      </c>
      <c r="H767" s="49">
        <v>0.05</v>
      </c>
      <c r="I767" s="89">
        <f t="shared" si="29"/>
        <v>106.29999999999998</v>
      </c>
      <c r="J767" s="89"/>
    </row>
    <row r="768" spans="1:10" x14ac:dyDescent="0.35">
      <c r="A768" s="15" t="str">
        <f>'RFM Summary'!A768</f>
        <v>10609001688502</v>
      </c>
      <c r="B768" s="90">
        <f>'RFM Summary'!B768</f>
        <v>41298</v>
      </c>
      <c r="C768" s="15">
        <f>'RFM Summary'!C768</f>
        <v>2</v>
      </c>
      <c r="D768" s="118">
        <f>'RFM Summary'!D768</f>
        <v>30.175000000000001</v>
      </c>
      <c r="E768" s="167">
        <f>'RFM Summary'!E768</f>
        <v>1</v>
      </c>
      <c r="F768" s="167">
        <f>'RFM Summary'!F768</f>
        <v>1</v>
      </c>
      <c r="G768" s="167">
        <f>'RFM Summary'!G768</f>
        <v>2</v>
      </c>
      <c r="H768" s="49">
        <v>0.46</v>
      </c>
      <c r="I768" s="89">
        <f t="shared" si="29"/>
        <v>60.35</v>
      </c>
      <c r="J768" s="89"/>
    </row>
    <row r="769" spans="1:10" x14ac:dyDescent="0.35">
      <c r="A769" s="15" t="str">
        <f>'RFM Summary'!A769</f>
        <v>10609001688684</v>
      </c>
      <c r="B769" s="90">
        <f>'RFM Summary'!B769</f>
        <v>41274</v>
      </c>
      <c r="C769" s="15">
        <f>'RFM Summary'!C769</f>
        <v>18</v>
      </c>
      <c r="D769" s="118">
        <f>'RFM Summary'!D769</f>
        <v>14.922777777777775</v>
      </c>
      <c r="E769" s="167">
        <f>'RFM Summary'!E769</f>
        <v>1</v>
      </c>
      <c r="F769" s="167">
        <f>'RFM Summary'!F769</f>
        <v>2</v>
      </c>
      <c r="G769" s="167">
        <f>'RFM Summary'!G769</f>
        <v>2</v>
      </c>
      <c r="H769" s="49">
        <v>0.53</v>
      </c>
      <c r="I769" s="89">
        <f t="shared" si="29"/>
        <v>268.60999999999996</v>
      </c>
      <c r="J769" s="89"/>
    </row>
    <row r="770" spans="1:10" x14ac:dyDescent="0.35">
      <c r="A770" s="15" t="str">
        <f>'RFM Summary'!A770</f>
        <v>10609001688767</v>
      </c>
      <c r="B770" s="90">
        <f>'RFM Summary'!B770</f>
        <v>41213</v>
      </c>
      <c r="C770" s="15">
        <f>'RFM Summary'!C770</f>
        <v>1</v>
      </c>
      <c r="D770" s="118">
        <f>'RFM Summary'!D770</f>
        <v>19.45</v>
      </c>
      <c r="E770" s="167">
        <f>'RFM Summary'!E770</f>
        <v>1</v>
      </c>
      <c r="F770" s="167">
        <f>'RFM Summary'!F770</f>
        <v>1</v>
      </c>
      <c r="G770" s="167">
        <f>'RFM Summary'!G770</f>
        <v>2</v>
      </c>
      <c r="H770" s="49">
        <v>0.2</v>
      </c>
      <c r="I770" s="89">
        <f t="shared" si="29"/>
        <v>19.45</v>
      </c>
      <c r="J770" s="89"/>
    </row>
    <row r="771" spans="1:10" x14ac:dyDescent="0.35">
      <c r="A771" s="15" t="str">
        <f>'RFM Summary'!A771</f>
        <v>10609001688841</v>
      </c>
      <c r="B771" s="90">
        <f>'RFM Summary'!B771</f>
        <v>41208</v>
      </c>
      <c r="C771" s="15">
        <f>'RFM Summary'!C771</f>
        <v>1</v>
      </c>
      <c r="D771" s="118">
        <f>'RFM Summary'!D771</f>
        <v>8.5500000000000007</v>
      </c>
      <c r="E771" s="167">
        <f>'RFM Summary'!E771</f>
        <v>1</v>
      </c>
      <c r="F771" s="167">
        <f>'RFM Summary'!F771</f>
        <v>1</v>
      </c>
      <c r="G771" s="167">
        <f>'RFM Summary'!G771</f>
        <v>1</v>
      </c>
      <c r="H771" s="49">
        <v>0.02</v>
      </c>
      <c r="I771" s="89">
        <f t="shared" ref="I771:I834" si="30">D771*C771</f>
        <v>8.5500000000000007</v>
      </c>
      <c r="J771" s="89"/>
    </row>
    <row r="772" spans="1:10" x14ac:dyDescent="0.35">
      <c r="A772" s="15" t="str">
        <f>'RFM Summary'!A772</f>
        <v>10609001688924</v>
      </c>
      <c r="B772" s="90">
        <f>'RFM Summary'!B772</f>
        <v>41240</v>
      </c>
      <c r="C772" s="15">
        <f>'RFM Summary'!C772</f>
        <v>13</v>
      </c>
      <c r="D772" s="118">
        <f>'RFM Summary'!D772</f>
        <v>8.7207692307692319</v>
      </c>
      <c r="E772" s="167">
        <f>'RFM Summary'!E772</f>
        <v>1</v>
      </c>
      <c r="F772" s="167">
        <f>'RFM Summary'!F772</f>
        <v>2</v>
      </c>
      <c r="G772" s="167">
        <f>'RFM Summary'!G772</f>
        <v>1</v>
      </c>
      <c r="H772" s="49">
        <v>0.12</v>
      </c>
      <c r="I772" s="89">
        <f t="shared" si="30"/>
        <v>113.37000000000002</v>
      </c>
      <c r="J772" s="89"/>
    </row>
    <row r="773" spans="1:10" x14ac:dyDescent="0.35">
      <c r="A773" s="15" t="str">
        <f>'RFM Summary'!A773</f>
        <v>10609001689005</v>
      </c>
      <c r="B773" s="90">
        <f>'RFM Summary'!B773</f>
        <v>41208</v>
      </c>
      <c r="C773" s="15">
        <f>'RFM Summary'!C773</f>
        <v>1</v>
      </c>
      <c r="D773" s="118">
        <f>'RFM Summary'!D773</f>
        <v>21.5</v>
      </c>
      <c r="E773" s="167">
        <f>'RFM Summary'!E773</f>
        <v>1</v>
      </c>
      <c r="F773" s="167">
        <f>'RFM Summary'!F773</f>
        <v>1</v>
      </c>
      <c r="G773" s="167">
        <f>'RFM Summary'!G773</f>
        <v>2</v>
      </c>
      <c r="H773" s="49">
        <v>0.61</v>
      </c>
      <c r="I773" s="89">
        <f t="shared" si="30"/>
        <v>21.5</v>
      </c>
      <c r="J773" s="89"/>
    </row>
    <row r="774" spans="1:10" x14ac:dyDescent="0.35">
      <c r="A774" s="15" t="str">
        <f>'RFM Summary'!A774</f>
        <v>10609001689187</v>
      </c>
      <c r="B774" s="90">
        <f>'RFM Summary'!B774</f>
        <v>41504</v>
      </c>
      <c r="C774" s="15">
        <f>'RFM Summary'!C774</f>
        <v>7</v>
      </c>
      <c r="D774" s="118">
        <f>'RFM Summary'!D774</f>
        <v>28.828571428571426</v>
      </c>
      <c r="E774" s="167">
        <f>'RFM Summary'!E774</f>
        <v>2</v>
      </c>
      <c r="F774" s="167">
        <f>'RFM Summary'!F774</f>
        <v>1</v>
      </c>
      <c r="G774" s="167">
        <f>'RFM Summary'!G774</f>
        <v>2</v>
      </c>
      <c r="H774" s="49">
        <v>0.53</v>
      </c>
      <c r="I774" s="89">
        <f t="shared" si="30"/>
        <v>201.79999999999998</v>
      </c>
      <c r="J774" s="89"/>
    </row>
    <row r="775" spans="1:10" x14ac:dyDescent="0.35">
      <c r="A775" s="15" t="str">
        <f>'RFM Summary'!A775</f>
        <v>10609001689260</v>
      </c>
      <c r="B775" s="90">
        <f>'RFM Summary'!B775</f>
        <v>41213</v>
      </c>
      <c r="C775" s="15">
        <f>'RFM Summary'!C775</f>
        <v>1</v>
      </c>
      <c r="D775" s="118">
        <f>'RFM Summary'!D775</f>
        <v>10</v>
      </c>
      <c r="E775" s="167">
        <f>'RFM Summary'!E775</f>
        <v>1</v>
      </c>
      <c r="F775" s="167">
        <f>'RFM Summary'!F775</f>
        <v>1</v>
      </c>
      <c r="G775" s="167">
        <f>'RFM Summary'!G775</f>
        <v>2</v>
      </c>
      <c r="H775" s="49">
        <v>0.93</v>
      </c>
      <c r="I775" s="89">
        <f t="shared" si="30"/>
        <v>10</v>
      </c>
      <c r="J775" s="89"/>
    </row>
    <row r="776" spans="1:10" x14ac:dyDescent="0.35">
      <c r="A776" s="15" t="str">
        <f>'RFM Summary'!A776</f>
        <v>10609001689344</v>
      </c>
      <c r="B776" s="90">
        <f>'RFM Summary'!B776</f>
        <v>41262</v>
      </c>
      <c r="C776" s="15">
        <f>'RFM Summary'!C776</f>
        <v>2</v>
      </c>
      <c r="D776" s="118">
        <f>'RFM Summary'!D776</f>
        <v>12.5</v>
      </c>
      <c r="E776" s="167">
        <f>'RFM Summary'!E776</f>
        <v>1</v>
      </c>
      <c r="F776" s="167">
        <f>'RFM Summary'!F776</f>
        <v>1</v>
      </c>
      <c r="G776" s="167">
        <f>'RFM Summary'!G776</f>
        <v>2</v>
      </c>
      <c r="H776" s="49">
        <v>0.51</v>
      </c>
      <c r="I776" s="89">
        <f t="shared" si="30"/>
        <v>25</v>
      </c>
      <c r="J776" s="89"/>
    </row>
    <row r="777" spans="1:10" x14ac:dyDescent="0.35">
      <c r="A777" s="15" t="str">
        <f>'RFM Summary'!A777</f>
        <v>10609001689427</v>
      </c>
      <c r="B777" s="90">
        <f>'RFM Summary'!B777</f>
        <v>41479</v>
      </c>
      <c r="C777" s="15">
        <f>'RFM Summary'!C777</f>
        <v>11</v>
      </c>
      <c r="D777" s="118">
        <f>'RFM Summary'!D777</f>
        <v>60.793636363636367</v>
      </c>
      <c r="E777" s="167">
        <f>'RFM Summary'!E777</f>
        <v>2</v>
      </c>
      <c r="F777" s="167">
        <f>'RFM Summary'!F777</f>
        <v>2</v>
      </c>
      <c r="G777" s="167">
        <f>'RFM Summary'!G777</f>
        <v>3</v>
      </c>
      <c r="H777" s="49">
        <v>0.22</v>
      </c>
      <c r="I777" s="89">
        <f t="shared" si="30"/>
        <v>668.73</v>
      </c>
      <c r="J777" s="89"/>
    </row>
    <row r="778" spans="1:10" x14ac:dyDescent="0.35">
      <c r="A778" s="15" t="str">
        <f>'RFM Summary'!A778</f>
        <v>10609001689591</v>
      </c>
      <c r="B778" s="90">
        <f>'RFM Summary'!B778</f>
        <v>41211</v>
      </c>
      <c r="C778" s="15">
        <f>'RFM Summary'!C778</f>
        <v>1</v>
      </c>
      <c r="D778" s="118">
        <f>'RFM Summary'!D778</f>
        <v>9.85</v>
      </c>
      <c r="E778" s="167">
        <f>'RFM Summary'!E778</f>
        <v>1</v>
      </c>
      <c r="F778" s="167">
        <f>'RFM Summary'!F778</f>
        <v>1</v>
      </c>
      <c r="G778" s="167">
        <f>'RFM Summary'!G778</f>
        <v>1</v>
      </c>
      <c r="H778" s="49">
        <v>0.7</v>
      </c>
      <c r="I778" s="89">
        <f t="shared" si="30"/>
        <v>9.85</v>
      </c>
      <c r="J778" s="89"/>
    </row>
    <row r="779" spans="1:10" x14ac:dyDescent="0.35">
      <c r="A779" s="15" t="str">
        <f>'RFM Summary'!A779</f>
        <v>10609001689674</v>
      </c>
      <c r="B779" s="90">
        <f>'RFM Summary'!B779</f>
        <v>41212</v>
      </c>
      <c r="C779" s="15">
        <f>'RFM Summary'!C779</f>
        <v>1</v>
      </c>
      <c r="D779" s="118">
        <f>'RFM Summary'!D779</f>
        <v>22.36</v>
      </c>
      <c r="E779" s="167">
        <f>'RFM Summary'!E779</f>
        <v>1</v>
      </c>
      <c r="F779" s="167">
        <f>'RFM Summary'!F779</f>
        <v>1</v>
      </c>
      <c r="G779" s="167">
        <f>'RFM Summary'!G779</f>
        <v>2</v>
      </c>
      <c r="H779" s="49">
        <v>0.75</v>
      </c>
      <c r="I779" s="89">
        <f t="shared" si="30"/>
        <v>22.36</v>
      </c>
      <c r="J779" s="89"/>
    </row>
    <row r="780" spans="1:10" x14ac:dyDescent="0.35">
      <c r="A780" s="15" t="str">
        <f>'RFM Summary'!A780</f>
        <v>10609001689757</v>
      </c>
      <c r="B780" s="90">
        <f>'RFM Summary'!B780</f>
        <v>41295</v>
      </c>
      <c r="C780" s="15">
        <f>'RFM Summary'!C780</f>
        <v>2</v>
      </c>
      <c r="D780" s="118">
        <f>'RFM Summary'!D780</f>
        <v>91.45</v>
      </c>
      <c r="E780" s="167">
        <f>'RFM Summary'!E780</f>
        <v>1</v>
      </c>
      <c r="F780" s="167">
        <f>'RFM Summary'!F780</f>
        <v>1</v>
      </c>
      <c r="G780" s="167">
        <f>'RFM Summary'!G780</f>
        <v>3</v>
      </c>
      <c r="H780" s="49">
        <v>0.7</v>
      </c>
      <c r="I780" s="89">
        <f t="shared" si="30"/>
        <v>182.9</v>
      </c>
      <c r="J780" s="89"/>
    </row>
    <row r="781" spans="1:10" x14ac:dyDescent="0.35">
      <c r="A781" s="15" t="str">
        <f>'RFM Summary'!A781</f>
        <v>10609001689831</v>
      </c>
      <c r="B781" s="90">
        <f>'RFM Summary'!B781</f>
        <v>41212</v>
      </c>
      <c r="C781" s="15">
        <f>'RFM Summary'!C781</f>
        <v>1</v>
      </c>
      <c r="D781" s="118">
        <f>'RFM Summary'!D781</f>
        <v>11.7</v>
      </c>
      <c r="E781" s="167">
        <f>'RFM Summary'!E781</f>
        <v>1</v>
      </c>
      <c r="F781" s="167">
        <f>'RFM Summary'!F781</f>
        <v>1</v>
      </c>
      <c r="G781" s="167">
        <f>'RFM Summary'!G781</f>
        <v>2</v>
      </c>
      <c r="H781" s="49">
        <v>0.33</v>
      </c>
      <c r="I781" s="89">
        <f t="shared" si="30"/>
        <v>11.7</v>
      </c>
      <c r="J781" s="89"/>
    </row>
    <row r="782" spans="1:10" x14ac:dyDescent="0.35">
      <c r="A782" s="15" t="str">
        <f>'RFM Summary'!A782</f>
        <v>10609001689914</v>
      </c>
      <c r="B782" s="90">
        <f>'RFM Summary'!B782</f>
        <v>41212</v>
      </c>
      <c r="C782" s="15">
        <f>'RFM Summary'!C782</f>
        <v>1</v>
      </c>
      <c r="D782" s="118">
        <f>'RFM Summary'!D782</f>
        <v>14.31</v>
      </c>
      <c r="E782" s="167">
        <f>'RFM Summary'!E782</f>
        <v>1</v>
      </c>
      <c r="F782" s="167">
        <f>'RFM Summary'!F782</f>
        <v>1</v>
      </c>
      <c r="G782" s="167">
        <f>'RFM Summary'!G782</f>
        <v>2</v>
      </c>
      <c r="H782" s="49">
        <v>0.24</v>
      </c>
      <c r="I782" s="89">
        <f t="shared" si="30"/>
        <v>14.31</v>
      </c>
      <c r="J782" s="89"/>
    </row>
    <row r="783" spans="1:10" x14ac:dyDescent="0.35">
      <c r="A783" s="15" t="str">
        <f>'RFM Summary'!A783</f>
        <v>10609001690078</v>
      </c>
      <c r="B783" s="90">
        <f>'RFM Summary'!B783</f>
        <v>41229</v>
      </c>
      <c r="C783" s="15">
        <f>'RFM Summary'!C783</f>
        <v>4</v>
      </c>
      <c r="D783" s="118">
        <f>'RFM Summary'!D783</f>
        <v>14.745000000000001</v>
      </c>
      <c r="E783" s="167">
        <f>'RFM Summary'!E783</f>
        <v>1</v>
      </c>
      <c r="F783" s="167">
        <f>'RFM Summary'!F783</f>
        <v>1</v>
      </c>
      <c r="G783" s="167">
        <f>'RFM Summary'!G783</f>
        <v>2</v>
      </c>
      <c r="H783" s="49">
        <v>0.25</v>
      </c>
      <c r="I783" s="89">
        <f t="shared" si="30"/>
        <v>58.980000000000004</v>
      </c>
      <c r="J783" s="89"/>
    </row>
    <row r="784" spans="1:10" x14ac:dyDescent="0.35">
      <c r="A784" s="15" t="str">
        <f>'RFM Summary'!A784</f>
        <v>10609001690151</v>
      </c>
      <c r="B784" s="90">
        <f>'RFM Summary'!B784</f>
        <v>41583</v>
      </c>
      <c r="C784" s="15">
        <f>'RFM Summary'!C784</f>
        <v>65</v>
      </c>
      <c r="D784" s="118">
        <f>'RFM Summary'!D784</f>
        <v>10.603846153846153</v>
      </c>
      <c r="E784" s="167">
        <f>'RFM Summary'!E784</f>
        <v>3</v>
      </c>
      <c r="F784" s="167">
        <f>'RFM Summary'!F784</f>
        <v>3</v>
      </c>
      <c r="G784" s="167">
        <f>'RFM Summary'!G784</f>
        <v>2</v>
      </c>
      <c r="H784" s="49">
        <v>0.72</v>
      </c>
      <c r="I784" s="89">
        <f t="shared" si="30"/>
        <v>689.24999999999989</v>
      </c>
      <c r="J784" s="89"/>
    </row>
    <row r="785" spans="1:10" x14ac:dyDescent="0.35">
      <c r="A785" s="15" t="str">
        <f>'RFM Summary'!A785</f>
        <v>10609001690235</v>
      </c>
      <c r="B785" s="90">
        <f>'RFM Summary'!B785</f>
        <v>41250</v>
      </c>
      <c r="C785" s="15">
        <f>'RFM Summary'!C785</f>
        <v>11</v>
      </c>
      <c r="D785" s="118">
        <f>'RFM Summary'!D785</f>
        <v>9.6390909090909087</v>
      </c>
      <c r="E785" s="167">
        <f>'RFM Summary'!E785</f>
        <v>1</v>
      </c>
      <c r="F785" s="167">
        <f>'RFM Summary'!F785</f>
        <v>2</v>
      </c>
      <c r="G785" s="167">
        <f>'RFM Summary'!G785</f>
        <v>1</v>
      </c>
      <c r="H785" s="49">
        <v>0.44</v>
      </c>
      <c r="I785" s="89">
        <f t="shared" si="30"/>
        <v>106.03</v>
      </c>
      <c r="J785" s="89"/>
    </row>
    <row r="786" spans="1:10" x14ac:dyDescent="0.35">
      <c r="A786" s="15" t="str">
        <f>'RFM Summary'!A786</f>
        <v>10609001690318</v>
      </c>
      <c r="B786" s="90">
        <f>'RFM Summary'!B786</f>
        <v>41213</v>
      </c>
      <c r="C786" s="15">
        <f>'RFM Summary'!C786</f>
        <v>1</v>
      </c>
      <c r="D786" s="118">
        <f>'RFM Summary'!D786</f>
        <v>6.07</v>
      </c>
      <c r="E786" s="167">
        <f>'RFM Summary'!E786</f>
        <v>1</v>
      </c>
      <c r="F786" s="167">
        <f>'RFM Summary'!F786</f>
        <v>1</v>
      </c>
      <c r="G786" s="167">
        <f>'RFM Summary'!G786</f>
        <v>1</v>
      </c>
      <c r="H786" s="49">
        <v>0.05</v>
      </c>
      <c r="I786" s="89">
        <f t="shared" si="30"/>
        <v>6.07</v>
      </c>
      <c r="J786" s="89"/>
    </row>
    <row r="787" spans="1:10" x14ac:dyDescent="0.35">
      <c r="A787" s="15" t="str">
        <f>'RFM Summary'!A787</f>
        <v>10609001690490</v>
      </c>
      <c r="B787" s="90">
        <f>'RFM Summary'!B787</f>
        <v>41212</v>
      </c>
      <c r="C787" s="15">
        <f>'RFM Summary'!C787</f>
        <v>1</v>
      </c>
      <c r="D787" s="118">
        <f>'RFM Summary'!D787</f>
        <v>25.28</v>
      </c>
      <c r="E787" s="167">
        <f>'RFM Summary'!E787</f>
        <v>1</v>
      </c>
      <c r="F787" s="167">
        <f>'RFM Summary'!F787</f>
        <v>1</v>
      </c>
      <c r="G787" s="167">
        <f>'RFM Summary'!G787</f>
        <v>2</v>
      </c>
      <c r="H787" s="49">
        <v>0.41</v>
      </c>
      <c r="I787" s="89">
        <f t="shared" si="30"/>
        <v>25.28</v>
      </c>
      <c r="J787" s="89"/>
    </row>
    <row r="788" spans="1:10" x14ac:dyDescent="0.35">
      <c r="A788" s="15" t="str">
        <f>'RFM Summary'!A788</f>
        <v>10609001690565</v>
      </c>
      <c r="B788" s="90">
        <f>'RFM Summary'!B788</f>
        <v>41263</v>
      </c>
      <c r="C788" s="15">
        <f>'RFM Summary'!C788</f>
        <v>4</v>
      </c>
      <c r="D788" s="118">
        <f>'RFM Summary'!D788</f>
        <v>12.842500000000001</v>
      </c>
      <c r="E788" s="167">
        <f>'RFM Summary'!E788</f>
        <v>1</v>
      </c>
      <c r="F788" s="167">
        <f>'RFM Summary'!F788</f>
        <v>1</v>
      </c>
      <c r="G788" s="167">
        <f>'RFM Summary'!G788</f>
        <v>2</v>
      </c>
      <c r="H788" s="49">
        <v>0.16</v>
      </c>
      <c r="I788" s="89">
        <f t="shared" si="30"/>
        <v>51.370000000000005</v>
      </c>
      <c r="J788" s="89"/>
    </row>
    <row r="789" spans="1:10" x14ac:dyDescent="0.35">
      <c r="A789" s="15" t="str">
        <f>'RFM Summary'!A789</f>
        <v>10609001690649</v>
      </c>
      <c r="B789" s="90">
        <f>'RFM Summary'!B789</f>
        <v>41521</v>
      </c>
      <c r="C789" s="15">
        <f>'RFM Summary'!C789</f>
        <v>3</v>
      </c>
      <c r="D789" s="118">
        <f>'RFM Summary'!D789</f>
        <v>18.216666666666665</v>
      </c>
      <c r="E789" s="167">
        <f>'RFM Summary'!E789</f>
        <v>3</v>
      </c>
      <c r="F789" s="167">
        <f>'RFM Summary'!F789</f>
        <v>1</v>
      </c>
      <c r="G789" s="167">
        <f>'RFM Summary'!G789</f>
        <v>2</v>
      </c>
      <c r="H789" s="49">
        <v>0.53</v>
      </c>
      <c r="I789" s="89">
        <f t="shared" si="30"/>
        <v>54.649999999999991</v>
      </c>
      <c r="J789" s="89"/>
    </row>
    <row r="790" spans="1:10" x14ac:dyDescent="0.35">
      <c r="A790" s="15" t="str">
        <f>'RFM Summary'!A790</f>
        <v>10609001690722</v>
      </c>
      <c r="B790" s="90">
        <f>'RFM Summary'!B790</f>
        <v>41275</v>
      </c>
      <c r="C790" s="15">
        <f>'RFM Summary'!C790</f>
        <v>3</v>
      </c>
      <c r="D790" s="118">
        <f>'RFM Summary'!D790</f>
        <v>33.966666666666669</v>
      </c>
      <c r="E790" s="167">
        <f>'RFM Summary'!E790</f>
        <v>1</v>
      </c>
      <c r="F790" s="167">
        <f>'RFM Summary'!F790</f>
        <v>1</v>
      </c>
      <c r="G790" s="167">
        <f>'RFM Summary'!G790</f>
        <v>2</v>
      </c>
      <c r="H790" s="49">
        <v>0.32</v>
      </c>
      <c r="I790" s="89">
        <f t="shared" si="30"/>
        <v>101.9</v>
      </c>
      <c r="J790" s="89"/>
    </row>
    <row r="791" spans="1:10" x14ac:dyDescent="0.35">
      <c r="A791" s="15" t="str">
        <f>'RFM Summary'!A791</f>
        <v>10609001690805</v>
      </c>
      <c r="B791" s="90">
        <f>'RFM Summary'!B791</f>
        <v>41231</v>
      </c>
      <c r="C791" s="15">
        <f>'RFM Summary'!C791</f>
        <v>2</v>
      </c>
      <c r="D791" s="118">
        <f>'RFM Summary'!D791</f>
        <v>39.69</v>
      </c>
      <c r="E791" s="167">
        <f>'RFM Summary'!E791</f>
        <v>1</v>
      </c>
      <c r="F791" s="167">
        <f>'RFM Summary'!F791</f>
        <v>1</v>
      </c>
      <c r="G791" s="167">
        <f>'RFM Summary'!G791</f>
        <v>2</v>
      </c>
      <c r="H791" s="49">
        <v>0.4</v>
      </c>
      <c r="I791" s="89">
        <f t="shared" si="30"/>
        <v>79.38</v>
      </c>
      <c r="J791" s="89"/>
    </row>
    <row r="792" spans="1:10" x14ac:dyDescent="0.35">
      <c r="A792" s="15" t="str">
        <f>'RFM Summary'!A792</f>
        <v>10609001690987</v>
      </c>
      <c r="B792" s="90">
        <f>'RFM Summary'!B792</f>
        <v>41406</v>
      </c>
      <c r="C792" s="15">
        <f>'RFM Summary'!C792</f>
        <v>5</v>
      </c>
      <c r="D792" s="118">
        <f>'RFM Summary'!D792</f>
        <v>17.445999999999998</v>
      </c>
      <c r="E792" s="167">
        <f>'RFM Summary'!E792</f>
        <v>2</v>
      </c>
      <c r="F792" s="167">
        <f>'RFM Summary'!F792</f>
        <v>1</v>
      </c>
      <c r="G792" s="167">
        <f>'RFM Summary'!G792</f>
        <v>2</v>
      </c>
      <c r="H792" s="49">
        <v>0.7</v>
      </c>
      <c r="I792" s="89">
        <f t="shared" si="30"/>
        <v>87.22999999999999</v>
      </c>
      <c r="J792" s="89"/>
    </row>
    <row r="793" spans="1:10" x14ac:dyDescent="0.35">
      <c r="A793" s="15" t="str">
        <f>'RFM Summary'!A793</f>
        <v>10609001691068</v>
      </c>
      <c r="B793" s="90">
        <f>'RFM Summary'!B793</f>
        <v>41208</v>
      </c>
      <c r="C793" s="15">
        <f>'RFM Summary'!C793</f>
        <v>1</v>
      </c>
      <c r="D793" s="118">
        <f>'RFM Summary'!D793</f>
        <v>9.75</v>
      </c>
      <c r="E793" s="167">
        <f>'RFM Summary'!E793</f>
        <v>1</v>
      </c>
      <c r="F793" s="167">
        <f>'RFM Summary'!F793</f>
        <v>1</v>
      </c>
      <c r="G793" s="167">
        <f>'RFM Summary'!G793</f>
        <v>1</v>
      </c>
      <c r="H793" s="49">
        <v>0.12</v>
      </c>
      <c r="I793" s="89">
        <f t="shared" si="30"/>
        <v>9.75</v>
      </c>
      <c r="J793" s="89"/>
    </row>
    <row r="794" spans="1:10" x14ac:dyDescent="0.35">
      <c r="A794" s="15" t="str">
        <f>'RFM Summary'!A794</f>
        <v>10609001691142</v>
      </c>
      <c r="B794" s="90">
        <f>'RFM Summary'!B794</f>
        <v>41318</v>
      </c>
      <c r="C794" s="15">
        <f>'RFM Summary'!C794</f>
        <v>6</v>
      </c>
      <c r="D794" s="118">
        <f>'RFM Summary'!D794</f>
        <v>8.1083333333333325</v>
      </c>
      <c r="E794" s="167">
        <f>'RFM Summary'!E794</f>
        <v>1</v>
      </c>
      <c r="F794" s="167">
        <f>'RFM Summary'!F794</f>
        <v>1</v>
      </c>
      <c r="G794" s="167">
        <f>'RFM Summary'!G794</f>
        <v>1</v>
      </c>
      <c r="H794" s="49">
        <v>0.93</v>
      </c>
      <c r="I794" s="89">
        <f t="shared" si="30"/>
        <v>48.649999999999991</v>
      </c>
      <c r="J794" s="89"/>
    </row>
    <row r="795" spans="1:10" x14ac:dyDescent="0.35">
      <c r="A795" s="15" t="str">
        <f>'RFM Summary'!A795</f>
        <v>10609001691225</v>
      </c>
      <c r="B795" s="90">
        <f>'RFM Summary'!B795</f>
        <v>41320</v>
      </c>
      <c r="C795" s="15">
        <f>'RFM Summary'!C795</f>
        <v>2</v>
      </c>
      <c r="D795" s="118">
        <f>'RFM Summary'!D795</f>
        <v>19.324999999999999</v>
      </c>
      <c r="E795" s="167">
        <f>'RFM Summary'!E795</f>
        <v>1</v>
      </c>
      <c r="F795" s="167">
        <f>'RFM Summary'!F795</f>
        <v>1</v>
      </c>
      <c r="G795" s="167">
        <f>'RFM Summary'!G795</f>
        <v>2</v>
      </c>
      <c r="H795" s="49">
        <v>0.4</v>
      </c>
      <c r="I795" s="89">
        <f t="shared" si="30"/>
        <v>38.65</v>
      </c>
      <c r="J795" s="89"/>
    </row>
    <row r="796" spans="1:10" x14ac:dyDescent="0.35">
      <c r="A796" s="15" t="str">
        <f>'RFM Summary'!A796</f>
        <v>10609001691308</v>
      </c>
      <c r="B796" s="90">
        <f>'RFM Summary'!B796</f>
        <v>41206</v>
      </c>
      <c r="C796" s="15">
        <f>'RFM Summary'!C796</f>
        <v>1</v>
      </c>
      <c r="D796" s="118">
        <f>'RFM Summary'!D796</f>
        <v>17.75</v>
      </c>
      <c r="E796" s="167">
        <f>'RFM Summary'!E796</f>
        <v>1</v>
      </c>
      <c r="F796" s="167">
        <f>'RFM Summary'!F796</f>
        <v>1</v>
      </c>
      <c r="G796" s="167">
        <f>'RFM Summary'!G796</f>
        <v>2</v>
      </c>
      <c r="H796" s="49">
        <v>0.32</v>
      </c>
      <c r="I796" s="89">
        <f t="shared" si="30"/>
        <v>17.75</v>
      </c>
      <c r="J796" s="89"/>
    </row>
    <row r="797" spans="1:10" x14ac:dyDescent="0.35">
      <c r="A797" s="15" t="str">
        <f>'RFM Summary'!A797</f>
        <v>10609001691480</v>
      </c>
      <c r="B797" s="90">
        <f>'RFM Summary'!B797</f>
        <v>41206</v>
      </c>
      <c r="C797" s="15">
        <f>'RFM Summary'!C797</f>
        <v>1</v>
      </c>
      <c r="D797" s="118">
        <f>'RFM Summary'!D797</f>
        <v>3.5</v>
      </c>
      <c r="E797" s="167">
        <f>'RFM Summary'!E797</f>
        <v>1</v>
      </c>
      <c r="F797" s="167">
        <f>'RFM Summary'!F797</f>
        <v>1</v>
      </c>
      <c r="G797" s="167">
        <f>'RFM Summary'!G797</f>
        <v>1</v>
      </c>
      <c r="H797" s="49">
        <v>0.15</v>
      </c>
      <c r="I797" s="89">
        <f t="shared" si="30"/>
        <v>3.5</v>
      </c>
      <c r="J797" s="89"/>
    </row>
    <row r="798" spans="1:10" x14ac:dyDescent="0.35">
      <c r="A798" s="15" t="str">
        <f>'RFM Summary'!A798</f>
        <v>10609001691555</v>
      </c>
      <c r="B798" s="90">
        <f>'RFM Summary'!B798</f>
        <v>41248</v>
      </c>
      <c r="C798" s="15">
        <f>'RFM Summary'!C798</f>
        <v>8</v>
      </c>
      <c r="D798" s="118">
        <f>'RFM Summary'!D798</f>
        <v>8.4875000000000007</v>
      </c>
      <c r="E798" s="167">
        <f>'RFM Summary'!E798</f>
        <v>1</v>
      </c>
      <c r="F798" s="167">
        <f>'RFM Summary'!F798</f>
        <v>1</v>
      </c>
      <c r="G798" s="167">
        <f>'RFM Summary'!G798</f>
        <v>1</v>
      </c>
      <c r="H798" s="49">
        <v>0.43</v>
      </c>
      <c r="I798" s="89">
        <f t="shared" si="30"/>
        <v>67.900000000000006</v>
      </c>
      <c r="J798" s="89"/>
    </row>
    <row r="799" spans="1:10" x14ac:dyDescent="0.35">
      <c r="A799" s="15" t="str">
        <f>'RFM Summary'!A799</f>
        <v>10609001691894</v>
      </c>
      <c r="B799" s="90">
        <f>'RFM Summary'!B799</f>
        <v>41557</v>
      </c>
      <c r="C799" s="15">
        <f>'RFM Summary'!C799</f>
        <v>47</v>
      </c>
      <c r="D799" s="118">
        <f>'RFM Summary'!D799</f>
        <v>13.185106382978724</v>
      </c>
      <c r="E799" s="167">
        <f>'RFM Summary'!E799</f>
        <v>3</v>
      </c>
      <c r="F799" s="167">
        <f>'RFM Summary'!F799</f>
        <v>3</v>
      </c>
      <c r="G799" s="167">
        <f>'RFM Summary'!G799</f>
        <v>2</v>
      </c>
      <c r="H799" s="49">
        <v>0.02</v>
      </c>
      <c r="I799" s="89">
        <f t="shared" si="30"/>
        <v>619.70000000000005</v>
      </c>
      <c r="J799" s="89"/>
    </row>
    <row r="800" spans="1:10" x14ac:dyDescent="0.35">
      <c r="A800" s="15" t="str">
        <f>'RFM Summary'!A800</f>
        <v>10609001691977</v>
      </c>
      <c r="B800" s="90">
        <f>'RFM Summary'!B800</f>
        <v>41201</v>
      </c>
      <c r="C800" s="15">
        <f>'RFM Summary'!C800</f>
        <v>1</v>
      </c>
      <c r="D800" s="118">
        <f>'RFM Summary'!D800</f>
        <v>0.01</v>
      </c>
      <c r="E800" s="167">
        <f>'RFM Summary'!E800</f>
        <v>1</v>
      </c>
      <c r="F800" s="167">
        <f>'RFM Summary'!F800</f>
        <v>1</v>
      </c>
      <c r="G800" s="167">
        <f>'RFM Summary'!G800</f>
        <v>1</v>
      </c>
      <c r="H800" s="49">
        <v>0.89</v>
      </c>
      <c r="I800" s="89">
        <f t="shared" si="30"/>
        <v>0.01</v>
      </c>
      <c r="J800" s="89"/>
    </row>
    <row r="801" spans="1:10" x14ac:dyDescent="0.35">
      <c r="A801" s="15" t="str">
        <f>'RFM Summary'!A801</f>
        <v>10609001692132</v>
      </c>
      <c r="B801" s="90">
        <f>'RFM Summary'!B801</f>
        <v>41355</v>
      </c>
      <c r="C801" s="15">
        <f>'RFM Summary'!C801</f>
        <v>3</v>
      </c>
      <c r="D801" s="118">
        <f>'RFM Summary'!D801</f>
        <v>19.633333333333336</v>
      </c>
      <c r="E801" s="167">
        <f>'RFM Summary'!E801</f>
        <v>1</v>
      </c>
      <c r="F801" s="167">
        <f>'RFM Summary'!F801</f>
        <v>1</v>
      </c>
      <c r="G801" s="167">
        <f>'RFM Summary'!G801</f>
        <v>2</v>
      </c>
      <c r="H801" s="49">
        <v>0.85</v>
      </c>
      <c r="I801" s="89">
        <f t="shared" si="30"/>
        <v>58.900000000000006</v>
      </c>
      <c r="J801" s="89"/>
    </row>
    <row r="802" spans="1:10" x14ac:dyDescent="0.35">
      <c r="A802" s="15" t="str">
        <f>'RFM Summary'!A802</f>
        <v>10609001692215</v>
      </c>
      <c r="B802" s="90">
        <f>'RFM Summary'!B802</f>
        <v>41199</v>
      </c>
      <c r="C802" s="15">
        <f>'RFM Summary'!C802</f>
        <v>1</v>
      </c>
      <c r="D802" s="118">
        <f>'RFM Summary'!D802</f>
        <v>27.75</v>
      </c>
      <c r="E802" s="167">
        <f>'RFM Summary'!E802</f>
        <v>1</v>
      </c>
      <c r="F802" s="167">
        <f>'RFM Summary'!F802</f>
        <v>1</v>
      </c>
      <c r="G802" s="167">
        <f>'RFM Summary'!G802</f>
        <v>2</v>
      </c>
      <c r="H802" s="49">
        <v>0.37</v>
      </c>
      <c r="I802" s="89">
        <f t="shared" si="30"/>
        <v>27.75</v>
      </c>
      <c r="J802" s="89"/>
    </row>
    <row r="803" spans="1:10" x14ac:dyDescent="0.35">
      <c r="A803" s="15" t="str">
        <f>'RFM Summary'!A803</f>
        <v>10609001692397</v>
      </c>
      <c r="B803" s="90">
        <f>'RFM Summary'!B803</f>
        <v>41432</v>
      </c>
      <c r="C803" s="15">
        <f>'RFM Summary'!C803</f>
        <v>15</v>
      </c>
      <c r="D803" s="118">
        <f>'RFM Summary'!D803</f>
        <v>24.690666666666669</v>
      </c>
      <c r="E803" s="167">
        <f>'RFM Summary'!E803</f>
        <v>2</v>
      </c>
      <c r="F803" s="167">
        <f>'RFM Summary'!F803</f>
        <v>2</v>
      </c>
      <c r="G803" s="167">
        <f>'RFM Summary'!G803</f>
        <v>2</v>
      </c>
      <c r="H803" s="49">
        <v>0.82</v>
      </c>
      <c r="I803" s="89">
        <f t="shared" si="30"/>
        <v>370.36</v>
      </c>
      <c r="J803" s="89"/>
    </row>
    <row r="804" spans="1:10" x14ac:dyDescent="0.35">
      <c r="A804" s="15" t="str">
        <f>'RFM Summary'!A804</f>
        <v>10609001692470</v>
      </c>
      <c r="B804" s="90">
        <f>'RFM Summary'!B804</f>
        <v>41198</v>
      </c>
      <c r="C804" s="15">
        <f>'RFM Summary'!C804</f>
        <v>1</v>
      </c>
      <c r="D804" s="118">
        <f>'RFM Summary'!D804</f>
        <v>36</v>
      </c>
      <c r="E804" s="167">
        <f>'RFM Summary'!E804</f>
        <v>1</v>
      </c>
      <c r="F804" s="167">
        <f>'RFM Summary'!F804</f>
        <v>1</v>
      </c>
      <c r="G804" s="167">
        <f>'RFM Summary'!G804</f>
        <v>2</v>
      </c>
      <c r="H804" s="49">
        <v>0.51</v>
      </c>
      <c r="I804" s="89">
        <f t="shared" si="30"/>
        <v>36</v>
      </c>
      <c r="J804" s="89"/>
    </row>
    <row r="805" spans="1:10" x14ac:dyDescent="0.35">
      <c r="A805" s="15" t="str">
        <f>'RFM Summary'!A805</f>
        <v>10609001692546</v>
      </c>
      <c r="B805" s="90">
        <f>'RFM Summary'!B805</f>
        <v>41513</v>
      </c>
      <c r="C805" s="15">
        <f>'RFM Summary'!C805</f>
        <v>2</v>
      </c>
      <c r="D805" s="118">
        <f>'RFM Summary'!D805</f>
        <v>20.75</v>
      </c>
      <c r="E805" s="167">
        <f>'RFM Summary'!E805</f>
        <v>2</v>
      </c>
      <c r="F805" s="167">
        <f>'RFM Summary'!F805</f>
        <v>1</v>
      </c>
      <c r="G805" s="167">
        <f>'RFM Summary'!G805</f>
        <v>2</v>
      </c>
      <c r="H805" s="49">
        <v>0.1</v>
      </c>
      <c r="I805" s="89">
        <f t="shared" si="30"/>
        <v>41.5</v>
      </c>
      <c r="J805" s="89"/>
    </row>
    <row r="806" spans="1:10" x14ac:dyDescent="0.35">
      <c r="A806" s="15" t="str">
        <f>'RFM Summary'!A806</f>
        <v>10609001692629</v>
      </c>
      <c r="B806" s="90">
        <f>'RFM Summary'!B806</f>
        <v>41202</v>
      </c>
      <c r="C806" s="15">
        <f>'RFM Summary'!C806</f>
        <v>1</v>
      </c>
      <c r="D806" s="118">
        <f>'RFM Summary'!D806</f>
        <v>36.4</v>
      </c>
      <c r="E806" s="167">
        <f>'RFM Summary'!E806</f>
        <v>1</v>
      </c>
      <c r="F806" s="167">
        <f>'RFM Summary'!F806</f>
        <v>1</v>
      </c>
      <c r="G806" s="167">
        <f>'RFM Summary'!G806</f>
        <v>2</v>
      </c>
      <c r="H806" s="49">
        <v>0.4</v>
      </c>
      <c r="I806" s="89">
        <f t="shared" si="30"/>
        <v>36.4</v>
      </c>
      <c r="J806" s="89"/>
    </row>
    <row r="807" spans="1:10" x14ac:dyDescent="0.35">
      <c r="A807" s="15" t="str">
        <f>'RFM Summary'!A807</f>
        <v>10609001692702</v>
      </c>
      <c r="B807" s="90">
        <f>'RFM Summary'!B807</f>
        <v>41203</v>
      </c>
      <c r="C807" s="15">
        <f>'RFM Summary'!C807</f>
        <v>1</v>
      </c>
      <c r="D807" s="118">
        <f>'RFM Summary'!D807</f>
        <v>0.01</v>
      </c>
      <c r="E807" s="167">
        <f>'RFM Summary'!E807</f>
        <v>1</v>
      </c>
      <c r="F807" s="167">
        <f>'RFM Summary'!F807</f>
        <v>1</v>
      </c>
      <c r="G807" s="167">
        <f>'RFM Summary'!G807</f>
        <v>1</v>
      </c>
      <c r="H807" s="49">
        <v>0.81</v>
      </c>
      <c r="I807" s="89">
        <f t="shared" si="30"/>
        <v>0.01</v>
      </c>
      <c r="J807" s="89"/>
    </row>
    <row r="808" spans="1:10" x14ac:dyDescent="0.35">
      <c r="A808" s="15" t="str">
        <f>'RFM Summary'!A808</f>
        <v>10609001692884</v>
      </c>
      <c r="B808" s="90">
        <f>'RFM Summary'!B808</f>
        <v>41203</v>
      </c>
      <c r="C808" s="15">
        <f>'RFM Summary'!C808</f>
        <v>1</v>
      </c>
      <c r="D808" s="118">
        <f>'RFM Summary'!D808</f>
        <v>35.65</v>
      </c>
      <c r="E808" s="167">
        <f>'RFM Summary'!E808</f>
        <v>1</v>
      </c>
      <c r="F808" s="167">
        <f>'RFM Summary'!F808</f>
        <v>1</v>
      </c>
      <c r="G808" s="167">
        <f>'RFM Summary'!G808</f>
        <v>2</v>
      </c>
      <c r="H808" s="49">
        <v>0.33</v>
      </c>
      <c r="I808" s="89">
        <f t="shared" si="30"/>
        <v>35.65</v>
      </c>
      <c r="J808" s="89"/>
    </row>
    <row r="809" spans="1:10" x14ac:dyDescent="0.35">
      <c r="A809" s="15" t="str">
        <f>'RFM Summary'!A809</f>
        <v>10609001692967</v>
      </c>
      <c r="B809" s="90">
        <f>'RFM Summary'!B809</f>
        <v>41212</v>
      </c>
      <c r="C809" s="15">
        <f>'RFM Summary'!C809</f>
        <v>1</v>
      </c>
      <c r="D809" s="118">
        <f>'RFM Summary'!D809</f>
        <v>31.95</v>
      </c>
      <c r="E809" s="167">
        <f>'RFM Summary'!E809</f>
        <v>1</v>
      </c>
      <c r="F809" s="167">
        <f>'RFM Summary'!F809</f>
        <v>1</v>
      </c>
      <c r="G809" s="167">
        <f>'RFM Summary'!G809</f>
        <v>2</v>
      </c>
      <c r="H809" s="49">
        <v>0.74</v>
      </c>
      <c r="I809" s="89">
        <f t="shared" si="30"/>
        <v>31.95</v>
      </c>
      <c r="J809" s="89"/>
    </row>
    <row r="810" spans="1:10" x14ac:dyDescent="0.35">
      <c r="A810" s="15" t="str">
        <f>'RFM Summary'!A810</f>
        <v>10609001693049</v>
      </c>
      <c r="B810" s="90">
        <f>'RFM Summary'!B810</f>
        <v>41212</v>
      </c>
      <c r="C810" s="15">
        <f>'RFM Summary'!C810</f>
        <v>1</v>
      </c>
      <c r="D810" s="118">
        <f>'RFM Summary'!D810</f>
        <v>15.04</v>
      </c>
      <c r="E810" s="167">
        <f>'RFM Summary'!E810</f>
        <v>1</v>
      </c>
      <c r="F810" s="167">
        <f>'RFM Summary'!F810</f>
        <v>1</v>
      </c>
      <c r="G810" s="167">
        <f>'RFM Summary'!G810</f>
        <v>2</v>
      </c>
      <c r="H810" s="49">
        <v>0.08</v>
      </c>
      <c r="I810" s="89">
        <f t="shared" si="30"/>
        <v>15.04</v>
      </c>
      <c r="J810" s="89"/>
    </row>
    <row r="811" spans="1:10" x14ac:dyDescent="0.35">
      <c r="A811" s="15" t="str">
        <f>'RFM Summary'!A811</f>
        <v>10609001693205</v>
      </c>
      <c r="B811" s="90">
        <f>'RFM Summary'!B811</f>
        <v>41203</v>
      </c>
      <c r="C811" s="15">
        <f>'RFM Summary'!C811</f>
        <v>1</v>
      </c>
      <c r="D811" s="118">
        <f>'RFM Summary'!D811</f>
        <v>18.899999999999999</v>
      </c>
      <c r="E811" s="167">
        <f>'RFM Summary'!E811</f>
        <v>1</v>
      </c>
      <c r="F811" s="167">
        <f>'RFM Summary'!F811</f>
        <v>1</v>
      </c>
      <c r="G811" s="167">
        <f>'RFM Summary'!G811</f>
        <v>2</v>
      </c>
      <c r="H811" s="49">
        <v>0.01</v>
      </c>
      <c r="I811" s="89">
        <f t="shared" si="30"/>
        <v>18.899999999999999</v>
      </c>
      <c r="J811" s="89"/>
    </row>
    <row r="812" spans="1:10" x14ac:dyDescent="0.35">
      <c r="A812" s="15" t="str">
        <f>'RFM Summary'!A812</f>
        <v>10609001693387</v>
      </c>
      <c r="B812" s="90">
        <f>'RFM Summary'!B812</f>
        <v>41212</v>
      </c>
      <c r="C812" s="15">
        <f>'RFM Summary'!C812</f>
        <v>1</v>
      </c>
      <c r="D812" s="118">
        <f>'RFM Summary'!D812</f>
        <v>20.41</v>
      </c>
      <c r="E812" s="167">
        <f>'RFM Summary'!E812</f>
        <v>1</v>
      </c>
      <c r="F812" s="167">
        <f>'RFM Summary'!F812</f>
        <v>1</v>
      </c>
      <c r="G812" s="167">
        <f>'RFM Summary'!G812</f>
        <v>2</v>
      </c>
      <c r="H812" s="49">
        <v>0.69</v>
      </c>
      <c r="I812" s="89">
        <f t="shared" si="30"/>
        <v>20.41</v>
      </c>
      <c r="J812" s="89"/>
    </row>
    <row r="813" spans="1:10" x14ac:dyDescent="0.35">
      <c r="A813" s="15" t="str">
        <f>'RFM Summary'!A813</f>
        <v>10609001693619</v>
      </c>
      <c r="B813" s="90">
        <f>'RFM Summary'!B813</f>
        <v>41296</v>
      </c>
      <c r="C813" s="15">
        <f>'RFM Summary'!C813</f>
        <v>2</v>
      </c>
      <c r="D813" s="118">
        <f>'RFM Summary'!D813</f>
        <v>10.775</v>
      </c>
      <c r="E813" s="167">
        <f>'RFM Summary'!E813</f>
        <v>1</v>
      </c>
      <c r="F813" s="167">
        <f>'RFM Summary'!F813</f>
        <v>1</v>
      </c>
      <c r="G813" s="167">
        <f>'RFM Summary'!G813</f>
        <v>2</v>
      </c>
      <c r="H813" s="49">
        <v>0.99</v>
      </c>
      <c r="I813" s="89">
        <f t="shared" si="30"/>
        <v>21.55</v>
      </c>
      <c r="J813" s="89"/>
    </row>
    <row r="814" spans="1:10" x14ac:dyDescent="0.35">
      <c r="A814" s="15" t="str">
        <f>'RFM Summary'!A814</f>
        <v>10609001693791</v>
      </c>
      <c r="B814" s="90">
        <f>'RFM Summary'!B814</f>
        <v>41210</v>
      </c>
      <c r="C814" s="15">
        <f>'RFM Summary'!C814</f>
        <v>1</v>
      </c>
      <c r="D814" s="118">
        <f>'RFM Summary'!D814</f>
        <v>64.05</v>
      </c>
      <c r="E814" s="167">
        <f>'RFM Summary'!E814</f>
        <v>1</v>
      </c>
      <c r="F814" s="167">
        <f>'RFM Summary'!F814</f>
        <v>1</v>
      </c>
      <c r="G814" s="167">
        <f>'RFM Summary'!G814</f>
        <v>3</v>
      </c>
      <c r="H814" s="49">
        <v>0.88</v>
      </c>
      <c r="I814" s="89">
        <f t="shared" si="30"/>
        <v>64.05</v>
      </c>
      <c r="J814" s="89"/>
    </row>
    <row r="815" spans="1:10" x14ac:dyDescent="0.35">
      <c r="A815" s="15" t="str">
        <f>'RFM Summary'!A815</f>
        <v>10609001693874</v>
      </c>
      <c r="B815" s="90">
        <f>'RFM Summary'!B815</f>
        <v>41203</v>
      </c>
      <c r="C815" s="15">
        <f>'RFM Summary'!C815</f>
        <v>1</v>
      </c>
      <c r="D815" s="118">
        <f>'RFM Summary'!D815</f>
        <v>40.9</v>
      </c>
      <c r="E815" s="167">
        <f>'RFM Summary'!E815</f>
        <v>1</v>
      </c>
      <c r="F815" s="167">
        <f>'RFM Summary'!F815</f>
        <v>1</v>
      </c>
      <c r="G815" s="167">
        <f>'RFM Summary'!G815</f>
        <v>3</v>
      </c>
      <c r="H815" s="49">
        <v>0.28999999999999998</v>
      </c>
      <c r="I815" s="89">
        <f t="shared" si="30"/>
        <v>40.9</v>
      </c>
      <c r="J815" s="89"/>
    </row>
    <row r="816" spans="1:10" x14ac:dyDescent="0.35">
      <c r="A816" s="15" t="str">
        <f>'RFM Summary'!A816</f>
        <v>10609001693957</v>
      </c>
      <c r="B816" s="90">
        <f>'RFM Summary'!B816</f>
        <v>41203</v>
      </c>
      <c r="C816" s="15">
        <f>'RFM Summary'!C816</f>
        <v>1</v>
      </c>
      <c r="D816" s="118">
        <f>'RFM Summary'!D816</f>
        <v>53.3</v>
      </c>
      <c r="E816" s="167">
        <f>'RFM Summary'!E816</f>
        <v>1</v>
      </c>
      <c r="F816" s="167">
        <f>'RFM Summary'!F816</f>
        <v>1</v>
      </c>
      <c r="G816" s="167">
        <f>'RFM Summary'!G816</f>
        <v>3</v>
      </c>
      <c r="H816" s="49">
        <v>0.82</v>
      </c>
      <c r="I816" s="89">
        <f t="shared" si="30"/>
        <v>53.3</v>
      </c>
      <c r="J816" s="89"/>
    </row>
    <row r="817" spans="1:10" x14ac:dyDescent="0.35">
      <c r="A817" s="15" t="str">
        <f>'RFM Summary'!A817</f>
        <v>10609001694039</v>
      </c>
      <c r="B817" s="90">
        <f>'RFM Summary'!B817</f>
        <v>41333</v>
      </c>
      <c r="C817" s="15">
        <f>'RFM Summary'!C817</f>
        <v>2</v>
      </c>
      <c r="D817" s="118">
        <f>'RFM Summary'!D817</f>
        <v>8.0500000000000007</v>
      </c>
      <c r="E817" s="167">
        <f>'RFM Summary'!E817</f>
        <v>1</v>
      </c>
      <c r="F817" s="167">
        <f>'RFM Summary'!F817</f>
        <v>1</v>
      </c>
      <c r="G817" s="167">
        <f>'RFM Summary'!G817</f>
        <v>1</v>
      </c>
      <c r="H817" s="49">
        <v>0.18</v>
      </c>
      <c r="I817" s="89">
        <f t="shared" si="30"/>
        <v>16.100000000000001</v>
      </c>
      <c r="J817" s="89"/>
    </row>
    <row r="818" spans="1:10" x14ac:dyDescent="0.35">
      <c r="A818" s="15" t="str">
        <f>'RFM Summary'!A818</f>
        <v>10609001694112</v>
      </c>
      <c r="B818" s="90">
        <f>'RFM Summary'!B818</f>
        <v>41221</v>
      </c>
      <c r="C818" s="15">
        <f>'RFM Summary'!C818</f>
        <v>1</v>
      </c>
      <c r="D818" s="118">
        <f>'RFM Summary'!D818</f>
        <v>7.38</v>
      </c>
      <c r="E818" s="167">
        <f>'RFM Summary'!E818</f>
        <v>1</v>
      </c>
      <c r="F818" s="167">
        <f>'RFM Summary'!F818</f>
        <v>1</v>
      </c>
      <c r="G818" s="167">
        <f>'RFM Summary'!G818</f>
        <v>1</v>
      </c>
      <c r="H818" s="49">
        <v>0.32</v>
      </c>
      <c r="I818" s="89">
        <f t="shared" si="30"/>
        <v>7.38</v>
      </c>
      <c r="J818" s="89"/>
    </row>
    <row r="819" spans="1:10" x14ac:dyDescent="0.35">
      <c r="A819" s="15" t="str">
        <f>'RFM Summary'!A819</f>
        <v>10609001694294</v>
      </c>
      <c r="B819" s="90">
        <f>'RFM Summary'!B819</f>
        <v>41366</v>
      </c>
      <c r="C819" s="15">
        <f>'RFM Summary'!C819</f>
        <v>12</v>
      </c>
      <c r="D819" s="118">
        <f>'RFM Summary'!D819</f>
        <v>11.504166666666668</v>
      </c>
      <c r="E819" s="167">
        <f>'RFM Summary'!E819</f>
        <v>1</v>
      </c>
      <c r="F819" s="167">
        <f>'RFM Summary'!F819</f>
        <v>2</v>
      </c>
      <c r="G819" s="167">
        <f>'RFM Summary'!G819</f>
        <v>2</v>
      </c>
      <c r="H819" s="49">
        <v>0.03</v>
      </c>
      <c r="I819" s="89">
        <f t="shared" si="30"/>
        <v>138.05000000000001</v>
      </c>
      <c r="J819" s="89"/>
    </row>
    <row r="820" spans="1:10" x14ac:dyDescent="0.35">
      <c r="A820" s="15" t="str">
        <f>'RFM Summary'!A820</f>
        <v>10609001694377</v>
      </c>
      <c r="B820" s="90">
        <f>'RFM Summary'!B820</f>
        <v>41292</v>
      </c>
      <c r="C820" s="15">
        <f>'RFM Summary'!C820</f>
        <v>2</v>
      </c>
      <c r="D820" s="118">
        <f>'RFM Summary'!D820</f>
        <v>13.775</v>
      </c>
      <c r="E820" s="167">
        <f>'RFM Summary'!E820</f>
        <v>1</v>
      </c>
      <c r="F820" s="167">
        <f>'RFM Summary'!F820</f>
        <v>1</v>
      </c>
      <c r="G820" s="167">
        <f>'RFM Summary'!G820</f>
        <v>2</v>
      </c>
      <c r="H820" s="49">
        <v>0.12</v>
      </c>
      <c r="I820" s="89">
        <f t="shared" si="30"/>
        <v>27.55</v>
      </c>
      <c r="J820" s="89"/>
    </row>
    <row r="821" spans="1:10" x14ac:dyDescent="0.35">
      <c r="A821" s="15" t="str">
        <f>'RFM Summary'!A821</f>
        <v>10609001694450</v>
      </c>
      <c r="B821" s="90">
        <f>'RFM Summary'!B821</f>
        <v>41217</v>
      </c>
      <c r="C821" s="15">
        <f>'RFM Summary'!C821</f>
        <v>1</v>
      </c>
      <c r="D821" s="118">
        <f>'RFM Summary'!D821</f>
        <v>39.270000000000003</v>
      </c>
      <c r="E821" s="167">
        <f>'RFM Summary'!E821</f>
        <v>1</v>
      </c>
      <c r="F821" s="167">
        <f>'RFM Summary'!F821</f>
        <v>1</v>
      </c>
      <c r="G821" s="167">
        <f>'RFM Summary'!G821</f>
        <v>2</v>
      </c>
      <c r="H821" s="49">
        <v>0.48</v>
      </c>
      <c r="I821" s="89">
        <f t="shared" si="30"/>
        <v>39.270000000000003</v>
      </c>
      <c r="J821" s="89"/>
    </row>
    <row r="822" spans="1:10" x14ac:dyDescent="0.35">
      <c r="A822" s="15" t="str">
        <f>'RFM Summary'!A822</f>
        <v>10609001694526</v>
      </c>
      <c r="B822" s="90">
        <f>'RFM Summary'!B822</f>
        <v>41547</v>
      </c>
      <c r="C822" s="15">
        <f>'RFM Summary'!C822</f>
        <v>3</v>
      </c>
      <c r="D822" s="118">
        <f>'RFM Summary'!D822</f>
        <v>38.18</v>
      </c>
      <c r="E822" s="167">
        <f>'RFM Summary'!E822</f>
        <v>3</v>
      </c>
      <c r="F822" s="167">
        <f>'RFM Summary'!F822</f>
        <v>1</v>
      </c>
      <c r="G822" s="167">
        <f>'RFM Summary'!G822</f>
        <v>2</v>
      </c>
      <c r="H822" s="49">
        <v>0.27</v>
      </c>
      <c r="I822" s="89">
        <f t="shared" si="30"/>
        <v>114.53999999999999</v>
      </c>
      <c r="J822" s="89"/>
    </row>
    <row r="823" spans="1:10" x14ac:dyDescent="0.35">
      <c r="A823" s="15" t="str">
        <f>'RFM Summary'!A823</f>
        <v>10609001694609</v>
      </c>
      <c r="B823" s="90">
        <f>'RFM Summary'!B823</f>
        <v>41292</v>
      </c>
      <c r="C823" s="15">
        <f>'RFM Summary'!C823</f>
        <v>2</v>
      </c>
      <c r="D823" s="118">
        <f>'RFM Summary'!D823</f>
        <v>13.074999999999999</v>
      </c>
      <c r="E823" s="167">
        <f>'RFM Summary'!E823</f>
        <v>1</v>
      </c>
      <c r="F823" s="167">
        <f>'RFM Summary'!F823</f>
        <v>1</v>
      </c>
      <c r="G823" s="167">
        <f>'RFM Summary'!G823</f>
        <v>2</v>
      </c>
      <c r="H823" s="49">
        <v>0.06</v>
      </c>
      <c r="I823" s="89">
        <f t="shared" si="30"/>
        <v>26.15</v>
      </c>
      <c r="J823" s="89"/>
    </row>
    <row r="824" spans="1:10" x14ac:dyDescent="0.35">
      <c r="A824" s="15" t="str">
        <f>'RFM Summary'!A824</f>
        <v>10609001694864</v>
      </c>
      <c r="B824" s="90">
        <f>'RFM Summary'!B824</f>
        <v>41238</v>
      </c>
      <c r="C824" s="15">
        <f>'RFM Summary'!C824</f>
        <v>1</v>
      </c>
      <c r="D824" s="118">
        <f>'RFM Summary'!D824</f>
        <v>96.75</v>
      </c>
      <c r="E824" s="167">
        <f>'RFM Summary'!E824</f>
        <v>1</v>
      </c>
      <c r="F824" s="167">
        <f>'RFM Summary'!F824</f>
        <v>1</v>
      </c>
      <c r="G824" s="167">
        <f>'RFM Summary'!G824</f>
        <v>3</v>
      </c>
      <c r="H824" s="49">
        <v>0.46</v>
      </c>
      <c r="I824" s="89">
        <f t="shared" si="30"/>
        <v>96.75</v>
      </c>
      <c r="J824" s="89"/>
    </row>
    <row r="825" spans="1:10" x14ac:dyDescent="0.35">
      <c r="A825" s="15" t="str">
        <f>'RFM Summary'!A825</f>
        <v>10609001695028</v>
      </c>
      <c r="B825" s="90">
        <f>'RFM Summary'!B825</f>
        <v>41567</v>
      </c>
      <c r="C825" s="15">
        <f>'RFM Summary'!C825</f>
        <v>23</v>
      </c>
      <c r="D825" s="118">
        <f>'RFM Summary'!D825</f>
        <v>15.546086956521737</v>
      </c>
      <c r="E825" s="167">
        <f>'RFM Summary'!E825</f>
        <v>3</v>
      </c>
      <c r="F825" s="167">
        <f>'RFM Summary'!F825</f>
        <v>3</v>
      </c>
      <c r="G825" s="167">
        <f>'RFM Summary'!G825</f>
        <v>2</v>
      </c>
      <c r="H825" s="49">
        <v>0.46</v>
      </c>
      <c r="I825" s="89">
        <f t="shared" si="30"/>
        <v>357.55999999999995</v>
      </c>
      <c r="J825" s="89"/>
    </row>
    <row r="826" spans="1:10" x14ac:dyDescent="0.35">
      <c r="A826" s="15" t="str">
        <f>'RFM Summary'!A826</f>
        <v>10609001695101</v>
      </c>
      <c r="B826" s="90">
        <f>'RFM Summary'!B826</f>
        <v>41214</v>
      </c>
      <c r="C826" s="15">
        <f>'RFM Summary'!C826</f>
        <v>1</v>
      </c>
      <c r="D826" s="118">
        <f>'RFM Summary'!D826</f>
        <v>19.2</v>
      </c>
      <c r="E826" s="167">
        <f>'RFM Summary'!E826</f>
        <v>1</v>
      </c>
      <c r="F826" s="167">
        <f>'RFM Summary'!F826</f>
        <v>1</v>
      </c>
      <c r="G826" s="167">
        <f>'RFM Summary'!G826</f>
        <v>2</v>
      </c>
      <c r="H826" s="49">
        <v>0.05</v>
      </c>
      <c r="I826" s="89">
        <f t="shared" si="30"/>
        <v>19.2</v>
      </c>
      <c r="J826" s="89"/>
    </row>
    <row r="827" spans="1:10" x14ac:dyDescent="0.35">
      <c r="A827" s="15" t="str">
        <f>'RFM Summary'!A827</f>
        <v>10609001695283</v>
      </c>
      <c r="B827" s="90">
        <f>'RFM Summary'!B827</f>
        <v>41214</v>
      </c>
      <c r="C827" s="15">
        <f>'RFM Summary'!C827</f>
        <v>1</v>
      </c>
      <c r="D827" s="118">
        <f>'RFM Summary'!D827</f>
        <v>12.5</v>
      </c>
      <c r="E827" s="167">
        <f>'RFM Summary'!E827</f>
        <v>1</v>
      </c>
      <c r="F827" s="167">
        <f>'RFM Summary'!F827</f>
        <v>1</v>
      </c>
      <c r="G827" s="167">
        <f>'RFM Summary'!G827</f>
        <v>2</v>
      </c>
      <c r="H827" s="49">
        <v>0.5</v>
      </c>
      <c r="I827" s="89">
        <f t="shared" si="30"/>
        <v>12.5</v>
      </c>
      <c r="J827" s="89"/>
    </row>
    <row r="828" spans="1:10" x14ac:dyDescent="0.35">
      <c r="A828" s="15" t="str">
        <f>'RFM Summary'!A828</f>
        <v>10609001695366</v>
      </c>
      <c r="B828" s="90">
        <f>'RFM Summary'!B828</f>
        <v>41564</v>
      </c>
      <c r="C828" s="15">
        <f>'RFM Summary'!C828</f>
        <v>4</v>
      </c>
      <c r="D828" s="118">
        <f>'RFM Summary'!D828</f>
        <v>38.177499999999995</v>
      </c>
      <c r="E828" s="167">
        <f>'RFM Summary'!E828</f>
        <v>3</v>
      </c>
      <c r="F828" s="167">
        <f>'RFM Summary'!F828</f>
        <v>1</v>
      </c>
      <c r="G828" s="167">
        <f>'RFM Summary'!G828</f>
        <v>2</v>
      </c>
      <c r="H828" s="49">
        <v>0.62</v>
      </c>
      <c r="I828" s="89">
        <f t="shared" si="30"/>
        <v>152.70999999999998</v>
      </c>
      <c r="J828" s="89"/>
    </row>
    <row r="829" spans="1:10" x14ac:dyDescent="0.35">
      <c r="A829" s="15" t="str">
        <f>'RFM Summary'!A829</f>
        <v>10609001695440</v>
      </c>
      <c r="B829" s="90">
        <f>'RFM Summary'!B829</f>
        <v>41529</v>
      </c>
      <c r="C829" s="15">
        <f>'RFM Summary'!C829</f>
        <v>3</v>
      </c>
      <c r="D829" s="118">
        <f>'RFM Summary'!D829</f>
        <v>10.873333333333333</v>
      </c>
      <c r="E829" s="167">
        <f>'RFM Summary'!E829</f>
        <v>3</v>
      </c>
      <c r="F829" s="167">
        <f>'RFM Summary'!F829</f>
        <v>1</v>
      </c>
      <c r="G829" s="167">
        <f>'RFM Summary'!G829</f>
        <v>2</v>
      </c>
      <c r="H829" s="49">
        <v>0.55000000000000004</v>
      </c>
      <c r="I829" s="89">
        <f t="shared" si="30"/>
        <v>32.619999999999997</v>
      </c>
      <c r="J829" s="89"/>
    </row>
    <row r="830" spans="1:10" x14ac:dyDescent="0.35">
      <c r="A830" s="15" t="str">
        <f>'RFM Summary'!A830</f>
        <v>10609001695515</v>
      </c>
      <c r="B830" s="90">
        <f>'RFM Summary'!B830</f>
        <v>41221</v>
      </c>
      <c r="C830" s="15">
        <f>'RFM Summary'!C830</f>
        <v>1</v>
      </c>
      <c r="D830" s="118">
        <f>'RFM Summary'!D830</f>
        <v>0.01</v>
      </c>
      <c r="E830" s="167">
        <f>'RFM Summary'!E830</f>
        <v>1</v>
      </c>
      <c r="F830" s="167">
        <f>'RFM Summary'!F830</f>
        <v>1</v>
      </c>
      <c r="G830" s="167">
        <f>'RFM Summary'!G830</f>
        <v>1</v>
      </c>
      <c r="H830" s="49">
        <v>0.14000000000000001</v>
      </c>
      <c r="I830" s="89">
        <f t="shared" si="30"/>
        <v>0.01</v>
      </c>
      <c r="J830" s="89"/>
    </row>
    <row r="831" spans="1:10" x14ac:dyDescent="0.35">
      <c r="A831" s="15" t="str">
        <f>'RFM Summary'!A831</f>
        <v>10609001695697</v>
      </c>
      <c r="B831" s="90">
        <f>'RFM Summary'!B831</f>
        <v>41324</v>
      </c>
      <c r="C831" s="15">
        <f>'RFM Summary'!C831</f>
        <v>2</v>
      </c>
      <c r="D831" s="118">
        <f>'RFM Summary'!D831</f>
        <v>11.2</v>
      </c>
      <c r="E831" s="167">
        <f>'RFM Summary'!E831</f>
        <v>1</v>
      </c>
      <c r="F831" s="167">
        <f>'RFM Summary'!F831</f>
        <v>1</v>
      </c>
      <c r="G831" s="167">
        <f>'RFM Summary'!G831</f>
        <v>2</v>
      </c>
      <c r="H831" s="49">
        <v>0.71</v>
      </c>
      <c r="I831" s="89">
        <f t="shared" si="30"/>
        <v>22.4</v>
      </c>
      <c r="J831" s="89"/>
    </row>
    <row r="832" spans="1:10" x14ac:dyDescent="0.35">
      <c r="A832" s="15" t="str">
        <f>'RFM Summary'!A832</f>
        <v>10609001695770</v>
      </c>
      <c r="B832" s="90">
        <f>'RFM Summary'!B832</f>
        <v>41212</v>
      </c>
      <c r="C832" s="15">
        <f>'RFM Summary'!C832</f>
        <v>1</v>
      </c>
      <c r="D832" s="118">
        <f>'RFM Summary'!D832</f>
        <v>9.4499999999999993</v>
      </c>
      <c r="E832" s="167">
        <f>'RFM Summary'!E832</f>
        <v>1</v>
      </c>
      <c r="F832" s="167">
        <f>'RFM Summary'!F832</f>
        <v>1</v>
      </c>
      <c r="G832" s="167">
        <f>'RFM Summary'!G832</f>
        <v>1</v>
      </c>
      <c r="H832" s="49">
        <v>0.59</v>
      </c>
      <c r="I832" s="89">
        <f t="shared" si="30"/>
        <v>9.4499999999999993</v>
      </c>
      <c r="J832" s="89"/>
    </row>
    <row r="833" spans="1:10" x14ac:dyDescent="0.35">
      <c r="A833" s="15" t="str">
        <f>'RFM Summary'!A833</f>
        <v>10609001695853</v>
      </c>
      <c r="B833" s="90">
        <f>'RFM Summary'!B833</f>
        <v>41212</v>
      </c>
      <c r="C833" s="15">
        <f>'RFM Summary'!C833</f>
        <v>1</v>
      </c>
      <c r="D833" s="118">
        <f>'RFM Summary'!D833</f>
        <v>13.45</v>
      </c>
      <c r="E833" s="167">
        <f>'RFM Summary'!E833</f>
        <v>1</v>
      </c>
      <c r="F833" s="167">
        <f>'RFM Summary'!F833</f>
        <v>1</v>
      </c>
      <c r="G833" s="167">
        <f>'RFM Summary'!G833</f>
        <v>2</v>
      </c>
      <c r="H833" s="49">
        <v>0.85</v>
      </c>
      <c r="I833" s="89">
        <f t="shared" si="30"/>
        <v>13.45</v>
      </c>
      <c r="J833" s="89"/>
    </row>
    <row r="834" spans="1:10" x14ac:dyDescent="0.35">
      <c r="A834" s="15" t="str">
        <f>'RFM Summary'!A834</f>
        <v>10609001695937</v>
      </c>
      <c r="B834" s="90">
        <f>'RFM Summary'!B834</f>
        <v>41212</v>
      </c>
      <c r="C834" s="15">
        <f>'RFM Summary'!C834</f>
        <v>1</v>
      </c>
      <c r="D834" s="118">
        <f>'RFM Summary'!D834</f>
        <v>8.99</v>
      </c>
      <c r="E834" s="167">
        <f>'RFM Summary'!E834</f>
        <v>1</v>
      </c>
      <c r="F834" s="167">
        <f>'RFM Summary'!F834</f>
        <v>1</v>
      </c>
      <c r="G834" s="167">
        <f>'RFM Summary'!G834</f>
        <v>1</v>
      </c>
      <c r="H834" s="49">
        <v>0.54</v>
      </c>
      <c r="I834" s="89">
        <f t="shared" si="30"/>
        <v>8.99</v>
      </c>
      <c r="J834" s="89"/>
    </row>
    <row r="835" spans="1:10" x14ac:dyDescent="0.35">
      <c r="A835" s="15" t="str">
        <f>'RFM Summary'!A835</f>
        <v>10609001696190</v>
      </c>
      <c r="B835" s="90">
        <f>'RFM Summary'!B835</f>
        <v>41212</v>
      </c>
      <c r="C835" s="15">
        <f>'RFM Summary'!C835</f>
        <v>1</v>
      </c>
      <c r="D835" s="118">
        <f>'RFM Summary'!D835</f>
        <v>9.9499999999999993</v>
      </c>
      <c r="E835" s="167">
        <f>'RFM Summary'!E835</f>
        <v>1</v>
      </c>
      <c r="F835" s="167">
        <f>'RFM Summary'!F835</f>
        <v>1</v>
      </c>
      <c r="G835" s="167">
        <f>'RFM Summary'!G835</f>
        <v>1</v>
      </c>
      <c r="H835" s="49">
        <v>0.02</v>
      </c>
      <c r="I835" s="89">
        <f t="shared" ref="I835:I898" si="31">D835*C835</f>
        <v>9.9499999999999993</v>
      </c>
      <c r="J835" s="89"/>
    </row>
    <row r="836" spans="1:10" x14ac:dyDescent="0.35">
      <c r="A836" s="15" t="str">
        <f>'RFM Summary'!A836</f>
        <v>10609001696273</v>
      </c>
      <c r="B836" s="90">
        <f>'RFM Summary'!B836</f>
        <v>41576</v>
      </c>
      <c r="C836" s="15">
        <f>'RFM Summary'!C836</f>
        <v>18</v>
      </c>
      <c r="D836" s="118">
        <f>'RFM Summary'!D836</f>
        <v>10.374444444444444</v>
      </c>
      <c r="E836" s="167">
        <f>'RFM Summary'!E836</f>
        <v>3</v>
      </c>
      <c r="F836" s="167">
        <f>'RFM Summary'!F836</f>
        <v>2</v>
      </c>
      <c r="G836" s="167">
        <f>'RFM Summary'!G836</f>
        <v>2</v>
      </c>
      <c r="H836" s="49">
        <v>0.59</v>
      </c>
      <c r="I836" s="89">
        <f t="shared" si="31"/>
        <v>186.74</v>
      </c>
      <c r="J836" s="89"/>
    </row>
    <row r="837" spans="1:10" x14ac:dyDescent="0.35">
      <c r="A837" s="15" t="str">
        <f>'RFM Summary'!A837</f>
        <v>10609001696356</v>
      </c>
      <c r="B837" s="90">
        <f>'RFM Summary'!B837</f>
        <v>41238</v>
      </c>
      <c r="C837" s="15">
        <f>'RFM Summary'!C837</f>
        <v>2</v>
      </c>
      <c r="D837" s="118">
        <f>'RFM Summary'!D837</f>
        <v>22.89</v>
      </c>
      <c r="E837" s="167">
        <f>'RFM Summary'!E837</f>
        <v>1</v>
      </c>
      <c r="F837" s="167">
        <f>'RFM Summary'!F837</f>
        <v>1</v>
      </c>
      <c r="G837" s="167">
        <f>'RFM Summary'!G837</f>
        <v>2</v>
      </c>
      <c r="H837" s="49">
        <v>0.74</v>
      </c>
      <c r="I837" s="89">
        <f t="shared" si="31"/>
        <v>45.78</v>
      </c>
      <c r="J837" s="89"/>
    </row>
    <row r="838" spans="1:10" x14ac:dyDescent="0.35">
      <c r="A838" s="15" t="str">
        <f>'RFM Summary'!A838</f>
        <v>10609001696430</v>
      </c>
      <c r="B838" s="90">
        <f>'RFM Summary'!B838</f>
        <v>41212</v>
      </c>
      <c r="C838" s="15">
        <f>'RFM Summary'!C838</f>
        <v>1</v>
      </c>
      <c r="D838" s="118">
        <f>'RFM Summary'!D838</f>
        <v>7.65</v>
      </c>
      <c r="E838" s="167">
        <f>'RFM Summary'!E838</f>
        <v>1</v>
      </c>
      <c r="F838" s="167">
        <f>'RFM Summary'!F838</f>
        <v>1</v>
      </c>
      <c r="G838" s="167">
        <f>'RFM Summary'!G838</f>
        <v>1</v>
      </c>
      <c r="H838" s="49">
        <v>0.16</v>
      </c>
      <c r="I838" s="89">
        <f t="shared" si="31"/>
        <v>7.65</v>
      </c>
      <c r="J838" s="89"/>
    </row>
    <row r="839" spans="1:10" x14ac:dyDescent="0.35">
      <c r="A839" s="15" t="str">
        <f>'RFM Summary'!A839</f>
        <v>10609001696505</v>
      </c>
      <c r="B839" s="90">
        <f>'RFM Summary'!B839</f>
        <v>41547</v>
      </c>
      <c r="C839" s="15">
        <f>'RFM Summary'!C839</f>
        <v>9</v>
      </c>
      <c r="D839" s="118">
        <f>'RFM Summary'!D839</f>
        <v>18.144444444444446</v>
      </c>
      <c r="E839" s="167">
        <f>'RFM Summary'!E839</f>
        <v>3</v>
      </c>
      <c r="F839" s="167">
        <f>'RFM Summary'!F839</f>
        <v>1</v>
      </c>
      <c r="G839" s="167">
        <f>'RFM Summary'!G839</f>
        <v>2</v>
      </c>
      <c r="H839" s="49">
        <v>0.68</v>
      </c>
      <c r="I839" s="89">
        <f t="shared" si="31"/>
        <v>163.30000000000001</v>
      </c>
      <c r="J839" s="89"/>
    </row>
    <row r="840" spans="1:10" x14ac:dyDescent="0.35">
      <c r="A840" s="15" t="str">
        <f>'RFM Summary'!A840</f>
        <v>10609001696760</v>
      </c>
      <c r="B840" s="90">
        <f>'RFM Summary'!B840</f>
        <v>41212</v>
      </c>
      <c r="C840" s="15">
        <f>'RFM Summary'!C840</f>
        <v>1</v>
      </c>
      <c r="D840" s="118">
        <f>'RFM Summary'!D840</f>
        <v>5.98</v>
      </c>
      <c r="E840" s="167">
        <f>'RFM Summary'!E840</f>
        <v>1</v>
      </c>
      <c r="F840" s="167">
        <f>'RFM Summary'!F840</f>
        <v>1</v>
      </c>
      <c r="G840" s="167">
        <f>'RFM Summary'!G840</f>
        <v>1</v>
      </c>
      <c r="H840" s="49">
        <v>0.69</v>
      </c>
      <c r="I840" s="89">
        <f t="shared" si="31"/>
        <v>5.98</v>
      </c>
      <c r="J840" s="89"/>
    </row>
    <row r="841" spans="1:10" x14ac:dyDescent="0.35">
      <c r="A841" s="15" t="str">
        <f>'RFM Summary'!A841</f>
        <v>10609001696844</v>
      </c>
      <c r="B841" s="90">
        <f>'RFM Summary'!B841</f>
        <v>41212</v>
      </c>
      <c r="C841" s="15">
        <f>'RFM Summary'!C841</f>
        <v>1</v>
      </c>
      <c r="D841" s="118">
        <f>'RFM Summary'!D841</f>
        <v>5.97</v>
      </c>
      <c r="E841" s="167">
        <f>'RFM Summary'!E841</f>
        <v>1</v>
      </c>
      <c r="F841" s="167">
        <f>'RFM Summary'!F841</f>
        <v>1</v>
      </c>
      <c r="G841" s="167">
        <f>'RFM Summary'!G841</f>
        <v>1</v>
      </c>
      <c r="H841" s="49">
        <v>0.77</v>
      </c>
      <c r="I841" s="89">
        <f t="shared" si="31"/>
        <v>5.97</v>
      </c>
      <c r="J841" s="89"/>
    </row>
    <row r="842" spans="1:10" x14ac:dyDescent="0.35">
      <c r="A842" s="15" t="str">
        <f>'RFM Summary'!A842</f>
        <v>10609001696927</v>
      </c>
      <c r="B842" s="90">
        <f>'RFM Summary'!B842</f>
        <v>41257</v>
      </c>
      <c r="C842" s="15">
        <f>'RFM Summary'!C842</f>
        <v>2</v>
      </c>
      <c r="D842" s="118">
        <f>'RFM Summary'!D842</f>
        <v>18.535</v>
      </c>
      <c r="E842" s="167">
        <f>'RFM Summary'!E842</f>
        <v>1</v>
      </c>
      <c r="F842" s="167">
        <f>'RFM Summary'!F842</f>
        <v>1</v>
      </c>
      <c r="G842" s="167">
        <f>'RFM Summary'!G842</f>
        <v>2</v>
      </c>
      <c r="H842" s="49">
        <v>0.91</v>
      </c>
      <c r="I842" s="89">
        <f t="shared" si="31"/>
        <v>37.07</v>
      </c>
      <c r="J842" s="89"/>
    </row>
    <row r="843" spans="1:10" x14ac:dyDescent="0.35">
      <c r="A843" s="15" t="str">
        <f>'RFM Summary'!A843</f>
        <v>10609001697008</v>
      </c>
      <c r="B843" s="90">
        <f>'RFM Summary'!B843</f>
        <v>41360</v>
      </c>
      <c r="C843" s="15">
        <f>'RFM Summary'!C843</f>
        <v>7</v>
      </c>
      <c r="D843" s="118">
        <f>'RFM Summary'!D843</f>
        <v>8.257142857142858</v>
      </c>
      <c r="E843" s="167">
        <f>'RFM Summary'!E843</f>
        <v>1</v>
      </c>
      <c r="F843" s="167">
        <f>'RFM Summary'!F843</f>
        <v>1</v>
      </c>
      <c r="G843" s="167">
        <f>'RFM Summary'!G843</f>
        <v>1</v>
      </c>
      <c r="H843" s="49">
        <v>0.99</v>
      </c>
      <c r="I843" s="89">
        <f t="shared" si="31"/>
        <v>57.800000000000004</v>
      </c>
      <c r="J843" s="89"/>
    </row>
    <row r="844" spans="1:10" x14ac:dyDescent="0.35">
      <c r="A844" s="15" t="str">
        <f>'RFM Summary'!A844</f>
        <v>10609001697263</v>
      </c>
      <c r="B844" s="90">
        <f>'RFM Summary'!B844</f>
        <v>41216</v>
      </c>
      <c r="C844" s="15">
        <f>'RFM Summary'!C844</f>
        <v>1</v>
      </c>
      <c r="D844" s="118">
        <f>'RFM Summary'!D844</f>
        <v>96.5</v>
      </c>
      <c r="E844" s="167">
        <f>'RFM Summary'!E844</f>
        <v>1</v>
      </c>
      <c r="F844" s="167">
        <f>'RFM Summary'!F844</f>
        <v>1</v>
      </c>
      <c r="G844" s="167">
        <f>'RFM Summary'!G844</f>
        <v>3</v>
      </c>
      <c r="H844" s="49">
        <v>0.99</v>
      </c>
      <c r="I844" s="89">
        <f t="shared" si="31"/>
        <v>96.5</v>
      </c>
      <c r="J844" s="89"/>
    </row>
    <row r="845" spans="1:10" x14ac:dyDescent="0.35">
      <c r="A845" s="15" t="str">
        <f>'RFM Summary'!A845</f>
        <v>10609001697347</v>
      </c>
      <c r="B845" s="90">
        <f>'RFM Summary'!B845</f>
        <v>41531</v>
      </c>
      <c r="C845" s="15">
        <f>'RFM Summary'!C845</f>
        <v>12</v>
      </c>
      <c r="D845" s="118">
        <f>'RFM Summary'!D845</f>
        <v>48.81666666666667</v>
      </c>
      <c r="E845" s="167">
        <f>'RFM Summary'!E845</f>
        <v>3</v>
      </c>
      <c r="F845" s="167">
        <f>'RFM Summary'!F845</f>
        <v>2</v>
      </c>
      <c r="G845" s="167">
        <f>'RFM Summary'!G845</f>
        <v>3</v>
      </c>
      <c r="H845" s="49">
        <v>0.46</v>
      </c>
      <c r="I845" s="89">
        <f t="shared" si="31"/>
        <v>585.80000000000007</v>
      </c>
      <c r="J845" s="89"/>
    </row>
    <row r="846" spans="1:10" x14ac:dyDescent="0.35">
      <c r="A846" s="15" t="str">
        <f>'RFM Summary'!A846</f>
        <v>10609001697420</v>
      </c>
      <c r="B846" s="90">
        <f>'RFM Summary'!B846</f>
        <v>41201</v>
      </c>
      <c r="C846" s="15">
        <f>'RFM Summary'!C846</f>
        <v>1</v>
      </c>
      <c r="D846" s="118">
        <f>'RFM Summary'!D846</f>
        <v>39.65</v>
      </c>
      <c r="E846" s="167">
        <f>'RFM Summary'!E846</f>
        <v>1</v>
      </c>
      <c r="F846" s="167">
        <f>'RFM Summary'!F846</f>
        <v>1</v>
      </c>
      <c r="G846" s="167">
        <f>'RFM Summary'!G846</f>
        <v>2</v>
      </c>
      <c r="H846" s="49">
        <v>0.7</v>
      </c>
      <c r="I846" s="89">
        <f t="shared" si="31"/>
        <v>39.65</v>
      </c>
      <c r="J846" s="89"/>
    </row>
    <row r="847" spans="1:10" x14ac:dyDescent="0.35">
      <c r="A847" s="15" t="str">
        <f>'RFM Summary'!A847</f>
        <v>10609001697594</v>
      </c>
      <c r="B847" s="90">
        <f>'RFM Summary'!B847</f>
        <v>41201</v>
      </c>
      <c r="C847" s="15">
        <f>'RFM Summary'!C847</f>
        <v>1</v>
      </c>
      <c r="D847" s="118">
        <f>'RFM Summary'!D847</f>
        <v>9.9499999999999993</v>
      </c>
      <c r="E847" s="167">
        <f>'RFM Summary'!E847</f>
        <v>1</v>
      </c>
      <c r="F847" s="167">
        <f>'RFM Summary'!F847</f>
        <v>1</v>
      </c>
      <c r="G847" s="167">
        <f>'RFM Summary'!G847</f>
        <v>1</v>
      </c>
      <c r="H847" s="49">
        <v>0.44</v>
      </c>
      <c r="I847" s="89">
        <f t="shared" si="31"/>
        <v>9.9499999999999993</v>
      </c>
      <c r="J847" s="89"/>
    </row>
    <row r="848" spans="1:10" x14ac:dyDescent="0.35">
      <c r="A848" s="15" t="str">
        <f>'RFM Summary'!A848</f>
        <v>10609001697677</v>
      </c>
      <c r="B848" s="90">
        <f>'RFM Summary'!B848</f>
        <v>41550</v>
      </c>
      <c r="C848" s="15">
        <f>'RFM Summary'!C848</f>
        <v>27</v>
      </c>
      <c r="D848" s="118">
        <f>'RFM Summary'!D848</f>
        <v>12.301111111111108</v>
      </c>
      <c r="E848" s="167">
        <f>'RFM Summary'!E848</f>
        <v>3</v>
      </c>
      <c r="F848" s="167">
        <f>'RFM Summary'!F848</f>
        <v>3</v>
      </c>
      <c r="G848" s="167">
        <f>'RFM Summary'!G848</f>
        <v>2</v>
      </c>
      <c r="H848" s="49">
        <v>0.49</v>
      </c>
      <c r="I848" s="89">
        <f t="shared" si="31"/>
        <v>332.12999999999994</v>
      </c>
      <c r="J848" s="89"/>
    </row>
    <row r="849" spans="1:10" x14ac:dyDescent="0.35">
      <c r="A849" s="15" t="str">
        <f>'RFM Summary'!A849</f>
        <v>10609001697750</v>
      </c>
      <c r="B849" s="90">
        <f>'RFM Summary'!B849</f>
        <v>41199</v>
      </c>
      <c r="C849" s="15">
        <f>'RFM Summary'!C849</f>
        <v>1</v>
      </c>
      <c r="D849" s="118">
        <f>'RFM Summary'!D849</f>
        <v>0.01</v>
      </c>
      <c r="E849" s="167">
        <f>'RFM Summary'!E849</f>
        <v>1</v>
      </c>
      <c r="F849" s="167">
        <f>'RFM Summary'!F849</f>
        <v>1</v>
      </c>
      <c r="G849" s="167">
        <f>'RFM Summary'!G849</f>
        <v>1</v>
      </c>
      <c r="H849" s="49">
        <v>0.89</v>
      </c>
      <c r="I849" s="89">
        <f t="shared" si="31"/>
        <v>0.01</v>
      </c>
      <c r="J849" s="89"/>
    </row>
    <row r="850" spans="1:10" x14ac:dyDescent="0.35">
      <c r="A850" s="15" t="str">
        <f>'RFM Summary'!A850</f>
        <v>10609001697834</v>
      </c>
      <c r="B850" s="90">
        <f>'RFM Summary'!B850</f>
        <v>41199</v>
      </c>
      <c r="C850" s="15">
        <f>'RFM Summary'!C850</f>
        <v>1</v>
      </c>
      <c r="D850" s="118">
        <f>'RFM Summary'!D850</f>
        <v>0.01</v>
      </c>
      <c r="E850" s="167">
        <f>'RFM Summary'!E850</f>
        <v>1</v>
      </c>
      <c r="F850" s="167">
        <f>'RFM Summary'!F850</f>
        <v>1</v>
      </c>
      <c r="G850" s="167">
        <f>'RFM Summary'!G850</f>
        <v>1</v>
      </c>
      <c r="H850" s="49">
        <v>0.97</v>
      </c>
      <c r="I850" s="89">
        <f t="shared" si="31"/>
        <v>0.01</v>
      </c>
      <c r="J850" s="89"/>
    </row>
    <row r="851" spans="1:10" x14ac:dyDescent="0.35">
      <c r="A851" s="15" t="str">
        <f>'RFM Summary'!A851</f>
        <v>10609001697917</v>
      </c>
      <c r="B851" s="90">
        <f>'RFM Summary'!B851</f>
        <v>41199</v>
      </c>
      <c r="C851" s="15">
        <f>'RFM Summary'!C851</f>
        <v>1</v>
      </c>
      <c r="D851" s="118">
        <f>'RFM Summary'!D851</f>
        <v>0.03</v>
      </c>
      <c r="E851" s="167">
        <f>'RFM Summary'!E851</f>
        <v>1</v>
      </c>
      <c r="F851" s="167">
        <f>'RFM Summary'!F851</f>
        <v>1</v>
      </c>
      <c r="G851" s="167">
        <f>'RFM Summary'!G851</f>
        <v>1</v>
      </c>
      <c r="H851" s="49">
        <v>0.53</v>
      </c>
      <c r="I851" s="89">
        <f t="shared" si="31"/>
        <v>0.03</v>
      </c>
      <c r="J851" s="89"/>
    </row>
    <row r="852" spans="1:10" x14ac:dyDescent="0.35">
      <c r="A852" s="15" t="str">
        <f>'RFM Summary'!A852</f>
        <v>10609001698097</v>
      </c>
      <c r="B852" s="90">
        <f>'RFM Summary'!B852</f>
        <v>41556</v>
      </c>
      <c r="C852" s="15">
        <f>'RFM Summary'!C852</f>
        <v>10</v>
      </c>
      <c r="D852" s="118">
        <f>'RFM Summary'!D852</f>
        <v>12.351000000000001</v>
      </c>
      <c r="E852" s="167">
        <f>'RFM Summary'!E852</f>
        <v>3</v>
      </c>
      <c r="F852" s="167">
        <f>'RFM Summary'!F852</f>
        <v>2</v>
      </c>
      <c r="G852" s="167">
        <f>'RFM Summary'!G852</f>
        <v>2</v>
      </c>
      <c r="H852" s="49">
        <v>0.17</v>
      </c>
      <c r="I852" s="89">
        <f t="shared" si="31"/>
        <v>123.51</v>
      </c>
      <c r="J852" s="89"/>
    </row>
    <row r="853" spans="1:10" x14ac:dyDescent="0.35">
      <c r="A853" s="15" t="str">
        <f>'RFM Summary'!A853</f>
        <v>10609001698170</v>
      </c>
      <c r="B853" s="90">
        <f>'RFM Summary'!B853</f>
        <v>41579</v>
      </c>
      <c r="C853" s="15">
        <f>'RFM Summary'!C853</f>
        <v>58</v>
      </c>
      <c r="D853" s="118">
        <f>'RFM Summary'!D853</f>
        <v>10.038103448275862</v>
      </c>
      <c r="E853" s="167">
        <f>'RFM Summary'!E853</f>
        <v>3</v>
      </c>
      <c r="F853" s="167">
        <f>'RFM Summary'!F853</f>
        <v>3</v>
      </c>
      <c r="G853" s="167">
        <f>'RFM Summary'!G853</f>
        <v>2</v>
      </c>
      <c r="H853" s="49">
        <v>0.87</v>
      </c>
      <c r="I853" s="89">
        <f t="shared" si="31"/>
        <v>582.21</v>
      </c>
      <c r="J853" s="89"/>
    </row>
    <row r="854" spans="1:10" x14ac:dyDescent="0.35">
      <c r="A854" s="15" t="str">
        <f>'RFM Summary'!A854</f>
        <v>10609001698253</v>
      </c>
      <c r="B854" s="90">
        <f>'RFM Summary'!B854</f>
        <v>41199</v>
      </c>
      <c r="C854" s="15">
        <f>'RFM Summary'!C854</f>
        <v>1</v>
      </c>
      <c r="D854" s="118">
        <f>'RFM Summary'!D854</f>
        <v>0.01</v>
      </c>
      <c r="E854" s="167">
        <f>'RFM Summary'!E854</f>
        <v>1</v>
      </c>
      <c r="F854" s="167">
        <f>'RFM Summary'!F854</f>
        <v>1</v>
      </c>
      <c r="G854" s="167">
        <f>'RFM Summary'!G854</f>
        <v>1</v>
      </c>
      <c r="H854" s="49">
        <v>0.66</v>
      </c>
      <c r="I854" s="89">
        <f t="shared" si="31"/>
        <v>0.01</v>
      </c>
      <c r="J854" s="89"/>
    </row>
    <row r="855" spans="1:10" x14ac:dyDescent="0.35">
      <c r="A855" s="15" t="str">
        <f>'RFM Summary'!A855</f>
        <v>10609001698337</v>
      </c>
      <c r="B855" s="90">
        <f>'RFM Summary'!B855</f>
        <v>41199</v>
      </c>
      <c r="C855" s="15">
        <f>'RFM Summary'!C855</f>
        <v>1</v>
      </c>
      <c r="D855" s="118">
        <f>'RFM Summary'!D855</f>
        <v>0.01</v>
      </c>
      <c r="E855" s="167">
        <f>'RFM Summary'!E855</f>
        <v>1</v>
      </c>
      <c r="F855" s="167">
        <f>'RFM Summary'!F855</f>
        <v>1</v>
      </c>
      <c r="G855" s="167">
        <f>'RFM Summary'!G855</f>
        <v>1</v>
      </c>
      <c r="H855" s="49">
        <v>0.26</v>
      </c>
      <c r="I855" s="89">
        <f t="shared" si="31"/>
        <v>0.01</v>
      </c>
      <c r="J855" s="89"/>
    </row>
    <row r="856" spans="1:10" x14ac:dyDescent="0.35">
      <c r="A856" s="15" t="str">
        <f>'RFM Summary'!A856</f>
        <v>10609001698410</v>
      </c>
      <c r="B856" s="90">
        <f>'RFM Summary'!B856</f>
        <v>41199</v>
      </c>
      <c r="C856" s="15">
        <f>'RFM Summary'!C856</f>
        <v>1</v>
      </c>
      <c r="D856" s="118">
        <f>'RFM Summary'!D856</f>
        <v>0.01</v>
      </c>
      <c r="E856" s="167">
        <f>'RFM Summary'!E856</f>
        <v>1</v>
      </c>
      <c r="F856" s="167">
        <f>'RFM Summary'!F856</f>
        <v>1</v>
      </c>
      <c r="G856" s="167">
        <f>'RFM Summary'!G856</f>
        <v>1</v>
      </c>
      <c r="H856" s="49">
        <v>0.45</v>
      </c>
      <c r="I856" s="89">
        <f t="shared" si="31"/>
        <v>0.01</v>
      </c>
      <c r="J856" s="89"/>
    </row>
    <row r="857" spans="1:10" x14ac:dyDescent="0.35">
      <c r="A857" s="15" t="str">
        <f>'RFM Summary'!A857</f>
        <v>10609001698584</v>
      </c>
      <c r="B857" s="90">
        <f>'RFM Summary'!B857</f>
        <v>41484</v>
      </c>
      <c r="C857" s="15">
        <f>'RFM Summary'!C857</f>
        <v>11</v>
      </c>
      <c r="D857" s="118">
        <f>'RFM Summary'!D857</f>
        <v>22.36272727272727</v>
      </c>
      <c r="E857" s="167">
        <f>'RFM Summary'!E857</f>
        <v>2</v>
      </c>
      <c r="F857" s="167">
        <f>'RFM Summary'!F857</f>
        <v>2</v>
      </c>
      <c r="G857" s="167">
        <f>'RFM Summary'!G857</f>
        <v>2</v>
      </c>
      <c r="H857" s="49">
        <v>0.4</v>
      </c>
      <c r="I857" s="89">
        <f t="shared" si="31"/>
        <v>245.98999999999995</v>
      </c>
      <c r="J857" s="89"/>
    </row>
    <row r="858" spans="1:10" x14ac:dyDescent="0.35">
      <c r="A858" s="15" t="str">
        <f>'RFM Summary'!A858</f>
        <v>10609001698667</v>
      </c>
      <c r="B858" s="90">
        <f>'RFM Summary'!B858</f>
        <v>41195</v>
      </c>
      <c r="C858" s="15">
        <f>'RFM Summary'!C858</f>
        <v>1</v>
      </c>
      <c r="D858" s="118">
        <f>'RFM Summary'!D858</f>
        <v>15.75</v>
      </c>
      <c r="E858" s="167">
        <f>'RFM Summary'!E858</f>
        <v>1</v>
      </c>
      <c r="F858" s="167">
        <f>'RFM Summary'!F858</f>
        <v>1</v>
      </c>
      <c r="G858" s="167">
        <f>'RFM Summary'!G858</f>
        <v>2</v>
      </c>
      <c r="H858" s="49">
        <v>0.81</v>
      </c>
      <c r="I858" s="89">
        <f t="shared" si="31"/>
        <v>15.75</v>
      </c>
      <c r="J858" s="89"/>
    </row>
    <row r="859" spans="1:10" x14ac:dyDescent="0.35">
      <c r="A859" s="15" t="str">
        <f>'RFM Summary'!A859</f>
        <v>10609001698741</v>
      </c>
      <c r="B859" s="90">
        <f>'RFM Summary'!B859</f>
        <v>41194</v>
      </c>
      <c r="C859" s="15">
        <f>'RFM Summary'!C859</f>
        <v>1</v>
      </c>
      <c r="D859" s="118">
        <f>'RFM Summary'!D859</f>
        <v>28.9</v>
      </c>
      <c r="E859" s="167">
        <f>'RFM Summary'!E859</f>
        <v>1</v>
      </c>
      <c r="F859" s="167">
        <f>'RFM Summary'!F859</f>
        <v>1</v>
      </c>
      <c r="G859" s="167">
        <f>'RFM Summary'!G859</f>
        <v>2</v>
      </c>
      <c r="H859" s="49">
        <v>0.67</v>
      </c>
      <c r="I859" s="89">
        <f t="shared" si="31"/>
        <v>28.9</v>
      </c>
      <c r="J859" s="89"/>
    </row>
    <row r="860" spans="1:10" x14ac:dyDescent="0.35">
      <c r="A860" s="15" t="str">
        <f>'RFM Summary'!A860</f>
        <v>10609001698824</v>
      </c>
      <c r="B860" s="90">
        <f>'RFM Summary'!B860</f>
        <v>41194</v>
      </c>
      <c r="C860" s="15">
        <f>'RFM Summary'!C860</f>
        <v>1</v>
      </c>
      <c r="D860" s="118">
        <f>'RFM Summary'!D860</f>
        <v>20.45</v>
      </c>
      <c r="E860" s="167">
        <f>'RFM Summary'!E860</f>
        <v>1</v>
      </c>
      <c r="F860" s="167">
        <f>'RFM Summary'!F860</f>
        <v>1</v>
      </c>
      <c r="G860" s="167">
        <f>'RFM Summary'!G860</f>
        <v>2</v>
      </c>
      <c r="H860" s="49">
        <v>0.97</v>
      </c>
      <c r="I860" s="89">
        <f t="shared" si="31"/>
        <v>20.45</v>
      </c>
      <c r="J860" s="89"/>
    </row>
    <row r="861" spans="1:10" x14ac:dyDescent="0.35">
      <c r="A861" s="15" t="str">
        <f>'RFM Summary'!A861</f>
        <v>10609001698907</v>
      </c>
      <c r="B861" s="90">
        <f>'RFM Summary'!B861</f>
        <v>41529</v>
      </c>
      <c r="C861" s="15">
        <f>'RFM Summary'!C861</f>
        <v>5</v>
      </c>
      <c r="D861" s="118">
        <f>'RFM Summary'!D861</f>
        <v>14.963999999999999</v>
      </c>
      <c r="E861" s="167">
        <f>'RFM Summary'!E861</f>
        <v>3</v>
      </c>
      <c r="F861" s="167">
        <f>'RFM Summary'!F861</f>
        <v>1</v>
      </c>
      <c r="G861" s="167">
        <f>'RFM Summary'!G861</f>
        <v>2</v>
      </c>
      <c r="H861" s="49">
        <v>0.11</v>
      </c>
      <c r="I861" s="89">
        <f t="shared" si="31"/>
        <v>74.819999999999993</v>
      </c>
      <c r="J861" s="89"/>
    </row>
    <row r="862" spans="1:10" x14ac:dyDescent="0.35">
      <c r="A862" s="15" t="str">
        <f>'RFM Summary'!A862</f>
        <v>10609001699087</v>
      </c>
      <c r="B862" s="90">
        <f>'RFM Summary'!B862</f>
        <v>41194</v>
      </c>
      <c r="C862" s="15">
        <f>'RFM Summary'!C862</f>
        <v>1</v>
      </c>
      <c r="D862" s="118">
        <f>'RFM Summary'!D862</f>
        <v>10.75</v>
      </c>
      <c r="E862" s="167">
        <f>'RFM Summary'!E862</f>
        <v>1</v>
      </c>
      <c r="F862" s="167">
        <f>'RFM Summary'!F862</f>
        <v>1</v>
      </c>
      <c r="G862" s="167">
        <f>'RFM Summary'!G862</f>
        <v>2</v>
      </c>
      <c r="H862" s="49">
        <v>0.63</v>
      </c>
      <c r="I862" s="89">
        <f t="shared" si="31"/>
        <v>10.75</v>
      </c>
      <c r="J862" s="89"/>
    </row>
    <row r="863" spans="1:10" x14ac:dyDescent="0.35">
      <c r="A863" s="15" t="str">
        <f>'RFM Summary'!A863</f>
        <v>10609001699160</v>
      </c>
      <c r="B863" s="90">
        <f>'RFM Summary'!B863</f>
        <v>41194</v>
      </c>
      <c r="C863" s="15">
        <f>'RFM Summary'!C863</f>
        <v>1</v>
      </c>
      <c r="D863" s="118">
        <f>'RFM Summary'!D863</f>
        <v>0</v>
      </c>
      <c r="E863" s="167">
        <f>'RFM Summary'!E863</f>
        <v>1</v>
      </c>
      <c r="F863" s="167">
        <f>'RFM Summary'!F863</f>
        <v>1</v>
      </c>
      <c r="G863" s="167">
        <f>'RFM Summary'!G863</f>
        <v>1</v>
      </c>
      <c r="H863" s="49">
        <v>0.57999999999999996</v>
      </c>
      <c r="I863" s="89">
        <f t="shared" si="31"/>
        <v>0</v>
      </c>
      <c r="J863" s="89"/>
    </row>
    <row r="864" spans="1:10" x14ac:dyDescent="0.35">
      <c r="A864" s="15" t="str">
        <f>'RFM Summary'!A864</f>
        <v>10609001699244</v>
      </c>
      <c r="B864" s="90">
        <f>'RFM Summary'!B864</f>
        <v>41213</v>
      </c>
      <c r="C864" s="15">
        <f>'RFM Summary'!C864</f>
        <v>1</v>
      </c>
      <c r="D864" s="118">
        <f>'RFM Summary'!D864</f>
        <v>12.69</v>
      </c>
      <c r="E864" s="167">
        <f>'RFM Summary'!E864</f>
        <v>1</v>
      </c>
      <c r="F864" s="167">
        <f>'RFM Summary'!F864</f>
        <v>1</v>
      </c>
      <c r="G864" s="167">
        <f>'RFM Summary'!G864</f>
        <v>2</v>
      </c>
      <c r="H864" s="49">
        <v>0.04</v>
      </c>
      <c r="I864" s="89">
        <f t="shared" si="31"/>
        <v>12.69</v>
      </c>
      <c r="J864" s="89"/>
    </row>
    <row r="865" spans="1:10" x14ac:dyDescent="0.35">
      <c r="A865" s="15" t="str">
        <f>'RFM Summary'!A865</f>
        <v>10609001699327</v>
      </c>
      <c r="B865" s="90">
        <f>'RFM Summary'!B865</f>
        <v>41243</v>
      </c>
      <c r="C865" s="15">
        <f>'RFM Summary'!C865</f>
        <v>1</v>
      </c>
      <c r="D865" s="118">
        <f>'RFM Summary'!D865</f>
        <v>43.4</v>
      </c>
      <c r="E865" s="167">
        <f>'RFM Summary'!E865</f>
        <v>1</v>
      </c>
      <c r="F865" s="167">
        <f>'RFM Summary'!F865</f>
        <v>1</v>
      </c>
      <c r="G865" s="167">
        <f>'RFM Summary'!G865</f>
        <v>3</v>
      </c>
      <c r="H865" s="49">
        <v>0.44</v>
      </c>
      <c r="I865" s="89">
        <f t="shared" si="31"/>
        <v>43.4</v>
      </c>
      <c r="J865" s="89"/>
    </row>
    <row r="866" spans="1:10" x14ac:dyDescent="0.35">
      <c r="A866" s="15" t="str">
        <f>'RFM Summary'!A866</f>
        <v>10609001699400</v>
      </c>
      <c r="B866" s="90">
        <f>'RFM Summary'!B866</f>
        <v>41450</v>
      </c>
      <c r="C866" s="15">
        <f>'RFM Summary'!C866</f>
        <v>15</v>
      </c>
      <c r="D866" s="118">
        <f>'RFM Summary'!D866</f>
        <v>9.5266666666666655</v>
      </c>
      <c r="E866" s="167">
        <f>'RFM Summary'!E866</f>
        <v>2</v>
      </c>
      <c r="F866" s="167">
        <f>'RFM Summary'!F866</f>
        <v>2</v>
      </c>
      <c r="G866" s="167">
        <f>'RFM Summary'!G866</f>
        <v>1</v>
      </c>
      <c r="H866" s="49">
        <v>0.64</v>
      </c>
      <c r="I866" s="89">
        <f t="shared" si="31"/>
        <v>142.89999999999998</v>
      </c>
      <c r="J866" s="89"/>
    </row>
    <row r="867" spans="1:10" x14ac:dyDescent="0.35">
      <c r="A867" s="15" t="str">
        <f>'RFM Summary'!A867</f>
        <v>10609001699574</v>
      </c>
      <c r="B867" s="90">
        <f>'RFM Summary'!B867</f>
        <v>41493</v>
      </c>
      <c r="C867" s="15">
        <f>'RFM Summary'!C867</f>
        <v>5</v>
      </c>
      <c r="D867" s="118">
        <f>'RFM Summary'!D867</f>
        <v>34.43</v>
      </c>
      <c r="E867" s="167">
        <f>'RFM Summary'!E867</f>
        <v>2</v>
      </c>
      <c r="F867" s="167">
        <f>'RFM Summary'!F867</f>
        <v>1</v>
      </c>
      <c r="G867" s="167">
        <f>'RFM Summary'!G867</f>
        <v>2</v>
      </c>
      <c r="H867" s="49">
        <v>0.8</v>
      </c>
      <c r="I867" s="89">
        <f t="shared" si="31"/>
        <v>172.15</v>
      </c>
      <c r="J867" s="89"/>
    </row>
    <row r="868" spans="1:10" x14ac:dyDescent="0.35">
      <c r="A868" s="15" t="str">
        <f>'RFM Summary'!A868</f>
        <v>10609001699657</v>
      </c>
      <c r="B868" s="90">
        <f>'RFM Summary'!B868</f>
        <v>41207</v>
      </c>
      <c r="C868" s="15">
        <f>'RFM Summary'!C868</f>
        <v>1</v>
      </c>
      <c r="D868" s="118">
        <f>'RFM Summary'!D868</f>
        <v>14.95</v>
      </c>
      <c r="E868" s="167">
        <f>'RFM Summary'!E868</f>
        <v>1</v>
      </c>
      <c r="F868" s="167">
        <f>'RFM Summary'!F868</f>
        <v>1</v>
      </c>
      <c r="G868" s="167">
        <f>'RFM Summary'!G868</f>
        <v>2</v>
      </c>
      <c r="H868" s="49">
        <v>0.37</v>
      </c>
      <c r="I868" s="89">
        <f t="shared" si="31"/>
        <v>14.95</v>
      </c>
      <c r="J868" s="89"/>
    </row>
    <row r="869" spans="1:10" x14ac:dyDescent="0.35">
      <c r="A869" s="15" t="str">
        <f>'RFM Summary'!A869</f>
        <v>10609001699731</v>
      </c>
      <c r="B869" s="90">
        <f>'RFM Summary'!B869</f>
        <v>41207</v>
      </c>
      <c r="C869" s="15">
        <f>'RFM Summary'!C869</f>
        <v>1</v>
      </c>
      <c r="D869" s="118">
        <f>'RFM Summary'!D869</f>
        <v>11.95</v>
      </c>
      <c r="E869" s="167">
        <f>'RFM Summary'!E869</f>
        <v>1</v>
      </c>
      <c r="F869" s="167">
        <f>'RFM Summary'!F869</f>
        <v>1</v>
      </c>
      <c r="G869" s="167">
        <f>'RFM Summary'!G869</f>
        <v>2</v>
      </c>
      <c r="H869" s="49">
        <v>0.53</v>
      </c>
      <c r="I869" s="89">
        <f t="shared" si="31"/>
        <v>11.95</v>
      </c>
      <c r="J869" s="89"/>
    </row>
    <row r="870" spans="1:10" x14ac:dyDescent="0.35">
      <c r="A870" s="15" t="str">
        <f>'RFM Summary'!A870</f>
        <v>10609001699814</v>
      </c>
      <c r="B870" s="90">
        <f>'RFM Summary'!B870</f>
        <v>41570</v>
      </c>
      <c r="C870" s="15">
        <f>'RFM Summary'!C870</f>
        <v>18</v>
      </c>
      <c r="D870" s="118">
        <f>'RFM Summary'!D870</f>
        <v>20.67722222222222</v>
      </c>
      <c r="E870" s="167">
        <f>'RFM Summary'!E870</f>
        <v>3</v>
      </c>
      <c r="F870" s="167">
        <f>'RFM Summary'!F870</f>
        <v>2</v>
      </c>
      <c r="G870" s="167">
        <f>'RFM Summary'!G870</f>
        <v>2</v>
      </c>
      <c r="H870" s="49">
        <v>0.75</v>
      </c>
      <c r="I870" s="89">
        <f t="shared" si="31"/>
        <v>372.18999999999994</v>
      </c>
      <c r="J870" s="89"/>
    </row>
    <row r="871" spans="1:10" x14ac:dyDescent="0.35">
      <c r="A871" s="15" t="str">
        <f>'RFM Summary'!A871</f>
        <v>10609001699996</v>
      </c>
      <c r="B871" s="90">
        <f>'RFM Summary'!B871</f>
        <v>41208</v>
      </c>
      <c r="C871" s="15">
        <f>'RFM Summary'!C871</f>
        <v>1</v>
      </c>
      <c r="D871" s="118">
        <f>'RFM Summary'!D871</f>
        <v>13.18</v>
      </c>
      <c r="E871" s="167">
        <f>'RFM Summary'!E871</f>
        <v>1</v>
      </c>
      <c r="F871" s="167">
        <f>'RFM Summary'!F871</f>
        <v>1</v>
      </c>
      <c r="G871" s="167">
        <f>'RFM Summary'!G871</f>
        <v>2</v>
      </c>
      <c r="H871" s="49">
        <v>0.61</v>
      </c>
      <c r="I871" s="89">
        <f t="shared" si="31"/>
        <v>13.18</v>
      </c>
      <c r="J871" s="89"/>
    </row>
    <row r="872" spans="1:10" x14ac:dyDescent="0.35">
      <c r="A872" s="15" t="str">
        <f>'RFM Summary'!A872</f>
        <v>10609001700059</v>
      </c>
      <c r="B872" s="90">
        <f>'RFM Summary'!B872</f>
        <v>41253</v>
      </c>
      <c r="C872" s="15">
        <f>'RFM Summary'!C872</f>
        <v>3</v>
      </c>
      <c r="D872" s="118">
        <f>'RFM Summary'!D872</f>
        <v>18.073333333333334</v>
      </c>
      <c r="E872" s="167">
        <f>'RFM Summary'!E872</f>
        <v>1</v>
      </c>
      <c r="F872" s="167">
        <f>'RFM Summary'!F872</f>
        <v>1</v>
      </c>
      <c r="G872" s="167">
        <f>'RFM Summary'!G872</f>
        <v>2</v>
      </c>
      <c r="H872" s="49">
        <v>0.63</v>
      </c>
      <c r="I872" s="89">
        <f t="shared" si="31"/>
        <v>54.22</v>
      </c>
      <c r="J872" s="89"/>
    </row>
    <row r="873" spans="1:10" x14ac:dyDescent="0.35">
      <c r="A873" s="15" t="str">
        <f>'RFM Summary'!A873</f>
        <v>10609001700133</v>
      </c>
      <c r="B873" s="90">
        <f>'RFM Summary'!B873</f>
        <v>41206</v>
      </c>
      <c r="C873" s="15">
        <f>'RFM Summary'!C873</f>
        <v>1</v>
      </c>
      <c r="D873" s="118">
        <f>'RFM Summary'!D873</f>
        <v>9.9499999999999993</v>
      </c>
      <c r="E873" s="167">
        <f>'RFM Summary'!E873</f>
        <v>1</v>
      </c>
      <c r="F873" s="167">
        <f>'RFM Summary'!F873</f>
        <v>1</v>
      </c>
      <c r="G873" s="167">
        <f>'RFM Summary'!G873</f>
        <v>1</v>
      </c>
      <c r="H873" s="49">
        <v>0.65</v>
      </c>
      <c r="I873" s="89">
        <f t="shared" si="31"/>
        <v>9.9499999999999993</v>
      </c>
      <c r="J873" s="89"/>
    </row>
    <row r="874" spans="1:10" x14ac:dyDescent="0.35">
      <c r="A874" s="15" t="str">
        <f>'RFM Summary'!A874</f>
        <v>10609001700398</v>
      </c>
      <c r="B874" s="90">
        <f>'RFM Summary'!B874</f>
        <v>41208</v>
      </c>
      <c r="C874" s="15">
        <f>'RFM Summary'!C874</f>
        <v>1</v>
      </c>
      <c r="D874" s="118">
        <f>'RFM Summary'!D874</f>
        <v>33.950000000000003</v>
      </c>
      <c r="E874" s="167">
        <f>'RFM Summary'!E874</f>
        <v>1</v>
      </c>
      <c r="F874" s="167">
        <f>'RFM Summary'!F874</f>
        <v>1</v>
      </c>
      <c r="G874" s="167">
        <f>'RFM Summary'!G874</f>
        <v>2</v>
      </c>
      <c r="H874" s="49">
        <v>0.87</v>
      </c>
      <c r="I874" s="89">
        <f t="shared" si="31"/>
        <v>33.950000000000003</v>
      </c>
      <c r="J874" s="89"/>
    </row>
    <row r="875" spans="1:10" x14ac:dyDescent="0.35">
      <c r="A875" s="15" t="str">
        <f>'RFM Summary'!A875</f>
        <v>10609001700471</v>
      </c>
      <c r="B875" s="90">
        <f>'RFM Summary'!B875</f>
        <v>41211</v>
      </c>
      <c r="C875" s="15">
        <f>'RFM Summary'!C875</f>
        <v>1</v>
      </c>
      <c r="D875" s="118">
        <f>'RFM Summary'!D875</f>
        <v>0.01</v>
      </c>
      <c r="E875" s="167">
        <f>'RFM Summary'!E875</f>
        <v>1</v>
      </c>
      <c r="F875" s="167">
        <f>'RFM Summary'!F875</f>
        <v>1</v>
      </c>
      <c r="G875" s="167">
        <f>'RFM Summary'!G875</f>
        <v>1</v>
      </c>
      <c r="H875" s="49">
        <v>0.28000000000000003</v>
      </c>
      <c r="I875" s="89">
        <f t="shared" si="31"/>
        <v>0.01</v>
      </c>
      <c r="J875" s="89"/>
    </row>
    <row r="876" spans="1:10" x14ac:dyDescent="0.35">
      <c r="A876" s="15" t="str">
        <f>'RFM Summary'!A876</f>
        <v>10609001700547</v>
      </c>
      <c r="B876" s="90">
        <f>'RFM Summary'!B876</f>
        <v>41212</v>
      </c>
      <c r="C876" s="15">
        <f>'RFM Summary'!C876</f>
        <v>1</v>
      </c>
      <c r="D876" s="118">
        <f>'RFM Summary'!D876</f>
        <v>11.25</v>
      </c>
      <c r="E876" s="167">
        <f>'RFM Summary'!E876</f>
        <v>1</v>
      </c>
      <c r="F876" s="167">
        <f>'RFM Summary'!F876</f>
        <v>1</v>
      </c>
      <c r="G876" s="167">
        <f>'RFM Summary'!G876</f>
        <v>2</v>
      </c>
      <c r="H876" s="49">
        <v>0.53</v>
      </c>
      <c r="I876" s="89">
        <f t="shared" si="31"/>
        <v>11.25</v>
      </c>
      <c r="J876" s="89"/>
    </row>
    <row r="877" spans="1:10" x14ac:dyDescent="0.35">
      <c r="A877" s="15" t="str">
        <f>'RFM Summary'!A877</f>
        <v>10609001700620</v>
      </c>
      <c r="B877" s="90">
        <f>'RFM Summary'!B877</f>
        <v>41212</v>
      </c>
      <c r="C877" s="15">
        <f>'RFM Summary'!C877</f>
        <v>1</v>
      </c>
      <c r="D877" s="118">
        <f>'RFM Summary'!D877</f>
        <v>9.85</v>
      </c>
      <c r="E877" s="167">
        <f>'RFM Summary'!E877</f>
        <v>1</v>
      </c>
      <c r="F877" s="167">
        <f>'RFM Summary'!F877</f>
        <v>1</v>
      </c>
      <c r="G877" s="167">
        <f>'RFM Summary'!G877</f>
        <v>1</v>
      </c>
      <c r="H877" s="49">
        <v>0.36</v>
      </c>
      <c r="I877" s="89">
        <f t="shared" si="31"/>
        <v>9.85</v>
      </c>
      <c r="J877" s="89"/>
    </row>
    <row r="878" spans="1:10" x14ac:dyDescent="0.35">
      <c r="A878" s="15" t="str">
        <f>'RFM Summary'!A878</f>
        <v>10609001700703</v>
      </c>
      <c r="B878" s="90">
        <f>'RFM Summary'!B878</f>
        <v>41212</v>
      </c>
      <c r="C878" s="15">
        <f>'RFM Summary'!C878</f>
        <v>1</v>
      </c>
      <c r="D878" s="118">
        <f>'RFM Summary'!D878</f>
        <v>8.09</v>
      </c>
      <c r="E878" s="167">
        <f>'RFM Summary'!E878</f>
        <v>1</v>
      </c>
      <c r="F878" s="167">
        <f>'RFM Summary'!F878</f>
        <v>1</v>
      </c>
      <c r="G878" s="167">
        <f>'RFM Summary'!G878</f>
        <v>1</v>
      </c>
      <c r="H878" s="49">
        <v>0.35</v>
      </c>
      <c r="I878" s="89">
        <f t="shared" si="31"/>
        <v>8.09</v>
      </c>
      <c r="J878" s="89"/>
    </row>
    <row r="879" spans="1:10" x14ac:dyDescent="0.35">
      <c r="A879" s="15" t="str">
        <f>'RFM Summary'!A879</f>
        <v>10609001700885</v>
      </c>
      <c r="B879" s="90">
        <f>'RFM Summary'!B879</f>
        <v>41212</v>
      </c>
      <c r="C879" s="15">
        <f>'RFM Summary'!C879</f>
        <v>1</v>
      </c>
      <c r="D879" s="118">
        <f>'RFM Summary'!D879</f>
        <v>11.38</v>
      </c>
      <c r="E879" s="167">
        <f>'RFM Summary'!E879</f>
        <v>1</v>
      </c>
      <c r="F879" s="167">
        <f>'RFM Summary'!F879</f>
        <v>1</v>
      </c>
      <c r="G879" s="167">
        <f>'RFM Summary'!G879</f>
        <v>2</v>
      </c>
      <c r="H879" s="49">
        <v>0.89</v>
      </c>
      <c r="I879" s="89">
        <f t="shared" si="31"/>
        <v>11.38</v>
      </c>
      <c r="J879" s="89"/>
    </row>
    <row r="880" spans="1:10" x14ac:dyDescent="0.35">
      <c r="A880" s="15" t="str">
        <f>'RFM Summary'!A880</f>
        <v>10609001700968</v>
      </c>
      <c r="B880" s="90">
        <f>'RFM Summary'!B880</f>
        <v>41474</v>
      </c>
      <c r="C880" s="15">
        <f>'RFM Summary'!C880</f>
        <v>9</v>
      </c>
      <c r="D880" s="118">
        <f>'RFM Summary'!D880</f>
        <v>11.617777777777777</v>
      </c>
      <c r="E880" s="167">
        <f>'RFM Summary'!E880</f>
        <v>2</v>
      </c>
      <c r="F880" s="167">
        <f>'RFM Summary'!F880</f>
        <v>1</v>
      </c>
      <c r="G880" s="167">
        <f>'RFM Summary'!G880</f>
        <v>2</v>
      </c>
      <c r="H880" s="49">
        <v>0.91</v>
      </c>
      <c r="I880" s="89">
        <f t="shared" si="31"/>
        <v>104.55999999999999</v>
      </c>
      <c r="J880" s="89"/>
    </row>
    <row r="881" spans="1:10" x14ac:dyDescent="0.35">
      <c r="A881" s="15" t="str">
        <f>'RFM Summary'!A881</f>
        <v>10609001701040</v>
      </c>
      <c r="B881" s="90">
        <f>'RFM Summary'!B881</f>
        <v>41489</v>
      </c>
      <c r="C881" s="15">
        <f>'RFM Summary'!C881</f>
        <v>10</v>
      </c>
      <c r="D881" s="118">
        <f>'RFM Summary'!D881</f>
        <v>13.401999999999997</v>
      </c>
      <c r="E881" s="167">
        <f>'RFM Summary'!E881</f>
        <v>2</v>
      </c>
      <c r="F881" s="167">
        <f>'RFM Summary'!F881</f>
        <v>2</v>
      </c>
      <c r="G881" s="167">
        <f>'RFM Summary'!G881</f>
        <v>2</v>
      </c>
      <c r="H881" s="49">
        <v>0.55000000000000004</v>
      </c>
      <c r="I881" s="89">
        <f t="shared" si="31"/>
        <v>134.01999999999998</v>
      </c>
      <c r="J881" s="89"/>
    </row>
    <row r="882" spans="1:10" x14ac:dyDescent="0.35">
      <c r="A882" s="15" t="str">
        <f>'RFM Summary'!A882</f>
        <v>10609001701123</v>
      </c>
      <c r="B882" s="90">
        <f>'RFM Summary'!B882</f>
        <v>41212</v>
      </c>
      <c r="C882" s="15">
        <f>'RFM Summary'!C882</f>
        <v>1</v>
      </c>
      <c r="D882" s="118">
        <f>'RFM Summary'!D882</f>
        <v>221</v>
      </c>
      <c r="E882" s="167">
        <f>'RFM Summary'!E882</f>
        <v>1</v>
      </c>
      <c r="F882" s="167">
        <f>'RFM Summary'!F882</f>
        <v>1</v>
      </c>
      <c r="G882" s="167">
        <f>'RFM Summary'!G882</f>
        <v>3</v>
      </c>
      <c r="H882" s="49">
        <v>0.78</v>
      </c>
      <c r="I882" s="89">
        <f t="shared" si="31"/>
        <v>221</v>
      </c>
      <c r="J882" s="89"/>
    </row>
    <row r="883" spans="1:10" x14ac:dyDescent="0.35">
      <c r="A883" s="15" t="str">
        <f>'RFM Summary'!A883</f>
        <v>10609001701206</v>
      </c>
      <c r="B883" s="90">
        <f>'RFM Summary'!B883</f>
        <v>41213</v>
      </c>
      <c r="C883" s="15">
        <f>'RFM Summary'!C883</f>
        <v>1</v>
      </c>
      <c r="D883" s="118">
        <f>'RFM Summary'!D883</f>
        <v>14.17</v>
      </c>
      <c r="E883" s="167">
        <f>'RFM Summary'!E883</f>
        <v>1</v>
      </c>
      <c r="F883" s="167">
        <f>'RFM Summary'!F883</f>
        <v>1</v>
      </c>
      <c r="G883" s="167">
        <f>'RFM Summary'!G883</f>
        <v>2</v>
      </c>
      <c r="H883" s="49">
        <v>0.63</v>
      </c>
      <c r="I883" s="89">
        <f t="shared" si="31"/>
        <v>14.17</v>
      </c>
      <c r="J883" s="89"/>
    </row>
    <row r="884" spans="1:10" x14ac:dyDescent="0.35">
      <c r="A884" s="15" t="str">
        <f>'RFM Summary'!A884</f>
        <v>10609001701461</v>
      </c>
      <c r="B884" s="90">
        <f>'RFM Summary'!B884</f>
        <v>41338</v>
      </c>
      <c r="C884" s="15">
        <f>'RFM Summary'!C884</f>
        <v>4</v>
      </c>
      <c r="D884" s="118">
        <f>'RFM Summary'!D884</f>
        <v>9.91</v>
      </c>
      <c r="E884" s="167">
        <f>'RFM Summary'!E884</f>
        <v>1</v>
      </c>
      <c r="F884" s="167">
        <f>'RFM Summary'!F884</f>
        <v>1</v>
      </c>
      <c r="G884" s="167">
        <f>'RFM Summary'!G884</f>
        <v>1</v>
      </c>
      <c r="H884" s="49">
        <v>0.16</v>
      </c>
      <c r="I884" s="89">
        <f t="shared" si="31"/>
        <v>39.64</v>
      </c>
      <c r="J884" s="89"/>
    </row>
    <row r="885" spans="1:10" x14ac:dyDescent="0.35">
      <c r="A885" s="15" t="str">
        <f>'RFM Summary'!A885</f>
        <v>10609001701537</v>
      </c>
      <c r="B885" s="90">
        <f>'RFM Summary'!B885</f>
        <v>41213</v>
      </c>
      <c r="C885" s="15">
        <f>'RFM Summary'!C885</f>
        <v>1</v>
      </c>
      <c r="D885" s="118">
        <f>'RFM Summary'!D885</f>
        <v>12.5</v>
      </c>
      <c r="E885" s="167">
        <f>'RFM Summary'!E885</f>
        <v>1</v>
      </c>
      <c r="F885" s="167">
        <f>'RFM Summary'!F885</f>
        <v>1</v>
      </c>
      <c r="G885" s="167">
        <f>'RFM Summary'!G885</f>
        <v>2</v>
      </c>
      <c r="H885" s="49">
        <v>0.14000000000000001</v>
      </c>
      <c r="I885" s="89">
        <f t="shared" si="31"/>
        <v>12.5</v>
      </c>
      <c r="J885" s="89"/>
    </row>
    <row r="886" spans="1:10" x14ac:dyDescent="0.35">
      <c r="A886" s="15" t="str">
        <f>'RFM Summary'!A886</f>
        <v>10609001701610</v>
      </c>
      <c r="B886" s="90">
        <f>'RFM Summary'!B886</f>
        <v>41306</v>
      </c>
      <c r="C886" s="15">
        <f>'RFM Summary'!C886</f>
        <v>4</v>
      </c>
      <c r="D886" s="118">
        <f>'RFM Summary'!D886</f>
        <v>8.2949999999999999</v>
      </c>
      <c r="E886" s="167">
        <f>'RFM Summary'!E886</f>
        <v>1</v>
      </c>
      <c r="F886" s="167">
        <f>'RFM Summary'!F886</f>
        <v>1</v>
      </c>
      <c r="G886" s="167">
        <f>'RFM Summary'!G886</f>
        <v>1</v>
      </c>
      <c r="H886" s="49">
        <v>0.84</v>
      </c>
      <c r="I886" s="89">
        <f t="shared" si="31"/>
        <v>33.18</v>
      </c>
      <c r="J886" s="89"/>
    </row>
    <row r="887" spans="1:10" x14ac:dyDescent="0.35">
      <c r="A887" s="15" t="str">
        <f>'RFM Summary'!A887</f>
        <v>10609001701792</v>
      </c>
      <c r="B887" s="90">
        <f>'RFM Summary'!B887</f>
        <v>41210</v>
      </c>
      <c r="C887" s="15">
        <f>'RFM Summary'!C887</f>
        <v>1</v>
      </c>
      <c r="D887" s="118">
        <f>'RFM Summary'!D887</f>
        <v>29.71</v>
      </c>
      <c r="E887" s="167">
        <f>'RFM Summary'!E887</f>
        <v>1</v>
      </c>
      <c r="F887" s="167">
        <f>'RFM Summary'!F887</f>
        <v>1</v>
      </c>
      <c r="G887" s="167">
        <f>'RFM Summary'!G887</f>
        <v>2</v>
      </c>
      <c r="H887" s="49">
        <v>0.55000000000000004</v>
      </c>
      <c r="I887" s="89">
        <f t="shared" si="31"/>
        <v>29.71</v>
      </c>
      <c r="J887" s="89"/>
    </row>
    <row r="888" spans="1:10" x14ac:dyDescent="0.35">
      <c r="A888" s="15" t="str">
        <f>'RFM Summary'!A888</f>
        <v>10609001701958</v>
      </c>
      <c r="B888" s="90">
        <f>'RFM Summary'!B888</f>
        <v>41199</v>
      </c>
      <c r="C888" s="15">
        <f>'RFM Summary'!C888</f>
        <v>1</v>
      </c>
      <c r="D888" s="118">
        <f>'RFM Summary'!D888</f>
        <v>11.38</v>
      </c>
      <c r="E888" s="167">
        <f>'RFM Summary'!E888</f>
        <v>1</v>
      </c>
      <c r="F888" s="167">
        <f>'RFM Summary'!F888</f>
        <v>1</v>
      </c>
      <c r="G888" s="167">
        <f>'RFM Summary'!G888</f>
        <v>2</v>
      </c>
      <c r="H888" s="49">
        <v>0.34</v>
      </c>
      <c r="I888" s="89">
        <f t="shared" si="31"/>
        <v>11.38</v>
      </c>
      <c r="J888" s="89"/>
    </row>
    <row r="889" spans="1:10" x14ac:dyDescent="0.35">
      <c r="A889" s="15" t="str">
        <f>'RFM Summary'!A889</f>
        <v>10609001702030</v>
      </c>
      <c r="B889" s="90">
        <f>'RFM Summary'!B889</f>
        <v>41200</v>
      </c>
      <c r="C889" s="15">
        <f>'RFM Summary'!C889</f>
        <v>1</v>
      </c>
      <c r="D889" s="118">
        <f>'RFM Summary'!D889</f>
        <v>7.65</v>
      </c>
      <c r="E889" s="167">
        <f>'RFM Summary'!E889</f>
        <v>1</v>
      </c>
      <c r="F889" s="167">
        <f>'RFM Summary'!F889</f>
        <v>1</v>
      </c>
      <c r="G889" s="167">
        <f>'RFM Summary'!G889</f>
        <v>1</v>
      </c>
      <c r="H889" s="49">
        <v>0.66</v>
      </c>
      <c r="I889" s="89">
        <f t="shared" si="31"/>
        <v>7.65</v>
      </c>
      <c r="J889" s="89"/>
    </row>
    <row r="890" spans="1:10" x14ac:dyDescent="0.35">
      <c r="A890" s="15" t="str">
        <f>'RFM Summary'!A890</f>
        <v>10609001702113</v>
      </c>
      <c r="B890" s="90">
        <f>'RFM Summary'!B890</f>
        <v>41199</v>
      </c>
      <c r="C890" s="15">
        <f>'RFM Summary'!C890</f>
        <v>1</v>
      </c>
      <c r="D890" s="118">
        <f>'RFM Summary'!D890</f>
        <v>11.38</v>
      </c>
      <c r="E890" s="167">
        <f>'RFM Summary'!E890</f>
        <v>1</v>
      </c>
      <c r="F890" s="167">
        <f>'RFM Summary'!F890</f>
        <v>1</v>
      </c>
      <c r="G890" s="167">
        <f>'RFM Summary'!G890</f>
        <v>2</v>
      </c>
      <c r="H890" s="49">
        <v>0.28000000000000003</v>
      </c>
      <c r="I890" s="89">
        <f t="shared" si="31"/>
        <v>11.38</v>
      </c>
      <c r="J890" s="89"/>
    </row>
    <row r="891" spans="1:10" x14ac:dyDescent="0.35">
      <c r="A891" s="15" t="str">
        <f>'RFM Summary'!A891</f>
        <v>10609001702295</v>
      </c>
      <c r="B891" s="90">
        <f>'RFM Summary'!B891</f>
        <v>41576</v>
      </c>
      <c r="C891" s="15">
        <f>'RFM Summary'!C891</f>
        <v>21</v>
      </c>
      <c r="D891" s="118">
        <f>'RFM Summary'!D891</f>
        <v>12.207619047619048</v>
      </c>
      <c r="E891" s="167">
        <f>'RFM Summary'!E891</f>
        <v>3</v>
      </c>
      <c r="F891" s="167">
        <f>'RFM Summary'!F891</f>
        <v>3</v>
      </c>
      <c r="G891" s="167">
        <f>'RFM Summary'!G891</f>
        <v>2</v>
      </c>
      <c r="H891" s="49">
        <v>0.09</v>
      </c>
      <c r="I891" s="89">
        <f t="shared" si="31"/>
        <v>256.36</v>
      </c>
      <c r="J891" s="89"/>
    </row>
    <row r="892" spans="1:10" x14ac:dyDescent="0.35">
      <c r="A892" s="15" t="str">
        <f>'RFM Summary'!A892</f>
        <v>10609001702378</v>
      </c>
      <c r="B892" s="90">
        <f>'RFM Summary'!B892</f>
        <v>41493</v>
      </c>
      <c r="C892" s="15">
        <f>'RFM Summary'!C892</f>
        <v>9</v>
      </c>
      <c r="D892" s="118">
        <f>'RFM Summary'!D892</f>
        <v>14.75</v>
      </c>
      <c r="E892" s="167">
        <f>'RFM Summary'!E892</f>
        <v>2</v>
      </c>
      <c r="F892" s="167">
        <f>'RFM Summary'!F892</f>
        <v>1</v>
      </c>
      <c r="G892" s="167">
        <f>'RFM Summary'!G892</f>
        <v>2</v>
      </c>
      <c r="H892" s="49">
        <v>0.6</v>
      </c>
      <c r="I892" s="89">
        <f t="shared" si="31"/>
        <v>132.75</v>
      </c>
      <c r="J892" s="89"/>
    </row>
    <row r="893" spans="1:10" x14ac:dyDescent="0.35">
      <c r="A893" s="15" t="str">
        <f>'RFM Summary'!A893</f>
        <v>10609001702451</v>
      </c>
      <c r="B893" s="90">
        <f>'RFM Summary'!B893</f>
        <v>41576</v>
      </c>
      <c r="C893" s="15">
        <f>'RFM Summary'!C893</f>
        <v>30</v>
      </c>
      <c r="D893" s="118">
        <f>'RFM Summary'!D893</f>
        <v>10.276000000000003</v>
      </c>
      <c r="E893" s="167">
        <f>'RFM Summary'!E893</f>
        <v>3</v>
      </c>
      <c r="F893" s="167">
        <f>'RFM Summary'!F893</f>
        <v>3</v>
      </c>
      <c r="G893" s="167">
        <f>'RFM Summary'!G893</f>
        <v>2</v>
      </c>
      <c r="H893" s="49">
        <v>0.4</v>
      </c>
      <c r="I893" s="89">
        <f t="shared" si="31"/>
        <v>308.28000000000009</v>
      </c>
      <c r="J893" s="89"/>
    </row>
    <row r="894" spans="1:10" x14ac:dyDescent="0.35">
      <c r="A894" s="15" t="str">
        <f>'RFM Summary'!A894</f>
        <v>10609001702600</v>
      </c>
      <c r="B894" s="90">
        <f>'RFM Summary'!B894</f>
        <v>41573</v>
      </c>
      <c r="C894" s="15">
        <f>'RFM Summary'!C894</f>
        <v>36</v>
      </c>
      <c r="D894" s="118">
        <f>'RFM Summary'!D894</f>
        <v>19.630833333333339</v>
      </c>
      <c r="E894" s="167">
        <f>'RFM Summary'!E894</f>
        <v>3</v>
      </c>
      <c r="F894" s="167">
        <f>'RFM Summary'!F894</f>
        <v>3</v>
      </c>
      <c r="G894" s="167">
        <f>'RFM Summary'!G894</f>
        <v>2</v>
      </c>
      <c r="H894" s="49">
        <v>0.47</v>
      </c>
      <c r="I894" s="89">
        <f t="shared" si="31"/>
        <v>706.71000000000015</v>
      </c>
      <c r="J894" s="89"/>
    </row>
    <row r="895" spans="1:10" x14ac:dyDescent="0.35">
      <c r="A895" s="15" t="str">
        <f>'RFM Summary'!A895</f>
        <v>10609001702782</v>
      </c>
      <c r="B895" s="90">
        <f>'RFM Summary'!B895</f>
        <v>41196</v>
      </c>
      <c r="C895" s="15">
        <f>'RFM Summary'!C895</f>
        <v>1</v>
      </c>
      <c r="D895" s="118">
        <f>'RFM Summary'!D895</f>
        <v>90.1</v>
      </c>
      <c r="E895" s="167">
        <f>'RFM Summary'!E895</f>
        <v>1</v>
      </c>
      <c r="F895" s="167">
        <f>'RFM Summary'!F895</f>
        <v>1</v>
      </c>
      <c r="G895" s="167">
        <f>'RFM Summary'!G895</f>
        <v>3</v>
      </c>
      <c r="H895" s="49">
        <v>0.34</v>
      </c>
      <c r="I895" s="89">
        <f t="shared" si="31"/>
        <v>90.1</v>
      </c>
      <c r="J895" s="89"/>
    </row>
    <row r="896" spans="1:10" x14ac:dyDescent="0.35">
      <c r="A896" s="15" t="str">
        <f>'RFM Summary'!A896</f>
        <v>10609001702865</v>
      </c>
      <c r="B896" s="90">
        <f>'RFM Summary'!B896</f>
        <v>41197</v>
      </c>
      <c r="C896" s="15">
        <f>'RFM Summary'!C896</f>
        <v>1</v>
      </c>
      <c r="D896" s="118">
        <f>'RFM Summary'!D896</f>
        <v>0.01</v>
      </c>
      <c r="E896" s="167">
        <f>'RFM Summary'!E896</f>
        <v>1</v>
      </c>
      <c r="F896" s="167">
        <f>'RFM Summary'!F896</f>
        <v>1</v>
      </c>
      <c r="G896" s="167">
        <f>'RFM Summary'!G896</f>
        <v>1</v>
      </c>
      <c r="H896" s="49">
        <v>0.45</v>
      </c>
      <c r="I896" s="89">
        <f t="shared" si="31"/>
        <v>0.01</v>
      </c>
      <c r="J896" s="89"/>
    </row>
    <row r="897" spans="1:10" x14ac:dyDescent="0.35">
      <c r="A897" s="15" t="str">
        <f>'RFM Summary'!A897</f>
        <v>10609001702949</v>
      </c>
      <c r="B897" s="90">
        <f>'RFM Summary'!B897</f>
        <v>41195</v>
      </c>
      <c r="C897" s="15">
        <f>'RFM Summary'!C897</f>
        <v>1</v>
      </c>
      <c r="D897" s="118">
        <f>'RFM Summary'!D897</f>
        <v>82.85</v>
      </c>
      <c r="E897" s="167">
        <f>'RFM Summary'!E897</f>
        <v>1</v>
      </c>
      <c r="F897" s="167">
        <f>'RFM Summary'!F897</f>
        <v>1</v>
      </c>
      <c r="G897" s="167">
        <f>'RFM Summary'!G897</f>
        <v>3</v>
      </c>
      <c r="H897" s="49">
        <v>0.28000000000000003</v>
      </c>
      <c r="I897" s="89">
        <f t="shared" si="31"/>
        <v>82.85</v>
      </c>
      <c r="J897" s="89"/>
    </row>
    <row r="898" spans="1:10" x14ac:dyDescent="0.35">
      <c r="A898" s="15" t="str">
        <f>'RFM Summary'!A898</f>
        <v>10609001703020</v>
      </c>
      <c r="B898" s="90">
        <f>'RFM Summary'!B898</f>
        <v>41567</v>
      </c>
      <c r="C898" s="15">
        <f>'RFM Summary'!C898</f>
        <v>6</v>
      </c>
      <c r="D898" s="118">
        <f>'RFM Summary'!D898</f>
        <v>19.691666666666666</v>
      </c>
      <c r="E898" s="167">
        <f>'RFM Summary'!E898</f>
        <v>3</v>
      </c>
      <c r="F898" s="167">
        <f>'RFM Summary'!F898</f>
        <v>1</v>
      </c>
      <c r="G898" s="167">
        <f>'RFM Summary'!G898</f>
        <v>2</v>
      </c>
      <c r="H898" s="49">
        <v>0.69</v>
      </c>
      <c r="I898" s="89">
        <f t="shared" si="31"/>
        <v>118.15</v>
      </c>
      <c r="J898" s="89"/>
    </row>
    <row r="899" spans="1:10" x14ac:dyDescent="0.35">
      <c r="A899" s="15" t="str">
        <f>'RFM Summary'!A899</f>
        <v>10609001703103</v>
      </c>
      <c r="B899" s="90">
        <f>'RFM Summary'!B899</f>
        <v>41543</v>
      </c>
      <c r="C899" s="15">
        <f>'RFM Summary'!C899</f>
        <v>10</v>
      </c>
      <c r="D899" s="118">
        <f>'RFM Summary'!D899</f>
        <v>11.125999999999999</v>
      </c>
      <c r="E899" s="167">
        <f>'RFM Summary'!E899</f>
        <v>3</v>
      </c>
      <c r="F899" s="167">
        <f>'RFM Summary'!F899</f>
        <v>2</v>
      </c>
      <c r="G899" s="167">
        <f>'RFM Summary'!G899</f>
        <v>2</v>
      </c>
      <c r="H899" s="49">
        <v>0.06</v>
      </c>
      <c r="I899" s="89">
        <f t="shared" ref="I899:I962" si="32">D899*C899</f>
        <v>111.25999999999999</v>
      </c>
      <c r="J899" s="89"/>
    </row>
    <row r="900" spans="1:10" x14ac:dyDescent="0.35">
      <c r="A900" s="15" t="str">
        <f>'RFM Summary'!A900</f>
        <v>10609001703285</v>
      </c>
      <c r="B900" s="90">
        <f>'RFM Summary'!B900</f>
        <v>41289</v>
      </c>
      <c r="C900" s="15">
        <f>'RFM Summary'!C900</f>
        <v>12</v>
      </c>
      <c r="D900" s="118">
        <f>'RFM Summary'!D900</f>
        <v>12.44</v>
      </c>
      <c r="E900" s="167">
        <f>'RFM Summary'!E900</f>
        <v>1</v>
      </c>
      <c r="F900" s="167">
        <f>'RFM Summary'!F900</f>
        <v>2</v>
      </c>
      <c r="G900" s="167">
        <f>'RFM Summary'!G900</f>
        <v>2</v>
      </c>
      <c r="H900" s="49">
        <v>0.9</v>
      </c>
      <c r="I900" s="89">
        <f t="shared" si="32"/>
        <v>149.28</v>
      </c>
      <c r="J900" s="89"/>
    </row>
    <row r="901" spans="1:10" x14ac:dyDescent="0.35">
      <c r="A901" s="15" t="str">
        <f>'RFM Summary'!A901</f>
        <v>10609001703368</v>
      </c>
      <c r="B901" s="90">
        <f>'RFM Summary'!B901</f>
        <v>41583</v>
      </c>
      <c r="C901" s="15">
        <f>'RFM Summary'!C901</f>
        <v>4</v>
      </c>
      <c r="D901" s="118">
        <f>'RFM Summary'!D901</f>
        <v>14.625</v>
      </c>
      <c r="E901" s="167">
        <f>'RFM Summary'!E901</f>
        <v>3</v>
      </c>
      <c r="F901" s="167">
        <f>'RFM Summary'!F901</f>
        <v>1</v>
      </c>
      <c r="G901" s="167">
        <f>'RFM Summary'!G901</f>
        <v>2</v>
      </c>
      <c r="H901" s="49">
        <v>0.86</v>
      </c>
      <c r="I901" s="89">
        <f t="shared" si="32"/>
        <v>58.5</v>
      </c>
      <c r="J901" s="89"/>
    </row>
    <row r="902" spans="1:10" x14ac:dyDescent="0.35">
      <c r="A902" s="15" t="str">
        <f>'RFM Summary'!A902</f>
        <v>10609001703442</v>
      </c>
      <c r="B902" s="90">
        <f>'RFM Summary'!B902</f>
        <v>41194</v>
      </c>
      <c r="C902" s="15">
        <f>'RFM Summary'!C902</f>
        <v>1</v>
      </c>
      <c r="D902" s="118">
        <f>'RFM Summary'!D902</f>
        <v>13.63</v>
      </c>
      <c r="E902" s="167">
        <f>'RFM Summary'!E902</f>
        <v>1</v>
      </c>
      <c r="F902" s="167">
        <f>'RFM Summary'!F902</f>
        <v>1</v>
      </c>
      <c r="G902" s="167">
        <f>'RFM Summary'!G902</f>
        <v>2</v>
      </c>
      <c r="H902" s="49">
        <v>0.13</v>
      </c>
      <c r="I902" s="89">
        <f t="shared" si="32"/>
        <v>13.63</v>
      </c>
      <c r="J902" s="89"/>
    </row>
    <row r="903" spans="1:10" x14ac:dyDescent="0.35">
      <c r="A903" s="15" t="str">
        <f>'RFM Summary'!A903</f>
        <v>10609001703699</v>
      </c>
      <c r="B903" s="90">
        <f>'RFM Summary'!B903</f>
        <v>41212</v>
      </c>
      <c r="C903" s="15">
        <f>'RFM Summary'!C903</f>
        <v>2</v>
      </c>
      <c r="D903" s="118">
        <f>'RFM Summary'!D903</f>
        <v>12.414999999999999</v>
      </c>
      <c r="E903" s="167">
        <f>'RFM Summary'!E903</f>
        <v>1</v>
      </c>
      <c r="F903" s="167">
        <f>'RFM Summary'!F903</f>
        <v>1</v>
      </c>
      <c r="G903" s="167">
        <f>'RFM Summary'!G903</f>
        <v>2</v>
      </c>
      <c r="H903" s="49">
        <v>0.01</v>
      </c>
      <c r="I903" s="89">
        <f t="shared" si="32"/>
        <v>24.83</v>
      </c>
      <c r="J903" s="89"/>
    </row>
    <row r="904" spans="1:10" x14ac:dyDescent="0.35">
      <c r="A904" s="15" t="str">
        <f>'RFM Summary'!A904</f>
        <v>10609001703772</v>
      </c>
      <c r="B904" s="90">
        <f>'RFM Summary'!B904</f>
        <v>41208</v>
      </c>
      <c r="C904" s="15">
        <f>'RFM Summary'!C904</f>
        <v>1</v>
      </c>
      <c r="D904" s="118">
        <f>'RFM Summary'!D904</f>
        <v>11.92</v>
      </c>
      <c r="E904" s="167">
        <f>'RFM Summary'!E904</f>
        <v>1</v>
      </c>
      <c r="F904" s="167">
        <f>'RFM Summary'!F904</f>
        <v>1</v>
      </c>
      <c r="G904" s="167">
        <f>'RFM Summary'!G904</f>
        <v>2</v>
      </c>
      <c r="H904" s="49">
        <v>0.1</v>
      </c>
      <c r="I904" s="89">
        <f t="shared" si="32"/>
        <v>11.92</v>
      </c>
      <c r="J904" s="89"/>
    </row>
    <row r="905" spans="1:10" x14ac:dyDescent="0.35">
      <c r="A905" s="15" t="str">
        <f>'RFM Summary'!A905</f>
        <v>10609001703855</v>
      </c>
      <c r="B905" s="90">
        <f>'RFM Summary'!B905</f>
        <v>41204</v>
      </c>
      <c r="C905" s="15">
        <f>'RFM Summary'!C905</f>
        <v>1</v>
      </c>
      <c r="D905" s="118">
        <f>'RFM Summary'!D905</f>
        <v>16.420000000000002</v>
      </c>
      <c r="E905" s="167">
        <f>'RFM Summary'!E905</f>
        <v>1</v>
      </c>
      <c r="F905" s="167">
        <f>'RFM Summary'!F905</f>
        <v>1</v>
      </c>
      <c r="G905" s="167">
        <f>'RFM Summary'!G905</f>
        <v>2</v>
      </c>
      <c r="H905" s="49">
        <v>0.65</v>
      </c>
      <c r="I905" s="89">
        <f t="shared" si="32"/>
        <v>16.420000000000002</v>
      </c>
      <c r="J905" s="89"/>
    </row>
    <row r="906" spans="1:10" x14ac:dyDescent="0.35">
      <c r="A906" s="15" t="str">
        <f>'RFM Summary'!A906</f>
        <v>10609001703939</v>
      </c>
      <c r="B906" s="90">
        <f>'RFM Summary'!B906</f>
        <v>41212</v>
      </c>
      <c r="C906" s="15">
        <f>'RFM Summary'!C906</f>
        <v>1</v>
      </c>
      <c r="D906" s="118">
        <f>'RFM Summary'!D906</f>
        <v>0.01</v>
      </c>
      <c r="E906" s="167">
        <f>'RFM Summary'!E906</f>
        <v>1</v>
      </c>
      <c r="F906" s="167">
        <f>'RFM Summary'!F906</f>
        <v>1</v>
      </c>
      <c r="G906" s="167">
        <f>'RFM Summary'!G906</f>
        <v>1</v>
      </c>
      <c r="H906" s="49">
        <v>0.92</v>
      </c>
      <c r="I906" s="89">
        <f t="shared" si="32"/>
        <v>0.01</v>
      </c>
      <c r="J906" s="89"/>
    </row>
    <row r="907" spans="1:10" x14ac:dyDescent="0.35">
      <c r="A907" s="15" t="str">
        <f>'RFM Summary'!A907</f>
        <v>10609001704010</v>
      </c>
      <c r="B907" s="90">
        <f>'RFM Summary'!B907</f>
        <v>41212</v>
      </c>
      <c r="C907" s="15">
        <f>'RFM Summary'!C907</f>
        <v>1</v>
      </c>
      <c r="D907" s="118">
        <f>'RFM Summary'!D907</f>
        <v>0.01</v>
      </c>
      <c r="E907" s="167">
        <f>'RFM Summary'!E907</f>
        <v>1</v>
      </c>
      <c r="F907" s="167">
        <f>'RFM Summary'!F907</f>
        <v>1</v>
      </c>
      <c r="G907" s="167">
        <f>'RFM Summary'!G907</f>
        <v>1</v>
      </c>
      <c r="H907" s="49">
        <v>0.25</v>
      </c>
      <c r="I907" s="89">
        <f t="shared" si="32"/>
        <v>0.01</v>
      </c>
      <c r="J907" s="89"/>
    </row>
    <row r="908" spans="1:10" x14ac:dyDescent="0.35">
      <c r="A908" s="15" t="str">
        <f>'RFM Summary'!A908</f>
        <v>10609001704192</v>
      </c>
      <c r="B908" s="90">
        <f>'RFM Summary'!B908</f>
        <v>41324</v>
      </c>
      <c r="C908" s="15">
        <f>'RFM Summary'!C908</f>
        <v>3</v>
      </c>
      <c r="D908" s="118">
        <f>'RFM Summary'!D908</f>
        <v>14.166666666666666</v>
      </c>
      <c r="E908" s="167">
        <f>'RFM Summary'!E908</f>
        <v>1</v>
      </c>
      <c r="F908" s="167">
        <f>'RFM Summary'!F908</f>
        <v>1</v>
      </c>
      <c r="G908" s="167">
        <f>'RFM Summary'!G908</f>
        <v>2</v>
      </c>
      <c r="H908" s="49">
        <v>0.19</v>
      </c>
      <c r="I908" s="89">
        <f t="shared" si="32"/>
        <v>42.5</v>
      </c>
      <c r="J908" s="89"/>
    </row>
    <row r="909" spans="1:10" x14ac:dyDescent="0.35">
      <c r="A909" s="15" t="str">
        <f>'RFM Summary'!A909</f>
        <v>10609001704275</v>
      </c>
      <c r="B909" s="90">
        <f>'RFM Summary'!B909</f>
        <v>41210</v>
      </c>
      <c r="C909" s="15">
        <f>'RFM Summary'!C909</f>
        <v>1</v>
      </c>
      <c r="D909" s="118">
        <f>'RFM Summary'!D909</f>
        <v>0.01</v>
      </c>
      <c r="E909" s="167">
        <f>'RFM Summary'!E909</f>
        <v>1</v>
      </c>
      <c r="F909" s="167">
        <f>'RFM Summary'!F909</f>
        <v>1</v>
      </c>
      <c r="G909" s="167">
        <f>'RFM Summary'!G909</f>
        <v>1</v>
      </c>
      <c r="H909" s="49">
        <v>0.72</v>
      </c>
      <c r="I909" s="89">
        <f t="shared" si="32"/>
        <v>0.01</v>
      </c>
      <c r="J909" s="89"/>
    </row>
    <row r="910" spans="1:10" x14ac:dyDescent="0.35">
      <c r="A910" s="15" t="str">
        <f>'RFM Summary'!A910</f>
        <v>10609001704358</v>
      </c>
      <c r="B910" s="90">
        <f>'RFM Summary'!B910</f>
        <v>41218</v>
      </c>
      <c r="C910" s="15">
        <f>'RFM Summary'!C910</f>
        <v>2</v>
      </c>
      <c r="D910" s="118">
        <f>'RFM Summary'!D910</f>
        <v>43.075000000000003</v>
      </c>
      <c r="E910" s="167">
        <f>'RFM Summary'!E910</f>
        <v>1</v>
      </c>
      <c r="F910" s="167">
        <f>'RFM Summary'!F910</f>
        <v>1</v>
      </c>
      <c r="G910" s="167">
        <f>'RFM Summary'!G910</f>
        <v>3</v>
      </c>
      <c r="H910" s="49">
        <v>0.31</v>
      </c>
      <c r="I910" s="89">
        <f t="shared" si="32"/>
        <v>86.15</v>
      </c>
      <c r="J910" s="89"/>
    </row>
    <row r="911" spans="1:10" x14ac:dyDescent="0.35">
      <c r="A911" s="15" t="str">
        <f>'RFM Summary'!A911</f>
        <v>10609001704432</v>
      </c>
      <c r="B911" s="90">
        <f>'RFM Summary'!B911</f>
        <v>41278</v>
      </c>
      <c r="C911" s="15">
        <f>'RFM Summary'!C911</f>
        <v>9</v>
      </c>
      <c r="D911" s="118">
        <f>'RFM Summary'!D911</f>
        <v>10.948888888888888</v>
      </c>
      <c r="E911" s="167">
        <f>'RFM Summary'!E911</f>
        <v>1</v>
      </c>
      <c r="F911" s="167">
        <f>'RFM Summary'!F911</f>
        <v>1</v>
      </c>
      <c r="G911" s="167">
        <f>'RFM Summary'!G911</f>
        <v>2</v>
      </c>
      <c r="H911" s="49">
        <v>0.62</v>
      </c>
      <c r="I911" s="89">
        <f t="shared" si="32"/>
        <v>98.539999999999992</v>
      </c>
      <c r="J911" s="89"/>
    </row>
    <row r="912" spans="1:10" x14ac:dyDescent="0.35">
      <c r="A912" s="15" t="str">
        <f>'RFM Summary'!A912</f>
        <v>10609001704507</v>
      </c>
      <c r="B912" s="90">
        <f>'RFM Summary'!B912</f>
        <v>41250</v>
      </c>
      <c r="C912" s="15">
        <f>'RFM Summary'!C912</f>
        <v>27</v>
      </c>
      <c r="D912" s="118">
        <f>'RFM Summary'!D912</f>
        <v>9.7970370370370379</v>
      </c>
      <c r="E912" s="167">
        <f>'RFM Summary'!E912</f>
        <v>1</v>
      </c>
      <c r="F912" s="167">
        <f>'RFM Summary'!F912</f>
        <v>3</v>
      </c>
      <c r="G912" s="167">
        <f>'RFM Summary'!G912</f>
        <v>1</v>
      </c>
      <c r="H912" s="49">
        <v>0.25</v>
      </c>
      <c r="I912" s="89">
        <f t="shared" si="32"/>
        <v>264.52000000000004</v>
      </c>
      <c r="J912" s="89"/>
    </row>
    <row r="913" spans="1:10" x14ac:dyDescent="0.35">
      <c r="A913" s="15" t="str">
        <f>'RFM Summary'!A913</f>
        <v>10609001704689</v>
      </c>
      <c r="B913" s="90">
        <f>'RFM Summary'!B913</f>
        <v>41209</v>
      </c>
      <c r="C913" s="15">
        <f>'RFM Summary'!C913</f>
        <v>1</v>
      </c>
      <c r="D913" s="118">
        <f>'RFM Summary'!D913</f>
        <v>66.95</v>
      </c>
      <c r="E913" s="167">
        <f>'RFM Summary'!E913</f>
        <v>1</v>
      </c>
      <c r="F913" s="167">
        <f>'RFM Summary'!F913</f>
        <v>1</v>
      </c>
      <c r="G913" s="167">
        <f>'RFM Summary'!G913</f>
        <v>3</v>
      </c>
      <c r="H913" s="49">
        <v>0.7</v>
      </c>
      <c r="I913" s="89">
        <f t="shared" si="32"/>
        <v>66.95</v>
      </c>
      <c r="J913" s="89"/>
    </row>
    <row r="914" spans="1:10" x14ac:dyDescent="0.35">
      <c r="A914" s="15" t="str">
        <f>'RFM Summary'!A914</f>
        <v>10609001704846</v>
      </c>
      <c r="B914" s="90">
        <f>'RFM Summary'!B914</f>
        <v>41574</v>
      </c>
      <c r="C914" s="15">
        <f>'RFM Summary'!C914</f>
        <v>9</v>
      </c>
      <c r="D914" s="118">
        <f>'RFM Summary'!D914</f>
        <v>50.81111111111111</v>
      </c>
      <c r="E914" s="167">
        <f>'RFM Summary'!E914</f>
        <v>3</v>
      </c>
      <c r="F914" s="167">
        <f>'RFM Summary'!F914</f>
        <v>1</v>
      </c>
      <c r="G914" s="167">
        <f>'RFM Summary'!G914</f>
        <v>3</v>
      </c>
      <c r="H914" s="49">
        <v>0.39</v>
      </c>
      <c r="I914" s="89">
        <f t="shared" si="32"/>
        <v>457.3</v>
      </c>
      <c r="J914" s="89"/>
    </row>
    <row r="915" spans="1:10" x14ac:dyDescent="0.35">
      <c r="A915" s="15" t="str">
        <f>'RFM Summary'!A915</f>
        <v>10609001704929</v>
      </c>
      <c r="B915" s="90">
        <f>'RFM Summary'!B915</f>
        <v>41276</v>
      </c>
      <c r="C915" s="15">
        <f>'RFM Summary'!C915</f>
        <v>4</v>
      </c>
      <c r="D915" s="118">
        <f>'RFM Summary'!D915</f>
        <v>33.795000000000002</v>
      </c>
      <c r="E915" s="167">
        <f>'RFM Summary'!E915</f>
        <v>1</v>
      </c>
      <c r="F915" s="167">
        <f>'RFM Summary'!F915</f>
        <v>1</v>
      </c>
      <c r="G915" s="167">
        <f>'RFM Summary'!G915</f>
        <v>2</v>
      </c>
      <c r="H915" s="49">
        <v>0.65</v>
      </c>
      <c r="I915" s="89">
        <f t="shared" si="32"/>
        <v>135.18</v>
      </c>
      <c r="J915" s="89"/>
    </row>
    <row r="916" spans="1:10" x14ac:dyDescent="0.35">
      <c r="A916" s="15" t="str">
        <f>'RFM Summary'!A916</f>
        <v>10609001705348</v>
      </c>
      <c r="B916" s="90">
        <f>'RFM Summary'!B916</f>
        <v>41262</v>
      </c>
      <c r="C916" s="15">
        <f>'RFM Summary'!C916</f>
        <v>5</v>
      </c>
      <c r="D916" s="118">
        <f>'RFM Summary'!D916</f>
        <v>12.040000000000001</v>
      </c>
      <c r="E916" s="167">
        <f>'RFM Summary'!E916</f>
        <v>1</v>
      </c>
      <c r="F916" s="167">
        <f>'RFM Summary'!F916</f>
        <v>1</v>
      </c>
      <c r="G916" s="167">
        <f>'RFM Summary'!G916</f>
        <v>2</v>
      </c>
      <c r="H916" s="49">
        <v>0.67</v>
      </c>
      <c r="I916" s="89">
        <f t="shared" si="32"/>
        <v>60.2</v>
      </c>
      <c r="J916" s="89"/>
    </row>
    <row r="917" spans="1:10" x14ac:dyDescent="0.35">
      <c r="A917" s="15" t="str">
        <f>'RFM Summary'!A917</f>
        <v>10609001705421</v>
      </c>
      <c r="B917" s="90">
        <f>'RFM Summary'!B917</f>
        <v>41200</v>
      </c>
      <c r="C917" s="15">
        <f>'RFM Summary'!C917</f>
        <v>1</v>
      </c>
      <c r="D917" s="118">
        <f>'RFM Summary'!D917</f>
        <v>8.5</v>
      </c>
      <c r="E917" s="167">
        <f>'RFM Summary'!E917</f>
        <v>1</v>
      </c>
      <c r="F917" s="167">
        <f>'RFM Summary'!F917</f>
        <v>1</v>
      </c>
      <c r="G917" s="167">
        <f>'RFM Summary'!G917</f>
        <v>1</v>
      </c>
      <c r="H917" s="49">
        <v>0.3</v>
      </c>
      <c r="I917" s="89">
        <f t="shared" si="32"/>
        <v>8.5</v>
      </c>
      <c r="J917" s="89"/>
    </row>
    <row r="918" spans="1:10" x14ac:dyDescent="0.35">
      <c r="A918" s="15" t="str">
        <f>'RFM Summary'!A918</f>
        <v>10609001705595</v>
      </c>
      <c r="B918" s="90">
        <f>'RFM Summary'!B918</f>
        <v>41195</v>
      </c>
      <c r="C918" s="15">
        <f>'RFM Summary'!C918</f>
        <v>1</v>
      </c>
      <c r="D918" s="118">
        <f>'RFM Summary'!D918</f>
        <v>33.15</v>
      </c>
      <c r="E918" s="167">
        <f>'RFM Summary'!E918</f>
        <v>1</v>
      </c>
      <c r="F918" s="167">
        <f>'RFM Summary'!F918</f>
        <v>1</v>
      </c>
      <c r="G918" s="167">
        <f>'RFM Summary'!G918</f>
        <v>2</v>
      </c>
      <c r="H918" s="49">
        <v>0.05</v>
      </c>
      <c r="I918" s="89">
        <f t="shared" si="32"/>
        <v>33.15</v>
      </c>
      <c r="J918" s="89"/>
    </row>
    <row r="919" spans="1:10" x14ac:dyDescent="0.35">
      <c r="A919" s="15" t="str">
        <f>'RFM Summary'!A919</f>
        <v>10609001705678</v>
      </c>
      <c r="B919" s="90">
        <f>'RFM Summary'!B919</f>
        <v>41195</v>
      </c>
      <c r="C919" s="15">
        <f>'RFM Summary'!C919</f>
        <v>1</v>
      </c>
      <c r="D919" s="118">
        <f>'RFM Summary'!D919</f>
        <v>56.15</v>
      </c>
      <c r="E919" s="167">
        <f>'RFM Summary'!E919</f>
        <v>1</v>
      </c>
      <c r="F919" s="167">
        <f>'RFM Summary'!F919</f>
        <v>1</v>
      </c>
      <c r="G919" s="167">
        <f>'RFM Summary'!G919</f>
        <v>3</v>
      </c>
      <c r="H919" s="49">
        <v>0.14000000000000001</v>
      </c>
      <c r="I919" s="89">
        <f t="shared" si="32"/>
        <v>56.15</v>
      </c>
      <c r="J919" s="89"/>
    </row>
    <row r="920" spans="1:10" x14ac:dyDescent="0.35">
      <c r="A920" s="15" t="str">
        <f>'RFM Summary'!A920</f>
        <v>10609001705751</v>
      </c>
      <c r="B920" s="90">
        <f>'RFM Summary'!B920</f>
        <v>41568</v>
      </c>
      <c r="C920" s="15">
        <f>'RFM Summary'!C920</f>
        <v>5</v>
      </c>
      <c r="D920" s="118">
        <f>'RFM Summary'!D920</f>
        <v>13.215999999999998</v>
      </c>
      <c r="E920" s="167">
        <f>'RFM Summary'!E920</f>
        <v>3</v>
      </c>
      <c r="F920" s="167">
        <f>'RFM Summary'!F920</f>
        <v>1</v>
      </c>
      <c r="G920" s="167">
        <f>'RFM Summary'!G920</f>
        <v>2</v>
      </c>
      <c r="H920" s="49">
        <v>0.18</v>
      </c>
      <c r="I920" s="89">
        <f t="shared" si="32"/>
        <v>66.079999999999984</v>
      </c>
      <c r="J920" s="89"/>
    </row>
    <row r="921" spans="1:10" x14ac:dyDescent="0.35">
      <c r="A921" s="15" t="str">
        <f>'RFM Summary'!A921</f>
        <v>10609001705835</v>
      </c>
      <c r="B921" s="90">
        <f>'RFM Summary'!B921</f>
        <v>41195</v>
      </c>
      <c r="C921" s="15">
        <f>'RFM Summary'!C921</f>
        <v>1</v>
      </c>
      <c r="D921" s="118">
        <f>'RFM Summary'!D921</f>
        <v>0.01</v>
      </c>
      <c r="E921" s="167">
        <f>'RFM Summary'!E921</f>
        <v>1</v>
      </c>
      <c r="F921" s="167">
        <f>'RFM Summary'!F921</f>
        <v>1</v>
      </c>
      <c r="G921" s="167">
        <f>'RFM Summary'!G921</f>
        <v>1</v>
      </c>
      <c r="H921" s="49">
        <v>0.04</v>
      </c>
      <c r="I921" s="89">
        <f t="shared" si="32"/>
        <v>0.01</v>
      </c>
      <c r="J921" s="89"/>
    </row>
    <row r="922" spans="1:10" x14ac:dyDescent="0.35">
      <c r="A922" s="15" t="str">
        <f>'RFM Summary'!A922</f>
        <v>10609001705918</v>
      </c>
      <c r="B922" s="90">
        <f>'RFM Summary'!B922</f>
        <v>41195</v>
      </c>
      <c r="C922" s="15">
        <f>'RFM Summary'!C922</f>
        <v>1</v>
      </c>
      <c r="D922" s="118">
        <f>'RFM Summary'!D922</f>
        <v>0.01</v>
      </c>
      <c r="E922" s="167">
        <f>'RFM Summary'!E922</f>
        <v>1</v>
      </c>
      <c r="F922" s="167">
        <f>'RFM Summary'!F922</f>
        <v>1</v>
      </c>
      <c r="G922" s="167">
        <f>'RFM Summary'!G922</f>
        <v>1</v>
      </c>
      <c r="H922" s="49">
        <v>0.46</v>
      </c>
      <c r="I922" s="89">
        <f t="shared" si="32"/>
        <v>0.01</v>
      </c>
      <c r="J922" s="89"/>
    </row>
    <row r="923" spans="1:10" x14ac:dyDescent="0.35">
      <c r="A923" s="15" t="str">
        <f>'RFM Summary'!A923</f>
        <v>10609001706098</v>
      </c>
      <c r="B923" s="90">
        <f>'RFM Summary'!B923</f>
        <v>41214</v>
      </c>
      <c r="C923" s="15">
        <f>'RFM Summary'!C923</f>
        <v>1</v>
      </c>
      <c r="D923" s="118">
        <f>'RFM Summary'!D923</f>
        <v>15.99</v>
      </c>
      <c r="E923" s="167">
        <f>'RFM Summary'!E923</f>
        <v>1</v>
      </c>
      <c r="F923" s="167">
        <f>'RFM Summary'!F923</f>
        <v>1</v>
      </c>
      <c r="G923" s="167">
        <f>'RFM Summary'!G923</f>
        <v>2</v>
      </c>
      <c r="H923" s="49">
        <v>0.84</v>
      </c>
      <c r="I923" s="89">
        <f t="shared" si="32"/>
        <v>15.99</v>
      </c>
      <c r="J923" s="89"/>
    </row>
    <row r="924" spans="1:10" x14ac:dyDescent="0.35">
      <c r="A924" s="15" t="str">
        <f>'RFM Summary'!A924</f>
        <v>10609001706171</v>
      </c>
      <c r="B924" s="90">
        <f>'RFM Summary'!B924</f>
        <v>41480</v>
      </c>
      <c r="C924" s="15">
        <f>'RFM Summary'!C924</f>
        <v>10</v>
      </c>
      <c r="D924" s="118">
        <f>'RFM Summary'!D924</f>
        <v>23.603000000000002</v>
      </c>
      <c r="E924" s="167">
        <f>'RFM Summary'!E924</f>
        <v>2</v>
      </c>
      <c r="F924" s="167">
        <f>'RFM Summary'!F924</f>
        <v>2</v>
      </c>
      <c r="G924" s="167">
        <f>'RFM Summary'!G924</f>
        <v>2</v>
      </c>
      <c r="H924" s="49">
        <v>0.95</v>
      </c>
      <c r="I924" s="89">
        <f t="shared" si="32"/>
        <v>236.03000000000003</v>
      </c>
      <c r="J924" s="89"/>
    </row>
    <row r="925" spans="1:10" x14ac:dyDescent="0.35">
      <c r="A925" s="15" t="str">
        <f>'RFM Summary'!A925</f>
        <v>10609001706254</v>
      </c>
      <c r="B925" s="90">
        <f>'RFM Summary'!B925</f>
        <v>41215</v>
      </c>
      <c r="C925" s="15">
        <f>'RFM Summary'!C925</f>
        <v>1</v>
      </c>
      <c r="D925" s="118">
        <f>'RFM Summary'!D925</f>
        <v>8.9499999999999993</v>
      </c>
      <c r="E925" s="167">
        <f>'RFM Summary'!E925</f>
        <v>1</v>
      </c>
      <c r="F925" s="167">
        <f>'RFM Summary'!F925</f>
        <v>1</v>
      </c>
      <c r="G925" s="167">
        <f>'RFM Summary'!G925</f>
        <v>1</v>
      </c>
      <c r="H925" s="49">
        <v>0.12</v>
      </c>
      <c r="I925" s="89">
        <f t="shared" si="32"/>
        <v>8.9499999999999993</v>
      </c>
      <c r="J925" s="89"/>
    </row>
    <row r="926" spans="1:10" x14ac:dyDescent="0.35">
      <c r="A926" s="15" t="str">
        <f>'RFM Summary'!A926</f>
        <v>10609001706338</v>
      </c>
      <c r="B926" s="90">
        <f>'RFM Summary'!B926</f>
        <v>41198</v>
      </c>
      <c r="C926" s="15">
        <f>'RFM Summary'!C926</f>
        <v>1</v>
      </c>
      <c r="D926" s="118">
        <f>'RFM Summary'!D926</f>
        <v>8.9499999999999993</v>
      </c>
      <c r="E926" s="167">
        <f>'RFM Summary'!E926</f>
        <v>1</v>
      </c>
      <c r="F926" s="167">
        <f>'RFM Summary'!F926</f>
        <v>1</v>
      </c>
      <c r="G926" s="167">
        <f>'RFM Summary'!G926</f>
        <v>1</v>
      </c>
      <c r="H926" s="49">
        <v>0.56000000000000005</v>
      </c>
      <c r="I926" s="89">
        <f t="shared" si="32"/>
        <v>8.9499999999999993</v>
      </c>
      <c r="J926" s="89"/>
    </row>
    <row r="927" spans="1:10" x14ac:dyDescent="0.35">
      <c r="A927" s="15" t="str">
        <f>'RFM Summary'!A927</f>
        <v>10609001706411</v>
      </c>
      <c r="B927" s="90">
        <f>'RFM Summary'!B927</f>
        <v>41198</v>
      </c>
      <c r="C927" s="15">
        <f>'RFM Summary'!C927</f>
        <v>1</v>
      </c>
      <c r="D927" s="118">
        <f>'RFM Summary'!D927</f>
        <v>11.25</v>
      </c>
      <c r="E927" s="167">
        <f>'RFM Summary'!E927</f>
        <v>1</v>
      </c>
      <c r="F927" s="167">
        <f>'RFM Summary'!F927</f>
        <v>1</v>
      </c>
      <c r="G927" s="167">
        <f>'RFM Summary'!G927</f>
        <v>2</v>
      </c>
      <c r="H927" s="49">
        <v>0.53</v>
      </c>
      <c r="I927" s="89">
        <f t="shared" si="32"/>
        <v>11.25</v>
      </c>
      <c r="J927" s="89"/>
    </row>
    <row r="928" spans="1:10" x14ac:dyDescent="0.35">
      <c r="A928" s="15" t="str">
        <f>'RFM Summary'!A928</f>
        <v>10609001706585</v>
      </c>
      <c r="B928" s="90">
        <f>'RFM Summary'!B928</f>
        <v>41221</v>
      </c>
      <c r="C928" s="15">
        <f>'RFM Summary'!C928</f>
        <v>1</v>
      </c>
      <c r="D928" s="118">
        <f>'RFM Summary'!D928</f>
        <v>0.01</v>
      </c>
      <c r="E928" s="167">
        <f>'RFM Summary'!E928</f>
        <v>1</v>
      </c>
      <c r="F928" s="167">
        <f>'RFM Summary'!F928</f>
        <v>1</v>
      </c>
      <c r="G928" s="167">
        <f>'RFM Summary'!G928</f>
        <v>1</v>
      </c>
      <c r="H928" s="49">
        <v>0.09</v>
      </c>
      <c r="I928" s="89">
        <f t="shared" si="32"/>
        <v>0.01</v>
      </c>
      <c r="J928" s="89"/>
    </row>
    <row r="929" spans="1:10" x14ac:dyDescent="0.35">
      <c r="A929" s="15" t="str">
        <f>'RFM Summary'!A929</f>
        <v>10609001706668</v>
      </c>
      <c r="B929" s="90">
        <f>'RFM Summary'!B929</f>
        <v>41221</v>
      </c>
      <c r="C929" s="15">
        <f>'RFM Summary'!C929</f>
        <v>1</v>
      </c>
      <c r="D929" s="118">
        <f>'RFM Summary'!D929</f>
        <v>35.4</v>
      </c>
      <c r="E929" s="167">
        <f>'RFM Summary'!E929</f>
        <v>1</v>
      </c>
      <c r="F929" s="167">
        <f>'RFM Summary'!F929</f>
        <v>1</v>
      </c>
      <c r="G929" s="167">
        <f>'RFM Summary'!G929</f>
        <v>2</v>
      </c>
      <c r="H929" s="49">
        <v>0.1</v>
      </c>
      <c r="I929" s="89">
        <f t="shared" si="32"/>
        <v>35.4</v>
      </c>
      <c r="J929" s="89"/>
    </row>
    <row r="930" spans="1:10" x14ac:dyDescent="0.35">
      <c r="A930" s="15" t="str">
        <f>'RFM Summary'!A930</f>
        <v>10609001706742</v>
      </c>
      <c r="B930" s="90">
        <f>'RFM Summary'!B930</f>
        <v>41221</v>
      </c>
      <c r="C930" s="15">
        <f>'RFM Summary'!C930</f>
        <v>1</v>
      </c>
      <c r="D930" s="118">
        <f>'RFM Summary'!D930</f>
        <v>40.35</v>
      </c>
      <c r="E930" s="167">
        <f>'RFM Summary'!E930</f>
        <v>1</v>
      </c>
      <c r="F930" s="167">
        <f>'RFM Summary'!F930</f>
        <v>1</v>
      </c>
      <c r="G930" s="167">
        <f>'RFM Summary'!G930</f>
        <v>3</v>
      </c>
      <c r="H930" s="49">
        <v>0.01</v>
      </c>
      <c r="I930" s="89">
        <f t="shared" si="32"/>
        <v>40.35</v>
      </c>
      <c r="J930" s="89"/>
    </row>
    <row r="931" spans="1:10" x14ac:dyDescent="0.35">
      <c r="A931" s="15" t="str">
        <f>'RFM Summary'!A931</f>
        <v>10609001706908</v>
      </c>
      <c r="B931" s="90">
        <f>'RFM Summary'!B931</f>
        <v>41223</v>
      </c>
      <c r="C931" s="15">
        <f>'RFM Summary'!C931</f>
        <v>1</v>
      </c>
      <c r="D931" s="118">
        <f>'RFM Summary'!D931</f>
        <v>54.95</v>
      </c>
      <c r="E931" s="167">
        <f>'RFM Summary'!E931</f>
        <v>1</v>
      </c>
      <c r="F931" s="167">
        <f>'RFM Summary'!F931</f>
        <v>1</v>
      </c>
      <c r="G931" s="167">
        <f>'RFM Summary'!G931</f>
        <v>3</v>
      </c>
      <c r="H931" s="49">
        <v>0.71</v>
      </c>
      <c r="I931" s="89">
        <f t="shared" si="32"/>
        <v>54.95</v>
      </c>
      <c r="J931" s="89"/>
    </row>
    <row r="932" spans="1:10" x14ac:dyDescent="0.35">
      <c r="A932" s="15" t="str">
        <f>'RFM Summary'!A932</f>
        <v>10609001707088</v>
      </c>
      <c r="B932" s="90">
        <f>'RFM Summary'!B932</f>
        <v>41221</v>
      </c>
      <c r="C932" s="15">
        <f>'RFM Summary'!C932</f>
        <v>1</v>
      </c>
      <c r="D932" s="118">
        <f>'RFM Summary'!D932</f>
        <v>13.18</v>
      </c>
      <c r="E932" s="167">
        <f>'RFM Summary'!E932</f>
        <v>1</v>
      </c>
      <c r="F932" s="167">
        <f>'RFM Summary'!F932</f>
        <v>1</v>
      </c>
      <c r="G932" s="167">
        <f>'RFM Summary'!G932</f>
        <v>2</v>
      </c>
      <c r="H932" s="49">
        <v>0.92</v>
      </c>
      <c r="I932" s="89">
        <f t="shared" si="32"/>
        <v>13.18</v>
      </c>
      <c r="J932" s="89"/>
    </row>
    <row r="933" spans="1:10" x14ac:dyDescent="0.35">
      <c r="A933" s="15" t="str">
        <f>'RFM Summary'!A933</f>
        <v>10609001707161</v>
      </c>
      <c r="B933" s="90">
        <f>'RFM Summary'!B933</f>
        <v>41482</v>
      </c>
      <c r="C933" s="15">
        <f>'RFM Summary'!C933</f>
        <v>2</v>
      </c>
      <c r="D933" s="118">
        <f>'RFM Summary'!D933</f>
        <v>11.58</v>
      </c>
      <c r="E933" s="167">
        <f>'RFM Summary'!E933</f>
        <v>2</v>
      </c>
      <c r="F933" s="167">
        <f>'RFM Summary'!F933</f>
        <v>1</v>
      </c>
      <c r="G933" s="167">
        <f>'RFM Summary'!G933</f>
        <v>2</v>
      </c>
      <c r="H933" s="49">
        <v>0.91</v>
      </c>
      <c r="I933" s="89">
        <f t="shared" si="32"/>
        <v>23.16</v>
      </c>
      <c r="J933" s="89"/>
    </row>
    <row r="934" spans="1:10" x14ac:dyDescent="0.35">
      <c r="A934" s="15" t="str">
        <f>'RFM Summary'!A934</f>
        <v>10609001707245</v>
      </c>
      <c r="B934" s="90">
        <f>'RFM Summary'!B934</f>
        <v>41438</v>
      </c>
      <c r="C934" s="15">
        <f>'RFM Summary'!C934</f>
        <v>5</v>
      </c>
      <c r="D934" s="118">
        <f>'RFM Summary'!D934</f>
        <v>16.440000000000001</v>
      </c>
      <c r="E934" s="167">
        <f>'RFM Summary'!E934</f>
        <v>2</v>
      </c>
      <c r="F934" s="167">
        <f>'RFM Summary'!F934</f>
        <v>1</v>
      </c>
      <c r="G934" s="167">
        <f>'RFM Summary'!G934</f>
        <v>2</v>
      </c>
      <c r="H934" s="49">
        <v>0.43</v>
      </c>
      <c r="I934" s="89">
        <f t="shared" si="32"/>
        <v>82.2</v>
      </c>
      <c r="J934" s="89"/>
    </row>
    <row r="935" spans="1:10" x14ac:dyDescent="0.35">
      <c r="A935" s="15" t="str">
        <f>'RFM Summary'!A935</f>
        <v>10609001707328</v>
      </c>
      <c r="B935" s="90">
        <f>'RFM Summary'!B935</f>
        <v>41212</v>
      </c>
      <c r="C935" s="15">
        <f>'RFM Summary'!C935</f>
        <v>1</v>
      </c>
      <c r="D935" s="118">
        <f>'RFM Summary'!D935</f>
        <v>22.99</v>
      </c>
      <c r="E935" s="167">
        <f>'RFM Summary'!E935</f>
        <v>1</v>
      </c>
      <c r="F935" s="167">
        <f>'RFM Summary'!F935</f>
        <v>1</v>
      </c>
      <c r="G935" s="167">
        <f>'RFM Summary'!G935</f>
        <v>2</v>
      </c>
      <c r="H935" s="49">
        <v>0.68</v>
      </c>
      <c r="I935" s="89">
        <f t="shared" si="32"/>
        <v>22.99</v>
      </c>
      <c r="J935" s="89"/>
    </row>
    <row r="936" spans="1:10" x14ac:dyDescent="0.35">
      <c r="A936" s="15" t="str">
        <f>'RFM Summary'!A936</f>
        <v>10609001707658</v>
      </c>
      <c r="B936" s="90">
        <f>'RFM Summary'!B936</f>
        <v>41212</v>
      </c>
      <c r="C936" s="15">
        <f>'RFM Summary'!C936</f>
        <v>1</v>
      </c>
      <c r="D936" s="118">
        <f>'RFM Summary'!D936</f>
        <v>6.03</v>
      </c>
      <c r="E936" s="167">
        <f>'RFM Summary'!E936</f>
        <v>1</v>
      </c>
      <c r="F936" s="167">
        <f>'RFM Summary'!F936</f>
        <v>1</v>
      </c>
      <c r="G936" s="167">
        <f>'RFM Summary'!G936</f>
        <v>1</v>
      </c>
      <c r="H936" s="49">
        <v>0.92</v>
      </c>
      <c r="I936" s="89">
        <f t="shared" si="32"/>
        <v>6.03</v>
      </c>
      <c r="J936" s="89"/>
    </row>
    <row r="937" spans="1:10" x14ac:dyDescent="0.35">
      <c r="A937" s="15" t="str">
        <f>'RFM Summary'!A937</f>
        <v>10609001707732</v>
      </c>
      <c r="B937" s="90">
        <f>'RFM Summary'!B937</f>
        <v>41212</v>
      </c>
      <c r="C937" s="15">
        <f>'RFM Summary'!C937</f>
        <v>1</v>
      </c>
      <c r="D937" s="118">
        <f>'RFM Summary'!D937</f>
        <v>12.28</v>
      </c>
      <c r="E937" s="167">
        <f>'RFM Summary'!E937</f>
        <v>1</v>
      </c>
      <c r="F937" s="167">
        <f>'RFM Summary'!F937</f>
        <v>1</v>
      </c>
      <c r="G937" s="167">
        <f>'RFM Summary'!G937</f>
        <v>2</v>
      </c>
      <c r="H937" s="49">
        <v>0.14000000000000001</v>
      </c>
      <c r="I937" s="89">
        <f t="shared" si="32"/>
        <v>12.28</v>
      </c>
      <c r="J937" s="89"/>
    </row>
    <row r="938" spans="1:10" x14ac:dyDescent="0.35">
      <c r="A938" s="15" t="str">
        <f>'RFM Summary'!A938</f>
        <v>10609001707815</v>
      </c>
      <c r="B938" s="90">
        <f>'RFM Summary'!B938</f>
        <v>41212</v>
      </c>
      <c r="C938" s="15">
        <f>'RFM Summary'!C938</f>
        <v>1</v>
      </c>
      <c r="D938" s="118">
        <f>'RFM Summary'!D938</f>
        <v>20.6</v>
      </c>
      <c r="E938" s="167">
        <f>'RFM Summary'!E938</f>
        <v>1</v>
      </c>
      <c r="F938" s="167">
        <f>'RFM Summary'!F938</f>
        <v>1</v>
      </c>
      <c r="G938" s="167">
        <f>'RFM Summary'!G938</f>
        <v>2</v>
      </c>
      <c r="H938" s="49">
        <v>0.45</v>
      </c>
      <c r="I938" s="89">
        <f t="shared" si="32"/>
        <v>20.6</v>
      </c>
      <c r="J938" s="89"/>
    </row>
    <row r="939" spans="1:10" x14ac:dyDescent="0.35">
      <c r="A939" s="15" t="str">
        <f>'RFM Summary'!A939</f>
        <v>10609001708078</v>
      </c>
      <c r="B939" s="90">
        <f>'RFM Summary'!B939</f>
        <v>41583</v>
      </c>
      <c r="C939" s="15">
        <f>'RFM Summary'!C939</f>
        <v>32</v>
      </c>
      <c r="D939" s="118">
        <f>'RFM Summary'!D939</f>
        <v>17.096874999999997</v>
      </c>
      <c r="E939" s="167">
        <f>'RFM Summary'!E939</f>
        <v>3</v>
      </c>
      <c r="F939" s="167">
        <f>'RFM Summary'!F939</f>
        <v>3</v>
      </c>
      <c r="G939" s="167">
        <f>'RFM Summary'!G939</f>
        <v>2</v>
      </c>
      <c r="H939" s="49">
        <v>0.14000000000000001</v>
      </c>
      <c r="I939" s="89">
        <f t="shared" si="32"/>
        <v>547.09999999999991</v>
      </c>
      <c r="J939" s="89"/>
    </row>
    <row r="940" spans="1:10" x14ac:dyDescent="0.35">
      <c r="A940" s="15" t="str">
        <f>'RFM Summary'!A940</f>
        <v>10609001708235</v>
      </c>
      <c r="B940" s="90">
        <f>'RFM Summary'!B940</f>
        <v>41373</v>
      </c>
      <c r="C940" s="15">
        <f>'RFM Summary'!C940</f>
        <v>7</v>
      </c>
      <c r="D940" s="118">
        <f>'RFM Summary'!D940</f>
        <v>17.38</v>
      </c>
      <c r="E940" s="167">
        <f>'RFM Summary'!E940</f>
        <v>1</v>
      </c>
      <c r="F940" s="167">
        <f>'RFM Summary'!F940</f>
        <v>1</v>
      </c>
      <c r="G940" s="167">
        <f>'RFM Summary'!G940</f>
        <v>2</v>
      </c>
      <c r="H940" s="49">
        <v>0.55000000000000004</v>
      </c>
      <c r="I940" s="89">
        <f t="shared" si="32"/>
        <v>121.66</v>
      </c>
      <c r="J940" s="89"/>
    </row>
    <row r="941" spans="1:10" x14ac:dyDescent="0.35">
      <c r="A941" s="15" t="str">
        <f>'RFM Summary'!A941</f>
        <v>10609001708318</v>
      </c>
      <c r="B941" s="90">
        <f>'RFM Summary'!B941</f>
        <v>41441</v>
      </c>
      <c r="C941" s="15">
        <f>'RFM Summary'!C941</f>
        <v>4</v>
      </c>
      <c r="D941" s="118">
        <f>'RFM Summary'!D941</f>
        <v>50.400000000000006</v>
      </c>
      <c r="E941" s="167">
        <f>'RFM Summary'!E941</f>
        <v>2</v>
      </c>
      <c r="F941" s="167">
        <f>'RFM Summary'!F941</f>
        <v>1</v>
      </c>
      <c r="G941" s="167">
        <f>'RFM Summary'!G941</f>
        <v>3</v>
      </c>
      <c r="H941" s="49">
        <v>0.91</v>
      </c>
      <c r="I941" s="89">
        <f t="shared" si="32"/>
        <v>201.60000000000002</v>
      </c>
      <c r="J941" s="89"/>
    </row>
    <row r="942" spans="1:10" x14ac:dyDescent="0.35">
      <c r="A942" s="15" t="str">
        <f>'RFM Summary'!A942</f>
        <v>10609001708490</v>
      </c>
      <c r="B942" s="90">
        <f>'RFM Summary'!B942</f>
        <v>41239</v>
      </c>
      <c r="C942" s="15">
        <f>'RFM Summary'!C942</f>
        <v>2</v>
      </c>
      <c r="D942" s="118">
        <f>'RFM Summary'!D942</f>
        <v>7.96</v>
      </c>
      <c r="E942" s="167">
        <f>'RFM Summary'!E942</f>
        <v>1</v>
      </c>
      <c r="F942" s="167">
        <f>'RFM Summary'!F942</f>
        <v>1</v>
      </c>
      <c r="G942" s="167">
        <f>'RFM Summary'!G942</f>
        <v>1</v>
      </c>
      <c r="H942" s="49">
        <v>0.87</v>
      </c>
      <c r="I942" s="89">
        <f t="shared" si="32"/>
        <v>15.92</v>
      </c>
      <c r="J942" s="89"/>
    </row>
    <row r="943" spans="1:10" x14ac:dyDescent="0.35">
      <c r="A943" s="15" t="str">
        <f>'RFM Summary'!A943</f>
        <v>10609001708565</v>
      </c>
      <c r="B943" s="90">
        <f>'RFM Summary'!B943</f>
        <v>41211</v>
      </c>
      <c r="C943" s="15">
        <f>'RFM Summary'!C943</f>
        <v>1</v>
      </c>
      <c r="D943" s="118">
        <f>'RFM Summary'!D943</f>
        <v>38.020000000000003</v>
      </c>
      <c r="E943" s="167">
        <f>'RFM Summary'!E943</f>
        <v>1</v>
      </c>
      <c r="F943" s="167">
        <f>'RFM Summary'!F943</f>
        <v>1</v>
      </c>
      <c r="G943" s="167">
        <f>'RFM Summary'!G943</f>
        <v>2</v>
      </c>
      <c r="H943" s="49">
        <v>0.06</v>
      </c>
      <c r="I943" s="89">
        <f t="shared" si="32"/>
        <v>38.020000000000003</v>
      </c>
      <c r="J943" s="89"/>
    </row>
    <row r="944" spans="1:10" x14ac:dyDescent="0.35">
      <c r="A944" s="15" t="str">
        <f>'RFM Summary'!A944</f>
        <v>10609001708649</v>
      </c>
      <c r="B944" s="90">
        <f>'RFM Summary'!B944</f>
        <v>41316</v>
      </c>
      <c r="C944" s="15">
        <f>'RFM Summary'!C944</f>
        <v>11</v>
      </c>
      <c r="D944" s="118">
        <f>'RFM Summary'!D944</f>
        <v>10.509090909090908</v>
      </c>
      <c r="E944" s="167">
        <f>'RFM Summary'!E944</f>
        <v>1</v>
      </c>
      <c r="F944" s="167">
        <f>'RFM Summary'!F944</f>
        <v>2</v>
      </c>
      <c r="G944" s="167">
        <f>'RFM Summary'!G944</f>
        <v>2</v>
      </c>
      <c r="H944" s="49">
        <v>0.95</v>
      </c>
      <c r="I944" s="89">
        <f t="shared" si="32"/>
        <v>115.6</v>
      </c>
      <c r="J944" s="89"/>
    </row>
    <row r="945" spans="1:10" x14ac:dyDescent="0.35">
      <c r="A945" s="15" t="str">
        <f>'RFM Summary'!A945</f>
        <v>10609001708722</v>
      </c>
      <c r="B945" s="90">
        <f>'RFM Summary'!B945</f>
        <v>41540</v>
      </c>
      <c r="C945" s="15">
        <f>'RFM Summary'!C945</f>
        <v>178</v>
      </c>
      <c r="D945" s="118">
        <f>'RFM Summary'!D945</f>
        <v>13.398483146067422</v>
      </c>
      <c r="E945" s="167">
        <f>'RFM Summary'!E945</f>
        <v>3</v>
      </c>
      <c r="F945" s="167">
        <f>'RFM Summary'!F945</f>
        <v>3</v>
      </c>
      <c r="G945" s="167">
        <f>'RFM Summary'!G945</f>
        <v>2</v>
      </c>
      <c r="H945" s="49">
        <v>0.41</v>
      </c>
      <c r="I945" s="89">
        <f t="shared" si="32"/>
        <v>2384.9300000000012</v>
      </c>
      <c r="J945" s="89"/>
    </row>
    <row r="946" spans="1:10" x14ac:dyDescent="0.35">
      <c r="A946" s="15" t="str">
        <f>'RFM Summary'!A946</f>
        <v>10609001708805</v>
      </c>
      <c r="B946" s="90">
        <f>'RFM Summary'!B946</f>
        <v>41471</v>
      </c>
      <c r="C946" s="15">
        <f>'RFM Summary'!C946</f>
        <v>31</v>
      </c>
      <c r="D946" s="118">
        <f>'RFM Summary'!D946</f>
        <v>11.591935483870971</v>
      </c>
      <c r="E946" s="167">
        <f>'RFM Summary'!E946</f>
        <v>2</v>
      </c>
      <c r="F946" s="167">
        <f>'RFM Summary'!F946</f>
        <v>3</v>
      </c>
      <c r="G946" s="167">
        <f>'RFM Summary'!G946</f>
        <v>2</v>
      </c>
      <c r="H946" s="49">
        <v>0.18</v>
      </c>
      <c r="I946" s="89">
        <f t="shared" si="32"/>
        <v>359.35000000000008</v>
      </c>
      <c r="J946" s="89"/>
    </row>
    <row r="947" spans="1:10" x14ac:dyDescent="0.35">
      <c r="A947" s="15" t="str">
        <f>'RFM Summary'!A947</f>
        <v>10609001708987</v>
      </c>
      <c r="B947" s="90">
        <f>'RFM Summary'!B947</f>
        <v>41505</v>
      </c>
      <c r="C947" s="15">
        <f>'RFM Summary'!C947</f>
        <v>20</v>
      </c>
      <c r="D947" s="118">
        <f>'RFM Summary'!D947</f>
        <v>9.7394999999999978</v>
      </c>
      <c r="E947" s="167">
        <f>'RFM Summary'!E947</f>
        <v>2</v>
      </c>
      <c r="F947" s="167">
        <f>'RFM Summary'!F947</f>
        <v>3</v>
      </c>
      <c r="G947" s="167">
        <f>'RFM Summary'!G947</f>
        <v>1</v>
      </c>
      <c r="H947" s="49">
        <v>0.99</v>
      </c>
      <c r="I947" s="89">
        <f t="shared" si="32"/>
        <v>194.78999999999996</v>
      </c>
      <c r="J947" s="89"/>
    </row>
    <row r="948" spans="1:10" x14ac:dyDescent="0.35">
      <c r="A948" s="15" t="str">
        <f>'RFM Summary'!A948</f>
        <v>10609001709068</v>
      </c>
      <c r="B948" s="90">
        <f>'RFM Summary'!B948</f>
        <v>41381</v>
      </c>
      <c r="C948" s="15">
        <f>'RFM Summary'!C948</f>
        <v>8</v>
      </c>
      <c r="D948" s="118">
        <f>'RFM Summary'!D948</f>
        <v>10.26125</v>
      </c>
      <c r="E948" s="167">
        <f>'RFM Summary'!E948</f>
        <v>1</v>
      </c>
      <c r="F948" s="167">
        <f>'RFM Summary'!F948</f>
        <v>1</v>
      </c>
      <c r="G948" s="167">
        <f>'RFM Summary'!G948</f>
        <v>2</v>
      </c>
      <c r="H948" s="49">
        <v>0.56999999999999995</v>
      </c>
      <c r="I948" s="89">
        <f t="shared" si="32"/>
        <v>82.09</v>
      </c>
      <c r="J948" s="89"/>
    </row>
    <row r="949" spans="1:10" x14ac:dyDescent="0.35">
      <c r="A949" s="15" t="str">
        <f>'RFM Summary'!A949</f>
        <v>10609001709142</v>
      </c>
      <c r="B949" s="90">
        <f>'RFM Summary'!B949</f>
        <v>41211</v>
      </c>
      <c r="C949" s="15">
        <f>'RFM Summary'!C949</f>
        <v>1</v>
      </c>
      <c r="D949" s="118">
        <f>'RFM Summary'!D949</f>
        <v>5.35</v>
      </c>
      <c r="E949" s="167">
        <f>'RFM Summary'!E949</f>
        <v>1</v>
      </c>
      <c r="F949" s="167">
        <f>'RFM Summary'!F949</f>
        <v>1</v>
      </c>
      <c r="G949" s="167">
        <f>'RFM Summary'!G949</f>
        <v>1</v>
      </c>
      <c r="H949" s="49">
        <v>0.75</v>
      </c>
      <c r="I949" s="89">
        <f t="shared" si="32"/>
        <v>5.35</v>
      </c>
      <c r="J949" s="89"/>
    </row>
    <row r="950" spans="1:10" x14ac:dyDescent="0.35">
      <c r="A950" s="15" t="str">
        <f>'RFM Summary'!A950</f>
        <v>10609001709225</v>
      </c>
      <c r="B950" s="90">
        <f>'RFM Summary'!B950</f>
        <v>41211</v>
      </c>
      <c r="C950" s="15">
        <f>'RFM Summary'!C950</f>
        <v>1</v>
      </c>
      <c r="D950" s="118">
        <f>'RFM Summary'!D950</f>
        <v>4.95</v>
      </c>
      <c r="E950" s="167">
        <f>'RFM Summary'!E950</f>
        <v>1</v>
      </c>
      <c r="F950" s="167">
        <f>'RFM Summary'!F950</f>
        <v>1</v>
      </c>
      <c r="G950" s="167">
        <f>'RFM Summary'!G950</f>
        <v>1</v>
      </c>
      <c r="H950" s="49">
        <v>0.8</v>
      </c>
      <c r="I950" s="89">
        <f t="shared" si="32"/>
        <v>4.95</v>
      </c>
      <c r="J950" s="89"/>
    </row>
    <row r="951" spans="1:10" x14ac:dyDescent="0.35">
      <c r="A951" s="15" t="str">
        <f>'RFM Summary'!A951</f>
        <v>10609001709308</v>
      </c>
      <c r="B951" s="90">
        <f>'RFM Summary'!B951</f>
        <v>41212</v>
      </c>
      <c r="C951" s="15">
        <f>'RFM Summary'!C951</f>
        <v>1</v>
      </c>
      <c r="D951" s="118">
        <f>'RFM Summary'!D951</f>
        <v>8.99</v>
      </c>
      <c r="E951" s="167">
        <f>'RFM Summary'!E951</f>
        <v>1</v>
      </c>
      <c r="F951" s="167">
        <f>'RFM Summary'!F951</f>
        <v>1</v>
      </c>
      <c r="G951" s="167">
        <f>'RFM Summary'!G951</f>
        <v>1</v>
      </c>
      <c r="H951" s="49">
        <v>0.79</v>
      </c>
      <c r="I951" s="89">
        <f t="shared" si="32"/>
        <v>8.99</v>
      </c>
      <c r="J951" s="89"/>
    </row>
    <row r="952" spans="1:10" x14ac:dyDescent="0.35">
      <c r="A952" s="15" t="str">
        <f>'RFM Summary'!A952</f>
        <v>10609001709480</v>
      </c>
      <c r="B952" s="90">
        <f>'RFM Summary'!B952</f>
        <v>41209</v>
      </c>
      <c r="C952" s="15">
        <f>'RFM Summary'!C952</f>
        <v>1</v>
      </c>
      <c r="D952" s="118">
        <f>'RFM Summary'!D952</f>
        <v>18.45</v>
      </c>
      <c r="E952" s="167">
        <f>'RFM Summary'!E952</f>
        <v>1</v>
      </c>
      <c r="F952" s="167">
        <f>'RFM Summary'!F952</f>
        <v>1</v>
      </c>
      <c r="G952" s="167">
        <f>'RFM Summary'!G952</f>
        <v>2</v>
      </c>
      <c r="H952" s="49">
        <v>0.19</v>
      </c>
      <c r="I952" s="89">
        <f t="shared" si="32"/>
        <v>18.45</v>
      </c>
      <c r="J952" s="89"/>
    </row>
    <row r="953" spans="1:10" x14ac:dyDescent="0.35">
      <c r="A953" s="15" t="str">
        <f>'RFM Summary'!A953</f>
        <v>10609001709555</v>
      </c>
      <c r="B953" s="90">
        <f>'RFM Summary'!B953</f>
        <v>41196</v>
      </c>
      <c r="C953" s="15">
        <f>'RFM Summary'!C953</f>
        <v>1</v>
      </c>
      <c r="D953" s="118">
        <f>'RFM Summary'!D953</f>
        <v>76.349999999999994</v>
      </c>
      <c r="E953" s="167">
        <f>'RFM Summary'!E953</f>
        <v>1</v>
      </c>
      <c r="F953" s="167">
        <f>'RFM Summary'!F953</f>
        <v>1</v>
      </c>
      <c r="G953" s="167">
        <f>'RFM Summary'!G953</f>
        <v>3</v>
      </c>
      <c r="H953" s="49">
        <v>0.53</v>
      </c>
      <c r="I953" s="89">
        <f t="shared" si="32"/>
        <v>76.349999999999994</v>
      </c>
      <c r="J953" s="89"/>
    </row>
    <row r="954" spans="1:10" x14ac:dyDescent="0.35">
      <c r="A954" s="15" t="str">
        <f>'RFM Summary'!A954</f>
        <v>10609001709639</v>
      </c>
      <c r="B954" s="90">
        <f>'RFM Summary'!B954</f>
        <v>41224</v>
      </c>
      <c r="C954" s="15">
        <f>'RFM Summary'!C954</f>
        <v>1</v>
      </c>
      <c r="D954" s="118">
        <f>'RFM Summary'!D954</f>
        <v>33.75</v>
      </c>
      <c r="E954" s="167">
        <f>'RFM Summary'!E954</f>
        <v>1</v>
      </c>
      <c r="F954" s="167">
        <f>'RFM Summary'!F954</f>
        <v>1</v>
      </c>
      <c r="G954" s="167">
        <f>'RFM Summary'!G954</f>
        <v>2</v>
      </c>
      <c r="H954" s="49">
        <v>0.01</v>
      </c>
      <c r="I954" s="89">
        <f t="shared" si="32"/>
        <v>33.75</v>
      </c>
      <c r="J954" s="89"/>
    </row>
    <row r="955" spans="1:10" x14ac:dyDescent="0.35">
      <c r="A955" s="15" t="str">
        <f>'RFM Summary'!A955</f>
        <v>10609001709712</v>
      </c>
      <c r="B955" s="90">
        <f>'RFM Summary'!B955</f>
        <v>41303</v>
      </c>
      <c r="C955" s="15">
        <f>'RFM Summary'!C955</f>
        <v>2</v>
      </c>
      <c r="D955" s="118">
        <f>'RFM Summary'!D955</f>
        <v>13.18</v>
      </c>
      <c r="E955" s="167">
        <f>'RFM Summary'!E955</f>
        <v>1</v>
      </c>
      <c r="F955" s="167">
        <f>'RFM Summary'!F955</f>
        <v>1</v>
      </c>
      <c r="G955" s="167">
        <f>'RFM Summary'!G955</f>
        <v>2</v>
      </c>
      <c r="H955" s="49">
        <v>0.43</v>
      </c>
      <c r="I955" s="89">
        <f t="shared" si="32"/>
        <v>26.36</v>
      </c>
      <c r="J955" s="89"/>
    </row>
    <row r="956" spans="1:10" x14ac:dyDescent="0.35">
      <c r="A956" s="15" t="str">
        <f>'RFM Summary'!A956</f>
        <v>10609001709977</v>
      </c>
      <c r="B956" s="90">
        <f>'RFM Summary'!B956</f>
        <v>41212</v>
      </c>
      <c r="C956" s="15">
        <f>'RFM Summary'!C956</f>
        <v>1</v>
      </c>
      <c r="D956" s="118">
        <f>'RFM Summary'!D956</f>
        <v>8.9499999999999993</v>
      </c>
      <c r="E956" s="167">
        <f>'RFM Summary'!E956</f>
        <v>1</v>
      </c>
      <c r="F956" s="167">
        <f>'RFM Summary'!F956</f>
        <v>1</v>
      </c>
      <c r="G956" s="167">
        <f>'RFM Summary'!G956</f>
        <v>1</v>
      </c>
      <c r="H956" s="49">
        <v>0.36</v>
      </c>
      <c r="I956" s="89">
        <f t="shared" si="32"/>
        <v>8.9499999999999993</v>
      </c>
      <c r="J956" s="89"/>
    </row>
    <row r="957" spans="1:10" x14ac:dyDescent="0.35">
      <c r="A957" s="15" t="str">
        <f>'RFM Summary'!A957</f>
        <v>10609001710033</v>
      </c>
      <c r="B957" s="90">
        <f>'RFM Summary'!B957</f>
        <v>41445</v>
      </c>
      <c r="C957" s="15">
        <f>'RFM Summary'!C957</f>
        <v>2</v>
      </c>
      <c r="D957" s="118">
        <f>'RFM Summary'!D957</f>
        <v>37.424999999999997</v>
      </c>
      <c r="E957" s="167">
        <f>'RFM Summary'!E957</f>
        <v>2</v>
      </c>
      <c r="F957" s="167">
        <f>'RFM Summary'!F957</f>
        <v>1</v>
      </c>
      <c r="G957" s="167">
        <f>'RFM Summary'!G957</f>
        <v>2</v>
      </c>
      <c r="H957" s="49">
        <v>0.92</v>
      </c>
      <c r="I957" s="89">
        <f t="shared" si="32"/>
        <v>74.849999999999994</v>
      </c>
      <c r="J957" s="89"/>
    </row>
    <row r="958" spans="1:10" x14ac:dyDescent="0.35">
      <c r="A958" s="15" t="str">
        <f>'RFM Summary'!A958</f>
        <v>10609001710116</v>
      </c>
      <c r="B958" s="90">
        <f>'RFM Summary'!B958</f>
        <v>41284</v>
      </c>
      <c r="C958" s="15">
        <f>'RFM Summary'!C958</f>
        <v>9</v>
      </c>
      <c r="D958" s="118">
        <f>'RFM Summary'!D958</f>
        <v>12.066666666666666</v>
      </c>
      <c r="E958" s="167">
        <f>'RFM Summary'!E958</f>
        <v>1</v>
      </c>
      <c r="F958" s="167">
        <f>'RFM Summary'!F958</f>
        <v>1</v>
      </c>
      <c r="G958" s="167">
        <f>'RFM Summary'!G958</f>
        <v>2</v>
      </c>
      <c r="H958" s="49">
        <v>0.27</v>
      </c>
      <c r="I958" s="89">
        <f t="shared" si="32"/>
        <v>108.6</v>
      </c>
      <c r="J958" s="89"/>
    </row>
    <row r="959" spans="1:10" x14ac:dyDescent="0.35">
      <c r="A959" s="15" t="str">
        <f>'RFM Summary'!A959</f>
        <v>10609001710298</v>
      </c>
      <c r="B959" s="90">
        <f>'RFM Summary'!B959</f>
        <v>41577</v>
      </c>
      <c r="C959" s="15">
        <f>'RFM Summary'!C959</f>
        <v>6</v>
      </c>
      <c r="D959" s="118">
        <f>'RFM Summary'!D959</f>
        <v>19.305</v>
      </c>
      <c r="E959" s="167">
        <f>'RFM Summary'!E959</f>
        <v>3</v>
      </c>
      <c r="F959" s="167">
        <f>'RFM Summary'!F959</f>
        <v>1</v>
      </c>
      <c r="G959" s="167">
        <f>'RFM Summary'!G959</f>
        <v>2</v>
      </c>
      <c r="H959" s="49">
        <v>0.57999999999999996</v>
      </c>
      <c r="I959" s="89">
        <f t="shared" si="32"/>
        <v>115.83</v>
      </c>
      <c r="J959" s="89"/>
    </row>
    <row r="960" spans="1:10" x14ac:dyDescent="0.35">
      <c r="A960" s="15" t="str">
        <f>'RFM Summary'!A960</f>
        <v>10609001710371</v>
      </c>
      <c r="B960" s="90">
        <f>'RFM Summary'!B960</f>
        <v>41274</v>
      </c>
      <c r="C960" s="15">
        <f>'RFM Summary'!C960</f>
        <v>15</v>
      </c>
      <c r="D960" s="118">
        <f>'RFM Summary'!D960</f>
        <v>8.4153333333333347</v>
      </c>
      <c r="E960" s="167">
        <f>'RFM Summary'!E960</f>
        <v>1</v>
      </c>
      <c r="F960" s="167">
        <f>'RFM Summary'!F960</f>
        <v>2</v>
      </c>
      <c r="G960" s="167">
        <f>'RFM Summary'!G960</f>
        <v>1</v>
      </c>
      <c r="H960" s="49">
        <v>0.33</v>
      </c>
      <c r="I960" s="89">
        <f t="shared" si="32"/>
        <v>126.23000000000002</v>
      </c>
      <c r="J960" s="89"/>
    </row>
    <row r="961" spans="1:10" x14ac:dyDescent="0.35">
      <c r="A961" s="15" t="str">
        <f>'RFM Summary'!A961</f>
        <v>10609001710454</v>
      </c>
      <c r="B961" s="90">
        <f>'RFM Summary'!B961</f>
        <v>41320</v>
      </c>
      <c r="C961" s="15">
        <f>'RFM Summary'!C961</f>
        <v>12</v>
      </c>
      <c r="D961" s="118">
        <f>'RFM Summary'!D961</f>
        <v>10.031666666666668</v>
      </c>
      <c r="E961" s="167">
        <f>'RFM Summary'!E961</f>
        <v>1</v>
      </c>
      <c r="F961" s="167">
        <f>'RFM Summary'!F961</f>
        <v>2</v>
      </c>
      <c r="G961" s="167">
        <f>'RFM Summary'!G961</f>
        <v>2</v>
      </c>
      <c r="H961" s="49">
        <v>0.94</v>
      </c>
      <c r="I961" s="89">
        <f t="shared" si="32"/>
        <v>120.38000000000002</v>
      </c>
      <c r="J961" s="89"/>
    </row>
    <row r="962" spans="1:10" x14ac:dyDescent="0.35">
      <c r="A962" s="15" t="str">
        <f>'RFM Summary'!A962</f>
        <v>10609001710520</v>
      </c>
      <c r="B962" s="90">
        <f>'RFM Summary'!B962</f>
        <v>41583</v>
      </c>
      <c r="C962" s="15">
        <f>'RFM Summary'!C962</f>
        <v>26</v>
      </c>
      <c r="D962" s="118">
        <f>'RFM Summary'!D962</f>
        <v>10.787692307692309</v>
      </c>
      <c r="E962" s="167">
        <f>'RFM Summary'!E962</f>
        <v>3</v>
      </c>
      <c r="F962" s="167">
        <f>'RFM Summary'!F962</f>
        <v>3</v>
      </c>
      <c r="G962" s="167">
        <f>'RFM Summary'!G962</f>
        <v>2</v>
      </c>
      <c r="H962" s="49">
        <v>0.81</v>
      </c>
      <c r="I962" s="89">
        <f t="shared" si="32"/>
        <v>280.48</v>
      </c>
      <c r="J962" s="89"/>
    </row>
    <row r="963" spans="1:10" x14ac:dyDescent="0.35">
      <c r="A963" s="15" t="str">
        <f>'RFM Summary'!A963</f>
        <v>10609001710603</v>
      </c>
      <c r="B963" s="90">
        <f>'RFM Summary'!B963</f>
        <v>41211</v>
      </c>
      <c r="C963" s="15">
        <f>'RFM Summary'!C963</f>
        <v>1</v>
      </c>
      <c r="D963" s="118">
        <f>'RFM Summary'!D963</f>
        <v>7.83</v>
      </c>
      <c r="E963" s="167">
        <f>'RFM Summary'!E963</f>
        <v>1</v>
      </c>
      <c r="F963" s="167">
        <f>'RFM Summary'!F963</f>
        <v>1</v>
      </c>
      <c r="G963" s="167">
        <f>'RFM Summary'!G963</f>
        <v>1</v>
      </c>
      <c r="H963" s="49">
        <v>0.81</v>
      </c>
      <c r="I963" s="89">
        <f t="shared" ref="I963:I1026" si="33">D963*C963</f>
        <v>7.83</v>
      </c>
      <c r="J963" s="89"/>
    </row>
    <row r="964" spans="1:10" x14ac:dyDescent="0.35">
      <c r="A964" s="15" t="str">
        <f>'RFM Summary'!A964</f>
        <v>10609001710785</v>
      </c>
      <c r="B964" s="90">
        <f>'RFM Summary'!B964</f>
        <v>41199</v>
      </c>
      <c r="C964" s="15">
        <f>'RFM Summary'!C964</f>
        <v>1</v>
      </c>
      <c r="D964" s="118">
        <f>'RFM Summary'!D964</f>
        <v>10.08</v>
      </c>
      <c r="E964" s="167">
        <f>'RFM Summary'!E964</f>
        <v>1</v>
      </c>
      <c r="F964" s="167">
        <f>'RFM Summary'!F964</f>
        <v>1</v>
      </c>
      <c r="G964" s="167">
        <f>'RFM Summary'!G964</f>
        <v>2</v>
      </c>
      <c r="H964" s="49">
        <v>0.14000000000000001</v>
      </c>
      <c r="I964" s="89">
        <f t="shared" si="33"/>
        <v>10.08</v>
      </c>
      <c r="J964" s="89"/>
    </row>
    <row r="965" spans="1:10" x14ac:dyDescent="0.35">
      <c r="A965" s="15" t="str">
        <f>'RFM Summary'!A965</f>
        <v>10609001710942</v>
      </c>
      <c r="B965" s="90">
        <f>'RFM Summary'!B965</f>
        <v>41195</v>
      </c>
      <c r="C965" s="15">
        <f>'RFM Summary'!C965</f>
        <v>1</v>
      </c>
      <c r="D965" s="118">
        <f>'RFM Summary'!D965</f>
        <v>27.1</v>
      </c>
      <c r="E965" s="167">
        <f>'RFM Summary'!E965</f>
        <v>1</v>
      </c>
      <c r="F965" s="167">
        <f>'RFM Summary'!F965</f>
        <v>1</v>
      </c>
      <c r="G965" s="167">
        <f>'RFM Summary'!G965</f>
        <v>2</v>
      </c>
      <c r="H965" s="49">
        <v>0.6</v>
      </c>
      <c r="I965" s="89">
        <f t="shared" si="33"/>
        <v>27.1</v>
      </c>
      <c r="J965" s="89"/>
    </row>
    <row r="966" spans="1:10" x14ac:dyDescent="0.35">
      <c r="A966" s="15" t="str">
        <f>'RFM Summary'!A966</f>
        <v>10609001711023</v>
      </c>
      <c r="B966" s="90">
        <f>'RFM Summary'!B966</f>
        <v>41195</v>
      </c>
      <c r="C966" s="15">
        <f>'RFM Summary'!C966</f>
        <v>1</v>
      </c>
      <c r="D966" s="118">
        <f>'RFM Summary'!D966</f>
        <v>61.65</v>
      </c>
      <c r="E966" s="167">
        <f>'RFM Summary'!E966</f>
        <v>1</v>
      </c>
      <c r="F966" s="167">
        <f>'RFM Summary'!F966</f>
        <v>1</v>
      </c>
      <c r="G966" s="167">
        <f>'RFM Summary'!G966</f>
        <v>3</v>
      </c>
      <c r="H966" s="49">
        <v>0.36</v>
      </c>
      <c r="I966" s="89">
        <f t="shared" si="33"/>
        <v>61.65</v>
      </c>
      <c r="J966" s="89"/>
    </row>
    <row r="967" spans="1:10" x14ac:dyDescent="0.35">
      <c r="A967" s="15" t="str">
        <f>'RFM Summary'!A967</f>
        <v>10609001711106</v>
      </c>
      <c r="B967" s="90">
        <f>'RFM Summary'!B967</f>
        <v>41508</v>
      </c>
      <c r="C967" s="15">
        <f>'RFM Summary'!C967</f>
        <v>3</v>
      </c>
      <c r="D967" s="118">
        <f>'RFM Summary'!D967</f>
        <v>18.033333333333331</v>
      </c>
      <c r="E967" s="167">
        <f>'RFM Summary'!E967</f>
        <v>2</v>
      </c>
      <c r="F967" s="167">
        <f>'RFM Summary'!F967</f>
        <v>1</v>
      </c>
      <c r="G967" s="167">
        <f>'RFM Summary'!G967</f>
        <v>2</v>
      </c>
      <c r="H967" s="49">
        <v>0.46</v>
      </c>
      <c r="I967" s="89">
        <f t="shared" si="33"/>
        <v>54.099999999999994</v>
      </c>
      <c r="J967" s="89"/>
    </row>
    <row r="968" spans="1:10" x14ac:dyDescent="0.35">
      <c r="A968" s="15" t="str">
        <f>'RFM Summary'!A968</f>
        <v>10609001711288</v>
      </c>
      <c r="B968" s="90">
        <f>'RFM Summary'!B968</f>
        <v>41457</v>
      </c>
      <c r="C968" s="15">
        <f>'RFM Summary'!C968</f>
        <v>18</v>
      </c>
      <c r="D968" s="118">
        <f>'RFM Summary'!D968</f>
        <v>19.751111111111108</v>
      </c>
      <c r="E968" s="167">
        <f>'RFM Summary'!E968</f>
        <v>2</v>
      </c>
      <c r="F968" s="167">
        <f>'RFM Summary'!F968</f>
        <v>2</v>
      </c>
      <c r="G968" s="167">
        <f>'RFM Summary'!G968</f>
        <v>2</v>
      </c>
      <c r="H968" s="49">
        <v>0.24</v>
      </c>
      <c r="I968" s="89">
        <f t="shared" si="33"/>
        <v>355.51999999999992</v>
      </c>
      <c r="J968" s="89"/>
    </row>
    <row r="969" spans="1:10" x14ac:dyDescent="0.35">
      <c r="A969" s="15" t="str">
        <f>'RFM Summary'!A969</f>
        <v>10609001711361</v>
      </c>
      <c r="B969" s="90">
        <f>'RFM Summary'!B969</f>
        <v>41570</v>
      </c>
      <c r="C969" s="15">
        <f>'RFM Summary'!C969</f>
        <v>31</v>
      </c>
      <c r="D969" s="118">
        <f>'RFM Summary'!D969</f>
        <v>22.017741935483873</v>
      </c>
      <c r="E969" s="167">
        <f>'RFM Summary'!E969</f>
        <v>3</v>
      </c>
      <c r="F969" s="167">
        <f>'RFM Summary'!F969</f>
        <v>3</v>
      </c>
      <c r="G969" s="167">
        <f>'RFM Summary'!G969</f>
        <v>2</v>
      </c>
      <c r="H969" s="49">
        <v>0.19</v>
      </c>
      <c r="I969" s="89">
        <f t="shared" si="33"/>
        <v>682.55000000000007</v>
      </c>
      <c r="J969" s="89"/>
    </row>
    <row r="970" spans="1:10" x14ac:dyDescent="0.35">
      <c r="A970" s="15" t="str">
        <f>'RFM Summary'!A970</f>
        <v>10609001711445</v>
      </c>
      <c r="B970" s="90">
        <f>'RFM Summary'!B970</f>
        <v>41249</v>
      </c>
      <c r="C970" s="15">
        <f>'RFM Summary'!C970</f>
        <v>1</v>
      </c>
      <c r="D970" s="118">
        <f>'RFM Summary'!D970</f>
        <v>9.85</v>
      </c>
      <c r="E970" s="167">
        <f>'RFM Summary'!E970</f>
        <v>1</v>
      </c>
      <c r="F970" s="167">
        <f>'RFM Summary'!F970</f>
        <v>1</v>
      </c>
      <c r="G970" s="167">
        <f>'RFM Summary'!G970</f>
        <v>1</v>
      </c>
      <c r="H970" s="49">
        <v>0.3</v>
      </c>
      <c r="I970" s="89">
        <f t="shared" si="33"/>
        <v>9.85</v>
      </c>
      <c r="J970" s="89"/>
    </row>
    <row r="971" spans="1:10" x14ac:dyDescent="0.35">
      <c r="A971" s="15" t="str">
        <f>'RFM Summary'!A971</f>
        <v>10609001711510</v>
      </c>
      <c r="B971" s="90">
        <f>'RFM Summary'!B971</f>
        <v>41249</v>
      </c>
      <c r="C971" s="15">
        <f>'RFM Summary'!C971</f>
        <v>1</v>
      </c>
      <c r="D971" s="118">
        <f>'RFM Summary'!D971</f>
        <v>15.93</v>
      </c>
      <c r="E971" s="167">
        <f>'RFM Summary'!E971</f>
        <v>1</v>
      </c>
      <c r="F971" s="167">
        <f>'RFM Summary'!F971</f>
        <v>1</v>
      </c>
      <c r="G971" s="167">
        <f>'RFM Summary'!G971</f>
        <v>2</v>
      </c>
      <c r="H971" s="49">
        <v>0.32</v>
      </c>
      <c r="I971" s="89">
        <f t="shared" si="33"/>
        <v>15.93</v>
      </c>
      <c r="J971" s="89"/>
    </row>
    <row r="972" spans="1:10" x14ac:dyDescent="0.35">
      <c r="A972" s="15" t="str">
        <f>'RFM Summary'!A972</f>
        <v>10609001711692</v>
      </c>
      <c r="B972" s="90">
        <f>'RFM Summary'!B972</f>
        <v>41401</v>
      </c>
      <c r="C972" s="15">
        <f>'RFM Summary'!C972</f>
        <v>11</v>
      </c>
      <c r="D972" s="118">
        <f>'RFM Summary'!D972</f>
        <v>21.809090909090909</v>
      </c>
      <c r="E972" s="167">
        <f>'RFM Summary'!E972</f>
        <v>2</v>
      </c>
      <c r="F972" s="167">
        <f>'RFM Summary'!F972</f>
        <v>2</v>
      </c>
      <c r="G972" s="167">
        <f>'RFM Summary'!G972</f>
        <v>2</v>
      </c>
      <c r="H972" s="49">
        <v>0.31</v>
      </c>
      <c r="I972" s="89">
        <f t="shared" si="33"/>
        <v>239.9</v>
      </c>
      <c r="J972" s="89"/>
    </row>
    <row r="973" spans="1:10" x14ac:dyDescent="0.35">
      <c r="A973" s="15" t="str">
        <f>'RFM Summary'!A973</f>
        <v>10609001711775</v>
      </c>
      <c r="B973" s="90">
        <f>'RFM Summary'!B973</f>
        <v>41232</v>
      </c>
      <c r="C973" s="15">
        <f>'RFM Summary'!C973</f>
        <v>1</v>
      </c>
      <c r="D973" s="118">
        <f>'RFM Summary'!D973</f>
        <v>35.25</v>
      </c>
      <c r="E973" s="167">
        <f>'RFM Summary'!E973</f>
        <v>1</v>
      </c>
      <c r="F973" s="167">
        <f>'RFM Summary'!F973</f>
        <v>1</v>
      </c>
      <c r="G973" s="167">
        <f>'RFM Summary'!G973</f>
        <v>2</v>
      </c>
      <c r="H973" s="49">
        <v>0.72</v>
      </c>
      <c r="I973" s="89">
        <f t="shared" si="33"/>
        <v>35.25</v>
      </c>
      <c r="J973" s="89"/>
    </row>
    <row r="974" spans="1:10" x14ac:dyDescent="0.35">
      <c r="A974" s="15" t="str">
        <f>'RFM Summary'!A974</f>
        <v>10609001711858</v>
      </c>
      <c r="B974" s="90">
        <f>'RFM Summary'!B974</f>
        <v>41250</v>
      </c>
      <c r="C974" s="15">
        <f>'RFM Summary'!C974</f>
        <v>2</v>
      </c>
      <c r="D974" s="118">
        <f>'RFM Summary'!D974</f>
        <v>11.725</v>
      </c>
      <c r="E974" s="167">
        <f>'RFM Summary'!E974</f>
        <v>1</v>
      </c>
      <c r="F974" s="167">
        <f>'RFM Summary'!F974</f>
        <v>1</v>
      </c>
      <c r="G974" s="167">
        <f>'RFM Summary'!G974</f>
        <v>2</v>
      </c>
      <c r="H974" s="49">
        <v>0.34</v>
      </c>
      <c r="I974" s="89">
        <f t="shared" si="33"/>
        <v>23.45</v>
      </c>
      <c r="J974" s="89"/>
    </row>
    <row r="975" spans="1:10" x14ac:dyDescent="0.35">
      <c r="A975" s="15" t="str">
        <f>'RFM Summary'!A975</f>
        <v>10609001711932</v>
      </c>
      <c r="B975" s="90">
        <f>'RFM Summary'!B975</f>
        <v>41251</v>
      </c>
      <c r="C975" s="15">
        <f>'RFM Summary'!C975</f>
        <v>1</v>
      </c>
      <c r="D975" s="118">
        <f>'RFM Summary'!D975</f>
        <v>10.5</v>
      </c>
      <c r="E975" s="167">
        <f>'RFM Summary'!E975</f>
        <v>1</v>
      </c>
      <c r="F975" s="167">
        <f>'RFM Summary'!F975</f>
        <v>1</v>
      </c>
      <c r="G975" s="167">
        <f>'RFM Summary'!G975</f>
        <v>2</v>
      </c>
      <c r="H975" s="49">
        <v>0.82</v>
      </c>
      <c r="I975" s="89">
        <f t="shared" si="33"/>
        <v>10.5</v>
      </c>
      <c r="J975" s="89"/>
    </row>
    <row r="976" spans="1:10" x14ac:dyDescent="0.35">
      <c r="A976" s="15" t="str">
        <f>'RFM Summary'!A976</f>
        <v>10609001712013</v>
      </c>
      <c r="B976" s="90">
        <f>'RFM Summary'!B976</f>
        <v>41251</v>
      </c>
      <c r="C976" s="15">
        <f>'RFM Summary'!C976</f>
        <v>1</v>
      </c>
      <c r="D976" s="118">
        <f>'RFM Summary'!D976</f>
        <v>15.43</v>
      </c>
      <c r="E976" s="167">
        <f>'RFM Summary'!E976</f>
        <v>1</v>
      </c>
      <c r="F976" s="167">
        <f>'RFM Summary'!F976</f>
        <v>1</v>
      </c>
      <c r="G976" s="167">
        <f>'RFM Summary'!G976</f>
        <v>2</v>
      </c>
      <c r="H976" s="49">
        <v>0.47</v>
      </c>
      <c r="I976" s="89">
        <f t="shared" si="33"/>
        <v>15.43</v>
      </c>
      <c r="J976" s="89"/>
    </row>
    <row r="977" spans="1:10" x14ac:dyDescent="0.35">
      <c r="A977" s="15" t="str">
        <f>'RFM Summary'!A977</f>
        <v>10609001712195</v>
      </c>
      <c r="B977" s="90">
        <f>'RFM Summary'!B977</f>
        <v>41250</v>
      </c>
      <c r="C977" s="15">
        <f>'RFM Summary'!C977</f>
        <v>1</v>
      </c>
      <c r="D977" s="118">
        <f>'RFM Summary'!D977</f>
        <v>28.45</v>
      </c>
      <c r="E977" s="167">
        <f>'RFM Summary'!E977</f>
        <v>1</v>
      </c>
      <c r="F977" s="167">
        <f>'RFM Summary'!F977</f>
        <v>1</v>
      </c>
      <c r="G977" s="167">
        <f>'RFM Summary'!G977</f>
        <v>2</v>
      </c>
      <c r="H977" s="49">
        <v>0.89</v>
      </c>
      <c r="I977" s="89">
        <f t="shared" si="33"/>
        <v>28.45</v>
      </c>
      <c r="J977" s="89"/>
    </row>
    <row r="978" spans="1:10" x14ac:dyDescent="0.35">
      <c r="A978" s="15" t="str">
        <f>'RFM Summary'!A978</f>
        <v>10609001712278</v>
      </c>
      <c r="B978" s="90">
        <f>'RFM Summary'!B978</f>
        <v>41284</v>
      </c>
      <c r="C978" s="15">
        <f>'RFM Summary'!C978</f>
        <v>6</v>
      </c>
      <c r="D978" s="118">
        <f>'RFM Summary'!D978</f>
        <v>418.81166666666667</v>
      </c>
      <c r="E978" s="167">
        <f>'RFM Summary'!E978</f>
        <v>1</v>
      </c>
      <c r="F978" s="167">
        <f>'RFM Summary'!F978</f>
        <v>1</v>
      </c>
      <c r="G978" s="167">
        <f>'RFM Summary'!G978</f>
        <v>3</v>
      </c>
      <c r="H978" s="49">
        <v>0.24</v>
      </c>
      <c r="I978" s="89">
        <f t="shared" si="33"/>
        <v>2512.87</v>
      </c>
      <c r="J978" s="89"/>
    </row>
    <row r="979" spans="1:10" x14ac:dyDescent="0.35">
      <c r="A979" s="15" t="str">
        <f>'RFM Summary'!A979</f>
        <v>10609001712351</v>
      </c>
      <c r="B979" s="90">
        <f>'RFM Summary'!B979</f>
        <v>41254</v>
      </c>
      <c r="C979" s="15">
        <f>'RFM Summary'!C979</f>
        <v>1</v>
      </c>
      <c r="D979" s="118">
        <f>'RFM Summary'!D979</f>
        <v>15</v>
      </c>
      <c r="E979" s="167">
        <f>'RFM Summary'!E979</f>
        <v>1</v>
      </c>
      <c r="F979" s="167">
        <f>'RFM Summary'!F979</f>
        <v>1</v>
      </c>
      <c r="G979" s="167">
        <f>'RFM Summary'!G979</f>
        <v>2</v>
      </c>
      <c r="H979" s="49">
        <v>0.7</v>
      </c>
      <c r="I979" s="89">
        <f t="shared" si="33"/>
        <v>15</v>
      </c>
      <c r="J979" s="89"/>
    </row>
    <row r="980" spans="1:10" x14ac:dyDescent="0.35">
      <c r="A980" s="15" t="str">
        <f>'RFM Summary'!A980</f>
        <v>10609001712435</v>
      </c>
      <c r="B980" s="90">
        <f>'RFM Summary'!B980</f>
        <v>41247</v>
      </c>
      <c r="C980" s="15">
        <f>'RFM Summary'!C980</f>
        <v>2</v>
      </c>
      <c r="D980" s="118">
        <f>'RFM Summary'!D980</f>
        <v>10.614999999999998</v>
      </c>
      <c r="E980" s="167">
        <f>'RFM Summary'!E980</f>
        <v>1</v>
      </c>
      <c r="F980" s="167">
        <f>'RFM Summary'!F980</f>
        <v>1</v>
      </c>
      <c r="G980" s="167">
        <f>'RFM Summary'!G980</f>
        <v>2</v>
      </c>
      <c r="H980" s="49">
        <v>0.53</v>
      </c>
      <c r="I980" s="89">
        <f t="shared" si="33"/>
        <v>21.229999999999997</v>
      </c>
      <c r="J980" s="89"/>
    </row>
    <row r="981" spans="1:10" x14ac:dyDescent="0.35">
      <c r="A981" s="15" t="str">
        <f>'RFM Summary'!A981</f>
        <v>10609001712682</v>
      </c>
      <c r="B981" s="90">
        <f>'RFM Summary'!B981</f>
        <v>41516</v>
      </c>
      <c r="C981" s="15">
        <f>'RFM Summary'!C981</f>
        <v>4</v>
      </c>
      <c r="D981" s="118">
        <f>'RFM Summary'!D981</f>
        <v>10.414999999999999</v>
      </c>
      <c r="E981" s="167">
        <f>'RFM Summary'!E981</f>
        <v>2</v>
      </c>
      <c r="F981" s="167">
        <f>'RFM Summary'!F981</f>
        <v>1</v>
      </c>
      <c r="G981" s="167">
        <f>'RFM Summary'!G981</f>
        <v>2</v>
      </c>
      <c r="H981" s="49">
        <v>0.42</v>
      </c>
      <c r="I981" s="89">
        <f t="shared" si="33"/>
        <v>41.66</v>
      </c>
      <c r="J981" s="89"/>
    </row>
    <row r="982" spans="1:10" x14ac:dyDescent="0.35">
      <c r="A982" s="15" t="str">
        <f>'RFM Summary'!A982</f>
        <v>10609001712765</v>
      </c>
      <c r="B982" s="90">
        <f>'RFM Summary'!B982</f>
        <v>41582</v>
      </c>
      <c r="C982" s="15">
        <f>'RFM Summary'!C982</f>
        <v>101</v>
      </c>
      <c r="D982" s="118">
        <f>'RFM Summary'!D982</f>
        <v>10.836237623762374</v>
      </c>
      <c r="E982" s="167">
        <f>'RFM Summary'!E982</f>
        <v>3</v>
      </c>
      <c r="F982" s="167">
        <f>'RFM Summary'!F982</f>
        <v>3</v>
      </c>
      <c r="G982" s="167">
        <f>'RFM Summary'!G982</f>
        <v>2</v>
      </c>
      <c r="H982" s="49">
        <v>0.18</v>
      </c>
      <c r="I982" s="89">
        <f t="shared" si="33"/>
        <v>1094.4599999999998</v>
      </c>
      <c r="J982" s="89"/>
    </row>
    <row r="983" spans="1:10" x14ac:dyDescent="0.35">
      <c r="A983" s="15" t="str">
        <f>'RFM Summary'!A983</f>
        <v>10609001712849</v>
      </c>
      <c r="B983" s="90">
        <f>'RFM Summary'!B983</f>
        <v>41247</v>
      </c>
      <c r="C983" s="15">
        <f>'RFM Summary'!C983</f>
        <v>1</v>
      </c>
      <c r="D983" s="118">
        <f>'RFM Summary'!D983</f>
        <v>11.65</v>
      </c>
      <c r="E983" s="167">
        <f>'RFM Summary'!E983</f>
        <v>1</v>
      </c>
      <c r="F983" s="167">
        <f>'RFM Summary'!F983</f>
        <v>1</v>
      </c>
      <c r="G983" s="167">
        <f>'RFM Summary'!G983</f>
        <v>2</v>
      </c>
      <c r="H983" s="49">
        <v>0.46</v>
      </c>
      <c r="I983" s="89">
        <f t="shared" si="33"/>
        <v>11.65</v>
      </c>
      <c r="J983" s="89"/>
    </row>
    <row r="984" spans="1:10" x14ac:dyDescent="0.35">
      <c r="A984" s="15" t="str">
        <f>'RFM Summary'!A984</f>
        <v>10609001712922</v>
      </c>
      <c r="B984" s="90">
        <f>'RFM Summary'!B984</f>
        <v>41249</v>
      </c>
      <c r="C984" s="15">
        <f>'RFM Summary'!C984</f>
        <v>2</v>
      </c>
      <c r="D984" s="118">
        <f>'RFM Summary'!D984</f>
        <v>18.600000000000001</v>
      </c>
      <c r="E984" s="167">
        <f>'RFM Summary'!E984</f>
        <v>1</v>
      </c>
      <c r="F984" s="167">
        <f>'RFM Summary'!F984</f>
        <v>1</v>
      </c>
      <c r="G984" s="167">
        <f>'RFM Summary'!G984</f>
        <v>2</v>
      </c>
      <c r="H984" s="49">
        <v>0.85</v>
      </c>
      <c r="I984" s="89">
        <f t="shared" si="33"/>
        <v>37.200000000000003</v>
      </c>
      <c r="J984" s="89"/>
    </row>
    <row r="985" spans="1:10" x14ac:dyDescent="0.35">
      <c r="A985" s="15" t="str">
        <f>'RFM Summary'!A985</f>
        <v>10609001713003</v>
      </c>
      <c r="B985" s="90">
        <f>'RFM Summary'!B985</f>
        <v>41248</v>
      </c>
      <c r="C985" s="15">
        <f>'RFM Summary'!C985</f>
        <v>1</v>
      </c>
      <c r="D985" s="118">
        <f>'RFM Summary'!D985</f>
        <v>10.98</v>
      </c>
      <c r="E985" s="167">
        <f>'RFM Summary'!E985</f>
        <v>1</v>
      </c>
      <c r="F985" s="167">
        <f>'RFM Summary'!F985</f>
        <v>1</v>
      </c>
      <c r="G985" s="167">
        <f>'RFM Summary'!G985</f>
        <v>2</v>
      </c>
      <c r="H985" s="49">
        <v>0.2</v>
      </c>
      <c r="I985" s="89">
        <f t="shared" si="33"/>
        <v>10.98</v>
      </c>
      <c r="J985" s="89"/>
    </row>
    <row r="986" spans="1:10" x14ac:dyDescent="0.35">
      <c r="A986" s="15" t="str">
        <f>'RFM Summary'!A986</f>
        <v>10609001713185</v>
      </c>
      <c r="B986" s="90">
        <f>'RFM Summary'!B986</f>
        <v>41248</v>
      </c>
      <c r="C986" s="15">
        <f>'RFM Summary'!C986</f>
        <v>1</v>
      </c>
      <c r="D986" s="118">
        <f>'RFM Summary'!D986</f>
        <v>31.25</v>
      </c>
      <c r="E986" s="167">
        <f>'RFM Summary'!E986</f>
        <v>1</v>
      </c>
      <c r="F986" s="167">
        <f>'RFM Summary'!F986</f>
        <v>1</v>
      </c>
      <c r="G986" s="167">
        <f>'RFM Summary'!G986</f>
        <v>2</v>
      </c>
      <c r="H986" s="49">
        <v>0.32</v>
      </c>
      <c r="I986" s="89">
        <f t="shared" si="33"/>
        <v>31.25</v>
      </c>
      <c r="J986" s="89"/>
    </row>
    <row r="987" spans="1:10" x14ac:dyDescent="0.35">
      <c r="A987" s="15" t="str">
        <f>'RFM Summary'!A987</f>
        <v>10609001713268</v>
      </c>
      <c r="B987" s="90">
        <f>'RFM Summary'!B987</f>
        <v>41257</v>
      </c>
      <c r="C987" s="15">
        <f>'RFM Summary'!C987</f>
        <v>1</v>
      </c>
      <c r="D987" s="118">
        <f>'RFM Summary'!D987</f>
        <v>6.25</v>
      </c>
      <c r="E987" s="167">
        <f>'RFM Summary'!E987</f>
        <v>1</v>
      </c>
      <c r="F987" s="167">
        <f>'RFM Summary'!F987</f>
        <v>1</v>
      </c>
      <c r="G987" s="167">
        <f>'RFM Summary'!G987</f>
        <v>1</v>
      </c>
      <c r="H987" s="49">
        <v>0.46</v>
      </c>
      <c r="I987" s="89">
        <f t="shared" si="33"/>
        <v>6.25</v>
      </c>
      <c r="J987" s="89"/>
    </row>
    <row r="988" spans="1:10" x14ac:dyDescent="0.35">
      <c r="A988" s="15" t="str">
        <f>'RFM Summary'!A988</f>
        <v>10609001713425</v>
      </c>
      <c r="B988" s="90">
        <f>'RFM Summary'!B988</f>
        <v>41370</v>
      </c>
      <c r="C988" s="15">
        <f>'RFM Summary'!C988</f>
        <v>17</v>
      </c>
      <c r="D988" s="118">
        <f>'RFM Summary'!D988</f>
        <v>14.22705882352941</v>
      </c>
      <c r="E988" s="167">
        <f>'RFM Summary'!E988</f>
        <v>1</v>
      </c>
      <c r="F988" s="167">
        <f>'RFM Summary'!F988</f>
        <v>2</v>
      </c>
      <c r="G988" s="167">
        <f>'RFM Summary'!G988</f>
        <v>2</v>
      </c>
      <c r="H988" s="49">
        <v>0.87</v>
      </c>
      <c r="I988" s="89">
        <f t="shared" si="33"/>
        <v>241.85999999999996</v>
      </c>
      <c r="J988" s="89"/>
    </row>
    <row r="989" spans="1:10" x14ac:dyDescent="0.35">
      <c r="A989" s="15" t="str">
        <f>'RFM Summary'!A989</f>
        <v>10609001713599</v>
      </c>
      <c r="B989" s="90">
        <f>'RFM Summary'!B989</f>
        <v>41261</v>
      </c>
      <c r="C989" s="15">
        <f>'RFM Summary'!C989</f>
        <v>3</v>
      </c>
      <c r="D989" s="118">
        <f>'RFM Summary'!D989</f>
        <v>11.996666666666664</v>
      </c>
      <c r="E989" s="167">
        <f>'RFM Summary'!E989</f>
        <v>1</v>
      </c>
      <c r="F989" s="167">
        <f>'RFM Summary'!F989</f>
        <v>1</v>
      </c>
      <c r="G989" s="167">
        <f>'RFM Summary'!G989</f>
        <v>2</v>
      </c>
      <c r="H989" s="49">
        <v>0.43</v>
      </c>
      <c r="I989" s="89">
        <f t="shared" si="33"/>
        <v>35.989999999999995</v>
      </c>
      <c r="J989" s="89"/>
    </row>
    <row r="990" spans="1:10" x14ac:dyDescent="0.35">
      <c r="A990" s="15" t="str">
        <f>'RFM Summary'!A990</f>
        <v>10609001713672</v>
      </c>
      <c r="B990" s="90">
        <f>'RFM Summary'!B990</f>
        <v>41471</v>
      </c>
      <c r="C990" s="15">
        <f>'RFM Summary'!C990</f>
        <v>2</v>
      </c>
      <c r="D990" s="118">
        <f>'RFM Summary'!D990</f>
        <v>38.774999999999999</v>
      </c>
      <c r="E990" s="167">
        <f>'RFM Summary'!E990</f>
        <v>2</v>
      </c>
      <c r="F990" s="167">
        <f>'RFM Summary'!F990</f>
        <v>1</v>
      </c>
      <c r="G990" s="167">
        <f>'RFM Summary'!G990</f>
        <v>2</v>
      </c>
      <c r="H990" s="49">
        <v>0.25</v>
      </c>
      <c r="I990" s="89">
        <f t="shared" si="33"/>
        <v>77.55</v>
      </c>
      <c r="J990" s="89"/>
    </row>
    <row r="991" spans="1:10" x14ac:dyDescent="0.35">
      <c r="A991" s="15" t="str">
        <f>'RFM Summary'!A991</f>
        <v>10609001713755</v>
      </c>
      <c r="B991" s="90">
        <f>'RFM Summary'!B991</f>
        <v>41417</v>
      </c>
      <c r="C991" s="15">
        <f>'RFM Summary'!C991</f>
        <v>14</v>
      </c>
      <c r="D991" s="118">
        <f>'RFM Summary'!D991</f>
        <v>4.5057142857142853</v>
      </c>
      <c r="E991" s="167">
        <f>'RFM Summary'!E991</f>
        <v>2</v>
      </c>
      <c r="F991" s="167">
        <f>'RFM Summary'!F991</f>
        <v>2</v>
      </c>
      <c r="G991" s="167">
        <f>'RFM Summary'!G991</f>
        <v>1</v>
      </c>
      <c r="H991" s="49">
        <v>0.37</v>
      </c>
      <c r="I991" s="89">
        <f t="shared" si="33"/>
        <v>63.08</v>
      </c>
      <c r="J991" s="89"/>
    </row>
    <row r="992" spans="1:10" x14ac:dyDescent="0.35">
      <c r="A992" s="15" t="str">
        <f>'RFM Summary'!A992</f>
        <v>10609001713839</v>
      </c>
      <c r="B992" s="90">
        <f>'RFM Summary'!B992</f>
        <v>41248</v>
      </c>
      <c r="C992" s="15">
        <f>'RFM Summary'!C992</f>
        <v>1</v>
      </c>
      <c r="D992" s="118">
        <f>'RFM Summary'!D992</f>
        <v>11.65</v>
      </c>
      <c r="E992" s="167">
        <f>'RFM Summary'!E992</f>
        <v>1</v>
      </c>
      <c r="F992" s="167">
        <f>'RFM Summary'!F992</f>
        <v>1</v>
      </c>
      <c r="G992" s="167">
        <f>'RFM Summary'!G992</f>
        <v>2</v>
      </c>
      <c r="H992" s="49">
        <v>0.35</v>
      </c>
      <c r="I992" s="89">
        <f t="shared" si="33"/>
        <v>11.65</v>
      </c>
      <c r="J992" s="89"/>
    </row>
    <row r="993" spans="1:10" x14ac:dyDescent="0.35">
      <c r="A993" s="15" t="str">
        <f>'RFM Summary'!A993</f>
        <v>10609001713912</v>
      </c>
      <c r="B993" s="90">
        <f>'RFM Summary'!B993</f>
        <v>41381</v>
      </c>
      <c r="C993" s="15">
        <f>'RFM Summary'!C993</f>
        <v>16</v>
      </c>
      <c r="D993" s="118">
        <f>'RFM Summary'!D993</f>
        <v>15.411874999999998</v>
      </c>
      <c r="E993" s="167">
        <f>'RFM Summary'!E993</f>
        <v>1</v>
      </c>
      <c r="F993" s="167">
        <f>'RFM Summary'!F993</f>
        <v>2</v>
      </c>
      <c r="G993" s="167">
        <f>'RFM Summary'!G993</f>
        <v>2</v>
      </c>
      <c r="H993" s="49">
        <v>0.74</v>
      </c>
      <c r="I993" s="89">
        <f t="shared" si="33"/>
        <v>246.58999999999997</v>
      </c>
      <c r="J993" s="89"/>
    </row>
    <row r="994" spans="1:10" x14ac:dyDescent="0.35">
      <c r="A994" s="15" t="str">
        <f>'RFM Summary'!A994</f>
        <v>10609001714092</v>
      </c>
      <c r="B994" s="90">
        <f>'RFM Summary'!B994</f>
        <v>41397</v>
      </c>
      <c r="C994" s="15">
        <f>'RFM Summary'!C994</f>
        <v>15</v>
      </c>
      <c r="D994" s="118">
        <f>'RFM Summary'!D994</f>
        <v>15.63</v>
      </c>
      <c r="E994" s="167">
        <f>'RFM Summary'!E994</f>
        <v>2</v>
      </c>
      <c r="F994" s="167">
        <f>'RFM Summary'!F994</f>
        <v>2</v>
      </c>
      <c r="G994" s="167">
        <f>'RFM Summary'!G994</f>
        <v>2</v>
      </c>
      <c r="H994" s="49">
        <v>0.94</v>
      </c>
      <c r="I994" s="89">
        <f t="shared" si="33"/>
        <v>234.45000000000002</v>
      </c>
      <c r="J994" s="89"/>
    </row>
    <row r="995" spans="1:10" x14ac:dyDescent="0.35">
      <c r="A995" s="15" t="str">
        <f>'RFM Summary'!A995</f>
        <v>10609001714175</v>
      </c>
      <c r="B995" s="90">
        <f>'RFM Summary'!B995</f>
        <v>41243</v>
      </c>
      <c r="C995" s="15">
        <f>'RFM Summary'!C995</f>
        <v>1</v>
      </c>
      <c r="D995" s="118">
        <f>'RFM Summary'!D995</f>
        <v>72.06</v>
      </c>
      <c r="E995" s="167">
        <f>'RFM Summary'!E995</f>
        <v>1</v>
      </c>
      <c r="F995" s="167">
        <f>'RFM Summary'!F995</f>
        <v>1</v>
      </c>
      <c r="G995" s="167">
        <f>'RFM Summary'!G995</f>
        <v>3</v>
      </c>
      <c r="H995" s="49">
        <v>0.66</v>
      </c>
      <c r="I995" s="89">
        <f t="shared" si="33"/>
        <v>72.06</v>
      </c>
      <c r="J995" s="89"/>
    </row>
    <row r="996" spans="1:10" x14ac:dyDescent="0.35">
      <c r="A996" s="15" t="str">
        <f>'RFM Summary'!A996</f>
        <v>10609001714258</v>
      </c>
      <c r="B996" s="90">
        <f>'RFM Summary'!B996</f>
        <v>41246</v>
      </c>
      <c r="C996" s="15">
        <f>'RFM Summary'!C996</f>
        <v>1</v>
      </c>
      <c r="D996" s="118">
        <f>'RFM Summary'!D996</f>
        <v>3</v>
      </c>
      <c r="E996" s="167">
        <f>'RFM Summary'!E996</f>
        <v>1</v>
      </c>
      <c r="F996" s="167">
        <f>'RFM Summary'!F996</f>
        <v>1</v>
      </c>
      <c r="G996" s="167">
        <f>'RFM Summary'!G996</f>
        <v>1</v>
      </c>
      <c r="H996" s="49">
        <v>0.68</v>
      </c>
      <c r="I996" s="89">
        <f t="shared" si="33"/>
        <v>3</v>
      </c>
      <c r="J996" s="89"/>
    </row>
    <row r="997" spans="1:10" x14ac:dyDescent="0.35">
      <c r="A997" s="15" t="str">
        <f>'RFM Summary'!A997</f>
        <v>10609001714332</v>
      </c>
      <c r="B997" s="90">
        <f>'RFM Summary'!B997</f>
        <v>41242</v>
      </c>
      <c r="C997" s="15">
        <f>'RFM Summary'!C997</f>
        <v>1</v>
      </c>
      <c r="D997" s="118">
        <f>'RFM Summary'!D997</f>
        <v>13.18</v>
      </c>
      <c r="E997" s="167">
        <f>'RFM Summary'!E997</f>
        <v>1</v>
      </c>
      <c r="F997" s="167">
        <f>'RFM Summary'!F997</f>
        <v>1</v>
      </c>
      <c r="G997" s="167">
        <f>'RFM Summary'!G997</f>
        <v>2</v>
      </c>
      <c r="H997" s="49">
        <v>0.27</v>
      </c>
      <c r="I997" s="89">
        <f t="shared" si="33"/>
        <v>13.18</v>
      </c>
      <c r="J997" s="89"/>
    </row>
    <row r="998" spans="1:10" x14ac:dyDescent="0.35">
      <c r="A998" s="15" t="str">
        <f>'RFM Summary'!A998</f>
        <v>10609001714415</v>
      </c>
      <c r="B998" s="90">
        <f>'RFM Summary'!B998</f>
        <v>41575</v>
      </c>
      <c r="C998" s="15">
        <f>'RFM Summary'!C998</f>
        <v>131</v>
      </c>
      <c r="D998" s="118">
        <f>'RFM Summary'!D998</f>
        <v>7.7297709923664053</v>
      </c>
      <c r="E998" s="167">
        <f>'RFM Summary'!E998</f>
        <v>3</v>
      </c>
      <c r="F998" s="167">
        <f>'RFM Summary'!F998</f>
        <v>3</v>
      </c>
      <c r="G998" s="167">
        <f>'RFM Summary'!G998</f>
        <v>1</v>
      </c>
      <c r="H998" s="49">
        <v>0.79</v>
      </c>
      <c r="I998" s="89">
        <f t="shared" si="33"/>
        <v>1012.5999999999991</v>
      </c>
      <c r="J998" s="89"/>
    </row>
    <row r="999" spans="1:10" x14ac:dyDescent="0.35">
      <c r="A999" s="15" t="str">
        <f>'RFM Summary'!A999</f>
        <v>10609001714589</v>
      </c>
      <c r="B999" s="90">
        <f>'RFM Summary'!B999</f>
        <v>41243</v>
      </c>
      <c r="C999" s="15">
        <f>'RFM Summary'!C999</f>
        <v>1</v>
      </c>
      <c r="D999" s="118">
        <f>'RFM Summary'!D999</f>
        <v>12.28</v>
      </c>
      <c r="E999" s="167">
        <f>'RFM Summary'!E999</f>
        <v>1</v>
      </c>
      <c r="F999" s="167">
        <f>'RFM Summary'!F999</f>
        <v>1</v>
      </c>
      <c r="G999" s="167">
        <f>'RFM Summary'!G999</f>
        <v>2</v>
      </c>
      <c r="H999" s="49">
        <v>0.97</v>
      </c>
      <c r="I999" s="89">
        <f t="shared" si="33"/>
        <v>12.28</v>
      </c>
      <c r="J999" s="89"/>
    </row>
    <row r="1000" spans="1:10" x14ac:dyDescent="0.35">
      <c r="A1000" s="15" t="str">
        <f>'RFM Summary'!A1000</f>
        <v>10609001714662</v>
      </c>
      <c r="B1000" s="90">
        <f>'RFM Summary'!B1000</f>
        <v>41244</v>
      </c>
      <c r="C1000" s="15">
        <f>'RFM Summary'!C1000</f>
        <v>1</v>
      </c>
      <c r="D1000" s="118">
        <f>'RFM Summary'!D1000</f>
        <v>23</v>
      </c>
      <c r="E1000" s="167">
        <f>'RFM Summary'!E1000</f>
        <v>1</v>
      </c>
      <c r="F1000" s="167">
        <f>'RFM Summary'!F1000</f>
        <v>1</v>
      </c>
      <c r="G1000" s="167">
        <f>'RFM Summary'!G1000</f>
        <v>2</v>
      </c>
      <c r="H1000" s="49">
        <v>0.43</v>
      </c>
      <c r="I1000" s="89">
        <f t="shared" si="33"/>
        <v>23</v>
      </c>
      <c r="J1000" s="89"/>
    </row>
    <row r="1001" spans="1:10" x14ac:dyDescent="0.35">
      <c r="A1001" s="15" t="str">
        <f>'RFM Summary'!A1001</f>
        <v>10609001714746</v>
      </c>
      <c r="B1001" s="90">
        <f>'RFM Summary'!B1001</f>
        <v>41240</v>
      </c>
      <c r="C1001" s="15">
        <f>'RFM Summary'!C1001</f>
        <v>1</v>
      </c>
      <c r="D1001" s="118">
        <f>'RFM Summary'!D1001</f>
        <v>10</v>
      </c>
      <c r="E1001" s="167">
        <f>'RFM Summary'!E1001</f>
        <v>1</v>
      </c>
      <c r="F1001" s="167">
        <f>'RFM Summary'!F1001</f>
        <v>1</v>
      </c>
      <c r="G1001" s="167">
        <f>'RFM Summary'!G1001</f>
        <v>2</v>
      </c>
      <c r="H1001" s="49">
        <v>0.47</v>
      </c>
      <c r="I1001" s="89">
        <f t="shared" si="33"/>
        <v>10</v>
      </c>
      <c r="J1001" s="89"/>
    </row>
    <row r="1002" spans="1:10" x14ac:dyDescent="0.35">
      <c r="A1002" s="15" t="str">
        <f>'RFM Summary'!A1002</f>
        <v>10609001714829</v>
      </c>
      <c r="B1002" s="90">
        <f>'RFM Summary'!B1002</f>
        <v>41240</v>
      </c>
      <c r="C1002" s="15">
        <f>'RFM Summary'!C1002</f>
        <v>1</v>
      </c>
      <c r="D1002" s="118">
        <f>'RFM Summary'!D1002</f>
        <v>8.5500000000000007</v>
      </c>
      <c r="E1002" s="167">
        <f>'RFM Summary'!E1002</f>
        <v>1</v>
      </c>
      <c r="F1002" s="167">
        <f>'RFM Summary'!F1002</f>
        <v>1</v>
      </c>
      <c r="G1002" s="167">
        <f>'RFM Summary'!G1002</f>
        <v>1</v>
      </c>
      <c r="H1002" s="49">
        <v>0.82</v>
      </c>
      <c r="I1002" s="89">
        <f t="shared" si="33"/>
        <v>8.5500000000000007</v>
      </c>
      <c r="J1002" s="89"/>
    </row>
    <row r="1003" spans="1:10" x14ac:dyDescent="0.35">
      <c r="A1003" s="15" t="str">
        <f>'RFM Summary'!A1003</f>
        <v>10609001714902</v>
      </c>
      <c r="B1003" s="90">
        <f>'RFM Summary'!B1003</f>
        <v>41237</v>
      </c>
      <c r="C1003" s="15">
        <f>'RFM Summary'!C1003</f>
        <v>1</v>
      </c>
      <c r="D1003" s="118">
        <f>'RFM Summary'!D1003</f>
        <v>10</v>
      </c>
      <c r="E1003" s="167">
        <f>'RFM Summary'!E1003</f>
        <v>1</v>
      </c>
      <c r="F1003" s="167">
        <f>'RFM Summary'!F1003</f>
        <v>1</v>
      </c>
      <c r="G1003" s="167">
        <f>'RFM Summary'!G1003</f>
        <v>2</v>
      </c>
      <c r="H1003" s="49">
        <v>0.48</v>
      </c>
      <c r="I1003" s="89">
        <f t="shared" si="33"/>
        <v>10</v>
      </c>
      <c r="J1003" s="89"/>
    </row>
    <row r="1004" spans="1:10" x14ac:dyDescent="0.35">
      <c r="A1004" s="15" t="str">
        <f>'RFM Summary'!A1004</f>
        <v>10609001715081</v>
      </c>
      <c r="B1004" s="90">
        <f>'RFM Summary'!B1004</f>
        <v>41251</v>
      </c>
      <c r="C1004" s="15">
        <f>'RFM Summary'!C1004</f>
        <v>3</v>
      </c>
      <c r="D1004" s="118">
        <f>'RFM Summary'!D1004</f>
        <v>26.900000000000002</v>
      </c>
      <c r="E1004" s="167">
        <f>'RFM Summary'!E1004</f>
        <v>1</v>
      </c>
      <c r="F1004" s="167">
        <f>'RFM Summary'!F1004</f>
        <v>1</v>
      </c>
      <c r="G1004" s="167">
        <f>'RFM Summary'!G1004</f>
        <v>2</v>
      </c>
      <c r="H1004" s="49">
        <v>0.36</v>
      </c>
      <c r="I1004" s="89">
        <f t="shared" si="33"/>
        <v>80.7</v>
      </c>
      <c r="J1004" s="89"/>
    </row>
    <row r="1005" spans="1:10" x14ac:dyDescent="0.35">
      <c r="A1005" s="15" t="str">
        <f>'RFM Summary'!A1005</f>
        <v>10609001715164</v>
      </c>
      <c r="B1005" s="90">
        <f>'RFM Summary'!B1005</f>
        <v>41228</v>
      </c>
      <c r="C1005" s="15">
        <f>'RFM Summary'!C1005</f>
        <v>1</v>
      </c>
      <c r="D1005" s="118">
        <f>'RFM Summary'!D1005</f>
        <v>74.75</v>
      </c>
      <c r="E1005" s="167">
        <f>'RFM Summary'!E1005</f>
        <v>1</v>
      </c>
      <c r="F1005" s="167">
        <f>'RFM Summary'!F1005</f>
        <v>1</v>
      </c>
      <c r="G1005" s="167">
        <f>'RFM Summary'!G1005</f>
        <v>3</v>
      </c>
      <c r="H1005" s="49">
        <v>0.17</v>
      </c>
      <c r="I1005" s="89">
        <f t="shared" si="33"/>
        <v>74.75</v>
      </c>
      <c r="J1005" s="89"/>
    </row>
    <row r="1006" spans="1:10" x14ac:dyDescent="0.35">
      <c r="A1006" s="15" t="str">
        <f>'RFM Summary'!A1006</f>
        <v>10609001715248</v>
      </c>
      <c r="B1006" s="90">
        <f>'RFM Summary'!B1006</f>
        <v>41229</v>
      </c>
      <c r="C1006" s="15">
        <f>'RFM Summary'!C1006</f>
        <v>1</v>
      </c>
      <c r="D1006" s="118">
        <f>'RFM Summary'!D1006</f>
        <v>24.2</v>
      </c>
      <c r="E1006" s="167">
        <f>'RFM Summary'!E1006</f>
        <v>1</v>
      </c>
      <c r="F1006" s="167">
        <f>'RFM Summary'!F1006</f>
        <v>1</v>
      </c>
      <c r="G1006" s="167">
        <f>'RFM Summary'!G1006</f>
        <v>2</v>
      </c>
      <c r="H1006" s="49">
        <v>0.56000000000000005</v>
      </c>
      <c r="I1006" s="89">
        <f t="shared" si="33"/>
        <v>24.2</v>
      </c>
      <c r="J1006" s="89"/>
    </row>
    <row r="1007" spans="1:10" x14ac:dyDescent="0.35">
      <c r="A1007" s="15" t="str">
        <f>'RFM Summary'!A1007</f>
        <v>10609001715321</v>
      </c>
      <c r="B1007" s="90">
        <f>'RFM Summary'!B1007</f>
        <v>41228</v>
      </c>
      <c r="C1007" s="15">
        <f>'RFM Summary'!C1007</f>
        <v>1</v>
      </c>
      <c r="D1007" s="118">
        <f>'RFM Summary'!D1007</f>
        <v>8.5500000000000007</v>
      </c>
      <c r="E1007" s="167">
        <f>'RFM Summary'!E1007</f>
        <v>1</v>
      </c>
      <c r="F1007" s="167">
        <f>'RFM Summary'!F1007</f>
        <v>1</v>
      </c>
      <c r="G1007" s="167">
        <f>'RFM Summary'!G1007</f>
        <v>1</v>
      </c>
      <c r="H1007" s="49">
        <v>0.14000000000000001</v>
      </c>
      <c r="I1007" s="89">
        <f t="shared" si="33"/>
        <v>8.5500000000000007</v>
      </c>
      <c r="J1007" s="89"/>
    </row>
    <row r="1008" spans="1:10" x14ac:dyDescent="0.35">
      <c r="A1008" s="15" t="str">
        <f>'RFM Summary'!A1008</f>
        <v>10609001715404</v>
      </c>
      <c r="B1008" s="90">
        <f>'RFM Summary'!B1008</f>
        <v>41227</v>
      </c>
      <c r="C1008" s="15">
        <f>'RFM Summary'!C1008</f>
        <v>1</v>
      </c>
      <c r="D1008" s="118">
        <f>'RFM Summary'!D1008</f>
        <v>27.15</v>
      </c>
      <c r="E1008" s="167">
        <f>'RFM Summary'!E1008</f>
        <v>1</v>
      </c>
      <c r="F1008" s="167">
        <f>'RFM Summary'!F1008</f>
        <v>1</v>
      </c>
      <c r="G1008" s="167">
        <f>'RFM Summary'!G1008</f>
        <v>2</v>
      </c>
      <c r="H1008" s="49">
        <v>0.49</v>
      </c>
      <c r="I1008" s="89">
        <f t="shared" si="33"/>
        <v>27.15</v>
      </c>
      <c r="J1008" s="89"/>
    </row>
    <row r="1009" spans="1:10" x14ac:dyDescent="0.35">
      <c r="A1009" s="15" t="str">
        <f>'RFM Summary'!A1009</f>
        <v>10609001715578</v>
      </c>
      <c r="B1009" s="90">
        <f>'RFM Summary'!B1009</f>
        <v>41318</v>
      </c>
      <c r="C1009" s="15">
        <f>'RFM Summary'!C1009</f>
        <v>7</v>
      </c>
      <c r="D1009" s="118">
        <f>'RFM Summary'!D1009</f>
        <v>30.165714285714284</v>
      </c>
      <c r="E1009" s="167">
        <f>'RFM Summary'!E1009</f>
        <v>1</v>
      </c>
      <c r="F1009" s="167">
        <f>'RFM Summary'!F1009</f>
        <v>1</v>
      </c>
      <c r="G1009" s="167">
        <f>'RFM Summary'!G1009</f>
        <v>2</v>
      </c>
      <c r="H1009" s="49">
        <v>0.66</v>
      </c>
      <c r="I1009" s="89">
        <f t="shared" si="33"/>
        <v>211.16</v>
      </c>
      <c r="J1009" s="89"/>
    </row>
    <row r="1010" spans="1:10" x14ac:dyDescent="0.35">
      <c r="A1010" s="15" t="str">
        <f>'RFM Summary'!A1010</f>
        <v>10609001715651</v>
      </c>
      <c r="B1010" s="90">
        <f>'RFM Summary'!B1010</f>
        <v>41290</v>
      </c>
      <c r="C1010" s="15">
        <f>'RFM Summary'!C1010</f>
        <v>11</v>
      </c>
      <c r="D1010" s="118">
        <f>'RFM Summary'!D1010</f>
        <v>14.439090909090909</v>
      </c>
      <c r="E1010" s="167">
        <f>'RFM Summary'!E1010</f>
        <v>1</v>
      </c>
      <c r="F1010" s="167">
        <f>'RFM Summary'!F1010</f>
        <v>2</v>
      </c>
      <c r="G1010" s="167">
        <f>'RFM Summary'!G1010</f>
        <v>2</v>
      </c>
      <c r="H1010" s="49">
        <v>0.84</v>
      </c>
      <c r="I1010" s="89">
        <f t="shared" si="33"/>
        <v>158.83000000000001</v>
      </c>
      <c r="J1010" s="89"/>
    </row>
    <row r="1011" spans="1:10" x14ac:dyDescent="0.35">
      <c r="A1011" s="15" t="str">
        <f>'RFM Summary'!A1011</f>
        <v>10609001715735</v>
      </c>
      <c r="B1011" s="90">
        <f>'RFM Summary'!B1011</f>
        <v>41227</v>
      </c>
      <c r="C1011" s="15">
        <f>'RFM Summary'!C1011</f>
        <v>1</v>
      </c>
      <c r="D1011" s="118">
        <f>'RFM Summary'!D1011</f>
        <v>9.85</v>
      </c>
      <c r="E1011" s="167">
        <f>'RFM Summary'!E1011</f>
        <v>1</v>
      </c>
      <c r="F1011" s="167">
        <f>'RFM Summary'!F1011</f>
        <v>1</v>
      </c>
      <c r="G1011" s="167">
        <f>'RFM Summary'!G1011</f>
        <v>1</v>
      </c>
      <c r="H1011" s="49">
        <v>0.08</v>
      </c>
      <c r="I1011" s="89">
        <f t="shared" si="33"/>
        <v>9.85</v>
      </c>
      <c r="J1011" s="89"/>
    </row>
    <row r="1012" spans="1:10" x14ac:dyDescent="0.35">
      <c r="A1012" s="15" t="str">
        <f>'RFM Summary'!A1012</f>
        <v>10609001715818</v>
      </c>
      <c r="B1012" s="90">
        <f>'RFM Summary'!B1012</f>
        <v>41255</v>
      </c>
      <c r="C1012" s="15">
        <f>'RFM Summary'!C1012</f>
        <v>2</v>
      </c>
      <c r="D1012" s="118">
        <f>'RFM Summary'!D1012</f>
        <v>7.875</v>
      </c>
      <c r="E1012" s="167">
        <f>'RFM Summary'!E1012</f>
        <v>1</v>
      </c>
      <c r="F1012" s="167">
        <f>'RFM Summary'!F1012</f>
        <v>1</v>
      </c>
      <c r="G1012" s="167">
        <f>'RFM Summary'!G1012</f>
        <v>1</v>
      </c>
      <c r="H1012" s="49">
        <v>0.08</v>
      </c>
      <c r="I1012" s="89">
        <f t="shared" si="33"/>
        <v>15.75</v>
      </c>
      <c r="J1012" s="89"/>
    </row>
    <row r="1013" spans="1:10" x14ac:dyDescent="0.35">
      <c r="A1013" s="15" t="str">
        <f>'RFM Summary'!A1013</f>
        <v>10609001715990</v>
      </c>
      <c r="B1013" s="90">
        <f>'RFM Summary'!B1013</f>
        <v>41225</v>
      </c>
      <c r="C1013" s="15">
        <f>'RFM Summary'!C1013</f>
        <v>1</v>
      </c>
      <c r="D1013" s="118">
        <f>'RFM Summary'!D1013</f>
        <v>28.95</v>
      </c>
      <c r="E1013" s="167">
        <f>'RFM Summary'!E1013</f>
        <v>1</v>
      </c>
      <c r="F1013" s="167">
        <f>'RFM Summary'!F1013</f>
        <v>1</v>
      </c>
      <c r="G1013" s="167">
        <f>'RFM Summary'!G1013</f>
        <v>2</v>
      </c>
      <c r="H1013" s="49">
        <v>0.45</v>
      </c>
      <c r="I1013" s="89">
        <f t="shared" si="33"/>
        <v>28.95</v>
      </c>
      <c r="J1013" s="89"/>
    </row>
    <row r="1014" spans="1:10" x14ac:dyDescent="0.35">
      <c r="A1014" s="15" t="str">
        <f>'RFM Summary'!A1014</f>
        <v>10609001716071</v>
      </c>
      <c r="B1014" s="90">
        <f>'RFM Summary'!B1014</f>
        <v>41568</v>
      </c>
      <c r="C1014" s="15">
        <f>'RFM Summary'!C1014</f>
        <v>9</v>
      </c>
      <c r="D1014" s="118">
        <f>'RFM Summary'!D1014</f>
        <v>18.938888888888886</v>
      </c>
      <c r="E1014" s="167">
        <f>'RFM Summary'!E1014</f>
        <v>3</v>
      </c>
      <c r="F1014" s="167">
        <f>'RFM Summary'!F1014</f>
        <v>1</v>
      </c>
      <c r="G1014" s="167">
        <f>'RFM Summary'!G1014</f>
        <v>2</v>
      </c>
      <c r="H1014" s="49">
        <v>0.45</v>
      </c>
      <c r="I1014" s="89">
        <f t="shared" si="33"/>
        <v>170.45</v>
      </c>
      <c r="J1014" s="89"/>
    </row>
    <row r="1015" spans="1:10" x14ac:dyDescent="0.35">
      <c r="A1015" s="15" t="str">
        <f>'RFM Summary'!A1015</f>
        <v>10609001716154</v>
      </c>
      <c r="B1015" s="90">
        <f>'RFM Summary'!B1015</f>
        <v>41576</v>
      </c>
      <c r="C1015" s="15">
        <f>'RFM Summary'!C1015</f>
        <v>75</v>
      </c>
      <c r="D1015" s="118">
        <f>'RFM Summary'!D1015</f>
        <v>25.864400000000003</v>
      </c>
      <c r="E1015" s="167">
        <f>'RFM Summary'!E1015</f>
        <v>3</v>
      </c>
      <c r="F1015" s="167">
        <f>'RFM Summary'!F1015</f>
        <v>3</v>
      </c>
      <c r="G1015" s="167">
        <f>'RFM Summary'!G1015</f>
        <v>2</v>
      </c>
      <c r="H1015" s="49">
        <v>0.51</v>
      </c>
      <c r="I1015" s="89">
        <f t="shared" si="33"/>
        <v>1939.8300000000002</v>
      </c>
      <c r="J1015" s="89"/>
    </row>
    <row r="1016" spans="1:10" x14ac:dyDescent="0.35">
      <c r="A1016" s="15" t="str">
        <f>'RFM Summary'!A1016</f>
        <v>10609001716238</v>
      </c>
      <c r="B1016" s="90">
        <f>'RFM Summary'!B1016</f>
        <v>41223</v>
      </c>
      <c r="C1016" s="15">
        <f>'RFM Summary'!C1016</f>
        <v>1</v>
      </c>
      <c r="D1016" s="118">
        <f>'RFM Summary'!D1016</f>
        <v>20.95</v>
      </c>
      <c r="E1016" s="167">
        <f>'RFM Summary'!E1016</f>
        <v>1</v>
      </c>
      <c r="F1016" s="167">
        <f>'RFM Summary'!F1016</f>
        <v>1</v>
      </c>
      <c r="G1016" s="167">
        <f>'RFM Summary'!G1016</f>
        <v>2</v>
      </c>
      <c r="H1016" s="49">
        <v>0.2</v>
      </c>
      <c r="I1016" s="89">
        <f t="shared" si="33"/>
        <v>20.95</v>
      </c>
      <c r="J1016" s="89"/>
    </row>
    <row r="1017" spans="1:10" x14ac:dyDescent="0.35">
      <c r="A1017" s="15" t="str">
        <f>'RFM Summary'!A1017</f>
        <v>10609001716493</v>
      </c>
      <c r="B1017" s="90">
        <f>'RFM Summary'!B1017</f>
        <v>41271</v>
      </c>
      <c r="C1017" s="15">
        <f>'RFM Summary'!C1017</f>
        <v>3</v>
      </c>
      <c r="D1017" s="118">
        <f>'RFM Summary'!D1017</f>
        <v>8.15</v>
      </c>
      <c r="E1017" s="167">
        <f>'RFM Summary'!E1017</f>
        <v>1</v>
      </c>
      <c r="F1017" s="167">
        <f>'RFM Summary'!F1017</f>
        <v>1</v>
      </c>
      <c r="G1017" s="167">
        <f>'RFM Summary'!G1017</f>
        <v>1</v>
      </c>
      <c r="H1017" s="49">
        <v>0.73</v>
      </c>
      <c r="I1017" s="89">
        <f t="shared" si="33"/>
        <v>24.450000000000003</v>
      </c>
      <c r="J1017" s="89"/>
    </row>
    <row r="1018" spans="1:10" x14ac:dyDescent="0.35">
      <c r="A1018" s="15" t="str">
        <f>'RFM Summary'!A1018</f>
        <v>10609001716568</v>
      </c>
      <c r="B1018" s="90">
        <f>'RFM Summary'!B1018</f>
        <v>41253</v>
      </c>
      <c r="C1018" s="15">
        <f>'RFM Summary'!C1018</f>
        <v>1</v>
      </c>
      <c r="D1018" s="118">
        <f>'RFM Summary'!D1018</f>
        <v>17.64</v>
      </c>
      <c r="E1018" s="167">
        <f>'RFM Summary'!E1018</f>
        <v>1</v>
      </c>
      <c r="F1018" s="167">
        <f>'RFM Summary'!F1018</f>
        <v>1</v>
      </c>
      <c r="G1018" s="167">
        <f>'RFM Summary'!G1018</f>
        <v>2</v>
      </c>
      <c r="H1018" s="49">
        <v>0.4</v>
      </c>
      <c r="I1018" s="89">
        <f t="shared" si="33"/>
        <v>17.64</v>
      </c>
      <c r="J1018" s="89"/>
    </row>
    <row r="1019" spans="1:10" x14ac:dyDescent="0.35">
      <c r="A1019" s="15" t="str">
        <f>'RFM Summary'!A1019</f>
        <v>10609001716642</v>
      </c>
      <c r="B1019" s="90">
        <f>'RFM Summary'!B1019</f>
        <v>41258</v>
      </c>
      <c r="C1019" s="15">
        <f>'RFM Summary'!C1019</f>
        <v>1</v>
      </c>
      <c r="D1019" s="118">
        <f>'RFM Summary'!D1019</f>
        <v>17.95</v>
      </c>
      <c r="E1019" s="167">
        <f>'RFM Summary'!E1019</f>
        <v>1</v>
      </c>
      <c r="F1019" s="167">
        <f>'RFM Summary'!F1019</f>
        <v>1</v>
      </c>
      <c r="G1019" s="167">
        <f>'RFM Summary'!G1019</f>
        <v>2</v>
      </c>
      <c r="H1019" s="49">
        <v>0.28999999999999998</v>
      </c>
      <c r="I1019" s="89">
        <f t="shared" si="33"/>
        <v>17.95</v>
      </c>
      <c r="J1019" s="89"/>
    </row>
    <row r="1020" spans="1:10" x14ac:dyDescent="0.35">
      <c r="A1020" s="15" t="str">
        <f>'RFM Summary'!A1020</f>
        <v>10609001716725</v>
      </c>
      <c r="B1020" s="90">
        <f>'RFM Summary'!B1020</f>
        <v>41260</v>
      </c>
      <c r="C1020" s="15">
        <f>'RFM Summary'!C1020</f>
        <v>1</v>
      </c>
      <c r="D1020" s="118">
        <f>'RFM Summary'!D1020</f>
        <v>9.9499999999999993</v>
      </c>
      <c r="E1020" s="167">
        <f>'RFM Summary'!E1020</f>
        <v>1</v>
      </c>
      <c r="F1020" s="167">
        <f>'RFM Summary'!F1020</f>
        <v>1</v>
      </c>
      <c r="G1020" s="167">
        <f>'RFM Summary'!G1020</f>
        <v>1</v>
      </c>
      <c r="H1020" s="49">
        <v>0.52</v>
      </c>
      <c r="I1020" s="89">
        <f t="shared" si="33"/>
        <v>9.9499999999999993</v>
      </c>
      <c r="J1020" s="89"/>
    </row>
    <row r="1021" spans="1:10" x14ac:dyDescent="0.35">
      <c r="A1021" s="15" t="str">
        <f>'RFM Summary'!A1021</f>
        <v>10609001716808</v>
      </c>
      <c r="B1021" s="90">
        <f>'RFM Summary'!B1021</f>
        <v>41260</v>
      </c>
      <c r="C1021" s="15">
        <f>'RFM Summary'!C1021</f>
        <v>1</v>
      </c>
      <c r="D1021" s="118">
        <f>'RFM Summary'!D1021</f>
        <v>13.05</v>
      </c>
      <c r="E1021" s="167">
        <f>'RFM Summary'!E1021</f>
        <v>1</v>
      </c>
      <c r="F1021" s="167">
        <f>'RFM Summary'!F1021</f>
        <v>1</v>
      </c>
      <c r="G1021" s="167">
        <f>'RFM Summary'!G1021</f>
        <v>2</v>
      </c>
      <c r="H1021" s="49">
        <v>0.26</v>
      </c>
      <c r="I1021" s="89">
        <f t="shared" si="33"/>
        <v>13.05</v>
      </c>
      <c r="J1021" s="89"/>
    </row>
    <row r="1022" spans="1:10" x14ac:dyDescent="0.35">
      <c r="A1022" s="15" t="str">
        <f>'RFM Summary'!A1022</f>
        <v>10609001716980</v>
      </c>
      <c r="B1022" s="90">
        <f>'RFM Summary'!B1022</f>
        <v>41480</v>
      </c>
      <c r="C1022" s="15">
        <f>'RFM Summary'!C1022</f>
        <v>3</v>
      </c>
      <c r="D1022" s="118">
        <f>'RFM Summary'!D1022</f>
        <v>10.673333333333332</v>
      </c>
      <c r="E1022" s="167">
        <f>'RFM Summary'!E1022</f>
        <v>2</v>
      </c>
      <c r="F1022" s="167">
        <f>'RFM Summary'!F1022</f>
        <v>1</v>
      </c>
      <c r="G1022" s="167">
        <f>'RFM Summary'!G1022</f>
        <v>2</v>
      </c>
      <c r="H1022" s="49">
        <v>0.11</v>
      </c>
      <c r="I1022" s="89">
        <f t="shared" si="33"/>
        <v>32.019999999999996</v>
      </c>
      <c r="J1022" s="89"/>
    </row>
    <row r="1023" spans="1:10" x14ac:dyDescent="0.35">
      <c r="A1023" s="15" t="str">
        <f>'RFM Summary'!A1023</f>
        <v>10609001717061</v>
      </c>
      <c r="B1023" s="90">
        <f>'RFM Summary'!B1023</f>
        <v>41260</v>
      </c>
      <c r="C1023" s="15">
        <f>'RFM Summary'!C1023</f>
        <v>1</v>
      </c>
      <c r="D1023" s="118">
        <f>'RFM Summary'!D1023</f>
        <v>8.5</v>
      </c>
      <c r="E1023" s="167">
        <f>'RFM Summary'!E1023</f>
        <v>1</v>
      </c>
      <c r="F1023" s="167">
        <f>'RFM Summary'!F1023</f>
        <v>1</v>
      </c>
      <c r="G1023" s="167">
        <f>'RFM Summary'!G1023</f>
        <v>1</v>
      </c>
      <c r="H1023" s="49">
        <v>0.83</v>
      </c>
      <c r="I1023" s="89">
        <f t="shared" si="33"/>
        <v>8.5</v>
      </c>
      <c r="J1023" s="89"/>
    </row>
    <row r="1024" spans="1:10" x14ac:dyDescent="0.35">
      <c r="A1024" s="15" t="str">
        <f>'RFM Summary'!A1024</f>
        <v>10609001717228</v>
      </c>
      <c r="B1024" s="90">
        <f>'RFM Summary'!B1024</f>
        <v>41261</v>
      </c>
      <c r="C1024" s="15">
        <f>'RFM Summary'!C1024</f>
        <v>1</v>
      </c>
      <c r="D1024" s="118">
        <f>'RFM Summary'!D1024</f>
        <v>23.8</v>
      </c>
      <c r="E1024" s="167">
        <f>'RFM Summary'!E1024</f>
        <v>1</v>
      </c>
      <c r="F1024" s="167">
        <f>'RFM Summary'!F1024</f>
        <v>1</v>
      </c>
      <c r="G1024" s="167">
        <f>'RFM Summary'!G1024</f>
        <v>2</v>
      </c>
      <c r="H1024" s="49">
        <v>0.4</v>
      </c>
      <c r="I1024" s="89">
        <f t="shared" si="33"/>
        <v>23.8</v>
      </c>
      <c r="J1024" s="89"/>
    </row>
    <row r="1025" spans="1:10" x14ac:dyDescent="0.35">
      <c r="A1025" s="15" t="str">
        <f>'RFM Summary'!A1025</f>
        <v>10609001717301</v>
      </c>
      <c r="B1025" s="90">
        <f>'RFM Summary'!B1025</f>
        <v>41260</v>
      </c>
      <c r="C1025" s="15">
        <f>'RFM Summary'!C1025</f>
        <v>1</v>
      </c>
      <c r="D1025" s="118">
        <f>'RFM Summary'!D1025</f>
        <v>36.6</v>
      </c>
      <c r="E1025" s="167">
        <f>'RFM Summary'!E1025</f>
        <v>1</v>
      </c>
      <c r="F1025" s="167">
        <f>'RFM Summary'!F1025</f>
        <v>1</v>
      </c>
      <c r="G1025" s="167">
        <f>'RFM Summary'!G1025</f>
        <v>2</v>
      </c>
      <c r="H1025" s="49">
        <v>0.86</v>
      </c>
      <c r="I1025" s="89">
        <f t="shared" si="33"/>
        <v>36.6</v>
      </c>
      <c r="J1025" s="89"/>
    </row>
    <row r="1026" spans="1:10" x14ac:dyDescent="0.35">
      <c r="A1026" s="15" t="str">
        <f>'RFM Summary'!A1026</f>
        <v>10609001717483</v>
      </c>
      <c r="B1026" s="90">
        <f>'RFM Summary'!B1026</f>
        <v>41261</v>
      </c>
      <c r="C1026" s="15">
        <f>'RFM Summary'!C1026</f>
        <v>1</v>
      </c>
      <c r="D1026" s="118">
        <f>'RFM Summary'!D1026</f>
        <v>8.9499999999999993</v>
      </c>
      <c r="E1026" s="167">
        <f>'RFM Summary'!E1026</f>
        <v>1</v>
      </c>
      <c r="F1026" s="167">
        <f>'RFM Summary'!F1026</f>
        <v>1</v>
      </c>
      <c r="G1026" s="167">
        <f>'RFM Summary'!G1026</f>
        <v>1</v>
      </c>
      <c r="H1026" s="49">
        <v>0.94</v>
      </c>
      <c r="I1026" s="89">
        <f t="shared" si="33"/>
        <v>8.9499999999999993</v>
      </c>
      <c r="J1026" s="89"/>
    </row>
    <row r="1027" spans="1:10" x14ac:dyDescent="0.35">
      <c r="A1027" s="15" t="str">
        <f>'RFM Summary'!A1027</f>
        <v>10609001717558</v>
      </c>
      <c r="B1027" s="90">
        <f>'RFM Summary'!B1027</f>
        <v>41263</v>
      </c>
      <c r="C1027" s="15">
        <f>'RFM Summary'!C1027</f>
        <v>2</v>
      </c>
      <c r="D1027" s="118">
        <f>'RFM Summary'!D1027</f>
        <v>10.074999999999999</v>
      </c>
      <c r="E1027" s="167">
        <f>'RFM Summary'!E1027</f>
        <v>1</v>
      </c>
      <c r="F1027" s="167">
        <f>'RFM Summary'!F1027</f>
        <v>1</v>
      </c>
      <c r="G1027" s="167">
        <f>'RFM Summary'!G1027</f>
        <v>2</v>
      </c>
      <c r="H1027" s="49">
        <v>0.14000000000000001</v>
      </c>
      <c r="I1027" s="89">
        <f t="shared" ref="I1027:I1090" si="34">D1027*C1027</f>
        <v>20.149999999999999</v>
      </c>
      <c r="J1027" s="89"/>
    </row>
    <row r="1028" spans="1:10" x14ac:dyDescent="0.35">
      <c r="A1028" s="15" t="str">
        <f>'RFM Summary'!A1028</f>
        <v>10609001717632</v>
      </c>
      <c r="B1028" s="90">
        <f>'RFM Summary'!B1028</f>
        <v>41562</v>
      </c>
      <c r="C1028" s="15">
        <f>'RFM Summary'!C1028</f>
        <v>30</v>
      </c>
      <c r="D1028" s="118">
        <f>'RFM Summary'!D1028</f>
        <v>11.617666666666661</v>
      </c>
      <c r="E1028" s="167">
        <f>'RFM Summary'!E1028</f>
        <v>3</v>
      </c>
      <c r="F1028" s="167">
        <f>'RFM Summary'!F1028</f>
        <v>3</v>
      </c>
      <c r="G1028" s="167">
        <f>'RFM Summary'!G1028</f>
        <v>2</v>
      </c>
      <c r="H1028" s="49">
        <v>0.06</v>
      </c>
      <c r="I1028" s="89">
        <f t="shared" si="34"/>
        <v>348.52999999999986</v>
      </c>
      <c r="J1028" s="89"/>
    </row>
    <row r="1029" spans="1:10" x14ac:dyDescent="0.35">
      <c r="A1029" s="15" t="str">
        <f>'RFM Summary'!A1029</f>
        <v>10609001717715</v>
      </c>
      <c r="B1029" s="90">
        <f>'RFM Summary'!B1029</f>
        <v>41294</v>
      </c>
      <c r="C1029" s="15">
        <f>'RFM Summary'!C1029</f>
        <v>1</v>
      </c>
      <c r="D1029" s="118">
        <f>'RFM Summary'!D1029</f>
        <v>21.95</v>
      </c>
      <c r="E1029" s="167">
        <f>'RFM Summary'!E1029</f>
        <v>1</v>
      </c>
      <c r="F1029" s="167">
        <f>'RFM Summary'!F1029</f>
        <v>1</v>
      </c>
      <c r="G1029" s="167">
        <f>'RFM Summary'!G1029</f>
        <v>2</v>
      </c>
      <c r="H1029" s="49">
        <v>0.74</v>
      </c>
      <c r="I1029" s="89">
        <f t="shared" si="34"/>
        <v>21.95</v>
      </c>
      <c r="J1029" s="89"/>
    </row>
    <row r="1030" spans="1:10" x14ac:dyDescent="0.35">
      <c r="A1030" s="15" t="str">
        <f>'RFM Summary'!A1030</f>
        <v>10609001717897</v>
      </c>
      <c r="B1030" s="90">
        <f>'RFM Summary'!B1030</f>
        <v>41277</v>
      </c>
      <c r="C1030" s="15">
        <f>'RFM Summary'!C1030</f>
        <v>8</v>
      </c>
      <c r="D1030" s="118">
        <f>'RFM Summary'!D1030</f>
        <v>12.743749999999999</v>
      </c>
      <c r="E1030" s="167">
        <f>'RFM Summary'!E1030</f>
        <v>1</v>
      </c>
      <c r="F1030" s="167">
        <f>'RFM Summary'!F1030</f>
        <v>1</v>
      </c>
      <c r="G1030" s="167">
        <f>'RFM Summary'!G1030</f>
        <v>2</v>
      </c>
      <c r="H1030" s="49">
        <v>0.86</v>
      </c>
      <c r="I1030" s="89">
        <f t="shared" si="34"/>
        <v>101.94999999999999</v>
      </c>
      <c r="J1030" s="89"/>
    </row>
    <row r="1031" spans="1:10" x14ac:dyDescent="0.35">
      <c r="A1031" s="15" t="str">
        <f>'RFM Summary'!A1031</f>
        <v>10609001717970</v>
      </c>
      <c r="B1031" s="90">
        <f>'RFM Summary'!B1031</f>
        <v>41306</v>
      </c>
      <c r="C1031" s="15">
        <f>'RFM Summary'!C1031</f>
        <v>2</v>
      </c>
      <c r="D1031" s="118">
        <f>'RFM Summary'!D1031</f>
        <v>12.215</v>
      </c>
      <c r="E1031" s="167">
        <f>'RFM Summary'!E1031</f>
        <v>1</v>
      </c>
      <c r="F1031" s="167">
        <f>'RFM Summary'!F1031</f>
        <v>1</v>
      </c>
      <c r="G1031" s="167">
        <f>'RFM Summary'!G1031</f>
        <v>2</v>
      </c>
      <c r="H1031" s="49">
        <v>0.77</v>
      </c>
      <c r="I1031" s="89">
        <f t="shared" si="34"/>
        <v>24.43</v>
      </c>
      <c r="J1031" s="89"/>
    </row>
    <row r="1032" spans="1:10" x14ac:dyDescent="0.35">
      <c r="A1032" s="15" t="str">
        <f>'RFM Summary'!A1032</f>
        <v>10609001718051</v>
      </c>
      <c r="B1032" s="90">
        <f>'RFM Summary'!B1032</f>
        <v>41256</v>
      </c>
      <c r="C1032" s="15">
        <f>'RFM Summary'!C1032</f>
        <v>1</v>
      </c>
      <c r="D1032" s="118">
        <f>'RFM Summary'!D1032</f>
        <v>7</v>
      </c>
      <c r="E1032" s="167">
        <f>'RFM Summary'!E1032</f>
        <v>1</v>
      </c>
      <c r="F1032" s="167">
        <f>'RFM Summary'!F1032</f>
        <v>1</v>
      </c>
      <c r="G1032" s="167">
        <f>'RFM Summary'!G1032</f>
        <v>1</v>
      </c>
      <c r="H1032" s="49">
        <v>0.14000000000000001</v>
      </c>
      <c r="I1032" s="89">
        <f t="shared" si="34"/>
        <v>7</v>
      </c>
      <c r="J1032" s="89"/>
    </row>
    <row r="1033" spans="1:10" x14ac:dyDescent="0.35">
      <c r="A1033" s="15" t="str">
        <f>'RFM Summary'!A1033</f>
        <v>10609001718135</v>
      </c>
      <c r="B1033" s="90">
        <f>'RFM Summary'!B1033</f>
        <v>41283</v>
      </c>
      <c r="C1033" s="15">
        <f>'RFM Summary'!C1033</f>
        <v>4</v>
      </c>
      <c r="D1033" s="118">
        <f>'RFM Summary'!D1033</f>
        <v>14.674999999999999</v>
      </c>
      <c r="E1033" s="167">
        <f>'RFM Summary'!E1033</f>
        <v>1</v>
      </c>
      <c r="F1033" s="167">
        <f>'RFM Summary'!F1033</f>
        <v>1</v>
      </c>
      <c r="G1033" s="167">
        <f>'RFM Summary'!G1033</f>
        <v>2</v>
      </c>
      <c r="H1033" s="49">
        <v>0.71</v>
      </c>
      <c r="I1033" s="89">
        <f t="shared" si="34"/>
        <v>58.699999999999996</v>
      </c>
      <c r="J1033" s="89"/>
    </row>
    <row r="1034" spans="1:10" x14ac:dyDescent="0.35">
      <c r="A1034" s="15" t="str">
        <f>'RFM Summary'!A1034</f>
        <v>10609001718390</v>
      </c>
      <c r="B1034" s="90">
        <f>'RFM Summary'!B1034</f>
        <v>41276</v>
      </c>
      <c r="C1034" s="15">
        <f>'RFM Summary'!C1034</f>
        <v>1</v>
      </c>
      <c r="D1034" s="118">
        <f>'RFM Summary'!D1034</f>
        <v>8.9499999999999993</v>
      </c>
      <c r="E1034" s="167">
        <f>'RFM Summary'!E1034</f>
        <v>1</v>
      </c>
      <c r="F1034" s="167">
        <f>'RFM Summary'!F1034</f>
        <v>1</v>
      </c>
      <c r="G1034" s="167">
        <f>'RFM Summary'!G1034</f>
        <v>1</v>
      </c>
      <c r="H1034" s="49">
        <v>0.55000000000000004</v>
      </c>
      <c r="I1034" s="89">
        <f t="shared" si="34"/>
        <v>8.9499999999999993</v>
      </c>
      <c r="J1034" s="89"/>
    </row>
    <row r="1035" spans="1:10" x14ac:dyDescent="0.35">
      <c r="A1035" s="15" t="str">
        <f>'RFM Summary'!A1035</f>
        <v>10609001718473</v>
      </c>
      <c r="B1035" s="90">
        <f>'RFM Summary'!B1035</f>
        <v>41256</v>
      </c>
      <c r="C1035" s="15">
        <f>'RFM Summary'!C1035</f>
        <v>1</v>
      </c>
      <c r="D1035" s="118">
        <f>'RFM Summary'!D1035</f>
        <v>9.9499999999999993</v>
      </c>
      <c r="E1035" s="167">
        <f>'RFM Summary'!E1035</f>
        <v>1</v>
      </c>
      <c r="F1035" s="167">
        <f>'RFM Summary'!F1035</f>
        <v>1</v>
      </c>
      <c r="G1035" s="167">
        <f>'RFM Summary'!G1035</f>
        <v>1</v>
      </c>
      <c r="H1035" s="49">
        <v>0.25</v>
      </c>
      <c r="I1035" s="89">
        <f t="shared" si="34"/>
        <v>9.9499999999999993</v>
      </c>
      <c r="J1035" s="89"/>
    </row>
    <row r="1036" spans="1:10" x14ac:dyDescent="0.35">
      <c r="A1036" s="15" t="str">
        <f>'RFM Summary'!A1036</f>
        <v>10609001718549</v>
      </c>
      <c r="B1036" s="90">
        <f>'RFM Summary'!B1036</f>
        <v>41254</v>
      </c>
      <c r="C1036" s="15">
        <f>'RFM Summary'!C1036</f>
        <v>1</v>
      </c>
      <c r="D1036" s="118">
        <f>'RFM Summary'!D1036</f>
        <v>24.89</v>
      </c>
      <c r="E1036" s="167">
        <f>'RFM Summary'!E1036</f>
        <v>1</v>
      </c>
      <c r="F1036" s="167">
        <f>'RFM Summary'!F1036</f>
        <v>1</v>
      </c>
      <c r="G1036" s="167">
        <f>'RFM Summary'!G1036</f>
        <v>2</v>
      </c>
      <c r="H1036" s="49">
        <v>0.75</v>
      </c>
      <c r="I1036" s="89">
        <f t="shared" si="34"/>
        <v>24.89</v>
      </c>
      <c r="J1036" s="89"/>
    </row>
    <row r="1037" spans="1:10" x14ac:dyDescent="0.35">
      <c r="A1037" s="15" t="str">
        <f>'RFM Summary'!A1037</f>
        <v>10609001718705</v>
      </c>
      <c r="B1037" s="90">
        <f>'RFM Summary'!B1037</f>
        <v>41257</v>
      </c>
      <c r="C1037" s="15">
        <f>'RFM Summary'!C1037</f>
        <v>1</v>
      </c>
      <c r="D1037" s="118">
        <f>'RFM Summary'!D1037</f>
        <v>13.45</v>
      </c>
      <c r="E1037" s="167">
        <f>'RFM Summary'!E1037</f>
        <v>1</v>
      </c>
      <c r="F1037" s="167">
        <f>'RFM Summary'!F1037</f>
        <v>1</v>
      </c>
      <c r="G1037" s="167">
        <f>'RFM Summary'!G1037</f>
        <v>2</v>
      </c>
      <c r="H1037" s="49">
        <v>0.03</v>
      </c>
      <c r="I1037" s="89">
        <f t="shared" si="34"/>
        <v>13.45</v>
      </c>
      <c r="J1037" s="89"/>
    </row>
    <row r="1038" spans="1:10" x14ac:dyDescent="0.35">
      <c r="A1038" s="15" t="str">
        <f>'RFM Summary'!A1038</f>
        <v>10609001718887</v>
      </c>
      <c r="B1038" s="90">
        <f>'RFM Summary'!B1038</f>
        <v>41256</v>
      </c>
      <c r="C1038" s="15">
        <f>'RFM Summary'!C1038</f>
        <v>1</v>
      </c>
      <c r="D1038" s="118">
        <f>'RFM Summary'!D1038</f>
        <v>5.95</v>
      </c>
      <c r="E1038" s="167">
        <f>'RFM Summary'!E1038</f>
        <v>1</v>
      </c>
      <c r="F1038" s="167">
        <f>'RFM Summary'!F1038</f>
        <v>1</v>
      </c>
      <c r="G1038" s="167">
        <f>'RFM Summary'!G1038</f>
        <v>1</v>
      </c>
      <c r="H1038" s="49">
        <v>0.12</v>
      </c>
      <c r="I1038" s="89">
        <f t="shared" si="34"/>
        <v>5.95</v>
      </c>
      <c r="J1038" s="89"/>
    </row>
    <row r="1039" spans="1:10" x14ac:dyDescent="0.35">
      <c r="A1039" s="15" t="str">
        <f>'RFM Summary'!A1039</f>
        <v>10609001718960</v>
      </c>
      <c r="B1039" s="90">
        <f>'RFM Summary'!B1039</f>
        <v>41256</v>
      </c>
      <c r="C1039" s="15">
        <f>'RFM Summary'!C1039</f>
        <v>1</v>
      </c>
      <c r="D1039" s="118">
        <f>'RFM Summary'!D1039</f>
        <v>10.95</v>
      </c>
      <c r="E1039" s="167">
        <f>'RFM Summary'!E1039</f>
        <v>1</v>
      </c>
      <c r="F1039" s="167">
        <f>'RFM Summary'!F1039</f>
        <v>1</v>
      </c>
      <c r="G1039" s="167">
        <f>'RFM Summary'!G1039</f>
        <v>2</v>
      </c>
      <c r="H1039" s="49">
        <v>0.94</v>
      </c>
      <c r="I1039" s="89">
        <f t="shared" si="34"/>
        <v>10.95</v>
      </c>
      <c r="J1039" s="89"/>
    </row>
    <row r="1040" spans="1:10" x14ac:dyDescent="0.35">
      <c r="A1040" s="15" t="str">
        <f>'RFM Summary'!A1040</f>
        <v>10609001719042</v>
      </c>
      <c r="B1040" s="90">
        <f>'RFM Summary'!B1040</f>
        <v>41260</v>
      </c>
      <c r="C1040" s="15">
        <f>'RFM Summary'!C1040</f>
        <v>2</v>
      </c>
      <c r="D1040" s="118">
        <f>'RFM Summary'!D1040</f>
        <v>31.475000000000001</v>
      </c>
      <c r="E1040" s="167">
        <f>'RFM Summary'!E1040</f>
        <v>1</v>
      </c>
      <c r="F1040" s="167">
        <f>'RFM Summary'!F1040</f>
        <v>1</v>
      </c>
      <c r="G1040" s="167">
        <f>'RFM Summary'!G1040</f>
        <v>2</v>
      </c>
      <c r="H1040" s="49">
        <v>0.17</v>
      </c>
      <c r="I1040" s="89">
        <f t="shared" si="34"/>
        <v>62.95</v>
      </c>
      <c r="J1040" s="89"/>
    </row>
    <row r="1041" spans="1:10" x14ac:dyDescent="0.35">
      <c r="A1041" s="15" t="str">
        <f>'RFM Summary'!A1041</f>
        <v>10609001719125</v>
      </c>
      <c r="B1041" s="90">
        <f>'RFM Summary'!B1041</f>
        <v>41276</v>
      </c>
      <c r="C1041" s="15">
        <f>'RFM Summary'!C1041</f>
        <v>9</v>
      </c>
      <c r="D1041" s="118">
        <f>'RFM Summary'!D1041</f>
        <v>46.01666666666668</v>
      </c>
      <c r="E1041" s="167">
        <f>'RFM Summary'!E1041</f>
        <v>1</v>
      </c>
      <c r="F1041" s="167">
        <f>'RFM Summary'!F1041</f>
        <v>1</v>
      </c>
      <c r="G1041" s="167">
        <f>'RFM Summary'!G1041</f>
        <v>3</v>
      </c>
      <c r="H1041" s="49">
        <v>0.75</v>
      </c>
      <c r="I1041" s="89">
        <f t="shared" si="34"/>
        <v>414.15000000000009</v>
      </c>
      <c r="J1041" s="89"/>
    </row>
    <row r="1042" spans="1:10" x14ac:dyDescent="0.35">
      <c r="A1042" s="15" t="str">
        <f>'RFM Summary'!A1042</f>
        <v>10609001719208</v>
      </c>
      <c r="B1042" s="90">
        <f>'RFM Summary'!B1042</f>
        <v>41341</v>
      </c>
      <c r="C1042" s="15">
        <f>'RFM Summary'!C1042</f>
        <v>6</v>
      </c>
      <c r="D1042" s="118">
        <f>'RFM Summary'!D1042</f>
        <v>13.108333333333334</v>
      </c>
      <c r="E1042" s="167">
        <f>'RFM Summary'!E1042</f>
        <v>1</v>
      </c>
      <c r="F1042" s="167">
        <f>'RFM Summary'!F1042</f>
        <v>1</v>
      </c>
      <c r="G1042" s="167">
        <f>'RFM Summary'!G1042</f>
        <v>2</v>
      </c>
      <c r="H1042" s="49">
        <v>0.74</v>
      </c>
      <c r="I1042" s="89">
        <f t="shared" si="34"/>
        <v>78.650000000000006</v>
      </c>
      <c r="J1042" s="89"/>
    </row>
    <row r="1043" spans="1:10" x14ac:dyDescent="0.35">
      <c r="A1043" s="15" t="str">
        <f>'RFM Summary'!A1043</f>
        <v>10609001719380</v>
      </c>
      <c r="B1043" s="90">
        <f>'RFM Summary'!B1043</f>
        <v>41261</v>
      </c>
      <c r="C1043" s="15">
        <f>'RFM Summary'!C1043</f>
        <v>2</v>
      </c>
      <c r="D1043" s="118">
        <f>'RFM Summary'!D1043</f>
        <v>19.09</v>
      </c>
      <c r="E1043" s="167">
        <f>'RFM Summary'!E1043</f>
        <v>1</v>
      </c>
      <c r="F1043" s="167">
        <f>'RFM Summary'!F1043</f>
        <v>1</v>
      </c>
      <c r="G1043" s="167">
        <f>'RFM Summary'!G1043</f>
        <v>2</v>
      </c>
      <c r="H1043" s="49">
        <v>0.99</v>
      </c>
      <c r="I1043" s="89">
        <f t="shared" si="34"/>
        <v>38.18</v>
      </c>
      <c r="J1043" s="89"/>
    </row>
    <row r="1044" spans="1:10" x14ac:dyDescent="0.35">
      <c r="A1044" s="15" t="str">
        <f>'RFM Summary'!A1044</f>
        <v>10609001719463</v>
      </c>
      <c r="B1044" s="90">
        <f>'RFM Summary'!B1044</f>
        <v>41280</v>
      </c>
      <c r="C1044" s="15">
        <f>'RFM Summary'!C1044</f>
        <v>1</v>
      </c>
      <c r="D1044" s="118">
        <f>'RFM Summary'!D1044</f>
        <v>25.4</v>
      </c>
      <c r="E1044" s="167">
        <f>'RFM Summary'!E1044</f>
        <v>1</v>
      </c>
      <c r="F1044" s="167">
        <f>'RFM Summary'!F1044</f>
        <v>1</v>
      </c>
      <c r="G1044" s="167">
        <f>'RFM Summary'!G1044</f>
        <v>2</v>
      </c>
      <c r="H1044" s="49">
        <v>0.52</v>
      </c>
      <c r="I1044" s="89">
        <f t="shared" si="34"/>
        <v>25.4</v>
      </c>
      <c r="J1044" s="89"/>
    </row>
    <row r="1045" spans="1:10" x14ac:dyDescent="0.35">
      <c r="A1045" s="15" t="str">
        <f>'RFM Summary'!A1045</f>
        <v>10609001719877</v>
      </c>
      <c r="B1045" s="90">
        <f>'RFM Summary'!B1045</f>
        <v>41261</v>
      </c>
      <c r="C1045" s="15">
        <f>'RFM Summary'!C1045</f>
        <v>1</v>
      </c>
      <c r="D1045" s="118">
        <f>'RFM Summary'!D1045</f>
        <v>10.98</v>
      </c>
      <c r="E1045" s="167">
        <f>'RFM Summary'!E1045</f>
        <v>1</v>
      </c>
      <c r="F1045" s="167">
        <f>'RFM Summary'!F1045</f>
        <v>1</v>
      </c>
      <c r="G1045" s="167">
        <f>'RFM Summary'!G1045</f>
        <v>2</v>
      </c>
      <c r="H1045" s="49">
        <v>0.94</v>
      </c>
      <c r="I1045" s="89">
        <f t="shared" si="34"/>
        <v>10.98</v>
      </c>
      <c r="J1045" s="89"/>
    </row>
    <row r="1046" spans="1:10" x14ac:dyDescent="0.35">
      <c r="A1046" s="15" t="str">
        <f>'RFM Summary'!A1046</f>
        <v>10609001720016</v>
      </c>
      <c r="B1046" s="90">
        <f>'RFM Summary'!B1046</f>
        <v>41365</v>
      </c>
      <c r="C1046" s="15">
        <f>'RFM Summary'!C1046</f>
        <v>2</v>
      </c>
      <c r="D1046" s="118">
        <f>'RFM Summary'!D1046</f>
        <v>7.0350000000000001</v>
      </c>
      <c r="E1046" s="167">
        <f>'RFM Summary'!E1046</f>
        <v>1</v>
      </c>
      <c r="F1046" s="167">
        <f>'RFM Summary'!F1046</f>
        <v>1</v>
      </c>
      <c r="G1046" s="167">
        <f>'RFM Summary'!G1046</f>
        <v>1</v>
      </c>
      <c r="H1046" s="49">
        <v>0.38</v>
      </c>
      <c r="I1046" s="89">
        <f t="shared" si="34"/>
        <v>14.07</v>
      </c>
      <c r="J1046" s="89"/>
    </row>
    <row r="1047" spans="1:10" x14ac:dyDescent="0.35">
      <c r="A1047" s="15" t="str">
        <f>'RFM Summary'!A1047</f>
        <v>10609001720198</v>
      </c>
      <c r="B1047" s="90">
        <f>'RFM Summary'!B1047</f>
        <v>41257</v>
      </c>
      <c r="C1047" s="15">
        <f>'RFM Summary'!C1047</f>
        <v>1</v>
      </c>
      <c r="D1047" s="118">
        <f>'RFM Summary'!D1047</f>
        <v>667</v>
      </c>
      <c r="E1047" s="167">
        <f>'RFM Summary'!E1047</f>
        <v>1</v>
      </c>
      <c r="F1047" s="167">
        <f>'RFM Summary'!F1047</f>
        <v>1</v>
      </c>
      <c r="G1047" s="167">
        <f>'RFM Summary'!G1047</f>
        <v>3</v>
      </c>
      <c r="H1047" s="49">
        <v>0.28999999999999998</v>
      </c>
      <c r="I1047" s="89">
        <f t="shared" si="34"/>
        <v>667</v>
      </c>
      <c r="J1047" s="89"/>
    </row>
    <row r="1048" spans="1:10" x14ac:dyDescent="0.35">
      <c r="A1048" s="15" t="str">
        <f>'RFM Summary'!A1048</f>
        <v>10609001720271</v>
      </c>
      <c r="B1048" s="90">
        <f>'RFM Summary'!B1048</f>
        <v>41516</v>
      </c>
      <c r="C1048" s="15">
        <f>'RFM Summary'!C1048</f>
        <v>5</v>
      </c>
      <c r="D1048" s="118">
        <f>'RFM Summary'!D1048</f>
        <v>14.2</v>
      </c>
      <c r="E1048" s="167">
        <f>'RFM Summary'!E1048</f>
        <v>2</v>
      </c>
      <c r="F1048" s="167">
        <f>'RFM Summary'!F1048</f>
        <v>1</v>
      </c>
      <c r="G1048" s="167">
        <f>'RFM Summary'!G1048</f>
        <v>2</v>
      </c>
      <c r="H1048" s="49">
        <v>7.0000000000000007E-2</v>
      </c>
      <c r="I1048" s="89">
        <f t="shared" si="34"/>
        <v>71</v>
      </c>
      <c r="J1048" s="89"/>
    </row>
    <row r="1049" spans="1:10" x14ac:dyDescent="0.35">
      <c r="A1049" s="15" t="str">
        <f>'RFM Summary'!A1049</f>
        <v>10609001720354</v>
      </c>
      <c r="B1049" s="90">
        <f>'RFM Summary'!B1049</f>
        <v>41281</v>
      </c>
      <c r="C1049" s="15">
        <f>'RFM Summary'!C1049</f>
        <v>2</v>
      </c>
      <c r="D1049" s="118">
        <f>'RFM Summary'!D1049</f>
        <v>10.95</v>
      </c>
      <c r="E1049" s="167">
        <f>'RFM Summary'!E1049</f>
        <v>1</v>
      </c>
      <c r="F1049" s="167">
        <f>'RFM Summary'!F1049</f>
        <v>1</v>
      </c>
      <c r="G1049" s="167">
        <f>'RFM Summary'!G1049</f>
        <v>2</v>
      </c>
      <c r="H1049" s="49">
        <v>0.95</v>
      </c>
      <c r="I1049" s="89">
        <f t="shared" si="34"/>
        <v>21.9</v>
      </c>
      <c r="J1049" s="89"/>
    </row>
    <row r="1050" spans="1:10" x14ac:dyDescent="0.35">
      <c r="A1050" s="15" t="str">
        <f>'RFM Summary'!A1050</f>
        <v>10609001720438</v>
      </c>
      <c r="B1050" s="90">
        <f>'RFM Summary'!B1050</f>
        <v>41362</v>
      </c>
      <c r="C1050" s="15">
        <f>'RFM Summary'!C1050</f>
        <v>4</v>
      </c>
      <c r="D1050" s="118">
        <f>'RFM Summary'!D1050</f>
        <v>28.099999999999998</v>
      </c>
      <c r="E1050" s="167">
        <f>'RFM Summary'!E1050</f>
        <v>1</v>
      </c>
      <c r="F1050" s="167">
        <f>'RFM Summary'!F1050</f>
        <v>1</v>
      </c>
      <c r="G1050" s="167">
        <f>'RFM Summary'!G1050</f>
        <v>2</v>
      </c>
      <c r="H1050" s="49">
        <v>0.8</v>
      </c>
      <c r="I1050" s="89">
        <f t="shared" si="34"/>
        <v>112.39999999999999</v>
      </c>
      <c r="J1050" s="89"/>
    </row>
    <row r="1051" spans="1:10" x14ac:dyDescent="0.35">
      <c r="A1051" s="15" t="str">
        <f>'RFM Summary'!A1051</f>
        <v>10609001720503</v>
      </c>
      <c r="B1051" s="90">
        <f>'RFM Summary'!B1051</f>
        <v>41281</v>
      </c>
      <c r="C1051" s="15">
        <f>'RFM Summary'!C1051</f>
        <v>1</v>
      </c>
      <c r="D1051" s="118">
        <f>'RFM Summary'!D1051</f>
        <v>32.9</v>
      </c>
      <c r="E1051" s="167">
        <f>'RFM Summary'!E1051</f>
        <v>1</v>
      </c>
      <c r="F1051" s="167">
        <f>'RFM Summary'!F1051</f>
        <v>1</v>
      </c>
      <c r="G1051" s="167">
        <f>'RFM Summary'!G1051</f>
        <v>2</v>
      </c>
      <c r="H1051" s="49">
        <v>0.53</v>
      </c>
      <c r="I1051" s="89">
        <f t="shared" si="34"/>
        <v>32.9</v>
      </c>
      <c r="J1051" s="89"/>
    </row>
    <row r="1052" spans="1:10" x14ac:dyDescent="0.35">
      <c r="A1052" s="15" t="str">
        <f>'RFM Summary'!A1052</f>
        <v>10609001720685</v>
      </c>
      <c r="B1052" s="90">
        <f>'RFM Summary'!B1052</f>
        <v>41257</v>
      </c>
      <c r="C1052" s="15">
        <f>'RFM Summary'!C1052</f>
        <v>1</v>
      </c>
      <c r="D1052" s="118">
        <f>'RFM Summary'!D1052</f>
        <v>9.85</v>
      </c>
      <c r="E1052" s="167">
        <f>'RFM Summary'!E1052</f>
        <v>1</v>
      </c>
      <c r="F1052" s="167">
        <f>'RFM Summary'!F1052</f>
        <v>1</v>
      </c>
      <c r="G1052" s="167">
        <f>'RFM Summary'!G1052</f>
        <v>1</v>
      </c>
      <c r="H1052" s="49">
        <v>0.03</v>
      </c>
      <c r="I1052" s="89">
        <f t="shared" si="34"/>
        <v>9.85</v>
      </c>
      <c r="J1052" s="89"/>
    </row>
    <row r="1053" spans="1:10" x14ac:dyDescent="0.35">
      <c r="A1053" s="15" t="str">
        <f>'RFM Summary'!A1053</f>
        <v>10609001720925</v>
      </c>
      <c r="B1053" s="90">
        <f>'RFM Summary'!B1053</f>
        <v>41422</v>
      </c>
      <c r="C1053" s="15">
        <f>'RFM Summary'!C1053</f>
        <v>2</v>
      </c>
      <c r="D1053" s="118">
        <f>'RFM Summary'!D1053</f>
        <v>8.0749999999999993</v>
      </c>
      <c r="E1053" s="167">
        <f>'RFM Summary'!E1053</f>
        <v>2</v>
      </c>
      <c r="F1053" s="167">
        <f>'RFM Summary'!F1053</f>
        <v>1</v>
      </c>
      <c r="G1053" s="167">
        <f>'RFM Summary'!G1053</f>
        <v>1</v>
      </c>
      <c r="H1053" s="49">
        <v>0.32</v>
      </c>
      <c r="I1053" s="89">
        <f t="shared" si="34"/>
        <v>16.149999999999999</v>
      </c>
      <c r="J1053" s="89"/>
    </row>
    <row r="1054" spans="1:10" x14ac:dyDescent="0.35">
      <c r="A1054" s="15" t="str">
        <f>'RFM Summary'!A1054</f>
        <v>10609001721006</v>
      </c>
      <c r="B1054" s="90">
        <f>'RFM Summary'!B1054</f>
        <v>41348</v>
      </c>
      <c r="C1054" s="15">
        <f>'RFM Summary'!C1054</f>
        <v>1</v>
      </c>
      <c r="D1054" s="118">
        <f>'RFM Summary'!D1054</f>
        <v>15.21</v>
      </c>
      <c r="E1054" s="167">
        <f>'RFM Summary'!E1054</f>
        <v>1</v>
      </c>
      <c r="F1054" s="167">
        <f>'RFM Summary'!F1054</f>
        <v>1</v>
      </c>
      <c r="G1054" s="167">
        <f>'RFM Summary'!G1054</f>
        <v>2</v>
      </c>
      <c r="H1054" s="49">
        <v>0.45</v>
      </c>
      <c r="I1054" s="89">
        <f t="shared" si="34"/>
        <v>15.21</v>
      </c>
      <c r="J1054" s="89"/>
    </row>
    <row r="1055" spans="1:10" x14ac:dyDescent="0.35">
      <c r="A1055" s="15" t="str">
        <f>'RFM Summary'!A1055</f>
        <v>10609001721345</v>
      </c>
      <c r="B1055" s="90">
        <f>'RFM Summary'!B1055</f>
        <v>41355</v>
      </c>
      <c r="C1055" s="15">
        <f>'RFM Summary'!C1055</f>
        <v>2</v>
      </c>
      <c r="D1055" s="118">
        <f>'RFM Summary'!D1055</f>
        <v>11.965</v>
      </c>
      <c r="E1055" s="167">
        <f>'RFM Summary'!E1055</f>
        <v>1</v>
      </c>
      <c r="F1055" s="167">
        <f>'RFM Summary'!F1055</f>
        <v>1</v>
      </c>
      <c r="G1055" s="167">
        <f>'RFM Summary'!G1055</f>
        <v>2</v>
      </c>
      <c r="H1055" s="49">
        <v>0.38</v>
      </c>
      <c r="I1055" s="89">
        <f t="shared" si="34"/>
        <v>23.93</v>
      </c>
      <c r="J1055" s="89"/>
    </row>
    <row r="1056" spans="1:10" x14ac:dyDescent="0.35">
      <c r="A1056" s="15" t="str">
        <f>'RFM Summary'!A1056</f>
        <v>10609001721428</v>
      </c>
      <c r="B1056" s="90">
        <f>'RFM Summary'!B1056</f>
        <v>41353</v>
      </c>
      <c r="C1056" s="15">
        <f>'RFM Summary'!C1056</f>
        <v>1</v>
      </c>
      <c r="D1056" s="118">
        <f>'RFM Summary'!D1056</f>
        <v>11.65</v>
      </c>
      <c r="E1056" s="167">
        <f>'RFM Summary'!E1056</f>
        <v>1</v>
      </c>
      <c r="F1056" s="167">
        <f>'RFM Summary'!F1056</f>
        <v>1</v>
      </c>
      <c r="G1056" s="167">
        <f>'RFM Summary'!G1056</f>
        <v>2</v>
      </c>
      <c r="H1056" s="49">
        <v>0.67</v>
      </c>
      <c r="I1056" s="89">
        <f t="shared" si="34"/>
        <v>11.65</v>
      </c>
      <c r="J1056" s="89"/>
    </row>
    <row r="1057" spans="1:10" x14ac:dyDescent="0.35">
      <c r="A1057" s="15" t="str">
        <f>'RFM Summary'!A1057</f>
        <v>10609001721592</v>
      </c>
      <c r="B1057" s="90">
        <f>'RFM Summary'!B1057</f>
        <v>41254</v>
      </c>
      <c r="C1057" s="15">
        <f>'RFM Summary'!C1057</f>
        <v>1</v>
      </c>
      <c r="D1057" s="118">
        <f>'RFM Summary'!D1057</f>
        <v>11.65</v>
      </c>
      <c r="E1057" s="167">
        <f>'RFM Summary'!E1057</f>
        <v>1</v>
      </c>
      <c r="F1057" s="167">
        <f>'RFM Summary'!F1057</f>
        <v>1</v>
      </c>
      <c r="G1057" s="167">
        <f>'RFM Summary'!G1057</f>
        <v>2</v>
      </c>
      <c r="H1057" s="49">
        <v>0.13</v>
      </c>
      <c r="I1057" s="89">
        <f t="shared" si="34"/>
        <v>11.65</v>
      </c>
      <c r="J1057" s="89"/>
    </row>
    <row r="1058" spans="1:10" x14ac:dyDescent="0.35">
      <c r="A1058" s="15" t="str">
        <f>'RFM Summary'!A1058</f>
        <v>10609001721675</v>
      </c>
      <c r="B1058" s="90">
        <f>'RFM Summary'!B1058</f>
        <v>41254</v>
      </c>
      <c r="C1058" s="15">
        <f>'RFM Summary'!C1058</f>
        <v>1</v>
      </c>
      <c r="D1058" s="118">
        <f>'RFM Summary'!D1058</f>
        <v>22.95</v>
      </c>
      <c r="E1058" s="167">
        <f>'RFM Summary'!E1058</f>
        <v>1</v>
      </c>
      <c r="F1058" s="167">
        <f>'RFM Summary'!F1058</f>
        <v>1</v>
      </c>
      <c r="G1058" s="167">
        <f>'RFM Summary'!G1058</f>
        <v>2</v>
      </c>
      <c r="H1058" s="49">
        <v>0.36</v>
      </c>
      <c r="I1058" s="89">
        <f t="shared" si="34"/>
        <v>22.95</v>
      </c>
      <c r="J1058" s="89"/>
    </row>
    <row r="1059" spans="1:10" x14ac:dyDescent="0.35">
      <c r="A1059" s="15" t="str">
        <f>'RFM Summary'!A1059</f>
        <v>10609001721758</v>
      </c>
      <c r="B1059" s="90">
        <f>'RFM Summary'!B1059</f>
        <v>41254</v>
      </c>
      <c r="C1059" s="15">
        <f>'RFM Summary'!C1059</f>
        <v>1</v>
      </c>
      <c r="D1059" s="118">
        <f>'RFM Summary'!D1059</f>
        <v>24.2</v>
      </c>
      <c r="E1059" s="167">
        <f>'RFM Summary'!E1059</f>
        <v>1</v>
      </c>
      <c r="F1059" s="167">
        <f>'RFM Summary'!F1059</f>
        <v>1</v>
      </c>
      <c r="G1059" s="167">
        <f>'RFM Summary'!G1059</f>
        <v>2</v>
      </c>
      <c r="H1059" s="49">
        <v>7.0000000000000007E-2</v>
      </c>
      <c r="I1059" s="89">
        <f t="shared" si="34"/>
        <v>24.2</v>
      </c>
      <c r="J1059" s="89"/>
    </row>
    <row r="1060" spans="1:10" x14ac:dyDescent="0.35">
      <c r="A1060" s="15" t="str">
        <f>'RFM Summary'!A1060</f>
        <v>10609001721832</v>
      </c>
      <c r="B1060" s="90">
        <f>'RFM Summary'!B1060</f>
        <v>41254</v>
      </c>
      <c r="C1060" s="15">
        <f>'RFM Summary'!C1060</f>
        <v>1</v>
      </c>
      <c r="D1060" s="118">
        <f>'RFM Summary'!D1060</f>
        <v>14.5</v>
      </c>
      <c r="E1060" s="167">
        <f>'RFM Summary'!E1060</f>
        <v>1</v>
      </c>
      <c r="F1060" s="167">
        <f>'RFM Summary'!F1060</f>
        <v>1</v>
      </c>
      <c r="G1060" s="167">
        <f>'RFM Summary'!G1060</f>
        <v>2</v>
      </c>
      <c r="H1060" s="49">
        <v>0.75</v>
      </c>
      <c r="I1060" s="89">
        <f t="shared" si="34"/>
        <v>14.5</v>
      </c>
      <c r="J1060" s="89"/>
    </row>
    <row r="1061" spans="1:10" x14ac:dyDescent="0.35">
      <c r="A1061" s="15" t="str">
        <f>'RFM Summary'!A1061</f>
        <v>10609001721915</v>
      </c>
      <c r="B1061" s="90">
        <f>'RFM Summary'!B1061</f>
        <v>41531</v>
      </c>
      <c r="C1061" s="15">
        <f>'RFM Summary'!C1061</f>
        <v>5</v>
      </c>
      <c r="D1061" s="118">
        <f>'RFM Summary'!D1061</f>
        <v>44.1</v>
      </c>
      <c r="E1061" s="167">
        <f>'RFM Summary'!E1061</f>
        <v>3</v>
      </c>
      <c r="F1061" s="167">
        <f>'RFM Summary'!F1061</f>
        <v>1</v>
      </c>
      <c r="G1061" s="167">
        <f>'RFM Summary'!G1061</f>
        <v>3</v>
      </c>
      <c r="H1061" s="49">
        <v>0.15</v>
      </c>
      <c r="I1061" s="89">
        <f t="shared" si="34"/>
        <v>220.5</v>
      </c>
      <c r="J1061" s="89"/>
    </row>
    <row r="1062" spans="1:10" x14ac:dyDescent="0.35">
      <c r="A1062" s="15" t="str">
        <f>'RFM Summary'!A1062</f>
        <v>10609001722095</v>
      </c>
      <c r="B1062" s="90">
        <f>'RFM Summary'!B1062</f>
        <v>41257</v>
      </c>
      <c r="C1062" s="15">
        <f>'RFM Summary'!C1062</f>
        <v>1</v>
      </c>
      <c r="D1062" s="118">
        <f>'RFM Summary'!D1062</f>
        <v>8.9499999999999993</v>
      </c>
      <c r="E1062" s="167">
        <f>'RFM Summary'!E1062</f>
        <v>1</v>
      </c>
      <c r="F1062" s="167">
        <f>'RFM Summary'!F1062</f>
        <v>1</v>
      </c>
      <c r="G1062" s="167">
        <f>'RFM Summary'!G1062</f>
        <v>1</v>
      </c>
      <c r="H1062" s="49">
        <v>0.92</v>
      </c>
      <c r="I1062" s="89">
        <f t="shared" si="34"/>
        <v>8.9499999999999993</v>
      </c>
      <c r="J1062" s="89"/>
    </row>
    <row r="1063" spans="1:10" x14ac:dyDescent="0.35">
      <c r="A1063" s="15" t="str">
        <f>'RFM Summary'!A1063</f>
        <v>10609001722178</v>
      </c>
      <c r="B1063" s="90">
        <f>'RFM Summary'!B1063</f>
        <v>41292</v>
      </c>
      <c r="C1063" s="15">
        <f>'RFM Summary'!C1063</f>
        <v>1</v>
      </c>
      <c r="D1063" s="118">
        <f>'RFM Summary'!D1063</f>
        <v>5.25</v>
      </c>
      <c r="E1063" s="167">
        <f>'RFM Summary'!E1063</f>
        <v>1</v>
      </c>
      <c r="F1063" s="167">
        <f>'RFM Summary'!F1063</f>
        <v>1</v>
      </c>
      <c r="G1063" s="167">
        <f>'RFM Summary'!G1063</f>
        <v>1</v>
      </c>
      <c r="H1063" s="49">
        <v>0.68</v>
      </c>
      <c r="I1063" s="89">
        <f t="shared" si="34"/>
        <v>5.25</v>
      </c>
      <c r="J1063" s="89"/>
    </row>
    <row r="1064" spans="1:10" x14ac:dyDescent="0.35">
      <c r="A1064" s="15" t="str">
        <f>'RFM Summary'!A1064</f>
        <v>10609001722335</v>
      </c>
      <c r="B1064" s="90">
        <f>'RFM Summary'!B1064</f>
        <v>41254</v>
      </c>
      <c r="C1064" s="15">
        <f>'RFM Summary'!C1064</f>
        <v>1</v>
      </c>
      <c r="D1064" s="118">
        <f>'RFM Summary'!D1064</f>
        <v>18.95</v>
      </c>
      <c r="E1064" s="167">
        <f>'RFM Summary'!E1064</f>
        <v>1</v>
      </c>
      <c r="F1064" s="167">
        <f>'RFM Summary'!F1064</f>
        <v>1</v>
      </c>
      <c r="G1064" s="167">
        <f>'RFM Summary'!G1064</f>
        <v>2</v>
      </c>
      <c r="H1064" s="49">
        <v>0.47</v>
      </c>
      <c r="I1064" s="89">
        <f t="shared" si="34"/>
        <v>18.95</v>
      </c>
      <c r="J1064" s="89"/>
    </row>
    <row r="1065" spans="1:10" x14ac:dyDescent="0.35">
      <c r="A1065" s="15" t="str">
        <f>'RFM Summary'!A1065</f>
        <v>10609001722418</v>
      </c>
      <c r="B1065" s="90">
        <f>'RFM Summary'!B1065</f>
        <v>41256</v>
      </c>
      <c r="C1065" s="15">
        <f>'RFM Summary'!C1065</f>
        <v>2</v>
      </c>
      <c r="D1065" s="118">
        <f>'RFM Summary'!D1065</f>
        <v>2.23</v>
      </c>
      <c r="E1065" s="167">
        <f>'RFM Summary'!E1065</f>
        <v>1</v>
      </c>
      <c r="F1065" s="167">
        <f>'RFM Summary'!F1065</f>
        <v>1</v>
      </c>
      <c r="G1065" s="167">
        <f>'RFM Summary'!G1065</f>
        <v>1</v>
      </c>
      <c r="H1065" s="49">
        <v>0.23</v>
      </c>
      <c r="I1065" s="89">
        <f t="shared" si="34"/>
        <v>4.46</v>
      </c>
      <c r="J1065" s="89"/>
    </row>
    <row r="1066" spans="1:10" x14ac:dyDescent="0.35">
      <c r="A1066" s="15" t="str">
        <f>'RFM Summary'!A1066</f>
        <v>10609001722582</v>
      </c>
      <c r="B1066" s="90">
        <f>'RFM Summary'!B1066</f>
        <v>41523</v>
      </c>
      <c r="C1066" s="15">
        <f>'RFM Summary'!C1066</f>
        <v>13</v>
      </c>
      <c r="D1066" s="118">
        <f>'RFM Summary'!D1066</f>
        <v>11.402307692307691</v>
      </c>
      <c r="E1066" s="167">
        <f>'RFM Summary'!E1066</f>
        <v>3</v>
      </c>
      <c r="F1066" s="167">
        <f>'RFM Summary'!F1066</f>
        <v>2</v>
      </c>
      <c r="G1066" s="167">
        <f>'RFM Summary'!G1066</f>
        <v>2</v>
      </c>
      <c r="H1066" s="49">
        <v>0.2</v>
      </c>
      <c r="I1066" s="89">
        <f t="shared" si="34"/>
        <v>148.22999999999999</v>
      </c>
      <c r="J1066" s="89"/>
    </row>
    <row r="1067" spans="1:10" x14ac:dyDescent="0.35">
      <c r="A1067" s="15" t="str">
        <f>'RFM Summary'!A1067</f>
        <v>10609001722665</v>
      </c>
      <c r="B1067" s="90">
        <f>'RFM Summary'!B1067</f>
        <v>41256</v>
      </c>
      <c r="C1067" s="15">
        <f>'RFM Summary'!C1067</f>
        <v>1</v>
      </c>
      <c r="D1067" s="118">
        <f>'RFM Summary'!D1067</f>
        <v>0.01</v>
      </c>
      <c r="E1067" s="167">
        <f>'RFM Summary'!E1067</f>
        <v>1</v>
      </c>
      <c r="F1067" s="167">
        <f>'RFM Summary'!F1067</f>
        <v>1</v>
      </c>
      <c r="G1067" s="167">
        <f>'RFM Summary'!G1067</f>
        <v>1</v>
      </c>
      <c r="H1067" s="49">
        <v>0.61</v>
      </c>
      <c r="I1067" s="89">
        <f t="shared" si="34"/>
        <v>0.01</v>
      </c>
      <c r="J1067" s="89"/>
    </row>
    <row r="1068" spans="1:10" x14ac:dyDescent="0.35">
      <c r="A1068" s="15" t="str">
        <f>'RFM Summary'!A1068</f>
        <v>10609001722749</v>
      </c>
      <c r="B1068" s="90">
        <f>'RFM Summary'!B1068</f>
        <v>41575</v>
      </c>
      <c r="C1068" s="15">
        <f>'RFM Summary'!C1068</f>
        <v>17</v>
      </c>
      <c r="D1068" s="118">
        <f>'RFM Summary'!D1068</f>
        <v>11.481176470588235</v>
      </c>
      <c r="E1068" s="167">
        <f>'RFM Summary'!E1068</f>
        <v>3</v>
      </c>
      <c r="F1068" s="167">
        <f>'RFM Summary'!F1068</f>
        <v>2</v>
      </c>
      <c r="G1068" s="167">
        <f>'RFM Summary'!G1068</f>
        <v>2</v>
      </c>
      <c r="H1068" s="49">
        <v>0.6</v>
      </c>
      <c r="I1068" s="89">
        <f t="shared" si="34"/>
        <v>195.17999999999998</v>
      </c>
      <c r="J1068" s="89"/>
    </row>
    <row r="1069" spans="1:10" x14ac:dyDescent="0.35">
      <c r="A1069" s="15" t="str">
        <f>'RFM Summary'!A1069</f>
        <v>10609001722822</v>
      </c>
      <c r="B1069" s="90">
        <f>'RFM Summary'!B1069</f>
        <v>41261</v>
      </c>
      <c r="C1069" s="15">
        <f>'RFM Summary'!C1069</f>
        <v>1</v>
      </c>
      <c r="D1069" s="118">
        <f>'RFM Summary'!D1069</f>
        <v>61.2</v>
      </c>
      <c r="E1069" s="167">
        <f>'RFM Summary'!E1069</f>
        <v>1</v>
      </c>
      <c r="F1069" s="167">
        <f>'RFM Summary'!F1069</f>
        <v>1</v>
      </c>
      <c r="G1069" s="167">
        <f>'RFM Summary'!G1069</f>
        <v>3</v>
      </c>
      <c r="H1069" s="49">
        <v>0.37</v>
      </c>
      <c r="I1069" s="89">
        <f t="shared" si="34"/>
        <v>61.2</v>
      </c>
      <c r="J1069" s="89"/>
    </row>
    <row r="1070" spans="1:10" x14ac:dyDescent="0.35">
      <c r="A1070" s="15" t="str">
        <f>'RFM Summary'!A1070</f>
        <v>10609001723085</v>
      </c>
      <c r="B1070" s="90">
        <f>'RFM Summary'!B1070</f>
        <v>41262</v>
      </c>
      <c r="C1070" s="15">
        <f>'RFM Summary'!C1070</f>
        <v>1</v>
      </c>
      <c r="D1070" s="118">
        <f>'RFM Summary'!D1070</f>
        <v>53.1</v>
      </c>
      <c r="E1070" s="167">
        <f>'RFM Summary'!E1070</f>
        <v>1</v>
      </c>
      <c r="F1070" s="167">
        <f>'RFM Summary'!F1070</f>
        <v>1</v>
      </c>
      <c r="G1070" s="167">
        <f>'RFM Summary'!G1070</f>
        <v>3</v>
      </c>
      <c r="H1070" s="49">
        <v>0.27</v>
      </c>
      <c r="I1070" s="89">
        <f t="shared" si="34"/>
        <v>53.1</v>
      </c>
      <c r="J1070" s="89"/>
    </row>
    <row r="1071" spans="1:10" x14ac:dyDescent="0.35">
      <c r="A1071" s="15" t="str">
        <f>'RFM Summary'!A1071</f>
        <v>10609001723168</v>
      </c>
      <c r="B1071" s="90">
        <f>'RFM Summary'!B1071</f>
        <v>41259</v>
      </c>
      <c r="C1071" s="15">
        <f>'RFM Summary'!C1071</f>
        <v>1</v>
      </c>
      <c r="D1071" s="118">
        <f>'RFM Summary'!D1071</f>
        <v>19.95</v>
      </c>
      <c r="E1071" s="167">
        <f>'RFM Summary'!E1071</f>
        <v>1</v>
      </c>
      <c r="F1071" s="167">
        <f>'RFM Summary'!F1071</f>
        <v>1</v>
      </c>
      <c r="G1071" s="167">
        <f>'RFM Summary'!G1071</f>
        <v>2</v>
      </c>
      <c r="H1071" s="49">
        <v>0.6</v>
      </c>
      <c r="I1071" s="89">
        <f t="shared" si="34"/>
        <v>19.95</v>
      </c>
      <c r="J1071" s="89"/>
    </row>
    <row r="1072" spans="1:10" x14ac:dyDescent="0.35">
      <c r="A1072" s="15" t="str">
        <f>'RFM Summary'!A1072</f>
        <v>10609001723242</v>
      </c>
      <c r="B1072" s="90">
        <f>'RFM Summary'!B1072</f>
        <v>41262</v>
      </c>
      <c r="C1072" s="15">
        <f>'RFM Summary'!C1072</f>
        <v>1</v>
      </c>
      <c r="D1072" s="118">
        <f>'RFM Summary'!D1072</f>
        <v>127.12</v>
      </c>
      <c r="E1072" s="167">
        <f>'RFM Summary'!E1072</f>
        <v>1</v>
      </c>
      <c r="F1072" s="167">
        <f>'RFM Summary'!F1072</f>
        <v>1</v>
      </c>
      <c r="G1072" s="167">
        <f>'RFM Summary'!G1072</f>
        <v>3</v>
      </c>
      <c r="H1072" s="49">
        <v>0.46</v>
      </c>
      <c r="I1072" s="89">
        <f t="shared" si="34"/>
        <v>127.12</v>
      </c>
      <c r="J1072" s="89"/>
    </row>
    <row r="1073" spans="1:10" x14ac:dyDescent="0.35">
      <c r="A1073" s="15" t="str">
        <f>'RFM Summary'!A1073</f>
        <v>10609001723325</v>
      </c>
      <c r="B1073" s="90">
        <f>'RFM Summary'!B1073</f>
        <v>41261</v>
      </c>
      <c r="C1073" s="15">
        <f>'RFM Summary'!C1073</f>
        <v>1</v>
      </c>
      <c r="D1073" s="118">
        <f>'RFM Summary'!D1073</f>
        <v>160.4</v>
      </c>
      <c r="E1073" s="167">
        <f>'RFM Summary'!E1073</f>
        <v>1</v>
      </c>
      <c r="F1073" s="167">
        <f>'RFM Summary'!F1073</f>
        <v>1</v>
      </c>
      <c r="G1073" s="167">
        <f>'RFM Summary'!G1073</f>
        <v>3</v>
      </c>
      <c r="H1073" s="49">
        <v>0.12</v>
      </c>
      <c r="I1073" s="89">
        <f t="shared" si="34"/>
        <v>160.4</v>
      </c>
      <c r="J1073" s="89"/>
    </row>
    <row r="1074" spans="1:10" x14ac:dyDescent="0.35">
      <c r="A1074" s="15" t="str">
        <f>'RFM Summary'!A1074</f>
        <v>10609001723572</v>
      </c>
      <c r="B1074" s="90">
        <f>'RFM Summary'!B1074</f>
        <v>41263</v>
      </c>
      <c r="C1074" s="15">
        <f>'RFM Summary'!C1074</f>
        <v>1</v>
      </c>
      <c r="D1074" s="118">
        <f>'RFM Summary'!D1074</f>
        <v>31.87</v>
      </c>
      <c r="E1074" s="167">
        <f>'RFM Summary'!E1074</f>
        <v>1</v>
      </c>
      <c r="F1074" s="167">
        <f>'RFM Summary'!F1074</f>
        <v>1</v>
      </c>
      <c r="G1074" s="167">
        <f>'RFM Summary'!G1074</f>
        <v>2</v>
      </c>
      <c r="H1074" s="49">
        <v>0.18</v>
      </c>
      <c r="I1074" s="89">
        <f t="shared" si="34"/>
        <v>31.87</v>
      </c>
      <c r="J1074" s="89"/>
    </row>
    <row r="1075" spans="1:10" x14ac:dyDescent="0.35">
      <c r="A1075" s="15" t="str">
        <f>'RFM Summary'!A1075</f>
        <v>10609001723655</v>
      </c>
      <c r="B1075" s="90">
        <f>'RFM Summary'!B1075</f>
        <v>41262</v>
      </c>
      <c r="C1075" s="15">
        <f>'RFM Summary'!C1075</f>
        <v>1</v>
      </c>
      <c r="D1075" s="118">
        <f>'RFM Summary'!D1075</f>
        <v>9.85</v>
      </c>
      <c r="E1075" s="167">
        <f>'RFM Summary'!E1075</f>
        <v>1</v>
      </c>
      <c r="F1075" s="167">
        <f>'RFM Summary'!F1075</f>
        <v>1</v>
      </c>
      <c r="G1075" s="167">
        <f>'RFM Summary'!G1075</f>
        <v>1</v>
      </c>
      <c r="H1075" s="49">
        <v>0.26</v>
      </c>
      <c r="I1075" s="89">
        <f t="shared" si="34"/>
        <v>9.85</v>
      </c>
      <c r="J1075" s="89"/>
    </row>
    <row r="1076" spans="1:10" x14ac:dyDescent="0.35">
      <c r="A1076" s="15" t="str">
        <f>'RFM Summary'!A1076</f>
        <v>10609001723739</v>
      </c>
      <c r="B1076" s="90">
        <f>'RFM Summary'!B1076</f>
        <v>41549</v>
      </c>
      <c r="C1076" s="15">
        <f>'RFM Summary'!C1076</f>
        <v>11</v>
      </c>
      <c r="D1076" s="118">
        <f>'RFM Summary'!D1076</f>
        <v>20.940909090909091</v>
      </c>
      <c r="E1076" s="167">
        <f>'RFM Summary'!E1076</f>
        <v>3</v>
      </c>
      <c r="F1076" s="167">
        <f>'RFM Summary'!F1076</f>
        <v>2</v>
      </c>
      <c r="G1076" s="167">
        <f>'RFM Summary'!G1076</f>
        <v>2</v>
      </c>
      <c r="H1076" s="49">
        <v>0.8</v>
      </c>
      <c r="I1076" s="89">
        <f t="shared" si="34"/>
        <v>230.35</v>
      </c>
      <c r="J1076" s="89"/>
    </row>
    <row r="1077" spans="1:10" x14ac:dyDescent="0.35">
      <c r="A1077" s="15" t="str">
        <f>'RFM Summary'!A1077</f>
        <v>10609001723812</v>
      </c>
      <c r="B1077" s="90">
        <f>'RFM Summary'!B1077</f>
        <v>41292</v>
      </c>
      <c r="C1077" s="15">
        <f>'RFM Summary'!C1077</f>
        <v>1</v>
      </c>
      <c r="D1077" s="118">
        <f>'RFM Summary'!D1077</f>
        <v>7</v>
      </c>
      <c r="E1077" s="167">
        <f>'RFM Summary'!E1077</f>
        <v>1</v>
      </c>
      <c r="F1077" s="167">
        <f>'RFM Summary'!F1077</f>
        <v>1</v>
      </c>
      <c r="G1077" s="167">
        <f>'RFM Summary'!G1077</f>
        <v>1</v>
      </c>
      <c r="H1077" s="49">
        <v>0.5</v>
      </c>
      <c r="I1077" s="89">
        <f t="shared" si="34"/>
        <v>7</v>
      </c>
      <c r="J1077" s="89"/>
    </row>
    <row r="1078" spans="1:10" x14ac:dyDescent="0.35">
      <c r="A1078" s="15" t="str">
        <f>'RFM Summary'!A1078</f>
        <v>10609001723994</v>
      </c>
      <c r="B1078" s="90">
        <f>'RFM Summary'!B1078</f>
        <v>41261</v>
      </c>
      <c r="C1078" s="15">
        <f>'RFM Summary'!C1078</f>
        <v>1</v>
      </c>
      <c r="D1078" s="118">
        <f>'RFM Summary'!D1078</f>
        <v>104.04</v>
      </c>
      <c r="E1078" s="167">
        <f>'RFM Summary'!E1078</f>
        <v>1</v>
      </c>
      <c r="F1078" s="167">
        <f>'RFM Summary'!F1078</f>
        <v>1</v>
      </c>
      <c r="G1078" s="167">
        <f>'RFM Summary'!G1078</f>
        <v>3</v>
      </c>
      <c r="H1078" s="49">
        <v>0.69</v>
      </c>
      <c r="I1078" s="89">
        <f t="shared" si="34"/>
        <v>104.04</v>
      </c>
      <c r="J1078" s="89"/>
    </row>
    <row r="1079" spans="1:10" x14ac:dyDescent="0.35">
      <c r="A1079" s="15" t="str">
        <f>'RFM Summary'!A1079</f>
        <v>10609001724075</v>
      </c>
      <c r="B1079" s="90">
        <f>'RFM Summary'!B1079</f>
        <v>41261</v>
      </c>
      <c r="C1079" s="15">
        <f>'RFM Summary'!C1079</f>
        <v>1</v>
      </c>
      <c r="D1079" s="118">
        <f>'RFM Summary'!D1079</f>
        <v>10.75</v>
      </c>
      <c r="E1079" s="167">
        <f>'RFM Summary'!E1079</f>
        <v>1</v>
      </c>
      <c r="F1079" s="167">
        <f>'RFM Summary'!F1079</f>
        <v>1</v>
      </c>
      <c r="G1079" s="167">
        <f>'RFM Summary'!G1079</f>
        <v>2</v>
      </c>
      <c r="H1079" s="49">
        <v>0.45</v>
      </c>
      <c r="I1079" s="89">
        <f t="shared" si="34"/>
        <v>10.75</v>
      </c>
      <c r="J1079" s="89"/>
    </row>
    <row r="1080" spans="1:10" x14ac:dyDescent="0.35">
      <c r="A1080" s="15" t="str">
        <f>'RFM Summary'!A1080</f>
        <v>10609001724232</v>
      </c>
      <c r="B1080" s="90">
        <f>'RFM Summary'!B1080</f>
        <v>41443</v>
      </c>
      <c r="C1080" s="15">
        <f>'RFM Summary'!C1080</f>
        <v>71</v>
      </c>
      <c r="D1080" s="118">
        <f>'RFM Summary'!D1080</f>
        <v>10.763661971830986</v>
      </c>
      <c r="E1080" s="167">
        <f>'RFM Summary'!E1080</f>
        <v>2</v>
      </c>
      <c r="F1080" s="167">
        <f>'RFM Summary'!F1080</f>
        <v>3</v>
      </c>
      <c r="G1080" s="167">
        <f>'RFM Summary'!G1080</f>
        <v>2</v>
      </c>
      <c r="H1080" s="49">
        <v>0.3</v>
      </c>
      <c r="I1080" s="89">
        <f t="shared" si="34"/>
        <v>764.22</v>
      </c>
      <c r="J1080" s="89"/>
    </row>
    <row r="1081" spans="1:10" x14ac:dyDescent="0.35">
      <c r="A1081" s="15" t="str">
        <f>'RFM Summary'!A1081</f>
        <v>10609001724315</v>
      </c>
      <c r="B1081" s="90">
        <f>'RFM Summary'!B1081</f>
        <v>41257</v>
      </c>
      <c r="C1081" s="15">
        <f>'RFM Summary'!C1081</f>
        <v>3</v>
      </c>
      <c r="D1081" s="118">
        <f>'RFM Summary'!D1081</f>
        <v>14.75</v>
      </c>
      <c r="E1081" s="167">
        <f>'RFM Summary'!E1081</f>
        <v>1</v>
      </c>
      <c r="F1081" s="167">
        <f>'RFM Summary'!F1081</f>
        <v>1</v>
      </c>
      <c r="G1081" s="167">
        <f>'RFM Summary'!G1081</f>
        <v>2</v>
      </c>
      <c r="H1081" s="49">
        <v>0.46</v>
      </c>
      <c r="I1081" s="89">
        <f t="shared" si="34"/>
        <v>44.25</v>
      </c>
      <c r="J1081" s="89"/>
    </row>
    <row r="1082" spans="1:10" x14ac:dyDescent="0.35">
      <c r="A1082" s="15" t="str">
        <f>'RFM Summary'!A1082</f>
        <v>10609001724497</v>
      </c>
      <c r="B1082" s="90">
        <f>'RFM Summary'!B1082</f>
        <v>41445</v>
      </c>
      <c r="C1082" s="15">
        <f>'RFM Summary'!C1082</f>
        <v>98</v>
      </c>
      <c r="D1082" s="118">
        <f>'RFM Summary'!D1082</f>
        <v>14.520102040816331</v>
      </c>
      <c r="E1082" s="167">
        <f>'RFM Summary'!E1082</f>
        <v>2</v>
      </c>
      <c r="F1082" s="167">
        <f>'RFM Summary'!F1082</f>
        <v>3</v>
      </c>
      <c r="G1082" s="167">
        <f>'RFM Summary'!G1082</f>
        <v>2</v>
      </c>
      <c r="H1082" s="49">
        <v>0.97</v>
      </c>
      <c r="I1082" s="89">
        <f t="shared" si="34"/>
        <v>1422.9700000000005</v>
      </c>
      <c r="J1082" s="89"/>
    </row>
    <row r="1083" spans="1:10" x14ac:dyDescent="0.35">
      <c r="A1083" s="15" t="str">
        <f>'RFM Summary'!A1083</f>
        <v>10609001724646</v>
      </c>
      <c r="B1083" s="90">
        <f>'RFM Summary'!B1083</f>
        <v>41247</v>
      </c>
      <c r="C1083" s="15">
        <f>'RFM Summary'!C1083</f>
        <v>1</v>
      </c>
      <c r="D1083" s="118">
        <f>'RFM Summary'!D1083</f>
        <v>13.68</v>
      </c>
      <c r="E1083" s="167">
        <f>'RFM Summary'!E1083</f>
        <v>1</v>
      </c>
      <c r="F1083" s="167">
        <f>'RFM Summary'!F1083</f>
        <v>1</v>
      </c>
      <c r="G1083" s="167">
        <f>'RFM Summary'!G1083</f>
        <v>2</v>
      </c>
      <c r="H1083" s="49">
        <v>0.7</v>
      </c>
      <c r="I1083" s="89">
        <f t="shared" si="34"/>
        <v>13.68</v>
      </c>
      <c r="J1083" s="89"/>
    </row>
    <row r="1084" spans="1:10" x14ac:dyDescent="0.35">
      <c r="A1084" s="15" t="str">
        <f>'RFM Summary'!A1084</f>
        <v>10609001724729</v>
      </c>
      <c r="B1084" s="90">
        <f>'RFM Summary'!B1084</f>
        <v>41247</v>
      </c>
      <c r="C1084" s="15">
        <f>'RFM Summary'!C1084</f>
        <v>1</v>
      </c>
      <c r="D1084" s="118">
        <f>'RFM Summary'!D1084</f>
        <v>11.38</v>
      </c>
      <c r="E1084" s="167">
        <f>'RFM Summary'!E1084</f>
        <v>1</v>
      </c>
      <c r="F1084" s="167">
        <f>'RFM Summary'!F1084</f>
        <v>1</v>
      </c>
      <c r="G1084" s="167">
        <f>'RFM Summary'!G1084</f>
        <v>2</v>
      </c>
      <c r="H1084" s="49">
        <v>0.37</v>
      </c>
      <c r="I1084" s="89">
        <f t="shared" si="34"/>
        <v>11.38</v>
      </c>
      <c r="J1084" s="89"/>
    </row>
    <row r="1085" spans="1:10" x14ac:dyDescent="0.35">
      <c r="A1085" s="15" t="str">
        <f>'RFM Summary'!A1085</f>
        <v>10609001724802</v>
      </c>
      <c r="B1085" s="90">
        <f>'RFM Summary'!B1085</f>
        <v>41247</v>
      </c>
      <c r="C1085" s="15">
        <f>'RFM Summary'!C1085</f>
        <v>1</v>
      </c>
      <c r="D1085" s="118">
        <f>'RFM Summary'!D1085</f>
        <v>7.65</v>
      </c>
      <c r="E1085" s="167">
        <f>'RFM Summary'!E1085</f>
        <v>1</v>
      </c>
      <c r="F1085" s="167">
        <f>'RFM Summary'!F1085</f>
        <v>1</v>
      </c>
      <c r="G1085" s="167">
        <f>'RFM Summary'!G1085</f>
        <v>1</v>
      </c>
      <c r="H1085" s="49">
        <v>0.57999999999999996</v>
      </c>
      <c r="I1085" s="89">
        <f t="shared" si="34"/>
        <v>7.65</v>
      </c>
      <c r="J1085" s="89"/>
    </row>
    <row r="1086" spans="1:10" x14ac:dyDescent="0.35">
      <c r="A1086" s="15" t="str">
        <f>'RFM Summary'!A1086</f>
        <v>10609001724984</v>
      </c>
      <c r="B1086" s="90">
        <f>'RFM Summary'!B1086</f>
        <v>41502</v>
      </c>
      <c r="C1086" s="15">
        <f>'RFM Summary'!C1086</f>
        <v>26</v>
      </c>
      <c r="D1086" s="118">
        <f>'RFM Summary'!D1086</f>
        <v>7.4965384615384627</v>
      </c>
      <c r="E1086" s="167">
        <f>'RFM Summary'!E1086</f>
        <v>2</v>
      </c>
      <c r="F1086" s="167">
        <f>'RFM Summary'!F1086</f>
        <v>3</v>
      </c>
      <c r="G1086" s="167">
        <f>'RFM Summary'!G1086</f>
        <v>1</v>
      </c>
      <c r="H1086" s="49">
        <v>0.73</v>
      </c>
      <c r="I1086" s="89">
        <f t="shared" si="34"/>
        <v>194.91000000000003</v>
      </c>
      <c r="J1086" s="89"/>
    </row>
    <row r="1087" spans="1:10" x14ac:dyDescent="0.35">
      <c r="A1087" s="15" t="str">
        <f>'RFM Summary'!A1087</f>
        <v>10609001725064</v>
      </c>
      <c r="B1087" s="90">
        <f>'RFM Summary'!B1087</f>
        <v>41247</v>
      </c>
      <c r="C1087" s="15">
        <f>'RFM Summary'!C1087</f>
        <v>1</v>
      </c>
      <c r="D1087" s="118">
        <f>'RFM Summary'!D1087</f>
        <v>10.5</v>
      </c>
      <c r="E1087" s="167">
        <f>'RFM Summary'!E1087</f>
        <v>1</v>
      </c>
      <c r="F1087" s="167">
        <f>'RFM Summary'!F1087</f>
        <v>1</v>
      </c>
      <c r="G1087" s="167">
        <f>'RFM Summary'!G1087</f>
        <v>2</v>
      </c>
      <c r="H1087" s="49">
        <v>0.83</v>
      </c>
      <c r="I1087" s="89">
        <f t="shared" si="34"/>
        <v>10.5</v>
      </c>
      <c r="J1087" s="89"/>
    </row>
    <row r="1088" spans="1:10" x14ac:dyDescent="0.35">
      <c r="A1088" s="15" t="str">
        <f>'RFM Summary'!A1088</f>
        <v>10609001725148</v>
      </c>
      <c r="B1088" s="90">
        <f>'RFM Summary'!B1088</f>
        <v>41248</v>
      </c>
      <c r="C1088" s="15">
        <f>'RFM Summary'!C1088</f>
        <v>1</v>
      </c>
      <c r="D1088" s="118">
        <f>'RFM Summary'!D1088</f>
        <v>75.42</v>
      </c>
      <c r="E1088" s="167">
        <f>'RFM Summary'!E1088</f>
        <v>1</v>
      </c>
      <c r="F1088" s="167">
        <f>'RFM Summary'!F1088</f>
        <v>1</v>
      </c>
      <c r="G1088" s="167">
        <f>'RFM Summary'!G1088</f>
        <v>3</v>
      </c>
      <c r="H1088" s="49">
        <v>0.96</v>
      </c>
      <c r="I1088" s="89">
        <f t="shared" si="34"/>
        <v>75.42</v>
      </c>
      <c r="J1088" s="89"/>
    </row>
    <row r="1089" spans="1:10" x14ac:dyDescent="0.35">
      <c r="A1089" s="15" t="str">
        <f>'RFM Summary'!A1089</f>
        <v>10609001725221</v>
      </c>
      <c r="B1089" s="90">
        <f>'RFM Summary'!B1089</f>
        <v>41248</v>
      </c>
      <c r="C1089" s="15">
        <f>'RFM Summary'!C1089</f>
        <v>1</v>
      </c>
      <c r="D1089" s="118">
        <f>'RFM Summary'!D1089</f>
        <v>10</v>
      </c>
      <c r="E1089" s="167">
        <f>'RFM Summary'!E1089</f>
        <v>1</v>
      </c>
      <c r="F1089" s="167">
        <f>'RFM Summary'!F1089</f>
        <v>1</v>
      </c>
      <c r="G1089" s="167">
        <f>'RFM Summary'!G1089</f>
        <v>2</v>
      </c>
      <c r="H1089" s="49">
        <v>0.25</v>
      </c>
      <c r="I1089" s="89">
        <f t="shared" si="34"/>
        <v>10</v>
      </c>
      <c r="J1089" s="89"/>
    </row>
    <row r="1090" spans="1:10" x14ac:dyDescent="0.35">
      <c r="A1090" s="15" t="str">
        <f>'RFM Summary'!A1090</f>
        <v>10609001725304</v>
      </c>
      <c r="B1090" s="90">
        <f>'RFM Summary'!B1090</f>
        <v>41248</v>
      </c>
      <c r="C1090" s="15">
        <f>'RFM Summary'!C1090</f>
        <v>1</v>
      </c>
      <c r="D1090" s="118">
        <f>'RFM Summary'!D1090</f>
        <v>5</v>
      </c>
      <c r="E1090" s="167">
        <f>'RFM Summary'!E1090</f>
        <v>1</v>
      </c>
      <c r="F1090" s="167">
        <f>'RFM Summary'!F1090</f>
        <v>1</v>
      </c>
      <c r="G1090" s="167">
        <f>'RFM Summary'!G1090</f>
        <v>1</v>
      </c>
      <c r="H1090" s="49">
        <v>0.89</v>
      </c>
      <c r="I1090" s="89">
        <f t="shared" si="34"/>
        <v>5</v>
      </c>
      <c r="J1090" s="89"/>
    </row>
    <row r="1091" spans="1:10" x14ac:dyDescent="0.35">
      <c r="A1091" s="15" t="str">
        <f>'RFM Summary'!A1091</f>
        <v>10609001725486</v>
      </c>
      <c r="B1091" s="90">
        <f>'RFM Summary'!B1091</f>
        <v>41222</v>
      </c>
      <c r="C1091" s="15">
        <f>'RFM Summary'!C1091</f>
        <v>1</v>
      </c>
      <c r="D1091" s="118">
        <f>'RFM Summary'!D1091</f>
        <v>5</v>
      </c>
      <c r="E1091" s="167">
        <f>'RFM Summary'!E1091</f>
        <v>1</v>
      </c>
      <c r="F1091" s="167">
        <f>'RFM Summary'!F1091</f>
        <v>1</v>
      </c>
      <c r="G1091" s="167">
        <f>'RFM Summary'!G1091</f>
        <v>1</v>
      </c>
      <c r="H1091" s="49">
        <v>0.52</v>
      </c>
      <c r="I1091" s="89">
        <f t="shared" ref="I1091:I1154" si="35">D1091*C1091</f>
        <v>5</v>
      </c>
      <c r="J1091" s="89"/>
    </row>
    <row r="1092" spans="1:10" x14ac:dyDescent="0.35">
      <c r="A1092" s="15" t="str">
        <f>'RFM Summary'!A1092</f>
        <v>10609001725551</v>
      </c>
      <c r="B1092" s="90">
        <f>'RFM Summary'!B1092</f>
        <v>41222</v>
      </c>
      <c r="C1092" s="15">
        <f>'RFM Summary'!C1092</f>
        <v>1</v>
      </c>
      <c r="D1092" s="118">
        <f>'RFM Summary'!D1092</f>
        <v>15.25</v>
      </c>
      <c r="E1092" s="167">
        <f>'RFM Summary'!E1092</f>
        <v>1</v>
      </c>
      <c r="F1092" s="167">
        <f>'RFM Summary'!F1092</f>
        <v>1</v>
      </c>
      <c r="G1092" s="167">
        <f>'RFM Summary'!G1092</f>
        <v>2</v>
      </c>
      <c r="H1092" s="49">
        <v>0.88</v>
      </c>
      <c r="I1092" s="89">
        <f t="shared" si="35"/>
        <v>15.25</v>
      </c>
      <c r="J1092" s="89"/>
    </row>
    <row r="1093" spans="1:10" x14ac:dyDescent="0.35">
      <c r="A1093" s="15" t="str">
        <f>'RFM Summary'!A1093</f>
        <v>10609001725718</v>
      </c>
      <c r="B1093" s="90">
        <f>'RFM Summary'!B1093</f>
        <v>41332</v>
      </c>
      <c r="C1093" s="15">
        <f>'RFM Summary'!C1093</f>
        <v>2</v>
      </c>
      <c r="D1093" s="118">
        <f>'RFM Summary'!D1093</f>
        <v>18.225000000000001</v>
      </c>
      <c r="E1093" s="167">
        <f>'RFM Summary'!E1093</f>
        <v>1</v>
      </c>
      <c r="F1093" s="167">
        <f>'RFM Summary'!F1093</f>
        <v>1</v>
      </c>
      <c r="G1093" s="167">
        <f>'RFM Summary'!G1093</f>
        <v>2</v>
      </c>
      <c r="H1093" s="49">
        <v>0.15</v>
      </c>
      <c r="I1093" s="89">
        <f t="shared" si="35"/>
        <v>36.450000000000003</v>
      </c>
      <c r="J1093" s="89"/>
    </row>
    <row r="1094" spans="1:10" x14ac:dyDescent="0.35">
      <c r="A1094" s="15" t="str">
        <f>'RFM Summary'!A1094</f>
        <v>10609001725890</v>
      </c>
      <c r="B1094" s="90">
        <f>'RFM Summary'!B1094</f>
        <v>41579</v>
      </c>
      <c r="C1094" s="15">
        <f>'RFM Summary'!C1094</f>
        <v>10</v>
      </c>
      <c r="D1094" s="118">
        <f>'RFM Summary'!D1094</f>
        <v>23.015000000000001</v>
      </c>
      <c r="E1094" s="167">
        <f>'RFM Summary'!E1094</f>
        <v>3</v>
      </c>
      <c r="F1094" s="167">
        <f>'RFM Summary'!F1094</f>
        <v>2</v>
      </c>
      <c r="G1094" s="167">
        <f>'RFM Summary'!G1094</f>
        <v>2</v>
      </c>
      <c r="H1094" s="49">
        <v>0.74</v>
      </c>
      <c r="I1094" s="89">
        <f t="shared" si="35"/>
        <v>230.15</v>
      </c>
      <c r="J1094" s="89"/>
    </row>
    <row r="1095" spans="1:10" x14ac:dyDescent="0.35">
      <c r="A1095" s="15" t="str">
        <f>'RFM Summary'!A1095</f>
        <v>10609001725973</v>
      </c>
      <c r="B1095" s="90">
        <f>'RFM Summary'!B1095</f>
        <v>41510</v>
      </c>
      <c r="C1095" s="15">
        <f>'RFM Summary'!C1095</f>
        <v>3</v>
      </c>
      <c r="D1095" s="118">
        <f>'RFM Summary'!D1095</f>
        <v>20.849999999999998</v>
      </c>
      <c r="E1095" s="167">
        <f>'RFM Summary'!E1095</f>
        <v>2</v>
      </c>
      <c r="F1095" s="167">
        <f>'RFM Summary'!F1095</f>
        <v>1</v>
      </c>
      <c r="G1095" s="167">
        <f>'RFM Summary'!G1095</f>
        <v>2</v>
      </c>
      <c r="H1095" s="49">
        <v>0.94</v>
      </c>
      <c r="I1095" s="89">
        <f t="shared" si="35"/>
        <v>62.55</v>
      </c>
      <c r="J1095" s="89"/>
    </row>
    <row r="1096" spans="1:10" x14ac:dyDescent="0.35">
      <c r="A1096" s="15" t="str">
        <f>'RFM Summary'!A1096</f>
        <v>10609001726138</v>
      </c>
      <c r="B1096" s="90">
        <f>'RFM Summary'!B1096</f>
        <v>41292</v>
      </c>
      <c r="C1096" s="15">
        <f>'RFM Summary'!C1096</f>
        <v>1</v>
      </c>
      <c r="D1096" s="118">
        <f>'RFM Summary'!D1096</f>
        <v>15</v>
      </c>
      <c r="E1096" s="167">
        <f>'RFM Summary'!E1096</f>
        <v>1</v>
      </c>
      <c r="F1096" s="167">
        <f>'RFM Summary'!F1096</f>
        <v>1</v>
      </c>
      <c r="G1096" s="167">
        <f>'RFM Summary'!G1096</f>
        <v>2</v>
      </c>
      <c r="H1096" s="49">
        <v>0.81</v>
      </c>
      <c r="I1096" s="89">
        <f t="shared" si="35"/>
        <v>15</v>
      </c>
      <c r="J1096" s="89"/>
    </row>
    <row r="1097" spans="1:10" x14ac:dyDescent="0.35">
      <c r="A1097" s="15" t="str">
        <f>'RFM Summary'!A1097</f>
        <v>10609001726393</v>
      </c>
      <c r="B1097" s="90">
        <f>'RFM Summary'!B1097</f>
        <v>41256</v>
      </c>
      <c r="C1097" s="15">
        <f>'RFM Summary'!C1097</f>
        <v>1</v>
      </c>
      <c r="D1097" s="118">
        <f>'RFM Summary'!D1097</f>
        <v>8.77</v>
      </c>
      <c r="E1097" s="167">
        <f>'RFM Summary'!E1097</f>
        <v>1</v>
      </c>
      <c r="F1097" s="167">
        <f>'RFM Summary'!F1097</f>
        <v>1</v>
      </c>
      <c r="G1097" s="167">
        <f>'RFM Summary'!G1097</f>
        <v>1</v>
      </c>
      <c r="H1097" s="49">
        <v>0.12</v>
      </c>
      <c r="I1097" s="89">
        <f t="shared" si="35"/>
        <v>8.77</v>
      </c>
      <c r="J1097" s="89"/>
    </row>
    <row r="1098" spans="1:10" x14ac:dyDescent="0.35">
      <c r="A1098" s="15" t="str">
        <f>'RFM Summary'!A1098</f>
        <v>10609001726476</v>
      </c>
      <c r="B1098" s="90">
        <f>'RFM Summary'!B1098</f>
        <v>41256</v>
      </c>
      <c r="C1098" s="15">
        <f>'RFM Summary'!C1098</f>
        <v>1</v>
      </c>
      <c r="D1098" s="118">
        <f>'RFM Summary'!D1098</f>
        <v>9.9499999999999993</v>
      </c>
      <c r="E1098" s="167">
        <f>'RFM Summary'!E1098</f>
        <v>1</v>
      </c>
      <c r="F1098" s="167">
        <f>'RFM Summary'!F1098</f>
        <v>1</v>
      </c>
      <c r="G1098" s="167">
        <f>'RFM Summary'!G1098</f>
        <v>1</v>
      </c>
      <c r="H1098" s="49">
        <v>0.7</v>
      </c>
      <c r="I1098" s="89">
        <f t="shared" si="35"/>
        <v>9.9499999999999993</v>
      </c>
      <c r="J1098" s="89"/>
    </row>
    <row r="1099" spans="1:10" x14ac:dyDescent="0.35">
      <c r="A1099" s="15" t="str">
        <f>'RFM Summary'!A1099</f>
        <v>10609001726542</v>
      </c>
      <c r="B1099" s="90">
        <f>'RFM Summary'!B1099</f>
        <v>41543</v>
      </c>
      <c r="C1099" s="15">
        <f>'RFM Summary'!C1099</f>
        <v>9</v>
      </c>
      <c r="D1099" s="118">
        <f>'RFM Summary'!D1099</f>
        <v>25.137777777777778</v>
      </c>
      <c r="E1099" s="167">
        <f>'RFM Summary'!E1099</f>
        <v>3</v>
      </c>
      <c r="F1099" s="167">
        <f>'RFM Summary'!F1099</f>
        <v>1</v>
      </c>
      <c r="G1099" s="167">
        <f>'RFM Summary'!G1099</f>
        <v>2</v>
      </c>
      <c r="H1099" s="49">
        <v>0.44</v>
      </c>
      <c r="I1099" s="89">
        <f t="shared" si="35"/>
        <v>226.24</v>
      </c>
      <c r="J1099" s="89"/>
    </row>
    <row r="1100" spans="1:10" x14ac:dyDescent="0.35">
      <c r="A1100" s="15" t="str">
        <f>'RFM Summary'!A1100</f>
        <v>10609001726625</v>
      </c>
      <c r="B1100" s="90">
        <f>'RFM Summary'!B1100</f>
        <v>41303</v>
      </c>
      <c r="C1100" s="15">
        <f>'RFM Summary'!C1100</f>
        <v>6</v>
      </c>
      <c r="D1100" s="118">
        <f>'RFM Summary'!D1100</f>
        <v>10.051666666666668</v>
      </c>
      <c r="E1100" s="167">
        <f>'RFM Summary'!E1100</f>
        <v>1</v>
      </c>
      <c r="F1100" s="167">
        <f>'RFM Summary'!F1100</f>
        <v>1</v>
      </c>
      <c r="G1100" s="167">
        <f>'RFM Summary'!G1100</f>
        <v>2</v>
      </c>
      <c r="H1100" s="49">
        <v>0.82</v>
      </c>
      <c r="I1100" s="89">
        <f t="shared" si="35"/>
        <v>60.31</v>
      </c>
      <c r="J1100" s="89"/>
    </row>
    <row r="1101" spans="1:10" x14ac:dyDescent="0.35">
      <c r="A1101" s="15" t="str">
        <f>'RFM Summary'!A1101</f>
        <v>10609001726963</v>
      </c>
      <c r="B1101" s="90">
        <f>'RFM Summary'!B1101</f>
        <v>41254</v>
      </c>
      <c r="C1101" s="15">
        <f>'RFM Summary'!C1101</f>
        <v>1</v>
      </c>
      <c r="D1101" s="118">
        <f>'RFM Summary'!D1101</f>
        <v>4.95</v>
      </c>
      <c r="E1101" s="167">
        <f>'RFM Summary'!E1101</f>
        <v>1</v>
      </c>
      <c r="F1101" s="167">
        <f>'RFM Summary'!F1101</f>
        <v>1</v>
      </c>
      <c r="G1101" s="167">
        <f>'RFM Summary'!G1101</f>
        <v>1</v>
      </c>
      <c r="H1101" s="49">
        <v>0.52</v>
      </c>
      <c r="I1101" s="89">
        <f t="shared" si="35"/>
        <v>4.95</v>
      </c>
      <c r="J1101" s="89"/>
    </row>
    <row r="1102" spans="1:10" x14ac:dyDescent="0.35">
      <c r="A1102" s="15" t="str">
        <f>'RFM Summary'!A1102</f>
        <v>10609001727128</v>
      </c>
      <c r="B1102" s="90">
        <f>'RFM Summary'!B1102</f>
        <v>41253</v>
      </c>
      <c r="C1102" s="15">
        <f>'RFM Summary'!C1102</f>
        <v>1</v>
      </c>
      <c r="D1102" s="118">
        <f>'RFM Summary'!D1102</f>
        <v>23.9</v>
      </c>
      <c r="E1102" s="167">
        <f>'RFM Summary'!E1102</f>
        <v>1</v>
      </c>
      <c r="F1102" s="167">
        <f>'RFM Summary'!F1102</f>
        <v>1</v>
      </c>
      <c r="G1102" s="167">
        <f>'RFM Summary'!G1102</f>
        <v>2</v>
      </c>
      <c r="H1102" s="49">
        <v>0.08</v>
      </c>
      <c r="I1102" s="89">
        <f t="shared" si="35"/>
        <v>23.9</v>
      </c>
      <c r="J1102" s="89"/>
    </row>
    <row r="1103" spans="1:10" x14ac:dyDescent="0.35">
      <c r="A1103" s="15" t="str">
        <f>'RFM Summary'!A1103</f>
        <v>10609001727532</v>
      </c>
      <c r="B1103" s="90">
        <f>'RFM Summary'!B1103</f>
        <v>41257</v>
      </c>
      <c r="C1103" s="15">
        <f>'RFM Summary'!C1103</f>
        <v>1</v>
      </c>
      <c r="D1103" s="118">
        <f>'RFM Summary'!D1103</f>
        <v>24.96</v>
      </c>
      <c r="E1103" s="167">
        <f>'RFM Summary'!E1103</f>
        <v>1</v>
      </c>
      <c r="F1103" s="167">
        <f>'RFM Summary'!F1103</f>
        <v>1</v>
      </c>
      <c r="G1103" s="167">
        <f>'RFM Summary'!G1103</f>
        <v>2</v>
      </c>
      <c r="H1103" s="49">
        <v>0.37</v>
      </c>
      <c r="I1103" s="89">
        <f t="shared" si="35"/>
        <v>24.96</v>
      </c>
      <c r="J1103" s="89"/>
    </row>
    <row r="1104" spans="1:10" x14ac:dyDescent="0.35">
      <c r="A1104" s="15" t="str">
        <f>'RFM Summary'!A1104</f>
        <v>10609001727615</v>
      </c>
      <c r="B1104" s="90">
        <f>'RFM Summary'!B1104</f>
        <v>41300</v>
      </c>
      <c r="C1104" s="15">
        <f>'RFM Summary'!C1104</f>
        <v>1</v>
      </c>
      <c r="D1104" s="118">
        <f>'RFM Summary'!D1104</f>
        <v>10</v>
      </c>
      <c r="E1104" s="167">
        <f>'RFM Summary'!E1104</f>
        <v>1</v>
      </c>
      <c r="F1104" s="167">
        <f>'RFM Summary'!F1104</f>
        <v>1</v>
      </c>
      <c r="G1104" s="167">
        <f>'RFM Summary'!G1104</f>
        <v>2</v>
      </c>
      <c r="H1104" s="49">
        <v>0.94</v>
      </c>
      <c r="I1104" s="89">
        <f t="shared" si="35"/>
        <v>10</v>
      </c>
      <c r="J1104" s="89"/>
    </row>
    <row r="1105" spans="1:10" x14ac:dyDescent="0.35">
      <c r="A1105" s="15" t="str">
        <f>'RFM Summary'!A1105</f>
        <v>10609001727870</v>
      </c>
      <c r="B1105" s="90">
        <f>'RFM Summary'!B1105</f>
        <v>41254</v>
      </c>
      <c r="C1105" s="15">
        <f>'RFM Summary'!C1105</f>
        <v>1</v>
      </c>
      <c r="D1105" s="118">
        <f>'RFM Summary'!D1105</f>
        <v>13.9</v>
      </c>
      <c r="E1105" s="167">
        <f>'RFM Summary'!E1105</f>
        <v>1</v>
      </c>
      <c r="F1105" s="167">
        <f>'RFM Summary'!F1105</f>
        <v>1</v>
      </c>
      <c r="G1105" s="167">
        <f>'RFM Summary'!G1105</f>
        <v>2</v>
      </c>
      <c r="H1105" s="49">
        <v>0.36</v>
      </c>
      <c r="I1105" s="89">
        <f t="shared" si="35"/>
        <v>13.9</v>
      </c>
      <c r="J1105" s="89"/>
    </row>
    <row r="1106" spans="1:10" x14ac:dyDescent="0.35">
      <c r="A1106" s="15" t="str">
        <f>'RFM Summary'!A1106</f>
        <v>10609001727953</v>
      </c>
      <c r="B1106" s="90">
        <f>'RFM Summary'!B1106</f>
        <v>41256</v>
      </c>
      <c r="C1106" s="15">
        <f>'RFM Summary'!C1106</f>
        <v>2</v>
      </c>
      <c r="D1106" s="118">
        <f>'RFM Summary'!D1106</f>
        <v>8.1750000000000007</v>
      </c>
      <c r="E1106" s="167">
        <f>'RFM Summary'!E1106</f>
        <v>1</v>
      </c>
      <c r="F1106" s="167">
        <f>'RFM Summary'!F1106</f>
        <v>1</v>
      </c>
      <c r="G1106" s="167">
        <f>'RFM Summary'!G1106</f>
        <v>1</v>
      </c>
      <c r="H1106" s="49">
        <v>0.06</v>
      </c>
      <c r="I1106" s="89">
        <f t="shared" si="35"/>
        <v>16.350000000000001</v>
      </c>
      <c r="J1106" s="89"/>
    </row>
    <row r="1107" spans="1:10" x14ac:dyDescent="0.35">
      <c r="A1107" s="15" t="str">
        <f>'RFM Summary'!A1107</f>
        <v>10609001728035</v>
      </c>
      <c r="B1107" s="90">
        <f>'RFM Summary'!B1107</f>
        <v>41256</v>
      </c>
      <c r="C1107" s="15">
        <f>'RFM Summary'!C1107</f>
        <v>1</v>
      </c>
      <c r="D1107" s="118">
        <f>'RFM Summary'!D1107</f>
        <v>25.74</v>
      </c>
      <c r="E1107" s="167">
        <f>'RFM Summary'!E1107</f>
        <v>1</v>
      </c>
      <c r="F1107" s="167">
        <f>'RFM Summary'!F1107</f>
        <v>1</v>
      </c>
      <c r="G1107" s="167">
        <f>'RFM Summary'!G1107</f>
        <v>2</v>
      </c>
      <c r="H1107" s="49">
        <v>0.76</v>
      </c>
      <c r="I1107" s="89">
        <f t="shared" si="35"/>
        <v>25.74</v>
      </c>
      <c r="J1107" s="89"/>
    </row>
    <row r="1108" spans="1:10" x14ac:dyDescent="0.35">
      <c r="A1108" s="15" t="str">
        <f>'RFM Summary'!A1108</f>
        <v>10609001728118</v>
      </c>
      <c r="B1108" s="90">
        <f>'RFM Summary'!B1108</f>
        <v>41354</v>
      </c>
      <c r="C1108" s="15">
        <f>'RFM Summary'!C1108</f>
        <v>3</v>
      </c>
      <c r="D1108" s="118">
        <f>'RFM Summary'!D1108</f>
        <v>15.743333333333332</v>
      </c>
      <c r="E1108" s="167">
        <f>'RFM Summary'!E1108</f>
        <v>1</v>
      </c>
      <c r="F1108" s="167">
        <f>'RFM Summary'!F1108</f>
        <v>1</v>
      </c>
      <c r="G1108" s="167">
        <f>'RFM Summary'!G1108</f>
        <v>2</v>
      </c>
      <c r="H1108" s="49">
        <v>0.13</v>
      </c>
      <c r="I1108" s="89">
        <f t="shared" si="35"/>
        <v>47.23</v>
      </c>
      <c r="J1108" s="89"/>
    </row>
    <row r="1109" spans="1:10" x14ac:dyDescent="0.35">
      <c r="A1109" s="15" t="str">
        <f>'RFM Summary'!A1109</f>
        <v>10609001728290</v>
      </c>
      <c r="B1109" s="90">
        <f>'RFM Summary'!B1109</f>
        <v>41262</v>
      </c>
      <c r="C1109" s="15">
        <f>'RFM Summary'!C1109</f>
        <v>1</v>
      </c>
      <c r="D1109" s="118">
        <f>'RFM Summary'!D1109</f>
        <v>23.9</v>
      </c>
      <c r="E1109" s="167">
        <f>'RFM Summary'!E1109</f>
        <v>1</v>
      </c>
      <c r="F1109" s="167">
        <f>'RFM Summary'!F1109</f>
        <v>1</v>
      </c>
      <c r="G1109" s="167">
        <f>'RFM Summary'!G1109</f>
        <v>2</v>
      </c>
      <c r="H1109" s="49">
        <v>0.77</v>
      </c>
      <c r="I1109" s="89">
        <f t="shared" si="35"/>
        <v>23.9</v>
      </c>
      <c r="J1109" s="89"/>
    </row>
    <row r="1110" spans="1:10" x14ac:dyDescent="0.35">
      <c r="A1110" s="15" t="str">
        <f>'RFM Summary'!A1110</f>
        <v>10609001728373</v>
      </c>
      <c r="B1110" s="90">
        <f>'RFM Summary'!B1110</f>
        <v>41261</v>
      </c>
      <c r="C1110" s="15">
        <f>'RFM Summary'!C1110</f>
        <v>1</v>
      </c>
      <c r="D1110" s="118">
        <f>'RFM Summary'!D1110</f>
        <v>45.55</v>
      </c>
      <c r="E1110" s="167">
        <f>'RFM Summary'!E1110</f>
        <v>1</v>
      </c>
      <c r="F1110" s="167">
        <f>'RFM Summary'!F1110</f>
        <v>1</v>
      </c>
      <c r="G1110" s="167">
        <f>'RFM Summary'!G1110</f>
        <v>3</v>
      </c>
      <c r="H1110" s="49">
        <v>0.16</v>
      </c>
      <c r="I1110" s="89">
        <f t="shared" si="35"/>
        <v>45.55</v>
      </c>
      <c r="J1110" s="89"/>
    </row>
    <row r="1111" spans="1:10" x14ac:dyDescent="0.35">
      <c r="A1111" s="15" t="str">
        <f>'RFM Summary'!A1111</f>
        <v>10609001728456</v>
      </c>
      <c r="B1111" s="90">
        <f>'RFM Summary'!B1111</f>
        <v>41542</v>
      </c>
      <c r="C1111" s="15">
        <f>'RFM Summary'!C1111</f>
        <v>17</v>
      </c>
      <c r="D1111" s="118">
        <f>'RFM Summary'!D1111</f>
        <v>13.108823529411765</v>
      </c>
      <c r="E1111" s="167">
        <f>'RFM Summary'!E1111</f>
        <v>3</v>
      </c>
      <c r="F1111" s="167">
        <f>'RFM Summary'!F1111</f>
        <v>2</v>
      </c>
      <c r="G1111" s="167">
        <f>'RFM Summary'!G1111</f>
        <v>2</v>
      </c>
      <c r="H1111" s="49">
        <v>0.17</v>
      </c>
      <c r="I1111" s="89">
        <f t="shared" si="35"/>
        <v>222.85000000000002</v>
      </c>
      <c r="J1111" s="89"/>
    </row>
    <row r="1112" spans="1:10" x14ac:dyDescent="0.35">
      <c r="A1112" s="15" t="str">
        <f>'RFM Summary'!A1112</f>
        <v>10609001728522</v>
      </c>
      <c r="B1112" s="90">
        <f>'RFM Summary'!B1112</f>
        <v>41260</v>
      </c>
      <c r="C1112" s="15">
        <f>'RFM Summary'!C1112</f>
        <v>1</v>
      </c>
      <c r="D1112" s="118">
        <f>'RFM Summary'!D1112</f>
        <v>14.35</v>
      </c>
      <c r="E1112" s="167">
        <f>'RFM Summary'!E1112</f>
        <v>1</v>
      </c>
      <c r="F1112" s="167">
        <f>'RFM Summary'!F1112</f>
        <v>1</v>
      </c>
      <c r="G1112" s="167">
        <f>'RFM Summary'!G1112</f>
        <v>2</v>
      </c>
      <c r="H1112" s="49">
        <v>0.51</v>
      </c>
      <c r="I1112" s="89">
        <f t="shared" si="35"/>
        <v>14.35</v>
      </c>
      <c r="J1112" s="89"/>
    </row>
    <row r="1113" spans="1:10" x14ac:dyDescent="0.35">
      <c r="A1113" s="15" t="str">
        <f>'RFM Summary'!A1113</f>
        <v>10609001728605</v>
      </c>
      <c r="B1113" s="90">
        <f>'RFM Summary'!B1113</f>
        <v>41359</v>
      </c>
      <c r="C1113" s="15">
        <f>'RFM Summary'!C1113</f>
        <v>4</v>
      </c>
      <c r="D1113" s="118">
        <f>'RFM Summary'!D1113</f>
        <v>7.75</v>
      </c>
      <c r="E1113" s="167">
        <f>'RFM Summary'!E1113</f>
        <v>1</v>
      </c>
      <c r="F1113" s="167">
        <f>'RFM Summary'!F1113</f>
        <v>1</v>
      </c>
      <c r="G1113" s="167">
        <f>'RFM Summary'!G1113</f>
        <v>1</v>
      </c>
      <c r="H1113" s="49">
        <v>0.68</v>
      </c>
      <c r="I1113" s="89">
        <f t="shared" si="35"/>
        <v>31</v>
      </c>
      <c r="J1113" s="89"/>
    </row>
    <row r="1114" spans="1:10" x14ac:dyDescent="0.35">
      <c r="A1114" s="15" t="str">
        <f>'RFM Summary'!A1114</f>
        <v>10609001728860</v>
      </c>
      <c r="B1114" s="90">
        <f>'RFM Summary'!B1114</f>
        <v>41351</v>
      </c>
      <c r="C1114" s="15">
        <f>'RFM Summary'!C1114</f>
        <v>1</v>
      </c>
      <c r="D1114" s="118">
        <f>'RFM Summary'!D1114</f>
        <v>12.33</v>
      </c>
      <c r="E1114" s="167">
        <f>'RFM Summary'!E1114</f>
        <v>1</v>
      </c>
      <c r="F1114" s="167">
        <f>'RFM Summary'!F1114</f>
        <v>1</v>
      </c>
      <c r="G1114" s="167">
        <f>'RFM Summary'!G1114</f>
        <v>2</v>
      </c>
      <c r="H1114" s="49">
        <v>0.62</v>
      </c>
      <c r="I1114" s="89">
        <f t="shared" si="35"/>
        <v>12.33</v>
      </c>
      <c r="J1114" s="89"/>
    </row>
    <row r="1115" spans="1:10" x14ac:dyDescent="0.35">
      <c r="A1115" s="15" t="str">
        <f>'RFM Summary'!A1115</f>
        <v>10609001728944</v>
      </c>
      <c r="B1115" s="90">
        <f>'RFM Summary'!B1115</f>
        <v>41260</v>
      </c>
      <c r="C1115" s="15">
        <f>'RFM Summary'!C1115</f>
        <v>1</v>
      </c>
      <c r="D1115" s="118">
        <f>'RFM Summary'!D1115</f>
        <v>10.75</v>
      </c>
      <c r="E1115" s="167">
        <f>'RFM Summary'!E1115</f>
        <v>1</v>
      </c>
      <c r="F1115" s="167">
        <f>'RFM Summary'!F1115</f>
        <v>1</v>
      </c>
      <c r="G1115" s="167">
        <f>'RFM Summary'!G1115</f>
        <v>2</v>
      </c>
      <c r="H1115" s="49">
        <v>0.5</v>
      </c>
      <c r="I1115" s="89">
        <f t="shared" si="35"/>
        <v>10.75</v>
      </c>
      <c r="J1115" s="89"/>
    </row>
    <row r="1116" spans="1:10" x14ac:dyDescent="0.35">
      <c r="A1116" s="15" t="str">
        <f>'RFM Summary'!A1116</f>
        <v>10609001729363</v>
      </c>
      <c r="B1116" s="90">
        <f>'RFM Summary'!B1116</f>
        <v>41279</v>
      </c>
      <c r="C1116" s="15">
        <f>'RFM Summary'!C1116</f>
        <v>1</v>
      </c>
      <c r="D1116" s="118">
        <f>'RFM Summary'!D1116</f>
        <v>56</v>
      </c>
      <c r="E1116" s="167">
        <f>'RFM Summary'!E1116</f>
        <v>1</v>
      </c>
      <c r="F1116" s="167">
        <f>'RFM Summary'!F1116</f>
        <v>1</v>
      </c>
      <c r="G1116" s="167">
        <f>'RFM Summary'!G1116</f>
        <v>3</v>
      </c>
      <c r="H1116" s="49">
        <v>0.15</v>
      </c>
      <c r="I1116" s="89">
        <f t="shared" si="35"/>
        <v>56</v>
      </c>
      <c r="J1116" s="89"/>
    </row>
    <row r="1117" spans="1:10" x14ac:dyDescent="0.35">
      <c r="A1117" s="15" t="str">
        <f>'RFM Summary'!A1117</f>
        <v>10609001729447</v>
      </c>
      <c r="B1117" s="90">
        <f>'RFM Summary'!B1117</f>
        <v>41402</v>
      </c>
      <c r="C1117" s="15">
        <f>'RFM Summary'!C1117</f>
        <v>2</v>
      </c>
      <c r="D1117" s="118">
        <f>'RFM Summary'!D1117</f>
        <v>35.825000000000003</v>
      </c>
      <c r="E1117" s="167">
        <f>'RFM Summary'!E1117</f>
        <v>2</v>
      </c>
      <c r="F1117" s="167">
        <f>'RFM Summary'!F1117</f>
        <v>1</v>
      </c>
      <c r="G1117" s="167">
        <f>'RFM Summary'!G1117</f>
        <v>2</v>
      </c>
      <c r="H1117" s="49">
        <v>0.49</v>
      </c>
      <c r="I1117" s="89">
        <f t="shared" si="35"/>
        <v>71.650000000000006</v>
      </c>
      <c r="J1117" s="89"/>
    </row>
    <row r="1118" spans="1:10" x14ac:dyDescent="0.35">
      <c r="A1118" s="15" t="str">
        <f>'RFM Summary'!A1118</f>
        <v>10609001729512</v>
      </c>
      <c r="B1118" s="90">
        <f>'RFM Summary'!B1118</f>
        <v>41257</v>
      </c>
      <c r="C1118" s="15">
        <f>'RFM Summary'!C1118</f>
        <v>1</v>
      </c>
      <c r="D1118" s="118">
        <f>'RFM Summary'!D1118</f>
        <v>35.700000000000003</v>
      </c>
      <c r="E1118" s="167">
        <f>'RFM Summary'!E1118</f>
        <v>1</v>
      </c>
      <c r="F1118" s="167">
        <f>'RFM Summary'!F1118</f>
        <v>1</v>
      </c>
      <c r="G1118" s="167">
        <f>'RFM Summary'!G1118</f>
        <v>2</v>
      </c>
      <c r="H1118" s="49">
        <v>0.95</v>
      </c>
      <c r="I1118" s="89">
        <f t="shared" si="35"/>
        <v>35.700000000000003</v>
      </c>
      <c r="J1118" s="89"/>
    </row>
    <row r="1119" spans="1:10" x14ac:dyDescent="0.35">
      <c r="A1119" s="15" t="str">
        <f>'RFM Summary'!A1119</f>
        <v>10609001729694</v>
      </c>
      <c r="B1119" s="90">
        <f>'RFM Summary'!B1119</f>
        <v>41254</v>
      </c>
      <c r="C1119" s="15">
        <f>'RFM Summary'!C1119</f>
        <v>1</v>
      </c>
      <c r="D1119" s="118">
        <f>'RFM Summary'!D1119</f>
        <v>11.25</v>
      </c>
      <c r="E1119" s="167">
        <f>'RFM Summary'!E1119</f>
        <v>1</v>
      </c>
      <c r="F1119" s="167">
        <f>'RFM Summary'!F1119</f>
        <v>1</v>
      </c>
      <c r="G1119" s="167">
        <f>'RFM Summary'!G1119</f>
        <v>2</v>
      </c>
      <c r="H1119" s="49">
        <v>0.37</v>
      </c>
      <c r="I1119" s="89">
        <f t="shared" si="35"/>
        <v>11.25</v>
      </c>
      <c r="J1119" s="89"/>
    </row>
    <row r="1120" spans="1:10" x14ac:dyDescent="0.35">
      <c r="A1120" s="15" t="str">
        <f>'RFM Summary'!A1120</f>
        <v>10609001729850</v>
      </c>
      <c r="B1120" s="90">
        <f>'RFM Summary'!B1120</f>
        <v>41299</v>
      </c>
      <c r="C1120" s="15">
        <f>'RFM Summary'!C1120</f>
        <v>1</v>
      </c>
      <c r="D1120" s="118">
        <f>'RFM Summary'!D1120</f>
        <v>13.5</v>
      </c>
      <c r="E1120" s="167">
        <f>'RFM Summary'!E1120</f>
        <v>1</v>
      </c>
      <c r="F1120" s="167">
        <f>'RFM Summary'!F1120</f>
        <v>1</v>
      </c>
      <c r="G1120" s="167">
        <f>'RFM Summary'!G1120</f>
        <v>2</v>
      </c>
      <c r="H1120" s="49">
        <v>0.41</v>
      </c>
      <c r="I1120" s="89">
        <f t="shared" si="35"/>
        <v>13.5</v>
      </c>
      <c r="J1120" s="89"/>
    </row>
    <row r="1121" spans="1:10" x14ac:dyDescent="0.35">
      <c r="A1121" s="15" t="str">
        <f>'RFM Summary'!A1121</f>
        <v>10609001729934</v>
      </c>
      <c r="B1121" s="90">
        <f>'RFM Summary'!B1121</f>
        <v>41305</v>
      </c>
      <c r="C1121" s="15">
        <f>'RFM Summary'!C1121</f>
        <v>2</v>
      </c>
      <c r="D1121" s="118">
        <f>'RFM Summary'!D1121</f>
        <v>10.815000000000001</v>
      </c>
      <c r="E1121" s="167">
        <f>'RFM Summary'!E1121</f>
        <v>1</v>
      </c>
      <c r="F1121" s="167">
        <f>'RFM Summary'!F1121</f>
        <v>1</v>
      </c>
      <c r="G1121" s="167">
        <f>'RFM Summary'!G1121</f>
        <v>2</v>
      </c>
      <c r="H1121" s="49">
        <v>7.0000000000000007E-2</v>
      </c>
      <c r="I1121" s="89">
        <f t="shared" si="35"/>
        <v>21.630000000000003</v>
      </c>
      <c r="J1121" s="89"/>
    </row>
    <row r="1122" spans="1:10" x14ac:dyDescent="0.35">
      <c r="A1122" s="15" t="str">
        <f>'RFM Summary'!A1122</f>
        <v>10609001730098</v>
      </c>
      <c r="B1122" s="90">
        <f>'RFM Summary'!B1122</f>
        <v>41256</v>
      </c>
      <c r="C1122" s="15">
        <f>'RFM Summary'!C1122</f>
        <v>4</v>
      </c>
      <c r="D1122" s="118">
        <f>'RFM Summary'!D1122</f>
        <v>10.637499999999999</v>
      </c>
      <c r="E1122" s="167">
        <f>'RFM Summary'!E1122</f>
        <v>1</v>
      </c>
      <c r="F1122" s="167">
        <f>'RFM Summary'!F1122</f>
        <v>1</v>
      </c>
      <c r="G1122" s="167">
        <f>'RFM Summary'!G1122</f>
        <v>2</v>
      </c>
      <c r="H1122" s="49">
        <v>0.48</v>
      </c>
      <c r="I1122" s="89">
        <f t="shared" si="35"/>
        <v>42.55</v>
      </c>
      <c r="J1122" s="89"/>
    </row>
    <row r="1123" spans="1:10" x14ac:dyDescent="0.35">
      <c r="A1123" s="15" t="str">
        <f>'RFM Summary'!A1123</f>
        <v>10609001730338</v>
      </c>
      <c r="B1123" s="90">
        <f>'RFM Summary'!B1123</f>
        <v>41195</v>
      </c>
      <c r="C1123" s="15">
        <f>'RFM Summary'!C1123</f>
        <v>1</v>
      </c>
      <c r="D1123" s="118">
        <f>'RFM Summary'!D1123</f>
        <v>12</v>
      </c>
      <c r="E1123" s="167">
        <f>'RFM Summary'!E1123</f>
        <v>1</v>
      </c>
      <c r="F1123" s="167">
        <f>'RFM Summary'!F1123</f>
        <v>1</v>
      </c>
      <c r="G1123" s="167">
        <f>'RFM Summary'!G1123</f>
        <v>2</v>
      </c>
      <c r="H1123" s="49">
        <v>0.59</v>
      </c>
      <c r="I1123" s="89">
        <f t="shared" si="35"/>
        <v>12</v>
      </c>
      <c r="J1123" s="89"/>
    </row>
    <row r="1124" spans="1:10" x14ac:dyDescent="0.35">
      <c r="A1124" s="15" t="str">
        <f>'RFM Summary'!A1124</f>
        <v>10609001730411</v>
      </c>
      <c r="B1124" s="90">
        <f>'RFM Summary'!B1124</f>
        <v>41195</v>
      </c>
      <c r="C1124" s="15">
        <f>'RFM Summary'!C1124</f>
        <v>2</v>
      </c>
      <c r="D1124" s="118">
        <f>'RFM Summary'!D1124</f>
        <v>33.375</v>
      </c>
      <c r="E1124" s="167">
        <f>'RFM Summary'!E1124</f>
        <v>1</v>
      </c>
      <c r="F1124" s="167">
        <f>'RFM Summary'!F1124</f>
        <v>1</v>
      </c>
      <c r="G1124" s="167">
        <f>'RFM Summary'!G1124</f>
        <v>2</v>
      </c>
      <c r="H1124" s="49">
        <v>0.4</v>
      </c>
      <c r="I1124" s="89">
        <f t="shared" si="35"/>
        <v>66.75</v>
      </c>
      <c r="J1124" s="89"/>
    </row>
    <row r="1125" spans="1:10" x14ac:dyDescent="0.35">
      <c r="A1125" s="15" t="str">
        <f>'RFM Summary'!A1125</f>
        <v>10609001730585</v>
      </c>
      <c r="B1125" s="90">
        <f>'RFM Summary'!B1125</f>
        <v>41195</v>
      </c>
      <c r="C1125" s="15">
        <f>'RFM Summary'!C1125</f>
        <v>1</v>
      </c>
      <c r="D1125" s="118">
        <f>'RFM Summary'!D1125</f>
        <v>52.3</v>
      </c>
      <c r="E1125" s="167">
        <f>'RFM Summary'!E1125</f>
        <v>1</v>
      </c>
      <c r="F1125" s="167">
        <f>'RFM Summary'!F1125</f>
        <v>1</v>
      </c>
      <c r="G1125" s="167">
        <f>'RFM Summary'!G1125</f>
        <v>3</v>
      </c>
      <c r="H1125" s="49">
        <v>0.43</v>
      </c>
      <c r="I1125" s="89">
        <f t="shared" si="35"/>
        <v>52.3</v>
      </c>
      <c r="J1125" s="89"/>
    </row>
    <row r="1126" spans="1:10" x14ac:dyDescent="0.35">
      <c r="A1126" s="15" t="str">
        <f>'RFM Summary'!A1126</f>
        <v>10609001730668</v>
      </c>
      <c r="B1126" s="90">
        <f>'RFM Summary'!B1126</f>
        <v>41200</v>
      </c>
      <c r="C1126" s="15">
        <f>'RFM Summary'!C1126</f>
        <v>1</v>
      </c>
      <c r="D1126" s="118">
        <f>'RFM Summary'!D1126</f>
        <v>28.25</v>
      </c>
      <c r="E1126" s="167">
        <f>'RFM Summary'!E1126</f>
        <v>1</v>
      </c>
      <c r="F1126" s="167">
        <f>'RFM Summary'!F1126</f>
        <v>1</v>
      </c>
      <c r="G1126" s="167">
        <f>'RFM Summary'!G1126</f>
        <v>2</v>
      </c>
      <c r="H1126" s="49">
        <v>0.36</v>
      </c>
      <c r="I1126" s="89">
        <f t="shared" si="35"/>
        <v>28.25</v>
      </c>
      <c r="J1126" s="89"/>
    </row>
    <row r="1127" spans="1:10" x14ac:dyDescent="0.35">
      <c r="A1127" s="15" t="str">
        <f>'RFM Summary'!A1127</f>
        <v>10609001730742</v>
      </c>
      <c r="B1127" s="90">
        <f>'RFM Summary'!B1127</f>
        <v>41215</v>
      </c>
      <c r="C1127" s="15">
        <f>'RFM Summary'!C1127</f>
        <v>5</v>
      </c>
      <c r="D1127" s="118">
        <f>'RFM Summary'!D1127</f>
        <v>17.149999999999999</v>
      </c>
      <c r="E1127" s="167">
        <f>'RFM Summary'!E1127</f>
        <v>1</v>
      </c>
      <c r="F1127" s="167">
        <f>'RFM Summary'!F1127</f>
        <v>1</v>
      </c>
      <c r="G1127" s="167">
        <f>'RFM Summary'!G1127</f>
        <v>2</v>
      </c>
      <c r="H1127" s="49">
        <v>0.28999999999999998</v>
      </c>
      <c r="I1127" s="89">
        <f t="shared" si="35"/>
        <v>85.75</v>
      </c>
      <c r="J1127" s="89"/>
    </row>
    <row r="1128" spans="1:10" x14ac:dyDescent="0.35">
      <c r="A1128" s="15" t="str">
        <f>'RFM Summary'!A1128</f>
        <v>10609001730825</v>
      </c>
      <c r="B1128" s="90">
        <f>'RFM Summary'!B1128</f>
        <v>41200</v>
      </c>
      <c r="C1128" s="15">
        <f>'RFM Summary'!C1128</f>
        <v>1</v>
      </c>
      <c r="D1128" s="118">
        <f>'RFM Summary'!D1128</f>
        <v>34.65</v>
      </c>
      <c r="E1128" s="167">
        <f>'RFM Summary'!E1128</f>
        <v>1</v>
      </c>
      <c r="F1128" s="167">
        <f>'RFM Summary'!F1128</f>
        <v>1</v>
      </c>
      <c r="G1128" s="167">
        <f>'RFM Summary'!G1128</f>
        <v>2</v>
      </c>
      <c r="H1128" s="49">
        <v>0.42</v>
      </c>
      <c r="I1128" s="89">
        <f t="shared" si="35"/>
        <v>34.65</v>
      </c>
      <c r="J1128" s="89"/>
    </row>
    <row r="1129" spans="1:10" x14ac:dyDescent="0.35">
      <c r="A1129" s="15" t="str">
        <f>'RFM Summary'!A1129</f>
        <v>10609001730908</v>
      </c>
      <c r="B1129" s="90">
        <f>'RFM Summary'!B1129</f>
        <v>41200</v>
      </c>
      <c r="C1129" s="15">
        <f>'RFM Summary'!C1129</f>
        <v>1</v>
      </c>
      <c r="D1129" s="118">
        <f>'RFM Summary'!D1129</f>
        <v>13.95</v>
      </c>
      <c r="E1129" s="167">
        <f>'RFM Summary'!E1129</f>
        <v>1</v>
      </c>
      <c r="F1129" s="167">
        <f>'RFM Summary'!F1129</f>
        <v>1</v>
      </c>
      <c r="G1129" s="167">
        <f>'RFM Summary'!G1129</f>
        <v>2</v>
      </c>
      <c r="H1129" s="49">
        <v>0.32</v>
      </c>
      <c r="I1129" s="89">
        <f t="shared" si="35"/>
        <v>13.95</v>
      </c>
      <c r="J1129" s="89"/>
    </row>
    <row r="1130" spans="1:10" x14ac:dyDescent="0.35">
      <c r="A1130" s="15" t="str">
        <f>'RFM Summary'!A1130</f>
        <v>10609001731088</v>
      </c>
      <c r="B1130" s="90">
        <f>'RFM Summary'!B1130</f>
        <v>41456</v>
      </c>
      <c r="C1130" s="15">
        <f>'RFM Summary'!C1130</f>
        <v>12</v>
      </c>
      <c r="D1130" s="118">
        <f>'RFM Summary'!D1130</f>
        <v>24.266666666666666</v>
      </c>
      <c r="E1130" s="167">
        <f>'RFM Summary'!E1130</f>
        <v>2</v>
      </c>
      <c r="F1130" s="167">
        <f>'RFM Summary'!F1130</f>
        <v>2</v>
      </c>
      <c r="G1130" s="167">
        <f>'RFM Summary'!G1130</f>
        <v>2</v>
      </c>
      <c r="H1130" s="49">
        <v>0.96</v>
      </c>
      <c r="I1130" s="89">
        <f t="shared" si="35"/>
        <v>291.2</v>
      </c>
      <c r="J1130" s="89"/>
    </row>
    <row r="1131" spans="1:10" x14ac:dyDescent="0.35">
      <c r="A1131" s="15" t="str">
        <f>'RFM Summary'!A1131</f>
        <v>10609001731328</v>
      </c>
      <c r="B1131" s="90">
        <f>'RFM Summary'!B1131</f>
        <v>41548</v>
      </c>
      <c r="C1131" s="15">
        <f>'RFM Summary'!C1131</f>
        <v>27</v>
      </c>
      <c r="D1131" s="118">
        <f>'RFM Summary'!D1131</f>
        <v>20.18333333333333</v>
      </c>
      <c r="E1131" s="167">
        <f>'RFM Summary'!E1131</f>
        <v>3</v>
      </c>
      <c r="F1131" s="167">
        <f>'RFM Summary'!F1131</f>
        <v>3</v>
      </c>
      <c r="G1131" s="167">
        <f>'RFM Summary'!G1131</f>
        <v>2</v>
      </c>
      <c r="H1131" s="49">
        <v>0.51</v>
      </c>
      <c r="I1131" s="89">
        <f t="shared" si="35"/>
        <v>544.94999999999993</v>
      </c>
      <c r="J1131" s="89"/>
    </row>
    <row r="1132" spans="1:10" x14ac:dyDescent="0.35">
      <c r="A1132" s="15" t="str">
        <f>'RFM Summary'!A1132</f>
        <v>10609001731401</v>
      </c>
      <c r="B1132" s="90">
        <f>'RFM Summary'!B1132</f>
        <v>41199</v>
      </c>
      <c r="C1132" s="15">
        <f>'RFM Summary'!C1132</f>
        <v>1</v>
      </c>
      <c r="D1132" s="118">
        <f>'RFM Summary'!D1132</f>
        <v>29.25</v>
      </c>
      <c r="E1132" s="167">
        <f>'RFM Summary'!E1132</f>
        <v>1</v>
      </c>
      <c r="F1132" s="167">
        <f>'RFM Summary'!F1132</f>
        <v>1</v>
      </c>
      <c r="G1132" s="167">
        <f>'RFM Summary'!G1132</f>
        <v>2</v>
      </c>
      <c r="H1132" s="49">
        <v>0.92</v>
      </c>
      <c r="I1132" s="89">
        <f t="shared" si="35"/>
        <v>29.25</v>
      </c>
      <c r="J1132" s="89"/>
    </row>
    <row r="1133" spans="1:10" x14ac:dyDescent="0.35">
      <c r="A1133" s="15" t="str">
        <f>'RFM Summary'!A1133</f>
        <v>10609001731575</v>
      </c>
      <c r="B1133" s="90">
        <f>'RFM Summary'!B1133</f>
        <v>41200</v>
      </c>
      <c r="C1133" s="15">
        <f>'RFM Summary'!C1133</f>
        <v>1</v>
      </c>
      <c r="D1133" s="118">
        <f>'RFM Summary'!D1133</f>
        <v>9.9499999999999993</v>
      </c>
      <c r="E1133" s="167">
        <f>'RFM Summary'!E1133</f>
        <v>1</v>
      </c>
      <c r="F1133" s="167">
        <f>'RFM Summary'!F1133</f>
        <v>1</v>
      </c>
      <c r="G1133" s="167">
        <f>'RFM Summary'!G1133</f>
        <v>1</v>
      </c>
      <c r="H1133" s="49">
        <v>0.62</v>
      </c>
      <c r="I1133" s="89">
        <f t="shared" si="35"/>
        <v>9.9499999999999993</v>
      </c>
      <c r="J1133" s="89"/>
    </row>
    <row r="1134" spans="1:10" x14ac:dyDescent="0.35">
      <c r="A1134" s="15" t="str">
        <f>'RFM Summary'!A1134</f>
        <v>10609001731732</v>
      </c>
      <c r="B1134" s="90">
        <f>'RFM Summary'!B1134</f>
        <v>41200</v>
      </c>
      <c r="C1134" s="15">
        <f>'RFM Summary'!C1134</f>
        <v>1</v>
      </c>
      <c r="D1134" s="118">
        <f>'RFM Summary'!D1134</f>
        <v>12.95</v>
      </c>
      <c r="E1134" s="167">
        <f>'RFM Summary'!E1134</f>
        <v>1</v>
      </c>
      <c r="F1134" s="167">
        <f>'RFM Summary'!F1134</f>
        <v>1</v>
      </c>
      <c r="G1134" s="167">
        <f>'RFM Summary'!G1134</f>
        <v>2</v>
      </c>
      <c r="H1134" s="49">
        <v>0.75</v>
      </c>
      <c r="I1134" s="89">
        <f t="shared" si="35"/>
        <v>12.95</v>
      </c>
      <c r="J1134" s="89"/>
    </row>
    <row r="1135" spans="1:10" x14ac:dyDescent="0.35">
      <c r="A1135" s="15" t="str">
        <f>'RFM Summary'!A1135</f>
        <v>10609001731815</v>
      </c>
      <c r="B1135" s="90">
        <f>'RFM Summary'!B1135</f>
        <v>41389</v>
      </c>
      <c r="C1135" s="15">
        <f>'RFM Summary'!C1135</f>
        <v>2</v>
      </c>
      <c r="D1135" s="118">
        <f>'RFM Summary'!D1135</f>
        <v>28.625</v>
      </c>
      <c r="E1135" s="167">
        <f>'RFM Summary'!E1135</f>
        <v>1</v>
      </c>
      <c r="F1135" s="167">
        <f>'RFM Summary'!F1135</f>
        <v>1</v>
      </c>
      <c r="G1135" s="167">
        <f>'RFM Summary'!G1135</f>
        <v>2</v>
      </c>
      <c r="H1135" s="49">
        <v>0.45</v>
      </c>
      <c r="I1135" s="89">
        <f t="shared" si="35"/>
        <v>57.25</v>
      </c>
      <c r="J1135" s="89"/>
    </row>
    <row r="1136" spans="1:10" x14ac:dyDescent="0.35">
      <c r="A1136" s="15" t="str">
        <f>'RFM Summary'!A1136</f>
        <v>10609001731997</v>
      </c>
      <c r="B1136" s="90">
        <f>'RFM Summary'!B1136</f>
        <v>41220</v>
      </c>
      <c r="C1136" s="15">
        <f>'RFM Summary'!C1136</f>
        <v>2</v>
      </c>
      <c r="D1136" s="118">
        <f>'RFM Summary'!D1136</f>
        <v>23.35</v>
      </c>
      <c r="E1136" s="167">
        <f>'RFM Summary'!E1136</f>
        <v>1</v>
      </c>
      <c r="F1136" s="167">
        <f>'RFM Summary'!F1136</f>
        <v>1</v>
      </c>
      <c r="G1136" s="167">
        <f>'RFM Summary'!G1136</f>
        <v>2</v>
      </c>
      <c r="H1136" s="49">
        <v>0.31</v>
      </c>
      <c r="I1136" s="89">
        <f t="shared" si="35"/>
        <v>46.7</v>
      </c>
      <c r="J1136" s="89"/>
    </row>
    <row r="1137" spans="1:10" x14ac:dyDescent="0.35">
      <c r="A1137" s="15" t="str">
        <f>'RFM Summary'!A1137</f>
        <v>10609001732151</v>
      </c>
      <c r="B1137" s="90">
        <f>'RFM Summary'!B1137</f>
        <v>41199</v>
      </c>
      <c r="C1137" s="15">
        <f>'RFM Summary'!C1137</f>
        <v>1</v>
      </c>
      <c r="D1137" s="118">
        <f>'RFM Summary'!D1137</f>
        <v>49.41</v>
      </c>
      <c r="E1137" s="167">
        <f>'RFM Summary'!E1137</f>
        <v>1</v>
      </c>
      <c r="F1137" s="167">
        <f>'RFM Summary'!F1137</f>
        <v>1</v>
      </c>
      <c r="G1137" s="167">
        <f>'RFM Summary'!G1137</f>
        <v>3</v>
      </c>
      <c r="H1137" s="49">
        <v>0.84</v>
      </c>
      <c r="I1137" s="89">
        <f t="shared" si="35"/>
        <v>49.41</v>
      </c>
      <c r="J1137" s="89"/>
    </row>
    <row r="1138" spans="1:10" x14ac:dyDescent="0.35">
      <c r="A1138" s="15" t="str">
        <f>'RFM Summary'!A1138</f>
        <v>10609001732235</v>
      </c>
      <c r="B1138" s="90">
        <f>'RFM Summary'!B1138</f>
        <v>41199</v>
      </c>
      <c r="C1138" s="15">
        <f>'RFM Summary'!C1138</f>
        <v>1</v>
      </c>
      <c r="D1138" s="118">
        <f>'RFM Summary'!D1138</f>
        <v>29.45</v>
      </c>
      <c r="E1138" s="167">
        <f>'RFM Summary'!E1138</f>
        <v>1</v>
      </c>
      <c r="F1138" s="167">
        <f>'RFM Summary'!F1138</f>
        <v>1</v>
      </c>
      <c r="G1138" s="167">
        <f>'RFM Summary'!G1138</f>
        <v>2</v>
      </c>
      <c r="H1138" s="49">
        <v>0.83</v>
      </c>
      <c r="I1138" s="89">
        <f t="shared" si="35"/>
        <v>29.45</v>
      </c>
      <c r="J1138" s="89"/>
    </row>
    <row r="1139" spans="1:10" x14ac:dyDescent="0.35">
      <c r="A1139" s="15" t="str">
        <f>'RFM Summary'!A1139</f>
        <v>10609001732318</v>
      </c>
      <c r="B1139" s="90">
        <f>'RFM Summary'!B1139</f>
        <v>41521</v>
      </c>
      <c r="C1139" s="15">
        <f>'RFM Summary'!C1139</f>
        <v>11</v>
      </c>
      <c r="D1139" s="118">
        <f>'RFM Summary'!D1139</f>
        <v>24.268181818181812</v>
      </c>
      <c r="E1139" s="167">
        <f>'RFM Summary'!E1139</f>
        <v>3</v>
      </c>
      <c r="F1139" s="167">
        <f>'RFM Summary'!F1139</f>
        <v>2</v>
      </c>
      <c r="G1139" s="167">
        <f>'RFM Summary'!G1139</f>
        <v>2</v>
      </c>
      <c r="H1139" s="49">
        <v>0.12</v>
      </c>
      <c r="I1139" s="89">
        <f t="shared" si="35"/>
        <v>266.94999999999993</v>
      </c>
      <c r="J1139" s="89"/>
    </row>
    <row r="1140" spans="1:10" x14ac:dyDescent="0.35">
      <c r="A1140" s="15" t="str">
        <f>'RFM Summary'!A1140</f>
        <v>10609001732490</v>
      </c>
      <c r="B1140" s="90">
        <f>'RFM Summary'!B1140</f>
        <v>41195</v>
      </c>
      <c r="C1140" s="15">
        <f>'RFM Summary'!C1140</f>
        <v>1</v>
      </c>
      <c r="D1140" s="118">
        <f>'RFM Summary'!D1140</f>
        <v>3</v>
      </c>
      <c r="E1140" s="167">
        <f>'RFM Summary'!E1140</f>
        <v>1</v>
      </c>
      <c r="F1140" s="167">
        <f>'RFM Summary'!F1140</f>
        <v>1</v>
      </c>
      <c r="G1140" s="167">
        <f>'RFM Summary'!G1140</f>
        <v>1</v>
      </c>
      <c r="H1140" s="49">
        <v>0.09</v>
      </c>
      <c r="I1140" s="89">
        <f t="shared" si="35"/>
        <v>3</v>
      </c>
      <c r="J1140" s="89"/>
    </row>
    <row r="1141" spans="1:10" x14ac:dyDescent="0.35">
      <c r="A1141" s="15" t="str">
        <f>'RFM Summary'!A1141</f>
        <v>10609001732565</v>
      </c>
      <c r="B1141" s="90">
        <f>'RFM Summary'!B1141</f>
        <v>41472</v>
      </c>
      <c r="C1141" s="15">
        <f>'RFM Summary'!C1141</f>
        <v>9</v>
      </c>
      <c r="D1141" s="118">
        <f>'RFM Summary'!D1141</f>
        <v>13.623333333333333</v>
      </c>
      <c r="E1141" s="167">
        <f>'RFM Summary'!E1141</f>
        <v>2</v>
      </c>
      <c r="F1141" s="167">
        <f>'RFM Summary'!F1141</f>
        <v>1</v>
      </c>
      <c r="G1141" s="167">
        <f>'RFM Summary'!G1141</f>
        <v>2</v>
      </c>
      <c r="H1141" s="49">
        <v>0.31</v>
      </c>
      <c r="I1141" s="89">
        <f t="shared" si="35"/>
        <v>122.61</v>
      </c>
      <c r="J1141" s="89"/>
    </row>
    <row r="1142" spans="1:10" x14ac:dyDescent="0.35">
      <c r="A1142" s="15" t="str">
        <f>'RFM Summary'!A1142</f>
        <v>10609001732649</v>
      </c>
      <c r="B1142" s="90">
        <f>'RFM Summary'!B1142</f>
        <v>41252</v>
      </c>
      <c r="C1142" s="15">
        <f>'RFM Summary'!C1142</f>
        <v>1</v>
      </c>
      <c r="D1142" s="118">
        <f>'RFM Summary'!D1142</f>
        <v>29.41</v>
      </c>
      <c r="E1142" s="167">
        <f>'RFM Summary'!E1142</f>
        <v>1</v>
      </c>
      <c r="F1142" s="167">
        <f>'RFM Summary'!F1142</f>
        <v>1</v>
      </c>
      <c r="G1142" s="167">
        <f>'RFM Summary'!G1142</f>
        <v>2</v>
      </c>
      <c r="H1142" s="49">
        <v>0.33</v>
      </c>
      <c r="I1142" s="89">
        <f t="shared" si="35"/>
        <v>29.41</v>
      </c>
      <c r="J1142" s="89"/>
    </row>
    <row r="1143" spans="1:10" x14ac:dyDescent="0.35">
      <c r="A1143" s="15" t="str">
        <f>'RFM Summary'!A1143</f>
        <v>10609001732722</v>
      </c>
      <c r="B1143" s="90">
        <f>'RFM Summary'!B1143</f>
        <v>41195</v>
      </c>
      <c r="C1143" s="15">
        <f>'RFM Summary'!C1143</f>
        <v>1</v>
      </c>
      <c r="D1143" s="118">
        <f>'RFM Summary'!D1143</f>
        <v>3</v>
      </c>
      <c r="E1143" s="167">
        <f>'RFM Summary'!E1143</f>
        <v>1</v>
      </c>
      <c r="F1143" s="167">
        <f>'RFM Summary'!F1143</f>
        <v>1</v>
      </c>
      <c r="G1143" s="167">
        <f>'RFM Summary'!G1143</f>
        <v>1</v>
      </c>
      <c r="H1143" s="49">
        <v>0.24</v>
      </c>
      <c r="I1143" s="89">
        <f t="shared" si="35"/>
        <v>3</v>
      </c>
      <c r="J1143" s="89"/>
    </row>
    <row r="1144" spans="1:10" x14ac:dyDescent="0.35">
      <c r="A1144" s="15" t="str">
        <f>'RFM Summary'!A1144</f>
        <v>10609001732805</v>
      </c>
      <c r="B1144" s="90">
        <f>'RFM Summary'!B1144</f>
        <v>41275</v>
      </c>
      <c r="C1144" s="15">
        <f>'RFM Summary'!C1144</f>
        <v>2</v>
      </c>
      <c r="D1144" s="118">
        <f>'RFM Summary'!D1144</f>
        <v>31.85</v>
      </c>
      <c r="E1144" s="167">
        <f>'RFM Summary'!E1144</f>
        <v>1</v>
      </c>
      <c r="F1144" s="167">
        <f>'RFM Summary'!F1144</f>
        <v>1</v>
      </c>
      <c r="G1144" s="167">
        <f>'RFM Summary'!G1144</f>
        <v>2</v>
      </c>
      <c r="H1144" s="49">
        <v>0.11</v>
      </c>
      <c r="I1144" s="89">
        <f t="shared" si="35"/>
        <v>63.7</v>
      </c>
      <c r="J1144" s="89"/>
    </row>
    <row r="1145" spans="1:10" x14ac:dyDescent="0.35">
      <c r="A1145" s="15" t="str">
        <f>'RFM Summary'!A1145</f>
        <v>10609001732987</v>
      </c>
      <c r="B1145" s="90">
        <f>'RFM Summary'!B1145</f>
        <v>41195</v>
      </c>
      <c r="C1145" s="15">
        <f>'RFM Summary'!C1145</f>
        <v>1</v>
      </c>
      <c r="D1145" s="118">
        <f>'RFM Summary'!D1145</f>
        <v>134.85</v>
      </c>
      <c r="E1145" s="167">
        <f>'RFM Summary'!E1145</f>
        <v>1</v>
      </c>
      <c r="F1145" s="167">
        <f>'RFM Summary'!F1145</f>
        <v>1</v>
      </c>
      <c r="G1145" s="167">
        <f>'RFM Summary'!G1145</f>
        <v>3</v>
      </c>
      <c r="H1145" s="49">
        <v>0.92</v>
      </c>
      <c r="I1145" s="89">
        <f t="shared" si="35"/>
        <v>134.85</v>
      </c>
      <c r="J1145" s="89"/>
    </row>
    <row r="1146" spans="1:10" x14ac:dyDescent="0.35">
      <c r="A1146" s="15" t="str">
        <f>'RFM Summary'!A1146</f>
        <v>10609001733068</v>
      </c>
      <c r="B1146" s="90">
        <f>'RFM Summary'!B1146</f>
        <v>41195</v>
      </c>
      <c r="C1146" s="15">
        <f>'RFM Summary'!C1146</f>
        <v>1</v>
      </c>
      <c r="D1146" s="118">
        <f>'RFM Summary'!D1146</f>
        <v>59.5</v>
      </c>
      <c r="E1146" s="167">
        <f>'RFM Summary'!E1146</f>
        <v>1</v>
      </c>
      <c r="F1146" s="167">
        <f>'RFM Summary'!F1146</f>
        <v>1</v>
      </c>
      <c r="G1146" s="167">
        <f>'RFM Summary'!G1146</f>
        <v>3</v>
      </c>
      <c r="H1146" s="49">
        <v>0.25</v>
      </c>
      <c r="I1146" s="89">
        <f t="shared" si="35"/>
        <v>59.5</v>
      </c>
      <c r="J1146" s="89"/>
    </row>
    <row r="1147" spans="1:10" x14ac:dyDescent="0.35">
      <c r="A1147" s="15" t="str">
        <f>'RFM Summary'!A1147</f>
        <v>10609001733142</v>
      </c>
      <c r="B1147" s="90">
        <f>'RFM Summary'!B1147</f>
        <v>41195</v>
      </c>
      <c r="C1147" s="15">
        <f>'RFM Summary'!C1147</f>
        <v>1</v>
      </c>
      <c r="D1147" s="118">
        <f>'RFM Summary'!D1147</f>
        <v>22.9</v>
      </c>
      <c r="E1147" s="167">
        <f>'RFM Summary'!E1147</f>
        <v>1</v>
      </c>
      <c r="F1147" s="167">
        <f>'RFM Summary'!F1147</f>
        <v>1</v>
      </c>
      <c r="G1147" s="167">
        <f>'RFM Summary'!G1147</f>
        <v>2</v>
      </c>
      <c r="H1147" s="49">
        <v>0.35</v>
      </c>
      <c r="I1147" s="89">
        <f t="shared" si="35"/>
        <v>22.9</v>
      </c>
      <c r="J1147" s="89"/>
    </row>
    <row r="1148" spans="1:10" x14ac:dyDescent="0.35">
      <c r="A1148" s="15" t="str">
        <f>'RFM Summary'!A1148</f>
        <v>10609001733225</v>
      </c>
      <c r="B1148" s="90">
        <f>'RFM Summary'!B1148</f>
        <v>41195</v>
      </c>
      <c r="C1148" s="15">
        <f>'RFM Summary'!C1148</f>
        <v>1</v>
      </c>
      <c r="D1148" s="118">
        <f>'RFM Summary'!D1148</f>
        <v>46.35</v>
      </c>
      <c r="E1148" s="167">
        <f>'RFM Summary'!E1148</f>
        <v>1</v>
      </c>
      <c r="F1148" s="167">
        <f>'RFM Summary'!F1148</f>
        <v>1</v>
      </c>
      <c r="G1148" s="167">
        <f>'RFM Summary'!G1148</f>
        <v>3</v>
      </c>
      <c r="H1148" s="49">
        <v>0.79</v>
      </c>
      <c r="I1148" s="89">
        <f t="shared" si="35"/>
        <v>46.35</v>
      </c>
      <c r="J1148" s="89"/>
    </row>
    <row r="1149" spans="1:10" x14ac:dyDescent="0.35">
      <c r="A1149" s="15" t="str">
        <f>'RFM Summary'!A1149</f>
        <v>10609001733308</v>
      </c>
      <c r="B1149" s="90">
        <f>'RFM Summary'!B1149</f>
        <v>41195</v>
      </c>
      <c r="C1149" s="15">
        <f>'RFM Summary'!C1149</f>
        <v>1</v>
      </c>
      <c r="D1149" s="118">
        <f>'RFM Summary'!D1149</f>
        <v>46.8</v>
      </c>
      <c r="E1149" s="167">
        <f>'RFM Summary'!E1149</f>
        <v>1</v>
      </c>
      <c r="F1149" s="167">
        <f>'RFM Summary'!F1149</f>
        <v>1</v>
      </c>
      <c r="G1149" s="167">
        <f>'RFM Summary'!G1149</f>
        <v>3</v>
      </c>
      <c r="H1149" s="49">
        <v>0.74</v>
      </c>
      <c r="I1149" s="89">
        <f t="shared" si="35"/>
        <v>46.8</v>
      </c>
      <c r="J1149" s="89"/>
    </row>
    <row r="1150" spans="1:10" x14ac:dyDescent="0.35">
      <c r="A1150" s="15" t="str">
        <f>'RFM Summary'!A1150</f>
        <v>10609001733480</v>
      </c>
      <c r="B1150" s="90">
        <f>'RFM Summary'!B1150</f>
        <v>41195</v>
      </c>
      <c r="C1150" s="15">
        <f>'RFM Summary'!C1150</f>
        <v>1</v>
      </c>
      <c r="D1150" s="118">
        <f>'RFM Summary'!D1150</f>
        <v>30.5</v>
      </c>
      <c r="E1150" s="167">
        <f>'RFM Summary'!E1150</f>
        <v>1</v>
      </c>
      <c r="F1150" s="167">
        <f>'RFM Summary'!F1150</f>
        <v>1</v>
      </c>
      <c r="G1150" s="167">
        <f>'RFM Summary'!G1150</f>
        <v>2</v>
      </c>
      <c r="H1150" s="49">
        <v>0.76</v>
      </c>
      <c r="I1150" s="89">
        <f t="shared" si="35"/>
        <v>30.5</v>
      </c>
      <c r="J1150" s="89"/>
    </row>
    <row r="1151" spans="1:10" x14ac:dyDescent="0.35">
      <c r="A1151" s="15" t="str">
        <f>'RFM Summary'!A1151</f>
        <v>10609001733639</v>
      </c>
      <c r="B1151" s="90">
        <f>'RFM Summary'!B1151</f>
        <v>41199</v>
      </c>
      <c r="C1151" s="15">
        <f>'RFM Summary'!C1151</f>
        <v>1</v>
      </c>
      <c r="D1151" s="118">
        <f>'RFM Summary'!D1151</f>
        <v>12.65</v>
      </c>
      <c r="E1151" s="167">
        <f>'RFM Summary'!E1151</f>
        <v>1</v>
      </c>
      <c r="F1151" s="167">
        <f>'RFM Summary'!F1151</f>
        <v>1</v>
      </c>
      <c r="G1151" s="167">
        <f>'RFM Summary'!G1151</f>
        <v>2</v>
      </c>
      <c r="H1151" s="49">
        <v>0.81</v>
      </c>
      <c r="I1151" s="89">
        <f t="shared" si="35"/>
        <v>12.65</v>
      </c>
      <c r="J1151" s="89"/>
    </row>
    <row r="1152" spans="1:10" x14ac:dyDescent="0.35">
      <c r="A1152" s="15" t="str">
        <f>'RFM Summary'!A1152</f>
        <v>10609001733712</v>
      </c>
      <c r="B1152" s="90">
        <f>'RFM Summary'!B1152</f>
        <v>41195</v>
      </c>
      <c r="C1152" s="15">
        <f>'RFM Summary'!C1152</f>
        <v>1</v>
      </c>
      <c r="D1152" s="118">
        <f>'RFM Summary'!D1152</f>
        <v>83.55</v>
      </c>
      <c r="E1152" s="167">
        <f>'RFM Summary'!E1152</f>
        <v>1</v>
      </c>
      <c r="F1152" s="167">
        <f>'RFM Summary'!F1152</f>
        <v>1</v>
      </c>
      <c r="G1152" s="167">
        <f>'RFM Summary'!G1152</f>
        <v>3</v>
      </c>
      <c r="H1152" s="49">
        <v>0.65</v>
      </c>
      <c r="I1152" s="89">
        <f t="shared" si="35"/>
        <v>83.55</v>
      </c>
      <c r="J1152" s="89"/>
    </row>
    <row r="1153" spans="1:10" x14ac:dyDescent="0.35">
      <c r="A1153" s="15" t="str">
        <f>'RFM Summary'!A1153</f>
        <v>10609001733894</v>
      </c>
      <c r="B1153" s="90">
        <f>'RFM Summary'!B1153</f>
        <v>41195</v>
      </c>
      <c r="C1153" s="15">
        <f>'RFM Summary'!C1153</f>
        <v>1</v>
      </c>
      <c r="D1153" s="118">
        <f>'RFM Summary'!D1153</f>
        <v>129.1</v>
      </c>
      <c r="E1153" s="167">
        <f>'RFM Summary'!E1153</f>
        <v>1</v>
      </c>
      <c r="F1153" s="167">
        <f>'RFM Summary'!F1153</f>
        <v>1</v>
      </c>
      <c r="G1153" s="167">
        <f>'RFM Summary'!G1153</f>
        <v>3</v>
      </c>
      <c r="H1153" s="49">
        <v>0.77</v>
      </c>
      <c r="I1153" s="89">
        <f t="shared" si="35"/>
        <v>129.1</v>
      </c>
      <c r="J1153" s="89"/>
    </row>
    <row r="1154" spans="1:10" x14ac:dyDescent="0.35">
      <c r="A1154" s="15" t="str">
        <f>'RFM Summary'!A1154</f>
        <v>10609001733977</v>
      </c>
      <c r="B1154" s="90">
        <f>'RFM Summary'!B1154</f>
        <v>41195</v>
      </c>
      <c r="C1154" s="15">
        <f>'RFM Summary'!C1154</f>
        <v>1</v>
      </c>
      <c r="D1154" s="118">
        <f>'RFM Summary'!D1154</f>
        <v>73.400000000000006</v>
      </c>
      <c r="E1154" s="167">
        <f>'RFM Summary'!E1154</f>
        <v>1</v>
      </c>
      <c r="F1154" s="167">
        <f>'RFM Summary'!F1154</f>
        <v>1</v>
      </c>
      <c r="G1154" s="167">
        <f>'RFM Summary'!G1154</f>
        <v>3</v>
      </c>
      <c r="H1154" s="49">
        <v>0.06</v>
      </c>
      <c r="I1154" s="89">
        <f t="shared" si="35"/>
        <v>73.400000000000006</v>
      </c>
      <c r="J1154" s="89"/>
    </row>
    <row r="1155" spans="1:10" x14ac:dyDescent="0.35">
      <c r="A1155" s="15" t="str">
        <f>'RFM Summary'!A1155</f>
        <v>10609001734132</v>
      </c>
      <c r="B1155" s="90">
        <f>'RFM Summary'!B1155</f>
        <v>41572</v>
      </c>
      <c r="C1155" s="15">
        <f>'RFM Summary'!C1155</f>
        <v>6</v>
      </c>
      <c r="D1155" s="118">
        <f>'RFM Summary'!D1155</f>
        <v>13.983333333333334</v>
      </c>
      <c r="E1155" s="167">
        <f>'RFM Summary'!E1155</f>
        <v>3</v>
      </c>
      <c r="F1155" s="167">
        <f>'RFM Summary'!F1155</f>
        <v>1</v>
      </c>
      <c r="G1155" s="167">
        <f>'RFM Summary'!G1155</f>
        <v>2</v>
      </c>
      <c r="H1155" s="49">
        <v>0.82</v>
      </c>
      <c r="I1155" s="89">
        <f t="shared" ref="I1155:I1218" si="36">D1155*C1155</f>
        <v>83.9</v>
      </c>
      <c r="J1155" s="89"/>
    </row>
    <row r="1156" spans="1:10" x14ac:dyDescent="0.35">
      <c r="A1156" s="15" t="str">
        <f>'RFM Summary'!A1156</f>
        <v>10609001734215</v>
      </c>
      <c r="B1156" s="90">
        <f>'RFM Summary'!B1156</f>
        <v>41200</v>
      </c>
      <c r="C1156" s="15">
        <f>'RFM Summary'!C1156</f>
        <v>2</v>
      </c>
      <c r="D1156" s="118">
        <f>'RFM Summary'!D1156</f>
        <v>3</v>
      </c>
      <c r="E1156" s="167">
        <f>'RFM Summary'!E1156</f>
        <v>1</v>
      </c>
      <c r="F1156" s="167">
        <f>'RFM Summary'!F1156</f>
        <v>1</v>
      </c>
      <c r="G1156" s="167">
        <f>'RFM Summary'!G1156</f>
        <v>1</v>
      </c>
      <c r="H1156" s="49">
        <v>0.67</v>
      </c>
      <c r="I1156" s="89">
        <f t="shared" si="36"/>
        <v>6</v>
      </c>
      <c r="J1156" s="89"/>
    </row>
    <row r="1157" spans="1:10" x14ac:dyDescent="0.35">
      <c r="A1157" s="15" t="str">
        <f>'RFM Summary'!A1157</f>
        <v>10609001734397</v>
      </c>
      <c r="B1157" s="90">
        <f>'RFM Summary'!B1157</f>
        <v>41200</v>
      </c>
      <c r="C1157" s="15">
        <f>'RFM Summary'!C1157</f>
        <v>1</v>
      </c>
      <c r="D1157" s="118">
        <f>'RFM Summary'!D1157</f>
        <v>0.01</v>
      </c>
      <c r="E1157" s="167">
        <f>'RFM Summary'!E1157</f>
        <v>1</v>
      </c>
      <c r="F1157" s="167">
        <f>'RFM Summary'!F1157</f>
        <v>1</v>
      </c>
      <c r="G1157" s="167">
        <f>'RFM Summary'!G1157</f>
        <v>1</v>
      </c>
      <c r="H1157" s="49">
        <v>0.11</v>
      </c>
      <c r="I1157" s="89">
        <f t="shared" si="36"/>
        <v>0.01</v>
      </c>
      <c r="J1157" s="89"/>
    </row>
    <row r="1158" spans="1:10" x14ac:dyDescent="0.35">
      <c r="A1158" s="15" t="str">
        <f>'RFM Summary'!A1158</f>
        <v>10609001734470</v>
      </c>
      <c r="B1158" s="90">
        <f>'RFM Summary'!B1158</f>
        <v>41571</v>
      </c>
      <c r="C1158" s="15">
        <f>'RFM Summary'!C1158</f>
        <v>50</v>
      </c>
      <c r="D1158" s="118">
        <f>'RFM Summary'!D1158</f>
        <v>33.1586</v>
      </c>
      <c r="E1158" s="167">
        <f>'RFM Summary'!E1158</f>
        <v>3</v>
      </c>
      <c r="F1158" s="167">
        <f>'RFM Summary'!F1158</f>
        <v>3</v>
      </c>
      <c r="G1158" s="167">
        <f>'RFM Summary'!G1158</f>
        <v>2</v>
      </c>
      <c r="H1158" s="49">
        <v>0.91</v>
      </c>
      <c r="I1158" s="89">
        <f t="shared" si="36"/>
        <v>1657.93</v>
      </c>
      <c r="J1158" s="89"/>
    </row>
    <row r="1159" spans="1:10" x14ac:dyDescent="0.35">
      <c r="A1159" s="15" t="str">
        <f>'RFM Summary'!A1159</f>
        <v>10609001734546</v>
      </c>
      <c r="B1159" s="90">
        <f>'RFM Summary'!B1159</f>
        <v>41200</v>
      </c>
      <c r="C1159" s="15">
        <f>'RFM Summary'!C1159</f>
        <v>1</v>
      </c>
      <c r="D1159" s="118">
        <f>'RFM Summary'!D1159</f>
        <v>15.65</v>
      </c>
      <c r="E1159" s="167">
        <f>'RFM Summary'!E1159</f>
        <v>1</v>
      </c>
      <c r="F1159" s="167">
        <f>'RFM Summary'!F1159</f>
        <v>1</v>
      </c>
      <c r="G1159" s="167">
        <f>'RFM Summary'!G1159</f>
        <v>2</v>
      </c>
      <c r="H1159" s="49">
        <v>0.69</v>
      </c>
      <c r="I1159" s="89">
        <f t="shared" si="36"/>
        <v>15.65</v>
      </c>
      <c r="J1159" s="89"/>
    </row>
    <row r="1160" spans="1:10" x14ac:dyDescent="0.35">
      <c r="A1160" s="15" t="str">
        <f>'RFM Summary'!A1160</f>
        <v>10609001734629</v>
      </c>
      <c r="B1160" s="90">
        <f>'RFM Summary'!B1160</f>
        <v>41200</v>
      </c>
      <c r="C1160" s="15">
        <f>'RFM Summary'!C1160</f>
        <v>1</v>
      </c>
      <c r="D1160" s="118">
        <f>'RFM Summary'!D1160</f>
        <v>36.950000000000003</v>
      </c>
      <c r="E1160" s="167">
        <f>'RFM Summary'!E1160</f>
        <v>1</v>
      </c>
      <c r="F1160" s="167">
        <f>'RFM Summary'!F1160</f>
        <v>1</v>
      </c>
      <c r="G1160" s="167">
        <f>'RFM Summary'!G1160</f>
        <v>2</v>
      </c>
      <c r="H1160" s="49">
        <v>0.72</v>
      </c>
      <c r="I1160" s="89">
        <f t="shared" si="36"/>
        <v>36.950000000000003</v>
      </c>
      <c r="J1160" s="89"/>
    </row>
    <row r="1161" spans="1:10" x14ac:dyDescent="0.35">
      <c r="A1161" s="15" t="str">
        <f>'RFM Summary'!A1161</f>
        <v>10609001734702</v>
      </c>
      <c r="B1161" s="90">
        <f>'RFM Summary'!B1161</f>
        <v>41541</v>
      </c>
      <c r="C1161" s="15">
        <f>'RFM Summary'!C1161</f>
        <v>7</v>
      </c>
      <c r="D1161" s="118">
        <f>'RFM Summary'!D1161</f>
        <v>34.35</v>
      </c>
      <c r="E1161" s="167">
        <f>'RFM Summary'!E1161</f>
        <v>3</v>
      </c>
      <c r="F1161" s="167">
        <f>'RFM Summary'!F1161</f>
        <v>1</v>
      </c>
      <c r="G1161" s="167">
        <f>'RFM Summary'!G1161</f>
        <v>2</v>
      </c>
      <c r="H1161" s="49">
        <v>0.95</v>
      </c>
      <c r="I1161" s="89">
        <f t="shared" si="36"/>
        <v>240.45000000000002</v>
      </c>
      <c r="J1161" s="89"/>
    </row>
    <row r="1162" spans="1:10" x14ac:dyDescent="0.35">
      <c r="A1162" s="15" t="str">
        <f>'RFM Summary'!A1162</f>
        <v>10609001734884</v>
      </c>
      <c r="B1162" s="90">
        <f>'RFM Summary'!B1162</f>
        <v>41569</v>
      </c>
      <c r="C1162" s="15">
        <f>'RFM Summary'!C1162</f>
        <v>9</v>
      </c>
      <c r="D1162" s="118">
        <f>'RFM Summary'!D1162</f>
        <v>9.6055555555555561</v>
      </c>
      <c r="E1162" s="167">
        <f>'RFM Summary'!E1162</f>
        <v>3</v>
      </c>
      <c r="F1162" s="167">
        <f>'RFM Summary'!F1162</f>
        <v>1</v>
      </c>
      <c r="G1162" s="167">
        <f>'RFM Summary'!G1162</f>
        <v>1</v>
      </c>
      <c r="H1162" s="49">
        <v>0.09</v>
      </c>
      <c r="I1162" s="89">
        <f t="shared" si="36"/>
        <v>86.45</v>
      </c>
      <c r="J1162" s="89"/>
    </row>
    <row r="1163" spans="1:10" x14ac:dyDescent="0.35">
      <c r="A1163" s="15" t="str">
        <f>'RFM Summary'!A1163</f>
        <v>10609001735048</v>
      </c>
      <c r="B1163" s="90">
        <f>'RFM Summary'!B1163</f>
        <v>41200</v>
      </c>
      <c r="C1163" s="15">
        <f>'RFM Summary'!C1163</f>
        <v>1</v>
      </c>
      <c r="D1163" s="118">
        <f>'RFM Summary'!D1163</f>
        <v>56.3</v>
      </c>
      <c r="E1163" s="167">
        <f>'RFM Summary'!E1163</f>
        <v>1</v>
      </c>
      <c r="F1163" s="167">
        <f>'RFM Summary'!F1163</f>
        <v>1</v>
      </c>
      <c r="G1163" s="167">
        <f>'RFM Summary'!G1163</f>
        <v>3</v>
      </c>
      <c r="H1163" s="49">
        <v>0.16</v>
      </c>
      <c r="I1163" s="89">
        <f t="shared" si="36"/>
        <v>56.3</v>
      </c>
      <c r="J1163" s="89"/>
    </row>
    <row r="1164" spans="1:10" x14ac:dyDescent="0.35">
      <c r="A1164" s="15" t="str">
        <f>'RFM Summary'!A1164</f>
        <v>10609001735121</v>
      </c>
      <c r="B1164" s="90">
        <f>'RFM Summary'!B1164</f>
        <v>41200</v>
      </c>
      <c r="C1164" s="15">
        <f>'RFM Summary'!C1164</f>
        <v>1</v>
      </c>
      <c r="D1164" s="118">
        <f>'RFM Summary'!D1164</f>
        <v>38.15</v>
      </c>
      <c r="E1164" s="167">
        <f>'RFM Summary'!E1164</f>
        <v>1</v>
      </c>
      <c r="F1164" s="167">
        <f>'RFM Summary'!F1164</f>
        <v>1</v>
      </c>
      <c r="G1164" s="167">
        <f>'RFM Summary'!G1164</f>
        <v>2</v>
      </c>
      <c r="H1164" s="49">
        <v>0.18</v>
      </c>
      <c r="I1164" s="89">
        <f t="shared" si="36"/>
        <v>38.15</v>
      </c>
      <c r="J1164" s="89"/>
    </row>
    <row r="1165" spans="1:10" x14ac:dyDescent="0.35">
      <c r="A1165" s="15" t="str">
        <f>'RFM Summary'!A1165</f>
        <v>10609001735386</v>
      </c>
      <c r="B1165" s="90">
        <f>'RFM Summary'!B1165</f>
        <v>41579</v>
      </c>
      <c r="C1165" s="15">
        <f>'RFM Summary'!C1165</f>
        <v>43</v>
      </c>
      <c r="D1165" s="118">
        <f>'RFM Summary'!D1165</f>
        <v>14.641627906976744</v>
      </c>
      <c r="E1165" s="167">
        <f>'RFM Summary'!E1165</f>
        <v>3</v>
      </c>
      <c r="F1165" s="167">
        <f>'RFM Summary'!F1165</f>
        <v>3</v>
      </c>
      <c r="G1165" s="167">
        <f>'RFM Summary'!G1165</f>
        <v>2</v>
      </c>
      <c r="H1165" s="49">
        <v>0.57999999999999996</v>
      </c>
      <c r="I1165" s="89">
        <f t="shared" si="36"/>
        <v>629.59</v>
      </c>
      <c r="J1165" s="89"/>
    </row>
    <row r="1166" spans="1:10" x14ac:dyDescent="0.35">
      <c r="A1166" s="15" t="str">
        <f>'RFM Summary'!A1166</f>
        <v>10609001735469</v>
      </c>
      <c r="B1166" s="90">
        <f>'RFM Summary'!B1166</f>
        <v>41579</v>
      </c>
      <c r="C1166" s="15">
        <f>'RFM Summary'!C1166</f>
        <v>42</v>
      </c>
      <c r="D1166" s="118">
        <f>'RFM Summary'!D1166</f>
        <v>15.996428571428572</v>
      </c>
      <c r="E1166" s="167">
        <f>'RFM Summary'!E1166</f>
        <v>3</v>
      </c>
      <c r="F1166" s="167">
        <f>'RFM Summary'!F1166</f>
        <v>3</v>
      </c>
      <c r="G1166" s="167">
        <f>'RFM Summary'!G1166</f>
        <v>2</v>
      </c>
      <c r="H1166" s="49">
        <v>0.52</v>
      </c>
      <c r="I1166" s="89">
        <f t="shared" si="36"/>
        <v>671.85</v>
      </c>
      <c r="J1166" s="89"/>
    </row>
    <row r="1167" spans="1:10" x14ac:dyDescent="0.35">
      <c r="A1167" s="15" t="str">
        <f>'RFM Summary'!A1167</f>
        <v>10609001735618</v>
      </c>
      <c r="B1167" s="90">
        <f>'RFM Summary'!B1167</f>
        <v>41569</v>
      </c>
      <c r="C1167" s="15">
        <f>'RFM Summary'!C1167</f>
        <v>47</v>
      </c>
      <c r="D1167" s="118">
        <f>'RFM Summary'!D1167</f>
        <v>22.317021276595757</v>
      </c>
      <c r="E1167" s="167">
        <f>'RFM Summary'!E1167</f>
        <v>3</v>
      </c>
      <c r="F1167" s="167">
        <f>'RFM Summary'!F1167</f>
        <v>3</v>
      </c>
      <c r="G1167" s="167">
        <f>'RFM Summary'!G1167</f>
        <v>2</v>
      </c>
      <c r="H1167" s="49">
        <v>0.28999999999999998</v>
      </c>
      <c r="I1167" s="89">
        <f t="shared" si="36"/>
        <v>1048.9000000000005</v>
      </c>
      <c r="J1167" s="89"/>
    </row>
    <row r="1168" spans="1:10" x14ac:dyDescent="0.35">
      <c r="A1168" s="15" t="str">
        <f>'RFM Summary'!A1168</f>
        <v>10609001735790</v>
      </c>
      <c r="B1168" s="90">
        <f>'RFM Summary'!B1168</f>
        <v>41200</v>
      </c>
      <c r="C1168" s="15">
        <f>'RFM Summary'!C1168</f>
        <v>1</v>
      </c>
      <c r="D1168" s="118">
        <f>'RFM Summary'!D1168</f>
        <v>25.2</v>
      </c>
      <c r="E1168" s="167">
        <f>'RFM Summary'!E1168</f>
        <v>1</v>
      </c>
      <c r="F1168" s="167">
        <f>'RFM Summary'!F1168</f>
        <v>1</v>
      </c>
      <c r="G1168" s="167">
        <f>'RFM Summary'!G1168</f>
        <v>2</v>
      </c>
      <c r="H1168" s="49">
        <v>0.56000000000000005</v>
      </c>
      <c r="I1168" s="89">
        <f t="shared" si="36"/>
        <v>25.2</v>
      </c>
      <c r="J1168" s="89"/>
    </row>
    <row r="1169" spans="1:10" x14ac:dyDescent="0.35">
      <c r="A1169" s="15" t="str">
        <f>'RFM Summary'!A1169</f>
        <v>10609001735956</v>
      </c>
      <c r="B1169" s="90">
        <f>'RFM Summary'!B1169</f>
        <v>41563</v>
      </c>
      <c r="C1169" s="15">
        <f>'RFM Summary'!C1169</f>
        <v>13</v>
      </c>
      <c r="D1169" s="118">
        <f>'RFM Summary'!D1169</f>
        <v>22.406923076923075</v>
      </c>
      <c r="E1169" s="167">
        <f>'RFM Summary'!E1169</f>
        <v>3</v>
      </c>
      <c r="F1169" s="167">
        <f>'RFM Summary'!F1169</f>
        <v>2</v>
      </c>
      <c r="G1169" s="167">
        <f>'RFM Summary'!G1169</f>
        <v>2</v>
      </c>
      <c r="H1169" s="49">
        <v>0.87</v>
      </c>
      <c r="I1169" s="89">
        <f t="shared" si="36"/>
        <v>291.28999999999996</v>
      </c>
      <c r="J1169" s="89"/>
    </row>
    <row r="1170" spans="1:10" x14ac:dyDescent="0.35">
      <c r="A1170" s="15" t="str">
        <f>'RFM Summary'!A1170</f>
        <v>10609001736038</v>
      </c>
      <c r="B1170" s="90">
        <f>'RFM Summary'!B1170</f>
        <v>41200</v>
      </c>
      <c r="C1170" s="15">
        <f>'RFM Summary'!C1170</f>
        <v>1</v>
      </c>
      <c r="D1170" s="118">
        <f>'RFM Summary'!D1170</f>
        <v>3</v>
      </c>
      <c r="E1170" s="167">
        <f>'RFM Summary'!E1170</f>
        <v>1</v>
      </c>
      <c r="F1170" s="167">
        <f>'RFM Summary'!F1170</f>
        <v>1</v>
      </c>
      <c r="G1170" s="167">
        <f>'RFM Summary'!G1170</f>
        <v>1</v>
      </c>
      <c r="H1170" s="49">
        <v>0.01</v>
      </c>
      <c r="I1170" s="89">
        <f t="shared" si="36"/>
        <v>3</v>
      </c>
      <c r="J1170" s="89"/>
    </row>
    <row r="1171" spans="1:10" x14ac:dyDescent="0.35">
      <c r="A1171" s="15" t="str">
        <f>'RFM Summary'!A1171</f>
        <v>10609001736111</v>
      </c>
      <c r="B1171" s="90">
        <f>'RFM Summary'!B1171</f>
        <v>41575</v>
      </c>
      <c r="C1171" s="15">
        <f>'RFM Summary'!C1171</f>
        <v>24</v>
      </c>
      <c r="D1171" s="118">
        <f>'RFM Summary'!D1171</f>
        <v>66.372916666666669</v>
      </c>
      <c r="E1171" s="167">
        <f>'RFM Summary'!E1171</f>
        <v>3</v>
      </c>
      <c r="F1171" s="167">
        <f>'RFM Summary'!F1171</f>
        <v>3</v>
      </c>
      <c r="G1171" s="167">
        <f>'RFM Summary'!G1171</f>
        <v>3</v>
      </c>
      <c r="H1171" s="49">
        <v>0.86</v>
      </c>
      <c r="I1171" s="89">
        <f t="shared" si="36"/>
        <v>1592.95</v>
      </c>
      <c r="J1171" s="89"/>
    </row>
    <row r="1172" spans="1:10" x14ac:dyDescent="0.35">
      <c r="A1172" s="15" t="str">
        <f>'RFM Summary'!A1172</f>
        <v>10609001736293</v>
      </c>
      <c r="B1172" s="90">
        <f>'RFM Summary'!B1172</f>
        <v>41200</v>
      </c>
      <c r="C1172" s="15">
        <f>'RFM Summary'!C1172</f>
        <v>1</v>
      </c>
      <c r="D1172" s="118">
        <f>'RFM Summary'!D1172</f>
        <v>27</v>
      </c>
      <c r="E1172" s="167">
        <f>'RFM Summary'!E1172</f>
        <v>1</v>
      </c>
      <c r="F1172" s="167">
        <f>'RFM Summary'!F1172</f>
        <v>1</v>
      </c>
      <c r="G1172" s="167">
        <f>'RFM Summary'!G1172</f>
        <v>2</v>
      </c>
      <c r="H1172" s="49">
        <v>0.95</v>
      </c>
      <c r="I1172" s="89">
        <f t="shared" si="36"/>
        <v>27</v>
      </c>
      <c r="J1172" s="89"/>
    </row>
    <row r="1173" spans="1:10" x14ac:dyDescent="0.35">
      <c r="A1173" s="15" t="str">
        <f>'RFM Summary'!A1173</f>
        <v>10609001736376</v>
      </c>
      <c r="B1173" s="90">
        <f>'RFM Summary'!B1173</f>
        <v>41200</v>
      </c>
      <c r="C1173" s="15">
        <f>'RFM Summary'!C1173</f>
        <v>1</v>
      </c>
      <c r="D1173" s="118">
        <f>'RFM Summary'!D1173</f>
        <v>40.9</v>
      </c>
      <c r="E1173" s="167">
        <f>'RFM Summary'!E1173</f>
        <v>1</v>
      </c>
      <c r="F1173" s="167">
        <f>'RFM Summary'!F1173</f>
        <v>1</v>
      </c>
      <c r="G1173" s="167">
        <f>'RFM Summary'!G1173</f>
        <v>3</v>
      </c>
      <c r="H1173" s="49">
        <v>0.33</v>
      </c>
      <c r="I1173" s="89">
        <f t="shared" si="36"/>
        <v>40.9</v>
      </c>
      <c r="J1173" s="89"/>
    </row>
    <row r="1174" spans="1:10" x14ac:dyDescent="0.35">
      <c r="A1174" s="15" t="str">
        <f>'RFM Summary'!A1174</f>
        <v>10609001736459</v>
      </c>
      <c r="B1174" s="90">
        <f>'RFM Summary'!B1174</f>
        <v>41300</v>
      </c>
      <c r="C1174" s="15">
        <f>'RFM Summary'!C1174</f>
        <v>5</v>
      </c>
      <c r="D1174" s="118">
        <f>'RFM Summary'!D1174</f>
        <v>21.545999999999999</v>
      </c>
      <c r="E1174" s="167">
        <f>'RFM Summary'!E1174</f>
        <v>1</v>
      </c>
      <c r="F1174" s="167">
        <f>'RFM Summary'!F1174</f>
        <v>1</v>
      </c>
      <c r="G1174" s="167">
        <f>'RFM Summary'!G1174</f>
        <v>2</v>
      </c>
      <c r="H1174" s="49">
        <v>0.59</v>
      </c>
      <c r="I1174" s="89">
        <f t="shared" si="36"/>
        <v>107.72999999999999</v>
      </c>
      <c r="J1174" s="89"/>
    </row>
    <row r="1175" spans="1:10" x14ac:dyDescent="0.35">
      <c r="A1175" s="15" t="str">
        <f>'RFM Summary'!A1175</f>
        <v>10609001736608</v>
      </c>
      <c r="B1175" s="90">
        <f>'RFM Summary'!B1175</f>
        <v>41369</v>
      </c>
      <c r="C1175" s="15">
        <f>'RFM Summary'!C1175</f>
        <v>4</v>
      </c>
      <c r="D1175" s="118">
        <f>'RFM Summary'!D1175</f>
        <v>35.25</v>
      </c>
      <c r="E1175" s="167">
        <f>'RFM Summary'!E1175</f>
        <v>1</v>
      </c>
      <c r="F1175" s="167">
        <f>'RFM Summary'!F1175</f>
        <v>1</v>
      </c>
      <c r="G1175" s="167">
        <f>'RFM Summary'!G1175</f>
        <v>2</v>
      </c>
      <c r="H1175" s="49">
        <v>0.86</v>
      </c>
      <c r="I1175" s="89">
        <f t="shared" si="36"/>
        <v>141</v>
      </c>
      <c r="J1175" s="89"/>
    </row>
    <row r="1176" spans="1:10" x14ac:dyDescent="0.35">
      <c r="A1176" s="15" t="str">
        <f>'RFM Summary'!A1176</f>
        <v>10609001736780</v>
      </c>
      <c r="B1176" s="90">
        <f>'RFM Summary'!B1176</f>
        <v>41448</v>
      </c>
      <c r="C1176" s="15">
        <f>'RFM Summary'!C1176</f>
        <v>3</v>
      </c>
      <c r="D1176" s="118">
        <f>'RFM Summary'!D1176</f>
        <v>30.066666666666666</v>
      </c>
      <c r="E1176" s="167">
        <f>'RFM Summary'!E1176</f>
        <v>2</v>
      </c>
      <c r="F1176" s="167">
        <f>'RFM Summary'!F1176</f>
        <v>1</v>
      </c>
      <c r="G1176" s="167">
        <f>'RFM Summary'!G1176</f>
        <v>2</v>
      </c>
      <c r="H1176" s="49">
        <v>0.22</v>
      </c>
      <c r="I1176" s="89">
        <f t="shared" si="36"/>
        <v>90.2</v>
      </c>
      <c r="J1176" s="89"/>
    </row>
    <row r="1177" spans="1:10" x14ac:dyDescent="0.35">
      <c r="A1177" s="15" t="str">
        <f>'RFM Summary'!A1177</f>
        <v>10609001736863</v>
      </c>
      <c r="B1177" s="90">
        <f>'RFM Summary'!B1177</f>
        <v>41231</v>
      </c>
      <c r="C1177" s="15">
        <f>'RFM Summary'!C1177</f>
        <v>3</v>
      </c>
      <c r="D1177" s="118">
        <f>'RFM Summary'!D1177</f>
        <v>5</v>
      </c>
      <c r="E1177" s="167">
        <f>'RFM Summary'!E1177</f>
        <v>1</v>
      </c>
      <c r="F1177" s="167">
        <f>'RFM Summary'!F1177</f>
        <v>1</v>
      </c>
      <c r="G1177" s="167">
        <f>'RFM Summary'!G1177</f>
        <v>1</v>
      </c>
      <c r="H1177" s="49">
        <v>0.39</v>
      </c>
      <c r="I1177" s="89">
        <f t="shared" si="36"/>
        <v>15</v>
      </c>
      <c r="J1177" s="89"/>
    </row>
    <row r="1178" spans="1:10" x14ac:dyDescent="0.35">
      <c r="A1178" s="15" t="str">
        <f>'RFM Summary'!A1178</f>
        <v>10609001736947</v>
      </c>
      <c r="B1178" s="90">
        <f>'RFM Summary'!B1178</f>
        <v>41523</v>
      </c>
      <c r="C1178" s="15">
        <f>'RFM Summary'!C1178</f>
        <v>94</v>
      </c>
      <c r="D1178" s="118">
        <f>'RFM Summary'!D1178</f>
        <v>10.440425531914894</v>
      </c>
      <c r="E1178" s="167">
        <f>'RFM Summary'!E1178</f>
        <v>3</v>
      </c>
      <c r="F1178" s="167">
        <f>'RFM Summary'!F1178</f>
        <v>3</v>
      </c>
      <c r="G1178" s="167">
        <f>'RFM Summary'!G1178</f>
        <v>2</v>
      </c>
      <c r="H1178" s="49">
        <v>0.23</v>
      </c>
      <c r="I1178" s="89">
        <f t="shared" si="36"/>
        <v>981.4</v>
      </c>
      <c r="J1178" s="89"/>
    </row>
    <row r="1179" spans="1:10" x14ac:dyDescent="0.35">
      <c r="A1179" s="15" t="str">
        <f>'RFM Summary'!A1179</f>
        <v>10609001737028</v>
      </c>
      <c r="B1179" s="90">
        <f>'RFM Summary'!B1179</f>
        <v>41204</v>
      </c>
      <c r="C1179" s="15">
        <f>'RFM Summary'!C1179</f>
        <v>1</v>
      </c>
      <c r="D1179" s="118">
        <f>'RFM Summary'!D1179</f>
        <v>11.5</v>
      </c>
      <c r="E1179" s="167">
        <f>'RFM Summary'!E1179</f>
        <v>1</v>
      </c>
      <c r="F1179" s="167">
        <f>'RFM Summary'!F1179</f>
        <v>1</v>
      </c>
      <c r="G1179" s="167">
        <f>'RFM Summary'!G1179</f>
        <v>2</v>
      </c>
      <c r="H1179" s="49">
        <v>0.35</v>
      </c>
      <c r="I1179" s="89">
        <f t="shared" si="36"/>
        <v>11.5</v>
      </c>
      <c r="J1179" s="89"/>
    </row>
    <row r="1180" spans="1:10" x14ac:dyDescent="0.35">
      <c r="A1180" s="15" t="str">
        <f>'RFM Summary'!A1180</f>
        <v>10609001737101</v>
      </c>
      <c r="B1180" s="90">
        <f>'RFM Summary'!B1180</f>
        <v>41525</v>
      </c>
      <c r="C1180" s="15">
        <f>'RFM Summary'!C1180</f>
        <v>4</v>
      </c>
      <c r="D1180" s="118">
        <f>'RFM Summary'!D1180</f>
        <v>12.125</v>
      </c>
      <c r="E1180" s="167">
        <f>'RFM Summary'!E1180</f>
        <v>3</v>
      </c>
      <c r="F1180" s="167">
        <f>'RFM Summary'!F1180</f>
        <v>1</v>
      </c>
      <c r="G1180" s="167">
        <f>'RFM Summary'!G1180</f>
        <v>2</v>
      </c>
      <c r="H1180" s="49">
        <v>0.37</v>
      </c>
      <c r="I1180" s="89">
        <f t="shared" si="36"/>
        <v>48.5</v>
      </c>
      <c r="J1180" s="89"/>
    </row>
    <row r="1181" spans="1:10" x14ac:dyDescent="0.35">
      <c r="A1181" s="15" t="str">
        <f>'RFM Summary'!A1181</f>
        <v>10609001737283</v>
      </c>
      <c r="B1181" s="90">
        <f>'RFM Summary'!B1181</f>
        <v>41546</v>
      </c>
      <c r="C1181" s="15">
        <f>'RFM Summary'!C1181</f>
        <v>30</v>
      </c>
      <c r="D1181" s="118">
        <f>'RFM Summary'!D1181</f>
        <v>18.719999999999995</v>
      </c>
      <c r="E1181" s="167">
        <f>'RFM Summary'!E1181</f>
        <v>3</v>
      </c>
      <c r="F1181" s="167">
        <f>'RFM Summary'!F1181</f>
        <v>3</v>
      </c>
      <c r="G1181" s="167">
        <f>'RFM Summary'!G1181</f>
        <v>2</v>
      </c>
      <c r="H1181" s="49">
        <v>0.68</v>
      </c>
      <c r="I1181" s="89">
        <f t="shared" si="36"/>
        <v>561.59999999999991</v>
      </c>
      <c r="J1181" s="89"/>
    </row>
    <row r="1182" spans="1:10" x14ac:dyDescent="0.35">
      <c r="A1182" s="15" t="str">
        <f>'RFM Summary'!A1182</f>
        <v>10609001737366</v>
      </c>
      <c r="B1182" s="90">
        <f>'RFM Summary'!B1182</f>
        <v>41582</v>
      </c>
      <c r="C1182" s="15">
        <f>'RFM Summary'!C1182</f>
        <v>123</v>
      </c>
      <c r="D1182" s="118">
        <f>'RFM Summary'!D1182</f>
        <v>11.766260162601627</v>
      </c>
      <c r="E1182" s="167">
        <f>'RFM Summary'!E1182</f>
        <v>3</v>
      </c>
      <c r="F1182" s="167">
        <f>'RFM Summary'!F1182</f>
        <v>3</v>
      </c>
      <c r="G1182" s="167">
        <f>'RFM Summary'!G1182</f>
        <v>2</v>
      </c>
      <c r="H1182" s="49">
        <v>7.0000000000000007E-2</v>
      </c>
      <c r="I1182" s="89">
        <f t="shared" si="36"/>
        <v>1447.2500000000002</v>
      </c>
      <c r="J1182" s="89"/>
    </row>
    <row r="1183" spans="1:10" x14ac:dyDescent="0.35">
      <c r="A1183" s="15" t="str">
        <f>'RFM Summary'!A1183</f>
        <v>10609001737440</v>
      </c>
      <c r="B1183" s="90">
        <f>'RFM Summary'!B1183</f>
        <v>41294</v>
      </c>
      <c r="C1183" s="15">
        <f>'RFM Summary'!C1183</f>
        <v>5</v>
      </c>
      <c r="D1183" s="118">
        <f>'RFM Summary'!D1183</f>
        <v>26.439999999999998</v>
      </c>
      <c r="E1183" s="167">
        <f>'RFM Summary'!E1183</f>
        <v>1</v>
      </c>
      <c r="F1183" s="167">
        <f>'RFM Summary'!F1183</f>
        <v>1</v>
      </c>
      <c r="G1183" s="167">
        <f>'RFM Summary'!G1183</f>
        <v>2</v>
      </c>
      <c r="H1183" s="49">
        <v>0.83</v>
      </c>
      <c r="I1183" s="89">
        <f t="shared" si="36"/>
        <v>132.19999999999999</v>
      </c>
      <c r="J1183" s="89"/>
    </row>
    <row r="1184" spans="1:10" x14ac:dyDescent="0.35">
      <c r="A1184" s="15" t="str">
        <f>'RFM Summary'!A1184</f>
        <v>10609001737515</v>
      </c>
      <c r="B1184" s="90">
        <f>'RFM Summary'!B1184</f>
        <v>41502</v>
      </c>
      <c r="C1184" s="15">
        <f>'RFM Summary'!C1184</f>
        <v>29</v>
      </c>
      <c r="D1184" s="118">
        <f>'RFM Summary'!D1184</f>
        <v>10.69655172413793</v>
      </c>
      <c r="E1184" s="167">
        <f>'RFM Summary'!E1184</f>
        <v>2</v>
      </c>
      <c r="F1184" s="167">
        <f>'RFM Summary'!F1184</f>
        <v>3</v>
      </c>
      <c r="G1184" s="167">
        <f>'RFM Summary'!G1184</f>
        <v>2</v>
      </c>
      <c r="H1184" s="49">
        <v>0.44</v>
      </c>
      <c r="I1184" s="89">
        <f t="shared" si="36"/>
        <v>310.19999999999993</v>
      </c>
      <c r="J1184" s="89"/>
    </row>
    <row r="1185" spans="1:10" x14ac:dyDescent="0.35">
      <c r="A1185" s="15" t="str">
        <f>'RFM Summary'!A1185</f>
        <v>10609001737697</v>
      </c>
      <c r="B1185" s="90">
        <f>'RFM Summary'!B1185</f>
        <v>41419</v>
      </c>
      <c r="C1185" s="15">
        <f>'RFM Summary'!C1185</f>
        <v>4</v>
      </c>
      <c r="D1185" s="118">
        <f>'RFM Summary'!D1185</f>
        <v>42.8125</v>
      </c>
      <c r="E1185" s="167">
        <f>'RFM Summary'!E1185</f>
        <v>2</v>
      </c>
      <c r="F1185" s="167">
        <f>'RFM Summary'!F1185</f>
        <v>1</v>
      </c>
      <c r="G1185" s="167">
        <f>'RFM Summary'!G1185</f>
        <v>3</v>
      </c>
      <c r="H1185" s="49">
        <v>0.06</v>
      </c>
      <c r="I1185" s="89">
        <f t="shared" si="36"/>
        <v>171.25</v>
      </c>
      <c r="J1185" s="89"/>
    </row>
    <row r="1186" spans="1:10" x14ac:dyDescent="0.35">
      <c r="A1186" s="15" t="str">
        <f>'RFM Summary'!A1186</f>
        <v>10609001737853</v>
      </c>
      <c r="B1186" s="90">
        <f>'RFM Summary'!B1186</f>
        <v>41371</v>
      </c>
      <c r="C1186" s="15">
        <f>'RFM Summary'!C1186</f>
        <v>2</v>
      </c>
      <c r="D1186" s="118">
        <f>'RFM Summary'!D1186</f>
        <v>37.225000000000001</v>
      </c>
      <c r="E1186" s="167">
        <f>'RFM Summary'!E1186</f>
        <v>1</v>
      </c>
      <c r="F1186" s="167">
        <f>'RFM Summary'!F1186</f>
        <v>1</v>
      </c>
      <c r="G1186" s="167">
        <f>'RFM Summary'!G1186</f>
        <v>2</v>
      </c>
      <c r="H1186" s="49">
        <v>0.53</v>
      </c>
      <c r="I1186" s="89">
        <f t="shared" si="36"/>
        <v>74.45</v>
      </c>
      <c r="J1186" s="89"/>
    </row>
    <row r="1187" spans="1:10" x14ac:dyDescent="0.35">
      <c r="A1187" s="15" t="str">
        <f>'RFM Summary'!A1187</f>
        <v>10609001738018</v>
      </c>
      <c r="B1187" s="90">
        <f>'RFM Summary'!B1187</f>
        <v>41195</v>
      </c>
      <c r="C1187" s="15">
        <f>'RFM Summary'!C1187</f>
        <v>1</v>
      </c>
      <c r="D1187" s="118">
        <f>'RFM Summary'!D1187</f>
        <v>20</v>
      </c>
      <c r="E1187" s="167">
        <f>'RFM Summary'!E1187</f>
        <v>1</v>
      </c>
      <c r="F1187" s="167">
        <f>'RFM Summary'!F1187</f>
        <v>1</v>
      </c>
      <c r="G1187" s="167">
        <f>'RFM Summary'!G1187</f>
        <v>2</v>
      </c>
      <c r="H1187" s="49">
        <v>0.61</v>
      </c>
      <c r="I1187" s="89">
        <f t="shared" si="36"/>
        <v>20</v>
      </c>
      <c r="J1187" s="89"/>
    </row>
    <row r="1188" spans="1:10" x14ac:dyDescent="0.35">
      <c r="A1188" s="15" t="str">
        <f>'RFM Summary'!A1188</f>
        <v>10609001738190</v>
      </c>
      <c r="B1188" s="90">
        <f>'RFM Summary'!B1188</f>
        <v>41195</v>
      </c>
      <c r="C1188" s="15">
        <f>'RFM Summary'!C1188</f>
        <v>1</v>
      </c>
      <c r="D1188" s="118">
        <f>'RFM Summary'!D1188</f>
        <v>71.25</v>
      </c>
      <c r="E1188" s="167">
        <f>'RFM Summary'!E1188</f>
        <v>1</v>
      </c>
      <c r="F1188" s="167">
        <f>'RFM Summary'!F1188</f>
        <v>1</v>
      </c>
      <c r="G1188" s="167">
        <f>'RFM Summary'!G1188</f>
        <v>3</v>
      </c>
      <c r="H1188" s="49">
        <v>0.4</v>
      </c>
      <c r="I1188" s="89">
        <f t="shared" si="36"/>
        <v>71.25</v>
      </c>
      <c r="J1188" s="89"/>
    </row>
    <row r="1189" spans="1:10" x14ac:dyDescent="0.35">
      <c r="A1189" s="15" t="str">
        <f>'RFM Summary'!A1189</f>
        <v>10609001738273</v>
      </c>
      <c r="B1189" s="90">
        <f>'RFM Summary'!B1189</f>
        <v>41202</v>
      </c>
      <c r="C1189" s="15">
        <f>'RFM Summary'!C1189</f>
        <v>2</v>
      </c>
      <c r="D1189" s="118">
        <f>'RFM Summary'!D1189</f>
        <v>45.13</v>
      </c>
      <c r="E1189" s="167">
        <f>'RFM Summary'!E1189</f>
        <v>1</v>
      </c>
      <c r="F1189" s="167">
        <f>'RFM Summary'!F1189</f>
        <v>1</v>
      </c>
      <c r="G1189" s="167">
        <f>'RFM Summary'!G1189</f>
        <v>3</v>
      </c>
      <c r="H1189" s="49">
        <v>0.66</v>
      </c>
      <c r="I1189" s="89">
        <f t="shared" si="36"/>
        <v>90.26</v>
      </c>
      <c r="J1189" s="89"/>
    </row>
    <row r="1190" spans="1:10" x14ac:dyDescent="0.35">
      <c r="A1190" s="15" t="str">
        <f>'RFM Summary'!A1190</f>
        <v>10609001738356</v>
      </c>
      <c r="B1190" s="90">
        <f>'RFM Summary'!B1190</f>
        <v>41273</v>
      </c>
      <c r="C1190" s="15">
        <f>'RFM Summary'!C1190</f>
        <v>3</v>
      </c>
      <c r="D1190" s="118">
        <f>'RFM Summary'!D1190</f>
        <v>5.9833333333333334</v>
      </c>
      <c r="E1190" s="167">
        <f>'RFM Summary'!E1190</f>
        <v>1</v>
      </c>
      <c r="F1190" s="167">
        <f>'RFM Summary'!F1190</f>
        <v>1</v>
      </c>
      <c r="G1190" s="167">
        <f>'RFM Summary'!G1190</f>
        <v>1</v>
      </c>
      <c r="H1190" s="49">
        <v>0.91</v>
      </c>
      <c r="I1190" s="89">
        <f t="shared" si="36"/>
        <v>17.95</v>
      </c>
      <c r="J1190" s="89"/>
    </row>
    <row r="1191" spans="1:10" x14ac:dyDescent="0.35">
      <c r="A1191" s="15" t="str">
        <f>'RFM Summary'!A1191</f>
        <v>10609001738430</v>
      </c>
      <c r="B1191" s="90">
        <f>'RFM Summary'!B1191</f>
        <v>41195</v>
      </c>
      <c r="C1191" s="15">
        <f>'RFM Summary'!C1191</f>
        <v>1</v>
      </c>
      <c r="D1191" s="118">
        <f>'RFM Summary'!D1191</f>
        <v>85.5</v>
      </c>
      <c r="E1191" s="167">
        <f>'RFM Summary'!E1191</f>
        <v>1</v>
      </c>
      <c r="F1191" s="167">
        <f>'RFM Summary'!F1191</f>
        <v>1</v>
      </c>
      <c r="G1191" s="167">
        <f>'RFM Summary'!G1191</f>
        <v>3</v>
      </c>
      <c r="H1191" s="49">
        <v>0.52</v>
      </c>
      <c r="I1191" s="89">
        <f t="shared" si="36"/>
        <v>85.5</v>
      </c>
      <c r="J1191" s="89"/>
    </row>
    <row r="1192" spans="1:10" x14ac:dyDescent="0.35">
      <c r="A1192" s="15" t="str">
        <f>'RFM Summary'!A1192</f>
        <v>10609001738505</v>
      </c>
      <c r="B1192" s="90">
        <f>'RFM Summary'!B1192</f>
        <v>41195</v>
      </c>
      <c r="C1192" s="15">
        <f>'RFM Summary'!C1192</f>
        <v>1</v>
      </c>
      <c r="D1192" s="118">
        <f>'RFM Summary'!D1192</f>
        <v>37.9</v>
      </c>
      <c r="E1192" s="167">
        <f>'RFM Summary'!E1192</f>
        <v>1</v>
      </c>
      <c r="F1192" s="167">
        <f>'RFM Summary'!F1192</f>
        <v>1</v>
      </c>
      <c r="G1192" s="167">
        <f>'RFM Summary'!G1192</f>
        <v>2</v>
      </c>
      <c r="H1192" s="49">
        <v>0.61</v>
      </c>
      <c r="I1192" s="89">
        <f t="shared" si="36"/>
        <v>37.9</v>
      </c>
      <c r="J1192" s="89"/>
    </row>
    <row r="1193" spans="1:10" x14ac:dyDescent="0.35">
      <c r="A1193" s="15" t="str">
        <f>'RFM Summary'!A1193</f>
        <v>10609001738687</v>
      </c>
      <c r="B1193" s="90">
        <f>'RFM Summary'!B1193</f>
        <v>41195</v>
      </c>
      <c r="C1193" s="15">
        <f>'RFM Summary'!C1193</f>
        <v>1</v>
      </c>
      <c r="D1193" s="118">
        <f>'RFM Summary'!D1193</f>
        <v>27.95</v>
      </c>
      <c r="E1193" s="167">
        <f>'RFM Summary'!E1193</f>
        <v>1</v>
      </c>
      <c r="F1193" s="167">
        <f>'RFM Summary'!F1193</f>
        <v>1</v>
      </c>
      <c r="G1193" s="167">
        <f>'RFM Summary'!G1193</f>
        <v>2</v>
      </c>
      <c r="H1193" s="49">
        <v>0.8</v>
      </c>
      <c r="I1193" s="89">
        <f t="shared" si="36"/>
        <v>27.95</v>
      </c>
      <c r="J1193" s="89"/>
    </row>
    <row r="1194" spans="1:10" x14ac:dyDescent="0.35">
      <c r="A1194" s="15" t="str">
        <f>'RFM Summary'!A1194</f>
        <v>10609001738760</v>
      </c>
      <c r="B1194" s="90">
        <f>'RFM Summary'!B1194</f>
        <v>41195</v>
      </c>
      <c r="C1194" s="15">
        <f>'RFM Summary'!C1194</f>
        <v>1</v>
      </c>
      <c r="D1194" s="118">
        <f>'RFM Summary'!D1194</f>
        <v>62.15</v>
      </c>
      <c r="E1194" s="167">
        <f>'RFM Summary'!E1194</f>
        <v>1</v>
      </c>
      <c r="F1194" s="167">
        <f>'RFM Summary'!F1194</f>
        <v>1</v>
      </c>
      <c r="G1194" s="167">
        <f>'RFM Summary'!G1194</f>
        <v>3</v>
      </c>
      <c r="H1194" s="49">
        <v>0.13</v>
      </c>
      <c r="I1194" s="89">
        <f t="shared" si="36"/>
        <v>62.15</v>
      </c>
      <c r="J1194" s="89"/>
    </row>
    <row r="1195" spans="1:10" x14ac:dyDescent="0.35">
      <c r="A1195" s="15" t="str">
        <f>'RFM Summary'!A1195</f>
        <v>10609001738844</v>
      </c>
      <c r="B1195" s="90">
        <f>'RFM Summary'!B1195</f>
        <v>41320</v>
      </c>
      <c r="C1195" s="15">
        <f>'RFM Summary'!C1195</f>
        <v>4</v>
      </c>
      <c r="D1195" s="118">
        <f>'RFM Summary'!D1195</f>
        <v>15</v>
      </c>
      <c r="E1195" s="167">
        <f>'RFM Summary'!E1195</f>
        <v>1</v>
      </c>
      <c r="F1195" s="167">
        <f>'RFM Summary'!F1195</f>
        <v>1</v>
      </c>
      <c r="G1195" s="167">
        <f>'RFM Summary'!G1195</f>
        <v>2</v>
      </c>
      <c r="H1195" s="49">
        <v>0.41</v>
      </c>
      <c r="I1195" s="89">
        <f t="shared" si="36"/>
        <v>60</v>
      </c>
      <c r="J1195" s="89"/>
    </row>
    <row r="1196" spans="1:10" x14ac:dyDescent="0.35">
      <c r="A1196" s="15" t="str">
        <f>'RFM Summary'!A1196</f>
        <v>10609001738927</v>
      </c>
      <c r="B1196" s="90">
        <f>'RFM Summary'!B1196</f>
        <v>41195</v>
      </c>
      <c r="C1196" s="15">
        <f>'RFM Summary'!C1196</f>
        <v>1</v>
      </c>
      <c r="D1196" s="118">
        <f>'RFM Summary'!D1196</f>
        <v>45.95</v>
      </c>
      <c r="E1196" s="167">
        <f>'RFM Summary'!E1196</f>
        <v>1</v>
      </c>
      <c r="F1196" s="167">
        <f>'RFM Summary'!F1196</f>
        <v>1</v>
      </c>
      <c r="G1196" s="167">
        <f>'RFM Summary'!G1196</f>
        <v>3</v>
      </c>
      <c r="H1196" s="49">
        <v>0.98</v>
      </c>
      <c r="I1196" s="89">
        <f t="shared" si="36"/>
        <v>45.95</v>
      </c>
      <c r="J1196" s="89"/>
    </row>
    <row r="1197" spans="1:10" x14ac:dyDescent="0.35">
      <c r="A1197" s="15" t="str">
        <f>'RFM Summary'!A1197</f>
        <v>10609001739008</v>
      </c>
      <c r="B1197" s="90">
        <f>'RFM Summary'!B1197</f>
        <v>41195</v>
      </c>
      <c r="C1197" s="15">
        <f>'RFM Summary'!C1197</f>
        <v>1</v>
      </c>
      <c r="D1197" s="118">
        <f>'RFM Summary'!D1197</f>
        <v>17</v>
      </c>
      <c r="E1197" s="167">
        <f>'RFM Summary'!E1197</f>
        <v>1</v>
      </c>
      <c r="F1197" s="167">
        <f>'RFM Summary'!F1197</f>
        <v>1</v>
      </c>
      <c r="G1197" s="167">
        <f>'RFM Summary'!G1197</f>
        <v>2</v>
      </c>
      <c r="H1197" s="49">
        <v>0.73</v>
      </c>
      <c r="I1197" s="89">
        <f t="shared" si="36"/>
        <v>17</v>
      </c>
      <c r="J1197" s="89"/>
    </row>
    <row r="1198" spans="1:10" x14ac:dyDescent="0.35">
      <c r="A1198" s="15" t="str">
        <f>'RFM Summary'!A1198</f>
        <v>10609001739180</v>
      </c>
      <c r="B1198" s="90">
        <f>'RFM Summary'!B1198</f>
        <v>41582</v>
      </c>
      <c r="C1198" s="15">
        <f>'RFM Summary'!C1198</f>
        <v>77</v>
      </c>
      <c r="D1198" s="118">
        <f>'RFM Summary'!D1198</f>
        <v>27.676623376623382</v>
      </c>
      <c r="E1198" s="167">
        <f>'RFM Summary'!E1198</f>
        <v>3</v>
      </c>
      <c r="F1198" s="167">
        <f>'RFM Summary'!F1198</f>
        <v>3</v>
      </c>
      <c r="G1198" s="167">
        <f>'RFM Summary'!G1198</f>
        <v>2</v>
      </c>
      <c r="H1198" s="49">
        <v>0.97</v>
      </c>
      <c r="I1198" s="89">
        <f t="shared" si="36"/>
        <v>2131.1000000000004</v>
      </c>
      <c r="J1198" s="89"/>
    </row>
    <row r="1199" spans="1:10" x14ac:dyDescent="0.35">
      <c r="A1199" s="15" t="str">
        <f>'RFM Summary'!A1199</f>
        <v>10609001739263</v>
      </c>
      <c r="B1199" s="90">
        <f>'RFM Summary'!B1199</f>
        <v>41536</v>
      </c>
      <c r="C1199" s="15">
        <f>'RFM Summary'!C1199</f>
        <v>28</v>
      </c>
      <c r="D1199" s="118">
        <f>'RFM Summary'!D1199</f>
        <v>20.436785714285715</v>
      </c>
      <c r="E1199" s="167">
        <f>'RFM Summary'!E1199</f>
        <v>3</v>
      </c>
      <c r="F1199" s="167">
        <f>'RFM Summary'!F1199</f>
        <v>3</v>
      </c>
      <c r="G1199" s="167">
        <f>'RFM Summary'!G1199</f>
        <v>2</v>
      </c>
      <c r="H1199" s="49">
        <v>0.05</v>
      </c>
      <c r="I1199" s="89">
        <f t="shared" si="36"/>
        <v>572.23</v>
      </c>
      <c r="J1199" s="89"/>
    </row>
    <row r="1200" spans="1:10" x14ac:dyDescent="0.35">
      <c r="A1200" s="15" t="str">
        <f>'RFM Summary'!A1200</f>
        <v>10609001739347</v>
      </c>
      <c r="B1200" s="90">
        <f>'RFM Summary'!B1200</f>
        <v>41382</v>
      </c>
      <c r="C1200" s="15">
        <f>'RFM Summary'!C1200</f>
        <v>5</v>
      </c>
      <c r="D1200" s="118">
        <f>'RFM Summary'!D1200</f>
        <v>14.251999999999999</v>
      </c>
      <c r="E1200" s="167">
        <f>'RFM Summary'!E1200</f>
        <v>1</v>
      </c>
      <c r="F1200" s="167">
        <f>'RFM Summary'!F1200</f>
        <v>1</v>
      </c>
      <c r="G1200" s="167">
        <f>'RFM Summary'!G1200</f>
        <v>2</v>
      </c>
      <c r="H1200" s="49">
        <v>0.34</v>
      </c>
      <c r="I1200" s="89">
        <f t="shared" si="36"/>
        <v>71.259999999999991</v>
      </c>
      <c r="J1200" s="89"/>
    </row>
    <row r="1201" spans="1:10" x14ac:dyDescent="0.35">
      <c r="A1201" s="15" t="str">
        <f>'RFM Summary'!A1201</f>
        <v>10609001739420</v>
      </c>
      <c r="B1201" s="90">
        <f>'RFM Summary'!B1201</f>
        <v>41195</v>
      </c>
      <c r="C1201" s="15">
        <f>'RFM Summary'!C1201</f>
        <v>1</v>
      </c>
      <c r="D1201" s="118">
        <f>'RFM Summary'!D1201</f>
        <v>10</v>
      </c>
      <c r="E1201" s="167">
        <f>'RFM Summary'!E1201</f>
        <v>1</v>
      </c>
      <c r="F1201" s="167">
        <f>'RFM Summary'!F1201</f>
        <v>1</v>
      </c>
      <c r="G1201" s="167">
        <f>'RFM Summary'!G1201</f>
        <v>2</v>
      </c>
      <c r="H1201" s="49">
        <v>0.37</v>
      </c>
      <c r="I1201" s="89">
        <f t="shared" si="36"/>
        <v>10</v>
      </c>
      <c r="J1201" s="89"/>
    </row>
    <row r="1202" spans="1:10" x14ac:dyDescent="0.35">
      <c r="A1202" s="15" t="str">
        <f>'RFM Summary'!A1202</f>
        <v>10609001739594</v>
      </c>
      <c r="B1202" s="90">
        <f>'RFM Summary'!B1202</f>
        <v>41195</v>
      </c>
      <c r="C1202" s="15">
        <f>'RFM Summary'!C1202</f>
        <v>1</v>
      </c>
      <c r="D1202" s="118">
        <f>'RFM Summary'!D1202</f>
        <v>126.5</v>
      </c>
      <c r="E1202" s="167">
        <f>'RFM Summary'!E1202</f>
        <v>1</v>
      </c>
      <c r="F1202" s="167">
        <f>'RFM Summary'!F1202</f>
        <v>1</v>
      </c>
      <c r="G1202" s="167">
        <f>'RFM Summary'!G1202</f>
        <v>3</v>
      </c>
      <c r="H1202" s="49">
        <v>0.83</v>
      </c>
      <c r="I1202" s="89">
        <f t="shared" si="36"/>
        <v>126.5</v>
      </c>
      <c r="J1202" s="89"/>
    </row>
    <row r="1203" spans="1:10" x14ac:dyDescent="0.35">
      <c r="A1203" s="15" t="str">
        <f>'RFM Summary'!A1203</f>
        <v>10609001739677</v>
      </c>
      <c r="B1203" s="90">
        <f>'RFM Summary'!B1203</f>
        <v>41197</v>
      </c>
      <c r="C1203" s="15">
        <f>'RFM Summary'!C1203</f>
        <v>1</v>
      </c>
      <c r="D1203" s="118">
        <f>'RFM Summary'!D1203</f>
        <v>13.17</v>
      </c>
      <c r="E1203" s="167">
        <f>'RFM Summary'!E1203</f>
        <v>1</v>
      </c>
      <c r="F1203" s="167">
        <f>'RFM Summary'!F1203</f>
        <v>1</v>
      </c>
      <c r="G1203" s="167">
        <f>'RFM Summary'!G1203</f>
        <v>2</v>
      </c>
      <c r="H1203" s="49">
        <v>0.3</v>
      </c>
      <c r="I1203" s="89">
        <f t="shared" si="36"/>
        <v>13.17</v>
      </c>
      <c r="J1203" s="89"/>
    </row>
    <row r="1204" spans="1:10" x14ac:dyDescent="0.35">
      <c r="A1204" s="15" t="str">
        <f>'RFM Summary'!A1204</f>
        <v>10609001739750</v>
      </c>
      <c r="B1204" s="90">
        <f>'RFM Summary'!B1204</f>
        <v>41197</v>
      </c>
      <c r="C1204" s="15">
        <f>'RFM Summary'!C1204</f>
        <v>1</v>
      </c>
      <c r="D1204" s="118">
        <f>'RFM Summary'!D1204</f>
        <v>22.67</v>
      </c>
      <c r="E1204" s="167">
        <f>'RFM Summary'!E1204</f>
        <v>1</v>
      </c>
      <c r="F1204" s="167">
        <f>'RFM Summary'!F1204</f>
        <v>1</v>
      </c>
      <c r="G1204" s="167">
        <f>'RFM Summary'!G1204</f>
        <v>2</v>
      </c>
      <c r="H1204" s="49">
        <v>0.94</v>
      </c>
      <c r="I1204" s="89">
        <f t="shared" si="36"/>
        <v>22.67</v>
      </c>
      <c r="J1204" s="89"/>
    </row>
    <row r="1205" spans="1:10" x14ac:dyDescent="0.35">
      <c r="A1205" s="15" t="str">
        <f>'RFM Summary'!A1205</f>
        <v>10609001739834</v>
      </c>
      <c r="B1205" s="90">
        <f>'RFM Summary'!B1205</f>
        <v>41509</v>
      </c>
      <c r="C1205" s="15">
        <f>'RFM Summary'!C1205</f>
        <v>20</v>
      </c>
      <c r="D1205" s="118">
        <f>'RFM Summary'!D1205</f>
        <v>32.868000000000002</v>
      </c>
      <c r="E1205" s="167">
        <f>'RFM Summary'!E1205</f>
        <v>2</v>
      </c>
      <c r="F1205" s="167">
        <f>'RFM Summary'!F1205</f>
        <v>3</v>
      </c>
      <c r="G1205" s="167">
        <f>'RFM Summary'!G1205</f>
        <v>2</v>
      </c>
      <c r="H1205" s="49">
        <v>0.2</v>
      </c>
      <c r="I1205" s="89">
        <f t="shared" si="36"/>
        <v>657.36</v>
      </c>
      <c r="J1205" s="89"/>
    </row>
    <row r="1206" spans="1:10" x14ac:dyDescent="0.35">
      <c r="A1206" s="15" t="str">
        <f>'RFM Summary'!A1206</f>
        <v>10609001739917</v>
      </c>
      <c r="B1206" s="90">
        <f>'RFM Summary'!B1206</f>
        <v>41197</v>
      </c>
      <c r="C1206" s="15">
        <f>'RFM Summary'!C1206</f>
        <v>1</v>
      </c>
      <c r="D1206" s="118">
        <f>'RFM Summary'!D1206</f>
        <v>25.93</v>
      </c>
      <c r="E1206" s="167">
        <f>'RFM Summary'!E1206</f>
        <v>1</v>
      </c>
      <c r="F1206" s="167">
        <f>'RFM Summary'!F1206</f>
        <v>1</v>
      </c>
      <c r="G1206" s="167">
        <f>'RFM Summary'!G1206</f>
        <v>2</v>
      </c>
      <c r="H1206" s="49">
        <v>0.69</v>
      </c>
      <c r="I1206" s="89">
        <f t="shared" si="36"/>
        <v>25.93</v>
      </c>
      <c r="J1206" s="89"/>
    </row>
    <row r="1207" spans="1:10" x14ac:dyDescent="0.35">
      <c r="A1207" s="15" t="str">
        <f>'RFM Summary'!A1207</f>
        <v>10609001740071</v>
      </c>
      <c r="B1207" s="90">
        <f>'RFM Summary'!B1207</f>
        <v>41197</v>
      </c>
      <c r="C1207" s="15">
        <f>'RFM Summary'!C1207</f>
        <v>1</v>
      </c>
      <c r="D1207" s="118">
        <f>'RFM Summary'!D1207</f>
        <v>16.2</v>
      </c>
      <c r="E1207" s="167">
        <f>'RFM Summary'!E1207</f>
        <v>1</v>
      </c>
      <c r="F1207" s="167">
        <f>'RFM Summary'!F1207</f>
        <v>1</v>
      </c>
      <c r="G1207" s="167">
        <f>'RFM Summary'!G1207</f>
        <v>2</v>
      </c>
      <c r="H1207" s="49">
        <v>0.18</v>
      </c>
      <c r="I1207" s="89">
        <f t="shared" si="36"/>
        <v>16.2</v>
      </c>
      <c r="J1207" s="89"/>
    </row>
    <row r="1208" spans="1:10" x14ac:dyDescent="0.35">
      <c r="A1208" s="15" t="str">
        <f>'RFM Summary'!A1208</f>
        <v>10609001740154</v>
      </c>
      <c r="B1208" s="90">
        <f>'RFM Summary'!B1208</f>
        <v>41471</v>
      </c>
      <c r="C1208" s="15">
        <f>'RFM Summary'!C1208</f>
        <v>4</v>
      </c>
      <c r="D1208" s="118">
        <f>'RFM Summary'!D1208</f>
        <v>12.125</v>
      </c>
      <c r="E1208" s="167">
        <f>'RFM Summary'!E1208</f>
        <v>2</v>
      </c>
      <c r="F1208" s="167">
        <f>'RFM Summary'!F1208</f>
        <v>1</v>
      </c>
      <c r="G1208" s="167">
        <f>'RFM Summary'!G1208</f>
        <v>2</v>
      </c>
      <c r="H1208" s="49">
        <v>0.37</v>
      </c>
      <c r="I1208" s="89">
        <f t="shared" si="36"/>
        <v>48.5</v>
      </c>
      <c r="J1208" s="89"/>
    </row>
    <row r="1209" spans="1:10" x14ac:dyDescent="0.35">
      <c r="A1209" s="15" t="str">
        <f>'RFM Summary'!A1209</f>
        <v>10609001740238</v>
      </c>
      <c r="B1209" s="90">
        <f>'RFM Summary'!B1209</f>
        <v>41553</v>
      </c>
      <c r="C1209" s="15">
        <f>'RFM Summary'!C1209</f>
        <v>10</v>
      </c>
      <c r="D1209" s="118">
        <f>'RFM Summary'!D1209</f>
        <v>27.369999999999997</v>
      </c>
      <c r="E1209" s="167">
        <f>'RFM Summary'!E1209</f>
        <v>3</v>
      </c>
      <c r="F1209" s="167">
        <f>'RFM Summary'!F1209</f>
        <v>2</v>
      </c>
      <c r="G1209" s="167">
        <f>'RFM Summary'!G1209</f>
        <v>2</v>
      </c>
      <c r="H1209" s="49">
        <v>0.67</v>
      </c>
      <c r="I1209" s="89">
        <f t="shared" si="36"/>
        <v>273.7</v>
      </c>
      <c r="J1209" s="89"/>
    </row>
    <row r="1210" spans="1:10" x14ac:dyDescent="0.35">
      <c r="A1210" s="15" t="str">
        <f>'RFM Summary'!A1210</f>
        <v>10609001740311</v>
      </c>
      <c r="B1210" s="90">
        <f>'RFM Summary'!B1210</f>
        <v>41198</v>
      </c>
      <c r="C1210" s="15">
        <f>'RFM Summary'!C1210</f>
        <v>1</v>
      </c>
      <c r="D1210" s="118">
        <f>'RFM Summary'!D1210</f>
        <v>40.35</v>
      </c>
      <c r="E1210" s="167">
        <f>'RFM Summary'!E1210</f>
        <v>1</v>
      </c>
      <c r="F1210" s="167">
        <f>'RFM Summary'!F1210</f>
        <v>1</v>
      </c>
      <c r="G1210" s="167">
        <f>'RFM Summary'!G1210</f>
        <v>3</v>
      </c>
      <c r="H1210" s="49">
        <v>0.21</v>
      </c>
      <c r="I1210" s="89">
        <f t="shared" si="36"/>
        <v>40.35</v>
      </c>
      <c r="J1210" s="89"/>
    </row>
    <row r="1211" spans="1:10" x14ac:dyDescent="0.35">
      <c r="A1211" s="15" t="str">
        <f>'RFM Summary'!A1211</f>
        <v>10609001740493</v>
      </c>
      <c r="B1211" s="90">
        <f>'RFM Summary'!B1211</f>
        <v>41577</v>
      </c>
      <c r="C1211" s="15">
        <f>'RFM Summary'!C1211</f>
        <v>47</v>
      </c>
      <c r="D1211" s="118">
        <f>'RFM Summary'!D1211</f>
        <v>14.614893617021275</v>
      </c>
      <c r="E1211" s="167">
        <f>'RFM Summary'!E1211</f>
        <v>3</v>
      </c>
      <c r="F1211" s="167">
        <f>'RFM Summary'!F1211</f>
        <v>3</v>
      </c>
      <c r="G1211" s="167">
        <f>'RFM Summary'!G1211</f>
        <v>2</v>
      </c>
      <c r="H1211" s="49">
        <v>0.09</v>
      </c>
      <c r="I1211" s="89">
        <f t="shared" si="36"/>
        <v>686.9</v>
      </c>
      <c r="J1211" s="89"/>
    </row>
    <row r="1212" spans="1:10" x14ac:dyDescent="0.35">
      <c r="A1212" s="15" t="str">
        <f>'RFM Summary'!A1212</f>
        <v>10609001740725</v>
      </c>
      <c r="B1212" s="90">
        <f>'RFM Summary'!B1212</f>
        <v>41195</v>
      </c>
      <c r="C1212" s="15">
        <f>'RFM Summary'!C1212</f>
        <v>1</v>
      </c>
      <c r="D1212" s="118">
        <f>'RFM Summary'!D1212</f>
        <v>38.9</v>
      </c>
      <c r="E1212" s="167">
        <f>'RFM Summary'!E1212</f>
        <v>1</v>
      </c>
      <c r="F1212" s="167">
        <f>'RFM Summary'!F1212</f>
        <v>1</v>
      </c>
      <c r="G1212" s="167">
        <f>'RFM Summary'!G1212</f>
        <v>2</v>
      </c>
      <c r="H1212" s="49">
        <v>0.98</v>
      </c>
      <c r="I1212" s="89">
        <f t="shared" si="36"/>
        <v>38.9</v>
      </c>
      <c r="J1212" s="89"/>
    </row>
    <row r="1213" spans="1:10" x14ac:dyDescent="0.35">
      <c r="A1213" s="15" t="str">
        <f>'RFM Summary'!A1213</f>
        <v>10609001740980</v>
      </c>
      <c r="B1213" s="90">
        <f>'RFM Summary'!B1213</f>
        <v>41195</v>
      </c>
      <c r="C1213" s="15">
        <f>'RFM Summary'!C1213</f>
        <v>1</v>
      </c>
      <c r="D1213" s="118">
        <f>'RFM Summary'!D1213</f>
        <v>75.150000000000006</v>
      </c>
      <c r="E1213" s="167">
        <f>'RFM Summary'!E1213</f>
        <v>1</v>
      </c>
      <c r="F1213" s="167">
        <f>'RFM Summary'!F1213</f>
        <v>1</v>
      </c>
      <c r="G1213" s="167">
        <f>'RFM Summary'!G1213</f>
        <v>3</v>
      </c>
      <c r="H1213" s="49">
        <v>0.06</v>
      </c>
      <c r="I1213" s="89">
        <f t="shared" si="36"/>
        <v>75.150000000000006</v>
      </c>
      <c r="J1213" s="89"/>
    </row>
    <row r="1214" spans="1:10" x14ac:dyDescent="0.35">
      <c r="A1214" s="15" t="str">
        <f>'RFM Summary'!A1214</f>
        <v>10609001741061</v>
      </c>
      <c r="B1214" s="90">
        <f>'RFM Summary'!B1214</f>
        <v>41570</v>
      </c>
      <c r="C1214" s="15">
        <f>'RFM Summary'!C1214</f>
        <v>21</v>
      </c>
      <c r="D1214" s="118">
        <f>'RFM Summary'!D1214</f>
        <v>26.954761904761902</v>
      </c>
      <c r="E1214" s="167">
        <f>'RFM Summary'!E1214</f>
        <v>3</v>
      </c>
      <c r="F1214" s="167">
        <f>'RFM Summary'!F1214</f>
        <v>3</v>
      </c>
      <c r="G1214" s="167">
        <f>'RFM Summary'!G1214</f>
        <v>2</v>
      </c>
      <c r="H1214" s="49">
        <v>0.65</v>
      </c>
      <c r="I1214" s="89">
        <f t="shared" si="36"/>
        <v>566.04999999999995</v>
      </c>
      <c r="J1214" s="89"/>
    </row>
    <row r="1215" spans="1:10" x14ac:dyDescent="0.35">
      <c r="A1215" s="15" t="str">
        <f>'RFM Summary'!A1215</f>
        <v>10609001741145</v>
      </c>
      <c r="B1215" s="90">
        <f>'RFM Summary'!B1215</f>
        <v>41525</v>
      </c>
      <c r="C1215" s="15">
        <f>'RFM Summary'!C1215</f>
        <v>4</v>
      </c>
      <c r="D1215" s="118">
        <f>'RFM Summary'!D1215</f>
        <v>30.287500000000001</v>
      </c>
      <c r="E1215" s="167">
        <f>'RFM Summary'!E1215</f>
        <v>3</v>
      </c>
      <c r="F1215" s="167">
        <f>'RFM Summary'!F1215</f>
        <v>1</v>
      </c>
      <c r="G1215" s="167">
        <f>'RFM Summary'!G1215</f>
        <v>2</v>
      </c>
      <c r="H1215" s="49">
        <v>0.74</v>
      </c>
      <c r="I1215" s="89">
        <f t="shared" si="36"/>
        <v>121.15</v>
      </c>
      <c r="J1215" s="89"/>
    </row>
    <row r="1216" spans="1:10" x14ac:dyDescent="0.35">
      <c r="A1216" s="15" t="str">
        <f>'RFM Summary'!A1216</f>
        <v>10609001741228</v>
      </c>
      <c r="B1216" s="90">
        <f>'RFM Summary'!B1216</f>
        <v>41574</v>
      </c>
      <c r="C1216" s="15">
        <f>'RFM Summary'!C1216</f>
        <v>4</v>
      </c>
      <c r="D1216" s="118">
        <f>'RFM Summary'!D1216</f>
        <v>41.5</v>
      </c>
      <c r="E1216" s="167">
        <f>'RFM Summary'!E1216</f>
        <v>3</v>
      </c>
      <c r="F1216" s="167">
        <f>'RFM Summary'!F1216</f>
        <v>1</v>
      </c>
      <c r="G1216" s="167">
        <f>'RFM Summary'!G1216</f>
        <v>3</v>
      </c>
      <c r="H1216" s="49">
        <v>0.48</v>
      </c>
      <c r="I1216" s="89">
        <f t="shared" si="36"/>
        <v>166</v>
      </c>
      <c r="J1216" s="89"/>
    </row>
    <row r="1217" spans="1:10" x14ac:dyDescent="0.35">
      <c r="A1217" s="15" t="str">
        <f>'RFM Summary'!A1217</f>
        <v>10609001741301</v>
      </c>
      <c r="B1217" s="90">
        <f>'RFM Summary'!B1217</f>
        <v>41203</v>
      </c>
      <c r="C1217" s="15">
        <f>'RFM Summary'!C1217</f>
        <v>2</v>
      </c>
      <c r="D1217" s="118">
        <f>'RFM Summary'!D1217</f>
        <v>17.625</v>
      </c>
      <c r="E1217" s="167">
        <f>'RFM Summary'!E1217</f>
        <v>1</v>
      </c>
      <c r="F1217" s="167">
        <f>'RFM Summary'!F1217</f>
        <v>1</v>
      </c>
      <c r="G1217" s="167">
        <f>'RFM Summary'!G1217</f>
        <v>2</v>
      </c>
      <c r="H1217" s="49">
        <v>0.02</v>
      </c>
      <c r="I1217" s="89">
        <f t="shared" si="36"/>
        <v>35.25</v>
      </c>
      <c r="J1217" s="89"/>
    </row>
    <row r="1218" spans="1:10" x14ac:dyDescent="0.35">
      <c r="A1218" s="15" t="str">
        <f>'RFM Summary'!A1218</f>
        <v>10609001741483</v>
      </c>
      <c r="B1218" s="90">
        <f>'RFM Summary'!B1218</f>
        <v>41195</v>
      </c>
      <c r="C1218" s="15">
        <f>'RFM Summary'!C1218</f>
        <v>1</v>
      </c>
      <c r="D1218" s="118">
        <f>'RFM Summary'!D1218</f>
        <v>0.01</v>
      </c>
      <c r="E1218" s="167">
        <f>'RFM Summary'!E1218</f>
        <v>1</v>
      </c>
      <c r="F1218" s="167">
        <f>'RFM Summary'!F1218</f>
        <v>1</v>
      </c>
      <c r="G1218" s="167">
        <f>'RFM Summary'!G1218</f>
        <v>1</v>
      </c>
      <c r="H1218" s="49">
        <v>0.7</v>
      </c>
      <c r="I1218" s="89">
        <f t="shared" si="36"/>
        <v>0.01</v>
      </c>
      <c r="J1218" s="89"/>
    </row>
    <row r="1219" spans="1:10" x14ac:dyDescent="0.35">
      <c r="A1219" s="15" t="str">
        <f>'RFM Summary'!A1219</f>
        <v>10609001741558</v>
      </c>
      <c r="B1219" s="90">
        <f>'RFM Summary'!B1219</f>
        <v>41195</v>
      </c>
      <c r="C1219" s="15">
        <f>'RFM Summary'!C1219</f>
        <v>1</v>
      </c>
      <c r="D1219" s="118">
        <f>'RFM Summary'!D1219</f>
        <v>2</v>
      </c>
      <c r="E1219" s="167">
        <f>'RFM Summary'!E1219</f>
        <v>1</v>
      </c>
      <c r="F1219" s="167">
        <f>'RFM Summary'!F1219</f>
        <v>1</v>
      </c>
      <c r="G1219" s="167">
        <f>'RFM Summary'!G1219</f>
        <v>1</v>
      </c>
      <c r="H1219" s="49">
        <v>0.81</v>
      </c>
      <c r="I1219" s="89">
        <f t="shared" ref="I1219:I1282" si="37">D1219*C1219</f>
        <v>2</v>
      </c>
      <c r="J1219" s="89"/>
    </row>
    <row r="1220" spans="1:10" x14ac:dyDescent="0.35">
      <c r="A1220" s="15" t="str">
        <f>'RFM Summary'!A1220</f>
        <v>10609001741632</v>
      </c>
      <c r="B1220" s="90">
        <f>'RFM Summary'!B1220</f>
        <v>41470</v>
      </c>
      <c r="C1220" s="15">
        <f>'RFM Summary'!C1220</f>
        <v>1</v>
      </c>
      <c r="D1220" s="118">
        <f>'RFM Summary'!D1220</f>
        <v>32.4</v>
      </c>
      <c r="E1220" s="167">
        <f>'RFM Summary'!E1220</f>
        <v>2</v>
      </c>
      <c r="F1220" s="167">
        <f>'RFM Summary'!F1220</f>
        <v>1</v>
      </c>
      <c r="G1220" s="167">
        <f>'RFM Summary'!G1220</f>
        <v>2</v>
      </c>
      <c r="H1220" s="49">
        <v>0.34</v>
      </c>
      <c r="I1220" s="89">
        <f t="shared" si="37"/>
        <v>32.4</v>
      </c>
      <c r="J1220" s="89"/>
    </row>
    <row r="1221" spans="1:10" x14ac:dyDescent="0.35">
      <c r="A1221" s="15" t="str">
        <f>'RFM Summary'!A1221</f>
        <v>10609001741897</v>
      </c>
      <c r="B1221" s="90">
        <f>'RFM Summary'!B1221</f>
        <v>41197</v>
      </c>
      <c r="C1221" s="15">
        <f>'RFM Summary'!C1221</f>
        <v>1</v>
      </c>
      <c r="D1221" s="118">
        <f>'RFM Summary'!D1221</f>
        <v>0</v>
      </c>
      <c r="E1221" s="167">
        <f>'RFM Summary'!E1221</f>
        <v>1</v>
      </c>
      <c r="F1221" s="167">
        <f>'RFM Summary'!F1221</f>
        <v>1</v>
      </c>
      <c r="G1221" s="167">
        <f>'RFM Summary'!G1221</f>
        <v>1</v>
      </c>
      <c r="H1221" s="49">
        <v>0.02</v>
      </c>
      <c r="I1221" s="89">
        <f t="shared" si="37"/>
        <v>0</v>
      </c>
      <c r="J1221" s="89"/>
    </row>
    <row r="1222" spans="1:10" x14ac:dyDescent="0.35">
      <c r="A1222" s="15" t="str">
        <f>'RFM Summary'!A1222</f>
        <v>10609001741970</v>
      </c>
      <c r="B1222" s="90">
        <f>'RFM Summary'!B1222</f>
        <v>41569</v>
      </c>
      <c r="C1222" s="15">
        <f>'RFM Summary'!C1222</f>
        <v>39</v>
      </c>
      <c r="D1222" s="118">
        <f>'RFM Summary'!D1222</f>
        <v>13.994871794871793</v>
      </c>
      <c r="E1222" s="167">
        <f>'RFM Summary'!E1222</f>
        <v>3</v>
      </c>
      <c r="F1222" s="167">
        <f>'RFM Summary'!F1222</f>
        <v>3</v>
      </c>
      <c r="G1222" s="167">
        <f>'RFM Summary'!G1222</f>
        <v>2</v>
      </c>
      <c r="H1222" s="49">
        <v>0.84</v>
      </c>
      <c r="I1222" s="89">
        <f t="shared" si="37"/>
        <v>545.79999999999995</v>
      </c>
      <c r="J1222" s="89"/>
    </row>
    <row r="1223" spans="1:10" x14ac:dyDescent="0.35">
      <c r="A1223" s="15" t="str">
        <f>'RFM Summary'!A1223</f>
        <v>10609001742051</v>
      </c>
      <c r="B1223" s="90">
        <f>'RFM Summary'!B1223</f>
        <v>41195</v>
      </c>
      <c r="C1223" s="15">
        <f>'RFM Summary'!C1223</f>
        <v>1</v>
      </c>
      <c r="D1223" s="118">
        <f>'RFM Summary'!D1223</f>
        <v>0.01</v>
      </c>
      <c r="E1223" s="167">
        <f>'RFM Summary'!E1223</f>
        <v>1</v>
      </c>
      <c r="F1223" s="167">
        <f>'RFM Summary'!F1223</f>
        <v>1</v>
      </c>
      <c r="G1223" s="167">
        <f>'RFM Summary'!G1223</f>
        <v>1</v>
      </c>
      <c r="H1223" s="49">
        <v>0.63</v>
      </c>
      <c r="I1223" s="89">
        <f t="shared" si="37"/>
        <v>0.01</v>
      </c>
      <c r="J1223" s="89"/>
    </row>
    <row r="1224" spans="1:10" x14ac:dyDescent="0.35">
      <c r="A1224" s="15" t="str">
        <f>'RFM Summary'!A1224</f>
        <v>10609001742135</v>
      </c>
      <c r="B1224" s="90">
        <f>'RFM Summary'!B1224</f>
        <v>41226</v>
      </c>
      <c r="C1224" s="15">
        <f>'RFM Summary'!C1224</f>
        <v>3</v>
      </c>
      <c r="D1224" s="118">
        <f>'RFM Summary'!D1224</f>
        <v>5.9200000000000008</v>
      </c>
      <c r="E1224" s="167">
        <f>'RFM Summary'!E1224</f>
        <v>1</v>
      </c>
      <c r="F1224" s="167">
        <f>'RFM Summary'!F1224</f>
        <v>1</v>
      </c>
      <c r="G1224" s="167">
        <f>'RFM Summary'!G1224</f>
        <v>1</v>
      </c>
      <c r="H1224" s="49">
        <v>0.39</v>
      </c>
      <c r="I1224" s="89">
        <f t="shared" si="37"/>
        <v>17.760000000000002</v>
      </c>
      <c r="J1224" s="89"/>
    </row>
    <row r="1225" spans="1:10" x14ac:dyDescent="0.35">
      <c r="A1225" s="15" t="str">
        <f>'RFM Summary'!A1225</f>
        <v>10609001742218</v>
      </c>
      <c r="B1225" s="90">
        <f>'RFM Summary'!B1225</f>
        <v>41195</v>
      </c>
      <c r="C1225" s="15">
        <f>'RFM Summary'!C1225</f>
        <v>1</v>
      </c>
      <c r="D1225" s="118">
        <f>'RFM Summary'!D1225</f>
        <v>0.01</v>
      </c>
      <c r="E1225" s="167">
        <f>'RFM Summary'!E1225</f>
        <v>1</v>
      </c>
      <c r="F1225" s="167">
        <f>'RFM Summary'!F1225</f>
        <v>1</v>
      </c>
      <c r="G1225" s="167">
        <f>'RFM Summary'!G1225</f>
        <v>1</v>
      </c>
      <c r="H1225" s="49">
        <v>0.7</v>
      </c>
      <c r="I1225" s="89">
        <f t="shared" si="37"/>
        <v>0.01</v>
      </c>
      <c r="J1225" s="89"/>
    </row>
    <row r="1226" spans="1:10" x14ac:dyDescent="0.35">
      <c r="A1226" s="15" t="str">
        <f>'RFM Summary'!A1226</f>
        <v>10609001742390</v>
      </c>
      <c r="B1226" s="90">
        <f>'RFM Summary'!B1226</f>
        <v>41195</v>
      </c>
      <c r="C1226" s="15">
        <f>'RFM Summary'!C1226</f>
        <v>1</v>
      </c>
      <c r="D1226" s="118">
        <f>'RFM Summary'!D1226</f>
        <v>0.01</v>
      </c>
      <c r="E1226" s="167">
        <f>'RFM Summary'!E1226</f>
        <v>1</v>
      </c>
      <c r="F1226" s="167">
        <f>'RFM Summary'!F1226</f>
        <v>1</v>
      </c>
      <c r="G1226" s="167">
        <f>'RFM Summary'!G1226</f>
        <v>1</v>
      </c>
      <c r="H1226" s="49">
        <v>0.55000000000000004</v>
      </c>
      <c r="I1226" s="89">
        <f t="shared" si="37"/>
        <v>0.01</v>
      </c>
      <c r="J1226" s="89"/>
    </row>
    <row r="1227" spans="1:10" x14ac:dyDescent="0.35">
      <c r="A1227" s="15" t="str">
        <f>'RFM Summary'!A1227</f>
        <v>10609001742473</v>
      </c>
      <c r="B1227" s="90">
        <f>'RFM Summary'!B1227</f>
        <v>41237</v>
      </c>
      <c r="C1227" s="15">
        <f>'RFM Summary'!C1227</f>
        <v>2</v>
      </c>
      <c r="D1227" s="118">
        <f>'RFM Summary'!D1227</f>
        <v>51.3</v>
      </c>
      <c r="E1227" s="167">
        <f>'RFM Summary'!E1227</f>
        <v>1</v>
      </c>
      <c r="F1227" s="167">
        <f>'RFM Summary'!F1227</f>
        <v>1</v>
      </c>
      <c r="G1227" s="167">
        <f>'RFM Summary'!G1227</f>
        <v>3</v>
      </c>
      <c r="H1227" s="49">
        <v>0.65</v>
      </c>
      <c r="I1227" s="89">
        <f t="shared" si="37"/>
        <v>102.6</v>
      </c>
      <c r="J1227" s="89"/>
    </row>
    <row r="1228" spans="1:10" x14ac:dyDescent="0.35">
      <c r="A1228" s="15" t="str">
        <f>'RFM Summary'!A1228</f>
        <v>10609001742622</v>
      </c>
      <c r="B1228" s="90">
        <f>'RFM Summary'!B1228</f>
        <v>41195</v>
      </c>
      <c r="C1228" s="15">
        <f>'RFM Summary'!C1228</f>
        <v>1</v>
      </c>
      <c r="D1228" s="118">
        <f>'RFM Summary'!D1228</f>
        <v>22.95</v>
      </c>
      <c r="E1228" s="167">
        <f>'RFM Summary'!E1228</f>
        <v>1</v>
      </c>
      <c r="F1228" s="167">
        <f>'RFM Summary'!F1228</f>
        <v>1</v>
      </c>
      <c r="G1228" s="167">
        <f>'RFM Summary'!G1228</f>
        <v>2</v>
      </c>
      <c r="H1228" s="49">
        <v>0.3</v>
      </c>
      <c r="I1228" s="89">
        <f t="shared" si="37"/>
        <v>22.95</v>
      </c>
      <c r="J1228" s="89"/>
    </row>
    <row r="1229" spans="1:10" x14ac:dyDescent="0.35">
      <c r="A1229" s="15" t="str">
        <f>'RFM Summary'!A1229</f>
        <v>10609001743208</v>
      </c>
      <c r="B1229" s="90">
        <f>'RFM Summary'!B1229</f>
        <v>41195</v>
      </c>
      <c r="C1229" s="15">
        <f>'RFM Summary'!C1229</f>
        <v>1</v>
      </c>
      <c r="D1229" s="118">
        <f>'RFM Summary'!D1229</f>
        <v>24.95</v>
      </c>
      <c r="E1229" s="167">
        <f>'RFM Summary'!E1229</f>
        <v>1</v>
      </c>
      <c r="F1229" s="167">
        <f>'RFM Summary'!F1229</f>
        <v>1</v>
      </c>
      <c r="G1229" s="167">
        <f>'RFM Summary'!G1229</f>
        <v>2</v>
      </c>
      <c r="H1229" s="49">
        <v>0.18</v>
      </c>
      <c r="I1229" s="89">
        <f t="shared" si="37"/>
        <v>24.95</v>
      </c>
      <c r="J1229" s="89"/>
    </row>
    <row r="1230" spans="1:10" x14ac:dyDescent="0.35">
      <c r="A1230" s="15" t="str">
        <f>'RFM Summary'!A1230</f>
        <v>10609001743380</v>
      </c>
      <c r="B1230" s="90">
        <f>'RFM Summary'!B1230</f>
        <v>41195</v>
      </c>
      <c r="C1230" s="15">
        <f>'RFM Summary'!C1230</f>
        <v>1</v>
      </c>
      <c r="D1230" s="118">
        <f>'RFM Summary'!D1230</f>
        <v>31</v>
      </c>
      <c r="E1230" s="167">
        <f>'RFM Summary'!E1230</f>
        <v>1</v>
      </c>
      <c r="F1230" s="167">
        <f>'RFM Summary'!F1230</f>
        <v>1</v>
      </c>
      <c r="G1230" s="167">
        <f>'RFM Summary'!G1230</f>
        <v>2</v>
      </c>
      <c r="H1230" s="49">
        <v>0.72</v>
      </c>
      <c r="I1230" s="89">
        <f t="shared" si="37"/>
        <v>31</v>
      </c>
      <c r="J1230" s="89"/>
    </row>
    <row r="1231" spans="1:10" x14ac:dyDescent="0.35">
      <c r="A1231" s="15" t="str">
        <f>'RFM Summary'!A1231</f>
        <v>10609001743463</v>
      </c>
      <c r="B1231" s="90">
        <f>'RFM Summary'!B1231</f>
        <v>41195</v>
      </c>
      <c r="C1231" s="15">
        <f>'RFM Summary'!C1231</f>
        <v>1</v>
      </c>
      <c r="D1231" s="118">
        <f>'RFM Summary'!D1231</f>
        <v>30.7</v>
      </c>
      <c r="E1231" s="167">
        <f>'RFM Summary'!E1231</f>
        <v>1</v>
      </c>
      <c r="F1231" s="167">
        <f>'RFM Summary'!F1231</f>
        <v>1</v>
      </c>
      <c r="G1231" s="167">
        <f>'RFM Summary'!G1231</f>
        <v>2</v>
      </c>
      <c r="H1231" s="49">
        <v>0.16</v>
      </c>
      <c r="I1231" s="89">
        <f t="shared" si="37"/>
        <v>30.7</v>
      </c>
      <c r="J1231" s="89"/>
    </row>
    <row r="1232" spans="1:10" x14ac:dyDescent="0.35">
      <c r="A1232" s="15" t="str">
        <f>'RFM Summary'!A1232</f>
        <v>10609001743539</v>
      </c>
      <c r="B1232" s="90">
        <f>'RFM Summary'!B1232</f>
        <v>41353</v>
      </c>
      <c r="C1232" s="15">
        <f>'RFM Summary'!C1232</f>
        <v>1</v>
      </c>
      <c r="D1232" s="118">
        <f>'RFM Summary'!D1232</f>
        <v>16.45</v>
      </c>
      <c r="E1232" s="167">
        <f>'RFM Summary'!E1232</f>
        <v>1</v>
      </c>
      <c r="F1232" s="167">
        <f>'RFM Summary'!F1232</f>
        <v>1</v>
      </c>
      <c r="G1232" s="167">
        <f>'RFM Summary'!G1232</f>
        <v>2</v>
      </c>
      <c r="H1232" s="49">
        <v>0.78</v>
      </c>
      <c r="I1232" s="89">
        <f t="shared" si="37"/>
        <v>16.45</v>
      </c>
      <c r="J1232" s="89"/>
    </row>
    <row r="1233" spans="1:10" x14ac:dyDescent="0.35">
      <c r="A1233" s="15" t="str">
        <f>'RFM Summary'!A1233</f>
        <v>10609001743612</v>
      </c>
      <c r="B1233" s="90">
        <f>'RFM Summary'!B1233</f>
        <v>41195</v>
      </c>
      <c r="C1233" s="15">
        <f>'RFM Summary'!C1233</f>
        <v>1</v>
      </c>
      <c r="D1233" s="118">
        <f>'RFM Summary'!D1233</f>
        <v>73.5</v>
      </c>
      <c r="E1233" s="167">
        <f>'RFM Summary'!E1233</f>
        <v>1</v>
      </c>
      <c r="F1233" s="167">
        <f>'RFM Summary'!F1233</f>
        <v>1</v>
      </c>
      <c r="G1233" s="167">
        <f>'RFM Summary'!G1233</f>
        <v>3</v>
      </c>
      <c r="H1233" s="49">
        <v>0.15</v>
      </c>
      <c r="I1233" s="89">
        <f t="shared" si="37"/>
        <v>73.5</v>
      </c>
      <c r="J1233" s="89"/>
    </row>
    <row r="1234" spans="1:10" x14ac:dyDescent="0.35">
      <c r="A1234" s="15" t="str">
        <f>'RFM Summary'!A1234</f>
        <v>10609001743950</v>
      </c>
      <c r="B1234" s="90">
        <f>'RFM Summary'!B1234</f>
        <v>41198</v>
      </c>
      <c r="C1234" s="15">
        <f>'RFM Summary'!C1234</f>
        <v>1</v>
      </c>
      <c r="D1234" s="118">
        <f>'RFM Summary'!D1234</f>
        <v>22.6</v>
      </c>
      <c r="E1234" s="167">
        <f>'RFM Summary'!E1234</f>
        <v>1</v>
      </c>
      <c r="F1234" s="167">
        <f>'RFM Summary'!F1234</f>
        <v>1</v>
      </c>
      <c r="G1234" s="167">
        <f>'RFM Summary'!G1234</f>
        <v>2</v>
      </c>
      <c r="H1234" s="49">
        <v>0.41</v>
      </c>
      <c r="I1234" s="89">
        <f t="shared" si="37"/>
        <v>22.6</v>
      </c>
      <c r="J1234" s="89"/>
    </row>
    <row r="1235" spans="1:10" x14ac:dyDescent="0.35">
      <c r="A1235" s="15" t="str">
        <f>'RFM Summary'!A1235</f>
        <v>10609001744032</v>
      </c>
      <c r="B1235" s="90">
        <f>'RFM Summary'!B1235</f>
        <v>41198</v>
      </c>
      <c r="C1235" s="15">
        <f>'RFM Summary'!C1235</f>
        <v>1</v>
      </c>
      <c r="D1235" s="118">
        <f>'RFM Summary'!D1235</f>
        <v>0.01</v>
      </c>
      <c r="E1235" s="167">
        <f>'RFM Summary'!E1235</f>
        <v>1</v>
      </c>
      <c r="F1235" s="167">
        <f>'RFM Summary'!F1235</f>
        <v>1</v>
      </c>
      <c r="G1235" s="167">
        <f>'RFM Summary'!G1235</f>
        <v>1</v>
      </c>
      <c r="H1235" s="49">
        <v>0.25</v>
      </c>
      <c r="I1235" s="89">
        <f t="shared" si="37"/>
        <v>0.01</v>
      </c>
      <c r="J1235" s="89"/>
    </row>
    <row r="1236" spans="1:10" x14ac:dyDescent="0.35">
      <c r="A1236" s="15" t="str">
        <f>'RFM Summary'!A1236</f>
        <v>10609001744115</v>
      </c>
      <c r="B1236" s="90">
        <f>'RFM Summary'!B1236</f>
        <v>41195</v>
      </c>
      <c r="C1236" s="15">
        <f>'RFM Summary'!C1236</f>
        <v>1</v>
      </c>
      <c r="D1236" s="118">
        <f>'RFM Summary'!D1236</f>
        <v>79.349999999999994</v>
      </c>
      <c r="E1236" s="167">
        <f>'RFM Summary'!E1236</f>
        <v>1</v>
      </c>
      <c r="F1236" s="167">
        <f>'RFM Summary'!F1236</f>
        <v>1</v>
      </c>
      <c r="G1236" s="167">
        <f>'RFM Summary'!G1236</f>
        <v>3</v>
      </c>
      <c r="H1236" s="49">
        <v>0.63</v>
      </c>
      <c r="I1236" s="89">
        <f t="shared" si="37"/>
        <v>79.349999999999994</v>
      </c>
      <c r="J1236" s="89"/>
    </row>
    <row r="1237" spans="1:10" x14ac:dyDescent="0.35">
      <c r="A1237" s="15" t="str">
        <f>'RFM Summary'!A1237</f>
        <v>10609001744297</v>
      </c>
      <c r="B1237" s="90">
        <f>'RFM Summary'!B1237</f>
        <v>41416</v>
      </c>
      <c r="C1237" s="15">
        <f>'RFM Summary'!C1237</f>
        <v>62</v>
      </c>
      <c r="D1237" s="118">
        <f>'RFM Summary'!D1237</f>
        <v>25.039516129032258</v>
      </c>
      <c r="E1237" s="167">
        <f>'RFM Summary'!E1237</f>
        <v>2</v>
      </c>
      <c r="F1237" s="167">
        <f>'RFM Summary'!F1237</f>
        <v>3</v>
      </c>
      <c r="G1237" s="167">
        <f>'RFM Summary'!G1237</f>
        <v>2</v>
      </c>
      <c r="H1237" s="49">
        <v>0.67</v>
      </c>
      <c r="I1237" s="89">
        <f t="shared" si="37"/>
        <v>1552.45</v>
      </c>
      <c r="J1237" s="89"/>
    </row>
    <row r="1238" spans="1:10" x14ac:dyDescent="0.35">
      <c r="A1238" s="15" t="str">
        <f>'RFM Summary'!A1238</f>
        <v>10609001744453</v>
      </c>
      <c r="B1238" s="90">
        <f>'RFM Summary'!B1238</f>
        <v>41565</v>
      </c>
      <c r="C1238" s="15">
        <f>'RFM Summary'!C1238</f>
        <v>30</v>
      </c>
      <c r="D1238" s="118">
        <f>'RFM Summary'!D1238</f>
        <v>17.533333333333328</v>
      </c>
      <c r="E1238" s="167">
        <f>'RFM Summary'!E1238</f>
        <v>3</v>
      </c>
      <c r="F1238" s="167">
        <f>'RFM Summary'!F1238</f>
        <v>3</v>
      </c>
      <c r="G1238" s="167">
        <f>'RFM Summary'!G1238</f>
        <v>2</v>
      </c>
      <c r="H1238" s="49">
        <v>0.37</v>
      </c>
      <c r="I1238" s="89">
        <f t="shared" si="37"/>
        <v>525.99999999999989</v>
      </c>
      <c r="J1238" s="89"/>
    </row>
    <row r="1239" spans="1:10" x14ac:dyDescent="0.35">
      <c r="A1239" s="15" t="str">
        <f>'RFM Summary'!A1239</f>
        <v>10609001744529</v>
      </c>
      <c r="B1239" s="90">
        <f>'RFM Summary'!B1239</f>
        <v>41197</v>
      </c>
      <c r="C1239" s="15">
        <f>'RFM Summary'!C1239</f>
        <v>1</v>
      </c>
      <c r="D1239" s="118">
        <f>'RFM Summary'!D1239</f>
        <v>15</v>
      </c>
      <c r="E1239" s="167">
        <f>'RFM Summary'!E1239</f>
        <v>1</v>
      </c>
      <c r="F1239" s="167">
        <f>'RFM Summary'!F1239</f>
        <v>1</v>
      </c>
      <c r="G1239" s="167">
        <f>'RFM Summary'!G1239</f>
        <v>2</v>
      </c>
      <c r="H1239" s="49">
        <v>0.06</v>
      </c>
      <c r="I1239" s="89">
        <f t="shared" si="37"/>
        <v>15</v>
      </c>
      <c r="J1239" s="89"/>
    </row>
    <row r="1240" spans="1:10" x14ac:dyDescent="0.35">
      <c r="A1240" s="15" t="str">
        <f>'RFM Summary'!A1240</f>
        <v>10609001744602</v>
      </c>
      <c r="B1240" s="90">
        <f>'RFM Summary'!B1240</f>
        <v>41390</v>
      </c>
      <c r="C1240" s="15">
        <f>'RFM Summary'!C1240</f>
        <v>3</v>
      </c>
      <c r="D1240" s="118">
        <f>'RFM Summary'!D1240</f>
        <v>19.833333333333332</v>
      </c>
      <c r="E1240" s="167">
        <f>'RFM Summary'!E1240</f>
        <v>1</v>
      </c>
      <c r="F1240" s="167">
        <f>'RFM Summary'!F1240</f>
        <v>1</v>
      </c>
      <c r="G1240" s="167">
        <f>'RFM Summary'!G1240</f>
        <v>2</v>
      </c>
      <c r="H1240" s="49">
        <v>0.4</v>
      </c>
      <c r="I1240" s="89">
        <f t="shared" si="37"/>
        <v>59.5</v>
      </c>
      <c r="J1240" s="89"/>
    </row>
    <row r="1241" spans="1:10" x14ac:dyDescent="0.35">
      <c r="A1241" s="15" t="str">
        <f>'RFM Summary'!A1241</f>
        <v>10609001744784</v>
      </c>
      <c r="B1241" s="90">
        <f>'RFM Summary'!B1241</f>
        <v>41471</v>
      </c>
      <c r="C1241" s="15">
        <f>'RFM Summary'!C1241</f>
        <v>10</v>
      </c>
      <c r="D1241" s="118">
        <f>'RFM Summary'!D1241</f>
        <v>46.725000000000001</v>
      </c>
      <c r="E1241" s="167">
        <f>'RFM Summary'!E1241</f>
        <v>2</v>
      </c>
      <c r="F1241" s="167">
        <f>'RFM Summary'!F1241</f>
        <v>2</v>
      </c>
      <c r="G1241" s="167">
        <f>'RFM Summary'!G1241</f>
        <v>3</v>
      </c>
      <c r="H1241" s="49">
        <v>0.2</v>
      </c>
      <c r="I1241" s="89">
        <f t="shared" si="37"/>
        <v>467.25</v>
      </c>
      <c r="J1241" s="89"/>
    </row>
    <row r="1242" spans="1:10" x14ac:dyDescent="0.35">
      <c r="A1242" s="15" t="str">
        <f>'RFM Summary'!A1242</f>
        <v>10609001744867</v>
      </c>
      <c r="B1242" s="90">
        <f>'RFM Summary'!B1242</f>
        <v>41581</v>
      </c>
      <c r="C1242" s="15">
        <f>'RFM Summary'!C1242</f>
        <v>72</v>
      </c>
      <c r="D1242" s="118">
        <f>'RFM Summary'!D1242</f>
        <v>12.862777777777779</v>
      </c>
      <c r="E1242" s="167">
        <f>'RFM Summary'!E1242</f>
        <v>3</v>
      </c>
      <c r="F1242" s="167">
        <f>'RFM Summary'!F1242</f>
        <v>3</v>
      </c>
      <c r="G1242" s="167">
        <f>'RFM Summary'!G1242</f>
        <v>2</v>
      </c>
      <c r="H1242" s="49">
        <v>0.67</v>
      </c>
      <c r="I1242" s="89">
        <f t="shared" si="37"/>
        <v>926.12000000000012</v>
      </c>
      <c r="J1242" s="89"/>
    </row>
    <row r="1243" spans="1:10" x14ac:dyDescent="0.35">
      <c r="A1243" s="15" t="str">
        <f>'RFM Summary'!A1243</f>
        <v>10609001744941</v>
      </c>
      <c r="B1243" s="90">
        <f>'RFM Summary'!B1243</f>
        <v>41438</v>
      </c>
      <c r="C1243" s="15">
        <f>'RFM Summary'!C1243</f>
        <v>6</v>
      </c>
      <c r="D1243" s="118">
        <f>'RFM Summary'!D1243</f>
        <v>65.691666666666663</v>
      </c>
      <c r="E1243" s="167">
        <f>'RFM Summary'!E1243</f>
        <v>2</v>
      </c>
      <c r="F1243" s="167">
        <f>'RFM Summary'!F1243</f>
        <v>1</v>
      </c>
      <c r="G1243" s="167">
        <f>'RFM Summary'!G1243</f>
        <v>3</v>
      </c>
      <c r="H1243" s="49">
        <v>0.69</v>
      </c>
      <c r="I1243" s="89">
        <f t="shared" si="37"/>
        <v>394.15</v>
      </c>
      <c r="J1243" s="89"/>
    </row>
    <row r="1244" spans="1:10" x14ac:dyDescent="0.35">
      <c r="A1244" s="15" t="str">
        <f>'RFM Summary'!A1244</f>
        <v>10609001745021</v>
      </c>
      <c r="B1244" s="90">
        <f>'RFM Summary'!B1244</f>
        <v>41573</v>
      </c>
      <c r="C1244" s="15">
        <f>'RFM Summary'!C1244</f>
        <v>10</v>
      </c>
      <c r="D1244" s="118">
        <f>'RFM Summary'!D1244</f>
        <v>46.120000000000005</v>
      </c>
      <c r="E1244" s="167">
        <f>'RFM Summary'!E1244</f>
        <v>3</v>
      </c>
      <c r="F1244" s="167">
        <f>'RFM Summary'!F1244</f>
        <v>2</v>
      </c>
      <c r="G1244" s="167">
        <f>'RFM Summary'!G1244</f>
        <v>3</v>
      </c>
      <c r="H1244" s="49">
        <v>0.72</v>
      </c>
      <c r="I1244" s="89">
        <f t="shared" si="37"/>
        <v>461.20000000000005</v>
      </c>
      <c r="J1244" s="89"/>
    </row>
    <row r="1245" spans="1:10" x14ac:dyDescent="0.35">
      <c r="A1245" s="15" t="str">
        <f>'RFM Summary'!A1245</f>
        <v>10609001745104</v>
      </c>
      <c r="B1245" s="90">
        <f>'RFM Summary'!B1245</f>
        <v>41203</v>
      </c>
      <c r="C1245" s="15">
        <f>'RFM Summary'!C1245</f>
        <v>1</v>
      </c>
      <c r="D1245" s="118">
        <f>'RFM Summary'!D1245</f>
        <v>6</v>
      </c>
      <c r="E1245" s="167">
        <f>'RFM Summary'!E1245</f>
        <v>1</v>
      </c>
      <c r="F1245" s="167">
        <f>'RFM Summary'!F1245</f>
        <v>1</v>
      </c>
      <c r="G1245" s="167">
        <f>'RFM Summary'!G1245</f>
        <v>1</v>
      </c>
      <c r="H1245" s="49">
        <v>0.32</v>
      </c>
      <c r="I1245" s="89">
        <f t="shared" si="37"/>
        <v>6</v>
      </c>
      <c r="J1245" s="89"/>
    </row>
    <row r="1246" spans="1:10" x14ac:dyDescent="0.35">
      <c r="A1246" s="15" t="str">
        <f>'RFM Summary'!A1246</f>
        <v>10609001745286</v>
      </c>
      <c r="B1246" s="90">
        <f>'RFM Summary'!B1246</f>
        <v>41203</v>
      </c>
      <c r="C1246" s="15">
        <f>'RFM Summary'!C1246</f>
        <v>1</v>
      </c>
      <c r="D1246" s="118">
        <f>'RFM Summary'!D1246</f>
        <v>68.2</v>
      </c>
      <c r="E1246" s="167">
        <f>'RFM Summary'!E1246</f>
        <v>1</v>
      </c>
      <c r="F1246" s="167">
        <f>'RFM Summary'!F1246</f>
        <v>1</v>
      </c>
      <c r="G1246" s="167">
        <f>'RFM Summary'!G1246</f>
        <v>3</v>
      </c>
      <c r="H1246" s="49">
        <v>0.49</v>
      </c>
      <c r="I1246" s="89">
        <f t="shared" si="37"/>
        <v>68.2</v>
      </c>
      <c r="J1246" s="89"/>
    </row>
    <row r="1247" spans="1:10" x14ac:dyDescent="0.35">
      <c r="A1247" s="15" t="str">
        <f>'RFM Summary'!A1247</f>
        <v>10609001745369</v>
      </c>
      <c r="B1247" s="90">
        <f>'RFM Summary'!B1247</f>
        <v>41581</v>
      </c>
      <c r="C1247" s="15">
        <f>'RFM Summary'!C1247</f>
        <v>4</v>
      </c>
      <c r="D1247" s="118">
        <f>'RFM Summary'!D1247</f>
        <v>66.875</v>
      </c>
      <c r="E1247" s="167">
        <f>'RFM Summary'!E1247</f>
        <v>3</v>
      </c>
      <c r="F1247" s="167">
        <f>'RFM Summary'!F1247</f>
        <v>1</v>
      </c>
      <c r="G1247" s="167">
        <f>'RFM Summary'!G1247</f>
        <v>3</v>
      </c>
      <c r="H1247" s="49">
        <v>0.68</v>
      </c>
      <c r="I1247" s="89">
        <f t="shared" si="37"/>
        <v>267.5</v>
      </c>
      <c r="J1247" s="89"/>
    </row>
    <row r="1248" spans="1:10" x14ac:dyDescent="0.35">
      <c r="A1248" s="15" t="str">
        <f>'RFM Summary'!A1248</f>
        <v>10609001745443</v>
      </c>
      <c r="B1248" s="90">
        <f>'RFM Summary'!B1248</f>
        <v>41544</v>
      </c>
      <c r="C1248" s="15">
        <f>'RFM Summary'!C1248</f>
        <v>28</v>
      </c>
      <c r="D1248" s="118">
        <f>'RFM Summary'!D1248</f>
        <v>21.749999999999996</v>
      </c>
      <c r="E1248" s="167">
        <f>'RFM Summary'!E1248</f>
        <v>3</v>
      </c>
      <c r="F1248" s="167">
        <f>'RFM Summary'!F1248</f>
        <v>3</v>
      </c>
      <c r="G1248" s="167">
        <f>'RFM Summary'!G1248</f>
        <v>2</v>
      </c>
      <c r="H1248" s="49">
        <v>0.79</v>
      </c>
      <c r="I1248" s="89">
        <f t="shared" si="37"/>
        <v>608.99999999999989</v>
      </c>
      <c r="J1248" s="89"/>
    </row>
    <row r="1249" spans="1:10" x14ac:dyDescent="0.35">
      <c r="A1249" s="15" t="str">
        <f>'RFM Summary'!A1249</f>
        <v>10609001745518</v>
      </c>
      <c r="B1249" s="90">
        <f>'RFM Summary'!B1249</f>
        <v>41558</v>
      </c>
      <c r="C1249" s="15">
        <f>'RFM Summary'!C1249</f>
        <v>20</v>
      </c>
      <c r="D1249" s="118">
        <f>'RFM Summary'!D1249</f>
        <v>28.047999999999995</v>
      </c>
      <c r="E1249" s="167">
        <f>'RFM Summary'!E1249</f>
        <v>3</v>
      </c>
      <c r="F1249" s="167">
        <f>'RFM Summary'!F1249</f>
        <v>3</v>
      </c>
      <c r="G1249" s="167">
        <f>'RFM Summary'!G1249</f>
        <v>2</v>
      </c>
      <c r="H1249" s="49">
        <v>0.86</v>
      </c>
      <c r="I1249" s="89">
        <f t="shared" si="37"/>
        <v>560.95999999999992</v>
      </c>
      <c r="J1249" s="89"/>
    </row>
    <row r="1250" spans="1:10" x14ac:dyDescent="0.35">
      <c r="A1250" s="15" t="str">
        <f>'RFM Summary'!A1250</f>
        <v>10609001745773</v>
      </c>
      <c r="B1250" s="90">
        <f>'RFM Summary'!B1250</f>
        <v>41203</v>
      </c>
      <c r="C1250" s="15">
        <f>'RFM Summary'!C1250</f>
        <v>1</v>
      </c>
      <c r="D1250" s="118">
        <f>'RFM Summary'!D1250</f>
        <v>23.85</v>
      </c>
      <c r="E1250" s="167">
        <f>'RFM Summary'!E1250</f>
        <v>1</v>
      </c>
      <c r="F1250" s="167">
        <f>'RFM Summary'!F1250</f>
        <v>1</v>
      </c>
      <c r="G1250" s="167">
        <f>'RFM Summary'!G1250</f>
        <v>2</v>
      </c>
      <c r="H1250" s="49">
        <v>0.86</v>
      </c>
      <c r="I1250" s="89">
        <f t="shared" si="37"/>
        <v>23.85</v>
      </c>
      <c r="J1250" s="89"/>
    </row>
    <row r="1251" spans="1:10" x14ac:dyDescent="0.35">
      <c r="A1251" s="15" t="str">
        <f>'RFM Summary'!A1251</f>
        <v>10609001745856</v>
      </c>
      <c r="B1251" s="90">
        <f>'RFM Summary'!B1251</f>
        <v>41531</v>
      </c>
      <c r="C1251" s="15">
        <f>'RFM Summary'!C1251</f>
        <v>29</v>
      </c>
      <c r="D1251" s="118">
        <f>'RFM Summary'!D1251</f>
        <v>57.508620689655189</v>
      </c>
      <c r="E1251" s="167">
        <f>'RFM Summary'!E1251</f>
        <v>3</v>
      </c>
      <c r="F1251" s="167">
        <f>'RFM Summary'!F1251</f>
        <v>3</v>
      </c>
      <c r="G1251" s="167">
        <f>'RFM Summary'!G1251</f>
        <v>3</v>
      </c>
      <c r="H1251" s="49">
        <v>0.62</v>
      </c>
      <c r="I1251" s="89">
        <f t="shared" si="37"/>
        <v>1667.7500000000005</v>
      </c>
      <c r="J1251" s="89"/>
    </row>
    <row r="1252" spans="1:10" x14ac:dyDescent="0.35">
      <c r="A1252" s="15" t="str">
        <f>'RFM Summary'!A1252</f>
        <v>10609001745930</v>
      </c>
      <c r="B1252" s="90">
        <f>'RFM Summary'!B1252</f>
        <v>41202</v>
      </c>
      <c r="C1252" s="15">
        <f>'RFM Summary'!C1252</f>
        <v>1</v>
      </c>
      <c r="D1252" s="118">
        <f>'RFM Summary'!D1252</f>
        <v>0.01</v>
      </c>
      <c r="E1252" s="167">
        <f>'RFM Summary'!E1252</f>
        <v>1</v>
      </c>
      <c r="F1252" s="167">
        <f>'RFM Summary'!F1252</f>
        <v>1</v>
      </c>
      <c r="G1252" s="167">
        <f>'RFM Summary'!G1252</f>
        <v>1</v>
      </c>
      <c r="H1252" s="49">
        <v>0.47</v>
      </c>
      <c r="I1252" s="89">
        <f t="shared" si="37"/>
        <v>0.01</v>
      </c>
      <c r="J1252" s="89"/>
    </row>
    <row r="1253" spans="1:10" x14ac:dyDescent="0.35">
      <c r="A1253" s="15" t="str">
        <f>'RFM Summary'!A1253</f>
        <v>10609001746011</v>
      </c>
      <c r="B1253" s="90">
        <f>'RFM Summary'!B1253</f>
        <v>41488</v>
      </c>
      <c r="C1253" s="15">
        <f>'RFM Summary'!C1253</f>
        <v>4</v>
      </c>
      <c r="D1253" s="118">
        <f>'RFM Summary'!D1253</f>
        <v>13.75</v>
      </c>
      <c r="E1253" s="167">
        <f>'RFM Summary'!E1253</f>
        <v>2</v>
      </c>
      <c r="F1253" s="167">
        <f>'RFM Summary'!F1253</f>
        <v>1</v>
      </c>
      <c r="G1253" s="167">
        <f>'RFM Summary'!G1253</f>
        <v>2</v>
      </c>
      <c r="H1253" s="49">
        <v>0.14000000000000001</v>
      </c>
      <c r="I1253" s="89">
        <f t="shared" si="37"/>
        <v>55</v>
      </c>
      <c r="J1253" s="89"/>
    </row>
    <row r="1254" spans="1:10" x14ac:dyDescent="0.35">
      <c r="A1254" s="15" t="str">
        <f>'RFM Summary'!A1254</f>
        <v>10609001746193</v>
      </c>
      <c r="B1254" s="90">
        <f>'RFM Summary'!B1254</f>
        <v>41468</v>
      </c>
      <c r="C1254" s="15">
        <f>'RFM Summary'!C1254</f>
        <v>10</v>
      </c>
      <c r="D1254" s="118">
        <f>'RFM Summary'!D1254</f>
        <v>34.31</v>
      </c>
      <c r="E1254" s="167">
        <f>'RFM Summary'!E1254</f>
        <v>2</v>
      </c>
      <c r="F1254" s="167">
        <f>'RFM Summary'!F1254</f>
        <v>2</v>
      </c>
      <c r="G1254" s="167">
        <f>'RFM Summary'!G1254</f>
        <v>2</v>
      </c>
      <c r="H1254" s="49">
        <v>0.97</v>
      </c>
      <c r="I1254" s="89">
        <f t="shared" si="37"/>
        <v>343.1</v>
      </c>
      <c r="J1254" s="89"/>
    </row>
    <row r="1255" spans="1:10" x14ac:dyDescent="0.35">
      <c r="A1255" s="15" t="str">
        <f>'RFM Summary'!A1255</f>
        <v>10609001746359</v>
      </c>
      <c r="B1255" s="90">
        <f>'RFM Summary'!B1255</f>
        <v>41203</v>
      </c>
      <c r="C1255" s="15">
        <f>'RFM Summary'!C1255</f>
        <v>1</v>
      </c>
      <c r="D1255" s="118">
        <f>'RFM Summary'!D1255</f>
        <v>23</v>
      </c>
      <c r="E1255" s="167">
        <f>'RFM Summary'!E1255</f>
        <v>1</v>
      </c>
      <c r="F1255" s="167">
        <f>'RFM Summary'!F1255</f>
        <v>1</v>
      </c>
      <c r="G1255" s="167">
        <f>'RFM Summary'!G1255</f>
        <v>2</v>
      </c>
      <c r="H1255" s="49">
        <v>0.34</v>
      </c>
      <c r="I1255" s="89">
        <f t="shared" si="37"/>
        <v>23</v>
      </c>
      <c r="J1255" s="89"/>
    </row>
    <row r="1256" spans="1:10" x14ac:dyDescent="0.35">
      <c r="A1256" s="15" t="str">
        <f>'RFM Summary'!A1256</f>
        <v>10609001746433</v>
      </c>
      <c r="B1256" s="90">
        <f>'RFM Summary'!B1256</f>
        <v>41215</v>
      </c>
      <c r="C1256" s="15">
        <f>'RFM Summary'!C1256</f>
        <v>2</v>
      </c>
      <c r="D1256" s="118">
        <f>'RFM Summary'!D1256</f>
        <v>35.174999999999997</v>
      </c>
      <c r="E1256" s="167">
        <f>'RFM Summary'!E1256</f>
        <v>1</v>
      </c>
      <c r="F1256" s="167">
        <f>'RFM Summary'!F1256</f>
        <v>1</v>
      </c>
      <c r="G1256" s="167">
        <f>'RFM Summary'!G1256</f>
        <v>2</v>
      </c>
      <c r="H1256" s="49">
        <v>0.43</v>
      </c>
      <c r="I1256" s="89">
        <f t="shared" si="37"/>
        <v>70.349999999999994</v>
      </c>
      <c r="J1256" s="89"/>
    </row>
    <row r="1257" spans="1:10" x14ac:dyDescent="0.35">
      <c r="A1257" s="15" t="str">
        <f>'RFM Summary'!A1257</f>
        <v>10609001746508</v>
      </c>
      <c r="B1257" s="90">
        <f>'RFM Summary'!B1257</f>
        <v>41203</v>
      </c>
      <c r="C1257" s="15">
        <f>'RFM Summary'!C1257</f>
        <v>1</v>
      </c>
      <c r="D1257" s="118">
        <f>'RFM Summary'!D1257</f>
        <v>47.45</v>
      </c>
      <c r="E1257" s="167">
        <f>'RFM Summary'!E1257</f>
        <v>1</v>
      </c>
      <c r="F1257" s="167">
        <f>'RFM Summary'!F1257</f>
        <v>1</v>
      </c>
      <c r="G1257" s="167">
        <f>'RFM Summary'!G1257</f>
        <v>3</v>
      </c>
      <c r="H1257" s="49">
        <v>0.56000000000000005</v>
      </c>
      <c r="I1257" s="89">
        <f t="shared" si="37"/>
        <v>47.45</v>
      </c>
      <c r="J1257" s="89"/>
    </row>
    <row r="1258" spans="1:10" x14ac:dyDescent="0.35">
      <c r="A1258" s="15" t="str">
        <f>'RFM Summary'!A1258</f>
        <v>10609001746763</v>
      </c>
      <c r="B1258" s="90">
        <f>'RFM Summary'!B1258</f>
        <v>41195</v>
      </c>
      <c r="C1258" s="15">
        <f>'RFM Summary'!C1258</f>
        <v>1</v>
      </c>
      <c r="D1258" s="118">
        <f>'RFM Summary'!D1258</f>
        <v>31.5</v>
      </c>
      <c r="E1258" s="167">
        <f>'RFM Summary'!E1258</f>
        <v>1</v>
      </c>
      <c r="F1258" s="167">
        <f>'RFM Summary'!F1258</f>
        <v>1</v>
      </c>
      <c r="G1258" s="167">
        <f>'RFM Summary'!G1258</f>
        <v>2</v>
      </c>
      <c r="H1258" s="49">
        <v>0.7</v>
      </c>
      <c r="I1258" s="89">
        <f t="shared" si="37"/>
        <v>31.5</v>
      </c>
      <c r="J1258" s="89"/>
    </row>
    <row r="1259" spans="1:10" x14ac:dyDescent="0.35">
      <c r="A1259" s="15" t="str">
        <f>'RFM Summary'!A1259</f>
        <v>10609001746847</v>
      </c>
      <c r="B1259" s="90">
        <f>'RFM Summary'!B1259</f>
        <v>41195</v>
      </c>
      <c r="C1259" s="15">
        <f>'RFM Summary'!C1259</f>
        <v>1</v>
      </c>
      <c r="D1259" s="118">
        <f>'RFM Summary'!D1259</f>
        <v>41</v>
      </c>
      <c r="E1259" s="167">
        <f>'RFM Summary'!E1259</f>
        <v>1</v>
      </c>
      <c r="F1259" s="167">
        <f>'RFM Summary'!F1259</f>
        <v>1</v>
      </c>
      <c r="G1259" s="167">
        <f>'RFM Summary'!G1259</f>
        <v>3</v>
      </c>
      <c r="H1259" s="49">
        <v>0.92</v>
      </c>
      <c r="I1259" s="89">
        <f t="shared" si="37"/>
        <v>41</v>
      </c>
      <c r="J1259" s="89"/>
    </row>
    <row r="1260" spans="1:10" x14ac:dyDescent="0.35">
      <c r="A1260" s="15" t="str">
        <f>'RFM Summary'!A1260</f>
        <v>10609001746920</v>
      </c>
      <c r="B1260" s="90">
        <f>'RFM Summary'!B1260</f>
        <v>41195</v>
      </c>
      <c r="C1260" s="15">
        <f>'RFM Summary'!C1260</f>
        <v>1</v>
      </c>
      <c r="D1260" s="118">
        <f>'RFM Summary'!D1260</f>
        <v>44.7</v>
      </c>
      <c r="E1260" s="167">
        <f>'RFM Summary'!E1260</f>
        <v>1</v>
      </c>
      <c r="F1260" s="167">
        <f>'RFM Summary'!F1260</f>
        <v>1</v>
      </c>
      <c r="G1260" s="167">
        <f>'RFM Summary'!G1260</f>
        <v>3</v>
      </c>
      <c r="H1260" s="49">
        <v>0.75</v>
      </c>
      <c r="I1260" s="89">
        <f t="shared" si="37"/>
        <v>44.7</v>
      </c>
      <c r="J1260" s="89"/>
    </row>
    <row r="1261" spans="1:10" x14ac:dyDescent="0.35">
      <c r="A1261" s="15" t="str">
        <f>'RFM Summary'!A1261</f>
        <v>10609001747001</v>
      </c>
      <c r="B1261" s="90">
        <f>'RFM Summary'!B1261</f>
        <v>41195</v>
      </c>
      <c r="C1261" s="15">
        <f>'RFM Summary'!C1261</f>
        <v>1</v>
      </c>
      <c r="D1261" s="118">
        <f>'RFM Summary'!D1261</f>
        <v>16.95</v>
      </c>
      <c r="E1261" s="167">
        <f>'RFM Summary'!E1261</f>
        <v>1</v>
      </c>
      <c r="F1261" s="167">
        <f>'RFM Summary'!F1261</f>
        <v>1</v>
      </c>
      <c r="G1261" s="167">
        <f>'RFM Summary'!G1261</f>
        <v>2</v>
      </c>
      <c r="H1261" s="49">
        <v>0.51</v>
      </c>
      <c r="I1261" s="89">
        <f t="shared" si="37"/>
        <v>16.95</v>
      </c>
      <c r="J1261" s="89"/>
    </row>
    <row r="1262" spans="1:10" x14ac:dyDescent="0.35">
      <c r="A1262" s="15" t="str">
        <f>'RFM Summary'!A1262</f>
        <v>10609001747183</v>
      </c>
      <c r="B1262" s="90">
        <f>'RFM Summary'!B1262</f>
        <v>41195</v>
      </c>
      <c r="C1262" s="15">
        <f>'RFM Summary'!C1262</f>
        <v>1</v>
      </c>
      <c r="D1262" s="118">
        <f>'RFM Summary'!D1262</f>
        <v>4</v>
      </c>
      <c r="E1262" s="167">
        <f>'RFM Summary'!E1262</f>
        <v>1</v>
      </c>
      <c r="F1262" s="167">
        <f>'RFM Summary'!F1262</f>
        <v>1</v>
      </c>
      <c r="G1262" s="167">
        <f>'RFM Summary'!G1262</f>
        <v>1</v>
      </c>
      <c r="H1262" s="49">
        <v>0.85</v>
      </c>
      <c r="I1262" s="89">
        <f t="shared" si="37"/>
        <v>4</v>
      </c>
      <c r="J1262" s="89"/>
    </row>
    <row r="1263" spans="1:10" x14ac:dyDescent="0.35">
      <c r="A1263" s="15" t="str">
        <f>'RFM Summary'!A1263</f>
        <v>10609001747266</v>
      </c>
      <c r="B1263" s="90">
        <f>'RFM Summary'!B1263</f>
        <v>41563</v>
      </c>
      <c r="C1263" s="15">
        <f>'RFM Summary'!C1263</f>
        <v>32</v>
      </c>
      <c r="D1263" s="118">
        <f>'RFM Summary'!D1263</f>
        <v>28.561250000000001</v>
      </c>
      <c r="E1263" s="167">
        <f>'RFM Summary'!E1263</f>
        <v>3</v>
      </c>
      <c r="F1263" s="167">
        <f>'RFM Summary'!F1263</f>
        <v>3</v>
      </c>
      <c r="G1263" s="167">
        <f>'RFM Summary'!G1263</f>
        <v>2</v>
      </c>
      <c r="H1263" s="49">
        <v>0.66</v>
      </c>
      <c r="I1263" s="89">
        <f t="shared" si="37"/>
        <v>913.96</v>
      </c>
      <c r="J1263" s="89"/>
    </row>
    <row r="1264" spans="1:10" x14ac:dyDescent="0.35">
      <c r="A1264" s="15" t="str">
        <f>'RFM Summary'!A1264</f>
        <v>10609001747340</v>
      </c>
      <c r="B1264" s="90">
        <f>'RFM Summary'!B1264</f>
        <v>41197</v>
      </c>
      <c r="C1264" s="15">
        <f>'RFM Summary'!C1264</f>
        <v>1</v>
      </c>
      <c r="D1264" s="118">
        <f>'RFM Summary'!D1264</f>
        <v>15.7</v>
      </c>
      <c r="E1264" s="167">
        <f>'RFM Summary'!E1264</f>
        <v>1</v>
      </c>
      <c r="F1264" s="167">
        <f>'RFM Summary'!F1264</f>
        <v>1</v>
      </c>
      <c r="G1264" s="167">
        <f>'RFM Summary'!G1264</f>
        <v>2</v>
      </c>
      <c r="H1264" s="49">
        <v>0.75</v>
      </c>
      <c r="I1264" s="89">
        <f t="shared" si="37"/>
        <v>15.7</v>
      </c>
      <c r="J1264" s="89"/>
    </row>
    <row r="1265" spans="1:10" x14ac:dyDescent="0.35">
      <c r="A1265" s="15" t="str">
        <f>'RFM Summary'!A1265</f>
        <v>10609001747423</v>
      </c>
      <c r="B1265" s="90">
        <f>'RFM Summary'!B1265</f>
        <v>41197</v>
      </c>
      <c r="C1265" s="15">
        <f>'RFM Summary'!C1265</f>
        <v>1</v>
      </c>
      <c r="D1265" s="118">
        <f>'RFM Summary'!D1265</f>
        <v>9</v>
      </c>
      <c r="E1265" s="167">
        <f>'RFM Summary'!E1265</f>
        <v>1</v>
      </c>
      <c r="F1265" s="167">
        <f>'RFM Summary'!F1265</f>
        <v>1</v>
      </c>
      <c r="G1265" s="167">
        <f>'RFM Summary'!G1265</f>
        <v>1</v>
      </c>
      <c r="H1265" s="49">
        <v>0.36</v>
      </c>
      <c r="I1265" s="89">
        <f t="shared" si="37"/>
        <v>9</v>
      </c>
      <c r="J1265" s="89"/>
    </row>
    <row r="1266" spans="1:10" x14ac:dyDescent="0.35">
      <c r="A1266" s="15" t="str">
        <f>'RFM Summary'!A1266</f>
        <v>10609001747670</v>
      </c>
      <c r="B1266" s="90">
        <f>'RFM Summary'!B1266</f>
        <v>41197</v>
      </c>
      <c r="C1266" s="15">
        <f>'RFM Summary'!C1266</f>
        <v>1</v>
      </c>
      <c r="D1266" s="118">
        <f>'RFM Summary'!D1266</f>
        <v>22.3</v>
      </c>
      <c r="E1266" s="167">
        <f>'RFM Summary'!E1266</f>
        <v>1</v>
      </c>
      <c r="F1266" s="167">
        <f>'RFM Summary'!F1266</f>
        <v>1</v>
      </c>
      <c r="G1266" s="167">
        <f>'RFM Summary'!G1266</f>
        <v>2</v>
      </c>
      <c r="H1266" s="49">
        <v>0.65</v>
      </c>
      <c r="I1266" s="89">
        <f t="shared" si="37"/>
        <v>22.3</v>
      </c>
      <c r="J1266" s="89"/>
    </row>
    <row r="1267" spans="1:10" x14ac:dyDescent="0.35">
      <c r="A1267" s="15" t="str">
        <f>'RFM Summary'!A1267</f>
        <v>10609001747753</v>
      </c>
      <c r="B1267" s="90">
        <f>'RFM Summary'!B1267</f>
        <v>41577</v>
      </c>
      <c r="C1267" s="15">
        <f>'RFM Summary'!C1267</f>
        <v>48</v>
      </c>
      <c r="D1267" s="118">
        <f>'RFM Summary'!D1267</f>
        <v>33.108333333333356</v>
      </c>
      <c r="E1267" s="167">
        <f>'RFM Summary'!E1267</f>
        <v>3</v>
      </c>
      <c r="F1267" s="167">
        <f>'RFM Summary'!F1267</f>
        <v>3</v>
      </c>
      <c r="G1267" s="167">
        <f>'RFM Summary'!G1267</f>
        <v>2</v>
      </c>
      <c r="H1267" s="49">
        <v>0.28999999999999998</v>
      </c>
      <c r="I1267" s="89">
        <f t="shared" si="37"/>
        <v>1589.2000000000012</v>
      </c>
      <c r="J1267" s="89"/>
    </row>
    <row r="1268" spans="1:10" x14ac:dyDescent="0.35">
      <c r="A1268" s="15" t="str">
        <f>'RFM Summary'!A1268</f>
        <v>10609001747910</v>
      </c>
      <c r="B1268" s="90">
        <f>'RFM Summary'!B1268</f>
        <v>41579</v>
      </c>
      <c r="C1268" s="15">
        <f>'RFM Summary'!C1268</f>
        <v>286</v>
      </c>
      <c r="D1268" s="118">
        <f>'RFM Summary'!D1268</f>
        <v>35.533566433566449</v>
      </c>
      <c r="E1268" s="167">
        <f>'RFM Summary'!E1268</f>
        <v>3</v>
      </c>
      <c r="F1268" s="167">
        <f>'RFM Summary'!F1268</f>
        <v>3</v>
      </c>
      <c r="G1268" s="167">
        <f>'RFM Summary'!G1268</f>
        <v>2</v>
      </c>
      <c r="H1268" s="49">
        <v>0.1</v>
      </c>
      <c r="I1268" s="89">
        <f t="shared" si="37"/>
        <v>10162.600000000004</v>
      </c>
      <c r="J1268" s="89"/>
    </row>
    <row r="1269" spans="1:10" x14ac:dyDescent="0.35">
      <c r="A1269" s="15" t="str">
        <f>'RFM Summary'!A1269</f>
        <v>10609001748256</v>
      </c>
      <c r="B1269" s="90">
        <f>'RFM Summary'!B1269</f>
        <v>41223</v>
      </c>
      <c r="C1269" s="15">
        <f>'RFM Summary'!C1269</f>
        <v>1</v>
      </c>
      <c r="D1269" s="118">
        <f>'RFM Summary'!D1269</f>
        <v>13.65</v>
      </c>
      <c r="E1269" s="167">
        <f>'RFM Summary'!E1269</f>
        <v>1</v>
      </c>
      <c r="F1269" s="167">
        <f>'RFM Summary'!F1269</f>
        <v>1</v>
      </c>
      <c r="G1269" s="167">
        <f>'RFM Summary'!G1269</f>
        <v>2</v>
      </c>
      <c r="H1269" s="49">
        <v>0.89</v>
      </c>
      <c r="I1269" s="89">
        <f t="shared" si="37"/>
        <v>13.65</v>
      </c>
      <c r="J1269" s="89"/>
    </row>
    <row r="1270" spans="1:10" x14ac:dyDescent="0.35">
      <c r="A1270" s="15" t="str">
        <f>'RFM Summary'!A1270</f>
        <v>10609001748330</v>
      </c>
      <c r="B1270" s="90">
        <f>'RFM Summary'!B1270</f>
        <v>41200</v>
      </c>
      <c r="C1270" s="15">
        <f>'RFM Summary'!C1270</f>
        <v>1</v>
      </c>
      <c r="D1270" s="118">
        <f>'RFM Summary'!D1270</f>
        <v>0.5</v>
      </c>
      <c r="E1270" s="167">
        <f>'RFM Summary'!E1270</f>
        <v>1</v>
      </c>
      <c r="F1270" s="167">
        <f>'RFM Summary'!F1270</f>
        <v>1</v>
      </c>
      <c r="G1270" s="167">
        <f>'RFM Summary'!G1270</f>
        <v>1</v>
      </c>
      <c r="H1270" s="49">
        <v>0.73</v>
      </c>
      <c r="I1270" s="89">
        <f t="shared" si="37"/>
        <v>0.5</v>
      </c>
      <c r="J1270" s="89"/>
    </row>
    <row r="1271" spans="1:10" x14ac:dyDescent="0.35">
      <c r="A1271" s="15" t="str">
        <f>'RFM Summary'!A1271</f>
        <v>10609001748413</v>
      </c>
      <c r="B1271" s="90">
        <f>'RFM Summary'!B1271</f>
        <v>41578</v>
      </c>
      <c r="C1271" s="15">
        <f>'RFM Summary'!C1271</f>
        <v>80</v>
      </c>
      <c r="D1271" s="118">
        <f>'RFM Summary'!D1271</f>
        <v>16.811500000000006</v>
      </c>
      <c r="E1271" s="167">
        <f>'RFM Summary'!E1271</f>
        <v>3</v>
      </c>
      <c r="F1271" s="167">
        <f>'RFM Summary'!F1271</f>
        <v>3</v>
      </c>
      <c r="G1271" s="167">
        <f>'RFM Summary'!G1271</f>
        <v>2</v>
      </c>
      <c r="H1271" s="49">
        <v>0.09</v>
      </c>
      <c r="I1271" s="89">
        <f t="shared" si="37"/>
        <v>1344.9200000000005</v>
      </c>
      <c r="J1271" s="89"/>
    </row>
    <row r="1272" spans="1:10" x14ac:dyDescent="0.35">
      <c r="A1272" s="15" t="str">
        <f>'RFM Summary'!A1272</f>
        <v>10609001748587</v>
      </c>
      <c r="B1272" s="90">
        <f>'RFM Summary'!B1272</f>
        <v>41200</v>
      </c>
      <c r="C1272" s="15">
        <f>'RFM Summary'!C1272</f>
        <v>1</v>
      </c>
      <c r="D1272" s="118">
        <f>'RFM Summary'!D1272</f>
        <v>89.8</v>
      </c>
      <c r="E1272" s="167">
        <f>'RFM Summary'!E1272</f>
        <v>1</v>
      </c>
      <c r="F1272" s="167">
        <f>'RFM Summary'!F1272</f>
        <v>1</v>
      </c>
      <c r="G1272" s="167">
        <f>'RFM Summary'!G1272</f>
        <v>3</v>
      </c>
      <c r="H1272" s="49">
        <v>0.66</v>
      </c>
      <c r="I1272" s="89">
        <f t="shared" si="37"/>
        <v>89.8</v>
      </c>
      <c r="J1272" s="89"/>
    </row>
    <row r="1273" spans="1:10" x14ac:dyDescent="0.35">
      <c r="A1273" s="15" t="str">
        <f>'RFM Summary'!A1273</f>
        <v>10609001748660</v>
      </c>
      <c r="B1273" s="90">
        <f>'RFM Summary'!B1273</f>
        <v>41212</v>
      </c>
      <c r="C1273" s="15">
        <f>'RFM Summary'!C1273</f>
        <v>3</v>
      </c>
      <c r="D1273" s="118">
        <f>'RFM Summary'!D1273</f>
        <v>10.333333333333334</v>
      </c>
      <c r="E1273" s="167">
        <f>'RFM Summary'!E1273</f>
        <v>1</v>
      </c>
      <c r="F1273" s="167">
        <f>'RFM Summary'!F1273</f>
        <v>1</v>
      </c>
      <c r="G1273" s="167">
        <f>'RFM Summary'!G1273</f>
        <v>2</v>
      </c>
      <c r="H1273" s="49">
        <v>0.03</v>
      </c>
      <c r="I1273" s="89">
        <f t="shared" si="37"/>
        <v>31</v>
      </c>
      <c r="J1273" s="89"/>
    </row>
    <row r="1274" spans="1:10" x14ac:dyDescent="0.35">
      <c r="A1274" s="15" t="str">
        <f>'RFM Summary'!A1274</f>
        <v>10609001748827</v>
      </c>
      <c r="B1274" s="90">
        <f>'RFM Summary'!B1274</f>
        <v>41571</v>
      </c>
      <c r="C1274" s="15">
        <f>'RFM Summary'!C1274</f>
        <v>33</v>
      </c>
      <c r="D1274" s="118">
        <f>'RFM Summary'!D1274</f>
        <v>10.627272727272727</v>
      </c>
      <c r="E1274" s="167">
        <f>'RFM Summary'!E1274</f>
        <v>3</v>
      </c>
      <c r="F1274" s="167">
        <f>'RFM Summary'!F1274</f>
        <v>3</v>
      </c>
      <c r="G1274" s="167">
        <f>'RFM Summary'!G1274</f>
        <v>2</v>
      </c>
      <c r="H1274" s="49">
        <v>0.89</v>
      </c>
      <c r="I1274" s="89">
        <f t="shared" si="37"/>
        <v>350.7</v>
      </c>
      <c r="J1274" s="89"/>
    </row>
    <row r="1275" spans="1:10" x14ac:dyDescent="0.35">
      <c r="A1275" s="15" t="str">
        <f>'RFM Summary'!A1275</f>
        <v>10609001748900</v>
      </c>
      <c r="B1275" s="90">
        <f>'RFM Summary'!B1275</f>
        <v>41493</v>
      </c>
      <c r="C1275" s="15">
        <f>'RFM Summary'!C1275</f>
        <v>2</v>
      </c>
      <c r="D1275" s="118">
        <f>'RFM Summary'!D1275</f>
        <v>9.25</v>
      </c>
      <c r="E1275" s="167">
        <f>'RFM Summary'!E1275</f>
        <v>2</v>
      </c>
      <c r="F1275" s="167">
        <f>'RFM Summary'!F1275</f>
        <v>1</v>
      </c>
      <c r="G1275" s="167">
        <f>'RFM Summary'!G1275</f>
        <v>1</v>
      </c>
      <c r="H1275" s="49">
        <v>0.19</v>
      </c>
      <c r="I1275" s="89">
        <f t="shared" si="37"/>
        <v>18.5</v>
      </c>
      <c r="J1275" s="89"/>
    </row>
    <row r="1276" spans="1:10" x14ac:dyDescent="0.35">
      <c r="A1276" s="15" t="str">
        <f>'RFM Summary'!A1276</f>
        <v>10609001749080</v>
      </c>
      <c r="B1276" s="90">
        <f>'RFM Summary'!B1276</f>
        <v>41569</v>
      </c>
      <c r="C1276" s="15">
        <f>'RFM Summary'!C1276</f>
        <v>28</v>
      </c>
      <c r="D1276" s="118">
        <f>'RFM Summary'!D1276</f>
        <v>19.787499999999998</v>
      </c>
      <c r="E1276" s="167">
        <f>'RFM Summary'!E1276</f>
        <v>3</v>
      </c>
      <c r="F1276" s="167">
        <f>'RFM Summary'!F1276</f>
        <v>3</v>
      </c>
      <c r="G1276" s="167">
        <f>'RFM Summary'!G1276</f>
        <v>2</v>
      </c>
      <c r="H1276" s="49">
        <v>0.67</v>
      </c>
      <c r="I1276" s="89">
        <f t="shared" si="37"/>
        <v>554.04999999999995</v>
      </c>
      <c r="J1276" s="89"/>
    </row>
    <row r="1277" spans="1:10" x14ac:dyDescent="0.35">
      <c r="A1277" s="15" t="str">
        <f>'RFM Summary'!A1277</f>
        <v>10609001749163</v>
      </c>
      <c r="B1277" s="90">
        <f>'RFM Summary'!B1277</f>
        <v>41198</v>
      </c>
      <c r="C1277" s="15">
        <f>'RFM Summary'!C1277</f>
        <v>1</v>
      </c>
      <c r="D1277" s="118">
        <f>'RFM Summary'!D1277</f>
        <v>6</v>
      </c>
      <c r="E1277" s="167">
        <f>'RFM Summary'!E1277</f>
        <v>1</v>
      </c>
      <c r="F1277" s="167">
        <f>'RFM Summary'!F1277</f>
        <v>1</v>
      </c>
      <c r="G1277" s="167">
        <f>'RFM Summary'!G1277</f>
        <v>1</v>
      </c>
      <c r="H1277" s="49">
        <v>0.6</v>
      </c>
      <c r="I1277" s="89">
        <f t="shared" si="37"/>
        <v>6</v>
      </c>
      <c r="J1277" s="89"/>
    </row>
    <row r="1278" spans="1:10" x14ac:dyDescent="0.35">
      <c r="A1278" s="15" t="str">
        <f>'RFM Summary'!A1278</f>
        <v>10609001749320</v>
      </c>
      <c r="B1278" s="90">
        <f>'RFM Summary'!B1278</f>
        <v>41316</v>
      </c>
      <c r="C1278" s="15">
        <f>'RFM Summary'!C1278</f>
        <v>10</v>
      </c>
      <c r="D1278" s="118">
        <f>'RFM Summary'!D1278</f>
        <v>32.35</v>
      </c>
      <c r="E1278" s="167">
        <f>'RFM Summary'!E1278</f>
        <v>1</v>
      </c>
      <c r="F1278" s="167">
        <f>'RFM Summary'!F1278</f>
        <v>2</v>
      </c>
      <c r="G1278" s="167">
        <f>'RFM Summary'!G1278</f>
        <v>2</v>
      </c>
      <c r="H1278" s="49">
        <v>0.97</v>
      </c>
      <c r="I1278" s="89">
        <f t="shared" si="37"/>
        <v>323.5</v>
      </c>
      <c r="J1278" s="89"/>
    </row>
    <row r="1279" spans="1:10" x14ac:dyDescent="0.35">
      <c r="A1279" s="15" t="str">
        <f>'RFM Summary'!A1279</f>
        <v>10609001749403</v>
      </c>
      <c r="B1279" s="90">
        <f>'RFM Summary'!B1279</f>
        <v>41250</v>
      </c>
      <c r="C1279" s="15">
        <f>'RFM Summary'!C1279</f>
        <v>1</v>
      </c>
      <c r="D1279" s="118">
        <f>'RFM Summary'!D1279</f>
        <v>15.45</v>
      </c>
      <c r="E1279" s="167">
        <f>'RFM Summary'!E1279</f>
        <v>1</v>
      </c>
      <c r="F1279" s="167">
        <f>'RFM Summary'!F1279</f>
        <v>1</v>
      </c>
      <c r="G1279" s="167">
        <f>'RFM Summary'!G1279</f>
        <v>2</v>
      </c>
      <c r="H1279" s="49">
        <v>0.99</v>
      </c>
      <c r="I1279" s="89">
        <f t="shared" si="37"/>
        <v>15.45</v>
      </c>
      <c r="J1279" s="89"/>
    </row>
    <row r="1280" spans="1:10" x14ac:dyDescent="0.35">
      <c r="A1280" s="15" t="str">
        <f>'RFM Summary'!A1280</f>
        <v>10609001749577</v>
      </c>
      <c r="B1280" s="90">
        <f>'RFM Summary'!B1280</f>
        <v>41384</v>
      </c>
      <c r="C1280" s="15">
        <f>'RFM Summary'!C1280</f>
        <v>4</v>
      </c>
      <c r="D1280" s="118">
        <f>'RFM Summary'!D1280</f>
        <v>22.15</v>
      </c>
      <c r="E1280" s="167">
        <f>'RFM Summary'!E1280</f>
        <v>1</v>
      </c>
      <c r="F1280" s="167">
        <f>'RFM Summary'!F1280</f>
        <v>1</v>
      </c>
      <c r="G1280" s="167">
        <f>'RFM Summary'!G1280</f>
        <v>2</v>
      </c>
      <c r="H1280" s="49">
        <v>0.09</v>
      </c>
      <c r="I1280" s="89">
        <f t="shared" si="37"/>
        <v>88.6</v>
      </c>
      <c r="J1280" s="89"/>
    </row>
    <row r="1281" spans="1:10" x14ac:dyDescent="0.35">
      <c r="A1281" s="15" t="str">
        <f>'RFM Summary'!A1281</f>
        <v>10609001749650</v>
      </c>
      <c r="B1281" s="90">
        <f>'RFM Summary'!B1281</f>
        <v>41562</v>
      </c>
      <c r="C1281" s="15">
        <f>'RFM Summary'!C1281</f>
        <v>14</v>
      </c>
      <c r="D1281" s="118">
        <f>'RFM Summary'!D1281</f>
        <v>33.853571428571421</v>
      </c>
      <c r="E1281" s="167">
        <f>'RFM Summary'!E1281</f>
        <v>3</v>
      </c>
      <c r="F1281" s="167">
        <f>'RFM Summary'!F1281</f>
        <v>2</v>
      </c>
      <c r="G1281" s="167">
        <f>'RFM Summary'!G1281</f>
        <v>2</v>
      </c>
      <c r="H1281" s="49">
        <v>0.28000000000000003</v>
      </c>
      <c r="I1281" s="89">
        <f t="shared" si="37"/>
        <v>473.94999999999987</v>
      </c>
      <c r="J1281" s="89"/>
    </row>
    <row r="1282" spans="1:10" x14ac:dyDescent="0.35">
      <c r="A1282" s="15" t="str">
        <f>'RFM Summary'!A1282</f>
        <v>10609001749734</v>
      </c>
      <c r="B1282" s="90">
        <f>'RFM Summary'!B1282</f>
        <v>41213</v>
      </c>
      <c r="C1282" s="15">
        <f>'RFM Summary'!C1282</f>
        <v>8</v>
      </c>
      <c r="D1282" s="118">
        <f>'RFM Summary'!D1282</f>
        <v>13.600000000000001</v>
      </c>
      <c r="E1282" s="167">
        <f>'RFM Summary'!E1282</f>
        <v>1</v>
      </c>
      <c r="F1282" s="167">
        <f>'RFM Summary'!F1282</f>
        <v>1</v>
      </c>
      <c r="G1282" s="167">
        <f>'RFM Summary'!G1282</f>
        <v>2</v>
      </c>
      <c r="H1282" s="49">
        <v>0.28999999999999998</v>
      </c>
      <c r="I1282" s="89">
        <f t="shared" si="37"/>
        <v>108.80000000000001</v>
      </c>
      <c r="J1282" s="89"/>
    </row>
    <row r="1283" spans="1:10" x14ac:dyDescent="0.35">
      <c r="A1283" s="15" t="str">
        <f>'RFM Summary'!A1283</f>
        <v>10609001750047</v>
      </c>
      <c r="B1283" s="90">
        <f>'RFM Summary'!B1283</f>
        <v>41297</v>
      </c>
      <c r="C1283" s="15">
        <f>'RFM Summary'!C1283</f>
        <v>1</v>
      </c>
      <c r="D1283" s="118">
        <f>'RFM Summary'!D1283</f>
        <v>76.8</v>
      </c>
      <c r="E1283" s="167">
        <f>'RFM Summary'!E1283</f>
        <v>1</v>
      </c>
      <c r="F1283" s="167">
        <f>'RFM Summary'!F1283</f>
        <v>1</v>
      </c>
      <c r="G1283" s="167">
        <f>'RFM Summary'!G1283</f>
        <v>3</v>
      </c>
      <c r="H1283" s="49">
        <v>0.96</v>
      </c>
      <c r="I1283" s="89">
        <f t="shared" ref="I1283:I1346" si="38">D1283*C1283</f>
        <v>76.8</v>
      </c>
      <c r="J1283" s="89"/>
    </row>
    <row r="1284" spans="1:10" x14ac:dyDescent="0.35">
      <c r="A1284" s="15" t="str">
        <f>'RFM Summary'!A1284</f>
        <v>10609001750203</v>
      </c>
      <c r="B1284" s="90">
        <f>'RFM Summary'!B1284</f>
        <v>41513</v>
      </c>
      <c r="C1284" s="15">
        <f>'RFM Summary'!C1284</f>
        <v>9</v>
      </c>
      <c r="D1284" s="118">
        <f>'RFM Summary'!D1284</f>
        <v>22.844444444444441</v>
      </c>
      <c r="E1284" s="167">
        <f>'RFM Summary'!E1284</f>
        <v>2</v>
      </c>
      <c r="F1284" s="167">
        <f>'RFM Summary'!F1284</f>
        <v>1</v>
      </c>
      <c r="G1284" s="167">
        <f>'RFM Summary'!G1284</f>
        <v>2</v>
      </c>
      <c r="H1284" s="49">
        <v>0.1</v>
      </c>
      <c r="I1284" s="89">
        <f t="shared" si="38"/>
        <v>205.59999999999997</v>
      </c>
      <c r="J1284" s="89"/>
    </row>
    <row r="1285" spans="1:10" x14ac:dyDescent="0.35">
      <c r="A1285" s="15" t="str">
        <f>'RFM Summary'!A1285</f>
        <v>10609001750468</v>
      </c>
      <c r="B1285" s="90">
        <f>'RFM Summary'!B1285</f>
        <v>41201</v>
      </c>
      <c r="C1285" s="15">
        <f>'RFM Summary'!C1285</f>
        <v>1</v>
      </c>
      <c r="D1285" s="118">
        <f>'RFM Summary'!D1285</f>
        <v>35.450000000000003</v>
      </c>
      <c r="E1285" s="167">
        <f>'RFM Summary'!E1285</f>
        <v>1</v>
      </c>
      <c r="F1285" s="167">
        <f>'RFM Summary'!F1285</f>
        <v>1</v>
      </c>
      <c r="G1285" s="167">
        <f>'RFM Summary'!G1285</f>
        <v>2</v>
      </c>
      <c r="H1285" s="49">
        <v>0.69</v>
      </c>
      <c r="I1285" s="89">
        <f t="shared" si="38"/>
        <v>35.450000000000003</v>
      </c>
      <c r="J1285" s="89"/>
    </row>
    <row r="1286" spans="1:10" x14ac:dyDescent="0.35">
      <c r="A1286" s="15" t="str">
        <f>'RFM Summary'!A1286</f>
        <v>10609001750534</v>
      </c>
      <c r="B1286" s="90">
        <f>'RFM Summary'!B1286</f>
        <v>41569</v>
      </c>
      <c r="C1286" s="15">
        <f>'RFM Summary'!C1286</f>
        <v>9</v>
      </c>
      <c r="D1286" s="118">
        <f>'RFM Summary'!D1286</f>
        <v>8.75</v>
      </c>
      <c r="E1286" s="167">
        <f>'RFM Summary'!E1286</f>
        <v>3</v>
      </c>
      <c r="F1286" s="167">
        <f>'RFM Summary'!F1286</f>
        <v>1</v>
      </c>
      <c r="G1286" s="167">
        <f>'RFM Summary'!G1286</f>
        <v>1</v>
      </c>
      <c r="H1286" s="49">
        <v>0.56000000000000005</v>
      </c>
      <c r="I1286" s="89">
        <f t="shared" si="38"/>
        <v>78.75</v>
      </c>
      <c r="J1286" s="89"/>
    </row>
    <row r="1287" spans="1:10" x14ac:dyDescent="0.35">
      <c r="A1287" s="15" t="str">
        <f>'RFM Summary'!A1287</f>
        <v>10609001750617</v>
      </c>
      <c r="B1287" s="90">
        <f>'RFM Summary'!B1287</f>
        <v>41211</v>
      </c>
      <c r="C1287" s="15">
        <f>'RFM Summary'!C1287</f>
        <v>6</v>
      </c>
      <c r="D1287" s="118">
        <f>'RFM Summary'!D1287</f>
        <v>16.283333333333335</v>
      </c>
      <c r="E1287" s="167">
        <f>'RFM Summary'!E1287</f>
        <v>1</v>
      </c>
      <c r="F1287" s="167">
        <f>'RFM Summary'!F1287</f>
        <v>1</v>
      </c>
      <c r="G1287" s="167">
        <f>'RFM Summary'!G1287</f>
        <v>2</v>
      </c>
      <c r="H1287" s="49">
        <v>0.84</v>
      </c>
      <c r="I1287" s="89">
        <f t="shared" si="38"/>
        <v>97.700000000000017</v>
      </c>
      <c r="J1287" s="89"/>
    </row>
    <row r="1288" spans="1:10" x14ac:dyDescent="0.35">
      <c r="A1288" s="15" t="str">
        <f>'RFM Summary'!A1288</f>
        <v>10609001750872</v>
      </c>
      <c r="B1288" s="90">
        <f>'RFM Summary'!B1288</f>
        <v>41247</v>
      </c>
      <c r="C1288" s="15">
        <f>'RFM Summary'!C1288</f>
        <v>5</v>
      </c>
      <c r="D1288" s="118">
        <f>'RFM Summary'!D1288</f>
        <v>21.11</v>
      </c>
      <c r="E1288" s="167">
        <f>'RFM Summary'!E1288</f>
        <v>1</v>
      </c>
      <c r="F1288" s="167">
        <f>'RFM Summary'!F1288</f>
        <v>1</v>
      </c>
      <c r="G1288" s="167">
        <f>'RFM Summary'!G1288</f>
        <v>2</v>
      </c>
      <c r="H1288" s="49">
        <v>0.37</v>
      </c>
      <c r="I1288" s="89">
        <f t="shared" si="38"/>
        <v>105.55</v>
      </c>
      <c r="J1288" s="89"/>
    </row>
    <row r="1289" spans="1:10" x14ac:dyDescent="0.35">
      <c r="A1289" s="15" t="str">
        <f>'RFM Summary'!A1289</f>
        <v>10609001751037</v>
      </c>
      <c r="B1289" s="90">
        <f>'RFM Summary'!B1289</f>
        <v>41199</v>
      </c>
      <c r="C1289" s="15">
        <f>'RFM Summary'!C1289</f>
        <v>1</v>
      </c>
      <c r="D1289" s="118">
        <f>'RFM Summary'!D1289</f>
        <v>40.25</v>
      </c>
      <c r="E1289" s="167">
        <f>'RFM Summary'!E1289</f>
        <v>1</v>
      </c>
      <c r="F1289" s="167">
        <f>'RFM Summary'!F1289</f>
        <v>1</v>
      </c>
      <c r="G1289" s="167">
        <f>'RFM Summary'!G1289</f>
        <v>3</v>
      </c>
      <c r="H1289" s="49">
        <v>0.84</v>
      </c>
      <c r="I1289" s="89">
        <f t="shared" si="38"/>
        <v>40.25</v>
      </c>
      <c r="J1289" s="89"/>
    </row>
    <row r="1290" spans="1:10" x14ac:dyDescent="0.35">
      <c r="A1290" s="15" t="str">
        <f>'RFM Summary'!A1290</f>
        <v>10609001751110</v>
      </c>
      <c r="B1290" s="90">
        <f>'RFM Summary'!B1290</f>
        <v>41564</v>
      </c>
      <c r="C1290" s="15">
        <f>'RFM Summary'!C1290</f>
        <v>11</v>
      </c>
      <c r="D1290" s="118">
        <f>'RFM Summary'!D1290</f>
        <v>9.995454545454546</v>
      </c>
      <c r="E1290" s="167">
        <f>'RFM Summary'!E1290</f>
        <v>3</v>
      </c>
      <c r="F1290" s="167">
        <f>'RFM Summary'!F1290</f>
        <v>2</v>
      </c>
      <c r="G1290" s="167">
        <f>'RFM Summary'!G1290</f>
        <v>1</v>
      </c>
      <c r="H1290" s="49">
        <v>0.56999999999999995</v>
      </c>
      <c r="I1290" s="89">
        <f t="shared" si="38"/>
        <v>109.95</v>
      </c>
      <c r="J1290" s="89"/>
    </row>
    <row r="1291" spans="1:10" x14ac:dyDescent="0.35">
      <c r="A1291" s="15" t="str">
        <f>'RFM Summary'!A1291</f>
        <v>10609001751292</v>
      </c>
      <c r="B1291" s="90">
        <f>'RFM Summary'!B1291</f>
        <v>41582</v>
      </c>
      <c r="C1291" s="15">
        <f>'RFM Summary'!C1291</f>
        <v>93</v>
      </c>
      <c r="D1291" s="118">
        <f>'RFM Summary'!D1291</f>
        <v>9.2399999999999984</v>
      </c>
      <c r="E1291" s="167">
        <f>'RFM Summary'!E1291</f>
        <v>3</v>
      </c>
      <c r="F1291" s="167">
        <f>'RFM Summary'!F1291</f>
        <v>3</v>
      </c>
      <c r="G1291" s="167">
        <f>'RFM Summary'!G1291</f>
        <v>1</v>
      </c>
      <c r="H1291" s="49">
        <v>0.26</v>
      </c>
      <c r="I1291" s="89">
        <f t="shared" si="38"/>
        <v>859.31999999999982</v>
      </c>
      <c r="J1291" s="89"/>
    </row>
    <row r="1292" spans="1:10" x14ac:dyDescent="0.35">
      <c r="A1292" s="15" t="str">
        <f>'RFM Summary'!A1292</f>
        <v>10609001751375</v>
      </c>
      <c r="B1292" s="90">
        <f>'RFM Summary'!B1292</f>
        <v>41552</v>
      </c>
      <c r="C1292" s="15">
        <f>'RFM Summary'!C1292</f>
        <v>122</v>
      </c>
      <c r="D1292" s="118">
        <f>'RFM Summary'!D1292</f>
        <v>18.104590163934429</v>
      </c>
      <c r="E1292" s="167">
        <f>'RFM Summary'!E1292</f>
        <v>3</v>
      </c>
      <c r="F1292" s="167">
        <f>'RFM Summary'!F1292</f>
        <v>3</v>
      </c>
      <c r="G1292" s="167">
        <f>'RFM Summary'!G1292</f>
        <v>2</v>
      </c>
      <c r="H1292" s="49">
        <v>0.85</v>
      </c>
      <c r="I1292" s="89">
        <f t="shared" si="38"/>
        <v>2208.7600000000002</v>
      </c>
      <c r="J1292" s="89"/>
    </row>
    <row r="1293" spans="1:10" x14ac:dyDescent="0.35">
      <c r="A1293" s="15" t="str">
        <f>'RFM Summary'!A1293</f>
        <v>10609001751458</v>
      </c>
      <c r="B1293" s="90">
        <f>'RFM Summary'!B1293</f>
        <v>41199</v>
      </c>
      <c r="C1293" s="15">
        <f>'RFM Summary'!C1293</f>
        <v>1</v>
      </c>
      <c r="D1293" s="118">
        <f>'RFM Summary'!D1293</f>
        <v>31.7</v>
      </c>
      <c r="E1293" s="167">
        <f>'RFM Summary'!E1293</f>
        <v>1</v>
      </c>
      <c r="F1293" s="167">
        <f>'RFM Summary'!F1293</f>
        <v>1</v>
      </c>
      <c r="G1293" s="167">
        <f>'RFM Summary'!G1293</f>
        <v>2</v>
      </c>
      <c r="H1293" s="49">
        <v>0.63</v>
      </c>
      <c r="I1293" s="89">
        <f t="shared" si="38"/>
        <v>31.7</v>
      </c>
      <c r="J1293" s="89"/>
    </row>
    <row r="1294" spans="1:10" x14ac:dyDescent="0.35">
      <c r="A1294" s="15" t="str">
        <f>'RFM Summary'!A1294</f>
        <v>10609001751524</v>
      </c>
      <c r="B1294" s="90">
        <f>'RFM Summary'!B1294</f>
        <v>41527</v>
      </c>
      <c r="C1294" s="15">
        <f>'RFM Summary'!C1294</f>
        <v>6</v>
      </c>
      <c r="D1294" s="118">
        <f>'RFM Summary'!D1294</f>
        <v>57.431666666666651</v>
      </c>
      <c r="E1294" s="167">
        <f>'RFM Summary'!E1294</f>
        <v>3</v>
      </c>
      <c r="F1294" s="167">
        <f>'RFM Summary'!F1294</f>
        <v>1</v>
      </c>
      <c r="G1294" s="167">
        <f>'RFM Summary'!G1294</f>
        <v>3</v>
      </c>
      <c r="H1294" s="49">
        <v>0.91</v>
      </c>
      <c r="I1294" s="89">
        <f t="shared" si="38"/>
        <v>344.58999999999992</v>
      </c>
      <c r="J1294" s="89"/>
    </row>
    <row r="1295" spans="1:10" x14ac:dyDescent="0.35">
      <c r="A1295" s="15" t="str">
        <f>'RFM Summary'!A1295</f>
        <v>10609001751607</v>
      </c>
      <c r="B1295" s="90">
        <f>'RFM Summary'!B1295</f>
        <v>41571</v>
      </c>
      <c r="C1295" s="15">
        <f>'RFM Summary'!C1295</f>
        <v>20</v>
      </c>
      <c r="D1295" s="118">
        <f>'RFM Summary'!D1295</f>
        <v>37.412500000000001</v>
      </c>
      <c r="E1295" s="167">
        <f>'RFM Summary'!E1295</f>
        <v>3</v>
      </c>
      <c r="F1295" s="167">
        <f>'RFM Summary'!F1295</f>
        <v>3</v>
      </c>
      <c r="G1295" s="167">
        <f>'RFM Summary'!G1295</f>
        <v>2</v>
      </c>
      <c r="H1295" s="49">
        <v>0.26</v>
      </c>
      <c r="I1295" s="89">
        <f t="shared" si="38"/>
        <v>748.25</v>
      </c>
      <c r="J1295" s="89"/>
    </row>
    <row r="1296" spans="1:10" x14ac:dyDescent="0.35">
      <c r="A1296" s="15" t="str">
        <f>'RFM Summary'!A1296</f>
        <v>10609001751789</v>
      </c>
      <c r="B1296" s="90">
        <f>'RFM Summary'!B1296</f>
        <v>41254</v>
      </c>
      <c r="C1296" s="15">
        <f>'RFM Summary'!C1296</f>
        <v>2</v>
      </c>
      <c r="D1296" s="118">
        <f>'RFM Summary'!D1296</f>
        <v>22.725000000000001</v>
      </c>
      <c r="E1296" s="167">
        <f>'RFM Summary'!E1296</f>
        <v>1</v>
      </c>
      <c r="F1296" s="167">
        <f>'RFM Summary'!F1296</f>
        <v>1</v>
      </c>
      <c r="G1296" s="167">
        <f>'RFM Summary'!G1296</f>
        <v>2</v>
      </c>
      <c r="H1296" s="49">
        <v>0.82</v>
      </c>
      <c r="I1296" s="89">
        <f t="shared" si="38"/>
        <v>45.45</v>
      </c>
      <c r="J1296" s="89"/>
    </row>
    <row r="1297" spans="1:10" x14ac:dyDescent="0.35">
      <c r="A1297" s="15" t="str">
        <f>'RFM Summary'!A1297</f>
        <v>10609001751862</v>
      </c>
      <c r="B1297" s="90">
        <f>'RFM Summary'!B1297</f>
        <v>41573</v>
      </c>
      <c r="C1297" s="15">
        <f>'RFM Summary'!C1297</f>
        <v>42</v>
      </c>
      <c r="D1297" s="118">
        <f>'RFM Summary'!D1297</f>
        <v>15.568095238095239</v>
      </c>
      <c r="E1297" s="167">
        <f>'RFM Summary'!E1297</f>
        <v>3</v>
      </c>
      <c r="F1297" s="167">
        <f>'RFM Summary'!F1297</f>
        <v>3</v>
      </c>
      <c r="G1297" s="167">
        <f>'RFM Summary'!G1297</f>
        <v>2</v>
      </c>
      <c r="H1297" s="49">
        <v>0.26</v>
      </c>
      <c r="I1297" s="89">
        <f t="shared" si="38"/>
        <v>653.86</v>
      </c>
      <c r="J1297" s="89"/>
    </row>
    <row r="1298" spans="1:10" x14ac:dyDescent="0.35">
      <c r="A1298" s="15" t="str">
        <f>'RFM Summary'!A1298</f>
        <v>10609001752027</v>
      </c>
      <c r="B1298" s="90">
        <f>'RFM Summary'!B1298</f>
        <v>41564</v>
      </c>
      <c r="C1298" s="15">
        <f>'RFM Summary'!C1298</f>
        <v>36</v>
      </c>
      <c r="D1298" s="118">
        <f>'RFM Summary'!D1298</f>
        <v>12.491944444444439</v>
      </c>
      <c r="E1298" s="167">
        <f>'RFM Summary'!E1298</f>
        <v>3</v>
      </c>
      <c r="F1298" s="167">
        <f>'RFM Summary'!F1298</f>
        <v>3</v>
      </c>
      <c r="G1298" s="167">
        <f>'RFM Summary'!G1298</f>
        <v>2</v>
      </c>
      <c r="H1298" s="49">
        <v>0.56000000000000005</v>
      </c>
      <c r="I1298" s="89">
        <f t="shared" si="38"/>
        <v>449.70999999999981</v>
      </c>
      <c r="J1298" s="89"/>
    </row>
    <row r="1299" spans="1:10" x14ac:dyDescent="0.35">
      <c r="A1299" s="15" t="str">
        <f>'RFM Summary'!A1299</f>
        <v>10609001752100</v>
      </c>
      <c r="B1299" s="90">
        <f>'RFM Summary'!B1299</f>
        <v>41199</v>
      </c>
      <c r="C1299" s="15">
        <f>'RFM Summary'!C1299</f>
        <v>1</v>
      </c>
      <c r="D1299" s="118">
        <f>'RFM Summary'!D1299</f>
        <v>42.4</v>
      </c>
      <c r="E1299" s="167">
        <f>'RFM Summary'!E1299</f>
        <v>1</v>
      </c>
      <c r="F1299" s="167">
        <f>'RFM Summary'!F1299</f>
        <v>1</v>
      </c>
      <c r="G1299" s="167">
        <f>'RFM Summary'!G1299</f>
        <v>3</v>
      </c>
      <c r="H1299" s="49">
        <v>0.75</v>
      </c>
      <c r="I1299" s="89">
        <f t="shared" si="38"/>
        <v>42.4</v>
      </c>
      <c r="J1299" s="89"/>
    </row>
    <row r="1300" spans="1:10" x14ac:dyDescent="0.35">
      <c r="A1300" s="15" t="str">
        <f>'RFM Summary'!A1300</f>
        <v>10609001752282</v>
      </c>
      <c r="B1300" s="90">
        <f>'RFM Summary'!B1300</f>
        <v>41443</v>
      </c>
      <c r="C1300" s="15">
        <f>'RFM Summary'!C1300</f>
        <v>2</v>
      </c>
      <c r="D1300" s="118">
        <f>'RFM Summary'!D1300</f>
        <v>27.450000000000003</v>
      </c>
      <c r="E1300" s="167">
        <f>'RFM Summary'!E1300</f>
        <v>2</v>
      </c>
      <c r="F1300" s="167">
        <f>'RFM Summary'!F1300</f>
        <v>1</v>
      </c>
      <c r="G1300" s="167">
        <f>'RFM Summary'!G1300</f>
        <v>2</v>
      </c>
      <c r="H1300" s="49">
        <v>0.44</v>
      </c>
      <c r="I1300" s="89">
        <f t="shared" si="38"/>
        <v>54.900000000000006</v>
      </c>
      <c r="J1300" s="89"/>
    </row>
    <row r="1301" spans="1:10" x14ac:dyDescent="0.35">
      <c r="A1301" s="15" t="str">
        <f>'RFM Summary'!A1301</f>
        <v>10609001752365</v>
      </c>
      <c r="B1301" s="90">
        <f>'RFM Summary'!B1301</f>
        <v>41405</v>
      </c>
      <c r="C1301" s="15">
        <f>'RFM Summary'!C1301</f>
        <v>4</v>
      </c>
      <c r="D1301" s="118">
        <f>'RFM Summary'!D1301</f>
        <v>29.512500000000003</v>
      </c>
      <c r="E1301" s="167">
        <f>'RFM Summary'!E1301</f>
        <v>2</v>
      </c>
      <c r="F1301" s="167">
        <f>'RFM Summary'!F1301</f>
        <v>1</v>
      </c>
      <c r="G1301" s="167">
        <f>'RFM Summary'!G1301</f>
        <v>2</v>
      </c>
      <c r="H1301" s="49">
        <v>0.34</v>
      </c>
      <c r="I1301" s="89">
        <f t="shared" si="38"/>
        <v>118.05000000000001</v>
      </c>
      <c r="J1301" s="89"/>
    </row>
    <row r="1302" spans="1:10" x14ac:dyDescent="0.35">
      <c r="A1302" s="15" t="str">
        <f>'RFM Summary'!A1302</f>
        <v>10609001752449</v>
      </c>
      <c r="B1302" s="90">
        <f>'RFM Summary'!B1302</f>
        <v>41199</v>
      </c>
      <c r="C1302" s="15">
        <f>'RFM Summary'!C1302</f>
        <v>1</v>
      </c>
      <c r="D1302" s="118">
        <f>'RFM Summary'!D1302</f>
        <v>81.95</v>
      </c>
      <c r="E1302" s="167">
        <f>'RFM Summary'!E1302</f>
        <v>1</v>
      </c>
      <c r="F1302" s="167">
        <f>'RFM Summary'!F1302</f>
        <v>1</v>
      </c>
      <c r="G1302" s="167">
        <f>'RFM Summary'!G1302</f>
        <v>3</v>
      </c>
      <c r="H1302" s="49">
        <v>0.18</v>
      </c>
      <c r="I1302" s="89">
        <f t="shared" si="38"/>
        <v>81.95</v>
      </c>
      <c r="J1302" s="89"/>
    </row>
    <row r="1303" spans="1:10" x14ac:dyDescent="0.35">
      <c r="A1303" s="15" t="str">
        <f>'RFM Summary'!A1303</f>
        <v>10609001752514</v>
      </c>
      <c r="B1303" s="90">
        <f>'RFM Summary'!B1303</f>
        <v>41199</v>
      </c>
      <c r="C1303" s="15">
        <f>'RFM Summary'!C1303</f>
        <v>1</v>
      </c>
      <c r="D1303" s="118">
        <f>'RFM Summary'!D1303</f>
        <v>17.45</v>
      </c>
      <c r="E1303" s="167">
        <f>'RFM Summary'!E1303</f>
        <v>1</v>
      </c>
      <c r="F1303" s="167">
        <f>'RFM Summary'!F1303</f>
        <v>1</v>
      </c>
      <c r="G1303" s="167">
        <f>'RFM Summary'!G1303</f>
        <v>2</v>
      </c>
      <c r="H1303" s="49">
        <v>0.89</v>
      </c>
      <c r="I1303" s="89">
        <f t="shared" si="38"/>
        <v>17.45</v>
      </c>
      <c r="J1303" s="89"/>
    </row>
    <row r="1304" spans="1:10" x14ac:dyDescent="0.35">
      <c r="A1304" s="15" t="str">
        <f>'RFM Summary'!A1304</f>
        <v>10609001752696</v>
      </c>
      <c r="B1304" s="90">
        <f>'RFM Summary'!B1304</f>
        <v>41382</v>
      </c>
      <c r="C1304" s="15">
        <f>'RFM Summary'!C1304</f>
        <v>8</v>
      </c>
      <c r="D1304" s="118">
        <f>'RFM Summary'!D1304</f>
        <v>27.313749999999999</v>
      </c>
      <c r="E1304" s="167">
        <f>'RFM Summary'!E1304</f>
        <v>1</v>
      </c>
      <c r="F1304" s="167">
        <f>'RFM Summary'!F1304</f>
        <v>1</v>
      </c>
      <c r="G1304" s="167">
        <f>'RFM Summary'!G1304</f>
        <v>2</v>
      </c>
      <c r="H1304" s="49">
        <v>0.52</v>
      </c>
      <c r="I1304" s="89">
        <f t="shared" si="38"/>
        <v>218.51</v>
      </c>
      <c r="J1304" s="89"/>
    </row>
    <row r="1305" spans="1:10" x14ac:dyDescent="0.35">
      <c r="A1305" s="15" t="str">
        <f>'RFM Summary'!A1305</f>
        <v>10609001752779</v>
      </c>
      <c r="B1305" s="90">
        <f>'RFM Summary'!B1305</f>
        <v>41543</v>
      </c>
      <c r="C1305" s="15">
        <f>'RFM Summary'!C1305</f>
        <v>19</v>
      </c>
      <c r="D1305" s="118">
        <f>'RFM Summary'!D1305</f>
        <v>34.578947368421062</v>
      </c>
      <c r="E1305" s="167">
        <f>'RFM Summary'!E1305</f>
        <v>3</v>
      </c>
      <c r="F1305" s="167">
        <f>'RFM Summary'!F1305</f>
        <v>2</v>
      </c>
      <c r="G1305" s="167">
        <f>'RFM Summary'!G1305</f>
        <v>2</v>
      </c>
      <c r="H1305" s="49">
        <v>0.42</v>
      </c>
      <c r="I1305" s="89">
        <f t="shared" si="38"/>
        <v>657.00000000000023</v>
      </c>
      <c r="J1305" s="89"/>
    </row>
    <row r="1306" spans="1:10" x14ac:dyDescent="0.35">
      <c r="A1306" s="15" t="str">
        <f>'RFM Summary'!A1306</f>
        <v>10609001752852</v>
      </c>
      <c r="B1306" s="90">
        <f>'RFM Summary'!B1306</f>
        <v>41195</v>
      </c>
      <c r="C1306" s="15">
        <f>'RFM Summary'!C1306</f>
        <v>1</v>
      </c>
      <c r="D1306" s="118">
        <f>'RFM Summary'!D1306</f>
        <v>31.65</v>
      </c>
      <c r="E1306" s="167">
        <f>'RFM Summary'!E1306</f>
        <v>1</v>
      </c>
      <c r="F1306" s="167">
        <f>'RFM Summary'!F1306</f>
        <v>1</v>
      </c>
      <c r="G1306" s="167">
        <f>'RFM Summary'!G1306</f>
        <v>2</v>
      </c>
      <c r="H1306" s="49">
        <v>0.75</v>
      </c>
      <c r="I1306" s="89">
        <f t="shared" si="38"/>
        <v>31.65</v>
      </c>
      <c r="J1306" s="89"/>
    </row>
    <row r="1307" spans="1:10" x14ac:dyDescent="0.35">
      <c r="A1307" s="15" t="str">
        <f>'RFM Summary'!A1307</f>
        <v>10609001753199</v>
      </c>
      <c r="B1307" s="90">
        <f>'RFM Summary'!B1307</f>
        <v>41420</v>
      </c>
      <c r="C1307" s="15">
        <f>'RFM Summary'!C1307</f>
        <v>3</v>
      </c>
      <c r="D1307" s="118">
        <f>'RFM Summary'!D1307</f>
        <v>11.12</v>
      </c>
      <c r="E1307" s="167">
        <f>'RFM Summary'!E1307</f>
        <v>2</v>
      </c>
      <c r="F1307" s="167">
        <f>'RFM Summary'!F1307</f>
        <v>1</v>
      </c>
      <c r="G1307" s="167">
        <f>'RFM Summary'!G1307</f>
        <v>2</v>
      </c>
      <c r="H1307" s="49">
        <v>0.01</v>
      </c>
      <c r="I1307" s="89">
        <f t="shared" si="38"/>
        <v>33.36</v>
      </c>
      <c r="J1307" s="89"/>
    </row>
    <row r="1308" spans="1:10" x14ac:dyDescent="0.35">
      <c r="A1308" s="15" t="str">
        <f>'RFM Summary'!A1308</f>
        <v>10609001753272</v>
      </c>
      <c r="B1308" s="90">
        <f>'RFM Summary'!B1308</f>
        <v>41467</v>
      </c>
      <c r="C1308" s="15">
        <f>'RFM Summary'!C1308</f>
        <v>6</v>
      </c>
      <c r="D1308" s="118">
        <f>'RFM Summary'!D1308</f>
        <v>24.635000000000002</v>
      </c>
      <c r="E1308" s="167">
        <f>'RFM Summary'!E1308</f>
        <v>2</v>
      </c>
      <c r="F1308" s="167">
        <f>'RFM Summary'!F1308</f>
        <v>1</v>
      </c>
      <c r="G1308" s="167">
        <f>'RFM Summary'!G1308</f>
        <v>2</v>
      </c>
      <c r="H1308" s="49">
        <v>0.92</v>
      </c>
      <c r="I1308" s="89">
        <f t="shared" si="38"/>
        <v>147.81</v>
      </c>
      <c r="J1308" s="89"/>
    </row>
    <row r="1309" spans="1:10" x14ac:dyDescent="0.35">
      <c r="A1309" s="15" t="str">
        <f>'RFM Summary'!A1309</f>
        <v>10609001753355</v>
      </c>
      <c r="B1309" s="90">
        <f>'RFM Summary'!B1309</f>
        <v>41198</v>
      </c>
      <c r="C1309" s="15">
        <f>'RFM Summary'!C1309</f>
        <v>1</v>
      </c>
      <c r="D1309" s="118">
        <f>'RFM Summary'!D1309</f>
        <v>0</v>
      </c>
      <c r="E1309" s="167">
        <f>'RFM Summary'!E1309</f>
        <v>1</v>
      </c>
      <c r="F1309" s="167">
        <f>'RFM Summary'!F1309</f>
        <v>1</v>
      </c>
      <c r="G1309" s="167">
        <f>'RFM Summary'!G1309</f>
        <v>1</v>
      </c>
      <c r="H1309" s="49">
        <v>0.49</v>
      </c>
      <c r="I1309" s="89">
        <f t="shared" si="38"/>
        <v>0</v>
      </c>
      <c r="J1309" s="89"/>
    </row>
    <row r="1310" spans="1:10" x14ac:dyDescent="0.35">
      <c r="A1310" s="15" t="str">
        <f>'RFM Summary'!A1310</f>
        <v>10609001753439</v>
      </c>
      <c r="B1310" s="90">
        <f>'RFM Summary'!B1310</f>
        <v>41209</v>
      </c>
      <c r="C1310" s="15">
        <f>'RFM Summary'!C1310</f>
        <v>2</v>
      </c>
      <c r="D1310" s="118">
        <f>'RFM Summary'!D1310</f>
        <v>78.349999999999994</v>
      </c>
      <c r="E1310" s="167">
        <f>'RFM Summary'!E1310</f>
        <v>1</v>
      </c>
      <c r="F1310" s="167">
        <f>'RFM Summary'!F1310</f>
        <v>1</v>
      </c>
      <c r="G1310" s="167">
        <f>'RFM Summary'!G1310</f>
        <v>3</v>
      </c>
      <c r="H1310" s="49">
        <v>0.28999999999999998</v>
      </c>
      <c r="I1310" s="89">
        <f t="shared" si="38"/>
        <v>156.69999999999999</v>
      </c>
      <c r="J1310" s="89"/>
    </row>
    <row r="1311" spans="1:10" x14ac:dyDescent="0.35">
      <c r="A1311" s="15" t="str">
        <f>'RFM Summary'!A1311</f>
        <v>10609001753504</v>
      </c>
      <c r="B1311" s="90">
        <f>'RFM Summary'!B1311</f>
        <v>41199</v>
      </c>
      <c r="C1311" s="15">
        <f>'RFM Summary'!C1311</f>
        <v>1</v>
      </c>
      <c r="D1311" s="118">
        <f>'RFM Summary'!D1311</f>
        <v>11.95</v>
      </c>
      <c r="E1311" s="167">
        <f>'RFM Summary'!E1311</f>
        <v>1</v>
      </c>
      <c r="F1311" s="167">
        <f>'RFM Summary'!F1311</f>
        <v>1</v>
      </c>
      <c r="G1311" s="167">
        <f>'RFM Summary'!G1311</f>
        <v>2</v>
      </c>
      <c r="H1311" s="49">
        <v>0.47</v>
      </c>
      <c r="I1311" s="89">
        <f t="shared" si="38"/>
        <v>11.95</v>
      </c>
      <c r="J1311" s="89"/>
    </row>
    <row r="1312" spans="1:10" x14ac:dyDescent="0.35">
      <c r="A1312" s="15" t="str">
        <f>'RFM Summary'!A1312</f>
        <v>10609001753686</v>
      </c>
      <c r="B1312" s="90">
        <f>'RFM Summary'!B1312</f>
        <v>41199</v>
      </c>
      <c r="C1312" s="15">
        <f>'RFM Summary'!C1312</f>
        <v>1</v>
      </c>
      <c r="D1312" s="118">
        <f>'RFM Summary'!D1312</f>
        <v>23.15</v>
      </c>
      <c r="E1312" s="167">
        <f>'RFM Summary'!E1312</f>
        <v>1</v>
      </c>
      <c r="F1312" s="167">
        <f>'RFM Summary'!F1312</f>
        <v>1</v>
      </c>
      <c r="G1312" s="167">
        <f>'RFM Summary'!G1312</f>
        <v>2</v>
      </c>
      <c r="H1312" s="49">
        <v>0.22</v>
      </c>
      <c r="I1312" s="89">
        <f t="shared" si="38"/>
        <v>23.15</v>
      </c>
      <c r="J1312" s="89"/>
    </row>
    <row r="1313" spans="1:10" x14ac:dyDescent="0.35">
      <c r="A1313" s="15" t="str">
        <f>'RFM Summary'!A1313</f>
        <v>10609001753769</v>
      </c>
      <c r="B1313" s="90">
        <f>'RFM Summary'!B1313</f>
        <v>41199</v>
      </c>
      <c r="C1313" s="15">
        <f>'RFM Summary'!C1313</f>
        <v>1</v>
      </c>
      <c r="D1313" s="118">
        <f>'RFM Summary'!D1313</f>
        <v>12.65</v>
      </c>
      <c r="E1313" s="167">
        <f>'RFM Summary'!E1313</f>
        <v>1</v>
      </c>
      <c r="F1313" s="167">
        <f>'RFM Summary'!F1313</f>
        <v>1</v>
      </c>
      <c r="G1313" s="167">
        <f>'RFM Summary'!G1313</f>
        <v>2</v>
      </c>
      <c r="H1313" s="49">
        <v>0.47</v>
      </c>
      <c r="I1313" s="89">
        <f t="shared" si="38"/>
        <v>12.65</v>
      </c>
      <c r="J1313" s="89"/>
    </row>
    <row r="1314" spans="1:10" x14ac:dyDescent="0.35">
      <c r="A1314" s="15" t="str">
        <f>'RFM Summary'!A1314</f>
        <v>10609001753843</v>
      </c>
      <c r="B1314" s="90">
        <f>'RFM Summary'!B1314</f>
        <v>41411</v>
      </c>
      <c r="C1314" s="15">
        <f>'RFM Summary'!C1314</f>
        <v>5</v>
      </c>
      <c r="D1314" s="118">
        <f>'RFM Summary'!D1314</f>
        <v>36.320000000000007</v>
      </c>
      <c r="E1314" s="167">
        <f>'RFM Summary'!E1314</f>
        <v>2</v>
      </c>
      <c r="F1314" s="167">
        <f>'RFM Summary'!F1314</f>
        <v>1</v>
      </c>
      <c r="G1314" s="167">
        <f>'RFM Summary'!G1314</f>
        <v>2</v>
      </c>
      <c r="H1314" s="49">
        <v>0.99</v>
      </c>
      <c r="I1314" s="89">
        <f t="shared" si="38"/>
        <v>181.60000000000002</v>
      </c>
      <c r="J1314" s="89"/>
    </row>
    <row r="1315" spans="1:10" x14ac:dyDescent="0.35">
      <c r="A1315" s="15" t="str">
        <f>'RFM Summary'!A1315</f>
        <v>10609001753926</v>
      </c>
      <c r="B1315" s="90">
        <f>'RFM Summary'!B1315</f>
        <v>41298</v>
      </c>
      <c r="C1315" s="15">
        <f>'RFM Summary'!C1315</f>
        <v>5</v>
      </c>
      <c r="D1315" s="118">
        <f>'RFM Summary'!D1315</f>
        <v>22.020000000000003</v>
      </c>
      <c r="E1315" s="167">
        <f>'RFM Summary'!E1315</f>
        <v>1</v>
      </c>
      <c r="F1315" s="167">
        <f>'RFM Summary'!F1315</f>
        <v>1</v>
      </c>
      <c r="G1315" s="167">
        <f>'RFM Summary'!G1315</f>
        <v>2</v>
      </c>
      <c r="H1315" s="49">
        <v>0.31</v>
      </c>
      <c r="I1315" s="89">
        <f t="shared" si="38"/>
        <v>110.10000000000002</v>
      </c>
      <c r="J1315" s="89"/>
    </row>
    <row r="1316" spans="1:10" x14ac:dyDescent="0.35">
      <c r="A1316" s="15" t="str">
        <f>'RFM Summary'!A1316</f>
        <v>10609001754007</v>
      </c>
      <c r="B1316" s="90">
        <f>'RFM Summary'!B1316</f>
        <v>41201</v>
      </c>
      <c r="C1316" s="15">
        <f>'RFM Summary'!C1316</f>
        <v>1</v>
      </c>
      <c r="D1316" s="118">
        <f>'RFM Summary'!D1316</f>
        <v>40.9</v>
      </c>
      <c r="E1316" s="167">
        <f>'RFM Summary'!E1316</f>
        <v>1</v>
      </c>
      <c r="F1316" s="167">
        <f>'RFM Summary'!F1316</f>
        <v>1</v>
      </c>
      <c r="G1316" s="167">
        <f>'RFM Summary'!G1316</f>
        <v>3</v>
      </c>
      <c r="H1316" s="49">
        <v>0.38</v>
      </c>
      <c r="I1316" s="89">
        <f t="shared" si="38"/>
        <v>40.9</v>
      </c>
      <c r="J1316" s="89"/>
    </row>
    <row r="1317" spans="1:10" x14ac:dyDescent="0.35">
      <c r="A1317" s="15" t="str">
        <f>'RFM Summary'!A1317</f>
        <v>10609001754189</v>
      </c>
      <c r="B1317" s="90">
        <f>'RFM Summary'!B1317</f>
        <v>41569</v>
      </c>
      <c r="C1317" s="15">
        <f>'RFM Summary'!C1317</f>
        <v>11</v>
      </c>
      <c r="D1317" s="118">
        <f>'RFM Summary'!D1317</f>
        <v>23.477272727272727</v>
      </c>
      <c r="E1317" s="167">
        <f>'RFM Summary'!E1317</f>
        <v>3</v>
      </c>
      <c r="F1317" s="167">
        <f>'RFM Summary'!F1317</f>
        <v>2</v>
      </c>
      <c r="G1317" s="167">
        <f>'RFM Summary'!G1317</f>
        <v>2</v>
      </c>
      <c r="H1317" s="49">
        <v>0.16</v>
      </c>
      <c r="I1317" s="89">
        <f t="shared" si="38"/>
        <v>258.25</v>
      </c>
      <c r="J1317" s="89"/>
    </row>
    <row r="1318" spans="1:10" x14ac:dyDescent="0.35">
      <c r="A1318" s="15" t="str">
        <f>'RFM Summary'!A1318</f>
        <v>10609001754262</v>
      </c>
      <c r="B1318" s="90">
        <f>'RFM Summary'!B1318</f>
        <v>41202</v>
      </c>
      <c r="C1318" s="15">
        <f>'RFM Summary'!C1318</f>
        <v>1</v>
      </c>
      <c r="D1318" s="118">
        <f>'RFM Summary'!D1318</f>
        <v>123.65</v>
      </c>
      <c r="E1318" s="167">
        <f>'RFM Summary'!E1318</f>
        <v>1</v>
      </c>
      <c r="F1318" s="167">
        <f>'RFM Summary'!F1318</f>
        <v>1</v>
      </c>
      <c r="G1318" s="167">
        <f>'RFM Summary'!G1318</f>
        <v>3</v>
      </c>
      <c r="H1318" s="49">
        <v>0.13</v>
      </c>
      <c r="I1318" s="89">
        <f t="shared" si="38"/>
        <v>123.65</v>
      </c>
      <c r="J1318" s="89"/>
    </row>
    <row r="1319" spans="1:10" x14ac:dyDescent="0.35">
      <c r="A1319" s="15" t="str">
        <f>'RFM Summary'!A1319</f>
        <v>10609001754346</v>
      </c>
      <c r="B1319" s="90">
        <f>'RFM Summary'!B1319</f>
        <v>41203</v>
      </c>
      <c r="C1319" s="15">
        <f>'RFM Summary'!C1319</f>
        <v>1</v>
      </c>
      <c r="D1319" s="118">
        <f>'RFM Summary'!D1319</f>
        <v>17.45</v>
      </c>
      <c r="E1319" s="167">
        <f>'RFM Summary'!E1319</f>
        <v>1</v>
      </c>
      <c r="F1319" s="167">
        <f>'RFM Summary'!F1319</f>
        <v>1</v>
      </c>
      <c r="G1319" s="167">
        <f>'RFM Summary'!G1319</f>
        <v>2</v>
      </c>
      <c r="H1319" s="49">
        <v>0.96</v>
      </c>
      <c r="I1319" s="89">
        <f t="shared" si="38"/>
        <v>17.45</v>
      </c>
      <c r="J1319" s="89"/>
    </row>
    <row r="1320" spans="1:10" x14ac:dyDescent="0.35">
      <c r="A1320" s="15" t="str">
        <f>'RFM Summary'!A1320</f>
        <v>10609001754593</v>
      </c>
      <c r="B1320" s="90">
        <f>'RFM Summary'!B1320</f>
        <v>41370</v>
      </c>
      <c r="C1320" s="15">
        <f>'RFM Summary'!C1320</f>
        <v>5</v>
      </c>
      <c r="D1320" s="118">
        <f>'RFM Summary'!D1320</f>
        <v>27.35</v>
      </c>
      <c r="E1320" s="167">
        <f>'RFM Summary'!E1320</f>
        <v>1</v>
      </c>
      <c r="F1320" s="167">
        <f>'RFM Summary'!F1320</f>
        <v>1</v>
      </c>
      <c r="G1320" s="167">
        <f>'RFM Summary'!G1320</f>
        <v>2</v>
      </c>
      <c r="H1320" s="49">
        <v>0.82</v>
      </c>
      <c r="I1320" s="89">
        <f t="shared" si="38"/>
        <v>136.75</v>
      </c>
      <c r="J1320" s="89"/>
    </row>
    <row r="1321" spans="1:10" x14ac:dyDescent="0.35">
      <c r="A1321" s="15" t="str">
        <f>'RFM Summary'!A1321</f>
        <v>10609001754676</v>
      </c>
      <c r="B1321" s="90">
        <f>'RFM Summary'!B1321</f>
        <v>41244</v>
      </c>
      <c r="C1321" s="15">
        <f>'RFM Summary'!C1321</f>
        <v>2</v>
      </c>
      <c r="D1321" s="118">
        <f>'RFM Summary'!D1321</f>
        <v>14.1</v>
      </c>
      <c r="E1321" s="167">
        <f>'RFM Summary'!E1321</f>
        <v>1</v>
      </c>
      <c r="F1321" s="167">
        <f>'RFM Summary'!F1321</f>
        <v>1</v>
      </c>
      <c r="G1321" s="167">
        <f>'RFM Summary'!G1321</f>
        <v>2</v>
      </c>
      <c r="H1321" s="49">
        <v>0.47</v>
      </c>
      <c r="I1321" s="89">
        <f t="shared" si="38"/>
        <v>28.2</v>
      </c>
      <c r="J1321" s="89"/>
    </row>
    <row r="1322" spans="1:10" x14ac:dyDescent="0.35">
      <c r="A1322" s="15" t="str">
        <f>'RFM Summary'!A1322</f>
        <v>10609001754759</v>
      </c>
      <c r="B1322" s="90">
        <f>'RFM Summary'!B1322</f>
        <v>41560</v>
      </c>
      <c r="C1322" s="15">
        <f>'RFM Summary'!C1322</f>
        <v>20</v>
      </c>
      <c r="D1322" s="118">
        <f>'RFM Summary'!D1322</f>
        <v>29.794000000000004</v>
      </c>
      <c r="E1322" s="167">
        <f>'RFM Summary'!E1322</f>
        <v>3</v>
      </c>
      <c r="F1322" s="167">
        <f>'RFM Summary'!F1322</f>
        <v>3</v>
      </c>
      <c r="G1322" s="167">
        <f>'RFM Summary'!G1322</f>
        <v>2</v>
      </c>
      <c r="H1322" s="49">
        <v>0.36</v>
      </c>
      <c r="I1322" s="89">
        <f t="shared" si="38"/>
        <v>595.88000000000011</v>
      </c>
      <c r="J1322" s="89"/>
    </row>
    <row r="1323" spans="1:10" x14ac:dyDescent="0.35">
      <c r="A1323" s="15" t="str">
        <f>'RFM Summary'!A1323</f>
        <v>10609001754833</v>
      </c>
      <c r="B1323" s="90">
        <f>'RFM Summary'!B1323</f>
        <v>41516</v>
      </c>
      <c r="C1323" s="15">
        <f>'RFM Summary'!C1323</f>
        <v>5</v>
      </c>
      <c r="D1323" s="118">
        <f>'RFM Summary'!D1323</f>
        <v>36.129999999999995</v>
      </c>
      <c r="E1323" s="167">
        <f>'RFM Summary'!E1323</f>
        <v>2</v>
      </c>
      <c r="F1323" s="167">
        <f>'RFM Summary'!F1323</f>
        <v>1</v>
      </c>
      <c r="G1323" s="167">
        <f>'RFM Summary'!G1323</f>
        <v>2</v>
      </c>
      <c r="H1323" s="49">
        <v>0.44</v>
      </c>
      <c r="I1323" s="89">
        <f t="shared" si="38"/>
        <v>180.64999999999998</v>
      </c>
      <c r="J1323" s="89"/>
    </row>
    <row r="1324" spans="1:10" x14ac:dyDescent="0.35">
      <c r="A1324" s="15" t="str">
        <f>'RFM Summary'!A1324</f>
        <v>10609001754916</v>
      </c>
      <c r="B1324" s="90">
        <f>'RFM Summary'!B1324</f>
        <v>41230</v>
      </c>
      <c r="C1324" s="15">
        <f>'RFM Summary'!C1324</f>
        <v>1</v>
      </c>
      <c r="D1324" s="118">
        <f>'RFM Summary'!D1324</f>
        <v>38.65</v>
      </c>
      <c r="E1324" s="167">
        <f>'RFM Summary'!E1324</f>
        <v>1</v>
      </c>
      <c r="F1324" s="167">
        <f>'RFM Summary'!F1324</f>
        <v>1</v>
      </c>
      <c r="G1324" s="167">
        <f>'RFM Summary'!G1324</f>
        <v>2</v>
      </c>
      <c r="H1324" s="49">
        <v>0.23</v>
      </c>
      <c r="I1324" s="89">
        <f t="shared" si="38"/>
        <v>38.65</v>
      </c>
      <c r="J1324" s="89"/>
    </row>
    <row r="1325" spans="1:10" x14ac:dyDescent="0.35">
      <c r="A1325" s="15" t="str">
        <f>'RFM Summary'!A1325</f>
        <v>10609001755095</v>
      </c>
      <c r="B1325" s="90">
        <f>'RFM Summary'!B1325</f>
        <v>41202</v>
      </c>
      <c r="C1325" s="15">
        <f>'RFM Summary'!C1325</f>
        <v>2</v>
      </c>
      <c r="D1325" s="118">
        <f>'RFM Summary'!D1325</f>
        <v>148.83999999999997</v>
      </c>
      <c r="E1325" s="167">
        <f>'RFM Summary'!E1325</f>
        <v>1</v>
      </c>
      <c r="F1325" s="167">
        <f>'RFM Summary'!F1325</f>
        <v>1</v>
      </c>
      <c r="G1325" s="167">
        <f>'RFM Summary'!G1325</f>
        <v>3</v>
      </c>
      <c r="H1325" s="49">
        <v>0.45</v>
      </c>
      <c r="I1325" s="89">
        <f t="shared" si="38"/>
        <v>297.67999999999995</v>
      </c>
      <c r="J1325" s="89"/>
    </row>
    <row r="1326" spans="1:10" x14ac:dyDescent="0.35">
      <c r="A1326" s="15" t="str">
        <f>'RFM Summary'!A1326</f>
        <v>10609001755178</v>
      </c>
      <c r="B1326" s="90">
        <f>'RFM Summary'!B1326</f>
        <v>41201</v>
      </c>
      <c r="C1326" s="15">
        <f>'RFM Summary'!C1326</f>
        <v>1</v>
      </c>
      <c r="D1326" s="118">
        <f>'RFM Summary'!D1326</f>
        <v>50.85</v>
      </c>
      <c r="E1326" s="167">
        <f>'RFM Summary'!E1326</f>
        <v>1</v>
      </c>
      <c r="F1326" s="167">
        <f>'RFM Summary'!F1326</f>
        <v>1</v>
      </c>
      <c r="G1326" s="167">
        <f>'RFM Summary'!G1326</f>
        <v>3</v>
      </c>
      <c r="H1326" s="49">
        <v>0.06</v>
      </c>
      <c r="I1326" s="89">
        <f t="shared" si="38"/>
        <v>50.85</v>
      </c>
      <c r="J1326" s="89"/>
    </row>
    <row r="1327" spans="1:10" x14ac:dyDescent="0.35">
      <c r="A1327" s="15" t="str">
        <f>'RFM Summary'!A1327</f>
        <v>10609001755251</v>
      </c>
      <c r="B1327" s="90">
        <f>'RFM Summary'!B1327</f>
        <v>41202</v>
      </c>
      <c r="C1327" s="15">
        <f>'RFM Summary'!C1327</f>
        <v>1</v>
      </c>
      <c r="D1327" s="118">
        <f>'RFM Summary'!D1327</f>
        <v>25.2</v>
      </c>
      <c r="E1327" s="167">
        <f>'RFM Summary'!E1327</f>
        <v>1</v>
      </c>
      <c r="F1327" s="167">
        <f>'RFM Summary'!F1327</f>
        <v>1</v>
      </c>
      <c r="G1327" s="167">
        <f>'RFM Summary'!G1327</f>
        <v>2</v>
      </c>
      <c r="H1327" s="49">
        <v>0.97</v>
      </c>
      <c r="I1327" s="89">
        <f t="shared" si="38"/>
        <v>25.2</v>
      </c>
      <c r="J1327" s="89"/>
    </row>
    <row r="1328" spans="1:10" x14ac:dyDescent="0.35">
      <c r="A1328" s="15" t="str">
        <f>'RFM Summary'!A1328</f>
        <v>10609001755335</v>
      </c>
      <c r="B1328" s="90">
        <f>'RFM Summary'!B1328</f>
        <v>41202</v>
      </c>
      <c r="C1328" s="15">
        <f>'RFM Summary'!C1328</f>
        <v>1</v>
      </c>
      <c r="D1328" s="118">
        <f>'RFM Summary'!D1328</f>
        <v>57.45</v>
      </c>
      <c r="E1328" s="167">
        <f>'RFM Summary'!E1328</f>
        <v>1</v>
      </c>
      <c r="F1328" s="167">
        <f>'RFM Summary'!F1328</f>
        <v>1</v>
      </c>
      <c r="G1328" s="167">
        <f>'RFM Summary'!G1328</f>
        <v>3</v>
      </c>
      <c r="H1328" s="49">
        <v>0.25</v>
      </c>
      <c r="I1328" s="89">
        <f t="shared" si="38"/>
        <v>57.45</v>
      </c>
      <c r="J1328" s="89"/>
    </row>
    <row r="1329" spans="1:10" x14ac:dyDescent="0.35">
      <c r="A1329" s="15" t="str">
        <f>'RFM Summary'!A1329</f>
        <v>10609001755418</v>
      </c>
      <c r="B1329" s="90">
        <f>'RFM Summary'!B1329</f>
        <v>41580</v>
      </c>
      <c r="C1329" s="15">
        <f>'RFM Summary'!C1329</f>
        <v>48</v>
      </c>
      <c r="D1329" s="118">
        <f>'RFM Summary'!D1329</f>
        <v>35.382291666666681</v>
      </c>
      <c r="E1329" s="167">
        <f>'RFM Summary'!E1329</f>
        <v>3</v>
      </c>
      <c r="F1329" s="167">
        <f>'RFM Summary'!F1329</f>
        <v>3</v>
      </c>
      <c r="G1329" s="167">
        <f>'RFM Summary'!G1329</f>
        <v>2</v>
      </c>
      <c r="H1329" s="49">
        <v>0.75</v>
      </c>
      <c r="I1329" s="89">
        <f t="shared" si="38"/>
        <v>1698.3500000000008</v>
      </c>
      <c r="J1329" s="89"/>
    </row>
    <row r="1330" spans="1:10" x14ac:dyDescent="0.35">
      <c r="A1330" s="15" t="str">
        <f>'RFM Summary'!A1330</f>
        <v>10609001755582</v>
      </c>
      <c r="B1330" s="90">
        <f>'RFM Summary'!B1330</f>
        <v>41237</v>
      </c>
      <c r="C1330" s="15">
        <f>'RFM Summary'!C1330</f>
        <v>2</v>
      </c>
      <c r="D1330" s="118">
        <f>'RFM Summary'!D1330</f>
        <v>60.349999999999994</v>
      </c>
      <c r="E1330" s="167">
        <f>'RFM Summary'!E1330</f>
        <v>1</v>
      </c>
      <c r="F1330" s="167">
        <f>'RFM Summary'!F1330</f>
        <v>1</v>
      </c>
      <c r="G1330" s="167">
        <f>'RFM Summary'!G1330</f>
        <v>3</v>
      </c>
      <c r="H1330" s="49">
        <v>0.23</v>
      </c>
      <c r="I1330" s="89">
        <f t="shared" si="38"/>
        <v>120.69999999999999</v>
      </c>
      <c r="J1330" s="89"/>
    </row>
    <row r="1331" spans="1:10" x14ac:dyDescent="0.35">
      <c r="A1331" s="15" t="str">
        <f>'RFM Summary'!A1331</f>
        <v>10609001755665</v>
      </c>
      <c r="B1331" s="90">
        <f>'RFM Summary'!B1331</f>
        <v>41468</v>
      </c>
      <c r="C1331" s="15">
        <f>'RFM Summary'!C1331</f>
        <v>3</v>
      </c>
      <c r="D1331" s="118">
        <f>'RFM Summary'!D1331</f>
        <v>55.666666666666664</v>
      </c>
      <c r="E1331" s="167">
        <f>'RFM Summary'!E1331</f>
        <v>2</v>
      </c>
      <c r="F1331" s="167">
        <f>'RFM Summary'!F1331</f>
        <v>1</v>
      </c>
      <c r="G1331" s="167">
        <f>'RFM Summary'!G1331</f>
        <v>3</v>
      </c>
      <c r="H1331" s="49">
        <v>0.95</v>
      </c>
      <c r="I1331" s="89">
        <f t="shared" si="38"/>
        <v>167</v>
      </c>
      <c r="J1331" s="89"/>
    </row>
    <row r="1332" spans="1:10" x14ac:dyDescent="0.35">
      <c r="A1332" s="15" t="str">
        <f>'RFM Summary'!A1332</f>
        <v>10609001755749</v>
      </c>
      <c r="B1332" s="90">
        <f>'RFM Summary'!B1332</f>
        <v>41201</v>
      </c>
      <c r="C1332" s="15">
        <f>'RFM Summary'!C1332</f>
        <v>1</v>
      </c>
      <c r="D1332" s="118">
        <f>'RFM Summary'!D1332</f>
        <v>61.5</v>
      </c>
      <c r="E1332" s="167">
        <f>'RFM Summary'!E1332</f>
        <v>1</v>
      </c>
      <c r="F1332" s="167">
        <f>'RFM Summary'!F1332</f>
        <v>1</v>
      </c>
      <c r="G1332" s="167">
        <f>'RFM Summary'!G1332</f>
        <v>3</v>
      </c>
      <c r="H1332" s="49">
        <v>0.23</v>
      </c>
      <c r="I1332" s="89">
        <f t="shared" si="38"/>
        <v>61.5</v>
      </c>
      <c r="J1332" s="89"/>
    </row>
    <row r="1333" spans="1:10" x14ac:dyDescent="0.35">
      <c r="A1333" s="15" t="str">
        <f>'RFM Summary'!A1333</f>
        <v>10609001756085</v>
      </c>
      <c r="B1333" s="90">
        <f>'RFM Summary'!B1333</f>
        <v>41202</v>
      </c>
      <c r="C1333" s="15">
        <f>'RFM Summary'!C1333</f>
        <v>1</v>
      </c>
      <c r="D1333" s="118">
        <f>'RFM Summary'!D1333</f>
        <v>39.5</v>
      </c>
      <c r="E1333" s="167">
        <f>'RFM Summary'!E1333</f>
        <v>1</v>
      </c>
      <c r="F1333" s="167">
        <f>'RFM Summary'!F1333</f>
        <v>1</v>
      </c>
      <c r="G1333" s="167">
        <f>'RFM Summary'!G1333</f>
        <v>2</v>
      </c>
      <c r="H1333" s="49">
        <v>0.82</v>
      </c>
      <c r="I1333" s="89">
        <f t="shared" si="38"/>
        <v>39.5</v>
      </c>
      <c r="J1333" s="89"/>
    </row>
    <row r="1334" spans="1:10" x14ac:dyDescent="0.35">
      <c r="A1334" s="15" t="str">
        <f>'RFM Summary'!A1334</f>
        <v>10609001756168</v>
      </c>
      <c r="B1334" s="90">
        <f>'RFM Summary'!B1334</f>
        <v>41569</v>
      </c>
      <c r="C1334" s="15">
        <f>'RFM Summary'!C1334</f>
        <v>43</v>
      </c>
      <c r="D1334" s="118">
        <f>'RFM Summary'!D1334</f>
        <v>48.468372093023262</v>
      </c>
      <c r="E1334" s="167">
        <f>'RFM Summary'!E1334</f>
        <v>3</v>
      </c>
      <c r="F1334" s="167">
        <f>'RFM Summary'!F1334</f>
        <v>3</v>
      </c>
      <c r="G1334" s="167">
        <f>'RFM Summary'!G1334</f>
        <v>3</v>
      </c>
      <c r="H1334" s="49">
        <v>0.98</v>
      </c>
      <c r="I1334" s="89">
        <f t="shared" si="38"/>
        <v>2084.1400000000003</v>
      </c>
      <c r="J1334" s="89"/>
    </row>
    <row r="1335" spans="1:10" x14ac:dyDescent="0.35">
      <c r="A1335" s="15" t="str">
        <f>'RFM Summary'!A1335</f>
        <v>10609001756242</v>
      </c>
      <c r="B1335" s="90">
        <f>'RFM Summary'!B1335</f>
        <v>41495</v>
      </c>
      <c r="C1335" s="15">
        <f>'RFM Summary'!C1335</f>
        <v>9</v>
      </c>
      <c r="D1335" s="118">
        <f>'RFM Summary'!D1335</f>
        <v>20.072222222222223</v>
      </c>
      <c r="E1335" s="167">
        <f>'RFM Summary'!E1335</f>
        <v>2</v>
      </c>
      <c r="F1335" s="167">
        <f>'RFM Summary'!F1335</f>
        <v>1</v>
      </c>
      <c r="G1335" s="167">
        <f>'RFM Summary'!G1335</f>
        <v>2</v>
      </c>
      <c r="H1335" s="49">
        <v>0.72</v>
      </c>
      <c r="I1335" s="89">
        <f t="shared" si="38"/>
        <v>180.65</v>
      </c>
      <c r="J1335" s="89"/>
    </row>
    <row r="1336" spans="1:10" x14ac:dyDescent="0.35">
      <c r="A1336" s="15" t="str">
        <f>'RFM Summary'!A1336</f>
        <v>10609001756572</v>
      </c>
      <c r="B1336" s="90">
        <f>'RFM Summary'!B1336</f>
        <v>41201</v>
      </c>
      <c r="C1336" s="15">
        <f>'RFM Summary'!C1336</f>
        <v>1</v>
      </c>
      <c r="D1336" s="118">
        <f>'RFM Summary'!D1336</f>
        <v>29.95</v>
      </c>
      <c r="E1336" s="167">
        <f>'RFM Summary'!E1336</f>
        <v>1</v>
      </c>
      <c r="F1336" s="167">
        <f>'RFM Summary'!F1336</f>
        <v>1</v>
      </c>
      <c r="G1336" s="167">
        <f>'RFM Summary'!G1336</f>
        <v>2</v>
      </c>
      <c r="H1336" s="49">
        <v>0.18</v>
      </c>
      <c r="I1336" s="89">
        <f t="shared" si="38"/>
        <v>29.95</v>
      </c>
      <c r="J1336" s="89"/>
    </row>
    <row r="1337" spans="1:10" x14ac:dyDescent="0.35">
      <c r="A1337" s="15" t="str">
        <f>'RFM Summary'!A1337</f>
        <v>10609001756812</v>
      </c>
      <c r="B1337" s="90">
        <f>'RFM Summary'!B1337</f>
        <v>41579</v>
      </c>
      <c r="C1337" s="15">
        <f>'RFM Summary'!C1337</f>
        <v>60</v>
      </c>
      <c r="D1337" s="118">
        <f>'RFM Summary'!D1337</f>
        <v>14.213333333333336</v>
      </c>
      <c r="E1337" s="167">
        <f>'RFM Summary'!E1337</f>
        <v>3</v>
      </c>
      <c r="F1337" s="167">
        <f>'RFM Summary'!F1337</f>
        <v>3</v>
      </c>
      <c r="G1337" s="167">
        <f>'RFM Summary'!G1337</f>
        <v>2</v>
      </c>
      <c r="H1337" s="49">
        <v>7.0000000000000007E-2</v>
      </c>
      <c r="I1337" s="89">
        <f t="shared" si="38"/>
        <v>852.80000000000018</v>
      </c>
      <c r="J1337" s="89"/>
    </row>
    <row r="1338" spans="1:10" x14ac:dyDescent="0.35">
      <c r="A1338" s="15" t="str">
        <f>'RFM Summary'!A1338</f>
        <v>10609001756994</v>
      </c>
      <c r="B1338" s="90">
        <f>'RFM Summary'!B1338</f>
        <v>41242</v>
      </c>
      <c r="C1338" s="15">
        <f>'RFM Summary'!C1338</f>
        <v>3</v>
      </c>
      <c r="D1338" s="118">
        <f>'RFM Summary'!D1338</f>
        <v>22.37</v>
      </c>
      <c r="E1338" s="167">
        <f>'RFM Summary'!E1338</f>
        <v>1</v>
      </c>
      <c r="F1338" s="167">
        <f>'RFM Summary'!F1338</f>
        <v>1</v>
      </c>
      <c r="G1338" s="167">
        <f>'RFM Summary'!G1338</f>
        <v>2</v>
      </c>
      <c r="H1338" s="49">
        <v>0.57999999999999996</v>
      </c>
      <c r="I1338" s="89">
        <f t="shared" si="38"/>
        <v>67.11</v>
      </c>
      <c r="J1338" s="89"/>
    </row>
    <row r="1339" spans="1:10" x14ac:dyDescent="0.35">
      <c r="A1339" s="15" t="str">
        <f>'RFM Summary'!A1339</f>
        <v>10609001757158</v>
      </c>
      <c r="B1339" s="90">
        <f>'RFM Summary'!B1339</f>
        <v>41536</v>
      </c>
      <c r="C1339" s="15">
        <f>'RFM Summary'!C1339</f>
        <v>5</v>
      </c>
      <c r="D1339" s="118">
        <f>'RFM Summary'!D1339</f>
        <v>35.799999999999997</v>
      </c>
      <c r="E1339" s="167">
        <f>'RFM Summary'!E1339</f>
        <v>3</v>
      </c>
      <c r="F1339" s="167">
        <f>'RFM Summary'!F1339</f>
        <v>1</v>
      </c>
      <c r="G1339" s="167">
        <f>'RFM Summary'!G1339</f>
        <v>2</v>
      </c>
      <c r="H1339" s="49">
        <v>0.78</v>
      </c>
      <c r="I1339" s="89">
        <f t="shared" si="38"/>
        <v>179</v>
      </c>
      <c r="J1339" s="89"/>
    </row>
    <row r="1340" spans="1:10" x14ac:dyDescent="0.35">
      <c r="A1340" s="15" t="str">
        <f>'RFM Summary'!A1340</f>
        <v>10609001757232</v>
      </c>
      <c r="B1340" s="90">
        <f>'RFM Summary'!B1340</f>
        <v>41556</v>
      </c>
      <c r="C1340" s="15">
        <f>'RFM Summary'!C1340</f>
        <v>4</v>
      </c>
      <c r="D1340" s="118">
        <f>'RFM Summary'!D1340</f>
        <v>39.177500000000002</v>
      </c>
      <c r="E1340" s="167">
        <f>'RFM Summary'!E1340</f>
        <v>3</v>
      </c>
      <c r="F1340" s="167">
        <f>'RFM Summary'!F1340</f>
        <v>1</v>
      </c>
      <c r="G1340" s="167">
        <f>'RFM Summary'!G1340</f>
        <v>2</v>
      </c>
      <c r="H1340" s="49">
        <v>0.36</v>
      </c>
      <c r="I1340" s="89">
        <f t="shared" si="38"/>
        <v>156.71</v>
      </c>
      <c r="J1340" s="89"/>
    </row>
    <row r="1341" spans="1:10" x14ac:dyDescent="0.35">
      <c r="A1341" s="15" t="str">
        <f>'RFM Summary'!A1341</f>
        <v>10609001757315</v>
      </c>
      <c r="B1341" s="90">
        <f>'RFM Summary'!B1341</f>
        <v>41202</v>
      </c>
      <c r="C1341" s="15">
        <f>'RFM Summary'!C1341</f>
        <v>1</v>
      </c>
      <c r="D1341" s="118">
        <f>'RFM Summary'!D1341</f>
        <v>42.45</v>
      </c>
      <c r="E1341" s="167">
        <f>'RFM Summary'!E1341</f>
        <v>1</v>
      </c>
      <c r="F1341" s="167">
        <f>'RFM Summary'!F1341</f>
        <v>1</v>
      </c>
      <c r="G1341" s="167">
        <f>'RFM Summary'!G1341</f>
        <v>3</v>
      </c>
      <c r="H1341" s="49">
        <v>0.67</v>
      </c>
      <c r="I1341" s="89">
        <f t="shared" si="38"/>
        <v>42.45</v>
      </c>
      <c r="J1341" s="89"/>
    </row>
    <row r="1342" spans="1:10" x14ac:dyDescent="0.35">
      <c r="A1342" s="15" t="str">
        <f>'RFM Summary'!A1342</f>
        <v>10609001757562</v>
      </c>
      <c r="B1342" s="90">
        <f>'RFM Summary'!B1342</f>
        <v>41202</v>
      </c>
      <c r="C1342" s="15">
        <f>'RFM Summary'!C1342</f>
        <v>1</v>
      </c>
      <c r="D1342" s="118">
        <f>'RFM Summary'!D1342</f>
        <v>38.15</v>
      </c>
      <c r="E1342" s="167">
        <f>'RFM Summary'!E1342</f>
        <v>1</v>
      </c>
      <c r="F1342" s="167">
        <f>'RFM Summary'!F1342</f>
        <v>1</v>
      </c>
      <c r="G1342" s="167">
        <f>'RFM Summary'!G1342</f>
        <v>2</v>
      </c>
      <c r="H1342" s="49">
        <v>0.28000000000000003</v>
      </c>
      <c r="I1342" s="89">
        <f t="shared" si="38"/>
        <v>38.15</v>
      </c>
      <c r="J1342" s="89"/>
    </row>
    <row r="1343" spans="1:10" x14ac:dyDescent="0.35">
      <c r="A1343" s="15" t="str">
        <f>'RFM Summary'!A1343</f>
        <v>10609001757646</v>
      </c>
      <c r="B1343" s="90">
        <f>'RFM Summary'!B1343</f>
        <v>41202</v>
      </c>
      <c r="C1343" s="15">
        <f>'RFM Summary'!C1343</f>
        <v>1</v>
      </c>
      <c r="D1343" s="118">
        <f>'RFM Summary'!D1343</f>
        <v>23.15</v>
      </c>
      <c r="E1343" s="167">
        <f>'RFM Summary'!E1343</f>
        <v>1</v>
      </c>
      <c r="F1343" s="167">
        <f>'RFM Summary'!F1343</f>
        <v>1</v>
      </c>
      <c r="G1343" s="167">
        <f>'RFM Summary'!G1343</f>
        <v>2</v>
      </c>
      <c r="H1343" s="49">
        <v>0.05</v>
      </c>
      <c r="I1343" s="89">
        <f t="shared" si="38"/>
        <v>23.15</v>
      </c>
      <c r="J1343" s="89"/>
    </row>
    <row r="1344" spans="1:10" x14ac:dyDescent="0.35">
      <c r="A1344" s="15" t="str">
        <f>'RFM Summary'!A1344</f>
        <v>10609001757802</v>
      </c>
      <c r="B1344" s="90">
        <f>'RFM Summary'!B1344</f>
        <v>41569</v>
      </c>
      <c r="C1344" s="15">
        <f>'RFM Summary'!C1344</f>
        <v>18</v>
      </c>
      <c r="D1344" s="118">
        <f>'RFM Summary'!D1344</f>
        <v>32.391666666666666</v>
      </c>
      <c r="E1344" s="167">
        <f>'RFM Summary'!E1344</f>
        <v>3</v>
      </c>
      <c r="F1344" s="167">
        <f>'RFM Summary'!F1344</f>
        <v>2</v>
      </c>
      <c r="G1344" s="167">
        <f>'RFM Summary'!G1344</f>
        <v>2</v>
      </c>
      <c r="H1344" s="49">
        <v>0.94</v>
      </c>
      <c r="I1344" s="89">
        <f t="shared" si="38"/>
        <v>583.04999999999995</v>
      </c>
      <c r="J1344" s="89"/>
    </row>
    <row r="1345" spans="1:10" x14ac:dyDescent="0.35">
      <c r="A1345" s="15" t="str">
        <f>'RFM Summary'!A1345</f>
        <v>10609001757984</v>
      </c>
      <c r="B1345" s="90">
        <f>'RFM Summary'!B1345</f>
        <v>41568</v>
      </c>
      <c r="C1345" s="15">
        <f>'RFM Summary'!C1345</f>
        <v>3</v>
      </c>
      <c r="D1345" s="118">
        <f>'RFM Summary'!D1345</f>
        <v>26.066666666666666</v>
      </c>
      <c r="E1345" s="167">
        <f>'RFM Summary'!E1345</f>
        <v>3</v>
      </c>
      <c r="F1345" s="167">
        <f>'RFM Summary'!F1345</f>
        <v>1</v>
      </c>
      <c r="G1345" s="167">
        <f>'RFM Summary'!G1345</f>
        <v>2</v>
      </c>
      <c r="H1345" s="49">
        <v>0.12</v>
      </c>
      <c r="I1345" s="89">
        <f t="shared" si="38"/>
        <v>78.2</v>
      </c>
      <c r="J1345" s="89"/>
    </row>
    <row r="1346" spans="1:10" x14ac:dyDescent="0.35">
      <c r="A1346" s="15" t="str">
        <f>'RFM Summary'!A1346</f>
        <v>10609001758065</v>
      </c>
      <c r="B1346" s="90">
        <f>'RFM Summary'!B1346</f>
        <v>41567</v>
      </c>
      <c r="C1346" s="15">
        <f>'RFM Summary'!C1346</f>
        <v>87</v>
      </c>
      <c r="D1346" s="118">
        <f>'RFM Summary'!D1346</f>
        <v>18.870114942528744</v>
      </c>
      <c r="E1346" s="167">
        <f>'RFM Summary'!E1346</f>
        <v>3</v>
      </c>
      <c r="F1346" s="167">
        <f>'RFM Summary'!F1346</f>
        <v>3</v>
      </c>
      <c r="G1346" s="167">
        <f>'RFM Summary'!G1346</f>
        <v>2</v>
      </c>
      <c r="H1346" s="49">
        <v>0.56999999999999995</v>
      </c>
      <c r="I1346" s="89">
        <f t="shared" si="38"/>
        <v>1641.7000000000007</v>
      </c>
      <c r="J1346" s="89"/>
    </row>
    <row r="1347" spans="1:10" x14ac:dyDescent="0.35">
      <c r="A1347" s="15" t="str">
        <f>'RFM Summary'!A1347</f>
        <v>10609001758305</v>
      </c>
      <c r="B1347" s="90">
        <f>'RFM Summary'!B1347</f>
        <v>41200</v>
      </c>
      <c r="C1347" s="15">
        <f>'RFM Summary'!C1347</f>
        <v>1</v>
      </c>
      <c r="D1347" s="118">
        <f>'RFM Summary'!D1347</f>
        <v>38.450000000000003</v>
      </c>
      <c r="E1347" s="167">
        <f>'RFM Summary'!E1347</f>
        <v>1</v>
      </c>
      <c r="F1347" s="167">
        <f>'RFM Summary'!F1347</f>
        <v>1</v>
      </c>
      <c r="G1347" s="167">
        <f>'RFM Summary'!G1347</f>
        <v>2</v>
      </c>
      <c r="H1347" s="49">
        <v>0.2</v>
      </c>
      <c r="I1347" s="89">
        <f t="shared" ref="I1347:I1410" si="39">D1347*C1347</f>
        <v>38.450000000000003</v>
      </c>
      <c r="J1347" s="89"/>
    </row>
    <row r="1348" spans="1:10" x14ac:dyDescent="0.35">
      <c r="A1348" s="15" t="str">
        <f>'RFM Summary'!A1348</f>
        <v>10609001758487</v>
      </c>
      <c r="B1348" s="90">
        <f>'RFM Summary'!B1348</f>
        <v>41199</v>
      </c>
      <c r="C1348" s="15">
        <f>'RFM Summary'!C1348</f>
        <v>1</v>
      </c>
      <c r="D1348" s="118">
        <f>'RFM Summary'!D1348</f>
        <v>38.700000000000003</v>
      </c>
      <c r="E1348" s="167">
        <f>'RFM Summary'!E1348</f>
        <v>1</v>
      </c>
      <c r="F1348" s="167">
        <f>'RFM Summary'!F1348</f>
        <v>1</v>
      </c>
      <c r="G1348" s="167">
        <f>'RFM Summary'!G1348</f>
        <v>2</v>
      </c>
      <c r="H1348" s="49">
        <v>0.93</v>
      </c>
      <c r="I1348" s="89">
        <f t="shared" si="39"/>
        <v>38.700000000000003</v>
      </c>
      <c r="J1348" s="89"/>
    </row>
    <row r="1349" spans="1:10" x14ac:dyDescent="0.35">
      <c r="A1349" s="15" t="str">
        <f>'RFM Summary'!A1349</f>
        <v>10609001758552</v>
      </c>
      <c r="B1349" s="90">
        <f>'RFM Summary'!B1349</f>
        <v>41199</v>
      </c>
      <c r="C1349" s="15">
        <f>'RFM Summary'!C1349</f>
        <v>1</v>
      </c>
      <c r="D1349" s="118">
        <f>'RFM Summary'!D1349</f>
        <v>47.3</v>
      </c>
      <c r="E1349" s="167">
        <f>'RFM Summary'!E1349</f>
        <v>1</v>
      </c>
      <c r="F1349" s="167">
        <f>'RFM Summary'!F1349</f>
        <v>1</v>
      </c>
      <c r="G1349" s="167">
        <f>'RFM Summary'!G1349</f>
        <v>3</v>
      </c>
      <c r="H1349" s="49">
        <v>0.22</v>
      </c>
      <c r="I1349" s="89">
        <f t="shared" si="39"/>
        <v>47.3</v>
      </c>
      <c r="J1349" s="89"/>
    </row>
    <row r="1350" spans="1:10" x14ac:dyDescent="0.35">
      <c r="A1350" s="15" t="str">
        <f>'RFM Summary'!A1350</f>
        <v>10609001758636</v>
      </c>
      <c r="B1350" s="90">
        <f>'RFM Summary'!B1350</f>
        <v>41199</v>
      </c>
      <c r="C1350" s="15">
        <f>'RFM Summary'!C1350</f>
        <v>1</v>
      </c>
      <c r="D1350" s="118">
        <f>'RFM Summary'!D1350</f>
        <v>54.85</v>
      </c>
      <c r="E1350" s="167">
        <f>'RFM Summary'!E1350</f>
        <v>1</v>
      </c>
      <c r="F1350" s="167">
        <f>'RFM Summary'!F1350</f>
        <v>1</v>
      </c>
      <c r="G1350" s="167">
        <f>'RFM Summary'!G1350</f>
        <v>3</v>
      </c>
      <c r="H1350" s="49">
        <v>0.96</v>
      </c>
      <c r="I1350" s="89">
        <f t="shared" si="39"/>
        <v>54.85</v>
      </c>
      <c r="J1350" s="89"/>
    </row>
    <row r="1351" spans="1:10" x14ac:dyDescent="0.35">
      <c r="A1351" s="15" t="str">
        <f>'RFM Summary'!A1351</f>
        <v>10609001758891</v>
      </c>
      <c r="B1351" s="90">
        <f>'RFM Summary'!B1351</f>
        <v>41199</v>
      </c>
      <c r="C1351" s="15">
        <f>'RFM Summary'!C1351</f>
        <v>1</v>
      </c>
      <c r="D1351" s="118">
        <f>'RFM Summary'!D1351</f>
        <v>17.95</v>
      </c>
      <c r="E1351" s="167">
        <f>'RFM Summary'!E1351</f>
        <v>1</v>
      </c>
      <c r="F1351" s="167">
        <f>'RFM Summary'!F1351</f>
        <v>1</v>
      </c>
      <c r="G1351" s="167">
        <f>'RFM Summary'!G1351</f>
        <v>2</v>
      </c>
      <c r="H1351" s="49">
        <v>0.1</v>
      </c>
      <c r="I1351" s="89">
        <f t="shared" si="39"/>
        <v>17.95</v>
      </c>
      <c r="J1351" s="89"/>
    </row>
    <row r="1352" spans="1:10" x14ac:dyDescent="0.35">
      <c r="A1352" s="15" t="str">
        <f>'RFM Summary'!A1352</f>
        <v>10609001758974</v>
      </c>
      <c r="B1352" s="90">
        <f>'RFM Summary'!B1352</f>
        <v>41578</v>
      </c>
      <c r="C1352" s="15">
        <f>'RFM Summary'!C1352</f>
        <v>42</v>
      </c>
      <c r="D1352" s="118">
        <f>'RFM Summary'!D1352</f>
        <v>18.466904761904761</v>
      </c>
      <c r="E1352" s="167">
        <f>'RFM Summary'!E1352</f>
        <v>3</v>
      </c>
      <c r="F1352" s="167">
        <f>'RFM Summary'!F1352</f>
        <v>3</v>
      </c>
      <c r="G1352" s="167">
        <f>'RFM Summary'!G1352</f>
        <v>2</v>
      </c>
      <c r="H1352" s="49">
        <v>0.39</v>
      </c>
      <c r="I1352" s="89">
        <f t="shared" si="39"/>
        <v>775.61</v>
      </c>
      <c r="J1352" s="89"/>
    </row>
    <row r="1353" spans="1:10" x14ac:dyDescent="0.35">
      <c r="A1353" s="15" t="str">
        <f>'RFM Summary'!A1353</f>
        <v>10609001759055</v>
      </c>
      <c r="B1353" s="90">
        <f>'RFM Summary'!B1353</f>
        <v>41580</v>
      </c>
      <c r="C1353" s="15">
        <f>'RFM Summary'!C1353</f>
        <v>86</v>
      </c>
      <c r="D1353" s="118">
        <f>'RFM Summary'!D1353</f>
        <v>17.444767441860467</v>
      </c>
      <c r="E1353" s="167">
        <f>'RFM Summary'!E1353</f>
        <v>3</v>
      </c>
      <c r="F1353" s="167">
        <f>'RFM Summary'!F1353</f>
        <v>3</v>
      </c>
      <c r="G1353" s="167">
        <f>'RFM Summary'!G1353</f>
        <v>2</v>
      </c>
      <c r="H1353" s="49">
        <v>0.67</v>
      </c>
      <c r="I1353" s="89">
        <f t="shared" si="39"/>
        <v>1500.2500000000002</v>
      </c>
      <c r="J1353" s="89"/>
    </row>
    <row r="1354" spans="1:10" x14ac:dyDescent="0.35">
      <c r="A1354" s="15" t="str">
        <f>'RFM Summary'!A1354</f>
        <v>10609001759139</v>
      </c>
      <c r="B1354" s="90">
        <f>'RFM Summary'!B1354</f>
        <v>41199</v>
      </c>
      <c r="C1354" s="15">
        <f>'RFM Summary'!C1354</f>
        <v>1</v>
      </c>
      <c r="D1354" s="118">
        <f>'RFM Summary'!D1354</f>
        <v>22.25</v>
      </c>
      <c r="E1354" s="167">
        <f>'RFM Summary'!E1354</f>
        <v>1</v>
      </c>
      <c r="F1354" s="167">
        <f>'RFM Summary'!F1354</f>
        <v>1</v>
      </c>
      <c r="G1354" s="167">
        <f>'RFM Summary'!G1354</f>
        <v>2</v>
      </c>
      <c r="H1354" s="49">
        <v>0.39</v>
      </c>
      <c r="I1354" s="89">
        <f t="shared" si="39"/>
        <v>22.25</v>
      </c>
      <c r="J1354" s="89"/>
    </row>
    <row r="1355" spans="1:10" x14ac:dyDescent="0.35">
      <c r="A1355" s="15" t="str">
        <f>'RFM Summary'!A1355</f>
        <v>10609001759212</v>
      </c>
      <c r="B1355" s="90">
        <f>'RFM Summary'!B1355</f>
        <v>41212</v>
      </c>
      <c r="C1355" s="15">
        <f>'RFM Summary'!C1355</f>
        <v>2</v>
      </c>
      <c r="D1355" s="118">
        <f>'RFM Summary'!D1355</f>
        <v>69.8</v>
      </c>
      <c r="E1355" s="167">
        <f>'RFM Summary'!E1355</f>
        <v>1</v>
      </c>
      <c r="F1355" s="167">
        <f>'RFM Summary'!F1355</f>
        <v>1</v>
      </c>
      <c r="G1355" s="167">
        <f>'RFM Summary'!G1355</f>
        <v>3</v>
      </c>
      <c r="H1355" s="49">
        <v>0.6</v>
      </c>
      <c r="I1355" s="89">
        <f t="shared" si="39"/>
        <v>139.6</v>
      </c>
      <c r="J1355" s="89"/>
    </row>
    <row r="1356" spans="1:10" x14ac:dyDescent="0.35">
      <c r="A1356" s="15" t="str">
        <f>'RFM Summary'!A1356</f>
        <v>10609001759394</v>
      </c>
      <c r="B1356" s="90">
        <f>'RFM Summary'!B1356</f>
        <v>41438</v>
      </c>
      <c r="C1356" s="15">
        <f>'RFM Summary'!C1356</f>
        <v>5</v>
      </c>
      <c r="D1356" s="118">
        <f>'RFM Summary'!D1356</f>
        <v>20.059999999999999</v>
      </c>
      <c r="E1356" s="167">
        <f>'RFM Summary'!E1356</f>
        <v>2</v>
      </c>
      <c r="F1356" s="167">
        <f>'RFM Summary'!F1356</f>
        <v>1</v>
      </c>
      <c r="G1356" s="167">
        <f>'RFM Summary'!G1356</f>
        <v>2</v>
      </c>
      <c r="H1356" s="49">
        <v>0.27</v>
      </c>
      <c r="I1356" s="89">
        <f t="shared" si="39"/>
        <v>100.3</v>
      </c>
      <c r="J1356" s="89"/>
    </row>
    <row r="1357" spans="1:10" x14ac:dyDescent="0.35">
      <c r="A1357" s="15" t="str">
        <f>'RFM Summary'!A1357</f>
        <v>10609001759477</v>
      </c>
      <c r="B1357" s="90">
        <f>'RFM Summary'!B1357</f>
        <v>41200</v>
      </c>
      <c r="C1357" s="15">
        <f>'RFM Summary'!C1357</f>
        <v>1</v>
      </c>
      <c r="D1357" s="118">
        <f>'RFM Summary'!D1357</f>
        <v>15.4</v>
      </c>
      <c r="E1357" s="167">
        <f>'RFM Summary'!E1357</f>
        <v>1</v>
      </c>
      <c r="F1357" s="167">
        <f>'RFM Summary'!F1357</f>
        <v>1</v>
      </c>
      <c r="G1357" s="167">
        <f>'RFM Summary'!G1357</f>
        <v>2</v>
      </c>
      <c r="H1357" s="49">
        <v>0.45</v>
      </c>
      <c r="I1357" s="89">
        <f t="shared" si="39"/>
        <v>15.4</v>
      </c>
      <c r="J1357" s="89"/>
    </row>
    <row r="1358" spans="1:10" x14ac:dyDescent="0.35">
      <c r="A1358" s="15" t="str">
        <f>'RFM Summary'!A1358</f>
        <v>10609001759543</v>
      </c>
      <c r="B1358" s="90">
        <f>'RFM Summary'!B1358</f>
        <v>41199</v>
      </c>
      <c r="C1358" s="15">
        <f>'RFM Summary'!C1358</f>
        <v>1</v>
      </c>
      <c r="D1358" s="118">
        <f>'RFM Summary'!D1358</f>
        <v>31.5</v>
      </c>
      <c r="E1358" s="167">
        <f>'RFM Summary'!E1358</f>
        <v>1</v>
      </c>
      <c r="F1358" s="167">
        <f>'RFM Summary'!F1358</f>
        <v>1</v>
      </c>
      <c r="G1358" s="167">
        <f>'RFM Summary'!G1358</f>
        <v>2</v>
      </c>
      <c r="H1358" s="49">
        <v>0.88</v>
      </c>
      <c r="I1358" s="89">
        <f t="shared" si="39"/>
        <v>31.5</v>
      </c>
      <c r="J1358" s="89"/>
    </row>
    <row r="1359" spans="1:10" x14ac:dyDescent="0.35">
      <c r="A1359" s="15" t="str">
        <f>'RFM Summary'!A1359</f>
        <v>10609001759626</v>
      </c>
      <c r="B1359" s="90">
        <f>'RFM Summary'!B1359</f>
        <v>41199</v>
      </c>
      <c r="C1359" s="15">
        <f>'RFM Summary'!C1359</f>
        <v>1</v>
      </c>
      <c r="D1359" s="118">
        <f>'RFM Summary'!D1359</f>
        <v>19.95</v>
      </c>
      <c r="E1359" s="167">
        <f>'RFM Summary'!E1359</f>
        <v>1</v>
      </c>
      <c r="F1359" s="167">
        <f>'RFM Summary'!F1359</f>
        <v>1</v>
      </c>
      <c r="G1359" s="167">
        <f>'RFM Summary'!G1359</f>
        <v>2</v>
      </c>
      <c r="H1359" s="49">
        <v>0.56000000000000005</v>
      </c>
      <c r="I1359" s="89">
        <f t="shared" si="39"/>
        <v>19.95</v>
      </c>
      <c r="J1359" s="89"/>
    </row>
    <row r="1360" spans="1:10" x14ac:dyDescent="0.35">
      <c r="A1360" s="15" t="str">
        <f>'RFM Summary'!A1360</f>
        <v>10609001759881</v>
      </c>
      <c r="B1360" s="90">
        <f>'RFM Summary'!B1360</f>
        <v>41198</v>
      </c>
      <c r="C1360" s="15">
        <f>'RFM Summary'!C1360</f>
        <v>1</v>
      </c>
      <c r="D1360" s="118">
        <f>'RFM Summary'!D1360</f>
        <v>36.15</v>
      </c>
      <c r="E1360" s="167">
        <f>'RFM Summary'!E1360</f>
        <v>1</v>
      </c>
      <c r="F1360" s="167">
        <f>'RFM Summary'!F1360</f>
        <v>1</v>
      </c>
      <c r="G1360" s="167">
        <f>'RFM Summary'!G1360</f>
        <v>2</v>
      </c>
      <c r="H1360" s="49">
        <v>0.85</v>
      </c>
      <c r="I1360" s="89">
        <f t="shared" si="39"/>
        <v>36.15</v>
      </c>
      <c r="J1360" s="89"/>
    </row>
    <row r="1361" spans="1:10" x14ac:dyDescent="0.35">
      <c r="A1361" s="15" t="str">
        <f>'RFM Summary'!A1361</f>
        <v>10609001760103</v>
      </c>
      <c r="B1361" s="90">
        <f>'RFM Summary'!B1361</f>
        <v>41200</v>
      </c>
      <c r="C1361" s="15">
        <f>'RFM Summary'!C1361</f>
        <v>1</v>
      </c>
      <c r="D1361" s="118">
        <f>'RFM Summary'!D1361</f>
        <v>19.7</v>
      </c>
      <c r="E1361" s="167">
        <f>'RFM Summary'!E1361</f>
        <v>1</v>
      </c>
      <c r="F1361" s="167">
        <f>'RFM Summary'!F1361</f>
        <v>1</v>
      </c>
      <c r="G1361" s="167">
        <f>'RFM Summary'!G1361</f>
        <v>2</v>
      </c>
      <c r="H1361" s="49">
        <v>0.08</v>
      </c>
      <c r="I1361" s="89">
        <f t="shared" si="39"/>
        <v>19.7</v>
      </c>
      <c r="J1361" s="89"/>
    </row>
    <row r="1362" spans="1:10" x14ac:dyDescent="0.35">
      <c r="A1362" s="15" t="str">
        <f>'RFM Summary'!A1362</f>
        <v>10609001760285</v>
      </c>
      <c r="B1362" s="90">
        <f>'RFM Summary'!B1362</f>
        <v>41200</v>
      </c>
      <c r="C1362" s="15">
        <f>'RFM Summary'!C1362</f>
        <v>1</v>
      </c>
      <c r="D1362" s="118">
        <f>'RFM Summary'!D1362</f>
        <v>17.5</v>
      </c>
      <c r="E1362" s="167">
        <f>'RFM Summary'!E1362</f>
        <v>1</v>
      </c>
      <c r="F1362" s="167">
        <f>'RFM Summary'!F1362</f>
        <v>1</v>
      </c>
      <c r="G1362" s="167">
        <f>'RFM Summary'!G1362</f>
        <v>2</v>
      </c>
      <c r="H1362" s="49">
        <v>0.3</v>
      </c>
      <c r="I1362" s="89">
        <f t="shared" si="39"/>
        <v>17.5</v>
      </c>
      <c r="J1362" s="89"/>
    </row>
    <row r="1363" spans="1:10" x14ac:dyDescent="0.35">
      <c r="A1363" s="15" t="str">
        <f>'RFM Summary'!A1363</f>
        <v>10609001760368</v>
      </c>
      <c r="B1363" s="90">
        <f>'RFM Summary'!B1363</f>
        <v>41200</v>
      </c>
      <c r="C1363" s="15">
        <f>'RFM Summary'!C1363</f>
        <v>1</v>
      </c>
      <c r="D1363" s="118">
        <f>'RFM Summary'!D1363</f>
        <v>38.450000000000003</v>
      </c>
      <c r="E1363" s="167">
        <f>'RFM Summary'!E1363</f>
        <v>1</v>
      </c>
      <c r="F1363" s="167">
        <f>'RFM Summary'!F1363</f>
        <v>1</v>
      </c>
      <c r="G1363" s="167">
        <f>'RFM Summary'!G1363</f>
        <v>2</v>
      </c>
      <c r="H1363" s="49">
        <v>0.23</v>
      </c>
      <c r="I1363" s="89">
        <f t="shared" si="39"/>
        <v>38.450000000000003</v>
      </c>
      <c r="J1363" s="89"/>
    </row>
    <row r="1364" spans="1:10" x14ac:dyDescent="0.35">
      <c r="A1364" s="15" t="str">
        <f>'RFM Summary'!A1364</f>
        <v>10609001760442</v>
      </c>
      <c r="B1364" s="90">
        <f>'RFM Summary'!B1364</f>
        <v>41200</v>
      </c>
      <c r="C1364" s="15">
        <f>'RFM Summary'!C1364</f>
        <v>1</v>
      </c>
      <c r="D1364" s="118">
        <f>'RFM Summary'!D1364</f>
        <v>62.35</v>
      </c>
      <c r="E1364" s="167">
        <f>'RFM Summary'!E1364</f>
        <v>1</v>
      </c>
      <c r="F1364" s="167">
        <f>'RFM Summary'!F1364</f>
        <v>1</v>
      </c>
      <c r="G1364" s="167">
        <f>'RFM Summary'!G1364</f>
        <v>3</v>
      </c>
      <c r="H1364" s="49">
        <v>0.54</v>
      </c>
      <c r="I1364" s="89">
        <f t="shared" si="39"/>
        <v>62.35</v>
      </c>
      <c r="J1364" s="89"/>
    </row>
    <row r="1365" spans="1:10" x14ac:dyDescent="0.35">
      <c r="A1365" s="15" t="str">
        <f>'RFM Summary'!A1365</f>
        <v>10609001760772</v>
      </c>
      <c r="B1365" s="90">
        <f>'RFM Summary'!B1365</f>
        <v>41333</v>
      </c>
      <c r="C1365" s="15">
        <f>'RFM Summary'!C1365</f>
        <v>2</v>
      </c>
      <c r="D1365" s="118">
        <f>'RFM Summary'!D1365</f>
        <v>15.05</v>
      </c>
      <c r="E1365" s="167">
        <f>'RFM Summary'!E1365</f>
        <v>1</v>
      </c>
      <c r="F1365" s="167">
        <f>'RFM Summary'!F1365</f>
        <v>1</v>
      </c>
      <c r="G1365" s="167">
        <f>'RFM Summary'!G1365</f>
        <v>2</v>
      </c>
      <c r="H1365" s="49">
        <v>0.06</v>
      </c>
      <c r="I1365" s="89">
        <f t="shared" si="39"/>
        <v>30.1</v>
      </c>
      <c r="J1365" s="89"/>
    </row>
    <row r="1366" spans="1:10" x14ac:dyDescent="0.35">
      <c r="A1366" s="15" t="str">
        <f>'RFM Summary'!A1366</f>
        <v>10609001760939</v>
      </c>
      <c r="B1366" s="90">
        <f>'RFM Summary'!B1366</f>
        <v>41541</v>
      </c>
      <c r="C1366" s="15">
        <f>'RFM Summary'!C1366</f>
        <v>52</v>
      </c>
      <c r="D1366" s="118">
        <f>'RFM Summary'!D1366</f>
        <v>22.898076923076935</v>
      </c>
      <c r="E1366" s="167">
        <f>'RFM Summary'!E1366</f>
        <v>3</v>
      </c>
      <c r="F1366" s="167">
        <f>'RFM Summary'!F1366</f>
        <v>3</v>
      </c>
      <c r="G1366" s="167">
        <f>'RFM Summary'!G1366</f>
        <v>2</v>
      </c>
      <c r="H1366" s="49">
        <v>0.28999999999999998</v>
      </c>
      <c r="I1366" s="89">
        <f t="shared" si="39"/>
        <v>1190.7000000000007</v>
      </c>
      <c r="J1366" s="89"/>
    </row>
    <row r="1367" spans="1:10" x14ac:dyDescent="0.35">
      <c r="A1367" s="15" t="str">
        <f>'RFM Summary'!A1367</f>
        <v>10609001761010</v>
      </c>
      <c r="B1367" s="90">
        <f>'RFM Summary'!B1367</f>
        <v>41201</v>
      </c>
      <c r="C1367" s="15">
        <f>'RFM Summary'!C1367</f>
        <v>1</v>
      </c>
      <c r="D1367" s="118">
        <f>'RFM Summary'!D1367</f>
        <v>59.6</v>
      </c>
      <c r="E1367" s="167">
        <f>'RFM Summary'!E1367</f>
        <v>1</v>
      </c>
      <c r="F1367" s="167">
        <f>'RFM Summary'!F1367</f>
        <v>1</v>
      </c>
      <c r="G1367" s="167">
        <f>'RFM Summary'!G1367</f>
        <v>3</v>
      </c>
      <c r="H1367" s="49">
        <v>0.82</v>
      </c>
      <c r="I1367" s="89">
        <f t="shared" si="39"/>
        <v>59.6</v>
      </c>
      <c r="J1367" s="89"/>
    </row>
    <row r="1368" spans="1:10" x14ac:dyDescent="0.35">
      <c r="A1368" s="15" t="str">
        <f>'RFM Summary'!A1368</f>
        <v>10609001761192</v>
      </c>
      <c r="B1368" s="90">
        <f>'RFM Summary'!B1368</f>
        <v>41201</v>
      </c>
      <c r="C1368" s="15">
        <f>'RFM Summary'!C1368</f>
        <v>1</v>
      </c>
      <c r="D1368" s="118">
        <f>'RFM Summary'!D1368</f>
        <v>45.4</v>
      </c>
      <c r="E1368" s="167">
        <f>'RFM Summary'!E1368</f>
        <v>1</v>
      </c>
      <c r="F1368" s="167">
        <f>'RFM Summary'!F1368</f>
        <v>1</v>
      </c>
      <c r="G1368" s="167">
        <f>'RFM Summary'!G1368</f>
        <v>3</v>
      </c>
      <c r="H1368" s="49">
        <v>0.9</v>
      </c>
      <c r="I1368" s="89">
        <f t="shared" si="39"/>
        <v>45.4</v>
      </c>
      <c r="J1368" s="89"/>
    </row>
    <row r="1369" spans="1:10" x14ac:dyDescent="0.35">
      <c r="A1369" s="15" t="str">
        <f>'RFM Summary'!A1369</f>
        <v>10609001761358</v>
      </c>
      <c r="B1369" s="90">
        <f>'RFM Summary'!B1369</f>
        <v>41569</v>
      </c>
      <c r="C1369" s="15">
        <f>'RFM Summary'!C1369</f>
        <v>9</v>
      </c>
      <c r="D1369" s="118">
        <f>'RFM Summary'!D1369</f>
        <v>33.612222222222222</v>
      </c>
      <c r="E1369" s="167">
        <f>'RFM Summary'!E1369</f>
        <v>3</v>
      </c>
      <c r="F1369" s="167">
        <f>'RFM Summary'!F1369</f>
        <v>1</v>
      </c>
      <c r="G1369" s="167">
        <f>'RFM Summary'!G1369</f>
        <v>2</v>
      </c>
      <c r="H1369" s="49">
        <v>0.17</v>
      </c>
      <c r="I1369" s="89">
        <f t="shared" si="39"/>
        <v>302.51</v>
      </c>
      <c r="J1369" s="89"/>
    </row>
    <row r="1370" spans="1:10" x14ac:dyDescent="0.35">
      <c r="A1370" s="15" t="str">
        <f>'RFM Summary'!A1370</f>
        <v>10609001761432</v>
      </c>
      <c r="B1370" s="90">
        <f>'RFM Summary'!B1370</f>
        <v>41442</v>
      </c>
      <c r="C1370" s="15">
        <f>'RFM Summary'!C1370</f>
        <v>11</v>
      </c>
      <c r="D1370" s="118">
        <f>'RFM Summary'!D1370</f>
        <v>35.840909090909093</v>
      </c>
      <c r="E1370" s="167">
        <f>'RFM Summary'!E1370</f>
        <v>2</v>
      </c>
      <c r="F1370" s="167">
        <f>'RFM Summary'!F1370</f>
        <v>2</v>
      </c>
      <c r="G1370" s="167">
        <f>'RFM Summary'!G1370</f>
        <v>2</v>
      </c>
      <c r="H1370" s="49">
        <v>0.5</v>
      </c>
      <c r="I1370" s="89">
        <f t="shared" si="39"/>
        <v>394.25</v>
      </c>
      <c r="J1370" s="89"/>
    </row>
    <row r="1371" spans="1:10" x14ac:dyDescent="0.35">
      <c r="A1371" s="15" t="str">
        <f>'RFM Summary'!A1371</f>
        <v>10609001761507</v>
      </c>
      <c r="B1371" s="90">
        <f>'RFM Summary'!B1371</f>
        <v>41197</v>
      </c>
      <c r="C1371" s="15">
        <f>'RFM Summary'!C1371</f>
        <v>1</v>
      </c>
      <c r="D1371" s="118">
        <f>'RFM Summary'!D1371</f>
        <v>3.25</v>
      </c>
      <c r="E1371" s="167">
        <f>'RFM Summary'!E1371</f>
        <v>1</v>
      </c>
      <c r="F1371" s="167">
        <f>'RFM Summary'!F1371</f>
        <v>1</v>
      </c>
      <c r="G1371" s="167">
        <f>'RFM Summary'!G1371</f>
        <v>1</v>
      </c>
      <c r="H1371" s="49">
        <v>0.31</v>
      </c>
      <c r="I1371" s="89">
        <f t="shared" si="39"/>
        <v>3.25</v>
      </c>
      <c r="J1371" s="89"/>
    </row>
    <row r="1372" spans="1:10" x14ac:dyDescent="0.35">
      <c r="A1372" s="15" t="str">
        <f>'RFM Summary'!A1372</f>
        <v>10609001761689</v>
      </c>
      <c r="B1372" s="90">
        <f>'RFM Summary'!B1372</f>
        <v>41197</v>
      </c>
      <c r="C1372" s="15">
        <f>'RFM Summary'!C1372</f>
        <v>1</v>
      </c>
      <c r="D1372" s="118">
        <f>'RFM Summary'!D1372</f>
        <v>3.5</v>
      </c>
      <c r="E1372" s="167">
        <f>'RFM Summary'!E1372</f>
        <v>1</v>
      </c>
      <c r="F1372" s="167">
        <f>'RFM Summary'!F1372</f>
        <v>1</v>
      </c>
      <c r="G1372" s="167">
        <f>'RFM Summary'!G1372</f>
        <v>1</v>
      </c>
      <c r="H1372" s="49">
        <v>0.54</v>
      </c>
      <c r="I1372" s="89">
        <f t="shared" si="39"/>
        <v>3.5</v>
      </c>
      <c r="J1372" s="89"/>
    </row>
    <row r="1373" spans="1:10" x14ac:dyDescent="0.35">
      <c r="A1373" s="15" t="str">
        <f>'RFM Summary'!A1373</f>
        <v>10609001761762</v>
      </c>
      <c r="B1373" s="90">
        <f>'RFM Summary'!B1373</f>
        <v>41529</v>
      </c>
      <c r="C1373" s="15">
        <f>'RFM Summary'!C1373</f>
        <v>3</v>
      </c>
      <c r="D1373" s="118">
        <f>'RFM Summary'!D1373</f>
        <v>14.333333333333334</v>
      </c>
      <c r="E1373" s="167">
        <f>'RFM Summary'!E1373</f>
        <v>3</v>
      </c>
      <c r="F1373" s="167">
        <f>'RFM Summary'!F1373</f>
        <v>1</v>
      </c>
      <c r="G1373" s="167">
        <f>'RFM Summary'!G1373</f>
        <v>2</v>
      </c>
      <c r="H1373" s="49">
        <v>0.44</v>
      </c>
      <c r="I1373" s="89">
        <f t="shared" si="39"/>
        <v>43</v>
      </c>
      <c r="J1373" s="89"/>
    </row>
    <row r="1374" spans="1:10" x14ac:dyDescent="0.35">
      <c r="A1374" s="15" t="str">
        <f>'RFM Summary'!A1374</f>
        <v>10609001761846</v>
      </c>
      <c r="B1374" s="90">
        <f>'RFM Summary'!B1374</f>
        <v>41513</v>
      </c>
      <c r="C1374" s="15">
        <f>'RFM Summary'!C1374</f>
        <v>65</v>
      </c>
      <c r="D1374" s="118">
        <f>'RFM Summary'!D1374</f>
        <v>20.729230769230782</v>
      </c>
      <c r="E1374" s="167">
        <f>'RFM Summary'!E1374</f>
        <v>2</v>
      </c>
      <c r="F1374" s="167">
        <f>'RFM Summary'!F1374</f>
        <v>3</v>
      </c>
      <c r="G1374" s="167">
        <f>'RFM Summary'!G1374</f>
        <v>2</v>
      </c>
      <c r="H1374" s="49">
        <v>0.12</v>
      </c>
      <c r="I1374" s="89">
        <f t="shared" si="39"/>
        <v>1347.4000000000008</v>
      </c>
      <c r="J1374" s="89"/>
    </row>
    <row r="1375" spans="1:10" x14ac:dyDescent="0.35">
      <c r="A1375" s="15" t="str">
        <f>'RFM Summary'!A1375</f>
        <v>10609001761929</v>
      </c>
      <c r="B1375" s="90">
        <f>'RFM Summary'!B1375</f>
        <v>41582</v>
      </c>
      <c r="C1375" s="15">
        <f>'RFM Summary'!C1375</f>
        <v>72</v>
      </c>
      <c r="D1375" s="118">
        <f>'RFM Summary'!D1375</f>
        <v>15.747638888888893</v>
      </c>
      <c r="E1375" s="167">
        <f>'RFM Summary'!E1375</f>
        <v>3</v>
      </c>
      <c r="F1375" s="167">
        <f>'RFM Summary'!F1375</f>
        <v>3</v>
      </c>
      <c r="G1375" s="167">
        <f>'RFM Summary'!G1375</f>
        <v>2</v>
      </c>
      <c r="H1375" s="49">
        <v>0.96</v>
      </c>
      <c r="I1375" s="89">
        <f t="shared" si="39"/>
        <v>1133.8300000000004</v>
      </c>
      <c r="J1375" s="89"/>
    </row>
    <row r="1376" spans="1:10" x14ac:dyDescent="0.35">
      <c r="A1376" s="15" t="str">
        <f>'RFM Summary'!A1376</f>
        <v>10609001762182</v>
      </c>
      <c r="B1376" s="90">
        <f>'RFM Summary'!B1376</f>
        <v>41217</v>
      </c>
      <c r="C1376" s="15">
        <f>'RFM Summary'!C1376</f>
        <v>3</v>
      </c>
      <c r="D1376" s="118">
        <f>'RFM Summary'!D1376</f>
        <v>15.5</v>
      </c>
      <c r="E1376" s="167">
        <f>'RFM Summary'!E1376</f>
        <v>1</v>
      </c>
      <c r="F1376" s="167">
        <f>'RFM Summary'!F1376</f>
        <v>1</v>
      </c>
      <c r="G1376" s="167">
        <f>'RFM Summary'!G1376</f>
        <v>2</v>
      </c>
      <c r="H1376" s="49">
        <v>0.5</v>
      </c>
      <c r="I1376" s="89">
        <f t="shared" si="39"/>
        <v>46.5</v>
      </c>
      <c r="J1376" s="89"/>
    </row>
    <row r="1377" spans="1:10" x14ac:dyDescent="0.35">
      <c r="A1377" s="15" t="str">
        <f>'RFM Summary'!A1377</f>
        <v>10609001762265</v>
      </c>
      <c r="B1377" s="90">
        <f>'RFM Summary'!B1377</f>
        <v>41213</v>
      </c>
      <c r="C1377" s="15">
        <f>'RFM Summary'!C1377</f>
        <v>3</v>
      </c>
      <c r="D1377" s="118">
        <f>'RFM Summary'!D1377</f>
        <v>23.083333333333332</v>
      </c>
      <c r="E1377" s="167">
        <f>'RFM Summary'!E1377</f>
        <v>1</v>
      </c>
      <c r="F1377" s="167">
        <f>'RFM Summary'!F1377</f>
        <v>1</v>
      </c>
      <c r="G1377" s="167">
        <f>'RFM Summary'!G1377</f>
        <v>2</v>
      </c>
      <c r="H1377" s="49">
        <v>0.22</v>
      </c>
      <c r="I1377" s="89">
        <f t="shared" si="39"/>
        <v>69.25</v>
      </c>
      <c r="J1377" s="89"/>
    </row>
    <row r="1378" spans="1:10" x14ac:dyDescent="0.35">
      <c r="A1378" s="15" t="str">
        <f>'RFM Summary'!A1378</f>
        <v>10609001762349</v>
      </c>
      <c r="B1378" s="90">
        <f>'RFM Summary'!B1378</f>
        <v>41513</v>
      </c>
      <c r="C1378" s="15">
        <f>'RFM Summary'!C1378</f>
        <v>13</v>
      </c>
      <c r="D1378" s="118">
        <f>'RFM Summary'!D1378</f>
        <v>17.511538461538461</v>
      </c>
      <c r="E1378" s="167">
        <f>'RFM Summary'!E1378</f>
        <v>2</v>
      </c>
      <c r="F1378" s="167">
        <f>'RFM Summary'!F1378</f>
        <v>2</v>
      </c>
      <c r="G1378" s="167">
        <f>'RFM Summary'!G1378</f>
        <v>2</v>
      </c>
      <c r="H1378" s="49">
        <v>0.24</v>
      </c>
      <c r="I1378" s="89">
        <f t="shared" si="39"/>
        <v>227.64999999999998</v>
      </c>
      <c r="J1378" s="89"/>
    </row>
    <row r="1379" spans="1:10" x14ac:dyDescent="0.35">
      <c r="A1379" s="15" t="str">
        <f>'RFM Summary'!A1379</f>
        <v>10609001762422</v>
      </c>
      <c r="B1379" s="90">
        <f>'RFM Summary'!B1379</f>
        <v>41581</v>
      </c>
      <c r="C1379" s="15">
        <f>'RFM Summary'!C1379</f>
        <v>105</v>
      </c>
      <c r="D1379" s="118">
        <f>'RFM Summary'!D1379</f>
        <v>34.686190476190461</v>
      </c>
      <c r="E1379" s="167">
        <f>'RFM Summary'!E1379</f>
        <v>3</v>
      </c>
      <c r="F1379" s="167">
        <f>'RFM Summary'!F1379</f>
        <v>3</v>
      </c>
      <c r="G1379" s="167">
        <f>'RFM Summary'!G1379</f>
        <v>2</v>
      </c>
      <c r="H1379" s="49">
        <v>0.25</v>
      </c>
      <c r="I1379" s="89">
        <f t="shared" si="39"/>
        <v>3642.0499999999984</v>
      </c>
      <c r="J1379" s="89"/>
    </row>
    <row r="1380" spans="1:10" x14ac:dyDescent="0.35">
      <c r="A1380" s="15" t="str">
        <f>'RFM Summary'!A1380</f>
        <v>10609001762596</v>
      </c>
      <c r="B1380" s="90">
        <f>'RFM Summary'!B1380</f>
        <v>41197</v>
      </c>
      <c r="C1380" s="15">
        <f>'RFM Summary'!C1380</f>
        <v>1</v>
      </c>
      <c r="D1380" s="118">
        <f>'RFM Summary'!D1380</f>
        <v>82.8</v>
      </c>
      <c r="E1380" s="167">
        <f>'RFM Summary'!E1380</f>
        <v>1</v>
      </c>
      <c r="F1380" s="167">
        <f>'RFM Summary'!F1380</f>
        <v>1</v>
      </c>
      <c r="G1380" s="167">
        <f>'RFM Summary'!G1380</f>
        <v>3</v>
      </c>
      <c r="H1380" s="49">
        <v>0.27</v>
      </c>
      <c r="I1380" s="89">
        <f t="shared" si="39"/>
        <v>82.8</v>
      </c>
      <c r="J1380" s="89"/>
    </row>
    <row r="1381" spans="1:10" x14ac:dyDescent="0.35">
      <c r="A1381" s="15" t="str">
        <f>'RFM Summary'!A1381</f>
        <v>10609001762752</v>
      </c>
      <c r="B1381" s="90">
        <f>'RFM Summary'!B1381</f>
        <v>41197</v>
      </c>
      <c r="C1381" s="15">
        <f>'RFM Summary'!C1381</f>
        <v>1</v>
      </c>
      <c r="D1381" s="118">
        <f>'RFM Summary'!D1381</f>
        <v>40</v>
      </c>
      <c r="E1381" s="167">
        <f>'RFM Summary'!E1381</f>
        <v>1</v>
      </c>
      <c r="F1381" s="167">
        <f>'RFM Summary'!F1381</f>
        <v>1</v>
      </c>
      <c r="G1381" s="167">
        <f>'RFM Summary'!G1381</f>
        <v>3</v>
      </c>
      <c r="H1381" s="49">
        <v>0.12</v>
      </c>
      <c r="I1381" s="89">
        <f t="shared" si="39"/>
        <v>40</v>
      </c>
      <c r="J1381" s="89"/>
    </row>
    <row r="1382" spans="1:10" x14ac:dyDescent="0.35">
      <c r="A1382" s="15" t="str">
        <f>'RFM Summary'!A1382</f>
        <v>10609001762836</v>
      </c>
      <c r="B1382" s="90">
        <f>'RFM Summary'!B1382</f>
        <v>41197</v>
      </c>
      <c r="C1382" s="15">
        <f>'RFM Summary'!C1382</f>
        <v>1</v>
      </c>
      <c r="D1382" s="118">
        <f>'RFM Summary'!D1382</f>
        <v>6</v>
      </c>
      <c r="E1382" s="167">
        <f>'RFM Summary'!E1382</f>
        <v>1</v>
      </c>
      <c r="F1382" s="167">
        <f>'RFM Summary'!F1382</f>
        <v>1</v>
      </c>
      <c r="G1382" s="167">
        <f>'RFM Summary'!G1382</f>
        <v>1</v>
      </c>
      <c r="H1382" s="49">
        <v>0.28000000000000003</v>
      </c>
      <c r="I1382" s="89">
        <f t="shared" si="39"/>
        <v>6</v>
      </c>
      <c r="J1382" s="89"/>
    </row>
    <row r="1383" spans="1:10" x14ac:dyDescent="0.35">
      <c r="A1383" s="15" t="str">
        <f>'RFM Summary'!A1383</f>
        <v>10609001762919</v>
      </c>
      <c r="B1383" s="90">
        <f>'RFM Summary'!B1383</f>
        <v>41367</v>
      </c>
      <c r="C1383" s="15">
        <f>'RFM Summary'!C1383</f>
        <v>5</v>
      </c>
      <c r="D1383" s="118">
        <f>'RFM Summary'!D1383</f>
        <v>12.12</v>
      </c>
      <c r="E1383" s="167">
        <f>'RFM Summary'!E1383</f>
        <v>1</v>
      </c>
      <c r="F1383" s="167">
        <f>'RFM Summary'!F1383</f>
        <v>1</v>
      </c>
      <c r="G1383" s="167">
        <f>'RFM Summary'!G1383</f>
        <v>2</v>
      </c>
      <c r="H1383" s="49">
        <v>0.61</v>
      </c>
      <c r="I1383" s="89">
        <f t="shared" si="39"/>
        <v>60.599999999999994</v>
      </c>
      <c r="J1383" s="89"/>
    </row>
    <row r="1384" spans="1:10" x14ac:dyDescent="0.35">
      <c r="A1384" s="15" t="str">
        <f>'RFM Summary'!A1384</f>
        <v>10609001763172</v>
      </c>
      <c r="B1384" s="90">
        <f>'RFM Summary'!B1384</f>
        <v>41422</v>
      </c>
      <c r="C1384" s="15">
        <f>'RFM Summary'!C1384</f>
        <v>7</v>
      </c>
      <c r="D1384" s="118">
        <f>'RFM Summary'!D1384</f>
        <v>11.807142857142859</v>
      </c>
      <c r="E1384" s="167">
        <f>'RFM Summary'!E1384</f>
        <v>2</v>
      </c>
      <c r="F1384" s="167">
        <f>'RFM Summary'!F1384</f>
        <v>1</v>
      </c>
      <c r="G1384" s="167">
        <f>'RFM Summary'!G1384</f>
        <v>2</v>
      </c>
      <c r="H1384" s="49">
        <v>0.38</v>
      </c>
      <c r="I1384" s="89">
        <f t="shared" si="39"/>
        <v>82.65</v>
      </c>
      <c r="J1384" s="89"/>
    </row>
    <row r="1385" spans="1:10" x14ac:dyDescent="0.35">
      <c r="A1385" s="15" t="str">
        <f>'RFM Summary'!A1385</f>
        <v>10609001763255</v>
      </c>
      <c r="B1385" s="90">
        <f>'RFM Summary'!B1385</f>
        <v>41522</v>
      </c>
      <c r="C1385" s="15">
        <f>'RFM Summary'!C1385</f>
        <v>300</v>
      </c>
      <c r="D1385" s="118">
        <f>'RFM Summary'!D1385</f>
        <v>14.676866666666644</v>
      </c>
      <c r="E1385" s="167">
        <f>'RFM Summary'!E1385</f>
        <v>3</v>
      </c>
      <c r="F1385" s="167">
        <f>'RFM Summary'!F1385</f>
        <v>3</v>
      </c>
      <c r="G1385" s="167">
        <f>'RFM Summary'!G1385</f>
        <v>2</v>
      </c>
      <c r="H1385" s="49">
        <v>0.79</v>
      </c>
      <c r="I1385" s="89">
        <f t="shared" si="39"/>
        <v>4403.0599999999931</v>
      </c>
      <c r="J1385" s="89"/>
    </row>
    <row r="1386" spans="1:10" x14ac:dyDescent="0.35">
      <c r="A1386" s="15" t="str">
        <f>'RFM Summary'!A1386</f>
        <v>10609001763412</v>
      </c>
      <c r="B1386" s="90">
        <f>'RFM Summary'!B1386</f>
        <v>41583</v>
      </c>
      <c r="C1386" s="15">
        <f>'RFM Summary'!C1386</f>
        <v>92</v>
      </c>
      <c r="D1386" s="118">
        <f>'RFM Summary'!D1386</f>
        <v>19.661413043478273</v>
      </c>
      <c r="E1386" s="167">
        <f>'RFM Summary'!E1386</f>
        <v>3</v>
      </c>
      <c r="F1386" s="167">
        <f>'RFM Summary'!F1386</f>
        <v>3</v>
      </c>
      <c r="G1386" s="167">
        <f>'RFM Summary'!G1386</f>
        <v>2</v>
      </c>
      <c r="H1386" s="49">
        <v>0.05</v>
      </c>
      <c r="I1386" s="89">
        <f t="shared" si="39"/>
        <v>1808.850000000001</v>
      </c>
      <c r="J1386" s="89"/>
    </row>
    <row r="1387" spans="1:10" x14ac:dyDescent="0.35">
      <c r="A1387" s="15" t="str">
        <f>'RFM Summary'!A1387</f>
        <v>10609001763586</v>
      </c>
      <c r="B1387" s="90">
        <f>'RFM Summary'!B1387</f>
        <v>41201</v>
      </c>
      <c r="C1387" s="15">
        <f>'RFM Summary'!C1387</f>
        <v>1</v>
      </c>
      <c r="D1387" s="118">
        <f>'RFM Summary'!D1387</f>
        <v>101.15</v>
      </c>
      <c r="E1387" s="167">
        <f>'RFM Summary'!E1387</f>
        <v>1</v>
      </c>
      <c r="F1387" s="167">
        <f>'RFM Summary'!F1387</f>
        <v>1</v>
      </c>
      <c r="G1387" s="167">
        <f>'RFM Summary'!G1387</f>
        <v>3</v>
      </c>
      <c r="H1387" s="49">
        <v>0.82</v>
      </c>
      <c r="I1387" s="89">
        <f t="shared" si="39"/>
        <v>101.15</v>
      </c>
      <c r="J1387" s="89"/>
    </row>
    <row r="1388" spans="1:10" x14ac:dyDescent="0.35">
      <c r="A1388" s="15" t="str">
        <f>'RFM Summary'!A1388</f>
        <v>10609001763743</v>
      </c>
      <c r="B1388" s="90">
        <f>'RFM Summary'!B1388</f>
        <v>41573</v>
      </c>
      <c r="C1388" s="15">
        <f>'RFM Summary'!C1388</f>
        <v>56</v>
      </c>
      <c r="D1388" s="118">
        <f>'RFM Summary'!D1388</f>
        <v>37.61785714285714</v>
      </c>
      <c r="E1388" s="167">
        <f>'RFM Summary'!E1388</f>
        <v>3</v>
      </c>
      <c r="F1388" s="167">
        <f>'RFM Summary'!F1388</f>
        <v>3</v>
      </c>
      <c r="G1388" s="167">
        <f>'RFM Summary'!G1388</f>
        <v>2</v>
      </c>
      <c r="H1388" s="49">
        <v>0.71</v>
      </c>
      <c r="I1388" s="89">
        <f t="shared" si="39"/>
        <v>2106.6</v>
      </c>
      <c r="J1388" s="89"/>
    </row>
    <row r="1389" spans="1:10" x14ac:dyDescent="0.35">
      <c r="A1389" s="15" t="str">
        <f>'RFM Summary'!A1389</f>
        <v>10609001763826</v>
      </c>
      <c r="B1389" s="90">
        <f>'RFM Summary'!B1389</f>
        <v>41443</v>
      </c>
      <c r="C1389" s="15">
        <f>'RFM Summary'!C1389</f>
        <v>49</v>
      </c>
      <c r="D1389" s="118">
        <f>'RFM Summary'!D1389</f>
        <v>30.470408163265319</v>
      </c>
      <c r="E1389" s="167">
        <f>'RFM Summary'!E1389</f>
        <v>2</v>
      </c>
      <c r="F1389" s="167">
        <f>'RFM Summary'!F1389</f>
        <v>3</v>
      </c>
      <c r="G1389" s="167">
        <f>'RFM Summary'!G1389</f>
        <v>2</v>
      </c>
      <c r="H1389" s="49">
        <v>0.43</v>
      </c>
      <c r="I1389" s="89">
        <f t="shared" si="39"/>
        <v>1493.0500000000006</v>
      </c>
      <c r="J1389" s="89"/>
    </row>
    <row r="1390" spans="1:10" x14ac:dyDescent="0.35">
      <c r="A1390" s="15" t="str">
        <f>'RFM Summary'!A1390</f>
        <v>10609001763909</v>
      </c>
      <c r="B1390" s="90">
        <f>'RFM Summary'!B1390</f>
        <v>41454</v>
      </c>
      <c r="C1390" s="15">
        <f>'RFM Summary'!C1390</f>
        <v>3</v>
      </c>
      <c r="D1390" s="118">
        <f>'RFM Summary'!D1390</f>
        <v>21.166666666666668</v>
      </c>
      <c r="E1390" s="167">
        <f>'RFM Summary'!E1390</f>
        <v>2</v>
      </c>
      <c r="F1390" s="167">
        <f>'RFM Summary'!F1390</f>
        <v>1</v>
      </c>
      <c r="G1390" s="167">
        <f>'RFM Summary'!G1390</f>
        <v>2</v>
      </c>
      <c r="H1390" s="49">
        <v>0.42</v>
      </c>
      <c r="I1390" s="89">
        <f t="shared" si="39"/>
        <v>63.5</v>
      </c>
      <c r="J1390" s="89"/>
    </row>
    <row r="1391" spans="1:10" x14ac:dyDescent="0.35">
      <c r="A1391" s="15" t="str">
        <f>'RFM Summary'!A1391</f>
        <v>10609001764089</v>
      </c>
      <c r="B1391" s="90">
        <f>'RFM Summary'!B1391</f>
        <v>41376</v>
      </c>
      <c r="C1391" s="15">
        <f>'RFM Summary'!C1391</f>
        <v>1</v>
      </c>
      <c r="D1391" s="118">
        <f>'RFM Summary'!D1391</f>
        <v>33.5</v>
      </c>
      <c r="E1391" s="167">
        <f>'RFM Summary'!E1391</f>
        <v>1</v>
      </c>
      <c r="F1391" s="167">
        <f>'RFM Summary'!F1391</f>
        <v>1</v>
      </c>
      <c r="G1391" s="167">
        <f>'RFM Summary'!G1391</f>
        <v>2</v>
      </c>
      <c r="H1391" s="49">
        <v>0.3</v>
      </c>
      <c r="I1391" s="89">
        <f t="shared" si="39"/>
        <v>33.5</v>
      </c>
      <c r="J1391" s="89"/>
    </row>
    <row r="1392" spans="1:10" x14ac:dyDescent="0.35">
      <c r="A1392" s="15" t="str">
        <f>'RFM Summary'!A1392</f>
        <v>10609001764402</v>
      </c>
      <c r="B1392" s="90">
        <f>'RFM Summary'!B1392</f>
        <v>41522</v>
      </c>
      <c r="C1392" s="15">
        <f>'RFM Summary'!C1392</f>
        <v>33</v>
      </c>
      <c r="D1392" s="118">
        <f>'RFM Summary'!D1392</f>
        <v>33.254545454545458</v>
      </c>
      <c r="E1392" s="167">
        <f>'RFM Summary'!E1392</f>
        <v>3</v>
      </c>
      <c r="F1392" s="167">
        <f>'RFM Summary'!F1392</f>
        <v>3</v>
      </c>
      <c r="G1392" s="167">
        <f>'RFM Summary'!G1392</f>
        <v>2</v>
      </c>
      <c r="H1392" s="49">
        <v>0.49</v>
      </c>
      <c r="I1392" s="89">
        <f t="shared" si="39"/>
        <v>1097.4000000000001</v>
      </c>
      <c r="J1392" s="89"/>
    </row>
    <row r="1393" spans="1:10" x14ac:dyDescent="0.35">
      <c r="A1393" s="15" t="str">
        <f>'RFM Summary'!A1393</f>
        <v>10609001764576</v>
      </c>
      <c r="B1393" s="90">
        <f>'RFM Summary'!B1393</f>
        <v>41202</v>
      </c>
      <c r="C1393" s="15">
        <f>'RFM Summary'!C1393</f>
        <v>1</v>
      </c>
      <c r="D1393" s="118">
        <f>'RFM Summary'!D1393</f>
        <v>58.6</v>
      </c>
      <c r="E1393" s="167">
        <f>'RFM Summary'!E1393</f>
        <v>1</v>
      </c>
      <c r="F1393" s="167">
        <f>'RFM Summary'!F1393</f>
        <v>1</v>
      </c>
      <c r="G1393" s="167">
        <f>'RFM Summary'!G1393</f>
        <v>3</v>
      </c>
      <c r="H1393" s="49">
        <v>0.47</v>
      </c>
      <c r="I1393" s="89">
        <f t="shared" si="39"/>
        <v>58.6</v>
      </c>
      <c r="J1393" s="89"/>
    </row>
    <row r="1394" spans="1:10" x14ac:dyDescent="0.35">
      <c r="A1394" s="15" t="str">
        <f>'RFM Summary'!A1394</f>
        <v>10609001764659</v>
      </c>
      <c r="B1394" s="90">
        <f>'RFM Summary'!B1394</f>
        <v>41200</v>
      </c>
      <c r="C1394" s="15">
        <f>'RFM Summary'!C1394</f>
        <v>1</v>
      </c>
      <c r="D1394" s="118">
        <f>'RFM Summary'!D1394</f>
        <v>13.75</v>
      </c>
      <c r="E1394" s="167">
        <f>'RFM Summary'!E1394</f>
        <v>1</v>
      </c>
      <c r="F1394" s="167">
        <f>'RFM Summary'!F1394</f>
        <v>1</v>
      </c>
      <c r="G1394" s="167">
        <f>'RFM Summary'!G1394</f>
        <v>2</v>
      </c>
      <c r="H1394" s="49">
        <v>0.86</v>
      </c>
      <c r="I1394" s="89">
        <f t="shared" si="39"/>
        <v>13.75</v>
      </c>
      <c r="J1394" s="89"/>
    </row>
    <row r="1395" spans="1:10" x14ac:dyDescent="0.35">
      <c r="A1395" s="15" t="str">
        <f>'RFM Summary'!A1395</f>
        <v>10609001764733</v>
      </c>
      <c r="B1395" s="90">
        <f>'RFM Summary'!B1395</f>
        <v>41200</v>
      </c>
      <c r="C1395" s="15">
        <f>'RFM Summary'!C1395</f>
        <v>1</v>
      </c>
      <c r="D1395" s="118">
        <f>'RFM Summary'!D1395</f>
        <v>46.15</v>
      </c>
      <c r="E1395" s="167">
        <f>'RFM Summary'!E1395</f>
        <v>1</v>
      </c>
      <c r="F1395" s="167">
        <f>'RFM Summary'!F1395</f>
        <v>1</v>
      </c>
      <c r="G1395" s="167">
        <f>'RFM Summary'!G1395</f>
        <v>3</v>
      </c>
      <c r="H1395" s="49">
        <v>0.84</v>
      </c>
      <c r="I1395" s="89">
        <f t="shared" si="39"/>
        <v>46.15</v>
      </c>
      <c r="J1395" s="89"/>
    </row>
    <row r="1396" spans="1:10" x14ac:dyDescent="0.35">
      <c r="A1396" s="15" t="str">
        <f>'RFM Summary'!A1396</f>
        <v>10609001764816</v>
      </c>
      <c r="B1396" s="90">
        <f>'RFM Summary'!B1396</f>
        <v>41209</v>
      </c>
      <c r="C1396" s="15">
        <f>'RFM Summary'!C1396</f>
        <v>2</v>
      </c>
      <c r="D1396" s="118">
        <f>'RFM Summary'!D1396</f>
        <v>34.274999999999999</v>
      </c>
      <c r="E1396" s="167">
        <f>'RFM Summary'!E1396</f>
        <v>1</v>
      </c>
      <c r="F1396" s="167">
        <f>'RFM Summary'!F1396</f>
        <v>1</v>
      </c>
      <c r="G1396" s="167">
        <f>'RFM Summary'!G1396</f>
        <v>2</v>
      </c>
      <c r="H1396" s="49">
        <v>0.56000000000000005</v>
      </c>
      <c r="I1396" s="89">
        <f t="shared" si="39"/>
        <v>68.55</v>
      </c>
      <c r="J1396" s="89"/>
    </row>
    <row r="1397" spans="1:10" x14ac:dyDescent="0.35">
      <c r="A1397" s="15" t="str">
        <f>'RFM Summary'!A1397</f>
        <v>10609001765151</v>
      </c>
      <c r="B1397" s="90">
        <f>'RFM Summary'!B1397</f>
        <v>41304</v>
      </c>
      <c r="C1397" s="15">
        <f>'RFM Summary'!C1397</f>
        <v>2</v>
      </c>
      <c r="D1397" s="118">
        <f>'RFM Summary'!D1397</f>
        <v>25.875</v>
      </c>
      <c r="E1397" s="167">
        <f>'RFM Summary'!E1397</f>
        <v>1</v>
      </c>
      <c r="F1397" s="167">
        <f>'RFM Summary'!F1397</f>
        <v>1</v>
      </c>
      <c r="G1397" s="167">
        <f>'RFM Summary'!G1397</f>
        <v>2</v>
      </c>
      <c r="H1397" s="49">
        <v>0.35</v>
      </c>
      <c r="I1397" s="89">
        <f t="shared" si="39"/>
        <v>51.75</v>
      </c>
      <c r="J1397" s="89"/>
    </row>
    <row r="1398" spans="1:10" x14ac:dyDescent="0.35">
      <c r="A1398" s="15" t="str">
        <f>'RFM Summary'!A1398</f>
        <v>10609001765235</v>
      </c>
      <c r="B1398" s="90">
        <f>'RFM Summary'!B1398</f>
        <v>41201</v>
      </c>
      <c r="C1398" s="15">
        <f>'RFM Summary'!C1398</f>
        <v>1</v>
      </c>
      <c r="D1398" s="118">
        <f>'RFM Summary'!D1398</f>
        <v>19.7</v>
      </c>
      <c r="E1398" s="167">
        <f>'RFM Summary'!E1398</f>
        <v>1</v>
      </c>
      <c r="F1398" s="167">
        <f>'RFM Summary'!F1398</f>
        <v>1</v>
      </c>
      <c r="G1398" s="167">
        <f>'RFM Summary'!G1398</f>
        <v>2</v>
      </c>
      <c r="H1398" s="49">
        <v>0.39</v>
      </c>
      <c r="I1398" s="89">
        <f t="shared" si="39"/>
        <v>19.7</v>
      </c>
      <c r="J1398" s="89"/>
    </row>
    <row r="1399" spans="1:10" x14ac:dyDescent="0.35">
      <c r="A1399" s="15" t="str">
        <f>'RFM Summary'!A1399</f>
        <v>10609001765318</v>
      </c>
      <c r="B1399" s="90">
        <f>'RFM Summary'!B1399</f>
        <v>41201</v>
      </c>
      <c r="C1399" s="15">
        <f>'RFM Summary'!C1399</f>
        <v>1</v>
      </c>
      <c r="D1399" s="118">
        <f>'RFM Summary'!D1399</f>
        <v>45.8</v>
      </c>
      <c r="E1399" s="167">
        <f>'RFM Summary'!E1399</f>
        <v>1</v>
      </c>
      <c r="F1399" s="167">
        <f>'RFM Summary'!F1399</f>
        <v>1</v>
      </c>
      <c r="G1399" s="167">
        <f>'RFM Summary'!G1399</f>
        <v>3</v>
      </c>
      <c r="H1399" s="49">
        <v>0.24</v>
      </c>
      <c r="I1399" s="89">
        <f t="shared" si="39"/>
        <v>45.8</v>
      </c>
      <c r="J1399" s="89"/>
    </row>
    <row r="1400" spans="1:10" x14ac:dyDescent="0.35">
      <c r="A1400" s="15" t="str">
        <f>'RFM Summary'!A1400</f>
        <v>10609001765490</v>
      </c>
      <c r="B1400" s="90">
        <f>'RFM Summary'!B1400</f>
        <v>41537</v>
      </c>
      <c r="C1400" s="15">
        <f>'RFM Summary'!C1400</f>
        <v>4</v>
      </c>
      <c r="D1400" s="118">
        <f>'RFM Summary'!D1400</f>
        <v>12.1875</v>
      </c>
      <c r="E1400" s="167">
        <f>'RFM Summary'!E1400</f>
        <v>3</v>
      </c>
      <c r="F1400" s="167">
        <f>'RFM Summary'!F1400</f>
        <v>1</v>
      </c>
      <c r="G1400" s="167">
        <f>'RFM Summary'!G1400</f>
        <v>2</v>
      </c>
      <c r="H1400" s="49">
        <v>0.74</v>
      </c>
      <c r="I1400" s="89">
        <f t="shared" si="39"/>
        <v>48.75</v>
      </c>
      <c r="J1400" s="89"/>
    </row>
    <row r="1401" spans="1:10" x14ac:dyDescent="0.35">
      <c r="A1401" s="15" t="str">
        <f>'RFM Summary'!A1401</f>
        <v>10609001765565</v>
      </c>
      <c r="B1401" s="90">
        <f>'RFM Summary'!B1401</f>
        <v>41537</v>
      </c>
      <c r="C1401" s="15">
        <f>'RFM Summary'!C1401</f>
        <v>12</v>
      </c>
      <c r="D1401" s="118">
        <f>'RFM Summary'!D1401</f>
        <v>12.388333333333334</v>
      </c>
      <c r="E1401" s="167">
        <f>'RFM Summary'!E1401</f>
        <v>3</v>
      </c>
      <c r="F1401" s="167">
        <f>'RFM Summary'!F1401</f>
        <v>2</v>
      </c>
      <c r="G1401" s="167">
        <f>'RFM Summary'!G1401</f>
        <v>2</v>
      </c>
      <c r="H1401" s="49">
        <v>0.51</v>
      </c>
      <c r="I1401" s="89">
        <f t="shared" si="39"/>
        <v>148.66</v>
      </c>
      <c r="J1401" s="89"/>
    </row>
    <row r="1402" spans="1:10" x14ac:dyDescent="0.35">
      <c r="A1402" s="15" t="str">
        <f>'RFM Summary'!A1402</f>
        <v>10609001765649</v>
      </c>
      <c r="B1402" s="90">
        <f>'RFM Summary'!B1402</f>
        <v>41229</v>
      </c>
      <c r="C1402" s="15">
        <f>'RFM Summary'!C1402</f>
        <v>2</v>
      </c>
      <c r="D1402" s="118">
        <f>'RFM Summary'!D1402</f>
        <v>10.375</v>
      </c>
      <c r="E1402" s="167">
        <f>'RFM Summary'!E1402</f>
        <v>1</v>
      </c>
      <c r="F1402" s="167">
        <f>'RFM Summary'!F1402</f>
        <v>1</v>
      </c>
      <c r="G1402" s="167">
        <f>'RFM Summary'!G1402</f>
        <v>2</v>
      </c>
      <c r="H1402" s="49">
        <v>0.54</v>
      </c>
      <c r="I1402" s="89">
        <f t="shared" si="39"/>
        <v>20.75</v>
      </c>
      <c r="J1402" s="89"/>
    </row>
    <row r="1403" spans="1:10" x14ac:dyDescent="0.35">
      <c r="A1403" s="15" t="str">
        <f>'RFM Summary'!A1403</f>
        <v>10609001765722</v>
      </c>
      <c r="B1403" s="90">
        <f>'RFM Summary'!B1403</f>
        <v>41392</v>
      </c>
      <c r="C1403" s="15">
        <f>'RFM Summary'!C1403</f>
        <v>4</v>
      </c>
      <c r="D1403" s="118">
        <f>'RFM Summary'!D1403</f>
        <v>41.777499999999996</v>
      </c>
      <c r="E1403" s="167">
        <f>'RFM Summary'!E1403</f>
        <v>1</v>
      </c>
      <c r="F1403" s="167">
        <f>'RFM Summary'!F1403</f>
        <v>1</v>
      </c>
      <c r="G1403" s="167">
        <f>'RFM Summary'!G1403</f>
        <v>3</v>
      </c>
      <c r="H1403" s="49">
        <v>0.13</v>
      </c>
      <c r="I1403" s="89">
        <f t="shared" si="39"/>
        <v>167.10999999999999</v>
      </c>
      <c r="J1403" s="89"/>
    </row>
    <row r="1404" spans="1:10" x14ac:dyDescent="0.35">
      <c r="A1404" s="15" t="str">
        <f>'RFM Summary'!A1404</f>
        <v>10609001765805</v>
      </c>
      <c r="B1404" s="90">
        <f>'RFM Summary'!B1404</f>
        <v>41201</v>
      </c>
      <c r="C1404" s="15">
        <f>'RFM Summary'!C1404</f>
        <v>1</v>
      </c>
      <c r="D1404" s="118">
        <f>'RFM Summary'!D1404</f>
        <v>34.950000000000003</v>
      </c>
      <c r="E1404" s="167">
        <f>'RFM Summary'!E1404</f>
        <v>1</v>
      </c>
      <c r="F1404" s="167">
        <f>'RFM Summary'!F1404</f>
        <v>1</v>
      </c>
      <c r="G1404" s="167">
        <f>'RFM Summary'!G1404</f>
        <v>2</v>
      </c>
      <c r="H1404" s="49">
        <v>0.43</v>
      </c>
      <c r="I1404" s="89">
        <f t="shared" si="39"/>
        <v>34.950000000000003</v>
      </c>
      <c r="J1404" s="89"/>
    </row>
    <row r="1405" spans="1:10" x14ac:dyDescent="0.35">
      <c r="A1405" s="15" t="str">
        <f>'RFM Summary'!A1405</f>
        <v>10609001765987</v>
      </c>
      <c r="B1405" s="90">
        <f>'RFM Summary'!B1405</f>
        <v>41201</v>
      </c>
      <c r="C1405" s="15">
        <f>'RFM Summary'!C1405</f>
        <v>1</v>
      </c>
      <c r="D1405" s="118">
        <f>'RFM Summary'!D1405</f>
        <v>14.2</v>
      </c>
      <c r="E1405" s="167">
        <f>'RFM Summary'!E1405</f>
        <v>1</v>
      </c>
      <c r="F1405" s="167">
        <f>'RFM Summary'!F1405</f>
        <v>1</v>
      </c>
      <c r="G1405" s="167">
        <f>'RFM Summary'!G1405</f>
        <v>2</v>
      </c>
      <c r="H1405" s="49">
        <v>0.21</v>
      </c>
      <c r="I1405" s="89">
        <f t="shared" si="39"/>
        <v>14.2</v>
      </c>
      <c r="J1405" s="89"/>
    </row>
    <row r="1406" spans="1:10" x14ac:dyDescent="0.35">
      <c r="A1406" s="15" t="str">
        <f>'RFM Summary'!A1406</f>
        <v>10609001766068</v>
      </c>
      <c r="B1406" s="90">
        <f>'RFM Summary'!B1406</f>
        <v>41201</v>
      </c>
      <c r="C1406" s="15">
        <f>'RFM Summary'!C1406</f>
        <v>1</v>
      </c>
      <c r="D1406" s="118">
        <f>'RFM Summary'!D1406</f>
        <v>99</v>
      </c>
      <c r="E1406" s="167">
        <f>'RFM Summary'!E1406</f>
        <v>1</v>
      </c>
      <c r="F1406" s="167">
        <f>'RFM Summary'!F1406</f>
        <v>1</v>
      </c>
      <c r="G1406" s="167">
        <f>'RFM Summary'!G1406</f>
        <v>3</v>
      </c>
      <c r="H1406" s="49">
        <v>0.47</v>
      </c>
      <c r="I1406" s="89">
        <f t="shared" si="39"/>
        <v>99</v>
      </c>
      <c r="J1406" s="89"/>
    </row>
    <row r="1407" spans="1:10" x14ac:dyDescent="0.35">
      <c r="A1407" s="15" t="str">
        <f>'RFM Summary'!A1407</f>
        <v>10609001766142</v>
      </c>
      <c r="B1407" s="90">
        <f>'RFM Summary'!B1407</f>
        <v>41201</v>
      </c>
      <c r="C1407" s="15">
        <f>'RFM Summary'!C1407</f>
        <v>1</v>
      </c>
      <c r="D1407" s="118">
        <f>'RFM Summary'!D1407</f>
        <v>84.15</v>
      </c>
      <c r="E1407" s="167">
        <f>'RFM Summary'!E1407</f>
        <v>1</v>
      </c>
      <c r="F1407" s="167">
        <f>'RFM Summary'!F1407</f>
        <v>1</v>
      </c>
      <c r="G1407" s="167">
        <f>'RFM Summary'!G1407</f>
        <v>3</v>
      </c>
      <c r="H1407" s="49">
        <v>0.12</v>
      </c>
      <c r="I1407" s="89">
        <f t="shared" si="39"/>
        <v>84.15</v>
      </c>
      <c r="J1407" s="89"/>
    </row>
    <row r="1408" spans="1:10" x14ac:dyDescent="0.35">
      <c r="A1408" s="15" t="str">
        <f>'RFM Summary'!A1408</f>
        <v>10609001766225</v>
      </c>
      <c r="B1408" s="90">
        <f>'RFM Summary'!B1408</f>
        <v>41201</v>
      </c>
      <c r="C1408" s="15">
        <f>'RFM Summary'!C1408</f>
        <v>1</v>
      </c>
      <c r="D1408" s="118">
        <f>'RFM Summary'!D1408</f>
        <v>123.85</v>
      </c>
      <c r="E1408" s="167">
        <f>'RFM Summary'!E1408</f>
        <v>1</v>
      </c>
      <c r="F1408" s="167">
        <f>'RFM Summary'!F1408</f>
        <v>1</v>
      </c>
      <c r="G1408" s="167">
        <f>'RFM Summary'!G1408</f>
        <v>3</v>
      </c>
      <c r="H1408" s="49">
        <v>0.69</v>
      </c>
      <c r="I1408" s="89">
        <f t="shared" si="39"/>
        <v>123.85</v>
      </c>
      <c r="J1408" s="89"/>
    </row>
    <row r="1409" spans="1:10" x14ac:dyDescent="0.35">
      <c r="A1409" s="15" t="str">
        <f>'RFM Summary'!A1409</f>
        <v>10609001766308</v>
      </c>
      <c r="B1409" s="90">
        <f>'RFM Summary'!B1409</f>
        <v>41573</v>
      </c>
      <c r="C1409" s="15">
        <f>'RFM Summary'!C1409</f>
        <v>12</v>
      </c>
      <c r="D1409" s="118">
        <f>'RFM Summary'!D1409</f>
        <v>118.61666666666667</v>
      </c>
      <c r="E1409" s="167">
        <f>'RFM Summary'!E1409</f>
        <v>3</v>
      </c>
      <c r="F1409" s="167">
        <f>'RFM Summary'!F1409</f>
        <v>2</v>
      </c>
      <c r="G1409" s="167">
        <f>'RFM Summary'!G1409</f>
        <v>3</v>
      </c>
      <c r="H1409" s="49">
        <v>0.76</v>
      </c>
      <c r="I1409" s="89">
        <f t="shared" si="39"/>
        <v>1423.4</v>
      </c>
      <c r="J1409" s="89"/>
    </row>
    <row r="1410" spans="1:10" x14ac:dyDescent="0.35">
      <c r="A1410" s="15" t="str">
        <f>'RFM Summary'!A1410</f>
        <v>10609001766480</v>
      </c>
      <c r="B1410" s="90">
        <f>'RFM Summary'!B1410</f>
        <v>41201</v>
      </c>
      <c r="C1410" s="15">
        <f>'RFM Summary'!C1410</f>
        <v>1</v>
      </c>
      <c r="D1410" s="118">
        <f>'RFM Summary'!D1410</f>
        <v>27.45</v>
      </c>
      <c r="E1410" s="167">
        <f>'RFM Summary'!E1410</f>
        <v>1</v>
      </c>
      <c r="F1410" s="167">
        <f>'RFM Summary'!F1410</f>
        <v>1</v>
      </c>
      <c r="G1410" s="167">
        <f>'RFM Summary'!G1410</f>
        <v>2</v>
      </c>
      <c r="H1410" s="49">
        <v>0.79</v>
      </c>
      <c r="I1410" s="89">
        <f t="shared" si="39"/>
        <v>27.45</v>
      </c>
      <c r="J1410" s="89"/>
    </row>
    <row r="1411" spans="1:10" x14ac:dyDescent="0.35">
      <c r="A1411" s="15" t="str">
        <f>'RFM Summary'!A1411</f>
        <v>10609001766555</v>
      </c>
      <c r="B1411" s="90">
        <f>'RFM Summary'!B1411</f>
        <v>41557</v>
      </c>
      <c r="C1411" s="15">
        <f>'RFM Summary'!C1411</f>
        <v>7</v>
      </c>
      <c r="D1411" s="118">
        <f>'RFM Summary'!D1411</f>
        <v>34.557142857142857</v>
      </c>
      <c r="E1411" s="167">
        <f>'RFM Summary'!E1411</f>
        <v>3</v>
      </c>
      <c r="F1411" s="167">
        <f>'RFM Summary'!F1411</f>
        <v>1</v>
      </c>
      <c r="G1411" s="167">
        <f>'RFM Summary'!G1411</f>
        <v>2</v>
      </c>
      <c r="H1411" s="49">
        <v>0.8</v>
      </c>
      <c r="I1411" s="89">
        <f t="shared" ref="I1411:I1474" si="40">D1411*C1411</f>
        <v>241.9</v>
      </c>
      <c r="J1411" s="89"/>
    </row>
    <row r="1412" spans="1:10" x14ac:dyDescent="0.35">
      <c r="A1412" s="15" t="str">
        <f>'RFM Summary'!A1412</f>
        <v>10609001766639</v>
      </c>
      <c r="B1412" s="90">
        <f>'RFM Summary'!B1412</f>
        <v>41200</v>
      </c>
      <c r="C1412" s="15">
        <f>'RFM Summary'!C1412</f>
        <v>1</v>
      </c>
      <c r="D1412" s="118">
        <f>'RFM Summary'!D1412</f>
        <v>15.45</v>
      </c>
      <c r="E1412" s="167">
        <f>'RFM Summary'!E1412</f>
        <v>1</v>
      </c>
      <c r="F1412" s="167">
        <f>'RFM Summary'!F1412</f>
        <v>1</v>
      </c>
      <c r="G1412" s="167">
        <f>'RFM Summary'!G1412</f>
        <v>2</v>
      </c>
      <c r="H1412" s="49">
        <v>0.88</v>
      </c>
      <c r="I1412" s="89">
        <f t="shared" si="40"/>
        <v>15.45</v>
      </c>
      <c r="J1412" s="89"/>
    </row>
    <row r="1413" spans="1:10" x14ac:dyDescent="0.35">
      <c r="A1413" s="15" t="str">
        <f>'RFM Summary'!A1413</f>
        <v>10609001766712</v>
      </c>
      <c r="B1413" s="90">
        <f>'RFM Summary'!B1413</f>
        <v>41201</v>
      </c>
      <c r="C1413" s="15">
        <f>'RFM Summary'!C1413</f>
        <v>1</v>
      </c>
      <c r="D1413" s="118">
        <f>'RFM Summary'!D1413</f>
        <v>11.95</v>
      </c>
      <c r="E1413" s="167">
        <f>'RFM Summary'!E1413</f>
        <v>1</v>
      </c>
      <c r="F1413" s="167">
        <f>'RFM Summary'!F1413</f>
        <v>1</v>
      </c>
      <c r="G1413" s="167">
        <f>'RFM Summary'!G1413</f>
        <v>2</v>
      </c>
      <c r="H1413" s="49">
        <v>0.49</v>
      </c>
      <c r="I1413" s="89">
        <f t="shared" si="40"/>
        <v>11.95</v>
      </c>
      <c r="J1413" s="89"/>
    </row>
    <row r="1414" spans="1:10" x14ac:dyDescent="0.35">
      <c r="A1414" s="15" t="str">
        <f>'RFM Summary'!A1414</f>
        <v>10609001766894</v>
      </c>
      <c r="B1414" s="90">
        <f>'RFM Summary'!B1414</f>
        <v>41200</v>
      </c>
      <c r="C1414" s="15">
        <f>'RFM Summary'!C1414</f>
        <v>1</v>
      </c>
      <c r="D1414" s="118">
        <f>'RFM Summary'!D1414</f>
        <v>19.95</v>
      </c>
      <c r="E1414" s="167">
        <f>'RFM Summary'!E1414</f>
        <v>1</v>
      </c>
      <c r="F1414" s="167">
        <f>'RFM Summary'!F1414</f>
        <v>1</v>
      </c>
      <c r="G1414" s="167">
        <f>'RFM Summary'!G1414</f>
        <v>2</v>
      </c>
      <c r="H1414" s="49">
        <v>0.68</v>
      </c>
      <c r="I1414" s="89">
        <f t="shared" si="40"/>
        <v>19.95</v>
      </c>
      <c r="J1414" s="89"/>
    </row>
    <row r="1415" spans="1:10" x14ac:dyDescent="0.35">
      <c r="A1415" s="15" t="str">
        <f>'RFM Summary'!A1415</f>
        <v>10609001766977</v>
      </c>
      <c r="B1415" s="90">
        <f>'RFM Summary'!B1415</f>
        <v>41200</v>
      </c>
      <c r="C1415" s="15">
        <f>'RFM Summary'!C1415</f>
        <v>1</v>
      </c>
      <c r="D1415" s="118">
        <f>'RFM Summary'!D1415</f>
        <v>82.75</v>
      </c>
      <c r="E1415" s="167">
        <f>'RFM Summary'!E1415</f>
        <v>1</v>
      </c>
      <c r="F1415" s="167">
        <f>'RFM Summary'!F1415</f>
        <v>1</v>
      </c>
      <c r="G1415" s="167">
        <f>'RFM Summary'!G1415</f>
        <v>3</v>
      </c>
      <c r="H1415" s="49">
        <v>0.59</v>
      </c>
      <c r="I1415" s="89">
        <f t="shared" si="40"/>
        <v>82.75</v>
      </c>
      <c r="J1415" s="89"/>
    </row>
    <row r="1416" spans="1:10" x14ac:dyDescent="0.35">
      <c r="A1416" s="15" t="str">
        <f>'RFM Summary'!A1416</f>
        <v>10609001767058</v>
      </c>
      <c r="B1416" s="90">
        <f>'RFM Summary'!B1416</f>
        <v>41201</v>
      </c>
      <c r="C1416" s="15">
        <f>'RFM Summary'!C1416</f>
        <v>1</v>
      </c>
      <c r="D1416" s="118">
        <f>'RFM Summary'!D1416</f>
        <v>26.7</v>
      </c>
      <c r="E1416" s="167">
        <f>'RFM Summary'!E1416</f>
        <v>1</v>
      </c>
      <c r="F1416" s="167">
        <f>'RFM Summary'!F1416</f>
        <v>1</v>
      </c>
      <c r="G1416" s="167">
        <f>'RFM Summary'!G1416</f>
        <v>2</v>
      </c>
      <c r="H1416" s="49">
        <v>0.8</v>
      </c>
      <c r="I1416" s="89">
        <f t="shared" si="40"/>
        <v>26.7</v>
      </c>
      <c r="J1416" s="89"/>
    </row>
    <row r="1417" spans="1:10" x14ac:dyDescent="0.35">
      <c r="A1417" s="15" t="str">
        <f>'RFM Summary'!A1417</f>
        <v>10609001767132</v>
      </c>
      <c r="B1417" s="90">
        <f>'RFM Summary'!B1417</f>
        <v>41217</v>
      </c>
      <c r="C1417" s="15">
        <f>'RFM Summary'!C1417</f>
        <v>3</v>
      </c>
      <c r="D1417" s="118">
        <f>'RFM Summary'!D1417</f>
        <v>14.303333333333333</v>
      </c>
      <c r="E1417" s="167">
        <f>'RFM Summary'!E1417</f>
        <v>1</v>
      </c>
      <c r="F1417" s="167">
        <f>'RFM Summary'!F1417</f>
        <v>1</v>
      </c>
      <c r="G1417" s="167">
        <f>'RFM Summary'!G1417</f>
        <v>2</v>
      </c>
      <c r="H1417" s="49">
        <v>0.32</v>
      </c>
      <c r="I1417" s="89">
        <f t="shared" si="40"/>
        <v>42.91</v>
      </c>
      <c r="J1417" s="89"/>
    </row>
    <row r="1418" spans="1:10" x14ac:dyDescent="0.35">
      <c r="A1418" s="15" t="str">
        <f>'RFM Summary'!A1418</f>
        <v>10609001767215</v>
      </c>
      <c r="B1418" s="90">
        <f>'RFM Summary'!B1418</f>
        <v>41441</v>
      </c>
      <c r="C1418" s="15">
        <f>'RFM Summary'!C1418</f>
        <v>6</v>
      </c>
      <c r="D1418" s="118">
        <f>'RFM Summary'!D1418</f>
        <v>14.293333333333335</v>
      </c>
      <c r="E1418" s="167">
        <f>'RFM Summary'!E1418</f>
        <v>2</v>
      </c>
      <c r="F1418" s="167">
        <f>'RFM Summary'!F1418</f>
        <v>1</v>
      </c>
      <c r="G1418" s="167">
        <f>'RFM Summary'!G1418</f>
        <v>2</v>
      </c>
      <c r="H1418" s="49">
        <v>0.09</v>
      </c>
      <c r="I1418" s="89">
        <f t="shared" si="40"/>
        <v>85.76</v>
      </c>
      <c r="J1418" s="89"/>
    </row>
    <row r="1419" spans="1:10" x14ac:dyDescent="0.35">
      <c r="A1419" s="15" t="str">
        <f>'RFM Summary'!A1419</f>
        <v>10609001767397</v>
      </c>
      <c r="B1419" s="90">
        <f>'RFM Summary'!B1419</f>
        <v>41531</v>
      </c>
      <c r="C1419" s="15">
        <f>'RFM Summary'!C1419</f>
        <v>5</v>
      </c>
      <c r="D1419" s="118">
        <f>'RFM Summary'!D1419</f>
        <v>30.651999999999997</v>
      </c>
      <c r="E1419" s="167">
        <f>'RFM Summary'!E1419</f>
        <v>3</v>
      </c>
      <c r="F1419" s="167">
        <f>'RFM Summary'!F1419</f>
        <v>1</v>
      </c>
      <c r="G1419" s="167">
        <f>'RFM Summary'!G1419</f>
        <v>2</v>
      </c>
      <c r="H1419" s="49">
        <v>0.65</v>
      </c>
      <c r="I1419" s="89">
        <f t="shared" si="40"/>
        <v>153.26</v>
      </c>
      <c r="J1419" s="89"/>
    </row>
    <row r="1420" spans="1:10" x14ac:dyDescent="0.35">
      <c r="A1420" s="15" t="str">
        <f>'RFM Summary'!A1420</f>
        <v>10609001767629</v>
      </c>
      <c r="B1420" s="90">
        <f>'RFM Summary'!B1420</f>
        <v>41198</v>
      </c>
      <c r="C1420" s="15">
        <f>'RFM Summary'!C1420</f>
        <v>1</v>
      </c>
      <c r="D1420" s="118">
        <f>'RFM Summary'!D1420</f>
        <v>56.35</v>
      </c>
      <c r="E1420" s="167">
        <f>'RFM Summary'!E1420</f>
        <v>1</v>
      </c>
      <c r="F1420" s="167">
        <f>'RFM Summary'!F1420</f>
        <v>1</v>
      </c>
      <c r="G1420" s="167">
        <f>'RFM Summary'!G1420</f>
        <v>3</v>
      </c>
      <c r="H1420" s="49">
        <v>0</v>
      </c>
      <c r="I1420" s="89">
        <f t="shared" si="40"/>
        <v>56.35</v>
      </c>
      <c r="J1420" s="89"/>
    </row>
    <row r="1421" spans="1:10" x14ac:dyDescent="0.35">
      <c r="A1421" s="15" t="str">
        <f>'RFM Summary'!A1421</f>
        <v>10609001767884</v>
      </c>
      <c r="B1421" s="90">
        <f>'RFM Summary'!B1421</f>
        <v>41417</v>
      </c>
      <c r="C1421" s="15">
        <f>'RFM Summary'!C1421</f>
        <v>11</v>
      </c>
      <c r="D1421" s="118">
        <f>'RFM Summary'!D1421</f>
        <v>57.95</v>
      </c>
      <c r="E1421" s="167">
        <f>'RFM Summary'!E1421</f>
        <v>2</v>
      </c>
      <c r="F1421" s="167">
        <f>'RFM Summary'!F1421</f>
        <v>2</v>
      </c>
      <c r="G1421" s="167">
        <f>'RFM Summary'!G1421</f>
        <v>3</v>
      </c>
      <c r="H1421" s="49">
        <v>0.32</v>
      </c>
      <c r="I1421" s="89">
        <f t="shared" si="40"/>
        <v>637.45000000000005</v>
      </c>
      <c r="J1421" s="89"/>
    </row>
    <row r="1422" spans="1:10" x14ac:dyDescent="0.35">
      <c r="A1422" s="15" t="str">
        <f>'RFM Summary'!A1422</f>
        <v>10609001767967</v>
      </c>
      <c r="B1422" s="90">
        <f>'RFM Summary'!B1422</f>
        <v>41461</v>
      </c>
      <c r="C1422" s="15">
        <f>'RFM Summary'!C1422</f>
        <v>4</v>
      </c>
      <c r="D1422" s="118">
        <f>'RFM Summary'!D1422</f>
        <v>34.75</v>
      </c>
      <c r="E1422" s="167">
        <f>'RFM Summary'!E1422</f>
        <v>2</v>
      </c>
      <c r="F1422" s="167">
        <f>'RFM Summary'!F1422</f>
        <v>1</v>
      </c>
      <c r="G1422" s="167">
        <f>'RFM Summary'!G1422</f>
        <v>2</v>
      </c>
      <c r="H1422" s="49">
        <v>0.26</v>
      </c>
      <c r="I1422" s="89">
        <f t="shared" si="40"/>
        <v>139</v>
      </c>
      <c r="J1422" s="89"/>
    </row>
    <row r="1423" spans="1:10" x14ac:dyDescent="0.35">
      <c r="A1423" s="15" t="str">
        <f>'RFM Summary'!A1423</f>
        <v>10609001768049</v>
      </c>
      <c r="B1423" s="90">
        <f>'RFM Summary'!B1423</f>
        <v>41580</v>
      </c>
      <c r="C1423" s="15">
        <f>'RFM Summary'!C1423</f>
        <v>8</v>
      </c>
      <c r="D1423" s="118">
        <f>'RFM Summary'!D1423</f>
        <v>30.024999999999999</v>
      </c>
      <c r="E1423" s="167">
        <f>'RFM Summary'!E1423</f>
        <v>3</v>
      </c>
      <c r="F1423" s="167">
        <f>'RFM Summary'!F1423</f>
        <v>1</v>
      </c>
      <c r="G1423" s="167">
        <f>'RFM Summary'!G1423</f>
        <v>2</v>
      </c>
      <c r="H1423" s="49">
        <v>0.45</v>
      </c>
      <c r="I1423" s="89">
        <f t="shared" si="40"/>
        <v>240.2</v>
      </c>
      <c r="J1423" s="89"/>
    </row>
    <row r="1424" spans="1:10" x14ac:dyDescent="0.35">
      <c r="A1424" s="15" t="str">
        <f>'RFM Summary'!A1424</f>
        <v>10609001768122</v>
      </c>
      <c r="B1424" s="90">
        <f>'RFM Summary'!B1424</f>
        <v>41270</v>
      </c>
      <c r="C1424" s="15">
        <f>'RFM Summary'!C1424</f>
        <v>2</v>
      </c>
      <c r="D1424" s="118">
        <f>'RFM Summary'!D1424</f>
        <v>61.524999999999999</v>
      </c>
      <c r="E1424" s="167">
        <f>'RFM Summary'!E1424</f>
        <v>1</v>
      </c>
      <c r="F1424" s="167">
        <f>'RFM Summary'!F1424</f>
        <v>1</v>
      </c>
      <c r="G1424" s="167">
        <f>'RFM Summary'!G1424</f>
        <v>3</v>
      </c>
      <c r="H1424" s="49">
        <v>0.74</v>
      </c>
      <c r="I1424" s="89">
        <f t="shared" si="40"/>
        <v>123.05</v>
      </c>
      <c r="J1424" s="89"/>
    </row>
    <row r="1425" spans="1:10" x14ac:dyDescent="0.35">
      <c r="A1425" s="15" t="str">
        <f>'RFM Summary'!A1425</f>
        <v>10609001768205</v>
      </c>
      <c r="B1425" s="90">
        <f>'RFM Summary'!B1425</f>
        <v>41579</v>
      </c>
      <c r="C1425" s="15">
        <f>'RFM Summary'!C1425</f>
        <v>43</v>
      </c>
      <c r="D1425" s="118">
        <f>'RFM Summary'!D1425</f>
        <v>46.478604651162804</v>
      </c>
      <c r="E1425" s="167">
        <f>'RFM Summary'!E1425</f>
        <v>3</v>
      </c>
      <c r="F1425" s="167">
        <f>'RFM Summary'!F1425</f>
        <v>3</v>
      </c>
      <c r="G1425" s="167">
        <f>'RFM Summary'!G1425</f>
        <v>3</v>
      </c>
      <c r="H1425" s="49">
        <v>0.5</v>
      </c>
      <c r="I1425" s="89">
        <f t="shared" si="40"/>
        <v>1998.5800000000006</v>
      </c>
      <c r="J1425" s="89"/>
    </row>
    <row r="1426" spans="1:10" x14ac:dyDescent="0.35">
      <c r="A1426" s="15" t="str">
        <f>'RFM Summary'!A1426</f>
        <v>10609001768460</v>
      </c>
      <c r="B1426" s="90">
        <f>'RFM Summary'!B1426</f>
        <v>41572</v>
      </c>
      <c r="C1426" s="15">
        <f>'RFM Summary'!C1426</f>
        <v>19</v>
      </c>
      <c r="D1426" s="118">
        <f>'RFM Summary'!D1426</f>
        <v>17.032105263157888</v>
      </c>
      <c r="E1426" s="167">
        <f>'RFM Summary'!E1426</f>
        <v>3</v>
      </c>
      <c r="F1426" s="167">
        <f>'RFM Summary'!F1426</f>
        <v>2</v>
      </c>
      <c r="G1426" s="167">
        <f>'RFM Summary'!G1426</f>
        <v>2</v>
      </c>
      <c r="H1426" s="49">
        <v>0.06</v>
      </c>
      <c r="I1426" s="89">
        <f t="shared" si="40"/>
        <v>323.6099999999999</v>
      </c>
      <c r="J1426" s="89"/>
    </row>
    <row r="1427" spans="1:10" x14ac:dyDescent="0.35">
      <c r="A1427" s="15" t="str">
        <f>'RFM Summary'!A1427</f>
        <v>10609001768536</v>
      </c>
      <c r="B1427" s="90">
        <f>'RFM Summary'!B1427</f>
        <v>41582</v>
      </c>
      <c r="C1427" s="15">
        <f>'RFM Summary'!C1427</f>
        <v>46</v>
      </c>
      <c r="D1427" s="118">
        <f>'RFM Summary'!D1427</f>
        <v>15.599130434782612</v>
      </c>
      <c r="E1427" s="167">
        <f>'RFM Summary'!E1427</f>
        <v>3</v>
      </c>
      <c r="F1427" s="167">
        <f>'RFM Summary'!F1427</f>
        <v>3</v>
      </c>
      <c r="G1427" s="167">
        <f>'RFM Summary'!G1427</f>
        <v>2</v>
      </c>
      <c r="H1427" s="49">
        <v>0.49</v>
      </c>
      <c r="I1427" s="89">
        <f t="shared" si="40"/>
        <v>717.56000000000017</v>
      </c>
      <c r="J1427" s="89"/>
    </row>
    <row r="1428" spans="1:10" x14ac:dyDescent="0.35">
      <c r="A1428" s="15" t="str">
        <f>'RFM Summary'!A1428</f>
        <v>10609001768619</v>
      </c>
      <c r="B1428" s="90">
        <f>'RFM Summary'!B1428</f>
        <v>41528</v>
      </c>
      <c r="C1428" s="15">
        <f>'RFM Summary'!C1428</f>
        <v>12</v>
      </c>
      <c r="D1428" s="118">
        <f>'RFM Summary'!D1428</f>
        <v>24.608333333333324</v>
      </c>
      <c r="E1428" s="167">
        <f>'RFM Summary'!E1428</f>
        <v>3</v>
      </c>
      <c r="F1428" s="167">
        <f>'RFM Summary'!F1428</f>
        <v>2</v>
      </c>
      <c r="G1428" s="167">
        <f>'RFM Summary'!G1428</f>
        <v>2</v>
      </c>
      <c r="H1428" s="49">
        <v>0.37</v>
      </c>
      <c r="I1428" s="89">
        <f t="shared" si="40"/>
        <v>295.2999999999999</v>
      </c>
      <c r="J1428" s="89"/>
    </row>
    <row r="1429" spans="1:10" x14ac:dyDescent="0.35">
      <c r="A1429" s="15" t="str">
        <f>'RFM Summary'!A1429</f>
        <v>10609001768791</v>
      </c>
      <c r="B1429" s="90">
        <f>'RFM Summary'!B1429</f>
        <v>41578</v>
      </c>
      <c r="C1429" s="15">
        <f>'RFM Summary'!C1429</f>
        <v>40</v>
      </c>
      <c r="D1429" s="118">
        <f>'RFM Summary'!D1429</f>
        <v>9.764999999999997</v>
      </c>
      <c r="E1429" s="167">
        <f>'RFM Summary'!E1429</f>
        <v>3</v>
      </c>
      <c r="F1429" s="167">
        <f>'RFM Summary'!F1429</f>
        <v>3</v>
      </c>
      <c r="G1429" s="167">
        <f>'RFM Summary'!G1429</f>
        <v>1</v>
      </c>
      <c r="H1429" s="49">
        <v>0.36</v>
      </c>
      <c r="I1429" s="89">
        <f t="shared" si="40"/>
        <v>390.59999999999991</v>
      </c>
      <c r="J1429" s="89"/>
    </row>
    <row r="1430" spans="1:10" x14ac:dyDescent="0.35">
      <c r="A1430" s="15" t="str">
        <f>'RFM Summary'!A1430</f>
        <v>10609001768874</v>
      </c>
      <c r="B1430" s="90">
        <f>'RFM Summary'!B1430</f>
        <v>41403</v>
      </c>
      <c r="C1430" s="15">
        <f>'RFM Summary'!C1430</f>
        <v>6</v>
      </c>
      <c r="D1430" s="118">
        <f>'RFM Summary'!D1430</f>
        <v>10.391666666666666</v>
      </c>
      <c r="E1430" s="167">
        <f>'RFM Summary'!E1430</f>
        <v>2</v>
      </c>
      <c r="F1430" s="167">
        <f>'RFM Summary'!F1430</f>
        <v>1</v>
      </c>
      <c r="G1430" s="167">
        <f>'RFM Summary'!G1430</f>
        <v>2</v>
      </c>
      <c r="H1430" s="49">
        <v>0.24</v>
      </c>
      <c r="I1430" s="89">
        <f t="shared" si="40"/>
        <v>62.349999999999994</v>
      </c>
      <c r="J1430" s="89"/>
    </row>
    <row r="1431" spans="1:10" x14ac:dyDescent="0.35">
      <c r="A1431" s="15" t="str">
        <f>'RFM Summary'!A1431</f>
        <v>10609001768957</v>
      </c>
      <c r="B1431" s="90">
        <f>'RFM Summary'!B1431</f>
        <v>41197</v>
      </c>
      <c r="C1431" s="15">
        <f>'RFM Summary'!C1431</f>
        <v>1</v>
      </c>
      <c r="D1431" s="118">
        <f>'RFM Summary'!D1431</f>
        <v>0</v>
      </c>
      <c r="E1431" s="167">
        <f>'RFM Summary'!E1431</f>
        <v>1</v>
      </c>
      <c r="F1431" s="167">
        <f>'RFM Summary'!F1431</f>
        <v>1</v>
      </c>
      <c r="G1431" s="167">
        <f>'RFM Summary'!G1431</f>
        <v>1</v>
      </c>
      <c r="H1431" s="49">
        <v>0.79</v>
      </c>
      <c r="I1431" s="89">
        <f t="shared" si="40"/>
        <v>0</v>
      </c>
      <c r="J1431" s="89"/>
    </row>
    <row r="1432" spans="1:10" x14ac:dyDescent="0.35">
      <c r="A1432" s="15" t="str">
        <f>'RFM Summary'!A1432</f>
        <v>10609001769039</v>
      </c>
      <c r="B1432" s="90">
        <f>'RFM Summary'!B1432</f>
        <v>41326</v>
      </c>
      <c r="C1432" s="15">
        <f>'RFM Summary'!C1432</f>
        <v>3</v>
      </c>
      <c r="D1432" s="118">
        <f>'RFM Summary'!D1432</f>
        <v>12.883333333333333</v>
      </c>
      <c r="E1432" s="167">
        <f>'RFM Summary'!E1432</f>
        <v>1</v>
      </c>
      <c r="F1432" s="167">
        <f>'RFM Summary'!F1432</f>
        <v>1</v>
      </c>
      <c r="G1432" s="167">
        <f>'RFM Summary'!G1432</f>
        <v>2</v>
      </c>
      <c r="H1432" s="49">
        <v>0.91</v>
      </c>
      <c r="I1432" s="89">
        <f t="shared" si="40"/>
        <v>38.65</v>
      </c>
      <c r="J1432" s="89"/>
    </row>
    <row r="1433" spans="1:10" x14ac:dyDescent="0.35">
      <c r="A1433" s="15" t="str">
        <f>'RFM Summary'!A1433</f>
        <v>10609001769112</v>
      </c>
      <c r="B1433" s="90">
        <f>'RFM Summary'!B1433</f>
        <v>41582</v>
      </c>
      <c r="C1433" s="15">
        <f>'RFM Summary'!C1433</f>
        <v>33</v>
      </c>
      <c r="D1433" s="118">
        <f>'RFM Summary'!D1433</f>
        <v>30.824848484848481</v>
      </c>
      <c r="E1433" s="167">
        <f>'RFM Summary'!E1433</f>
        <v>3</v>
      </c>
      <c r="F1433" s="167">
        <f>'RFM Summary'!F1433</f>
        <v>3</v>
      </c>
      <c r="G1433" s="167">
        <f>'RFM Summary'!G1433</f>
        <v>2</v>
      </c>
      <c r="H1433" s="49">
        <v>0.55000000000000004</v>
      </c>
      <c r="I1433" s="89">
        <f t="shared" si="40"/>
        <v>1017.2199999999999</v>
      </c>
      <c r="J1433" s="89"/>
    </row>
    <row r="1434" spans="1:10" x14ac:dyDescent="0.35">
      <c r="A1434" s="15" t="str">
        <f>'RFM Summary'!A1434</f>
        <v>10609001769294</v>
      </c>
      <c r="B1434" s="90">
        <f>'RFM Summary'!B1434</f>
        <v>41197</v>
      </c>
      <c r="C1434" s="15">
        <f>'RFM Summary'!C1434</f>
        <v>1</v>
      </c>
      <c r="D1434" s="118">
        <f>'RFM Summary'!D1434</f>
        <v>6.45</v>
      </c>
      <c r="E1434" s="167">
        <f>'RFM Summary'!E1434</f>
        <v>1</v>
      </c>
      <c r="F1434" s="167">
        <f>'RFM Summary'!F1434</f>
        <v>1</v>
      </c>
      <c r="G1434" s="167">
        <f>'RFM Summary'!G1434</f>
        <v>1</v>
      </c>
      <c r="H1434" s="49">
        <v>0.94</v>
      </c>
      <c r="I1434" s="89">
        <f t="shared" si="40"/>
        <v>6.45</v>
      </c>
      <c r="J1434" s="89"/>
    </row>
    <row r="1435" spans="1:10" x14ac:dyDescent="0.35">
      <c r="A1435" s="15" t="str">
        <f>'RFM Summary'!A1435</f>
        <v>10609001769377</v>
      </c>
      <c r="B1435" s="90">
        <f>'RFM Summary'!B1435</f>
        <v>41284</v>
      </c>
      <c r="C1435" s="15">
        <f>'RFM Summary'!C1435</f>
        <v>5</v>
      </c>
      <c r="D1435" s="118">
        <f>'RFM Summary'!D1435</f>
        <v>7.444</v>
      </c>
      <c r="E1435" s="167">
        <f>'RFM Summary'!E1435</f>
        <v>1</v>
      </c>
      <c r="F1435" s="167">
        <f>'RFM Summary'!F1435</f>
        <v>1</v>
      </c>
      <c r="G1435" s="167">
        <f>'RFM Summary'!G1435</f>
        <v>1</v>
      </c>
      <c r="H1435" s="49">
        <v>0.49</v>
      </c>
      <c r="I1435" s="89">
        <f t="shared" si="40"/>
        <v>37.22</v>
      </c>
      <c r="J1435" s="89"/>
    </row>
    <row r="1436" spans="1:10" x14ac:dyDescent="0.35">
      <c r="A1436" s="15" t="str">
        <f>'RFM Summary'!A1436</f>
        <v>10609001769609</v>
      </c>
      <c r="B1436" s="90">
        <f>'RFM Summary'!B1436</f>
        <v>41226</v>
      </c>
      <c r="C1436" s="15">
        <f>'RFM Summary'!C1436</f>
        <v>2</v>
      </c>
      <c r="D1436" s="118">
        <f>'RFM Summary'!D1436</f>
        <v>30.5</v>
      </c>
      <c r="E1436" s="167">
        <f>'RFM Summary'!E1436</f>
        <v>1</v>
      </c>
      <c r="F1436" s="167">
        <f>'RFM Summary'!F1436</f>
        <v>1</v>
      </c>
      <c r="G1436" s="167">
        <f>'RFM Summary'!G1436</f>
        <v>2</v>
      </c>
      <c r="H1436" s="49">
        <v>0.41</v>
      </c>
      <c r="I1436" s="89">
        <f t="shared" si="40"/>
        <v>61</v>
      </c>
      <c r="J1436" s="89"/>
    </row>
    <row r="1437" spans="1:10" x14ac:dyDescent="0.35">
      <c r="A1437" s="15" t="str">
        <f>'RFM Summary'!A1437</f>
        <v>10609001769781</v>
      </c>
      <c r="B1437" s="90">
        <f>'RFM Summary'!B1437</f>
        <v>41197</v>
      </c>
      <c r="C1437" s="15">
        <f>'RFM Summary'!C1437</f>
        <v>1</v>
      </c>
      <c r="D1437" s="118">
        <f>'RFM Summary'!D1437</f>
        <v>17.25</v>
      </c>
      <c r="E1437" s="167">
        <f>'RFM Summary'!E1437</f>
        <v>1</v>
      </c>
      <c r="F1437" s="167">
        <f>'RFM Summary'!F1437</f>
        <v>1</v>
      </c>
      <c r="G1437" s="167">
        <f>'RFM Summary'!G1437</f>
        <v>2</v>
      </c>
      <c r="H1437" s="49">
        <v>0.49</v>
      </c>
      <c r="I1437" s="89">
        <f t="shared" si="40"/>
        <v>17.25</v>
      </c>
      <c r="J1437" s="89"/>
    </row>
    <row r="1438" spans="1:10" x14ac:dyDescent="0.35">
      <c r="A1438" s="15" t="str">
        <f>'RFM Summary'!A1438</f>
        <v>10609001769864</v>
      </c>
      <c r="B1438" s="90">
        <f>'RFM Summary'!B1438</f>
        <v>41197</v>
      </c>
      <c r="C1438" s="15">
        <f>'RFM Summary'!C1438</f>
        <v>1</v>
      </c>
      <c r="D1438" s="118">
        <f>'RFM Summary'!D1438</f>
        <v>27.45</v>
      </c>
      <c r="E1438" s="167">
        <f>'RFM Summary'!E1438</f>
        <v>1</v>
      </c>
      <c r="F1438" s="167">
        <f>'RFM Summary'!F1438</f>
        <v>1</v>
      </c>
      <c r="G1438" s="167">
        <f>'RFM Summary'!G1438</f>
        <v>2</v>
      </c>
      <c r="H1438" s="49">
        <v>0.87</v>
      </c>
      <c r="I1438" s="89">
        <f t="shared" si="40"/>
        <v>27.45</v>
      </c>
      <c r="J1438" s="89"/>
    </row>
    <row r="1439" spans="1:10" x14ac:dyDescent="0.35">
      <c r="A1439" s="15" t="str">
        <f>'RFM Summary'!A1439</f>
        <v>10609001769948</v>
      </c>
      <c r="B1439" s="90">
        <f>'RFM Summary'!B1439</f>
        <v>41197</v>
      </c>
      <c r="C1439" s="15">
        <f>'RFM Summary'!C1439</f>
        <v>1</v>
      </c>
      <c r="D1439" s="118">
        <f>'RFM Summary'!D1439</f>
        <v>20.5</v>
      </c>
      <c r="E1439" s="167">
        <f>'RFM Summary'!E1439</f>
        <v>1</v>
      </c>
      <c r="F1439" s="167">
        <f>'RFM Summary'!F1439</f>
        <v>1</v>
      </c>
      <c r="G1439" s="167">
        <f>'RFM Summary'!G1439</f>
        <v>2</v>
      </c>
      <c r="H1439" s="49">
        <v>0.71</v>
      </c>
      <c r="I1439" s="89">
        <f t="shared" si="40"/>
        <v>20.5</v>
      </c>
      <c r="J1439" s="89"/>
    </row>
    <row r="1440" spans="1:10" x14ac:dyDescent="0.35">
      <c r="A1440" s="15" t="str">
        <f>'RFM Summary'!A1440</f>
        <v>10609001770185</v>
      </c>
      <c r="B1440" s="90">
        <f>'RFM Summary'!B1440</f>
        <v>41197</v>
      </c>
      <c r="C1440" s="15">
        <f>'RFM Summary'!C1440</f>
        <v>1</v>
      </c>
      <c r="D1440" s="118">
        <f>'RFM Summary'!D1440</f>
        <v>27.9</v>
      </c>
      <c r="E1440" s="167">
        <f>'RFM Summary'!E1440</f>
        <v>1</v>
      </c>
      <c r="F1440" s="167">
        <f>'RFM Summary'!F1440</f>
        <v>1</v>
      </c>
      <c r="G1440" s="167">
        <f>'RFM Summary'!G1440</f>
        <v>2</v>
      </c>
      <c r="H1440" s="49">
        <v>0.23</v>
      </c>
      <c r="I1440" s="89">
        <f t="shared" si="40"/>
        <v>27.9</v>
      </c>
      <c r="J1440" s="89"/>
    </row>
    <row r="1441" spans="1:10" x14ac:dyDescent="0.35">
      <c r="A1441" s="15" t="str">
        <f>'RFM Summary'!A1441</f>
        <v>10609001770268</v>
      </c>
      <c r="B1441" s="90">
        <f>'RFM Summary'!B1441</f>
        <v>41197</v>
      </c>
      <c r="C1441" s="15">
        <f>'RFM Summary'!C1441</f>
        <v>1</v>
      </c>
      <c r="D1441" s="118">
        <f>'RFM Summary'!D1441</f>
        <v>39</v>
      </c>
      <c r="E1441" s="167">
        <f>'RFM Summary'!E1441</f>
        <v>1</v>
      </c>
      <c r="F1441" s="167">
        <f>'RFM Summary'!F1441</f>
        <v>1</v>
      </c>
      <c r="G1441" s="167">
        <f>'RFM Summary'!G1441</f>
        <v>2</v>
      </c>
      <c r="H1441" s="49">
        <v>0.7</v>
      </c>
      <c r="I1441" s="89">
        <f t="shared" si="40"/>
        <v>39</v>
      </c>
      <c r="J1441" s="89"/>
    </row>
    <row r="1442" spans="1:10" x14ac:dyDescent="0.35">
      <c r="A1442" s="15" t="str">
        <f>'RFM Summary'!A1442</f>
        <v>10609001770342</v>
      </c>
      <c r="B1442" s="90">
        <f>'RFM Summary'!B1442</f>
        <v>41197</v>
      </c>
      <c r="C1442" s="15">
        <f>'RFM Summary'!C1442</f>
        <v>1</v>
      </c>
      <c r="D1442" s="118">
        <f>'RFM Summary'!D1442</f>
        <v>59.8</v>
      </c>
      <c r="E1442" s="167">
        <f>'RFM Summary'!E1442</f>
        <v>1</v>
      </c>
      <c r="F1442" s="167">
        <f>'RFM Summary'!F1442</f>
        <v>1</v>
      </c>
      <c r="G1442" s="167">
        <f>'RFM Summary'!G1442</f>
        <v>3</v>
      </c>
      <c r="H1442" s="49">
        <v>0.51</v>
      </c>
      <c r="I1442" s="89">
        <f t="shared" si="40"/>
        <v>59.8</v>
      </c>
      <c r="J1442" s="89"/>
    </row>
    <row r="1443" spans="1:10" x14ac:dyDescent="0.35">
      <c r="A1443" s="15" t="str">
        <f>'RFM Summary'!A1443</f>
        <v>10609001770599</v>
      </c>
      <c r="B1443" s="90">
        <f>'RFM Summary'!B1443</f>
        <v>41536</v>
      </c>
      <c r="C1443" s="15">
        <f>'RFM Summary'!C1443</f>
        <v>26</v>
      </c>
      <c r="D1443" s="118">
        <f>'RFM Summary'!D1443</f>
        <v>36.630769230769232</v>
      </c>
      <c r="E1443" s="167">
        <f>'RFM Summary'!E1443</f>
        <v>3</v>
      </c>
      <c r="F1443" s="167">
        <f>'RFM Summary'!F1443</f>
        <v>3</v>
      </c>
      <c r="G1443" s="167">
        <f>'RFM Summary'!G1443</f>
        <v>2</v>
      </c>
      <c r="H1443" s="49">
        <v>0.36</v>
      </c>
      <c r="I1443" s="89">
        <f t="shared" si="40"/>
        <v>952.40000000000009</v>
      </c>
      <c r="J1443" s="89"/>
    </row>
    <row r="1444" spans="1:10" x14ac:dyDescent="0.35">
      <c r="A1444" s="15" t="str">
        <f>'RFM Summary'!A1444</f>
        <v>10609001770672</v>
      </c>
      <c r="B1444" s="90">
        <f>'RFM Summary'!B1444</f>
        <v>41197</v>
      </c>
      <c r="C1444" s="15">
        <f>'RFM Summary'!C1444</f>
        <v>1</v>
      </c>
      <c r="D1444" s="118">
        <f>'RFM Summary'!D1444</f>
        <v>30.2</v>
      </c>
      <c r="E1444" s="167">
        <f>'RFM Summary'!E1444</f>
        <v>1</v>
      </c>
      <c r="F1444" s="167">
        <f>'RFM Summary'!F1444</f>
        <v>1</v>
      </c>
      <c r="G1444" s="167">
        <f>'RFM Summary'!G1444</f>
        <v>2</v>
      </c>
      <c r="H1444" s="49">
        <v>0.22</v>
      </c>
      <c r="I1444" s="89">
        <f t="shared" si="40"/>
        <v>30.2</v>
      </c>
      <c r="J1444" s="89"/>
    </row>
    <row r="1445" spans="1:10" x14ac:dyDescent="0.35">
      <c r="A1445" s="15" t="str">
        <f>'RFM Summary'!A1445</f>
        <v>10609001770755</v>
      </c>
      <c r="B1445" s="90">
        <f>'RFM Summary'!B1445</f>
        <v>41197</v>
      </c>
      <c r="C1445" s="15">
        <f>'RFM Summary'!C1445</f>
        <v>1</v>
      </c>
      <c r="D1445" s="118">
        <f>'RFM Summary'!D1445</f>
        <v>53.25</v>
      </c>
      <c r="E1445" s="167">
        <f>'RFM Summary'!E1445</f>
        <v>1</v>
      </c>
      <c r="F1445" s="167">
        <f>'RFM Summary'!F1445</f>
        <v>1</v>
      </c>
      <c r="G1445" s="167">
        <f>'RFM Summary'!G1445</f>
        <v>3</v>
      </c>
      <c r="H1445" s="49">
        <v>0.86</v>
      </c>
      <c r="I1445" s="89">
        <f t="shared" si="40"/>
        <v>53.25</v>
      </c>
      <c r="J1445" s="89"/>
    </row>
    <row r="1446" spans="1:10" x14ac:dyDescent="0.35">
      <c r="A1446" s="15" t="str">
        <f>'RFM Summary'!A1446</f>
        <v>10609001770839</v>
      </c>
      <c r="B1446" s="90">
        <f>'RFM Summary'!B1446</f>
        <v>41197</v>
      </c>
      <c r="C1446" s="15">
        <f>'RFM Summary'!C1446</f>
        <v>1</v>
      </c>
      <c r="D1446" s="118">
        <f>'RFM Summary'!D1446</f>
        <v>62.8</v>
      </c>
      <c r="E1446" s="167">
        <f>'RFM Summary'!E1446</f>
        <v>1</v>
      </c>
      <c r="F1446" s="167">
        <f>'RFM Summary'!F1446</f>
        <v>1</v>
      </c>
      <c r="G1446" s="167">
        <f>'RFM Summary'!G1446</f>
        <v>3</v>
      </c>
      <c r="H1446" s="49">
        <v>0.71</v>
      </c>
      <c r="I1446" s="89">
        <f t="shared" si="40"/>
        <v>62.8</v>
      </c>
      <c r="J1446" s="89"/>
    </row>
    <row r="1447" spans="1:10" x14ac:dyDescent="0.35">
      <c r="A1447" s="15" t="str">
        <f>'RFM Summary'!A1447</f>
        <v>10609001770912</v>
      </c>
      <c r="B1447" s="90">
        <f>'RFM Summary'!B1447</f>
        <v>41197</v>
      </c>
      <c r="C1447" s="15">
        <f>'RFM Summary'!C1447</f>
        <v>1</v>
      </c>
      <c r="D1447" s="118">
        <f>'RFM Summary'!D1447</f>
        <v>10.75</v>
      </c>
      <c r="E1447" s="167">
        <f>'RFM Summary'!E1447</f>
        <v>1</v>
      </c>
      <c r="F1447" s="167">
        <f>'RFM Summary'!F1447</f>
        <v>1</v>
      </c>
      <c r="G1447" s="167">
        <f>'RFM Summary'!G1447</f>
        <v>2</v>
      </c>
      <c r="H1447" s="49">
        <v>0.03</v>
      </c>
      <c r="I1447" s="89">
        <f t="shared" si="40"/>
        <v>10.75</v>
      </c>
      <c r="J1447" s="89"/>
    </row>
    <row r="1448" spans="1:10" x14ac:dyDescent="0.35">
      <c r="A1448" s="15" t="str">
        <f>'RFM Summary'!A1448</f>
        <v>10609001771175</v>
      </c>
      <c r="B1448" s="90">
        <f>'RFM Summary'!B1448</f>
        <v>41205</v>
      </c>
      <c r="C1448" s="15">
        <f>'RFM Summary'!C1448</f>
        <v>1</v>
      </c>
      <c r="D1448" s="118">
        <f>'RFM Summary'!D1448</f>
        <v>26.45</v>
      </c>
      <c r="E1448" s="167">
        <f>'RFM Summary'!E1448</f>
        <v>1</v>
      </c>
      <c r="F1448" s="167">
        <f>'RFM Summary'!F1448</f>
        <v>1</v>
      </c>
      <c r="G1448" s="167">
        <f>'RFM Summary'!G1448</f>
        <v>2</v>
      </c>
      <c r="H1448" s="49">
        <v>0.61</v>
      </c>
      <c r="I1448" s="89">
        <f t="shared" si="40"/>
        <v>26.45</v>
      </c>
      <c r="J1448" s="89"/>
    </row>
    <row r="1449" spans="1:10" x14ac:dyDescent="0.35">
      <c r="A1449" s="15" t="str">
        <f>'RFM Summary'!A1449</f>
        <v>10609001771258</v>
      </c>
      <c r="B1449" s="90">
        <f>'RFM Summary'!B1449</f>
        <v>41264</v>
      </c>
      <c r="C1449" s="15">
        <f>'RFM Summary'!C1449</f>
        <v>3</v>
      </c>
      <c r="D1449" s="118">
        <f>'RFM Summary'!D1449</f>
        <v>10.949999999999998</v>
      </c>
      <c r="E1449" s="167">
        <f>'RFM Summary'!E1449</f>
        <v>1</v>
      </c>
      <c r="F1449" s="167">
        <f>'RFM Summary'!F1449</f>
        <v>1</v>
      </c>
      <c r="G1449" s="167">
        <f>'RFM Summary'!G1449</f>
        <v>2</v>
      </c>
      <c r="H1449" s="49">
        <v>0.63</v>
      </c>
      <c r="I1449" s="89">
        <f t="shared" si="40"/>
        <v>32.849999999999994</v>
      </c>
      <c r="J1449" s="89"/>
    </row>
    <row r="1450" spans="1:10" x14ac:dyDescent="0.35">
      <c r="A1450" s="15" t="str">
        <f>'RFM Summary'!A1450</f>
        <v>10609001771589</v>
      </c>
      <c r="B1450" s="90">
        <f>'RFM Summary'!B1450</f>
        <v>41197</v>
      </c>
      <c r="C1450" s="15">
        <f>'RFM Summary'!C1450</f>
        <v>1</v>
      </c>
      <c r="D1450" s="118">
        <f>'RFM Summary'!D1450</f>
        <v>48.7</v>
      </c>
      <c r="E1450" s="167">
        <f>'RFM Summary'!E1450</f>
        <v>1</v>
      </c>
      <c r="F1450" s="167">
        <f>'RFM Summary'!F1450</f>
        <v>1</v>
      </c>
      <c r="G1450" s="167">
        <f>'RFM Summary'!G1450</f>
        <v>3</v>
      </c>
      <c r="H1450" s="49">
        <v>0.48</v>
      </c>
      <c r="I1450" s="89">
        <f t="shared" si="40"/>
        <v>48.7</v>
      </c>
      <c r="J1450" s="89"/>
    </row>
    <row r="1451" spans="1:10" x14ac:dyDescent="0.35">
      <c r="A1451" s="15" t="str">
        <f>'RFM Summary'!A1451</f>
        <v>10609001771662</v>
      </c>
      <c r="B1451" s="90">
        <f>'RFM Summary'!B1451</f>
        <v>41208</v>
      </c>
      <c r="C1451" s="15">
        <f>'RFM Summary'!C1451</f>
        <v>1</v>
      </c>
      <c r="D1451" s="118">
        <f>'RFM Summary'!D1451</f>
        <v>30.7</v>
      </c>
      <c r="E1451" s="167">
        <f>'RFM Summary'!E1451</f>
        <v>1</v>
      </c>
      <c r="F1451" s="167">
        <f>'RFM Summary'!F1451</f>
        <v>1</v>
      </c>
      <c r="G1451" s="167">
        <f>'RFM Summary'!G1451</f>
        <v>2</v>
      </c>
      <c r="H1451" s="49">
        <v>0.65</v>
      </c>
      <c r="I1451" s="89">
        <f t="shared" si="40"/>
        <v>30.7</v>
      </c>
      <c r="J1451" s="89"/>
    </row>
    <row r="1452" spans="1:10" x14ac:dyDescent="0.35">
      <c r="A1452" s="15" t="str">
        <f>'RFM Summary'!A1452</f>
        <v>10609001771746</v>
      </c>
      <c r="B1452" s="90">
        <f>'RFM Summary'!B1452</f>
        <v>41197</v>
      </c>
      <c r="C1452" s="15">
        <f>'RFM Summary'!C1452</f>
        <v>1</v>
      </c>
      <c r="D1452" s="118">
        <f>'RFM Summary'!D1452</f>
        <v>34.880000000000003</v>
      </c>
      <c r="E1452" s="167">
        <f>'RFM Summary'!E1452</f>
        <v>1</v>
      </c>
      <c r="F1452" s="167">
        <f>'RFM Summary'!F1452</f>
        <v>1</v>
      </c>
      <c r="G1452" s="167">
        <f>'RFM Summary'!G1452</f>
        <v>2</v>
      </c>
      <c r="H1452" s="49">
        <v>0.82</v>
      </c>
      <c r="I1452" s="89">
        <f t="shared" si="40"/>
        <v>34.880000000000003</v>
      </c>
      <c r="J1452" s="89"/>
    </row>
    <row r="1453" spans="1:10" x14ac:dyDescent="0.35">
      <c r="A1453" s="15" t="str">
        <f>'RFM Summary'!A1453</f>
        <v>10609001771902</v>
      </c>
      <c r="B1453" s="90">
        <f>'RFM Summary'!B1453</f>
        <v>41327</v>
      </c>
      <c r="C1453" s="15">
        <f>'RFM Summary'!C1453</f>
        <v>4</v>
      </c>
      <c r="D1453" s="118">
        <f>'RFM Summary'!D1453</f>
        <v>14.6875</v>
      </c>
      <c r="E1453" s="167">
        <f>'RFM Summary'!E1453</f>
        <v>1</v>
      </c>
      <c r="F1453" s="167">
        <f>'RFM Summary'!F1453</f>
        <v>1</v>
      </c>
      <c r="G1453" s="167">
        <f>'RFM Summary'!G1453</f>
        <v>2</v>
      </c>
      <c r="H1453" s="49">
        <v>0.51</v>
      </c>
      <c r="I1453" s="89">
        <f t="shared" si="40"/>
        <v>58.75</v>
      </c>
      <c r="J1453" s="89"/>
    </row>
    <row r="1454" spans="1:10" x14ac:dyDescent="0.35">
      <c r="A1454" s="15" t="str">
        <f>'RFM Summary'!A1454</f>
        <v>10609001772165</v>
      </c>
      <c r="B1454" s="90">
        <f>'RFM Summary'!B1454</f>
        <v>41198</v>
      </c>
      <c r="C1454" s="15">
        <f>'RFM Summary'!C1454</f>
        <v>1</v>
      </c>
      <c r="D1454" s="118">
        <f>'RFM Summary'!D1454</f>
        <v>14.65</v>
      </c>
      <c r="E1454" s="167">
        <f>'RFM Summary'!E1454</f>
        <v>1</v>
      </c>
      <c r="F1454" s="167">
        <f>'RFM Summary'!F1454</f>
        <v>1</v>
      </c>
      <c r="G1454" s="167">
        <f>'RFM Summary'!G1454</f>
        <v>2</v>
      </c>
      <c r="H1454" s="49">
        <v>0.02</v>
      </c>
      <c r="I1454" s="89">
        <f t="shared" si="40"/>
        <v>14.65</v>
      </c>
      <c r="J1454" s="89"/>
    </row>
    <row r="1455" spans="1:10" x14ac:dyDescent="0.35">
      <c r="A1455" s="15" t="str">
        <f>'RFM Summary'!A1455</f>
        <v>10609001772249</v>
      </c>
      <c r="B1455" s="90">
        <f>'RFM Summary'!B1455</f>
        <v>41394</v>
      </c>
      <c r="C1455" s="15">
        <f>'RFM Summary'!C1455</f>
        <v>3</v>
      </c>
      <c r="D1455" s="118">
        <f>'RFM Summary'!D1455</f>
        <v>35.4</v>
      </c>
      <c r="E1455" s="167">
        <f>'RFM Summary'!E1455</f>
        <v>1</v>
      </c>
      <c r="F1455" s="167">
        <f>'RFM Summary'!F1455</f>
        <v>1</v>
      </c>
      <c r="G1455" s="167">
        <f>'RFM Summary'!G1455</f>
        <v>2</v>
      </c>
      <c r="H1455" s="49">
        <v>0.06</v>
      </c>
      <c r="I1455" s="89">
        <f t="shared" si="40"/>
        <v>106.19999999999999</v>
      </c>
      <c r="J1455" s="89"/>
    </row>
    <row r="1456" spans="1:10" x14ac:dyDescent="0.35">
      <c r="A1456" s="15" t="str">
        <f>'RFM Summary'!A1456</f>
        <v>10609001772322</v>
      </c>
      <c r="B1456" s="90">
        <f>'RFM Summary'!B1456</f>
        <v>41577</v>
      </c>
      <c r="C1456" s="15">
        <f>'RFM Summary'!C1456</f>
        <v>94</v>
      </c>
      <c r="D1456" s="118">
        <f>'RFM Summary'!D1456</f>
        <v>12.319361702127662</v>
      </c>
      <c r="E1456" s="167">
        <f>'RFM Summary'!E1456</f>
        <v>3</v>
      </c>
      <c r="F1456" s="167">
        <f>'RFM Summary'!F1456</f>
        <v>3</v>
      </c>
      <c r="G1456" s="167">
        <f>'RFM Summary'!G1456</f>
        <v>2</v>
      </c>
      <c r="H1456" s="49">
        <v>0.41</v>
      </c>
      <c r="I1456" s="89">
        <f t="shared" si="40"/>
        <v>1158.0200000000002</v>
      </c>
      <c r="J1456" s="89"/>
    </row>
    <row r="1457" spans="1:10" x14ac:dyDescent="0.35">
      <c r="A1457" s="15" t="str">
        <f>'RFM Summary'!A1457</f>
        <v>10609001772819</v>
      </c>
      <c r="B1457" s="90">
        <f>'RFM Summary'!B1457</f>
        <v>41198</v>
      </c>
      <c r="C1457" s="15">
        <f>'RFM Summary'!C1457</f>
        <v>1</v>
      </c>
      <c r="D1457" s="118">
        <f>'RFM Summary'!D1457</f>
        <v>33.5</v>
      </c>
      <c r="E1457" s="167">
        <f>'RFM Summary'!E1457</f>
        <v>1</v>
      </c>
      <c r="F1457" s="167">
        <f>'RFM Summary'!F1457</f>
        <v>1</v>
      </c>
      <c r="G1457" s="167">
        <f>'RFM Summary'!G1457</f>
        <v>2</v>
      </c>
      <c r="H1457" s="49">
        <v>0.91</v>
      </c>
      <c r="I1457" s="89">
        <f t="shared" si="40"/>
        <v>33.5</v>
      </c>
      <c r="J1457" s="89"/>
    </row>
    <row r="1458" spans="1:10" x14ac:dyDescent="0.35">
      <c r="A1458" s="15" t="str">
        <f>'RFM Summary'!A1458</f>
        <v>10609001773155</v>
      </c>
      <c r="B1458" s="90">
        <f>'RFM Summary'!B1458</f>
        <v>41438</v>
      </c>
      <c r="C1458" s="15">
        <f>'RFM Summary'!C1458</f>
        <v>12</v>
      </c>
      <c r="D1458" s="118">
        <f>'RFM Summary'!D1458</f>
        <v>18.529166666666665</v>
      </c>
      <c r="E1458" s="167">
        <f>'RFM Summary'!E1458</f>
        <v>2</v>
      </c>
      <c r="F1458" s="167">
        <f>'RFM Summary'!F1458</f>
        <v>2</v>
      </c>
      <c r="G1458" s="167">
        <f>'RFM Summary'!G1458</f>
        <v>2</v>
      </c>
      <c r="H1458" s="49">
        <v>0.41</v>
      </c>
      <c r="I1458" s="89">
        <f t="shared" si="40"/>
        <v>222.34999999999997</v>
      </c>
      <c r="J1458" s="89"/>
    </row>
    <row r="1459" spans="1:10" x14ac:dyDescent="0.35">
      <c r="A1459" s="15" t="str">
        <f>'RFM Summary'!A1459</f>
        <v>10609001773239</v>
      </c>
      <c r="B1459" s="90">
        <f>'RFM Summary'!B1459</f>
        <v>41396</v>
      </c>
      <c r="C1459" s="15">
        <f>'RFM Summary'!C1459</f>
        <v>3</v>
      </c>
      <c r="D1459" s="118">
        <f>'RFM Summary'!D1459</f>
        <v>13.65</v>
      </c>
      <c r="E1459" s="167">
        <f>'RFM Summary'!E1459</f>
        <v>2</v>
      </c>
      <c r="F1459" s="167">
        <f>'RFM Summary'!F1459</f>
        <v>1</v>
      </c>
      <c r="G1459" s="167">
        <f>'RFM Summary'!G1459</f>
        <v>2</v>
      </c>
      <c r="H1459" s="49">
        <v>0.88</v>
      </c>
      <c r="I1459" s="89">
        <f t="shared" si="40"/>
        <v>40.950000000000003</v>
      </c>
      <c r="J1459" s="89"/>
    </row>
    <row r="1460" spans="1:10" x14ac:dyDescent="0.35">
      <c r="A1460" s="15" t="str">
        <f>'RFM Summary'!A1460</f>
        <v>10609001773494</v>
      </c>
      <c r="B1460" s="90">
        <f>'RFM Summary'!B1460</f>
        <v>41198</v>
      </c>
      <c r="C1460" s="15">
        <f>'RFM Summary'!C1460</f>
        <v>1</v>
      </c>
      <c r="D1460" s="118">
        <f>'RFM Summary'!D1460</f>
        <v>34.15</v>
      </c>
      <c r="E1460" s="167">
        <f>'RFM Summary'!E1460</f>
        <v>1</v>
      </c>
      <c r="F1460" s="167">
        <f>'RFM Summary'!F1460</f>
        <v>1</v>
      </c>
      <c r="G1460" s="167">
        <f>'RFM Summary'!G1460</f>
        <v>2</v>
      </c>
      <c r="H1460" s="49">
        <v>0.12</v>
      </c>
      <c r="I1460" s="89">
        <f t="shared" si="40"/>
        <v>34.15</v>
      </c>
      <c r="J1460" s="89"/>
    </row>
    <row r="1461" spans="1:10" x14ac:dyDescent="0.35">
      <c r="A1461" s="15" t="str">
        <f>'RFM Summary'!A1461</f>
        <v>10609001773569</v>
      </c>
      <c r="B1461" s="90">
        <f>'RFM Summary'!B1461</f>
        <v>41479</v>
      </c>
      <c r="C1461" s="15">
        <f>'RFM Summary'!C1461</f>
        <v>6</v>
      </c>
      <c r="D1461" s="118">
        <f>'RFM Summary'!D1461</f>
        <v>44.824999999999996</v>
      </c>
      <c r="E1461" s="167">
        <f>'RFM Summary'!E1461</f>
        <v>2</v>
      </c>
      <c r="F1461" s="167">
        <f>'RFM Summary'!F1461</f>
        <v>1</v>
      </c>
      <c r="G1461" s="167">
        <f>'RFM Summary'!G1461</f>
        <v>3</v>
      </c>
      <c r="H1461" s="49">
        <v>0.66</v>
      </c>
      <c r="I1461" s="89">
        <f t="shared" si="40"/>
        <v>268.95</v>
      </c>
      <c r="J1461" s="89"/>
    </row>
    <row r="1462" spans="1:10" x14ac:dyDescent="0.35">
      <c r="A1462" s="15" t="str">
        <f>'RFM Summary'!A1462</f>
        <v>10609001773643</v>
      </c>
      <c r="B1462" s="90">
        <f>'RFM Summary'!B1462</f>
        <v>41487</v>
      </c>
      <c r="C1462" s="15">
        <f>'RFM Summary'!C1462</f>
        <v>9</v>
      </c>
      <c r="D1462" s="118">
        <f>'RFM Summary'!D1462</f>
        <v>28.549999999999997</v>
      </c>
      <c r="E1462" s="167">
        <f>'RFM Summary'!E1462</f>
        <v>2</v>
      </c>
      <c r="F1462" s="167">
        <f>'RFM Summary'!F1462</f>
        <v>1</v>
      </c>
      <c r="G1462" s="167">
        <f>'RFM Summary'!G1462</f>
        <v>2</v>
      </c>
      <c r="H1462" s="49">
        <v>7.0000000000000007E-2</v>
      </c>
      <c r="I1462" s="89">
        <f t="shared" si="40"/>
        <v>256.95</v>
      </c>
      <c r="J1462" s="89"/>
    </row>
    <row r="1463" spans="1:10" x14ac:dyDescent="0.35">
      <c r="A1463" s="15" t="str">
        <f>'RFM Summary'!A1463</f>
        <v>10609001773726</v>
      </c>
      <c r="B1463" s="90">
        <f>'RFM Summary'!B1463</f>
        <v>41198</v>
      </c>
      <c r="C1463" s="15">
        <f>'RFM Summary'!C1463</f>
        <v>1</v>
      </c>
      <c r="D1463" s="118">
        <f>'RFM Summary'!D1463</f>
        <v>59.3</v>
      </c>
      <c r="E1463" s="167">
        <f>'RFM Summary'!E1463</f>
        <v>1</v>
      </c>
      <c r="F1463" s="167">
        <f>'RFM Summary'!F1463</f>
        <v>1</v>
      </c>
      <c r="G1463" s="167">
        <f>'RFM Summary'!G1463</f>
        <v>3</v>
      </c>
      <c r="H1463" s="49">
        <v>0.95</v>
      </c>
      <c r="I1463" s="89">
        <f t="shared" si="40"/>
        <v>59.3</v>
      </c>
      <c r="J1463" s="89"/>
    </row>
    <row r="1464" spans="1:10" x14ac:dyDescent="0.35">
      <c r="A1464" s="15" t="str">
        <f>'RFM Summary'!A1464</f>
        <v>10609001773809</v>
      </c>
      <c r="B1464" s="90">
        <f>'RFM Summary'!B1464</f>
        <v>41247</v>
      </c>
      <c r="C1464" s="15">
        <f>'RFM Summary'!C1464</f>
        <v>1</v>
      </c>
      <c r="D1464" s="118">
        <f>'RFM Summary'!D1464</f>
        <v>13.75</v>
      </c>
      <c r="E1464" s="167">
        <f>'RFM Summary'!E1464</f>
        <v>1</v>
      </c>
      <c r="F1464" s="167">
        <f>'RFM Summary'!F1464</f>
        <v>1</v>
      </c>
      <c r="G1464" s="167">
        <f>'RFM Summary'!G1464</f>
        <v>2</v>
      </c>
      <c r="H1464" s="49">
        <v>0.63</v>
      </c>
      <c r="I1464" s="89">
        <f t="shared" si="40"/>
        <v>13.75</v>
      </c>
      <c r="J1464" s="89"/>
    </row>
    <row r="1465" spans="1:10" x14ac:dyDescent="0.35">
      <c r="A1465" s="15" t="str">
        <f>'RFM Summary'!A1465</f>
        <v>10609001774146</v>
      </c>
      <c r="B1465" s="90">
        <f>'RFM Summary'!B1465</f>
        <v>41239</v>
      </c>
      <c r="C1465" s="15">
        <f>'RFM Summary'!C1465</f>
        <v>5</v>
      </c>
      <c r="D1465" s="118">
        <f>'RFM Summary'!D1465</f>
        <v>41.660000000000004</v>
      </c>
      <c r="E1465" s="167">
        <f>'RFM Summary'!E1465</f>
        <v>1</v>
      </c>
      <c r="F1465" s="167">
        <f>'RFM Summary'!F1465</f>
        <v>1</v>
      </c>
      <c r="G1465" s="167">
        <f>'RFM Summary'!G1465</f>
        <v>3</v>
      </c>
      <c r="H1465" s="49">
        <v>0.85</v>
      </c>
      <c r="I1465" s="89">
        <f t="shared" si="40"/>
        <v>208.3</v>
      </c>
      <c r="J1465" s="89"/>
    </row>
    <row r="1466" spans="1:10" x14ac:dyDescent="0.35">
      <c r="A1466" s="15" t="str">
        <f>'RFM Summary'!A1466</f>
        <v>10609001774229</v>
      </c>
      <c r="B1466" s="90">
        <f>'RFM Summary'!B1466</f>
        <v>41197</v>
      </c>
      <c r="C1466" s="15">
        <f>'RFM Summary'!C1466</f>
        <v>1</v>
      </c>
      <c r="D1466" s="118">
        <f>'RFM Summary'!D1466</f>
        <v>38.299999999999997</v>
      </c>
      <c r="E1466" s="167">
        <f>'RFM Summary'!E1466</f>
        <v>1</v>
      </c>
      <c r="F1466" s="167">
        <f>'RFM Summary'!F1466</f>
        <v>1</v>
      </c>
      <c r="G1466" s="167">
        <f>'RFM Summary'!G1466</f>
        <v>2</v>
      </c>
      <c r="H1466" s="49">
        <v>0.1</v>
      </c>
      <c r="I1466" s="89">
        <f t="shared" si="40"/>
        <v>38.299999999999997</v>
      </c>
      <c r="J1466" s="89"/>
    </row>
    <row r="1467" spans="1:10" x14ac:dyDescent="0.35">
      <c r="A1467" s="15" t="str">
        <f>'RFM Summary'!A1467</f>
        <v>10609001774302</v>
      </c>
      <c r="B1467" s="90">
        <f>'RFM Summary'!B1467</f>
        <v>41197</v>
      </c>
      <c r="C1467" s="15">
        <f>'RFM Summary'!C1467</f>
        <v>1</v>
      </c>
      <c r="D1467" s="118">
        <f>'RFM Summary'!D1467</f>
        <v>59.95</v>
      </c>
      <c r="E1467" s="167">
        <f>'RFM Summary'!E1467</f>
        <v>1</v>
      </c>
      <c r="F1467" s="167">
        <f>'RFM Summary'!F1467</f>
        <v>1</v>
      </c>
      <c r="G1467" s="167">
        <f>'RFM Summary'!G1467</f>
        <v>3</v>
      </c>
      <c r="H1467" s="49">
        <v>0.12</v>
      </c>
      <c r="I1467" s="89">
        <f t="shared" si="40"/>
        <v>59.95</v>
      </c>
      <c r="J1467" s="89"/>
    </row>
    <row r="1468" spans="1:10" x14ac:dyDescent="0.35">
      <c r="A1468" s="15" t="str">
        <f>'RFM Summary'!A1468</f>
        <v>10609001774484</v>
      </c>
      <c r="B1468" s="90">
        <f>'RFM Summary'!B1468</f>
        <v>41320</v>
      </c>
      <c r="C1468" s="15">
        <f>'RFM Summary'!C1468</f>
        <v>2</v>
      </c>
      <c r="D1468" s="118">
        <f>'RFM Summary'!D1468</f>
        <v>46.875</v>
      </c>
      <c r="E1468" s="167">
        <f>'RFM Summary'!E1468</f>
        <v>1</v>
      </c>
      <c r="F1468" s="167">
        <f>'RFM Summary'!F1468</f>
        <v>1</v>
      </c>
      <c r="G1468" s="167">
        <f>'RFM Summary'!G1468</f>
        <v>3</v>
      </c>
      <c r="H1468" s="49">
        <v>0.85</v>
      </c>
      <c r="I1468" s="89">
        <f t="shared" si="40"/>
        <v>93.75</v>
      </c>
      <c r="J1468" s="89"/>
    </row>
    <row r="1469" spans="1:10" x14ac:dyDescent="0.35">
      <c r="A1469" s="15" t="str">
        <f>'RFM Summary'!A1469</f>
        <v>10609001774559</v>
      </c>
      <c r="B1469" s="90">
        <f>'RFM Summary'!B1469</f>
        <v>41197</v>
      </c>
      <c r="C1469" s="15">
        <f>'RFM Summary'!C1469</f>
        <v>1</v>
      </c>
      <c r="D1469" s="118">
        <f>'RFM Summary'!D1469</f>
        <v>12.5</v>
      </c>
      <c r="E1469" s="167">
        <f>'RFM Summary'!E1469</f>
        <v>1</v>
      </c>
      <c r="F1469" s="167">
        <f>'RFM Summary'!F1469</f>
        <v>1</v>
      </c>
      <c r="G1469" s="167">
        <f>'RFM Summary'!G1469</f>
        <v>2</v>
      </c>
      <c r="H1469" s="49">
        <v>0.2</v>
      </c>
      <c r="I1469" s="89">
        <f t="shared" si="40"/>
        <v>12.5</v>
      </c>
      <c r="J1469" s="89"/>
    </row>
    <row r="1470" spans="1:10" x14ac:dyDescent="0.35">
      <c r="A1470" s="15" t="str">
        <f>'RFM Summary'!A1470</f>
        <v>10609001774633</v>
      </c>
      <c r="B1470" s="90">
        <f>'RFM Summary'!B1470</f>
        <v>41450</v>
      </c>
      <c r="C1470" s="15">
        <f>'RFM Summary'!C1470</f>
        <v>45</v>
      </c>
      <c r="D1470" s="118">
        <f>'RFM Summary'!D1470</f>
        <v>17.020000000000003</v>
      </c>
      <c r="E1470" s="167">
        <f>'RFM Summary'!E1470</f>
        <v>2</v>
      </c>
      <c r="F1470" s="167">
        <f>'RFM Summary'!F1470</f>
        <v>3</v>
      </c>
      <c r="G1470" s="167">
        <f>'RFM Summary'!G1470</f>
        <v>2</v>
      </c>
      <c r="H1470" s="49">
        <v>0.06</v>
      </c>
      <c r="I1470" s="89">
        <f t="shared" si="40"/>
        <v>765.90000000000009</v>
      </c>
      <c r="J1470" s="89"/>
    </row>
    <row r="1471" spans="1:10" x14ac:dyDescent="0.35">
      <c r="A1471" s="15" t="str">
        <f>'RFM Summary'!A1471</f>
        <v>10609001774716</v>
      </c>
      <c r="B1471" s="90">
        <f>'RFM Summary'!B1471</f>
        <v>41577</v>
      </c>
      <c r="C1471" s="15">
        <f>'RFM Summary'!C1471</f>
        <v>43</v>
      </c>
      <c r="D1471" s="118">
        <f>'RFM Summary'!D1471</f>
        <v>9.5883720930232492</v>
      </c>
      <c r="E1471" s="167">
        <f>'RFM Summary'!E1471</f>
        <v>3</v>
      </c>
      <c r="F1471" s="167">
        <f>'RFM Summary'!F1471</f>
        <v>3</v>
      </c>
      <c r="G1471" s="167">
        <f>'RFM Summary'!G1471</f>
        <v>1</v>
      </c>
      <c r="H1471" s="49">
        <v>0.86</v>
      </c>
      <c r="I1471" s="89">
        <f t="shared" si="40"/>
        <v>412.29999999999973</v>
      </c>
      <c r="J1471" s="89"/>
    </row>
    <row r="1472" spans="1:10" x14ac:dyDescent="0.35">
      <c r="A1472" s="15" t="str">
        <f>'RFM Summary'!A1472</f>
        <v>10609001774971</v>
      </c>
      <c r="B1472" s="90">
        <f>'RFM Summary'!B1472</f>
        <v>41197</v>
      </c>
      <c r="C1472" s="15">
        <f>'RFM Summary'!C1472</f>
        <v>1</v>
      </c>
      <c r="D1472" s="118">
        <f>'RFM Summary'!D1472</f>
        <v>23.6</v>
      </c>
      <c r="E1472" s="167">
        <f>'RFM Summary'!E1472</f>
        <v>1</v>
      </c>
      <c r="F1472" s="167">
        <f>'RFM Summary'!F1472</f>
        <v>1</v>
      </c>
      <c r="G1472" s="167">
        <f>'RFM Summary'!G1472</f>
        <v>2</v>
      </c>
      <c r="H1472" s="49">
        <v>0.09</v>
      </c>
      <c r="I1472" s="89">
        <f t="shared" si="40"/>
        <v>23.6</v>
      </c>
      <c r="J1472" s="89"/>
    </row>
    <row r="1473" spans="1:10" x14ac:dyDescent="0.35">
      <c r="A1473" s="15" t="str">
        <f>'RFM Summary'!A1473</f>
        <v>10609001775051</v>
      </c>
      <c r="B1473" s="90">
        <f>'RFM Summary'!B1473</f>
        <v>41250</v>
      </c>
      <c r="C1473" s="15">
        <f>'RFM Summary'!C1473</f>
        <v>2</v>
      </c>
      <c r="D1473" s="118">
        <f>'RFM Summary'!D1473</f>
        <v>19.375</v>
      </c>
      <c r="E1473" s="167">
        <f>'RFM Summary'!E1473</f>
        <v>1</v>
      </c>
      <c r="F1473" s="167">
        <f>'RFM Summary'!F1473</f>
        <v>1</v>
      </c>
      <c r="G1473" s="167">
        <f>'RFM Summary'!G1473</f>
        <v>2</v>
      </c>
      <c r="H1473" s="49">
        <v>0.02</v>
      </c>
      <c r="I1473" s="89">
        <f t="shared" si="40"/>
        <v>38.75</v>
      </c>
      <c r="J1473" s="89"/>
    </row>
    <row r="1474" spans="1:10" x14ac:dyDescent="0.35">
      <c r="A1474" s="15" t="str">
        <f>'RFM Summary'!A1474</f>
        <v>10609001775135</v>
      </c>
      <c r="B1474" s="90">
        <f>'RFM Summary'!B1474</f>
        <v>41574</v>
      </c>
      <c r="C1474" s="15">
        <f>'RFM Summary'!C1474</f>
        <v>12</v>
      </c>
      <c r="D1474" s="118">
        <f>'RFM Summary'!D1474</f>
        <v>17.738333333333333</v>
      </c>
      <c r="E1474" s="167">
        <f>'RFM Summary'!E1474</f>
        <v>3</v>
      </c>
      <c r="F1474" s="167">
        <f>'RFM Summary'!F1474</f>
        <v>2</v>
      </c>
      <c r="G1474" s="167">
        <f>'RFM Summary'!G1474</f>
        <v>2</v>
      </c>
      <c r="H1474" s="49">
        <v>0.56000000000000005</v>
      </c>
      <c r="I1474" s="89">
        <f t="shared" si="40"/>
        <v>212.86</v>
      </c>
      <c r="J1474" s="89"/>
    </row>
    <row r="1475" spans="1:10" x14ac:dyDescent="0.35">
      <c r="A1475" s="15" t="str">
        <f>'RFM Summary'!A1475</f>
        <v>10609001775218</v>
      </c>
      <c r="B1475" s="90">
        <f>'RFM Summary'!B1475</f>
        <v>41313</v>
      </c>
      <c r="C1475" s="15">
        <f>'RFM Summary'!C1475</f>
        <v>2</v>
      </c>
      <c r="D1475" s="118">
        <f>'RFM Summary'!D1475</f>
        <v>49.775000000000006</v>
      </c>
      <c r="E1475" s="167">
        <f>'RFM Summary'!E1475</f>
        <v>1</v>
      </c>
      <c r="F1475" s="167">
        <f>'RFM Summary'!F1475</f>
        <v>1</v>
      </c>
      <c r="G1475" s="167">
        <f>'RFM Summary'!G1475</f>
        <v>3</v>
      </c>
      <c r="H1475" s="49">
        <v>0.12</v>
      </c>
      <c r="I1475" s="89">
        <f t="shared" ref="I1475:I1538" si="41">D1475*C1475</f>
        <v>99.550000000000011</v>
      </c>
      <c r="J1475" s="89"/>
    </row>
    <row r="1476" spans="1:10" x14ac:dyDescent="0.35">
      <c r="A1476" s="15" t="str">
        <f>'RFM Summary'!A1476</f>
        <v>10609001775390</v>
      </c>
      <c r="B1476" s="90">
        <f>'RFM Summary'!B1476</f>
        <v>41569</v>
      </c>
      <c r="C1476" s="15">
        <f>'RFM Summary'!C1476</f>
        <v>6</v>
      </c>
      <c r="D1476" s="118">
        <f>'RFM Summary'!D1476</f>
        <v>37.091666666666661</v>
      </c>
      <c r="E1476" s="167">
        <f>'RFM Summary'!E1476</f>
        <v>3</v>
      </c>
      <c r="F1476" s="167">
        <f>'RFM Summary'!F1476</f>
        <v>1</v>
      </c>
      <c r="G1476" s="167">
        <f>'RFM Summary'!G1476</f>
        <v>2</v>
      </c>
      <c r="H1476" s="49">
        <v>0.54</v>
      </c>
      <c r="I1476" s="89">
        <f t="shared" si="41"/>
        <v>222.54999999999995</v>
      </c>
      <c r="J1476" s="89"/>
    </row>
    <row r="1477" spans="1:10" x14ac:dyDescent="0.35">
      <c r="A1477" s="15" t="str">
        <f>'RFM Summary'!A1477</f>
        <v>10609001775473</v>
      </c>
      <c r="B1477" s="90">
        <f>'RFM Summary'!B1477</f>
        <v>41423</v>
      </c>
      <c r="C1477" s="15">
        <f>'RFM Summary'!C1477</f>
        <v>4</v>
      </c>
      <c r="D1477" s="118">
        <f>'RFM Summary'!D1477</f>
        <v>54.822500000000005</v>
      </c>
      <c r="E1477" s="167">
        <f>'RFM Summary'!E1477</f>
        <v>2</v>
      </c>
      <c r="F1477" s="167">
        <f>'RFM Summary'!F1477</f>
        <v>1</v>
      </c>
      <c r="G1477" s="167">
        <f>'RFM Summary'!G1477</f>
        <v>3</v>
      </c>
      <c r="H1477" s="49">
        <v>0.98</v>
      </c>
      <c r="I1477" s="89">
        <f t="shared" si="41"/>
        <v>219.29000000000002</v>
      </c>
      <c r="J1477" s="89"/>
    </row>
    <row r="1478" spans="1:10" x14ac:dyDescent="0.35">
      <c r="A1478" s="15" t="str">
        <f>'RFM Summary'!A1478</f>
        <v>10609001775549</v>
      </c>
      <c r="B1478" s="90">
        <f>'RFM Summary'!B1478</f>
        <v>41555</v>
      </c>
      <c r="C1478" s="15">
        <f>'RFM Summary'!C1478</f>
        <v>15</v>
      </c>
      <c r="D1478" s="118">
        <f>'RFM Summary'!D1478</f>
        <v>29.61</v>
      </c>
      <c r="E1478" s="167">
        <f>'RFM Summary'!E1478</f>
        <v>3</v>
      </c>
      <c r="F1478" s="167">
        <f>'RFM Summary'!F1478</f>
        <v>2</v>
      </c>
      <c r="G1478" s="167">
        <f>'RFM Summary'!G1478</f>
        <v>2</v>
      </c>
      <c r="H1478" s="49">
        <v>0.05</v>
      </c>
      <c r="I1478" s="89">
        <f t="shared" si="41"/>
        <v>444.15</v>
      </c>
      <c r="J1478" s="89"/>
    </row>
    <row r="1479" spans="1:10" x14ac:dyDescent="0.35">
      <c r="A1479" s="15" t="str">
        <f>'RFM Summary'!A1479</f>
        <v>10609001775622</v>
      </c>
      <c r="B1479" s="90">
        <f>'RFM Summary'!B1479</f>
        <v>41197</v>
      </c>
      <c r="C1479" s="15">
        <f>'RFM Summary'!C1479</f>
        <v>1</v>
      </c>
      <c r="D1479" s="118">
        <f>'RFM Summary'!D1479</f>
        <v>39.15</v>
      </c>
      <c r="E1479" s="167">
        <f>'RFM Summary'!E1479</f>
        <v>1</v>
      </c>
      <c r="F1479" s="167">
        <f>'RFM Summary'!F1479</f>
        <v>1</v>
      </c>
      <c r="G1479" s="167">
        <f>'RFM Summary'!G1479</f>
        <v>2</v>
      </c>
      <c r="H1479" s="49">
        <v>0.66</v>
      </c>
      <c r="I1479" s="89">
        <f t="shared" si="41"/>
        <v>39.15</v>
      </c>
      <c r="J1479" s="89"/>
    </row>
    <row r="1480" spans="1:10" x14ac:dyDescent="0.35">
      <c r="A1480" s="15" t="str">
        <f>'RFM Summary'!A1480</f>
        <v>10609001775705</v>
      </c>
      <c r="B1480" s="90">
        <f>'RFM Summary'!B1480</f>
        <v>41251</v>
      </c>
      <c r="C1480" s="15">
        <f>'RFM Summary'!C1480</f>
        <v>3</v>
      </c>
      <c r="D1480" s="118">
        <f>'RFM Summary'!D1480</f>
        <v>48.833333333333336</v>
      </c>
      <c r="E1480" s="167">
        <f>'RFM Summary'!E1480</f>
        <v>1</v>
      </c>
      <c r="F1480" s="167">
        <f>'RFM Summary'!F1480</f>
        <v>1</v>
      </c>
      <c r="G1480" s="167">
        <f>'RFM Summary'!G1480</f>
        <v>3</v>
      </c>
      <c r="H1480" s="49">
        <v>0.38</v>
      </c>
      <c r="I1480" s="89">
        <f t="shared" si="41"/>
        <v>146.5</v>
      </c>
      <c r="J1480" s="89"/>
    </row>
    <row r="1481" spans="1:10" x14ac:dyDescent="0.35">
      <c r="A1481" s="15" t="str">
        <f>'RFM Summary'!A1481</f>
        <v>10609001775887</v>
      </c>
      <c r="B1481" s="90">
        <f>'RFM Summary'!B1481</f>
        <v>41197</v>
      </c>
      <c r="C1481" s="15">
        <f>'RFM Summary'!C1481</f>
        <v>1</v>
      </c>
      <c r="D1481" s="118">
        <f>'RFM Summary'!D1481</f>
        <v>61.25</v>
      </c>
      <c r="E1481" s="167">
        <f>'RFM Summary'!E1481</f>
        <v>1</v>
      </c>
      <c r="F1481" s="167">
        <f>'RFM Summary'!F1481</f>
        <v>1</v>
      </c>
      <c r="G1481" s="167">
        <f>'RFM Summary'!G1481</f>
        <v>3</v>
      </c>
      <c r="H1481" s="49">
        <v>0.99</v>
      </c>
      <c r="I1481" s="89">
        <f t="shared" si="41"/>
        <v>61.25</v>
      </c>
      <c r="J1481" s="89"/>
    </row>
    <row r="1482" spans="1:10" x14ac:dyDescent="0.35">
      <c r="A1482" s="15" t="str">
        <f>'RFM Summary'!A1482</f>
        <v>10609001775960</v>
      </c>
      <c r="B1482" s="90">
        <f>'RFM Summary'!B1482</f>
        <v>41197</v>
      </c>
      <c r="C1482" s="15">
        <f>'RFM Summary'!C1482</f>
        <v>1</v>
      </c>
      <c r="D1482" s="118">
        <f>'RFM Summary'!D1482</f>
        <v>15.65</v>
      </c>
      <c r="E1482" s="167">
        <f>'RFM Summary'!E1482</f>
        <v>1</v>
      </c>
      <c r="F1482" s="167">
        <f>'RFM Summary'!F1482</f>
        <v>1</v>
      </c>
      <c r="G1482" s="167">
        <f>'RFM Summary'!G1482</f>
        <v>2</v>
      </c>
      <c r="H1482" s="49">
        <v>0.85</v>
      </c>
      <c r="I1482" s="89">
        <f t="shared" si="41"/>
        <v>15.65</v>
      </c>
      <c r="J1482" s="89"/>
    </row>
    <row r="1483" spans="1:10" x14ac:dyDescent="0.35">
      <c r="A1483" s="15" t="str">
        <f>'RFM Summary'!A1483</f>
        <v>10609001776042</v>
      </c>
      <c r="B1483" s="90">
        <f>'RFM Summary'!B1483</f>
        <v>41197</v>
      </c>
      <c r="C1483" s="15">
        <f>'RFM Summary'!C1483</f>
        <v>1</v>
      </c>
      <c r="D1483" s="118">
        <f>'RFM Summary'!D1483</f>
        <v>32.6</v>
      </c>
      <c r="E1483" s="167">
        <f>'RFM Summary'!E1483</f>
        <v>1</v>
      </c>
      <c r="F1483" s="167">
        <f>'RFM Summary'!F1483</f>
        <v>1</v>
      </c>
      <c r="G1483" s="167">
        <f>'RFM Summary'!G1483</f>
        <v>2</v>
      </c>
      <c r="H1483" s="49">
        <v>0.89</v>
      </c>
      <c r="I1483" s="89">
        <f t="shared" si="41"/>
        <v>32.6</v>
      </c>
      <c r="J1483" s="89"/>
    </row>
    <row r="1484" spans="1:10" x14ac:dyDescent="0.35">
      <c r="A1484" s="15" t="str">
        <f>'RFM Summary'!A1484</f>
        <v>10609001776125</v>
      </c>
      <c r="B1484" s="90">
        <f>'RFM Summary'!B1484</f>
        <v>41197</v>
      </c>
      <c r="C1484" s="15">
        <f>'RFM Summary'!C1484</f>
        <v>1</v>
      </c>
      <c r="D1484" s="118">
        <f>'RFM Summary'!D1484</f>
        <v>9.75</v>
      </c>
      <c r="E1484" s="167">
        <f>'RFM Summary'!E1484</f>
        <v>1</v>
      </c>
      <c r="F1484" s="167">
        <f>'RFM Summary'!F1484</f>
        <v>1</v>
      </c>
      <c r="G1484" s="167">
        <f>'RFM Summary'!G1484</f>
        <v>1</v>
      </c>
      <c r="H1484" s="49">
        <v>0.84</v>
      </c>
      <c r="I1484" s="89">
        <f t="shared" si="41"/>
        <v>9.75</v>
      </c>
      <c r="J1484" s="89"/>
    </row>
    <row r="1485" spans="1:10" x14ac:dyDescent="0.35">
      <c r="A1485" s="15" t="str">
        <f>'RFM Summary'!A1485</f>
        <v>10609001776208</v>
      </c>
      <c r="B1485" s="90">
        <f>'RFM Summary'!B1485</f>
        <v>41197</v>
      </c>
      <c r="C1485" s="15">
        <f>'RFM Summary'!C1485</f>
        <v>1</v>
      </c>
      <c r="D1485" s="118">
        <f>'RFM Summary'!D1485</f>
        <v>22</v>
      </c>
      <c r="E1485" s="167">
        <f>'RFM Summary'!E1485</f>
        <v>1</v>
      </c>
      <c r="F1485" s="167">
        <f>'RFM Summary'!F1485</f>
        <v>1</v>
      </c>
      <c r="G1485" s="167">
        <f>'RFM Summary'!G1485</f>
        <v>2</v>
      </c>
      <c r="H1485" s="49">
        <v>0.62</v>
      </c>
      <c r="I1485" s="89">
        <f t="shared" si="41"/>
        <v>22</v>
      </c>
      <c r="J1485" s="89"/>
    </row>
    <row r="1486" spans="1:10" x14ac:dyDescent="0.35">
      <c r="A1486" s="15" t="str">
        <f>'RFM Summary'!A1486</f>
        <v>10609001776380</v>
      </c>
      <c r="B1486" s="90">
        <f>'RFM Summary'!B1486</f>
        <v>41197</v>
      </c>
      <c r="C1486" s="15">
        <f>'RFM Summary'!C1486</f>
        <v>1</v>
      </c>
      <c r="D1486" s="118">
        <f>'RFM Summary'!D1486</f>
        <v>0.01</v>
      </c>
      <c r="E1486" s="167">
        <f>'RFM Summary'!E1486</f>
        <v>1</v>
      </c>
      <c r="F1486" s="167">
        <f>'RFM Summary'!F1486</f>
        <v>1</v>
      </c>
      <c r="G1486" s="167">
        <f>'RFM Summary'!G1486</f>
        <v>1</v>
      </c>
      <c r="H1486" s="49">
        <v>0.68</v>
      </c>
      <c r="I1486" s="89">
        <f t="shared" si="41"/>
        <v>0.01</v>
      </c>
      <c r="J1486" s="89"/>
    </row>
    <row r="1487" spans="1:10" x14ac:dyDescent="0.35">
      <c r="A1487" s="15" t="str">
        <f>'RFM Summary'!A1487</f>
        <v>10609001776463</v>
      </c>
      <c r="B1487" s="90">
        <f>'RFM Summary'!B1487</f>
        <v>41197</v>
      </c>
      <c r="C1487" s="15">
        <f>'RFM Summary'!C1487</f>
        <v>1</v>
      </c>
      <c r="D1487" s="118">
        <f>'RFM Summary'!D1487</f>
        <v>6.75</v>
      </c>
      <c r="E1487" s="167">
        <f>'RFM Summary'!E1487</f>
        <v>1</v>
      </c>
      <c r="F1487" s="167">
        <f>'RFM Summary'!F1487</f>
        <v>1</v>
      </c>
      <c r="G1487" s="167">
        <f>'RFM Summary'!G1487</f>
        <v>1</v>
      </c>
      <c r="H1487" s="49">
        <v>0.82</v>
      </c>
      <c r="I1487" s="89">
        <f t="shared" si="41"/>
        <v>6.75</v>
      </c>
      <c r="J1487" s="89"/>
    </row>
    <row r="1488" spans="1:10" x14ac:dyDescent="0.35">
      <c r="A1488" s="15" t="str">
        <f>'RFM Summary'!A1488</f>
        <v>10609001776539</v>
      </c>
      <c r="B1488" s="90">
        <f>'RFM Summary'!B1488</f>
        <v>41198</v>
      </c>
      <c r="C1488" s="15">
        <f>'RFM Summary'!C1488</f>
        <v>1</v>
      </c>
      <c r="D1488" s="118">
        <f>'RFM Summary'!D1488</f>
        <v>22.8</v>
      </c>
      <c r="E1488" s="167">
        <f>'RFM Summary'!E1488</f>
        <v>1</v>
      </c>
      <c r="F1488" s="167">
        <f>'RFM Summary'!F1488</f>
        <v>1</v>
      </c>
      <c r="G1488" s="167">
        <f>'RFM Summary'!G1488</f>
        <v>2</v>
      </c>
      <c r="H1488" s="49">
        <v>0.48</v>
      </c>
      <c r="I1488" s="89">
        <f t="shared" si="41"/>
        <v>22.8</v>
      </c>
      <c r="J1488" s="89"/>
    </row>
    <row r="1489" spans="1:10" x14ac:dyDescent="0.35">
      <c r="A1489" s="15" t="str">
        <f>'RFM Summary'!A1489</f>
        <v>10609001776612</v>
      </c>
      <c r="B1489" s="90">
        <f>'RFM Summary'!B1489</f>
        <v>41198</v>
      </c>
      <c r="C1489" s="15">
        <f>'RFM Summary'!C1489</f>
        <v>1</v>
      </c>
      <c r="D1489" s="118">
        <f>'RFM Summary'!D1489</f>
        <v>39.25</v>
      </c>
      <c r="E1489" s="167">
        <f>'RFM Summary'!E1489</f>
        <v>1</v>
      </c>
      <c r="F1489" s="167">
        <f>'RFM Summary'!F1489</f>
        <v>1</v>
      </c>
      <c r="G1489" s="167">
        <f>'RFM Summary'!G1489</f>
        <v>2</v>
      </c>
      <c r="H1489" s="49">
        <v>0.32</v>
      </c>
      <c r="I1489" s="89">
        <f t="shared" si="41"/>
        <v>39.25</v>
      </c>
      <c r="J1489" s="89"/>
    </row>
    <row r="1490" spans="1:10" x14ac:dyDescent="0.35">
      <c r="A1490" s="15" t="str">
        <f>'RFM Summary'!A1490</f>
        <v>10609001776794</v>
      </c>
      <c r="B1490" s="90">
        <f>'RFM Summary'!B1490</f>
        <v>41198</v>
      </c>
      <c r="C1490" s="15">
        <f>'RFM Summary'!C1490</f>
        <v>1</v>
      </c>
      <c r="D1490" s="118">
        <f>'RFM Summary'!D1490</f>
        <v>42.7</v>
      </c>
      <c r="E1490" s="167">
        <f>'RFM Summary'!E1490</f>
        <v>1</v>
      </c>
      <c r="F1490" s="167">
        <f>'RFM Summary'!F1490</f>
        <v>1</v>
      </c>
      <c r="G1490" s="167">
        <f>'RFM Summary'!G1490</f>
        <v>3</v>
      </c>
      <c r="H1490" s="49">
        <v>0.56999999999999995</v>
      </c>
      <c r="I1490" s="89">
        <f t="shared" si="41"/>
        <v>42.7</v>
      </c>
      <c r="J1490" s="89"/>
    </row>
    <row r="1491" spans="1:10" x14ac:dyDescent="0.35">
      <c r="A1491" s="15" t="str">
        <f>'RFM Summary'!A1491</f>
        <v>10609001776950</v>
      </c>
      <c r="B1491" s="90">
        <f>'RFM Summary'!B1491</f>
        <v>41201</v>
      </c>
      <c r="C1491" s="15">
        <f>'RFM Summary'!C1491</f>
        <v>1</v>
      </c>
      <c r="D1491" s="118">
        <f>'RFM Summary'!D1491</f>
        <v>11.25</v>
      </c>
      <c r="E1491" s="167">
        <f>'RFM Summary'!E1491</f>
        <v>1</v>
      </c>
      <c r="F1491" s="167">
        <f>'RFM Summary'!F1491</f>
        <v>1</v>
      </c>
      <c r="G1491" s="167">
        <f>'RFM Summary'!G1491</f>
        <v>2</v>
      </c>
      <c r="H1491" s="49">
        <v>0.21</v>
      </c>
      <c r="I1491" s="89">
        <f t="shared" si="41"/>
        <v>11.25</v>
      </c>
      <c r="J1491" s="89"/>
    </row>
    <row r="1492" spans="1:10" x14ac:dyDescent="0.35">
      <c r="A1492" s="15" t="str">
        <f>'RFM Summary'!A1492</f>
        <v>10609001777032</v>
      </c>
      <c r="B1492" s="90">
        <f>'RFM Summary'!B1492</f>
        <v>41201</v>
      </c>
      <c r="C1492" s="15">
        <f>'RFM Summary'!C1492</f>
        <v>1</v>
      </c>
      <c r="D1492" s="118">
        <f>'RFM Summary'!D1492</f>
        <v>162.25</v>
      </c>
      <c r="E1492" s="167">
        <f>'RFM Summary'!E1492</f>
        <v>1</v>
      </c>
      <c r="F1492" s="167">
        <f>'RFM Summary'!F1492</f>
        <v>1</v>
      </c>
      <c r="G1492" s="167">
        <f>'RFM Summary'!G1492</f>
        <v>3</v>
      </c>
      <c r="H1492" s="49">
        <v>0.41</v>
      </c>
      <c r="I1492" s="89">
        <f t="shared" si="41"/>
        <v>162.25</v>
      </c>
      <c r="J1492" s="89"/>
    </row>
    <row r="1493" spans="1:10" x14ac:dyDescent="0.35">
      <c r="A1493" s="15" t="str">
        <f>'RFM Summary'!A1493</f>
        <v>10609001777115</v>
      </c>
      <c r="B1493" s="90">
        <f>'RFM Summary'!B1493</f>
        <v>41236</v>
      </c>
      <c r="C1493" s="15">
        <f>'RFM Summary'!C1493</f>
        <v>5</v>
      </c>
      <c r="D1493" s="118">
        <f>'RFM Summary'!D1493</f>
        <v>36.489999999999995</v>
      </c>
      <c r="E1493" s="167">
        <f>'RFM Summary'!E1493</f>
        <v>1</v>
      </c>
      <c r="F1493" s="167">
        <f>'RFM Summary'!F1493</f>
        <v>1</v>
      </c>
      <c r="G1493" s="167">
        <f>'RFM Summary'!G1493</f>
        <v>2</v>
      </c>
      <c r="H1493" s="49">
        <v>0.36</v>
      </c>
      <c r="I1493" s="89">
        <f t="shared" si="41"/>
        <v>182.45</v>
      </c>
      <c r="J1493" s="89"/>
    </row>
    <row r="1494" spans="1:10" x14ac:dyDescent="0.35">
      <c r="A1494" s="15" t="str">
        <f>'RFM Summary'!A1494</f>
        <v>10609001777297</v>
      </c>
      <c r="B1494" s="90">
        <f>'RFM Summary'!B1494</f>
        <v>41199</v>
      </c>
      <c r="C1494" s="15">
        <f>'RFM Summary'!C1494</f>
        <v>1</v>
      </c>
      <c r="D1494" s="118">
        <f>'RFM Summary'!D1494</f>
        <v>44.85</v>
      </c>
      <c r="E1494" s="167">
        <f>'RFM Summary'!E1494</f>
        <v>1</v>
      </c>
      <c r="F1494" s="167">
        <f>'RFM Summary'!F1494</f>
        <v>1</v>
      </c>
      <c r="G1494" s="167">
        <f>'RFM Summary'!G1494</f>
        <v>3</v>
      </c>
      <c r="H1494" s="49">
        <v>0.17</v>
      </c>
      <c r="I1494" s="89">
        <f t="shared" si="41"/>
        <v>44.85</v>
      </c>
      <c r="J1494" s="89"/>
    </row>
    <row r="1495" spans="1:10" x14ac:dyDescent="0.35">
      <c r="A1495" s="15" t="str">
        <f>'RFM Summary'!A1495</f>
        <v>10609001777370</v>
      </c>
      <c r="B1495" s="90">
        <f>'RFM Summary'!B1495</f>
        <v>41537</v>
      </c>
      <c r="C1495" s="15">
        <f>'RFM Summary'!C1495</f>
        <v>35</v>
      </c>
      <c r="D1495" s="118">
        <f>'RFM Summary'!D1495</f>
        <v>10.229999999999997</v>
      </c>
      <c r="E1495" s="167">
        <f>'RFM Summary'!E1495</f>
        <v>3</v>
      </c>
      <c r="F1495" s="167">
        <f>'RFM Summary'!F1495</f>
        <v>3</v>
      </c>
      <c r="G1495" s="167">
        <f>'RFM Summary'!G1495</f>
        <v>2</v>
      </c>
      <c r="H1495" s="49">
        <v>0.1</v>
      </c>
      <c r="I1495" s="89">
        <f t="shared" si="41"/>
        <v>358.0499999999999</v>
      </c>
      <c r="J1495" s="89"/>
    </row>
    <row r="1496" spans="1:10" x14ac:dyDescent="0.35">
      <c r="A1496" s="15" t="str">
        <f>'RFM Summary'!A1496</f>
        <v>10609001777453</v>
      </c>
      <c r="B1496" s="90">
        <f>'RFM Summary'!B1496</f>
        <v>41200</v>
      </c>
      <c r="C1496" s="15">
        <f>'RFM Summary'!C1496</f>
        <v>1</v>
      </c>
      <c r="D1496" s="118">
        <f>'RFM Summary'!D1496</f>
        <v>20.85</v>
      </c>
      <c r="E1496" s="167">
        <f>'RFM Summary'!E1496</f>
        <v>1</v>
      </c>
      <c r="F1496" s="167">
        <f>'RFM Summary'!F1496</f>
        <v>1</v>
      </c>
      <c r="G1496" s="167">
        <f>'RFM Summary'!G1496</f>
        <v>2</v>
      </c>
      <c r="H1496" s="49">
        <v>0.93</v>
      </c>
      <c r="I1496" s="89">
        <f t="shared" si="41"/>
        <v>20.85</v>
      </c>
      <c r="J1496" s="89"/>
    </row>
    <row r="1497" spans="1:10" x14ac:dyDescent="0.35">
      <c r="A1497" s="15" t="str">
        <f>'RFM Summary'!A1497</f>
        <v>10609001777529</v>
      </c>
      <c r="B1497" s="90">
        <f>'RFM Summary'!B1497</f>
        <v>41201</v>
      </c>
      <c r="C1497" s="15">
        <f>'RFM Summary'!C1497</f>
        <v>1</v>
      </c>
      <c r="D1497" s="118">
        <f>'RFM Summary'!D1497</f>
        <v>45.75</v>
      </c>
      <c r="E1497" s="167">
        <f>'RFM Summary'!E1497</f>
        <v>1</v>
      </c>
      <c r="F1497" s="167">
        <f>'RFM Summary'!F1497</f>
        <v>1</v>
      </c>
      <c r="G1497" s="167">
        <f>'RFM Summary'!G1497</f>
        <v>3</v>
      </c>
      <c r="H1497" s="49">
        <v>0.5</v>
      </c>
      <c r="I1497" s="89">
        <f t="shared" si="41"/>
        <v>45.75</v>
      </c>
      <c r="J1497" s="89"/>
    </row>
    <row r="1498" spans="1:10" x14ac:dyDescent="0.35">
      <c r="A1498" s="15" t="str">
        <f>'RFM Summary'!A1498</f>
        <v>10609001777602</v>
      </c>
      <c r="B1498" s="90">
        <f>'RFM Summary'!B1498</f>
        <v>41199</v>
      </c>
      <c r="C1498" s="15">
        <f>'RFM Summary'!C1498</f>
        <v>1</v>
      </c>
      <c r="D1498" s="118">
        <f>'RFM Summary'!D1498</f>
        <v>17</v>
      </c>
      <c r="E1498" s="167">
        <f>'RFM Summary'!E1498</f>
        <v>1</v>
      </c>
      <c r="F1498" s="167">
        <f>'RFM Summary'!F1498</f>
        <v>1</v>
      </c>
      <c r="G1498" s="167">
        <f>'RFM Summary'!G1498</f>
        <v>2</v>
      </c>
      <c r="H1498" s="49">
        <v>0.65</v>
      </c>
      <c r="I1498" s="89">
        <f t="shared" si="41"/>
        <v>17</v>
      </c>
      <c r="J1498" s="89"/>
    </row>
    <row r="1499" spans="1:10" x14ac:dyDescent="0.35">
      <c r="A1499" s="15" t="str">
        <f>'RFM Summary'!A1499</f>
        <v>10609001777784</v>
      </c>
      <c r="B1499" s="90">
        <f>'RFM Summary'!B1499</f>
        <v>41200</v>
      </c>
      <c r="C1499" s="15">
        <f>'RFM Summary'!C1499</f>
        <v>1</v>
      </c>
      <c r="D1499" s="118">
        <f>'RFM Summary'!D1499</f>
        <v>76.8</v>
      </c>
      <c r="E1499" s="167">
        <f>'RFM Summary'!E1499</f>
        <v>1</v>
      </c>
      <c r="F1499" s="167">
        <f>'RFM Summary'!F1499</f>
        <v>1</v>
      </c>
      <c r="G1499" s="167">
        <f>'RFM Summary'!G1499</f>
        <v>3</v>
      </c>
      <c r="H1499" s="49">
        <v>7.0000000000000007E-2</v>
      </c>
      <c r="I1499" s="89">
        <f t="shared" si="41"/>
        <v>76.8</v>
      </c>
      <c r="J1499" s="89"/>
    </row>
    <row r="1500" spans="1:10" x14ac:dyDescent="0.35">
      <c r="A1500" s="15" t="str">
        <f>'RFM Summary'!A1500</f>
        <v>10609001777867</v>
      </c>
      <c r="B1500" s="90">
        <f>'RFM Summary'!B1500</f>
        <v>41197</v>
      </c>
      <c r="C1500" s="15">
        <f>'RFM Summary'!C1500</f>
        <v>1</v>
      </c>
      <c r="D1500" s="118">
        <f>'RFM Summary'!D1500</f>
        <v>44.15</v>
      </c>
      <c r="E1500" s="167">
        <f>'RFM Summary'!E1500</f>
        <v>1</v>
      </c>
      <c r="F1500" s="167">
        <f>'RFM Summary'!F1500</f>
        <v>1</v>
      </c>
      <c r="G1500" s="167">
        <f>'RFM Summary'!G1500</f>
        <v>3</v>
      </c>
      <c r="H1500" s="49">
        <v>0.28999999999999998</v>
      </c>
      <c r="I1500" s="89">
        <f t="shared" si="41"/>
        <v>44.15</v>
      </c>
      <c r="J1500" s="89"/>
    </row>
    <row r="1501" spans="1:10" x14ac:dyDescent="0.35">
      <c r="A1501" s="15" t="str">
        <f>'RFM Summary'!A1501</f>
        <v>10609001777941</v>
      </c>
      <c r="B1501" s="90">
        <f>'RFM Summary'!B1501</f>
        <v>41264</v>
      </c>
      <c r="C1501" s="15">
        <f>'RFM Summary'!C1501</f>
        <v>3</v>
      </c>
      <c r="D1501" s="118">
        <f>'RFM Summary'!D1501</f>
        <v>12.75</v>
      </c>
      <c r="E1501" s="167">
        <f>'RFM Summary'!E1501</f>
        <v>1</v>
      </c>
      <c r="F1501" s="167">
        <f>'RFM Summary'!F1501</f>
        <v>1</v>
      </c>
      <c r="G1501" s="167">
        <f>'RFM Summary'!G1501</f>
        <v>2</v>
      </c>
      <c r="H1501" s="49">
        <v>0.99</v>
      </c>
      <c r="I1501" s="89">
        <f t="shared" si="41"/>
        <v>38.25</v>
      </c>
      <c r="J1501" s="89"/>
    </row>
    <row r="1502" spans="1:10" x14ac:dyDescent="0.35">
      <c r="A1502" s="15" t="str">
        <f>'RFM Summary'!A1502</f>
        <v>10609001778022</v>
      </c>
      <c r="B1502" s="90">
        <f>'RFM Summary'!B1502</f>
        <v>41374</v>
      </c>
      <c r="C1502" s="15">
        <f>'RFM Summary'!C1502</f>
        <v>20</v>
      </c>
      <c r="D1502" s="118">
        <f>'RFM Summary'!D1502</f>
        <v>29.732500000000005</v>
      </c>
      <c r="E1502" s="167">
        <f>'RFM Summary'!E1502</f>
        <v>1</v>
      </c>
      <c r="F1502" s="167">
        <f>'RFM Summary'!F1502</f>
        <v>3</v>
      </c>
      <c r="G1502" s="167">
        <f>'RFM Summary'!G1502</f>
        <v>2</v>
      </c>
      <c r="H1502" s="49">
        <v>0.44</v>
      </c>
      <c r="I1502" s="89">
        <f t="shared" si="41"/>
        <v>594.65000000000009</v>
      </c>
      <c r="J1502" s="89"/>
    </row>
    <row r="1503" spans="1:10" x14ac:dyDescent="0.35">
      <c r="A1503" s="15" t="str">
        <f>'RFM Summary'!A1503</f>
        <v>10609001778105</v>
      </c>
      <c r="B1503" s="90">
        <f>'RFM Summary'!B1503</f>
        <v>41195</v>
      </c>
      <c r="C1503" s="15">
        <f>'RFM Summary'!C1503</f>
        <v>1</v>
      </c>
      <c r="D1503" s="118">
        <f>'RFM Summary'!D1503</f>
        <v>101.8</v>
      </c>
      <c r="E1503" s="167">
        <f>'RFM Summary'!E1503</f>
        <v>1</v>
      </c>
      <c r="F1503" s="167">
        <f>'RFM Summary'!F1503</f>
        <v>1</v>
      </c>
      <c r="G1503" s="167">
        <f>'RFM Summary'!G1503</f>
        <v>3</v>
      </c>
      <c r="H1503" s="49">
        <v>0.43</v>
      </c>
      <c r="I1503" s="89">
        <f t="shared" si="41"/>
        <v>101.8</v>
      </c>
      <c r="J1503" s="89"/>
    </row>
    <row r="1504" spans="1:10" x14ac:dyDescent="0.35">
      <c r="A1504" s="15" t="str">
        <f>'RFM Summary'!A1504</f>
        <v>10609001778287</v>
      </c>
      <c r="B1504" s="90">
        <f>'RFM Summary'!B1504</f>
        <v>41571</v>
      </c>
      <c r="C1504" s="15">
        <f>'RFM Summary'!C1504</f>
        <v>44</v>
      </c>
      <c r="D1504" s="118">
        <f>'RFM Summary'!D1504</f>
        <v>39.678409090909099</v>
      </c>
      <c r="E1504" s="167">
        <f>'RFM Summary'!E1504</f>
        <v>3</v>
      </c>
      <c r="F1504" s="167">
        <f>'RFM Summary'!F1504</f>
        <v>3</v>
      </c>
      <c r="G1504" s="167">
        <f>'RFM Summary'!G1504</f>
        <v>2</v>
      </c>
      <c r="H1504" s="49">
        <v>0.06</v>
      </c>
      <c r="I1504" s="89">
        <f t="shared" si="41"/>
        <v>1745.8500000000004</v>
      </c>
      <c r="J1504" s="89"/>
    </row>
    <row r="1505" spans="1:10" x14ac:dyDescent="0.35">
      <c r="A1505" s="15" t="str">
        <f>'RFM Summary'!A1505</f>
        <v>10609001778360</v>
      </c>
      <c r="B1505" s="90">
        <f>'RFM Summary'!B1505</f>
        <v>41576</v>
      </c>
      <c r="C1505" s="15">
        <f>'RFM Summary'!C1505</f>
        <v>50</v>
      </c>
      <c r="D1505" s="118">
        <f>'RFM Summary'!D1505</f>
        <v>40.481000000000009</v>
      </c>
      <c r="E1505" s="167">
        <f>'RFM Summary'!E1505</f>
        <v>3</v>
      </c>
      <c r="F1505" s="167">
        <f>'RFM Summary'!F1505</f>
        <v>3</v>
      </c>
      <c r="G1505" s="167">
        <f>'RFM Summary'!G1505</f>
        <v>3</v>
      </c>
      <c r="H1505" s="49">
        <v>0.59</v>
      </c>
      <c r="I1505" s="89">
        <f t="shared" si="41"/>
        <v>2024.0500000000004</v>
      </c>
      <c r="J1505" s="89"/>
    </row>
    <row r="1506" spans="1:10" x14ac:dyDescent="0.35">
      <c r="A1506" s="15" t="str">
        <f>'RFM Summary'!A1506</f>
        <v>10609001778519</v>
      </c>
      <c r="B1506" s="90">
        <f>'RFM Summary'!B1506</f>
        <v>41480</v>
      </c>
      <c r="C1506" s="15">
        <f>'RFM Summary'!C1506</f>
        <v>12</v>
      </c>
      <c r="D1506" s="118">
        <f>'RFM Summary'!D1506</f>
        <v>24.73</v>
      </c>
      <c r="E1506" s="167">
        <f>'RFM Summary'!E1506</f>
        <v>2</v>
      </c>
      <c r="F1506" s="167">
        <f>'RFM Summary'!F1506</f>
        <v>2</v>
      </c>
      <c r="G1506" s="167">
        <f>'RFM Summary'!G1506</f>
        <v>2</v>
      </c>
      <c r="H1506" s="49">
        <v>0.39</v>
      </c>
      <c r="I1506" s="89">
        <f t="shared" si="41"/>
        <v>296.76</v>
      </c>
      <c r="J1506" s="89"/>
    </row>
    <row r="1507" spans="1:10" x14ac:dyDescent="0.35">
      <c r="A1507" s="15" t="str">
        <f>'RFM Summary'!A1507</f>
        <v>10609001778774</v>
      </c>
      <c r="B1507" s="90">
        <f>'RFM Summary'!B1507</f>
        <v>41195</v>
      </c>
      <c r="C1507" s="15">
        <f>'RFM Summary'!C1507</f>
        <v>1</v>
      </c>
      <c r="D1507" s="118">
        <f>'RFM Summary'!D1507</f>
        <v>58.95</v>
      </c>
      <c r="E1507" s="167">
        <f>'RFM Summary'!E1507</f>
        <v>1</v>
      </c>
      <c r="F1507" s="167">
        <f>'RFM Summary'!F1507</f>
        <v>1</v>
      </c>
      <c r="G1507" s="167">
        <f>'RFM Summary'!G1507</f>
        <v>3</v>
      </c>
      <c r="H1507" s="49">
        <v>0.19</v>
      </c>
      <c r="I1507" s="89">
        <f t="shared" si="41"/>
        <v>58.95</v>
      </c>
      <c r="J1507" s="89"/>
    </row>
    <row r="1508" spans="1:10" x14ac:dyDescent="0.35">
      <c r="A1508" s="15" t="str">
        <f>'RFM Summary'!A1508</f>
        <v>10609001778857</v>
      </c>
      <c r="B1508" s="90">
        <f>'RFM Summary'!B1508</f>
        <v>41437</v>
      </c>
      <c r="C1508" s="15">
        <f>'RFM Summary'!C1508</f>
        <v>3</v>
      </c>
      <c r="D1508" s="118">
        <f>'RFM Summary'!D1508</f>
        <v>32.700000000000003</v>
      </c>
      <c r="E1508" s="167">
        <f>'RFM Summary'!E1508</f>
        <v>2</v>
      </c>
      <c r="F1508" s="167">
        <f>'RFM Summary'!F1508</f>
        <v>1</v>
      </c>
      <c r="G1508" s="167">
        <f>'RFM Summary'!G1508</f>
        <v>2</v>
      </c>
      <c r="H1508" s="49">
        <v>0.12</v>
      </c>
      <c r="I1508" s="89">
        <f t="shared" si="41"/>
        <v>98.100000000000009</v>
      </c>
      <c r="J1508" s="89"/>
    </row>
    <row r="1509" spans="1:10" x14ac:dyDescent="0.35">
      <c r="A1509" s="15" t="str">
        <f>'RFM Summary'!A1509</f>
        <v>10609001778931</v>
      </c>
      <c r="B1509" s="90">
        <f>'RFM Summary'!B1509</f>
        <v>41208</v>
      </c>
      <c r="C1509" s="15">
        <f>'RFM Summary'!C1509</f>
        <v>1</v>
      </c>
      <c r="D1509" s="118">
        <f>'RFM Summary'!D1509</f>
        <v>30.25</v>
      </c>
      <c r="E1509" s="167">
        <f>'RFM Summary'!E1509</f>
        <v>1</v>
      </c>
      <c r="F1509" s="167">
        <f>'RFM Summary'!F1509</f>
        <v>1</v>
      </c>
      <c r="G1509" s="167">
        <f>'RFM Summary'!G1509</f>
        <v>2</v>
      </c>
      <c r="H1509" s="49">
        <v>0.75</v>
      </c>
      <c r="I1509" s="89">
        <f t="shared" si="41"/>
        <v>30.25</v>
      </c>
      <c r="J1509" s="89"/>
    </row>
    <row r="1510" spans="1:10" x14ac:dyDescent="0.35">
      <c r="A1510" s="15" t="str">
        <f>'RFM Summary'!A1510</f>
        <v>10609001779012</v>
      </c>
      <c r="B1510" s="90">
        <f>'RFM Summary'!B1510</f>
        <v>41195</v>
      </c>
      <c r="C1510" s="15">
        <f>'RFM Summary'!C1510</f>
        <v>1</v>
      </c>
      <c r="D1510" s="118">
        <f>'RFM Summary'!D1510</f>
        <v>0.01</v>
      </c>
      <c r="E1510" s="167">
        <f>'RFM Summary'!E1510</f>
        <v>1</v>
      </c>
      <c r="F1510" s="167">
        <f>'RFM Summary'!F1510</f>
        <v>1</v>
      </c>
      <c r="G1510" s="167">
        <f>'RFM Summary'!G1510</f>
        <v>1</v>
      </c>
      <c r="H1510" s="49">
        <v>0.06</v>
      </c>
      <c r="I1510" s="89">
        <f t="shared" si="41"/>
        <v>0.01</v>
      </c>
      <c r="J1510" s="89"/>
    </row>
    <row r="1511" spans="1:10" x14ac:dyDescent="0.35">
      <c r="A1511" s="15" t="str">
        <f>'RFM Summary'!A1511</f>
        <v>10609001779194</v>
      </c>
      <c r="B1511" s="90">
        <f>'RFM Summary'!B1511</f>
        <v>41195</v>
      </c>
      <c r="C1511" s="15">
        <f>'RFM Summary'!C1511</f>
        <v>1</v>
      </c>
      <c r="D1511" s="118">
        <f>'RFM Summary'!D1511</f>
        <v>0.01</v>
      </c>
      <c r="E1511" s="167">
        <f>'RFM Summary'!E1511</f>
        <v>1</v>
      </c>
      <c r="F1511" s="167">
        <f>'RFM Summary'!F1511</f>
        <v>1</v>
      </c>
      <c r="G1511" s="167">
        <f>'RFM Summary'!G1511</f>
        <v>1</v>
      </c>
      <c r="H1511" s="49">
        <v>0.65</v>
      </c>
      <c r="I1511" s="89">
        <f t="shared" si="41"/>
        <v>0.01</v>
      </c>
      <c r="J1511" s="89"/>
    </row>
    <row r="1512" spans="1:10" x14ac:dyDescent="0.35">
      <c r="A1512" s="15" t="str">
        <f>'RFM Summary'!A1512</f>
        <v>10609001779277</v>
      </c>
      <c r="B1512" s="90">
        <f>'RFM Summary'!B1512</f>
        <v>41205</v>
      </c>
      <c r="C1512" s="15">
        <f>'RFM Summary'!C1512</f>
        <v>2</v>
      </c>
      <c r="D1512" s="118">
        <f>'RFM Summary'!D1512</f>
        <v>7.9799999999999995</v>
      </c>
      <c r="E1512" s="167">
        <f>'RFM Summary'!E1512</f>
        <v>1</v>
      </c>
      <c r="F1512" s="167">
        <f>'RFM Summary'!F1512</f>
        <v>1</v>
      </c>
      <c r="G1512" s="167">
        <f>'RFM Summary'!G1512</f>
        <v>1</v>
      </c>
      <c r="H1512" s="49">
        <v>0.41</v>
      </c>
      <c r="I1512" s="89">
        <f t="shared" si="41"/>
        <v>15.959999999999999</v>
      </c>
      <c r="J1512" s="89"/>
    </row>
    <row r="1513" spans="1:10" x14ac:dyDescent="0.35">
      <c r="A1513" s="15" t="str">
        <f>'RFM Summary'!A1513</f>
        <v>10609001779350</v>
      </c>
      <c r="B1513" s="90">
        <f>'RFM Summary'!B1513</f>
        <v>41557</v>
      </c>
      <c r="C1513" s="15">
        <f>'RFM Summary'!C1513</f>
        <v>36</v>
      </c>
      <c r="D1513" s="118">
        <f>'RFM Summary'!D1513</f>
        <v>23.826944444444447</v>
      </c>
      <c r="E1513" s="167">
        <f>'RFM Summary'!E1513</f>
        <v>3</v>
      </c>
      <c r="F1513" s="167">
        <f>'RFM Summary'!F1513</f>
        <v>3</v>
      </c>
      <c r="G1513" s="167">
        <f>'RFM Summary'!G1513</f>
        <v>2</v>
      </c>
      <c r="H1513" s="49">
        <v>0.65</v>
      </c>
      <c r="I1513" s="89">
        <f t="shared" si="41"/>
        <v>857.7700000000001</v>
      </c>
      <c r="J1513" s="89"/>
    </row>
    <row r="1514" spans="1:10" x14ac:dyDescent="0.35">
      <c r="A1514" s="15" t="str">
        <f>'RFM Summary'!A1514</f>
        <v>10609001779434</v>
      </c>
      <c r="B1514" s="90">
        <f>'RFM Summary'!B1514</f>
        <v>41195</v>
      </c>
      <c r="C1514" s="15">
        <f>'RFM Summary'!C1514</f>
        <v>1</v>
      </c>
      <c r="D1514" s="118">
        <f>'RFM Summary'!D1514</f>
        <v>46.23</v>
      </c>
      <c r="E1514" s="167">
        <f>'RFM Summary'!E1514</f>
        <v>1</v>
      </c>
      <c r="F1514" s="167">
        <f>'RFM Summary'!F1514</f>
        <v>1</v>
      </c>
      <c r="G1514" s="167">
        <f>'RFM Summary'!G1514</f>
        <v>3</v>
      </c>
      <c r="H1514" s="49">
        <v>0.93</v>
      </c>
      <c r="I1514" s="89">
        <f t="shared" si="41"/>
        <v>46.23</v>
      </c>
      <c r="J1514" s="89"/>
    </row>
    <row r="1515" spans="1:10" x14ac:dyDescent="0.35">
      <c r="A1515" s="15" t="str">
        <f>'RFM Summary'!A1515</f>
        <v>10609001779509</v>
      </c>
      <c r="B1515" s="90">
        <f>'RFM Summary'!B1515</f>
        <v>41576</v>
      </c>
      <c r="C1515" s="15">
        <f>'RFM Summary'!C1515</f>
        <v>38</v>
      </c>
      <c r="D1515" s="118">
        <f>'RFM Summary'!D1515</f>
        <v>22.613947368421066</v>
      </c>
      <c r="E1515" s="167">
        <f>'RFM Summary'!E1515</f>
        <v>3</v>
      </c>
      <c r="F1515" s="167">
        <f>'RFM Summary'!F1515</f>
        <v>3</v>
      </c>
      <c r="G1515" s="167">
        <f>'RFM Summary'!G1515</f>
        <v>2</v>
      </c>
      <c r="H1515" s="49">
        <v>0.16</v>
      </c>
      <c r="I1515" s="89">
        <f t="shared" si="41"/>
        <v>859.3300000000005</v>
      </c>
      <c r="J1515" s="89"/>
    </row>
    <row r="1516" spans="1:10" x14ac:dyDescent="0.35">
      <c r="A1516" s="15" t="str">
        <f>'RFM Summary'!A1516</f>
        <v>10609001779681</v>
      </c>
      <c r="B1516" s="90">
        <f>'RFM Summary'!B1516</f>
        <v>41277</v>
      </c>
      <c r="C1516" s="15">
        <f>'RFM Summary'!C1516</f>
        <v>3</v>
      </c>
      <c r="D1516" s="118">
        <f>'RFM Summary'!D1516</f>
        <v>53.366666666666667</v>
      </c>
      <c r="E1516" s="167">
        <f>'RFM Summary'!E1516</f>
        <v>1</v>
      </c>
      <c r="F1516" s="167">
        <f>'RFM Summary'!F1516</f>
        <v>1</v>
      </c>
      <c r="G1516" s="167">
        <f>'RFM Summary'!G1516</f>
        <v>3</v>
      </c>
      <c r="H1516" s="49">
        <v>0.96</v>
      </c>
      <c r="I1516" s="89">
        <f t="shared" si="41"/>
        <v>160.1</v>
      </c>
      <c r="J1516" s="89"/>
    </row>
    <row r="1517" spans="1:10" x14ac:dyDescent="0.35">
      <c r="A1517" s="15" t="str">
        <f>'RFM Summary'!A1517</f>
        <v>10609001779764</v>
      </c>
      <c r="B1517" s="90">
        <f>'RFM Summary'!B1517</f>
        <v>41195</v>
      </c>
      <c r="C1517" s="15">
        <f>'RFM Summary'!C1517</f>
        <v>1</v>
      </c>
      <c r="D1517" s="118">
        <f>'RFM Summary'!D1517</f>
        <v>49.95</v>
      </c>
      <c r="E1517" s="167">
        <f>'RFM Summary'!E1517</f>
        <v>1</v>
      </c>
      <c r="F1517" s="167">
        <f>'RFM Summary'!F1517</f>
        <v>1</v>
      </c>
      <c r="G1517" s="167">
        <f>'RFM Summary'!G1517</f>
        <v>3</v>
      </c>
      <c r="H1517" s="49">
        <v>0.81</v>
      </c>
      <c r="I1517" s="89">
        <f t="shared" si="41"/>
        <v>49.95</v>
      </c>
      <c r="J1517" s="89"/>
    </row>
    <row r="1518" spans="1:10" x14ac:dyDescent="0.35">
      <c r="A1518" s="15" t="str">
        <f>'RFM Summary'!A1518</f>
        <v>10609001779848</v>
      </c>
      <c r="B1518" s="90">
        <f>'RFM Summary'!B1518</f>
        <v>41220</v>
      </c>
      <c r="C1518" s="15">
        <f>'RFM Summary'!C1518</f>
        <v>4</v>
      </c>
      <c r="D1518" s="118">
        <f>'RFM Summary'!D1518</f>
        <v>30.484999999999999</v>
      </c>
      <c r="E1518" s="167">
        <f>'RFM Summary'!E1518</f>
        <v>1</v>
      </c>
      <c r="F1518" s="167">
        <f>'RFM Summary'!F1518</f>
        <v>1</v>
      </c>
      <c r="G1518" s="167">
        <f>'RFM Summary'!G1518</f>
        <v>2</v>
      </c>
      <c r="H1518" s="49">
        <v>0.06</v>
      </c>
      <c r="I1518" s="89">
        <f t="shared" si="41"/>
        <v>121.94</v>
      </c>
      <c r="J1518" s="89"/>
    </row>
    <row r="1519" spans="1:10" x14ac:dyDescent="0.35">
      <c r="A1519" s="15" t="str">
        <f>'RFM Summary'!A1519</f>
        <v>10609001779921</v>
      </c>
      <c r="B1519" s="90">
        <f>'RFM Summary'!B1519</f>
        <v>41195</v>
      </c>
      <c r="C1519" s="15">
        <f>'RFM Summary'!C1519</f>
        <v>1</v>
      </c>
      <c r="D1519" s="118">
        <f>'RFM Summary'!D1519</f>
        <v>65.900000000000006</v>
      </c>
      <c r="E1519" s="167">
        <f>'RFM Summary'!E1519</f>
        <v>1</v>
      </c>
      <c r="F1519" s="167">
        <f>'RFM Summary'!F1519</f>
        <v>1</v>
      </c>
      <c r="G1519" s="167">
        <f>'RFM Summary'!G1519</f>
        <v>3</v>
      </c>
      <c r="H1519" s="49">
        <v>0.61</v>
      </c>
      <c r="I1519" s="89">
        <f t="shared" si="41"/>
        <v>65.900000000000006</v>
      </c>
      <c r="J1519" s="89"/>
    </row>
    <row r="1520" spans="1:10" x14ac:dyDescent="0.35">
      <c r="A1520" s="15" t="str">
        <f>'RFM Summary'!A1520</f>
        <v>10609001780168</v>
      </c>
      <c r="B1520" s="90">
        <f>'RFM Summary'!B1520</f>
        <v>41411</v>
      </c>
      <c r="C1520" s="15">
        <f>'RFM Summary'!C1520</f>
        <v>3</v>
      </c>
      <c r="D1520" s="118">
        <f>'RFM Summary'!D1520</f>
        <v>14.799999999999999</v>
      </c>
      <c r="E1520" s="167">
        <f>'RFM Summary'!E1520</f>
        <v>2</v>
      </c>
      <c r="F1520" s="167">
        <f>'RFM Summary'!F1520</f>
        <v>1</v>
      </c>
      <c r="G1520" s="167">
        <f>'RFM Summary'!G1520</f>
        <v>2</v>
      </c>
      <c r="H1520" s="49">
        <v>0.7</v>
      </c>
      <c r="I1520" s="89">
        <f t="shared" si="41"/>
        <v>44.4</v>
      </c>
      <c r="J1520" s="89"/>
    </row>
    <row r="1521" spans="1:10" x14ac:dyDescent="0.35">
      <c r="A1521" s="15" t="str">
        <f>'RFM Summary'!A1521</f>
        <v>10609001780242</v>
      </c>
      <c r="B1521" s="90">
        <f>'RFM Summary'!B1521</f>
        <v>41458</v>
      </c>
      <c r="C1521" s="15">
        <f>'RFM Summary'!C1521</f>
        <v>3</v>
      </c>
      <c r="D1521" s="118">
        <f>'RFM Summary'!D1521</f>
        <v>26.75333333333333</v>
      </c>
      <c r="E1521" s="167">
        <f>'RFM Summary'!E1521</f>
        <v>2</v>
      </c>
      <c r="F1521" s="167">
        <f>'RFM Summary'!F1521</f>
        <v>1</v>
      </c>
      <c r="G1521" s="167">
        <f>'RFM Summary'!G1521</f>
        <v>2</v>
      </c>
      <c r="H1521" s="49">
        <v>0.96</v>
      </c>
      <c r="I1521" s="89">
        <f t="shared" si="41"/>
        <v>80.259999999999991</v>
      </c>
      <c r="J1521" s="89"/>
    </row>
    <row r="1522" spans="1:10" x14ac:dyDescent="0.35">
      <c r="A1522" s="15" t="str">
        <f>'RFM Summary'!A1522</f>
        <v>10609001780325</v>
      </c>
      <c r="B1522" s="90">
        <f>'RFM Summary'!B1522</f>
        <v>41286</v>
      </c>
      <c r="C1522" s="15">
        <f>'RFM Summary'!C1522</f>
        <v>1</v>
      </c>
      <c r="D1522" s="118">
        <f>'RFM Summary'!D1522</f>
        <v>36.4</v>
      </c>
      <c r="E1522" s="167">
        <f>'RFM Summary'!E1522</f>
        <v>1</v>
      </c>
      <c r="F1522" s="167">
        <f>'RFM Summary'!F1522</f>
        <v>1</v>
      </c>
      <c r="G1522" s="167">
        <f>'RFM Summary'!G1522</f>
        <v>2</v>
      </c>
      <c r="H1522" s="49">
        <v>0.37</v>
      </c>
      <c r="I1522" s="89">
        <f t="shared" si="41"/>
        <v>36.4</v>
      </c>
      <c r="J1522" s="89"/>
    </row>
    <row r="1523" spans="1:10" x14ac:dyDescent="0.35">
      <c r="A1523" s="15" t="str">
        <f>'RFM Summary'!A1523</f>
        <v>10609001780408</v>
      </c>
      <c r="B1523" s="90">
        <f>'RFM Summary'!B1523</f>
        <v>41286</v>
      </c>
      <c r="C1523" s="15">
        <f>'RFM Summary'!C1523</f>
        <v>1</v>
      </c>
      <c r="D1523" s="118">
        <f>'RFM Summary'!D1523</f>
        <v>50.4</v>
      </c>
      <c r="E1523" s="167">
        <f>'RFM Summary'!E1523</f>
        <v>1</v>
      </c>
      <c r="F1523" s="167">
        <f>'RFM Summary'!F1523</f>
        <v>1</v>
      </c>
      <c r="G1523" s="167">
        <f>'RFM Summary'!G1523</f>
        <v>3</v>
      </c>
      <c r="H1523" s="49">
        <v>0.2</v>
      </c>
      <c r="I1523" s="89">
        <f t="shared" si="41"/>
        <v>50.4</v>
      </c>
      <c r="J1523" s="89"/>
    </row>
    <row r="1524" spans="1:10" x14ac:dyDescent="0.35">
      <c r="A1524" s="15" t="str">
        <f>'RFM Summary'!A1524</f>
        <v>10609001780572</v>
      </c>
      <c r="B1524" s="90">
        <f>'RFM Summary'!B1524</f>
        <v>41291</v>
      </c>
      <c r="C1524" s="15">
        <f>'RFM Summary'!C1524</f>
        <v>1</v>
      </c>
      <c r="D1524" s="118">
        <f>'RFM Summary'!D1524</f>
        <v>77.400000000000006</v>
      </c>
      <c r="E1524" s="167">
        <f>'RFM Summary'!E1524</f>
        <v>1</v>
      </c>
      <c r="F1524" s="167">
        <f>'RFM Summary'!F1524</f>
        <v>1</v>
      </c>
      <c r="G1524" s="167">
        <f>'RFM Summary'!G1524</f>
        <v>3</v>
      </c>
      <c r="H1524" s="49">
        <v>0.65</v>
      </c>
      <c r="I1524" s="89">
        <f t="shared" si="41"/>
        <v>77.400000000000006</v>
      </c>
      <c r="J1524" s="89"/>
    </row>
    <row r="1525" spans="1:10" x14ac:dyDescent="0.35">
      <c r="A1525" s="15" t="str">
        <f>'RFM Summary'!A1525</f>
        <v>10609001780655</v>
      </c>
      <c r="B1525" s="90">
        <f>'RFM Summary'!B1525</f>
        <v>41338</v>
      </c>
      <c r="C1525" s="15">
        <f>'RFM Summary'!C1525</f>
        <v>3</v>
      </c>
      <c r="D1525" s="118">
        <f>'RFM Summary'!D1525</f>
        <v>17.706666666666667</v>
      </c>
      <c r="E1525" s="167">
        <f>'RFM Summary'!E1525</f>
        <v>1</v>
      </c>
      <c r="F1525" s="167">
        <f>'RFM Summary'!F1525</f>
        <v>1</v>
      </c>
      <c r="G1525" s="167">
        <f>'RFM Summary'!G1525</f>
        <v>2</v>
      </c>
      <c r="H1525" s="49">
        <v>0.63</v>
      </c>
      <c r="I1525" s="89">
        <f t="shared" si="41"/>
        <v>53.120000000000005</v>
      </c>
      <c r="J1525" s="89"/>
    </row>
    <row r="1526" spans="1:10" x14ac:dyDescent="0.35">
      <c r="A1526" s="15" t="str">
        <f>'RFM Summary'!A1526</f>
        <v>10609001780739</v>
      </c>
      <c r="B1526" s="90">
        <f>'RFM Summary'!B1526</f>
        <v>41290</v>
      </c>
      <c r="C1526" s="15">
        <f>'RFM Summary'!C1526</f>
        <v>1</v>
      </c>
      <c r="D1526" s="118">
        <f>'RFM Summary'!D1526</f>
        <v>13</v>
      </c>
      <c r="E1526" s="167">
        <f>'RFM Summary'!E1526</f>
        <v>1</v>
      </c>
      <c r="F1526" s="167">
        <f>'RFM Summary'!F1526</f>
        <v>1</v>
      </c>
      <c r="G1526" s="167">
        <f>'RFM Summary'!G1526</f>
        <v>2</v>
      </c>
      <c r="H1526" s="49">
        <v>0.51</v>
      </c>
      <c r="I1526" s="89">
        <f t="shared" si="41"/>
        <v>13</v>
      </c>
      <c r="J1526" s="89"/>
    </row>
    <row r="1527" spans="1:10" x14ac:dyDescent="0.35">
      <c r="A1527" s="15" t="str">
        <f>'RFM Summary'!A1527</f>
        <v>10609001780812</v>
      </c>
      <c r="B1527" s="90">
        <f>'RFM Summary'!B1527</f>
        <v>41552</v>
      </c>
      <c r="C1527" s="15">
        <f>'RFM Summary'!C1527</f>
        <v>8</v>
      </c>
      <c r="D1527" s="118">
        <f>'RFM Summary'!D1527</f>
        <v>39.3125</v>
      </c>
      <c r="E1527" s="167">
        <f>'RFM Summary'!E1527</f>
        <v>3</v>
      </c>
      <c r="F1527" s="167">
        <f>'RFM Summary'!F1527</f>
        <v>1</v>
      </c>
      <c r="G1527" s="167">
        <f>'RFM Summary'!G1527</f>
        <v>2</v>
      </c>
      <c r="H1527" s="49">
        <v>0.09</v>
      </c>
      <c r="I1527" s="89">
        <f t="shared" si="41"/>
        <v>314.5</v>
      </c>
      <c r="J1527" s="89"/>
    </row>
    <row r="1528" spans="1:10" x14ac:dyDescent="0.35">
      <c r="A1528" s="15" t="str">
        <f>'RFM Summary'!A1528</f>
        <v>10609001780994</v>
      </c>
      <c r="B1528" s="90">
        <f>'RFM Summary'!B1528</f>
        <v>41404</v>
      </c>
      <c r="C1528" s="15">
        <f>'RFM Summary'!C1528</f>
        <v>8</v>
      </c>
      <c r="D1528" s="118">
        <f>'RFM Summary'!D1528</f>
        <v>24.513749999999998</v>
      </c>
      <c r="E1528" s="167">
        <f>'RFM Summary'!E1528</f>
        <v>2</v>
      </c>
      <c r="F1528" s="167">
        <f>'RFM Summary'!F1528</f>
        <v>1</v>
      </c>
      <c r="G1528" s="167">
        <f>'RFM Summary'!G1528</f>
        <v>2</v>
      </c>
      <c r="H1528" s="49">
        <v>0.24</v>
      </c>
      <c r="I1528" s="89">
        <f t="shared" si="41"/>
        <v>196.10999999999999</v>
      </c>
      <c r="J1528" s="89"/>
    </row>
    <row r="1529" spans="1:10" x14ac:dyDescent="0.35">
      <c r="A1529" s="15" t="str">
        <f>'RFM Summary'!A1529</f>
        <v>10609001781075</v>
      </c>
      <c r="B1529" s="90">
        <f>'RFM Summary'!B1529</f>
        <v>41289</v>
      </c>
      <c r="C1529" s="15">
        <f>'RFM Summary'!C1529</f>
        <v>1</v>
      </c>
      <c r="D1529" s="118">
        <f>'RFM Summary'!D1529</f>
        <v>77.150000000000006</v>
      </c>
      <c r="E1529" s="167">
        <f>'RFM Summary'!E1529</f>
        <v>1</v>
      </c>
      <c r="F1529" s="167">
        <f>'RFM Summary'!F1529</f>
        <v>1</v>
      </c>
      <c r="G1529" s="167">
        <f>'RFM Summary'!G1529</f>
        <v>3</v>
      </c>
      <c r="H1529" s="49">
        <v>0.28000000000000003</v>
      </c>
      <c r="I1529" s="89">
        <f t="shared" si="41"/>
        <v>77.150000000000006</v>
      </c>
      <c r="J1529" s="89"/>
    </row>
    <row r="1530" spans="1:10" x14ac:dyDescent="0.35">
      <c r="A1530" s="15" t="str">
        <f>'RFM Summary'!A1530</f>
        <v>10609001781158</v>
      </c>
      <c r="B1530" s="90">
        <f>'RFM Summary'!B1530</f>
        <v>41286</v>
      </c>
      <c r="C1530" s="15">
        <f>'RFM Summary'!C1530</f>
        <v>1</v>
      </c>
      <c r="D1530" s="118">
        <f>'RFM Summary'!D1530</f>
        <v>42.5</v>
      </c>
      <c r="E1530" s="167">
        <f>'RFM Summary'!E1530</f>
        <v>1</v>
      </c>
      <c r="F1530" s="167">
        <f>'RFM Summary'!F1530</f>
        <v>1</v>
      </c>
      <c r="G1530" s="167">
        <f>'RFM Summary'!G1530</f>
        <v>3</v>
      </c>
      <c r="H1530" s="49">
        <v>0.83</v>
      </c>
      <c r="I1530" s="89">
        <f t="shared" si="41"/>
        <v>42.5</v>
      </c>
      <c r="J1530" s="89"/>
    </row>
    <row r="1531" spans="1:10" x14ac:dyDescent="0.35">
      <c r="A1531" s="15" t="str">
        <f>'RFM Summary'!A1531</f>
        <v>10609001781232</v>
      </c>
      <c r="B1531" s="90">
        <f>'RFM Summary'!B1531</f>
        <v>41531</v>
      </c>
      <c r="C1531" s="15">
        <f>'RFM Summary'!C1531</f>
        <v>3</v>
      </c>
      <c r="D1531" s="118">
        <f>'RFM Summary'!D1531</f>
        <v>22.266666666666666</v>
      </c>
      <c r="E1531" s="167">
        <f>'RFM Summary'!E1531</f>
        <v>3</v>
      </c>
      <c r="F1531" s="167">
        <f>'RFM Summary'!F1531</f>
        <v>1</v>
      </c>
      <c r="G1531" s="167">
        <f>'RFM Summary'!G1531</f>
        <v>2</v>
      </c>
      <c r="H1531" s="49">
        <v>0.65</v>
      </c>
      <c r="I1531" s="89">
        <f t="shared" si="41"/>
        <v>66.8</v>
      </c>
      <c r="J1531" s="89"/>
    </row>
    <row r="1532" spans="1:10" x14ac:dyDescent="0.35">
      <c r="A1532" s="15" t="str">
        <f>'RFM Summary'!A1532</f>
        <v>10609001781315</v>
      </c>
      <c r="B1532" s="90">
        <f>'RFM Summary'!B1532</f>
        <v>41286</v>
      </c>
      <c r="C1532" s="15">
        <f>'RFM Summary'!C1532</f>
        <v>1</v>
      </c>
      <c r="D1532" s="118">
        <f>'RFM Summary'!D1532</f>
        <v>41.3</v>
      </c>
      <c r="E1532" s="167">
        <f>'RFM Summary'!E1532</f>
        <v>1</v>
      </c>
      <c r="F1532" s="167">
        <f>'RFM Summary'!F1532</f>
        <v>1</v>
      </c>
      <c r="G1532" s="167">
        <f>'RFM Summary'!G1532</f>
        <v>3</v>
      </c>
      <c r="H1532" s="49">
        <v>0.18</v>
      </c>
      <c r="I1532" s="89">
        <f t="shared" si="41"/>
        <v>41.3</v>
      </c>
      <c r="J1532" s="89"/>
    </row>
    <row r="1533" spans="1:10" x14ac:dyDescent="0.35">
      <c r="A1533" s="15" t="str">
        <f>'RFM Summary'!A1533</f>
        <v>10609001781497</v>
      </c>
      <c r="B1533" s="90">
        <f>'RFM Summary'!B1533</f>
        <v>41287</v>
      </c>
      <c r="C1533" s="15">
        <f>'RFM Summary'!C1533</f>
        <v>1</v>
      </c>
      <c r="D1533" s="118">
        <f>'RFM Summary'!D1533</f>
        <v>14.6</v>
      </c>
      <c r="E1533" s="167">
        <f>'RFM Summary'!E1533</f>
        <v>1</v>
      </c>
      <c r="F1533" s="167">
        <f>'RFM Summary'!F1533</f>
        <v>1</v>
      </c>
      <c r="G1533" s="167">
        <f>'RFM Summary'!G1533</f>
        <v>2</v>
      </c>
      <c r="H1533" s="49">
        <v>0.04</v>
      </c>
      <c r="I1533" s="89">
        <f t="shared" si="41"/>
        <v>14.6</v>
      </c>
      <c r="J1533" s="89"/>
    </row>
    <row r="1534" spans="1:10" x14ac:dyDescent="0.35">
      <c r="A1534" s="15" t="str">
        <f>'RFM Summary'!A1534</f>
        <v>10609001781562</v>
      </c>
      <c r="B1534" s="90">
        <f>'RFM Summary'!B1534</f>
        <v>41470</v>
      </c>
      <c r="C1534" s="15">
        <f>'RFM Summary'!C1534</f>
        <v>3</v>
      </c>
      <c r="D1534" s="118">
        <f>'RFM Summary'!D1534</f>
        <v>16.056666666666668</v>
      </c>
      <c r="E1534" s="167">
        <f>'RFM Summary'!E1534</f>
        <v>2</v>
      </c>
      <c r="F1534" s="167">
        <f>'RFM Summary'!F1534</f>
        <v>1</v>
      </c>
      <c r="G1534" s="167">
        <f>'RFM Summary'!G1534</f>
        <v>2</v>
      </c>
      <c r="H1534" s="49">
        <v>0.02</v>
      </c>
      <c r="I1534" s="89">
        <f t="shared" si="41"/>
        <v>48.17</v>
      </c>
      <c r="J1534" s="89"/>
    </row>
    <row r="1535" spans="1:10" x14ac:dyDescent="0.35">
      <c r="A1535" s="15" t="str">
        <f>'RFM Summary'!A1535</f>
        <v>10609001781646</v>
      </c>
      <c r="B1535" s="90">
        <f>'RFM Summary'!B1535</f>
        <v>41290</v>
      </c>
      <c r="C1535" s="15">
        <f>'RFM Summary'!C1535</f>
        <v>1</v>
      </c>
      <c r="D1535" s="118">
        <f>'RFM Summary'!D1535</f>
        <v>16.149999999999999</v>
      </c>
      <c r="E1535" s="167">
        <f>'RFM Summary'!E1535</f>
        <v>1</v>
      </c>
      <c r="F1535" s="167">
        <f>'RFM Summary'!F1535</f>
        <v>1</v>
      </c>
      <c r="G1535" s="167">
        <f>'RFM Summary'!G1535</f>
        <v>2</v>
      </c>
      <c r="H1535" s="49">
        <v>0.19</v>
      </c>
      <c r="I1535" s="89">
        <f t="shared" si="41"/>
        <v>16.149999999999999</v>
      </c>
      <c r="J1535" s="89"/>
    </row>
    <row r="1536" spans="1:10" x14ac:dyDescent="0.35">
      <c r="A1536" s="15" t="str">
        <f>'RFM Summary'!A1536</f>
        <v>10609001781729</v>
      </c>
      <c r="B1536" s="90">
        <f>'RFM Summary'!B1536</f>
        <v>41299</v>
      </c>
      <c r="C1536" s="15">
        <f>'RFM Summary'!C1536</f>
        <v>2</v>
      </c>
      <c r="D1536" s="118">
        <f>'RFM Summary'!D1536</f>
        <v>48.125</v>
      </c>
      <c r="E1536" s="167">
        <f>'RFM Summary'!E1536</f>
        <v>1</v>
      </c>
      <c r="F1536" s="167">
        <f>'RFM Summary'!F1536</f>
        <v>1</v>
      </c>
      <c r="G1536" s="167">
        <f>'RFM Summary'!G1536</f>
        <v>3</v>
      </c>
      <c r="H1536" s="49">
        <v>0.69</v>
      </c>
      <c r="I1536" s="89">
        <f t="shared" si="41"/>
        <v>96.25</v>
      </c>
      <c r="J1536" s="89"/>
    </row>
    <row r="1537" spans="1:10" x14ac:dyDescent="0.35">
      <c r="A1537" s="15" t="str">
        <f>'RFM Summary'!A1537</f>
        <v>10609001781802</v>
      </c>
      <c r="B1537" s="90">
        <f>'RFM Summary'!B1537</f>
        <v>41441</v>
      </c>
      <c r="C1537" s="15">
        <f>'RFM Summary'!C1537</f>
        <v>3</v>
      </c>
      <c r="D1537" s="118">
        <f>'RFM Summary'!D1537</f>
        <v>67.416666666666671</v>
      </c>
      <c r="E1537" s="167">
        <f>'RFM Summary'!E1537</f>
        <v>2</v>
      </c>
      <c r="F1537" s="167">
        <f>'RFM Summary'!F1537</f>
        <v>1</v>
      </c>
      <c r="G1537" s="167">
        <f>'RFM Summary'!G1537</f>
        <v>3</v>
      </c>
      <c r="H1537" s="49">
        <v>0.82</v>
      </c>
      <c r="I1537" s="89">
        <f t="shared" si="41"/>
        <v>202.25</v>
      </c>
      <c r="J1537" s="89"/>
    </row>
    <row r="1538" spans="1:10" x14ac:dyDescent="0.35">
      <c r="A1538" s="15" t="str">
        <f>'RFM Summary'!A1538</f>
        <v>10609001781984</v>
      </c>
      <c r="B1538" s="90">
        <f>'RFM Summary'!B1538</f>
        <v>41291</v>
      </c>
      <c r="C1538" s="15">
        <f>'RFM Summary'!C1538</f>
        <v>2</v>
      </c>
      <c r="D1538" s="118">
        <f>'RFM Summary'!D1538</f>
        <v>16.95</v>
      </c>
      <c r="E1538" s="167">
        <f>'RFM Summary'!E1538</f>
        <v>1</v>
      </c>
      <c r="F1538" s="167">
        <f>'RFM Summary'!F1538</f>
        <v>1</v>
      </c>
      <c r="G1538" s="167">
        <f>'RFM Summary'!G1538</f>
        <v>2</v>
      </c>
      <c r="H1538" s="49">
        <v>0.53</v>
      </c>
      <c r="I1538" s="89">
        <f t="shared" si="41"/>
        <v>33.9</v>
      </c>
      <c r="J1538" s="89"/>
    </row>
    <row r="1539" spans="1:10" x14ac:dyDescent="0.35">
      <c r="A1539" s="15" t="str">
        <f>'RFM Summary'!A1539</f>
        <v>10609001782065</v>
      </c>
      <c r="B1539" s="90">
        <f>'RFM Summary'!B1539</f>
        <v>41286</v>
      </c>
      <c r="C1539" s="15">
        <f>'RFM Summary'!C1539</f>
        <v>1</v>
      </c>
      <c r="D1539" s="118">
        <f>'RFM Summary'!D1539</f>
        <v>25.3</v>
      </c>
      <c r="E1539" s="167">
        <f>'RFM Summary'!E1539</f>
        <v>1</v>
      </c>
      <c r="F1539" s="167">
        <f>'RFM Summary'!F1539</f>
        <v>1</v>
      </c>
      <c r="G1539" s="167">
        <f>'RFM Summary'!G1539</f>
        <v>2</v>
      </c>
      <c r="H1539" s="49">
        <v>0.86</v>
      </c>
      <c r="I1539" s="89">
        <f t="shared" ref="I1539:I1602" si="42">D1539*C1539</f>
        <v>25.3</v>
      </c>
      <c r="J1539" s="89"/>
    </row>
    <row r="1540" spans="1:10" x14ac:dyDescent="0.35">
      <c r="A1540" s="15" t="str">
        <f>'RFM Summary'!A1540</f>
        <v>10609001782149</v>
      </c>
      <c r="B1540" s="90">
        <f>'RFM Summary'!B1540</f>
        <v>41579</v>
      </c>
      <c r="C1540" s="15">
        <f>'RFM Summary'!C1540</f>
        <v>11</v>
      </c>
      <c r="D1540" s="118">
        <f>'RFM Summary'!D1540</f>
        <v>15.859090909090908</v>
      </c>
      <c r="E1540" s="167">
        <f>'RFM Summary'!E1540</f>
        <v>3</v>
      </c>
      <c r="F1540" s="167">
        <f>'RFM Summary'!F1540</f>
        <v>2</v>
      </c>
      <c r="G1540" s="167">
        <f>'RFM Summary'!G1540</f>
        <v>2</v>
      </c>
      <c r="H1540" s="49">
        <v>0.14000000000000001</v>
      </c>
      <c r="I1540" s="89">
        <f t="shared" si="42"/>
        <v>174.45</v>
      </c>
      <c r="J1540" s="89"/>
    </row>
    <row r="1541" spans="1:10" x14ac:dyDescent="0.35">
      <c r="A1541" s="15" t="str">
        <f>'RFM Summary'!A1541</f>
        <v>10609001782222</v>
      </c>
      <c r="B1541" s="90">
        <f>'RFM Summary'!B1541</f>
        <v>41292</v>
      </c>
      <c r="C1541" s="15">
        <f>'RFM Summary'!C1541</f>
        <v>1</v>
      </c>
      <c r="D1541" s="118">
        <f>'RFM Summary'!D1541</f>
        <v>36.950000000000003</v>
      </c>
      <c r="E1541" s="167">
        <f>'RFM Summary'!E1541</f>
        <v>1</v>
      </c>
      <c r="F1541" s="167">
        <f>'RFM Summary'!F1541</f>
        <v>1</v>
      </c>
      <c r="G1541" s="167">
        <f>'RFM Summary'!G1541</f>
        <v>2</v>
      </c>
      <c r="H1541" s="49">
        <v>0.06</v>
      </c>
      <c r="I1541" s="89">
        <f t="shared" si="42"/>
        <v>36.950000000000003</v>
      </c>
      <c r="J1541" s="89"/>
    </row>
    <row r="1542" spans="1:10" x14ac:dyDescent="0.35">
      <c r="A1542" s="15" t="str">
        <f>'RFM Summary'!A1542</f>
        <v>10609001782305</v>
      </c>
      <c r="B1542" s="90">
        <f>'RFM Summary'!B1542</f>
        <v>41292</v>
      </c>
      <c r="C1542" s="15">
        <f>'RFM Summary'!C1542</f>
        <v>1</v>
      </c>
      <c r="D1542" s="118">
        <f>'RFM Summary'!D1542</f>
        <v>15.95</v>
      </c>
      <c r="E1542" s="167">
        <f>'RFM Summary'!E1542</f>
        <v>1</v>
      </c>
      <c r="F1542" s="167">
        <f>'RFM Summary'!F1542</f>
        <v>1</v>
      </c>
      <c r="G1542" s="167">
        <f>'RFM Summary'!G1542</f>
        <v>2</v>
      </c>
      <c r="H1542" s="49">
        <v>0.55000000000000004</v>
      </c>
      <c r="I1542" s="89">
        <f t="shared" si="42"/>
        <v>15.95</v>
      </c>
      <c r="J1542" s="89"/>
    </row>
    <row r="1543" spans="1:10" x14ac:dyDescent="0.35">
      <c r="A1543" s="15" t="str">
        <f>'RFM Summary'!A1543</f>
        <v>10609001782487</v>
      </c>
      <c r="B1543" s="90">
        <f>'RFM Summary'!B1543</f>
        <v>41291</v>
      </c>
      <c r="C1543" s="15">
        <f>'RFM Summary'!C1543</f>
        <v>1</v>
      </c>
      <c r="D1543" s="118">
        <f>'RFM Summary'!D1543</f>
        <v>25.6</v>
      </c>
      <c r="E1543" s="167">
        <f>'RFM Summary'!E1543</f>
        <v>1</v>
      </c>
      <c r="F1543" s="167">
        <f>'RFM Summary'!F1543</f>
        <v>1</v>
      </c>
      <c r="G1543" s="167">
        <f>'RFM Summary'!G1543</f>
        <v>2</v>
      </c>
      <c r="H1543" s="49">
        <v>0.52</v>
      </c>
      <c r="I1543" s="89">
        <f t="shared" si="42"/>
        <v>25.6</v>
      </c>
      <c r="J1543" s="89"/>
    </row>
    <row r="1544" spans="1:10" x14ac:dyDescent="0.35">
      <c r="A1544" s="15" t="str">
        <f>'RFM Summary'!A1544</f>
        <v>10609001782552</v>
      </c>
      <c r="B1544" s="90">
        <f>'RFM Summary'!B1544</f>
        <v>41539</v>
      </c>
      <c r="C1544" s="15">
        <f>'RFM Summary'!C1544</f>
        <v>14</v>
      </c>
      <c r="D1544" s="118">
        <f>'RFM Summary'!D1544</f>
        <v>16.792857142857141</v>
      </c>
      <c r="E1544" s="167">
        <f>'RFM Summary'!E1544</f>
        <v>3</v>
      </c>
      <c r="F1544" s="167">
        <f>'RFM Summary'!F1544</f>
        <v>2</v>
      </c>
      <c r="G1544" s="167">
        <f>'RFM Summary'!G1544</f>
        <v>2</v>
      </c>
      <c r="H1544" s="49">
        <v>0.12</v>
      </c>
      <c r="I1544" s="89">
        <f t="shared" si="42"/>
        <v>235.09999999999997</v>
      </c>
      <c r="J1544" s="89"/>
    </row>
    <row r="1545" spans="1:10" x14ac:dyDescent="0.35">
      <c r="A1545" s="15" t="str">
        <f>'RFM Summary'!A1545</f>
        <v>10609001782636</v>
      </c>
      <c r="B1545" s="90">
        <f>'RFM Summary'!B1545</f>
        <v>41285</v>
      </c>
      <c r="C1545" s="15">
        <f>'RFM Summary'!C1545</f>
        <v>1</v>
      </c>
      <c r="D1545" s="118">
        <f>'RFM Summary'!D1545</f>
        <v>34</v>
      </c>
      <c r="E1545" s="167">
        <f>'RFM Summary'!E1545</f>
        <v>1</v>
      </c>
      <c r="F1545" s="167">
        <f>'RFM Summary'!F1545</f>
        <v>1</v>
      </c>
      <c r="G1545" s="167">
        <f>'RFM Summary'!G1545</f>
        <v>2</v>
      </c>
      <c r="H1545" s="49">
        <v>0.46</v>
      </c>
      <c r="I1545" s="89">
        <f t="shared" si="42"/>
        <v>34</v>
      </c>
      <c r="J1545" s="89"/>
    </row>
    <row r="1546" spans="1:10" x14ac:dyDescent="0.35">
      <c r="A1546" s="15" t="str">
        <f>'RFM Summary'!A1546</f>
        <v>10609001782719</v>
      </c>
      <c r="B1546" s="90">
        <f>'RFM Summary'!B1546</f>
        <v>41309</v>
      </c>
      <c r="C1546" s="15">
        <f>'RFM Summary'!C1546</f>
        <v>1</v>
      </c>
      <c r="D1546" s="118">
        <f>'RFM Summary'!D1546</f>
        <v>22.7</v>
      </c>
      <c r="E1546" s="167">
        <f>'RFM Summary'!E1546</f>
        <v>1</v>
      </c>
      <c r="F1546" s="167">
        <f>'RFM Summary'!F1546</f>
        <v>1</v>
      </c>
      <c r="G1546" s="167">
        <f>'RFM Summary'!G1546</f>
        <v>2</v>
      </c>
      <c r="H1546" s="49">
        <v>0</v>
      </c>
      <c r="I1546" s="89">
        <f t="shared" si="42"/>
        <v>22.7</v>
      </c>
      <c r="J1546" s="89"/>
    </row>
    <row r="1547" spans="1:10" x14ac:dyDescent="0.35">
      <c r="A1547" s="15" t="str">
        <f>'RFM Summary'!A1547</f>
        <v>10609001782891</v>
      </c>
      <c r="B1547" s="90">
        <f>'RFM Summary'!B1547</f>
        <v>41288</v>
      </c>
      <c r="C1547" s="15">
        <f>'RFM Summary'!C1547</f>
        <v>1</v>
      </c>
      <c r="D1547" s="118">
        <f>'RFM Summary'!D1547</f>
        <v>90.75</v>
      </c>
      <c r="E1547" s="167">
        <f>'RFM Summary'!E1547</f>
        <v>1</v>
      </c>
      <c r="F1547" s="167">
        <f>'RFM Summary'!F1547</f>
        <v>1</v>
      </c>
      <c r="G1547" s="167">
        <f>'RFM Summary'!G1547</f>
        <v>3</v>
      </c>
      <c r="H1547" s="49">
        <v>0.27</v>
      </c>
      <c r="I1547" s="89">
        <f t="shared" si="42"/>
        <v>90.75</v>
      </c>
      <c r="J1547" s="89"/>
    </row>
    <row r="1548" spans="1:10" x14ac:dyDescent="0.35">
      <c r="A1548" s="15" t="str">
        <f>'RFM Summary'!A1548</f>
        <v>10609001782974</v>
      </c>
      <c r="B1548" s="90">
        <f>'RFM Summary'!B1548</f>
        <v>41549</v>
      </c>
      <c r="C1548" s="15">
        <f>'RFM Summary'!C1548</f>
        <v>7</v>
      </c>
      <c r="D1548" s="118">
        <f>'RFM Summary'!D1548</f>
        <v>15.855714285714287</v>
      </c>
      <c r="E1548" s="167">
        <f>'RFM Summary'!E1548</f>
        <v>3</v>
      </c>
      <c r="F1548" s="167">
        <f>'RFM Summary'!F1548</f>
        <v>1</v>
      </c>
      <c r="G1548" s="167">
        <f>'RFM Summary'!G1548</f>
        <v>2</v>
      </c>
      <c r="H1548" s="49">
        <v>0.75</v>
      </c>
      <c r="I1548" s="89">
        <f t="shared" si="42"/>
        <v>110.99000000000001</v>
      </c>
      <c r="J1548" s="89"/>
    </row>
    <row r="1549" spans="1:10" x14ac:dyDescent="0.35">
      <c r="A1549" s="15" t="str">
        <f>'RFM Summary'!A1549</f>
        <v>10609001783055</v>
      </c>
      <c r="B1549" s="90">
        <f>'RFM Summary'!B1549</f>
        <v>41573</v>
      </c>
      <c r="C1549" s="15">
        <f>'RFM Summary'!C1549</f>
        <v>14</v>
      </c>
      <c r="D1549" s="118">
        <f>'RFM Summary'!D1549</f>
        <v>39.139285714285712</v>
      </c>
      <c r="E1549" s="167">
        <f>'RFM Summary'!E1549</f>
        <v>3</v>
      </c>
      <c r="F1549" s="167">
        <f>'RFM Summary'!F1549</f>
        <v>2</v>
      </c>
      <c r="G1549" s="167">
        <f>'RFM Summary'!G1549</f>
        <v>2</v>
      </c>
      <c r="H1549" s="49">
        <v>0.13</v>
      </c>
      <c r="I1549" s="89">
        <f t="shared" si="42"/>
        <v>547.94999999999993</v>
      </c>
      <c r="J1549" s="89"/>
    </row>
    <row r="1550" spans="1:10" x14ac:dyDescent="0.35">
      <c r="A1550" s="15" t="str">
        <f>'RFM Summary'!A1550</f>
        <v>10609001783139</v>
      </c>
      <c r="B1550" s="90">
        <f>'RFM Summary'!B1550</f>
        <v>41287</v>
      </c>
      <c r="C1550" s="15">
        <f>'RFM Summary'!C1550</f>
        <v>1</v>
      </c>
      <c r="D1550" s="118">
        <f>'RFM Summary'!D1550</f>
        <v>41.7</v>
      </c>
      <c r="E1550" s="167">
        <f>'RFM Summary'!E1550</f>
        <v>1</v>
      </c>
      <c r="F1550" s="167">
        <f>'RFM Summary'!F1550</f>
        <v>1</v>
      </c>
      <c r="G1550" s="167">
        <f>'RFM Summary'!G1550</f>
        <v>3</v>
      </c>
      <c r="H1550" s="49">
        <v>0.77</v>
      </c>
      <c r="I1550" s="89">
        <f t="shared" si="42"/>
        <v>41.7</v>
      </c>
      <c r="J1550" s="89"/>
    </row>
    <row r="1551" spans="1:10" x14ac:dyDescent="0.35">
      <c r="A1551" s="15" t="str">
        <f>'RFM Summary'!A1551</f>
        <v>10609001783394</v>
      </c>
      <c r="B1551" s="90">
        <f>'RFM Summary'!B1551</f>
        <v>41543</v>
      </c>
      <c r="C1551" s="15">
        <f>'RFM Summary'!C1551</f>
        <v>2</v>
      </c>
      <c r="D1551" s="118">
        <f>'RFM Summary'!D1551</f>
        <v>25.45</v>
      </c>
      <c r="E1551" s="167">
        <f>'RFM Summary'!E1551</f>
        <v>3</v>
      </c>
      <c r="F1551" s="167">
        <f>'RFM Summary'!F1551</f>
        <v>1</v>
      </c>
      <c r="G1551" s="167">
        <f>'RFM Summary'!G1551</f>
        <v>2</v>
      </c>
      <c r="H1551" s="49">
        <v>0.69</v>
      </c>
      <c r="I1551" s="89">
        <f t="shared" si="42"/>
        <v>50.9</v>
      </c>
      <c r="J1551" s="89"/>
    </row>
    <row r="1552" spans="1:10" x14ac:dyDescent="0.35">
      <c r="A1552" s="15" t="str">
        <f>'RFM Summary'!A1552</f>
        <v>10609001783477</v>
      </c>
      <c r="B1552" s="90">
        <f>'RFM Summary'!B1552</f>
        <v>41286</v>
      </c>
      <c r="C1552" s="15">
        <f>'RFM Summary'!C1552</f>
        <v>1</v>
      </c>
      <c r="D1552" s="118">
        <f>'RFM Summary'!D1552</f>
        <v>34.25</v>
      </c>
      <c r="E1552" s="167">
        <f>'RFM Summary'!E1552</f>
        <v>1</v>
      </c>
      <c r="F1552" s="167">
        <f>'RFM Summary'!F1552</f>
        <v>1</v>
      </c>
      <c r="G1552" s="167">
        <f>'RFM Summary'!G1552</f>
        <v>2</v>
      </c>
      <c r="H1552" s="49">
        <v>0.13</v>
      </c>
      <c r="I1552" s="89">
        <f t="shared" si="42"/>
        <v>34.25</v>
      </c>
      <c r="J1552" s="89"/>
    </row>
    <row r="1553" spans="1:10" x14ac:dyDescent="0.35">
      <c r="A1553" s="15" t="str">
        <f>'RFM Summary'!A1553</f>
        <v>10609001783543</v>
      </c>
      <c r="B1553" s="90">
        <f>'RFM Summary'!B1553</f>
        <v>41290</v>
      </c>
      <c r="C1553" s="15">
        <f>'RFM Summary'!C1553</f>
        <v>1</v>
      </c>
      <c r="D1553" s="118">
        <f>'RFM Summary'!D1553</f>
        <v>36.450000000000003</v>
      </c>
      <c r="E1553" s="167">
        <f>'RFM Summary'!E1553</f>
        <v>1</v>
      </c>
      <c r="F1553" s="167">
        <f>'RFM Summary'!F1553</f>
        <v>1</v>
      </c>
      <c r="G1553" s="167">
        <f>'RFM Summary'!G1553</f>
        <v>2</v>
      </c>
      <c r="H1553" s="49">
        <v>0.28000000000000003</v>
      </c>
      <c r="I1553" s="89">
        <f t="shared" si="42"/>
        <v>36.450000000000003</v>
      </c>
      <c r="J1553" s="89"/>
    </row>
    <row r="1554" spans="1:10" x14ac:dyDescent="0.35">
      <c r="A1554" s="15" t="str">
        <f>'RFM Summary'!A1554</f>
        <v>10609001783626</v>
      </c>
      <c r="B1554" s="90">
        <f>'RFM Summary'!B1554</f>
        <v>41437</v>
      </c>
      <c r="C1554" s="15">
        <f>'RFM Summary'!C1554</f>
        <v>2</v>
      </c>
      <c r="D1554" s="118">
        <f>'RFM Summary'!D1554</f>
        <v>40.174999999999997</v>
      </c>
      <c r="E1554" s="167">
        <f>'RFM Summary'!E1554</f>
        <v>2</v>
      </c>
      <c r="F1554" s="167">
        <f>'RFM Summary'!F1554</f>
        <v>1</v>
      </c>
      <c r="G1554" s="167">
        <f>'RFM Summary'!G1554</f>
        <v>3</v>
      </c>
      <c r="H1554" s="49">
        <v>0.48</v>
      </c>
      <c r="I1554" s="89">
        <f t="shared" si="42"/>
        <v>80.349999999999994</v>
      </c>
      <c r="J1554" s="89"/>
    </row>
    <row r="1555" spans="1:10" x14ac:dyDescent="0.35">
      <c r="A1555" s="15" t="str">
        <f>'RFM Summary'!A1555</f>
        <v>10609001783709</v>
      </c>
      <c r="B1555" s="90">
        <f>'RFM Summary'!B1555</f>
        <v>41286</v>
      </c>
      <c r="C1555" s="15">
        <f>'RFM Summary'!C1555</f>
        <v>1</v>
      </c>
      <c r="D1555" s="118">
        <f>'RFM Summary'!D1555</f>
        <v>52.4</v>
      </c>
      <c r="E1555" s="167">
        <f>'RFM Summary'!E1555</f>
        <v>1</v>
      </c>
      <c r="F1555" s="167">
        <f>'RFM Summary'!F1555</f>
        <v>1</v>
      </c>
      <c r="G1555" s="167">
        <f>'RFM Summary'!G1555</f>
        <v>3</v>
      </c>
      <c r="H1555" s="49">
        <v>0.66</v>
      </c>
      <c r="I1555" s="89">
        <f t="shared" si="42"/>
        <v>52.4</v>
      </c>
      <c r="J1555" s="89"/>
    </row>
    <row r="1556" spans="1:10" x14ac:dyDescent="0.35">
      <c r="A1556" s="15" t="str">
        <f>'RFM Summary'!A1556</f>
        <v>10609001783881</v>
      </c>
      <c r="B1556" s="90">
        <f>'RFM Summary'!B1556</f>
        <v>41297</v>
      </c>
      <c r="C1556" s="15">
        <f>'RFM Summary'!C1556</f>
        <v>1</v>
      </c>
      <c r="D1556" s="118">
        <f>'RFM Summary'!D1556</f>
        <v>35.450000000000003</v>
      </c>
      <c r="E1556" s="167">
        <f>'RFM Summary'!E1556</f>
        <v>1</v>
      </c>
      <c r="F1556" s="167">
        <f>'RFM Summary'!F1556</f>
        <v>1</v>
      </c>
      <c r="G1556" s="167">
        <f>'RFM Summary'!G1556</f>
        <v>2</v>
      </c>
      <c r="H1556" s="49">
        <v>0.35</v>
      </c>
      <c r="I1556" s="89">
        <f t="shared" si="42"/>
        <v>35.450000000000003</v>
      </c>
      <c r="J1556" s="89"/>
    </row>
    <row r="1557" spans="1:10" x14ac:dyDescent="0.35">
      <c r="A1557" s="15" t="str">
        <f>'RFM Summary'!A1557</f>
        <v>10609001783964</v>
      </c>
      <c r="B1557" s="90">
        <f>'RFM Summary'!B1557</f>
        <v>41439</v>
      </c>
      <c r="C1557" s="15">
        <f>'RFM Summary'!C1557</f>
        <v>2</v>
      </c>
      <c r="D1557" s="118">
        <f>'RFM Summary'!D1557</f>
        <v>19.225000000000001</v>
      </c>
      <c r="E1557" s="167">
        <f>'RFM Summary'!E1557</f>
        <v>2</v>
      </c>
      <c r="F1557" s="167">
        <f>'RFM Summary'!F1557</f>
        <v>1</v>
      </c>
      <c r="G1557" s="167">
        <f>'RFM Summary'!G1557</f>
        <v>2</v>
      </c>
      <c r="H1557" s="49">
        <v>0.08</v>
      </c>
      <c r="I1557" s="89">
        <f t="shared" si="42"/>
        <v>38.450000000000003</v>
      </c>
      <c r="J1557" s="89"/>
    </row>
    <row r="1558" spans="1:10" x14ac:dyDescent="0.35">
      <c r="A1558" s="15" t="str">
        <f>'RFM Summary'!A1558</f>
        <v>10609001784046</v>
      </c>
      <c r="B1558" s="90">
        <f>'RFM Summary'!B1558</f>
        <v>41292</v>
      </c>
      <c r="C1558" s="15">
        <f>'RFM Summary'!C1558</f>
        <v>1</v>
      </c>
      <c r="D1558" s="118">
        <f>'RFM Summary'!D1558</f>
        <v>24.3</v>
      </c>
      <c r="E1558" s="167">
        <f>'RFM Summary'!E1558</f>
        <v>1</v>
      </c>
      <c r="F1558" s="167">
        <f>'RFM Summary'!F1558</f>
        <v>1</v>
      </c>
      <c r="G1558" s="167">
        <f>'RFM Summary'!G1558</f>
        <v>2</v>
      </c>
      <c r="H1558" s="49">
        <v>0.4</v>
      </c>
      <c r="I1558" s="89">
        <f t="shared" si="42"/>
        <v>24.3</v>
      </c>
      <c r="J1558" s="89"/>
    </row>
    <row r="1559" spans="1:10" x14ac:dyDescent="0.35">
      <c r="A1559" s="15" t="str">
        <f>'RFM Summary'!A1559</f>
        <v>10609001784129</v>
      </c>
      <c r="B1559" s="90">
        <f>'RFM Summary'!B1559</f>
        <v>41294</v>
      </c>
      <c r="C1559" s="15">
        <f>'RFM Summary'!C1559</f>
        <v>1</v>
      </c>
      <c r="D1559" s="118">
        <f>'RFM Summary'!D1559</f>
        <v>67.7</v>
      </c>
      <c r="E1559" s="167">
        <f>'RFM Summary'!E1559</f>
        <v>1</v>
      </c>
      <c r="F1559" s="167">
        <f>'RFM Summary'!F1559</f>
        <v>1</v>
      </c>
      <c r="G1559" s="167">
        <f>'RFM Summary'!G1559</f>
        <v>3</v>
      </c>
      <c r="H1559" s="49">
        <v>0.96</v>
      </c>
      <c r="I1559" s="89">
        <f t="shared" si="42"/>
        <v>67.7</v>
      </c>
      <c r="J1559" s="89"/>
    </row>
    <row r="1560" spans="1:10" x14ac:dyDescent="0.35">
      <c r="A1560" s="15" t="str">
        <f>'RFM Summary'!A1560</f>
        <v>10609001784202</v>
      </c>
      <c r="B1560" s="90">
        <f>'RFM Summary'!B1560</f>
        <v>41294</v>
      </c>
      <c r="C1560" s="15">
        <f>'RFM Summary'!C1560</f>
        <v>1</v>
      </c>
      <c r="D1560" s="118">
        <f>'RFM Summary'!D1560</f>
        <v>115</v>
      </c>
      <c r="E1560" s="167">
        <f>'RFM Summary'!E1560</f>
        <v>1</v>
      </c>
      <c r="F1560" s="167">
        <f>'RFM Summary'!F1560</f>
        <v>1</v>
      </c>
      <c r="G1560" s="167">
        <f>'RFM Summary'!G1560</f>
        <v>3</v>
      </c>
      <c r="H1560" s="49">
        <v>0.1</v>
      </c>
      <c r="I1560" s="89">
        <f t="shared" si="42"/>
        <v>115</v>
      </c>
      <c r="J1560" s="89"/>
    </row>
    <row r="1561" spans="1:10" x14ac:dyDescent="0.35">
      <c r="A1561" s="15" t="str">
        <f>'RFM Summary'!A1561</f>
        <v>10609001784384</v>
      </c>
      <c r="B1561" s="90">
        <f>'RFM Summary'!B1561</f>
        <v>41569</v>
      </c>
      <c r="C1561" s="15">
        <f>'RFM Summary'!C1561</f>
        <v>14</v>
      </c>
      <c r="D1561" s="118">
        <f>'RFM Summary'!D1561</f>
        <v>14.075000000000001</v>
      </c>
      <c r="E1561" s="167">
        <f>'RFM Summary'!E1561</f>
        <v>3</v>
      </c>
      <c r="F1561" s="167">
        <f>'RFM Summary'!F1561</f>
        <v>2</v>
      </c>
      <c r="G1561" s="167">
        <f>'RFM Summary'!G1561</f>
        <v>2</v>
      </c>
      <c r="H1561" s="49">
        <v>0.11</v>
      </c>
      <c r="I1561" s="89">
        <f t="shared" si="42"/>
        <v>197.05</v>
      </c>
      <c r="J1561" s="89"/>
    </row>
    <row r="1562" spans="1:10" x14ac:dyDescent="0.35">
      <c r="A1562" s="15" t="str">
        <f>'RFM Summary'!A1562</f>
        <v>10609001784467</v>
      </c>
      <c r="B1562" s="90">
        <f>'RFM Summary'!B1562</f>
        <v>41292</v>
      </c>
      <c r="C1562" s="15">
        <f>'RFM Summary'!C1562</f>
        <v>1</v>
      </c>
      <c r="D1562" s="118">
        <f>'RFM Summary'!D1562</f>
        <v>34.75</v>
      </c>
      <c r="E1562" s="167">
        <f>'RFM Summary'!E1562</f>
        <v>1</v>
      </c>
      <c r="F1562" s="167">
        <f>'RFM Summary'!F1562</f>
        <v>1</v>
      </c>
      <c r="G1562" s="167">
        <f>'RFM Summary'!G1562</f>
        <v>2</v>
      </c>
      <c r="H1562" s="49">
        <v>0.06</v>
      </c>
      <c r="I1562" s="89">
        <f t="shared" si="42"/>
        <v>34.75</v>
      </c>
      <c r="J1562" s="89"/>
    </row>
    <row r="1563" spans="1:10" x14ac:dyDescent="0.35">
      <c r="A1563" s="15" t="str">
        <f>'RFM Summary'!A1563</f>
        <v>10609001784533</v>
      </c>
      <c r="B1563" s="90">
        <f>'RFM Summary'!B1563</f>
        <v>41580</v>
      </c>
      <c r="C1563" s="15">
        <f>'RFM Summary'!C1563</f>
        <v>6</v>
      </c>
      <c r="D1563" s="118">
        <f>'RFM Summary'!D1563</f>
        <v>24.683333333333337</v>
      </c>
      <c r="E1563" s="167">
        <f>'RFM Summary'!E1563</f>
        <v>3</v>
      </c>
      <c r="F1563" s="167">
        <f>'RFM Summary'!F1563</f>
        <v>1</v>
      </c>
      <c r="G1563" s="167">
        <f>'RFM Summary'!G1563</f>
        <v>2</v>
      </c>
      <c r="H1563" s="49">
        <v>0.16</v>
      </c>
      <c r="I1563" s="89">
        <f t="shared" si="42"/>
        <v>148.10000000000002</v>
      </c>
      <c r="J1563" s="89"/>
    </row>
    <row r="1564" spans="1:10" x14ac:dyDescent="0.35">
      <c r="A1564" s="15" t="str">
        <f>'RFM Summary'!A1564</f>
        <v>10609001784616</v>
      </c>
      <c r="B1564" s="90">
        <f>'RFM Summary'!B1564</f>
        <v>41294</v>
      </c>
      <c r="C1564" s="15">
        <f>'RFM Summary'!C1564</f>
        <v>1</v>
      </c>
      <c r="D1564" s="118">
        <f>'RFM Summary'!D1564</f>
        <v>71.8</v>
      </c>
      <c r="E1564" s="167">
        <f>'RFM Summary'!E1564</f>
        <v>1</v>
      </c>
      <c r="F1564" s="167">
        <f>'RFM Summary'!F1564</f>
        <v>1</v>
      </c>
      <c r="G1564" s="167">
        <f>'RFM Summary'!G1564</f>
        <v>3</v>
      </c>
      <c r="H1564" s="49">
        <v>0.66</v>
      </c>
      <c r="I1564" s="89">
        <f t="shared" si="42"/>
        <v>71.8</v>
      </c>
      <c r="J1564" s="89"/>
    </row>
    <row r="1565" spans="1:10" x14ac:dyDescent="0.35">
      <c r="A1565" s="15" t="str">
        <f>'RFM Summary'!A1565</f>
        <v>10609001784798</v>
      </c>
      <c r="B1565" s="90">
        <f>'RFM Summary'!B1565</f>
        <v>41374</v>
      </c>
      <c r="C1565" s="15">
        <f>'RFM Summary'!C1565</f>
        <v>4</v>
      </c>
      <c r="D1565" s="118">
        <f>'RFM Summary'!D1565</f>
        <v>43.262500000000003</v>
      </c>
      <c r="E1565" s="167">
        <f>'RFM Summary'!E1565</f>
        <v>1</v>
      </c>
      <c r="F1565" s="167">
        <f>'RFM Summary'!F1565</f>
        <v>1</v>
      </c>
      <c r="G1565" s="167">
        <f>'RFM Summary'!G1565</f>
        <v>3</v>
      </c>
      <c r="H1565" s="49">
        <v>0.78</v>
      </c>
      <c r="I1565" s="89">
        <f t="shared" si="42"/>
        <v>173.05</v>
      </c>
      <c r="J1565" s="89"/>
    </row>
    <row r="1566" spans="1:10" x14ac:dyDescent="0.35">
      <c r="A1566" s="15" t="str">
        <f>'RFM Summary'!A1566</f>
        <v>10609001784871</v>
      </c>
      <c r="B1566" s="90">
        <f>'RFM Summary'!B1566</f>
        <v>41290</v>
      </c>
      <c r="C1566" s="15">
        <f>'RFM Summary'!C1566</f>
        <v>2</v>
      </c>
      <c r="D1566" s="118">
        <f>'RFM Summary'!D1566</f>
        <v>34.400000000000006</v>
      </c>
      <c r="E1566" s="167">
        <f>'RFM Summary'!E1566</f>
        <v>1</v>
      </c>
      <c r="F1566" s="167">
        <f>'RFM Summary'!F1566</f>
        <v>1</v>
      </c>
      <c r="G1566" s="167">
        <f>'RFM Summary'!G1566</f>
        <v>2</v>
      </c>
      <c r="H1566" s="49">
        <v>0.39</v>
      </c>
      <c r="I1566" s="89">
        <f t="shared" si="42"/>
        <v>68.800000000000011</v>
      </c>
      <c r="J1566" s="89"/>
    </row>
    <row r="1567" spans="1:10" x14ac:dyDescent="0.35">
      <c r="A1567" s="15" t="str">
        <f>'RFM Summary'!A1567</f>
        <v>10609001784954</v>
      </c>
      <c r="B1567" s="90">
        <f>'RFM Summary'!B1567</f>
        <v>41290</v>
      </c>
      <c r="C1567" s="15">
        <f>'RFM Summary'!C1567</f>
        <v>1</v>
      </c>
      <c r="D1567" s="118">
        <f>'RFM Summary'!D1567</f>
        <v>12</v>
      </c>
      <c r="E1567" s="167">
        <f>'RFM Summary'!E1567</f>
        <v>1</v>
      </c>
      <c r="F1567" s="167">
        <f>'RFM Summary'!F1567</f>
        <v>1</v>
      </c>
      <c r="G1567" s="167">
        <f>'RFM Summary'!G1567</f>
        <v>2</v>
      </c>
      <c r="H1567" s="49">
        <v>0.33</v>
      </c>
      <c r="I1567" s="89">
        <f t="shared" si="42"/>
        <v>12</v>
      </c>
      <c r="J1567" s="89"/>
    </row>
    <row r="1568" spans="1:10" x14ac:dyDescent="0.35">
      <c r="A1568" s="15" t="str">
        <f>'RFM Summary'!A1568</f>
        <v>10609001785035</v>
      </c>
      <c r="B1568" s="90">
        <f>'RFM Summary'!B1568</f>
        <v>41398</v>
      </c>
      <c r="C1568" s="15">
        <f>'RFM Summary'!C1568</f>
        <v>3</v>
      </c>
      <c r="D1568" s="118">
        <f>'RFM Summary'!D1568</f>
        <v>27.033333333333331</v>
      </c>
      <c r="E1568" s="167">
        <f>'RFM Summary'!E1568</f>
        <v>2</v>
      </c>
      <c r="F1568" s="167">
        <f>'RFM Summary'!F1568</f>
        <v>1</v>
      </c>
      <c r="G1568" s="167">
        <f>'RFM Summary'!G1568</f>
        <v>2</v>
      </c>
      <c r="H1568" s="49">
        <v>0.63</v>
      </c>
      <c r="I1568" s="89">
        <f t="shared" si="42"/>
        <v>81.099999999999994</v>
      </c>
      <c r="J1568" s="89"/>
    </row>
    <row r="1569" spans="1:10" x14ac:dyDescent="0.35">
      <c r="A1569" s="15" t="str">
        <f>'RFM Summary'!A1569</f>
        <v>10609001785118</v>
      </c>
      <c r="B1569" s="90">
        <f>'RFM Summary'!B1569</f>
        <v>41286</v>
      </c>
      <c r="C1569" s="15">
        <f>'RFM Summary'!C1569</f>
        <v>1</v>
      </c>
      <c r="D1569" s="118">
        <f>'RFM Summary'!D1569</f>
        <v>30.9</v>
      </c>
      <c r="E1569" s="167">
        <f>'RFM Summary'!E1569</f>
        <v>1</v>
      </c>
      <c r="F1569" s="167">
        <f>'RFM Summary'!F1569</f>
        <v>1</v>
      </c>
      <c r="G1569" s="167">
        <f>'RFM Summary'!G1569</f>
        <v>2</v>
      </c>
      <c r="H1569" s="49">
        <v>0.97</v>
      </c>
      <c r="I1569" s="89">
        <f t="shared" si="42"/>
        <v>30.9</v>
      </c>
      <c r="J1569" s="89"/>
    </row>
    <row r="1570" spans="1:10" x14ac:dyDescent="0.35">
      <c r="A1570" s="15" t="str">
        <f>'RFM Summary'!A1570</f>
        <v>10609001785373</v>
      </c>
      <c r="B1570" s="90">
        <f>'RFM Summary'!B1570</f>
        <v>41290</v>
      </c>
      <c r="C1570" s="15">
        <f>'RFM Summary'!C1570</f>
        <v>1</v>
      </c>
      <c r="D1570" s="118">
        <f>'RFM Summary'!D1570</f>
        <v>42.95</v>
      </c>
      <c r="E1570" s="167">
        <f>'RFM Summary'!E1570</f>
        <v>1</v>
      </c>
      <c r="F1570" s="167">
        <f>'RFM Summary'!F1570</f>
        <v>1</v>
      </c>
      <c r="G1570" s="167">
        <f>'RFM Summary'!G1570</f>
        <v>3</v>
      </c>
      <c r="H1570" s="49">
        <v>0.1</v>
      </c>
      <c r="I1570" s="89">
        <f t="shared" si="42"/>
        <v>42.95</v>
      </c>
      <c r="J1570" s="89"/>
    </row>
    <row r="1571" spans="1:10" x14ac:dyDescent="0.35">
      <c r="A1571" s="15" t="str">
        <f>'RFM Summary'!A1571</f>
        <v>10609001785456</v>
      </c>
      <c r="B1571" s="90">
        <f>'RFM Summary'!B1571</f>
        <v>41551</v>
      </c>
      <c r="C1571" s="15">
        <f>'RFM Summary'!C1571</f>
        <v>7</v>
      </c>
      <c r="D1571" s="118">
        <f>'RFM Summary'!D1571</f>
        <v>42.021428571428565</v>
      </c>
      <c r="E1571" s="167">
        <f>'RFM Summary'!E1571</f>
        <v>3</v>
      </c>
      <c r="F1571" s="167">
        <f>'RFM Summary'!F1571</f>
        <v>1</v>
      </c>
      <c r="G1571" s="167">
        <f>'RFM Summary'!G1571</f>
        <v>3</v>
      </c>
      <c r="H1571" s="49">
        <v>0.67</v>
      </c>
      <c r="I1571" s="89">
        <f t="shared" si="42"/>
        <v>294.14999999999998</v>
      </c>
      <c r="J1571" s="89"/>
    </row>
    <row r="1572" spans="1:10" x14ac:dyDescent="0.35">
      <c r="A1572" s="15" t="str">
        <f>'RFM Summary'!A1572</f>
        <v>10609001785522</v>
      </c>
      <c r="B1572" s="90">
        <f>'RFM Summary'!B1572</f>
        <v>41299</v>
      </c>
      <c r="C1572" s="15">
        <f>'RFM Summary'!C1572</f>
        <v>1</v>
      </c>
      <c r="D1572" s="118">
        <f>'RFM Summary'!D1572</f>
        <v>27.81</v>
      </c>
      <c r="E1572" s="167">
        <f>'RFM Summary'!E1572</f>
        <v>1</v>
      </c>
      <c r="F1572" s="167">
        <f>'RFM Summary'!F1572</f>
        <v>1</v>
      </c>
      <c r="G1572" s="167">
        <f>'RFM Summary'!G1572</f>
        <v>2</v>
      </c>
      <c r="H1572" s="49">
        <v>0.64</v>
      </c>
      <c r="I1572" s="89">
        <f t="shared" si="42"/>
        <v>27.81</v>
      </c>
      <c r="J1572" s="89"/>
    </row>
    <row r="1573" spans="1:10" x14ac:dyDescent="0.35">
      <c r="A1573" s="15" t="str">
        <f>'RFM Summary'!A1573</f>
        <v>10609001785605</v>
      </c>
      <c r="B1573" s="90">
        <f>'RFM Summary'!B1573</f>
        <v>41553</v>
      </c>
      <c r="C1573" s="15">
        <f>'RFM Summary'!C1573</f>
        <v>4</v>
      </c>
      <c r="D1573" s="118">
        <f>'RFM Summary'!D1573</f>
        <v>52.874999999999993</v>
      </c>
      <c r="E1573" s="167">
        <f>'RFM Summary'!E1573</f>
        <v>3</v>
      </c>
      <c r="F1573" s="167">
        <f>'RFM Summary'!F1573</f>
        <v>1</v>
      </c>
      <c r="G1573" s="167">
        <f>'RFM Summary'!G1573</f>
        <v>3</v>
      </c>
      <c r="H1573" s="49">
        <v>0.18</v>
      </c>
      <c r="I1573" s="89">
        <f t="shared" si="42"/>
        <v>211.49999999999997</v>
      </c>
      <c r="J1573" s="89"/>
    </row>
    <row r="1574" spans="1:10" x14ac:dyDescent="0.35">
      <c r="A1574" s="15" t="str">
        <f>'RFM Summary'!A1574</f>
        <v>10609001785787</v>
      </c>
      <c r="B1574" s="90">
        <f>'RFM Summary'!B1574</f>
        <v>41294</v>
      </c>
      <c r="C1574" s="15">
        <f>'RFM Summary'!C1574</f>
        <v>1</v>
      </c>
      <c r="D1574" s="118">
        <f>'RFM Summary'!D1574</f>
        <v>47.2</v>
      </c>
      <c r="E1574" s="167">
        <f>'RFM Summary'!E1574</f>
        <v>1</v>
      </c>
      <c r="F1574" s="167">
        <f>'RFM Summary'!F1574</f>
        <v>1</v>
      </c>
      <c r="G1574" s="167">
        <f>'RFM Summary'!G1574</f>
        <v>3</v>
      </c>
      <c r="H1574" s="49">
        <v>0.25</v>
      </c>
      <c r="I1574" s="89">
        <f t="shared" si="42"/>
        <v>47.2</v>
      </c>
      <c r="J1574" s="89"/>
    </row>
    <row r="1575" spans="1:10" x14ac:dyDescent="0.35">
      <c r="A1575" s="15" t="str">
        <f>'RFM Summary'!A1575</f>
        <v>10609001785860</v>
      </c>
      <c r="B1575" s="90">
        <f>'RFM Summary'!B1575</f>
        <v>41557</v>
      </c>
      <c r="C1575" s="15">
        <f>'RFM Summary'!C1575</f>
        <v>5</v>
      </c>
      <c r="D1575" s="118">
        <f>'RFM Summary'!D1575</f>
        <v>35.429999999999993</v>
      </c>
      <c r="E1575" s="167">
        <f>'RFM Summary'!E1575</f>
        <v>3</v>
      </c>
      <c r="F1575" s="167">
        <f>'RFM Summary'!F1575</f>
        <v>1</v>
      </c>
      <c r="G1575" s="167">
        <f>'RFM Summary'!G1575</f>
        <v>2</v>
      </c>
      <c r="H1575" s="49">
        <v>0.57999999999999996</v>
      </c>
      <c r="I1575" s="89">
        <f t="shared" si="42"/>
        <v>177.14999999999998</v>
      </c>
      <c r="J1575" s="89"/>
    </row>
    <row r="1576" spans="1:10" x14ac:dyDescent="0.35">
      <c r="A1576" s="15" t="str">
        <f>'RFM Summary'!A1576</f>
        <v>10609001785944</v>
      </c>
      <c r="B1576" s="90">
        <f>'RFM Summary'!B1576</f>
        <v>41294</v>
      </c>
      <c r="C1576" s="15">
        <f>'RFM Summary'!C1576</f>
        <v>1</v>
      </c>
      <c r="D1576" s="118">
        <f>'RFM Summary'!D1576</f>
        <v>63.75</v>
      </c>
      <c r="E1576" s="167">
        <f>'RFM Summary'!E1576</f>
        <v>1</v>
      </c>
      <c r="F1576" s="167">
        <f>'RFM Summary'!F1576</f>
        <v>1</v>
      </c>
      <c r="G1576" s="167">
        <f>'RFM Summary'!G1576</f>
        <v>3</v>
      </c>
      <c r="H1576" s="49">
        <v>0.72</v>
      </c>
      <c r="I1576" s="89">
        <f t="shared" si="42"/>
        <v>63.75</v>
      </c>
      <c r="J1576" s="89"/>
    </row>
    <row r="1577" spans="1:10" x14ac:dyDescent="0.35">
      <c r="A1577" s="15" t="str">
        <f>'RFM Summary'!A1577</f>
        <v>10609001786025</v>
      </c>
      <c r="B1577" s="90">
        <f>'RFM Summary'!B1577</f>
        <v>41294</v>
      </c>
      <c r="C1577" s="15">
        <f>'RFM Summary'!C1577</f>
        <v>1</v>
      </c>
      <c r="D1577" s="118">
        <f>'RFM Summary'!D1577</f>
        <v>49.45</v>
      </c>
      <c r="E1577" s="167">
        <f>'RFM Summary'!E1577</f>
        <v>1</v>
      </c>
      <c r="F1577" s="167">
        <f>'RFM Summary'!F1577</f>
        <v>1</v>
      </c>
      <c r="G1577" s="167">
        <f>'RFM Summary'!G1577</f>
        <v>3</v>
      </c>
      <c r="H1577" s="49">
        <v>0.53</v>
      </c>
      <c r="I1577" s="89">
        <f t="shared" si="42"/>
        <v>49.45</v>
      </c>
      <c r="J1577" s="89"/>
    </row>
    <row r="1578" spans="1:10" x14ac:dyDescent="0.35">
      <c r="A1578" s="15" t="str">
        <f>'RFM Summary'!A1578</f>
        <v>10609001786108</v>
      </c>
      <c r="B1578" s="90">
        <f>'RFM Summary'!B1578</f>
        <v>41480</v>
      </c>
      <c r="C1578" s="15">
        <f>'RFM Summary'!C1578</f>
        <v>6</v>
      </c>
      <c r="D1578" s="118">
        <f>'RFM Summary'!D1578</f>
        <v>55.524999999999999</v>
      </c>
      <c r="E1578" s="167">
        <f>'RFM Summary'!E1578</f>
        <v>2</v>
      </c>
      <c r="F1578" s="167">
        <f>'RFM Summary'!F1578</f>
        <v>1</v>
      </c>
      <c r="G1578" s="167">
        <f>'RFM Summary'!G1578</f>
        <v>3</v>
      </c>
      <c r="H1578" s="49">
        <v>0.55000000000000004</v>
      </c>
      <c r="I1578" s="89">
        <f t="shared" si="42"/>
        <v>333.15</v>
      </c>
      <c r="J1578" s="89"/>
    </row>
    <row r="1579" spans="1:10" x14ac:dyDescent="0.35">
      <c r="A1579" s="15" t="str">
        <f>'RFM Summary'!A1579</f>
        <v>10609001786280</v>
      </c>
      <c r="B1579" s="90">
        <f>'RFM Summary'!B1579</f>
        <v>41297</v>
      </c>
      <c r="C1579" s="15">
        <f>'RFM Summary'!C1579</f>
        <v>1</v>
      </c>
      <c r="D1579" s="118">
        <f>'RFM Summary'!D1579</f>
        <v>61</v>
      </c>
      <c r="E1579" s="167">
        <f>'RFM Summary'!E1579</f>
        <v>1</v>
      </c>
      <c r="F1579" s="167">
        <f>'RFM Summary'!F1579</f>
        <v>1</v>
      </c>
      <c r="G1579" s="167">
        <f>'RFM Summary'!G1579</f>
        <v>3</v>
      </c>
      <c r="H1579" s="49">
        <v>0.63</v>
      </c>
      <c r="I1579" s="89">
        <f t="shared" si="42"/>
        <v>61</v>
      </c>
      <c r="J1579" s="89"/>
    </row>
    <row r="1580" spans="1:10" x14ac:dyDescent="0.35">
      <c r="A1580" s="15" t="str">
        <f>'RFM Summary'!A1580</f>
        <v>10609001786363</v>
      </c>
      <c r="B1580" s="90">
        <f>'RFM Summary'!B1580</f>
        <v>41515</v>
      </c>
      <c r="C1580" s="15">
        <f>'RFM Summary'!C1580</f>
        <v>8</v>
      </c>
      <c r="D1580" s="118">
        <f>'RFM Summary'!D1580</f>
        <v>24.262500000000003</v>
      </c>
      <c r="E1580" s="167">
        <f>'RFM Summary'!E1580</f>
        <v>2</v>
      </c>
      <c r="F1580" s="167">
        <f>'RFM Summary'!F1580</f>
        <v>1</v>
      </c>
      <c r="G1580" s="167">
        <f>'RFM Summary'!G1580</f>
        <v>2</v>
      </c>
      <c r="H1580" s="49">
        <v>0.63</v>
      </c>
      <c r="I1580" s="89">
        <f t="shared" si="42"/>
        <v>194.10000000000002</v>
      </c>
      <c r="J1580" s="89"/>
    </row>
    <row r="1581" spans="1:10" x14ac:dyDescent="0.35">
      <c r="A1581" s="15" t="str">
        <f>'RFM Summary'!A1581</f>
        <v>10609001786447</v>
      </c>
      <c r="B1581" s="90">
        <f>'RFM Summary'!B1581</f>
        <v>41300</v>
      </c>
      <c r="C1581" s="15">
        <f>'RFM Summary'!C1581</f>
        <v>1</v>
      </c>
      <c r="D1581" s="118">
        <f>'RFM Summary'!D1581</f>
        <v>91.1</v>
      </c>
      <c r="E1581" s="167">
        <f>'RFM Summary'!E1581</f>
        <v>1</v>
      </c>
      <c r="F1581" s="167">
        <f>'RFM Summary'!F1581</f>
        <v>1</v>
      </c>
      <c r="G1581" s="167">
        <f>'RFM Summary'!G1581</f>
        <v>3</v>
      </c>
      <c r="H1581" s="49">
        <v>0.89</v>
      </c>
      <c r="I1581" s="89">
        <f t="shared" si="42"/>
        <v>91.1</v>
      </c>
      <c r="J1581" s="89"/>
    </row>
    <row r="1582" spans="1:10" x14ac:dyDescent="0.35">
      <c r="A1582" s="15" t="str">
        <f>'RFM Summary'!A1582</f>
        <v>10609001786512</v>
      </c>
      <c r="B1582" s="90">
        <f>'RFM Summary'!B1582</f>
        <v>41298</v>
      </c>
      <c r="C1582" s="15">
        <f>'RFM Summary'!C1582</f>
        <v>1</v>
      </c>
      <c r="D1582" s="118">
        <f>'RFM Summary'!D1582</f>
        <v>45.65</v>
      </c>
      <c r="E1582" s="167">
        <f>'RFM Summary'!E1582</f>
        <v>1</v>
      </c>
      <c r="F1582" s="167">
        <f>'RFM Summary'!F1582</f>
        <v>1</v>
      </c>
      <c r="G1582" s="167">
        <f>'RFM Summary'!G1582</f>
        <v>3</v>
      </c>
      <c r="H1582" s="49">
        <v>0.38</v>
      </c>
      <c r="I1582" s="89">
        <f t="shared" si="42"/>
        <v>45.65</v>
      </c>
      <c r="J1582" s="89"/>
    </row>
    <row r="1583" spans="1:10" x14ac:dyDescent="0.35">
      <c r="A1583" s="15" t="str">
        <f>'RFM Summary'!A1583</f>
        <v>10609001786777</v>
      </c>
      <c r="B1583" s="90">
        <f>'RFM Summary'!B1583</f>
        <v>41300</v>
      </c>
      <c r="C1583" s="15">
        <f>'RFM Summary'!C1583</f>
        <v>1</v>
      </c>
      <c r="D1583" s="118">
        <f>'RFM Summary'!D1583</f>
        <v>43.65</v>
      </c>
      <c r="E1583" s="167">
        <f>'RFM Summary'!E1583</f>
        <v>1</v>
      </c>
      <c r="F1583" s="167">
        <f>'RFM Summary'!F1583</f>
        <v>1</v>
      </c>
      <c r="G1583" s="167">
        <f>'RFM Summary'!G1583</f>
        <v>3</v>
      </c>
      <c r="H1583" s="49">
        <v>0.88</v>
      </c>
      <c r="I1583" s="89">
        <f t="shared" si="42"/>
        <v>43.65</v>
      </c>
      <c r="J1583" s="89"/>
    </row>
    <row r="1584" spans="1:10" x14ac:dyDescent="0.35">
      <c r="A1584" s="15" t="str">
        <f>'RFM Summary'!A1584</f>
        <v>10609001786850</v>
      </c>
      <c r="B1584" s="90">
        <f>'RFM Summary'!B1584</f>
        <v>41324</v>
      </c>
      <c r="C1584" s="15">
        <f>'RFM Summary'!C1584</f>
        <v>7</v>
      </c>
      <c r="D1584" s="118">
        <f>'RFM Summary'!D1584</f>
        <v>14.215714285714286</v>
      </c>
      <c r="E1584" s="167">
        <f>'RFM Summary'!E1584</f>
        <v>1</v>
      </c>
      <c r="F1584" s="167">
        <f>'RFM Summary'!F1584</f>
        <v>1</v>
      </c>
      <c r="G1584" s="167">
        <f>'RFM Summary'!G1584</f>
        <v>2</v>
      </c>
      <c r="H1584" s="49">
        <v>0.02</v>
      </c>
      <c r="I1584" s="89">
        <f t="shared" si="42"/>
        <v>99.51</v>
      </c>
      <c r="J1584" s="89"/>
    </row>
    <row r="1585" spans="1:10" x14ac:dyDescent="0.35">
      <c r="A1585" s="15" t="str">
        <f>'RFM Summary'!A1585</f>
        <v>10609001786934</v>
      </c>
      <c r="B1585" s="90">
        <f>'RFM Summary'!B1585</f>
        <v>41395</v>
      </c>
      <c r="C1585" s="15">
        <f>'RFM Summary'!C1585</f>
        <v>2</v>
      </c>
      <c r="D1585" s="118">
        <f>'RFM Summary'!D1585</f>
        <v>41.849999999999994</v>
      </c>
      <c r="E1585" s="167">
        <f>'RFM Summary'!E1585</f>
        <v>2</v>
      </c>
      <c r="F1585" s="167">
        <f>'RFM Summary'!F1585</f>
        <v>1</v>
      </c>
      <c r="G1585" s="167">
        <f>'RFM Summary'!G1585</f>
        <v>3</v>
      </c>
      <c r="H1585" s="49">
        <v>0.95</v>
      </c>
      <c r="I1585" s="89">
        <f t="shared" si="42"/>
        <v>83.699999999999989</v>
      </c>
      <c r="J1585" s="89"/>
    </row>
    <row r="1586" spans="1:10" x14ac:dyDescent="0.35">
      <c r="A1586" s="15" t="str">
        <f>'RFM Summary'!A1586</f>
        <v>10609001787015</v>
      </c>
      <c r="B1586" s="90">
        <f>'RFM Summary'!B1586</f>
        <v>41566</v>
      </c>
      <c r="C1586" s="15">
        <f>'RFM Summary'!C1586</f>
        <v>8</v>
      </c>
      <c r="D1586" s="118">
        <f>'RFM Summary'!D1586</f>
        <v>43.213749999999997</v>
      </c>
      <c r="E1586" s="167">
        <f>'RFM Summary'!E1586</f>
        <v>3</v>
      </c>
      <c r="F1586" s="167">
        <f>'RFM Summary'!F1586</f>
        <v>1</v>
      </c>
      <c r="G1586" s="167">
        <f>'RFM Summary'!G1586</f>
        <v>3</v>
      </c>
      <c r="H1586" s="49">
        <v>0.47</v>
      </c>
      <c r="I1586" s="89">
        <f t="shared" si="42"/>
        <v>345.71</v>
      </c>
      <c r="J1586" s="89"/>
    </row>
    <row r="1587" spans="1:10" x14ac:dyDescent="0.35">
      <c r="A1587" s="15" t="str">
        <f>'RFM Summary'!A1587</f>
        <v>10609001787197</v>
      </c>
      <c r="B1587" s="90">
        <f>'RFM Summary'!B1587</f>
        <v>41477</v>
      </c>
      <c r="C1587" s="15">
        <f>'RFM Summary'!C1587</f>
        <v>8</v>
      </c>
      <c r="D1587" s="118">
        <f>'RFM Summary'!D1587</f>
        <v>27.8</v>
      </c>
      <c r="E1587" s="167">
        <f>'RFM Summary'!E1587</f>
        <v>2</v>
      </c>
      <c r="F1587" s="167">
        <f>'RFM Summary'!F1587</f>
        <v>1</v>
      </c>
      <c r="G1587" s="167">
        <f>'RFM Summary'!G1587</f>
        <v>2</v>
      </c>
      <c r="H1587" s="49">
        <v>0.61</v>
      </c>
      <c r="I1587" s="89">
        <f t="shared" si="42"/>
        <v>222.4</v>
      </c>
      <c r="J1587" s="89"/>
    </row>
    <row r="1588" spans="1:10" x14ac:dyDescent="0.35">
      <c r="A1588" s="15" t="str">
        <f>'RFM Summary'!A1588</f>
        <v>10609001787270</v>
      </c>
      <c r="B1588" s="90">
        <f>'RFM Summary'!B1588</f>
        <v>41477</v>
      </c>
      <c r="C1588" s="15">
        <f>'RFM Summary'!C1588</f>
        <v>6</v>
      </c>
      <c r="D1588" s="118">
        <f>'RFM Summary'!D1588</f>
        <v>26.358333333333334</v>
      </c>
      <c r="E1588" s="167">
        <f>'RFM Summary'!E1588</f>
        <v>2</v>
      </c>
      <c r="F1588" s="167">
        <f>'RFM Summary'!F1588</f>
        <v>1</v>
      </c>
      <c r="G1588" s="167">
        <f>'RFM Summary'!G1588</f>
        <v>2</v>
      </c>
      <c r="H1588" s="49">
        <v>0.84</v>
      </c>
      <c r="I1588" s="89">
        <f t="shared" si="42"/>
        <v>158.15</v>
      </c>
      <c r="J1588" s="89"/>
    </row>
    <row r="1589" spans="1:10" x14ac:dyDescent="0.35">
      <c r="A1589" s="15" t="str">
        <f>'RFM Summary'!A1589</f>
        <v>10609001787353</v>
      </c>
      <c r="B1589" s="90">
        <f>'RFM Summary'!B1589</f>
        <v>41477</v>
      </c>
      <c r="C1589" s="15">
        <f>'RFM Summary'!C1589</f>
        <v>3</v>
      </c>
      <c r="D1589" s="118">
        <f>'RFM Summary'!D1589</f>
        <v>31.599999999999998</v>
      </c>
      <c r="E1589" s="167">
        <f>'RFM Summary'!E1589</f>
        <v>2</v>
      </c>
      <c r="F1589" s="167">
        <f>'RFM Summary'!F1589</f>
        <v>1</v>
      </c>
      <c r="G1589" s="167">
        <f>'RFM Summary'!G1589</f>
        <v>2</v>
      </c>
      <c r="H1589" s="49">
        <v>0.41</v>
      </c>
      <c r="I1589" s="89">
        <f t="shared" si="42"/>
        <v>94.8</v>
      </c>
      <c r="J1589" s="89"/>
    </row>
    <row r="1590" spans="1:10" x14ac:dyDescent="0.35">
      <c r="A1590" s="15" t="str">
        <f>'RFM Summary'!A1590</f>
        <v>10609001787437</v>
      </c>
      <c r="B1590" s="90">
        <f>'RFM Summary'!B1590</f>
        <v>41441</v>
      </c>
      <c r="C1590" s="15">
        <f>'RFM Summary'!C1590</f>
        <v>1</v>
      </c>
      <c r="D1590" s="118">
        <f>'RFM Summary'!D1590</f>
        <v>33.25</v>
      </c>
      <c r="E1590" s="167">
        <f>'RFM Summary'!E1590</f>
        <v>2</v>
      </c>
      <c r="F1590" s="167">
        <f>'RFM Summary'!F1590</f>
        <v>1</v>
      </c>
      <c r="G1590" s="167">
        <f>'RFM Summary'!G1590</f>
        <v>2</v>
      </c>
      <c r="H1590" s="49">
        <v>0.99</v>
      </c>
      <c r="I1590" s="89">
        <f t="shared" si="42"/>
        <v>33.25</v>
      </c>
      <c r="J1590" s="89"/>
    </row>
    <row r="1591" spans="1:10" x14ac:dyDescent="0.35">
      <c r="A1591" s="15" t="str">
        <f>'RFM Summary'!A1591</f>
        <v>10609001787502</v>
      </c>
      <c r="B1591" s="90">
        <f>'RFM Summary'!B1591</f>
        <v>41448</v>
      </c>
      <c r="C1591" s="15">
        <f>'RFM Summary'!C1591</f>
        <v>3</v>
      </c>
      <c r="D1591" s="118">
        <f>'RFM Summary'!D1591</f>
        <v>41.736666666666672</v>
      </c>
      <c r="E1591" s="167">
        <f>'RFM Summary'!E1591</f>
        <v>2</v>
      </c>
      <c r="F1591" s="167">
        <f>'RFM Summary'!F1591</f>
        <v>1</v>
      </c>
      <c r="G1591" s="167">
        <f>'RFM Summary'!G1591</f>
        <v>3</v>
      </c>
      <c r="H1591" s="49">
        <v>0.9</v>
      </c>
      <c r="I1591" s="89">
        <f t="shared" si="42"/>
        <v>125.21000000000001</v>
      </c>
      <c r="J1591" s="89"/>
    </row>
    <row r="1592" spans="1:10" x14ac:dyDescent="0.35">
      <c r="A1592" s="15" t="str">
        <f>'RFM Summary'!A1592</f>
        <v>10609001787684</v>
      </c>
      <c r="B1592" s="90">
        <f>'RFM Summary'!B1592</f>
        <v>41552</v>
      </c>
      <c r="C1592" s="15">
        <f>'RFM Summary'!C1592</f>
        <v>6</v>
      </c>
      <c r="D1592" s="118">
        <f>'RFM Summary'!D1592</f>
        <v>15.736666666666666</v>
      </c>
      <c r="E1592" s="167">
        <f>'RFM Summary'!E1592</f>
        <v>3</v>
      </c>
      <c r="F1592" s="167">
        <f>'RFM Summary'!F1592</f>
        <v>1</v>
      </c>
      <c r="G1592" s="167">
        <f>'RFM Summary'!G1592</f>
        <v>2</v>
      </c>
      <c r="H1592" s="49">
        <v>0.61</v>
      </c>
      <c r="I1592" s="89">
        <f t="shared" si="42"/>
        <v>94.42</v>
      </c>
      <c r="J1592" s="89"/>
    </row>
    <row r="1593" spans="1:10" x14ac:dyDescent="0.35">
      <c r="A1593" s="15" t="str">
        <f>'RFM Summary'!A1593</f>
        <v>10609001787841</v>
      </c>
      <c r="B1593" s="90">
        <f>'RFM Summary'!B1593</f>
        <v>41578</v>
      </c>
      <c r="C1593" s="15">
        <f>'RFM Summary'!C1593</f>
        <v>7</v>
      </c>
      <c r="D1593" s="118">
        <f>'RFM Summary'!D1593</f>
        <v>41.718571428571423</v>
      </c>
      <c r="E1593" s="167">
        <f>'RFM Summary'!E1593</f>
        <v>3</v>
      </c>
      <c r="F1593" s="167">
        <f>'RFM Summary'!F1593</f>
        <v>1</v>
      </c>
      <c r="G1593" s="167">
        <f>'RFM Summary'!G1593</f>
        <v>3</v>
      </c>
      <c r="H1593" s="49">
        <v>0.47</v>
      </c>
      <c r="I1593" s="89">
        <f t="shared" si="42"/>
        <v>292.02999999999997</v>
      </c>
      <c r="J1593" s="89"/>
    </row>
    <row r="1594" spans="1:10" x14ac:dyDescent="0.35">
      <c r="A1594" s="15" t="str">
        <f>'RFM Summary'!A1594</f>
        <v>10609001787924</v>
      </c>
      <c r="B1594" s="90">
        <f>'RFM Summary'!B1594</f>
        <v>41300</v>
      </c>
      <c r="C1594" s="15">
        <f>'RFM Summary'!C1594</f>
        <v>1</v>
      </c>
      <c r="D1594" s="118">
        <f>'RFM Summary'!D1594</f>
        <v>27.95</v>
      </c>
      <c r="E1594" s="167">
        <f>'RFM Summary'!E1594</f>
        <v>1</v>
      </c>
      <c r="F1594" s="167">
        <f>'RFM Summary'!F1594</f>
        <v>1</v>
      </c>
      <c r="G1594" s="167">
        <f>'RFM Summary'!G1594</f>
        <v>2</v>
      </c>
      <c r="H1594" s="49">
        <v>0.82</v>
      </c>
      <c r="I1594" s="89">
        <f t="shared" si="42"/>
        <v>27.95</v>
      </c>
      <c r="J1594" s="89"/>
    </row>
    <row r="1595" spans="1:10" x14ac:dyDescent="0.35">
      <c r="A1595" s="15" t="str">
        <f>'RFM Summary'!A1595</f>
        <v>10609001788005</v>
      </c>
      <c r="B1595" s="90">
        <f>'RFM Summary'!B1595</f>
        <v>41552</v>
      </c>
      <c r="C1595" s="15">
        <f>'RFM Summary'!C1595</f>
        <v>6</v>
      </c>
      <c r="D1595" s="118">
        <f>'RFM Summary'!D1595</f>
        <v>15.423333333333334</v>
      </c>
      <c r="E1595" s="167">
        <f>'RFM Summary'!E1595</f>
        <v>3</v>
      </c>
      <c r="F1595" s="167">
        <f>'RFM Summary'!F1595</f>
        <v>1</v>
      </c>
      <c r="G1595" s="167">
        <f>'RFM Summary'!G1595</f>
        <v>2</v>
      </c>
      <c r="H1595" s="49">
        <v>0.69</v>
      </c>
      <c r="I1595" s="89">
        <f t="shared" si="42"/>
        <v>92.54</v>
      </c>
      <c r="J1595" s="89"/>
    </row>
    <row r="1596" spans="1:10" x14ac:dyDescent="0.35">
      <c r="A1596" s="15" t="str">
        <f>'RFM Summary'!A1596</f>
        <v>10609001788187</v>
      </c>
      <c r="B1596" s="90">
        <f>'RFM Summary'!B1596</f>
        <v>41462</v>
      </c>
      <c r="C1596" s="15">
        <f>'RFM Summary'!C1596</f>
        <v>4</v>
      </c>
      <c r="D1596" s="118">
        <f>'RFM Summary'!D1596</f>
        <v>19.375</v>
      </c>
      <c r="E1596" s="167">
        <f>'RFM Summary'!E1596</f>
        <v>2</v>
      </c>
      <c r="F1596" s="167">
        <f>'RFM Summary'!F1596</f>
        <v>1</v>
      </c>
      <c r="G1596" s="167">
        <f>'RFM Summary'!G1596</f>
        <v>2</v>
      </c>
      <c r="H1596" s="49">
        <v>0.91</v>
      </c>
      <c r="I1596" s="89">
        <f t="shared" si="42"/>
        <v>77.5</v>
      </c>
      <c r="J1596" s="89"/>
    </row>
    <row r="1597" spans="1:10" x14ac:dyDescent="0.35">
      <c r="A1597" s="15" t="str">
        <f>'RFM Summary'!A1597</f>
        <v>10609001788260</v>
      </c>
      <c r="B1597" s="90">
        <f>'RFM Summary'!B1597</f>
        <v>41298</v>
      </c>
      <c r="C1597" s="15">
        <f>'RFM Summary'!C1597</f>
        <v>1</v>
      </c>
      <c r="D1597" s="118">
        <f>'RFM Summary'!D1597</f>
        <v>55.4</v>
      </c>
      <c r="E1597" s="167">
        <f>'RFM Summary'!E1597</f>
        <v>1</v>
      </c>
      <c r="F1597" s="167">
        <f>'RFM Summary'!F1597</f>
        <v>1</v>
      </c>
      <c r="G1597" s="167">
        <f>'RFM Summary'!G1597</f>
        <v>3</v>
      </c>
      <c r="H1597" s="49">
        <v>0.33</v>
      </c>
      <c r="I1597" s="89">
        <f t="shared" si="42"/>
        <v>55.4</v>
      </c>
      <c r="J1597" s="89"/>
    </row>
    <row r="1598" spans="1:10" x14ac:dyDescent="0.35">
      <c r="A1598" s="15" t="str">
        <f>'RFM Summary'!A1598</f>
        <v>10609001788344</v>
      </c>
      <c r="B1598" s="90">
        <f>'RFM Summary'!B1598</f>
        <v>41302</v>
      </c>
      <c r="C1598" s="15">
        <f>'RFM Summary'!C1598</f>
        <v>2</v>
      </c>
      <c r="D1598" s="118">
        <f>'RFM Summary'!D1598</f>
        <v>14.45</v>
      </c>
      <c r="E1598" s="167">
        <f>'RFM Summary'!E1598</f>
        <v>1</v>
      </c>
      <c r="F1598" s="167">
        <f>'RFM Summary'!F1598</f>
        <v>1</v>
      </c>
      <c r="G1598" s="167">
        <f>'RFM Summary'!G1598</f>
        <v>2</v>
      </c>
      <c r="H1598" s="49">
        <v>0.18</v>
      </c>
      <c r="I1598" s="89">
        <f t="shared" si="42"/>
        <v>28.9</v>
      </c>
      <c r="J1598" s="89"/>
    </row>
    <row r="1599" spans="1:10" x14ac:dyDescent="0.35">
      <c r="A1599" s="15" t="str">
        <f>'RFM Summary'!A1599</f>
        <v>10609001788427</v>
      </c>
      <c r="B1599" s="90">
        <f>'RFM Summary'!B1599</f>
        <v>41538</v>
      </c>
      <c r="C1599" s="15">
        <f>'RFM Summary'!C1599</f>
        <v>4</v>
      </c>
      <c r="D1599" s="118">
        <f>'RFM Summary'!D1599</f>
        <v>30.927500000000002</v>
      </c>
      <c r="E1599" s="167">
        <f>'RFM Summary'!E1599</f>
        <v>3</v>
      </c>
      <c r="F1599" s="167">
        <f>'RFM Summary'!F1599</f>
        <v>1</v>
      </c>
      <c r="G1599" s="167">
        <f>'RFM Summary'!G1599</f>
        <v>2</v>
      </c>
      <c r="H1599" s="49">
        <v>0.31</v>
      </c>
      <c r="I1599" s="89">
        <f t="shared" si="42"/>
        <v>123.71000000000001</v>
      </c>
      <c r="J1599" s="89"/>
    </row>
    <row r="1600" spans="1:10" x14ac:dyDescent="0.35">
      <c r="A1600" s="15" t="str">
        <f>'RFM Summary'!A1600</f>
        <v>10609001788591</v>
      </c>
      <c r="B1600" s="90">
        <f>'RFM Summary'!B1600</f>
        <v>41522</v>
      </c>
      <c r="C1600" s="15">
        <f>'RFM Summary'!C1600</f>
        <v>7</v>
      </c>
      <c r="D1600" s="118">
        <f>'RFM Summary'!D1600</f>
        <v>27.277142857142856</v>
      </c>
      <c r="E1600" s="167">
        <f>'RFM Summary'!E1600</f>
        <v>3</v>
      </c>
      <c r="F1600" s="167">
        <f>'RFM Summary'!F1600</f>
        <v>1</v>
      </c>
      <c r="G1600" s="167">
        <f>'RFM Summary'!G1600</f>
        <v>2</v>
      </c>
      <c r="H1600" s="49">
        <v>0.66</v>
      </c>
      <c r="I1600" s="89">
        <f t="shared" si="42"/>
        <v>190.94</v>
      </c>
      <c r="J1600" s="89"/>
    </row>
    <row r="1601" spans="1:10" x14ac:dyDescent="0.35">
      <c r="A1601" s="15" t="str">
        <f>'RFM Summary'!A1601</f>
        <v>10609001788674</v>
      </c>
      <c r="B1601" s="90">
        <f>'RFM Summary'!B1601</f>
        <v>41495</v>
      </c>
      <c r="C1601" s="15">
        <f>'RFM Summary'!C1601</f>
        <v>7</v>
      </c>
      <c r="D1601" s="118">
        <f>'RFM Summary'!D1601</f>
        <v>16.041428571428572</v>
      </c>
      <c r="E1601" s="167">
        <f>'RFM Summary'!E1601</f>
        <v>2</v>
      </c>
      <c r="F1601" s="167">
        <f>'RFM Summary'!F1601</f>
        <v>1</v>
      </c>
      <c r="G1601" s="167">
        <f>'RFM Summary'!G1601</f>
        <v>2</v>
      </c>
      <c r="H1601" s="49">
        <v>0.69</v>
      </c>
      <c r="I1601" s="89">
        <f t="shared" si="42"/>
        <v>112.29</v>
      </c>
      <c r="J1601" s="89"/>
    </row>
    <row r="1602" spans="1:10" x14ac:dyDescent="0.35">
      <c r="A1602" s="15" t="str">
        <f>'RFM Summary'!A1602</f>
        <v>10609001788831</v>
      </c>
      <c r="B1602" s="90">
        <f>'RFM Summary'!B1602</f>
        <v>41578</v>
      </c>
      <c r="C1602" s="15">
        <f>'RFM Summary'!C1602</f>
        <v>7</v>
      </c>
      <c r="D1602" s="118">
        <f>'RFM Summary'!D1602</f>
        <v>17.171428571428571</v>
      </c>
      <c r="E1602" s="167">
        <f>'RFM Summary'!E1602</f>
        <v>3</v>
      </c>
      <c r="F1602" s="167">
        <f>'RFM Summary'!F1602</f>
        <v>1</v>
      </c>
      <c r="G1602" s="167">
        <f>'RFM Summary'!G1602</f>
        <v>2</v>
      </c>
      <c r="H1602" s="49">
        <v>0.21</v>
      </c>
      <c r="I1602" s="89">
        <f t="shared" si="42"/>
        <v>120.19999999999999</v>
      </c>
      <c r="J1602" s="89"/>
    </row>
    <row r="1603" spans="1:10" x14ac:dyDescent="0.35">
      <c r="A1603" s="15" t="str">
        <f>'RFM Summary'!A1603</f>
        <v>10609001788914</v>
      </c>
      <c r="B1603" s="90">
        <f>'RFM Summary'!B1603</f>
        <v>41444</v>
      </c>
      <c r="C1603" s="15">
        <f>'RFM Summary'!C1603</f>
        <v>5</v>
      </c>
      <c r="D1603" s="118">
        <f>'RFM Summary'!D1603</f>
        <v>48.269999999999996</v>
      </c>
      <c r="E1603" s="167">
        <f>'RFM Summary'!E1603</f>
        <v>2</v>
      </c>
      <c r="F1603" s="167">
        <f>'RFM Summary'!F1603</f>
        <v>1</v>
      </c>
      <c r="G1603" s="167">
        <f>'RFM Summary'!G1603</f>
        <v>3</v>
      </c>
      <c r="H1603" s="49">
        <v>0.65</v>
      </c>
      <c r="I1603" s="89">
        <f t="shared" ref="I1603:I1666" si="43">D1603*C1603</f>
        <v>241.34999999999997</v>
      </c>
      <c r="J1603" s="89"/>
    </row>
    <row r="1604" spans="1:10" x14ac:dyDescent="0.35">
      <c r="A1604" s="15" t="str">
        <f>'RFM Summary'!A1604</f>
        <v>10609001789094</v>
      </c>
      <c r="B1604" s="90">
        <f>'RFM Summary'!B1604</f>
        <v>41509</v>
      </c>
      <c r="C1604" s="15">
        <f>'RFM Summary'!C1604</f>
        <v>3</v>
      </c>
      <c r="D1604" s="118">
        <f>'RFM Summary'!D1604</f>
        <v>36.733333333333327</v>
      </c>
      <c r="E1604" s="167">
        <f>'RFM Summary'!E1604</f>
        <v>2</v>
      </c>
      <c r="F1604" s="167">
        <f>'RFM Summary'!F1604</f>
        <v>1</v>
      </c>
      <c r="G1604" s="167">
        <f>'RFM Summary'!G1604</f>
        <v>2</v>
      </c>
      <c r="H1604" s="49">
        <v>0.12</v>
      </c>
      <c r="I1604" s="89">
        <f t="shared" si="43"/>
        <v>110.19999999999999</v>
      </c>
      <c r="J1604" s="89"/>
    </row>
    <row r="1605" spans="1:10" x14ac:dyDescent="0.35">
      <c r="A1605" s="15" t="str">
        <f>'RFM Summary'!A1605</f>
        <v>10609001789177</v>
      </c>
      <c r="B1605" s="90">
        <f>'RFM Summary'!B1605</f>
        <v>41558</v>
      </c>
      <c r="C1605" s="15">
        <f>'RFM Summary'!C1605</f>
        <v>14</v>
      </c>
      <c r="D1605" s="118">
        <f>'RFM Summary'!D1605</f>
        <v>49.983571428571416</v>
      </c>
      <c r="E1605" s="167">
        <f>'RFM Summary'!E1605</f>
        <v>3</v>
      </c>
      <c r="F1605" s="167">
        <f>'RFM Summary'!F1605</f>
        <v>2</v>
      </c>
      <c r="G1605" s="167">
        <f>'RFM Summary'!G1605</f>
        <v>3</v>
      </c>
      <c r="H1605" s="49">
        <v>0.25</v>
      </c>
      <c r="I1605" s="89">
        <f t="shared" si="43"/>
        <v>699.76999999999987</v>
      </c>
      <c r="J1605" s="89"/>
    </row>
    <row r="1606" spans="1:10" x14ac:dyDescent="0.35">
      <c r="A1606" s="15" t="str">
        <f>'RFM Summary'!A1606</f>
        <v>10609001789250</v>
      </c>
      <c r="B1606" s="90">
        <f>'RFM Summary'!B1606</f>
        <v>41292</v>
      </c>
      <c r="C1606" s="15">
        <f>'RFM Summary'!C1606</f>
        <v>1</v>
      </c>
      <c r="D1606" s="118">
        <f>'RFM Summary'!D1606</f>
        <v>68</v>
      </c>
      <c r="E1606" s="167">
        <f>'RFM Summary'!E1606</f>
        <v>1</v>
      </c>
      <c r="F1606" s="167">
        <f>'RFM Summary'!F1606</f>
        <v>1</v>
      </c>
      <c r="G1606" s="167">
        <f>'RFM Summary'!G1606</f>
        <v>3</v>
      </c>
      <c r="H1606" s="49">
        <v>0.55000000000000004</v>
      </c>
      <c r="I1606" s="89">
        <f t="shared" si="43"/>
        <v>68</v>
      </c>
      <c r="J1606" s="89"/>
    </row>
    <row r="1607" spans="1:10" x14ac:dyDescent="0.35">
      <c r="A1607" s="15" t="str">
        <f>'RFM Summary'!A1607</f>
        <v>10609001789334</v>
      </c>
      <c r="B1607" s="90">
        <f>'RFM Summary'!B1607</f>
        <v>41292</v>
      </c>
      <c r="C1607" s="15">
        <f>'RFM Summary'!C1607</f>
        <v>1</v>
      </c>
      <c r="D1607" s="118">
        <f>'RFM Summary'!D1607</f>
        <v>20.43</v>
      </c>
      <c r="E1607" s="167">
        <f>'RFM Summary'!E1607</f>
        <v>1</v>
      </c>
      <c r="F1607" s="167">
        <f>'RFM Summary'!F1607</f>
        <v>1</v>
      </c>
      <c r="G1607" s="167">
        <f>'RFM Summary'!G1607</f>
        <v>2</v>
      </c>
      <c r="H1607" s="49">
        <v>0.81</v>
      </c>
      <c r="I1607" s="89">
        <f t="shared" si="43"/>
        <v>20.43</v>
      </c>
      <c r="J1607" s="89"/>
    </row>
    <row r="1608" spans="1:10" x14ac:dyDescent="0.35">
      <c r="A1608" s="15" t="str">
        <f>'RFM Summary'!A1608</f>
        <v>10609001789417</v>
      </c>
      <c r="B1608" s="90">
        <f>'RFM Summary'!B1608</f>
        <v>41292</v>
      </c>
      <c r="C1608" s="15">
        <f>'RFM Summary'!C1608</f>
        <v>1</v>
      </c>
      <c r="D1608" s="118">
        <f>'RFM Summary'!D1608</f>
        <v>75.599999999999994</v>
      </c>
      <c r="E1608" s="167">
        <f>'RFM Summary'!E1608</f>
        <v>1</v>
      </c>
      <c r="F1608" s="167">
        <f>'RFM Summary'!F1608</f>
        <v>1</v>
      </c>
      <c r="G1608" s="167">
        <f>'RFM Summary'!G1608</f>
        <v>3</v>
      </c>
      <c r="H1608" s="49">
        <v>0.43</v>
      </c>
      <c r="I1608" s="89">
        <f t="shared" si="43"/>
        <v>75.599999999999994</v>
      </c>
      <c r="J1608" s="89"/>
    </row>
    <row r="1609" spans="1:10" x14ac:dyDescent="0.35">
      <c r="A1609" s="15" t="str">
        <f>'RFM Summary'!A1609</f>
        <v>10609001789581</v>
      </c>
      <c r="B1609" s="90">
        <f>'RFM Summary'!B1609</f>
        <v>41292</v>
      </c>
      <c r="C1609" s="15">
        <f>'RFM Summary'!C1609</f>
        <v>1</v>
      </c>
      <c r="D1609" s="118">
        <f>'RFM Summary'!D1609</f>
        <v>39.65</v>
      </c>
      <c r="E1609" s="167">
        <f>'RFM Summary'!E1609</f>
        <v>1</v>
      </c>
      <c r="F1609" s="167">
        <f>'RFM Summary'!F1609</f>
        <v>1</v>
      </c>
      <c r="G1609" s="167">
        <f>'RFM Summary'!G1609</f>
        <v>2</v>
      </c>
      <c r="H1609" s="49">
        <v>0.59</v>
      </c>
      <c r="I1609" s="89">
        <f t="shared" si="43"/>
        <v>39.65</v>
      </c>
      <c r="J1609" s="89"/>
    </row>
    <row r="1610" spans="1:10" x14ac:dyDescent="0.35">
      <c r="A1610" s="15" t="str">
        <f>'RFM Summary'!A1610</f>
        <v>10609001789664</v>
      </c>
      <c r="B1610" s="90">
        <f>'RFM Summary'!B1610</f>
        <v>41509</v>
      </c>
      <c r="C1610" s="15">
        <f>'RFM Summary'!C1610</f>
        <v>4</v>
      </c>
      <c r="D1610" s="118">
        <f>'RFM Summary'!D1610</f>
        <v>36.537500000000001</v>
      </c>
      <c r="E1610" s="167">
        <f>'RFM Summary'!E1610</f>
        <v>2</v>
      </c>
      <c r="F1610" s="167">
        <f>'RFM Summary'!F1610</f>
        <v>1</v>
      </c>
      <c r="G1610" s="167">
        <f>'RFM Summary'!G1610</f>
        <v>2</v>
      </c>
      <c r="H1610" s="49">
        <v>0.28000000000000003</v>
      </c>
      <c r="I1610" s="89">
        <f t="shared" si="43"/>
        <v>146.15</v>
      </c>
      <c r="J1610" s="89"/>
    </row>
    <row r="1611" spans="1:10" x14ac:dyDescent="0.35">
      <c r="A1611" s="15" t="str">
        <f>'RFM Summary'!A1611</f>
        <v>10609001789748</v>
      </c>
      <c r="B1611" s="90">
        <f>'RFM Summary'!B1611</f>
        <v>41437</v>
      </c>
      <c r="C1611" s="15">
        <f>'RFM Summary'!C1611</f>
        <v>2</v>
      </c>
      <c r="D1611" s="118">
        <f>'RFM Summary'!D1611</f>
        <v>42.85</v>
      </c>
      <c r="E1611" s="167">
        <f>'RFM Summary'!E1611</f>
        <v>2</v>
      </c>
      <c r="F1611" s="167">
        <f>'RFM Summary'!F1611</f>
        <v>1</v>
      </c>
      <c r="G1611" s="167">
        <f>'RFM Summary'!G1611</f>
        <v>3</v>
      </c>
      <c r="H1611" s="49">
        <v>0.38</v>
      </c>
      <c r="I1611" s="89">
        <f t="shared" si="43"/>
        <v>85.7</v>
      </c>
      <c r="J1611" s="89"/>
    </row>
    <row r="1612" spans="1:10" x14ac:dyDescent="0.35">
      <c r="A1612" s="15" t="str">
        <f>'RFM Summary'!A1612</f>
        <v>10609001789821</v>
      </c>
      <c r="B1612" s="90">
        <f>'RFM Summary'!B1612</f>
        <v>41300</v>
      </c>
      <c r="C1612" s="15">
        <f>'RFM Summary'!C1612</f>
        <v>1</v>
      </c>
      <c r="D1612" s="118">
        <f>'RFM Summary'!D1612</f>
        <v>47.9</v>
      </c>
      <c r="E1612" s="167">
        <f>'RFM Summary'!E1612</f>
        <v>1</v>
      </c>
      <c r="F1612" s="167">
        <f>'RFM Summary'!F1612</f>
        <v>1</v>
      </c>
      <c r="G1612" s="167">
        <f>'RFM Summary'!G1612</f>
        <v>3</v>
      </c>
      <c r="H1612" s="49">
        <v>0.48</v>
      </c>
      <c r="I1612" s="89">
        <f t="shared" si="43"/>
        <v>47.9</v>
      </c>
      <c r="J1612" s="89"/>
    </row>
    <row r="1613" spans="1:10" x14ac:dyDescent="0.35">
      <c r="A1613" s="15" t="str">
        <f>'RFM Summary'!A1613</f>
        <v>10609001789904</v>
      </c>
      <c r="B1613" s="90">
        <f>'RFM Summary'!B1613</f>
        <v>41551</v>
      </c>
      <c r="C1613" s="15">
        <f>'RFM Summary'!C1613</f>
        <v>13</v>
      </c>
      <c r="D1613" s="118">
        <f>'RFM Summary'!D1613</f>
        <v>68.421538461538461</v>
      </c>
      <c r="E1613" s="167">
        <f>'RFM Summary'!E1613</f>
        <v>3</v>
      </c>
      <c r="F1613" s="167">
        <f>'RFM Summary'!F1613</f>
        <v>2</v>
      </c>
      <c r="G1613" s="167">
        <f>'RFM Summary'!G1613</f>
        <v>3</v>
      </c>
      <c r="H1613" s="49">
        <v>0.82</v>
      </c>
      <c r="I1613" s="89">
        <f t="shared" si="43"/>
        <v>889.48</v>
      </c>
      <c r="J1613" s="89"/>
    </row>
    <row r="1614" spans="1:10" x14ac:dyDescent="0.35">
      <c r="A1614" s="15" t="str">
        <f>'RFM Summary'!A1614</f>
        <v>10609001790142</v>
      </c>
      <c r="B1614" s="90">
        <f>'RFM Summary'!B1614</f>
        <v>41358</v>
      </c>
      <c r="C1614" s="15">
        <f>'RFM Summary'!C1614</f>
        <v>1</v>
      </c>
      <c r="D1614" s="118">
        <f>'RFM Summary'!D1614</f>
        <v>19.7</v>
      </c>
      <c r="E1614" s="167">
        <f>'RFM Summary'!E1614</f>
        <v>1</v>
      </c>
      <c r="F1614" s="167">
        <f>'RFM Summary'!F1614</f>
        <v>1</v>
      </c>
      <c r="G1614" s="167">
        <f>'RFM Summary'!G1614</f>
        <v>2</v>
      </c>
      <c r="H1614" s="49">
        <v>7.0000000000000007E-2</v>
      </c>
      <c r="I1614" s="89">
        <f t="shared" si="43"/>
        <v>19.7</v>
      </c>
      <c r="J1614" s="89"/>
    </row>
    <row r="1615" spans="1:10" x14ac:dyDescent="0.35">
      <c r="A1615" s="15" t="str">
        <f>'RFM Summary'!A1615</f>
        <v>10609001790308</v>
      </c>
      <c r="B1615" s="90">
        <f>'RFM Summary'!B1615</f>
        <v>41394</v>
      </c>
      <c r="C1615" s="15">
        <f>'RFM Summary'!C1615</f>
        <v>7</v>
      </c>
      <c r="D1615" s="118">
        <f>'RFM Summary'!D1615</f>
        <v>13.841428571428571</v>
      </c>
      <c r="E1615" s="167">
        <f>'RFM Summary'!E1615</f>
        <v>1</v>
      </c>
      <c r="F1615" s="167">
        <f>'RFM Summary'!F1615</f>
        <v>1</v>
      </c>
      <c r="G1615" s="167">
        <f>'RFM Summary'!G1615</f>
        <v>2</v>
      </c>
      <c r="H1615" s="49">
        <v>0.28999999999999998</v>
      </c>
      <c r="I1615" s="89">
        <f t="shared" si="43"/>
        <v>96.89</v>
      </c>
      <c r="J1615" s="89"/>
    </row>
    <row r="1616" spans="1:10" x14ac:dyDescent="0.35">
      <c r="A1616" s="15" t="str">
        <f>'RFM Summary'!A1616</f>
        <v>10609001790480</v>
      </c>
      <c r="B1616" s="90">
        <f>'RFM Summary'!B1616</f>
        <v>41313</v>
      </c>
      <c r="C1616" s="15">
        <f>'RFM Summary'!C1616</f>
        <v>1</v>
      </c>
      <c r="D1616" s="118">
        <f>'RFM Summary'!D1616</f>
        <v>10.75</v>
      </c>
      <c r="E1616" s="167">
        <f>'RFM Summary'!E1616</f>
        <v>1</v>
      </c>
      <c r="F1616" s="167">
        <f>'RFM Summary'!F1616</f>
        <v>1</v>
      </c>
      <c r="G1616" s="167">
        <f>'RFM Summary'!G1616</f>
        <v>2</v>
      </c>
      <c r="H1616" s="49">
        <v>0.04</v>
      </c>
      <c r="I1616" s="89">
        <f t="shared" si="43"/>
        <v>10.75</v>
      </c>
      <c r="J1616" s="89"/>
    </row>
    <row r="1617" spans="1:10" x14ac:dyDescent="0.35">
      <c r="A1617" s="15" t="str">
        <f>'RFM Summary'!A1617</f>
        <v>10609001790555</v>
      </c>
      <c r="B1617" s="90">
        <f>'RFM Summary'!B1617</f>
        <v>41293</v>
      </c>
      <c r="C1617" s="15">
        <f>'RFM Summary'!C1617</f>
        <v>1</v>
      </c>
      <c r="D1617" s="118">
        <f>'RFM Summary'!D1617</f>
        <v>27.65</v>
      </c>
      <c r="E1617" s="167">
        <f>'RFM Summary'!E1617</f>
        <v>1</v>
      </c>
      <c r="F1617" s="167">
        <f>'RFM Summary'!F1617</f>
        <v>1</v>
      </c>
      <c r="G1617" s="167">
        <f>'RFM Summary'!G1617</f>
        <v>2</v>
      </c>
      <c r="H1617" s="49">
        <v>0.32</v>
      </c>
      <c r="I1617" s="89">
        <f t="shared" si="43"/>
        <v>27.65</v>
      </c>
      <c r="J1617" s="89"/>
    </row>
    <row r="1618" spans="1:10" x14ac:dyDescent="0.35">
      <c r="A1618" s="15" t="str">
        <f>'RFM Summary'!A1618</f>
        <v>10609001790639</v>
      </c>
      <c r="B1618" s="90">
        <f>'RFM Summary'!B1618</f>
        <v>41299</v>
      </c>
      <c r="C1618" s="15">
        <f>'RFM Summary'!C1618</f>
        <v>1</v>
      </c>
      <c r="D1618" s="118">
        <f>'RFM Summary'!D1618</f>
        <v>51.4</v>
      </c>
      <c r="E1618" s="167">
        <f>'RFM Summary'!E1618</f>
        <v>1</v>
      </c>
      <c r="F1618" s="167">
        <f>'RFM Summary'!F1618</f>
        <v>1</v>
      </c>
      <c r="G1618" s="167">
        <f>'RFM Summary'!G1618</f>
        <v>3</v>
      </c>
      <c r="H1618" s="49">
        <v>0.16</v>
      </c>
      <c r="I1618" s="89">
        <f t="shared" si="43"/>
        <v>51.4</v>
      </c>
      <c r="J1618" s="89"/>
    </row>
    <row r="1619" spans="1:10" x14ac:dyDescent="0.35">
      <c r="A1619" s="15" t="str">
        <f>'RFM Summary'!A1619</f>
        <v>10609001790712</v>
      </c>
      <c r="B1619" s="90">
        <f>'RFM Summary'!B1619</f>
        <v>41327</v>
      </c>
      <c r="C1619" s="15">
        <f>'RFM Summary'!C1619</f>
        <v>2</v>
      </c>
      <c r="D1619" s="118">
        <f>'RFM Summary'!D1619</f>
        <v>44.5</v>
      </c>
      <c r="E1619" s="167">
        <f>'RFM Summary'!E1619</f>
        <v>1</v>
      </c>
      <c r="F1619" s="167">
        <f>'RFM Summary'!F1619</f>
        <v>1</v>
      </c>
      <c r="G1619" s="167">
        <f>'RFM Summary'!G1619</f>
        <v>3</v>
      </c>
      <c r="H1619" s="49">
        <v>0.28999999999999998</v>
      </c>
      <c r="I1619" s="89">
        <f t="shared" si="43"/>
        <v>89</v>
      </c>
      <c r="J1619" s="89"/>
    </row>
    <row r="1620" spans="1:10" x14ac:dyDescent="0.35">
      <c r="A1620" s="15" t="str">
        <f>'RFM Summary'!A1620</f>
        <v>10609001790894</v>
      </c>
      <c r="B1620" s="90">
        <f>'RFM Summary'!B1620</f>
        <v>41298</v>
      </c>
      <c r="C1620" s="15">
        <f>'RFM Summary'!C1620</f>
        <v>1</v>
      </c>
      <c r="D1620" s="118">
        <f>'RFM Summary'!D1620</f>
        <v>34.35</v>
      </c>
      <c r="E1620" s="167">
        <f>'RFM Summary'!E1620</f>
        <v>1</v>
      </c>
      <c r="F1620" s="167">
        <f>'RFM Summary'!F1620</f>
        <v>1</v>
      </c>
      <c r="G1620" s="167">
        <f>'RFM Summary'!G1620</f>
        <v>2</v>
      </c>
      <c r="H1620" s="49">
        <v>0.91</v>
      </c>
      <c r="I1620" s="89">
        <f t="shared" si="43"/>
        <v>34.35</v>
      </c>
      <c r="J1620" s="89"/>
    </row>
    <row r="1621" spans="1:10" x14ac:dyDescent="0.35">
      <c r="A1621" s="15" t="str">
        <f>'RFM Summary'!A1621</f>
        <v>10609001790977</v>
      </c>
      <c r="B1621" s="90">
        <f>'RFM Summary'!B1621</f>
        <v>41300</v>
      </c>
      <c r="C1621" s="15">
        <f>'RFM Summary'!C1621</f>
        <v>1</v>
      </c>
      <c r="D1621" s="118">
        <f>'RFM Summary'!D1621</f>
        <v>48.14</v>
      </c>
      <c r="E1621" s="167">
        <f>'RFM Summary'!E1621</f>
        <v>1</v>
      </c>
      <c r="F1621" s="167">
        <f>'RFM Summary'!F1621</f>
        <v>1</v>
      </c>
      <c r="G1621" s="167">
        <f>'RFM Summary'!G1621</f>
        <v>3</v>
      </c>
      <c r="H1621" s="49">
        <v>0.5</v>
      </c>
      <c r="I1621" s="89">
        <f t="shared" si="43"/>
        <v>48.14</v>
      </c>
      <c r="J1621" s="89"/>
    </row>
    <row r="1622" spans="1:10" x14ac:dyDescent="0.35">
      <c r="A1622" s="15" t="str">
        <f>'RFM Summary'!A1622</f>
        <v>10609001791058</v>
      </c>
      <c r="B1622" s="90">
        <f>'RFM Summary'!B1622</f>
        <v>41299</v>
      </c>
      <c r="C1622" s="15">
        <f>'RFM Summary'!C1622</f>
        <v>1</v>
      </c>
      <c r="D1622" s="118">
        <f>'RFM Summary'!D1622</f>
        <v>42.2</v>
      </c>
      <c r="E1622" s="167">
        <f>'RFM Summary'!E1622</f>
        <v>1</v>
      </c>
      <c r="F1622" s="167">
        <f>'RFM Summary'!F1622</f>
        <v>1</v>
      </c>
      <c r="G1622" s="167">
        <f>'RFM Summary'!G1622</f>
        <v>3</v>
      </c>
      <c r="H1622" s="49">
        <v>0.96</v>
      </c>
      <c r="I1622" s="89">
        <f t="shared" si="43"/>
        <v>42.2</v>
      </c>
      <c r="J1622" s="89"/>
    </row>
    <row r="1623" spans="1:10" x14ac:dyDescent="0.35">
      <c r="A1623" s="15" t="str">
        <f>'RFM Summary'!A1623</f>
        <v>10609001791215</v>
      </c>
      <c r="B1623" s="90">
        <f>'RFM Summary'!B1623</f>
        <v>41288</v>
      </c>
      <c r="C1623" s="15">
        <f>'RFM Summary'!C1623</f>
        <v>1</v>
      </c>
      <c r="D1623" s="118">
        <f>'RFM Summary'!D1623</f>
        <v>31.7</v>
      </c>
      <c r="E1623" s="167">
        <f>'RFM Summary'!E1623</f>
        <v>1</v>
      </c>
      <c r="F1623" s="167">
        <f>'RFM Summary'!F1623</f>
        <v>1</v>
      </c>
      <c r="G1623" s="167">
        <f>'RFM Summary'!G1623</f>
        <v>2</v>
      </c>
      <c r="H1623" s="49">
        <v>0.89</v>
      </c>
      <c r="I1623" s="89">
        <f t="shared" si="43"/>
        <v>31.7</v>
      </c>
      <c r="J1623" s="89"/>
    </row>
    <row r="1624" spans="1:10" x14ac:dyDescent="0.35">
      <c r="A1624" s="15" t="str">
        <f>'RFM Summary'!A1624</f>
        <v>10609001791397</v>
      </c>
      <c r="B1624" s="90">
        <f>'RFM Summary'!B1624</f>
        <v>41569</v>
      </c>
      <c r="C1624" s="15">
        <f>'RFM Summary'!C1624</f>
        <v>3</v>
      </c>
      <c r="D1624" s="118">
        <f>'RFM Summary'!D1624</f>
        <v>21.266666666666666</v>
      </c>
      <c r="E1624" s="167">
        <f>'RFM Summary'!E1624</f>
        <v>3</v>
      </c>
      <c r="F1624" s="167">
        <f>'RFM Summary'!F1624</f>
        <v>1</v>
      </c>
      <c r="G1624" s="167">
        <f>'RFM Summary'!G1624</f>
        <v>2</v>
      </c>
      <c r="H1624" s="49">
        <v>0.32</v>
      </c>
      <c r="I1624" s="89">
        <f t="shared" si="43"/>
        <v>63.8</v>
      </c>
      <c r="J1624" s="89"/>
    </row>
    <row r="1625" spans="1:10" x14ac:dyDescent="0.35">
      <c r="A1625" s="15" t="str">
        <f>'RFM Summary'!A1625</f>
        <v>10609001791470</v>
      </c>
      <c r="B1625" s="90">
        <f>'RFM Summary'!B1625</f>
        <v>41289</v>
      </c>
      <c r="C1625" s="15">
        <f>'RFM Summary'!C1625</f>
        <v>1</v>
      </c>
      <c r="D1625" s="118">
        <f>'RFM Summary'!D1625</f>
        <v>7.5</v>
      </c>
      <c r="E1625" s="167">
        <f>'RFM Summary'!E1625</f>
        <v>1</v>
      </c>
      <c r="F1625" s="167">
        <f>'RFM Summary'!F1625</f>
        <v>1</v>
      </c>
      <c r="G1625" s="167">
        <f>'RFM Summary'!G1625</f>
        <v>1</v>
      </c>
      <c r="H1625" s="49">
        <v>0.71</v>
      </c>
      <c r="I1625" s="89">
        <f t="shared" si="43"/>
        <v>7.5</v>
      </c>
      <c r="J1625" s="89"/>
    </row>
    <row r="1626" spans="1:10" x14ac:dyDescent="0.35">
      <c r="A1626" s="15" t="str">
        <f>'RFM Summary'!A1626</f>
        <v>10609001791546</v>
      </c>
      <c r="B1626" s="90">
        <f>'RFM Summary'!B1626</f>
        <v>41289</v>
      </c>
      <c r="C1626" s="15">
        <f>'RFM Summary'!C1626</f>
        <v>1</v>
      </c>
      <c r="D1626" s="118">
        <f>'RFM Summary'!D1626</f>
        <v>169.25</v>
      </c>
      <c r="E1626" s="167">
        <f>'RFM Summary'!E1626</f>
        <v>1</v>
      </c>
      <c r="F1626" s="167">
        <f>'RFM Summary'!F1626</f>
        <v>1</v>
      </c>
      <c r="G1626" s="167">
        <f>'RFM Summary'!G1626</f>
        <v>3</v>
      </c>
      <c r="H1626" s="49">
        <v>0.26</v>
      </c>
      <c r="I1626" s="89">
        <f t="shared" si="43"/>
        <v>169.25</v>
      </c>
      <c r="J1626" s="89"/>
    </row>
    <row r="1627" spans="1:10" x14ac:dyDescent="0.35">
      <c r="A1627" s="15" t="str">
        <f>'RFM Summary'!A1627</f>
        <v>10609001791629</v>
      </c>
      <c r="B1627" s="90">
        <f>'RFM Summary'!B1627</f>
        <v>41291</v>
      </c>
      <c r="C1627" s="15">
        <f>'RFM Summary'!C1627</f>
        <v>1</v>
      </c>
      <c r="D1627" s="118">
        <f>'RFM Summary'!D1627</f>
        <v>6</v>
      </c>
      <c r="E1627" s="167">
        <f>'RFM Summary'!E1627</f>
        <v>1</v>
      </c>
      <c r="F1627" s="167">
        <f>'RFM Summary'!F1627</f>
        <v>1</v>
      </c>
      <c r="G1627" s="167">
        <f>'RFM Summary'!G1627</f>
        <v>1</v>
      </c>
      <c r="H1627" s="49">
        <v>0.08</v>
      </c>
      <c r="I1627" s="89">
        <f t="shared" si="43"/>
        <v>6</v>
      </c>
      <c r="J1627" s="89"/>
    </row>
    <row r="1628" spans="1:10" x14ac:dyDescent="0.35">
      <c r="A1628" s="15" t="str">
        <f>'RFM Summary'!A1628</f>
        <v>10609001791884</v>
      </c>
      <c r="B1628" s="90">
        <f>'RFM Summary'!B1628</f>
        <v>41418</v>
      </c>
      <c r="C1628" s="15">
        <f>'RFM Summary'!C1628</f>
        <v>2</v>
      </c>
      <c r="D1628" s="118">
        <f>'RFM Summary'!D1628</f>
        <v>7.8</v>
      </c>
      <c r="E1628" s="167">
        <f>'RFM Summary'!E1628</f>
        <v>2</v>
      </c>
      <c r="F1628" s="167">
        <f>'RFM Summary'!F1628</f>
        <v>1</v>
      </c>
      <c r="G1628" s="167">
        <f>'RFM Summary'!G1628</f>
        <v>1</v>
      </c>
      <c r="H1628" s="49">
        <v>0.57999999999999996</v>
      </c>
      <c r="I1628" s="89">
        <f t="shared" si="43"/>
        <v>15.6</v>
      </c>
      <c r="J1628" s="89"/>
    </row>
    <row r="1629" spans="1:10" x14ac:dyDescent="0.35">
      <c r="A1629" s="15" t="str">
        <f>'RFM Summary'!A1629</f>
        <v>10609001791967</v>
      </c>
      <c r="B1629" s="90">
        <f>'RFM Summary'!B1629</f>
        <v>41551</v>
      </c>
      <c r="C1629" s="15">
        <f>'RFM Summary'!C1629</f>
        <v>4</v>
      </c>
      <c r="D1629" s="118">
        <f>'RFM Summary'!D1629</f>
        <v>57.8125</v>
      </c>
      <c r="E1629" s="167">
        <f>'RFM Summary'!E1629</f>
        <v>3</v>
      </c>
      <c r="F1629" s="167">
        <f>'RFM Summary'!F1629</f>
        <v>1</v>
      </c>
      <c r="G1629" s="167">
        <f>'RFM Summary'!G1629</f>
        <v>3</v>
      </c>
      <c r="H1629" s="49">
        <v>0.55000000000000004</v>
      </c>
      <c r="I1629" s="89">
        <f t="shared" si="43"/>
        <v>231.25</v>
      </c>
      <c r="J1629" s="89"/>
    </row>
    <row r="1630" spans="1:10" x14ac:dyDescent="0.35">
      <c r="A1630" s="15" t="str">
        <f>'RFM Summary'!A1630</f>
        <v>10609001792049</v>
      </c>
      <c r="B1630" s="90">
        <f>'RFM Summary'!B1630</f>
        <v>41292</v>
      </c>
      <c r="C1630" s="15">
        <f>'RFM Summary'!C1630</f>
        <v>1</v>
      </c>
      <c r="D1630" s="118">
        <f>'RFM Summary'!D1630</f>
        <v>16.75</v>
      </c>
      <c r="E1630" s="167">
        <f>'RFM Summary'!E1630</f>
        <v>1</v>
      </c>
      <c r="F1630" s="167">
        <f>'RFM Summary'!F1630</f>
        <v>1</v>
      </c>
      <c r="G1630" s="167">
        <f>'RFM Summary'!G1630</f>
        <v>2</v>
      </c>
      <c r="H1630" s="49">
        <v>0.76</v>
      </c>
      <c r="I1630" s="89">
        <f t="shared" si="43"/>
        <v>16.75</v>
      </c>
      <c r="J1630" s="89"/>
    </row>
    <row r="1631" spans="1:10" x14ac:dyDescent="0.35">
      <c r="A1631" s="15" t="str">
        <f>'RFM Summary'!A1631</f>
        <v>10609001792122</v>
      </c>
      <c r="B1631" s="90">
        <f>'RFM Summary'!B1631</f>
        <v>41290</v>
      </c>
      <c r="C1631" s="15">
        <f>'RFM Summary'!C1631</f>
        <v>1</v>
      </c>
      <c r="D1631" s="118">
        <f>'RFM Summary'!D1631</f>
        <v>17.25</v>
      </c>
      <c r="E1631" s="167">
        <f>'RFM Summary'!E1631</f>
        <v>1</v>
      </c>
      <c r="F1631" s="167">
        <f>'RFM Summary'!F1631</f>
        <v>1</v>
      </c>
      <c r="G1631" s="167">
        <f>'RFM Summary'!G1631</f>
        <v>2</v>
      </c>
      <c r="H1631" s="49">
        <v>0.72</v>
      </c>
      <c r="I1631" s="89">
        <f t="shared" si="43"/>
        <v>17.25</v>
      </c>
      <c r="J1631" s="89"/>
    </row>
    <row r="1632" spans="1:10" x14ac:dyDescent="0.35">
      <c r="A1632" s="15" t="str">
        <f>'RFM Summary'!A1632</f>
        <v>10609001792205</v>
      </c>
      <c r="B1632" s="90">
        <f>'RFM Summary'!B1632</f>
        <v>41291</v>
      </c>
      <c r="C1632" s="15">
        <f>'RFM Summary'!C1632</f>
        <v>1</v>
      </c>
      <c r="D1632" s="118">
        <f>'RFM Summary'!D1632</f>
        <v>36.9</v>
      </c>
      <c r="E1632" s="167">
        <f>'RFM Summary'!E1632</f>
        <v>1</v>
      </c>
      <c r="F1632" s="167">
        <f>'RFM Summary'!F1632</f>
        <v>1</v>
      </c>
      <c r="G1632" s="167">
        <f>'RFM Summary'!G1632</f>
        <v>2</v>
      </c>
      <c r="H1632" s="49">
        <v>0.49</v>
      </c>
      <c r="I1632" s="89">
        <f t="shared" si="43"/>
        <v>36.9</v>
      </c>
      <c r="J1632" s="89"/>
    </row>
    <row r="1633" spans="1:10" x14ac:dyDescent="0.35">
      <c r="A1633" s="15" t="str">
        <f>'RFM Summary'!A1633</f>
        <v>10609001792387</v>
      </c>
      <c r="B1633" s="90">
        <f>'RFM Summary'!B1633</f>
        <v>41291</v>
      </c>
      <c r="C1633" s="15">
        <f>'RFM Summary'!C1633</f>
        <v>1</v>
      </c>
      <c r="D1633" s="118">
        <f>'RFM Summary'!D1633</f>
        <v>38.950000000000003</v>
      </c>
      <c r="E1633" s="167">
        <f>'RFM Summary'!E1633</f>
        <v>1</v>
      </c>
      <c r="F1633" s="167">
        <f>'RFM Summary'!F1633</f>
        <v>1</v>
      </c>
      <c r="G1633" s="167">
        <f>'RFM Summary'!G1633</f>
        <v>2</v>
      </c>
      <c r="H1633" s="49">
        <v>0.63</v>
      </c>
      <c r="I1633" s="89">
        <f t="shared" si="43"/>
        <v>38.950000000000003</v>
      </c>
      <c r="J1633" s="89"/>
    </row>
    <row r="1634" spans="1:10" x14ac:dyDescent="0.35">
      <c r="A1634" s="15" t="str">
        <f>'RFM Summary'!A1634</f>
        <v>10609001792460</v>
      </c>
      <c r="B1634" s="90">
        <f>'RFM Summary'!B1634</f>
        <v>41291</v>
      </c>
      <c r="C1634" s="15">
        <f>'RFM Summary'!C1634</f>
        <v>1</v>
      </c>
      <c r="D1634" s="118">
        <f>'RFM Summary'!D1634</f>
        <v>27.85</v>
      </c>
      <c r="E1634" s="167">
        <f>'RFM Summary'!E1634</f>
        <v>1</v>
      </c>
      <c r="F1634" s="167">
        <f>'RFM Summary'!F1634</f>
        <v>1</v>
      </c>
      <c r="G1634" s="167">
        <f>'RFM Summary'!G1634</f>
        <v>2</v>
      </c>
      <c r="H1634" s="49">
        <v>0.56000000000000005</v>
      </c>
      <c r="I1634" s="89">
        <f t="shared" si="43"/>
        <v>27.85</v>
      </c>
      <c r="J1634" s="89"/>
    </row>
    <row r="1635" spans="1:10" x14ac:dyDescent="0.35">
      <c r="A1635" s="15" t="str">
        <f>'RFM Summary'!A1635</f>
        <v>10609001792536</v>
      </c>
      <c r="B1635" s="90">
        <f>'RFM Summary'!B1635</f>
        <v>41291</v>
      </c>
      <c r="C1635" s="15">
        <f>'RFM Summary'!C1635</f>
        <v>1</v>
      </c>
      <c r="D1635" s="118">
        <f>'RFM Summary'!D1635</f>
        <v>19.2</v>
      </c>
      <c r="E1635" s="167">
        <f>'RFM Summary'!E1635</f>
        <v>1</v>
      </c>
      <c r="F1635" s="167">
        <f>'RFM Summary'!F1635</f>
        <v>1</v>
      </c>
      <c r="G1635" s="167">
        <f>'RFM Summary'!G1635</f>
        <v>2</v>
      </c>
      <c r="H1635" s="49">
        <v>0.78</v>
      </c>
      <c r="I1635" s="89">
        <f t="shared" si="43"/>
        <v>19.2</v>
      </c>
      <c r="J1635" s="89"/>
    </row>
    <row r="1636" spans="1:10" x14ac:dyDescent="0.35">
      <c r="A1636" s="15" t="str">
        <f>'RFM Summary'!A1636</f>
        <v>10609001792619</v>
      </c>
      <c r="B1636" s="90">
        <f>'RFM Summary'!B1636</f>
        <v>41291</v>
      </c>
      <c r="C1636" s="15">
        <f>'RFM Summary'!C1636</f>
        <v>1</v>
      </c>
      <c r="D1636" s="118">
        <f>'RFM Summary'!D1636</f>
        <v>36.450000000000003</v>
      </c>
      <c r="E1636" s="167">
        <f>'RFM Summary'!E1636</f>
        <v>1</v>
      </c>
      <c r="F1636" s="167">
        <f>'RFM Summary'!F1636</f>
        <v>1</v>
      </c>
      <c r="G1636" s="167">
        <f>'RFM Summary'!G1636</f>
        <v>2</v>
      </c>
      <c r="H1636" s="49">
        <v>0.14000000000000001</v>
      </c>
      <c r="I1636" s="89">
        <f t="shared" si="43"/>
        <v>36.450000000000003</v>
      </c>
      <c r="J1636" s="89"/>
    </row>
    <row r="1637" spans="1:10" x14ac:dyDescent="0.35">
      <c r="A1637" s="15" t="str">
        <f>'RFM Summary'!A1637</f>
        <v>10609001792791</v>
      </c>
      <c r="B1637" s="90">
        <f>'RFM Summary'!B1637</f>
        <v>41291</v>
      </c>
      <c r="C1637" s="15">
        <f>'RFM Summary'!C1637</f>
        <v>1</v>
      </c>
      <c r="D1637" s="118">
        <f>'RFM Summary'!D1637</f>
        <v>44.2</v>
      </c>
      <c r="E1637" s="167">
        <f>'RFM Summary'!E1637</f>
        <v>1</v>
      </c>
      <c r="F1637" s="167">
        <f>'RFM Summary'!F1637</f>
        <v>1</v>
      </c>
      <c r="G1637" s="167">
        <f>'RFM Summary'!G1637</f>
        <v>3</v>
      </c>
      <c r="H1637" s="49">
        <v>0.33</v>
      </c>
      <c r="I1637" s="89">
        <f t="shared" si="43"/>
        <v>44.2</v>
      </c>
      <c r="J1637" s="89"/>
    </row>
    <row r="1638" spans="1:10" x14ac:dyDescent="0.35">
      <c r="A1638" s="15" t="str">
        <f>'RFM Summary'!A1638</f>
        <v>10609001792874</v>
      </c>
      <c r="B1638" s="90">
        <f>'RFM Summary'!B1638</f>
        <v>41527</v>
      </c>
      <c r="C1638" s="15">
        <f>'RFM Summary'!C1638</f>
        <v>17</v>
      </c>
      <c r="D1638" s="118">
        <f>'RFM Summary'!D1638</f>
        <v>19.132352941176471</v>
      </c>
      <c r="E1638" s="167">
        <f>'RFM Summary'!E1638</f>
        <v>3</v>
      </c>
      <c r="F1638" s="167">
        <f>'RFM Summary'!F1638</f>
        <v>2</v>
      </c>
      <c r="G1638" s="167">
        <f>'RFM Summary'!G1638</f>
        <v>2</v>
      </c>
      <c r="H1638" s="49">
        <v>0.02</v>
      </c>
      <c r="I1638" s="89">
        <f t="shared" si="43"/>
        <v>325.25</v>
      </c>
      <c r="J1638" s="89"/>
    </row>
    <row r="1639" spans="1:10" x14ac:dyDescent="0.35">
      <c r="A1639" s="15" t="str">
        <f>'RFM Summary'!A1639</f>
        <v>10609001792957</v>
      </c>
      <c r="B1639" s="90">
        <f>'RFM Summary'!B1639</f>
        <v>41503</v>
      </c>
      <c r="C1639" s="15">
        <f>'RFM Summary'!C1639</f>
        <v>3</v>
      </c>
      <c r="D1639" s="118">
        <f>'RFM Summary'!D1639</f>
        <v>18.283333333333331</v>
      </c>
      <c r="E1639" s="167">
        <f>'RFM Summary'!E1639</f>
        <v>2</v>
      </c>
      <c r="F1639" s="167">
        <f>'RFM Summary'!F1639</f>
        <v>1</v>
      </c>
      <c r="G1639" s="167">
        <f>'RFM Summary'!G1639</f>
        <v>2</v>
      </c>
      <c r="H1639" s="49">
        <v>0.23</v>
      </c>
      <c r="I1639" s="89">
        <f t="shared" si="43"/>
        <v>54.849999999999994</v>
      </c>
      <c r="J1639" s="89"/>
    </row>
    <row r="1640" spans="1:10" x14ac:dyDescent="0.35">
      <c r="A1640" s="15" t="str">
        <f>'RFM Summary'!A1640</f>
        <v>10609001793039</v>
      </c>
      <c r="B1640" s="90">
        <f>'RFM Summary'!B1640</f>
        <v>41566</v>
      </c>
      <c r="C1640" s="15">
        <f>'RFM Summary'!C1640</f>
        <v>9</v>
      </c>
      <c r="D1640" s="118">
        <f>'RFM Summary'!D1640</f>
        <v>12.25</v>
      </c>
      <c r="E1640" s="167">
        <f>'RFM Summary'!E1640</f>
        <v>3</v>
      </c>
      <c r="F1640" s="167">
        <f>'RFM Summary'!F1640</f>
        <v>1</v>
      </c>
      <c r="G1640" s="167">
        <f>'RFM Summary'!G1640</f>
        <v>2</v>
      </c>
      <c r="H1640" s="49">
        <v>0.54</v>
      </c>
      <c r="I1640" s="89">
        <f t="shared" si="43"/>
        <v>110.25</v>
      </c>
      <c r="J1640" s="89"/>
    </row>
    <row r="1641" spans="1:10" x14ac:dyDescent="0.35">
      <c r="A1641" s="15" t="str">
        <f>'RFM Summary'!A1641</f>
        <v>10609001793112</v>
      </c>
      <c r="B1641" s="90">
        <f>'RFM Summary'!B1641</f>
        <v>41286</v>
      </c>
      <c r="C1641" s="15">
        <f>'RFM Summary'!C1641</f>
        <v>1</v>
      </c>
      <c r="D1641" s="118">
        <f>'RFM Summary'!D1641</f>
        <v>16.75</v>
      </c>
      <c r="E1641" s="167">
        <f>'RFM Summary'!E1641</f>
        <v>1</v>
      </c>
      <c r="F1641" s="167">
        <f>'RFM Summary'!F1641</f>
        <v>1</v>
      </c>
      <c r="G1641" s="167">
        <f>'RFM Summary'!G1641</f>
        <v>2</v>
      </c>
      <c r="H1641" s="49">
        <v>0.76</v>
      </c>
      <c r="I1641" s="89">
        <f t="shared" si="43"/>
        <v>16.75</v>
      </c>
      <c r="J1641" s="89"/>
    </row>
    <row r="1642" spans="1:10" x14ac:dyDescent="0.35">
      <c r="A1642" s="15" t="str">
        <f>'RFM Summary'!A1642</f>
        <v>10609001793294</v>
      </c>
      <c r="B1642" s="90">
        <f>'RFM Summary'!B1642</f>
        <v>41578</v>
      </c>
      <c r="C1642" s="15">
        <f>'RFM Summary'!C1642</f>
        <v>10</v>
      </c>
      <c r="D1642" s="118">
        <f>'RFM Summary'!D1642</f>
        <v>24.59</v>
      </c>
      <c r="E1642" s="167">
        <f>'RFM Summary'!E1642</f>
        <v>3</v>
      </c>
      <c r="F1642" s="167">
        <f>'RFM Summary'!F1642</f>
        <v>2</v>
      </c>
      <c r="G1642" s="167">
        <f>'RFM Summary'!G1642</f>
        <v>2</v>
      </c>
      <c r="H1642" s="49">
        <v>0.24</v>
      </c>
      <c r="I1642" s="89">
        <f t="shared" si="43"/>
        <v>245.9</v>
      </c>
      <c r="J1642" s="89"/>
    </row>
    <row r="1643" spans="1:10" x14ac:dyDescent="0.35">
      <c r="A1643" s="15" t="str">
        <f>'RFM Summary'!A1643</f>
        <v>10609001793377</v>
      </c>
      <c r="B1643" s="90">
        <f>'RFM Summary'!B1643</f>
        <v>41406</v>
      </c>
      <c r="C1643" s="15">
        <f>'RFM Summary'!C1643</f>
        <v>3</v>
      </c>
      <c r="D1643" s="118">
        <f>'RFM Summary'!D1643</f>
        <v>59.016666666666673</v>
      </c>
      <c r="E1643" s="167">
        <f>'RFM Summary'!E1643</f>
        <v>2</v>
      </c>
      <c r="F1643" s="167">
        <f>'RFM Summary'!F1643</f>
        <v>1</v>
      </c>
      <c r="G1643" s="167">
        <f>'RFM Summary'!G1643</f>
        <v>3</v>
      </c>
      <c r="H1643" s="49">
        <v>0.06</v>
      </c>
      <c r="I1643" s="89">
        <f t="shared" si="43"/>
        <v>177.05</v>
      </c>
      <c r="J1643" s="89"/>
    </row>
    <row r="1644" spans="1:10" x14ac:dyDescent="0.35">
      <c r="A1644" s="15" t="str">
        <f>'RFM Summary'!A1644</f>
        <v>10609001793450</v>
      </c>
      <c r="B1644" s="90">
        <f>'RFM Summary'!B1644</f>
        <v>41503</v>
      </c>
      <c r="C1644" s="15">
        <f>'RFM Summary'!C1644</f>
        <v>7</v>
      </c>
      <c r="D1644" s="118">
        <f>'RFM Summary'!D1644</f>
        <v>29.857142857142858</v>
      </c>
      <c r="E1644" s="167">
        <f>'RFM Summary'!E1644</f>
        <v>2</v>
      </c>
      <c r="F1644" s="167">
        <f>'RFM Summary'!F1644</f>
        <v>1</v>
      </c>
      <c r="G1644" s="167">
        <f>'RFM Summary'!G1644</f>
        <v>2</v>
      </c>
      <c r="H1644" s="49">
        <v>0.86</v>
      </c>
      <c r="I1644" s="89">
        <f t="shared" si="43"/>
        <v>209</v>
      </c>
      <c r="J1644" s="89"/>
    </row>
    <row r="1645" spans="1:10" x14ac:dyDescent="0.35">
      <c r="A1645" s="15" t="str">
        <f>'RFM Summary'!A1645</f>
        <v>10609001793526</v>
      </c>
      <c r="B1645" s="90">
        <f>'RFM Summary'!B1645</f>
        <v>41574</v>
      </c>
      <c r="C1645" s="15">
        <f>'RFM Summary'!C1645</f>
        <v>8</v>
      </c>
      <c r="D1645" s="118">
        <f>'RFM Summary'!D1645</f>
        <v>22.518750000000001</v>
      </c>
      <c r="E1645" s="167">
        <f>'RFM Summary'!E1645</f>
        <v>3</v>
      </c>
      <c r="F1645" s="167">
        <f>'RFM Summary'!F1645</f>
        <v>1</v>
      </c>
      <c r="G1645" s="167">
        <f>'RFM Summary'!G1645</f>
        <v>2</v>
      </c>
      <c r="H1645" s="49">
        <v>0.86</v>
      </c>
      <c r="I1645" s="89">
        <f t="shared" si="43"/>
        <v>180.15</v>
      </c>
      <c r="J1645" s="89"/>
    </row>
    <row r="1646" spans="1:10" x14ac:dyDescent="0.35">
      <c r="A1646" s="15" t="str">
        <f>'RFM Summary'!A1646</f>
        <v>10609001793609</v>
      </c>
      <c r="B1646" s="90">
        <f>'RFM Summary'!B1646</f>
        <v>41299</v>
      </c>
      <c r="C1646" s="15">
        <f>'RFM Summary'!C1646</f>
        <v>1</v>
      </c>
      <c r="D1646" s="118">
        <f>'RFM Summary'!D1646</f>
        <v>40.9</v>
      </c>
      <c r="E1646" s="167">
        <f>'RFM Summary'!E1646</f>
        <v>1</v>
      </c>
      <c r="F1646" s="167">
        <f>'RFM Summary'!F1646</f>
        <v>1</v>
      </c>
      <c r="G1646" s="167">
        <f>'RFM Summary'!G1646</f>
        <v>3</v>
      </c>
      <c r="H1646" s="49">
        <v>0.68</v>
      </c>
      <c r="I1646" s="89">
        <f t="shared" si="43"/>
        <v>40.9</v>
      </c>
      <c r="J1646" s="89"/>
    </row>
    <row r="1647" spans="1:10" x14ac:dyDescent="0.35">
      <c r="A1647" s="15" t="str">
        <f>'RFM Summary'!A1647</f>
        <v>10609001793864</v>
      </c>
      <c r="B1647" s="90">
        <f>'RFM Summary'!B1647</f>
        <v>41285</v>
      </c>
      <c r="C1647" s="15">
        <f>'RFM Summary'!C1647</f>
        <v>1</v>
      </c>
      <c r="D1647" s="118">
        <f>'RFM Summary'!D1647</f>
        <v>60.1</v>
      </c>
      <c r="E1647" s="167">
        <f>'RFM Summary'!E1647</f>
        <v>1</v>
      </c>
      <c r="F1647" s="167">
        <f>'RFM Summary'!F1647</f>
        <v>1</v>
      </c>
      <c r="G1647" s="167">
        <f>'RFM Summary'!G1647</f>
        <v>3</v>
      </c>
      <c r="H1647" s="49">
        <v>0.46</v>
      </c>
      <c r="I1647" s="89">
        <f t="shared" si="43"/>
        <v>60.1</v>
      </c>
      <c r="J1647" s="89"/>
    </row>
    <row r="1648" spans="1:10" x14ac:dyDescent="0.35">
      <c r="A1648" s="15" t="str">
        <f>'RFM Summary'!A1648</f>
        <v>10609001793948</v>
      </c>
      <c r="B1648" s="90">
        <f>'RFM Summary'!B1648</f>
        <v>41286</v>
      </c>
      <c r="C1648" s="15">
        <f>'RFM Summary'!C1648</f>
        <v>1</v>
      </c>
      <c r="D1648" s="118">
        <f>'RFM Summary'!D1648</f>
        <v>39.15</v>
      </c>
      <c r="E1648" s="167">
        <f>'RFM Summary'!E1648</f>
        <v>1</v>
      </c>
      <c r="F1648" s="167">
        <f>'RFM Summary'!F1648</f>
        <v>1</v>
      </c>
      <c r="G1648" s="167">
        <f>'RFM Summary'!G1648</f>
        <v>2</v>
      </c>
      <c r="H1648" s="49">
        <v>0.33</v>
      </c>
      <c r="I1648" s="89">
        <f t="shared" si="43"/>
        <v>39.15</v>
      </c>
      <c r="J1648" s="89"/>
    </row>
    <row r="1649" spans="1:10" x14ac:dyDescent="0.35">
      <c r="A1649" s="15" t="str">
        <f>'RFM Summary'!A1649</f>
        <v>10609001794029</v>
      </c>
      <c r="B1649" s="90">
        <f>'RFM Summary'!B1649</f>
        <v>41286</v>
      </c>
      <c r="C1649" s="15">
        <f>'RFM Summary'!C1649</f>
        <v>1</v>
      </c>
      <c r="D1649" s="118">
        <f>'RFM Summary'!D1649</f>
        <v>49.7</v>
      </c>
      <c r="E1649" s="167">
        <f>'RFM Summary'!E1649</f>
        <v>1</v>
      </c>
      <c r="F1649" s="167">
        <f>'RFM Summary'!F1649</f>
        <v>1</v>
      </c>
      <c r="G1649" s="167">
        <f>'RFM Summary'!G1649</f>
        <v>3</v>
      </c>
      <c r="H1649" s="49">
        <v>0.22</v>
      </c>
      <c r="I1649" s="89">
        <f t="shared" si="43"/>
        <v>49.7</v>
      </c>
      <c r="J1649" s="89"/>
    </row>
    <row r="1650" spans="1:10" x14ac:dyDescent="0.35">
      <c r="A1650" s="15" t="str">
        <f>'RFM Summary'!A1650</f>
        <v>10609001794102</v>
      </c>
      <c r="B1650" s="90">
        <f>'RFM Summary'!B1650</f>
        <v>41286</v>
      </c>
      <c r="C1650" s="15">
        <f>'RFM Summary'!C1650</f>
        <v>1</v>
      </c>
      <c r="D1650" s="118">
        <f>'RFM Summary'!D1650</f>
        <v>31.45</v>
      </c>
      <c r="E1650" s="167">
        <f>'RFM Summary'!E1650</f>
        <v>1</v>
      </c>
      <c r="F1650" s="167">
        <f>'RFM Summary'!F1650</f>
        <v>1</v>
      </c>
      <c r="G1650" s="167">
        <f>'RFM Summary'!G1650</f>
        <v>2</v>
      </c>
      <c r="H1650" s="49">
        <v>0.53</v>
      </c>
      <c r="I1650" s="89">
        <f t="shared" si="43"/>
        <v>31.45</v>
      </c>
      <c r="J1650" s="89"/>
    </row>
    <row r="1651" spans="1:10" x14ac:dyDescent="0.35">
      <c r="A1651" s="15" t="str">
        <f>'RFM Summary'!A1651</f>
        <v>10609001794367</v>
      </c>
      <c r="B1651" s="90">
        <f>'RFM Summary'!B1651</f>
        <v>41561</v>
      </c>
      <c r="C1651" s="15">
        <f>'RFM Summary'!C1651</f>
        <v>4</v>
      </c>
      <c r="D1651" s="118">
        <f>'RFM Summary'!D1651</f>
        <v>38.5</v>
      </c>
      <c r="E1651" s="167">
        <f>'RFM Summary'!E1651</f>
        <v>3</v>
      </c>
      <c r="F1651" s="167">
        <f>'RFM Summary'!F1651</f>
        <v>1</v>
      </c>
      <c r="G1651" s="167">
        <f>'RFM Summary'!G1651</f>
        <v>2</v>
      </c>
      <c r="H1651" s="49">
        <v>0.5</v>
      </c>
      <c r="I1651" s="89">
        <f t="shared" si="43"/>
        <v>154</v>
      </c>
      <c r="J1651" s="89"/>
    </row>
    <row r="1652" spans="1:10" x14ac:dyDescent="0.35">
      <c r="A1652" s="15" t="str">
        <f>'RFM Summary'!A1652</f>
        <v>10609001794441</v>
      </c>
      <c r="B1652" s="90">
        <f>'RFM Summary'!B1652</f>
        <v>41496</v>
      </c>
      <c r="C1652" s="15">
        <f>'RFM Summary'!C1652</f>
        <v>3</v>
      </c>
      <c r="D1652" s="118">
        <f>'RFM Summary'!D1652</f>
        <v>40.25</v>
      </c>
      <c r="E1652" s="167">
        <f>'RFM Summary'!E1652</f>
        <v>2</v>
      </c>
      <c r="F1652" s="167">
        <f>'RFM Summary'!F1652</f>
        <v>1</v>
      </c>
      <c r="G1652" s="167">
        <f>'RFM Summary'!G1652</f>
        <v>3</v>
      </c>
      <c r="H1652" s="49">
        <v>0.88</v>
      </c>
      <c r="I1652" s="89">
        <f t="shared" si="43"/>
        <v>120.75</v>
      </c>
      <c r="J1652" s="89"/>
    </row>
    <row r="1653" spans="1:10" x14ac:dyDescent="0.35">
      <c r="A1653" s="15" t="str">
        <f>'RFM Summary'!A1653</f>
        <v>10609001794516</v>
      </c>
      <c r="B1653" s="90">
        <f>'RFM Summary'!B1653</f>
        <v>41456</v>
      </c>
      <c r="C1653" s="15">
        <f>'RFM Summary'!C1653</f>
        <v>2</v>
      </c>
      <c r="D1653" s="118">
        <f>'RFM Summary'!D1653</f>
        <v>48.225000000000001</v>
      </c>
      <c r="E1653" s="167">
        <f>'RFM Summary'!E1653</f>
        <v>2</v>
      </c>
      <c r="F1653" s="167">
        <f>'RFM Summary'!F1653</f>
        <v>1</v>
      </c>
      <c r="G1653" s="167">
        <f>'RFM Summary'!G1653</f>
        <v>3</v>
      </c>
      <c r="H1653" s="49">
        <v>0.12</v>
      </c>
      <c r="I1653" s="89">
        <f t="shared" si="43"/>
        <v>96.45</v>
      </c>
      <c r="J1653" s="89"/>
    </row>
    <row r="1654" spans="1:10" x14ac:dyDescent="0.35">
      <c r="A1654" s="15" t="str">
        <f>'RFM Summary'!A1654</f>
        <v>10609001794698</v>
      </c>
      <c r="B1654" s="90">
        <f>'RFM Summary'!B1654</f>
        <v>41464</v>
      </c>
      <c r="C1654" s="15">
        <f>'RFM Summary'!C1654</f>
        <v>2</v>
      </c>
      <c r="D1654" s="118">
        <f>'RFM Summary'!D1654</f>
        <v>31.25</v>
      </c>
      <c r="E1654" s="167">
        <f>'RFM Summary'!E1654</f>
        <v>2</v>
      </c>
      <c r="F1654" s="167">
        <f>'RFM Summary'!F1654</f>
        <v>1</v>
      </c>
      <c r="G1654" s="167">
        <f>'RFM Summary'!G1654</f>
        <v>2</v>
      </c>
      <c r="H1654" s="49">
        <v>0.21</v>
      </c>
      <c r="I1654" s="89">
        <f t="shared" si="43"/>
        <v>62.5</v>
      </c>
      <c r="J1654" s="89"/>
    </row>
    <row r="1655" spans="1:10" x14ac:dyDescent="0.35">
      <c r="A1655" s="15" t="str">
        <f>'RFM Summary'!A1655</f>
        <v>10609001794771</v>
      </c>
      <c r="B1655" s="90">
        <f>'RFM Summary'!B1655</f>
        <v>41419</v>
      </c>
      <c r="C1655" s="15">
        <f>'RFM Summary'!C1655</f>
        <v>5</v>
      </c>
      <c r="D1655" s="118">
        <f>'RFM Summary'!D1655</f>
        <v>12.1</v>
      </c>
      <c r="E1655" s="167">
        <f>'RFM Summary'!E1655</f>
        <v>2</v>
      </c>
      <c r="F1655" s="167">
        <f>'RFM Summary'!F1655</f>
        <v>1</v>
      </c>
      <c r="G1655" s="167">
        <f>'RFM Summary'!G1655</f>
        <v>2</v>
      </c>
      <c r="H1655" s="49">
        <v>0.66</v>
      </c>
      <c r="I1655" s="89">
        <f t="shared" si="43"/>
        <v>60.5</v>
      </c>
      <c r="J1655" s="89"/>
    </row>
    <row r="1656" spans="1:10" x14ac:dyDescent="0.35">
      <c r="A1656" s="15" t="str">
        <f>'RFM Summary'!A1656</f>
        <v>10609001794854</v>
      </c>
      <c r="B1656" s="90">
        <f>'RFM Summary'!B1656</f>
        <v>41581</v>
      </c>
      <c r="C1656" s="15">
        <f>'RFM Summary'!C1656</f>
        <v>4</v>
      </c>
      <c r="D1656" s="118">
        <f>'RFM Summary'!D1656</f>
        <v>36.287500000000001</v>
      </c>
      <c r="E1656" s="167">
        <f>'RFM Summary'!E1656</f>
        <v>3</v>
      </c>
      <c r="F1656" s="167">
        <f>'RFM Summary'!F1656</f>
        <v>1</v>
      </c>
      <c r="G1656" s="167">
        <f>'RFM Summary'!G1656</f>
        <v>2</v>
      </c>
      <c r="H1656" s="49">
        <v>0.38</v>
      </c>
      <c r="I1656" s="89">
        <f t="shared" si="43"/>
        <v>145.15</v>
      </c>
      <c r="J1656" s="89"/>
    </row>
    <row r="1657" spans="1:10" x14ac:dyDescent="0.35">
      <c r="A1657" s="15" t="str">
        <f>'RFM Summary'!A1657</f>
        <v>10609001794938</v>
      </c>
      <c r="B1657" s="90">
        <f>'RFM Summary'!B1657</f>
        <v>41370</v>
      </c>
      <c r="C1657" s="15">
        <f>'RFM Summary'!C1657</f>
        <v>1</v>
      </c>
      <c r="D1657" s="118">
        <f>'RFM Summary'!D1657</f>
        <v>41.25</v>
      </c>
      <c r="E1657" s="167">
        <f>'RFM Summary'!E1657</f>
        <v>1</v>
      </c>
      <c r="F1657" s="167">
        <f>'RFM Summary'!F1657</f>
        <v>1</v>
      </c>
      <c r="G1657" s="167">
        <f>'RFM Summary'!G1657</f>
        <v>3</v>
      </c>
      <c r="H1657" s="49">
        <v>0.19</v>
      </c>
      <c r="I1657" s="89">
        <f t="shared" si="43"/>
        <v>41.25</v>
      </c>
      <c r="J1657" s="89"/>
    </row>
    <row r="1658" spans="1:10" x14ac:dyDescent="0.35">
      <c r="A1658" s="15" t="str">
        <f>'RFM Summary'!A1658</f>
        <v>10609001795018</v>
      </c>
      <c r="B1658" s="90">
        <f>'RFM Summary'!B1658</f>
        <v>41370</v>
      </c>
      <c r="C1658" s="15">
        <f>'RFM Summary'!C1658</f>
        <v>2</v>
      </c>
      <c r="D1658" s="118">
        <f>'RFM Summary'!D1658</f>
        <v>39.225000000000001</v>
      </c>
      <c r="E1658" s="167">
        <f>'RFM Summary'!E1658</f>
        <v>1</v>
      </c>
      <c r="F1658" s="167">
        <f>'RFM Summary'!F1658</f>
        <v>1</v>
      </c>
      <c r="G1658" s="167">
        <f>'RFM Summary'!G1658</f>
        <v>2</v>
      </c>
      <c r="H1658" s="49">
        <v>0.26</v>
      </c>
      <c r="I1658" s="89">
        <f t="shared" si="43"/>
        <v>78.45</v>
      </c>
      <c r="J1658" s="89"/>
    </row>
    <row r="1659" spans="1:10" x14ac:dyDescent="0.35">
      <c r="A1659" s="15" t="str">
        <f>'RFM Summary'!A1659</f>
        <v>10609001795190</v>
      </c>
      <c r="B1659" s="90">
        <f>'RFM Summary'!B1659</f>
        <v>41340</v>
      </c>
      <c r="C1659" s="15">
        <f>'RFM Summary'!C1659</f>
        <v>2</v>
      </c>
      <c r="D1659" s="118">
        <f>'RFM Summary'!D1659</f>
        <v>34.774999999999999</v>
      </c>
      <c r="E1659" s="167">
        <f>'RFM Summary'!E1659</f>
        <v>1</v>
      </c>
      <c r="F1659" s="167">
        <f>'RFM Summary'!F1659</f>
        <v>1</v>
      </c>
      <c r="G1659" s="167">
        <f>'RFM Summary'!G1659</f>
        <v>2</v>
      </c>
      <c r="H1659" s="49">
        <v>0.87</v>
      </c>
      <c r="I1659" s="89">
        <f t="shared" si="43"/>
        <v>69.55</v>
      </c>
      <c r="J1659" s="89"/>
    </row>
    <row r="1660" spans="1:10" x14ac:dyDescent="0.35">
      <c r="A1660" s="15" t="str">
        <f>'RFM Summary'!A1660</f>
        <v>10609001795273</v>
      </c>
      <c r="B1660" s="90">
        <f>'RFM Summary'!B1660</f>
        <v>41435</v>
      </c>
      <c r="C1660" s="15">
        <f>'RFM Summary'!C1660</f>
        <v>3</v>
      </c>
      <c r="D1660" s="118">
        <f>'RFM Summary'!D1660</f>
        <v>48.449999999999996</v>
      </c>
      <c r="E1660" s="167">
        <f>'RFM Summary'!E1660</f>
        <v>2</v>
      </c>
      <c r="F1660" s="167">
        <f>'RFM Summary'!F1660</f>
        <v>1</v>
      </c>
      <c r="G1660" s="167">
        <f>'RFM Summary'!G1660</f>
        <v>3</v>
      </c>
      <c r="H1660" s="49">
        <v>0.8</v>
      </c>
      <c r="I1660" s="89">
        <f t="shared" si="43"/>
        <v>145.35</v>
      </c>
      <c r="J1660" s="89"/>
    </row>
    <row r="1661" spans="1:10" x14ac:dyDescent="0.35">
      <c r="A1661" s="15" t="str">
        <f>'RFM Summary'!A1661</f>
        <v>10609001795356</v>
      </c>
      <c r="B1661" s="90">
        <f>'RFM Summary'!B1661</f>
        <v>41576</v>
      </c>
      <c r="C1661" s="15">
        <f>'RFM Summary'!C1661</f>
        <v>8</v>
      </c>
      <c r="D1661" s="118">
        <f>'RFM Summary'!D1661</f>
        <v>17.118749999999999</v>
      </c>
      <c r="E1661" s="167">
        <f>'RFM Summary'!E1661</f>
        <v>3</v>
      </c>
      <c r="F1661" s="167">
        <f>'RFM Summary'!F1661</f>
        <v>1</v>
      </c>
      <c r="G1661" s="167">
        <f>'RFM Summary'!G1661</f>
        <v>2</v>
      </c>
      <c r="H1661" s="49">
        <v>0.55000000000000004</v>
      </c>
      <c r="I1661" s="89">
        <f t="shared" si="43"/>
        <v>136.94999999999999</v>
      </c>
      <c r="J1661" s="89"/>
    </row>
    <row r="1662" spans="1:10" x14ac:dyDescent="0.35">
      <c r="A1662" s="15" t="str">
        <f>'RFM Summary'!A1662</f>
        <v>10609001795505</v>
      </c>
      <c r="B1662" s="90">
        <f>'RFM Summary'!B1662</f>
        <v>41564</v>
      </c>
      <c r="C1662" s="15">
        <f>'RFM Summary'!C1662</f>
        <v>12</v>
      </c>
      <c r="D1662" s="118">
        <f>'RFM Summary'!D1662</f>
        <v>42.083333333333329</v>
      </c>
      <c r="E1662" s="167">
        <f>'RFM Summary'!E1662</f>
        <v>3</v>
      </c>
      <c r="F1662" s="167">
        <f>'RFM Summary'!F1662</f>
        <v>2</v>
      </c>
      <c r="G1662" s="167">
        <f>'RFM Summary'!G1662</f>
        <v>3</v>
      </c>
      <c r="H1662" s="49">
        <v>0.72</v>
      </c>
      <c r="I1662" s="89">
        <f t="shared" si="43"/>
        <v>504.99999999999994</v>
      </c>
      <c r="J1662" s="89"/>
    </row>
    <row r="1663" spans="1:10" x14ac:dyDescent="0.35">
      <c r="A1663" s="15" t="str">
        <f>'RFM Summary'!A1663</f>
        <v>10609001795687</v>
      </c>
      <c r="B1663" s="90">
        <f>'RFM Summary'!B1663</f>
        <v>41480</v>
      </c>
      <c r="C1663" s="15">
        <f>'RFM Summary'!C1663</f>
        <v>4</v>
      </c>
      <c r="D1663" s="118">
        <f>'RFM Summary'!D1663</f>
        <v>73.75</v>
      </c>
      <c r="E1663" s="167">
        <f>'RFM Summary'!E1663</f>
        <v>2</v>
      </c>
      <c r="F1663" s="167">
        <f>'RFM Summary'!F1663</f>
        <v>1</v>
      </c>
      <c r="G1663" s="167">
        <f>'RFM Summary'!G1663</f>
        <v>3</v>
      </c>
      <c r="H1663" s="49">
        <v>0.76</v>
      </c>
      <c r="I1663" s="89">
        <f t="shared" si="43"/>
        <v>295</v>
      </c>
      <c r="J1663" s="89"/>
    </row>
    <row r="1664" spans="1:10" x14ac:dyDescent="0.35">
      <c r="A1664" s="15" t="str">
        <f>'RFM Summary'!A1664</f>
        <v>10609001795760</v>
      </c>
      <c r="B1664" s="90">
        <f>'RFM Summary'!B1664</f>
        <v>41307</v>
      </c>
      <c r="C1664" s="15">
        <f>'RFM Summary'!C1664</f>
        <v>1</v>
      </c>
      <c r="D1664" s="118">
        <f>'RFM Summary'!D1664</f>
        <v>10.75</v>
      </c>
      <c r="E1664" s="167">
        <f>'RFM Summary'!E1664</f>
        <v>1</v>
      </c>
      <c r="F1664" s="167">
        <f>'RFM Summary'!F1664</f>
        <v>1</v>
      </c>
      <c r="G1664" s="167">
        <f>'RFM Summary'!G1664</f>
        <v>2</v>
      </c>
      <c r="H1664" s="49">
        <v>0.44</v>
      </c>
      <c r="I1664" s="89">
        <f t="shared" si="43"/>
        <v>10.75</v>
      </c>
      <c r="J1664" s="89"/>
    </row>
    <row r="1665" spans="1:10" x14ac:dyDescent="0.35">
      <c r="A1665" s="15" t="str">
        <f>'RFM Summary'!A1665</f>
        <v>10609001795927</v>
      </c>
      <c r="B1665" s="90">
        <f>'RFM Summary'!B1665</f>
        <v>41286</v>
      </c>
      <c r="C1665" s="15">
        <f>'RFM Summary'!C1665</f>
        <v>1</v>
      </c>
      <c r="D1665" s="118">
        <f>'RFM Summary'!D1665</f>
        <v>34.15</v>
      </c>
      <c r="E1665" s="167">
        <f>'RFM Summary'!E1665</f>
        <v>1</v>
      </c>
      <c r="F1665" s="167">
        <f>'RFM Summary'!F1665</f>
        <v>1</v>
      </c>
      <c r="G1665" s="167">
        <f>'RFM Summary'!G1665</f>
        <v>2</v>
      </c>
      <c r="H1665" s="49">
        <v>0.67</v>
      </c>
      <c r="I1665" s="89">
        <f t="shared" si="43"/>
        <v>34.15</v>
      </c>
      <c r="J1665" s="89"/>
    </row>
    <row r="1666" spans="1:10" x14ac:dyDescent="0.35">
      <c r="A1666" s="15" t="str">
        <f>'RFM Summary'!A1666</f>
        <v>10609001796008</v>
      </c>
      <c r="B1666" s="90">
        <f>'RFM Summary'!B1666</f>
        <v>41340</v>
      </c>
      <c r="C1666" s="15">
        <f>'RFM Summary'!C1666</f>
        <v>2</v>
      </c>
      <c r="D1666" s="118">
        <f>'RFM Summary'!D1666</f>
        <v>34.700000000000003</v>
      </c>
      <c r="E1666" s="167">
        <f>'RFM Summary'!E1666</f>
        <v>1</v>
      </c>
      <c r="F1666" s="167">
        <f>'RFM Summary'!F1666</f>
        <v>1</v>
      </c>
      <c r="G1666" s="167">
        <f>'RFM Summary'!G1666</f>
        <v>2</v>
      </c>
      <c r="H1666" s="49">
        <v>0.24</v>
      </c>
      <c r="I1666" s="89">
        <f t="shared" si="43"/>
        <v>69.400000000000006</v>
      </c>
      <c r="J1666" s="89"/>
    </row>
    <row r="1667" spans="1:10" x14ac:dyDescent="0.35">
      <c r="A1667" s="15" t="str">
        <f>'RFM Summary'!A1667</f>
        <v>10609001796180</v>
      </c>
      <c r="B1667" s="90">
        <f>'RFM Summary'!B1667</f>
        <v>41565</v>
      </c>
      <c r="C1667" s="15">
        <f>'RFM Summary'!C1667</f>
        <v>7</v>
      </c>
      <c r="D1667" s="118">
        <f>'RFM Summary'!D1667</f>
        <v>29.985714285714288</v>
      </c>
      <c r="E1667" s="167">
        <f>'RFM Summary'!E1667</f>
        <v>3</v>
      </c>
      <c r="F1667" s="167">
        <f>'RFM Summary'!F1667</f>
        <v>1</v>
      </c>
      <c r="G1667" s="167">
        <f>'RFM Summary'!G1667</f>
        <v>2</v>
      </c>
      <c r="H1667" s="49">
        <v>0.41</v>
      </c>
      <c r="I1667" s="89">
        <f t="shared" ref="I1667:I1730" si="44">D1667*C1667</f>
        <v>209.9</v>
      </c>
      <c r="J1667" s="89"/>
    </row>
    <row r="1668" spans="1:10" x14ac:dyDescent="0.35">
      <c r="A1668" s="15" t="str">
        <f>'RFM Summary'!A1668</f>
        <v>10609001796263</v>
      </c>
      <c r="B1668" s="90">
        <f>'RFM Summary'!B1668</f>
        <v>41567</v>
      </c>
      <c r="C1668" s="15">
        <f>'RFM Summary'!C1668</f>
        <v>2</v>
      </c>
      <c r="D1668" s="118">
        <f>'RFM Summary'!D1668</f>
        <v>47.924999999999997</v>
      </c>
      <c r="E1668" s="167">
        <f>'RFM Summary'!E1668</f>
        <v>3</v>
      </c>
      <c r="F1668" s="167">
        <f>'RFM Summary'!F1668</f>
        <v>1</v>
      </c>
      <c r="G1668" s="167">
        <f>'RFM Summary'!G1668</f>
        <v>3</v>
      </c>
      <c r="H1668" s="49">
        <v>0.67</v>
      </c>
      <c r="I1668" s="89">
        <f t="shared" si="44"/>
        <v>95.85</v>
      </c>
      <c r="J1668" s="89"/>
    </row>
    <row r="1669" spans="1:10" x14ac:dyDescent="0.35">
      <c r="A1669" s="15" t="str">
        <f>'RFM Summary'!A1669</f>
        <v>10609001796347</v>
      </c>
      <c r="B1669" s="90">
        <f>'RFM Summary'!B1669</f>
        <v>41468</v>
      </c>
      <c r="C1669" s="15">
        <f>'RFM Summary'!C1669</f>
        <v>2</v>
      </c>
      <c r="D1669" s="118">
        <f>'RFM Summary'!D1669</f>
        <v>51.5</v>
      </c>
      <c r="E1669" s="167">
        <f>'RFM Summary'!E1669</f>
        <v>2</v>
      </c>
      <c r="F1669" s="167">
        <f>'RFM Summary'!F1669</f>
        <v>1</v>
      </c>
      <c r="G1669" s="167">
        <f>'RFM Summary'!G1669</f>
        <v>3</v>
      </c>
      <c r="H1669" s="49">
        <v>0.63</v>
      </c>
      <c r="I1669" s="89">
        <f t="shared" si="44"/>
        <v>103</v>
      </c>
      <c r="J1669" s="89"/>
    </row>
    <row r="1670" spans="1:10" x14ac:dyDescent="0.35">
      <c r="A1670" s="15" t="str">
        <f>'RFM Summary'!A1670</f>
        <v>10609001796420</v>
      </c>
      <c r="B1670" s="90">
        <f>'RFM Summary'!B1670</f>
        <v>41477</v>
      </c>
      <c r="C1670" s="15">
        <f>'RFM Summary'!C1670</f>
        <v>7</v>
      </c>
      <c r="D1670" s="118">
        <f>'RFM Summary'!D1670</f>
        <v>28.364285714285717</v>
      </c>
      <c r="E1670" s="167">
        <f>'RFM Summary'!E1670</f>
        <v>2</v>
      </c>
      <c r="F1670" s="167">
        <f>'RFM Summary'!F1670</f>
        <v>1</v>
      </c>
      <c r="G1670" s="167">
        <f>'RFM Summary'!G1670</f>
        <v>2</v>
      </c>
      <c r="H1670" s="49">
        <v>0.62</v>
      </c>
      <c r="I1670" s="89">
        <f t="shared" si="44"/>
        <v>198.55</v>
      </c>
      <c r="J1670" s="89"/>
    </row>
    <row r="1671" spans="1:10" x14ac:dyDescent="0.35">
      <c r="A1671" s="15" t="str">
        <f>'RFM Summary'!A1671</f>
        <v>10609001796594</v>
      </c>
      <c r="B1671" s="90">
        <f>'RFM Summary'!B1671</f>
        <v>41534</v>
      </c>
      <c r="C1671" s="15">
        <f>'RFM Summary'!C1671</f>
        <v>3</v>
      </c>
      <c r="D1671" s="118">
        <f>'RFM Summary'!D1671</f>
        <v>34.033333333333339</v>
      </c>
      <c r="E1671" s="167">
        <f>'RFM Summary'!E1671</f>
        <v>3</v>
      </c>
      <c r="F1671" s="167">
        <f>'RFM Summary'!F1671</f>
        <v>1</v>
      </c>
      <c r="G1671" s="167">
        <f>'RFM Summary'!G1671</f>
        <v>2</v>
      </c>
      <c r="H1671" s="49">
        <v>0.5</v>
      </c>
      <c r="I1671" s="89">
        <f t="shared" si="44"/>
        <v>102.10000000000002</v>
      </c>
      <c r="J1671" s="89"/>
    </row>
    <row r="1672" spans="1:10" x14ac:dyDescent="0.35">
      <c r="A1672" s="15" t="str">
        <f>'RFM Summary'!A1672</f>
        <v>10609001796677</v>
      </c>
      <c r="B1672" s="90">
        <f>'RFM Summary'!B1672</f>
        <v>41523</v>
      </c>
      <c r="C1672" s="15">
        <f>'RFM Summary'!C1672</f>
        <v>6</v>
      </c>
      <c r="D1672" s="118">
        <f>'RFM Summary'!D1672</f>
        <v>51.916666666666664</v>
      </c>
      <c r="E1672" s="167">
        <f>'RFM Summary'!E1672</f>
        <v>3</v>
      </c>
      <c r="F1672" s="167">
        <f>'RFM Summary'!F1672</f>
        <v>1</v>
      </c>
      <c r="G1672" s="167">
        <f>'RFM Summary'!G1672</f>
        <v>3</v>
      </c>
      <c r="H1672" s="49">
        <v>0.94</v>
      </c>
      <c r="I1672" s="89">
        <f t="shared" si="44"/>
        <v>311.5</v>
      </c>
      <c r="J1672" s="89"/>
    </row>
    <row r="1673" spans="1:10" x14ac:dyDescent="0.35">
      <c r="A1673" s="15" t="str">
        <f>'RFM Summary'!A1673</f>
        <v>10609001796750</v>
      </c>
      <c r="B1673" s="90">
        <f>'RFM Summary'!B1673</f>
        <v>41291</v>
      </c>
      <c r="C1673" s="15">
        <f>'RFM Summary'!C1673</f>
        <v>1</v>
      </c>
      <c r="D1673" s="118">
        <f>'RFM Summary'!D1673</f>
        <v>49.15</v>
      </c>
      <c r="E1673" s="167">
        <f>'RFM Summary'!E1673</f>
        <v>1</v>
      </c>
      <c r="F1673" s="167">
        <f>'RFM Summary'!F1673</f>
        <v>1</v>
      </c>
      <c r="G1673" s="167">
        <f>'RFM Summary'!G1673</f>
        <v>3</v>
      </c>
      <c r="H1673" s="49">
        <v>0.9</v>
      </c>
      <c r="I1673" s="89">
        <f t="shared" si="44"/>
        <v>49.15</v>
      </c>
      <c r="J1673" s="89"/>
    </row>
    <row r="1674" spans="1:10" x14ac:dyDescent="0.35">
      <c r="A1674" s="15" t="str">
        <f>'RFM Summary'!A1674</f>
        <v>10609001796834</v>
      </c>
      <c r="B1674" s="90">
        <f>'RFM Summary'!B1674</f>
        <v>41369</v>
      </c>
      <c r="C1674" s="15">
        <f>'RFM Summary'!C1674</f>
        <v>3</v>
      </c>
      <c r="D1674" s="118">
        <f>'RFM Summary'!D1674</f>
        <v>38.966666666666669</v>
      </c>
      <c r="E1674" s="167">
        <f>'RFM Summary'!E1674</f>
        <v>1</v>
      </c>
      <c r="F1674" s="167">
        <f>'RFM Summary'!F1674</f>
        <v>1</v>
      </c>
      <c r="G1674" s="167">
        <f>'RFM Summary'!G1674</f>
        <v>2</v>
      </c>
      <c r="H1674" s="49">
        <v>7.0000000000000007E-2</v>
      </c>
      <c r="I1674" s="89">
        <f t="shared" si="44"/>
        <v>116.9</v>
      </c>
      <c r="J1674" s="89"/>
    </row>
    <row r="1675" spans="1:10" x14ac:dyDescent="0.35">
      <c r="A1675" s="15" t="str">
        <f>'RFM Summary'!A1675</f>
        <v>10609001797097</v>
      </c>
      <c r="B1675" s="90">
        <f>'RFM Summary'!B1675</f>
        <v>41338</v>
      </c>
      <c r="C1675" s="15">
        <f>'RFM Summary'!C1675</f>
        <v>2</v>
      </c>
      <c r="D1675" s="118">
        <f>'RFM Summary'!D1675</f>
        <v>30.259999999999998</v>
      </c>
      <c r="E1675" s="167">
        <f>'RFM Summary'!E1675</f>
        <v>1</v>
      </c>
      <c r="F1675" s="167">
        <f>'RFM Summary'!F1675</f>
        <v>1</v>
      </c>
      <c r="G1675" s="167">
        <f>'RFM Summary'!G1675</f>
        <v>2</v>
      </c>
      <c r="H1675" s="49">
        <v>0.26</v>
      </c>
      <c r="I1675" s="89">
        <f t="shared" si="44"/>
        <v>60.519999999999996</v>
      </c>
      <c r="J1675" s="89"/>
    </row>
    <row r="1676" spans="1:10" x14ac:dyDescent="0.35">
      <c r="A1676" s="15" t="str">
        <f>'RFM Summary'!A1676</f>
        <v>10609001797170</v>
      </c>
      <c r="B1676" s="90">
        <f>'RFM Summary'!B1676</f>
        <v>41286</v>
      </c>
      <c r="C1676" s="15">
        <f>'RFM Summary'!C1676</f>
        <v>1</v>
      </c>
      <c r="D1676" s="118">
        <f>'RFM Summary'!D1676</f>
        <v>46</v>
      </c>
      <c r="E1676" s="167">
        <f>'RFM Summary'!E1676</f>
        <v>1</v>
      </c>
      <c r="F1676" s="167">
        <f>'RFM Summary'!F1676</f>
        <v>1</v>
      </c>
      <c r="G1676" s="167">
        <f>'RFM Summary'!G1676</f>
        <v>3</v>
      </c>
      <c r="H1676" s="49">
        <v>0.43</v>
      </c>
      <c r="I1676" s="89">
        <f t="shared" si="44"/>
        <v>46</v>
      </c>
      <c r="J1676" s="89"/>
    </row>
    <row r="1677" spans="1:10" x14ac:dyDescent="0.35">
      <c r="A1677" s="15" t="str">
        <f>'RFM Summary'!A1677</f>
        <v>10609001797253</v>
      </c>
      <c r="B1677" s="90">
        <f>'RFM Summary'!B1677</f>
        <v>41286</v>
      </c>
      <c r="C1677" s="15">
        <f>'RFM Summary'!C1677</f>
        <v>1</v>
      </c>
      <c r="D1677" s="118">
        <f>'RFM Summary'!D1677</f>
        <v>38.85</v>
      </c>
      <c r="E1677" s="167">
        <f>'RFM Summary'!E1677</f>
        <v>1</v>
      </c>
      <c r="F1677" s="167">
        <f>'RFM Summary'!F1677</f>
        <v>1</v>
      </c>
      <c r="G1677" s="167">
        <f>'RFM Summary'!G1677</f>
        <v>2</v>
      </c>
      <c r="H1677" s="49">
        <v>0.8</v>
      </c>
      <c r="I1677" s="89">
        <f t="shared" si="44"/>
        <v>38.85</v>
      </c>
      <c r="J1677" s="89"/>
    </row>
    <row r="1678" spans="1:10" x14ac:dyDescent="0.35">
      <c r="A1678" s="15" t="str">
        <f>'RFM Summary'!A1678</f>
        <v>10609001797337</v>
      </c>
      <c r="B1678" s="90">
        <f>'RFM Summary'!B1678</f>
        <v>41550</v>
      </c>
      <c r="C1678" s="15">
        <f>'RFM Summary'!C1678</f>
        <v>15</v>
      </c>
      <c r="D1678" s="118">
        <f>'RFM Summary'!D1678</f>
        <v>14.3</v>
      </c>
      <c r="E1678" s="167">
        <f>'RFM Summary'!E1678</f>
        <v>3</v>
      </c>
      <c r="F1678" s="167">
        <f>'RFM Summary'!F1678</f>
        <v>2</v>
      </c>
      <c r="G1678" s="167">
        <f>'RFM Summary'!G1678</f>
        <v>2</v>
      </c>
      <c r="H1678" s="49">
        <v>0.2</v>
      </c>
      <c r="I1678" s="89">
        <f t="shared" si="44"/>
        <v>214.5</v>
      </c>
      <c r="J1678" s="89"/>
    </row>
    <row r="1679" spans="1:10" x14ac:dyDescent="0.35">
      <c r="A1679" s="15" t="str">
        <f>'RFM Summary'!A1679</f>
        <v>10609001797584</v>
      </c>
      <c r="B1679" s="90">
        <f>'RFM Summary'!B1679</f>
        <v>41400</v>
      </c>
      <c r="C1679" s="15">
        <f>'RFM Summary'!C1679</f>
        <v>2</v>
      </c>
      <c r="D1679" s="118">
        <f>'RFM Summary'!D1679</f>
        <v>20.174999999999997</v>
      </c>
      <c r="E1679" s="167">
        <f>'RFM Summary'!E1679</f>
        <v>2</v>
      </c>
      <c r="F1679" s="167">
        <f>'RFM Summary'!F1679</f>
        <v>1</v>
      </c>
      <c r="G1679" s="167">
        <f>'RFM Summary'!G1679</f>
        <v>2</v>
      </c>
      <c r="H1679" s="49">
        <v>0.86</v>
      </c>
      <c r="I1679" s="89">
        <f t="shared" si="44"/>
        <v>40.349999999999994</v>
      </c>
      <c r="J1679" s="89"/>
    </row>
    <row r="1680" spans="1:10" x14ac:dyDescent="0.35">
      <c r="A1680" s="15" t="str">
        <f>'RFM Summary'!A1680</f>
        <v>10609001797667</v>
      </c>
      <c r="B1680" s="90">
        <f>'RFM Summary'!B1680</f>
        <v>41296</v>
      </c>
      <c r="C1680" s="15">
        <f>'RFM Summary'!C1680</f>
        <v>1</v>
      </c>
      <c r="D1680" s="118">
        <f>'RFM Summary'!D1680</f>
        <v>25.95</v>
      </c>
      <c r="E1680" s="167">
        <f>'RFM Summary'!E1680</f>
        <v>1</v>
      </c>
      <c r="F1680" s="167">
        <f>'RFM Summary'!F1680</f>
        <v>1</v>
      </c>
      <c r="G1680" s="167">
        <f>'RFM Summary'!G1680</f>
        <v>2</v>
      </c>
      <c r="H1680" s="49">
        <v>0.78</v>
      </c>
      <c r="I1680" s="89">
        <f t="shared" si="44"/>
        <v>25.95</v>
      </c>
      <c r="J1680" s="89"/>
    </row>
    <row r="1681" spans="1:10" x14ac:dyDescent="0.35">
      <c r="A1681" s="15" t="str">
        <f>'RFM Summary'!A1681</f>
        <v>10609001797741</v>
      </c>
      <c r="B1681" s="90">
        <f>'RFM Summary'!B1681</f>
        <v>41296</v>
      </c>
      <c r="C1681" s="15">
        <f>'RFM Summary'!C1681</f>
        <v>1</v>
      </c>
      <c r="D1681" s="118">
        <f>'RFM Summary'!D1681</f>
        <v>36.700000000000003</v>
      </c>
      <c r="E1681" s="167">
        <f>'RFM Summary'!E1681</f>
        <v>1</v>
      </c>
      <c r="F1681" s="167">
        <f>'RFM Summary'!F1681</f>
        <v>1</v>
      </c>
      <c r="G1681" s="167">
        <f>'RFM Summary'!G1681</f>
        <v>2</v>
      </c>
      <c r="H1681" s="49">
        <v>0.76</v>
      </c>
      <c r="I1681" s="89">
        <f t="shared" si="44"/>
        <v>36.700000000000003</v>
      </c>
      <c r="J1681" s="89"/>
    </row>
    <row r="1682" spans="1:10" x14ac:dyDescent="0.35">
      <c r="A1682" s="15" t="str">
        <f>'RFM Summary'!A1682</f>
        <v>10609001797824</v>
      </c>
      <c r="B1682" s="90">
        <f>'RFM Summary'!B1682</f>
        <v>41429</v>
      </c>
      <c r="C1682" s="15">
        <f>'RFM Summary'!C1682</f>
        <v>3</v>
      </c>
      <c r="D1682" s="118">
        <f>'RFM Summary'!D1682</f>
        <v>9.3333333333333339</v>
      </c>
      <c r="E1682" s="167">
        <f>'RFM Summary'!E1682</f>
        <v>2</v>
      </c>
      <c r="F1682" s="167">
        <f>'RFM Summary'!F1682</f>
        <v>1</v>
      </c>
      <c r="G1682" s="167">
        <f>'RFM Summary'!G1682</f>
        <v>1</v>
      </c>
      <c r="H1682" s="49">
        <v>0.34</v>
      </c>
      <c r="I1682" s="89">
        <f t="shared" si="44"/>
        <v>28</v>
      </c>
      <c r="J1682" s="89"/>
    </row>
    <row r="1683" spans="1:10" x14ac:dyDescent="0.35">
      <c r="A1683" s="15" t="str">
        <f>'RFM Summary'!A1683</f>
        <v>10609001797907</v>
      </c>
      <c r="B1683" s="90">
        <f>'RFM Summary'!B1683</f>
        <v>41341</v>
      </c>
      <c r="C1683" s="15">
        <f>'RFM Summary'!C1683</f>
        <v>4</v>
      </c>
      <c r="D1683" s="118">
        <f>'RFM Summary'!D1683</f>
        <v>40.4</v>
      </c>
      <c r="E1683" s="167">
        <f>'RFM Summary'!E1683</f>
        <v>1</v>
      </c>
      <c r="F1683" s="167">
        <f>'RFM Summary'!F1683</f>
        <v>1</v>
      </c>
      <c r="G1683" s="167">
        <f>'RFM Summary'!G1683</f>
        <v>3</v>
      </c>
      <c r="H1683" s="49">
        <v>0.28999999999999998</v>
      </c>
      <c r="I1683" s="89">
        <f t="shared" si="44"/>
        <v>161.6</v>
      </c>
      <c r="J1683" s="89"/>
    </row>
    <row r="1684" spans="1:10" x14ac:dyDescent="0.35">
      <c r="A1684" s="15" t="str">
        <f>'RFM Summary'!A1684</f>
        <v>10609001798087</v>
      </c>
      <c r="B1684" s="90">
        <f>'RFM Summary'!B1684</f>
        <v>41581</v>
      </c>
      <c r="C1684" s="15">
        <f>'RFM Summary'!C1684</f>
        <v>9</v>
      </c>
      <c r="D1684" s="118">
        <f>'RFM Summary'!D1684</f>
        <v>48.977777777777781</v>
      </c>
      <c r="E1684" s="167">
        <f>'RFM Summary'!E1684</f>
        <v>3</v>
      </c>
      <c r="F1684" s="167">
        <f>'RFM Summary'!F1684</f>
        <v>1</v>
      </c>
      <c r="G1684" s="167">
        <f>'RFM Summary'!G1684</f>
        <v>3</v>
      </c>
      <c r="H1684" s="49">
        <v>0.61</v>
      </c>
      <c r="I1684" s="89">
        <f t="shared" si="44"/>
        <v>440.8</v>
      </c>
      <c r="J1684" s="89"/>
    </row>
    <row r="1685" spans="1:10" x14ac:dyDescent="0.35">
      <c r="A1685" s="15" t="str">
        <f>'RFM Summary'!A1685</f>
        <v>10609001798244</v>
      </c>
      <c r="B1685" s="90">
        <f>'RFM Summary'!B1685</f>
        <v>41362</v>
      </c>
      <c r="C1685" s="15">
        <f>'RFM Summary'!C1685</f>
        <v>3</v>
      </c>
      <c r="D1685" s="118">
        <f>'RFM Summary'!D1685</f>
        <v>69.13333333333334</v>
      </c>
      <c r="E1685" s="167">
        <f>'RFM Summary'!E1685</f>
        <v>1</v>
      </c>
      <c r="F1685" s="167">
        <f>'RFM Summary'!F1685</f>
        <v>1</v>
      </c>
      <c r="G1685" s="167">
        <f>'RFM Summary'!G1685</f>
        <v>3</v>
      </c>
      <c r="H1685" s="49">
        <v>0.57999999999999996</v>
      </c>
      <c r="I1685" s="89">
        <f t="shared" si="44"/>
        <v>207.40000000000003</v>
      </c>
      <c r="J1685" s="89"/>
    </row>
    <row r="1686" spans="1:10" x14ac:dyDescent="0.35">
      <c r="A1686" s="15" t="str">
        <f>'RFM Summary'!A1686</f>
        <v>10609001798327</v>
      </c>
      <c r="B1686" s="90">
        <f>'RFM Summary'!B1686</f>
        <v>41537</v>
      </c>
      <c r="C1686" s="15">
        <f>'RFM Summary'!C1686</f>
        <v>6</v>
      </c>
      <c r="D1686" s="118">
        <f>'RFM Summary'!D1686</f>
        <v>42.401666666666671</v>
      </c>
      <c r="E1686" s="167">
        <f>'RFM Summary'!E1686</f>
        <v>3</v>
      </c>
      <c r="F1686" s="167">
        <f>'RFM Summary'!F1686</f>
        <v>1</v>
      </c>
      <c r="G1686" s="167">
        <f>'RFM Summary'!G1686</f>
        <v>3</v>
      </c>
      <c r="H1686" s="49">
        <v>0.77</v>
      </c>
      <c r="I1686" s="89">
        <f t="shared" si="44"/>
        <v>254.41000000000003</v>
      </c>
      <c r="J1686" s="89"/>
    </row>
    <row r="1687" spans="1:10" x14ac:dyDescent="0.35">
      <c r="A1687" s="15" t="str">
        <f>'RFM Summary'!A1687</f>
        <v>10609001798400</v>
      </c>
      <c r="B1687" s="90">
        <f>'RFM Summary'!B1687</f>
        <v>41536</v>
      </c>
      <c r="C1687" s="15">
        <f>'RFM Summary'!C1687</f>
        <v>3</v>
      </c>
      <c r="D1687" s="118">
        <f>'RFM Summary'!D1687</f>
        <v>34.083333333333336</v>
      </c>
      <c r="E1687" s="167">
        <f>'RFM Summary'!E1687</f>
        <v>3</v>
      </c>
      <c r="F1687" s="167">
        <f>'RFM Summary'!F1687</f>
        <v>1</v>
      </c>
      <c r="G1687" s="167">
        <f>'RFM Summary'!G1687</f>
        <v>2</v>
      </c>
      <c r="H1687" s="49">
        <v>0.11</v>
      </c>
      <c r="I1687" s="89">
        <f t="shared" si="44"/>
        <v>102.25</v>
      </c>
      <c r="J1687" s="89"/>
    </row>
    <row r="1688" spans="1:10" x14ac:dyDescent="0.35">
      <c r="A1688" s="15" t="str">
        <f>'RFM Summary'!A1688</f>
        <v>10609001798574</v>
      </c>
      <c r="B1688" s="90">
        <f>'RFM Summary'!B1688</f>
        <v>41557</v>
      </c>
      <c r="C1688" s="15">
        <f>'RFM Summary'!C1688</f>
        <v>2</v>
      </c>
      <c r="D1688" s="118">
        <f>'RFM Summary'!D1688</f>
        <v>52.674999999999997</v>
      </c>
      <c r="E1688" s="167">
        <f>'RFM Summary'!E1688</f>
        <v>3</v>
      </c>
      <c r="F1688" s="167">
        <f>'RFM Summary'!F1688</f>
        <v>1</v>
      </c>
      <c r="G1688" s="167">
        <f>'RFM Summary'!G1688</f>
        <v>3</v>
      </c>
      <c r="H1688" s="49">
        <v>1</v>
      </c>
      <c r="I1688" s="89">
        <f t="shared" si="44"/>
        <v>105.35</v>
      </c>
      <c r="J1688" s="89"/>
    </row>
    <row r="1689" spans="1:10" x14ac:dyDescent="0.35">
      <c r="A1689" s="15" t="str">
        <f>'RFM Summary'!A1689</f>
        <v>10609001798657</v>
      </c>
      <c r="B1689" s="90">
        <f>'RFM Summary'!B1689</f>
        <v>41534</v>
      </c>
      <c r="C1689" s="15">
        <f>'RFM Summary'!C1689</f>
        <v>3</v>
      </c>
      <c r="D1689" s="118">
        <f>'RFM Summary'!D1689</f>
        <v>48.283333333333339</v>
      </c>
      <c r="E1689" s="167">
        <f>'RFM Summary'!E1689</f>
        <v>3</v>
      </c>
      <c r="F1689" s="167">
        <f>'RFM Summary'!F1689</f>
        <v>1</v>
      </c>
      <c r="G1689" s="167">
        <f>'RFM Summary'!G1689</f>
        <v>3</v>
      </c>
      <c r="H1689" s="49">
        <v>0.2</v>
      </c>
      <c r="I1689" s="89">
        <f t="shared" si="44"/>
        <v>144.85000000000002</v>
      </c>
      <c r="J1689" s="89"/>
    </row>
    <row r="1690" spans="1:10" x14ac:dyDescent="0.35">
      <c r="A1690" s="15" t="str">
        <f>'RFM Summary'!A1690</f>
        <v>10609001798731</v>
      </c>
      <c r="B1690" s="90">
        <f>'RFM Summary'!B1690</f>
        <v>41433</v>
      </c>
      <c r="C1690" s="15">
        <f>'RFM Summary'!C1690</f>
        <v>3</v>
      </c>
      <c r="D1690" s="118">
        <f>'RFM Summary'!D1690</f>
        <v>35.56666666666667</v>
      </c>
      <c r="E1690" s="167">
        <f>'RFM Summary'!E1690</f>
        <v>2</v>
      </c>
      <c r="F1690" s="167">
        <f>'RFM Summary'!F1690</f>
        <v>1</v>
      </c>
      <c r="G1690" s="167">
        <f>'RFM Summary'!G1690</f>
        <v>2</v>
      </c>
      <c r="H1690" s="49">
        <v>0.82</v>
      </c>
      <c r="I1690" s="89">
        <f t="shared" si="44"/>
        <v>106.70000000000002</v>
      </c>
      <c r="J1690" s="89"/>
    </row>
    <row r="1691" spans="1:10" x14ac:dyDescent="0.35">
      <c r="A1691" s="15" t="str">
        <f>'RFM Summary'!A1691</f>
        <v>10609001798996</v>
      </c>
      <c r="B1691" s="90">
        <f>'RFM Summary'!B1691</f>
        <v>41298</v>
      </c>
      <c r="C1691" s="15">
        <f>'RFM Summary'!C1691</f>
        <v>1</v>
      </c>
      <c r="D1691" s="118">
        <f>'RFM Summary'!D1691</f>
        <v>45.95</v>
      </c>
      <c r="E1691" s="167">
        <f>'RFM Summary'!E1691</f>
        <v>1</v>
      </c>
      <c r="F1691" s="167">
        <f>'RFM Summary'!F1691</f>
        <v>1</v>
      </c>
      <c r="G1691" s="167">
        <f>'RFM Summary'!G1691</f>
        <v>3</v>
      </c>
      <c r="H1691" s="49">
        <v>0.33</v>
      </c>
      <c r="I1691" s="89">
        <f t="shared" si="44"/>
        <v>45.95</v>
      </c>
      <c r="J1691" s="89"/>
    </row>
    <row r="1692" spans="1:10" x14ac:dyDescent="0.35">
      <c r="A1692" s="15" t="str">
        <f>'RFM Summary'!A1692</f>
        <v>10609001799077</v>
      </c>
      <c r="B1692" s="90">
        <f>'RFM Summary'!B1692</f>
        <v>41293</v>
      </c>
      <c r="C1692" s="15">
        <f>'RFM Summary'!C1692</f>
        <v>1</v>
      </c>
      <c r="D1692" s="118">
        <f>'RFM Summary'!D1692</f>
        <v>24.93</v>
      </c>
      <c r="E1692" s="167">
        <f>'RFM Summary'!E1692</f>
        <v>1</v>
      </c>
      <c r="F1692" s="167">
        <f>'RFM Summary'!F1692</f>
        <v>1</v>
      </c>
      <c r="G1692" s="167">
        <f>'RFM Summary'!G1692</f>
        <v>2</v>
      </c>
      <c r="H1692" s="49">
        <v>0.25</v>
      </c>
      <c r="I1692" s="89">
        <f t="shared" si="44"/>
        <v>24.93</v>
      </c>
      <c r="J1692" s="89"/>
    </row>
    <row r="1693" spans="1:10" x14ac:dyDescent="0.35">
      <c r="A1693" s="15" t="str">
        <f>'RFM Summary'!A1693</f>
        <v>10609001799150</v>
      </c>
      <c r="B1693" s="90">
        <f>'RFM Summary'!B1693</f>
        <v>41285</v>
      </c>
      <c r="C1693" s="15">
        <f>'RFM Summary'!C1693</f>
        <v>1</v>
      </c>
      <c r="D1693" s="118">
        <f>'RFM Summary'!D1693</f>
        <v>16.5</v>
      </c>
      <c r="E1693" s="167">
        <f>'RFM Summary'!E1693</f>
        <v>1</v>
      </c>
      <c r="F1693" s="167">
        <f>'RFM Summary'!F1693</f>
        <v>1</v>
      </c>
      <c r="G1693" s="167">
        <f>'RFM Summary'!G1693</f>
        <v>2</v>
      </c>
      <c r="H1693" s="49">
        <v>0.33</v>
      </c>
      <c r="I1693" s="89">
        <f t="shared" si="44"/>
        <v>16.5</v>
      </c>
      <c r="J1693" s="89"/>
    </row>
    <row r="1694" spans="1:10" x14ac:dyDescent="0.35">
      <c r="A1694" s="15" t="str">
        <f>'RFM Summary'!A1694</f>
        <v>10609001799234</v>
      </c>
      <c r="B1694" s="90">
        <f>'RFM Summary'!B1694</f>
        <v>41532</v>
      </c>
      <c r="C1694" s="15">
        <f>'RFM Summary'!C1694</f>
        <v>12</v>
      </c>
      <c r="D1694" s="118">
        <f>'RFM Summary'!D1694</f>
        <v>67.662499999999994</v>
      </c>
      <c r="E1694" s="167">
        <f>'RFM Summary'!E1694</f>
        <v>3</v>
      </c>
      <c r="F1694" s="167">
        <f>'RFM Summary'!F1694</f>
        <v>2</v>
      </c>
      <c r="G1694" s="167">
        <f>'RFM Summary'!G1694</f>
        <v>3</v>
      </c>
      <c r="H1694" s="49">
        <v>0.57999999999999996</v>
      </c>
      <c r="I1694" s="89">
        <f t="shared" si="44"/>
        <v>811.94999999999993</v>
      </c>
      <c r="J1694" s="89"/>
    </row>
    <row r="1695" spans="1:10" x14ac:dyDescent="0.35">
      <c r="A1695" s="15" t="str">
        <f>'RFM Summary'!A1695</f>
        <v>10609001799564</v>
      </c>
      <c r="B1695" s="90">
        <f>'RFM Summary'!B1695</f>
        <v>41302</v>
      </c>
      <c r="C1695" s="15">
        <f>'RFM Summary'!C1695</f>
        <v>1</v>
      </c>
      <c r="D1695" s="118">
        <f>'RFM Summary'!D1695</f>
        <v>106.1</v>
      </c>
      <c r="E1695" s="167">
        <f>'RFM Summary'!E1695</f>
        <v>1</v>
      </c>
      <c r="F1695" s="167">
        <f>'RFM Summary'!F1695</f>
        <v>1</v>
      </c>
      <c r="G1695" s="167">
        <f>'RFM Summary'!G1695</f>
        <v>3</v>
      </c>
      <c r="H1695" s="49">
        <v>0.08</v>
      </c>
      <c r="I1695" s="89">
        <f t="shared" si="44"/>
        <v>106.1</v>
      </c>
      <c r="J1695" s="89"/>
    </row>
    <row r="1696" spans="1:10" x14ac:dyDescent="0.35">
      <c r="A1696" s="15" t="str">
        <f>'RFM Summary'!A1696</f>
        <v>10609001799648</v>
      </c>
      <c r="B1696" s="90">
        <f>'RFM Summary'!B1696</f>
        <v>41523</v>
      </c>
      <c r="C1696" s="15">
        <f>'RFM Summary'!C1696</f>
        <v>3</v>
      </c>
      <c r="D1696" s="118">
        <f>'RFM Summary'!D1696</f>
        <v>20.243333333333336</v>
      </c>
      <c r="E1696" s="167">
        <f>'RFM Summary'!E1696</f>
        <v>3</v>
      </c>
      <c r="F1696" s="167">
        <f>'RFM Summary'!F1696</f>
        <v>1</v>
      </c>
      <c r="G1696" s="167">
        <f>'RFM Summary'!G1696</f>
        <v>2</v>
      </c>
      <c r="H1696" s="49">
        <v>0.68</v>
      </c>
      <c r="I1696" s="89">
        <f t="shared" si="44"/>
        <v>60.730000000000004</v>
      </c>
      <c r="J1696" s="89"/>
    </row>
    <row r="1697" spans="1:10" x14ac:dyDescent="0.35">
      <c r="A1697" s="15" t="str">
        <f>'RFM Summary'!A1697</f>
        <v>10609001799721</v>
      </c>
      <c r="B1697" s="90">
        <f>'RFM Summary'!B1697</f>
        <v>41404</v>
      </c>
      <c r="C1697" s="15">
        <f>'RFM Summary'!C1697</f>
        <v>3</v>
      </c>
      <c r="D1697" s="118">
        <f>'RFM Summary'!D1697</f>
        <v>33.449999999999996</v>
      </c>
      <c r="E1697" s="167">
        <f>'RFM Summary'!E1697</f>
        <v>2</v>
      </c>
      <c r="F1697" s="167">
        <f>'RFM Summary'!F1697</f>
        <v>1</v>
      </c>
      <c r="G1697" s="167">
        <f>'RFM Summary'!G1697</f>
        <v>2</v>
      </c>
      <c r="H1697" s="49">
        <v>0.78</v>
      </c>
      <c r="I1697" s="89">
        <f t="shared" si="44"/>
        <v>100.35</v>
      </c>
      <c r="J1697" s="89"/>
    </row>
    <row r="1698" spans="1:10" x14ac:dyDescent="0.35">
      <c r="A1698" s="15" t="str">
        <f>'RFM Summary'!A1698</f>
        <v>10609001799804</v>
      </c>
      <c r="B1698" s="90">
        <f>'RFM Summary'!B1698</f>
        <v>41569</v>
      </c>
      <c r="C1698" s="15">
        <f>'RFM Summary'!C1698</f>
        <v>14</v>
      </c>
      <c r="D1698" s="118">
        <f>'RFM Summary'!D1698</f>
        <v>17.034999999999997</v>
      </c>
      <c r="E1698" s="167">
        <f>'RFM Summary'!E1698</f>
        <v>3</v>
      </c>
      <c r="F1698" s="167">
        <f>'RFM Summary'!F1698</f>
        <v>2</v>
      </c>
      <c r="G1698" s="167">
        <f>'RFM Summary'!G1698</f>
        <v>2</v>
      </c>
      <c r="H1698" s="49">
        <v>0.91</v>
      </c>
      <c r="I1698" s="89">
        <f t="shared" si="44"/>
        <v>238.48999999999995</v>
      </c>
      <c r="J1698" s="89"/>
    </row>
    <row r="1699" spans="1:10" x14ac:dyDescent="0.35">
      <c r="A1699" s="15" t="str">
        <f>'RFM Summary'!A1699</f>
        <v>10609001799986</v>
      </c>
      <c r="B1699" s="90">
        <f>'RFM Summary'!B1699</f>
        <v>41371</v>
      </c>
      <c r="C1699" s="15">
        <f>'RFM Summary'!C1699</f>
        <v>4</v>
      </c>
      <c r="D1699" s="118">
        <f>'RFM Summary'!D1699</f>
        <v>60.787499999999994</v>
      </c>
      <c r="E1699" s="167">
        <f>'RFM Summary'!E1699</f>
        <v>1</v>
      </c>
      <c r="F1699" s="167">
        <f>'RFM Summary'!F1699</f>
        <v>1</v>
      </c>
      <c r="G1699" s="167">
        <f>'RFM Summary'!G1699</f>
        <v>3</v>
      </c>
      <c r="H1699" s="49">
        <v>0.42</v>
      </c>
      <c r="I1699" s="89">
        <f t="shared" si="44"/>
        <v>243.14999999999998</v>
      </c>
      <c r="J1699" s="89"/>
    </row>
    <row r="1700" spans="1:10" x14ac:dyDescent="0.35">
      <c r="A1700" s="15" t="str">
        <f>'RFM Summary'!A1700</f>
        <v>10609001800040</v>
      </c>
      <c r="B1700" s="90">
        <f>'RFM Summary'!B1700</f>
        <v>41573</v>
      </c>
      <c r="C1700" s="15">
        <f>'RFM Summary'!C1700</f>
        <v>4</v>
      </c>
      <c r="D1700" s="118">
        <f>'RFM Summary'!D1700</f>
        <v>47.275000000000006</v>
      </c>
      <c r="E1700" s="167">
        <f>'RFM Summary'!E1700</f>
        <v>3</v>
      </c>
      <c r="F1700" s="167">
        <f>'RFM Summary'!F1700</f>
        <v>1</v>
      </c>
      <c r="G1700" s="167">
        <f>'RFM Summary'!G1700</f>
        <v>3</v>
      </c>
      <c r="H1700" s="49">
        <v>0.33</v>
      </c>
      <c r="I1700" s="89">
        <f t="shared" si="44"/>
        <v>189.10000000000002</v>
      </c>
      <c r="J1700" s="89"/>
    </row>
    <row r="1701" spans="1:10" x14ac:dyDescent="0.35">
      <c r="A1701" s="15" t="str">
        <f>'RFM Summary'!A1701</f>
        <v>10609001800123</v>
      </c>
      <c r="B1701" s="90">
        <f>'RFM Summary'!B1701</f>
        <v>41579</v>
      </c>
      <c r="C1701" s="15">
        <f>'RFM Summary'!C1701</f>
        <v>5</v>
      </c>
      <c r="D1701" s="118">
        <f>'RFM Summary'!D1701</f>
        <v>27.622000000000003</v>
      </c>
      <c r="E1701" s="167">
        <f>'RFM Summary'!E1701</f>
        <v>3</v>
      </c>
      <c r="F1701" s="167">
        <f>'RFM Summary'!F1701</f>
        <v>1</v>
      </c>
      <c r="G1701" s="167">
        <f>'RFM Summary'!G1701</f>
        <v>2</v>
      </c>
      <c r="H1701" s="49">
        <v>0.18</v>
      </c>
      <c r="I1701" s="89">
        <f t="shared" si="44"/>
        <v>138.11000000000001</v>
      </c>
      <c r="J1701" s="89"/>
    </row>
    <row r="1702" spans="1:10" x14ac:dyDescent="0.35">
      <c r="A1702" s="15" t="str">
        <f>'RFM Summary'!A1702</f>
        <v>10609001800206</v>
      </c>
      <c r="B1702" s="90">
        <f>'RFM Summary'!B1702</f>
        <v>41285</v>
      </c>
      <c r="C1702" s="15">
        <f>'RFM Summary'!C1702</f>
        <v>1</v>
      </c>
      <c r="D1702" s="118">
        <f>'RFM Summary'!D1702</f>
        <v>77.150000000000006</v>
      </c>
      <c r="E1702" s="167">
        <f>'RFM Summary'!E1702</f>
        <v>1</v>
      </c>
      <c r="F1702" s="167">
        <f>'RFM Summary'!F1702</f>
        <v>1</v>
      </c>
      <c r="G1702" s="167">
        <f>'RFM Summary'!G1702</f>
        <v>3</v>
      </c>
      <c r="H1702" s="49">
        <v>0.77</v>
      </c>
      <c r="I1702" s="89">
        <f t="shared" si="44"/>
        <v>77.150000000000006</v>
      </c>
      <c r="J1702" s="89"/>
    </row>
    <row r="1703" spans="1:10" x14ac:dyDescent="0.35">
      <c r="A1703" s="15" t="str">
        <f>'RFM Summary'!A1703</f>
        <v>10609001800388</v>
      </c>
      <c r="B1703" s="90">
        <f>'RFM Summary'!B1703</f>
        <v>41565</v>
      </c>
      <c r="C1703" s="15">
        <f>'RFM Summary'!C1703</f>
        <v>12</v>
      </c>
      <c r="D1703" s="118">
        <f>'RFM Summary'!D1703</f>
        <v>20.7925</v>
      </c>
      <c r="E1703" s="167">
        <f>'RFM Summary'!E1703</f>
        <v>3</v>
      </c>
      <c r="F1703" s="167">
        <f>'RFM Summary'!F1703</f>
        <v>2</v>
      </c>
      <c r="G1703" s="167">
        <f>'RFM Summary'!G1703</f>
        <v>2</v>
      </c>
      <c r="H1703" s="49">
        <v>0.62</v>
      </c>
      <c r="I1703" s="89">
        <f t="shared" si="44"/>
        <v>249.51</v>
      </c>
      <c r="J1703" s="89"/>
    </row>
    <row r="1704" spans="1:10" x14ac:dyDescent="0.35">
      <c r="A1704" s="15" t="str">
        <f>'RFM Summary'!A1704</f>
        <v>10609001800461</v>
      </c>
      <c r="B1704" s="90">
        <f>'RFM Summary'!B1704</f>
        <v>41283</v>
      </c>
      <c r="C1704" s="15">
        <f>'RFM Summary'!C1704</f>
        <v>1</v>
      </c>
      <c r="D1704" s="118">
        <f>'RFM Summary'!D1704</f>
        <v>54.35</v>
      </c>
      <c r="E1704" s="167">
        <f>'RFM Summary'!E1704</f>
        <v>1</v>
      </c>
      <c r="F1704" s="167">
        <f>'RFM Summary'!F1704</f>
        <v>1</v>
      </c>
      <c r="G1704" s="167">
        <f>'RFM Summary'!G1704</f>
        <v>3</v>
      </c>
      <c r="H1704" s="49">
        <v>0.64</v>
      </c>
      <c r="I1704" s="89">
        <f t="shared" si="44"/>
        <v>54.35</v>
      </c>
      <c r="J1704" s="89"/>
    </row>
    <row r="1705" spans="1:10" x14ac:dyDescent="0.35">
      <c r="A1705" s="15" t="str">
        <f>'RFM Summary'!A1705</f>
        <v>10609001800792</v>
      </c>
      <c r="B1705" s="90">
        <f>'RFM Summary'!B1705</f>
        <v>41529</v>
      </c>
      <c r="C1705" s="15">
        <f>'RFM Summary'!C1705</f>
        <v>3</v>
      </c>
      <c r="D1705" s="118">
        <f>'RFM Summary'!D1705</f>
        <v>19.310000000000002</v>
      </c>
      <c r="E1705" s="167">
        <f>'RFM Summary'!E1705</f>
        <v>3</v>
      </c>
      <c r="F1705" s="167">
        <f>'RFM Summary'!F1705</f>
        <v>1</v>
      </c>
      <c r="G1705" s="167">
        <f>'RFM Summary'!G1705</f>
        <v>2</v>
      </c>
      <c r="H1705" s="49">
        <v>0.26</v>
      </c>
      <c r="I1705" s="89">
        <f t="shared" si="44"/>
        <v>57.930000000000007</v>
      </c>
      <c r="J1705" s="89"/>
    </row>
    <row r="1706" spans="1:10" x14ac:dyDescent="0.35">
      <c r="A1706" s="15" t="str">
        <f>'RFM Summary'!A1706</f>
        <v>10609001800875</v>
      </c>
      <c r="B1706" s="90">
        <f>'RFM Summary'!B1706</f>
        <v>41283</v>
      </c>
      <c r="C1706" s="15">
        <f>'RFM Summary'!C1706</f>
        <v>2</v>
      </c>
      <c r="D1706" s="118">
        <f>'RFM Summary'!D1706</f>
        <v>43.05</v>
      </c>
      <c r="E1706" s="167">
        <f>'RFM Summary'!E1706</f>
        <v>1</v>
      </c>
      <c r="F1706" s="167">
        <f>'RFM Summary'!F1706</f>
        <v>1</v>
      </c>
      <c r="G1706" s="167">
        <f>'RFM Summary'!G1706</f>
        <v>3</v>
      </c>
      <c r="H1706" s="49">
        <v>0.87</v>
      </c>
      <c r="I1706" s="89">
        <f t="shared" si="44"/>
        <v>86.1</v>
      </c>
      <c r="J1706" s="89"/>
    </row>
    <row r="1707" spans="1:10" x14ac:dyDescent="0.35">
      <c r="A1707" s="15" t="str">
        <f>'RFM Summary'!A1707</f>
        <v>10609001800958</v>
      </c>
      <c r="B1707" s="90">
        <f>'RFM Summary'!B1707</f>
        <v>41391</v>
      </c>
      <c r="C1707" s="15">
        <f>'RFM Summary'!C1707</f>
        <v>1</v>
      </c>
      <c r="D1707" s="118">
        <f>'RFM Summary'!D1707</f>
        <v>53.85</v>
      </c>
      <c r="E1707" s="167">
        <f>'RFM Summary'!E1707</f>
        <v>1</v>
      </c>
      <c r="F1707" s="167">
        <f>'RFM Summary'!F1707</f>
        <v>1</v>
      </c>
      <c r="G1707" s="167">
        <f>'RFM Summary'!G1707</f>
        <v>3</v>
      </c>
      <c r="H1707" s="49">
        <v>0.61</v>
      </c>
      <c r="I1707" s="89">
        <f t="shared" si="44"/>
        <v>53.85</v>
      </c>
      <c r="J1707" s="89"/>
    </row>
    <row r="1708" spans="1:10" x14ac:dyDescent="0.35">
      <c r="A1708" s="15" t="str">
        <f>'RFM Summary'!A1708</f>
        <v>10609001801030</v>
      </c>
      <c r="B1708" s="90">
        <f>'RFM Summary'!B1708</f>
        <v>41285</v>
      </c>
      <c r="C1708" s="15">
        <f>'RFM Summary'!C1708</f>
        <v>1</v>
      </c>
      <c r="D1708" s="118">
        <f>'RFM Summary'!D1708</f>
        <v>18.5</v>
      </c>
      <c r="E1708" s="167">
        <f>'RFM Summary'!E1708</f>
        <v>1</v>
      </c>
      <c r="F1708" s="167">
        <f>'RFM Summary'!F1708</f>
        <v>1</v>
      </c>
      <c r="G1708" s="167">
        <f>'RFM Summary'!G1708</f>
        <v>2</v>
      </c>
      <c r="H1708" s="49">
        <v>0.45</v>
      </c>
      <c r="I1708" s="89">
        <f t="shared" si="44"/>
        <v>18.5</v>
      </c>
      <c r="J1708" s="89"/>
    </row>
    <row r="1709" spans="1:10" x14ac:dyDescent="0.35">
      <c r="A1709" s="15" t="str">
        <f>'RFM Summary'!A1709</f>
        <v>10609001801113</v>
      </c>
      <c r="B1709" s="90">
        <f>'RFM Summary'!B1709</f>
        <v>41348</v>
      </c>
      <c r="C1709" s="15">
        <f>'RFM Summary'!C1709</f>
        <v>2</v>
      </c>
      <c r="D1709" s="118">
        <f>'RFM Summary'!D1709</f>
        <v>19.375</v>
      </c>
      <c r="E1709" s="167">
        <f>'RFM Summary'!E1709</f>
        <v>1</v>
      </c>
      <c r="F1709" s="167">
        <f>'RFM Summary'!F1709</f>
        <v>1</v>
      </c>
      <c r="G1709" s="167">
        <f>'RFM Summary'!G1709</f>
        <v>2</v>
      </c>
      <c r="H1709" s="49">
        <v>0.95</v>
      </c>
      <c r="I1709" s="89">
        <f t="shared" si="44"/>
        <v>38.75</v>
      </c>
      <c r="J1709" s="89"/>
    </row>
    <row r="1710" spans="1:10" x14ac:dyDescent="0.35">
      <c r="A1710" s="15" t="str">
        <f>'RFM Summary'!A1710</f>
        <v>10609001801295</v>
      </c>
      <c r="B1710" s="90">
        <f>'RFM Summary'!B1710</f>
        <v>41284</v>
      </c>
      <c r="C1710" s="15">
        <f>'RFM Summary'!C1710</f>
        <v>1</v>
      </c>
      <c r="D1710" s="118">
        <f>'RFM Summary'!D1710</f>
        <v>7</v>
      </c>
      <c r="E1710" s="167">
        <f>'RFM Summary'!E1710</f>
        <v>1</v>
      </c>
      <c r="F1710" s="167">
        <f>'RFM Summary'!F1710</f>
        <v>1</v>
      </c>
      <c r="G1710" s="167">
        <f>'RFM Summary'!G1710</f>
        <v>1</v>
      </c>
      <c r="H1710" s="49">
        <v>0.63</v>
      </c>
      <c r="I1710" s="89">
        <f t="shared" si="44"/>
        <v>7</v>
      </c>
      <c r="J1710" s="89"/>
    </row>
    <row r="1711" spans="1:10" x14ac:dyDescent="0.35">
      <c r="A1711" s="15" t="str">
        <f>'RFM Summary'!A1711</f>
        <v>10609001801378</v>
      </c>
      <c r="B1711" s="90">
        <f>'RFM Summary'!B1711</f>
        <v>41280</v>
      </c>
      <c r="C1711" s="15">
        <f>'RFM Summary'!C1711</f>
        <v>1</v>
      </c>
      <c r="D1711" s="118">
        <f>'RFM Summary'!D1711</f>
        <v>55.9</v>
      </c>
      <c r="E1711" s="167">
        <f>'RFM Summary'!E1711</f>
        <v>1</v>
      </c>
      <c r="F1711" s="167">
        <f>'RFM Summary'!F1711</f>
        <v>1</v>
      </c>
      <c r="G1711" s="167">
        <f>'RFM Summary'!G1711</f>
        <v>3</v>
      </c>
      <c r="H1711" s="49">
        <v>0.35</v>
      </c>
      <c r="I1711" s="89">
        <f t="shared" si="44"/>
        <v>55.9</v>
      </c>
      <c r="J1711" s="89"/>
    </row>
    <row r="1712" spans="1:10" x14ac:dyDescent="0.35">
      <c r="A1712" s="15" t="str">
        <f>'RFM Summary'!A1712</f>
        <v>10609001801451</v>
      </c>
      <c r="B1712" s="90">
        <f>'RFM Summary'!B1712</f>
        <v>41280</v>
      </c>
      <c r="C1712" s="15">
        <f>'RFM Summary'!C1712</f>
        <v>1</v>
      </c>
      <c r="D1712" s="118">
        <f>'RFM Summary'!D1712</f>
        <v>38.97</v>
      </c>
      <c r="E1712" s="167">
        <f>'RFM Summary'!E1712</f>
        <v>1</v>
      </c>
      <c r="F1712" s="167">
        <f>'RFM Summary'!F1712</f>
        <v>1</v>
      </c>
      <c r="G1712" s="167">
        <f>'RFM Summary'!G1712</f>
        <v>2</v>
      </c>
      <c r="H1712" s="49">
        <v>0.05</v>
      </c>
      <c r="I1712" s="89">
        <f t="shared" si="44"/>
        <v>38.97</v>
      </c>
      <c r="J1712" s="89"/>
    </row>
    <row r="1713" spans="1:10" x14ac:dyDescent="0.35">
      <c r="A1713" s="15" t="str">
        <f>'RFM Summary'!A1713</f>
        <v>10609001801527</v>
      </c>
      <c r="B1713" s="90">
        <f>'RFM Summary'!B1713</f>
        <v>41472</v>
      </c>
      <c r="C1713" s="15">
        <f>'RFM Summary'!C1713</f>
        <v>4</v>
      </c>
      <c r="D1713" s="118">
        <f>'RFM Summary'!D1713</f>
        <v>36.237500000000004</v>
      </c>
      <c r="E1713" s="167">
        <f>'RFM Summary'!E1713</f>
        <v>2</v>
      </c>
      <c r="F1713" s="167">
        <f>'RFM Summary'!F1713</f>
        <v>1</v>
      </c>
      <c r="G1713" s="167">
        <f>'RFM Summary'!G1713</f>
        <v>2</v>
      </c>
      <c r="H1713" s="49">
        <v>0.06</v>
      </c>
      <c r="I1713" s="89">
        <f t="shared" si="44"/>
        <v>144.95000000000002</v>
      </c>
      <c r="J1713" s="89"/>
    </row>
    <row r="1714" spans="1:10" x14ac:dyDescent="0.35">
      <c r="A1714" s="15" t="str">
        <f>'RFM Summary'!A1714</f>
        <v>10609001801600</v>
      </c>
      <c r="B1714" s="90">
        <f>'RFM Summary'!B1714</f>
        <v>41280</v>
      </c>
      <c r="C1714" s="15">
        <f>'RFM Summary'!C1714</f>
        <v>1</v>
      </c>
      <c r="D1714" s="118">
        <f>'RFM Summary'!D1714</f>
        <v>18.73</v>
      </c>
      <c r="E1714" s="167">
        <f>'RFM Summary'!E1714</f>
        <v>1</v>
      </c>
      <c r="F1714" s="167">
        <f>'RFM Summary'!F1714</f>
        <v>1</v>
      </c>
      <c r="G1714" s="167">
        <f>'RFM Summary'!G1714</f>
        <v>2</v>
      </c>
      <c r="H1714" s="49">
        <v>0.66</v>
      </c>
      <c r="I1714" s="89">
        <f t="shared" si="44"/>
        <v>18.73</v>
      </c>
      <c r="J1714" s="89"/>
    </row>
    <row r="1715" spans="1:10" x14ac:dyDescent="0.35">
      <c r="A1715" s="15" t="str">
        <f>'RFM Summary'!A1715</f>
        <v>10609001801782</v>
      </c>
      <c r="B1715" s="90">
        <f>'RFM Summary'!B1715</f>
        <v>41503</v>
      </c>
      <c r="C1715" s="15">
        <f>'RFM Summary'!C1715</f>
        <v>3</v>
      </c>
      <c r="D1715" s="118">
        <f>'RFM Summary'!D1715</f>
        <v>12.049999999999999</v>
      </c>
      <c r="E1715" s="167">
        <f>'RFM Summary'!E1715</f>
        <v>2</v>
      </c>
      <c r="F1715" s="167">
        <f>'RFM Summary'!F1715</f>
        <v>1</v>
      </c>
      <c r="G1715" s="167">
        <f>'RFM Summary'!G1715</f>
        <v>2</v>
      </c>
      <c r="H1715" s="49">
        <v>0.85</v>
      </c>
      <c r="I1715" s="89">
        <f t="shared" si="44"/>
        <v>36.15</v>
      </c>
      <c r="J1715" s="89"/>
    </row>
    <row r="1716" spans="1:10" x14ac:dyDescent="0.35">
      <c r="A1716" s="15" t="str">
        <f>'RFM Summary'!A1716</f>
        <v>10609001801865</v>
      </c>
      <c r="B1716" s="90">
        <f>'RFM Summary'!B1716</f>
        <v>41453</v>
      </c>
      <c r="C1716" s="15">
        <f>'RFM Summary'!C1716</f>
        <v>1</v>
      </c>
      <c r="D1716" s="118">
        <f>'RFM Summary'!D1716</f>
        <v>13.75</v>
      </c>
      <c r="E1716" s="167">
        <f>'RFM Summary'!E1716</f>
        <v>2</v>
      </c>
      <c r="F1716" s="167">
        <f>'RFM Summary'!F1716</f>
        <v>1</v>
      </c>
      <c r="G1716" s="167">
        <f>'RFM Summary'!G1716</f>
        <v>2</v>
      </c>
      <c r="H1716" s="49">
        <v>0.73</v>
      </c>
      <c r="I1716" s="89">
        <f t="shared" si="44"/>
        <v>13.75</v>
      </c>
      <c r="J1716" s="89"/>
    </row>
    <row r="1717" spans="1:10" x14ac:dyDescent="0.35">
      <c r="A1717" s="15" t="str">
        <f>'RFM Summary'!A1717</f>
        <v>10609001802020</v>
      </c>
      <c r="B1717" s="90">
        <f>'RFM Summary'!B1717</f>
        <v>41506</v>
      </c>
      <c r="C1717" s="15">
        <f>'RFM Summary'!C1717</f>
        <v>4</v>
      </c>
      <c r="D1717" s="118">
        <f>'RFM Summary'!D1717</f>
        <v>16.592500000000001</v>
      </c>
      <c r="E1717" s="167">
        <f>'RFM Summary'!E1717</f>
        <v>2</v>
      </c>
      <c r="F1717" s="167">
        <f>'RFM Summary'!F1717</f>
        <v>1</v>
      </c>
      <c r="G1717" s="167">
        <f>'RFM Summary'!G1717</f>
        <v>2</v>
      </c>
      <c r="H1717" s="49">
        <v>0.23</v>
      </c>
      <c r="I1717" s="89">
        <f t="shared" si="44"/>
        <v>66.37</v>
      </c>
      <c r="J1717" s="89"/>
    </row>
    <row r="1718" spans="1:10" x14ac:dyDescent="0.35">
      <c r="A1718" s="15" t="str">
        <f>'RFM Summary'!A1718</f>
        <v>10609001802103</v>
      </c>
      <c r="B1718" s="90">
        <f>'RFM Summary'!B1718</f>
        <v>41300</v>
      </c>
      <c r="C1718" s="15">
        <f>'RFM Summary'!C1718</f>
        <v>1</v>
      </c>
      <c r="D1718" s="118">
        <f>'RFM Summary'!D1718</f>
        <v>19.149999999999999</v>
      </c>
      <c r="E1718" s="167">
        <f>'RFM Summary'!E1718</f>
        <v>1</v>
      </c>
      <c r="F1718" s="167">
        <f>'RFM Summary'!F1718</f>
        <v>1</v>
      </c>
      <c r="G1718" s="167">
        <f>'RFM Summary'!G1718</f>
        <v>2</v>
      </c>
      <c r="H1718" s="49">
        <v>0.26</v>
      </c>
      <c r="I1718" s="89">
        <f t="shared" si="44"/>
        <v>19.149999999999999</v>
      </c>
      <c r="J1718" s="89"/>
    </row>
    <row r="1719" spans="1:10" x14ac:dyDescent="0.35">
      <c r="A1719" s="15" t="str">
        <f>'RFM Summary'!A1719</f>
        <v>10609001802285</v>
      </c>
      <c r="B1719" s="90">
        <f>'RFM Summary'!B1719</f>
        <v>41295</v>
      </c>
      <c r="C1719" s="15">
        <f>'RFM Summary'!C1719</f>
        <v>1</v>
      </c>
      <c r="D1719" s="118">
        <f>'RFM Summary'!D1719</f>
        <v>55.35</v>
      </c>
      <c r="E1719" s="167">
        <f>'RFM Summary'!E1719</f>
        <v>1</v>
      </c>
      <c r="F1719" s="167">
        <f>'RFM Summary'!F1719</f>
        <v>1</v>
      </c>
      <c r="G1719" s="167">
        <f>'RFM Summary'!G1719</f>
        <v>3</v>
      </c>
      <c r="H1719" s="49">
        <v>0.35</v>
      </c>
      <c r="I1719" s="89">
        <f t="shared" si="44"/>
        <v>55.35</v>
      </c>
      <c r="J1719" s="89"/>
    </row>
    <row r="1720" spans="1:10" x14ac:dyDescent="0.35">
      <c r="A1720" s="15" t="str">
        <f>'RFM Summary'!A1720</f>
        <v>10609001802368</v>
      </c>
      <c r="B1720" s="90">
        <f>'RFM Summary'!B1720</f>
        <v>41281</v>
      </c>
      <c r="C1720" s="15">
        <f>'RFM Summary'!C1720</f>
        <v>1</v>
      </c>
      <c r="D1720" s="118">
        <f>'RFM Summary'!D1720</f>
        <v>16.2</v>
      </c>
      <c r="E1720" s="167">
        <f>'RFM Summary'!E1720</f>
        <v>1</v>
      </c>
      <c r="F1720" s="167">
        <f>'RFM Summary'!F1720</f>
        <v>1</v>
      </c>
      <c r="G1720" s="167">
        <f>'RFM Summary'!G1720</f>
        <v>2</v>
      </c>
      <c r="H1720" s="49">
        <v>0.35</v>
      </c>
      <c r="I1720" s="89">
        <f t="shared" si="44"/>
        <v>16.2</v>
      </c>
      <c r="J1720" s="89"/>
    </row>
    <row r="1721" spans="1:10" x14ac:dyDescent="0.35">
      <c r="A1721" s="15" t="str">
        <f>'RFM Summary'!A1721</f>
        <v>10609001802442</v>
      </c>
      <c r="B1721" s="90">
        <f>'RFM Summary'!B1721</f>
        <v>41555</v>
      </c>
      <c r="C1721" s="15">
        <f>'RFM Summary'!C1721</f>
        <v>31</v>
      </c>
      <c r="D1721" s="118">
        <f>'RFM Summary'!D1721</f>
        <v>25.059354838709673</v>
      </c>
      <c r="E1721" s="167">
        <f>'RFM Summary'!E1721</f>
        <v>3</v>
      </c>
      <c r="F1721" s="167">
        <f>'RFM Summary'!F1721</f>
        <v>3</v>
      </c>
      <c r="G1721" s="167">
        <f>'RFM Summary'!G1721</f>
        <v>2</v>
      </c>
      <c r="H1721" s="49">
        <v>0.56999999999999995</v>
      </c>
      <c r="I1721" s="89">
        <f t="shared" si="44"/>
        <v>776.83999999999992</v>
      </c>
      <c r="J1721" s="89"/>
    </row>
    <row r="1722" spans="1:10" x14ac:dyDescent="0.35">
      <c r="A1722" s="15" t="str">
        <f>'RFM Summary'!A1722</f>
        <v>10609001802517</v>
      </c>
      <c r="B1722" s="90">
        <f>'RFM Summary'!B1722</f>
        <v>41279</v>
      </c>
      <c r="C1722" s="15">
        <f>'RFM Summary'!C1722</f>
        <v>1</v>
      </c>
      <c r="D1722" s="118">
        <f>'RFM Summary'!D1722</f>
        <v>60.9</v>
      </c>
      <c r="E1722" s="167">
        <f>'RFM Summary'!E1722</f>
        <v>1</v>
      </c>
      <c r="F1722" s="167">
        <f>'RFM Summary'!F1722</f>
        <v>1</v>
      </c>
      <c r="G1722" s="167">
        <f>'RFM Summary'!G1722</f>
        <v>3</v>
      </c>
      <c r="H1722" s="49">
        <v>0.24</v>
      </c>
      <c r="I1722" s="89">
        <f t="shared" si="44"/>
        <v>60.9</v>
      </c>
      <c r="J1722" s="89"/>
    </row>
    <row r="1723" spans="1:10" x14ac:dyDescent="0.35">
      <c r="A1723" s="15" t="str">
        <f>'RFM Summary'!A1723</f>
        <v>10609001802699</v>
      </c>
      <c r="B1723" s="90">
        <f>'RFM Summary'!B1723</f>
        <v>41572</v>
      </c>
      <c r="C1723" s="15">
        <f>'RFM Summary'!C1723</f>
        <v>4</v>
      </c>
      <c r="D1723" s="118">
        <f>'RFM Summary'!D1723</f>
        <v>24.85</v>
      </c>
      <c r="E1723" s="167">
        <f>'RFM Summary'!E1723</f>
        <v>3</v>
      </c>
      <c r="F1723" s="167">
        <f>'RFM Summary'!F1723</f>
        <v>1</v>
      </c>
      <c r="G1723" s="167">
        <f>'RFM Summary'!G1723</f>
        <v>2</v>
      </c>
      <c r="H1723" s="49">
        <v>0.67</v>
      </c>
      <c r="I1723" s="89">
        <f t="shared" si="44"/>
        <v>99.4</v>
      </c>
      <c r="J1723" s="89"/>
    </row>
    <row r="1724" spans="1:10" x14ac:dyDescent="0.35">
      <c r="A1724" s="15" t="str">
        <f>'RFM Summary'!A1724</f>
        <v>10609001802772</v>
      </c>
      <c r="B1724" s="90">
        <f>'RFM Summary'!B1724</f>
        <v>41279</v>
      </c>
      <c r="C1724" s="15">
        <f>'RFM Summary'!C1724</f>
        <v>1</v>
      </c>
      <c r="D1724" s="118">
        <f>'RFM Summary'!D1724</f>
        <v>30.7</v>
      </c>
      <c r="E1724" s="167">
        <f>'RFM Summary'!E1724</f>
        <v>1</v>
      </c>
      <c r="F1724" s="167">
        <f>'RFM Summary'!F1724</f>
        <v>1</v>
      </c>
      <c r="G1724" s="167">
        <f>'RFM Summary'!G1724</f>
        <v>2</v>
      </c>
      <c r="H1724" s="49">
        <v>0.33</v>
      </c>
      <c r="I1724" s="89">
        <f t="shared" si="44"/>
        <v>30.7</v>
      </c>
      <c r="J1724" s="89"/>
    </row>
    <row r="1725" spans="1:10" x14ac:dyDescent="0.35">
      <c r="A1725" s="15" t="str">
        <f>'RFM Summary'!A1725</f>
        <v>10609001802855</v>
      </c>
      <c r="B1725" s="90">
        <f>'RFM Summary'!B1725</f>
        <v>41370</v>
      </c>
      <c r="C1725" s="15">
        <f>'RFM Summary'!C1725</f>
        <v>5</v>
      </c>
      <c r="D1725" s="118">
        <f>'RFM Summary'!D1725</f>
        <v>36.979999999999997</v>
      </c>
      <c r="E1725" s="167">
        <f>'RFM Summary'!E1725</f>
        <v>1</v>
      </c>
      <c r="F1725" s="167">
        <f>'RFM Summary'!F1725</f>
        <v>1</v>
      </c>
      <c r="G1725" s="167">
        <f>'RFM Summary'!G1725</f>
        <v>2</v>
      </c>
      <c r="H1725" s="49">
        <v>0.12</v>
      </c>
      <c r="I1725" s="89">
        <f t="shared" si="44"/>
        <v>184.89999999999998</v>
      </c>
      <c r="J1725" s="89"/>
    </row>
    <row r="1726" spans="1:10" x14ac:dyDescent="0.35">
      <c r="A1726" s="15" t="str">
        <f>'RFM Summary'!A1726</f>
        <v>10609001802939</v>
      </c>
      <c r="B1726" s="90">
        <f>'RFM Summary'!B1726</f>
        <v>41283</v>
      </c>
      <c r="C1726" s="15">
        <f>'RFM Summary'!C1726</f>
        <v>1</v>
      </c>
      <c r="D1726" s="118">
        <f>'RFM Summary'!D1726</f>
        <v>135.80000000000001</v>
      </c>
      <c r="E1726" s="167">
        <f>'RFM Summary'!E1726</f>
        <v>1</v>
      </c>
      <c r="F1726" s="167">
        <f>'RFM Summary'!F1726</f>
        <v>1</v>
      </c>
      <c r="G1726" s="167">
        <f>'RFM Summary'!G1726</f>
        <v>3</v>
      </c>
      <c r="H1726" s="49">
        <v>0.28000000000000003</v>
      </c>
      <c r="I1726" s="89">
        <f t="shared" si="44"/>
        <v>135.80000000000001</v>
      </c>
      <c r="J1726" s="89"/>
    </row>
    <row r="1727" spans="1:10" x14ac:dyDescent="0.35">
      <c r="A1727" s="15" t="str">
        <f>'RFM Summary'!A1727</f>
        <v>10609001803010</v>
      </c>
      <c r="B1727" s="90">
        <f>'RFM Summary'!B1727</f>
        <v>41580</v>
      </c>
      <c r="C1727" s="15">
        <f>'RFM Summary'!C1727</f>
        <v>19</v>
      </c>
      <c r="D1727" s="118">
        <f>'RFM Summary'!D1727</f>
        <v>21.334736842105261</v>
      </c>
      <c r="E1727" s="167">
        <f>'RFM Summary'!E1727</f>
        <v>3</v>
      </c>
      <c r="F1727" s="167">
        <f>'RFM Summary'!F1727</f>
        <v>2</v>
      </c>
      <c r="G1727" s="167">
        <f>'RFM Summary'!G1727</f>
        <v>2</v>
      </c>
      <c r="H1727" s="49">
        <v>0.95</v>
      </c>
      <c r="I1727" s="89">
        <f t="shared" si="44"/>
        <v>405.35999999999996</v>
      </c>
      <c r="J1727" s="89"/>
    </row>
    <row r="1728" spans="1:10" x14ac:dyDescent="0.35">
      <c r="A1728" s="15" t="str">
        <f>'RFM Summary'!A1728</f>
        <v>10609001803192</v>
      </c>
      <c r="B1728" s="90">
        <f>'RFM Summary'!B1728</f>
        <v>41403</v>
      </c>
      <c r="C1728" s="15">
        <f>'RFM Summary'!C1728</f>
        <v>2</v>
      </c>
      <c r="D1728" s="118">
        <f>'RFM Summary'!D1728</f>
        <v>43.2</v>
      </c>
      <c r="E1728" s="167">
        <f>'RFM Summary'!E1728</f>
        <v>2</v>
      </c>
      <c r="F1728" s="167">
        <f>'RFM Summary'!F1728</f>
        <v>1</v>
      </c>
      <c r="G1728" s="167">
        <f>'RFM Summary'!G1728</f>
        <v>3</v>
      </c>
      <c r="H1728" s="49">
        <v>0.81</v>
      </c>
      <c r="I1728" s="89">
        <f t="shared" si="44"/>
        <v>86.4</v>
      </c>
      <c r="J1728" s="89"/>
    </row>
    <row r="1729" spans="1:10" x14ac:dyDescent="0.35">
      <c r="A1729" s="15" t="str">
        <f>'RFM Summary'!A1729</f>
        <v>10609001803275</v>
      </c>
      <c r="B1729" s="90">
        <f>'RFM Summary'!B1729</f>
        <v>41280</v>
      </c>
      <c r="C1729" s="15">
        <f>'RFM Summary'!C1729</f>
        <v>1</v>
      </c>
      <c r="D1729" s="118">
        <f>'RFM Summary'!D1729</f>
        <v>41.95</v>
      </c>
      <c r="E1729" s="167">
        <f>'RFM Summary'!E1729</f>
        <v>1</v>
      </c>
      <c r="F1729" s="167">
        <f>'RFM Summary'!F1729</f>
        <v>1</v>
      </c>
      <c r="G1729" s="167">
        <f>'RFM Summary'!G1729</f>
        <v>3</v>
      </c>
      <c r="H1729" s="49">
        <v>0.48</v>
      </c>
      <c r="I1729" s="89">
        <f t="shared" si="44"/>
        <v>41.95</v>
      </c>
      <c r="J1729" s="89"/>
    </row>
    <row r="1730" spans="1:10" x14ac:dyDescent="0.35">
      <c r="A1730" s="15" t="str">
        <f>'RFM Summary'!A1730</f>
        <v>10609001803358</v>
      </c>
      <c r="B1730" s="90">
        <f>'RFM Summary'!B1730</f>
        <v>41283</v>
      </c>
      <c r="C1730" s="15">
        <f>'RFM Summary'!C1730</f>
        <v>1</v>
      </c>
      <c r="D1730" s="118">
        <f>'RFM Summary'!D1730</f>
        <v>22.95</v>
      </c>
      <c r="E1730" s="167">
        <f>'RFM Summary'!E1730</f>
        <v>1</v>
      </c>
      <c r="F1730" s="167">
        <f>'RFM Summary'!F1730</f>
        <v>1</v>
      </c>
      <c r="G1730" s="167">
        <f>'RFM Summary'!G1730</f>
        <v>2</v>
      </c>
      <c r="H1730" s="49">
        <v>0.91</v>
      </c>
      <c r="I1730" s="89">
        <f t="shared" si="44"/>
        <v>22.95</v>
      </c>
      <c r="J1730" s="89"/>
    </row>
    <row r="1731" spans="1:10" x14ac:dyDescent="0.35">
      <c r="A1731" s="15" t="str">
        <f>'RFM Summary'!A1731</f>
        <v>10609001803432</v>
      </c>
      <c r="B1731" s="90">
        <f>'RFM Summary'!B1731</f>
        <v>41557</v>
      </c>
      <c r="C1731" s="15">
        <f>'RFM Summary'!C1731</f>
        <v>3</v>
      </c>
      <c r="D1731" s="118">
        <f>'RFM Summary'!D1731</f>
        <v>58.1</v>
      </c>
      <c r="E1731" s="167">
        <f>'RFM Summary'!E1731</f>
        <v>3</v>
      </c>
      <c r="F1731" s="167">
        <f>'RFM Summary'!F1731</f>
        <v>1</v>
      </c>
      <c r="G1731" s="167">
        <f>'RFM Summary'!G1731</f>
        <v>3</v>
      </c>
      <c r="H1731" s="49">
        <v>0.9</v>
      </c>
      <c r="I1731" s="89">
        <f t="shared" ref="I1731:I1794" si="45">D1731*C1731</f>
        <v>174.3</v>
      </c>
      <c r="J1731" s="89"/>
    </row>
    <row r="1732" spans="1:10" x14ac:dyDescent="0.35">
      <c r="A1732" s="15" t="str">
        <f>'RFM Summary'!A1732</f>
        <v>10609001803507</v>
      </c>
      <c r="B1732" s="90">
        <f>'RFM Summary'!B1732</f>
        <v>41283</v>
      </c>
      <c r="C1732" s="15">
        <f>'RFM Summary'!C1732</f>
        <v>1</v>
      </c>
      <c r="D1732" s="118">
        <f>'RFM Summary'!D1732</f>
        <v>11</v>
      </c>
      <c r="E1732" s="167">
        <f>'RFM Summary'!E1732</f>
        <v>1</v>
      </c>
      <c r="F1732" s="167">
        <f>'RFM Summary'!F1732</f>
        <v>1</v>
      </c>
      <c r="G1732" s="167">
        <f>'RFM Summary'!G1732</f>
        <v>2</v>
      </c>
      <c r="H1732" s="49">
        <v>0.91</v>
      </c>
      <c r="I1732" s="89">
        <f t="shared" si="45"/>
        <v>11</v>
      </c>
      <c r="J1732" s="89"/>
    </row>
    <row r="1733" spans="1:10" x14ac:dyDescent="0.35">
      <c r="A1733" s="15" t="str">
        <f>'RFM Summary'!A1733</f>
        <v>10609001803689</v>
      </c>
      <c r="B1733" s="90">
        <f>'RFM Summary'!B1733</f>
        <v>41283</v>
      </c>
      <c r="C1733" s="15">
        <f>'RFM Summary'!C1733</f>
        <v>1</v>
      </c>
      <c r="D1733" s="118">
        <f>'RFM Summary'!D1733</f>
        <v>20.7</v>
      </c>
      <c r="E1733" s="167">
        <f>'RFM Summary'!E1733</f>
        <v>1</v>
      </c>
      <c r="F1733" s="167">
        <f>'RFM Summary'!F1733</f>
        <v>1</v>
      </c>
      <c r="G1733" s="167">
        <f>'RFM Summary'!G1733</f>
        <v>2</v>
      </c>
      <c r="H1733" s="49">
        <v>0.4</v>
      </c>
      <c r="I1733" s="89">
        <f t="shared" si="45"/>
        <v>20.7</v>
      </c>
      <c r="J1733" s="89"/>
    </row>
    <row r="1734" spans="1:10" x14ac:dyDescent="0.35">
      <c r="A1734" s="15" t="str">
        <f>'RFM Summary'!A1734</f>
        <v>10609001803762</v>
      </c>
      <c r="B1734" s="90">
        <f>'RFM Summary'!B1734</f>
        <v>41564</v>
      </c>
      <c r="C1734" s="15">
        <f>'RFM Summary'!C1734</f>
        <v>12</v>
      </c>
      <c r="D1734" s="118">
        <f>'RFM Summary'!D1734</f>
        <v>30.662499999999994</v>
      </c>
      <c r="E1734" s="167">
        <f>'RFM Summary'!E1734</f>
        <v>3</v>
      </c>
      <c r="F1734" s="167">
        <f>'RFM Summary'!F1734</f>
        <v>2</v>
      </c>
      <c r="G1734" s="167">
        <f>'RFM Summary'!G1734</f>
        <v>2</v>
      </c>
      <c r="H1734" s="49">
        <v>0.3</v>
      </c>
      <c r="I1734" s="89">
        <f t="shared" si="45"/>
        <v>367.94999999999993</v>
      </c>
      <c r="J1734" s="89"/>
    </row>
    <row r="1735" spans="1:10" x14ac:dyDescent="0.35">
      <c r="A1735" s="15" t="str">
        <f>'RFM Summary'!A1735</f>
        <v>10609001803846</v>
      </c>
      <c r="B1735" s="90">
        <f>'RFM Summary'!B1735</f>
        <v>41283</v>
      </c>
      <c r="C1735" s="15">
        <f>'RFM Summary'!C1735</f>
        <v>1</v>
      </c>
      <c r="D1735" s="118">
        <f>'RFM Summary'!D1735</f>
        <v>49.65</v>
      </c>
      <c r="E1735" s="167">
        <f>'RFM Summary'!E1735</f>
        <v>1</v>
      </c>
      <c r="F1735" s="167">
        <f>'RFM Summary'!F1735</f>
        <v>1</v>
      </c>
      <c r="G1735" s="167">
        <f>'RFM Summary'!G1735</f>
        <v>3</v>
      </c>
      <c r="H1735" s="49">
        <v>0.52</v>
      </c>
      <c r="I1735" s="89">
        <f t="shared" si="45"/>
        <v>49.65</v>
      </c>
      <c r="J1735" s="89"/>
    </row>
    <row r="1736" spans="1:10" x14ac:dyDescent="0.35">
      <c r="A1736" s="15" t="str">
        <f>'RFM Summary'!A1736</f>
        <v>10609001803929</v>
      </c>
      <c r="B1736" s="90">
        <f>'RFM Summary'!B1736</f>
        <v>41556</v>
      </c>
      <c r="C1736" s="15">
        <f>'RFM Summary'!C1736</f>
        <v>3</v>
      </c>
      <c r="D1736" s="118">
        <f>'RFM Summary'!D1736</f>
        <v>97.883333333333326</v>
      </c>
      <c r="E1736" s="167">
        <f>'RFM Summary'!E1736</f>
        <v>3</v>
      </c>
      <c r="F1736" s="167">
        <f>'RFM Summary'!F1736</f>
        <v>1</v>
      </c>
      <c r="G1736" s="167">
        <f>'RFM Summary'!G1736</f>
        <v>3</v>
      </c>
      <c r="H1736" s="49">
        <v>0.7</v>
      </c>
      <c r="I1736" s="89">
        <f t="shared" si="45"/>
        <v>293.64999999999998</v>
      </c>
      <c r="J1736" s="89"/>
    </row>
    <row r="1737" spans="1:10" x14ac:dyDescent="0.35">
      <c r="A1737" s="15" t="str">
        <f>'RFM Summary'!A1737</f>
        <v>10609001804000</v>
      </c>
      <c r="B1737" s="90">
        <f>'RFM Summary'!B1737</f>
        <v>41293</v>
      </c>
      <c r="C1737" s="15">
        <f>'RFM Summary'!C1737</f>
        <v>2</v>
      </c>
      <c r="D1737" s="118">
        <f>'RFM Summary'!D1737</f>
        <v>7.1400000000000006</v>
      </c>
      <c r="E1737" s="167">
        <f>'RFM Summary'!E1737</f>
        <v>1</v>
      </c>
      <c r="F1737" s="167">
        <f>'RFM Summary'!F1737</f>
        <v>1</v>
      </c>
      <c r="G1737" s="167">
        <f>'RFM Summary'!G1737</f>
        <v>1</v>
      </c>
      <c r="H1737" s="49">
        <v>0.86</v>
      </c>
      <c r="I1737" s="89">
        <f t="shared" si="45"/>
        <v>14.280000000000001</v>
      </c>
      <c r="J1737" s="89"/>
    </row>
    <row r="1738" spans="1:10" x14ac:dyDescent="0.35">
      <c r="A1738" s="15" t="str">
        <f>'RFM Summary'!A1738</f>
        <v>10609001804182</v>
      </c>
      <c r="B1738" s="90">
        <f>'RFM Summary'!B1738</f>
        <v>41546</v>
      </c>
      <c r="C1738" s="15">
        <f>'RFM Summary'!C1738</f>
        <v>6</v>
      </c>
      <c r="D1738" s="118">
        <f>'RFM Summary'!D1738</f>
        <v>7.875</v>
      </c>
      <c r="E1738" s="167">
        <f>'RFM Summary'!E1738</f>
        <v>3</v>
      </c>
      <c r="F1738" s="167">
        <f>'RFM Summary'!F1738</f>
        <v>1</v>
      </c>
      <c r="G1738" s="167">
        <f>'RFM Summary'!G1738</f>
        <v>1</v>
      </c>
      <c r="H1738" s="49">
        <v>0.46</v>
      </c>
      <c r="I1738" s="89">
        <f t="shared" si="45"/>
        <v>47.25</v>
      </c>
      <c r="J1738" s="89"/>
    </row>
    <row r="1739" spans="1:10" x14ac:dyDescent="0.35">
      <c r="A1739" s="15" t="str">
        <f>'RFM Summary'!A1739</f>
        <v>10609001804265</v>
      </c>
      <c r="B1739" s="90">
        <f>'RFM Summary'!B1739</f>
        <v>41293</v>
      </c>
      <c r="C1739" s="15">
        <f>'RFM Summary'!C1739</f>
        <v>1</v>
      </c>
      <c r="D1739" s="118">
        <f>'RFM Summary'!D1739</f>
        <v>30.55</v>
      </c>
      <c r="E1739" s="167">
        <f>'RFM Summary'!E1739</f>
        <v>1</v>
      </c>
      <c r="F1739" s="167">
        <f>'RFM Summary'!F1739</f>
        <v>1</v>
      </c>
      <c r="G1739" s="167">
        <f>'RFM Summary'!G1739</f>
        <v>2</v>
      </c>
      <c r="H1739" s="49">
        <v>0.75</v>
      </c>
      <c r="I1739" s="89">
        <f t="shared" si="45"/>
        <v>30.55</v>
      </c>
      <c r="J1739" s="89"/>
    </row>
    <row r="1740" spans="1:10" x14ac:dyDescent="0.35">
      <c r="A1740" s="15" t="str">
        <f>'RFM Summary'!A1740</f>
        <v>10609001804349</v>
      </c>
      <c r="B1740" s="90">
        <f>'RFM Summary'!B1740</f>
        <v>41460</v>
      </c>
      <c r="C1740" s="15">
        <f>'RFM Summary'!C1740</f>
        <v>2</v>
      </c>
      <c r="D1740" s="118">
        <f>'RFM Summary'!D1740</f>
        <v>33.049999999999997</v>
      </c>
      <c r="E1740" s="167">
        <f>'RFM Summary'!E1740</f>
        <v>2</v>
      </c>
      <c r="F1740" s="167">
        <f>'RFM Summary'!F1740</f>
        <v>1</v>
      </c>
      <c r="G1740" s="167">
        <f>'RFM Summary'!G1740</f>
        <v>2</v>
      </c>
      <c r="H1740" s="49">
        <v>0.43</v>
      </c>
      <c r="I1740" s="89">
        <f t="shared" si="45"/>
        <v>66.099999999999994</v>
      </c>
      <c r="J1740" s="89"/>
    </row>
    <row r="1741" spans="1:10" x14ac:dyDescent="0.35">
      <c r="A1741" s="15" t="str">
        <f>'RFM Summary'!A1741</f>
        <v>10609001804422</v>
      </c>
      <c r="B1741" s="90">
        <f>'RFM Summary'!B1741</f>
        <v>41523</v>
      </c>
      <c r="C1741" s="15">
        <f>'RFM Summary'!C1741</f>
        <v>1</v>
      </c>
      <c r="D1741" s="118">
        <f>'RFM Summary'!D1741</f>
        <v>24.45</v>
      </c>
      <c r="E1741" s="167">
        <f>'RFM Summary'!E1741</f>
        <v>3</v>
      </c>
      <c r="F1741" s="167">
        <f>'RFM Summary'!F1741</f>
        <v>1</v>
      </c>
      <c r="G1741" s="167">
        <f>'RFM Summary'!G1741</f>
        <v>2</v>
      </c>
      <c r="H1741" s="49">
        <v>0.7</v>
      </c>
      <c r="I1741" s="89">
        <f t="shared" si="45"/>
        <v>24.45</v>
      </c>
      <c r="J1741" s="89"/>
    </row>
    <row r="1742" spans="1:10" x14ac:dyDescent="0.35">
      <c r="A1742" s="15" t="str">
        <f>'RFM Summary'!A1742</f>
        <v>10609001804596</v>
      </c>
      <c r="B1742" s="90">
        <f>'RFM Summary'!B1742</f>
        <v>41293</v>
      </c>
      <c r="C1742" s="15">
        <f>'RFM Summary'!C1742</f>
        <v>1</v>
      </c>
      <c r="D1742" s="118">
        <f>'RFM Summary'!D1742</f>
        <v>48.1</v>
      </c>
      <c r="E1742" s="167">
        <f>'RFM Summary'!E1742</f>
        <v>1</v>
      </c>
      <c r="F1742" s="167">
        <f>'RFM Summary'!F1742</f>
        <v>1</v>
      </c>
      <c r="G1742" s="167">
        <f>'RFM Summary'!G1742</f>
        <v>3</v>
      </c>
      <c r="H1742" s="49">
        <v>0.02</v>
      </c>
      <c r="I1742" s="89">
        <f t="shared" si="45"/>
        <v>48.1</v>
      </c>
      <c r="J1742" s="89"/>
    </row>
    <row r="1743" spans="1:10" x14ac:dyDescent="0.35">
      <c r="A1743" s="15" t="str">
        <f>'RFM Summary'!A1743</f>
        <v>10609001804679</v>
      </c>
      <c r="B1743" s="90">
        <f>'RFM Summary'!B1743</f>
        <v>41293</v>
      </c>
      <c r="C1743" s="15">
        <f>'RFM Summary'!C1743</f>
        <v>1</v>
      </c>
      <c r="D1743" s="118">
        <f>'RFM Summary'!D1743</f>
        <v>43.35</v>
      </c>
      <c r="E1743" s="167">
        <f>'RFM Summary'!E1743</f>
        <v>1</v>
      </c>
      <c r="F1743" s="167">
        <f>'RFM Summary'!F1743</f>
        <v>1</v>
      </c>
      <c r="G1743" s="167">
        <f>'RFM Summary'!G1743</f>
        <v>3</v>
      </c>
      <c r="H1743" s="49">
        <v>0.87</v>
      </c>
      <c r="I1743" s="89">
        <f t="shared" si="45"/>
        <v>43.35</v>
      </c>
      <c r="J1743" s="89"/>
    </row>
    <row r="1744" spans="1:10" x14ac:dyDescent="0.35">
      <c r="A1744" s="15" t="str">
        <f>'RFM Summary'!A1744</f>
        <v>10609001804752</v>
      </c>
      <c r="B1744" s="90">
        <f>'RFM Summary'!B1744</f>
        <v>41292</v>
      </c>
      <c r="C1744" s="15">
        <f>'RFM Summary'!C1744</f>
        <v>1</v>
      </c>
      <c r="D1744" s="118">
        <f>'RFM Summary'!D1744</f>
        <v>35.65</v>
      </c>
      <c r="E1744" s="167">
        <f>'RFM Summary'!E1744</f>
        <v>1</v>
      </c>
      <c r="F1744" s="167">
        <f>'RFM Summary'!F1744</f>
        <v>1</v>
      </c>
      <c r="G1744" s="167">
        <f>'RFM Summary'!G1744</f>
        <v>2</v>
      </c>
      <c r="H1744" s="49">
        <v>0.82</v>
      </c>
      <c r="I1744" s="89">
        <f t="shared" si="45"/>
        <v>35.65</v>
      </c>
      <c r="J1744" s="89"/>
    </row>
    <row r="1745" spans="1:10" x14ac:dyDescent="0.35">
      <c r="A1745" s="15" t="str">
        <f>'RFM Summary'!A1745</f>
        <v>10609001804919</v>
      </c>
      <c r="B1745" s="90">
        <f>'RFM Summary'!B1745</f>
        <v>41557</v>
      </c>
      <c r="C1745" s="15">
        <f>'RFM Summary'!C1745</f>
        <v>6</v>
      </c>
      <c r="D1745" s="118">
        <f>'RFM Summary'!D1745</f>
        <v>24.566666666666666</v>
      </c>
      <c r="E1745" s="167">
        <f>'RFM Summary'!E1745</f>
        <v>3</v>
      </c>
      <c r="F1745" s="167">
        <f>'RFM Summary'!F1745</f>
        <v>1</v>
      </c>
      <c r="G1745" s="167">
        <f>'RFM Summary'!G1745</f>
        <v>2</v>
      </c>
      <c r="H1745" s="49">
        <v>0.71</v>
      </c>
      <c r="I1745" s="89">
        <f t="shared" si="45"/>
        <v>147.4</v>
      </c>
      <c r="J1745" s="89"/>
    </row>
    <row r="1746" spans="1:10" x14ac:dyDescent="0.35">
      <c r="A1746" s="15" t="str">
        <f>'RFM Summary'!A1746</f>
        <v>10609001805098</v>
      </c>
      <c r="B1746" s="90">
        <f>'RFM Summary'!B1746</f>
        <v>41286</v>
      </c>
      <c r="C1746" s="15">
        <f>'RFM Summary'!C1746</f>
        <v>1</v>
      </c>
      <c r="D1746" s="118">
        <f>'RFM Summary'!D1746</f>
        <v>36.35</v>
      </c>
      <c r="E1746" s="167">
        <f>'RFM Summary'!E1746</f>
        <v>1</v>
      </c>
      <c r="F1746" s="167">
        <f>'RFM Summary'!F1746</f>
        <v>1</v>
      </c>
      <c r="G1746" s="167">
        <f>'RFM Summary'!G1746</f>
        <v>2</v>
      </c>
      <c r="H1746" s="49">
        <v>0.99</v>
      </c>
      <c r="I1746" s="89">
        <f t="shared" si="45"/>
        <v>36.35</v>
      </c>
      <c r="J1746" s="89"/>
    </row>
    <row r="1747" spans="1:10" x14ac:dyDescent="0.35">
      <c r="A1747" s="15" t="str">
        <f>'RFM Summary'!A1747</f>
        <v>10609001805171</v>
      </c>
      <c r="B1747" s="90">
        <f>'RFM Summary'!B1747</f>
        <v>41507</v>
      </c>
      <c r="C1747" s="15">
        <f>'RFM Summary'!C1747</f>
        <v>3</v>
      </c>
      <c r="D1747" s="118">
        <f>'RFM Summary'!D1747</f>
        <v>63.533333333333331</v>
      </c>
      <c r="E1747" s="167">
        <f>'RFM Summary'!E1747</f>
        <v>2</v>
      </c>
      <c r="F1747" s="167">
        <f>'RFM Summary'!F1747</f>
        <v>1</v>
      </c>
      <c r="G1747" s="167">
        <f>'RFM Summary'!G1747</f>
        <v>3</v>
      </c>
      <c r="H1747" s="49">
        <v>0.03</v>
      </c>
      <c r="I1747" s="89">
        <f t="shared" si="45"/>
        <v>190.6</v>
      </c>
      <c r="J1747" s="89"/>
    </row>
    <row r="1748" spans="1:10" x14ac:dyDescent="0.35">
      <c r="A1748" s="15" t="str">
        <f>'RFM Summary'!A1748</f>
        <v>10609001805254</v>
      </c>
      <c r="B1748" s="90">
        <f>'RFM Summary'!B1748</f>
        <v>41279</v>
      </c>
      <c r="C1748" s="15">
        <f>'RFM Summary'!C1748</f>
        <v>1</v>
      </c>
      <c r="D1748" s="118">
        <f>'RFM Summary'!D1748</f>
        <v>54.2</v>
      </c>
      <c r="E1748" s="167">
        <f>'RFM Summary'!E1748</f>
        <v>1</v>
      </c>
      <c r="F1748" s="167">
        <f>'RFM Summary'!F1748</f>
        <v>1</v>
      </c>
      <c r="G1748" s="167">
        <f>'RFM Summary'!G1748</f>
        <v>3</v>
      </c>
      <c r="H1748" s="49">
        <v>0.76</v>
      </c>
      <c r="I1748" s="89">
        <f t="shared" si="45"/>
        <v>54.2</v>
      </c>
      <c r="J1748" s="89"/>
    </row>
    <row r="1749" spans="1:10" x14ac:dyDescent="0.35">
      <c r="A1749" s="15" t="str">
        <f>'RFM Summary'!A1749</f>
        <v>10609001805338</v>
      </c>
      <c r="B1749" s="90">
        <f>'RFM Summary'!B1749</f>
        <v>41297</v>
      </c>
      <c r="C1749" s="15">
        <f>'RFM Summary'!C1749</f>
        <v>1</v>
      </c>
      <c r="D1749" s="118">
        <f>'RFM Summary'!D1749</f>
        <v>46.4</v>
      </c>
      <c r="E1749" s="167">
        <f>'RFM Summary'!E1749</f>
        <v>1</v>
      </c>
      <c r="F1749" s="167">
        <f>'RFM Summary'!F1749</f>
        <v>1</v>
      </c>
      <c r="G1749" s="167">
        <f>'RFM Summary'!G1749</f>
        <v>3</v>
      </c>
      <c r="H1749" s="49">
        <v>0.18</v>
      </c>
      <c r="I1749" s="89">
        <f t="shared" si="45"/>
        <v>46.4</v>
      </c>
      <c r="J1749" s="89"/>
    </row>
    <row r="1750" spans="1:10" x14ac:dyDescent="0.35">
      <c r="A1750" s="15" t="str">
        <f>'RFM Summary'!A1750</f>
        <v>10609001805411</v>
      </c>
      <c r="B1750" s="90">
        <f>'RFM Summary'!B1750</f>
        <v>41522</v>
      </c>
      <c r="C1750" s="15">
        <f>'RFM Summary'!C1750</f>
        <v>9</v>
      </c>
      <c r="D1750" s="118">
        <f>'RFM Summary'!D1750</f>
        <v>56.699999999999996</v>
      </c>
      <c r="E1750" s="167">
        <f>'RFM Summary'!E1750</f>
        <v>3</v>
      </c>
      <c r="F1750" s="167">
        <f>'RFM Summary'!F1750</f>
        <v>1</v>
      </c>
      <c r="G1750" s="167">
        <f>'RFM Summary'!G1750</f>
        <v>3</v>
      </c>
      <c r="H1750" s="49">
        <v>0.91</v>
      </c>
      <c r="I1750" s="89">
        <f t="shared" si="45"/>
        <v>510.29999999999995</v>
      </c>
      <c r="J1750" s="89"/>
    </row>
    <row r="1751" spans="1:10" x14ac:dyDescent="0.35">
      <c r="A1751" s="15" t="str">
        <f>'RFM Summary'!A1751</f>
        <v>10609001805585</v>
      </c>
      <c r="B1751" s="90">
        <f>'RFM Summary'!B1751</f>
        <v>41283</v>
      </c>
      <c r="C1751" s="15">
        <f>'RFM Summary'!C1751</f>
        <v>1</v>
      </c>
      <c r="D1751" s="118">
        <f>'RFM Summary'!D1751</f>
        <v>32.950000000000003</v>
      </c>
      <c r="E1751" s="167">
        <f>'RFM Summary'!E1751</f>
        <v>1</v>
      </c>
      <c r="F1751" s="167">
        <f>'RFM Summary'!F1751</f>
        <v>1</v>
      </c>
      <c r="G1751" s="167">
        <f>'RFM Summary'!G1751</f>
        <v>2</v>
      </c>
      <c r="H1751" s="49">
        <v>0.91</v>
      </c>
      <c r="I1751" s="89">
        <f t="shared" si="45"/>
        <v>32.950000000000003</v>
      </c>
      <c r="J1751" s="89"/>
    </row>
    <row r="1752" spans="1:10" x14ac:dyDescent="0.35">
      <c r="A1752" s="15" t="str">
        <f>'RFM Summary'!A1752</f>
        <v>10609001805668</v>
      </c>
      <c r="B1752" s="90">
        <f>'RFM Summary'!B1752</f>
        <v>41284</v>
      </c>
      <c r="C1752" s="15">
        <f>'RFM Summary'!C1752</f>
        <v>1</v>
      </c>
      <c r="D1752" s="118">
        <f>'RFM Summary'!D1752</f>
        <v>34.49</v>
      </c>
      <c r="E1752" s="167">
        <f>'RFM Summary'!E1752</f>
        <v>1</v>
      </c>
      <c r="F1752" s="167">
        <f>'RFM Summary'!F1752</f>
        <v>1</v>
      </c>
      <c r="G1752" s="167">
        <f>'RFM Summary'!G1752</f>
        <v>2</v>
      </c>
      <c r="H1752" s="49">
        <v>0.31</v>
      </c>
      <c r="I1752" s="89">
        <f t="shared" si="45"/>
        <v>34.49</v>
      </c>
      <c r="J1752" s="89"/>
    </row>
    <row r="1753" spans="1:10" x14ac:dyDescent="0.35">
      <c r="A1753" s="15" t="str">
        <f>'RFM Summary'!A1753</f>
        <v>10609001805742</v>
      </c>
      <c r="B1753" s="90">
        <f>'RFM Summary'!B1753</f>
        <v>41284</v>
      </c>
      <c r="C1753" s="15">
        <f>'RFM Summary'!C1753</f>
        <v>1</v>
      </c>
      <c r="D1753" s="118">
        <f>'RFM Summary'!D1753</f>
        <v>52.2</v>
      </c>
      <c r="E1753" s="167">
        <f>'RFM Summary'!E1753</f>
        <v>1</v>
      </c>
      <c r="F1753" s="167">
        <f>'RFM Summary'!F1753</f>
        <v>1</v>
      </c>
      <c r="G1753" s="167">
        <f>'RFM Summary'!G1753</f>
        <v>3</v>
      </c>
      <c r="H1753" s="49">
        <v>0.97</v>
      </c>
      <c r="I1753" s="89">
        <f t="shared" si="45"/>
        <v>52.2</v>
      </c>
      <c r="J1753" s="89"/>
    </row>
    <row r="1754" spans="1:10" x14ac:dyDescent="0.35">
      <c r="A1754" s="15" t="str">
        <f>'RFM Summary'!A1754</f>
        <v>10609001805825</v>
      </c>
      <c r="B1754" s="90">
        <f>'RFM Summary'!B1754</f>
        <v>41282</v>
      </c>
      <c r="C1754" s="15">
        <f>'RFM Summary'!C1754</f>
        <v>1</v>
      </c>
      <c r="D1754" s="118">
        <f>'RFM Summary'!D1754</f>
        <v>122.05</v>
      </c>
      <c r="E1754" s="167">
        <f>'RFM Summary'!E1754</f>
        <v>1</v>
      </c>
      <c r="F1754" s="167">
        <f>'RFM Summary'!F1754</f>
        <v>1</v>
      </c>
      <c r="G1754" s="167">
        <f>'RFM Summary'!G1754</f>
        <v>3</v>
      </c>
      <c r="H1754" s="49">
        <v>0.03</v>
      </c>
      <c r="I1754" s="89">
        <f t="shared" si="45"/>
        <v>122.05</v>
      </c>
      <c r="J1754" s="89"/>
    </row>
    <row r="1755" spans="1:10" x14ac:dyDescent="0.35">
      <c r="A1755" s="15" t="str">
        <f>'RFM Summary'!A1755</f>
        <v>10609001805908</v>
      </c>
      <c r="B1755" s="90">
        <f>'RFM Summary'!B1755</f>
        <v>41282</v>
      </c>
      <c r="C1755" s="15">
        <f>'RFM Summary'!C1755</f>
        <v>1</v>
      </c>
      <c r="D1755" s="118">
        <f>'RFM Summary'!D1755</f>
        <v>54.3</v>
      </c>
      <c r="E1755" s="167">
        <f>'RFM Summary'!E1755</f>
        <v>1</v>
      </c>
      <c r="F1755" s="167">
        <f>'RFM Summary'!F1755</f>
        <v>1</v>
      </c>
      <c r="G1755" s="167">
        <f>'RFM Summary'!G1755</f>
        <v>3</v>
      </c>
      <c r="H1755" s="49">
        <v>0.87</v>
      </c>
      <c r="I1755" s="89">
        <f t="shared" si="45"/>
        <v>54.3</v>
      </c>
      <c r="J1755" s="89"/>
    </row>
    <row r="1756" spans="1:10" x14ac:dyDescent="0.35">
      <c r="A1756" s="15" t="str">
        <f>'RFM Summary'!A1756</f>
        <v>10609001806088</v>
      </c>
      <c r="B1756" s="90">
        <f>'RFM Summary'!B1756</f>
        <v>41282</v>
      </c>
      <c r="C1756" s="15">
        <f>'RFM Summary'!C1756</f>
        <v>1</v>
      </c>
      <c r="D1756" s="118">
        <f>'RFM Summary'!D1756</f>
        <v>26.4</v>
      </c>
      <c r="E1756" s="167">
        <f>'RFM Summary'!E1756</f>
        <v>1</v>
      </c>
      <c r="F1756" s="167">
        <f>'RFM Summary'!F1756</f>
        <v>1</v>
      </c>
      <c r="G1756" s="167">
        <f>'RFM Summary'!G1756</f>
        <v>2</v>
      </c>
      <c r="H1756" s="49">
        <v>0.81</v>
      </c>
      <c r="I1756" s="89">
        <f t="shared" si="45"/>
        <v>26.4</v>
      </c>
      <c r="J1756" s="89"/>
    </row>
    <row r="1757" spans="1:10" x14ac:dyDescent="0.35">
      <c r="A1757" s="15" t="str">
        <f>'RFM Summary'!A1757</f>
        <v>10609001806245</v>
      </c>
      <c r="B1757" s="90">
        <f>'RFM Summary'!B1757</f>
        <v>41493</v>
      </c>
      <c r="C1757" s="15">
        <f>'RFM Summary'!C1757</f>
        <v>4</v>
      </c>
      <c r="D1757" s="118">
        <f>'RFM Summary'!D1757</f>
        <v>31.137500000000003</v>
      </c>
      <c r="E1757" s="167">
        <f>'RFM Summary'!E1757</f>
        <v>2</v>
      </c>
      <c r="F1757" s="167">
        <f>'RFM Summary'!F1757</f>
        <v>1</v>
      </c>
      <c r="G1757" s="167">
        <f>'RFM Summary'!G1757</f>
        <v>2</v>
      </c>
      <c r="H1757" s="49">
        <v>0.9</v>
      </c>
      <c r="I1757" s="89">
        <f t="shared" si="45"/>
        <v>124.55000000000001</v>
      </c>
      <c r="J1757" s="89"/>
    </row>
    <row r="1758" spans="1:10" x14ac:dyDescent="0.35">
      <c r="A1758" s="15" t="str">
        <f>'RFM Summary'!A1758</f>
        <v>10609001806328</v>
      </c>
      <c r="B1758" s="90">
        <f>'RFM Summary'!B1758</f>
        <v>41288</v>
      </c>
      <c r="C1758" s="15">
        <f>'RFM Summary'!C1758</f>
        <v>1</v>
      </c>
      <c r="D1758" s="118">
        <f>'RFM Summary'!D1758</f>
        <v>66.099999999999994</v>
      </c>
      <c r="E1758" s="167">
        <f>'RFM Summary'!E1758</f>
        <v>1</v>
      </c>
      <c r="F1758" s="167">
        <f>'RFM Summary'!F1758</f>
        <v>1</v>
      </c>
      <c r="G1758" s="167">
        <f>'RFM Summary'!G1758</f>
        <v>3</v>
      </c>
      <c r="H1758" s="49">
        <v>0.85</v>
      </c>
      <c r="I1758" s="89">
        <f t="shared" si="45"/>
        <v>66.099999999999994</v>
      </c>
      <c r="J1758" s="89"/>
    </row>
    <row r="1759" spans="1:10" x14ac:dyDescent="0.35">
      <c r="A1759" s="15" t="str">
        <f>'RFM Summary'!A1759</f>
        <v>10609001806401</v>
      </c>
      <c r="B1759" s="90">
        <f>'RFM Summary'!B1759</f>
        <v>41288</v>
      </c>
      <c r="C1759" s="15">
        <f>'RFM Summary'!C1759</f>
        <v>1</v>
      </c>
      <c r="D1759" s="118">
        <f>'RFM Summary'!D1759</f>
        <v>38.65</v>
      </c>
      <c r="E1759" s="167">
        <f>'RFM Summary'!E1759</f>
        <v>1</v>
      </c>
      <c r="F1759" s="167">
        <f>'RFM Summary'!F1759</f>
        <v>1</v>
      </c>
      <c r="G1759" s="167">
        <f>'RFM Summary'!G1759</f>
        <v>2</v>
      </c>
      <c r="H1759" s="49">
        <v>0.79</v>
      </c>
      <c r="I1759" s="89">
        <f t="shared" si="45"/>
        <v>38.65</v>
      </c>
      <c r="J1759" s="89"/>
    </row>
    <row r="1760" spans="1:10" x14ac:dyDescent="0.35">
      <c r="A1760" s="15" t="str">
        <f>'RFM Summary'!A1760</f>
        <v>10609001806575</v>
      </c>
      <c r="B1760" s="90">
        <f>'RFM Summary'!B1760</f>
        <v>41285</v>
      </c>
      <c r="C1760" s="15">
        <f>'RFM Summary'!C1760</f>
        <v>1</v>
      </c>
      <c r="D1760" s="118">
        <f>'RFM Summary'!D1760</f>
        <v>36.200000000000003</v>
      </c>
      <c r="E1760" s="167">
        <f>'RFM Summary'!E1760</f>
        <v>1</v>
      </c>
      <c r="F1760" s="167">
        <f>'RFM Summary'!F1760</f>
        <v>1</v>
      </c>
      <c r="G1760" s="167">
        <f>'RFM Summary'!G1760</f>
        <v>2</v>
      </c>
      <c r="H1760" s="49">
        <v>0.02</v>
      </c>
      <c r="I1760" s="89">
        <f t="shared" si="45"/>
        <v>36.200000000000003</v>
      </c>
      <c r="J1760" s="89"/>
    </row>
    <row r="1761" spans="1:10" x14ac:dyDescent="0.35">
      <c r="A1761" s="15" t="str">
        <f>'RFM Summary'!A1761</f>
        <v>10609001806658</v>
      </c>
      <c r="B1761" s="90">
        <f>'RFM Summary'!B1761</f>
        <v>41575</v>
      </c>
      <c r="C1761" s="15">
        <f>'RFM Summary'!C1761</f>
        <v>19</v>
      </c>
      <c r="D1761" s="118">
        <f>'RFM Summary'!D1761</f>
        <v>34.062105263157889</v>
      </c>
      <c r="E1761" s="167">
        <f>'RFM Summary'!E1761</f>
        <v>3</v>
      </c>
      <c r="F1761" s="167">
        <f>'RFM Summary'!F1761</f>
        <v>2</v>
      </c>
      <c r="G1761" s="167">
        <f>'RFM Summary'!G1761</f>
        <v>2</v>
      </c>
      <c r="H1761" s="49">
        <v>0.17</v>
      </c>
      <c r="I1761" s="89">
        <f t="shared" si="45"/>
        <v>647.17999999999984</v>
      </c>
      <c r="J1761" s="89"/>
    </row>
    <row r="1762" spans="1:10" x14ac:dyDescent="0.35">
      <c r="A1762" s="15" t="str">
        <f>'RFM Summary'!A1762</f>
        <v>10609001806732</v>
      </c>
      <c r="B1762" s="90">
        <f>'RFM Summary'!B1762</f>
        <v>41447</v>
      </c>
      <c r="C1762" s="15">
        <f>'RFM Summary'!C1762</f>
        <v>4</v>
      </c>
      <c r="D1762" s="118">
        <f>'RFM Summary'!D1762</f>
        <v>18.097499999999997</v>
      </c>
      <c r="E1762" s="167">
        <f>'RFM Summary'!E1762</f>
        <v>2</v>
      </c>
      <c r="F1762" s="167">
        <f>'RFM Summary'!F1762</f>
        <v>1</v>
      </c>
      <c r="G1762" s="167">
        <f>'RFM Summary'!G1762</f>
        <v>2</v>
      </c>
      <c r="H1762" s="49">
        <v>0.72</v>
      </c>
      <c r="I1762" s="89">
        <f t="shared" si="45"/>
        <v>72.389999999999986</v>
      </c>
      <c r="J1762" s="89"/>
    </row>
    <row r="1763" spans="1:10" x14ac:dyDescent="0.35">
      <c r="A1763" s="15" t="str">
        <f>'RFM Summary'!A1763</f>
        <v>10609001807078</v>
      </c>
      <c r="B1763" s="90">
        <f>'RFM Summary'!B1763</f>
        <v>41573</v>
      </c>
      <c r="C1763" s="15">
        <f>'RFM Summary'!C1763</f>
        <v>8</v>
      </c>
      <c r="D1763" s="118">
        <f>'RFM Summary'!D1763</f>
        <v>47.924999999999997</v>
      </c>
      <c r="E1763" s="167">
        <f>'RFM Summary'!E1763</f>
        <v>3</v>
      </c>
      <c r="F1763" s="167">
        <f>'RFM Summary'!F1763</f>
        <v>1</v>
      </c>
      <c r="G1763" s="167">
        <f>'RFM Summary'!G1763</f>
        <v>3</v>
      </c>
      <c r="H1763" s="49">
        <v>0.34</v>
      </c>
      <c r="I1763" s="89">
        <f t="shared" si="45"/>
        <v>383.4</v>
      </c>
      <c r="J1763" s="89"/>
    </row>
    <row r="1764" spans="1:10" x14ac:dyDescent="0.35">
      <c r="A1764" s="15" t="str">
        <f>'RFM Summary'!A1764</f>
        <v>10609001807235</v>
      </c>
      <c r="B1764" s="90">
        <f>'RFM Summary'!B1764</f>
        <v>41284</v>
      </c>
      <c r="C1764" s="15">
        <f>'RFM Summary'!C1764</f>
        <v>1</v>
      </c>
      <c r="D1764" s="118">
        <f>'RFM Summary'!D1764</f>
        <v>55.65</v>
      </c>
      <c r="E1764" s="167">
        <f>'RFM Summary'!E1764</f>
        <v>1</v>
      </c>
      <c r="F1764" s="167">
        <f>'RFM Summary'!F1764</f>
        <v>1</v>
      </c>
      <c r="G1764" s="167">
        <f>'RFM Summary'!G1764</f>
        <v>3</v>
      </c>
      <c r="H1764" s="49">
        <v>0.27</v>
      </c>
      <c r="I1764" s="89">
        <f t="shared" si="45"/>
        <v>55.65</v>
      </c>
      <c r="J1764" s="89"/>
    </row>
    <row r="1765" spans="1:10" x14ac:dyDescent="0.35">
      <c r="A1765" s="15" t="str">
        <f>'RFM Summary'!A1765</f>
        <v>10609001807318</v>
      </c>
      <c r="B1765" s="90">
        <f>'RFM Summary'!B1765</f>
        <v>41528</v>
      </c>
      <c r="C1765" s="15">
        <f>'RFM Summary'!C1765</f>
        <v>3</v>
      </c>
      <c r="D1765" s="118">
        <f>'RFM Summary'!D1765</f>
        <v>32.383333333333333</v>
      </c>
      <c r="E1765" s="167">
        <f>'RFM Summary'!E1765</f>
        <v>3</v>
      </c>
      <c r="F1765" s="167">
        <f>'RFM Summary'!F1765</f>
        <v>1</v>
      </c>
      <c r="G1765" s="167">
        <f>'RFM Summary'!G1765</f>
        <v>2</v>
      </c>
      <c r="H1765" s="49">
        <v>0.82</v>
      </c>
      <c r="I1765" s="89">
        <f t="shared" si="45"/>
        <v>97.15</v>
      </c>
      <c r="J1765" s="89"/>
    </row>
    <row r="1766" spans="1:10" x14ac:dyDescent="0.35">
      <c r="A1766" s="15" t="str">
        <f>'RFM Summary'!A1766</f>
        <v>10609001807490</v>
      </c>
      <c r="B1766" s="90">
        <f>'RFM Summary'!B1766</f>
        <v>41518</v>
      </c>
      <c r="C1766" s="15">
        <f>'RFM Summary'!C1766</f>
        <v>5</v>
      </c>
      <c r="D1766" s="118">
        <f>'RFM Summary'!D1766</f>
        <v>44.106000000000009</v>
      </c>
      <c r="E1766" s="167">
        <f>'RFM Summary'!E1766</f>
        <v>3</v>
      </c>
      <c r="F1766" s="167">
        <f>'RFM Summary'!F1766</f>
        <v>1</v>
      </c>
      <c r="G1766" s="167">
        <f>'RFM Summary'!G1766</f>
        <v>3</v>
      </c>
      <c r="H1766" s="49">
        <v>0.8</v>
      </c>
      <c r="I1766" s="89">
        <f t="shared" si="45"/>
        <v>220.53000000000003</v>
      </c>
      <c r="J1766" s="89"/>
    </row>
    <row r="1767" spans="1:10" x14ac:dyDescent="0.35">
      <c r="A1767" s="15" t="str">
        <f>'RFM Summary'!A1767</f>
        <v>10609001807565</v>
      </c>
      <c r="B1767" s="90">
        <f>'RFM Summary'!B1767</f>
        <v>41284</v>
      </c>
      <c r="C1767" s="15">
        <f>'RFM Summary'!C1767</f>
        <v>1</v>
      </c>
      <c r="D1767" s="118">
        <f>'RFM Summary'!D1767</f>
        <v>20.95</v>
      </c>
      <c r="E1767" s="167">
        <f>'RFM Summary'!E1767</f>
        <v>1</v>
      </c>
      <c r="F1767" s="167">
        <f>'RFM Summary'!F1767</f>
        <v>1</v>
      </c>
      <c r="G1767" s="167">
        <f>'RFM Summary'!G1767</f>
        <v>2</v>
      </c>
      <c r="H1767" s="49">
        <v>0.3</v>
      </c>
      <c r="I1767" s="89">
        <f t="shared" si="45"/>
        <v>20.95</v>
      </c>
      <c r="J1767" s="89"/>
    </row>
    <row r="1768" spans="1:10" x14ac:dyDescent="0.35">
      <c r="A1768" s="15" t="str">
        <f>'RFM Summary'!A1768</f>
        <v>10609001807649</v>
      </c>
      <c r="B1768" s="90">
        <f>'RFM Summary'!B1768</f>
        <v>41532</v>
      </c>
      <c r="C1768" s="15">
        <f>'RFM Summary'!C1768</f>
        <v>6</v>
      </c>
      <c r="D1768" s="118">
        <f>'RFM Summary'!D1768</f>
        <v>12.898333333333333</v>
      </c>
      <c r="E1768" s="167">
        <f>'RFM Summary'!E1768</f>
        <v>3</v>
      </c>
      <c r="F1768" s="167">
        <f>'RFM Summary'!F1768</f>
        <v>1</v>
      </c>
      <c r="G1768" s="167">
        <f>'RFM Summary'!G1768</f>
        <v>2</v>
      </c>
      <c r="H1768" s="49">
        <v>0.61</v>
      </c>
      <c r="I1768" s="89">
        <f t="shared" si="45"/>
        <v>77.39</v>
      </c>
      <c r="J1768" s="89"/>
    </row>
    <row r="1769" spans="1:10" x14ac:dyDescent="0.35">
      <c r="A1769" s="15" t="str">
        <f>'RFM Summary'!A1769</f>
        <v>10609001807722</v>
      </c>
      <c r="B1769" s="90">
        <f>'RFM Summary'!B1769</f>
        <v>41286</v>
      </c>
      <c r="C1769" s="15">
        <f>'RFM Summary'!C1769</f>
        <v>1</v>
      </c>
      <c r="D1769" s="118">
        <f>'RFM Summary'!D1769</f>
        <v>35.35</v>
      </c>
      <c r="E1769" s="167">
        <f>'RFM Summary'!E1769</f>
        <v>1</v>
      </c>
      <c r="F1769" s="167">
        <f>'RFM Summary'!F1769</f>
        <v>1</v>
      </c>
      <c r="G1769" s="167">
        <f>'RFM Summary'!G1769</f>
        <v>2</v>
      </c>
      <c r="H1769" s="49">
        <v>0.25</v>
      </c>
      <c r="I1769" s="89">
        <f t="shared" si="45"/>
        <v>35.35</v>
      </c>
      <c r="J1769" s="89"/>
    </row>
    <row r="1770" spans="1:10" x14ac:dyDescent="0.35">
      <c r="A1770" s="15" t="str">
        <f>'RFM Summary'!A1770</f>
        <v>10609001807805</v>
      </c>
      <c r="B1770" s="90">
        <f>'RFM Summary'!B1770</f>
        <v>41284</v>
      </c>
      <c r="C1770" s="15">
        <f>'RFM Summary'!C1770</f>
        <v>1</v>
      </c>
      <c r="D1770" s="118">
        <f>'RFM Summary'!D1770</f>
        <v>30.2</v>
      </c>
      <c r="E1770" s="167">
        <f>'RFM Summary'!E1770</f>
        <v>1</v>
      </c>
      <c r="F1770" s="167">
        <f>'RFM Summary'!F1770</f>
        <v>1</v>
      </c>
      <c r="G1770" s="167">
        <f>'RFM Summary'!G1770</f>
        <v>2</v>
      </c>
      <c r="H1770" s="49">
        <v>0.84</v>
      </c>
      <c r="I1770" s="89">
        <f t="shared" si="45"/>
        <v>30.2</v>
      </c>
      <c r="J1770" s="89"/>
    </row>
    <row r="1771" spans="1:10" x14ac:dyDescent="0.35">
      <c r="A1771" s="15" t="str">
        <f>'RFM Summary'!A1771</f>
        <v>10609001807987</v>
      </c>
      <c r="B1771" s="90">
        <f>'RFM Summary'!B1771</f>
        <v>41288</v>
      </c>
      <c r="C1771" s="15">
        <f>'RFM Summary'!C1771</f>
        <v>1</v>
      </c>
      <c r="D1771" s="118">
        <f>'RFM Summary'!D1771</f>
        <v>23.45</v>
      </c>
      <c r="E1771" s="167">
        <f>'RFM Summary'!E1771</f>
        <v>1</v>
      </c>
      <c r="F1771" s="167">
        <f>'RFM Summary'!F1771</f>
        <v>1</v>
      </c>
      <c r="G1771" s="167">
        <f>'RFM Summary'!G1771</f>
        <v>2</v>
      </c>
      <c r="H1771" s="49">
        <v>0.47</v>
      </c>
      <c r="I1771" s="89">
        <f t="shared" si="45"/>
        <v>23.45</v>
      </c>
      <c r="J1771" s="89"/>
    </row>
    <row r="1772" spans="1:10" x14ac:dyDescent="0.35">
      <c r="A1772" s="15" t="str">
        <f>'RFM Summary'!A1772</f>
        <v>10609001808068</v>
      </c>
      <c r="B1772" s="90">
        <f>'RFM Summary'!B1772</f>
        <v>41290</v>
      </c>
      <c r="C1772" s="15">
        <f>'RFM Summary'!C1772</f>
        <v>1</v>
      </c>
      <c r="D1772" s="118">
        <f>'RFM Summary'!D1772</f>
        <v>24.15</v>
      </c>
      <c r="E1772" s="167">
        <f>'RFM Summary'!E1772</f>
        <v>1</v>
      </c>
      <c r="F1772" s="167">
        <f>'RFM Summary'!F1772</f>
        <v>1</v>
      </c>
      <c r="G1772" s="167">
        <f>'RFM Summary'!G1772</f>
        <v>2</v>
      </c>
      <c r="H1772" s="49">
        <v>0.95</v>
      </c>
      <c r="I1772" s="89">
        <f t="shared" si="45"/>
        <v>24.15</v>
      </c>
      <c r="J1772" s="89"/>
    </row>
    <row r="1773" spans="1:10" x14ac:dyDescent="0.35">
      <c r="A1773" s="15" t="str">
        <f>'RFM Summary'!A1773</f>
        <v>10609001808142</v>
      </c>
      <c r="B1773" s="90">
        <f>'RFM Summary'!B1773</f>
        <v>41292</v>
      </c>
      <c r="C1773" s="15">
        <f>'RFM Summary'!C1773</f>
        <v>2</v>
      </c>
      <c r="D1773" s="118">
        <f>'RFM Summary'!D1773</f>
        <v>4.25</v>
      </c>
      <c r="E1773" s="167">
        <f>'RFM Summary'!E1773</f>
        <v>1</v>
      </c>
      <c r="F1773" s="167">
        <f>'RFM Summary'!F1773</f>
        <v>1</v>
      </c>
      <c r="G1773" s="167">
        <f>'RFM Summary'!G1773</f>
        <v>1</v>
      </c>
      <c r="H1773" s="49">
        <v>0.89</v>
      </c>
      <c r="I1773" s="89">
        <f t="shared" si="45"/>
        <v>8.5</v>
      </c>
      <c r="J1773" s="89"/>
    </row>
    <row r="1774" spans="1:10" x14ac:dyDescent="0.35">
      <c r="A1774" s="15" t="str">
        <f>'RFM Summary'!A1774</f>
        <v>10609001808225</v>
      </c>
      <c r="B1774" s="90">
        <f>'RFM Summary'!B1774</f>
        <v>41285</v>
      </c>
      <c r="C1774" s="15">
        <f>'RFM Summary'!C1774</f>
        <v>1</v>
      </c>
      <c r="D1774" s="118">
        <f>'RFM Summary'!D1774</f>
        <v>35.049999999999997</v>
      </c>
      <c r="E1774" s="167">
        <f>'RFM Summary'!E1774</f>
        <v>1</v>
      </c>
      <c r="F1774" s="167">
        <f>'RFM Summary'!F1774</f>
        <v>1</v>
      </c>
      <c r="G1774" s="167">
        <f>'RFM Summary'!G1774</f>
        <v>2</v>
      </c>
      <c r="H1774" s="49">
        <v>0.26</v>
      </c>
      <c r="I1774" s="89">
        <f t="shared" si="45"/>
        <v>35.049999999999997</v>
      </c>
      <c r="J1774" s="89"/>
    </row>
    <row r="1775" spans="1:10" x14ac:dyDescent="0.35">
      <c r="A1775" s="15" t="str">
        <f>'RFM Summary'!A1775</f>
        <v>10609001808308</v>
      </c>
      <c r="B1775" s="90">
        <f>'RFM Summary'!B1775</f>
        <v>41284</v>
      </c>
      <c r="C1775" s="15">
        <f>'RFM Summary'!C1775</f>
        <v>1</v>
      </c>
      <c r="D1775" s="118">
        <f>'RFM Summary'!D1775</f>
        <v>37.4</v>
      </c>
      <c r="E1775" s="167">
        <f>'RFM Summary'!E1775</f>
        <v>1</v>
      </c>
      <c r="F1775" s="167">
        <f>'RFM Summary'!F1775</f>
        <v>1</v>
      </c>
      <c r="G1775" s="167">
        <f>'RFM Summary'!G1775</f>
        <v>2</v>
      </c>
      <c r="H1775" s="49">
        <v>0.42</v>
      </c>
      <c r="I1775" s="89">
        <f t="shared" si="45"/>
        <v>37.4</v>
      </c>
      <c r="J1775" s="89"/>
    </row>
    <row r="1776" spans="1:10" x14ac:dyDescent="0.35">
      <c r="A1776" s="15" t="str">
        <f>'RFM Summary'!A1776</f>
        <v>10609001808480</v>
      </c>
      <c r="B1776" s="90">
        <f>'RFM Summary'!B1776</f>
        <v>41299</v>
      </c>
      <c r="C1776" s="15">
        <f>'RFM Summary'!C1776</f>
        <v>2</v>
      </c>
      <c r="D1776" s="118">
        <f>'RFM Summary'!D1776</f>
        <v>99.625</v>
      </c>
      <c r="E1776" s="167">
        <f>'RFM Summary'!E1776</f>
        <v>1</v>
      </c>
      <c r="F1776" s="167">
        <f>'RFM Summary'!F1776</f>
        <v>1</v>
      </c>
      <c r="G1776" s="167">
        <f>'RFM Summary'!G1776</f>
        <v>3</v>
      </c>
      <c r="H1776" s="49">
        <v>0.13</v>
      </c>
      <c r="I1776" s="89">
        <f t="shared" si="45"/>
        <v>199.25</v>
      </c>
      <c r="J1776" s="89"/>
    </row>
    <row r="1777" spans="1:10" x14ac:dyDescent="0.35">
      <c r="A1777" s="15" t="str">
        <f>'RFM Summary'!A1777</f>
        <v>10609001808555</v>
      </c>
      <c r="B1777" s="90">
        <f>'RFM Summary'!B1777</f>
        <v>41284</v>
      </c>
      <c r="C1777" s="15">
        <f>'RFM Summary'!C1777</f>
        <v>1</v>
      </c>
      <c r="D1777" s="118">
        <f>'RFM Summary'!D1777</f>
        <v>40.1</v>
      </c>
      <c r="E1777" s="167">
        <f>'RFM Summary'!E1777</f>
        <v>1</v>
      </c>
      <c r="F1777" s="167">
        <f>'RFM Summary'!F1777</f>
        <v>1</v>
      </c>
      <c r="G1777" s="167">
        <f>'RFM Summary'!G1777</f>
        <v>3</v>
      </c>
      <c r="H1777" s="49">
        <v>0.96</v>
      </c>
      <c r="I1777" s="89">
        <f t="shared" si="45"/>
        <v>40.1</v>
      </c>
      <c r="J1777" s="89"/>
    </row>
    <row r="1778" spans="1:10" x14ac:dyDescent="0.35">
      <c r="A1778" s="15" t="str">
        <f>'RFM Summary'!A1778</f>
        <v>10609001808639</v>
      </c>
      <c r="B1778" s="90">
        <f>'RFM Summary'!B1778</f>
        <v>41417</v>
      </c>
      <c r="C1778" s="15">
        <f>'RFM Summary'!C1778</f>
        <v>3</v>
      </c>
      <c r="D1778" s="118">
        <f>'RFM Summary'!D1778</f>
        <v>39.916666666666664</v>
      </c>
      <c r="E1778" s="167">
        <f>'RFM Summary'!E1778</f>
        <v>2</v>
      </c>
      <c r="F1778" s="167">
        <f>'RFM Summary'!F1778</f>
        <v>1</v>
      </c>
      <c r="G1778" s="167">
        <f>'RFM Summary'!G1778</f>
        <v>2</v>
      </c>
      <c r="H1778" s="49">
        <v>0.54</v>
      </c>
      <c r="I1778" s="89">
        <f t="shared" si="45"/>
        <v>119.75</v>
      </c>
      <c r="J1778" s="89"/>
    </row>
    <row r="1779" spans="1:10" x14ac:dyDescent="0.35">
      <c r="A1779" s="15" t="str">
        <f>'RFM Summary'!A1779</f>
        <v>10609001808712</v>
      </c>
      <c r="B1779" s="90">
        <f>'RFM Summary'!B1779</f>
        <v>41571</v>
      </c>
      <c r="C1779" s="15">
        <f>'RFM Summary'!C1779</f>
        <v>16</v>
      </c>
      <c r="D1779" s="118">
        <f>'RFM Summary'!D1779</f>
        <v>45.206250000000004</v>
      </c>
      <c r="E1779" s="167">
        <f>'RFM Summary'!E1779</f>
        <v>3</v>
      </c>
      <c r="F1779" s="167">
        <f>'RFM Summary'!F1779</f>
        <v>2</v>
      </c>
      <c r="G1779" s="167">
        <f>'RFM Summary'!G1779</f>
        <v>3</v>
      </c>
      <c r="H1779" s="49">
        <v>0.15</v>
      </c>
      <c r="I1779" s="89">
        <f t="shared" si="45"/>
        <v>723.30000000000007</v>
      </c>
      <c r="J1779" s="89"/>
    </row>
    <row r="1780" spans="1:10" x14ac:dyDescent="0.35">
      <c r="A1780" s="15" t="str">
        <f>'RFM Summary'!A1780</f>
        <v>10609001808894</v>
      </c>
      <c r="B1780" s="90">
        <f>'RFM Summary'!B1780</f>
        <v>41505</v>
      </c>
      <c r="C1780" s="15">
        <f>'RFM Summary'!C1780</f>
        <v>7</v>
      </c>
      <c r="D1780" s="118">
        <f>'RFM Summary'!D1780</f>
        <v>31.771428571428569</v>
      </c>
      <c r="E1780" s="167">
        <f>'RFM Summary'!E1780</f>
        <v>2</v>
      </c>
      <c r="F1780" s="167">
        <f>'RFM Summary'!F1780</f>
        <v>1</v>
      </c>
      <c r="G1780" s="167">
        <f>'RFM Summary'!G1780</f>
        <v>2</v>
      </c>
      <c r="H1780" s="49">
        <v>0.93</v>
      </c>
      <c r="I1780" s="89">
        <f t="shared" si="45"/>
        <v>222.39999999999998</v>
      </c>
      <c r="J1780" s="89"/>
    </row>
    <row r="1781" spans="1:10" x14ac:dyDescent="0.35">
      <c r="A1781" s="15" t="str">
        <f>'RFM Summary'!A1781</f>
        <v>10609001808977</v>
      </c>
      <c r="B1781" s="90">
        <f>'RFM Summary'!B1781</f>
        <v>41457</v>
      </c>
      <c r="C1781" s="15">
        <f>'RFM Summary'!C1781</f>
        <v>2</v>
      </c>
      <c r="D1781" s="118">
        <f>'RFM Summary'!D1781</f>
        <v>20.350000000000001</v>
      </c>
      <c r="E1781" s="167">
        <f>'RFM Summary'!E1781</f>
        <v>2</v>
      </c>
      <c r="F1781" s="167">
        <f>'RFM Summary'!F1781</f>
        <v>1</v>
      </c>
      <c r="G1781" s="167">
        <f>'RFM Summary'!G1781</f>
        <v>2</v>
      </c>
      <c r="H1781" s="49">
        <v>0.19</v>
      </c>
      <c r="I1781" s="89">
        <f t="shared" si="45"/>
        <v>40.700000000000003</v>
      </c>
      <c r="J1781" s="89"/>
    </row>
    <row r="1782" spans="1:10" x14ac:dyDescent="0.35">
      <c r="A1782" s="15" t="str">
        <f>'RFM Summary'!A1782</f>
        <v>10609001809058</v>
      </c>
      <c r="B1782" s="90">
        <f>'RFM Summary'!B1782</f>
        <v>41283</v>
      </c>
      <c r="C1782" s="15">
        <f>'RFM Summary'!C1782</f>
        <v>1</v>
      </c>
      <c r="D1782" s="118">
        <f>'RFM Summary'!D1782</f>
        <v>46</v>
      </c>
      <c r="E1782" s="167">
        <f>'RFM Summary'!E1782</f>
        <v>1</v>
      </c>
      <c r="F1782" s="167">
        <f>'RFM Summary'!F1782</f>
        <v>1</v>
      </c>
      <c r="G1782" s="167">
        <f>'RFM Summary'!G1782</f>
        <v>3</v>
      </c>
      <c r="H1782" s="49">
        <v>0.11</v>
      </c>
      <c r="I1782" s="89">
        <f t="shared" si="45"/>
        <v>46</v>
      </c>
      <c r="J1782" s="89"/>
    </row>
    <row r="1783" spans="1:10" x14ac:dyDescent="0.35">
      <c r="A1783" s="15" t="str">
        <f>'RFM Summary'!A1783</f>
        <v>10609001809132</v>
      </c>
      <c r="B1783" s="90">
        <f>'RFM Summary'!B1783</f>
        <v>41285</v>
      </c>
      <c r="C1783" s="15">
        <f>'RFM Summary'!C1783</f>
        <v>1</v>
      </c>
      <c r="D1783" s="118">
        <f>'RFM Summary'!D1783</f>
        <v>52.9</v>
      </c>
      <c r="E1783" s="167">
        <f>'RFM Summary'!E1783</f>
        <v>1</v>
      </c>
      <c r="F1783" s="167">
        <f>'RFM Summary'!F1783</f>
        <v>1</v>
      </c>
      <c r="G1783" s="167">
        <f>'RFM Summary'!G1783</f>
        <v>3</v>
      </c>
      <c r="H1783" s="49">
        <v>0.34</v>
      </c>
      <c r="I1783" s="89">
        <f t="shared" si="45"/>
        <v>52.9</v>
      </c>
      <c r="J1783" s="89"/>
    </row>
    <row r="1784" spans="1:10" x14ac:dyDescent="0.35">
      <c r="A1784" s="15" t="str">
        <f>'RFM Summary'!A1784</f>
        <v>10609001809215</v>
      </c>
      <c r="B1784" s="90">
        <f>'RFM Summary'!B1784</f>
        <v>41475</v>
      </c>
      <c r="C1784" s="15">
        <f>'RFM Summary'!C1784</f>
        <v>2</v>
      </c>
      <c r="D1784" s="118">
        <f>'RFM Summary'!D1784</f>
        <v>38.475000000000001</v>
      </c>
      <c r="E1784" s="167">
        <f>'RFM Summary'!E1784</f>
        <v>2</v>
      </c>
      <c r="F1784" s="167">
        <f>'RFM Summary'!F1784</f>
        <v>1</v>
      </c>
      <c r="G1784" s="167">
        <f>'RFM Summary'!G1784</f>
        <v>2</v>
      </c>
      <c r="H1784" s="49">
        <v>0.61</v>
      </c>
      <c r="I1784" s="89">
        <f t="shared" si="45"/>
        <v>76.95</v>
      </c>
      <c r="J1784" s="89"/>
    </row>
    <row r="1785" spans="1:10" x14ac:dyDescent="0.35">
      <c r="A1785" s="15" t="str">
        <f>'RFM Summary'!A1785</f>
        <v>10609001809397</v>
      </c>
      <c r="B1785" s="90">
        <f>'RFM Summary'!B1785</f>
        <v>41286</v>
      </c>
      <c r="C1785" s="15">
        <f>'RFM Summary'!C1785</f>
        <v>1</v>
      </c>
      <c r="D1785" s="118">
        <f>'RFM Summary'!D1785</f>
        <v>39.950000000000003</v>
      </c>
      <c r="E1785" s="167">
        <f>'RFM Summary'!E1785</f>
        <v>1</v>
      </c>
      <c r="F1785" s="167">
        <f>'RFM Summary'!F1785</f>
        <v>1</v>
      </c>
      <c r="G1785" s="167">
        <f>'RFM Summary'!G1785</f>
        <v>2</v>
      </c>
      <c r="H1785" s="49">
        <v>0.89</v>
      </c>
      <c r="I1785" s="89">
        <f t="shared" si="45"/>
        <v>39.950000000000003</v>
      </c>
      <c r="J1785" s="89"/>
    </row>
    <row r="1786" spans="1:10" x14ac:dyDescent="0.35">
      <c r="A1786" s="15" t="str">
        <f>'RFM Summary'!A1786</f>
        <v>10609001809470</v>
      </c>
      <c r="B1786" s="90">
        <f>'RFM Summary'!B1786</f>
        <v>41287</v>
      </c>
      <c r="C1786" s="15">
        <f>'RFM Summary'!C1786</f>
        <v>1</v>
      </c>
      <c r="D1786" s="118">
        <f>'RFM Summary'!D1786</f>
        <v>30.95</v>
      </c>
      <c r="E1786" s="167">
        <f>'RFM Summary'!E1786</f>
        <v>1</v>
      </c>
      <c r="F1786" s="167">
        <f>'RFM Summary'!F1786</f>
        <v>1</v>
      </c>
      <c r="G1786" s="167">
        <f>'RFM Summary'!G1786</f>
        <v>2</v>
      </c>
      <c r="H1786" s="49">
        <v>0.34</v>
      </c>
      <c r="I1786" s="89">
        <f t="shared" si="45"/>
        <v>30.95</v>
      </c>
      <c r="J1786" s="89"/>
    </row>
    <row r="1787" spans="1:10" x14ac:dyDescent="0.35">
      <c r="A1787" s="15" t="str">
        <f>'RFM Summary'!A1787</f>
        <v>10609001809546</v>
      </c>
      <c r="B1787" s="90">
        <f>'RFM Summary'!B1787</f>
        <v>41431</v>
      </c>
      <c r="C1787" s="15">
        <f>'RFM Summary'!C1787</f>
        <v>2</v>
      </c>
      <c r="D1787" s="118">
        <f>'RFM Summary'!D1787</f>
        <v>27.549999999999997</v>
      </c>
      <c r="E1787" s="167">
        <f>'RFM Summary'!E1787</f>
        <v>2</v>
      </c>
      <c r="F1787" s="167">
        <f>'RFM Summary'!F1787</f>
        <v>1</v>
      </c>
      <c r="G1787" s="167">
        <f>'RFM Summary'!G1787</f>
        <v>2</v>
      </c>
      <c r="H1787" s="49">
        <v>0.66</v>
      </c>
      <c r="I1787" s="89">
        <f t="shared" si="45"/>
        <v>55.099999999999994</v>
      </c>
      <c r="J1787" s="89"/>
    </row>
    <row r="1788" spans="1:10" x14ac:dyDescent="0.35">
      <c r="A1788" s="15" t="str">
        <f>'RFM Summary'!A1788</f>
        <v>10609001809629</v>
      </c>
      <c r="B1788" s="90">
        <f>'RFM Summary'!B1788</f>
        <v>41289</v>
      </c>
      <c r="C1788" s="15">
        <f>'RFM Summary'!C1788</f>
        <v>1</v>
      </c>
      <c r="D1788" s="118">
        <f>'RFM Summary'!D1788</f>
        <v>31.19</v>
      </c>
      <c r="E1788" s="167">
        <f>'RFM Summary'!E1788</f>
        <v>1</v>
      </c>
      <c r="F1788" s="167">
        <f>'RFM Summary'!F1788</f>
        <v>1</v>
      </c>
      <c r="G1788" s="167">
        <f>'RFM Summary'!G1788</f>
        <v>2</v>
      </c>
      <c r="H1788" s="49">
        <v>0.72</v>
      </c>
      <c r="I1788" s="89">
        <f t="shared" si="45"/>
        <v>31.19</v>
      </c>
      <c r="J1788" s="89"/>
    </row>
    <row r="1789" spans="1:10" x14ac:dyDescent="0.35">
      <c r="A1789" s="15" t="str">
        <f>'RFM Summary'!A1789</f>
        <v>10609001809702</v>
      </c>
      <c r="B1789" s="90">
        <f>'RFM Summary'!B1789</f>
        <v>41289</v>
      </c>
      <c r="C1789" s="15">
        <f>'RFM Summary'!C1789</f>
        <v>1</v>
      </c>
      <c r="D1789" s="118">
        <f>'RFM Summary'!D1789</f>
        <v>35.31</v>
      </c>
      <c r="E1789" s="167">
        <f>'RFM Summary'!E1789</f>
        <v>1</v>
      </c>
      <c r="F1789" s="167">
        <f>'RFM Summary'!F1789</f>
        <v>1</v>
      </c>
      <c r="G1789" s="167">
        <f>'RFM Summary'!G1789</f>
        <v>2</v>
      </c>
      <c r="H1789" s="49">
        <v>0.93</v>
      </c>
      <c r="I1789" s="89">
        <f t="shared" si="45"/>
        <v>35.31</v>
      </c>
      <c r="J1789" s="89"/>
    </row>
    <row r="1790" spans="1:10" x14ac:dyDescent="0.35">
      <c r="A1790" s="15" t="str">
        <f>'RFM Summary'!A1790</f>
        <v>10609001809884</v>
      </c>
      <c r="B1790" s="90">
        <f>'RFM Summary'!B1790</f>
        <v>41385</v>
      </c>
      <c r="C1790" s="15">
        <f>'RFM Summary'!C1790</f>
        <v>6</v>
      </c>
      <c r="D1790" s="118">
        <f>'RFM Summary'!D1790</f>
        <v>10.531666666666666</v>
      </c>
      <c r="E1790" s="167">
        <f>'RFM Summary'!E1790</f>
        <v>1</v>
      </c>
      <c r="F1790" s="167">
        <f>'RFM Summary'!F1790</f>
        <v>1</v>
      </c>
      <c r="G1790" s="167">
        <f>'RFM Summary'!G1790</f>
        <v>2</v>
      </c>
      <c r="H1790" s="49">
        <v>0.74</v>
      </c>
      <c r="I1790" s="89">
        <f t="shared" si="45"/>
        <v>63.19</v>
      </c>
      <c r="J1790" s="89"/>
    </row>
    <row r="1791" spans="1:10" x14ac:dyDescent="0.35">
      <c r="A1791" s="15" t="str">
        <f>'RFM Summary'!A1791</f>
        <v>10609001809967</v>
      </c>
      <c r="B1791" s="90">
        <f>'RFM Summary'!B1791</f>
        <v>41287</v>
      </c>
      <c r="C1791" s="15">
        <f>'RFM Summary'!C1791</f>
        <v>1</v>
      </c>
      <c r="D1791" s="118">
        <f>'RFM Summary'!D1791</f>
        <v>11</v>
      </c>
      <c r="E1791" s="167">
        <f>'RFM Summary'!E1791</f>
        <v>1</v>
      </c>
      <c r="F1791" s="167">
        <f>'RFM Summary'!F1791</f>
        <v>1</v>
      </c>
      <c r="G1791" s="167">
        <f>'RFM Summary'!G1791</f>
        <v>2</v>
      </c>
      <c r="H1791" s="49">
        <v>0.71</v>
      </c>
      <c r="I1791" s="89">
        <f t="shared" si="45"/>
        <v>11</v>
      </c>
      <c r="J1791" s="89"/>
    </row>
    <row r="1792" spans="1:10" x14ac:dyDescent="0.35">
      <c r="A1792" s="15" t="str">
        <f>'RFM Summary'!A1792</f>
        <v>10609001810023</v>
      </c>
      <c r="B1792" s="90">
        <f>'RFM Summary'!B1792</f>
        <v>41287</v>
      </c>
      <c r="C1792" s="15">
        <f>'RFM Summary'!C1792</f>
        <v>1</v>
      </c>
      <c r="D1792" s="118">
        <f>'RFM Summary'!D1792</f>
        <v>5.25</v>
      </c>
      <c r="E1792" s="167">
        <f>'RFM Summary'!E1792</f>
        <v>1</v>
      </c>
      <c r="F1792" s="167">
        <f>'RFM Summary'!F1792</f>
        <v>1</v>
      </c>
      <c r="G1792" s="167">
        <f>'RFM Summary'!G1792</f>
        <v>1</v>
      </c>
      <c r="H1792" s="49">
        <v>0.7</v>
      </c>
      <c r="I1792" s="89">
        <f t="shared" si="45"/>
        <v>5.25</v>
      </c>
      <c r="J1792" s="89"/>
    </row>
    <row r="1793" spans="1:10" x14ac:dyDescent="0.35">
      <c r="A1793" s="15" t="str">
        <f>'RFM Summary'!A1793</f>
        <v>10609001810106</v>
      </c>
      <c r="B1793" s="90">
        <f>'RFM Summary'!B1793</f>
        <v>41292</v>
      </c>
      <c r="C1793" s="15">
        <f>'RFM Summary'!C1793</f>
        <v>1</v>
      </c>
      <c r="D1793" s="118">
        <f>'RFM Summary'!D1793</f>
        <v>40.65</v>
      </c>
      <c r="E1793" s="167">
        <f>'RFM Summary'!E1793</f>
        <v>1</v>
      </c>
      <c r="F1793" s="167">
        <f>'RFM Summary'!F1793</f>
        <v>1</v>
      </c>
      <c r="G1793" s="167">
        <f>'RFM Summary'!G1793</f>
        <v>3</v>
      </c>
      <c r="H1793" s="49">
        <v>0.35</v>
      </c>
      <c r="I1793" s="89">
        <f t="shared" si="45"/>
        <v>40.65</v>
      </c>
      <c r="J1793" s="89"/>
    </row>
    <row r="1794" spans="1:10" x14ac:dyDescent="0.35">
      <c r="A1794" s="15" t="str">
        <f>'RFM Summary'!A1794</f>
        <v>10609001810288</v>
      </c>
      <c r="B1794" s="90">
        <f>'RFM Summary'!B1794</f>
        <v>41331</v>
      </c>
      <c r="C1794" s="15">
        <f>'RFM Summary'!C1794</f>
        <v>4</v>
      </c>
      <c r="D1794" s="118">
        <f>'RFM Summary'!D1794</f>
        <v>31.962500000000002</v>
      </c>
      <c r="E1794" s="167">
        <f>'RFM Summary'!E1794</f>
        <v>1</v>
      </c>
      <c r="F1794" s="167">
        <f>'RFM Summary'!F1794</f>
        <v>1</v>
      </c>
      <c r="G1794" s="167">
        <f>'RFM Summary'!G1794</f>
        <v>2</v>
      </c>
      <c r="H1794" s="49">
        <v>0.94</v>
      </c>
      <c r="I1794" s="89">
        <f t="shared" si="45"/>
        <v>127.85000000000001</v>
      </c>
      <c r="J1794" s="89"/>
    </row>
    <row r="1795" spans="1:10" x14ac:dyDescent="0.35">
      <c r="A1795" s="15" t="str">
        <f>'RFM Summary'!A1795</f>
        <v>10609001810361</v>
      </c>
      <c r="B1795" s="90">
        <f>'RFM Summary'!B1795</f>
        <v>41290</v>
      </c>
      <c r="C1795" s="15">
        <f>'RFM Summary'!C1795</f>
        <v>1</v>
      </c>
      <c r="D1795" s="118">
        <f>'RFM Summary'!D1795</f>
        <v>29.6</v>
      </c>
      <c r="E1795" s="167">
        <f>'RFM Summary'!E1795</f>
        <v>1</v>
      </c>
      <c r="F1795" s="167">
        <f>'RFM Summary'!F1795</f>
        <v>1</v>
      </c>
      <c r="G1795" s="167">
        <f>'RFM Summary'!G1795</f>
        <v>2</v>
      </c>
      <c r="H1795" s="49">
        <v>0.09</v>
      </c>
      <c r="I1795" s="89">
        <f t="shared" ref="I1795:I1858" si="46">D1795*C1795</f>
        <v>29.6</v>
      </c>
      <c r="J1795" s="89"/>
    </row>
    <row r="1796" spans="1:10" x14ac:dyDescent="0.35">
      <c r="A1796" s="15" t="str">
        <f>'RFM Summary'!A1796</f>
        <v>10609001810510</v>
      </c>
      <c r="B1796" s="90">
        <f>'RFM Summary'!B1796</f>
        <v>41293</v>
      </c>
      <c r="C1796" s="15">
        <f>'RFM Summary'!C1796</f>
        <v>1</v>
      </c>
      <c r="D1796" s="118">
        <f>'RFM Summary'!D1796</f>
        <v>28.4</v>
      </c>
      <c r="E1796" s="167">
        <f>'RFM Summary'!E1796</f>
        <v>1</v>
      </c>
      <c r="F1796" s="167">
        <f>'RFM Summary'!F1796</f>
        <v>1</v>
      </c>
      <c r="G1796" s="167">
        <f>'RFM Summary'!G1796</f>
        <v>2</v>
      </c>
      <c r="H1796" s="49">
        <v>0.43</v>
      </c>
      <c r="I1796" s="89">
        <f t="shared" si="46"/>
        <v>28.4</v>
      </c>
      <c r="J1796" s="89"/>
    </row>
    <row r="1797" spans="1:10" x14ac:dyDescent="0.35">
      <c r="A1797" s="15" t="str">
        <f>'RFM Summary'!A1797</f>
        <v>10609001810692</v>
      </c>
      <c r="B1797" s="90">
        <f>'RFM Summary'!B1797</f>
        <v>41544</v>
      </c>
      <c r="C1797" s="15">
        <f>'RFM Summary'!C1797</f>
        <v>6</v>
      </c>
      <c r="D1797" s="118">
        <f>'RFM Summary'!D1797</f>
        <v>44.314999999999998</v>
      </c>
      <c r="E1797" s="167">
        <f>'RFM Summary'!E1797</f>
        <v>3</v>
      </c>
      <c r="F1797" s="167">
        <f>'RFM Summary'!F1797</f>
        <v>1</v>
      </c>
      <c r="G1797" s="167">
        <f>'RFM Summary'!G1797</f>
        <v>3</v>
      </c>
      <c r="H1797" s="49">
        <v>7.0000000000000007E-2</v>
      </c>
      <c r="I1797" s="89">
        <f t="shared" si="46"/>
        <v>265.89</v>
      </c>
      <c r="J1797" s="89"/>
    </row>
    <row r="1798" spans="1:10" x14ac:dyDescent="0.35">
      <c r="A1798" s="15" t="str">
        <f>'RFM Summary'!A1798</f>
        <v>10609001810775</v>
      </c>
      <c r="B1798" s="90">
        <f>'RFM Summary'!B1798</f>
        <v>41293</v>
      </c>
      <c r="C1798" s="15">
        <f>'RFM Summary'!C1798</f>
        <v>1</v>
      </c>
      <c r="D1798" s="118">
        <f>'RFM Summary'!D1798</f>
        <v>48.3</v>
      </c>
      <c r="E1798" s="167">
        <f>'RFM Summary'!E1798</f>
        <v>1</v>
      </c>
      <c r="F1798" s="167">
        <f>'RFM Summary'!F1798</f>
        <v>1</v>
      </c>
      <c r="G1798" s="167">
        <f>'RFM Summary'!G1798</f>
        <v>3</v>
      </c>
      <c r="H1798" s="49">
        <v>0.48</v>
      </c>
      <c r="I1798" s="89">
        <f t="shared" si="46"/>
        <v>48.3</v>
      </c>
      <c r="J1798" s="89"/>
    </row>
    <row r="1799" spans="1:10" x14ac:dyDescent="0.35">
      <c r="A1799" s="15" t="str">
        <f>'RFM Summary'!A1799</f>
        <v>10609001810858</v>
      </c>
      <c r="B1799" s="90">
        <f>'RFM Summary'!B1799</f>
        <v>41293</v>
      </c>
      <c r="C1799" s="15">
        <f>'RFM Summary'!C1799</f>
        <v>1</v>
      </c>
      <c r="D1799" s="118">
        <f>'RFM Summary'!D1799</f>
        <v>70.650000000000006</v>
      </c>
      <c r="E1799" s="167">
        <f>'RFM Summary'!E1799</f>
        <v>1</v>
      </c>
      <c r="F1799" s="167">
        <f>'RFM Summary'!F1799</f>
        <v>1</v>
      </c>
      <c r="G1799" s="167">
        <f>'RFM Summary'!G1799</f>
        <v>3</v>
      </c>
      <c r="H1799" s="49">
        <v>0.96</v>
      </c>
      <c r="I1799" s="89">
        <f t="shared" si="46"/>
        <v>70.650000000000006</v>
      </c>
      <c r="J1799" s="89"/>
    </row>
    <row r="1800" spans="1:10" x14ac:dyDescent="0.35">
      <c r="A1800" s="15" t="str">
        <f>'RFM Summary'!A1800</f>
        <v>10609001811013</v>
      </c>
      <c r="B1800" s="90">
        <f>'RFM Summary'!B1800</f>
        <v>41290</v>
      </c>
      <c r="C1800" s="15">
        <f>'RFM Summary'!C1800</f>
        <v>1</v>
      </c>
      <c r="D1800" s="118">
        <f>'RFM Summary'!D1800</f>
        <v>24.85</v>
      </c>
      <c r="E1800" s="167">
        <f>'RFM Summary'!E1800</f>
        <v>1</v>
      </c>
      <c r="F1800" s="167">
        <f>'RFM Summary'!F1800</f>
        <v>1</v>
      </c>
      <c r="G1800" s="167">
        <f>'RFM Summary'!G1800</f>
        <v>2</v>
      </c>
      <c r="H1800" s="49">
        <v>0.49</v>
      </c>
      <c r="I1800" s="89">
        <f t="shared" si="46"/>
        <v>24.85</v>
      </c>
      <c r="J1800" s="89"/>
    </row>
    <row r="1801" spans="1:10" x14ac:dyDescent="0.35">
      <c r="A1801" s="15" t="str">
        <f>'RFM Summary'!A1801</f>
        <v>10609001811195</v>
      </c>
      <c r="B1801" s="90">
        <f>'RFM Summary'!B1801</f>
        <v>41293</v>
      </c>
      <c r="C1801" s="15">
        <f>'RFM Summary'!C1801</f>
        <v>1</v>
      </c>
      <c r="D1801" s="118">
        <f>'RFM Summary'!D1801</f>
        <v>45.15</v>
      </c>
      <c r="E1801" s="167">
        <f>'RFM Summary'!E1801</f>
        <v>1</v>
      </c>
      <c r="F1801" s="167">
        <f>'RFM Summary'!F1801</f>
        <v>1</v>
      </c>
      <c r="G1801" s="167">
        <f>'RFM Summary'!G1801</f>
        <v>3</v>
      </c>
      <c r="H1801" s="49">
        <v>0.11</v>
      </c>
      <c r="I1801" s="89">
        <f t="shared" si="46"/>
        <v>45.15</v>
      </c>
      <c r="J1801" s="89"/>
    </row>
    <row r="1802" spans="1:10" x14ac:dyDescent="0.35">
      <c r="A1802" s="15" t="str">
        <f>'RFM Summary'!A1802</f>
        <v>10609001811351</v>
      </c>
      <c r="B1802" s="90">
        <f>'RFM Summary'!B1802</f>
        <v>41566</v>
      </c>
      <c r="C1802" s="15">
        <f>'RFM Summary'!C1802</f>
        <v>2</v>
      </c>
      <c r="D1802" s="118">
        <f>'RFM Summary'!D1802</f>
        <v>65.599999999999994</v>
      </c>
      <c r="E1802" s="167">
        <f>'RFM Summary'!E1802</f>
        <v>3</v>
      </c>
      <c r="F1802" s="167">
        <f>'RFM Summary'!F1802</f>
        <v>1</v>
      </c>
      <c r="G1802" s="167">
        <f>'RFM Summary'!G1802</f>
        <v>3</v>
      </c>
      <c r="H1802" s="49">
        <v>0.46</v>
      </c>
      <c r="I1802" s="89">
        <f t="shared" si="46"/>
        <v>131.19999999999999</v>
      </c>
      <c r="J1802" s="89"/>
    </row>
    <row r="1803" spans="1:10" x14ac:dyDescent="0.35">
      <c r="A1803" s="15" t="str">
        <f>'RFM Summary'!A1803</f>
        <v>10609001811435</v>
      </c>
      <c r="B1803" s="90">
        <f>'RFM Summary'!B1803</f>
        <v>41299</v>
      </c>
      <c r="C1803" s="15">
        <f>'RFM Summary'!C1803</f>
        <v>2</v>
      </c>
      <c r="D1803" s="118">
        <f>'RFM Summary'!D1803</f>
        <v>54.65</v>
      </c>
      <c r="E1803" s="167">
        <f>'RFM Summary'!E1803</f>
        <v>1</v>
      </c>
      <c r="F1803" s="167">
        <f>'RFM Summary'!F1803</f>
        <v>1</v>
      </c>
      <c r="G1803" s="167">
        <f>'RFM Summary'!G1803</f>
        <v>3</v>
      </c>
      <c r="H1803" s="49">
        <v>0.54</v>
      </c>
      <c r="I1803" s="89">
        <f t="shared" si="46"/>
        <v>109.3</v>
      </c>
      <c r="J1803" s="89"/>
    </row>
    <row r="1804" spans="1:10" x14ac:dyDescent="0.35">
      <c r="A1804" s="15" t="str">
        <f>'RFM Summary'!A1804</f>
        <v>10609001811500</v>
      </c>
      <c r="B1804" s="90">
        <f>'RFM Summary'!B1804</f>
        <v>41576</v>
      </c>
      <c r="C1804" s="15">
        <f>'RFM Summary'!C1804</f>
        <v>9</v>
      </c>
      <c r="D1804" s="118">
        <f>'RFM Summary'!D1804</f>
        <v>37.895555555555561</v>
      </c>
      <c r="E1804" s="167">
        <f>'RFM Summary'!E1804</f>
        <v>3</v>
      </c>
      <c r="F1804" s="167">
        <f>'RFM Summary'!F1804</f>
        <v>1</v>
      </c>
      <c r="G1804" s="167">
        <f>'RFM Summary'!G1804</f>
        <v>2</v>
      </c>
      <c r="H1804" s="49">
        <v>0.36</v>
      </c>
      <c r="I1804" s="89">
        <f t="shared" si="46"/>
        <v>341.06000000000006</v>
      </c>
      <c r="J1804" s="89"/>
    </row>
    <row r="1805" spans="1:10" x14ac:dyDescent="0.35">
      <c r="A1805" s="15" t="str">
        <f>'RFM Summary'!A1805</f>
        <v>10609001811765</v>
      </c>
      <c r="B1805" s="90">
        <f>'RFM Summary'!B1805</f>
        <v>41558</v>
      </c>
      <c r="C1805" s="15">
        <f>'RFM Summary'!C1805</f>
        <v>38</v>
      </c>
      <c r="D1805" s="118">
        <f>'RFM Summary'!D1805</f>
        <v>15.452631578947363</v>
      </c>
      <c r="E1805" s="167">
        <f>'RFM Summary'!E1805</f>
        <v>3</v>
      </c>
      <c r="F1805" s="167">
        <f>'RFM Summary'!F1805</f>
        <v>3</v>
      </c>
      <c r="G1805" s="167">
        <f>'RFM Summary'!G1805</f>
        <v>2</v>
      </c>
      <c r="H1805" s="49">
        <v>0.21</v>
      </c>
      <c r="I1805" s="89">
        <f t="shared" si="46"/>
        <v>587.19999999999982</v>
      </c>
      <c r="J1805" s="89"/>
    </row>
    <row r="1806" spans="1:10" x14ac:dyDescent="0.35">
      <c r="A1806" s="15" t="str">
        <f>'RFM Summary'!A1806</f>
        <v>10609001811849</v>
      </c>
      <c r="B1806" s="90">
        <f>'RFM Summary'!B1806</f>
        <v>41284</v>
      </c>
      <c r="C1806" s="15">
        <f>'RFM Summary'!C1806</f>
        <v>1</v>
      </c>
      <c r="D1806" s="118">
        <f>'RFM Summary'!D1806</f>
        <v>30</v>
      </c>
      <c r="E1806" s="167">
        <f>'RFM Summary'!E1806</f>
        <v>1</v>
      </c>
      <c r="F1806" s="167">
        <f>'RFM Summary'!F1806</f>
        <v>1</v>
      </c>
      <c r="G1806" s="167">
        <f>'RFM Summary'!G1806</f>
        <v>2</v>
      </c>
      <c r="H1806" s="49">
        <v>0.81</v>
      </c>
      <c r="I1806" s="89">
        <f t="shared" si="46"/>
        <v>30</v>
      </c>
      <c r="J1806" s="89"/>
    </row>
    <row r="1807" spans="1:10" x14ac:dyDescent="0.35">
      <c r="A1807" s="15" t="str">
        <f>'RFM Summary'!A1807</f>
        <v>10609001811922</v>
      </c>
      <c r="B1807" s="90">
        <f>'RFM Summary'!B1807</f>
        <v>41555</v>
      </c>
      <c r="C1807" s="15">
        <f>'RFM Summary'!C1807</f>
        <v>15</v>
      </c>
      <c r="D1807" s="118">
        <f>'RFM Summary'!D1807</f>
        <v>40.230000000000004</v>
      </c>
      <c r="E1807" s="167">
        <f>'RFM Summary'!E1807</f>
        <v>3</v>
      </c>
      <c r="F1807" s="167">
        <f>'RFM Summary'!F1807</f>
        <v>2</v>
      </c>
      <c r="G1807" s="167">
        <f>'RFM Summary'!G1807</f>
        <v>3</v>
      </c>
      <c r="H1807" s="49">
        <v>0.32</v>
      </c>
      <c r="I1807" s="89">
        <f t="shared" si="46"/>
        <v>603.45000000000005</v>
      </c>
      <c r="J1807" s="89"/>
    </row>
    <row r="1808" spans="1:10" x14ac:dyDescent="0.35">
      <c r="A1808" s="15" t="str">
        <f>'RFM Summary'!A1808</f>
        <v>10609001812003</v>
      </c>
      <c r="B1808" s="90">
        <f>'RFM Summary'!B1808</f>
        <v>41570</v>
      </c>
      <c r="C1808" s="15">
        <f>'RFM Summary'!C1808</f>
        <v>9</v>
      </c>
      <c r="D1808" s="118">
        <f>'RFM Summary'!D1808</f>
        <v>28.577777777777776</v>
      </c>
      <c r="E1808" s="167">
        <f>'RFM Summary'!E1808</f>
        <v>3</v>
      </c>
      <c r="F1808" s="167">
        <f>'RFM Summary'!F1808</f>
        <v>1</v>
      </c>
      <c r="G1808" s="167">
        <f>'RFM Summary'!G1808</f>
        <v>2</v>
      </c>
      <c r="H1808" s="49">
        <v>0.8</v>
      </c>
      <c r="I1808" s="89">
        <f t="shared" si="46"/>
        <v>257.2</v>
      </c>
      <c r="J1808" s="89"/>
    </row>
    <row r="1809" spans="1:10" x14ac:dyDescent="0.35">
      <c r="A1809" s="15" t="str">
        <f>'RFM Summary'!A1809</f>
        <v>10609001812185</v>
      </c>
      <c r="B1809" s="90">
        <f>'RFM Summary'!B1809</f>
        <v>41570</v>
      </c>
      <c r="C1809" s="15">
        <f>'RFM Summary'!C1809</f>
        <v>5</v>
      </c>
      <c r="D1809" s="118">
        <f>'RFM Summary'!D1809</f>
        <v>28.25</v>
      </c>
      <c r="E1809" s="167">
        <f>'RFM Summary'!E1809</f>
        <v>3</v>
      </c>
      <c r="F1809" s="167">
        <f>'RFM Summary'!F1809</f>
        <v>1</v>
      </c>
      <c r="G1809" s="167">
        <f>'RFM Summary'!G1809</f>
        <v>2</v>
      </c>
      <c r="H1809" s="49">
        <v>0.62</v>
      </c>
      <c r="I1809" s="89">
        <f t="shared" si="46"/>
        <v>141.25</v>
      </c>
      <c r="J1809" s="89"/>
    </row>
    <row r="1810" spans="1:10" x14ac:dyDescent="0.35">
      <c r="A1810" s="15" t="str">
        <f>'RFM Summary'!A1810</f>
        <v>10609001812268</v>
      </c>
      <c r="B1810" s="90">
        <f>'RFM Summary'!B1810</f>
        <v>41280</v>
      </c>
      <c r="C1810" s="15">
        <f>'RFM Summary'!C1810</f>
        <v>1</v>
      </c>
      <c r="D1810" s="118">
        <f>'RFM Summary'!D1810</f>
        <v>35.75</v>
      </c>
      <c r="E1810" s="167">
        <f>'RFM Summary'!E1810</f>
        <v>1</v>
      </c>
      <c r="F1810" s="167">
        <f>'RFM Summary'!F1810</f>
        <v>1</v>
      </c>
      <c r="G1810" s="167">
        <f>'RFM Summary'!G1810</f>
        <v>2</v>
      </c>
      <c r="H1810" s="49">
        <v>0.15</v>
      </c>
      <c r="I1810" s="89">
        <f t="shared" si="46"/>
        <v>35.75</v>
      </c>
      <c r="J1810" s="89"/>
    </row>
    <row r="1811" spans="1:10" x14ac:dyDescent="0.35">
      <c r="A1811" s="15" t="str">
        <f>'RFM Summary'!A1811</f>
        <v>10609001812342</v>
      </c>
      <c r="B1811" s="90">
        <f>'RFM Summary'!B1811</f>
        <v>41280</v>
      </c>
      <c r="C1811" s="15">
        <f>'RFM Summary'!C1811</f>
        <v>1</v>
      </c>
      <c r="D1811" s="118">
        <f>'RFM Summary'!D1811</f>
        <v>3.5</v>
      </c>
      <c r="E1811" s="167">
        <f>'RFM Summary'!E1811</f>
        <v>1</v>
      </c>
      <c r="F1811" s="167">
        <f>'RFM Summary'!F1811</f>
        <v>1</v>
      </c>
      <c r="G1811" s="167">
        <f>'RFM Summary'!G1811</f>
        <v>1</v>
      </c>
      <c r="H1811" s="49">
        <v>0.78</v>
      </c>
      <c r="I1811" s="89">
        <f t="shared" si="46"/>
        <v>3.5</v>
      </c>
      <c r="J1811" s="89"/>
    </row>
    <row r="1812" spans="1:10" x14ac:dyDescent="0.35">
      <c r="A1812" s="15" t="str">
        <f>'RFM Summary'!A1812</f>
        <v>10609001812425</v>
      </c>
      <c r="B1812" s="90">
        <f>'RFM Summary'!B1812</f>
        <v>41280</v>
      </c>
      <c r="C1812" s="15">
        <f>'RFM Summary'!C1812</f>
        <v>1</v>
      </c>
      <c r="D1812" s="118">
        <f>'RFM Summary'!D1812</f>
        <v>50.75</v>
      </c>
      <c r="E1812" s="167">
        <f>'RFM Summary'!E1812</f>
        <v>1</v>
      </c>
      <c r="F1812" s="167">
        <f>'RFM Summary'!F1812</f>
        <v>1</v>
      </c>
      <c r="G1812" s="167">
        <f>'RFM Summary'!G1812</f>
        <v>3</v>
      </c>
      <c r="H1812" s="49">
        <v>0.74</v>
      </c>
      <c r="I1812" s="89">
        <f t="shared" si="46"/>
        <v>50.75</v>
      </c>
      <c r="J1812" s="89"/>
    </row>
    <row r="1813" spans="1:10" x14ac:dyDescent="0.35">
      <c r="A1813" s="15" t="str">
        <f>'RFM Summary'!A1813</f>
        <v>10609001812599</v>
      </c>
      <c r="B1813" s="90">
        <f>'RFM Summary'!B1813</f>
        <v>41279</v>
      </c>
      <c r="C1813" s="15">
        <f>'RFM Summary'!C1813</f>
        <v>1</v>
      </c>
      <c r="D1813" s="118">
        <f>'RFM Summary'!D1813</f>
        <v>62.45</v>
      </c>
      <c r="E1813" s="167">
        <f>'RFM Summary'!E1813</f>
        <v>1</v>
      </c>
      <c r="F1813" s="167">
        <f>'RFM Summary'!F1813</f>
        <v>1</v>
      </c>
      <c r="G1813" s="167">
        <f>'RFM Summary'!G1813</f>
        <v>3</v>
      </c>
      <c r="H1813" s="49">
        <v>0.25</v>
      </c>
      <c r="I1813" s="89">
        <f t="shared" si="46"/>
        <v>62.45</v>
      </c>
      <c r="J1813" s="89"/>
    </row>
    <row r="1814" spans="1:10" x14ac:dyDescent="0.35">
      <c r="A1814" s="15" t="str">
        <f>'RFM Summary'!A1814</f>
        <v>10609001812672</v>
      </c>
      <c r="B1814" s="90">
        <f>'RFM Summary'!B1814</f>
        <v>41549</v>
      </c>
      <c r="C1814" s="15">
        <f>'RFM Summary'!C1814</f>
        <v>7</v>
      </c>
      <c r="D1814" s="118">
        <f>'RFM Summary'!D1814</f>
        <v>11.785714285714286</v>
      </c>
      <c r="E1814" s="167">
        <f>'RFM Summary'!E1814</f>
        <v>3</v>
      </c>
      <c r="F1814" s="167">
        <f>'RFM Summary'!F1814</f>
        <v>1</v>
      </c>
      <c r="G1814" s="167">
        <f>'RFM Summary'!G1814</f>
        <v>2</v>
      </c>
      <c r="H1814" s="49">
        <v>0.01</v>
      </c>
      <c r="I1814" s="89">
        <f t="shared" si="46"/>
        <v>82.5</v>
      </c>
      <c r="J1814" s="89"/>
    </row>
    <row r="1815" spans="1:10" x14ac:dyDescent="0.35">
      <c r="A1815" s="15" t="str">
        <f>'RFM Summary'!A1815</f>
        <v>10609001812755</v>
      </c>
      <c r="B1815" s="90">
        <f>'RFM Summary'!B1815</f>
        <v>41285</v>
      </c>
      <c r="C1815" s="15">
        <f>'RFM Summary'!C1815</f>
        <v>1</v>
      </c>
      <c r="D1815" s="118">
        <f>'RFM Summary'!D1815</f>
        <v>58.15</v>
      </c>
      <c r="E1815" s="167">
        <f>'RFM Summary'!E1815</f>
        <v>1</v>
      </c>
      <c r="F1815" s="167">
        <f>'RFM Summary'!F1815</f>
        <v>1</v>
      </c>
      <c r="G1815" s="167">
        <f>'RFM Summary'!G1815</f>
        <v>3</v>
      </c>
      <c r="H1815" s="49">
        <v>0.82</v>
      </c>
      <c r="I1815" s="89">
        <f t="shared" si="46"/>
        <v>58.15</v>
      </c>
      <c r="J1815" s="89"/>
    </row>
    <row r="1816" spans="1:10" x14ac:dyDescent="0.35">
      <c r="A1816" s="15" t="str">
        <f>'RFM Summary'!A1816</f>
        <v>10609001812839</v>
      </c>
      <c r="B1816" s="90">
        <f>'RFM Summary'!B1816</f>
        <v>41419</v>
      </c>
      <c r="C1816" s="15">
        <f>'RFM Summary'!C1816</f>
        <v>3</v>
      </c>
      <c r="D1816" s="118">
        <f>'RFM Summary'!D1816</f>
        <v>22.716666666666669</v>
      </c>
      <c r="E1816" s="167">
        <f>'RFM Summary'!E1816</f>
        <v>2</v>
      </c>
      <c r="F1816" s="167">
        <f>'RFM Summary'!F1816</f>
        <v>1</v>
      </c>
      <c r="G1816" s="167">
        <f>'RFM Summary'!G1816</f>
        <v>2</v>
      </c>
      <c r="H1816" s="49">
        <v>0.13</v>
      </c>
      <c r="I1816" s="89">
        <f t="shared" si="46"/>
        <v>68.150000000000006</v>
      </c>
      <c r="J1816" s="89"/>
    </row>
    <row r="1817" spans="1:10" x14ac:dyDescent="0.35">
      <c r="A1817" s="15" t="str">
        <f>'RFM Summary'!A1817</f>
        <v>10609001812912</v>
      </c>
      <c r="B1817" s="90">
        <f>'RFM Summary'!B1817</f>
        <v>41461</v>
      </c>
      <c r="C1817" s="15">
        <f>'RFM Summary'!C1817</f>
        <v>4</v>
      </c>
      <c r="D1817" s="118">
        <f>'RFM Summary'!D1817</f>
        <v>59.087499999999999</v>
      </c>
      <c r="E1817" s="167">
        <f>'RFM Summary'!E1817</f>
        <v>2</v>
      </c>
      <c r="F1817" s="167">
        <f>'RFM Summary'!F1817</f>
        <v>1</v>
      </c>
      <c r="G1817" s="167">
        <f>'RFM Summary'!G1817</f>
        <v>3</v>
      </c>
      <c r="H1817" s="49">
        <v>0.28000000000000003</v>
      </c>
      <c r="I1817" s="89">
        <f t="shared" si="46"/>
        <v>236.35</v>
      </c>
      <c r="J1817" s="89"/>
    </row>
    <row r="1818" spans="1:10" x14ac:dyDescent="0.35">
      <c r="A1818" s="15" t="str">
        <f>'RFM Summary'!A1818</f>
        <v>10609001813092</v>
      </c>
      <c r="B1818" s="90">
        <f>'RFM Summary'!B1818</f>
        <v>41284</v>
      </c>
      <c r="C1818" s="15">
        <f>'RFM Summary'!C1818</f>
        <v>1</v>
      </c>
      <c r="D1818" s="118">
        <f>'RFM Summary'!D1818</f>
        <v>10.75</v>
      </c>
      <c r="E1818" s="167">
        <f>'RFM Summary'!E1818</f>
        <v>1</v>
      </c>
      <c r="F1818" s="167">
        <f>'RFM Summary'!F1818</f>
        <v>1</v>
      </c>
      <c r="G1818" s="167">
        <f>'RFM Summary'!G1818</f>
        <v>2</v>
      </c>
      <c r="H1818" s="49">
        <v>0.62</v>
      </c>
      <c r="I1818" s="89">
        <f t="shared" si="46"/>
        <v>10.75</v>
      </c>
      <c r="J1818" s="89"/>
    </row>
    <row r="1819" spans="1:10" x14ac:dyDescent="0.35">
      <c r="A1819" s="15" t="str">
        <f>'RFM Summary'!A1819</f>
        <v>10609001813175</v>
      </c>
      <c r="B1819" s="90">
        <f>'RFM Summary'!B1819</f>
        <v>41290</v>
      </c>
      <c r="C1819" s="15">
        <f>'RFM Summary'!C1819</f>
        <v>1</v>
      </c>
      <c r="D1819" s="118">
        <f>'RFM Summary'!D1819</f>
        <v>8</v>
      </c>
      <c r="E1819" s="167">
        <f>'RFM Summary'!E1819</f>
        <v>1</v>
      </c>
      <c r="F1819" s="167">
        <f>'RFM Summary'!F1819</f>
        <v>1</v>
      </c>
      <c r="G1819" s="167">
        <f>'RFM Summary'!G1819</f>
        <v>1</v>
      </c>
      <c r="H1819" s="49">
        <v>0.81</v>
      </c>
      <c r="I1819" s="89">
        <f t="shared" si="46"/>
        <v>8</v>
      </c>
      <c r="J1819" s="89"/>
    </row>
    <row r="1820" spans="1:10" x14ac:dyDescent="0.35">
      <c r="A1820" s="15" t="str">
        <f>'RFM Summary'!A1820</f>
        <v>10609001813258</v>
      </c>
      <c r="B1820" s="90">
        <f>'RFM Summary'!B1820</f>
        <v>41284</v>
      </c>
      <c r="C1820" s="15">
        <f>'RFM Summary'!C1820</f>
        <v>1</v>
      </c>
      <c r="D1820" s="118">
        <f>'RFM Summary'!D1820</f>
        <v>30.67</v>
      </c>
      <c r="E1820" s="167">
        <f>'RFM Summary'!E1820</f>
        <v>1</v>
      </c>
      <c r="F1820" s="167">
        <f>'RFM Summary'!F1820</f>
        <v>1</v>
      </c>
      <c r="G1820" s="167">
        <f>'RFM Summary'!G1820</f>
        <v>2</v>
      </c>
      <c r="H1820" s="49">
        <v>0.85</v>
      </c>
      <c r="I1820" s="89">
        <f t="shared" si="46"/>
        <v>30.67</v>
      </c>
      <c r="J1820" s="89"/>
    </row>
    <row r="1821" spans="1:10" x14ac:dyDescent="0.35">
      <c r="A1821" s="15" t="str">
        <f>'RFM Summary'!A1821</f>
        <v>10609001813332</v>
      </c>
      <c r="B1821" s="90">
        <f>'RFM Summary'!B1821</f>
        <v>41581</v>
      </c>
      <c r="C1821" s="15">
        <f>'RFM Summary'!C1821</f>
        <v>8</v>
      </c>
      <c r="D1821" s="118">
        <f>'RFM Summary'!D1821</f>
        <v>42.9375</v>
      </c>
      <c r="E1821" s="167">
        <f>'RFM Summary'!E1821</f>
        <v>3</v>
      </c>
      <c r="F1821" s="167">
        <f>'RFM Summary'!F1821</f>
        <v>1</v>
      </c>
      <c r="G1821" s="167">
        <f>'RFM Summary'!G1821</f>
        <v>3</v>
      </c>
      <c r="H1821" s="49">
        <v>0.93</v>
      </c>
      <c r="I1821" s="89">
        <f t="shared" si="46"/>
        <v>343.5</v>
      </c>
      <c r="J1821" s="89"/>
    </row>
    <row r="1822" spans="1:10" x14ac:dyDescent="0.35">
      <c r="A1822" s="15" t="str">
        <f>'RFM Summary'!A1822</f>
        <v>10609001813415</v>
      </c>
      <c r="B1822" s="90">
        <f>'RFM Summary'!B1822</f>
        <v>41293</v>
      </c>
      <c r="C1822" s="15">
        <f>'RFM Summary'!C1822</f>
        <v>1</v>
      </c>
      <c r="D1822" s="118">
        <f>'RFM Summary'!D1822</f>
        <v>33.299999999999997</v>
      </c>
      <c r="E1822" s="167">
        <f>'RFM Summary'!E1822</f>
        <v>1</v>
      </c>
      <c r="F1822" s="167">
        <f>'RFM Summary'!F1822</f>
        <v>1</v>
      </c>
      <c r="G1822" s="167">
        <f>'RFM Summary'!G1822</f>
        <v>2</v>
      </c>
      <c r="H1822" s="49">
        <v>0.2</v>
      </c>
      <c r="I1822" s="89">
        <f t="shared" si="46"/>
        <v>33.299999999999997</v>
      </c>
      <c r="J1822" s="89"/>
    </row>
    <row r="1823" spans="1:10" x14ac:dyDescent="0.35">
      <c r="A1823" s="15" t="str">
        <f>'RFM Summary'!A1823</f>
        <v>10609001813589</v>
      </c>
      <c r="B1823" s="90">
        <f>'RFM Summary'!B1823</f>
        <v>41287</v>
      </c>
      <c r="C1823" s="15">
        <f>'RFM Summary'!C1823</f>
        <v>1</v>
      </c>
      <c r="D1823" s="118">
        <f>'RFM Summary'!D1823</f>
        <v>22.4</v>
      </c>
      <c r="E1823" s="167">
        <f>'RFM Summary'!E1823</f>
        <v>1</v>
      </c>
      <c r="F1823" s="167">
        <f>'RFM Summary'!F1823</f>
        <v>1</v>
      </c>
      <c r="G1823" s="167">
        <f>'RFM Summary'!G1823</f>
        <v>2</v>
      </c>
      <c r="H1823" s="49">
        <v>0.05</v>
      </c>
      <c r="I1823" s="89">
        <f t="shared" si="46"/>
        <v>22.4</v>
      </c>
      <c r="J1823" s="89"/>
    </row>
    <row r="1824" spans="1:10" x14ac:dyDescent="0.35">
      <c r="A1824" s="15" t="str">
        <f>'RFM Summary'!A1824</f>
        <v>10609001813662</v>
      </c>
      <c r="B1824" s="90">
        <f>'RFM Summary'!B1824</f>
        <v>41283</v>
      </c>
      <c r="C1824" s="15">
        <f>'RFM Summary'!C1824</f>
        <v>1</v>
      </c>
      <c r="D1824" s="118">
        <f>'RFM Summary'!D1824</f>
        <v>65.150000000000006</v>
      </c>
      <c r="E1824" s="167">
        <f>'RFM Summary'!E1824</f>
        <v>1</v>
      </c>
      <c r="F1824" s="167">
        <f>'RFM Summary'!F1824</f>
        <v>1</v>
      </c>
      <c r="G1824" s="167">
        <f>'RFM Summary'!G1824</f>
        <v>3</v>
      </c>
      <c r="H1824" s="49">
        <v>0.72</v>
      </c>
      <c r="I1824" s="89">
        <f t="shared" si="46"/>
        <v>65.150000000000006</v>
      </c>
      <c r="J1824" s="89"/>
    </row>
    <row r="1825" spans="1:10" x14ac:dyDescent="0.35">
      <c r="A1825" s="15" t="str">
        <f>'RFM Summary'!A1825</f>
        <v>10609001813746</v>
      </c>
      <c r="B1825" s="90">
        <f>'RFM Summary'!B1825</f>
        <v>41286</v>
      </c>
      <c r="C1825" s="15">
        <f>'RFM Summary'!C1825</f>
        <v>1</v>
      </c>
      <c r="D1825" s="118">
        <f>'RFM Summary'!D1825</f>
        <v>54.65</v>
      </c>
      <c r="E1825" s="167">
        <f>'RFM Summary'!E1825</f>
        <v>1</v>
      </c>
      <c r="F1825" s="167">
        <f>'RFM Summary'!F1825</f>
        <v>1</v>
      </c>
      <c r="G1825" s="167">
        <f>'RFM Summary'!G1825</f>
        <v>3</v>
      </c>
      <c r="H1825" s="49">
        <v>0.56999999999999995</v>
      </c>
      <c r="I1825" s="89">
        <f t="shared" si="46"/>
        <v>54.65</v>
      </c>
      <c r="J1825" s="89"/>
    </row>
    <row r="1826" spans="1:10" x14ac:dyDescent="0.35">
      <c r="A1826" s="15" t="str">
        <f>'RFM Summary'!A1826</f>
        <v>10609001813829</v>
      </c>
      <c r="B1826" s="90">
        <f>'RFM Summary'!B1826</f>
        <v>41546</v>
      </c>
      <c r="C1826" s="15">
        <f>'RFM Summary'!C1826</f>
        <v>6</v>
      </c>
      <c r="D1826" s="118">
        <f>'RFM Summary'!D1826</f>
        <v>13.413333333333334</v>
      </c>
      <c r="E1826" s="167">
        <f>'RFM Summary'!E1826</f>
        <v>3</v>
      </c>
      <c r="F1826" s="167">
        <f>'RFM Summary'!F1826</f>
        <v>1</v>
      </c>
      <c r="G1826" s="167">
        <f>'RFM Summary'!G1826</f>
        <v>2</v>
      </c>
      <c r="H1826" s="49">
        <v>0.2</v>
      </c>
      <c r="I1826" s="89">
        <f t="shared" si="46"/>
        <v>80.48</v>
      </c>
      <c r="J1826" s="89"/>
    </row>
    <row r="1827" spans="1:10" x14ac:dyDescent="0.35">
      <c r="A1827" s="15" t="str">
        <f>'RFM Summary'!A1827</f>
        <v>10609001813902</v>
      </c>
      <c r="B1827" s="90">
        <f>'RFM Summary'!B1827</f>
        <v>41307</v>
      </c>
      <c r="C1827" s="15">
        <f>'RFM Summary'!C1827</f>
        <v>1</v>
      </c>
      <c r="D1827" s="118">
        <f>'RFM Summary'!D1827</f>
        <v>15.45</v>
      </c>
      <c r="E1827" s="167">
        <f>'RFM Summary'!E1827</f>
        <v>1</v>
      </c>
      <c r="F1827" s="167">
        <f>'RFM Summary'!F1827</f>
        <v>1</v>
      </c>
      <c r="G1827" s="167">
        <f>'RFM Summary'!G1827</f>
        <v>2</v>
      </c>
      <c r="H1827" s="49">
        <v>0.87</v>
      </c>
      <c r="I1827" s="89">
        <f t="shared" si="46"/>
        <v>15.45</v>
      </c>
      <c r="J1827" s="89"/>
    </row>
    <row r="1828" spans="1:10" x14ac:dyDescent="0.35">
      <c r="A1828" s="15" t="str">
        <f>'RFM Summary'!A1828</f>
        <v>10609001814082</v>
      </c>
      <c r="B1828" s="90">
        <f>'RFM Summary'!B1828</f>
        <v>41341</v>
      </c>
      <c r="C1828" s="15">
        <f>'RFM Summary'!C1828</f>
        <v>3</v>
      </c>
      <c r="D1828" s="118">
        <f>'RFM Summary'!D1828</f>
        <v>40.18333333333333</v>
      </c>
      <c r="E1828" s="167">
        <f>'RFM Summary'!E1828</f>
        <v>1</v>
      </c>
      <c r="F1828" s="167">
        <f>'RFM Summary'!F1828</f>
        <v>1</v>
      </c>
      <c r="G1828" s="167">
        <f>'RFM Summary'!G1828</f>
        <v>3</v>
      </c>
      <c r="H1828" s="49">
        <v>0.48</v>
      </c>
      <c r="I1828" s="89">
        <f t="shared" si="46"/>
        <v>120.54999999999998</v>
      </c>
      <c r="J1828" s="89"/>
    </row>
    <row r="1829" spans="1:10" x14ac:dyDescent="0.35">
      <c r="A1829" s="15" t="str">
        <f>'RFM Summary'!A1829</f>
        <v>10609001814249</v>
      </c>
      <c r="B1829" s="90">
        <f>'RFM Summary'!B1829</f>
        <v>41303</v>
      </c>
      <c r="C1829" s="15">
        <f>'RFM Summary'!C1829</f>
        <v>1</v>
      </c>
      <c r="D1829" s="118">
        <f>'RFM Summary'!D1829</f>
        <v>31.4</v>
      </c>
      <c r="E1829" s="167">
        <f>'RFM Summary'!E1829</f>
        <v>1</v>
      </c>
      <c r="F1829" s="167">
        <f>'RFM Summary'!F1829</f>
        <v>1</v>
      </c>
      <c r="G1829" s="167">
        <f>'RFM Summary'!G1829</f>
        <v>2</v>
      </c>
      <c r="H1829" s="49">
        <v>0.16</v>
      </c>
      <c r="I1829" s="89">
        <f t="shared" si="46"/>
        <v>31.4</v>
      </c>
      <c r="J1829" s="89"/>
    </row>
    <row r="1830" spans="1:10" x14ac:dyDescent="0.35">
      <c r="A1830" s="15" t="str">
        <f>'RFM Summary'!A1830</f>
        <v>10609001814322</v>
      </c>
      <c r="B1830" s="90">
        <f>'RFM Summary'!B1830</f>
        <v>41302</v>
      </c>
      <c r="C1830" s="15">
        <f>'RFM Summary'!C1830</f>
        <v>1</v>
      </c>
      <c r="D1830" s="118">
        <f>'RFM Summary'!D1830</f>
        <v>23.7</v>
      </c>
      <c r="E1830" s="167">
        <f>'RFM Summary'!E1830</f>
        <v>1</v>
      </c>
      <c r="F1830" s="167">
        <f>'RFM Summary'!F1830</f>
        <v>1</v>
      </c>
      <c r="G1830" s="167">
        <f>'RFM Summary'!G1830</f>
        <v>2</v>
      </c>
      <c r="H1830" s="49">
        <v>0.3</v>
      </c>
      <c r="I1830" s="89">
        <f t="shared" si="46"/>
        <v>23.7</v>
      </c>
      <c r="J1830" s="89"/>
    </row>
    <row r="1831" spans="1:10" x14ac:dyDescent="0.35">
      <c r="A1831" s="15" t="str">
        <f>'RFM Summary'!A1831</f>
        <v>10609001814579</v>
      </c>
      <c r="B1831" s="90">
        <f>'RFM Summary'!B1831</f>
        <v>41282</v>
      </c>
      <c r="C1831" s="15">
        <f>'RFM Summary'!C1831</f>
        <v>2</v>
      </c>
      <c r="D1831" s="118">
        <f>'RFM Summary'!D1831</f>
        <v>24.1</v>
      </c>
      <c r="E1831" s="167">
        <f>'RFM Summary'!E1831</f>
        <v>1</v>
      </c>
      <c r="F1831" s="167">
        <f>'RFM Summary'!F1831</f>
        <v>1</v>
      </c>
      <c r="G1831" s="167">
        <f>'RFM Summary'!G1831</f>
        <v>2</v>
      </c>
      <c r="H1831" s="49">
        <v>0.04</v>
      </c>
      <c r="I1831" s="89">
        <f t="shared" si="46"/>
        <v>48.2</v>
      </c>
      <c r="J1831" s="89"/>
    </row>
    <row r="1832" spans="1:10" x14ac:dyDescent="0.35">
      <c r="A1832" s="15" t="str">
        <f>'RFM Summary'!A1832</f>
        <v>10609001814652</v>
      </c>
      <c r="B1832" s="90">
        <f>'RFM Summary'!B1832</f>
        <v>41283</v>
      </c>
      <c r="C1832" s="15">
        <f>'RFM Summary'!C1832</f>
        <v>1</v>
      </c>
      <c r="D1832" s="118">
        <f>'RFM Summary'!D1832</f>
        <v>15.45</v>
      </c>
      <c r="E1832" s="167">
        <f>'RFM Summary'!E1832</f>
        <v>1</v>
      </c>
      <c r="F1832" s="167">
        <f>'RFM Summary'!F1832</f>
        <v>1</v>
      </c>
      <c r="G1832" s="167">
        <f>'RFM Summary'!G1832</f>
        <v>2</v>
      </c>
      <c r="H1832" s="49">
        <v>0.32</v>
      </c>
      <c r="I1832" s="89">
        <f t="shared" si="46"/>
        <v>15.45</v>
      </c>
      <c r="J1832" s="89"/>
    </row>
    <row r="1833" spans="1:10" x14ac:dyDescent="0.35">
      <c r="A1833" s="15" t="str">
        <f>'RFM Summary'!A1833</f>
        <v>10609001814736</v>
      </c>
      <c r="B1833" s="90">
        <f>'RFM Summary'!B1833</f>
        <v>41282</v>
      </c>
      <c r="C1833" s="15">
        <f>'RFM Summary'!C1833</f>
        <v>1</v>
      </c>
      <c r="D1833" s="118">
        <f>'RFM Summary'!D1833</f>
        <v>6.15</v>
      </c>
      <c r="E1833" s="167">
        <f>'RFM Summary'!E1833</f>
        <v>1</v>
      </c>
      <c r="F1833" s="167">
        <f>'RFM Summary'!F1833</f>
        <v>1</v>
      </c>
      <c r="G1833" s="167">
        <f>'RFM Summary'!G1833</f>
        <v>1</v>
      </c>
      <c r="H1833" s="49">
        <v>0.95</v>
      </c>
      <c r="I1833" s="89">
        <f t="shared" si="46"/>
        <v>6.15</v>
      </c>
      <c r="J1833" s="89"/>
    </row>
    <row r="1834" spans="1:10" x14ac:dyDescent="0.35">
      <c r="A1834" s="15" t="str">
        <f>'RFM Summary'!A1834</f>
        <v>10609001814819</v>
      </c>
      <c r="B1834" s="90">
        <f>'RFM Summary'!B1834</f>
        <v>41283</v>
      </c>
      <c r="C1834" s="15">
        <f>'RFM Summary'!C1834</f>
        <v>1</v>
      </c>
      <c r="D1834" s="118">
        <f>'RFM Summary'!D1834</f>
        <v>23.7</v>
      </c>
      <c r="E1834" s="167">
        <f>'RFM Summary'!E1834</f>
        <v>1</v>
      </c>
      <c r="F1834" s="167">
        <f>'RFM Summary'!F1834</f>
        <v>1</v>
      </c>
      <c r="G1834" s="167">
        <f>'RFM Summary'!G1834</f>
        <v>2</v>
      </c>
      <c r="H1834" s="49">
        <v>0.96</v>
      </c>
      <c r="I1834" s="89">
        <f t="shared" si="46"/>
        <v>23.7</v>
      </c>
      <c r="J1834" s="89"/>
    </row>
    <row r="1835" spans="1:10" x14ac:dyDescent="0.35">
      <c r="A1835" s="15" t="str">
        <f>'RFM Summary'!A1835</f>
        <v>10609001814991</v>
      </c>
      <c r="B1835" s="90">
        <f>'RFM Summary'!B1835</f>
        <v>41362</v>
      </c>
      <c r="C1835" s="15">
        <f>'RFM Summary'!C1835</f>
        <v>4</v>
      </c>
      <c r="D1835" s="118">
        <f>'RFM Summary'!D1835</f>
        <v>20.537500000000001</v>
      </c>
      <c r="E1835" s="167">
        <f>'RFM Summary'!E1835</f>
        <v>1</v>
      </c>
      <c r="F1835" s="167">
        <f>'RFM Summary'!F1835</f>
        <v>1</v>
      </c>
      <c r="G1835" s="167">
        <f>'RFM Summary'!G1835</f>
        <v>2</v>
      </c>
      <c r="H1835" s="49">
        <v>0.61</v>
      </c>
      <c r="I1835" s="89">
        <f t="shared" si="46"/>
        <v>82.15</v>
      </c>
      <c r="J1835" s="89"/>
    </row>
    <row r="1836" spans="1:10" x14ac:dyDescent="0.35">
      <c r="A1836" s="15" t="str">
        <f>'RFM Summary'!A1836</f>
        <v>10609001815071</v>
      </c>
      <c r="B1836" s="90">
        <f>'RFM Summary'!B1836</f>
        <v>41426</v>
      </c>
      <c r="C1836" s="15">
        <f>'RFM Summary'!C1836</f>
        <v>17</v>
      </c>
      <c r="D1836" s="118">
        <f>'RFM Summary'!D1836</f>
        <v>8.7705882352941167</v>
      </c>
      <c r="E1836" s="167">
        <f>'RFM Summary'!E1836</f>
        <v>2</v>
      </c>
      <c r="F1836" s="167">
        <f>'RFM Summary'!F1836</f>
        <v>2</v>
      </c>
      <c r="G1836" s="167">
        <f>'RFM Summary'!G1836</f>
        <v>1</v>
      </c>
      <c r="H1836" s="49">
        <v>0.14000000000000001</v>
      </c>
      <c r="I1836" s="89">
        <f t="shared" si="46"/>
        <v>149.1</v>
      </c>
      <c r="J1836" s="89"/>
    </row>
    <row r="1837" spans="1:10" x14ac:dyDescent="0.35">
      <c r="A1837" s="15" t="str">
        <f>'RFM Summary'!A1837</f>
        <v>10609001815154</v>
      </c>
      <c r="B1837" s="90">
        <f>'RFM Summary'!B1837</f>
        <v>41362</v>
      </c>
      <c r="C1837" s="15">
        <f>'RFM Summary'!C1837</f>
        <v>3</v>
      </c>
      <c r="D1837" s="118">
        <f>'RFM Summary'!D1837</f>
        <v>25.716666666666669</v>
      </c>
      <c r="E1837" s="167">
        <f>'RFM Summary'!E1837</f>
        <v>1</v>
      </c>
      <c r="F1837" s="167">
        <f>'RFM Summary'!F1837</f>
        <v>1</v>
      </c>
      <c r="G1837" s="167">
        <f>'RFM Summary'!G1837</f>
        <v>2</v>
      </c>
      <c r="H1837" s="49">
        <v>0.57999999999999996</v>
      </c>
      <c r="I1837" s="89">
        <f t="shared" si="46"/>
        <v>77.150000000000006</v>
      </c>
      <c r="J1837" s="89"/>
    </row>
    <row r="1838" spans="1:10" x14ac:dyDescent="0.35">
      <c r="A1838" s="15" t="str">
        <f>'RFM Summary'!A1838</f>
        <v>10609001815238</v>
      </c>
      <c r="B1838" s="90">
        <f>'RFM Summary'!B1838</f>
        <v>41395</v>
      </c>
      <c r="C1838" s="15">
        <f>'RFM Summary'!C1838</f>
        <v>3</v>
      </c>
      <c r="D1838" s="118">
        <f>'RFM Summary'!D1838</f>
        <v>23.316666666666666</v>
      </c>
      <c r="E1838" s="167">
        <f>'RFM Summary'!E1838</f>
        <v>2</v>
      </c>
      <c r="F1838" s="167">
        <f>'RFM Summary'!F1838</f>
        <v>1</v>
      </c>
      <c r="G1838" s="167">
        <f>'RFM Summary'!G1838</f>
        <v>2</v>
      </c>
      <c r="H1838" s="49">
        <v>0.9</v>
      </c>
      <c r="I1838" s="89">
        <f t="shared" si="46"/>
        <v>69.95</v>
      </c>
      <c r="J1838" s="89"/>
    </row>
    <row r="1839" spans="1:10" x14ac:dyDescent="0.35">
      <c r="A1839" s="15" t="str">
        <f>'RFM Summary'!A1839</f>
        <v>10609001815311</v>
      </c>
      <c r="B1839" s="90">
        <f>'RFM Summary'!B1839</f>
        <v>41369</v>
      </c>
      <c r="C1839" s="15">
        <f>'RFM Summary'!C1839</f>
        <v>1</v>
      </c>
      <c r="D1839" s="118">
        <f>'RFM Summary'!D1839</f>
        <v>30.2</v>
      </c>
      <c r="E1839" s="167">
        <f>'RFM Summary'!E1839</f>
        <v>1</v>
      </c>
      <c r="F1839" s="167">
        <f>'RFM Summary'!F1839</f>
        <v>1</v>
      </c>
      <c r="G1839" s="167">
        <f>'RFM Summary'!G1839</f>
        <v>2</v>
      </c>
      <c r="H1839" s="49">
        <v>0.24</v>
      </c>
      <c r="I1839" s="89">
        <f t="shared" si="46"/>
        <v>30.2</v>
      </c>
      <c r="J1839" s="89"/>
    </row>
    <row r="1840" spans="1:10" x14ac:dyDescent="0.35">
      <c r="A1840" s="15" t="str">
        <f>'RFM Summary'!A1840</f>
        <v>10609001815568</v>
      </c>
      <c r="B1840" s="90">
        <f>'RFM Summary'!B1840</f>
        <v>41581</v>
      </c>
      <c r="C1840" s="15">
        <f>'RFM Summary'!C1840</f>
        <v>1</v>
      </c>
      <c r="D1840" s="118">
        <f>'RFM Summary'!D1840</f>
        <v>109.45</v>
      </c>
      <c r="E1840" s="167">
        <f>'RFM Summary'!E1840</f>
        <v>3</v>
      </c>
      <c r="F1840" s="167">
        <f>'RFM Summary'!F1840</f>
        <v>1</v>
      </c>
      <c r="G1840" s="167">
        <f>'RFM Summary'!G1840</f>
        <v>3</v>
      </c>
      <c r="H1840" s="49">
        <v>0.13</v>
      </c>
      <c r="I1840" s="89">
        <f t="shared" si="46"/>
        <v>109.45</v>
      </c>
      <c r="J1840" s="89"/>
    </row>
    <row r="1841" spans="1:10" x14ac:dyDescent="0.35">
      <c r="A1841" s="15" t="str">
        <f>'RFM Summary'!A1841</f>
        <v>10609001815725</v>
      </c>
      <c r="B1841" s="90">
        <f>'RFM Summary'!B1841</f>
        <v>41282</v>
      </c>
      <c r="C1841" s="15">
        <f>'RFM Summary'!C1841</f>
        <v>1</v>
      </c>
      <c r="D1841" s="118">
        <f>'RFM Summary'!D1841</f>
        <v>16</v>
      </c>
      <c r="E1841" s="167">
        <f>'RFM Summary'!E1841</f>
        <v>1</v>
      </c>
      <c r="F1841" s="167">
        <f>'RFM Summary'!F1841</f>
        <v>1</v>
      </c>
      <c r="G1841" s="167">
        <f>'RFM Summary'!G1841</f>
        <v>2</v>
      </c>
      <c r="H1841" s="49">
        <v>0.09</v>
      </c>
      <c r="I1841" s="89">
        <f t="shared" si="46"/>
        <v>16</v>
      </c>
      <c r="J1841" s="89"/>
    </row>
    <row r="1842" spans="1:10" x14ac:dyDescent="0.35">
      <c r="A1842" s="15" t="str">
        <f>'RFM Summary'!A1842</f>
        <v>10609001815808</v>
      </c>
      <c r="B1842" s="90">
        <f>'RFM Summary'!B1842</f>
        <v>41462</v>
      </c>
      <c r="C1842" s="15">
        <f>'RFM Summary'!C1842</f>
        <v>3</v>
      </c>
      <c r="D1842" s="118">
        <f>'RFM Summary'!D1842</f>
        <v>30.066666666666666</v>
      </c>
      <c r="E1842" s="167">
        <f>'RFM Summary'!E1842</f>
        <v>2</v>
      </c>
      <c r="F1842" s="167">
        <f>'RFM Summary'!F1842</f>
        <v>1</v>
      </c>
      <c r="G1842" s="167">
        <f>'RFM Summary'!G1842</f>
        <v>2</v>
      </c>
      <c r="H1842" s="49">
        <v>0.35</v>
      </c>
      <c r="I1842" s="89">
        <f t="shared" si="46"/>
        <v>90.2</v>
      </c>
      <c r="J1842" s="89"/>
    </row>
    <row r="1843" spans="1:10" x14ac:dyDescent="0.35">
      <c r="A1843" s="15" t="str">
        <f>'RFM Summary'!A1843</f>
        <v>10609001816061</v>
      </c>
      <c r="B1843" s="90">
        <f>'RFM Summary'!B1843</f>
        <v>41453</v>
      </c>
      <c r="C1843" s="15">
        <f>'RFM Summary'!C1843</f>
        <v>2</v>
      </c>
      <c r="D1843" s="118">
        <f>'RFM Summary'!D1843</f>
        <v>18.2</v>
      </c>
      <c r="E1843" s="167">
        <f>'RFM Summary'!E1843</f>
        <v>2</v>
      </c>
      <c r="F1843" s="167">
        <f>'RFM Summary'!F1843</f>
        <v>1</v>
      </c>
      <c r="G1843" s="167">
        <f>'RFM Summary'!G1843</f>
        <v>2</v>
      </c>
      <c r="H1843" s="49">
        <v>0.33</v>
      </c>
      <c r="I1843" s="89">
        <f t="shared" si="46"/>
        <v>36.4</v>
      </c>
      <c r="J1843" s="89"/>
    </row>
    <row r="1844" spans="1:10" x14ac:dyDescent="0.35">
      <c r="A1844" s="15" t="str">
        <f>'RFM Summary'!A1844</f>
        <v>10609001816145</v>
      </c>
      <c r="B1844" s="90">
        <f>'RFM Summary'!B1844</f>
        <v>41283</v>
      </c>
      <c r="C1844" s="15">
        <f>'RFM Summary'!C1844</f>
        <v>1</v>
      </c>
      <c r="D1844" s="118">
        <f>'RFM Summary'!D1844</f>
        <v>30.9</v>
      </c>
      <c r="E1844" s="167">
        <f>'RFM Summary'!E1844</f>
        <v>1</v>
      </c>
      <c r="F1844" s="167">
        <f>'RFM Summary'!F1844</f>
        <v>1</v>
      </c>
      <c r="G1844" s="167">
        <f>'RFM Summary'!G1844</f>
        <v>2</v>
      </c>
      <c r="H1844" s="49">
        <v>0.35</v>
      </c>
      <c r="I1844" s="89">
        <f t="shared" si="46"/>
        <v>30.9</v>
      </c>
      <c r="J1844" s="89"/>
    </row>
    <row r="1845" spans="1:10" x14ac:dyDescent="0.35">
      <c r="A1845" s="15" t="str">
        <f>'RFM Summary'!A1845</f>
        <v>10609001816228</v>
      </c>
      <c r="B1845" s="90">
        <f>'RFM Summary'!B1845</f>
        <v>41573</v>
      </c>
      <c r="C1845" s="15">
        <f>'RFM Summary'!C1845</f>
        <v>3</v>
      </c>
      <c r="D1845" s="118">
        <f>'RFM Summary'!D1845</f>
        <v>44.766666666666673</v>
      </c>
      <c r="E1845" s="167">
        <f>'RFM Summary'!E1845</f>
        <v>3</v>
      </c>
      <c r="F1845" s="167">
        <f>'RFM Summary'!F1845</f>
        <v>1</v>
      </c>
      <c r="G1845" s="167">
        <f>'RFM Summary'!G1845</f>
        <v>3</v>
      </c>
      <c r="H1845" s="49">
        <v>0.48</v>
      </c>
      <c r="I1845" s="89">
        <f t="shared" si="46"/>
        <v>134.30000000000001</v>
      </c>
      <c r="J1845" s="89"/>
    </row>
    <row r="1846" spans="1:10" x14ac:dyDescent="0.35">
      <c r="A1846" s="15" t="str">
        <f>'RFM Summary'!A1846</f>
        <v>10609001816301</v>
      </c>
      <c r="B1846" s="90">
        <f>'RFM Summary'!B1846</f>
        <v>41293</v>
      </c>
      <c r="C1846" s="15">
        <f>'RFM Summary'!C1846</f>
        <v>1</v>
      </c>
      <c r="D1846" s="118">
        <f>'RFM Summary'!D1846</f>
        <v>54.85</v>
      </c>
      <c r="E1846" s="167">
        <f>'RFM Summary'!E1846</f>
        <v>1</v>
      </c>
      <c r="F1846" s="167">
        <f>'RFM Summary'!F1846</f>
        <v>1</v>
      </c>
      <c r="G1846" s="167">
        <f>'RFM Summary'!G1846</f>
        <v>3</v>
      </c>
      <c r="H1846" s="49">
        <v>0.83</v>
      </c>
      <c r="I1846" s="89">
        <f t="shared" si="46"/>
        <v>54.85</v>
      </c>
      <c r="J1846" s="89"/>
    </row>
    <row r="1847" spans="1:10" x14ac:dyDescent="0.35">
      <c r="A1847" s="15" t="str">
        <f>'RFM Summary'!A1847</f>
        <v>10609001816483</v>
      </c>
      <c r="B1847" s="90">
        <f>'RFM Summary'!B1847</f>
        <v>41532</v>
      </c>
      <c r="C1847" s="15">
        <f>'RFM Summary'!C1847</f>
        <v>5</v>
      </c>
      <c r="D1847" s="118">
        <f>'RFM Summary'!D1847</f>
        <v>29.346000000000004</v>
      </c>
      <c r="E1847" s="167">
        <f>'RFM Summary'!E1847</f>
        <v>3</v>
      </c>
      <c r="F1847" s="167">
        <f>'RFM Summary'!F1847</f>
        <v>1</v>
      </c>
      <c r="G1847" s="167">
        <f>'RFM Summary'!G1847</f>
        <v>2</v>
      </c>
      <c r="H1847" s="49">
        <v>0.85</v>
      </c>
      <c r="I1847" s="89">
        <f t="shared" si="46"/>
        <v>146.73000000000002</v>
      </c>
      <c r="J1847" s="89"/>
    </row>
    <row r="1848" spans="1:10" x14ac:dyDescent="0.35">
      <c r="A1848" s="15" t="str">
        <f>'RFM Summary'!A1848</f>
        <v>10609001816558</v>
      </c>
      <c r="B1848" s="90">
        <f>'RFM Summary'!B1848</f>
        <v>41542</v>
      </c>
      <c r="C1848" s="15">
        <f>'RFM Summary'!C1848</f>
        <v>6</v>
      </c>
      <c r="D1848" s="118">
        <f>'RFM Summary'!D1848</f>
        <v>27.928333333333331</v>
      </c>
      <c r="E1848" s="167">
        <f>'RFM Summary'!E1848</f>
        <v>3</v>
      </c>
      <c r="F1848" s="167">
        <f>'RFM Summary'!F1848</f>
        <v>1</v>
      </c>
      <c r="G1848" s="167">
        <f>'RFM Summary'!G1848</f>
        <v>2</v>
      </c>
      <c r="H1848" s="49">
        <v>0.68</v>
      </c>
      <c r="I1848" s="89">
        <f t="shared" si="46"/>
        <v>167.57</v>
      </c>
      <c r="J1848" s="89"/>
    </row>
    <row r="1849" spans="1:10" x14ac:dyDescent="0.35">
      <c r="A1849" s="15" t="str">
        <f>'RFM Summary'!A1849</f>
        <v>10609001816632</v>
      </c>
      <c r="B1849" s="90">
        <f>'RFM Summary'!B1849</f>
        <v>41577</v>
      </c>
      <c r="C1849" s="15">
        <f>'RFM Summary'!C1849</f>
        <v>8</v>
      </c>
      <c r="D1849" s="118">
        <f>'RFM Summary'!D1849</f>
        <v>25.581249999999997</v>
      </c>
      <c r="E1849" s="167">
        <f>'RFM Summary'!E1849</f>
        <v>3</v>
      </c>
      <c r="F1849" s="167">
        <f>'RFM Summary'!F1849</f>
        <v>1</v>
      </c>
      <c r="G1849" s="167">
        <f>'RFM Summary'!G1849</f>
        <v>2</v>
      </c>
      <c r="H1849" s="49">
        <v>0.16</v>
      </c>
      <c r="I1849" s="89">
        <f t="shared" si="46"/>
        <v>204.64999999999998</v>
      </c>
      <c r="J1849" s="89"/>
    </row>
    <row r="1850" spans="1:10" x14ac:dyDescent="0.35">
      <c r="A1850" s="15" t="str">
        <f>'RFM Summary'!A1850</f>
        <v>10609001816715</v>
      </c>
      <c r="B1850" s="90">
        <f>'RFM Summary'!B1850</f>
        <v>41312</v>
      </c>
      <c r="C1850" s="15">
        <f>'RFM Summary'!C1850</f>
        <v>1</v>
      </c>
      <c r="D1850" s="118">
        <f>'RFM Summary'!D1850</f>
        <v>9.5</v>
      </c>
      <c r="E1850" s="167">
        <f>'RFM Summary'!E1850</f>
        <v>1</v>
      </c>
      <c r="F1850" s="167">
        <f>'RFM Summary'!F1850</f>
        <v>1</v>
      </c>
      <c r="G1850" s="167">
        <f>'RFM Summary'!G1850</f>
        <v>1</v>
      </c>
      <c r="H1850" s="49">
        <v>0.53</v>
      </c>
      <c r="I1850" s="89">
        <f t="shared" si="46"/>
        <v>9.5</v>
      </c>
      <c r="J1850" s="89"/>
    </row>
    <row r="1851" spans="1:10" x14ac:dyDescent="0.35">
      <c r="A1851" s="15" t="str">
        <f>'RFM Summary'!A1851</f>
        <v>10609001816897</v>
      </c>
      <c r="B1851" s="90">
        <f>'RFM Summary'!B1851</f>
        <v>41320</v>
      </c>
      <c r="C1851" s="15">
        <f>'RFM Summary'!C1851</f>
        <v>1</v>
      </c>
      <c r="D1851" s="118">
        <f>'RFM Summary'!D1851</f>
        <v>31.45</v>
      </c>
      <c r="E1851" s="167">
        <f>'RFM Summary'!E1851</f>
        <v>1</v>
      </c>
      <c r="F1851" s="167">
        <f>'RFM Summary'!F1851</f>
        <v>1</v>
      </c>
      <c r="G1851" s="167">
        <f>'RFM Summary'!G1851</f>
        <v>2</v>
      </c>
      <c r="H1851" s="49">
        <v>0.38</v>
      </c>
      <c r="I1851" s="89">
        <f t="shared" si="46"/>
        <v>31.45</v>
      </c>
      <c r="J1851" s="89"/>
    </row>
    <row r="1852" spans="1:10" x14ac:dyDescent="0.35">
      <c r="A1852" s="15" t="str">
        <f>'RFM Summary'!A1852</f>
        <v>10609001816970</v>
      </c>
      <c r="B1852" s="90">
        <f>'RFM Summary'!B1852</f>
        <v>41369</v>
      </c>
      <c r="C1852" s="15">
        <f>'RFM Summary'!C1852</f>
        <v>4</v>
      </c>
      <c r="D1852" s="118">
        <f>'RFM Summary'!D1852</f>
        <v>23.052499999999998</v>
      </c>
      <c r="E1852" s="167">
        <f>'RFM Summary'!E1852</f>
        <v>1</v>
      </c>
      <c r="F1852" s="167">
        <f>'RFM Summary'!F1852</f>
        <v>1</v>
      </c>
      <c r="G1852" s="167">
        <f>'RFM Summary'!G1852</f>
        <v>2</v>
      </c>
      <c r="H1852" s="49">
        <v>0.42</v>
      </c>
      <c r="I1852" s="89">
        <f t="shared" si="46"/>
        <v>92.21</v>
      </c>
      <c r="J1852" s="89"/>
    </row>
    <row r="1853" spans="1:10" x14ac:dyDescent="0.35">
      <c r="A1853" s="15" t="str">
        <f>'RFM Summary'!A1853</f>
        <v>10609001817051</v>
      </c>
      <c r="B1853" s="90">
        <f>'RFM Summary'!B1853</f>
        <v>41512</v>
      </c>
      <c r="C1853" s="15">
        <f>'RFM Summary'!C1853</f>
        <v>3</v>
      </c>
      <c r="D1853" s="118">
        <f>'RFM Summary'!D1853</f>
        <v>46.416666666666664</v>
      </c>
      <c r="E1853" s="167">
        <f>'RFM Summary'!E1853</f>
        <v>2</v>
      </c>
      <c r="F1853" s="167">
        <f>'RFM Summary'!F1853</f>
        <v>1</v>
      </c>
      <c r="G1853" s="167">
        <f>'RFM Summary'!G1853</f>
        <v>3</v>
      </c>
      <c r="H1853" s="49">
        <v>0.34</v>
      </c>
      <c r="I1853" s="89">
        <f t="shared" si="46"/>
        <v>139.25</v>
      </c>
      <c r="J1853" s="89"/>
    </row>
    <row r="1854" spans="1:10" x14ac:dyDescent="0.35">
      <c r="A1854" s="15" t="str">
        <f>'RFM Summary'!A1854</f>
        <v>10609001817135</v>
      </c>
      <c r="B1854" s="90">
        <f>'RFM Summary'!B1854</f>
        <v>41565</v>
      </c>
      <c r="C1854" s="15">
        <f>'RFM Summary'!C1854</f>
        <v>4</v>
      </c>
      <c r="D1854" s="118">
        <f>'RFM Summary'!D1854</f>
        <v>14.5375</v>
      </c>
      <c r="E1854" s="167">
        <f>'RFM Summary'!E1854</f>
        <v>3</v>
      </c>
      <c r="F1854" s="167">
        <f>'RFM Summary'!F1854</f>
        <v>1</v>
      </c>
      <c r="G1854" s="167">
        <f>'RFM Summary'!G1854</f>
        <v>2</v>
      </c>
      <c r="H1854" s="49">
        <v>0.62</v>
      </c>
      <c r="I1854" s="89">
        <f t="shared" si="46"/>
        <v>58.15</v>
      </c>
      <c r="J1854" s="89"/>
    </row>
    <row r="1855" spans="1:10" x14ac:dyDescent="0.35">
      <c r="A1855" s="15" t="str">
        <f>'RFM Summary'!A1855</f>
        <v>10609001817473</v>
      </c>
      <c r="B1855" s="90">
        <f>'RFM Summary'!B1855</f>
        <v>41299</v>
      </c>
      <c r="C1855" s="15">
        <f>'RFM Summary'!C1855</f>
        <v>1</v>
      </c>
      <c r="D1855" s="118">
        <f>'RFM Summary'!D1855</f>
        <v>29.75</v>
      </c>
      <c r="E1855" s="167">
        <f>'RFM Summary'!E1855</f>
        <v>1</v>
      </c>
      <c r="F1855" s="167">
        <f>'RFM Summary'!F1855</f>
        <v>1</v>
      </c>
      <c r="G1855" s="167">
        <f>'RFM Summary'!G1855</f>
        <v>2</v>
      </c>
      <c r="H1855" s="49">
        <v>0.61</v>
      </c>
      <c r="I1855" s="89">
        <f t="shared" si="46"/>
        <v>29.75</v>
      </c>
      <c r="J1855" s="89"/>
    </row>
    <row r="1856" spans="1:10" x14ac:dyDescent="0.35">
      <c r="A1856" s="15" t="str">
        <f>'RFM Summary'!A1856</f>
        <v>10609001817549</v>
      </c>
      <c r="B1856" s="90">
        <f>'RFM Summary'!B1856</f>
        <v>41382</v>
      </c>
      <c r="C1856" s="15">
        <f>'RFM Summary'!C1856</f>
        <v>1</v>
      </c>
      <c r="D1856" s="118">
        <f>'RFM Summary'!D1856</f>
        <v>30.5</v>
      </c>
      <c r="E1856" s="167">
        <f>'RFM Summary'!E1856</f>
        <v>1</v>
      </c>
      <c r="F1856" s="167">
        <f>'RFM Summary'!F1856</f>
        <v>1</v>
      </c>
      <c r="G1856" s="167">
        <f>'RFM Summary'!G1856</f>
        <v>2</v>
      </c>
      <c r="H1856" s="49">
        <v>0.76</v>
      </c>
      <c r="I1856" s="89">
        <f t="shared" si="46"/>
        <v>30.5</v>
      </c>
      <c r="J1856" s="89"/>
    </row>
    <row r="1857" spans="1:10" x14ac:dyDescent="0.35">
      <c r="A1857" s="15" t="str">
        <f>'RFM Summary'!A1857</f>
        <v>10609001817622</v>
      </c>
      <c r="B1857" s="90">
        <f>'RFM Summary'!B1857</f>
        <v>41295</v>
      </c>
      <c r="C1857" s="15">
        <f>'RFM Summary'!C1857</f>
        <v>1</v>
      </c>
      <c r="D1857" s="118">
        <f>'RFM Summary'!D1857</f>
        <v>30.19</v>
      </c>
      <c r="E1857" s="167">
        <f>'RFM Summary'!E1857</f>
        <v>1</v>
      </c>
      <c r="F1857" s="167">
        <f>'RFM Summary'!F1857</f>
        <v>1</v>
      </c>
      <c r="G1857" s="167">
        <f>'RFM Summary'!G1857</f>
        <v>2</v>
      </c>
      <c r="H1857" s="49">
        <v>0.4</v>
      </c>
      <c r="I1857" s="89">
        <f t="shared" si="46"/>
        <v>30.19</v>
      </c>
      <c r="J1857" s="89"/>
    </row>
    <row r="1858" spans="1:10" x14ac:dyDescent="0.35">
      <c r="A1858" s="15" t="str">
        <f>'RFM Summary'!A1858</f>
        <v>10609001817887</v>
      </c>
      <c r="B1858" s="90">
        <f>'RFM Summary'!B1858</f>
        <v>41536</v>
      </c>
      <c r="C1858" s="15">
        <f>'RFM Summary'!C1858</f>
        <v>4</v>
      </c>
      <c r="D1858" s="118">
        <f>'RFM Summary'!D1858</f>
        <v>28.287500000000001</v>
      </c>
      <c r="E1858" s="167">
        <f>'RFM Summary'!E1858</f>
        <v>3</v>
      </c>
      <c r="F1858" s="167">
        <f>'RFM Summary'!F1858</f>
        <v>1</v>
      </c>
      <c r="G1858" s="167">
        <f>'RFM Summary'!G1858</f>
        <v>2</v>
      </c>
      <c r="H1858" s="49">
        <v>0.19</v>
      </c>
      <c r="I1858" s="89">
        <f t="shared" si="46"/>
        <v>113.15</v>
      </c>
      <c r="J1858" s="89"/>
    </row>
    <row r="1859" spans="1:10" x14ac:dyDescent="0.35">
      <c r="A1859" s="15" t="str">
        <f>'RFM Summary'!A1859</f>
        <v>10609001817960</v>
      </c>
      <c r="B1859" s="90">
        <f>'RFM Summary'!B1859</f>
        <v>41399</v>
      </c>
      <c r="C1859" s="15">
        <f>'RFM Summary'!C1859</f>
        <v>3</v>
      </c>
      <c r="D1859" s="118">
        <f>'RFM Summary'!D1859</f>
        <v>24.7</v>
      </c>
      <c r="E1859" s="167">
        <f>'RFM Summary'!E1859</f>
        <v>2</v>
      </c>
      <c r="F1859" s="167">
        <f>'RFM Summary'!F1859</f>
        <v>1</v>
      </c>
      <c r="G1859" s="167">
        <f>'RFM Summary'!G1859</f>
        <v>2</v>
      </c>
      <c r="H1859" s="49">
        <v>0.69</v>
      </c>
      <c r="I1859" s="89">
        <f t="shared" ref="I1859:I1922" si="47">D1859*C1859</f>
        <v>74.099999999999994</v>
      </c>
      <c r="J1859" s="89"/>
    </row>
    <row r="1860" spans="1:10" x14ac:dyDescent="0.35">
      <c r="A1860" s="15" t="str">
        <f>'RFM Summary'!A1860</f>
        <v>10609001818042</v>
      </c>
      <c r="B1860" s="90">
        <f>'RFM Summary'!B1860</f>
        <v>41293</v>
      </c>
      <c r="C1860" s="15">
        <f>'RFM Summary'!C1860</f>
        <v>1</v>
      </c>
      <c r="D1860" s="118">
        <f>'RFM Summary'!D1860</f>
        <v>24.92</v>
      </c>
      <c r="E1860" s="167">
        <f>'RFM Summary'!E1860</f>
        <v>1</v>
      </c>
      <c r="F1860" s="167">
        <f>'RFM Summary'!F1860</f>
        <v>1</v>
      </c>
      <c r="G1860" s="167">
        <f>'RFM Summary'!G1860</f>
        <v>2</v>
      </c>
      <c r="H1860" s="49">
        <v>0.85</v>
      </c>
      <c r="I1860" s="89">
        <f t="shared" si="47"/>
        <v>24.92</v>
      </c>
      <c r="J1860" s="89"/>
    </row>
    <row r="1861" spans="1:10" x14ac:dyDescent="0.35">
      <c r="A1861" s="15" t="str">
        <f>'RFM Summary'!A1861</f>
        <v>10609001818125</v>
      </c>
      <c r="B1861" s="90">
        <f>'RFM Summary'!B1861</f>
        <v>41293</v>
      </c>
      <c r="C1861" s="15">
        <f>'RFM Summary'!C1861</f>
        <v>1</v>
      </c>
      <c r="D1861" s="118">
        <f>'RFM Summary'!D1861</f>
        <v>37.25</v>
      </c>
      <c r="E1861" s="167">
        <f>'RFM Summary'!E1861</f>
        <v>1</v>
      </c>
      <c r="F1861" s="167">
        <f>'RFM Summary'!F1861</f>
        <v>1</v>
      </c>
      <c r="G1861" s="167">
        <f>'RFM Summary'!G1861</f>
        <v>2</v>
      </c>
      <c r="H1861" s="49">
        <v>0.34</v>
      </c>
      <c r="I1861" s="89">
        <f t="shared" si="47"/>
        <v>37.25</v>
      </c>
      <c r="J1861" s="89"/>
    </row>
    <row r="1862" spans="1:10" x14ac:dyDescent="0.35">
      <c r="A1862" s="15" t="str">
        <f>'RFM Summary'!A1862</f>
        <v>10609001818208</v>
      </c>
      <c r="B1862" s="90">
        <f>'RFM Summary'!B1862</f>
        <v>41293</v>
      </c>
      <c r="C1862" s="15">
        <f>'RFM Summary'!C1862</f>
        <v>1</v>
      </c>
      <c r="D1862" s="118">
        <f>'RFM Summary'!D1862</f>
        <v>94.4</v>
      </c>
      <c r="E1862" s="167">
        <f>'RFM Summary'!E1862</f>
        <v>1</v>
      </c>
      <c r="F1862" s="167">
        <f>'RFM Summary'!F1862</f>
        <v>1</v>
      </c>
      <c r="G1862" s="167">
        <f>'RFM Summary'!G1862</f>
        <v>3</v>
      </c>
      <c r="H1862" s="49">
        <v>0.43</v>
      </c>
      <c r="I1862" s="89">
        <f t="shared" si="47"/>
        <v>94.4</v>
      </c>
      <c r="J1862" s="89"/>
    </row>
    <row r="1863" spans="1:10" x14ac:dyDescent="0.35">
      <c r="A1863" s="15" t="str">
        <f>'RFM Summary'!A1863</f>
        <v>10609001818539</v>
      </c>
      <c r="B1863" s="90">
        <f>'RFM Summary'!B1863</f>
        <v>41295</v>
      </c>
      <c r="C1863" s="15">
        <f>'RFM Summary'!C1863</f>
        <v>1</v>
      </c>
      <c r="D1863" s="118">
        <f>'RFM Summary'!D1863</f>
        <v>27.85</v>
      </c>
      <c r="E1863" s="167">
        <f>'RFM Summary'!E1863</f>
        <v>1</v>
      </c>
      <c r="F1863" s="167">
        <f>'RFM Summary'!F1863</f>
        <v>1</v>
      </c>
      <c r="G1863" s="167">
        <f>'RFM Summary'!G1863</f>
        <v>2</v>
      </c>
      <c r="H1863" s="49">
        <v>0.57999999999999996</v>
      </c>
      <c r="I1863" s="89">
        <f t="shared" si="47"/>
        <v>27.85</v>
      </c>
      <c r="J1863" s="89"/>
    </row>
    <row r="1864" spans="1:10" x14ac:dyDescent="0.35">
      <c r="A1864" s="15" t="str">
        <f>'RFM Summary'!A1864</f>
        <v>10609001818612</v>
      </c>
      <c r="B1864" s="90">
        <f>'RFM Summary'!B1864</f>
        <v>41425</v>
      </c>
      <c r="C1864" s="15">
        <f>'RFM Summary'!C1864</f>
        <v>2</v>
      </c>
      <c r="D1864" s="118">
        <f>'RFM Summary'!D1864</f>
        <v>55.550000000000004</v>
      </c>
      <c r="E1864" s="167">
        <f>'RFM Summary'!E1864</f>
        <v>2</v>
      </c>
      <c r="F1864" s="167">
        <f>'RFM Summary'!F1864</f>
        <v>1</v>
      </c>
      <c r="G1864" s="167">
        <f>'RFM Summary'!G1864</f>
        <v>3</v>
      </c>
      <c r="H1864" s="49">
        <v>0.83</v>
      </c>
      <c r="I1864" s="89">
        <f t="shared" si="47"/>
        <v>111.10000000000001</v>
      </c>
      <c r="J1864" s="89"/>
    </row>
    <row r="1865" spans="1:10" x14ac:dyDescent="0.35">
      <c r="A1865" s="15" t="str">
        <f>'RFM Summary'!A1865</f>
        <v>10609001818794</v>
      </c>
      <c r="B1865" s="90">
        <f>'RFM Summary'!B1865</f>
        <v>41295</v>
      </c>
      <c r="C1865" s="15">
        <f>'RFM Summary'!C1865</f>
        <v>1</v>
      </c>
      <c r="D1865" s="118">
        <f>'RFM Summary'!D1865</f>
        <v>35.35</v>
      </c>
      <c r="E1865" s="167">
        <f>'RFM Summary'!E1865</f>
        <v>1</v>
      </c>
      <c r="F1865" s="167">
        <f>'RFM Summary'!F1865</f>
        <v>1</v>
      </c>
      <c r="G1865" s="167">
        <f>'RFM Summary'!G1865</f>
        <v>2</v>
      </c>
      <c r="H1865" s="49">
        <v>0.8</v>
      </c>
      <c r="I1865" s="89">
        <f t="shared" si="47"/>
        <v>35.35</v>
      </c>
      <c r="J1865" s="89"/>
    </row>
    <row r="1866" spans="1:10" x14ac:dyDescent="0.35">
      <c r="A1866" s="15" t="str">
        <f>'RFM Summary'!A1866</f>
        <v>10609001818877</v>
      </c>
      <c r="B1866" s="90">
        <f>'RFM Summary'!B1866</f>
        <v>41578</v>
      </c>
      <c r="C1866" s="15">
        <f>'RFM Summary'!C1866</f>
        <v>6</v>
      </c>
      <c r="D1866" s="118">
        <f>'RFM Summary'!D1866</f>
        <v>21.566666666666666</v>
      </c>
      <c r="E1866" s="167">
        <f>'RFM Summary'!E1866</f>
        <v>3</v>
      </c>
      <c r="F1866" s="167">
        <f>'RFM Summary'!F1866</f>
        <v>1</v>
      </c>
      <c r="G1866" s="167">
        <f>'RFM Summary'!G1866</f>
        <v>2</v>
      </c>
      <c r="H1866" s="49">
        <v>0.55000000000000004</v>
      </c>
      <c r="I1866" s="89">
        <f t="shared" si="47"/>
        <v>129.4</v>
      </c>
      <c r="J1866" s="89"/>
    </row>
    <row r="1867" spans="1:10" x14ac:dyDescent="0.35">
      <c r="A1867" s="15" t="str">
        <f>'RFM Summary'!A1867</f>
        <v>10609001818950</v>
      </c>
      <c r="B1867" s="90">
        <f>'RFM Summary'!B1867</f>
        <v>41439</v>
      </c>
      <c r="C1867" s="15">
        <f>'RFM Summary'!C1867</f>
        <v>3</v>
      </c>
      <c r="D1867" s="118">
        <f>'RFM Summary'!D1867</f>
        <v>5.166666666666667</v>
      </c>
      <c r="E1867" s="167">
        <f>'RFM Summary'!E1867</f>
        <v>2</v>
      </c>
      <c r="F1867" s="167">
        <f>'RFM Summary'!F1867</f>
        <v>1</v>
      </c>
      <c r="G1867" s="167">
        <f>'RFM Summary'!G1867</f>
        <v>1</v>
      </c>
      <c r="H1867" s="49">
        <v>0.35</v>
      </c>
      <c r="I1867" s="89">
        <f t="shared" si="47"/>
        <v>15.5</v>
      </c>
      <c r="J1867" s="89"/>
    </row>
    <row r="1868" spans="1:10" x14ac:dyDescent="0.35">
      <c r="A1868" s="15" t="str">
        <f>'RFM Summary'!A1868</f>
        <v>10609001819032</v>
      </c>
      <c r="B1868" s="90">
        <f>'RFM Summary'!B1868</f>
        <v>41525</v>
      </c>
      <c r="C1868" s="15">
        <f>'RFM Summary'!C1868</f>
        <v>6</v>
      </c>
      <c r="D1868" s="118">
        <f>'RFM Summary'!D1868</f>
        <v>13.025</v>
      </c>
      <c r="E1868" s="167">
        <f>'RFM Summary'!E1868</f>
        <v>3</v>
      </c>
      <c r="F1868" s="167">
        <f>'RFM Summary'!F1868</f>
        <v>1</v>
      </c>
      <c r="G1868" s="167">
        <f>'RFM Summary'!G1868</f>
        <v>2</v>
      </c>
      <c r="H1868" s="49">
        <v>0.36</v>
      </c>
      <c r="I1868" s="89">
        <f t="shared" si="47"/>
        <v>78.150000000000006</v>
      </c>
      <c r="J1868" s="89"/>
    </row>
    <row r="1869" spans="1:10" x14ac:dyDescent="0.35">
      <c r="A1869" s="15" t="str">
        <f>'RFM Summary'!A1869</f>
        <v>10609001819115</v>
      </c>
      <c r="B1869" s="90">
        <f>'RFM Summary'!B1869</f>
        <v>41304</v>
      </c>
      <c r="C1869" s="15">
        <f>'RFM Summary'!C1869</f>
        <v>2</v>
      </c>
      <c r="D1869" s="118">
        <f>'RFM Summary'!D1869</f>
        <v>14.295</v>
      </c>
      <c r="E1869" s="167">
        <f>'RFM Summary'!E1869</f>
        <v>1</v>
      </c>
      <c r="F1869" s="167">
        <f>'RFM Summary'!F1869</f>
        <v>1</v>
      </c>
      <c r="G1869" s="167">
        <f>'RFM Summary'!G1869</f>
        <v>2</v>
      </c>
      <c r="H1869" s="49">
        <v>0.99</v>
      </c>
      <c r="I1869" s="89">
        <f t="shared" si="47"/>
        <v>28.59</v>
      </c>
      <c r="J1869" s="89"/>
    </row>
    <row r="1870" spans="1:10" x14ac:dyDescent="0.35">
      <c r="A1870" s="15" t="str">
        <f>'RFM Summary'!A1870</f>
        <v>10609001819297</v>
      </c>
      <c r="B1870" s="90">
        <f>'RFM Summary'!B1870</f>
        <v>41293</v>
      </c>
      <c r="C1870" s="15">
        <f>'RFM Summary'!C1870</f>
        <v>1</v>
      </c>
      <c r="D1870" s="118">
        <f>'RFM Summary'!D1870</f>
        <v>34.9</v>
      </c>
      <c r="E1870" s="167">
        <f>'RFM Summary'!E1870</f>
        <v>1</v>
      </c>
      <c r="F1870" s="167">
        <f>'RFM Summary'!F1870</f>
        <v>1</v>
      </c>
      <c r="G1870" s="167">
        <f>'RFM Summary'!G1870</f>
        <v>2</v>
      </c>
      <c r="H1870" s="49">
        <v>0.57999999999999996</v>
      </c>
      <c r="I1870" s="89">
        <f t="shared" si="47"/>
        <v>34.9</v>
      </c>
      <c r="J1870" s="89"/>
    </row>
    <row r="1871" spans="1:10" x14ac:dyDescent="0.35">
      <c r="A1871" s="15" t="str">
        <f>'RFM Summary'!A1871</f>
        <v>10609001819370</v>
      </c>
      <c r="B1871" s="90">
        <f>'RFM Summary'!B1871</f>
        <v>41492</v>
      </c>
      <c r="C1871" s="15">
        <f>'RFM Summary'!C1871</f>
        <v>1</v>
      </c>
      <c r="D1871" s="118">
        <f>'RFM Summary'!D1871</f>
        <v>34.85</v>
      </c>
      <c r="E1871" s="167">
        <f>'RFM Summary'!E1871</f>
        <v>2</v>
      </c>
      <c r="F1871" s="167">
        <f>'RFM Summary'!F1871</f>
        <v>1</v>
      </c>
      <c r="G1871" s="167">
        <f>'RFM Summary'!G1871</f>
        <v>2</v>
      </c>
      <c r="H1871" s="49">
        <v>0.79</v>
      </c>
      <c r="I1871" s="89">
        <f t="shared" si="47"/>
        <v>34.85</v>
      </c>
      <c r="J1871" s="89"/>
    </row>
    <row r="1872" spans="1:10" x14ac:dyDescent="0.35">
      <c r="A1872" s="15" t="str">
        <f>'RFM Summary'!A1872</f>
        <v>10609001819784</v>
      </c>
      <c r="B1872" s="90">
        <f>'RFM Summary'!B1872</f>
        <v>41306</v>
      </c>
      <c r="C1872" s="15">
        <f>'RFM Summary'!C1872</f>
        <v>1</v>
      </c>
      <c r="D1872" s="118">
        <f>'RFM Summary'!D1872</f>
        <v>33.65</v>
      </c>
      <c r="E1872" s="167">
        <f>'RFM Summary'!E1872</f>
        <v>1</v>
      </c>
      <c r="F1872" s="167">
        <f>'RFM Summary'!F1872</f>
        <v>1</v>
      </c>
      <c r="G1872" s="167">
        <f>'RFM Summary'!G1872</f>
        <v>2</v>
      </c>
      <c r="H1872" s="49">
        <v>0.06</v>
      </c>
      <c r="I1872" s="89">
        <f t="shared" si="47"/>
        <v>33.65</v>
      </c>
      <c r="J1872" s="89"/>
    </row>
    <row r="1873" spans="1:10" x14ac:dyDescent="0.35">
      <c r="A1873" s="15" t="str">
        <f>'RFM Summary'!A1873</f>
        <v>10609001819867</v>
      </c>
      <c r="B1873" s="90">
        <f>'RFM Summary'!B1873</f>
        <v>41368</v>
      </c>
      <c r="C1873" s="15">
        <f>'RFM Summary'!C1873</f>
        <v>4</v>
      </c>
      <c r="D1873" s="118">
        <f>'RFM Summary'!D1873</f>
        <v>50.012500000000003</v>
      </c>
      <c r="E1873" s="167">
        <f>'RFM Summary'!E1873</f>
        <v>1</v>
      </c>
      <c r="F1873" s="167">
        <f>'RFM Summary'!F1873</f>
        <v>1</v>
      </c>
      <c r="G1873" s="167">
        <f>'RFM Summary'!G1873</f>
        <v>3</v>
      </c>
      <c r="H1873" s="49">
        <v>0.62</v>
      </c>
      <c r="I1873" s="89">
        <f t="shared" si="47"/>
        <v>200.05</v>
      </c>
      <c r="J1873" s="89"/>
    </row>
    <row r="1874" spans="1:10" x14ac:dyDescent="0.35">
      <c r="A1874" s="15" t="str">
        <f>'RFM Summary'!A1874</f>
        <v>10609001819941</v>
      </c>
      <c r="B1874" s="90">
        <f>'RFM Summary'!B1874</f>
        <v>41305</v>
      </c>
      <c r="C1874" s="15">
        <f>'RFM Summary'!C1874</f>
        <v>1</v>
      </c>
      <c r="D1874" s="118">
        <f>'RFM Summary'!D1874</f>
        <v>33.85</v>
      </c>
      <c r="E1874" s="167">
        <f>'RFM Summary'!E1874</f>
        <v>1</v>
      </c>
      <c r="F1874" s="167">
        <f>'RFM Summary'!F1874</f>
        <v>1</v>
      </c>
      <c r="G1874" s="167">
        <f>'RFM Summary'!G1874</f>
        <v>2</v>
      </c>
      <c r="H1874" s="49">
        <v>0.38</v>
      </c>
      <c r="I1874" s="89">
        <f t="shared" si="47"/>
        <v>33.85</v>
      </c>
      <c r="J1874" s="89"/>
    </row>
    <row r="1875" spans="1:10" x14ac:dyDescent="0.35">
      <c r="A1875" s="15" t="str">
        <f>'RFM Summary'!A1875</f>
        <v>10609001820006</v>
      </c>
      <c r="B1875" s="90">
        <f>'RFM Summary'!B1875</f>
        <v>41305</v>
      </c>
      <c r="C1875" s="15">
        <f>'RFM Summary'!C1875</f>
        <v>1</v>
      </c>
      <c r="D1875" s="118">
        <f>'RFM Summary'!D1875</f>
        <v>29.95</v>
      </c>
      <c r="E1875" s="167">
        <f>'RFM Summary'!E1875</f>
        <v>1</v>
      </c>
      <c r="F1875" s="167">
        <f>'RFM Summary'!F1875</f>
        <v>1</v>
      </c>
      <c r="G1875" s="167">
        <f>'RFM Summary'!G1875</f>
        <v>2</v>
      </c>
      <c r="H1875" s="49">
        <v>0.6</v>
      </c>
      <c r="I1875" s="89">
        <f t="shared" si="47"/>
        <v>29.95</v>
      </c>
      <c r="J1875" s="89"/>
    </row>
    <row r="1876" spans="1:10" x14ac:dyDescent="0.35">
      <c r="A1876" s="15" t="str">
        <f>'RFM Summary'!A1876</f>
        <v>10609001820188</v>
      </c>
      <c r="B1876" s="90">
        <f>'RFM Summary'!B1876</f>
        <v>41337</v>
      </c>
      <c r="C1876" s="15">
        <f>'RFM Summary'!C1876</f>
        <v>1</v>
      </c>
      <c r="D1876" s="118">
        <f>'RFM Summary'!D1876</f>
        <v>85.5</v>
      </c>
      <c r="E1876" s="167">
        <f>'RFM Summary'!E1876</f>
        <v>1</v>
      </c>
      <c r="F1876" s="167">
        <f>'RFM Summary'!F1876</f>
        <v>1</v>
      </c>
      <c r="G1876" s="167">
        <f>'RFM Summary'!G1876</f>
        <v>3</v>
      </c>
      <c r="H1876" s="49">
        <v>0.37</v>
      </c>
      <c r="I1876" s="89">
        <f t="shared" si="47"/>
        <v>85.5</v>
      </c>
      <c r="J1876" s="89"/>
    </row>
    <row r="1877" spans="1:10" x14ac:dyDescent="0.35">
      <c r="A1877" s="15" t="str">
        <f>'RFM Summary'!A1877</f>
        <v>10609001820428</v>
      </c>
      <c r="B1877" s="90">
        <f>'RFM Summary'!B1877</f>
        <v>41337</v>
      </c>
      <c r="C1877" s="15">
        <f>'RFM Summary'!C1877</f>
        <v>1</v>
      </c>
      <c r="D1877" s="118">
        <f>'RFM Summary'!D1877</f>
        <v>36.6</v>
      </c>
      <c r="E1877" s="167">
        <f>'RFM Summary'!E1877</f>
        <v>1</v>
      </c>
      <c r="F1877" s="167">
        <f>'RFM Summary'!F1877</f>
        <v>1</v>
      </c>
      <c r="G1877" s="167">
        <f>'RFM Summary'!G1877</f>
        <v>2</v>
      </c>
      <c r="H1877" s="49">
        <v>0.35</v>
      </c>
      <c r="I1877" s="89">
        <f t="shared" si="47"/>
        <v>36.6</v>
      </c>
      <c r="J1877" s="89"/>
    </row>
    <row r="1878" spans="1:10" x14ac:dyDescent="0.35">
      <c r="A1878" s="15" t="str">
        <f>'RFM Summary'!A1878</f>
        <v>10609001820592</v>
      </c>
      <c r="B1878" s="90">
        <f>'RFM Summary'!B1878</f>
        <v>41573</v>
      </c>
      <c r="C1878" s="15">
        <f>'RFM Summary'!C1878</f>
        <v>2</v>
      </c>
      <c r="D1878" s="118">
        <f>'RFM Summary'!D1878</f>
        <v>28.755000000000003</v>
      </c>
      <c r="E1878" s="167">
        <f>'RFM Summary'!E1878</f>
        <v>3</v>
      </c>
      <c r="F1878" s="167">
        <f>'RFM Summary'!F1878</f>
        <v>1</v>
      </c>
      <c r="G1878" s="167">
        <f>'RFM Summary'!G1878</f>
        <v>2</v>
      </c>
      <c r="H1878" s="49">
        <v>0.89</v>
      </c>
      <c r="I1878" s="89">
        <f t="shared" si="47"/>
        <v>57.510000000000005</v>
      </c>
      <c r="J1878" s="89"/>
    </row>
    <row r="1879" spans="1:10" x14ac:dyDescent="0.35">
      <c r="A1879" s="15" t="str">
        <f>'RFM Summary'!A1879</f>
        <v>10609001820675</v>
      </c>
      <c r="B1879" s="90">
        <f>'RFM Summary'!B1879</f>
        <v>41426</v>
      </c>
      <c r="C1879" s="15">
        <f>'RFM Summary'!C1879</f>
        <v>2</v>
      </c>
      <c r="D1879" s="118">
        <f>'RFM Summary'!D1879</f>
        <v>43.8</v>
      </c>
      <c r="E1879" s="167">
        <f>'RFM Summary'!E1879</f>
        <v>2</v>
      </c>
      <c r="F1879" s="167">
        <f>'RFM Summary'!F1879</f>
        <v>1</v>
      </c>
      <c r="G1879" s="167">
        <f>'RFM Summary'!G1879</f>
        <v>3</v>
      </c>
      <c r="H1879" s="49">
        <v>0.38</v>
      </c>
      <c r="I1879" s="89">
        <f t="shared" si="47"/>
        <v>87.6</v>
      </c>
      <c r="J1879" s="89"/>
    </row>
    <row r="1880" spans="1:10" x14ac:dyDescent="0.35">
      <c r="A1880" s="15" t="str">
        <f>'RFM Summary'!A1880</f>
        <v>10609001820758</v>
      </c>
      <c r="B1880" s="90">
        <f>'RFM Summary'!B1880</f>
        <v>41307</v>
      </c>
      <c r="C1880" s="15">
        <f>'RFM Summary'!C1880</f>
        <v>2</v>
      </c>
      <c r="D1880" s="118">
        <f>'RFM Summary'!D1880</f>
        <v>110.60000000000001</v>
      </c>
      <c r="E1880" s="167">
        <f>'RFM Summary'!E1880</f>
        <v>1</v>
      </c>
      <c r="F1880" s="167">
        <f>'RFM Summary'!F1880</f>
        <v>1</v>
      </c>
      <c r="G1880" s="167">
        <f>'RFM Summary'!G1880</f>
        <v>3</v>
      </c>
      <c r="H1880" s="49">
        <v>0.53</v>
      </c>
      <c r="I1880" s="89">
        <f t="shared" si="47"/>
        <v>221.20000000000002</v>
      </c>
      <c r="J1880" s="89"/>
    </row>
    <row r="1881" spans="1:10" x14ac:dyDescent="0.35">
      <c r="A1881" s="15" t="str">
        <f>'RFM Summary'!A1881</f>
        <v>10609001820832</v>
      </c>
      <c r="B1881" s="90">
        <f>'RFM Summary'!B1881</f>
        <v>41577</v>
      </c>
      <c r="C1881" s="15">
        <f>'RFM Summary'!C1881</f>
        <v>12</v>
      </c>
      <c r="D1881" s="118">
        <f>'RFM Summary'!D1881</f>
        <v>20.37083333333333</v>
      </c>
      <c r="E1881" s="167">
        <f>'RFM Summary'!E1881</f>
        <v>3</v>
      </c>
      <c r="F1881" s="167">
        <f>'RFM Summary'!F1881</f>
        <v>2</v>
      </c>
      <c r="G1881" s="167">
        <f>'RFM Summary'!G1881</f>
        <v>2</v>
      </c>
      <c r="H1881" s="49">
        <v>0.76</v>
      </c>
      <c r="I1881" s="89">
        <f t="shared" si="47"/>
        <v>244.44999999999996</v>
      </c>
      <c r="J1881" s="89"/>
    </row>
    <row r="1882" spans="1:10" x14ac:dyDescent="0.35">
      <c r="A1882" s="15" t="str">
        <f>'RFM Summary'!A1882</f>
        <v>10609001820915</v>
      </c>
      <c r="B1882" s="90">
        <f>'RFM Summary'!B1882</f>
        <v>41560</v>
      </c>
      <c r="C1882" s="15">
        <f>'RFM Summary'!C1882</f>
        <v>4</v>
      </c>
      <c r="D1882" s="118">
        <f>'RFM Summary'!D1882</f>
        <v>39.637500000000003</v>
      </c>
      <c r="E1882" s="167">
        <f>'RFM Summary'!E1882</f>
        <v>3</v>
      </c>
      <c r="F1882" s="167">
        <f>'RFM Summary'!F1882</f>
        <v>1</v>
      </c>
      <c r="G1882" s="167">
        <f>'RFM Summary'!G1882</f>
        <v>2</v>
      </c>
      <c r="H1882" s="49">
        <v>0.89</v>
      </c>
      <c r="I1882" s="89">
        <f t="shared" si="47"/>
        <v>158.55000000000001</v>
      </c>
      <c r="J1882" s="89"/>
    </row>
    <row r="1883" spans="1:10" x14ac:dyDescent="0.35">
      <c r="A1883" s="15" t="str">
        <f>'RFM Summary'!A1883</f>
        <v>10609001821095</v>
      </c>
      <c r="B1883" s="90">
        <f>'RFM Summary'!B1883</f>
        <v>41293</v>
      </c>
      <c r="C1883" s="15">
        <f>'RFM Summary'!C1883</f>
        <v>1</v>
      </c>
      <c r="D1883" s="118">
        <f>'RFM Summary'!D1883</f>
        <v>66.849999999999994</v>
      </c>
      <c r="E1883" s="167">
        <f>'RFM Summary'!E1883</f>
        <v>1</v>
      </c>
      <c r="F1883" s="167">
        <f>'RFM Summary'!F1883</f>
        <v>1</v>
      </c>
      <c r="G1883" s="167">
        <f>'RFM Summary'!G1883</f>
        <v>3</v>
      </c>
      <c r="H1883" s="49">
        <v>0.28999999999999998</v>
      </c>
      <c r="I1883" s="89">
        <f t="shared" si="47"/>
        <v>66.849999999999994</v>
      </c>
      <c r="J1883" s="89"/>
    </row>
    <row r="1884" spans="1:10" x14ac:dyDescent="0.35">
      <c r="A1884" s="15" t="str">
        <f>'RFM Summary'!A1884</f>
        <v>10609001821178</v>
      </c>
      <c r="B1884" s="90">
        <f>'RFM Summary'!B1884</f>
        <v>41502</v>
      </c>
      <c r="C1884" s="15">
        <f>'RFM Summary'!C1884</f>
        <v>82</v>
      </c>
      <c r="D1884" s="118">
        <f>'RFM Summary'!D1884</f>
        <v>20.897195121951221</v>
      </c>
      <c r="E1884" s="167">
        <f>'RFM Summary'!E1884</f>
        <v>2</v>
      </c>
      <c r="F1884" s="167">
        <f>'RFM Summary'!F1884</f>
        <v>3</v>
      </c>
      <c r="G1884" s="167">
        <f>'RFM Summary'!G1884</f>
        <v>2</v>
      </c>
      <c r="H1884" s="49">
        <v>0.67</v>
      </c>
      <c r="I1884" s="89">
        <f t="shared" si="47"/>
        <v>1713.5700000000002</v>
      </c>
      <c r="J1884" s="89"/>
    </row>
    <row r="1885" spans="1:10" x14ac:dyDescent="0.35">
      <c r="A1885" s="15" t="str">
        <f>'RFM Summary'!A1885</f>
        <v>10609001821251</v>
      </c>
      <c r="B1885" s="90">
        <f>'RFM Summary'!B1885</f>
        <v>41531</v>
      </c>
      <c r="C1885" s="15">
        <f>'RFM Summary'!C1885</f>
        <v>5</v>
      </c>
      <c r="D1885" s="118">
        <f>'RFM Summary'!D1885</f>
        <v>31.639999999999997</v>
      </c>
      <c r="E1885" s="167">
        <f>'RFM Summary'!E1885</f>
        <v>3</v>
      </c>
      <c r="F1885" s="167">
        <f>'RFM Summary'!F1885</f>
        <v>1</v>
      </c>
      <c r="G1885" s="167">
        <f>'RFM Summary'!G1885</f>
        <v>2</v>
      </c>
      <c r="H1885" s="49">
        <v>0.15</v>
      </c>
      <c r="I1885" s="89">
        <f t="shared" si="47"/>
        <v>158.19999999999999</v>
      </c>
      <c r="J1885" s="89"/>
    </row>
    <row r="1886" spans="1:10" x14ac:dyDescent="0.35">
      <c r="A1886" s="15" t="str">
        <f>'RFM Summary'!A1886</f>
        <v>10609001821335</v>
      </c>
      <c r="B1886" s="90">
        <f>'RFM Summary'!B1886</f>
        <v>41293</v>
      </c>
      <c r="C1886" s="15">
        <f>'RFM Summary'!C1886</f>
        <v>1</v>
      </c>
      <c r="D1886" s="118">
        <f>'RFM Summary'!D1886</f>
        <v>16.75</v>
      </c>
      <c r="E1886" s="167">
        <f>'RFM Summary'!E1886</f>
        <v>1</v>
      </c>
      <c r="F1886" s="167">
        <f>'RFM Summary'!F1886</f>
        <v>1</v>
      </c>
      <c r="G1886" s="167">
        <f>'RFM Summary'!G1886</f>
        <v>2</v>
      </c>
      <c r="H1886" s="49">
        <v>0.68</v>
      </c>
      <c r="I1886" s="89">
        <f t="shared" si="47"/>
        <v>16.75</v>
      </c>
      <c r="J1886" s="89"/>
    </row>
    <row r="1887" spans="1:10" x14ac:dyDescent="0.35">
      <c r="A1887" s="15" t="str">
        <f>'RFM Summary'!A1887</f>
        <v>10609001821418</v>
      </c>
      <c r="B1887" s="90">
        <f>'RFM Summary'!B1887</f>
        <v>41288</v>
      </c>
      <c r="C1887" s="15">
        <f>'RFM Summary'!C1887</f>
        <v>1</v>
      </c>
      <c r="D1887" s="118">
        <f>'RFM Summary'!D1887</f>
        <v>3</v>
      </c>
      <c r="E1887" s="167">
        <f>'RFM Summary'!E1887</f>
        <v>1</v>
      </c>
      <c r="F1887" s="167">
        <f>'RFM Summary'!F1887</f>
        <v>1</v>
      </c>
      <c r="G1887" s="167">
        <f>'RFM Summary'!G1887</f>
        <v>1</v>
      </c>
      <c r="H1887" s="49">
        <v>0.34</v>
      </c>
      <c r="I1887" s="89">
        <f t="shared" si="47"/>
        <v>3</v>
      </c>
      <c r="J1887" s="89"/>
    </row>
    <row r="1888" spans="1:10" x14ac:dyDescent="0.35">
      <c r="A1888" s="15" t="str">
        <f>'RFM Summary'!A1888</f>
        <v>10609001821582</v>
      </c>
      <c r="B1888" s="90">
        <f>'RFM Summary'!B1888</f>
        <v>41433</v>
      </c>
      <c r="C1888" s="15">
        <f>'RFM Summary'!C1888</f>
        <v>4</v>
      </c>
      <c r="D1888" s="118">
        <f>'RFM Summary'!D1888</f>
        <v>13.3</v>
      </c>
      <c r="E1888" s="167">
        <f>'RFM Summary'!E1888</f>
        <v>2</v>
      </c>
      <c r="F1888" s="167">
        <f>'RFM Summary'!F1888</f>
        <v>1</v>
      </c>
      <c r="G1888" s="167">
        <f>'RFM Summary'!G1888</f>
        <v>2</v>
      </c>
      <c r="H1888" s="49">
        <v>0.08</v>
      </c>
      <c r="I1888" s="89">
        <f t="shared" si="47"/>
        <v>53.2</v>
      </c>
      <c r="J1888" s="89"/>
    </row>
    <row r="1889" spans="1:10" x14ac:dyDescent="0.35">
      <c r="A1889" s="15" t="str">
        <f>'RFM Summary'!A1889</f>
        <v>10609001821665</v>
      </c>
      <c r="B1889" s="90">
        <f>'RFM Summary'!B1889</f>
        <v>41296</v>
      </c>
      <c r="C1889" s="15">
        <f>'RFM Summary'!C1889</f>
        <v>1</v>
      </c>
      <c r="D1889" s="118">
        <f>'RFM Summary'!D1889</f>
        <v>9</v>
      </c>
      <c r="E1889" s="167">
        <f>'RFM Summary'!E1889</f>
        <v>1</v>
      </c>
      <c r="F1889" s="167">
        <f>'RFM Summary'!F1889</f>
        <v>1</v>
      </c>
      <c r="G1889" s="167">
        <f>'RFM Summary'!G1889</f>
        <v>1</v>
      </c>
      <c r="H1889" s="49">
        <v>0.54</v>
      </c>
      <c r="I1889" s="89">
        <f t="shared" si="47"/>
        <v>9</v>
      </c>
      <c r="J1889" s="89"/>
    </row>
    <row r="1890" spans="1:10" x14ac:dyDescent="0.35">
      <c r="A1890" s="15" t="str">
        <f>'RFM Summary'!A1890</f>
        <v>10609001821749</v>
      </c>
      <c r="B1890" s="90">
        <f>'RFM Summary'!B1890</f>
        <v>41291</v>
      </c>
      <c r="C1890" s="15">
        <f>'RFM Summary'!C1890</f>
        <v>1</v>
      </c>
      <c r="D1890" s="118">
        <f>'RFM Summary'!D1890</f>
        <v>10.75</v>
      </c>
      <c r="E1890" s="167">
        <f>'RFM Summary'!E1890</f>
        <v>1</v>
      </c>
      <c r="F1890" s="167">
        <f>'RFM Summary'!F1890</f>
        <v>1</v>
      </c>
      <c r="G1890" s="167">
        <f>'RFM Summary'!G1890</f>
        <v>2</v>
      </c>
      <c r="H1890" s="49">
        <v>0.56000000000000005</v>
      </c>
      <c r="I1890" s="89">
        <f t="shared" si="47"/>
        <v>10.75</v>
      </c>
      <c r="J1890" s="89"/>
    </row>
    <row r="1891" spans="1:10" x14ac:dyDescent="0.35">
      <c r="A1891" s="15" t="str">
        <f>'RFM Summary'!A1891</f>
        <v>10609001821905</v>
      </c>
      <c r="B1891" s="90">
        <f>'RFM Summary'!B1891</f>
        <v>41294</v>
      </c>
      <c r="C1891" s="15">
        <f>'RFM Summary'!C1891</f>
        <v>1</v>
      </c>
      <c r="D1891" s="118">
        <f>'RFM Summary'!D1891</f>
        <v>30</v>
      </c>
      <c r="E1891" s="167">
        <f>'RFM Summary'!E1891</f>
        <v>1</v>
      </c>
      <c r="F1891" s="167">
        <f>'RFM Summary'!F1891</f>
        <v>1</v>
      </c>
      <c r="G1891" s="167">
        <f>'RFM Summary'!G1891</f>
        <v>2</v>
      </c>
      <c r="H1891" s="49">
        <v>0.9</v>
      </c>
      <c r="I1891" s="89">
        <f t="shared" si="47"/>
        <v>30</v>
      </c>
      <c r="J1891" s="89"/>
    </row>
    <row r="1892" spans="1:10" x14ac:dyDescent="0.35">
      <c r="A1892" s="15" t="str">
        <f>'RFM Summary'!A1892</f>
        <v>10609001822085</v>
      </c>
      <c r="B1892" s="90">
        <f>'RFM Summary'!B1892</f>
        <v>41571</v>
      </c>
      <c r="C1892" s="15">
        <f>'RFM Summary'!C1892</f>
        <v>6</v>
      </c>
      <c r="D1892" s="118">
        <f>'RFM Summary'!D1892</f>
        <v>15.033333333333331</v>
      </c>
      <c r="E1892" s="167">
        <f>'RFM Summary'!E1892</f>
        <v>3</v>
      </c>
      <c r="F1892" s="167">
        <f>'RFM Summary'!F1892</f>
        <v>1</v>
      </c>
      <c r="G1892" s="167">
        <f>'RFM Summary'!G1892</f>
        <v>2</v>
      </c>
      <c r="H1892" s="49">
        <v>0.61</v>
      </c>
      <c r="I1892" s="89">
        <f t="shared" si="47"/>
        <v>90.199999999999989</v>
      </c>
      <c r="J1892" s="89"/>
    </row>
    <row r="1893" spans="1:10" x14ac:dyDescent="0.35">
      <c r="A1893" s="15" t="str">
        <f>'RFM Summary'!A1893</f>
        <v>10609001822168</v>
      </c>
      <c r="B1893" s="90">
        <f>'RFM Summary'!B1893</f>
        <v>41369</v>
      </c>
      <c r="C1893" s="15">
        <f>'RFM Summary'!C1893</f>
        <v>2</v>
      </c>
      <c r="D1893" s="118">
        <f>'RFM Summary'!D1893</f>
        <v>10.75</v>
      </c>
      <c r="E1893" s="167">
        <f>'RFM Summary'!E1893</f>
        <v>1</v>
      </c>
      <c r="F1893" s="167">
        <f>'RFM Summary'!F1893</f>
        <v>1</v>
      </c>
      <c r="G1893" s="167">
        <f>'RFM Summary'!G1893</f>
        <v>2</v>
      </c>
      <c r="H1893" s="49">
        <v>0.53</v>
      </c>
      <c r="I1893" s="89">
        <f t="shared" si="47"/>
        <v>21.5</v>
      </c>
      <c r="J1893" s="89"/>
    </row>
    <row r="1894" spans="1:10" x14ac:dyDescent="0.35">
      <c r="A1894" s="15" t="str">
        <f>'RFM Summary'!A1894</f>
        <v>10609001822242</v>
      </c>
      <c r="B1894" s="90">
        <f>'RFM Summary'!B1894</f>
        <v>41302</v>
      </c>
      <c r="C1894" s="15">
        <f>'RFM Summary'!C1894</f>
        <v>1</v>
      </c>
      <c r="D1894" s="118">
        <f>'RFM Summary'!D1894</f>
        <v>5.5</v>
      </c>
      <c r="E1894" s="167">
        <f>'RFM Summary'!E1894</f>
        <v>1</v>
      </c>
      <c r="F1894" s="167">
        <f>'RFM Summary'!F1894</f>
        <v>1</v>
      </c>
      <c r="G1894" s="167">
        <f>'RFM Summary'!G1894</f>
        <v>1</v>
      </c>
      <c r="H1894" s="49">
        <v>0.68</v>
      </c>
      <c r="I1894" s="89">
        <f t="shared" si="47"/>
        <v>5.5</v>
      </c>
      <c r="J1894" s="89"/>
    </row>
    <row r="1895" spans="1:10" x14ac:dyDescent="0.35">
      <c r="A1895" s="15" t="str">
        <f>'RFM Summary'!A1895</f>
        <v>10609001822408</v>
      </c>
      <c r="B1895" s="90">
        <f>'RFM Summary'!B1895</f>
        <v>41376</v>
      </c>
      <c r="C1895" s="15">
        <f>'RFM Summary'!C1895</f>
        <v>2</v>
      </c>
      <c r="D1895" s="118">
        <f>'RFM Summary'!D1895</f>
        <v>35.5</v>
      </c>
      <c r="E1895" s="167">
        <f>'RFM Summary'!E1895</f>
        <v>1</v>
      </c>
      <c r="F1895" s="167">
        <f>'RFM Summary'!F1895</f>
        <v>1</v>
      </c>
      <c r="G1895" s="167">
        <f>'RFM Summary'!G1895</f>
        <v>2</v>
      </c>
      <c r="H1895" s="49">
        <v>0.11</v>
      </c>
      <c r="I1895" s="89">
        <f t="shared" si="47"/>
        <v>71</v>
      </c>
      <c r="J1895" s="89"/>
    </row>
    <row r="1896" spans="1:10" x14ac:dyDescent="0.35">
      <c r="A1896" s="15" t="str">
        <f>'RFM Summary'!A1896</f>
        <v>10609001822572</v>
      </c>
      <c r="B1896" s="90">
        <f>'RFM Summary'!B1896</f>
        <v>41546</v>
      </c>
      <c r="C1896" s="15">
        <f>'RFM Summary'!C1896</f>
        <v>7</v>
      </c>
      <c r="D1896" s="118">
        <f>'RFM Summary'!D1896</f>
        <v>37.628571428571426</v>
      </c>
      <c r="E1896" s="167">
        <f>'RFM Summary'!E1896</f>
        <v>3</v>
      </c>
      <c r="F1896" s="167">
        <f>'RFM Summary'!F1896</f>
        <v>1</v>
      </c>
      <c r="G1896" s="167">
        <f>'RFM Summary'!G1896</f>
        <v>2</v>
      </c>
      <c r="H1896" s="49">
        <v>0.68</v>
      </c>
      <c r="I1896" s="89">
        <f t="shared" si="47"/>
        <v>263.39999999999998</v>
      </c>
      <c r="J1896" s="89"/>
    </row>
    <row r="1897" spans="1:10" x14ac:dyDescent="0.35">
      <c r="A1897" s="15" t="str">
        <f>'RFM Summary'!A1897</f>
        <v>10609001822655</v>
      </c>
      <c r="B1897" s="90">
        <f>'RFM Summary'!B1897</f>
        <v>41293</v>
      </c>
      <c r="C1897" s="15">
        <f>'RFM Summary'!C1897</f>
        <v>1</v>
      </c>
      <c r="D1897" s="118">
        <f>'RFM Summary'!D1897</f>
        <v>49.85</v>
      </c>
      <c r="E1897" s="167">
        <f>'RFM Summary'!E1897</f>
        <v>1</v>
      </c>
      <c r="F1897" s="167">
        <f>'RFM Summary'!F1897</f>
        <v>1</v>
      </c>
      <c r="G1897" s="167">
        <f>'RFM Summary'!G1897</f>
        <v>3</v>
      </c>
      <c r="H1897" s="49">
        <v>0.43</v>
      </c>
      <c r="I1897" s="89">
        <f t="shared" si="47"/>
        <v>49.85</v>
      </c>
      <c r="J1897" s="89"/>
    </row>
    <row r="1898" spans="1:10" x14ac:dyDescent="0.35">
      <c r="A1898" s="15" t="str">
        <f>'RFM Summary'!A1898</f>
        <v>10609001822812</v>
      </c>
      <c r="B1898" s="90">
        <f>'RFM Summary'!B1898</f>
        <v>41339</v>
      </c>
      <c r="C1898" s="15">
        <f>'RFM Summary'!C1898</f>
        <v>2</v>
      </c>
      <c r="D1898" s="118">
        <f>'RFM Summary'!D1898</f>
        <v>56.974999999999994</v>
      </c>
      <c r="E1898" s="167">
        <f>'RFM Summary'!E1898</f>
        <v>1</v>
      </c>
      <c r="F1898" s="167">
        <f>'RFM Summary'!F1898</f>
        <v>1</v>
      </c>
      <c r="G1898" s="167">
        <f>'RFM Summary'!G1898</f>
        <v>3</v>
      </c>
      <c r="H1898" s="49">
        <v>0.25</v>
      </c>
      <c r="I1898" s="89">
        <f t="shared" si="47"/>
        <v>113.94999999999999</v>
      </c>
      <c r="J1898" s="89"/>
    </row>
    <row r="1899" spans="1:10" x14ac:dyDescent="0.35">
      <c r="A1899" s="15" t="str">
        <f>'RFM Summary'!A1899</f>
        <v>10609001822994</v>
      </c>
      <c r="B1899" s="90">
        <f>'RFM Summary'!B1899</f>
        <v>41293</v>
      </c>
      <c r="C1899" s="15">
        <f>'RFM Summary'!C1899</f>
        <v>1</v>
      </c>
      <c r="D1899" s="118">
        <f>'RFM Summary'!D1899</f>
        <v>83.1</v>
      </c>
      <c r="E1899" s="167">
        <f>'RFM Summary'!E1899</f>
        <v>1</v>
      </c>
      <c r="F1899" s="167">
        <f>'RFM Summary'!F1899</f>
        <v>1</v>
      </c>
      <c r="G1899" s="167">
        <f>'RFM Summary'!G1899</f>
        <v>3</v>
      </c>
      <c r="H1899" s="49">
        <v>0.82</v>
      </c>
      <c r="I1899" s="89">
        <f t="shared" si="47"/>
        <v>83.1</v>
      </c>
      <c r="J1899" s="89"/>
    </row>
    <row r="1900" spans="1:10" x14ac:dyDescent="0.35">
      <c r="A1900" s="15" t="str">
        <f>'RFM Summary'!A1900</f>
        <v>10609001823075</v>
      </c>
      <c r="B1900" s="90">
        <f>'RFM Summary'!B1900</f>
        <v>41312</v>
      </c>
      <c r="C1900" s="15">
        <f>'RFM Summary'!C1900</f>
        <v>4</v>
      </c>
      <c r="D1900" s="118">
        <f>'RFM Summary'!D1900</f>
        <v>28.950000000000003</v>
      </c>
      <c r="E1900" s="167">
        <f>'RFM Summary'!E1900</f>
        <v>1</v>
      </c>
      <c r="F1900" s="167">
        <f>'RFM Summary'!F1900</f>
        <v>1</v>
      </c>
      <c r="G1900" s="167">
        <f>'RFM Summary'!G1900</f>
        <v>2</v>
      </c>
      <c r="H1900" s="49">
        <v>0.71</v>
      </c>
      <c r="I1900" s="89">
        <f t="shared" si="47"/>
        <v>115.80000000000001</v>
      </c>
      <c r="J1900" s="89"/>
    </row>
    <row r="1901" spans="1:10" x14ac:dyDescent="0.35">
      <c r="A1901" s="15" t="str">
        <f>'RFM Summary'!A1901</f>
        <v>10609001823158</v>
      </c>
      <c r="B1901" s="90">
        <f>'RFM Summary'!B1901</f>
        <v>41560</v>
      </c>
      <c r="C1901" s="15">
        <f>'RFM Summary'!C1901</f>
        <v>2</v>
      </c>
      <c r="D1901" s="118">
        <f>'RFM Summary'!D1901</f>
        <v>40.799999999999997</v>
      </c>
      <c r="E1901" s="167">
        <f>'RFM Summary'!E1901</f>
        <v>3</v>
      </c>
      <c r="F1901" s="167">
        <f>'RFM Summary'!F1901</f>
        <v>1</v>
      </c>
      <c r="G1901" s="167">
        <f>'RFM Summary'!G1901</f>
        <v>3</v>
      </c>
      <c r="H1901" s="49">
        <v>0.46</v>
      </c>
      <c r="I1901" s="89">
        <f t="shared" si="47"/>
        <v>81.599999999999994</v>
      </c>
      <c r="J1901" s="89"/>
    </row>
    <row r="1902" spans="1:10" x14ac:dyDescent="0.35">
      <c r="A1902" s="15" t="str">
        <f>'RFM Summary'!A1902</f>
        <v>10609001823315</v>
      </c>
      <c r="B1902" s="90">
        <f>'RFM Summary'!B1902</f>
        <v>41296</v>
      </c>
      <c r="C1902" s="15">
        <f>'RFM Summary'!C1902</f>
        <v>1</v>
      </c>
      <c r="D1902" s="118">
        <f>'RFM Summary'!D1902</f>
        <v>47.75</v>
      </c>
      <c r="E1902" s="167">
        <f>'RFM Summary'!E1902</f>
        <v>1</v>
      </c>
      <c r="F1902" s="167">
        <f>'RFM Summary'!F1902</f>
        <v>1</v>
      </c>
      <c r="G1902" s="167">
        <f>'RFM Summary'!G1902</f>
        <v>3</v>
      </c>
      <c r="H1902" s="49">
        <v>7.0000000000000007E-2</v>
      </c>
      <c r="I1902" s="89">
        <f t="shared" si="47"/>
        <v>47.75</v>
      </c>
      <c r="J1902" s="89"/>
    </row>
    <row r="1903" spans="1:10" x14ac:dyDescent="0.35">
      <c r="A1903" s="15" t="str">
        <f>'RFM Summary'!A1903</f>
        <v>10609001823497</v>
      </c>
      <c r="B1903" s="90">
        <f>'RFM Summary'!B1903</f>
        <v>41551</v>
      </c>
      <c r="C1903" s="15">
        <f>'RFM Summary'!C1903</f>
        <v>4</v>
      </c>
      <c r="D1903" s="118">
        <f>'RFM Summary'!D1903</f>
        <v>27.812500000000004</v>
      </c>
      <c r="E1903" s="167">
        <f>'RFM Summary'!E1903</f>
        <v>3</v>
      </c>
      <c r="F1903" s="167">
        <f>'RFM Summary'!F1903</f>
        <v>1</v>
      </c>
      <c r="G1903" s="167">
        <f>'RFM Summary'!G1903</f>
        <v>2</v>
      </c>
      <c r="H1903" s="49">
        <v>0.68</v>
      </c>
      <c r="I1903" s="89">
        <f t="shared" si="47"/>
        <v>111.25000000000001</v>
      </c>
      <c r="J1903" s="89"/>
    </row>
    <row r="1904" spans="1:10" x14ac:dyDescent="0.35">
      <c r="A1904" s="15" t="str">
        <f>'RFM Summary'!A1904</f>
        <v>10609001823562</v>
      </c>
      <c r="B1904" s="90">
        <f>'RFM Summary'!B1904</f>
        <v>41292</v>
      </c>
      <c r="C1904" s="15">
        <f>'RFM Summary'!C1904</f>
        <v>1</v>
      </c>
      <c r="D1904" s="118">
        <f>'RFM Summary'!D1904</f>
        <v>28</v>
      </c>
      <c r="E1904" s="167">
        <f>'RFM Summary'!E1904</f>
        <v>1</v>
      </c>
      <c r="F1904" s="167">
        <f>'RFM Summary'!F1904</f>
        <v>1</v>
      </c>
      <c r="G1904" s="167">
        <f>'RFM Summary'!G1904</f>
        <v>2</v>
      </c>
      <c r="H1904" s="49">
        <v>0.9</v>
      </c>
      <c r="I1904" s="89">
        <f t="shared" si="47"/>
        <v>28</v>
      </c>
      <c r="J1904" s="89"/>
    </row>
    <row r="1905" spans="1:10" x14ac:dyDescent="0.35">
      <c r="A1905" s="15" t="str">
        <f>'RFM Summary'!A1905</f>
        <v>10609001823729</v>
      </c>
      <c r="B1905" s="90">
        <f>'RFM Summary'!B1905</f>
        <v>41301</v>
      </c>
      <c r="C1905" s="15">
        <f>'RFM Summary'!C1905</f>
        <v>1</v>
      </c>
      <c r="D1905" s="118">
        <f>'RFM Summary'!D1905</f>
        <v>12.95</v>
      </c>
      <c r="E1905" s="167">
        <f>'RFM Summary'!E1905</f>
        <v>1</v>
      </c>
      <c r="F1905" s="167">
        <f>'RFM Summary'!F1905</f>
        <v>1</v>
      </c>
      <c r="G1905" s="167">
        <f>'RFM Summary'!G1905</f>
        <v>2</v>
      </c>
      <c r="H1905" s="49">
        <v>0.69</v>
      </c>
      <c r="I1905" s="89">
        <f t="shared" si="47"/>
        <v>12.95</v>
      </c>
      <c r="J1905" s="89"/>
    </row>
    <row r="1906" spans="1:10" x14ac:dyDescent="0.35">
      <c r="A1906" s="15" t="str">
        <f>'RFM Summary'!A1906</f>
        <v>10609001823802</v>
      </c>
      <c r="B1906" s="90">
        <f>'RFM Summary'!B1906</f>
        <v>41301</v>
      </c>
      <c r="C1906" s="15">
        <f>'RFM Summary'!C1906</f>
        <v>1</v>
      </c>
      <c r="D1906" s="118">
        <f>'RFM Summary'!D1906</f>
        <v>12.45</v>
      </c>
      <c r="E1906" s="167">
        <f>'RFM Summary'!E1906</f>
        <v>1</v>
      </c>
      <c r="F1906" s="167">
        <f>'RFM Summary'!F1906</f>
        <v>1</v>
      </c>
      <c r="G1906" s="167">
        <f>'RFM Summary'!G1906</f>
        <v>2</v>
      </c>
      <c r="H1906" s="49">
        <v>0.02</v>
      </c>
      <c r="I1906" s="89">
        <f t="shared" si="47"/>
        <v>12.45</v>
      </c>
      <c r="J1906" s="89"/>
    </row>
    <row r="1907" spans="1:10" x14ac:dyDescent="0.35">
      <c r="A1907" s="15" t="str">
        <f>'RFM Summary'!A1907</f>
        <v>10609001823984</v>
      </c>
      <c r="B1907" s="90">
        <f>'RFM Summary'!B1907</f>
        <v>41398</v>
      </c>
      <c r="C1907" s="15">
        <f>'RFM Summary'!C1907</f>
        <v>3</v>
      </c>
      <c r="D1907" s="118">
        <f>'RFM Summary'!D1907</f>
        <v>34.116666666666667</v>
      </c>
      <c r="E1907" s="167">
        <f>'RFM Summary'!E1907</f>
        <v>2</v>
      </c>
      <c r="F1907" s="167">
        <f>'RFM Summary'!F1907</f>
        <v>1</v>
      </c>
      <c r="G1907" s="167">
        <f>'RFM Summary'!G1907</f>
        <v>2</v>
      </c>
      <c r="H1907" s="49">
        <v>0.78</v>
      </c>
      <c r="I1907" s="89">
        <f t="shared" si="47"/>
        <v>102.35</v>
      </c>
      <c r="J1907" s="89"/>
    </row>
    <row r="1908" spans="1:10" x14ac:dyDescent="0.35">
      <c r="A1908" s="15" t="str">
        <f>'RFM Summary'!A1908</f>
        <v>10609001824065</v>
      </c>
      <c r="B1908" s="90">
        <f>'RFM Summary'!B1908</f>
        <v>41317</v>
      </c>
      <c r="C1908" s="15">
        <f>'RFM Summary'!C1908</f>
        <v>2</v>
      </c>
      <c r="D1908" s="118">
        <f>'RFM Summary'!D1908</f>
        <v>18.170000000000002</v>
      </c>
      <c r="E1908" s="167">
        <f>'RFM Summary'!E1908</f>
        <v>1</v>
      </c>
      <c r="F1908" s="167">
        <f>'RFM Summary'!F1908</f>
        <v>1</v>
      </c>
      <c r="G1908" s="167">
        <f>'RFM Summary'!G1908</f>
        <v>2</v>
      </c>
      <c r="H1908" s="49">
        <v>0.51</v>
      </c>
      <c r="I1908" s="89">
        <f t="shared" si="47"/>
        <v>36.340000000000003</v>
      </c>
      <c r="J1908" s="89"/>
    </row>
    <row r="1909" spans="1:10" x14ac:dyDescent="0.35">
      <c r="A1909" s="15" t="str">
        <f>'RFM Summary'!A1909</f>
        <v>10609001824149</v>
      </c>
      <c r="B1909" s="90">
        <f>'RFM Summary'!B1909</f>
        <v>41552</v>
      </c>
      <c r="C1909" s="15">
        <f>'RFM Summary'!C1909</f>
        <v>6</v>
      </c>
      <c r="D1909" s="118">
        <f>'RFM Summary'!D1909</f>
        <v>11.931666666666667</v>
      </c>
      <c r="E1909" s="167">
        <f>'RFM Summary'!E1909</f>
        <v>3</v>
      </c>
      <c r="F1909" s="167">
        <f>'RFM Summary'!F1909</f>
        <v>1</v>
      </c>
      <c r="G1909" s="167">
        <f>'RFM Summary'!G1909</f>
        <v>2</v>
      </c>
      <c r="H1909" s="49">
        <v>0.97</v>
      </c>
      <c r="I1909" s="89">
        <f t="shared" si="47"/>
        <v>71.59</v>
      </c>
      <c r="J1909" s="89"/>
    </row>
    <row r="1910" spans="1:10" x14ac:dyDescent="0.35">
      <c r="A1910" s="15" t="str">
        <f>'RFM Summary'!A1910</f>
        <v>10609001824222</v>
      </c>
      <c r="B1910" s="90">
        <f>'RFM Summary'!B1910</f>
        <v>41573</v>
      </c>
      <c r="C1910" s="15">
        <f>'RFM Summary'!C1910</f>
        <v>10</v>
      </c>
      <c r="D1910" s="118">
        <f>'RFM Summary'!D1910</f>
        <v>37.399999999999991</v>
      </c>
      <c r="E1910" s="167">
        <f>'RFM Summary'!E1910</f>
        <v>3</v>
      </c>
      <c r="F1910" s="167">
        <f>'RFM Summary'!F1910</f>
        <v>2</v>
      </c>
      <c r="G1910" s="167">
        <f>'RFM Summary'!G1910</f>
        <v>2</v>
      </c>
      <c r="H1910" s="49">
        <v>0.27</v>
      </c>
      <c r="I1910" s="89">
        <f t="shared" si="47"/>
        <v>373.99999999999989</v>
      </c>
      <c r="J1910" s="89"/>
    </row>
    <row r="1911" spans="1:10" x14ac:dyDescent="0.35">
      <c r="A1911" s="15" t="str">
        <f>'RFM Summary'!A1911</f>
        <v>10609001824487</v>
      </c>
      <c r="B1911" s="90">
        <f>'RFM Summary'!B1911</f>
        <v>41563</v>
      </c>
      <c r="C1911" s="15">
        <f>'RFM Summary'!C1911</f>
        <v>7</v>
      </c>
      <c r="D1911" s="118">
        <f>'RFM Summary'!D1911</f>
        <v>25.142857142857142</v>
      </c>
      <c r="E1911" s="167">
        <f>'RFM Summary'!E1911</f>
        <v>3</v>
      </c>
      <c r="F1911" s="167">
        <f>'RFM Summary'!F1911</f>
        <v>1</v>
      </c>
      <c r="G1911" s="167">
        <f>'RFM Summary'!G1911</f>
        <v>2</v>
      </c>
      <c r="H1911" s="49">
        <v>0.8</v>
      </c>
      <c r="I1911" s="89">
        <f t="shared" si="47"/>
        <v>176</v>
      </c>
      <c r="J1911" s="89"/>
    </row>
    <row r="1912" spans="1:10" x14ac:dyDescent="0.35">
      <c r="A1912" s="15" t="str">
        <f>'RFM Summary'!A1912</f>
        <v>10609001824552</v>
      </c>
      <c r="B1912" s="90">
        <f>'RFM Summary'!B1912</f>
        <v>41301</v>
      </c>
      <c r="C1912" s="15">
        <f>'RFM Summary'!C1912</f>
        <v>1</v>
      </c>
      <c r="D1912" s="118">
        <f>'RFM Summary'!D1912</f>
        <v>32.65</v>
      </c>
      <c r="E1912" s="167">
        <f>'RFM Summary'!E1912</f>
        <v>1</v>
      </c>
      <c r="F1912" s="167">
        <f>'RFM Summary'!F1912</f>
        <v>1</v>
      </c>
      <c r="G1912" s="167">
        <f>'RFM Summary'!G1912</f>
        <v>2</v>
      </c>
      <c r="H1912" s="49">
        <v>0.4</v>
      </c>
      <c r="I1912" s="89">
        <f t="shared" si="47"/>
        <v>32.65</v>
      </c>
      <c r="J1912" s="89"/>
    </row>
    <row r="1913" spans="1:10" x14ac:dyDescent="0.35">
      <c r="A1913" s="15" t="str">
        <f>'RFM Summary'!A1913</f>
        <v>10609001824636</v>
      </c>
      <c r="B1913" s="90">
        <f>'RFM Summary'!B1913</f>
        <v>41289</v>
      </c>
      <c r="C1913" s="15">
        <f>'RFM Summary'!C1913</f>
        <v>1</v>
      </c>
      <c r="D1913" s="118">
        <f>'RFM Summary'!D1913</f>
        <v>13.25</v>
      </c>
      <c r="E1913" s="167">
        <f>'RFM Summary'!E1913</f>
        <v>1</v>
      </c>
      <c r="F1913" s="167">
        <f>'RFM Summary'!F1913</f>
        <v>1</v>
      </c>
      <c r="G1913" s="167">
        <f>'RFM Summary'!G1913</f>
        <v>2</v>
      </c>
      <c r="H1913" s="49">
        <v>0.19</v>
      </c>
      <c r="I1913" s="89">
        <f t="shared" si="47"/>
        <v>13.25</v>
      </c>
      <c r="J1913" s="89"/>
    </row>
    <row r="1914" spans="1:10" x14ac:dyDescent="0.35">
      <c r="A1914" s="15" t="str">
        <f>'RFM Summary'!A1914</f>
        <v>10609001824719</v>
      </c>
      <c r="B1914" s="90">
        <f>'RFM Summary'!B1914</f>
        <v>41348</v>
      </c>
      <c r="C1914" s="15">
        <f>'RFM Summary'!C1914</f>
        <v>4</v>
      </c>
      <c r="D1914" s="118">
        <f>'RFM Summary'!D1914</f>
        <v>12.1625</v>
      </c>
      <c r="E1914" s="167">
        <f>'RFM Summary'!E1914</f>
        <v>1</v>
      </c>
      <c r="F1914" s="167">
        <f>'RFM Summary'!F1914</f>
        <v>1</v>
      </c>
      <c r="G1914" s="167">
        <f>'RFM Summary'!G1914</f>
        <v>2</v>
      </c>
      <c r="H1914" s="49">
        <v>0.94</v>
      </c>
      <c r="I1914" s="89">
        <f t="shared" si="47"/>
        <v>48.65</v>
      </c>
      <c r="J1914" s="89"/>
    </row>
    <row r="1915" spans="1:10" x14ac:dyDescent="0.35">
      <c r="A1915" s="15" t="str">
        <f>'RFM Summary'!A1915</f>
        <v>10609001824891</v>
      </c>
      <c r="B1915" s="90">
        <f>'RFM Summary'!B1915</f>
        <v>41576</v>
      </c>
      <c r="C1915" s="15">
        <f>'RFM Summary'!C1915</f>
        <v>7</v>
      </c>
      <c r="D1915" s="118">
        <f>'RFM Summary'!D1915</f>
        <v>9.0714285714285712</v>
      </c>
      <c r="E1915" s="167">
        <f>'RFM Summary'!E1915</f>
        <v>3</v>
      </c>
      <c r="F1915" s="167">
        <f>'RFM Summary'!F1915</f>
        <v>1</v>
      </c>
      <c r="G1915" s="167">
        <f>'RFM Summary'!G1915</f>
        <v>1</v>
      </c>
      <c r="H1915" s="49">
        <v>0.76</v>
      </c>
      <c r="I1915" s="89">
        <f t="shared" si="47"/>
        <v>63.5</v>
      </c>
      <c r="J1915" s="89"/>
    </row>
    <row r="1916" spans="1:10" x14ac:dyDescent="0.35">
      <c r="A1916" s="15" t="str">
        <f>'RFM Summary'!A1916</f>
        <v>10609001824974</v>
      </c>
      <c r="B1916" s="90">
        <f>'RFM Summary'!B1916</f>
        <v>41365</v>
      </c>
      <c r="C1916" s="15">
        <f>'RFM Summary'!C1916</f>
        <v>2</v>
      </c>
      <c r="D1916" s="118">
        <f>'RFM Summary'!D1916</f>
        <v>19.024999999999999</v>
      </c>
      <c r="E1916" s="167">
        <f>'RFM Summary'!E1916</f>
        <v>1</v>
      </c>
      <c r="F1916" s="167">
        <f>'RFM Summary'!F1916</f>
        <v>1</v>
      </c>
      <c r="G1916" s="167">
        <f>'RFM Summary'!G1916</f>
        <v>2</v>
      </c>
      <c r="H1916" s="49">
        <v>0.78</v>
      </c>
      <c r="I1916" s="89">
        <f t="shared" si="47"/>
        <v>38.049999999999997</v>
      </c>
      <c r="J1916" s="89"/>
    </row>
    <row r="1917" spans="1:10" x14ac:dyDescent="0.35">
      <c r="A1917" s="15" t="str">
        <f>'RFM Summary'!A1917</f>
        <v>10609001825054</v>
      </c>
      <c r="B1917" s="90">
        <f>'RFM Summary'!B1917</f>
        <v>41294</v>
      </c>
      <c r="C1917" s="15">
        <f>'RFM Summary'!C1917</f>
        <v>1</v>
      </c>
      <c r="D1917" s="118">
        <f>'RFM Summary'!D1917</f>
        <v>3.5</v>
      </c>
      <c r="E1917" s="167">
        <f>'RFM Summary'!E1917</f>
        <v>1</v>
      </c>
      <c r="F1917" s="167">
        <f>'RFM Summary'!F1917</f>
        <v>1</v>
      </c>
      <c r="G1917" s="167">
        <f>'RFM Summary'!G1917</f>
        <v>1</v>
      </c>
      <c r="H1917" s="49">
        <v>0.32</v>
      </c>
      <c r="I1917" s="89">
        <f t="shared" si="47"/>
        <v>3.5</v>
      </c>
      <c r="J1917" s="89"/>
    </row>
    <row r="1918" spans="1:10" x14ac:dyDescent="0.35">
      <c r="A1918" s="15" t="str">
        <f>'RFM Summary'!A1918</f>
        <v>10609001825138</v>
      </c>
      <c r="B1918" s="90">
        <f>'RFM Summary'!B1918</f>
        <v>41581</v>
      </c>
      <c r="C1918" s="15">
        <f>'RFM Summary'!C1918</f>
        <v>5</v>
      </c>
      <c r="D1918" s="118">
        <f>'RFM Summary'!D1918</f>
        <v>23.580000000000002</v>
      </c>
      <c r="E1918" s="167">
        <f>'RFM Summary'!E1918</f>
        <v>3</v>
      </c>
      <c r="F1918" s="167">
        <f>'RFM Summary'!F1918</f>
        <v>1</v>
      </c>
      <c r="G1918" s="167">
        <f>'RFM Summary'!G1918</f>
        <v>2</v>
      </c>
      <c r="H1918" s="49">
        <v>0.6</v>
      </c>
      <c r="I1918" s="89">
        <f t="shared" si="47"/>
        <v>117.9</v>
      </c>
      <c r="J1918" s="89"/>
    </row>
    <row r="1919" spans="1:10" x14ac:dyDescent="0.35">
      <c r="A1919" s="15" t="str">
        <f>'RFM Summary'!A1919</f>
        <v>10609001825211</v>
      </c>
      <c r="B1919" s="90">
        <f>'RFM Summary'!B1919</f>
        <v>41285</v>
      </c>
      <c r="C1919" s="15">
        <f>'RFM Summary'!C1919</f>
        <v>1</v>
      </c>
      <c r="D1919" s="118">
        <f>'RFM Summary'!D1919</f>
        <v>5.5</v>
      </c>
      <c r="E1919" s="167">
        <f>'RFM Summary'!E1919</f>
        <v>1</v>
      </c>
      <c r="F1919" s="167">
        <f>'RFM Summary'!F1919</f>
        <v>1</v>
      </c>
      <c r="G1919" s="167">
        <f>'RFM Summary'!G1919</f>
        <v>1</v>
      </c>
      <c r="H1919" s="49">
        <v>0.85</v>
      </c>
      <c r="I1919" s="89">
        <f t="shared" si="47"/>
        <v>5.5</v>
      </c>
      <c r="J1919" s="89"/>
    </row>
    <row r="1920" spans="1:10" x14ac:dyDescent="0.35">
      <c r="A1920" s="15" t="str">
        <f>'RFM Summary'!A1920</f>
        <v>10609001825393</v>
      </c>
      <c r="B1920" s="90">
        <f>'RFM Summary'!B1920</f>
        <v>41295</v>
      </c>
      <c r="C1920" s="15">
        <f>'RFM Summary'!C1920</f>
        <v>2</v>
      </c>
      <c r="D1920" s="118">
        <f>'RFM Summary'!D1920</f>
        <v>17.475000000000001</v>
      </c>
      <c r="E1920" s="167">
        <f>'RFM Summary'!E1920</f>
        <v>1</v>
      </c>
      <c r="F1920" s="167">
        <f>'RFM Summary'!F1920</f>
        <v>1</v>
      </c>
      <c r="G1920" s="167">
        <f>'RFM Summary'!G1920</f>
        <v>2</v>
      </c>
      <c r="H1920" s="49">
        <v>0.7</v>
      </c>
      <c r="I1920" s="89">
        <f t="shared" si="47"/>
        <v>34.950000000000003</v>
      </c>
      <c r="J1920" s="89"/>
    </row>
    <row r="1921" spans="1:10" x14ac:dyDescent="0.35">
      <c r="A1921" s="15" t="str">
        <f>'RFM Summary'!A1921</f>
        <v>10609001825476</v>
      </c>
      <c r="B1921" s="90">
        <f>'RFM Summary'!B1921</f>
        <v>41285</v>
      </c>
      <c r="C1921" s="15">
        <f>'RFM Summary'!C1921</f>
        <v>1</v>
      </c>
      <c r="D1921" s="118">
        <f>'RFM Summary'!D1921</f>
        <v>17.5</v>
      </c>
      <c r="E1921" s="167">
        <f>'RFM Summary'!E1921</f>
        <v>1</v>
      </c>
      <c r="F1921" s="167">
        <f>'RFM Summary'!F1921</f>
        <v>1</v>
      </c>
      <c r="G1921" s="167">
        <f>'RFM Summary'!G1921</f>
        <v>2</v>
      </c>
      <c r="H1921" s="49">
        <v>0.65</v>
      </c>
      <c r="I1921" s="89">
        <f t="shared" si="47"/>
        <v>17.5</v>
      </c>
      <c r="J1921" s="89"/>
    </row>
    <row r="1922" spans="1:10" x14ac:dyDescent="0.35">
      <c r="A1922" s="15" t="str">
        <f>'RFM Summary'!A1922</f>
        <v>10609001825542</v>
      </c>
      <c r="B1922" s="90">
        <f>'RFM Summary'!B1922</f>
        <v>41574</v>
      </c>
      <c r="C1922" s="15">
        <f>'RFM Summary'!C1922</f>
        <v>6</v>
      </c>
      <c r="D1922" s="118">
        <f>'RFM Summary'!D1922</f>
        <v>20.824999999999999</v>
      </c>
      <c r="E1922" s="167">
        <f>'RFM Summary'!E1922</f>
        <v>3</v>
      </c>
      <c r="F1922" s="167">
        <f>'RFM Summary'!F1922</f>
        <v>1</v>
      </c>
      <c r="G1922" s="167">
        <f>'RFM Summary'!G1922</f>
        <v>2</v>
      </c>
      <c r="H1922" s="49">
        <v>0.55000000000000004</v>
      </c>
      <c r="I1922" s="89">
        <f t="shared" si="47"/>
        <v>124.94999999999999</v>
      </c>
      <c r="J1922" s="89"/>
    </row>
    <row r="1923" spans="1:10" x14ac:dyDescent="0.35">
      <c r="A1923" s="15" t="str">
        <f>'RFM Summary'!A1923</f>
        <v>10609001825625</v>
      </c>
      <c r="B1923" s="90">
        <f>'RFM Summary'!B1923</f>
        <v>41285</v>
      </c>
      <c r="C1923" s="15">
        <f>'RFM Summary'!C1923</f>
        <v>1</v>
      </c>
      <c r="D1923" s="118">
        <f>'RFM Summary'!D1923</f>
        <v>13.5</v>
      </c>
      <c r="E1923" s="167">
        <f>'RFM Summary'!E1923</f>
        <v>1</v>
      </c>
      <c r="F1923" s="167">
        <f>'RFM Summary'!F1923</f>
        <v>1</v>
      </c>
      <c r="G1923" s="167">
        <f>'RFM Summary'!G1923</f>
        <v>2</v>
      </c>
      <c r="H1923" s="49">
        <v>0.28999999999999998</v>
      </c>
      <c r="I1923" s="89">
        <f t="shared" ref="I1923:I1986" si="48">D1923*C1923</f>
        <v>13.5</v>
      </c>
      <c r="J1923" s="89"/>
    </row>
    <row r="1924" spans="1:10" x14ac:dyDescent="0.35">
      <c r="A1924" s="15" t="str">
        <f>'RFM Summary'!A1924</f>
        <v>10609001825708</v>
      </c>
      <c r="B1924" s="90">
        <f>'RFM Summary'!B1924</f>
        <v>41352</v>
      </c>
      <c r="C1924" s="15">
        <f>'RFM Summary'!C1924</f>
        <v>4</v>
      </c>
      <c r="D1924" s="118">
        <f>'RFM Summary'!D1924</f>
        <v>9.4375</v>
      </c>
      <c r="E1924" s="167">
        <f>'RFM Summary'!E1924</f>
        <v>1</v>
      </c>
      <c r="F1924" s="167">
        <f>'RFM Summary'!F1924</f>
        <v>1</v>
      </c>
      <c r="G1924" s="167">
        <f>'RFM Summary'!G1924</f>
        <v>1</v>
      </c>
      <c r="H1924" s="49">
        <v>7.0000000000000007E-2</v>
      </c>
      <c r="I1924" s="89">
        <f t="shared" si="48"/>
        <v>37.75</v>
      </c>
      <c r="J1924" s="89"/>
    </row>
    <row r="1925" spans="1:10" x14ac:dyDescent="0.35">
      <c r="A1925" s="15" t="str">
        <f>'RFM Summary'!A1925</f>
        <v>10609001825880</v>
      </c>
      <c r="B1925" s="90">
        <f>'RFM Summary'!B1925</f>
        <v>41569</v>
      </c>
      <c r="C1925" s="15">
        <f>'RFM Summary'!C1925</f>
        <v>9</v>
      </c>
      <c r="D1925" s="118">
        <f>'RFM Summary'!D1925</f>
        <v>8.75</v>
      </c>
      <c r="E1925" s="167">
        <f>'RFM Summary'!E1925</f>
        <v>3</v>
      </c>
      <c r="F1925" s="167">
        <f>'RFM Summary'!F1925</f>
        <v>1</v>
      </c>
      <c r="G1925" s="167">
        <f>'RFM Summary'!G1925</f>
        <v>1</v>
      </c>
      <c r="H1925" s="49">
        <v>0.64</v>
      </c>
      <c r="I1925" s="89">
        <f t="shared" si="48"/>
        <v>78.75</v>
      </c>
      <c r="J1925" s="89"/>
    </row>
    <row r="1926" spans="1:10" x14ac:dyDescent="0.35">
      <c r="A1926" s="15" t="str">
        <f>'RFM Summary'!A1926</f>
        <v>10609001825963</v>
      </c>
      <c r="B1926" s="90">
        <f>'RFM Summary'!B1926</f>
        <v>41520</v>
      </c>
      <c r="C1926" s="15">
        <f>'RFM Summary'!C1926</f>
        <v>5</v>
      </c>
      <c r="D1926" s="118">
        <f>'RFM Summary'!D1926</f>
        <v>19.884</v>
      </c>
      <c r="E1926" s="167">
        <f>'RFM Summary'!E1926</f>
        <v>3</v>
      </c>
      <c r="F1926" s="167">
        <f>'RFM Summary'!F1926</f>
        <v>1</v>
      </c>
      <c r="G1926" s="167">
        <f>'RFM Summary'!G1926</f>
        <v>2</v>
      </c>
      <c r="H1926" s="49">
        <v>0.99</v>
      </c>
      <c r="I1926" s="89">
        <f t="shared" si="48"/>
        <v>99.42</v>
      </c>
      <c r="J1926" s="89"/>
    </row>
    <row r="1927" spans="1:10" x14ac:dyDescent="0.35">
      <c r="A1927" s="15" t="str">
        <f>'RFM Summary'!A1927</f>
        <v>10609001826045</v>
      </c>
      <c r="B1927" s="90">
        <f>'RFM Summary'!B1927</f>
        <v>41421</v>
      </c>
      <c r="C1927" s="15">
        <f>'RFM Summary'!C1927</f>
        <v>3</v>
      </c>
      <c r="D1927" s="118">
        <f>'RFM Summary'!D1927</f>
        <v>36.333333333333329</v>
      </c>
      <c r="E1927" s="167">
        <f>'RFM Summary'!E1927</f>
        <v>2</v>
      </c>
      <c r="F1927" s="167">
        <f>'RFM Summary'!F1927</f>
        <v>1</v>
      </c>
      <c r="G1927" s="167">
        <f>'RFM Summary'!G1927</f>
        <v>2</v>
      </c>
      <c r="H1927" s="49">
        <v>0.41</v>
      </c>
      <c r="I1927" s="89">
        <f t="shared" si="48"/>
        <v>108.99999999999999</v>
      </c>
      <c r="J1927" s="89"/>
    </row>
    <row r="1928" spans="1:10" x14ac:dyDescent="0.35">
      <c r="A1928" s="15" t="str">
        <f>'RFM Summary'!A1928</f>
        <v>10609001826128</v>
      </c>
      <c r="B1928" s="90">
        <f>'RFM Summary'!B1928</f>
        <v>41369</v>
      </c>
      <c r="C1928" s="15">
        <f>'RFM Summary'!C1928</f>
        <v>2</v>
      </c>
      <c r="D1928" s="118">
        <f>'RFM Summary'!D1928</f>
        <v>23.975000000000001</v>
      </c>
      <c r="E1928" s="167">
        <f>'RFM Summary'!E1928</f>
        <v>1</v>
      </c>
      <c r="F1928" s="167">
        <f>'RFM Summary'!F1928</f>
        <v>1</v>
      </c>
      <c r="G1928" s="167">
        <f>'RFM Summary'!G1928</f>
        <v>2</v>
      </c>
      <c r="H1928" s="49">
        <v>0.41</v>
      </c>
      <c r="I1928" s="89">
        <f t="shared" si="48"/>
        <v>47.95</v>
      </c>
      <c r="J1928" s="89"/>
    </row>
    <row r="1929" spans="1:10" x14ac:dyDescent="0.35">
      <c r="A1929" s="15" t="str">
        <f>'RFM Summary'!A1929</f>
        <v>10609001826201</v>
      </c>
      <c r="B1929" s="90">
        <f>'RFM Summary'!B1929</f>
        <v>41300</v>
      </c>
      <c r="C1929" s="15">
        <f>'RFM Summary'!C1929</f>
        <v>1</v>
      </c>
      <c r="D1929" s="118">
        <f>'RFM Summary'!D1929</f>
        <v>42.9</v>
      </c>
      <c r="E1929" s="167">
        <f>'RFM Summary'!E1929</f>
        <v>1</v>
      </c>
      <c r="F1929" s="167">
        <f>'RFM Summary'!F1929</f>
        <v>1</v>
      </c>
      <c r="G1929" s="167">
        <f>'RFM Summary'!G1929</f>
        <v>3</v>
      </c>
      <c r="H1929" s="49">
        <v>0.52</v>
      </c>
      <c r="I1929" s="89">
        <f t="shared" si="48"/>
        <v>42.9</v>
      </c>
      <c r="J1929" s="89"/>
    </row>
    <row r="1930" spans="1:10" x14ac:dyDescent="0.35">
      <c r="A1930" s="15" t="str">
        <f>'RFM Summary'!A1930</f>
        <v>10609001826383</v>
      </c>
      <c r="B1930" s="90">
        <f>'RFM Summary'!B1930</f>
        <v>41301</v>
      </c>
      <c r="C1930" s="15">
        <f>'RFM Summary'!C1930</f>
        <v>1</v>
      </c>
      <c r="D1930" s="118">
        <f>'RFM Summary'!D1930</f>
        <v>5.25</v>
      </c>
      <c r="E1930" s="167">
        <f>'RFM Summary'!E1930</f>
        <v>1</v>
      </c>
      <c r="F1930" s="167">
        <f>'RFM Summary'!F1930</f>
        <v>1</v>
      </c>
      <c r="G1930" s="167">
        <f>'RFM Summary'!G1930</f>
        <v>1</v>
      </c>
      <c r="H1930" s="49">
        <v>0.17</v>
      </c>
      <c r="I1930" s="89">
        <f t="shared" si="48"/>
        <v>5.25</v>
      </c>
      <c r="J1930" s="89"/>
    </row>
    <row r="1931" spans="1:10" x14ac:dyDescent="0.35">
      <c r="A1931" s="15" t="str">
        <f>'RFM Summary'!A1931</f>
        <v>10609001826466</v>
      </c>
      <c r="B1931" s="90">
        <f>'RFM Summary'!B1931</f>
        <v>41573</v>
      </c>
      <c r="C1931" s="15">
        <f>'RFM Summary'!C1931</f>
        <v>7</v>
      </c>
      <c r="D1931" s="118">
        <f>'RFM Summary'!D1931</f>
        <v>20.785714285714285</v>
      </c>
      <c r="E1931" s="167">
        <f>'RFM Summary'!E1931</f>
        <v>3</v>
      </c>
      <c r="F1931" s="167">
        <f>'RFM Summary'!F1931</f>
        <v>1</v>
      </c>
      <c r="G1931" s="167">
        <f>'RFM Summary'!G1931</f>
        <v>2</v>
      </c>
      <c r="H1931" s="49">
        <v>7.0000000000000007E-2</v>
      </c>
      <c r="I1931" s="89">
        <f t="shared" si="48"/>
        <v>145.5</v>
      </c>
      <c r="J1931" s="89"/>
    </row>
    <row r="1932" spans="1:10" x14ac:dyDescent="0.35">
      <c r="A1932" s="15" t="str">
        <f>'RFM Summary'!A1932</f>
        <v>10609001826615</v>
      </c>
      <c r="B1932" s="90">
        <f>'RFM Summary'!B1932</f>
        <v>41581</v>
      </c>
      <c r="C1932" s="15">
        <f>'RFM Summary'!C1932</f>
        <v>8</v>
      </c>
      <c r="D1932" s="118">
        <f>'RFM Summary'!D1932</f>
        <v>27.712499999999999</v>
      </c>
      <c r="E1932" s="167">
        <f>'RFM Summary'!E1932</f>
        <v>3</v>
      </c>
      <c r="F1932" s="167">
        <f>'RFM Summary'!F1932</f>
        <v>1</v>
      </c>
      <c r="G1932" s="167">
        <f>'RFM Summary'!G1932</f>
        <v>2</v>
      </c>
      <c r="H1932" s="49">
        <v>0.24</v>
      </c>
      <c r="I1932" s="89">
        <f t="shared" si="48"/>
        <v>221.7</v>
      </c>
      <c r="J1932" s="89"/>
    </row>
    <row r="1933" spans="1:10" x14ac:dyDescent="0.35">
      <c r="A1933" s="15" t="str">
        <f>'RFM Summary'!A1933</f>
        <v>10609001826797</v>
      </c>
      <c r="B1933" s="90">
        <f>'RFM Summary'!B1933</f>
        <v>41554</v>
      </c>
      <c r="C1933" s="15">
        <f>'RFM Summary'!C1933</f>
        <v>4</v>
      </c>
      <c r="D1933" s="118">
        <f>'RFM Summary'!D1933</f>
        <v>15.6875</v>
      </c>
      <c r="E1933" s="167">
        <f>'RFM Summary'!E1933</f>
        <v>3</v>
      </c>
      <c r="F1933" s="167">
        <f>'RFM Summary'!F1933</f>
        <v>1</v>
      </c>
      <c r="G1933" s="167">
        <f>'RFM Summary'!G1933</f>
        <v>2</v>
      </c>
      <c r="H1933" s="49">
        <v>0.83</v>
      </c>
      <c r="I1933" s="89">
        <f t="shared" si="48"/>
        <v>62.75</v>
      </c>
      <c r="J1933" s="89"/>
    </row>
    <row r="1934" spans="1:10" x14ac:dyDescent="0.35">
      <c r="A1934" s="15" t="str">
        <f>'RFM Summary'!A1934</f>
        <v>10609001826870</v>
      </c>
      <c r="B1934" s="90">
        <f>'RFM Summary'!B1934</f>
        <v>41327</v>
      </c>
      <c r="C1934" s="15">
        <f>'RFM Summary'!C1934</f>
        <v>1</v>
      </c>
      <c r="D1934" s="118">
        <f>'RFM Summary'!D1934</f>
        <v>11.5</v>
      </c>
      <c r="E1934" s="167">
        <f>'RFM Summary'!E1934</f>
        <v>1</v>
      </c>
      <c r="F1934" s="167">
        <f>'RFM Summary'!F1934</f>
        <v>1</v>
      </c>
      <c r="G1934" s="167">
        <f>'RFM Summary'!G1934</f>
        <v>2</v>
      </c>
      <c r="H1934" s="49">
        <v>0.87</v>
      </c>
      <c r="I1934" s="89">
        <f t="shared" si="48"/>
        <v>11.5</v>
      </c>
      <c r="J1934" s="89"/>
    </row>
    <row r="1935" spans="1:10" x14ac:dyDescent="0.35">
      <c r="A1935" s="15" t="str">
        <f>'RFM Summary'!A1935</f>
        <v>10609001827118</v>
      </c>
      <c r="B1935" s="90">
        <f>'RFM Summary'!B1935</f>
        <v>41580</v>
      </c>
      <c r="C1935" s="15">
        <f>'RFM Summary'!C1935</f>
        <v>3</v>
      </c>
      <c r="D1935" s="118">
        <f>'RFM Summary'!D1935</f>
        <v>31.983333333333334</v>
      </c>
      <c r="E1935" s="167">
        <f>'RFM Summary'!E1935</f>
        <v>3</v>
      </c>
      <c r="F1935" s="167">
        <f>'RFM Summary'!F1935</f>
        <v>1</v>
      </c>
      <c r="G1935" s="167">
        <f>'RFM Summary'!G1935</f>
        <v>2</v>
      </c>
      <c r="H1935" s="49">
        <v>0.94</v>
      </c>
      <c r="I1935" s="89">
        <f t="shared" si="48"/>
        <v>95.95</v>
      </c>
      <c r="J1935" s="89"/>
    </row>
    <row r="1936" spans="1:10" x14ac:dyDescent="0.35">
      <c r="A1936" s="15" t="str">
        <f>'RFM Summary'!A1936</f>
        <v>10609001827290</v>
      </c>
      <c r="B1936" s="90">
        <f>'RFM Summary'!B1936</f>
        <v>41553</v>
      </c>
      <c r="C1936" s="15">
        <f>'RFM Summary'!C1936</f>
        <v>3</v>
      </c>
      <c r="D1936" s="118">
        <f>'RFM Summary'!D1936</f>
        <v>36.166666666666664</v>
      </c>
      <c r="E1936" s="167">
        <f>'RFM Summary'!E1936</f>
        <v>3</v>
      </c>
      <c r="F1936" s="167">
        <f>'RFM Summary'!F1936</f>
        <v>1</v>
      </c>
      <c r="G1936" s="167">
        <f>'RFM Summary'!G1936</f>
        <v>2</v>
      </c>
      <c r="H1936" s="49">
        <v>0.99</v>
      </c>
      <c r="I1936" s="89">
        <f t="shared" si="48"/>
        <v>108.5</v>
      </c>
      <c r="J1936" s="89"/>
    </row>
    <row r="1937" spans="1:10" x14ac:dyDescent="0.35">
      <c r="A1937" s="15" t="str">
        <f>'RFM Summary'!A1937</f>
        <v>10609001827373</v>
      </c>
      <c r="B1937" s="90">
        <f>'RFM Summary'!B1937</f>
        <v>41510</v>
      </c>
      <c r="C1937" s="15">
        <f>'RFM Summary'!C1937</f>
        <v>5</v>
      </c>
      <c r="D1937" s="118">
        <f>'RFM Summary'!D1937</f>
        <v>39.46</v>
      </c>
      <c r="E1937" s="167">
        <f>'RFM Summary'!E1937</f>
        <v>2</v>
      </c>
      <c r="F1937" s="167">
        <f>'RFM Summary'!F1937</f>
        <v>1</v>
      </c>
      <c r="G1937" s="167">
        <f>'RFM Summary'!G1937</f>
        <v>2</v>
      </c>
      <c r="H1937" s="49">
        <v>0.83</v>
      </c>
      <c r="I1937" s="89">
        <f t="shared" si="48"/>
        <v>197.3</v>
      </c>
      <c r="J1937" s="89"/>
    </row>
    <row r="1938" spans="1:10" x14ac:dyDescent="0.35">
      <c r="A1938" s="15" t="str">
        <f>'RFM Summary'!A1938</f>
        <v>10609001827456</v>
      </c>
      <c r="B1938" s="90">
        <f>'RFM Summary'!B1938</f>
        <v>41523</v>
      </c>
      <c r="C1938" s="15">
        <f>'RFM Summary'!C1938</f>
        <v>6</v>
      </c>
      <c r="D1938" s="118">
        <f>'RFM Summary'!D1938</f>
        <v>17.658333333333335</v>
      </c>
      <c r="E1938" s="167">
        <f>'RFM Summary'!E1938</f>
        <v>3</v>
      </c>
      <c r="F1938" s="167">
        <f>'RFM Summary'!F1938</f>
        <v>1</v>
      </c>
      <c r="G1938" s="167">
        <f>'RFM Summary'!G1938</f>
        <v>2</v>
      </c>
      <c r="H1938" s="49">
        <v>0.26</v>
      </c>
      <c r="I1938" s="89">
        <f t="shared" si="48"/>
        <v>105.95000000000002</v>
      </c>
      <c r="J1938" s="89"/>
    </row>
    <row r="1939" spans="1:10" x14ac:dyDescent="0.35">
      <c r="A1939" s="15" t="str">
        <f>'RFM Summary'!A1939</f>
        <v>10609001827522</v>
      </c>
      <c r="B1939" s="90">
        <f>'RFM Summary'!B1939</f>
        <v>41300</v>
      </c>
      <c r="C1939" s="15">
        <f>'RFM Summary'!C1939</f>
        <v>1</v>
      </c>
      <c r="D1939" s="118">
        <f>'RFM Summary'!D1939</f>
        <v>42.05</v>
      </c>
      <c r="E1939" s="167">
        <f>'RFM Summary'!E1939</f>
        <v>1</v>
      </c>
      <c r="F1939" s="167">
        <f>'RFM Summary'!F1939</f>
        <v>1</v>
      </c>
      <c r="G1939" s="167">
        <f>'RFM Summary'!G1939</f>
        <v>3</v>
      </c>
      <c r="H1939" s="49">
        <v>0.96</v>
      </c>
      <c r="I1939" s="89">
        <f t="shared" si="48"/>
        <v>42.05</v>
      </c>
      <c r="J1939" s="89"/>
    </row>
    <row r="1940" spans="1:10" x14ac:dyDescent="0.35">
      <c r="A1940" s="15" t="str">
        <f>'RFM Summary'!A1940</f>
        <v>10609001827605</v>
      </c>
      <c r="B1940" s="90">
        <f>'RFM Summary'!B1940</f>
        <v>41440</v>
      </c>
      <c r="C1940" s="15">
        <f>'RFM Summary'!C1940</f>
        <v>5</v>
      </c>
      <c r="D1940" s="118">
        <f>'RFM Summary'!D1940</f>
        <v>53.284000000000006</v>
      </c>
      <c r="E1940" s="167">
        <f>'RFM Summary'!E1940</f>
        <v>2</v>
      </c>
      <c r="F1940" s="167">
        <f>'RFM Summary'!F1940</f>
        <v>1</v>
      </c>
      <c r="G1940" s="167">
        <f>'RFM Summary'!G1940</f>
        <v>3</v>
      </c>
      <c r="H1940" s="49">
        <v>0.96</v>
      </c>
      <c r="I1940" s="89">
        <f t="shared" si="48"/>
        <v>266.42</v>
      </c>
      <c r="J1940" s="89"/>
    </row>
    <row r="1941" spans="1:10" x14ac:dyDescent="0.35">
      <c r="A1941" s="15" t="str">
        <f>'RFM Summary'!A1941</f>
        <v>10609001827787</v>
      </c>
      <c r="B1941" s="90">
        <f>'RFM Summary'!B1941</f>
        <v>41565</v>
      </c>
      <c r="C1941" s="15">
        <f>'RFM Summary'!C1941</f>
        <v>11</v>
      </c>
      <c r="D1941" s="118">
        <f>'RFM Summary'!D1941</f>
        <v>41.372727272727268</v>
      </c>
      <c r="E1941" s="167">
        <f>'RFM Summary'!E1941</f>
        <v>3</v>
      </c>
      <c r="F1941" s="167">
        <f>'RFM Summary'!F1941</f>
        <v>2</v>
      </c>
      <c r="G1941" s="167">
        <f>'RFM Summary'!G1941</f>
        <v>3</v>
      </c>
      <c r="H1941" s="49">
        <v>0.82</v>
      </c>
      <c r="I1941" s="89">
        <f t="shared" si="48"/>
        <v>455.09999999999997</v>
      </c>
      <c r="J1941" s="89"/>
    </row>
    <row r="1942" spans="1:10" x14ac:dyDescent="0.35">
      <c r="A1942" s="15" t="str">
        <f>'RFM Summary'!A1942</f>
        <v>10609001827860</v>
      </c>
      <c r="B1942" s="90">
        <f>'RFM Summary'!B1942</f>
        <v>41371</v>
      </c>
      <c r="C1942" s="15">
        <f>'RFM Summary'!C1942</f>
        <v>2</v>
      </c>
      <c r="D1942" s="118">
        <f>'RFM Summary'!D1942</f>
        <v>28.7</v>
      </c>
      <c r="E1942" s="167">
        <f>'RFM Summary'!E1942</f>
        <v>1</v>
      </c>
      <c r="F1942" s="167">
        <f>'RFM Summary'!F1942</f>
        <v>1</v>
      </c>
      <c r="G1942" s="167">
        <f>'RFM Summary'!G1942</f>
        <v>2</v>
      </c>
      <c r="H1942" s="49">
        <v>0.05</v>
      </c>
      <c r="I1942" s="89">
        <f t="shared" si="48"/>
        <v>57.4</v>
      </c>
      <c r="J1942" s="89"/>
    </row>
    <row r="1943" spans="1:10" x14ac:dyDescent="0.35">
      <c r="A1943" s="15" t="str">
        <f>'RFM Summary'!A1943</f>
        <v>10609001827944</v>
      </c>
      <c r="B1943" s="90">
        <f>'RFM Summary'!B1943</f>
        <v>41303</v>
      </c>
      <c r="C1943" s="15">
        <f>'RFM Summary'!C1943</f>
        <v>1</v>
      </c>
      <c r="D1943" s="118">
        <f>'RFM Summary'!D1943</f>
        <v>24.23</v>
      </c>
      <c r="E1943" s="167">
        <f>'RFM Summary'!E1943</f>
        <v>1</v>
      </c>
      <c r="F1943" s="167">
        <f>'RFM Summary'!F1943</f>
        <v>1</v>
      </c>
      <c r="G1943" s="167">
        <f>'RFM Summary'!G1943</f>
        <v>2</v>
      </c>
      <c r="H1943" s="49">
        <v>0.28000000000000003</v>
      </c>
      <c r="I1943" s="89">
        <f t="shared" si="48"/>
        <v>24.23</v>
      </c>
      <c r="J1943" s="89"/>
    </row>
    <row r="1944" spans="1:10" x14ac:dyDescent="0.35">
      <c r="A1944" s="15" t="str">
        <f>'RFM Summary'!A1944</f>
        <v>10609001828025</v>
      </c>
      <c r="B1944" s="90">
        <f>'RFM Summary'!B1944</f>
        <v>41301</v>
      </c>
      <c r="C1944" s="15">
        <f>'RFM Summary'!C1944</f>
        <v>1</v>
      </c>
      <c r="D1944" s="118">
        <f>'RFM Summary'!D1944</f>
        <v>58</v>
      </c>
      <c r="E1944" s="167">
        <f>'RFM Summary'!E1944</f>
        <v>1</v>
      </c>
      <c r="F1944" s="167">
        <f>'RFM Summary'!F1944</f>
        <v>1</v>
      </c>
      <c r="G1944" s="167">
        <f>'RFM Summary'!G1944</f>
        <v>3</v>
      </c>
      <c r="H1944" s="49">
        <v>0.15</v>
      </c>
      <c r="I1944" s="89">
        <f t="shared" si="48"/>
        <v>58</v>
      </c>
      <c r="J1944" s="89"/>
    </row>
    <row r="1945" spans="1:10" x14ac:dyDescent="0.35">
      <c r="A1945" s="15" t="str">
        <f>'RFM Summary'!A1945</f>
        <v>10609001828280</v>
      </c>
      <c r="B1945" s="90">
        <f>'RFM Summary'!B1945</f>
        <v>41510</v>
      </c>
      <c r="C1945" s="15">
        <f>'RFM Summary'!C1945</f>
        <v>2</v>
      </c>
      <c r="D1945" s="118">
        <f>'RFM Summary'!D1945</f>
        <v>34.075000000000003</v>
      </c>
      <c r="E1945" s="167">
        <f>'RFM Summary'!E1945</f>
        <v>2</v>
      </c>
      <c r="F1945" s="167">
        <f>'RFM Summary'!F1945</f>
        <v>1</v>
      </c>
      <c r="G1945" s="167">
        <f>'RFM Summary'!G1945</f>
        <v>2</v>
      </c>
      <c r="H1945" s="49">
        <v>0.62</v>
      </c>
      <c r="I1945" s="89">
        <f t="shared" si="48"/>
        <v>68.150000000000006</v>
      </c>
      <c r="J1945" s="89"/>
    </row>
    <row r="1946" spans="1:10" x14ac:dyDescent="0.35">
      <c r="A1946" s="15" t="str">
        <f>'RFM Summary'!A1946</f>
        <v>10609001828363</v>
      </c>
      <c r="B1946" s="90">
        <f>'RFM Summary'!B1946</f>
        <v>41390</v>
      </c>
      <c r="C1946" s="15">
        <f>'RFM Summary'!C1946</f>
        <v>3</v>
      </c>
      <c r="D1946" s="118">
        <f>'RFM Summary'!D1946</f>
        <v>19</v>
      </c>
      <c r="E1946" s="167">
        <f>'RFM Summary'!E1946</f>
        <v>1</v>
      </c>
      <c r="F1946" s="167">
        <f>'RFM Summary'!F1946</f>
        <v>1</v>
      </c>
      <c r="G1946" s="167">
        <f>'RFM Summary'!G1946</f>
        <v>2</v>
      </c>
      <c r="H1946" s="49">
        <v>0.13</v>
      </c>
      <c r="I1946" s="89">
        <f t="shared" si="48"/>
        <v>57</v>
      </c>
      <c r="J1946" s="89"/>
    </row>
    <row r="1947" spans="1:10" x14ac:dyDescent="0.35">
      <c r="A1947" s="15" t="str">
        <f>'RFM Summary'!A1947</f>
        <v>10609001828447</v>
      </c>
      <c r="B1947" s="90">
        <f>'RFM Summary'!B1947</f>
        <v>41398</v>
      </c>
      <c r="C1947" s="15">
        <f>'RFM Summary'!C1947</f>
        <v>4</v>
      </c>
      <c r="D1947" s="118">
        <f>'RFM Summary'!D1947</f>
        <v>24.875</v>
      </c>
      <c r="E1947" s="167">
        <f>'RFM Summary'!E1947</f>
        <v>2</v>
      </c>
      <c r="F1947" s="167">
        <f>'RFM Summary'!F1947</f>
        <v>1</v>
      </c>
      <c r="G1947" s="167">
        <f>'RFM Summary'!G1947</f>
        <v>2</v>
      </c>
      <c r="H1947" s="49">
        <v>0.63</v>
      </c>
      <c r="I1947" s="89">
        <f t="shared" si="48"/>
        <v>99.5</v>
      </c>
      <c r="J1947" s="89"/>
    </row>
    <row r="1948" spans="1:10" x14ac:dyDescent="0.35">
      <c r="A1948" s="15" t="str">
        <f>'RFM Summary'!A1948</f>
        <v>10609001828512</v>
      </c>
      <c r="B1948" s="90">
        <f>'RFM Summary'!B1948</f>
        <v>41544</v>
      </c>
      <c r="C1948" s="15">
        <f>'RFM Summary'!C1948</f>
        <v>7</v>
      </c>
      <c r="D1948" s="118">
        <f>'RFM Summary'!D1948</f>
        <v>39.051428571428573</v>
      </c>
      <c r="E1948" s="167">
        <f>'RFM Summary'!E1948</f>
        <v>3</v>
      </c>
      <c r="F1948" s="167">
        <f>'RFM Summary'!F1948</f>
        <v>1</v>
      </c>
      <c r="G1948" s="167">
        <f>'RFM Summary'!G1948</f>
        <v>2</v>
      </c>
      <c r="H1948" s="49">
        <v>0.99</v>
      </c>
      <c r="I1948" s="89">
        <f t="shared" si="48"/>
        <v>273.36</v>
      </c>
      <c r="J1948" s="89"/>
    </row>
    <row r="1949" spans="1:10" x14ac:dyDescent="0.35">
      <c r="A1949" s="15" t="str">
        <f>'RFM Summary'!A1949</f>
        <v>10609001828694</v>
      </c>
      <c r="B1949" s="90">
        <f>'RFM Summary'!B1949</f>
        <v>41372</v>
      </c>
      <c r="C1949" s="15">
        <f>'RFM Summary'!C1949</f>
        <v>2</v>
      </c>
      <c r="D1949" s="118">
        <f>'RFM Summary'!D1949</f>
        <v>75.5</v>
      </c>
      <c r="E1949" s="167">
        <f>'RFM Summary'!E1949</f>
        <v>1</v>
      </c>
      <c r="F1949" s="167">
        <f>'RFM Summary'!F1949</f>
        <v>1</v>
      </c>
      <c r="G1949" s="167">
        <f>'RFM Summary'!G1949</f>
        <v>3</v>
      </c>
      <c r="H1949" s="49">
        <v>0.33</v>
      </c>
      <c r="I1949" s="89">
        <f t="shared" si="48"/>
        <v>151</v>
      </c>
      <c r="J1949" s="89"/>
    </row>
    <row r="1950" spans="1:10" x14ac:dyDescent="0.35">
      <c r="A1950" s="15" t="str">
        <f>'RFM Summary'!A1950</f>
        <v>10609001828777</v>
      </c>
      <c r="B1950" s="90">
        <f>'RFM Summary'!B1950</f>
        <v>41313</v>
      </c>
      <c r="C1950" s="15">
        <f>'RFM Summary'!C1950</f>
        <v>1</v>
      </c>
      <c r="D1950" s="118">
        <f>'RFM Summary'!D1950</f>
        <v>14</v>
      </c>
      <c r="E1950" s="167">
        <f>'RFM Summary'!E1950</f>
        <v>1</v>
      </c>
      <c r="F1950" s="167">
        <f>'RFM Summary'!F1950</f>
        <v>1</v>
      </c>
      <c r="G1950" s="167">
        <f>'RFM Summary'!G1950</f>
        <v>2</v>
      </c>
      <c r="H1950" s="49">
        <v>0.31</v>
      </c>
      <c r="I1950" s="89">
        <f t="shared" si="48"/>
        <v>14</v>
      </c>
      <c r="J1950" s="89"/>
    </row>
    <row r="1951" spans="1:10" x14ac:dyDescent="0.35">
      <c r="A1951" s="15" t="str">
        <f>'RFM Summary'!A1951</f>
        <v>10609001828850</v>
      </c>
      <c r="B1951" s="90">
        <f>'RFM Summary'!B1951</f>
        <v>41578</v>
      </c>
      <c r="C1951" s="15">
        <f>'RFM Summary'!C1951</f>
        <v>4</v>
      </c>
      <c r="D1951" s="118">
        <f>'RFM Summary'!D1951</f>
        <v>48.1875</v>
      </c>
      <c r="E1951" s="167">
        <f>'RFM Summary'!E1951</f>
        <v>3</v>
      </c>
      <c r="F1951" s="167">
        <f>'RFM Summary'!F1951</f>
        <v>1</v>
      </c>
      <c r="G1951" s="167">
        <f>'RFM Summary'!G1951</f>
        <v>3</v>
      </c>
      <c r="H1951" s="49">
        <v>0.3</v>
      </c>
      <c r="I1951" s="89">
        <f t="shared" si="48"/>
        <v>192.75</v>
      </c>
      <c r="J1951" s="89"/>
    </row>
    <row r="1952" spans="1:10" x14ac:dyDescent="0.35">
      <c r="A1952" s="15" t="str">
        <f>'RFM Summary'!A1952</f>
        <v>10609001828934</v>
      </c>
      <c r="B1952" s="90">
        <f>'RFM Summary'!B1952</f>
        <v>41299</v>
      </c>
      <c r="C1952" s="15">
        <f>'RFM Summary'!C1952</f>
        <v>1</v>
      </c>
      <c r="D1952" s="118">
        <f>'RFM Summary'!D1952</f>
        <v>36.200000000000003</v>
      </c>
      <c r="E1952" s="167">
        <f>'RFM Summary'!E1952</f>
        <v>1</v>
      </c>
      <c r="F1952" s="167">
        <f>'RFM Summary'!F1952</f>
        <v>1</v>
      </c>
      <c r="G1952" s="167">
        <f>'RFM Summary'!G1952</f>
        <v>2</v>
      </c>
      <c r="H1952" s="49">
        <v>0.78</v>
      </c>
      <c r="I1952" s="89">
        <f t="shared" si="48"/>
        <v>36.200000000000003</v>
      </c>
      <c r="J1952" s="89"/>
    </row>
    <row r="1953" spans="1:10" x14ac:dyDescent="0.35">
      <c r="A1953" s="15" t="str">
        <f>'RFM Summary'!A1953</f>
        <v>10609001829197</v>
      </c>
      <c r="B1953" s="90">
        <f>'RFM Summary'!B1953</f>
        <v>41577</v>
      </c>
      <c r="C1953" s="15">
        <f>'RFM Summary'!C1953</f>
        <v>7</v>
      </c>
      <c r="D1953" s="118">
        <f>'RFM Summary'!D1953</f>
        <v>32.121428571428574</v>
      </c>
      <c r="E1953" s="167">
        <f>'RFM Summary'!E1953</f>
        <v>3</v>
      </c>
      <c r="F1953" s="167">
        <f>'RFM Summary'!F1953</f>
        <v>1</v>
      </c>
      <c r="G1953" s="167">
        <f>'RFM Summary'!G1953</f>
        <v>2</v>
      </c>
      <c r="H1953" s="49">
        <v>0.8</v>
      </c>
      <c r="I1953" s="89">
        <f t="shared" si="48"/>
        <v>224.85000000000002</v>
      </c>
      <c r="J1953" s="89"/>
    </row>
    <row r="1954" spans="1:10" x14ac:dyDescent="0.35">
      <c r="A1954" s="15" t="str">
        <f>'RFM Summary'!A1954</f>
        <v>10609001829270</v>
      </c>
      <c r="B1954" s="90">
        <f>'RFM Summary'!B1954</f>
        <v>41299</v>
      </c>
      <c r="C1954" s="15">
        <f>'RFM Summary'!C1954</f>
        <v>1</v>
      </c>
      <c r="D1954" s="118">
        <f>'RFM Summary'!D1954</f>
        <v>41.65</v>
      </c>
      <c r="E1954" s="167">
        <f>'RFM Summary'!E1954</f>
        <v>1</v>
      </c>
      <c r="F1954" s="167">
        <f>'RFM Summary'!F1954</f>
        <v>1</v>
      </c>
      <c r="G1954" s="167">
        <f>'RFM Summary'!G1954</f>
        <v>3</v>
      </c>
      <c r="H1954" s="49">
        <v>0.01</v>
      </c>
      <c r="I1954" s="89">
        <f t="shared" si="48"/>
        <v>41.65</v>
      </c>
      <c r="J1954" s="89"/>
    </row>
    <row r="1955" spans="1:10" x14ac:dyDescent="0.35">
      <c r="A1955" s="15" t="str">
        <f>'RFM Summary'!A1955</f>
        <v>10609001829353</v>
      </c>
      <c r="B1955" s="90">
        <f>'RFM Summary'!B1955</f>
        <v>41472</v>
      </c>
      <c r="C1955" s="15">
        <f>'RFM Summary'!C1955</f>
        <v>4</v>
      </c>
      <c r="D1955" s="118">
        <f>'RFM Summary'!D1955</f>
        <v>23.024999999999999</v>
      </c>
      <c r="E1955" s="167">
        <f>'RFM Summary'!E1955</f>
        <v>2</v>
      </c>
      <c r="F1955" s="167">
        <f>'RFM Summary'!F1955</f>
        <v>1</v>
      </c>
      <c r="G1955" s="167">
        <f>'RFM Summary'!G1955</f>
        <v>2</v>
      </c>
      <c r="H1955" s="49">
        <v>0.31</v>
      </c>
      <c r="I1955" s="89">
        <f t="shared" si="48"/>
        <v>92.1</v>
      </c>
      <c r="J1955" s="89"/>
    </row>
    <row r="1956" spans="1:10" x14ac:dyDescent="0.35">
      <c r="A1956" s="15" t="str">
        <f>'RFM Summary'!A1956</f>
        <v>10609001829437</v>
      </c>
      <c r="B1956" s="90">
        <f>'RFM Summary'!B1956</f>
        <v>41298</v>
      </c>
      <c r="C1956" s="15">
        <f>'RFM Summary'!C1956</f>
        <v>1</v>
      </c>
      <c r="D1956" s="118">
        <f>'RFM Summary'!D1956</f>
        <v>12.6</v>
      </c>
      <c r="E1956" s="167">
        <f>'RFM Summary'!E1956</f>
        <v>1</v>
      </c>
      <c r="F1956" s="167">
        <f>'RFM Summary'!F1956</f>
        <v>1</v>
      </c>
      <c r="G1956" s="167">
        <f>'RFM Summary'!G1956</f>
        <v>2</v>
      </c>
      <c r="H1956" s="49">
        <v>0.93</v>
      </c>
      <c r="I1956" s="89">
        <f t="shared" si="48"/>
        <v>12.6</v>
      </c>
      <c r="J1956" s="89"/>
    </row>
    <row r="1957" spans="1:10" x14ac:dyDescent="0.35">
      <c r="A1957" s="15" t="str">
        <f>'RFM Summary'!A1957</f>
        <v>10609001829502</v>
      </c>
      <c r="B1957" s="90">
        <f>'RFM Summary'!B1957</f>
        <v>41467</v>
      </c>
      <c r="C1957" s="15">
        <f>'RFM Summary'!C1957</f>
        <v>11</v>
      </c>
      <c r="D1957" s="118">
        <f>'RFM Summary'!D1957</f>
        <v>19.420000000000002</v>
      </c>
      <c r="E1957" s="167">
        <f>'RFM Summary'!E1957</f>
        <v>2</v>
      </c>
      <c r="F1957" s="167">
        <f>'RFM Summary'!F1957</f>
        <v>2</v>
      </c>
      <c r="G1957" s="167">
        <f>'RFM Summary'!G1957</f>
        <v>2</v>
      </c>
      <c r="H1957" s="49">
        <v>0.23</v>
      </c>
      <c r="I1957" s="89">
        <f t="shared" si="48"/>
        <v>213.62</v>
      </c>
      <c r="J1957" s="89"/>
    </row>
    <row r="1958" spans="1:10" x14ac:dyDescent="0.35">
      <c r="A1958" s="15" t="str">
        <f>'RFM Summary'!A1958</f>
        <v>10609001829684</v>
      </c>
      <c r="B1958" s="90">
        <f>'RFM Summary'!B1958</f>
        <v>41561</v>
      </c>
      <c r="C1958" s="15">
        <f>'RFM Summary'!C1958</f>
        <v>19</v>
      </c>
      <c r="D1958" s="118">
        <f>'RFM Summary'!D1958</f>
        <v>33.827894736842097</v>
      </c>
      <c r="E1958" s="167">
        <f>'RFM Summary'!E1958</f>
        <v>3</v>
      </c>
      <c r="F1958" s="167">
        <f>'RFM Summary'!F1958</f>
        <v>2</v>
      </c>
      <c r="G1958" s="167">
        <f>'RFM Summary'!G1958</f>
        <v>2</v>
      </c>
      <c r="H1958" s="49">
        <v>0.7</v>
      </c>
      <c r="I1958" s="89">
        <f t="shared" si="48"/>
        <v>642.72999999999979</v>
      </c>
      <c r="J1958" s="89"/>
    </row>
    <row r="1959" spans="1:10" x14ac:dyDescent="0.35">
      <c r="A1959" s="15" t="str">
        <f>'RFM Summary'!A1959</f>
        <v>10609001829767</v>
      </c>
      <c r="B1959" s="90">
        <f>'RFM Summary'!B1959</f>
        <v>41379</v>
      </c>
      <c r="C1959" s="15">
        <f>'RFM Summary'!C1959</f>
        <v>5</v>
      </c>
      <c r="D1959" s="118">
        <f>'RFM Summary'!D1959</f>
        <v>21.786000000000005</v>
      </c>
      <c r="E1959" s="167">
        <f>'RFM Summary'!E1959</f>
        <v>1</v>
      </c>
      <c r="F1959" s="167">
        <f>'RFM Summary'!F1959</f>
        <v>1</v>
      </c>
      <c r="G1959" s="167">
        <f>'RFM Summary'!G1959</f>
        <v>2</v>
      </c>
      <c r="H1959" s="49">
        <v>0.78</v>
      </c>
      <c r="I1959" s="89">
        <f t="shared" si="48"/>
        <v>108.93000000000002</v>
      </c>
      <c r="J1959" s="89"/>
    </row>
    <row r="1960" spans="1:10" x14ac:dyDescent="0.35">
      <c r="A1960" s="15" t="str">
        <f>'RFM Summary'!A1960</f>
        <v>10609001829841</v>
      </c>
      <c r="B1960" s="90">
        <f>'RFM Summary'!B1960</f>
        <v>41579</v>
      </c>
      <c r="C1960" s="15">
        <f>'RFM Summary'!C1960</f>
        <v>3</v>
      </c>
      <c r="D1960" s="118">
        <f>'RFM Summary'!D1960</f>
        <v>23.49</v>
      </c>
      <c r="E1960" s="167">
        <f>'RFM Summary'!E1960</f>
        <v>3</v>
      </c>
      <c r="F1960" s="167">
        <f>'RFM Summary'!F1960</f>
        <v>1</v>
      </c>
      <c r="G1960" s="167">
        <f>'RFM Summary'!G1960</f>
        <v>2</v>
      </c>
      <c r="H1960" s="49">
        <v>0.85</v>
      </c>
      <c r="I1960" s="89">
        <f t="shared" si="48"/>
        <v>70.47</v>
      </c>
      <c r="J1960" s="89"/>
    </row>
    <row r="1961" spans="1:10" x14ac:dyDescent="0.35">
      <c r="A1961" s="15" t="str">
        <f>'RFM Summary'!A1961</f>
        <v>10609001829924</v>
      </c>
      <c r="B1961" s="90">
        <f>'RFM Summary'!B1961</f>
        <v>41538</v>
      </c>
      <c r="C1961" s="15">
        <f>'RFM Summary'!C1961</f>
        <v>5</v>
      </c>
      <c r="D1961" s="118">
        <f>'RFM Summary'!D1961</f>
        <v>23.4</v>
      </c>
      <c r="E1961" s="167">
        <f>'RFM Summary'!E1961</f>
        <v>3</v>
      </c>
      <c r="F1961" s="167">
        <f>'RFM Summary'!F1961</f>
        <v>1</v>
      </c>
      <c r="G1961" s="167">
        <f>'RFM Summary'!G1961</f>
        <v>2</v>
      </c>
      <c r="H1961" s="49">
        <v>0.77</v>
      </c>
      <c r="I1961" s="89">
        <f t="shared" si="48"/>
        <v>117</v>
      </c>
      <c r="J1961" s="89"/>
    </row>
    <row r="1962" spans="1:10" x14ac:dyDescent="0.35">
      <c r="A1962" s="15" t="str">
        <f>'RFM Summary'!A1962</f>
        <v>10609001830088</v>
      </c>
      <c r="B1962" s="90">
        <f>'RFM Summary'!B1962</f>
        <v>41577</v>
      </c>
      <c r="C1962" s="15">
        <f>'RFM Summary'!C1962</f>
        <v>8</v>
      </c>
      <c r="D1962" s="118">
        <f>'RFM Summary'!D1962</f>
        <v>27.293749999999999</v>
      </c>
      <c r="E1962" s="167">
        <f>'RFM Summary'!E1962</f>
        <v>3</v>
      </c>
      <c r="F1962" s="167">
        <f>'RFM Summary'!F1962</f>
        <v>1</v>
      </c>
      <c r="G1962" s="167">
        <f>'RFM Summary'!G1962</f>
        <v>2</v>
      </c>
      <c r="H1962" s="49">
        <v>0.52</v>
      </c>
      <c r="I1962" s="89">
        <f t="shared" si="48"/>
        <v>218.35</v>
      </c>
      <c r="J1962" s="89"/>
    </row>
    <row r="1963" spans="1:10" x14ac:dyDescent="0.35">
      <c r="A1963" s="15" t="str">
        <f>'RFM Summary'!A1963</f>
        <v>10609001830161</v>
      </c>
      <c r="B1963" s="90">
        <f>'RFM Summary'!B1963</f>
        <v>41441</v>
      </c>
      <c r="C1963" s="15">
        <f>'RFM Summary'!C1963</f>
        <v>2</v>
      </c>
      <c r="D1963" s="118">
        <f>'RFM Summary'!D1963</f>
        <v>51.849999999999994</v>
      </c>
      <c r="E1963" s="167">
        <f>'RFM Summary'!E1963</f>
        <v>2</v>
      </c>
      <c r="F1963" s="167">
        <f>'RFM Summary'!F1963</f>
        <v>1</v>
      </c>
      <c r="G1963" s="167">
        <f>'RFM Summary'!G1963</f>
        <v>3</v>
      </c>
      <c r="H1963" s="49">
        <v>0.99</v>
      </c>
      <c r="I1963" s="89">
        <f t="shared" si="48"/>
        <v>103.69999999999999</v>
      </c>
      <c r="J1963" s="89"/>
    </row>
    <row r="1964" spans="1:10" x14ac:dyDescent="0.35">
      <c r="A1964" s="15" t="str">
        <f>'RFM Summary'!A1964</f>
        <v>10609001830245</v>
      </c>
      <c r="B1964" s="90">
        <f>'RFM Summary'!B1964</f>
        <v>41441</v>
      </c>
      <c r="C1964" s="15">
        <f>'RFM Summary'!C1964</f>
        <v>3</v>
      </c>
      <c r="D1964" s="118">
        <f>'RFM Summary'!D1964</f>
        <v>46.283333333333331</v>
      </c>
      <c r="E1964" s="167">
        <f>'RFM Summary'!E1964</f>
        <v>2</v>
      </c>
      <c r="F1964" s="167">
        <f>'RFM Summary'!F1964</f>
        <v>1</v>
      </c>
      <c r="G1964" s="167">
        <f>'RFM Summary'!G1964</f>
        <v>3</v>
      </c>
      <c r="H1964" s="49">
        <v>0.86</v>
      </c>
      <c r="I1964" s="89">
        <f t="shared" si="48"/>
        <v>138.85</v>
      </c>
      <c r="J1964" s="89"/>
    </row>
    <row r="1965" spans="1:10" x14ac:dyDescent="0.35">
      <c r="A1965" s="15" t="str">
        <f>'RFM Summary'!A1965</f>
        <v>10609001830328</v>
      </c>
      <c r="B1965" s="90">
        <f>'RFM Summary'!B1965</f>
        <v>41560</v>
      </c>
      <c r="C1965" s="15">
        <f>'RFM Summary'!C1965</f>
        <v>6</v>
      </c>
      <c r="D1965" s="118">
        <f>'RFM Summary'!D1965</f>
        <v>55.058333333333337</v>
      </c>
      <c r="E1965" s="167">
        <f>'RFM Summary'!E1965</f>
        <v>3</v>
      </c>
      <c r="F1965" s="167">
        <f>'RFM Summary'!F1965</f>
        <v>1</v>
      </c>
      <c r="G1965" s="167">
        <f>'RFM Summary'!G1965</f>
        <v>3</v>
      </c>
      <c r="H1965" s="49">
        <v>0.82</v>
      </c>
      <c r="I1965" s="89">
        <f t="shared" si="48"/>
        <v>330.35</v>
      </c>
      <c r="J1965" s="89"/>
    </row>
    <row r="1966" spans="1:10" x14ac:dyDescent="0.35">
      <c r="A1966" s="15" t="str">
        <f>'RFM Summary'!A1966</f>
        <v>10609001830401</v>
      </c>
      <c r="B1966" s="90">
        <f>'RFM Summary'!B1966</f>
        <v>41301</v>
      </c>
      <c r="C1966" s="15">
        <f>'RFM Summary'!C1966</f>
        <v>1</v>
      </c>
      <c r="D1966" s="118">
        <f>'RFM Summary'!D1966</f>
        <v>16.399999999999999</v>
      </c>
      <c r="E1966" s="167">
        <f>'RFM Summary'!E1966</f>
        <v>1</v>
      </c>
      <c r="F1966" s="167">
        <f>'RFM Summary'!F1966</f>
        <v>1</v>
      </c>
      <c r="G1966" s="167">
        <f>'RFM Summary'!G1966</f>
        <v>2</v>
      </c>
      <c r="H1966" s="49">
        <v>0.94</v>
      </c>
      <c r="I1966" s="89">
        <f t="shared" si="48"/>
        <v>16.399999999999999</v>
      </c>
      <c r="J1966" s="89"/>
    </row>
    <row r="1967" spans="1:10" x14ac:dyDescent="0.35">
      <c r="A1967" s="15" t="str">
        <f>'RFM Summary'!A1967</f>
        <v>10609001830575</v>
      </c>
      <c r="B1967" s="90">
        <f>'RFM Summary'!B1967</f>
        <v>41524</v>
      </c>
      <c r="C1967" s="15">
        <f>'RFM Summary'!C1967</f>
        <v>3</v>
      </c>
      <c r="D1967" s="118">
        <f>'RFM Summary'!D1967</f>
        <v>44.016666666666673</v>
      </c>
      <c r="E1967" s="167">
        <f>'RFM Summary'!E1967</f>
        <v>3</v>
      </c>
      <c r="F1967" s="167">
        <f>'RFM Summary'!F1967</f>
        <v>1</v>
      </c>
      <c r="G1967" s="167">
        <f>'RFM Summary'!G1967</f>
        <v>3</v>
      </c>
      <c r="H1967" s="49">
        <v>0.43</v>
      </c>
      <c r="I1967" s="89">
        <f t="shared" si="48"/>
        <v>132.05000000000001</v>
      </c>
      <c r="J1967" s="89"/>
    </row>
    <row r="1968" spans="1:10" x14ac:dyDescent="0.35">
      <c r="A1968" s="15" t="str">
        <f>'RFM Summary'!A1968</f>
        <v>10609001830658</v>
      </c>
      <c r="B1968" s="90">
        <f>'RFM Summary'!B1968</f>
        <v>41328</v>
      </c>
      <c r="C1968" s="15">
        <f>'RFM Summary'!C1968</f>
        <v>2</v>
      </c>
      <c r="D1968" s="118">
        <f>'RFM Summary'!D1968</f>
        <v>34.424999999999997</v>
      </c>
      <c r="E1968" s="167">
        <f>'RFM Summary'!E1968</f>
        <v>1</v>
      </c>
      <c r="F1968" s="167">
        <f>'RFM Summary'!F1968</f>
        <v>1</v>
      </c>
      <c r="G1968" s="167">
        <f>'RFM Summary'!G1968</f>
        <v>2</v>
      </c>
      <c r="H1968" s="49">
        <v>0.27</v>
      </c>
      <c r="I1968" s="89">
        <f t="shared" si="48"/>
        <v>68.849999999999994</v>
      </c>
      <c r="J1968" s="89"/>
    </row>
    <row r="1969" spans="1:10" x14ac:dyDescent="0.35">
      <c r="A1969" s="15" t="str">
        <f>'RFM Summary'!A1969</f>
        <v>10609001830732</v>
      </c>
      <c r="B1969" s="90">
        <f>'RFM Summary'!B1969</f>
        <v>41301</v>
      </c>
      <c r="C1969" s="15">
        <f>'RFM Summary'!C1969</f>
        <v>1</v>
      </c>
      <c r="D1969" s="118">
        <f>'RFM Summary'!D1969</f>
        <v>48.7</v>
      </c>
      <c r="E1969" s="167">
        <f>'RFM Summary'!E1969</f>
        <v>1</v>
      </c>
      <c r="F1969" s="167">
        <f>'RFM Summary'!F1969</f>
        <v>1</v>
      </c>
      <c r="G1969" s="167">
        <f>'RFM Summary'!G1969</f>
        <v>3</v>
      </c>
      <c r="H1969" s="49">
        <v>0.05</v>
      </c>
      <c r="I1969" s="89">
        <f t="shared" si="48"/>
        <v>48.7</v>
      </c>
      <c r="J1969" s="89"/>
    </row>
    <row r="1970" spans="1:10" x14ac:dyDescent="0.35">
      <c r="A1970" s="15" t="str">
        <f>'RFM Summary'!A1970</f>
        <v>10609001830815</v>
      </c>
      <c r="B1970" s="90">
        <f>'RFM Summary'!B1970</f>
        <v>41529</v>
      </c>
      <c r="C1970" s="15">
        <f>'RFM Summary'!C1970</f>
        <v>5</v>
      </c>
      <c r="D1970" s="118">
        <f>'RFM Summary'!D1970</f>
        <v>61.919999999999995</v>
      </c>
      <c r="E1970" s="167">
        <f>'RFM Summary'!E1970</f>
        <v>3</v>
      </c>
      <c r="F1970" s="167">
        <f>'RFM Summary'!F1970</f>
        <v>1</v>
      </c>
      <c r="G1970" s="167">
        <f>'RFM Summary'!G1970</f>
        <v>3</v>
      </c>
      <c r="H1970" s="49">
        <v>7.0000000000000007E-2</v>
      </c>
      <c r="I1970" s="89">
        <f t="shared" si="48"/>
        <v>309.59999999999997</v>
      </c>
      <c r="J1970" s="89"/>
    </row>
    <row r="1971" spans="1:10" x14ac:dyDescent="0.35">
      <c r="A1971" s="15" t="str">
        <f>'RFM Summary'!A1971</f>
        <v>10609001830997</v>
      </c>
      <c r="B1971" s="90">
        <f>'RFM Summary'!B1971</f>
        <v>41577</v>
      </c>
      <c r="C1971" s="15">
        <f>'RFM Summary'!C1971</f>
        <v>11</v>
      </c>
      <c r="D1971" s="118">
        <f>'RFM Summary'!D1971</f>
        <v>26.00545454545454</v>
      </c>
      <c r="E1971" s="167">
        <f>'RFM Summary'!E1971</f>
        <v>3</v>
      </c>
      <c r="F1971" s="167">
        <f>'RFM Summary'!F1971</f>
        <v>2</v>
      </c>
      <c r="G1971" s="167">
        <f>'RFM Summary'!G1971</f>
        <v>2</v>
      </c>
      <c r="H1971" s="49">
        <v>0.9</v>
      </c>
      <c r="I1971" s="89">
        <f t="shared" si="48"/>
        <v>286.05999999999995</v>
      </c>
      <c r="J1971" s="89"/>
    </row>
    <row r="1972" spans="1:10" x14ac:dyDescent="0.35">
      <c r="A1972" s="15" t="str">
        <f>'RFM Summary'!A1972</f>
        <v>10609001831078</v>
      </c>
      <c r="B1972" s="90">
        <f>'RFM Summary'!B1972</f>
        <v>41298</v>
      </c>
      <c r="C1972" s="15">
        <f>'RFM Summary'!C1972</f>
        <v>1</v>
      </c>
      <c r="D1972" s="118">
        <f>'RFM Summary'!D1972</f>
        <v>124.6</v>
      </c>
      <c r="E1972" s="167">
        <f>'RFM Summary'!E1972</f>
        <v>1</v>
      </c>
      <c r="F1972" s="167">
        <f>'RFM Summary'!F1972</f>
        <v>1</v>
      </c>
      <c r="G1972" s="167">
        <f>'RFM Summary'!G1972</f>
        <v>3</v>
      </c>
      <c r="H1972" s="49">
        <v>0.33</v>
      </c>
      <c r="I1972" s="89">
        <f t="shared" si="48"/>
        <v>124.6</v>
      </c>
      <c r="J1972" s="89"/>
    </row>
    <row r="1973" spans="1:10" x14ac:dyDescent="0.35">
      <c r="A1973" s="15" t="str">
        <f>'RFM Summary'!A1973</f>
        <v>10609001831151</v>
      </c>
      <c r="B1973" s="90">
        <f>'RFM Summary'!B1973</f>
        <v>41298</v>
      </c>
      <c r="C1973" s="15">
        <f>'RFM Summary'!C1973</f>
        <v>1</v>
      </c>
      <c r="D1973" s="118">
        <f>'RFM Summary'!D1973</f>
        <v>56.5</v>
      </c>
      <c r="E1973" s="167">
        <f>'RFM Summary'!E1973</f>
        <v>1</v>
      </c>
      <c r="F1973" s="167">
        <f>'RFM Summary'!F1973</f>
        <v>1</v>
      </c>
      <c r="G1973" s="167">
        <f>'RFM Summary'!G1973</f>
        <v>3</v>
      </c>
      <c r="H1973" s="49">
        <v>0.43</v>
      </c>
      <c r="I1973" s="89">
        <f t="shared" si="48"/>
        <v>56.5</v>
      </c>
      <c r="J1973" s="89"/>
    </row>
    <row r="1974" spans="1:10" x14ac:dyDescent="0.35">
      <c r="A1974" s="15" t="str">
        <f>'RFM Summary'!A1974</f>
        <v>10609001831235</v>
      </c>
      <c r="B1974" s="90">
        <f>'RFM Summary'!B1974</f>
        <v>41371</v>
      </c>
      <c r="C1974" s="15">
        <f>'RFM Summary'!C1974</f>
        <v>4</v>
      </c>
      <c r="D1974" s="118">
        <f>'RFM Summary'!D1974</f>
        <v>29.839999999999996</v>
      </c>
      <c r="E1974" s="167">
        <f>'RFM Summary'!E1974</f>
        <v>1</v>
      </c>
      <c r="F1974" s="167">
        <f>'RFM Summary'!F1974</f>
        <v>1</v>
      </c>
      <c r="G1974" s="167">
        <f>'RFM Summary'!G1974</f>
        <v>2</v>
      </c>
      <c r="H1974" s="49">
        <v>0.67</v>
      </c>
      <c r="I1974" s="89">
        <f t="shared" si="48"/>
        <v>119.35999999999999</v>
      </c>
      <c r="J1974" s="89"/>
    </row>
    <row r="1975" spans="1:10" x14ac:dyDescent="0.35">
      <c r="A1975" s="15" t="str">
        <f>'RFM Summary'!A1975</f>
        <v>10609001831318</v>
      </c>
      <c r="B1975" s="90">
        <f>'RFM Summary'!B1975</f>
        <v>41451</v>
      </c>
      <c r="C1975" s="15">
        <f>'RFM Summary'!C1975</f>
        <v>5</v>
      </c>
      <c r="D1975" s="118">
        <f>'RFM Summary'!D1975</f>
        <v>80.78</v>
      </c>
      <c r="E1975" s="167">
        <f>'RFM Summary'!E1975</f>
        <v>2</v>
      </c>
      <c r="F1975" s="167">
        <f>'RFM Summary'!F1975</f>
        <v>1</v>
      </c>
      <c r="G1975" s="167">
        <f>'RFM Summary'!G1975</f>
        <v>3</v>
      </c>
      <c r="H1975" s="49">
        <v>0.75</v>
      </c>
      <c r="I1975" s="89">
        <f t="shared" si="48"/>
        <v>403.9</v>
      </c>
      <c r="J1975" s="89"/>
    </row>
    <row r="1976" spans="1:10" x14ac:dyDescent="0.35">
      <c r="A1976" s="15" t="str">
        <f>'RFM Summary'!A1976</f>
        <v>10609001831490</v>
      </c>
      <c r="B1976" s="90">
        <f>'RFM Summary'!B1976</f>
        <v>41300</v>
      </c>
      <c r="C1976" s="15">
        <f>'RFM Summary'!C1976</f>
        <v>1</v>
      </c>
      <c r="D1976" s="118">
        <f>'RFM Summary'!D1976</f>
        <v>22.45</v>
      </c>
      <c r="E1976" s="167">
        <f>'RFM Summary'!E1976</f>
        <v>1</v>
      </c>
      <c r="F1976" s="167">
        <f>'RFM Summary'!F1976</f>
        <v>1</v>
      </c>
      <c r="G1976" s="167">
        <f>'RFM Summary'!G1976</f>
        <v>2</v>
      </c>
      <c r="H1976" s="49">
        <v>0.74</v>
      </c>
      <c r="I1976" s="89">
        <f t="shared" si="48"/>
        <v>22.45</v>
      </c>
      <c r="J1976" s="89"/>
    </row>
    <row r="1977" spans="1:10" x14ac:dyDescent="0.35">
      <c r="A1977" s="15" t="str">
        <f>'RFM Summary'!A1977</f>
        <v>10609001831565</v>
      </c>
      <c r="B1977" s="90">
        <f>'RFM Summary'!B1977</f>
        <v>41571</v>
      </c>
      <c r="C1977" s="15">
        <f>'RFM Summary'!C1977</f>
        <v>12</v>
      </c>
      <c r="D1977" s="118">
        <f>'RFM Summary'!D1977</f>
        <v>30.786666666666662</v>
      </c>
      <c r="E1977" s="167">
        <f>'RFM Summary'!E1977</f>
        <v>3</v>
      </c>
      <c r="F1977" s="167">
        <f>'RFM Summary'!F1977</f>
        <v>2</v>
      </c>
      <c r="G1977" s="167">
        <f>'RFM Summary'!G1977</f>
        <v>2</v>
      </c>
      <c r="H1977" s="49">
        <v>0.18</v>
      </c>
      <c r="I1977" s="89">
        <f t="shared" si="48"/>
        <v>369.43999999999994</v>
      </c>
      <c r="J1977" s="89"/>
    </row>
    <row r="1978" spans="1:10" x14ac:dyDescent="0.35">
      <c r="A1978" s="15" t="str">
        <f>'RFM Summary'!A1978</f>
        <v>10609001831722</v>
      </c>
      <c r="B1978" s="90">
        <f>'RFM Summary'!B1978</f>
        <v>41300</v>
      </c>
      <c r="C1978" s="15">
        <f>'RFM Summary'!C1978</f>
        <v>1</v>
      </c>
      <c r="D1978" s="118">
        <f>'RFM Summary'!D1978</f>
        <v>36.4</v>
      </c>
      <c r="E1978" s="167">
        <f>'RFM Summary'!E1978</f>
        <v>1</v>
      </c>
      <c r="F1978" s="167">
        <f>'RFM Summary'!F1978</f>
        <v>1</v>
      </c>
      <c r="G1978" s="167">
        <f>'RFM Summary'!G1978</f>
        <v>2</v>
      </c>
      <c r="H1978" s="49">
        <v>0.84</v>
      </c>
      <c r="I1978" s="89">
        <f t="shared" si="48"/>
        <v>36.4</v>
      </c>
      <c r="J1978" s="89"/>
    </row>
    <row r="1979" spans="1:10" x14ac:dyDescent="0.35">
      <c r="A1979" s="15" t="str">
        <f>'RFM Summary'!A1979</f>
        <v>10609001831805</v>
      </c>
      <c r="B1979" s="90">
        <f>'RFM Summary'!B1979</f>
        <v>41335</v>
      </c>
      <c r="C1979" s="15">
        <f>'RFM Summary'!C1979</f>
        <v>1</v>
      </c>
      <c r="D1979" s="118">
        <f>'RFM Summary'!D1979</f>
        <v>38.65</v>
      </c>
      <c r="E1979" s="167">
        <f>'RFM Summary'!E1979</f>
        <v>1</v>
      </c>
      <c r="F1979" s="167">
        <f>'RFM Summary'!F1979</f>
        <v>1</v>
      </c>
      <c r="G1979" s="167">
        <f>'RFM Summary'!G1979</f>
        <v>2</v>
      </c>
      <c r="H1979" s="49">
        <v>0.64</v>
      </c>
      <c r="I1979" s="89">
        <f t="shared" si="48"/>
        <v>38.65</v>
      </c>
      <c r="J1979" s="89"/>
    </row>
    <row r="1980" spans="1:10" x14ac:dyDescent="0.35">
      <c r="A1980" s="15" t="str">
        <f>'RFM Summary'!A1980</f>
        <v>10609001832068</v>
      </c>
      <c r="B1980" s="90">
        <f>'RFM Summary'!B1980</f>
        <v>41509</v>
      </c>
      <c r="C1980" s="15">
        <f>'RFM Summary'!C1980</f>
        <v>3</v>
      </c>
      <c r="D1980" s="118">
        <f>'RFM Summary'!D1980</f>
        <v>60.699999999999996</v>
      </c>
      <c r="E1980" s="167">
        <f>'RFM Summary'!E1980</f>
        <v>2</v>
      </c>
      <c r="F1980" s="167">
        <f>'RFM Summary'!F1980</f>
        <v>1</v>
      </c>
      <c r="G1980" s="167">
        <f>'RFM Summary'!G1980</f>
        <v>3</v>
      </c>
      <c r="H1980" s="49">
        <v>0.74</v>
      </c>
      <c r="I1980" s="89">
        <f t="shared" si="48"/>
        <v>182.1</v>
      </c>
      <c r="J1980" s="89"/>
    </row>
    <row r="1981" spans="1:10" x14ac:dyDescent="0.35">
      <c r="A1981" s="15" t="str">
        <f>'RFM Summary'!A1981</f>
        <v>10609001832142</v>
      </c>
      <c r="B1981" s="90">
        <f>'RFM Summary'!B1981</f>
        <v>41552</v>
      </c>
      <c r="C1981" s="15">
        <f>'RFM Summary'!C1981</f>
        <v>7</v>
      </c>
      <c r="D1981" s="118">
        <f>'RFM Summary'!D1981</f>
        <v>53.271428571428565</v>
      </c>
      <c r="E1981" s="167">
        <f>'RFM Summary'!E1981</f>
        <v>3</v>
      </c>
      <c r="F1981" s="167">
        <f>'RFM Summary'!F1981</f>
        <v>1</v>
      </c>
      <c r="G1981" s="167">
        <f>'RFM Summary'!G1981</f>
        <v>3</v>
      </c>
      <c r="H1981" s="49">
        <v>0.62</v>
      </c>
      <c r="I1981" s="89">
        <f t="shared" si="48"/>
        <v>372.9</v>
      </c>
      <c r="J1981" s="89"/>
    </row>
    <row r="1982" spans="1:10" x14ac:dyDescent="0.35">
      <c r="A1982" s="15" t="str">
        <f>'RFM Summary'!A1982</f>
        <v>10609001832308</v>
      </c>
      <c r="B1982" s="90">
        <f>'RFM Summary'!B1982</f>
        <v>41568</v>
      </c>
      <c r="C1982" s="15">
        <f>'RFM Summary'!C1982</f>
        <v>12</v>
      </c>
      <c r="D1982" s="118">
        <f>'RFM Summary'!D1982</f>
        <v>27.924999999999994</v>
      </c>
      <c r="E1982" s="167">
        <f>'RFM Summary'!E1982</f>
        <v>3</v>
      </c>
      <c r="F1982" s="167">
        <f>'RFM Summary'!F1982</f>
        <v>2</v>
      </c>
      <c r="G1982" s="167">
        <f>'RFM Summary'!G1982</f>
        <v>2</v>
      </c>
      <c r="H1982" s="49">
        <v>0.87</v>
      </c>
      <c r="I1982" s="89">
        <f t="shared" si="48"/>
        <v>335.09999999999991</v>
      </c>
      <c r="J1982" s="89"/>
    </row>
    <row r="1983" spans="1:10" x14ac:dyDescent="0.35">
      <c r="A1983" s="15" t="str">
        <f>'RFM Summary'!A1983</f>
        <v>10609001832894</v>
      </c>
      <c r="B1983" s="90">
        <f>'RFM Summary'!B1983</f>
        <v>41564</v>
      </c>
      <c r="C1983" s="15">
        <f>'RFM Summary'!C1983</f>
        <v>3</v>
      </c>
      <c r="D1983" s="118">
        <f>'RFM Summary'!D1983</f>
        <v>39.566666666666663</v>
      </c>
      <c r="E1983" s="167">
        <f>'RFM Summary'!E1983</f>
        <v>3</v>
      </c>
      <c r="F1983" s="167">
        <f>'RFM Summary'!F1983</f>
        <v>1</v>
      </c>
      <c r="G1983" s="167">
        <f>'RFM Summary'!G1983</f>
        <v>2</v>
      </c>
      <c r="H1983" s="49">
        <v>0.13</v>
      </c>
      <c r="I1983" s="89">
        <f t="shared" si="48"/>
        <v>118.69999999999999</v>
      </c>
      <c r="J1983" s="89"/>
    </row>
    <row r="1984" spans="1:10" x14ac:dyDescent="0.35">
      <c r="A1984" s="15" t="str">
        <f>'RFM Summary'!A1984</f>
        <v>10609001832977</v>
      </c>
      <c r="B1984" s="90">
        <f>'RFM Summary'!B1984</f>
        <v>41331</v>
      </c>
      <c r="C1984" s="15">
        <f>'RFM Summary'!C1984</f>
        <v>2</v>
      </c>
      <c r="D1984" s="118">
        <f>'RFM Summary'!D1984</f>
        <v>27</v>
      </c>
      <c r="E1984" s="167">
        <f>'RFM Summary'!E1984</f>
        <v>1</v>
      </c>
      <c r="F1984" s="167">
        <f>'RFM Summary'!F1984</f>
        <v>1</v>
      </c>
      <c r="G1984" s="167">
        <f>'RFM Summary'!G1984</f>
        <v>2</v>
      </c>
      <c r="H1984" s="49">
        <v>0.86</v>
      </c>
      <c r="I1984" s="89">
        <f t="shared" si="48"/>
        <v>54</v>
      </c>
      <c r="J1984" s="89"/>
    </row>
    <row r="1985" spans="1:10" x14ac:dyDescent="0.35">
      <c r="A1985" s="15" t="str">
        <f>'RFM Summary'!A1985</f>
        <v>10609001833058</v>
      </c>
      <c r="B1985" s="90">
        <f>'RFM Summary'!B1985</f>
        <v>41488</v>
      </c>
      <c r="C1985" s="15">
        <f>'RFM Summary'!C1985</f>
        <v>3</v>
      </c>
      <c r="D1985" s="118">
        <f>'RFM Summary'!D1985</f>
        <v>87.016666666666666</v>
      </c>
      <c r="E1985" s="167">
        <f>'RFM Summary'!E1985</f>
        <v>2</v>
      </c>
      <c r="F1985" s="167">
        <f>'RFM Summary'!F1985</f>
        <v>1</v>
      </c>
      <c r="G1985" s="167">
        <f>'RFM Summary'!G1985</f>
        <v>3</v>
      </c>
      <c r="H1985" s="49">
        <v>0.74</v>
      </c>
      <c r="I1985" s="89">
        <f t="shared" si="48"/>
        <v>261.05</v>
      </c>
      <c r="J1985" s="89"/>
    </row>
    <row r="1986" spans="1:10" x14ac:dyDescent="0.35">
      <c r="A1986" s="15" t="str">
        <f>'RFM Summary'!A1986</f>
        <v>10609001833132</v>
      </c>
      <c r="B1986" s="90">
        <f>'RFM Summary'!B1986</f>
        <v>41299</v>
      </c>
      <c r="C1986" s="15">
        <f>'RFM Summary'!C1986</f>
        <v>1</v>
      </c>
      <c r="D1986" s="118">
        <f>'RFM Summary'!D1986</f>
        <v>57.05</v>
      </c>
      <c r="E1986" s="167">
        <f>'RFM Summary'!E1986</f>
        <v>1</v>
      </c>
      <c r="F1986" s="167">
        <f>'RFM Summary'!F1986</f>
        <v>1</v>
      </c>
      <c r="G1986" s="167">
        <f>'RFM Summary'!G1986</f>
        <v>3</v>
      </c>
      <c r="H1986" s="49">
        <v>0.55000000000000004</v>
      </c>
      <c r="I1986" s="89">
        <f t="shared" si="48"/>
        <v>57.05</v>
      </c>
      <c r="J1986" s="89"/>
    </row>
    <row r="1987" spans="1:10" x14ac:dyDescent="0.35">
      <c r="A1987" s="15" t="str">
        <f>'RFM Summary'!A1987</f>
        <v>10609001833215</v>
      </c>
      <c r="B1987" s="90">
        <f>'RFM Summary'!B1987</f>
        <v>41580</v>
      </c>
      <c r="C1987" s="15">
        <f>'RFM Summary'!C1987</f>
        <v>10</v>
      </c>
      <c r="D1987" s="118">
        <f>'RFM Summary'!D1987</f>
        <v>42.11</v>
      </c>
      <c r="E1987" s="167">
        <f>'RFM Summary'!E1987</f>
        <v>3</v>
      </c>
      <c r="F1987" s="167">
        <f>'RFM Summary'!F1987</f>
        <v>2</v>
      </c>
      <c r="G1987" s="167">
        <f>'RFM Summary'!G1987</f>
        <v>3</v>
      </c>
      <c r="H1987" s="49">
        <v>0.08</v>
      </c>
      <c r="I1987" s="89">
        <f t="shared" ref="I1987:I2050" si="49">D1987*C1987</f>
        <v>421.1</v>
      </c>
      <c r="J1987" s="89"/>
    </row>
    <row r="1988" spans="1:10" x14ac:dyDescent="0.35">
      <c r="A1988" s="15" t="str">
        <f>'RFM Summary'!A1988</f>
        <v>10609001833397</v>
      </c>
      <c r="B1988" s="90">
        <f>'RFM Summary'!B1988</f>
        <v>41299</v>
      </c>
      <c r="C1988" s="15">
        <f>'RFM Summary'!C1988</f>
        <v>1</v>
      </c>
      <c r="D1988" s="118">
        <f>'RFM Summary'!D1988</f>
        <v>47.099999999999994</v>
      </c>
      <c r="E1988" s="167">
        <f>'RFM Summary'!E1988</f>
        <v>1</v>
      </c>
      <c r="F1988" s="167">
        <f>'RFM Summary'!F1988</f>
        <v>1</v>
      </c>
      <c r="G1988" s="167">
        <f>'RFM Summary'!G1988</f>
        <v>3</v>
      </c>
      <c r="H1988" s="49">
        <v>0.91</v>
      </c>
      <c r="I1988" s="89">
        <f t="shared" si="49"/>
        <v>47.099999999999994</v>
      </c>
      <c r="J1988" s="89"/>
    </row>
    <row r="1989" spans="1:10" x14ac:dyDescent="0.35">
      <c r="A1989" s="15" t="str">
        <f>'RFM Summary'!A1989</f>
        <v>10609001833470</v>
      </c>
      <c r="B1989" s="90">
        <f>'RFM Summary'!B1989</f>
        <v>41414</v>
      </c>
      <c r="C1989" s="15">
        <f>'RFM Summary'!C1989</f>
        <v>2</v>
      </c>
      <c r="D1989" s="118">
        <f>'RFM Summary'!D1989</f>
        <v>34.900000000000006</v>
      </c>
      <c r="E1989" s="167">
        <f>'RFM Summary'!E1989</f>
        <v>2</v>
      </c>
      <c r="F1989" s="167">
        <f>'RFM Summary'!F1989</f>
        <v>1</v>
      </c>
      <c r="G1989" s="167">
        <f>'RFM Summary'!G1989</f>
        <v>2</v>
      </c>
      <c r="H1989" s="49">
        <v>0.91</v>
      </c>
      <c r="I1989" s="89">
        <f t="shared" si="49"/>
        <v>69.800000000000011</v>
      </c>
      <c r="J1989" s="89"/>
    </row>
    <row r="1990" spans="1:10" x14ac:dyDescent="0.35">
      <c r="A1990" s="15" t="str">
        <f>'RFM Summary'!A1990</f>
        <v>10609001833546</v>
      </c>
      <c r="B1990" s="90">
        <f>'RFM Summary'!B1990</f>
        <v>41299</v>
      </c>
      <c r="C1990" s="15">
        <f>'RFM Summary'!C1990</f>
        <v>1</v>
      </c>
      <c r="D1990" s="118">
        <f>'RFM Summary'!D1990</f>
        <v>112.09000000000002</v>
      </c>
      <c r="E1990" s="167">
        <f>'RFM Summary'!E1990</f>
        <v>1</v>
      </c>
      <c r="F1990" s="167">
        <f>'RFM Summary'!F1990</f>
        <v>1</v>
      </c>
      <c r="G1990" s="167">
        <f>'RFM Summary'!G1990</f>
        <v>3</v>
      </c>
      <c r="H1990" s="49">
        <v>0.43</v>
      </c>
      <c r="I1990" s="89">
        <f t="shared" si="49"/>
        <v>112.09000000000002</v>
      </c>
      <c r="J1990" s="89"/>
    </row>
    <row r="1991" spans="1:10" x14ac:dyDescent="0.35">
      <c r="A1991" s="15" t="str">
        <f>'RFM Summary'!A1991</f>
        <v>10609001833629</v>
      </c>
      <c r="B1991" s="90">
        <f>'RFM Summary'!B1991</f>
        <v>41507</v>
      </c>
      <c r="C1991" s="15">
        <f>'RFM Summary'!C1991</f>
        <v>3</v>
      </c>
      <c r="D1991" s="118">
        <f>'RFM Summary'!D1991</f>
        <v>21.3</v>
      </c>
      <c r="E1991" s="167">
        <f>'RFM Summary'!E1991</f>
        <v>2</v>
      </c>
      <c r="F1991" s="167">
        <f>'RFM Summary'!F1991</f>
        <v>1</v>
      </c>
      <c r="G1991" s="167">
        <f>'RFM Summary'!G1991</f>
        <v>2</v>
      </c>
      <c r="H1991" s="49">
        <v>0.44</v>
      </c>
      <c r="I1991" s="89">
        <f t="shared" si="49"/>
        <v>63.900000000000006</v>
      </c>
      <c r="J1991" s="89"/>
    </row>
    <row r="1992" spans="1:10" x14ac:dyDescent="0.35">
      <c r="A1992" s="15" t="str">
        <f>'RFM Summary'!A1992</f>
        <v>10609001833702</v>
      </c>
      <c r="B1992" s="90">
        <f>'RFM Summary'!B1992</f>
        <v>41299</v>
      </c>
      <c r="C1992" s="15">
        <f>'RFM Summary'!C1992</f>
        <v>1</v>
      </c>
      <c r="D1992" s="118">
        <f>'RFM Summary'!D1992</f>
        <v>78.100000000000009</v>
      </c>
      <c r="E1992" s="167">
        <f>'RFM Summary'!E1992</f>
        <v>1</v>
      </c>
      <c r="F1992" s="167">
        <f>'RFM Summary'!F1992</f>
        <v>1</v>
      </c>
      <c r="G1992" s="167">
        <f>'RFM Summary'!G1992</f>
        <v>3</v>
      </c>
      <c r="H1992" s="49">
        <v>7.0000000000000007E-2</v>
      </c>
      <c r="I1992" s="89">
        <f t="shared" si="49"/>
        <v>78.100000000000009</v>
      </c>
      <c r="J1992" s="89"/>
    </row>
    <row r="1993" spans="1:10" x14ac:dyDescent="0.35">
      <c r="A1993" s="15" t="str">
        <f>'RFM Summary'!A1993</f>
        <v>10609001833884</v>
      </c>
      <c r="B1993" s="90">
        <f>'RFM Summary'!B1993</f>
        <v>41301</v>
      </c>
      <c r="C1993" s="15">
        <f>'RFM Summary'!C1993</f>
        <v>1</v>
      </c>
      <c r="D1993" s="118">
        <f>'RFM Summary'!D1993</f>
        <v>32.9</v>
      </c>
      <c r="E1993" s="167">
        <f>'RFM Summary'!E1993</f>
        <v>1</v>
      </c>
      <c r="F1993" s="167">
        <f>'RFM Summary'!F1993</f>
        <v>1</v>
      </c>
      <c r="G1993" s="167">
        <f>'RFM Summary'!G1993</f>
        <v>2</v>
      </c>
      <c r="H1993" s="49">
        <v>0.4</v>
      </c>
      <c r="I1993" s="89">
        <f t="shared" si="49"/>
        <v>32.9</v>
      </c>
      <c r="J1993" s="89"/>
    </row>
    <row r="1994" spans="1:10" x14ac:dyDescent="0.35">
      <c r="A1994" s="15" t="str">
        <f>'RFM Summary'!A1994</f>
        <v>10609001833967</v>
      </c>
      <c r="B1994" s="90">
        <f>'RFM Summary'!B1994</f>
        <v>41522</v>
      </c>
      <c r="C1994" s="15">
        <f>'RFM Summary'!C1994</f>
        <v>5</v>
      </c>
      <c r="D1994" s="118">
        <f>'RFM Summary'!D1994</f>
        <v>41.17</v>
      </c>
      <c r="E1994" s="167">
        <f>'RFM Summary'!E1994</f>
        <v>3</v>
      </c>
      <c r="F1994" s="167">
        <f>'RFM Summary'!F1994</f>
        <v>1</v>
      </c>
      <c r="G1994" s="167">
        <f>'RFM Summary'!G1994</f>
        <v>3</v>
      </c>
      <c r="H1994" s="49">
        <v>0.88</v>
      </c>
      <c r="I1994" s="89">
        <f t="shared" si="49"/>
        <v>205.85000000000002</v>
      </c>
      <c r="J1994" s="89"/>
    </row>
    <row r="1995" spans="1:10" x14ac:dyDescent="0.35">
      <c r="A1995" s="15" t="str">
        <f>'RFM Summary'!A1995</f>
        <v>10609001834049</v>
      </c>
      <c r="B1995" s="90">
        <f>'RFM Summary'!B1995</f>
        <v>41582</v>
      </c>
      <c r="C1995" s="15">
        <f>'RFM Summary'!C1995</f>
        <v>9</v>
      </c>
      <c r="D1995" s="118">
        <f>'RFM Summary'!D1995</f>
        <v>49.962222222222231</v>
      </c>
      <c r="E1995" s="167">
        <f>'RFM Summary'!E1995</f>
        <v>3</v>
      </c>
      <c r="F1995" s="167">
        <f>'RFM Summary'!F1995</f>
        <v>1</v>
      </c>
      <c r="G1995" s="167">
        <f>'RFM Summary'!G1995</f>
        <v>3</v>
      </c>
      <c r="H1995" s="49">
        <v>0.08</v>
      </c>
      <c r="I1995" s="89">
        <f t="shared" si="49"/>
        <v>449.66000000000008</v>
      </c>
      <c r="J1995" s="89"/>
    </row>
    <row r="1996" spans="1:10" x14ac:dyDescent="0.35">
      <c r="A1996" s="15" t="str">
        <f>'RFM Summary'!A1996</f>
        <v>10609001834122</v>
      </c>
      <c r="B1996" s="90">
        <f>'RFM Summary'!B1996</f>
        <v>41547</v>
      </c>
      <c r="C1996" s="15">
        <f>'RFM Summary'!C1996</f>
        <v>5</v>
      </c>
      <c r="D1996" s="118">
        <f>'RFM Summary'!D1996</f>
        <v>45.81</v>
      </c>
      <c r="E1996" s="167">
        <f>'RFM Summary'!E1996</f>
        <v>3</v>
      </c>
      <c r="F1996" s="167">
        <f>'RFM Summary'!F1996</f>
        <v>1</v>
      </c>
      <c r="G1996" s="167">
        <f>'RFM Summary'!G1996</f>
        <v>3</v>
      </c>
      <c r="H1996" s="49">
        <v>0.75</v>
      </c>
      <c r="I1996" s="89">
        <f t="shared" si="49"/>
        <v>229.05</v>
      </c>
      <c r="J1996" s="89"/>
    </row>
    <row r="1997" spans="1:10" x14ac:dyDescent="0.35">
      <c r="A1997" s="15" t="str">
        <f>'RFM Summary'!A1997</f>
        <v>10609001834205</v>
      </c>
      <c r="B1997" s="90">
        <f>'RFM Summary'!B1997</f>
        <v>41409</v>
      </c>
      <c r="C1997" s="15">
        <f>'RFM Summary'!C1997</f>
        <v>2</v>
      </c>
      <c r="D1997" s="118">
        <f>'RFM Summary'!D1997</f>
        <v>62.5</v>
      </c>
      <c r="E1997" s="167">
        <f>'RFM Summary'!E1997</f>
        <v>2</v>
      </c>
      <c r="F1997" s="167">
        <f>'RFM Summary'!F1997</f>
        <v>1</v>
      </c>
      <c r="G1997" s="167">
        <f>'RFM Summary'!G1997</f>
        <v>3</v>
      </c>
      <c r="H1997" s="49">
        <v>0.48</v>
      </c>
      <c r="I1997" s="89">
        <f t="shared" si="49"/>
        <v>125</v>
      </c>
      <c r="J1997" s="89"/>
    </row>
    <row r="1998" spans="1:10" x14ac:dyDescent="0.35">
      <c r="A1998" s="15" t="str">
        <f>'RFM Summary'!A1998</f>
        <v>10609001834619</v>
      </c>
      <c r="B1998" s="90">
        <f>'RFM Summary'!B1998</f>
        <v>41294</v>
      </c>
      <c r="C1998" s="15">
        <f>'RFM Summary'!C1998</f>
        <v>1</v>
      </c>
      <c r="D1998" s="118">
        <f>'RFM Summary'!D1998</f>
        <v>32.160000000000004</v>
      </c>
      <c r="E1998" s="167">
        <f>'RFM Summary'!E1998</f>
        <v>1</v>
      </c>
      <c r="F1998" s="167">
        <f>'RFM Summary'!F1998</f>
        <v>1</v>
      </c>
      <c r="G1998" s="167">
        <f>'RFM Summary'!G1998</f>
        <v>2</v>
      </c>
      <c r="H1998" s="49">
        <v>0.01</v>
      </c>
      <c r="I1998" s="89">
        <f t="shared" si="49"/>
        <v>32.160000000000004</v>
      </c>
      <c r="J1998" s="89"/>
    </row>
    <row r="1999" spans="1:10" x14ac:dyDescent="0.35">
      <c r="A1999" s="15" t="str">
        <f>'RFM Summary'!A1999</f>
        <v>10609001834791</v>
      </c>
      <c r="B1999" s="90">
        <f>'RFM Summary'!B1999</f>
        <v>41309</v>
      </c>
      <c r="C1999" s="15">
        <f>'RFM Summary'!C1999</f>
        <v>3</v>
      </c>
      <c r="D1999" s="118">
        <f>'RFM Summary'!D1999</f>
        <v>17.876666666666665</v>
      </c>
      <c r="E1999" s="167">
        <f>'RFM Summary'!E1999</f>
        <v>1</v>
      </c>
      <c r="F1999" s="167">
        <f>'RFM Summary'!F1999</f>
        <v>1</v>
      </c>
      <c r="G1999" s="167">
        <f>'RFM Summary'!G1999</f>
        <v>2</v>
      </c>
      <c r="H1999" s="49">
        <v>0.72</v>
      </c>
      <c r="I1999" s="89">
        <f t="shared" si="49"/>
        <v>53.629999999999995</v>
      </c>
      <c r="J1999" s="89"/>
    </row>
    <row r="2000" spans="1:10" x14ac:dyDescent="0.35">
      <c r="A2000" s="15" t="str">
        <f>'RFM Summary'!A2000</f>
        <v>10609001834874</v>
      </c>
      <c r="B2000" s="90">
        <f>'RFM Summary'!B2000</f>
        <v>41565</v>
      </c>
      <c r="C2000" s="15">
        <f>'RFM Summary'!C2000</f>
        <v>8</v>
      </c>
      <c r="D2000" s="118">
        <f>'RFM Summary'!D2000</f>
        <v>32.274999999999999</v>
      </c>
      <c r="E2000" s="167">
        <f>'RFM Summary'!E2000</f>
        <v>3</v>
      </c>
      <c r="F2000" s="167">
        <f>'RFM Summary'!F2000</f>
        <v>1</v>
      </c>
      <c r="G2000" s="167">
        <f>'RFM Summary'!G2000</f>
        <v>2</v>
      </c>
      <c r="H2000" s="49">
        <v>0.81</v>
      </c>
      <c r="I2000" s="89">
        <f t="shared" si="49"/>
        <v>258.2</v>
      </c>
      <c r="J2000" s="89"/>
    </row>
    <row r="2001" spans="1:10" x14ac:dyDescent="0.35">
      <c r="A2001" s="15" t="str">
        <f>'RFM Summary'!A2001</f>
        <v>10609001835038</v>
      </c>
      <c r="B2001" s="90">
        <f>'RFM Summary'!B2001</f>
        <v>41504</v>
      </c>
      <c r="C2001" s="15">
        <f>'RFM Summary'!C2001</f>
        <v>6</v>
      </c>
      <c r="D2001" s="118">
        <f>'RFM Summary'!D2001</f>
        <v>22.928333333333331</v>
      </c>
      <c r="E2001" s="167">
        <f>'RFM Summary'!E2001</f>
        <v>2</v>
      </c>
      <c r="F2001" s="167">
        <f>'RFM Summary'!F2001</f>
        <v>1</v>
      </c>
      <c r="G2001" s="167">
        <f>'RFM Summary'!G2001</f>
        <v>2</v>
      </c>
      <c r="H2001" s="49">
        <v>0.05</v>
      </c>
      <c r="I2001" s="89">
        <f t="shared" si="49"/>
        <v>137.57</v>
      </c>
      <c r="J2001" s="89"/>
    </row>
    <row r="2002" spans="1:10" x14ac:dyDescent="0.35">
      <c r="A2002" s="15" t="str">
        <f>'RFM Summary'!A2002</f>
        <v>10609001835111</v>
      </c>
      <c r="B2002" s="90">
        <f>'RFM Summary'!B2002</f>
        <v>41480</v>
      </c>
      <c r="C2002" s="15">
        <f>'RFM Summary'!C2002</f>
        <v>3</v>
      </c>
      <c r="D2002" s="118">
        <f>'RFM Summary'!D2002</f>
        <v>36</v>
      </c>
      <c r="E2002" s="167">
        <f>'RFM Summary'!E2002</f>
        <v>2</v>
      </c>
      <c r="F2002" s="167">
        <f>'RFM Summary'!F2002</f>
        <v>1</v>
      </c>
      <c r="G2002" s="167">
        <f>'RFM Summary'!G2002</f>
        <v>2</v>
      </c>
      <c r="H2002" s="49">
        <v>0.13</v>
      </c>
      <c r="I2002" s="89">
        <f t="shared" si="49"/>
        <v>108</v>
      </c>
      <c r="J2002" s="89"/>
    </row>
    <row r="2003" spans="1:10" x14ac:dyDescent="0.35">
      <c r="A2003" s="15" t="str">
        <f>'RFM Summary'!A2003</f>
        <v>10609001835293</v>
      </c>
      <c r="B2003" s="90">
        <f>'RFM Summary'!B2003</f>
        <v>41531</v>
      </c>
      <c r="C2003" s="15">
        <f>'RFM Summary'!C2003</f>
        <v>18</v>
      </c>
      <c r="D2003" s="118">
        <f>'RFM Summary'!D2003</f>
        <v>39.986111111111114</v>
      </c>
      <c r="E2003" s="167">
        <f>'RFM Summary'!E2003</f>
        <v>3</v>
      </c>
      <c r="F2003" s="167">
        <f>'RFM Summary'!F2003</f>
        <v>2</v>
      </c>
      <c r="G2003" s="167">
        <f>'RFM Summary'!G2003</f>
        <v>2</v>
      </c>
      <c r="H2003" s="49">
        <v>0.18</v>
      </c>
      <c r="I2003" s="89">
        <f t="shared" si="49"/>
        <v>719.75</v>
      </c>
      <c r="J2003" s="89"/>
    </row>
    <row r="2004" spans="1:10" x14ac:dyDescent="0.35">
      <c r="A2004" s="15" t="str">
        <f>'RFM Summary'!A2004</f>
        <v>10609001835376</v>
      </c>
      <c r="B2004" s="90">
        <f>'RFM Summary'!B2004</f>
        <v>41300</v>
      </c>
      <c r="C2004" s="15">
        <f>'RFM Summary'!C2004</f>
        <v>1</v>
      </c>
      <c r="D2004" s="118">
        <f>'RFM Summary'!D2004</f>
        <v>39.950000000000003</v>
      </c>
      <c r="E2004" s="167">
        <f>'RFM Summary'!E2004</f>
        <v>1</v>
      </c>
      <c r="F2004" s="167">
        <f>'RFM Summary'!F2004</f>
        <v>1</v>
      </c>
      <c r="G2004" s="167">
        <f>'RFM Summary'!G2004</f>
        <v>2</v>
      </c>
      <c r="H2004" s="49">
        <v>0.96</v>
      </c>
      <c r="I2004" s="89">
        <f t="shared" si="49"/>
        <v>39.950000000000003</v>
      </c>
      <c r="J2004" s="89"/>
    </row>
    <row r="2005" spans="1:10" x14ac:dyDescent="0.35">
      <c r="A2005" s="15" t="str">
        <f>'RFM Summary'!A2005</f>
        <v>10609001835459</v>
      </c>
      <c r="B2005" s="90">
        <f>'RFM Summary'!B2005</f>
        <v>41300</v>
      </c>
      <c r="C2005" s="15">
        <f>'RFM Summary'!C2005</f>
        <v>1</v>
      </c>
      <c r="D2005" s="118">
        <f>'RFM Summary'!D2005</f>
        <v>41.1</v>
      </c>
      <c r="E2005" s="167">
        <f>'RFM Summary'!E2005</f>
        <v>1</v>
      </c>
      <c r="F2005" s="167">
        <f>'RFM Summary'!F2005</f>
        <v>1</v>
      </c>
      <c r="G2005" s="167">
        <f>'RFM Summary'!G2005</f>
        <v>3</v>
      </c>
      <c r="H2005" s="49">
        <v>0.45</v>
      </c>
      <c r="I2005" s="89">
        <f t="shared" si="49"/>
        <v>41.1</v>
      </c>
      <c r="J2005" s="89"/>
    </row>
    <row r="2006" spans="1:10" x14ac:dyDescent="0.35">
      <c r="A2006" s="15" t="str">
        <f>'RFM Summary'!A2006</f>
        <v>10609001835525</v>
      </c>
      <c r="B2006" s="90">
        <f>'RFM Summary'!B2006</f>
        <v>41294</v>
      </c>
      <c r="C2006" s="15">
        <f>'RFM Summary'!C2006</f>
        <v>1</v>
      </c>
      <c r="D2006" s="118">
        <f>'RFM Summary'!D2006</f>
        <v>30.25</v>
      </c>
      <c r="E2006" s="167">
        <f>'RFM Summary'!E2006</f>
        <v>1</v>
      </c>
      <c r="F2006" s="167">
        <f>'RFM Summary'!F2006</f>
        <v>1</v>
      </c>
      <c r="G2006" s="167">
        <f>'RFM Summary'!G2006</f>
        <v>2</v>
      </c>
      <c r="H2006" s="49">
        <v>0.28000000000000003</v>
      </c>
      <c r="I2006" s="89">
        <f t="shared" si="49"/>
        <v>30.25</v>
      </c>
      <c r="J2006" s="89"/>
    </row>
    <row r="2007" spans="1:10" x14ac:dyDescent="0.35">
      <c r="A2007" s="15" t="str">
        <f>'RFM Summary'!A2007</f>
        <v>10609001835608</v>
      </c>
      <c r="B2007" s="90">
        <f>'RFM Summary'!B2007</f>
        <v>41301</v>
      </c>
      <c r="C2007" s="15">
        <f>'RFM Summary'!C2007</f>
        <v>1</v>
      </c>
      <c r="D2007" s="118">
        <f>'RFM Summary'!D2007</f>
        <v>11</v>
      </c>
      <c r="E2007" s="167">
        <f>'RFM Summary'!E2007</f>
        <v>1</v>
      </c>
      <c r="F2007" s="167">
        <f>'RFM Summary'!F2007</f>
        <v>1</v>
      </c>
      <c r="G2007" s="167">
        <f>'RFM Summary'!G2007</f>
        <v>2</v>
      </c>
      <c r="H2007" s="49">
        <v>0.73</v>
      </c>
      <c r="I2007" s="89">
        <f t="shared" si="49"/>
        <v>11</v>
      </c>
      <c r="J2007" s="89"/>
    </row>
    <row r="2008" spans="1:10" x14ac:dyDescent="0.35">
      <c r="A2008" s="15" t="str">
        <f>'RFM Summary'!A2008</f>
        <v>10609001835780</v>
      </c>
      <c r="B2008" s="90">
        <f>'RFM Summary'!B2008</f>
        <v>41562</v>
      </c>
      <c r="C2008" s="15">
        <f>'RFM Summary'!C2008</f>
        <v>12</v>
      </c>
      <c r="D2008" s="118">
        <f>'RFM Summary'!D2008</f>
        <v>49.089166666666671</v>
      </c>
      <c r="E2008" s="167">
        <f>'RFM Summary'!E2008</f>
        <v>3</v>
      </c>
      <c r="F2008" s="167">
        <f>'RFM Summary'!F2008</f>
        <v>2</v>
      </c>
      <c r="G2008" s="167">
        <f>'RFM Summary'!G2008</f>
        <v>3</v>
      </c>
      <c r="H2008" s="49">
        <v>0.52</v>
      </c>
      <c r="I2008" s="89">
        <f t="shared" si="49"/>
        <v>589.07000000000005</v>
      </c>
      <c r="J2008" s="89"/>
    </row>
    <row r="2009" spans="1:10" x14ac:dyDescent="0.35">
      <c r="A2009" s="15" t="str">
        <f>'RFM Summary'!A2009</f>
        <v>10609001835863</v>
      </c>
      <c r="B2009" s="90">
        <f>'RFM Summary'!B2009</f>
        <v>41582</v>
      </c>
      <c r="C2009" s="15">
        <f>'RFM Summary'!C2009</f>
        <v>10</v>
      </c>
      <c r="D2009" s="118">
        <f>'RFM Summary'!D2009</f>
        <v>36.489999999999995</v>
      </c>
      <c r="E2009" s="167">
        <f>'RFM Summary'!E2009</f>
        <v>3</v>
      </c>
      <c r="F2009" s="167">
        <f>'RFM Summary'!F2009</f>
        <v>2</v>
      </c>
      <c r="G2009" s="167">
        <f>'RFM Summary'!G2009</f>
        <v>2</v>
      </c>
      <c r="H2009" s="49">
        <v>0.71</v>
      </c>
      <c r="I2009" s="89">
        <f t="shared" si="49"/>
        <v>364.9</v>
      </c>
      <c r="J2009" s="89"/>
    </row>
    <row r="2010" spans="1:10" x14ac:dyDescent="0.35">
      <c r="A2010" s="15" t="str">
        <f>'RFM Summary'!A2010</f>
        <v>10609001835947</v>
      </c>
      <c r="B2010" s="90">
        <f>'RFM Summary'!B2010</f>
        <v>41292</v>
      </c>
      <c r="C2010" s="15">
        <f>'RFM Summary'!C2010</f>
        <v>1</v>
      </c>
      <c r="D2010" s="118">
        <f>'RFM Summary'!D2010</f>
        <v>40</v>
      </c>
      <c r="E2010" s="167">
        <f>'RFM Summary'!E2010</f>
        <v>1</v>
      </c>
      <c r="F2010" s="167">
        <f>'RFM Summary'!F2010</f>
        <v>1</v>
      </c>
      <c r="G2010" s="167">
        <f>'RFM Summary'!G2010</f>
        <v>3</v>
      </c>
      <c r="H2010" s="49">
        <v>0.8</v>
      </c>
      <c r="I2010" s="89">
        <f t="shared" si="49"/>
        <v>40</v>
      </c>
      <c r="J2010" s="89"/>
    </row>
    <row r="2011" spans="1:10" x14ac:dyDescent="0.35">
      <c r="A2011" s="15" t="str">
        <f>'RFM Summary'!A2011</f>
        <v>10609001836028</v>
      </c>
      <c r="B2011" s="90">
        <f>'RFM Summary'!B2011</f>
        <v>41291</v>
      </c>
      <c r="C2011" s="15">
        <f>'RFM Summary'!C2011</f>
        <v>1</v>
      </c>
      <c r="D2011" s="118">
        <f>'RFM Summary'!D2011</f>
        <v>28.4</v>
      </c>
      <c r="E2011" s="167">
        <f>'RFM Summary'!E2011</f>
        <v>1</v>
      </c>
      <c r="F2011" s="167">
        <f>'RFM Summary'!F2011</f>
        <v>1</v>
      </c>
      <c r="G2011" s="167">
        <f>'RFM Summary'!G2011</f>
        <v>2</v>
      </c>
      <c r="H2011" s="49">
        <v>0.41</v>
      </c>
      <c r="I2011" s="89">
        <f t="shared" si="49"/>
        <v>28.4</v>
      </c>
      <c r="J2011" s="89"/>
    </row>
    <row r="2012" spans="1:10" x14ac:dyDescent="0.35">
      <c r="A2012" s="15" t="str">
        <f>'RFM Summary'!A2012</f>
        <v>10609001836101</v>
      </c>
      <c r="B2012" s="90">
        <f>'RFM Summary'!B2012</f>
        <v>41566</v>
      </c>
      <c r="C2012" s="15">
        <f>'RFM Summary'!C2012</f>
        <v>4</v>
      </c>
      <c r="D2012" s="118">
        <f>'RFM Summary'!D2012</f>
        <v>30.425000000000001</v>
      </c>
      <c r="E2012" s="167">
        <f>'RFM Summary'!E2012</f>
        <v>3</v>
      </c>
      <c r="F2012" s="167">
        <f>'RFM Summary'!F2012</f>
        <v>1</v>
      </c>
      <c r="G2012" s="167">
        <f>'RFM Summary'!G2012</f>
        <v>2</v>
      </c>
      <c r="H2012" s="49">
        <v>0.7</v>
      </c>
      <c r="I2012" s="89">
        <f t="shared" si="49"/>
        <v>121.7</v>
      </c>
      <c r="J2012" s="89"/>
    </row>
    <row r="2013" spans="1:10" x14ac:dyDescent="0.35">
      <c r="A2013" s="15" t="str">
        <f>'RFM Summary'!A2013</f>
        <v>10609001836283</v>
      </c>
      <c r="B2013" s="90">
        <f>'RFM Summary'!B2013</f>
        <v>41356</v>
      </c>
      <c r="C2013" s="15">
        <f>'RFM Summary'!C2013</f>
        <v>2</v>
      </c>
      <c r="D2013" s="118">
        <f>'RFM Summary'!D2013</f>
        <v>27.475000000000001</v>
      </c>
      <c r="E2013" s="167">
        <f>'RFM Summary'!E2013</f>
        <v>1</v>
      </c>
      <c r="F2013" s="167">
        <f>'RFM Summary'!F2013</f>
        <v>1</v>
      </c>
      <c r="G2013" s="167">
        <f>'RFM Summary'!G2013</f>
        <v>2</v>
      </c>
      <c r="H2013" s="49">
        <v>0.16</v>
      </c>
      <c r="I2013" s="89">
        <f t="shared" si="49"/>
        <v>54.95</v>
      </c>
      <c r="J2013" s="89"/>
    </row>
    <row r="2014" spans="1:10" x14ac:dyDescent="0.35">
      <c r="A2014" s="15" t="str">
        <f>'RFM Summary'!A2014</f>
        <v>10609001836366</v>
      </c>
      <c r="B2014" s="90">
        <f>'RFM Summary'!B2014</f>
        <v>41300</v>
      </c>
      <c r="C2014" s="15">
        <f>'RFM Summary'!C2014</f>
        <v>1</v>
      </c>
      <c r="D2014" s="118">
        <f>'RFM Summary'!D2014</f>
        <v>10.5</v>
      </c>
      <c r="E2014" s="167">
        <f>'RFM Summary'!E2014</f>
        <v>1</v>
      </c>
      <c r="F2014" s="167">
        <f>'RFM Summary'!F2014</f>
        <v>1</v>
      </c>
      <c r="G2014" s="167">
        <f>'RFM Summary'!G2014</f>
        <v>2</v>
      </c>
      <c r="H2014" s="49">
        <v>0.85</v>
      </c>
      <c r="I2014" s="89">
        <f t="shared" si="49"/>
        <v>10.5</v>
      </c>
      <c r="J2014" s="89"/>
    </row>
    <row r="2015" spans="1:10" x14ac:dyDescent="0.35">
      <c r="A2015" s="15" t="str">
        <f>'RFM Summary'!A2015</f>
        <v>10609001836440</v>
      </c>
      <c r="B2015" s="90">
        <f>'RFM Summary'!B2015</f>
        <v>41359</v>
      </c>
      <c r="C2015" s="15">
        <f>'RFM Summary'!C2015</f>
        <v>2</v>
      </c>
      <c r="D2015" s="118">
        <f>'RFM Summary'!D2015</f>
        <v>18.100000000000001</v>
      </c>
      <c r="E2015" s="167">
        <f>'RFM Summary'!E2015</f>
        <v>1</v>
      </c>
      <c r="F2015" s="167">
        <f>'RFM Summary'!F2015</f>
        <v>1</v>
      </c>
      <c r="G2015" s="167">
        <f>'RFM Summary'!G2015</f>
        <v>2</v>
      </c>
      <c r="H2015" s="49">
        <v>0.53</v>
      </c>
      <c r="I2015" s="89">
        <f t="shared" si="49"/>
        <v>36.200000000000003</v>
      </c>
      <c r="J2015" s="89"/>
    </row>
    <row r="2016" spans="1:10" x14ac:dyDescent="0.35">
      <c r="A2016" s="15" t="str">
        <f>'RFM Summary'!A2016</f>
        <v>10609001836515</v>
      </c>
      <c r="B2016" s="90">
        <f>'RFM Summary'!B2016</f>
        <v>41569</v>
      </c>
      <c r="C2016" s="15">
        <f>'RFM Summary'!C2016</f>
        <v>8</v>
      </c>
      <c r="D2016" s="118">
        <f>'RFM Summary'!D2016</f>
        <v>29.963749999999997</v>
      </c>
      <c r="E2016" s="167">
        <f>'RFM Summary'!E2016</f>
        <v>3</v>
      </c>
      <c r="F2016" s="167">
        <f>'RFM Summary'!F2016</f>
        <v>1</v>
      </c>
      <c r="G2016" s="167">
        <f>'RFM Summary'!G2016</f>
        <v>2</v>
      </c>
      <c r="H2016" s="49">
        <v>0.06</v>
      </c>
      <c r="I2016" s="89">
        <f t="shared" si="49"/>
        <v>239.70999999999998</v>
      </c>
      <c r="J2016" s="89"/>
    </row>
    <row r="2017" spans="1:10" x14ac:dyDescent="0.35">
      <c r="A2017" s="15" t="str">
        <f>'RFM Summary'!A2017</f>
        <v>10609001836697</v>
      </c>
      <c r="B2017" s="90">
        <f>'RFM Summary'!B2017</f>
        <v>41294</v>
      </c>
      <c r="C2017" s="15">
        <f>'RFM Summary'!C2017</f>
        <v>1</v>
      </c>
      <c r="D2017" s="118">
        <f>'RFM Summary'!D2017</f>
        <v>32</v>
      </c>
      <c r="E2017" s="167">
        <f>'RFM Summary'!E2017</f>
        <v>1</v>
      </c>
      <c r="F2017" s="167">
        <f>'RFM Summary'!F2017</f>
        <v>1</v>
      </c>
      <c r="G2017" s="167">
        <f>'RFM Summary'!G2017</f>
        <v>2</v>
      </c>
      <c r="H2017" s="49">
        <v>0.79</v>
      </c>
      <c r="I2017" s="89">
        <f t="shared" si="49"/>
        <v>32</v>
      </c>
      <c r="J2017" s="89"/>
    </row>
    <row r="2018" spans="1:10" x14ac:dyDescent="0.35">
      <c r="A2018" s="15" t="str">
        <f>'RFM Summary'!A2018</f>
        <v>10609001836770</v>
      </c>
      <c r="B2018" s="90">
        <f>'RFM Summary'!B2018</f>
        <v>41298</v>
      </c>
      <c r="C2018" s="15">
        <f>'RFM Summary'!C2018</f>
        <v>1</v>
      </c>
      <c r="D2018" s="118">
        <f>'RFM Summary'!D2018</f>
        <v>34.65</v>
      </c>
      <c r="E2018" s="167">
        <f>'RFM Summary'!E2018</f>
        <v>1</v>
      </c>
      <c r="F2018" s="167">
        <f>'RFM Summary'!F2018</f>
        <v>1</v>
      </c>
      <c r="G2018" s="167">
        <f>'RFM Summary'!G2018</f>
        <v>2</v>
      </c>
      <c r="H2018" s="49">
        <v>0.76</v>
      </c>
      <c r="I2018" s="89">
        <f t="shared" si="49"/>
        <v>34.65</v>
      </c>
      <c r="J2018" s="89"/>
    </row>
    <row r="2019" spans="1:10" x14ac:dyDescent="0.35">
      <c r="A2019" s="15" t="str">
        <f>'RFM Summary'!A2019</f>
        <v>10609001836937</v>
      </c>
      <c r="B2019" s="90">
        <f>'RFM Summary'!B2019</f>
        <v>41294</v>
      </c>
      <c r="C2019" s="15">
        <f>'RFM Summary'!C2019</f>
        <v>1</v>
      </c>
      <c r="D2019" s="118">
        <f>'RFM Summary'!D2019</f>
        <v>32.4</v>
      </c>
      <c r="E2019" s="167">
        <f>'RFM Summary'!E2019</f>
        <v>1</v>
      </c>
      <c r="F2019" s="167">
        <f>'RFM Summary'!F2019</f>
        <v>1</v>
      </c>
      <c r="G2019" s="167">
        <f>'RFM Summary'!G2019</f>
        <v>2</v>
      </c>
      <c r="H2019" s="49">
        <v>0.84</v>
      </c>
      <c r="I2019" s="89">
        <f t="shared" si="49"/>
        <v>32.4</v>
      </c>
      <c r="J2019" s="89"/>
    </row>
    <row r="2020" spans="1:10" x14ac:dyDescent="0.35">
      <c r="A2020" s="15" t="str">
        <f>'RFM Summary'!A2020</f>
        <v>10609001837018</v>
      </c>
      <c r="B2020" s="90">
        <f>'RFM Summary'!B2020</f>
        <v>41432</v>
      </c>
      <c r="C2020" s="15">
        <f>'RFM Summary'!C2020</f>
        <v>3</v>
      </c>
      <c r="D2020" s="118">
        <f>'RFM Summary'!D2020</f>
        <v>73.400000000000006</v>
      </c>
      <c r="E2020" s="167">
        <f>'RFM Summary'!E2020</f>
        <v>2</v>
      </c>
      <c r="F2020" s="167">
        <f>'RFM Summary'!F2020</f>
        <v>1</v>
      </c>
      <c r="G2020" s="167">
        <f>'RFM Summary'!G2020</f>
        <v>3</v>
      </c>
      <c r="H2020" s="49">
        <v>7.0000000000000007E-2</v>
      </c>
      <c r="I2020" s="89">
        <f t="shared" si="49"/>
        <v>220.20000000000002</v>
      </c>
      <c r="J2020" s="89"/>
    </row>
    <row r="2021" spans="1:10" x14ac:dyDescent="0.35">
      <c r="A2021" s="15" t="str">
        <f>'RFM Summary'!A2021</f>
        <v>10609001837273</v>
      </c>
      <c r="B2021" s="90">
        <f>'RFM Summary'!B2021</f>
        <v>41293</v>
      </c>
      <c r="C2021" s="15">
        <f>'RFM Summary'!C2021</f>
        <v>1</v>
      </c>
      <c r="D2021" s="118">
        <f>'RFM Summary'!D2021</f>
        <v>61.349999999999994</v>
      </c>
      <c r="E2021" s="167">
        <f>'RFM Summary'!E2021</f>
        <v>1</v>
      </c>
      <c r="F2021" s="167">
        <f>'RFM Summary'!F2021</f>
        <v>1</v>
      </c>
      <c r="G2021" s="167">
        <f>'RFM Summary'!G2021</f>
        <v>3</v>
      </c>
      <c r="H2021" s="49">
        <v>0.36</v>
      </c>
      <c r="I2021" s="89">
        <f t="shared" si="49"/>
        <v>61.349999999999994</v>
      </c>
      <c r="J2021" s="89"/>
    </row>
    <row r="2022" spans="1:10" x14ac:dyDescent="0.35">
      <c r="A2022" s="15" t="str">
        <f>'RFM Summary'!A2022</f>
        <v>10609001837356</v>
      </c>
      <c r="B2022" s="90">
        <f>'RFM Summary'!B2022</f>
        <v>41527</v>
      </c>
      <c r="C2022" s="15">
        <f>'RFM Summary'!C2022</f>
        <v>3</v>
      </c>
      <c r="D2022" s="118">
        <f>'RFM Summary'!D2022</f>
        <v>24.866666666666664</v>
      </c>
      <c r="E2022" s="167">
        <f>'RFM Summary'!E2022</f>
        <v>3</v>
      </c>
      <c r="F2022" s="167">
        <f>'RFM Summary'!F2022</f>
        <v>1</v>
      </c>
      <c r="G2022" s="167">
        <f>'RFM Summary'!G2022</f>
        <v>2</v>
      </c>
      <c r="H2022" s="49">
        <v>0.63</v>
      </c>
      <c r="I2022" s="89">
        <f t="shared" si="49"/>
        <v>74.599999999999994</v>
      </c>
      <c r="J2022" s="89"/>
    </row>
    <row r="2023" spans="1:10" x14ac:dyDescent="0.35">
      <c r="A2023" s="15" t="str">
        <f>'RFM Summary'!A2023</f>
        <v>10609001837430</v>
      </c>
      <c r="B2023" s="90">
        <f>'RFM Summary'!B2023</f>
        <v>41334</v>
      </c>
      <c r="C2023" s="15">
        <f>'RFM Summary'!C2023</f>
        <v>2</v>
      </c>
      <c r="D2023" s="118">
        <f>'RFM Summary'!D2023</f>
        <v>59.050000000000004</v>
      </c>
      <c r="E2023" s="167">
        <f>'RFM Summary'!E2023</f>
        <v>1</v>
      </c>
      <c r="F2023" s="167">
        <f>'RFM Summary'!F2023</f>
        <v>1</v>
      </c>
      <c r="G2023" s="167">
        <f>'RFM Summary'!G2023</f>
        <v>3</v>
      </c>
      <c r="H2023" s="49">
        <v>0.77</v>
      </c>
      <c r="I2023" s="89">
        <f t="shared" si="49"/>
        <v>118.10000000000001</v>
      </c>
      <c r="J2023" s="89"/>
    </row>
    <row r="2024" spans="1:10" x14ac:dyDescent="0.35">
      <c r="A2024" s="15" t="str">
        <f>'RFM Summary'!A2024</f>
        <v>10609001837505</v>
      </c>
      <c r="B2024" s="90">
        <f>'RFM Summary'!B2024</f>
        <v>41526</v>
      </c>
      <c r="C2024" s="15">
        <f>'RFM Summary'!C2024</f>
        <v>6</v>
      </c>
      <c r="D2024" s="118">
        <f>'RFM Summary'!D2024</f>
        <v>30.191666666666663</v>
      </c>
      <c r="E2024" s="167">
        <f>'RFM Summary'!E2024</f>
        <v>3</v>
      </c>
      <c r="F2024" s="167">
        <f>'RFM Summary'!F2024</f>
        <v>1</v>
      </c>
      <c r="G2024" s="167">
        <f>'RFM Summary'!G2024</f>
        <v>2</v>
      </c>
      <c r="H2024" s="49">
        <v>0</v>
      </c>
      <c r="I2024" s="89">
        <f t="shared" si="49"/>
        <v>181.14999999999998</v>
      </c>
      <c r="J2024" s="89"/>
    </row>
    <row r="2025" spans="1:10" x14ac:dyDescent="0.35">
      <c r="A2025" s="15" t="str">
        <f>'RFM Summary'!A2025</f>
        <v>10609001837687</v>
      </c>
      <c r="B2025" s="90">
        <f>'RFM Summary'!B2025</f>
        <v>41556</v>
      </c>
      <c r="C2025" s="15">
        <f>'RFM Summary'!C2025</f>
        <v>6</v>
      </c>
      <c r="D2025" s="118">
        <f>'RFM Summary'!D2025</f>
        <v>28.126666666666665</v>
      </c>
      <c r="E2025" s="167">
        <f>'RFM Summary'!E2025</f>
        <v>3</v>
      </c>
      <c r="F2025" s="167">
        <f>'RFM Summary'!F2025</f>
        <v>1</v>
      </c>
      <c r="G2025" s="167">
        <f>'RFM Summary'!G2025</f>
        <v>2</v>
      </c>
      <c r="H2025" s="49">
        <v>0.44</v>
      </c>
      <c r="I2025" s="89">
        <f t="shared" si="49"/>
        <v>168.76</v>
      </c>
      <c r="J2025" s="89"/>
    </row>
    <row r="2026" spans="1:10" x14ac:dyDescent="0.35">
      <c r="A2026" s="15" t="str">
        <f>'RFM Summary'!A2026</f>
        <v>10609001837760</v>
      </c>
      <c r="B2026" s="90">
        <f>'RFM Summary'!B2026</f>
        <v>41295</v>
      </c>
      <c r="C2026" s="15">
        <f>'RFM Summary'!C2026</f>
        <v>1</v>
      </c>
      <c r="D2026" s="118">
        <f>'RFM Summary'!D2026</f>
        <v>9.15</v>
      </c>
      <c r="E2026" s="167">
        <f>'RFM Summary'!E2026</f>
        <v>1</v>
      </c>
      <c r="F2026" s="167">
        <f>'RFM Summary'!F2026</f>
        <v>1</v>
      </c>
      <c r="G2026" s="167">
        <f>'RFM Summary'!G2026</f>
        <v>1</v>
      </c>
      <c r="H2026" s="49">
        <v>0.59</v>
      </c>
      <c r="I2026" s="89">
        <f t="shared" si="49"/>
        <v>9.15</v>
      </c>
      <c r="J2026" s="89"/>
    </row>
    <row r="2027" spans="1:10" x14ac:dyDescent="0.35">
      <c r="A2027" s="15" t="str">
        <f>'RFM Summary'!A2027</f>
        <v>10609001837844</v>
      </c>
      <c r="B2027" s="90">
        <f>'RFM Summary'!B2027</f>
        <v>41295</v>
      </c>
      <c r="C2027" s="15">
        <f>'RFM Summary'!C2027</f>
        <v>1</v>
      </c>
      <c r="D2027" s="118">
        <f>'RFM Summary'!D2027</f>
        <v>5.25</v>
      </c>
      <c r="E2027" s="167">
        <f>'RFM Summary'!E2027</f>
        <v>1</v>
      </c>
      <c r="F2027" s="167">
        <f>'RFM Summary'!F2027</f>
        <v>1</v>
      </c>
      <c r="G2027" s="167">
        <f>'RFM Summary'!G2027</f>
        <v>1</v>
      </c>
      <c r="H2027" s="49">
        <v>0.39</v>
      </c>
      <c r="I2027" s="89">
        <f t="shared" si="49"/>
        <v>5.25</v>
      </c>
      <c r="J2027" s="89"/>
    </row>
    <row r="2028" spans="1:10" x14ac:dyDescent="0.35">
      <c r="A2028" s="15" t="str">
        <f>'RFM Summary'!A2028</f>
        <v>10609001837927</v>
      </c>
      <c r="B2028" s="90">
        <f>'RFM Summary'!B2028</f>
        <v>41580</v>
      </c>
      <c r="C2028" s="15">
        <f>'RFM Summary'!C2028</f>
        <v>6</v>
      </c>
      <c r="D2028" s="118">
        <f>'RFM Summary'!D2028</f>
        <v>18.108333333333334</v>
      </c>
      <c r="E2028" s="167">
        <f>'RFM Summary'!E2028</f>
        <v>3</v>
      </c>
      <c r="F2028" s="167">
        <f>'RFM Summary'!F2028</f>
        <v>1</v>
      </c>
      <c r="G2028" s="167">
        <f>'RFM Summary'!G2028</f>
        <v>2</v>
      </c>
      <c r="H2028" s="49">
        <v>0.44</v>
      </c>
      <c r="I2028" s="89">
        <f t="shared" si="49"/>
        <v>108.65</v>
      </c>
      <c r="J2028" s="89"/>
    </row>
    <row r="2029" spans="1:10" x14ac:dyDescent="0.35">
      <c r="A2029" s="15" t="str">
        <f>'RFM Summary'!A2029</f>
        <v>10609001838008</v>
      </c>
      <c r="B2029" s="90">
        <f>'RFM Summary'!B2029</f>
        <v>41293</v>
      </c>
      <c r="C2029" s="15">
        <f>'RFM Summary'!C2029</f>
        <v>1</v>
      </c>
      <c r="D2029" s="118">
        <f>'RFM Summary'!D2029</f>
        <v>33.549999999999997</v>
      </c>
      <c r="E2029" s="167">
        <f>'RFM Summary'!E2029</f>
        <v>1</v>
      </c>
      <c r="F2029" s="167">
        <f>'RFM Summary'!F2029</f>
        <v>1</v>
      </c>
      <c r="G2029" s="167">
        <f>'RFM Summary'!G2029</f>
        <v>2</v>
      </c>
      <c r="H2029" s="49">
        <v>0.25</v>
      </c>
      <c r="I2029" s="89">
        <f t="shared" si="49"/>
        <v>33.549999999999997</v>
      </c>
      <c r="J2029" s="89"/>
    </row>
    <row r="2030" spans="1:10" x14ac:dyDescent="0.35">
      <c r="A2030" s="15" t="str">
        <f>'RFM Summary'!A2030</f>
        <v>10609001838180</v>
      </c>
      <c r="B2030" s="90">
        <f>'RFM Summary'!B2030</f>
        <v>41553</v>
      </c>
      <c r="C2030" s="15">
        <f>'RFM Summary'!C2030</f>
        <v>6</v>
      </c>
      <c r="D2030" s="118">
        <f>'RFM Summary'!D2030</f>
        <v>36.508333333333333</v>
      </c>
      <c r="E2030" s="167">
        <f>'RFM Summary'!E2030</f>
        <v>3</v>
      </c>
      <c r="F2030" s="167">
        <f>'RFM Summary'!F2030</f>
        <v>1</v>
      </c>
      <c r="G2030" s="167">
        <f>'RFM Summary'!G2030</f>
        <v>2</v>
      </c>
      <c r="H2030" s="49">
        <v>0.45</v>
      </c>
      <c r="I2030" s="89">
        <f t="shared" si="49"/>
        <v>219.05</v>
      </c>
      <c r="J2030" s="89"/>
    </row>
    <row r="2031" spans="1:10" x14ac:dyDescent="0.35">
      <c r="A2031" s="15" t="str">
        <f>'RFM Summary'!A2031</f>
        <v>10609001838263</v>
      </c>
      <c r="B2031" s="90">
        <f>'RFM Summary'!B2031</f>
        <v>41303</v>
      </c>
      <c r="C2031" s="15">
        <f>'RFM Summary'!C2031</f>
        <v>1</v>
      </c>
      <c r="D2031" s="118">
        <f>'RFM Summary'!D2031</f>
        <v>9.75</v>
      </c>
      <c r="E2031" s="167">
        <f>'RFM Summary'!E2031</f>
        <v>1</v>
      </c>
      <c r="F2031" s="167">
        <f>'RFM Summary'!F2031</f>
        <v>1</v>
      </c>
      <c r="G2031" s="167">
        <f>'RFM Summary'!G2031</f>
        <v>1</v>
      </c>
      <c r="H2031" s="49">
        <v>0.15</v>
      </c>
      <c r="I2031" s="89">
        <f t="shared" si="49"/>
        <v>9.75</v>
      </c>
      <c r="J2031" s="89"/>
    </row>
    <row r="2032" spans="1:10" x14ac:dyDescent="0.35">
      <c r="A2032" s="15" t="str">
        <f>'RFM Summary'!A2032</f>
        <v>10609001838347</v>
      </c>
      <c r="B2032" s="90">
        <f>'RFM Summary'!B2032</f>
        <v>41303</v>
      </c>
      <c r="C2032" s="15">
        <f>'RFM Summary'!C2032</f>
        <v>1</v>
      </c>
      <c r="D2032" s="118">
        <f>'RFM Summary'!D2032</f>
        <v>9.75</v>
      </c>
      <c r="E2032" s="167">
        <f>'RFM Summary'!E2032</f>
        <v>1</v>
      </c>
      <c r="F2032" s="167">
        <f>'RFM Summary'!F2032</f>
        <v>1</v>
      </c>
      <c r="G2032" s="167">
        <f>'RFM Summary'!G2032</f>
        <v>1</v>
      </c>
      <c r="H2032" s="49">
        <v>0.55000000000000004</v>
      </c>
      <c r="I2032" s="89">
        <f t="shared" si="49"/>
        <v>9.75</v>
      </c>
      <c r="J2032" s="89"/>
    </row>
    <row r="2033" spans="1:10" x14ac:dyDescent="0.35">
      <c r="A2033" s="15" t="str">
        <f>'RFM Summary'!A2033</f>
        <v>10609001838420</v>
      </c>
      <c r="B2033" s="90">
        <f>'RFM Summary'!B2033</f>
        <v>41288</v>
      </c>
      <c r="C2033" s="15">
        <f>'RFM Summary'!C2033</f>
        <v>1</v>
      </c>
      <c r="D2033" s="118">
        <f>'RFM Summary'!D2033</f>
        <v>13.5</v>
      </c>
      <c r="E2033" s="167">
        <f>'RFM Summary'!E2033</f>
        <v>1</v>
      </c>
      <c r="F2033" s="167">
        <f>'RFM Summary'!F2033</f>
        <v>1</v>
      </c>
      <c r="G2033" s="167">
        <f>'RFM Summary'!G2033</f>
        <v>2</v>
      </c>
      <c r="H2033" s="49">
        <v>0.2</v>
      </c>
      <c r="I2033" s="89">
        <f t="shared" si="49"/>
        <v>13.5</v>
      </c>
      <c r="J2033" s="89"/>
    </row>
    <row r="2034" spans="1:10" x14ac:dyDescent="0.35">
      <c r="A2034" s="15" t="str">
        <f>'RFM Summary'!A2034</f>
        <v>10609001838594</v>
      </c>
      <c r="B2034" s="90">
        <f>'RFM Summary'!B2034</f>
        <v>41472</v>
      </c>
      <c r="C2034" s="15">
        <f>'RFM Summary'!C2034</f>
        <v>11</v>
      </c>
      <c r="D2034" s="118">
        <f>'RFM Summary'!D2034</f>
        <v>31.691818181818181</v>
      </c>
      <c r="E2034" s="167">
        <f>'RFM Summary'!E2034</f>
        <v>2</v>
      </c>
      <c r="F2034" s="167">
        <f>'RFM Summary'!F2034</f>
        <v>2</v>
      </c>
      <c r="G2034" s="167">
        <f>'RFM Summary'!G2034</f>
        <v>2</v>
      </c>
      <c r="H2034" s="49">
        <v>0.19</v>
      </c>
      <c r="I2034" s="89">
        <f t="shared" si="49"/>
        <v>348.61</v>
      </c>
      <c r="J2034" s="89"/>
    </row>
    <row r="2035" spans="1:10" x14ac:dyDescent="0.35">
      <c r="A2035" s="15" t="str">
        <f>'RFM Summary'!A2035</f>
        <v>10609001838677</v>
      </c>
      <c r="B2035" s="90">
        <f>'RFM Summary'!B2035</f>
        <v>41536</v>
      </c>
      <c r="C2035" s="15">
        <f>'RFM Summary'!C2035</f>
        <v>1</v>
      </c>
      <c r="D2035" s="118">
        <f>'RFM Summary'!D2035</f>
        <v>24</v>
      </c>
      <c r="E2035" s="167">
        <f>'RFM Summary'!E2035</f>
        <v>3</v>
      </c>
      <c r="F2035" s="167">
        <f>'RFM Summary'!F2035</f>
        <v>1</v>
      </c>
      <c r="G2035" s="167">
        <f>'RFM Summary'!G2035</f>
        <v>2</v>
      </c>
      <c r="H2035" s="49">
        <v>0.56999999999999995</v>
      </c>
      <c r="I2035" s="89">
        <f t="shared" si="49"/>
        <v>24</v>
      </c>
      <c r="J2035" s="89"/>
    </row>
    <row r="2036" spans="1:10" x14ac:dyDescent="0.35">
      <c r="A2036" s="15" t="str">
        <f>'RFM Summary'!A2036</f>
        <v>10609001838750</v>
      </c>
      <c r="B2036" s="90">
        <f>'RFM Summary'!B2036</f>
        <v>41537</v>
      </c>
      <c r="C2036" s="15">
        <f>'RFM Summary'!C2036</f>
        <v>2</v>
      </c>
      <c r="D2036" s="118">
        <f>'RFM Summary'!D2036</f>
        <v>16.5</v>
      </c>
      <c r="E2036" s="167">
        <f>'RFM Summary'!E2036</f>
        <v>3</v>
      </c>
      <c r="F2036" s="167">
        <f>'RFM Summary'!F2036</f>
        <v>1</v>
      </c>
      <c r="G2036" s="167">
        <f>'RFM Summary'!G2036</f>
        <v>2</v>
      </c>
      <c r="H2036" s="49">
        <v>0.01</v>
      </c>
      <c r="I2036" s="89">
        <f t="shared" si="49"/>
        <v>33</v>
      </c>
      <c r="J2036" s="89"/>
    </row>
    <row r="2037" spans="1:10" x14ac:dyDescent="0.35">
      <c r="A2037" s="15" t="str">
        <f>'RFM Summary'!A2037</f>
        <v>10609001838834</v>
      </c>
      <c r="B2037" s="90">
        <f>'RFM Summary'!B2037</f>
        <v>41294</v>
      </c>
      <c r="C2037" s="15">
        <f>'RFM Summary'!C2037</f>
        <v>1</v>
      </c>
      <c r="D2037" s="118">
        <f>'RFM Summary'!D2037</f>
        <v>38.700000000000003</v>
      </c>
      <c r="E2037" s="167">
        <f>'RFM Summary'!E2037</f>
        <v>1</v>
      </c>
      <c r="F2037" s="167">
        <f>'RFM Summary'!F2037</f>
        <v>1</v>
      </c>
      <c r="G2037" s="167">
        <f>'RFM Summary'!G2037</f>
        <v>2</v>
      </c>
      <c r="H2037" s="49">
        <v>0.51</v>
      </c>
      <c r="I2037" s="89">
        <f t="shared" si="49"/>
        <v>38.700000000000003</v>
      </c>
      <c r="J2037" s="89"/>
    </row>
    <row r="2038" spans="1:10" x14ac:dyDescent="0.35">
      <c r="A2038" s="15" t="str">
        <f>'RFM Summary'!A2038</f>
        <v>10609001838917</v>
      </c>
      <c r="B2038" s="90">
        <f>'RFM Summary'!B2038</f>
        <v>41505</v>
      </c>
      <c r="C2038" s="15">
        <f>'RFM Summary'!C2038</f>
        <v>5</v>
      </c>
      <c r="D2038" s="118">
        <f>'RFM Summary'!D2038</f>
        <v>44.850000000000009</v>
      </c>
      <c r="E2038" s="167">
        <f>'RFM Summary'!E2038</f>
        <v>2</v>
      </c>
      <c r="F2038" s="167">
        <f>'RFM Summary'!F2038</f>
        <v>1</v>
      </c>
      <c r="G2038" s="167">
        <f>'RFM Summary'!G2038</f>
        <v>3</v>
      </c>
      <c r="H2038" s="49">
        <v>0.78</v>
      </c>
      <c r="I2038" s="89">
        <f t="shared" si="49"/>
        <v>224.25000000000006</v>
      </c>
      <c r="J2038" s="89"/>
    </row>
    <row r="2039" spans="1:10" x14ac:dyDescent="0.35">
      <c r="A2039" s="15" t="str">
        <f>'RFM Summary'!A2039</f>
        <v>10609001839097</v>
      </c>
      <c r="B2039" s="90">
        <f>'RFM Summary'!B2039</f>
        <v>41372</v>
      </c>
      <c r="C2039" s="15">
        <f>'RFM Summary'!C2039</f>
        <v>2</v>
      </c>
      <c r="D2039" s="118">
        <f>'RFM Summary'!D2039</f>
        <v>76.25</v>
      </c>
      <c r="E2039" s="167">
        <f>'RFM Summary'!E2039</f>
        <v>1</v>
      </c>
      <c r="F2039" s="167">
        <f>'RFM Summary'!F2039</f>
        <v>1</v>
      </c>
      <c r="G2039" s="167">
        <f>'RFM Summary'!G2039</f>
        <v>3</v>
      </c>
      <c r="H2039" s="49">
        <v>0.75</v>
      </c>
      <c r="I2039" s="89">
        <f t="shared" si="49"/>
        <v>152.5</v>
      </c>
      <c r="J2039" s="89"/>
    </row>
    <row r="2040" spans="1:10" x14ac:dyDescent="0.35">
      <c r="A2040" s="15" t="str">
        <f>'RFM Summary'!A2040</f>
        <v>10609001839170</v>
      </c>
      <c r="B2040" s="90">
        <f>'RFM Summary'!B2040</f>
        <v>41299</v>
      </c>
      <c r="C2040" s="15">
        <f>'RFM Summary'!C2040</f>
        <v>1</v>
      </c>
      <c r="D2040" s="118">
        <f>'RFM Summary'!D2040</f>
        <v>38.75</v>
      </c>
      <c r="E2040" s="167">
        <f>'RFM Summary'!E2040</f>
        <v>1</v>
      </c>
      <c r="F2040" s="167">
        <f>'RFM Summary'!F2040</f>
        <v>1</v>
      </c>
      <c r="G2040" s="167">
        <f>'RFM Summary'!G2040</f>
        <v>2</v>
      </c>
      <c r="H2040" s="49">
        <v>0.13</v>
      </c>
      <c r="I2040" s="89">
        <f t="shared" si="49"/>
        <v>38.75</v>
      </c>
      <c r="J2040" s="89"/>
    </row>
    <row r="2041" spans="1:10" x14ac:dyDescent="0.35">
      <c r="A2041" s="15" t="str">
        <f>'RFM Summary'!A2041</f>
        <v>10609001839253</v>
      </c>
      <c r="B2041" s="90">
        <f>'RFM Summary'!B2041</f>
        <v>41292</v>
      </c>
      <c r="C2041" s="15">
        <f>'RFM Summary'!C2041</f>
        <v>1</v>
      </c>
      <c r="D2041" s="118">
        <f>'RFM Summary'!D2041</f>
        <v>15.2</v>
      </c>
      <c r="E2041" s="167">
        <f>'RFM Summary'!E2041</f>
        <v>1</v>
      </c>
      <c r="F2041" s="167">
        <f>'RFM Summary'!F2041</f>
        <v>1</v>
      </c>
      <c r="G2041" s="167">
        <f>'RFM Summary'!G2041</f>
        <v>2</v>
      </c>
      <c r="H2041" s="49">
        <v>0.56999999999999995</v>
      </c>
      <c r="I2041" s="89">
        <f t="shared" si="49"/>
        <v>15.2</v>
      </c>
      <c r="J2041" s="89"/>
    </row>
    <row r="2042" spans="1:10" x14ac:dyDescent="0.35">
      <c r="A2042" s="15" t="str">
        <f>'RFM Summary'!A2042</f>
        <v>10609001839667</v>
      </c>
      <c r="B2042" s="90">
        <f>'RFM Summary'!B2042</f>
        <v>41303</v>
      </c>
      <c r="C2042" s="15">
        <f>'RFM Summary'!C2042</f>
        <v>1</v>
      </c>
      <c r="D2042" s="118">
        <f>'RFM Summary'!D2042</f>
        <v>43.25</v>
      </c>
      <c r="E2042" s="167">
        <f>'RFM Summary'!E2042</f>
        <v>1</v>
      </c>
      <c r="F2042" s="167">
        <f>'RFM Summary'!F2042</f>
        <v>1</v>
      </c>
      <c r="G2042" s="167">
        <f>'RFM Summary'!G2042</f>
        <v>3</v>
      </c>
      <c r="H2042" s="49">
        <v>0.73</v>
      </c>
      <c r="I2042" s="89">
        <f t="shared" si="49"/>
        <v>43.25</v>
      </c>
      <c r="J2042" s="89"/>
    </row>
    <row r="2043" spans="1:10" x14ac:dyDescent="0.35">
      <c r="A2043" s="15" t="str">
        <f>'RFM Summary'!A2043</f>
        <v>10609001839741</v>
      </c>
      <c r="B2043" s="90">
        <f>'RFM Summary'!B2043</f>
        <v>41303</v>
      </c>
      <c r="C2043" s="15">
        <f>'RFM Summary'!C2043</f>
        <v>1</v>
      </c>
      <c r="D2043" s="118">
        <f>'RFM Summary'!D2043</f>
        <v>37.889999999999993</v>
      </c>
      <c r="E2043" s="167">
        <f>'RFM Summary'!E2043</f>
        <v>1</v>
      </c>
      <c r="F2043" s="167">
        <f>'RFM Summary'!F2043</f>
        <v>1</v>
      </c>
      <c r="G2043" s="167">
        <f>'RFM Summary'!G2043</f>
        <v>2</v>
      </c>
      <c r="H2043" s="49">
        <v>0.83</v>
      </c>
      <c r="I2043" s="89">
        <f t="shared" si="49"/>
        <v>37.889999999999993</v>
      </c>
      <c r="J2043" s="89"/>
    </row>
    <row r="2044" spans="1:10" x14ac:dyDescent="0.35">
      <c r="A2044" s="15" t="str">
        <f>'RFM Summary'!A2044</f>
        <v>10609001839824</v>
      </c>
      <c r="B2044" s="90">
        <f>'RFM Summary'!B2044</f>
        <v>41391</v>
      </c>
      <c r="C2044" s="15">
        <f>'RFM Summary'!C2044</f>
        <v>3</v>
      </c>
      <c r="D2044" s="118">
        <f>'RFM Summary'!D2044</f>
        <v>58.066666666666663</v>
      </c>
      <c r="E2044" s="167">
        <f>'RFM Summary'!E2044</f>
        <v>1</v>
      </c>
      <c r="F2044" s="167">
        <f>'RFM Summary'!F2044</f>
        <v>1</v>
      </c>
      <c r="G2044" s="167">
        <f>'RFM Summary'!G2044</f>
        <v>3</v>
      </c>
      <c r="H2044" s="49">
        <v>0.16</v>
      </c>
      <c r="I2044" s="89">
        <f t="shared" si="49"/>
        <v>174.2</v>
      </c>
      <c r="J2044" s="89"/>
    </row>
    <row r="2045" spans="1:10" x14ac:dyDescent="0.35">
      <c r="A2045" s="15" t="str">
        <f>'RFM Summary'!A2045</f>
        <v>10609001839907</v>
      </c>
      <c r="B2045" s="90">
        <f>'RFM Summary'!B2045</f>
        <v>41488</v>
      </c>
      <c r="C2045" s="15">
        <f>'RFM Summary'!C2045</f>
        <v>2</v>
      </c>
      <c r="D2045" s="118">
        <f>'RFM Summary'!D2045</f>
        <v>16.574999999999999</v>
      </c>
      <c r="E2045" s="167">
        <f>'RFM Summary'!E2045</f>
        <v>2</v>
      </c>
      <c r="F2045" s="167">
        <f>'RFM Summary'!F2045</f>
        <v>1</v>
      </c>
      <c r="G2045" s="167">
        <f>'RFM Summary'!G2045</f>
        <v>2</v>
      </c>
      <c r="H2045" s="49">
        <v>0.7</v>
      </c>
      <c r="I2045" s="89">
        <f t="shared" si="49"/>
        <v>33.15</v>
      </c>
      <c r="J2045" s="89"/>
    </row>
    <row r="2046" spans="1:10" x14ac:dyDescent="0.35">
      <c r="A2046" s="15" t="str">
        <f>'RFM Summary'!A2046</f>
        <v>10609001840061</v>
      </c>
      <c r="B2046" s="90">
        <f>'RFM Summary'!B2046</f>
        <v>41366</v>
      </c>
      <c r="C2046" s="15">
        <f>'RFM Summary'!C2046</f>
        <v>2</v>
      </c>
      <c r="D2046" s="118">
        <f>'RFM Summary'!D2046</f>
        <v>89.25</v>
      </c>
      <c r="E2046" s="167">
        <f>'RFM Summary'!E2046</f>
        <v>1</v>
      </c>
      <c r="F2046" s="167">
        <f>'RFM Summary'!F2046</f>
        <v>1</v>
      </c>
      <c r="G2046" s="167">
        <f>'RFM Summary'!G2046</f>
        <v>3</v>
      </c>
      <c r="H2046" s="49">
        <v>0.41</v>
      </c>
      <c r="I2046" s="89">
        <f t="shared" si="49"/>
        <v>178.5</v>
      </c>
      <c r="J2046" s="89"/>
    </row>
    <row r="2047" spans="1:10" x14ac:dyDescent="0.35">
      <c r="A2047" s="15" t="str">
        <f>'RFM Summary'!A2047</f>
        <v>10609001840145</v>
      </c>
      <c r="B2047" s="90">
        <f>'RFM Summary'!B2047</f>
        <v>41303</v>
      </c>
      <c r="C2047" s="15">
        <f>'RFM Summary'!C2047</f>
        <v>1</v>
      </c>
      <c r="D2047" s="118">
        <f>'RFM Summary'!D2047</f>
        <v>51.15</v>
      </c>
      <c r="E2047" s="167">
        <f>'RFM Summary'!E2047</f>
        <v>1</v>
      </c>
      <c r="F2047" s="167">
        <f>'RFM Summary'!F2047</f>
        <v>1</v>
      </c>
      <c r="G2047" s="167">
        <f>'RFM Summary'!G2047</f>
        <v>3</v>
      </c>
      <c r="H2047" s="49">
        <v>0.32</v>
      </c>
      <c r="I2047" s="89">
        <f t="shared" si="49"/>
        <v>51.15</v>
      </c>
      <c r="J2047" s="89"/>
    </row>
    <row r="2048" spans="1:10" x14ac:dyDescent="0.35">
      <c r="A2048" s="15" t="str">
        <f>'RFM Summary'!A2048</f>
        <v>10609001840228</v>
      </c>
      <c r="B2048" s="90">
        <f>'RFM Summary'!B2048</f>
        <v>41304</v>
      </c>
      <c r="C2048" s="15">
        <f>'RFM Summary'!C2048</f>
        <v>1</v>
      </c>
      <c r="D2048" s="118">
        <f>'RFM Summary'!D2048</f>
        <v>58.23</v>
      </c>
      <c r="E2048" s="167">
        <f>'RFM Summary'!E2048</f>
        <v>1</v>
      </c>
      <c r="F2048" s="167">
        <f>'RFM Summary'!F2048</f>
        <v>1</v>
      </c>
      <c r="G2048" s="167">
        <f>'RFM Summary'!G2048</f>
        <v>3</v>
      </c>
      <c r="H2048" s="49">
        <v>7.0000000000000007E-2</v>
      </c>
      <c r="I2048" s="89">
        <f t="shared" si="49"/>
        <v>58.23</v>
      </c>
      <c r="J2048" s="89"/>
    </row>
    <row r="2049" spans="1:10" x14ac:dyDescent="0.35">
      <c r="A2049" s="15" t="str">
        <f>'RFM Summary'!A2049</f>
        <v>10609001840301</v>
      </c>
      <c r="B2049" s="90">
        <f>'RFM Summary'!B2049</f>
        <v>41551</v>
      </c>
      <c r="C2049" s="15">
        <f>'RFM Summary'!C2049</f>
        <v>10</v>
      </c>
      <c r="D2049" s="118">
        <f>'RFM Summary'!D2049</f>
        <v>42.814999999999998</v>
      </c>
      <c r="E2049" s="167">
        <f>'RFM Summary'!E2049</f>
        <v>3</v>
      </c>
      <c r="F2049" s="167">
        <f>'RFM Summary'!F2049</f>
        <v>2</v>
      </c>
      <c r="G2049" s="167">
        <f>'RFM Summary'!G2049</f>
        <v>3</v>
      </c>
      <c r="H2049" s="49">
        <v>0.09</v>
      </c>
      <c r="I2049" s="89">
        <f t="shared" si="49"/>
        <v>428.15</v>
      </c>
      <c r="J2049" s="89"/>
    </row>
    <row r="2050" spans="1:10" x14ac:dyDescent="0.35">
      <c r="A2050" s="15" t="str">
        <f>'RFM Summary'!A2050</f>
        <v>10609001840483</v>
      </c>
      <c r="B2050" s="90">
        <f>'RFM Summary'!B2050</f>
        <v>41549</v>
      </c>
      <c r="C2050" s="15">
        <f>'RFM Summary'!C2050</f>
        <v>4</v>
      </c>
      <c r="D2050" s="118">
        <f>'RFM Summary'!D2050</f>
        <v>55.312500000000007</v>
      </c>
      <c r="E2050" s="167">
        <f>'RFM Summary'!E2050</f>
        <v>3</v>
      </c>
      <c r="F2050" s="167">
        <f>'RFM Summary'!F2050</f>
        <v>1</v>
      </c>
      <c r="G2050" s="167">
        <f>'RFM Summary'!G2050</f>
        <v>3</v>
      </c>
      <c r="H2050" s="49">
        <v>0.71</v>
      </c>
      <c r="I2050" s="89">
        <f t="shared" si="49"/>
        <v>221.25000000000003</v>
      </c>
      <c r="J2050" s="89"/>
    </row>
    <row r="2051" spans="1:10" x14ac:dyDescent="0.35">
      <c r="A2051" s="15" t="str">
        <f>'RFM Summary'!A2051</f>
        <v>10609001840558</v>
      </c>
      <c r="B2051" s="90">
        <f>'RFM Summary'!B2051</f>
        <v>41474</v>
      </c>
      <c r="C2051" s="15">
        <f>'RFM Summary'!C2051</f>
        <v>4</v>
      </c>
      <c r="D2051" s="118">
        <f>'RFM Summary'!D2051</f>
        <v>28.425000000000001</v>
      </c>
      <c r="E2051" s="167">
        <f>'RFM Summary'!E2051</f>
        <v>2</v>
      </c>
      <c r="F2051" s="167">
        <f>'RFM Summary'!F2051</f>
        <v>1</v>
      </c>
      <c r="G2051" s="167">
        <f>'RFM Summary'!G2051</f>
        <v>2</v>
      </c>
      <c r="H2051" s="49">
        <v>0.67</v>
      </c>
      <c r="I2051" s="89">
        <f t="shared" ref="I2051:I2114" si="50">D2051*C2051</f>
        <v>113.7</v>
      </c>
      <c r="J2051" s="89"/>
    </row>
    <row r="2052" spans="1:10" x14ac:dyDescent="0.35">
      <c r="A2052" s="15" t="str">
        <f>'RFM Summary'!A2052</f>
        <v>10609001840632</v>
      </c>
      <c r="B2052" s="90">
        <f>'RFM Summary'!B2052</f>
        <v>41315</v>
      </c>
      <c r="C2052" s="15">
        <f>'RFM Summary'!C2052</f>
        <v>1</v>
      </c>
      <c r="D2052" s="118">
        <f>'RFM Summary'!D2052</f>
        <v>24.4</v>
      </c>
      <c r="E2052" s="167">
        <f>'RFM Summary'!E2052</f>
        <v>1</v>
      </c>
      <c r="F2052" s="167">
        <f>'RFM Summary'!F2052</f>
        <v>1</v>
      </c>
      <c r="G2052" s="167">
        <f>'RFM Summary'!G2052</f>
        <v>2</v>
      </c>
      <c r="H2052" s="49">
        <v>0.28999999999999998</v>
      </c>
      <c r="I2052" s="89">
        <f t="shared" si="50"/>
        <v>24.4</v>
      </c>
      <c r="J2052" s="89"/>
    </row>
    <row r="2053" spans="1:10" x14ac:dyDescent="0.35">
      <c r="A2053" s="15" t="str">
        <f>'RFM Summary'!A2053</f>
        <v>10609001840715</v>
      </c>
      <c r="B2053" s="90">
        <f>'RFM Summary'!B2053</f>
        <v>41563</v>
      </c>
      <c r="C2053" s="15">
        <f>'RFM Summary'!C2053</f>
        <v>11</v>
      </c>
      <c r="D2053" s="118">
        <f>'RFM Summary'!D2053</f>
        <v>26.268181818181816</v>
      </c>
      <c r="E2053" s="167">
        <f>'RFM Summary'!E2053</f>
        <v>3</v>
      </c>
      <c r="F2053" s="167">
        <f>'RFM Summary'!F2053</f>
        <v>2</v>
      </c>
      <c r="G2053" s="167">
        <f>'RFM Summary'!G2053</f>
        <v>2</v>
      </c>
      <c r="H2053" s="49">
        <v>0.41</v>
      </c>
      <c r="I2053" s="89">
        <f t="shared" si="50"/>
        <v>288.95</v>
      </c>
      <c r="J2053" s="89"/>
    </row>
    <row r="2054" spans="1:10" x14ac:dyDescent="0.35">
      <c r="A2054" s="15" t="str">
        <f>'RFM Summary'!A2054</f>
        <v>10609001840897</v>
      </c>
      <c r="B2054" s="90">
        <f>'RFM Summary'!B2054</f>
        <v>41582</v>
      </c>
      <c r="C2054" s="15">
        <f>'RFM Summary'!C2054</f>
        <v>6</v>
      </c>
      <c r="D2054" s="118">
        <f>'RFM Summary'!D2054</f>
        <v>11.625</v>
      </c>
      <c r="E2054" s="167">
        <f>'RFM Summary'!E2054</f>
        <v>3</v>
      </c>
      <c r="F2054" s="167">
        <f>'RFM Summary'!F2054</f>
        <v>1</v>
      </c>
      <c r="G2054" s="167">
        <f>'RFM Summary'!G2054</f>
        <v>2</v>
      </c>
      <c r="H2054" s="49">
        <v>0.19</v>
      </c>
      <c r="I2054" s="89">
        <f t="shared" si="50"/>
        <v>69.75</v>
      </c>
      <c r="J2054" s="89"/>
    </row>
    <row r="2055" spans="1:10" x14ac:dyDescent="0.35">
      <c r="A2055" s="15" t="str">
        <f>'RFM Summary'!A2055</f>
        <v>10609001840970</v>
      </c>
      <c r="B2055" s="90">
        <f>'RFM Summary'!B2055</f>
        <v>41557</v>
      </c>
      <c r="C2055" s="15">
        <f>'RFM Summary'!C2055</f>
        <v>12</v>
      </c>
      <c r="D2055" s="118">
        <f>'RFM Summary'!D2055</f>
        <v>45.891666666666659</v>
      </c>
      <c r="E2055" s="167">
        <f>'RFM Summary'!E2055</f>
        <v>3</v>
      </c>
      <c r="F2055" s="167">
        <f>'RFM Summary'!F2055</f>
        <v>2</v>
      </c>
      <c r="G2055" s="167">
        <f>'RFM Summary'!G2055</f>
        <v>3</v>
      </c>
      <c r="H2055" s="49">
        <v>0.78</v>
      </c>
      <c r="I2055" s="89">
        <f t="shared" si="50"/>
        <v>550.69999999999993</v>
      </c>
      <c r="J2055" s="89"/>
    </row>
    <row r="2056" spans="1:10" x14ac:dyDescent="0.35">
      <c r="A2056" s="15" t="str">
        <f>'RFM Summary'!A2056</f>
        <v>10609001841051</v>
      </c>
      <c r="B2056" s="90">
        <f>'RFM Summary'!B2056</f>
        <v>41401</v>
      </c>
      <c r="C2056" s="15">
        <f>'RFM Summary'!C2056</f>
        <v>3</v>
      </c>
      <c r="D2056" s="118">
        <f>'RFM Summary'!D2056</f>
        <v>32.35</v>
      </c>
      <c r="E2056" s="167">
        <f>'RFM Summary'!E2056</f>
        <v>2</v>
      </c>
      <c r="F2056" s="167">
        <f>'RFM Summary'!F2056</f>
        <v>1</v>
      </c>
      <c r="G2056" s="167">
        <f>'RFM Summary'!G2056</f>
        <v>2</v>
      </c>
      <c r="H2056" s="49">
        <v>0.38</v>
      </c>
      <c r="I2056" s="89">
        <f t="shared" si="50"/>
        <v>97.050000000000011</v>
      </c>
      <c r="J2056" s="89"/>
    </row>
    <row r="2057" spans="1:10" x14ac:dyDescent="0.35">
      <c r="A2057" s="15" t="str">
        <f>'RFM Summary'!A2057</f>
        <v>10609001841135</v>
      </c>
      <c r="B2057" s="90">
        <f>'RFM Summary'!B2057</f>
        <v>41502</v>
      </c>
      <c r="C2057" s="15">
        <f>'RFM Summary'!C2057</f>
        <v>7</v>
      </c>
      <c r="D2057" s="118">
        <f>'RFM Summary'!D2057</f>
        <v>25.037142857142857</v>
      </c>
      <c r="E2057" s="167">
        <f>'RFM Summary'!E2057</f>
        <v>2</v>
      </c>
      <c r="F2057" s="167">
        <f>'RFM Summary'!F2057</f>
        <v>1</v>
      </c>
      <c r="G2057" s="167">
        <f>'RFM Summary'!G2057</f>
        <v>2</v>
      </c>
      <c r="H2057" s="49">
        <v>0.98</v>
      </c>
      <c r="I2057" s="89">
        <f t="shared" si="50"/>
        <v>175.26</v>
      </c>
      <c r="J2057" s="89"/>
    </row>
    <row r="2058" spans="1:10" x14ac:dyDescent="0.35">
      <c r="A2058" s="15" t="str">
        <f>'RFM Summary'!A2058</f>
        <v>10609001841218</v>
      </c>
      <c r="B2058" s="90">
        <f>'RFM Summary'!B2058</f>
        <v>41293</v>
      </c>
      <c r="C2058" s="15">
        <f>'RFM Summary'!C2058</f>
        <v>1</v>
      </c>
      <c r="D2058" s="118">
        <f>'RFM Summary'!D2058</f>
        <v>10.5</v>
      </c>
      <c r="E2058" s="167">
        <f>'RFM Summary'!E2058</f>
        <v>1</v>
      </c>
      <c r="F2058" s="167">
        <f>'RFM Summary'!F2058</f>
        <v>1</v>
      </c>
      <c r="G2058" s="167">
        <f>'RFM Summary'!G2058</f>
        <v>2</v>
      </c>
      <c r="H2058" s="49">
        <v>0.53</v>
      </c>
      <c r="I2058" s="89">
        <f t="shared" si="50"/>
        <v>10.5</v>
      </c>
      <c r="J2058" s="89"/>
    </row>
    <row r="2059" spans="1:10" x14ac:dyDescent="0.35">
      <c r="A2059" s="15" t="str">
        <f>'RFM Summary'!A2059</f>
        <v>10609001841390</v>
      </c>
      <c r="B2059" s="90">
        <f>'RFM Summary'!B2059</f>
        <v>41304</v>
      </c>
      <c r="C2059" s="15">
        <f>'RFM Summary'!C2059</f>
        <v>1</v>
      </c>
      <c r="D2059" s="118">
        <f>'RFM Summary'!D2059</f>
        <v>11.75</v>
      </c>
      <c r="E2059" s="167">
        <f>'RFM Summary'!E2059</f>
        <v>1</v>
      </c>
      <c r="F2059" s="167">
        <f>'RFM Summary'!F2059</f>
        <v>1</v>
      </c>
      <c r="G2059" s="167">
        <f>'RFM Summary'!G2059</f>
        <v>2</v>
      </c>
      <c r="H2059" s="49">
        <v>0.34</v>
      </c>
      <c r="I2059" s="89">
        <f t="shared" si="50"/>
        <v>11.75</v>
      </c>
      <c r="J2059" s="89"/>
    </row>
    <row r="2060" spans="1:10" x14ac:dyDescent="0.35">
      <c r="A2060" s="15" t="str">
        <f>'RFM Summary'!A2060</f>
        <v>10609001841473</v>
      </c>
      <c r="B2060" s="90">
        <f>'RFM Summary'!B2060</f>
        <v>41375</v>
      </c>
      <c r="C2060" s="15">
        <f>'RFM Summary'!C2060</f>
        <v>3</v>
      </c>
      <c r="D2060" s="118">
        <f>'RFM Summary'!D2060</f>
        <v>47.333333333333336</v>
      </c>
      <c r="E2060" s="167">
        <f>'RFM Summary'!E2060</f>
        <v>1</v>
      </c>
      <c r="F2060" s="167">
        <f>'RFM Summary'!F2060</f>
        <v>1</v>
      </c>
      <c r="G2060" s="167">
        <f>'RFM Summary'!G2060</f>
        <v>3</v>
      </c>
      <c r="H2060" s="49">
        <v>0.42</v>
      </c>
      <c r="I2060" s="89">
        <f t="shared" si="50"/>
        <v>142</v>
      </c>
      <c r="J2060" s="89"/>
    </row>
    <row r="2061" spans="1:10" x14ac:dyDescent="0.35">
      <c r="A2061" s="15" t="str">
        <f>'RFM Summary'!A2061</f>
        <v>10609001841549</v>
      </c>
      <c r="B2061" s="90">
        <f>'RFM Summary'!B2061</f>
        <v>41424</v>
      </c>
      <c r="C2061" s="15">
        <f>'RFM Summary'!C2061</f>
        <v>4</v>
      </c>
      <c r="D2061" s="118">
        <f>'RFM Summary'!D2061</f>
        <v>42.287500000000001</v>
      </c>
      <c r="E2061" s="167">
        <f>'RFM Summary'!E2061</f>
        <v>2</v>
      </c>
      <c r="F2061" s="167">
        <f>'RFM Summary'!F2061</f>
        <v>1</v>
      </c>
      <c r="G2061" s="167">
        <f>'RFM Summary'!G2061</f>
        <v>3</v>
      </c>
      <c r="H2061" s="49">
        <v>0.12</v>
      </c>
      <c r="I2061" s="89">
        <f t="shared" si="50"/>
        <v>169.15</v>
      </c>
      <c r="J2061" s="89"/>
    </row>
    <row r="2062" spans="1:10" x14ac:dyDescent="0.35">
      <c r="A2062" s="15" t="str">
        <f>'RFM Summary'!A2062</f>
        <v>10609001841622</v>
      </c>
      <c r="B2062" s="90">
        <f>'RFM Summary'!B2062</f>
        <v>41334</v>
      </c>
      <c r="C2062" s="15">
        <f>'RFM Summary'!C2062</f>
        <v>3</v>
      </c>
      <c r="D2062" s="118">
        <f>'RFM Summary'!D2062</f>
        <v>24.566666666666666</v>
      </c>
      <c r="E2062" s="167">
        <f>'RFM Summary'!E2062</f>
        <v>1</v>
      </c>
      <c r="F2062" s="167">
        <f>'RFM Summary'!F2062</f>
        <v>1</v>
      </c>
      <c r="G2062" s="167">
        <f>'RFM Summary'!G2062</f>
        <v>2</v>
      </c>
      <c r="H2062" s="49">
        <v>0.81</v>
      </c>
      <c r="I2062" s="89">
        <f t="shared" si="50"/>
        <v>73.7</v>
      </c>
      <c r="J2062" s="89"/>
    </row>
    <row r="2063" spans="1:10" x14ac:dyDescent="0.35">
      <c r="A2063" s="15" t="str">
        <f>'RFM Summary'!A2063</f>
        <v>10609001841705</v>
      </c>
      <c r="B2063" s="90">
        <f>'RFM Summary'!B2063</f>
        <v>41293</v>
      </c>
      <c r="C2063" s="15">
        <f>'RFM Summary'!C2063</f>
        <v>1</v>
      </c>
      <c r="D2063" s="118">
        <f>'RFM Summary'!D2063</f>
        <v>31.799999999999997</v>
      </c>
      <c r="E2063" s="167">
        <f>'RFM Summary'!E2063</f>
        <v>1</v>
      </c>
      <c r="F2063" s="167">
        <f>'RFM Summary'!F2063</f>
        <v>1</v>
      </c>
      <c r="G2063" s="167">
        <f>'RFM Summary'!G2063</f>
        <v>2</v>
      </c>
      <c r="H2063" s="49">
        <v>0.37</v>
      </c>
      <c r="I2063" s="89">
        <f t="shared" si="50"/>
        <v>31.799999999999997</v>
      </c>
      <c r="J2063" s="89"/>
    </row>
    <row r="2064" spans="1:10" x14ac:dyDescent="0.35">
      <c r="A2064" s="15" t="str">
        <f>'RFM Summary'!A2064</f>
        <v>10609001841887</v>
      </c>
      <c r="B2064" s="90">
        <f>'RFM Summary'!B2064</f>
        <v>41380</v>
      </c>
      <c r="C2064" s="15">
        <f>'RFM Summary'!C2064</f>
        <v>5</v>
      </c>
      <c r="D2064" s="118">
        <f>'RFM Summary'!D2064</f>
        <v>10.89</v>
      </c>
      <c r="E2064" s="167">
        <f>'RFM Summary'!E2064</f>
        <v>1</v>
      </c>
      <c r="F2064" s="167">
        <f>'RFM Summary'!F2064</f>
        <v>1</v>
      </c>
      <c r="G2064" s="167">
        <f>'RFM Summary'!G2064</f>
        <v>2</v>
      </c>
      <c r="H2064" s="49">
        <v>0.6</v>
      </c>
      <c r="I2064" s="89">
        <f t="shared" si="50"/>
        <v>54.45</v>
      </c>
      <c r="J2064" s="89"/>
    </row>
    <row r="2065" spans="1:10" x14ac:dyDescent="0.35">
      <c r="A2065" s="15" t="str">
        <f>'RFM Summary'!A2065</f>
        <v>10609001841960</v>
      </c>
      <c r="B2065" s="90">
        <f>'RFM Summary'!B2065</f>
        <v>41440</v>
      </c>
      <c r="C2065" s="15">
        <f>'RFM Summary'!C2065</f>
        <v>1</v>
      </c>
      <c r="D2065" s="118">
        <f>'RFM Summary'!D2065</f>
        <v>64.599999999999994</v>
      </c>
      <c r="E2065" s="167">
        <f>'RFM Summary'!E2065</f>
        <v>2</v>
      </c>
      <c r="F2065" s="167">
        <f>'RFM Summary'!F2065</f>
        <v>1</v>
      </c>
      <c r="G2065" s="167">
        <f>'RFM Summary'!G2065</f>
        <v>3</v>
      </c>
      <c r="H2065" s="49">
        <v>0.65</v>
      </c>
      <c r="I2065" s="89">
        <f t="shared" si="50"/>
        <v>64.599999999999994</v>
      </c>
      <c r="J2065" s="89"/>
    </row>
    <row r="2066" spans="1:10" x14ac:dyDescent="0.35">
      <c r="A2066" s="15" t="str">
        <f>'RFM Summary'!A2066</f>
        <v>10609001843453</v>
      </c>
      <c r="B2066" s="90">
        <f>'RFM Summary'!B2066</f>
        <v>41288</v>
      </c>
      <c r="C2066" s="15">
        <f>'RFM Summary'!C2066</f>
        <v>1</v>
      </c>
      <c r="D2066" s="118">
        <f>'RFM Summary'!D2066</f>
        <v>19.649999999999999</v>
      </c>
      <c r="E2066" s="167">
        <f>'RFM Summary'!E2066</f>
        <v>1</v>
      </c>
      <c r="F2066" s="167">
        <f>'RFM Summary'!F2066</f>
        <v>1</v>
      </c>
      <c r="G2066" s="167">
        <f>'RFM Summary'!G2066</f>
        <v>2</v>
      </c>
      <c r="H2066" s="49">
        <v>0.57999999999999996</v>
      </c>
      <c r="I2066" s="89">
        <f t="shared" si="50"/>
        <v>19.649999999999999</v>
      </c>
      <c r="J2066" s="89"/>
    </row>
    <row r="2067" spans="1:10" x14ac:dyDescent="0.35">
      <c r="A2067" s="15" t="str">
        <f>'RFM Summary'!A2067</f>
        <v>10609001843529</v>
      </c>
      <c r="B2067" s="90">
        <f>'RFM Summary'!B2067</f>
        <v>41574</v>
      </c>
      <c r="C2067" s="15">
        <f>'RFM Summary'!C2067</f>
        <v>6</v>
      </c>
      <c r="D2067" s="118">
        <f>'RFM Summary'!D2067</f>
        <v>50.879999999999995</v>
      </c>
      <c r="E2067" s="167">
        <f>'RFM Summary'!E2067</f>
        <v>3</v>
      </c>
      <c r="F2067" s="167">
        <f>'RFM Summary'!F2067</f>
        <v>1</v>
      </c>
      <c r="G2067" s="167">
        <f>'RFM Summary'!G2067</f>
        <v>3</v>
      </c>
      <c r="H2067" s="49">
        <v>0.49</v>
      </c>
      <c r="I2067" s="89">
        <f t="shared" si="50"/>
        <v>305.27999999999997</v>
      </c>
      <c r="J2067" s="89"/>
    </row>
    <row r="2068" spans="1:10" x14ac:dyDescent="0.35">
      <c r="A2068" s="15" t="str">
        <f>'RFM Summary'!A2068</f>
        <v>10609001843602</v>
      </c>
      <c r="B2068" s="90">
        <f>'RFM Summary'!B2068</f>
        <v>41461</v>
      </c>
      <c r="C2068" s="15">
        <f>'RFM Summary'!C2068</f>
        <v>3</v>
      </c>
      <c r="D2068" s="118">
        <f>'RFM Summary'!D2068</f>
        <v>36.119999999999997</v>
      </c>
      <c r="E2068" s="167">
        <f>'RFM Summary'!E2068</f>
        <v>2</v>
      </c>
      <c r="F2068" s="167">
        <f>'RFM Summary'!F2068</f>
        <v>1</v>
      </c>
      <c r="G2068" s="167">
        <f>'RFM Summary'!G2068</f>
        <v>2</v>
      </c>
      <c r="H2068" s="49">
        <v>0.09</v>
      </c>
      <c r="I2068" s="89">
        <f t="shared" si="50"/>
        <v>108.35999999999999</v>
      </c>
      <c r="J2068" s="89"/>
    </row>
    <row r="2069" spans="1:10" x14ac:dyDescent="0.35">
      <c r="A2069" s="15" t="str">
        <f>'RFM Summary'!A2069</f>
        <v>10609001843867</v>
      </c>
      <c r="B2069" s="90">
        <f>'RFM Summary'!B2069</f>
        <v>41517</v>
      </c>
      <c r="C2069" s="15">
        <f>'RFM Summary'!C2069</f>
        <v>9</v>
      </c>
      <c r="D2069" s="118">
        <f>'RFM Summary'!D2069</f>
        <v>45.044444444444444</v>
      </c>
      <c r="E2069" s="167">
        <f>'RFM Summary'!E2069</f>
        <v>2</v>
      </c>
      <c r="F2069" s="167">
        <f>'RFM Summary'!F2069</f>
        <v>1</v>
      </c>
      <c r="G2069" s="167">
        <f>'RFM Summary'!G2069</f>
        <v>3</v>
      </c>
      <c r="H2069" s="49">
        <v>0.93</v>
      </c>
      <c r="I2069" s="89">
        <f t="shared" si="50"/>
        <v>405.4</v>
      </c>
      <c r="J2069" s="89"/>
    </row>
    <row r="2070" spans="1:10" x14ac:dyDescent="0.35">
      <c r="A2070" s="15" t="str">
        <f>'RFM Summary'!A2070</f>
        <v>10609001843941</v>
      </c>
      <c r="B2070" s="90">
        <f>'RFM Summary'!B2070</f>
        <v>41354</v>
      </c>
      <c r="C2070" s="15">
        <f>'RFM Summary'!C2070</f>
        <v>2</v>
      </c>
      <c r="D2070" s="118">
        <f>'RFM Summary'!D2070</f>
        <v>20.89</v>
      </c>
      <c r="E2070" s="167">
        <f>'RFM Summary'!E2070</f>
        <v>1</v>
      </c>
      <c r="F2070" s="167">
        <f>'RFM Summary'!F2070</f>
        <v>1</v>
      </c>
      <c r="G2070" s="167">
        <f>'RFM Summary'!G2070</f>
        <v>2</v>
      </c>
      <c r="H2070" s="49">
        <v>0.9</v>
      </c>
      <c r="I2070" s="89">
        <f t="shared" si="50"/>
        <v>41.78</v>
      </c>
      <c r="J2070" s="89"/>
    </row>
    <row r="2071" spans="1:10" x14ac:dyDescent="0.35">
      <c r="A2071" s="15" t="str">
        <f>'RFM Summary'!A2071</f>
        <v>10609001844022</v>
      </c>
      <c r="B2071" s="90">
        <f>'RFM Summary'!B2071</f>
        <v>41504</v>
      </c>
      <c r="C2071" s="15">
        <f>'RFM Summary'!C2071</f>
        <v>5</v>
      </c>
      <c r="D2071" s="118">
        <f>'RFM Summary'!D2071</f>
        <v>31.35</v>
      </c>
      <c r="E2071" s="167">
        <f>'RFM Summary'!E2071</f>
        <v>2</v>
      </c>
      <c r="F2071" s="167">
        <f>'RFM Summary'!F2071</f>
        <v>1</v>
      </c>
      <c r="G2071" s="167">
        <f>'RFM Summary'!G2071</f>
        <v>2</v>
      </c>
      <c r="H2071" s="49">
        <v>0.6</v>
      </c>
      <c r="I2071" s="89">
        <f t="shared" si="50"/>
        <v>156.75</v>
      </c>
      <c r="J2071" s="89"/>
    </row>
    <row r="2072" spans="1:10" x14ac:dyDescent="0.35">
      <c r="A2072" s="15" t="str">
        <f>'RFM Summary'!A2072</f>
        <v>10609001844105</v>
      </c>
      <c r="B2072" s="90">
        <f>'RFM Summary'!B2072</f>
        <v>41307</v>
      </c>
      <c r="C2072" s="15">
        <f>'RFM Summary'!C2072</f>
        <v>2</v>
      </c>
      <c r="D2072" s="118">
        <f>'RFM Summary'!D2072</f>
        <v>115.72500000000002</v>
      </c>
      <c r="E2072" s="167">
        <f>'RFM Summary'!E2072</f>
        <v>1</v>
      </c>
      <c r="F2072" s="167">
        <f>'RFM Summary'!F2072</f>
        <v>1</v>
      </c>
      <c r="G2072" s="167">
        <f>'RFM Summary'!G2072</f>
        <v>3</v>
      </c>
      <c r="H2072" s="49">
        <v>0.71</v>
      </c>
      <c r="I2072" s="89">
        <f t="shared" si="50"/>
        <v>231.45000000000005</v>
      </c>
      <c r="J2072" s="89"/>
    </row>
    <row r="2073" spans="1:10" x14ac:dyDescent="0.35">
      <c r="A2073" s="15" t="str">
        <f>'RFM Summary'!A2073</f>
        <v>10609001844691</v>
      </c>
      <c r="B2073" s="90">
        <f>'RFM Summary'!B2073</f>
        <v>41322</v>
      </c>
      <c r="C2073" s="15">
        <f>'RFM Summary'!C2073</f>
        <v>1</v>
      </c>
      <c r="D2073" s="118">
        <f>'RFM Summary'!D2073</f>
        <v>53.599999999999994</v>
      </c>
      <c r="E2073" s="167">
        <f>'RFM Summary'!E2073</f>
        <v>1</v>
      </c>
      <c r="F2073" s="167">
        <f>'RFM Summary'!F2073</f>
        <v>1</v>
      </c>
      <c r="G2073" s="167">
        <f>'RFM Summary'!G2073</f>
        <v>3</v>
      </c>
      <c r="H2073" s="49">
        <v>0.79</v>
      </c>
      <c r="I2073" s="89">
        <f t="shared" si="50"/>
        <v>53.599999999999994</v>
      </c>
      <c r="J2073" s="89"/>
    </row>
    <row r="2074" spans="1:10" x14ac:dyDescent="0.35">
      <c r="A2074" s="15" t="str">
        <f>'RFM Summary'!A2074</f>
        <v>10609001844931</v>
      </c>
      <c r="B2074" s="90">
        <f>'RFM Summary'!B2074</f>
        <v>41322</v>
      </c>
      <c r="C2074" s="15">
        <f>'RFM Summary'!C2074</f>
        <v>1</v>
      </c>
      <c r="D2074" s="118">
        <f>'RFM Summary'!D2074</f>
        <v>31.15</v>
      </c>
      <c r="E2074" s="167">
        <f>'RFM Summary'!E2074</f>
        <v>1</v>
      </c>
      <c r="F2074" s="167">
        <f>'RFM Summary'!F2074</f>
        <v>1</v>
      </c>
      <c r="G2074" s="167">
        <f>'RFM Summary'!G2074</f>
        <v>2</v>
      </c>
      <c r="H2074" s="49">
        <v>0.16</v>
      </c>
      <c r="I2074" s="89">
        <f t="shared" si="50"/>
        <v>31.15</v>
      </c>
      <c r="J2074" s="89"/>
    </row>
    <row r="2075" spans="1:10" x14ac:dyDescent="0.35">
      <c r="A2075" s="15" t="str">
        <f>'RFM Summary'!A2075</f>
        <v>10609001845011</v>
      </c>
      <c r="B2075" s="90">
        <f>'RFM Summary'!B2075</f>
        <v>41320</v>
      </c>
      <c r="C2075" s="15">
        <f>'RFM Summary'!C2075</f>
        <v>1</v>
      </c>
      <c r="D2075" s="118">
        <f>'RFM Summary'!D2075</f>
        <v>54.2</v>
      </c>
      <c r="E2075" s="167">
        <f>'RFM Summary'!E2075</f>
        <v>1</v>
      </c>
      <c r="F2075" s="167">
        <f>'RFM Summary'!F2075</f>
        <v>1</v>
      </c>
      <c r="G2075" s="167">
        <f>'RFM Summary'!G2075</f>
        <v>3</v>
      </c>
      <c r="H2075" s="49">
        <v>0.72</v>
      </c>
      <c r="I2075" s="89">
        <f t="shared" si="50"/>
        <v>54.2</v>
      </c>
      <c r="J2075" s="89"/>
    </row>
    <row r="2076" spans="1:10" x14ac:dyDescent="0.35">
      <c r="A2076" s="15" t="str">
        <f>'RFM Summary'!A2076</f>
        <v>10609001845193</v>
      </c>
      <c r="B2076" s="90">
        <f>'RFM Summary'!B2076</f>
        <v>41292</v>
      </c>
      <c r="C2076" s="15">
        <f>'RFM Summary'!C2076</f>
        <v>1</v>
      </c>
      <c r="D2076" s="118">
        <f>'RFM Summary'!D2076</f>
        <v>19</v>
      </c>
      <c r="E2076" s="167">
        <f>'RFM Summary'!E2076</f>
        <v>1</v>
      </c>
      <c r="F2076" s="167">
        <f>'RFM Summary'!F2076</f>
        <v>1</v>
      </c>
      <c r="G2076" s="167">
        <f>'RFM Summary'!G2076</f>
        <v>2</v>
      </c>
      <c r="H2076" s="49">
        <v>0.06</v>
      </c>
      <c r="I2076" s="89">
        <f t="shared" si="50"/>
        <v>19</v>
      </c>
      <c r="J2076" s="89"/>
    </row>
    <row r="2077" spans="1:10" x14ac:dyDescent="0.35">
      <c r="A2077" s="15" t="str">
        <f>'RFM Summary'!A2077</f>
        <v>10609001845276</v>
      </c>
      <c r="B2077" s="90">
        <f>'RFM Summary'!B2077</f>
        <v>41292</v>
      </c>
      <c r="C2077" s="15">
        <f>'RFM Summary'!C2077</f>
        <v>1</v>
      </c>
      <c r="D2077" s="118">
        <f>'RFM Summary'!D2077</f>
        <v>19.7</v>
      </c>
      <c r="E2077" s="167">
        <f>'RFM Summary'!E2077</f>
        <v>1</v>
      </c>
      <c r="F2077" s="167">
        <f>'RFM Summary'!F2077</f>
        <v>1</v>
      </c>
      <c r="G2077" s="167">
        <f>'RFM Summary'!G2077</f>
        <v>2</v>
      </c>
      <c r="H2077" s="49">
        <v>0.64</v>
      </c>
      <c r="I2077" s="89">
        <f t="shared" si="50"/>
        <v>19.7</v>
      </c>
      <c r="J2077" s="89"/>
    </row>
    <row r="2078" spans="1:10" x14ac:dyDescent="0.35">
      <c r="A2078" s="15" t="str">
        <f>'RFM Summary'!A2078</f>
        <v>10609001845359</v>
      </c>
      <c r="B2078" s="90">
        <f>'RFM Summary'!B2078</f>
        <v>41425</v>
      </c>
      <c r="C2078" s="15">
        <f>'RFM Summary'!C2078</f>
        <v>3</v>
      </c>
      <c r="D2078" s="118">
        <f>'RFM Summary'!D2078</f>
        <v>23.05</v>
      </c>
      <c r="E2078" s="167">
        <f>'RFM Summary'!E2078</f>
        <v>2</v>
      </c>
      <c r="F2078" s="167">
        <f>'RFM Summary'!F2078</f>
        <v>1</v>
      </c>
      <c r="G2078" s="167">
        <f>'RFM Summary'!G2078</f>
        <v>2</v>
      </c>
      <c r="H2078" s="49">
        <v>0.69</v>
      </c>
      <c r="I2078" s="89">
        <f t="shared" si="50"/>
        <v>69.150000000000006</v>
      </c>
      <c r="J2078" s="89"/>
    </row>
    <row r="2079" spans="1:10" x14ac:dyDescent="0.35">
      <c r="A2079" s="15" t="str">
        <f>'RFM Summary'!A2079</f>
        <v>10609001845433</v>
      </c>
      <c r="B2079" s="90">
        <f>'RFM Summary'!B2079</f>
        <v>41327</v>
      </c>
      <c r="C2079" s="15">
        <f>'RFM Summary'!C2079</f>
        <v>2</v>
      </c>
      <c r="D2079" s="118">
        <f>'RFM Summary'!D2079</f>
        <v>34.1</v>
      </c>
      <c r="E2079" s="167">
        <f>'RFM Summary'!E2079</f>
        <v>1</v>
      </c>
      <c r="F2079" s="167">
        <f>'RFM Summary'!F2079</f>
        <v>1</v>
      </c>
      <c r="G2079" s="167">
        <f>'RFM Summary'!G2079</f>
        <v>2</v>
      </c>
      <c r="H2079" s="49">
        <v>0.24</v>
      </c>
      <c r="I2079" s="89">
        <f t="shared" si="50"/>
        <v>68.2</v>
      </c>
      <c r="J2079" s="89"/>
    </row>
    <row r="2080" spans="1:10" x14ac:dyDescent="0.35">
      <c r="A2080" s="15" t="str">
        <f>'RFM Summary'!A2080</f>
        <v>10609001845508</v>
      </c>
      <c r="B2080" s="90">
        <f>'RFM Summary'!B2080</f>
        <v>41565</v>
      </c>
      <c r="C2080" s="15">
        <f>'RFM Summary'!C2080</f>
        <v>12</v>
      </c>
      <c r="D2080" s="118">
        <f>'RFM Summary'!D2080</f>
        <v>35.672499999999999</v>
      </c>
      <c r="E2080" s="167">
        <f>'RFM Summary'!E2080</f>
        <v>3</v>
      </c>
      <c r="F2080" s="167">
        <f>'RFM Summary'!F2080</f>
        <v>2</v>
      </c>
      <c r="G2080" s="167">
        <f>'RFM Summary'!G2080</f>
        <v>2</v>
      </c>
      <c r="H2080" s="49">
        <v>0.49</v>
      </c>
      <c r="I2080" s="89">
        <f t="shared" si="50"/>
        <v>428.07</v>
      </c>
      <c r="J2080" s="89"/>
    </row>
    <row r="2081" spans="1:10" x14ac:dyDescent="0.35">
      <c r="A2081" s="15" t="str">
        <f>'RFM Summary'!A2081</f>
        <v>10609001845680</v>
      </c>
      <c r="B2081" s="90">
        <f>'RFM Summary'!B2081</f>
        <v>41397</v>
      </c>
      <c r="C2081" s="15">
        <f>'RFM Summary'!C2081</f>
        <v>1</v>
      </c>
      <c r="D2081" s="118">
        <f>'RFM Summary'!D2081</f>
        <v>41.7</v>
      </c>
      <c r="E2081" s="167">
        <f>'RFM Summary'!E2081</f>
        <v>2</v>
      </c>
      <c r="F2081" s="167">
        <f>'RFM Summary'!F2081</f>
        <v>1</v>
      </c>
      <c r="G2081" s="167">
        <f>'RFM Summary'!G2081</f>
        <v>3</v>
      </c>
      <c r="H2081" s="49">
        <v>0.67</v>
      </c>
      <c r="I2081" s="89">
        <f t="shared" si="50"/>
        <v>41.7</v>
      </c>
      <c r="J2081" s="89"/>
    </row>
    <row r="2082" spans="1:10" x14ac:dyDescent="0.35">
      <c r="A2082" s="15" t="str">
        <f>'RFM Summary'!A2082</f>
        <v>10609001845763</v>
      </c>
      <c r="B2082" s="90">
        <f>'RFM Summary'!B2082</f>
        <v>41530</v>
      </c>
      <c r="C2082" s="15">
        <f>'RFM Summary'!C2082</f>
        <v>19</v>
      </c>
      <c r="D2082" s="118">
        <f>'RFM Summary'!D2082</f>
        <v>21.926315789473687</v>
      </c>
      <c r="E2082" s="167">
        <f>'RFM Summary'!E2082</f>
        <v>3</v>
      </c>
      <c r="F2082" s="167">
        <f>'RFM Summary'!F2082</f>
        <v>2</v>
      </c>
      <c r="G2082" s="167">
        <f>'RFM Summary'!G2082</f>
        <v>2</v>
      </c>
      <c r="H2082" s="49">
        <v>0.16</v>
      </c>
      <c r="I2082" s="89">
        <f t="shared" si="50"/>
        <v>416.60000000000008</v>
      </c>
      <c r="J2082" s="89"/>
    </row>
    <row r="2083" spans="1:10" x14ac:dyDescent="0.35">
      <c r="A2083" s="15" t="str">
        <f>'RFM Summary'!A2083</f>
        <v>10609001845847</v>
      </c>
      <c r="B2083" s="90">
        <f>'RFM Summary'!B2083</f>
        <v>41387</v>
      </c>
      <c r="C2083" s="15">
        <f>'RFM Summary'!C2083</f>
        <v>2</v>
      </c>
      <c r="D2083" s="118">
        <f>'RFM Summary'!D2083</f>
        <v>49.284999999999997</v>
      </c>
      <c r="E2083" s="167">
        <f>'RFM Summary'!E2083</f>
        <v>1</v>
      </c>
      <c r="F2083" s="167">
        <f>'RFM Summary'!F2083</f>
        <v>1</v>
      </c>
      <c r="G2083" s="167">
        <f>'RFM Summary'!G2083</f>
        <v>3</v>
      </c>
      <c r="H2083" s="49">
        <v>0.37</v>
      </c>
      <c r="I2083" s="89">
        <f t="shared" si="50"/>
        <v>98.57</v>
      </c>
      <c r="J2083" s="89"/>
    </row>
    <row r="2084" spans="1:10" x14ac:dyDescent="0.35">
      <c r="A2084" s="15" t="str">
        <f>'RFM Summary'!A2084</f>
        <v>10609001845920</v>
      </c>
      <c r="B2084" s="90">
        <f>'RFM Summary'!B2084</f>
        <v>41529</v>
      </c>
      <c r="C2084" s="15">
        <f>'RFM Summary'!C2084</f>
        <v>3</v>
      </c>
      <c r="D2084" s="118">
        <f>'RFM Summary'!D2084</f>
        <v>26.233333333333334</v>
      </c>
      <c r="E2084" s="167">
        <f>'RFM Summary'!E2084</f>
        <v>3</v>
      </c>
      <c r="F2084" s="167">
        <f>'RFM Summary'!F2084</f>
        <v>1</v>
      </c>
      <c r="G2084" s="167">
        <f>'RFM Summary'!G2084</f>
        <v>2</v>
      </c>
      <c r="H2084" s="49">
        <v>0.66</v>
      </c>
      <c r="I2084" s="89">
        <f t="shared" si="50"/>
        <v>78.7</v>
      </c>
      <c r="J2084" s="89"/>
    </row>
    <row r="2085" spans="1:10" x14ac:dyDescent="0.35">
      <c r="A2085" s="15" t="str">
        <f>'RFM Summary'!A2085</f>
        <v>10609001846001</v>
      </c>
      <c r="B2085" s="90">
        <f>'RFM Summary'!B2085</f>
        <v>41454</v>
      </c>
      <c r="C2085" s="15">
        <f>'RFM Summary'!C2085</f>
        <v>5</v>
      </c>
      <c r="D2085" s="118">
        <f>'RFM Summary'!D2085</f>
        <v>51.411999999999999</v>
      </c>
      <c r="E2085" s="167">
        <f>'RFM Summary'!E2085</f>
        <v>2</v>
      </c>
      <c r="F2085" s="167">
        <f>'RFM Summary'!F2085</f>
        <v>1</v>
      </c>
      <c r="G2085" s="167">
        <f>'RFM Summary'!G2085</f>
        <v>3</v>
      </c>
      <c r="H2085" s="49">
        <v>0.83</v>
      </c>
      <c r="I2085" s="89">
        <f t="shared" si="50"/>
        <v>257.06</v>
      </c>
      <c r="J2085" s="89"/>
    </row>
    <row r="2086" spans="1:10" x14ac:dyDescent="0.35">
      <c r="A2086" s="15" t="str">
        <f>'RFM Summary'!A2086</f>
        <v>10609001846183</v>
      </c>
      <c r="B2086" s="90">
        <f>'RFM Summary'!B2086</f>
        <v>41292</v>
      </c>
      <c r="C2086" s="15">
        <f>'RFM Summary'!C2086</f>
        <v>1</v>
      </c>
      <c r="D2086" s="118">
        <f>'RFM Summary'!D2086</f>
        <v>10.199999999999999</v>
      </c>
      <c r="E2086" s="167">
        <f>'RFM Summary'!E2086</f>
        <v>1</v>
      </c>
      <c r="F2086" s="167">
        <f>'RFM Summary'!F2086</f>
        <v>1</v>
      </c>
      <c r="G2086" s="167">
        <f>'RFM Summary'!G2086</f>
        <v>2</v>
      </c>
      <c r="H2086" s="49">
        <v>0.38</v>
      </c>
      <c r="I2086" s="89">
        <f t="shared" si="50"/>
        <v>10.199999999999999</v>
      </c>
      <c r="J2086" s="89"/>
    </row>
    <row r="2087" spans="1:10" x14ac:dyDescent="0.35">
      <c r="A2087" s="15" t="str">
        <f>'RFM Summary'!A2087</f>
        <v>10609001846266</v>
      </c>
      <c r="B2087" s="90">
        <f>'RFM Summary'!B2087</f>
        <v>41367</v>
      </c>
      <c r="C2087" s="15">
        <f>'RFM Summary'!C2087</f>
        <v>2</v>
      </c>
      <c r="D2087" s="118">
        <f>'RFM Summary'!D2087</f>
        <v>13.35</v>
      </c>
      <c r="E2087" s="167">
        <f>'RFM Summary'!E2087</f>
        <v>1</v>
      </c>
      <c r="F2087" s="167">
        <f>'RFM Summary'!F2087</f>
        <v>1</v>
      </c>
      <c r="G2087" s="167">
        <f>'RFM Summary'!G2087</f>
        <v>2</v>
      </c>
      <c r="H2087" s="49">
        <v>0.33</v>
      </c>
      <c r="I2087" s="89">
        <f t="shared" si="50"/>
        <v>26.7</v>
      </c>
      <c r="J2087" s="89"/>
    </row>
    <row r="2088" spans="1:10" x14ac:dyDescent="0.35">
      <c r="A2088" s="15" t="str">
        <f>'RFM Summary'!A2088</f>
        <v>10609001846340</v>
      </c>
      <c r="B2088" s="90">
        <f>'RFM Summary'!B2088</f>
        <v>41546</v>
      </c>
      <c r="C2088" s="15">
        <f>'RFM Summary'!C2088</f>
        <v>4</v>
      </c>
      <c r="D2088" s="118">
        <f>'RFM Summary'!D2088</f>
        <v>29.45</v>
      </c>
      <c r="E2088" s="167">
        <f>'RFM Summary'!E2088</f>
        <v>3</v>
      </c>
      <c r="F2088" s="167">
        <f>'RFM Summary'!F2088</f>
        <v>1</v>
      </c>
      <c r="G2088" s="167">
        <f>'RFM Summary'!G2088</f>
        <v>2</v>
      </c>
      <c r="H2088" s="49">
        <v>0.61</v>
      </c>
      <c r="I2088" s="89">
        <f t="shared" si="50"/>
        <v>117.8</v>
      </c>
      <c r="J2088" s="89"/>
    </row>
    <row r="2089" spans="1:10" x14ac:dyDescent="0.35">
      <c r="A2089" s="15" t="str">
        <f>'RFM Summary'!A2089</f>
        <v>10609001846423</v>
      </c>
      <c r="B2089" s="90">
        <f>'RFM Summary'!B2089</f>
        <v>41471</v>
      </c>
      <c r="C2089" s="15">
        <f>'RFM Summary'!C2089</f>
        <v>6</v>
      </c>
      <c r="D2089" s="118">
        <f>'RFM Summary'!D2089</f>
        <v>34.491666666666667</v>
      </c>
      <c r="E2089" s="167">
        <f>'RFM Summary'!E2089</f>
        <v>2</v>
      </c>
      <c r="F2089" s="167">
        <f>'RFM Summary'!F2089</f>
        <v>1</v>
      </c>
      <c r="G2089" s="167">
        <f>'RFM Summary'!G2089</f>
        <v>2</v>
      </c>
      <c r="H2089" s="49">
        <v>0.62</v>
      </c>
      <c r="I2089" s="89">
        <f t="shared" si="50"/>
        <v>206.95</v>
      </c>
      <c r="J2089" s="89"/>
    </row>
    <row r="2090" spans="1:10" x14ac:dyDescent="0.35">
      <c r="A2090" s="15" t="str">
        <f>'RFM Summary'!A2090</f>
        <v>10609001846597</v>
      </c>
      <c r="B2090" s="90">
        <f>'RFM Summary'!B2090</f>
        <v>41423</v>
      </c>
      <c r="C2090" s="15">
        <f>'RFM Summary'!C2090</f>
        <v>19</v>
      </c>
      <c r="D2090" s="118">
        <f>'RFM Summary'!D2090</f>
        <v>13.576842105263154</v>
      </c>
      <c r="E2090" s="167">
        <f>'RFM Summary'!E2090</f>
        <v>2</v>
      </c>
      <c r="F2090" s="167">
        <f>'RFM Summary'!F2090</f>
        <v>2</v>
      </c>
      <c r="G2090" s="167">
        <f>'RFM Summary'!G2090</f>
        <v>2</v>
      </c>
      <c r="H2090" s="49">
        <v>0.86</v>
      </c>
      <c r="I2090" s="89">
        <f t="shared" si="50"/>
        <v>257.95999999999992</v>
      </c>
      <c r="J2090" s="89"/>
    </row>
    <row r="2091" spans="1:10" x14ac:dyDescent="0.35">
      <c r="A2091" s="15" t="str">
        <f>'RFM Summary'!A2091</f>
        <v>10609001846670</v>
      </c>
      <c r="B2091" s="90">
        <f>'RFM Summary'!B2091</f>
        <v>41538</v>
      </c>
      <c r="C2091" s="15">
        <f>'RFM Summary'!C2091</f>
        <v>7</v>
      </c>
      <c r="D2091" s="118">
        <f>'RFM Summary'!D2091</f>
        <v>38.307142857142864</v>
      </c>
      <c r="E2091" s="167">
        <f>'RFM Summary'!E2091</f>
        <v>3</v>
      </c>
      <c r="F2091" s="167">
        <f>'RFM Summary'!F2091</f>
        <v>1</v>
      </c>
      <c r="G2091" s="167">
        <f>'RFM Summary'!G2091</f>
        <v>2</v>
      </c>
      <c r="H2091" s="49">
        <v>0.52</v>
      </c>
      <c r="I2091" s="89">
        <f t="shared" si="50"/>
        <v>268.15000000000003</v>
      </c>
      <c r="J2091" s="89"/>
    </row>
    <row r="2092" spans="1:10" x14ac:dyDescent="0.35">
      <c r="A2092" s="15" t="str">
        <f>'RFM Summary'!A2092</f>
        <v>10609001846837</v>
      </c>
      <c r="B2092" s="90">
        <f>'RFM Summary'!B2092</f>
        <v>41301</v>
      </c>
      <c r="C2092" s="15">
        <f>'RFM Summary'!C2092</f>
        <v>2</v>
      </c>
      <c r="D2092" s="118">
        <f>'RFM Summary'!D2092</f>
        <v>36.049999999999997</v>
      </c>
      <c r="E2092" s="167">
        <f>'RFM Summary'!E2092</f>
        <v>1</v>
      </c>
      <c r="F2092" s="167">
        <f>'RFM Summary'!F2092</f>
        <v>1</v>
      </c>
      <c r="G2092" s="167">
        <f>'RFM Summary'!G2092</f>
        <v>2</v>
      </c>
      <c r="H2092" s="49">
        <v>0.68</v>
      </c>
      <c r="I2092" s="89">
        <f t="shared" si="50"/>
        <v>72.099999999999994</v>
      </c>
      <c r="J2092" s="89"/>
    </row>
    <row r="2093" spans="1:10" x14ac:dyDescent="0.35">
      <c r="A2093" s="15" t="str">
        <f>'RFM Summary'!A2093</f>
        <v>10609001846910</v>
      </c>
      <c r="B2093" s="90">
        <f>'RFM Summary'!B2093</f>
        <v>41573</v>
      </c>
      <c r="C2093" s="15">
        <f>'RFM Summary'!C2093</f>
        <v>15</v>
      </c>
      <c r="D2093" s="118">
        <f>'RFM Summary'!D2093</f>
        <v>24.923333333333328</v>
      </c>
      <c r="E2093" s="167">
        <f>'RFM Summary'!E2093</f>
        <v>3</v>
      </c>
      <c r="F2093" s="167">
        <f>'RFM Summary'!F2093</f>
        <v>2</v>
      </c>
      <c r="G2093" s="167">
        <f>'RFM Summary'!G2093</f>
        <v>2</v>
      </c>
      <c r="H2093" s="49">
        <v>0.27</v>
      </c>
      <c r="I2093" s="89">
        <f t="shared" si="50"/>
        <v>373.84999999999991</v>
      </c>
      <c r="J2093" s="89"/>
    </row>
    <row r="2094" spans="1:10" x14ac:dyDescent="0.35">
      <c r="A2094" s="15" t="str">
        <f>'RFM Summary'!A2094</f>
        <v>10609001847090</v>
      </c>
      <c r="B2094" s="90">
        <f>'RFM Summary'!B2094</f>
        <v>41493</v>
      </c>
      <c r="C2094" s="15">
        <f>'RFM Summary'!C2094</f>
        <v>3</v>
      </c>
      <c r="D2094" s="118">
        <f>'RFM Summary'!D2094</f>
        <v>37.233333333333327</v>
      </c>
      <c r="E2094" s="167">
        <f>'RFM Summary'!E2094</f>
        <v>2</v>
      </c>
      <c r="F2094" s="167">
        <f>'RFM Summary'!F2094</f>
        <v>1</v>
      </c>
      <c r="G2094" s="167">
        <f>'RFM Summary'!G2094</f>
        <v>2</v>
      </c>
      <c r="H2094" s="49">
        <v>0.47</v>
      </c>
      <c r="I2094" s="89">
        <f t="shared" si="50"/>
        <v>111.69999999999999</v>
      </c>
      <c r="J2094" s="89"/>
    </row>
    <row r="2095" spans="1:10" x14ac:dyDescent="0.35">
      <c r="A2095" s="15" t="str">
        <f>'RFM Summary'!A2095</f>
        <v>10609001847173</v>
      </c>
      <c r="B2095" s="90">
        <f>'RFM Summary'!B2095</f>
        <v>41300</v>
      </c>
      <c r="C2095" s="15">
        <f>'RFM Summary'!C2095</f>
        <v>1</v>
      </c>
      <c r="D2095" s="118">
        <f>'RFM Summary'!D2095</f>
        <v>54.2</v>
      </c>
      <c r="E2095" s="167">
        <f>'RFM Summary'!E2095</f>
        <v>1</v>
      </c>
      <c r="F2095" s="167">
        <f>'RFM Summary'!F2095</f>
        <v>1</v>
      </c>
      <c r="G2095" s="167">
        <f>'RFM Summary'!G2095</f>
        <v>3</v>
      </c>
      <c r="H2095" s="49">
        <v>0.34</v>
      </c>
      <c r="I2095" s="89">
        <f t="shared" si="50"/>
        <v>54.2</v>
      </c>
      <c r="J2095" s="89"/>
    </row>
    <row r="2096" spans="1:10" x14ac:dyDescent="0.35">
      <c r="A2096" s="15" t="str">
        <f>'RFM Summary'!A2096</f>
        <v>10609001847256</v>
      </c>
      <c r="B2096" s="90">
        <f>'RFM Summary'!B2096</f>
        <v>41300</v>
      </c>
      <c r="C2096" s="15">
        <f>'RFM Summary'!C2096</f>
        <v>1</v>
      </c>
      <c r="D2096" s="118">
        <f>'RFM Summary'!D2096</f>
        <v>51.4</v>
      </c>
      <c r="E2096" s="167">
        <f>'RFM Summary'!E2096</f>
        <v>1</v>
      </c>
      <c r="F2096" s="167">
        <f>'RFM Summary'!F2096</f>
        <v>1</v>
      </c>
      <c r="G2096" s="167">
        <f>'RFM Summary'!G2096</f>
        <v>3</v>
      </c>
      <c r="H2096" s="49">
        <v>0.59</v>
      </c>
      <c r="I2096" s="89">
        <f t="shared" si="50"/>
        <v>51.4</v>
      </c>
      <c r="J2096" s="89"/>
    </row>
    <row r="2097" spans="1:10" x14ac:dyDescent="0.35">
      <c r="A2097" s="15" t="str">
        <f>'RFM Summary'!A2097</f>
        <v>10609001847330</v>
      </c>
      <c r="B2097" s="90">
        <f>'RFM Summary'!B2097</f>
        <v>41496</v>
      </c>
      <c r="C2097" s="15">
        <f>'RFM Summary'!C2097</f>
        <v>4</v>
      </c>
      <c r="D2097" s="118">
        <f>'RFM Summary'!D2097</f>
        <v>23.674999999999997</v>
      </c>
      <c r="E2097" s="167">
        <f>'RFM Summary'!E2097</f>
        <v>2</v>
      </c>
      <c r="F2097" s="167">
        <f>'RFM Summary'!F2097</f>
        <v>1</v>
      </c>
      <c r="G2097" s="167">
        <f>'RFM Summary'!G2097</f>
        <v>2</v>
      </c>
      <c r="H2097" s="49">
        <v>0.46</v>
      </c>
      <c r="I2097" s="89">
        <f t="shared" si="50"/>
        <v>94.699999999999989</v>
      </c>
      <c r="J2097" s="89"/>
    </row>
    <row r="2098" spans="1:10" x14ac:dyDescent="0.35">
      <c r="A2098" s="15" t="str">
        <f>'RFM Summary'!A2098</f>
        <v>10609001847413</v>
      </c>
      <c r="B2098" s="90">
        <f>'RFM Summary'!B2098</f>
        <v>41397</v>
      </c>
      <c r="C2098" s="15">
        <f>'RFM Summary'!C2098</f>
        <v>2</v>
      </c>
      <c r="D2098" s="118">
        <f>'RFM Summary'!D2098</f>
        <v>37.950000000000003</v>
      </c>
      <c r="E2098" s="167">
        <f>'RFM Summary'!E2098</f>
        <v>2</v>
      </c>
      <c r="F2098" s="167">
        <f>'RFM Summary'!F2098</f>
        <v>1</v>
      </c>
      <c r="G2098" s="167">
        <f>'RFM Summary'!G2098</f>
        <v>2</v>
      </c>
      <c r="H2098" s="49">
        <v>0.36</v>
      </c>
      <c r="I2098" s="89">
        <f t="shared" si="50"/>
        <v>75.900000000000006</v>
      </c>
      <c r="J2098" s="89"/>
    </row>
    <row r="2099" spans="1:10" x14ac:dyDescent="0.35">
      <c r="A2099" s="15" t="str">
        <f>'RFM Summary'!A2099</f>
        <v>10609001847587</v>
      </c>
      <c r="B2099" s="90">
        <f>'RFM Summary'!B2099</f>
        <v>41338</v>
      </c>
      <c r="C2099" s="15">
        <f>'RFM Summary'!C2099</f>
        <v>2</v>
      </c>
      <c r="D2099" s="118">
        <f>'RFM Summary'!D2099</f>
        <v>54.125</v>
      </c>
      <c r="E2099" s="167">
        <f>'RFM Summary'!E2099</f>
        <v>1</v>
      </c>
      <c r="F2099" s="167">
        <f>'RFM Summary'!F2099</f>
        <v>1</v>
      </c>
      <c r="G2099" s="167">
        <f>'RFM Summary'!G2099</f>
        <v>3</v>
      </c>
      <c r="H2099" s="49">
        <v>0.68</v>
      </c>
      <c r="I2099" s="89">
        <f t="shared" si="50"/>
        <v>108.25</v>
      </c>
      <c r="J2099" s="89"/>
    </row>
    <row r="2100" spans="1:10" x14ac:dyDescent="0.35">
      <c r="A2100" s="15" t="str">
        <f>'RFM Summary'!A2100</f>
        <v>10609001847660</v>
      </c>
      <c r="B2100" s="90">
        <f>'RFM Summary'!B2100</f>
        <v>41297</v>
      </c>
      <c r="C2100" s="15">
        <f>'RFM Summary'!C2100</f>
        <v>1</v>
      </c>
      <c r="D2100" s="118">
        <f>'RFM Summary'!D2100</f>
        <v>41.65</v>
      </c>
      <c r="E2100" s="167">
        <f>'RFM Summary'!E2100</f>
        <v>1</v>
      </c>
      <c r="F2100" s="167">
        <f>'RFM Summary'!F2100</f>
        <v>1</v>
      </c>
      <c r="G2100" s="167">
        <f>'RFM Summary'!G2100</f>
        <v>3</v>
      </c>
      <c r="H2100" s="49">
        <v>0.18</v>
      </c>
      <c r="I2100" s="89">
        <f t="shared" si="50"/>
        <v>41.65</v>
      </c>
      <c r="J2100" s="89"/>
    </row>
    <row r="2101" spans="1:10" x14ac:dyDescent="0.35">
      <c r="A2101" s="15" t="str">
        <f>'RFM Summary'!A2101</f>
        <v>10609001847744</v>
      </c>
      <c r="B2101" s="90">
        <f>'RFM Summary'!B2101</f>
        <v>41441</v>
      </c>
      <c r="C2101" s="15">
        <f>'RFM Summary'!C2101</f>
        <v>4</v>
      </c>
      <c r="D2101" s="118">
        <f>'RFM Summary'!D2101</f>
        <v>43</v>
      </c>
      <c r="E2101" s="167">
        <f>'RFM Summary'!E2101</f>
        <v>2</v>
      </c>
      <c r="F2101" s="167">
        <f>'RFM Summary'!F2101</f>
        <v>1</v>
      </c>
      <c r="G2101" s="167">
        <f>'RFM Summary'!G2101</f>
        <v>3</v>
      </c>
      <c r="H2101" s="49">
        <v>0.22</v>
      </c>
      <c r="I2101" s="89">
        <f t="shared" si="50"/>
        <v>172</v>
      </c>
      <c r="J2101" s="89"/>
    </row>
    <row r="2102" spans="1:10" x14ac:dyDescent="0.35">
      <c r="A2102" s="15" t="str">
        <f>'RFM Summary'!A2102</f>
        <v>10609001847827</v>
      </c>
      <c r="B2102" s="90">
        <f>'RFM Summary'!B2102</f>
        <v>41328</v>
      </c>
      <c r="C2102" s="15">
        <f>'RFM Summary'!C2102</f>
        <v>2</v>
      </c>
      <c r="D2102" s="118">
        <f>'RFM Summary'!D2102</f>
        <v>15.344999999999999</v>
      </c>
      <c r="E2102" s="167">
        <f>'RFM Summary'!E2102</f>
        <v>1</v>
      </c>
      <c r="F2102" s="167">
        <f>'RFM Summary'!F2102</f>
        <v>1</v>
      </c>
      <c r="G2102" s="167">
        <f>'RFM Summary'!G2102</f>
        <v>2</v>
      </c>
      <c r="H2102" s="49">
        <v>0.2</v>
      </c>
      <c r="I2102" s="89">
        <f t="shared" si="50"/>
        <v>30.689999999999998</v>
      </c>
      <c r="J2102" s="89"/>
    </row>
    <row r="2103" spans="1:10" x14ac:dyDescent="0.35">
      <c r="A2103" s="15" t="str">
        <f>'RFM Summary'!A2103</f>
        <v>10609001847900</v>
      </c>
      <c r="B2103" s="90">
        <f>'RFM Summary'!B2103</f>
        <v>41540</v>
      </c>
      <c r="C2103" s="15">
        <f>'RFM Summary'!C2103</f>
        <v>4</v>
      </c>
      <c r="D2103" s="118">
        <f>'RFM Summary'!D2103</f>
        <v>34.612499999999997</v>
      </c>
      <c r="E2103" s="167">
        <f>'RFM Summary'!E2103</f>
        <v>3</v>
      </c>
      <c r="F2103" s="167">
        <f>'RFM Summary'!F2103</f>
        <v>1</v>
      </c>
      <c r="G2103" s="167">
        <f>'RFM Summary'!G2103</f>
        <v>2</v>
      </c>
      <c r="H2103" s="49">
        <v>7.0000000000000007E-2</v>
      </c>
      <c r="I2103" s="89">
        <f t="shared" si="50"/>
        <v>138.44999999999999</v>
      </c>
      <c r="J2103" s="89"/>
    </row>
    <row r="2104" spans="1:10" x14ac:dyDescent="0.35">
      <c r="A2104" s="15" t="str">
        <f>'RFM Summary'!A2104</f>
        <v>10609001848080</v>
      </c>
      <c r="B2104" s="90">
        <f>'RFM Summary'!B2104</f>
        <v>41292</v>
      </c>
      <c r="C2104" s="15">
        <f>'RFM Summary'!C2104</f>
        <v>1</v>
      </c>
      <c r="D2104" s="118">
        <f>'RFM Summary'!D2104</f>
        <v>30.95</v>
      </c>
      <c r="E2104" s="167">
        <f>'RFM Summary'!E2104</f>
        <v>1</v>
      </c>
      <c r="F2104" s="167">
        <f>'RFM Summary'!F2104</f>
        <v>1</v>
      </c>
      <c r="G2104" s="167">
        <f>'RFM Summary'!G2104</f>
        <v>2</v>
      </c>
      <c r="H2104" s="49">
        <v>0.65</v>
      </c>
      <c r="I2104" s="89">
        <f t="shared" si="50"/>
        <v>30.95</v>
      </c>
      <c r="J2104" s="89"/>
    </row>
    <row r="2105" spans="1:10" x14ac:dyDescent="0.35">
      <c r="A2105" s="15" t="str">
        <f>'RFM Summary'!A2105</f>
        <v>10609001848163</v>
      </c>
      <c r="B2105" s="90">
        <f>'RFM Summary'!B2105</f>
        <v>41417</v>
      </c>
      <c r="C2105" s="15">
        <f>'RFM Summary'!C2105</f>
        <v>3</v>
      </c>
      <c r="D2105" s="118">
        <f>'RFM Summary'!D2105</f>
        <v>26.700000000000003</v>
      </c>
      <c r="E2105" s="167">
        <f>'RFM Summary'!E2105</f>
        <v>2</v>
      </c>
      <c r="F2105" s="167">
        <f>'RFM Summary'!F2105</f>
        <v>1</v>
      </c>
      <c r="G2105" s="167">
        <f>'RFM Summary'!G2105</f>
        <v>2</v>
      </c>
      <c r="H2105" s="49">
        <v>0.48</v>
      </c>
      <c r="I2105" s="89">
        <f t="shared" si="50"/>
        <v>80.100000000000009</v>
      </c>
      <c r="J2105" s="89"/>
    </row>
    <row r="2106" spans="1:10" x14ac:dyDescent="0.35">
      <c r="A2106" s="15" t="str">
        <f>'RFM Summary'!A2106</f>
        <v>10609001848247</v>
      </c>
      <c r="B2106" s="90">
        <f>'RFM Summary'!B2106</f>
        <v>41531</v>
      </c>
      <c r="C2106" s="15">
        <f>'RFM Summary'!C2106</f>
        <v>6</v>
      </c>
      <c r="D2106" s="118">
        <f>'RFM Summary'!D2106</f>
        <v>53.75</v>
      </c>
      <c r="E2106" s="167">
        <f>'RFM Summary'!E2106</f>
        <v>3</v>
      </c>
      <c r="F2106" s="167">
        <f>'RFM Summary'!F2106</f>
        <v>1</v>
      </c>
      <c r="G2106" s="167">
        <f>'RFM Summary'!G2106</f>
        <v>3</v>
      </c>
      <c r="H2106" s="49">
        <v>0.09</v>
      </c>
      <c r="I2106" s="89">
        <f t="shared" si="50"/>
        <v>322.5</v>
      </c>
      <c r="J2106" s="89"/>
    </row>
    <row r="2107" spans="1:10" x14ac:dyDescent="0.35">
      <c r="A2107" s="15" t="str">
        <f>'RFM Summary'!A2107</f>
        <v>10609001848320</v>
      </c>
      <c r="B2107" s="90">
        <f>'RFM Summary'!B2107</f>
        <v>41579</v>
      </c>
      <c r="C2107" s="15">
        <f>'RFM Summary'!C2107</f>
        <v>12</v>
      </c>
      <c r="D2107" s="118">
        <f>'RFM Summary'!D2107</f>
        <v>33.550833333333323</v>
      </c>
      <c r="E2107" s="167">
        <f>'RFM Summary'!E2107</f>
        <v>3</v>
      </c>
      <c r="F2107" s="167">
        <f>'RFM Summary'!F2107</f>
        <v>2</v>
      </c>
      <c r="G2107" s="167">
        <f>'RFM Summary'!G2107</f>
        <v>2</v>
      </c>
      <c r="H2107" s="49">
        <v>0.84</v>
      </c>
      <c r="I2107" s="89">
        <f t="shared" si="50"/>
        <v>402.6099999999999</v>
      </c>
      <c r="J2107" s="89"/>
    </row>
    <row r="2108" spans="1:10" x14ac:dyDescent="0.35">
      <c r="A2108" s="15" t="str">
        <f>'RFM Summary'!A2108</f>
        <v>10609001848403</v>
      </c>
      <c r="B2108" s="90">
        <f>'RFM Summary'!B2108</f>
        <v>41517</v>
      </c>
      <c r="C2108" s="15">
        <f>'RFM Summary'!C2108</f>
        <v>5</v>
      </c>
      <c r="D2108" s="118">
        <f>'RFM Summary'!D2108</f>
        <v>25.44</v>
      </c>
      <c r="E2108" s="167">
        <f>'RFM Summary'!E2108</f>
        <v>2</v>
      </c>
      <c r="F2108" s="167">
        <f>'RFM Summary'!F2108</f>
        <v>1</v>
      </c>
      <c r="G2108" s="167">
        <f>'RFM Summary'!G2108</f>
        <v>2</v>
      </c>
      <c r="H2108" s="49">
        <v>0.28999999999999998</v>
      </c>
      <c r="I2108" s="89">
        <f t="shared" si="50"/>
        <v>127.2</v>
      </c>
      <c r="J2108" s="89"/>
    </row>
    <row r="2109" spans="1:10" x14ac:dyDescent="0.35">
      <c r="A2109" s="15" t="str">
        <f>'RFM Summary'!A2109</f>
        <v>10609001848650</v>
      </c>
      <c r="B2109" s="90">
        <f>'RFM Summary'!B2109</f>
        <v>41452</v>
      </c>
      <c r="C2109" s="15">
        <f>'RFM Summary'!C2109</f>
        <v>2</v>
      </c>
      <c r="D2109" s="118">
        <f>'RFM Summary'!D2109</f>
        <v>35.5</v>
      </c>
      <c r="E2109" s="167">
        <f>'RFM Summary'!E2109</f>
        <v>2</v>
      </c>
      <c r="F2109" s="167">
        <f>'RFM Summary'!F2109</f>
        <v>1</v>
      </c>
      <c r="G2109" s="167">
        <f>'RFM Summary'!G2109</f>
        <v>2</v>
      </c>
      <c r="H2109" s="49">
        <v>0.86</v>
      </c>
      <c r="I2109" s="89">
        <f t="shared" si="50"/>
        <v>71</v>
      </c>
      <c r="J2109" s="89"/>
    </row>
    <row r="2110" spans="1:10" x14ac:dyDescent="0.35">
      <c r="A2110" s="15" t="str">
        <f>'RFM Summary'!A2110</f>
        <v>10609001848734</v>
      </c>
      <c r="B2110" s="90">
        <f>'RFM Summary'!B2110</f>
        <v>41290</v>
      </c>
      <c r="C2110" s="15">
        <f>'RFM Summary'!C2110</f>
        <v>1</v>
      </c>
      <c r="D2110" s="118">
        <f>'RFM Summary'!D2110</f>
        <v>35.950000000000003</v>
      </c>
      <c r="E2110" s="167">
        <f>'RFM Summary'!E2110</f>
        <v>1</v>
      </c>
      <c r="F2110" s="167">
        <f>'RFM Summary'!F2110</f>
        <v>1</v>
      </c>
      <c r="G2110" s="167">
        <f>'RFM Summary'!G2110</f>
        <v>2</v>
      </c>
      <c r="H2110" s="49">
        <v>0.32</v>
      </c>
      <c r="I2110" s="89">
        <f t="shared" si="50"/>
        <v>35.950000000000003</v>
      </c>
      <c r="J2110" s="89"/>
    </row>
    <row r="2111" spans="1:10" x14ac:dyDescent="0.35">
      <c r="A2111" s="15" t="str">
        <f>'RFM Summary'!A2111</f>
        <v>10609001848817</v>
      </c>
      <c r="B2111" s="90">
        <f>'RFM Summary'!B2111</f>
        <v>41402</v>
      </c>
      <c r="C2111" s="15">
        <f>'RFM Summary'!C2111</f>
        <v>3</v>
      </c>
      <c r="D2111" s="118">
        <f>'RFM Summary'!D2111</f>
        <v>46.183333333333337</v>
      </c>
      <c r="E2111" s="167">
        <f>'RFM Summary'!E2111</f>
        <v>2</v>
      </c>
      <c r="F2111" s="167">
        <f>'RFM Summary'!F2111</f>
        <v>1</v>
      </c>
      <c r="G2111" s="167">
        <f>'RFM Summary'!G2111</f>
        <v>3</v>
      </c>
      <c r="H2111" s="49">
        <v>0</v>
      </c>
      <c r="I2111" s="89">
        <f t="shared" si="50"/>
        <v>138.55000000000001</v>
      </c>
      <c r="J2111" s="89"/>
    </row>
    <row r="2112" spans="1:10" x14ac:dyDescent="0.35">
      <c r="A2112" s="15" t="str">
        <f>'RFM Summary'!A2112</f>
        <v>10609001849070</v>
      </c>
      <c r="B2112" s="90">
        <f>'RFM Summary'!B2112</f>
        <v>41446</v>
      </c>
      <c r="C2112" s="15">
        <f>'RFM Summary'!C2112</f>
        <v>3</v>
      </c>
      <c r="D2112" s="118">
        <f>'RFM Summary'!D2112</f>
        <v>43.716666666666669</v>
      </c>
      <c r="E2112" s="167">
        <f>'RFM Summary'!E2112</f>
        <v>2</v>
      </c>
      <c r="F2112" s="167">
        <f>'RFM Summary'!F2112</f>
        <v>1</v>
      </c>
      <c r="G2112" s="167">
        <f>'RFM Summary'!G2112</f>
        <v>3</v>
      </c>
      <c r="H2112" s="49">
        <v>0.09</v>
      </c>
      <c r="I2112" s="89">
        <f t="shared" si="50"/>
        <v>131.15</v>
      </c>
      <c r="J2112" s="89"/>
    </row>
    <row r="2113" spans="1:10" x14ac:dyDescent="0.35">
      <c r="A2113" s="15" t="str">
        <f>'RFM Summary'!A2113</f>
        <v>10609001849153</v>
      </c>
      <c r="B2113" s="90">
        <f>'RFM Summary'!B2113</f>
        <v>41478</v>
      </c>
      <c r="C2113" s="15">
        <f>'RFM Summary'!C2113</f>
        <v>4</v>
      </c>
      <c r="D2113" s="118">
        <f>'RFM Summary'!D2113</f>
        <v>26.200000000000003</v>
      </c>
      <c r="E2113" s="167">
        <f>'RFM Summary'!E2113</f>
        <v>2</v>
      </c>
      <c r="F2113" s="167">
        <f>'RFM Summary'!F2113</f>
        <v>1</v>
      </c>
      <c r="G2113" s="167">
        <f>'RFM Summary'!G2113</f>
        <v>2</v>
      </c>
      <c r="H2113" s="49">
        <v>0.7</v>
      </c>
      <c r="I2113" s="89">
        <f t="shared" si="50"/>
        <v>104.80000000000001</v>
      </c>
      <c r="J2113" s="89"/>
    </row>
    <row r="2114" spans="1:10" x14ac:dyDescent="0.35">
      <c r="A2114" s="15" t="str">
        <f>'RFM Summary'!A2114</f>
        <v>10609001849237</v>
      </c>
      <c r="B2114" s="90">
        <f>'RFM Summary'!B2114</f>
        <v>41298</v>
      </c>
      <c r="C2114" s="15">
        <f>'RFM Summary'!C2114</f>
        <v>1</v>
      </c>
      <c r="D2114" s="118">
        <f>'RFM Summary'!D2114</f>
        <v>42.55</v>
      </c>
      <c r="E2114" s="167">
        <f>'RFM Summary'!E2114</f>
        <v>1</v>
      </c>
      <c r="F2114" s="167">
        <f>'RFM Summary'!F2114</f>
        <v>1</v>
      </c>
      <c r="G2114" s="167">
        <f>'RFM Summary'!G2114</f>
        <v>3</v>
      </c>
      <c r="H2114" s="49">
        <v>0.56999999999999995</v>
      </c>
      <c r="I2114" s="89">
        <f t="shared" si="50"/>
        <v>42.55</v>
      </c>
      <c r="J2114" s="89"/>
    </row>
    <row r="2115" spans="1:10" x14ac:dyDescent="0.35">
      <c r="A2115" s="15" t="str">
        <f>'RFM Summary'!A2115</f>
        <v>10609001849310</v>
      </c>
      <c r="B2115" s="90">
        <f>'RFM Summary'!B2115</f>
        <v>41293</v>
      </c>
      <c r="C2115" s="15">
        <f>'RFM Summary'!C2115</f>
        <v>1</v>
      </c>
      <c r="D2115" s="118">
        <f>'RFM Summary'!D2115</f>
        <v>41.400000000000006</v>
      </c>
      <c r="E2115" s="167">
        <f>'RFM Summary'!E2115</f>
        <v>1</v>
      </c>
      <c r="F2115" s="167">
        <f>'RFM Summary'!F2115</f>
        <v>1</v>
      </c>
      <c r="G2115" s="167">
        <f>'RFM Summary'!G2115</f>
        <v>3</v>
      </c>
      <c r="H2115" s="49">
        <v>0.45</v>
      </c>
      <c r="I2115" s="89">
        <f t="shared" ref="I2115:I2178" si="51">D2115*C2115</f>
        <v>41.400000000000006</v>
      </c>
      <c r="J2115" s="89"/>
    </row>
    <row r="2116" spans="1:10" x14ac:dyDescent="0.35">
      <c r="A2116" s="15" t="str">
        <f>'RFM Summary'!A2116</f>
        <v>10609001849492</v>
      </c>
      <c r="B2116" s="90">
        <f>'RFM Summary'!B2116</f>
        <v>41557</v>
      </c>
      <c r="C2116" s="15">
        <f>'RFM Summary'!C2116</f>
        <v>6</v>
      </c>
      <c r="D2116" s="118">
        <f>'RFM Summary'!D2116</f>
        <v>38.016666666666666</v>
      </c>
      <c r="E2116" s="167">
        <f>'RFM Summary'!E2116</f>
        <v>3</v>
      </c>
      <c r="F2116" s="167">
        <f>'RFM Summary'!F2116</f>
        <v>1</v>
      </c>
      <c r="G2116" s="167">
        <f>'RFM Summary'!G2116</f>
        <v>2</v>
      </c>
      <c r="H2116" s="49">
        <v>0.65</v>
      </c>
      <c r="I2116" s="89">
        <f t="shared" si="51"/>
        <v>228.1</v>
      </c>
      <c r="J2116" s="89"/>
    </row>
    <row r="2117" spans="1:10" x14ac:dyDescent="0.35">
      <c r="A2117" s="15" t="str">
        <f>'RFM Summary'!A2117</f>
        <v>10609001849567</v>
      </c>
      <c r="B2117" s="90">
        <f>'RFM Summary'!B2117</f>
        <v>41582</v>
      </c>
      <c r="C2117" s="15">
        <f>'RFM Summary'!C2117</f>
        <v>1</v>
      </c>
      <c r="D2117" s="118">
        <f>'RFM Summary'!D2117</f>
        <v>66.8</v>
      </c>
      <c r="E2117" s="167">
        <f>'RFM Summary'!E2117</f>
        <v>3</v>
      </c>
      <c r="F2117" s="167">
        <f>'RFM Summary'!F2117</f>
        <v>1</v>
      </c>
      <c r="G2117" s="167">
        <f>'RFM Summary'!G2117</f>
        <v>3</v>
      </c>
      <c r="H2117" s="49">
        <v>0.37</v>
      </c>
      <c r="I2117" s="89">
        <f t="shared" si="51"/>
        <v>66.8</v>
      </c>
      <c r="J2117" s="89"/>
    </row>
    <row r="2118" spans="1:10" x14ac:dyDescent="0.35">
      <c r="A2118" s="15" t="str">
        <f>'RFM Summary'!A2118</f>
        <v>10609001849641</v>
      </c>
      <c r="B2118" s="90">
        <f>'RFM Summary'!B2118</f>
        <v>41498</v>
      </c>
      <c r="C2118" s="15">
        <f>'RFM Summary'!C2118</f>
        <v>3</v>
      </c>
      <c r="D2118" s="118">
        <f>'RFM Summary'!D2118</f>
        <v>33.18333333333333</v>
      </c>
      <c r="E2118" s="167">
        <f>'RFM Summary'!E2118</f>
        <v>2</v>
      </c>
      <c r="F2118" s="167">
        <f>'RFM Summary'!F2118</f>
        <v>1</v>
      </c>
      <c r="G2118" s="167">
        <f>'RFM Summary'!G2118</f>
        <v>2</v>
      </c>
      <c r="H2118" s="49">
        <v>0.36</v>
      </c>
      <c r="I2118" s="89">
        <f t="shared" si="51"/>
        <v>99.549999999999983</v>
      </c>
      <c r="J2118" s="89"/>
    </row>
    <row r="2119" spans="1:10" x14ac:dyDescent="0.35">
      <c r="A2119" s="15" t="str">
        <f>'RFM Summary'!A2119</f>
        <v>10609001849724</v>
      </c>
      <c r="B2119" s="90">
        <f>'RFM Summary'!B2119</f>
        <v>41573</v>
      </c>
      <c r="C2119" s="15">
        <f>'RFM Summary'!C2119</f>
        <v>7</v>
      </c>
      <c r="D2119" s="118">
        <f>'RFM Summary'!D2119</f>
        <v>39.807142857142857</v>
      </c>
      <c r="E2119" s="167">
        <f>'RFM Summary'!E2119</f>
        <v>3</v>
      </c>
      <c r="F2119" s="167">
        <f>'RFM Summary'!F2119</f>
        <v>1</v>
      </c>
      <c r="G2119" s="167">
        <f>'RFM Summary'!G2119</f>
        <v>2</v>
      </c>
      <c r="H2119" s="49">
        <v>0.2</v>
      </c>
      <c r="I2119" s="89">
        <f t="shared" si="51"/>
        <v>278.64999999999998</v>
      </c>
      <c r="J2119" s="89"/>
    </row>
    <row r="2120" spans="1:10" x14ac:dyDescent="0.35">
      <c r="A2120" s="15" t="str">
        <f>'RFM Summary'!A2120</f>
        <v>10609001849807</v>
      </c>
      <c r="B2120" s="90">
        <f>'RFM Summary'!B2120</f>
        <v>41388</v>
      </c>
      <c r="C2120" s="15">
        <f>'RFM Summary'!C2120</f>
        <v>1</v>
      </c>
      <c r="D2120" s="118">
        <f>'RFM Summary'!D2120</f>
        <v>36.099999999999994</v>
      </c>
      <c r="E2120" s="167">
        <f>'RFM Summary'!E2120</f>
        <v>1</v>
      </c>
      <c r="F2120" s="167">
        <f>'RFM Summary'!F2120</f>
        <v>1</v>
      </c>
      <c r="G2120" s="167">
        <f>'RFM Summary'!G2120</f>
        <v>2</v>
      </c>
      <c r="H2120" s="49">
        <v>0.6</v>
      </c>
      <c r="I2120" s="89">
        <f t="shared" si="51"/>
        <v>36.099999999999994</v>
      </c>
      <c r="J2120" s="89"/>
    </row>
    <row r="2121" spans="1:10" x14ac:dyDescent="0.35">
      <c r="A2121" s="15" t="str">
        <f>'RFM Summary'!A2121</f>
        <v>10609001849989</v>
      </c>
      <c r="B2121" s="90">
        <f>'RFM Summary'!B2121</f>
        <v>41313</v>
      </c>
      <c r="C2121" s="15">
        <f>'RFM Summary'!C2121</f>
        <v>2</v>
      </c>
      <c r="D2121" s="118">
        <f>'RFM Summary'!D2121</f>
        <v>53.35</v>
      </c>
      <c r="E2121" s="167">
        <f>'RFM Summary'!E2121</f>
        <v>1</v>
      </c>
      <c r="F2121" s="167">
        <f>'RFM Summary'!F2121</f>
        <v>1</v>
      </c>
      <c r="G2121" s="167">
        <f>'RFM Summary'!G2121</f>
        <v>3</v>
      </c>
      <c r="H2121" s="49">
        <v>0.73</v>
      </c>
      <c r="I2121" s="89">
        <f t="shared" si="51"/>
        <v>106.7</v>
      </c>
      <c r="J2121" s="89"/>
    </row>
    <row r="2122" spans="1:10" x14ac:dyDescent="0.35">
      <c r="A2122" s="15" t="str">
        <f>'RFM Summary'!A2122</f>
        <v>10609001850037</v>
      </c>
      <c r="B2122" s="90">
        <f>'RFM Summary'!B2122</f>
        <v>41301</v>
      </c>
      <c r="C2122" s="15">
        <f>'RFM Summary'!C2122</f>
        <v>1</v>
      </c>
      <c r="D2122" s="118">
        <f>'RFM Summary'!D2122</f>
        <v>39.700000000000003</v>
      </c>
      <c r="E2122" s="167">
        <f>'RFM Summary'!E2122</f>
        <v>1</v>
      </c>
      <c r="F2122" s="167">
        <f>'RFM Summary'!F2122</f>
        <v>1</v>
      </c>
      <c r="G2122" s="167">
        <f>'RFM Summary'!G2122</f>
        <v>2</v>
      </c>
      <c r="H2122" s="49">
        <v>0.22</v>
      </c>
      <c r="I2122" s="89">
        <f t="shared" si="51"/>
        <v>39.700000000000003</v>
      </c>
      <c r="J2122" s="89"/>
    </row>
    <row r="2123" spans="1:10" x14ac:dyDescent="0.35">
      <c r="A2123" s="15" t="str">
        <f>'RFM Summary'!A2123</f>
        <v>10609001850110</v>
      </c>
      <c r="B2123" s="90">
        <f>'RFM Summary'!B2123</f>
        <v>41362</v>
      </c>
      <c r="C2123" s="15">
        <f>'RFM Summary'!C2123</f>
        <v>3</v>
      </c>
      <c r="D2123" s="118">
        <f>'RFM Summary'!D2123</f>
        <v>49.85</v>
      </c>
      <c r="E2123" s="167">
        <f>'RFM Summary'!E2123</f>
        <v>1</v>
      </c>
      <c r="F2123" s="167">
        <f>'RFM Summary'!F2123</f>
        <v>1</v>
      </c>
      <c r="G2123" s="167">
        <f>'RFM Summary'!G2123</f>
        <v>3</v>
      </c>
      <c r="H2123" s="49">
        <v>0.62</v>
      </c>
      <c r="I2123" s="89">
        <f t="shared" si="51"/>
        <v>149.55000000000001</v>
      </c>
      <c r="J2123" s="89"/>
    </row>
    <row r="2124" spans="1:10" x14ac:dyDescent="0.35">
      <c r="A2124" s="15" t="str">
        <f>'RFM Summary'!A2124</f>
        <v>10609001850292</v>
      </c>
      <c r="B2124" s="90">
        <f>'RFM Summary'!B2124</f>
        <v>41289</v>
      </c>
      <c r="C2124" s="15">
        <f>'RFM Summary'!C2124</f>
        <v>1</v>
      </c>
      <c r="D2124" s="118">
        <f>'RFM Summary'!D2124</f>
        <v>46.45</v>
      </c>
      <c r="E2124" s="167">
        <f>'RFM Summary'!E2124</f>
        <v>1</v>
      </c>
      <c r="F2124" s="167">
        <f>'RFM Summary'!F2124</f>
        <v>1</v>
      </c>
      <c r="G2124" s="167">
        <f>'RFM Summary'!G2124</f>
        <v>3</v>
      </c>
      <c r="H2124" s="49">
        <v>0.04</v>
      </c>
      <c r="I2124" s="89">
        <f t="shared" si="51"/>
        <v>46.45</v>
      </c>
      <c r="J2124" s="89"/>
    </row>
    <row r="2125" spans="1:10" x14ac:dyDescent="0.35">
      <c r="A2125" s="15" t="str">
        <f>'RFM Summary'!A2125</f>
        <v>10609001850375</v>
      </c>
      <c r="B2125" s="90">
        <f>'RFM Summary'!B2125</f>
        <v>41550</v>
      </c>
      <c r="C2125" s="15">
        <f>'RFM Summary'!C2125</f>
        <v>6</v>
      </c>
      <c r="D2125" s="118">
        <f>'RFM Summary'!D2125</f>
        <v>43.050000000000004</v>
      </c>
      <c r="E2125" s="167">
        <f>'RFM Summary'!E2125</f>
        <v>3</v>
      </c>
      <c r="F2125" s="167">
        <f>'RFM Summary'!F2125</f>
        <v>1</v>
      </c>
      <c r="G2125" s="167">
        <f>'RFM Summary'!G2125</f>
        <v>3</v>
      </c>
      <c r="H2125" s="49">
        <v>0.62</v>
      </c>
      <c r="I2125" s="89">
        <f t="shared" si="51"/>
        <v>258.3</v>
      </c>
      <c r="J2125" s="89"/>
    </row>
    <row r="2126" spans="1:10" x14ac:dyDescent="0.35">
      <c r="A2126" s="15" t="str">
        <f>'RFM Summary'!A2126</f>
        <v>10609001850458</v>
      </c>
      <c r="B2126" s="90">
        <f>'RFM Summary'!B2126</f>
        <v>41285</v>
      </c>
      <c r="C2126" s="15">
        <f>'RFM Summary'!C2126</f>
        <v>1</v>
      </c>
      <c r="D2126" s="118">
        <f>'RFM Summary'!D2126</f>
        <v>52.15</v>
      </c>
      <c r="E2126" s="167">
        <f>'RFM Summary'!E2126</f>
        <v>1</v>
      </c>
      <c r="F2126" s="167">
        <f>'RFM Summary'!F2126</f>
        <v>1</v>
      </c>
      <c r="G2126" s="167">
        <f>'RFM Summary'!G2126</f>
        <v>3</v>
      </c>
      <c r="H2126" s="49">
        <v>0.48</v>
      </c>
      <c r="I2126" s="89">
        <f t="shared" si="51"/>
        <v>52.15</v>
      </c>
      <c r="J2126" s="89"/>
    </row>
    <row r="2127" spans="1:10" x14ac:dyDescent="0.35">
      <c r="A2127" s="15" t="str">
        <f>'RFM Summary'!A2127</f>
        <v>10609001850607</v>
      </c>
      <c r="B2127" s="90">
        <f>'RFM Summary'!B2127</f>
        <v>41569</v>
      </c>
      <c r="C2127" s="15">
        <f>'RFM Summary'!C2127</f>
        <v>7</v>
      </c>
      <c r="D2127" s="118">
        <f>'RFM Summary'!D2127</f>
        <v>51.371428571428567</v>
      </c>
      <c r="E2127" s="167">
        <f>'RFM Summary'!E2127</f>
        <v>3</v>
      </c>
      <c r="F2127" s="167">
        <f>'RFM Summary'!F2127</f>
        <v>1</v>
      </c>
      <c r="G2127" s="167">
        <f>'RFM Summary'!G2127</f>
        <v>3</v>
      </c>
      <c r="H2127" s="49">
        <v>0.99</v>
      </c>
      <c r="I2127" s="89">
        <f t="shared" si="51"/>
        <v>359.59999999999997</v>
      </c>
      <c r="J2127" s="89"/>
    </row>
    <row r="2128" spans="1:10" x14ac:dyDescent="0.35">
      <c r="A2128" s="15" t="str">
        <f>'RFM Summary'!A2128</f>
        <v>10609001850789</v>
      </c>
      <c r="B2128" s="90">
        <f>'RFM Summary'!B2128</f>
        <v>41321</v>
      </c>
      <c r="C2128" s="15">
        <f>'RFM Summary'!C2128</f>
        <v>2</v>
      </c>
      <c r="D2128" s="118">
        <f>'RFM Summary'!D2128</f>
        <v>21.799999999999997</v>
      </c>
      <c r="E2128" s="167">
        <f>'RFM Summary'!E2128</f>
        <v>1</v>
      </c>
      <c r="F2128" s="167">
        <f>'RFM Summary'!F2128</f>
        <v>1</v>
      </c>
      <c r="G2128" s="167">
        <f>'RFM Summary'!G2128</f>
        <v>2</v>
      </c>
      <c r="H2128" s="49">
        <v>0.74</v>
      </c>
      <c r="I2128" s="89">
        <f t="shared" si="51"/>
        <v>43.599999999999994</v>
      </c>
      <c r="J2128" s="89"/>
    </row>
    <row r="2129" spans="1:10" x14ac:dyDescent="0.35">
      <c r="A2129" s="15" t="str">
        <f>'RFM Summary'!A2129</f>
        <v>10609001850862</v>
      </c>
      <c r="B2129" s="90">
        <f>'RFM Summary'!B2129</f>
        <v>41289</v>
      </c>
      <c r="C2129" s="15">
        <f>'RFM Summary'!C2129</f>
        <v>1</v>
      </c>
      <c r="D2129" s="118">
        <f>'RFM Summary'!D2129</f>
        <v>42.95</v>
      </c>
      <c r="E2129" s="167">
        <f>'RFM Summary'!E2129</f>
        <v>1</v>
      </c>
      <c r="F2129" s="167">
        <f>'RFM Summary'!F2129</f>
        <v>1</v>
      </c>
      <c r="G2129" s="167">
        <f>'RFM Summary'!G2129</f>
        <v>3</v>
      </c>
      <c r="H2129" s="49">
        <v>0.95</v>
      </c>
      <c r="I2129" s="89">
        <f t="shared" si="51"/>
        <v>42.95</v>
      </c>
      <c r="J2129" s="89"/>
    </row>
    <row r="2130" spans="1:10" x14ac:dyDescent="0.35">
      <c r="A2130" s="15" t="str">
        <f>'RFM Summary'!A2130</f>
        <v>10609001850946</v>
      </c>
      <c r="B2130" s="90">
        <f>'RFM Summary'!B2130</f>
        <v>41498</v>
      </c>
      <c r="C2130" s="15">
        <f>'RFM Summary'!C2130</f>
        <v>9</v>
      </c>
      <c r="D2130" s="118">
        <f>'RFM Summary'!D2130</f>
        <v>30.315555555555552</v>
      </c>
      <c r="E2130" s="167">
        <f>'RFM Summary'!E2130</f>
        <v>2</v>
      </c>
      <c r="F2130" s="167">
        <f>'RFM Summary'!F2130</f>
        <v>1</v>
      </c>
      <c r="G2130" s="167">
        <f>'RFM Summary'!G2130</f>
        <v>2</v>
      </c>
      <c r="H2130" s="49">
        <v>0.49</v>
      </c>
      <c r="I2130" s="89">
        <f t="shared" si="51"/>
        <v>272.83999999999997</v>
      </c>
      <c r="J2130" s="89"/>
    </row>
    <row r="2131" spans="1:10" x14ac:dyDescent="0.35">
      <c r="A2131" s="15" t="str">
        <f>'RFM Summary'!A2131</f>
        <v>10609001851027</v>
      </c>
      <c r="B2131" s="90">
        <f>'RFM Summary'!B2131</f>
        <v>41569</v>
      </c>
      <c r="C2131" s="15">
        <f>'RFM Summary'!C2131</f>
        <v>7</v>
      </c>
      <c r="D2131" s="118">
        <f>'RFM Summary'!D2131</f>
        <v>20.178571428571427</v>
      </c>
      <c r="E2131" s="167">
        <f>'RFM Summary'!E2131</f>
        <v>3</v>
      </c>
      <c r="F2131" s="167">
        <f>'RFM Summary'!F2131</f>
        <v>1</v>
      </c>
      <c r="G2131" s="167">
        <f>'RFM Summary'!G2131</f>
        <v>2</v>
      </c>
      <c r="H2131" s="49">
        <v>0.67</v>
      </c>
      <c r="I2131" s="89">
        <f t="shared" si="51"/>
        <v>141.25</v>
      </c>
      <c r="J2131" s="89"/>
    </row>
    <row r="2132" spans="1:10" x14ac:dyDescent="0.35">
      <c r="A2132" s="15" t="str">
        <f>'RFM Summary'!A2132</f>
        <v>10609001851100</v>
      </c>
      <c r="B2132" s="90">
        <f>'RFM Summary'!B2132</f>
        <v>41398</v>
      </c>
      <c r="C2132" s="15">
        <f>'RFM Summary'!C2132</f>
        <v>2</v>
      </c>
      <c r="D2132" s="118">
        <f>'RFM Summary'!D2132</f>
        <v>50.900000000000006</v>
      </c>
      <c r="E2132" s="167">
        <f>'RFM Summary'!E2132</f>
        <v>2</v>
      </c>
      <c r="F2132" s="167">
        <f>'RFM Summary'!F2132</f>
        <v>1</v>
      </c>
      <c r="G2132" s="167">
        <f>'RFM Summary'!G2132</f>
        <v>3</v>
      </c>
      <c r="H2132" s="49">
        <v>0.24</v>
      </c>
      <c r="I2132" s="89">
        <f t="shared" si="51"/>
        <v>101.80000000000001</v>
      </c>
      <c r="J2132" s="89"/>
    </row>
    <row r="2133" spans="1:10" x14ac:dyDescent="0.35">
      <c r="A2133" s="15" t="str">
        <f>'RFM Summary'!A2133</f>
        <v>10609001851282</v>
      </c>
      <c r="B2133" s="90">
        <f>'RFM Summary'!B2133</f>
        <v>41290</v>
      </c>
      <c r="C2133" s="15">
        <f>'RFM Summary'!C2133</f>
        <v>1</v>
      </c>
      <c r="D2133" s="118">
        <f>'RFM Summary'!D2133</f>
        <v>10.95</v>
      </c>
      <c r="E2133" s="167">
        <f>'RFM Summary'!E2133</f>
        <v>1</v>
      </c>
      <c r="F2133" s="167">
        <f>'RFM Summary'!F2133</f>
        <v>1</v>
      </c>
      <c r="G2133" s="167">
        <f>'RFM Summary'!G2133</f>
        <v>2</v>
      </c>
      <c r="H2133" s="49">
        <v>0.77</v>
      </c>
      <c r="I2133" s="89">
        <f t="shared" si="51"/>
        <v>10.95</v>
      </c>
      <c r="J2133" s="89"/>
    </row>
    <row r="2134" spans="1:10" x14ac:dyDescent="0.35">
      <c r="A2134" s="15" t="str">
        <f>'RFM Summary'!A2134</f>
        <v>10609001851365</v>
      </c>
      <c r="B2134" s="90">
        <f>'RFM Summary'!B2134</f>
        <v>41552</v>
      </c>
      <c r="C2134" s="15">
        <f>'RFM Summary'!C2134</f>
        <v>5</v>
      </c>
      <c r="D2134" s="118">
        <f>'RFM Summary'!D2134</f>
        <v>60.14</v>
      </c>
      <c r="E2134" s="167">
        <f>'RFM Summary'!E2134</f>
        <v>3</v>
      </c>
      <c r="F2134" s="167">
        <f>'RFM Summary'!F2134</f>
        <v>1</v>
      </c>
      <c r="G2134" s="167">
        <f>'RFM Summary'!G2134</f>
        <v>3</v>
      </c>
      <c r="H2134" s="49">
        <v>0.4</v>
      </c>
      <c r="I2134" s="89">
        <f t="shared" si="51"/>
        <v>300.7</v>
      </c>
      <c r="J2134" s="89"/>
    </row>
    <row r="2135" spans="1:10" x14ac:dyDescent="0.35">
      <c r="A2135" s="15" t="str">
        <f>'RFM Summary'!A2135</f>
        <v>10609001851449</v>
      </c>
      <c r="B2135" s="90">
        <f>'RFM Summary'!B2135</f>
        <v>41306</v>
      </c>
      <c r="C2135" s="15">
        <f>'RFM Summary'!C2135</f>
        <v>2</v>
      </c>
      <c r="D2135" s="118">
        <f>'RFM Summary'!D2135</f>
        <v>54.075000000000003</v>
      </c>
      <c r="E2135" s="167">
        <f>'RFM Summary'!E2135</f>
        <v>1</v>
      </c>
      <c r="F2135" s="167">
        <f>'RFM Summary'!F2135</f>
        <v>1</v>
      </c>
      <c r="G2135" s="167">
        <f>'RFM Summary'!G2135</f>
        <v>3</v>
      </c>
      <c r="H2135" s="49">
        <v>0.55000000000000004</v>
      </c>
      <c r="I2135" s="89">
        <f t="shared" si="51"/>
        <v>108.15</v>
      </c>
      <c r="J2135" s="89"/>
    </row>
    <row r="2136" spans="1:10" x14ac:dyDescent="0.35">
      <c r="A2136" s="15" t="str">
        <f>'RFM Summary'!A2136</f>
        <v>10609001851514</v>
      </c>
      <c r="B2136" s="90">
        <f>'RFM Summary'!B2136</f>
        <v>41276</v>
      </c>
      <c r="C2136" s="15">
        <f>'RFM Summary'!C2136</f>
        <v>1</v>
      </c>
      <c r="D2136" s="118">
        <f>'RFM Summary'!D2136</f>
        <v>35.4</v>
      </c>
      <c r="E2136" s="167">
        <f>'RFM Summary'!E2136</f>
        <v>1</v>
      </c>
      <c r="F2136" s="167">
        <f>'RFM Summary'!F2136</f>
        <v>1</v>
      </c>
      <c r="G2136" s="167">
        <f>'RFM Summary'!G2136</f>
        <v>2</v>
      </c>
      <c r="H2136" s="49">
        <v>0.68</v>
      </c>
      <c r="I2136" s="89">
        <f t="shared" si="51"/>
        <v>35.4</v>
      </c>
      <c r="J2136" s="89"/>
    </row>
    <row r="2137" spans="1:10" x14ac:dyDescent="0.35">
      <c r="A2137" s="15" t="str">
        <f>'RFM Summary'!A2137</f>
        <v>10609001851696</v>
      </c>
      <c r="B2137" s="90">
        <f>'RFM Summary'!B2137</f>
        <v>41442</v>
      </c>
      <c r="C2137" s="15">
        <f>'RFM Summary'!C2137</f>
        <v>4</v>
      </c>
      <c r="D2137" s="118">
        <f>'RFM Summary'!D2137</f>
        <v>45.25</v>
      </c>
      <c r="E2137" s="167">
        <f>'RFM Summary'!E2137</f>
        <v>2</v>
      </c>
      <c r="F2137" s="167">
        <f>'RFM Summary'!F2137</f>
        <v>1</v>
      </c>
      <c r="G2137" s="167">
        <f>'RFM Summary'!G2137</f>
        <v>3</v>
      </c>
      <c r="H2137" s="49">
        <v>0.68</v>
      </c>
      <c r="I2137" s="89">
        <f t="shared" si="51"/>
        <v>181</v>
      </c>
      <c r="J2137" s="89"/>
    </row>
    <row r="2138" spans="1:10" x14ac:dyDescent="0.35">
      <c r="A2138" s="15" t="str">
        <f>'RFM Summary'!A2138</f>
        <v>10609001851852</v>
      </c>
      <c r="B2138" s="90">
        <f>'RFM Summary'!B2138</f>
        <v>41279</v>
      </c>
      <c r="C2138" s="15">
        <f>'RFM Summary'!C2138</f>
        <v>1</v>
      </c>
      <c r="D2138" s="118">
        <f>'RFM Summary'!D2138</f>
        <v>26.75</v>
      </c>
      <c r="E2138" s="167">
        <f>'RFM Summary'!E2138</f>
        <v>1</v>
      </c>
      <c r="F2138" s="167">
        <f>'RFM Summary'!F2138</f>
        <v>1</v>
      </c>
      <c r="G2138" s="167">
        <f>'RFM Summary'!G2138</f>
        <v>2</v>
      </c>
      <c r="H2138" s="49">
        <v>0.26</v>
      </c>
      <c r="I2138" s="89">
        <f t="shared" si="51"/>
        <v>26.75</v>
      </c>
      <c r="J2138" s="89"/>
    </row>
    <row r="2139" spans="1:10" x14ac:dyDescent="0.35">
      <c r="A2139" s="15" t="str">
        <f>'RFM Summary'!A2139</f>
        <v>10609001851936</v>
      </c>
      <c r="B2139" s="90">
        <f>'RFM Summary'!B2139</f>
        <v>41532</v>
      </c>
      <c r="C2139" s="15">
        <f>'RFM Summary'!C2139</f>
        <v>6</v>
      </c>
      <c r="D2139" s="118">
        <f>'RFM Summary'!D2139</f>
        <v>47.391666666666659</v>
      </c>
      <c r="E2139" s="167">
        <f>'RFM Summary'!E2139</f>
        <v>3</v>
      </c>
      <c r="F2139" s="167">
        <f>'RFM Summary'!F2139</f>
        <v>1</v>
      </c>
      <c r="G2139" s="167">
        <f>'RFM Summary'!G2139</f>
        <v>3</v>
      </c>
      <c r="H2139" s="49">
        <v>0.34</v>
      </c>
      <c r="I2139" s="89">
        <f t="shared" si="51"/>
        <v>284.34999999999997</v>
      </c>
      <c r="J2139" s="89"/>
    </row>
    <row r="2140" spans="1:10" x14ac:dyDescent="0.35">
      <c r="A2140" s="15" t="str">
        <f>'RFM Summary'!A2140</f>
        <v>10609001852017</v>
      </c>
      <c r="B2140" s="90">
        <f>'RFM Summary'!B2140</f>
        <v>41496</v>
      </c>
      <c r="C2140" s="15">
        <f>'RFM Summary'!C2140</f>
        <v>13</v>
      </c>
      <c r="D2140" s="118">
        <f>'RFM Summary'!D2140</f>
        <v>28.984615384615385</v>
      </c>
      <c r="E2140" s="167">
        <f>'RFM Summary'!E2140</f>
        <v>2</v>
      </c>
      <c r="F2140" s="167">
        <f>'RFM Summary'!F2140</f>
        <v>2</v>
      </c>
      <c r="G2140" s="167">
        <f>'RFM Summary'!G2140</f>
        <v>2</v>
      </c>
      <c r="H2140" s="49">
        <v>0.28000000000000003</v>
      </c>
      <c r="I2140" s="89">
        <f t="shared" si="51"/>
        <v>376.8</v>
      </c>
      <c r="J2140" s="89"/>
    </row>
    <row r="2141" spans="1:10" x14ac:dyDescent="0.35">
      <c r="A2141" s="15" t="str">
        <f>'RFM Summary'!A2141</f>
        <v>10609001852199</v>
      </c>
      <c r="B2141" s="90">
        <f>'RFM Summary'!B2141</f>
        <v>41421</v>
      </c>
      <c r="C2141" s="15">
        <f>'RFM Summary'!C2141</f>
        <v>3</v>
      </c>
      <c r="D2141" s="118">
        <f>'RFM Summary'!D2141</f>
        <v>43.35</v>
      </c>
      <c r="E2141" s="167">
        <f>'RFM Summary'!E2141</f>
        <v>2</v>
      </c>
      <c r="F2141" s="167">
        <f>'RFM Summary'!F2141</f>
        <v>1</v>
      </c>
      <c r="G2141" s="167">
        <f>'RFM Summary'!G2141</f>
        <v>3</v>
      </c>
      <c r="H2141" s="49">
        <v>0.51</v>
      </c>
      <c r="I2141" s="89">
        <f t="shared" si="51"/>
        <v>130.05000000000001</v>
      </c>
      <c r="J2141" s="89"/>
    </row>
    <row r="2142" spans="1:10" x14ac:dyDescent="0.35">
      <c r="A2142" s="15" t="str">
        <f>'RFM Summary'!A2142</f>
        <v>10609001852272</v>
      </c>
      <c r="B2142" s="90">
        <f>'RFM Summary'!B2142</f>
        <v>41563</v>
      </c>
      <c r="C2142" s="15">
        <f>'RFM Summary'!C2142</f>
        <v>6</v>
      </c>
      <c r="D2142" s="118">
        <f>'RFM Summary'!D2142</f>
        <v>20.925000000000001</v>
      </c>
      <c r="E2142" s="167">
        <f>'RFM Summary'!E2142</f>
        <v>3</v>
      </c>
      <c r="F2142" s="167">
        <f>'RFM Summary'!F2142</f>
        <v>1</v>
      </c>
      <c r="G2142" s="167">
        <f>'RFM Summary'!G2142</f>
        <v>2</v>
      </c>
      <c r="H2142" s="49">
        <v>0.56999999999999995</v>
      </c>
      <c r="I2142" s="89">
        <f t="shared" si="51"/>
        <v>125.55000000000001</v>
      </c>
      <c r="J2142" s="89"/>
    </row>
    <row r="2143" spans="1:10" x14ac:dyDescent="0.35">
      <c r="A2143" s="15" t="str">
        <f>'RFM Summary'!A2143</f>
        <v>10609001852355</v>
      </c>
      <c r="B2143" s="90">
        <f>'RFM Summary'!B2143</f>
        <v>41327</v>
      </c>
      <c r="C2143" s="15">
        <f>'RFM Summary'!C2143</f>
        <v>3</v>
      </c>
      <c r="D2143" s="118">
        <f>'RFM Summary'!D2143</f>
        <v>48.050000000000004</v>
      </c>
      <c r="E2143" s="167">
        <f>'RFM Summary'!E2143</f>
        <v>1</v>
      </c>
      <c r="F2143" s="167">
        <f>'RFM Summary'!F2143</f>
        <v>1</v>
      </c>
      <c r="G2143" s="167">
        <f>'RFM Summary'!G2143</f>
        <v>3</v>
      </c>
      <c r="H2143" s="49">
        <v>0.22</v>
      </c>
      <c r="I2143" s="89">
        <f t="shared" si="51"/>
        <v>144.15</v>
      </c>
      <c r="J2143" s="89"/>
    </row>
    <row r="2144" spans="1:10" x14ac:dyDescent="0.35">
      <c r="A2144" s="15" t="str">
        <f>'RFM Summary'!A2144</f>
        <v>10609001852439</v>
      </c>
      <c r="B2144" s="90">
        <f>'RFM Summary'!B2144</f>
        <v>41282</v>
      </c>
      <c r="C2144" s="15">
        <f>'RFM Summary'!C2144</f>
        <v>1</v>
      </c>
      <c r="D2144" s="118">
        <f>'RFM Summary'!D2144</f>
        <v>24.5</v>
      </c>
      <c r="E2144" s="167">
        <f>'RFM Summary'!E2144</f>
        <v>1</v>
      </c>
      <c r="F2144" s="167">
        <f>'RFM Summary'!F2144</f>
        <v>1</v>
      </c>
      <c r="G2144" s="167">
        <f>'RFM Summary'!G2144</f>
        <v>2</v>
      </c>
      <c r="H2144" s="49">
        <v>0.95</v>
      </c>
      <c r="I2144" s="89">
        <f t="shared" si="51"/>
        <v>24.5</v>
      </c>
      <c r="J2144" s="89"/>
    </row>
    <row r="2145" spans="1:10" x14ac:dyDescent="0.35">
      <c r="A2145" s="15" t="str">
        <f>'RFM Summary'!A2145</f>
        <v>10609001852504</v>
      </c>
      <c r="B2145" s="90">
        <f>'RFM Summary'!B2145</f>
        <v>41498</v>
      </c>
      <c r="C2145" s="15">
        <f>'RFM Summary'!C2145</f>
        <v>10</v>
      </c>
      <c r="D2145" s="118">
        <f>'RFM Summary'!D2145</f>
        <v>11.7</v>
      </c>
      <c r="E2145" s="167">
        <f>'RFM Summary'!E2145</f>
        <v>2</v>
      </c>
      <c r="F2145" s="167">
        <f>'RFM Summary'!F2145</f>
        <v>2</v>
      </c>
      <c r="G2145" s="167">
        <f>'RFM Summary'!G2145</f>
        <v>2</v>
      </c>
      <c r="H2145" s="49">
        <v>0.81</v>
      </c>
      <c r="I2145" s="89">
        <f t="shared" si="51"/>
        <v>117</v>
      </c>
      <c r="J2145" s="89"/>
    </row>
    <row r="2146" spans="1:10" x14ac:dyDescent="0.35">
      <c r="A2146" s="15" t="str">
        <f>'RFM Summary'!A2146</f>
        <v>10609001852686</v>
      </c>
      <c r="B2146" s="90">
        <f>'RFM Summary'!B2146</f>
        <v>41277</v>
      </c>
      <c r="C2146" s="15">
        <f>'RFM Summary'!C2146</f>
        <v>1</v>
      </c>
      <c r="D2146" s="118">
        <f>'RFM Summary'!D2146</f>
        <v>19</v>
      </c>
      <c r="E2146" s="167">
        <f>'RFM Summary'!E2146</f>
        <v>1</v>
      </c>
      <c r="F2146" s="167">
        <f>'RFM Summary'!F2146</f>
        <v>1</v>
      </c>
      <c r="G2146" s="167">
        <f>'RFM Summary'!G2146</f>
        <v>2</v>
      </c>
      <c r="H2146" s="49">
        <v>0.25</v>
      </c>
      <c r="I2146" s="89">
        <f t="shared" si="51"/>
        <v>19</v>
      </c>
      <c r="J2146" s="89"/>
    </row>
    <row r="2147" spans="1:10" x14ac:dyDescent="0.35">
      <c r="A2147" s="15" t="str">
        <f>'RFM Summary'!A2147</f>
        <v>10609001852769</v>
      </c>
      <c r="B2147" s="90">
        <f>'RFM Summary'!B2147</f>
        <v>41277</v>
      </c>
      <c r="C2147" s="15">
        <f>'RFM Summary'!C2147</f>
        <v>1</v>
      </c>
      <c r="D2147" s="118">
        <f>'RFM Summary'!D2147</f>
        <v>6.75</v>
      </c>
      <c r="E2147" s="167">
        <f>'RFM Summary'!E2147</f>
        <v>1</v>
      </c>
      <c r="F2147" s="167">
        <f>'RFM Summary'!F2147</f>
        <v>1</v>
      </c>
      <c r="G2147" s="167">
        <f>'RFM Summary'!G2147</f>
        <v>1</v>
      </c>
      <c r="H2147" s="49">
        <v>0.17</v>
      </c>
      <c r="I2147" s="89">
        <f t="shared" si="51"/>
        <v>6.75</v>
      </c>
      <c r="J2147" s="89"/>
    </row>
    <row r="2148" spans="1:10" x14ac:dyDescent="0.35">
      <c r="A2148" s="15" t="str">
        <f>'RFM Summary'!A2148</f>
        <v>10609001852843</v>
      </c>
      <c r="B2148" s="90">
        <f>'RFM Summary'!B2148</f>
        <v>41582</v>
      </c>
      <c r="C2148" s="15">
        <f>'RFM Summary'!C2148</f>
        <v>131</v>
      </c>
      <c r="D2148" s="118">
        <f>'RFM Summary'!D2148</f>
        <v>10.447709923664123</v>
      </c>
      <c r="E2148" s="167">
        <f>'RFM Summary'!E2148</f>
        <v>3</v>
      </c>
      <c r="F2148" s="167">
        <f>'RFM Summary'!F2148</f>
        <v>3</v>
      </c>
      <c r="G2148" s="167">
        <f>'RFM Summary'!G2148</f>
        <v>2</v>
      </c>
      <c r="H2148" s="49">
        <v>0.47</v>
      </c>
      <c r="I2148" s="89">
        <f t="shared" si="51"/>
        <v>1368.65</v>
      </c>
      <c r="J2148" s="89"/>
    </row>
    <row r="2149" spans="1:10" x14ac:dyDescent="0.35">
      <c r="A2149" s="15" t="str">
        <f>'RFM Summary'!A2149</f>
        <v>10609001852926</v>
      </c>
      <c r="B2149" s="90">
        <f>'RFM Summary'!B2149</f>
        <v>41344</v>
      </c>
      <c r="C2149" s="15">
        <f>'RFM Summary'!C2149</f>
        <v>4</v>
      </c>
      <c r="D2149" s="118">
        <f>'RFM Summary'!D2149</f>
        <v>35.174999999999997</v>
      </c>
      <c r="E2149" s="167">
        <f>'RFM Summary'!E2149</f>
        <v>1</v>
      </c>
      <c r="F2149" s="167">
        <f>'RFM Summary'!F2149</f>
        <v>1</v>
      </c>
      <c r="G2149" s="167">
        <f>'RFM Summary'!G2149</f>
        <v>2</v>
      </c>
      <c r="H2149" s="49">
        <v>0.39</v>
      </c>
      <c r="I2149" s="89">
        <f t="shared" si="51"/>
        <v>140.69999999999999</v>
      </c>
      <c r="J2149" s="89"/>
    </row>
    <row r="2150" spans="1:10" x14ac:dyDescent="0.35">
      <c r="A2150" s="15" t="str">
        <f>'RFM Summary'!A2150</f>
        <v>10609001853007</v>
      </c>
      <c r="B2150" s="90">
        <f>'RFM Summary'!B2150</f>
        <v>41303</v>
      </c>
      <c r="C2150" s="15">
        <f>'RFM Summary'!C2150</f>
        <v>1</v>
      </c>
      <c r="D2150" s="118">
        <f>'RFM Summary'!D2150</f>
        <v>28.5</v>
      </c>
      <c r="E2150" s="167">
        <f>'RFM Summary'!E2150</f>
        <v>1</v>
      </c>
      <c r="F2150" s="167">
        <f>'RFM Summary'!F2150</f>
        <v>1</v>
      </c>
      <c r="G2150" s="167">
        <f>'RFM Summary'!G2150</f>
        <v>2</v>
      </c>
      <c r="H2150" s="49">
        <v>0.27</v>
      </c>
      <c r="I2150" s="89">
        <f t="shared" si="51"/>
        <v>28.5</v>
      </c>
      <c r="J2150" s="89"/>
    </row>
    <row r="2151" spans="1:10" x14ac:dyDescent="0.35">
      <c r="A2151" s="15" t="str">
        <f>'RFM Summary'!A2151</f>
        <v>10609001853189</v>
      </c>
      <c r="B2151" s="90">
        <f>'RFM Summary'!B2151</f>
        <v>41288</v>
      </c>
      <c r="C2151" s="15">
        <f>'RFM Summary'!C2151</f>
        <v>1</v>
      </c>
      <c r="D2151" s="118">
        <f>'RFM Summary'!D2151</f>
        <v>46.2</v>
      </c>
      <c r="E2151" s="167">
        <f>'RFM Summary'!E2151</f>
        <v>1</v>
      </c>
      <c r="F2151" s="167">
        <f>'RFM Summary'!F2151</f>
        <v>1</v>
      </c>
      <c r="G2151" s="167">
        <f>'RFM Summary'!G2151</f>
        <v>3</v>
      </c>
      <c r="H2151" s="49">
        <v>0.37</v>
      </c>
      <c r="I2151" s="89">
        <f t="shared" si="51"/>
        <v>46.2</v>
      </c>
      <c r="J2151" s="89"/>
    </row>
    <row r="2152" spans="1:10" x14ac:dyDescent="0.35">
      <c r="A2152" s="15" t="str">
        <f>'RFM Summary'!A2152</f>
        <v>10609001853262</v>
      </c>
      <c r="B2152" s="90">
        <f>'RFM Summary'!B2152</f>
        <v>41289</v>
      </c>
      <c r="C2152" s="15">
        <f>'RFM Summary'!C2152</f>
        <v>1</v>
      </c>
      <c r="D2152" s="118">
        <f>'RFM Summary'!D2152</f>
        <v>37.200000000000003</v>
      </c>
      <c r="E2152" s="167">
        <f>'RFM Summary'!E2152</f>
        <v>1</v>
      </c>
      <c r="F2152" s="167">
        <f>'RFM Summary'!F2152</f>
        <v>1</v>
      </c>
      <c r="G2152" s="167">
        <f>'RFM Summary'!G2152</f>
        <v>2</v>
      </c>
      <c r="H2152" s="49">
        <v>0.15</v>
      </c>
      <c r="I2152" s="89">
        <f t="shared" si="51"/>
        <v>37.200000000000003</v>
      </c>
      <c r="J2152" s="89"/>
    </row>
    <row r="2153" spans="1:10" x14ac:dyDescent="0.35">
      <c r="A2153" s="15" t="str">
        <f>'RFM Summary'!A2153</f>
        <v>10609001853346</v>
      </c>
      <c r="B2153" s="90">
        <f>'RFM Summary'!B2153</f>
        <v>41380</v>
      </c>
      <c r="C2153" s="15">
        <f>'RFM Summary'!C2153</f>
        <v>2</v>
      </c>
      <c r="D2153" s="118">
        <f>'RFM Summary'!D2153</f>
        <v>51.524999999999999</v>
      </c>
      <c r="E2153" s="167">
        <f>'RFM Summary'!E2153</f>
        <v>1</v>
      </c>
      <c r="F2153" s="167">
        <f>'RFM Summary'!F2153</f>
        <v>1</v>
      </c>
      <c r="G2153" s="167">
        <f>'RFM Summary'!G2153</f>
        <v>3</v>
      </c>
      <c r="H2153" s="49">
        <v>0.37</v>
      </c>
      <c r="I2153" s="89">
        <f t="shared" si="51"/>
        <v>103.05</v>
      </c>
      <c r="J2153" s="89"/>
    </row>
    <row r="2154" spans="1:10" x14ac:dyDescent="0.35">
      <c r="A2154" s="15" t="str">
        <f>'RFM Summary'!A2154</f>
        <v>10609001853429</v>
      </c>
      <c r="B2154" s="90">
        <f>'RFM Summary'!B2154</f>
        <v>41425</v>
      </c>
      <c r="C2154" s="15">
        <f>'RFM Summary'!C2154</f>
        <v>5</v>
      </c>
      <c r="D2154" s="118">
        <f>'RFM Summary'!D2154</f>
        <v>120.5</v>
      </c>
      <c r="E2154" s="167">
        <f>'RFM Summary'!E2154</f>
        <v>2</v>
      </c>
      <c r="F2154" s="167">
        <f>'RFM Summary'!F2154</f>
        <v>1</v>
      </c>
      <c r="G2154" s="167">
        <f>'RFM Summary'!G2154</f>
        <v>3</v>
      </c>
      <c r="H2154" s="49">
        <v>0.78</v>
      </c>
      <c r="I2154" s="89">
        <f t="shared" si="51"/>
        <v>602.5</v>
      </c>
      <c r="J2154" s="89"/>
    </row>
    <row r="2155" spans="1:10" x14ac:dyDescent="0.35">
      <c r="A2155" s="15" t="str">
        <f>'RFM Summary'!A2155</f>
        <v>10609001853593</v>
      </c>
      <c r="B2155" s="90">
        <f>'RFM Summary'!B2155</f>
        <v>41320</v>
      </c>
      <c r="C2155" s="15">
        <f>'RFM Summary'!C2155</f>
        <v>2</v>
      </c>
      <c r="D2155" s="118">
        <f>'RFM Summary'!D2155</f>
        <v>31.25</v>
      </c>
      <c r="E2155" s="167">
        <f>'RFM Summary'!E2155</f>
        <v>1</v>
      </c>
      <c r="F2155" s="167">
        <f>'RFM Summary'!F2155</f>
        <v>1</v>
      </c>
      <c r="G2155" s="167">
        <f>'RFM Summary'!G2155</f>
        <v>2</v>
      </c>
      <c r="H2155" s="49">
        <v>0.03</v>
      </c>
      <c r="I2155" s="89">
        <f t="shared" si="51"/>
        <v>62.5</v>
      </c>
      <c r="J2155" s="89"/>
    </row>
    <row r="2156" spans="1:10" x14ac:dyDescent="0.35">
      <c r="A2156" s="15" t="str">
        <f>'RFM Summary'!A2156</f>
        <v>10609001853676</v>
      </c>
      <c r="B2156" s="90">
        <f>'RFM Summary'!B2156</f>
        <v>41496</v>
      </c>
      <c r="C2156" s="15">
        <f>'RFM Summary'!C2156</f>
        <v>3</v>
      </c>
      <c r="D2156" s="118">
        <f>'RFM Summary'!D2156</f>
        <v>43.733333333333327</v>
      </c>
      <c r="E2156" s="167">
        <f>'RFM Summary'!E2156</f>
        <v>2</v>
      </c>
      <c r="F2156" s="167">
        <f>'RFM Summary'!F2156</f>
        <v>1</v>
      </c>
      <c r="G2156" s="167">
        <f>'RFM Summary'!G2156</f>
        <v>3</v>
      </c>
      <c r="H2156" s="49">
        <v>0.56000000000000005</v>
      </c>
      <c r="I2156" s="89">
        <f t="shared" si="51"/>
        <v>131.19999999999999</v>
      </c>
      <c r="J2156" s="89"/>
    </row>
    <row r="2157" spans="1:10" x14ac:dyDescent="0.35">
      <c r="A2157" s="15" t="str">
        <f>'RFM Summary'!A2157</f>
        <v>10609001853759</v>
      </c>
      <c r="B2157" s="90">
        <f>'RFM Summary'!B2157</f>
        <v>41355</v>
      </c>
      <c r="C2157" s="15">
        <f>'RFM Summary'!C2157</f>
        <v>2</v>
      </c>
      <c r="D2157" s="118">
        <f>'RFM Summary'!D2157</f>
        <v>24.025000000000006</v>
      </c>
      <c r="E2157" s="167">
        <f>'RFM Summary'!E2157</f>
        <v>1</v>
      </c>
      <c r="F2157" s="167">
        <f>'RFM Summary'!F2157</f>
        <v>1</v>
      </c>
      <c r="G2157" s="167">
        <f>'RFM Summary'!G2157</f>
        <v>2</v>
      </c>
      <c r="H2157" s="49">
        <v>0.38</v>
      </c>
      <c r="I2157" s="89">
        <f t="shared" si="51"/>
        <v>48.050000000000011</v>
      </c>
      <c r="J2157" s="89"/>
    </row>
    <row r="2158" spans="1:10" x14ac:dyDescent="0.35">
      <c r="A2158" s="15" t="str">
        <f>'RFM Summary'!A2158</f>
        <v>10609001853833</v>
      </c>
      <c r="B2158" s="90">
        <f>'RFM Summary'!B2158</f>
        <v>41573</v>
      </c>
      <c r="C2158" s="15">
        <f>'RFM Summary'!C2158</f>
        <v>11</v>
      </c>
      <c r="D2158" s="118">
        <f>'RFM Summary'!D2158</f>
        <v>40.664545454545447</v>
      </c>
      <c r="E2158" s="167">
        <f>'RFM Summary'!E2158</f>
        <v>3</v>
      </c>
      <c r="F2158" s="167">
        <f>'RFM Summary'!F2158</f>
        <v>2</v>
      </c>
      <c r="G2158" s="167">
        <f>'RFM Summary'!G2158</f>
        <v>3</v>
      </c>
      <c r="H2158" s="49">
        <v>0.85</v>
      </c>
      <c r="I2158" s="89">
        <f t="shared" si="51"/>
        <v>447.30999999999995</v>
      </c>
      <c r="J2158" s="89"/>
    </row>
    <row r="2159" spans="1:10" x14ac:dyDescent="0.35">
      <c r="A2159" s="15" t="str">
        <f>'RFM Summary'!A2159</f>
        <v>10609001853916</v>
      </c>
      <c r="B2159" s="90">
        <f>'RFM Summary'!B2159</f>
        <v>41524</v>
      </c>
      <c r="C2159" s="15">
        <f>'RFM Summary'!C2159</f>
        <v>15</v>
      </c>
      <c r="D2159" s="118">
        <f>'RFM Summary'!D2159</f>
        <v>40.96</v>
      </c>
      <c r="E2159" s="167">
        <f>'RFM Summary'!E2159</f>
        <v>3</v>
      </c>
      <c r="F2159" s="167">
        <f>'RFM Summary'!F2159</f>
        <v>2</v>
      </c>
      <c r="G2159" s="167">
        <f>'RFM Summary'!G2159</f>
        <v>3</v>
      </c>
      <c r="H2159" s="49">
        <v>0.47</v>
      </c>
      <c r="I2159" s="89">
        <f t="shared" si="51"/>
        <v>614.4</v>
      </c>
      <c r="J2159" s="89"/>
    </row>
    <row r="2160" spans="1:10" x14ac:dyDescent="0.35">
      <c r="A2160" s="15" t="str">
        <f>'RFM Summary'!A2160</f>
        <v>10609001854096</v>
      </c>
      <c r="B2160" s="90">
        <f>'RFM Summary'!B2160</f>
        <v>41530</v>
      </c>
      <c r="C2160" s="15">
        <f>'RFM Summary'!C2160</f>
        <v>4</v>
      </c>
      <c r="D2160" s="118">
        <f>'RFM Summary'!D2160</f>
        <v>36.912500000000001</v>
      </c>
      <c r="E2160" s="167">
        <f>'RFM Summary'!E2160</f>
        <v>3</v>
      </c>
      <c r="F2160" s="167">
        <f>'RFM Summary'!F2160</f>
        <v>1</v>
      </c>
      <c r="G2160" s="167">
        <f>'RFM Summary'!G2160</f>
        <v>2</v>
      </c>
      <c r="H2160" s="49">
        <v>0.5</v>
      </c>
      <c r="I2160" s="89">
        <f t="shared" si="51"/>
        <v>147.65</v>
      </c>
      <c r="J2160" s="89"/>
    </row>
    <row r="2161" spans="1:10" x14ac:dyDescent="0.35">
      <c r="A2161" s="15" t="str">
        <f>'RFM Summary'!A2161</f>
        <v>10609001854179</v>
      </c>
      <c r="B2161" s="90">
        <f>'RFM Summary'!B2161</f>
        <v>41278</v>
      </c>
      <c r="C2161" s="15">
        <f>'RFM Summary'!C2161</f>
        <v>1</v>
      </c>
      <c r="D2161" s="118">
        <f>'RFM Summary'!D2161</f>
        <v>24</v>
      </c>
      <c r="E2161" s="167">
        <f>'RFM Summary'!E2161</f>
        <v>1</v>
      </c>
      <c r="F2161" s="167">
        <f>'RFM Summary'!F2161</f>
        <v>1</v>
      </c>
      <c r="G2161" s="167">
        <f>'RFM Summary'!G2161</f>
        <v>2</v>
      </c>
      <c r="H2161" s="49">
        <v>0.83</v>
      </c>
      <c r="I2161" s="89">
        <f t="shared" si="51"/>
        <v>24</v>
      </c>
      <c r="J2161" s="89"/>
    </row>
    <row r="2162" spans="1:10" x14ac:dyDescent="0.35">
      <c r="A2162" s="15" t="str">
        <f>'RFM Summary'!A2162</f>
        <v>10609001854252</v>
      </c>
      <c r="B2162" s="90">
        <f>'RFM Summary'!B2162</f>
        <v>41573</v>
      </c>
      <c r="C2162" s="15">
        <f>'RFM Summary'!C2162</f>
        <v>4</v>
      </c>
      <c r="D2162" s="118">
        <f>'RFM Summary'!D2162</f>
        <v>42.414999999999999</v>
      </c>
      <c r="E2162" s="167">
        <f>'RFM Summary'!E2162</f>
        <v>3</v>
      </c>
      <c r="F2162" s="167">
        <f>'RFM Summary'!F2162</f>
        <v>1</v>
      </c>
      <c r="G2162" s="167">
        <f>'RFM Summary'!G2162</f>
        <v>3</v>
      </c>
      <c r="H2162" s="49">
        <v>0.17</v>
      </c>
      <c r="I2162" s="89">
        <f t="shared" si="51"/>
        <v>169.66</v>
      </c>
      <c r="J2162" s="89"/>
    </row>
    <row r="2163" spans="1:10" x14ac:dyDescent="0.35">
      <c r="A2163" s="15" t="str">
        <f>'RFM Summary'!A2163</f>
        <v>10609001854336</v>
      </c>
      <c r="B2163" s="90">
        <f>'RFM Summary'!B2163</f>
        <v>41346</v>
      </c>
      <c r="C2163" s="15">
        <f>'RFM Summary'!C2163</f>
        <v>2</v>
      </c>
      <c r="D2163" s="118">
        <f>'RFM Summary'!D2163</f>
        <v>50.174999999999997</v>
      </c>
      <c r="E2163" s="167">
        <f>'RFM Summary'!E2163</f>
        <v>1</v>
      </c>
      <c r="F2163" s="167">
        <f>'RFM Summary'!F2163</f>
        <v>1</v>
      </c>
      <c r="G2163" s="167">
        <f>'RFM Summary'!G2163</f>
        <v>3</v>
      </c>
      <c r="H2163" s="49">
        <v>0.44</v>
      </c>
      <c r="I2163" s="89">
        <f t="shared" si="51"/>
        <v>100.35</v>
      </c>
      <c r="J2163" s="89"/>
    </row>
    <row r="2164" spans="1:10" x14ac:dyDescent="0.35">
      <c r="A2164" s="15" t="str">
        <f>'RFM Summary'!A2164</f>
        <v>10609001854419</v>
      </c>
      <c r="B2164" s="90">
        <f>'RFM Summary'!B2164</f>
        <v>41279</v>
      </c>
      <c r="C2164" s="15">
        <f>'RFM Summary'!C2164</f>
        <v>1</v>
      </c>
      <c r="D2164" s="118">
        <f>'RFM Summary'!D2164</f>
        <v>32.5</v>
      </c>
      <c r="E2164" s="167">
        <f>'RFM Summary'!E2164</f>
        <v>1</v>
      </c>
      <c r="F2164" s="167">
        <f>'RFM Summary'!F2164</f>
        <v>1</v>
      </c>
      <c r="G2164" s="167">
        <f>'RFM Summary'!G2164</f>
        <v>2</v>
      </c>
      <c r="H2164" s="49">
        <v>0.3</v>
      </c>
      <c r="I2164" s="89">
        <f t="shared" si="51"/>
        <v>32.5</v>
      </c>
      <c r="J2164" s="89"/>
    </row>
    <row r="2165" spans="1:10" x14ac:dyDescent="0.35">
      <c r="A2165" s="15" t="str">
        <f>'RFM Summary'!A2165</f>
        <v>10609001854666</v>
      </c>
      <c r="B2165" s="90">
        <f>'RFM Summary'!B2165</f>
        <v>41279</v>
      </c>
      <c r="C2165" s="15">
        <f>'RFM Summary'!C2165</f>
        <v>1</v>
      </c>
      <c r="D2165" s="118">
        <f>'RFM Summary'!D2165</f>
        <v>20.45</v>
      </c>
      <c r="E2165" s="167">
        <f>'RFM Summary'!E2165</f>
        <v>1</v>
      </c>
      <c r="F2165" s="167">
        <f>'RFM Summary'!F2165</f>
        <v>1</v>
      </c>
      <c r="G2165" s="167">
        <f>'RFM Summary'!G2165</f>
        <v>2</v>
      </c>
      <c r="H2165" s="49">
        <v>0.38</v>
      </c>
      <c r="I2165" s="89">
        <f t="shared" si="51"/>
        <v>20.45</v>
      </c>
      <c r="J2165" s="89"/>
    </row>
    <row r="2166" spans="1:10" x14ac:dyDescent="0.35">
      <c r="A2166" s="15" t="str">
        <f>'RFM Summary'!A2166</f>
        <v>10609001854740</v>
      </c>
      <c r="B2166" s="90">
        <f>'RFM Summary'!B2166</f>
        <v>41552</v>
      </c>
      <c r="C2166" s="15">
        <f>'RFM Summary'!C2166</f>
        <v>5</v>
      </c>
      <c r="D2166" s="118">
        <f>'RFM Summary'!D2166</f>
        <v>39.269999999999996</v>
      </c>
      <c r="E2166" s="167">
        <f>'RFM Summary'!E2166</f>
        <v>3</v>
      </c>
      <c r="F2166" s="167">
        <f>'RFM Summary'!F2166</f>
        <v>1</v>
      </c>
      <c r="G2166" s="167">
        <f>'RFM Summary'!G2166</f>
        <v>2</v>
      </c>
      <c r="H2166" s="49">
        <v>0.61</v>
      </c>
      <c r="I2166" s="89">
        <f t="shared" si="51"/>
        <v>196.34999999999997</v>
      </c>
      <c r="J2166" s="89"/>
    </row>
    <row r="2167" spans="1:10" x14ac:dyDescent="0.35">
      <c r="A2167" s="15" t="str">
        <f>'RFM Summary'!A2167</f>
        <v>10609001854823</v>
      </c>
      <c r="B2167" s="90">
        <f>'RFM Summary'!B2167</f>
        <v>41475</v>
      </c>
      <c r="C2167" s="15">
        <f>'RFM Summary'!C2167</f>
        <v>1</v>
      </c>
      <c r="D2167" s="118">
        <f>'RFM Summary'!D2167</f>
        <v>16.5</v>
      </c>
      <c r="E2167" s="167">
        <f>'RFM Summary'!E2167</f>
        <v>2</v>
      </c>
      <c r="F2167" s="167">
        <f>'RFM Summary'!F2167</f>
        <v>1</v>
      </c>
      <c r="G2167" s="167">
        <f>'RFM Summary'!G2167</f>
        <v>2</v>
      </c>
      <c r="H2167" s="49">
        <v>0.27</v>
      </c>
      <c r="I2167" s="89">
        <f t="shared" si="51"/>
        <v>16.5</v>
      </c>
      <c r="J2167" s="89"/>
    </row>
    <row r="2168" spans="1:10" x14ac:dyDescent="0.35">
      <c r="A2168" s="15" t="str">
        <f>'RFM Summary'!A2168</f>
        <v>10609001855085</v>
      </c>
      <c r="B2168" s="90">
        <f>'RFM Summary'!B2168</f>
        <v>41279</v>
      </c>
      <c r="C2168" s="15">
        <f>'RFM Summary'!C2168</f>
        <v>1</v>
      </c>
      <c r="D2168" s="118">
        <f>'RFM Summary'!D2168</f>
        <v>47.2</v>
      </c>
      <c r="E2168" s="167">
        <f>'RFM Summary'!E2168</f>
        <v>1</v>
      </c>
      <c r="F2168" s="167">
        <f>'RFM Summary'!F2168</f>
        <v>1</v>
      </c>
      <c r="G2168" s="167">
        <f>'RFM Summary'!G2168</f>
        <v>3</v>
      </c>
      <c r="H2168" s="49">
        <v>0.26</v>
      </c>
      <c r="I2168" s="89">
        <f t="shared" si="51"/>
        <v>47.2</v>
      </c>
      <c r="J2168" s="89"/>
    </row>
    <row r="2169" spans="1:10" x14ac:dyDescent="0.35">
      <c r="A2169" s="15" t="str">
        <f>'RFM Summary'!A2169</f>
        <v>10609001855168</v>
      </c>
      <c r="B2169" s="90">
        <f>'RFM Summary'!B2169</f>
        <v>41490</v>
      </c>
      <c r="C2169" s="15">
        <f>'RFM Summary'!C2169</f>
        <v>8</v>
      </c>
      <c r="D2169" s="118">
        <f>'RFM Summary'!D2169</f>
        <v>41.493749999999991</v>
      </c>
      <c r="E2169" s="167">
        <f>'RFM Summary'!E2169</f>
        <v>2</v>
      </c>
      <c r="F2169" s="167">
        <f>'RFM Summary'!F2169</f>
        <v>1</v>
      </c>
      <c r="G2169" s="167">
        <f>'RFM Summary'!G2169</f>
        <v>3</v>
      </c>
      <c r="H2169" s="49">
        <v>0.5</v>
      </c>
      <c r="I2169" s="89">
        <f t="shared" si="51"/>
        <v>331.94999999999993</v>
      </c>
      <c r="J2169" s="89"/>
    </row>
    <row r="2170" spans="1:10" x14ac:dyDescent="0.35">
      <c r="A2170" s="15" t="str">
        <f>'RFM Summary'!A2170</f>
        <v>10609001855242</v>
      </c>
      <c r="B2170" s="90">
        <f>'RFM Summary'!B2170</f>
        <v>41282</v>
      </c>
      <c r="C2170" s="15">
        <f>'RFM Summary'!C2170</f>
        <v>1</v>
      </c>
      <c r="D2170" s="118">
        <f>'RFM Summary'!D2170</f>
        <v>21.2</v>
      </c>
      <c r="E2170" s="167">
        <f>'RFM Summary'!E2170</f>
        <v>1</v>
      </c>
      <c r="F2170" s="167">
        <f>'RFM Summary'!F2170</f>
        <v>1</v>
      </c>
      <c r="G2170" s="167">
        <f>'RFM Summary'!G2170</f>
        <v>2</v>
      </c>
      <c r="H2170" s="49">
        <v>0.22</v>
      </c>
      <c r="I2170" s="89">
        <f t="shared" si="51"/>
        <v>21.2</v>
      </c>
      <c r="J2170" s="89"/>
    </row>
    <row r="2171" spans="1:10" x14ac:dyDescent="0.35">
      <c r="A2171" s="15" t="str">
        <f>'RFM Summary'!A2171</f>
        <v>10609001855325</v>
      </c>
      <c r="B2171" s="90">
        <f>'RFM Summary'!B2171</f>
        <v>41534</v>
      </c>
      <c r="C2171" s="15">
        <f>'RFM Summary'!C2171</f>
        <v>11</v>
      </c>
      <c r="D2171" s="118">
        <f>'RFM Summary'!D2171</f>
        <v>18.559090909090909</v>
      </c>
      <c r="E2171" s="167">
        <f>'RFM Summary'!E2171</f>
        <v>3</v>
      </c>
      <c r="F2171" s="167">
        <f>'RFM Summary'!F2171</f>
        <v>2</v>
      </c>
      <c r="G2171" s="167">
        <f>'RFM Summary'!G2171</f>
        <v>2</v>
      </c>
      <c r="H2171" s="49">
        <v>0.37</v>
      </c>
      <c r="I2171" s="89">
        <f t="shared" si="51"/>
        <v>204.15</v>
      </c>
      <c r="J2171" s="89"/>
    </row>
    <row r="2172" spans="1:10" x14ac:dyDescent="0.35">
      <c r="A2172" s="15" t="str">
        <f>'RFM Summary'!A2172</f>
        <v>10609001855572</v>
      </c>
      <c r="B2172" s="90">
        <f>'RFM Summary'!B2172</f>
        <v>41279</v>
      </c>
      <c r="C2172" s="15">
        <f>'RFM Summary'!C2172</f>
        <v>2</v>
      </c>
      <c r="D2172" s="118">
        <f>'RFM Summary'!D2172</f>
        <v>22.799999999999997</v>
      </c>
      <c r="E2172" s="167">
        <f>'RFM Summary'!E2172</f>
        <v>1</v>
      </c>
      <c r="F2172" s="167">
        <f>'RFM Summary'!F2172</f>
        <v>1</v>
      </c>
      <c r="G2172" s="167">
        <f>'RFM Summary'!G2172</f>
        <v>2</v>
      </c>
      <c r="H2172" s="49">
        <v>0.74</v>
      </c>
      <c r="I2172" s="89">
        <f t="shared" si="51"/>
        <v>45.599999999999994</v>
      </c>
      <c r="J2172" s="89"/>
    </row>
    <row r="2173" spans="1:10" x14ac:dyDescent="0.35">
      <c r="A2173" s="15" t="str">
        <f>'RFM Summary'!A2173</f>
        <v>10609001855655</v>
      </c>
      <c r="B2173" s="90">
        <f>'RFM Summary'!B2173</f>
        <v>41349</v>
      </c>
      <c r="C2173" s="15">
        <f>'RFM Summary'!C2173</f>
        <v>2</v>
      </c>
      <c r="D2173" s="118">
        <f>'RFM Summary'!D2173</f>
        <v>12.625</v>
      </c>
      <c r="E2173" s="167">
        <f>'RFM Summary'!E2173</f>
        <v>1</v>
      </c>
      <c r="F2173" s="167">
        <f>'RFM Summary'!F2173</f>
        <v>1</v>
      </c>
      <c r="G2173" s="167">
        <f>'RFM Summary'!G2173</f>
        <v>2</v>
      </c>
      <c r="H2173" s="49">
        <v>0.66</v>
      </c>
      <c r="I2173" s="89">
        <f t="shared" si="51"/>
        <v>25.25</v>
      </c>
      <c r="J2173" s="89"/>
    </row>
    <row r="2174" spans="1:10" x14ac:dyDescent="0.35">
      <c r="A2174" s="15" t="str">
        <f>'RFM Summary'!A2174</f>
        <v>10609001855739</v>
      </c>
      <c r="B2174" s="90">
        <f>'RFM Summary'!B2174</f>
        <v>41279</v>
      </c>
      <c r="C2174" s="15">
        <f>'RFM Summary'!C2174</f>
        <v>1</v>
      </c>
      <c r="D2174" s="118">
        <f>'RFM Summary'!D2174</f>
        <v>60.599999999999994</v>
      </c>
      <c r="E2174" s="167">
        <f>'RFM Summary'!E2174</f>
        <v>1</v>
      </c>
      <c r="F2174" s="167">
        <f>'RFM Summary'!F2174</f>
        <v>1</v>
      </c>
      <c r="G2174" s="167">
        <f>'RFM Summary'!G2174</f>
        <v>3</v>
      </c>
      <c r="H2174" s="49">
        <v>0.72</v>
      </c>
      <c r="I2174" s="89">
        <f t="shared" si="51"/>
        <v>60.599999999999994</v>
      </c>
      <c r="J2174" s="89"/>
    </row>
    <row r="2175" spans="1:10" x14ac:dyDescent="0.35">
      <c r="A2175" s="15" t="str">
        <f>'RFM Summary'!A2175</f>
        <v>10609001855812</v>
      </c>
      <c r="B2175" s="90">
        <f>'RFM Summary'!B2175</f>
        <v>41549</v>
      </c>
      <c r="C2175" s="15">
        <f>'RFM Summary'!C2175</f>
        <v>5</v>
      </c>
      <c r="D2175" s="118">
        <f>'RFM Summary'!D2175</f>
        <v>95.1</v>
      </c>
      <c r="E2175" s="167">
        <f>'RFM Summary'!E2175</f>
        <v>3</v>
      </c>
      <c r="F2175" s="167">
        <f>'RFM Summary'!F2175</f>
        <v>1</v>
      </c>
      <c r="G2175" s="167">
        <f>'RFM Summary'!G2175</f>
        <v>3</v>
      </c>
      <c r="H2175" s="49">
        <v>0.74</v>
      </c>
      <c r="I2175" s="89">
        <f t="shared" si="51"/>
        <v>475.5</v>
      </c>
      <c r="J2175" s="89"/>
    </row>
    <row r="2176" spans="1:10" x14ac:dyDescent="0.35">
      <c r="A2176" s="15" t="str">
        <f>'RFM Summary'!A2176</f>
        <v>10609001856075</v>
      </c>
      <c r="B2176" s="90">
        <f>'RFM Summary'!B2176</f>
        <v>41529</v>
      </c>
      <c r="C2176" s="15">
        <f>'RFM Summary'!C2176</f>
        <v>18</v>
      </c>
      <c r="D2176" s="118">
        <f>'RFM Summary'!D2176</f>
        <v>41.76666666666668</v>
      </c>
      <c r="E2176" s="167">
        <f>'RFM Summary'!E2176</f>
        <v>3</v>
      </c>
      <c r="F2176" s="167">
        <f>'RFM Summary'!F2176</f>
        <v>2</v>
      </c>
      <c r="G2176" s="167">
        <f>'RFM Summary'!G2176</f>
        <v>3</v>
      </c>
      <c r="H2176" s="49">
        <v>0.83</v>
      </c>
      <c r="I2176" s="89">
        <f t="shared" si="51"/>
        <v>751.80000000000018</v>
      </c>
      <c r="J2176" s="89"/>
    </row>
    <row r="2177" spans="1:10" x14ac:dyDescent="0.35">
      <c r="A2177" s="15" t="str">
        <f>'RFM Summary'!A2177</f>
        <v>10609001856158</v>
      </c>
      <c r="B2177" s="90">
        <f>'RFM Summary'!B2177</f>
        <v>41280</v>
      </c>
      <c r="C2177" s="15">
        <f>'RFM Summary'!C2177</f>
        <v>1</v>
      </c>
      <c r="D2177" s="118">
        <f>'RFM Summary'!D2177</f>
        <v>67.100000000000009</v>
      </c>
      <c r="E2177" s="167">
        <f>'RFM Summary'!E2177</f>
        <v>1</v>
      </c>
      <c r="F2177" s="167">
        <f>'RFM Summary'!F2177</f>
        <v>1</v>
      </c>
      <c r="G2177" s="167">
        <f>'RFM Summary'!G2177</f>
        <v>3</v>
      </c>
      <c r="H2177" s="49">
        <v>0.99</v>
      </c>
      <c r="I2177" s="89">
        <f t="shared" si="51"/>
        <v>67.100000000000009</v>
      </c>
      <c r="J2177" s="89"/>
    </row>
    <row r="2178" spans="1:10" x14ac:dyDescent="0.35">
      <c r="A2178" s="15" t="str">
        <f>'RFM Summary'!A2178</f>
        <v>10609001856232</v>
      </c>
      <c r="B2178" s="90">
        <f>'RFM Summary'!B2178</f>
        <v>41292</v>
      </c>
      <c r="C2178" s="15">
        <f>'RFM Summary'!C2178</f>
        <v>1</v>
      </c>
      <c r="D2178" s="118">
        <f>'RFM Summary'!D2178</f>
        <v>35.65</v>
      </c>
      <c r="E2178" s="167">
        <f>'RFM Summary'!E2178</f>
        <v>1</v>
      </c>
      <c r="F2178" s="167">
        <f>'RFM Summary'!F2178</f>
        <v>1</v>
      </c>
      <c r="G2178" s="167">
        <f>'RFM Summary'!G2178</f>
        <v>2</v>
      </c>
      <c r="H2178" s="49">
        <v>0.53</v>
      </c>
      <c r="I2178" s="89">
        <f t="shared" si="51"/>
        <v>35.65</v>
      </c>
      <c r="J2178" s="89"/>
    </row>
    <row r="2179" spans="1:10" x14ac:dyDescent="0.35">
      <c r="A2179" s="15" t="str">
        <f>'RFM Summary'!A2179</f>
        <v>10609001856315</v>
      </c>
      <c r="B2179" s="90">
        <f>'RFM Summary'!B2179</f>
        <v>41419</v>
      </c>
      <c r="C2179" s="15">
        <f>'RFM Summary'!C2179</f>
        <v>2</v>
      </c>
      <c r="D2179" s="118">
        <f>'RFM Summary'!D2179</f>
        <v>79.655000000000001</v>
      </c>
      <c r="E2179" s="167">
        <f>'RFM Summary'!E2179</f>
        <v>2</v>
      </c>
      <c r="F2179" s="167">
        <f>'RFM Summary'!F2179</f>
        <v>1</v>
      </c>
      <c r="G2179" s="167">
        <f>'RFM Summary'!G2179</f>
        <v>3</v>
      </c>
      <c r="H2179" s="49">
        <v>0.19</v>
      </c>
      <c r="I2179" s="89">
        <f t="shared" ref="I2179:I2242" si="52">D2179*C2179</f>
        <v>159.31</v>
      </c>
      <c r="J2179" s="89"/>
    </row>
    <row r="2180" spans="1:10" x14ac:dyDescent="0.35">
      <c r="A2180" s="15" t="str">
        <f>'RFM Summary'!A2180</f>
        <v>10609001856497</v>
      </c>
      <c r="B2180" s="90">
        <f>'RFM Summary'!B2180</f>
        <v>41569</v>
      </c>
      <c r="C2180" s="15">
        <f>'RFM Summary'!C2180</f>
        <v>9</v>
      </c>
      <c r="D2180" s="118">
        <f>'RFM Summary'!D2180</f>
        <v>50.388888888888886</v>
      </c>
      <c r="E2180" s="167">
        <f>'RFM Summary'!E2180</f>
        <v>3</v>
      </c>
      <c r="F2180" s="167">
        <f>'RFM Summary'!F2180</f>
        <v>1</v>
      </c>
      <c r="G2180" s="167">
        <f>'RFM Summary'!G2180</f>
        <v>3</v>
      </c>
      <c r="H2180" s="49">
        <v>0.68</v>
      </c>
      <c r="I2180" s="89">
        <f t="shared" si="52"/>
        <v>453.5</v>
      </c>
      <c r="J2180" s="89"/>
    </row>
    <row r="2181" spans="1:10" x14ac:dyDescent="0.35">
      <c r="A2181" s="15" t="str">
        <f>'RFM Summary'!A2181</f>
        <v>10609001856562</v>
      </c>
      <c r="B2181" s="90">
        <f>'RFM Summary'!B2181</f>
        <v>41323</v>
      </c>
      <c r="C2181" s="15">
        <f>'RFM Summary'!C2181</f>
        <v>1</v>
      </c>
      <c r="D2181" s="118">
        <f>'RFM Summary'!D2181</f>
        <v>7</v>
      </c>
      <c r="E2181" s="167">
        <f>'RFM Summary'!E2181</f>
        <v>1</v>
      </c>
      <c r="F2181" s="167">
        <f>'RFM Summary'!F2181</f>
        <v>1</v>
      </c>
      <c r="G2181" s="167">
        <f>'RFM Summary'!G2181</f>
        <v>1</v>
      </c>
      <c r="H2181" s="49">
        <v>0.94</v>
      </c>
      <c r="I2181" s="89">
        <f t="shared" si="52"/>
        <v>7</v>
      </c>
      <c r="J2181" s="89"/>
    </row>
    <row r="2182" spans="1:10" x14ac:dyDescent="0.35">
      <c r="A2182" s="15" t="str">
        <f>'RFM Summary'!A2182</f>
        <v>10609001856646</v>
      </c>
      <c r="B2182" s="90">
        <f>'RFM Summary'!B2182</f>
        <v>41578</v>
      </c>
      <c r="C2182" s="15">
        <f>'RFM Summary'!C2182</f>
        <v>35</v>
      </c>
      <c r="D2182" s="118">
        <f>'RFM Summary'!D2182</f>
        <v>20.168571428571425</v>
      </c>
      <c r="E2182" s="167">
        <f>'RFM Summary'!E2182</f>
        <v>3</v>
      </c>
      <c r="F2182" s="167">
        <f>'RFM Summary'!F2182</f>
        <v>3</v>
      </c>
      <c r="G2182" s="167">
        <f>'RFM Summary'!G2182</f>
        <v>2</v>
      </c>
      <c r="H2182" s="49">
        <v>0.32</v>
      </c>
      <c r="I2182" s="89">
        <f t="shared" si="52"/>
        <v>705.89999999999986</v>
      </c>
      <c r="J2182" s="89"/>
    </row>
    <row r="2183" spans="1:10" x14ac:dyDescent="0.35">
      <c r="A2183" s="15" t="str">
        <f>'RFM Summary'!A2183</f>
        <v>10609001856729</v>
      </c>
      <c r="B2183" s="90">
        <f>'RFM Summary'!B2183</f>
        <v>41297</v>
      </c>
      <c r="C2183" s="15">
        <f>'RFM Summary'!C2183</f>
        <v>2</v>
      </c>
      <c r="D2183" s="118">
        <f>'RFM Summary'!D2183</f>
        <v>14.95</v>
      </c>
      <c r="E2183" s="167">
        <f>'RFM Summary'!E2183</f>
        <v>1</v>
      </c>
      <c r="F2183" s="167">
        <f>'RFM Summary'!F2183</f>
        <v>1</v>
      </c>
      <c r="G2183" s="167">
        <f>'RFM Summary'!G2183</f>
        <v>2</v>
      </c>
      <c r="H2183" s="49">
        <v>0.56000000000000005</v>
      </c>
      <c r="I2183" s="89">
        <f t="shared" si="52"/>
        <v>29.9</v>
      </c>
      <c r="J2183" s="89"/>
    </row>
    <row r="2184" spans="1:10" x14ac:dyDescent="0.35">
      <c r="A2184" s="15" t="str">
        <f>'RFM Summary'!A2184</f>
        <v>10609001856802</v>
      </c>
      <c r="B2184" s="90">
        <f>'RFM Summary'!B2184</f>
        <v>41277</v>
      </c>
      <c r="C2184" s="15">
        <f>'RFM Summary'!C2184</f>
        <v>1</v>
      </c>
      <c r="D2184" s="118">
        <f>'RFM Summary'!D2184</f>
        <v>6.5</v>
      </c>
      <c r="E2184" s="167">
        <f>'RFM Summary'!E2184</f>
        <v>1</v>
      </c>
      <c r="F2184" s="167">
        <f>'RFM Summary'!F2184</f>
        <v>1</v>
      </c>
      <c r="G2184" s="167">
        <f>'RFM Summary'!G2184</f>
        <v>1</v>
      </c>
      <c r="H2184" s="49">
        <v>0.42</v>
      </c>
      <c r="I2184" s="89">
        <f t="shared" si="52"/>
        <v>6.5</v>
      </c>
      <c r="J2184" s="89"/>
    </row>
    <row r="2185" spans="1:10" x14ac:dyDescent="0.35">
      <c r="A2185" s="15" t="str">
        <f>'RFM Summary'!A2185</f>
        <v>10609001856984</v>
      </c>
      <c r="B2185" s="90">
        <f>'RFM Summary'!B2185</f>
        <v>41510</v>
      </c>
      <c r="C2185" s="15">
        <f>'RFM Summary'!C2185</f>
        <v>5</v>
      </c>
      <c r="D2185" s="118">
        <f>'RFM Summary'!D2185</f>
        <v>50.64</v>
      </c>
      <c r="E2185" s="167">
        <f>'RFM Summary'!E2185</f>
        <v>2</v>
      </c>
      <c r="F2185" s="167">
        <f>'RFM Summary'!F2185</f>
        <v>1</v>
      </c>
      <c r="G2185" s="167">
        <f>'RFM Summary'!G2185</f>
        <v>3</v>
      </c>
      <c r="H2185" s="49">
        <v>0.87</v>
      </c>
      <c r="I2185" s="89">
        <f t="shared" si="52"/>
        <v>253.2</v>
      </c>
      <c r="J2185" s="89"/>
    </row>
    <row r="2186" spans="1:10" x14ac:dyDescent="0.35">
      <c r="A2186" s="15" t="str">
        <f>'RFM Summary'!A2186</f>
        <v>10609001857149</v>
      </c>
      <c r="B2186" s="90">
        <f>'RFM Summary'!B2186</f>
        <v>41421</v>
      </c>
      <c r="C2186" s="15">
        <f>'RFM Summary'!C2186</f>
        <v>5</v>
      </c>
      <c r="D2186" s="118">
        <f>'RFM Summary'!D2186</f>
        <v>19.010000000000002</v>
      </c>
      <c r="E2186" s="167">
        <f>'RFM Summary'!E2186</f>
        <v>2</v>
      </c>
      <c r="F2186" s="167">
        <f>'RFM Summary'!F2186</f>
        <v>1</v>
      </c>
      <c r="G2186" s="167">
        <f>'RFM Summary'!G2186</f>
        <v>2</v>
      </c>
      <c r="H2186" s="49">
        <v>0.4</v>
      </c>
      <c r="I2186" s="89">
        <f t="shared" si="52"/>
        <v>95.050000000000011</v>
      </c>
      <c r="J2186" s="89"/>
    </row>
    <row r="2187" spans="1:10" x14ac:dyDescent="0.35">
      <c r="A2187" s="15" t="str">
        <f>'RFM Summary'!A2187</f>
        <v>10609001857222</v>
      </c>
      <c r="B2187" s="90">
        <f>'RFM Summary'!B2187</f>
        <v>41570</v>
      </c>
      <c r="C2187" s="15">
        <f>'RFM Summary'!C2187</f>
        <v>18</v>
      </c>
      <c r="D2187" s="118">
        <f>'RFM Summary'!D2187</f>
        <v>29.830555555555559</v>
      </c>
      <c r="E2187" s="167">
        <f>'RFM Summary'!E2187</f>
        <v>3</v>
      </c>
      <c r="F2187" s="167">
        <f>'RFM Summary'!F2187</f>
        <v>2</v>
      </c>
      <c r="G2187" s="167">
        <f>'RFM Summary'!G2187</f>
        <v>2</v>
      </c>
      <c r="H2187" s="49">
        <v>0.69</v>
      </c>
      <c r="I2187" s="89">
        <f t="shared" si="52"/>
        <v>536.95000000000005</v>
      </c>
      <c r="J2187" s="89"/>
    </row>
    <row r="2188" spans="1:10" x14ac:dyDescent="0.35">
      <c r="A2188" s="15" t="str">
        <f>'RFM Summary'!A2188</f>
        <v>10609001857305</v>
      </c>
      <c r="B2188" s="90">
        <f>'RFM Summary'!B2188</f>
        <v>41580</v>
      </c>
      <c r="C2188" s="15">
        <f>'RFM Summary'!C2188</f>
        <v>7</v>
      </c>
      <c r="D2188" s="118">
        <f>'RFM Summary'!D2188</f>
        <v>57.692857142857143</v>
      </c>
      <c r="E2188" s="167">
        <f>'RFM Summary'!E2188</f>
        <v>3</v>
      </c>
      <c r="F2188" s="167">
        <f>'RFM Summary'!F2188</f>
        <v>1</v>
      </c>
      <c r="G2188" s="167">
        <f>'RFM Summary'!G2188</f>
        <v>3</v>
      </c>
      <c r="H2188" s="49">
        <v>0.1</v>
      </c>
      <c r="I2188" s="89">
        <f t="shared" si="52"/>
        <v>403.85</v>
      </c>
      <c r="J2188" s="89"/>
    </row>
    <row r="2189" spans="1:10" x14ac:dyDescent="0.35">
      <c r="A2189" s="15" t="str">
        <f>'RFM Summary'!A2189</f>
        <v>10609001857487</v>
      </c>
      <c r="B2189" s="90">
        <f>'RFM Summary'!B2189</f>
        <v>41282</v>
      </c>
      <c r="C2189" s="15">
        <f>'RFM Summary'!C2189</f>
        <v>1</v>
      </c>
      <c r="D2189" s="118">
        <f>'RFM Summary'!D2189</f>
        <v>61.5</v>
      </c>
      <c r="E2189" s="167">
        <f>'RFM Summary'!E2189</f>
        <v>1</v>
      </c>
      <c r="F2189" s="167">
        <f>'RFM Summary'!F2189</f>
        <v>1</v>
      </c>
      <c r="G2189" s="167">
        <f>'RFM Summary'!G2189</f>
        <v>3</v>
      </c>
      <c r="H2189" s="49">
        <v>0.74</v>
      </c>
      <c r="I2189" s="89">
        <f t="shared" si="52"/>
        <v>61.5</v>
      </c>
      <c r="J2189" s="89"/>
    </row>
    <row r="2190" spans="1:10" x14ac:dyDescent="0.35">
      <c r="A2190" s="15" t="str">
        <f>'RFM Summary'!A2190</f>
        <v>10609001857552</v>
      </c>
      <c r="B2190" s="90">
        <f>'RFM Summary'!B2190</f>
        <v>41283</v>
      </c>
      <c r="C2190" s="15">
        <f>'RFM Summary'!C2190</f>
        <v>1</v>
      </c>
      <c r="D2190" s="118">
        <f>'RFM Summary'!D2190</f>
        <v>36.21</v>
      </c>
      <c r="E2190" s="167">
        <f>'RFM Summary'!E2190</f>
        <v>1</v>
      </c>
      <c r="F2190" s="167">
        <f>'RFM Summary'!F2190</f>
        <v>1</v>
      </c>
      <c r="G2190" s="167">
        <f>'RFM Summary'!G2190</f>
        <v>2</v>
      </c>
      <c r="H2190" s="49">
        <v>0.92</v>
      </c>
      <c r="I2190" s="89">
        <f t="shared" si="52"/>
        <v>36.21</v>
      </c>
      <c r="J2190" s="89"/>
    </row>
    <row r="2191" spans="1:10" x14ac:dyDescent="0.35">
      <c r="A2191" s="15" t="str">
        <f>'RFM Summary'!A2191</f>
        <v>10609001857636</v>
      </c>
      <c r="B2191" s="90">
        <f>'RFM Summary'!B2191</f>
        <v>41410</v>
      </c>
      <c r="C2191" s="15">
        <f>'RFM Summary'!C2191</f>
        <v>4</v>
      </c>
      <c r="D2191" s="118">
        <f>'RFM Summary'!D2191</f>
        <v>34.712499999999999</v>
      </c>
      <c r="E2191" s="167">
        <f>'RFM Summary'!E2191</f>
        <v>2</v>
      </c>
      <c r="F2191" s="167">
        <f>'RFM Summary'!F2191</f>
        <v>1</v>
      </c>
      <c r="G2191" s="167">
        <f>'RFM Summary'!G2191</f>
        <v>2</v>
      </c>
      <c r="H2191" s="49">
        <v>0.32</v>
      </c>
      <c r="I2191" s="89">
        <f t="shared" si="52"/>
        <v>138.85</v>
      </c>
      <c r="J2191" s="89"/>
    </row>
    <row r="2192" spans="1:10" x14ac:dyDescent="0.35">
      <c r="A2192" s="15" t="str">
        <f>'RFM Summary'!A2192</f>
        <v>10609001857719</v>
      </c>
      <c r="B2192" s="90">
        <f>'RFM Summary'!B2192</f>
        <v>41423</v>
      </c>
      <c r="C2192" s="15">
        <f>'RFM Summary'!C2192</f>
        <v>2</v>
      </c>
      <c r="D2192" s="118">
        <f>'RFM Summary'!D2192</f>
        <v>27.7</v>
      </c>
      <c r="E2192" s="167">
        <f>'RFM Summary'!E2192</f>
        <v>2</v>
      </c>
      <c r="F2192" s="167">
        <f>'RFM Summary'!F2192</f>
        <v>1</v>
      </c>
      <c r="G2192" s="167">
        <f>'RFM Summary'!G2192</f>
        <v>2</v>
      </c>
      <c r="H2192" s="49">
        <v>0.66</v>
      </c>
      <c r="I2192" s="89">
        <f t="shared" si="52"/>
        <v>55.4</v>
      </c>
      <c r="J2192" s="89"/>
    </row>
    <row r="2193" spans="1:10" x14ac:dyDescent="0.35">
      <c r="A2193" s="15" t="str">
        <f>'RFM Summary'!A2193</f>
        <v>10609001857891</v>
      </c>
      <c r="B2193" s="90">
        <f>'RFM Summary'!B2193</f>
        <v>41504</v>
      </c>
      <c r="C2193" s="15">
        <f>'RFM Summary'!C2193</f>
        <v>2</v>
      </c>
      <c r="D2193" s="118">
        <f>'RFM Summary'!D2193</f>
        <v>36.325000000000003</v>
      </c>
      <c r="E2193" s="167">
        <f>'RFM Summary'!E2193</f>
        <v>2</v>
      </c>
      <c r="F2193" s="167">
        <f>'RFM Summary'!F2193</f>
        <v>1</v>
      </c>
      <c r="G2193" s="167">
        <f>'RFM Summary'!G2193</f>
        <v>2</v>
      </c>
      <c r="H2193" s="49">
        <v>0.24</v>
      </c>
      <c r="I2193" s="89">
        <f t="shared" si="52"/>
        <v>72.650000000000006</v>
      </c>
      <c r="J2193" s="89"/>
    </row>
    <row r="2194" spans="1:10" x14ac:dyDescent="0.35">
      <c r="A2194" s="15" t="str">
        <f>'RFM Summary'!A2194</f>
        <v>10609001857974</v>
      </c>
      <c r="B2194" s="90">
        <f>'RFM Summary'!B2194</f>
        <v>41285</v>
      </c>
      <c r="C2194" s="15">
        <f>'RFM Summary'!C2194</f>
        <v>1</v>
      </c>
      <c r="D2194" s="118">
        <f>'RFM Summary'!D2194</f>
        <v>29</v>
      </c>
      <c r="E2194" s="167">
        <f>'RFM Summary'!E2194</f>
        <v>1</v>
      </c>
      <c r="F2194" s="167">
        <f>'RFM Summary'!F2194</f>
        <v>1</v>
      </c>
      <c r="G2194" s="167">
        <f>'RFM Summary'!G2194</f>
        <v>2</v>
      </c>
      <c r="H2194" s="49">
        <v>0.69</v>
      </c>
      <c r="I2194" s="89">
        <f t="shared" si="52"/>
        <v>29</v>
      </c>
      <c r="J2194" s="89"/>
    </row>
    <row r="2195" spans="1:10" x14ac:dyDescent="0.35">
      <c r="A2195" s="15" t="str">
        <f>'RFM Summary'!A2195</f>
        <v>10609001858055</v>
      </c>
      <c r="B2195" s="90">
        <f>'RFM Summary'!B2195</f>
        <v>41277</v>
      </c>
      <c r="C2195" s="15">
        <f>'RFM Summary'!C2195</f>
        <v>1</v>
      </c>
      <c r="D2195" s="118">
        <f>'RFM Summary'!D2195</f>
        <v>13.5</v>
      </c>
      <c r="E2195" s="167">
        <f>'RFM Summary'!E2195</f>
        <v>1</v>
      </c>
      <c r="F2195" s="167">
        <f>'RFM Summary'!F2195</f>
        <v>1</v>
      </c>
      <c r="G2195" s="167">
        <f>'RFM Summary'!G2195</f>
        <v>2</v>
      </c>
      <c r="H2195" s="49">
        <v>0.9</v>
      </c>
      <c r="I2195" s="89">
        <f t="shared" si="52"/>
        <v>13.5</v>
      </c>
      <c r="J2195" s="89"/>
    </row>
    <row r="2196" spans="1:10" x14ac:dyDescent="0.35">
      <c r="A2196" s="15" t="str">
        <f>'RFM Summary'!A2196</f>
        <v>10609001858139</v>
      </c>
      <c r="B2196" s="90">
        <f>'RFM Summary'!B2196</f>
        <v>41514</v>
      </c>
      <c r="C2196" s="15">
        <f>'RFM Summary'!C2196</f>
        <v>8</v>
      </c>
      <c r="D2196" s="118">
        <f>'RFM Summary'!D2196</f>
        <v>28.607499999999998</v>
      </c>
      <c r="E2196" s="167">
        <f>'RFM Summary'!E2196</f>
        <v>2</v>
      </c>
      <c r="F2196" s="167">
        <f>'RFM Summary'!F2196</f>
        <v>1</v>
      </c>
      <c r="G2196" s="167">
        <f>'RFM Summary'!G2196</f>
        <v>2</v>
      </c>
      <c r="H2196" s="49">
        <v>0.56999999999999995</v>
      </c>
      <c r="I2196" s="89">
        <f t="shared" si="52"/>
        <v>228.85999999999999</v>
      </c>
      <c r="J2196" s="89"/>
    </row>
    <row r="2197" spans="1:10" x14ac:dyDescent="0.35">
      <c r="A2197" s="15" t="str">
        <f>'RFM Summary'!A2197</f>
        <v>10609001858212</v>
      </c>
      <c r="B2197" s="90">
        <f>'RFM Summary'!B2197</f>
        <v>41417</v>
      </c>
      <c r="C2197" s="15">
        <f>'RFM Summary'!C2197</f>
        <v>5</v>
      </c>
      <c r="D2197" s="118">
        <f>'RFM Summary'!D2197</f>
        <v>50.67</v>
      </c>
      <c r="E2197" s="167">
        <f>'RFM Summary'!E2197</f>
        <v>2</v>
      </c>
      <c r="F2197" s="167">
        <f>'RFM Summary'!F2197</f>
        <v>1</v>
      </c>
      <c r="G2197" s="167">
        <f>'RFM Summary'!G2197</f>
        <v>3</v>
      </c>
      <c r="H2197" s="49">
        <v>0.27</v>
      </c>
      <c r="I2197" s="89">
        <f t="shared" si="52"/>
        <v>253.35000000000002</v>
      </c>
      <c r="J2197" s="89"/>
    </row>
    <row r="2198" spans="1:10" x14ac:dyDescent="0.35">
      <c r="A2198" s="15" t="str">
        <f>'RFM Summary'!A2198</f>
        <v>10609001858394</v>
      </c>
      <c r="B2198" s="90">
        <f>'RFM Summary'!B2198</f>
        <v>41279</v>
      </c>
      <c r="C2198" s="15">
        <f>'RFM Summary'!C2198</f>
        <v>1</v>
      </c>
      <c r="D2198" s="118">
        <f>'RFM Summary'!D2198</f>
        <v>127.25</v>
      </c>
      <c r="E2198" s="167">
        <f>'RFM Summary'!E2198</f>
        <v>1</v>
      </c>
      <c r="F2198" s="167">
        <f>'RFM Summary'!F2198</f>
        <v>1</v>
      </c>
      <c r="G2198" s="167">
        <f>'RFM Summary'!G2198</f>
        <v>3</v>
      </c>
      <c r="H2198" s="49">
        <v>0.02</v>
      </c>
      <c r="I2198" s="89">
        <f t="shared" si="52"/>
        <v>127.25</v>
      </c>
      <c r="J2198" s="89"/>
    </row>
    <row r="2199" spans="1:10" x14ac:dyDescent="0.35">
      <c r="A2199" s="15" t="str">
        <f>'RFM Summary'!A2199</f>
        <v>10609001858477</v>
      </c>
      <c r="B2199" s="90">
        <f>'RFM Summary'!B2199</f>
        <v>41428</v>
      </c>
      <c r="C2199" s="15">
        <f>'RFM Summary'!C2199</f>
        <v>2</v>
      </c>
      <c r="D2199" s="118">
        <f>'RFM Summary'!D2199</f>
        <v>21.799999999999997</v>
      </c>
      <c r="E2199" s="167">
        <f>'RFM Summary'!E2199</f>
        <v>2</v>
      </c>
      <c r="F2199" s="167">
        <f>'RFM Summary'!F2199</f>
        <v>1</v>
      </c>
      <c r="G2199" s="167">
        <f>'RFM Summary'!G2199</f>
        <v>2</v>
      </c>
      <c r="H2199" s="49">
        <v>0.08</v>
      </c>
      <c r="I2199" s="89">
        <f t="shared" si="52"/>
        <v>43.599999999999994</v>
      </c>
      <c r="J2199" s="89"/>
    </row>
    <row r="2200" spans="1:10" x14ac:dyDescent="0.35">
      <c r="A2200" s="15" t="str">
        <f>'RFM Summary'!A2200</f>
        <v>10609001858543</v>
      </c>
      <c r="B2200" s="90">
        <f>'RFM Summary'!B2200</f>
        <v>41521</v>
      </c>
      <c r="C2200" s="15">
        <f>'RFM Summary'!C2200</f>
        <v>5</v>
      </c>
      <c r="D2200" s="118">
        <f>'RFM Summary'!D2200</f>
        <v>41.6</v>
      </c>
      <c r="E2200" s="167">
        <f>'RFM Summary'!E2200</f>
        <v>3</v>
      </c>
      <c r="F2200" s="167">
        <f>'RFM Summary'!F2200</f>
        <v>1</v>
      </c>
      <c r="G2200" s="167">
        <f>'RFM Summary'!G2200</f>
        <v>3</v>
      </c>
      <c r="H2200" s="49">
        <v>0.59</v>
      </c>
      <c r="I2200" s="89">
        <f t="shared" si="52"/>
        <v>208</v>
      </c>
      <c r="J2200" s="89"/>
    </row>
    <row r="2201" spans="1:10" x14ac:dyDescent="0.35">
      <c r="A2201" s="15" t="str">
        <f>'RFM Summary'!A2201</f>
        <v>10609001858626</v>
      </c>
      <c r="B2201" s="90">
        <f>'RFM Summary'!B2201</f>
        <v>41405</v>
      </c>
      <c r="C2201" s="15">
        <f>'RFM Summary'!C2201</f>
        <v>2</v>
      </c>
      <c r="D2201" s="118">
        <f>'RFM Summary'!D2201</f>
        <v>42.349999999999994</v>
      </c>
      <c r="E2201" s="167">
        <f>'RFM Summary'!E2201</f>
        <v>2</v>
      </c>
      <c r="F2201" s="167">
        <f>'RFM Summary'!F2201</f>
        <v>1</v>
      </c>
      <c r="G2201" s="167">
        <f>'RFM Summary'!G2201</f>
        <v>3</v>
      </c>
      <c r="H2201" s="49">
        <v>0.11</v>
      </c>
      <c r="I2201" s="89">
        <f t="shared" si="52"/>
        <v>84.699999999999989</v>
      </c>
      <c r="J2201" s="89"/>
    </row>
    <row r="2202" spans="1:10" x14ac:dyDescent="0.35">
      <c r="A2202" s="15" t="str">
        <f>'RFM Summary'!A2202</f>
        <v>10609001858709</v>
      </c>
      <c r="B2202" s="90">
        <f>'RFM Summary'!B2202</f>
        <v>41544</v>
      </c>
      <c r="C2202" s="15">
        <f>'RFM Summary'!C2202</f>
        <v>3</v>
      </c>
      <c r="D2202" s="118">
        <f>'RFM Summary'!D2202</f>
        <v>65.716666666666669</v>
      </c>
      <c r="E2202" s="167">
        <f>'RFM Summary'!E2202</f>
        <v>3</v>
      </c>
      <c r="F2202" s="167">
        <f>'RFM Summary'!F2202</f>
        <v>1</v>
      </c>
      <c r="G2202" s="167">
        <f>'RFM Summary'!G2202</f>
        <v>3</v>
      </c>
      <c r="H2202" s="49">
        <v>0.85</v>
      </c>
      <c r="I2202" s="89">
        <f t="shared" si="52"/>
        <v>197.15</v>
      </c>
      <c r="J2202" s="89"/>
    </row>
    <row r="2203" spans="1:10" x14ac:dyDescent="0.35">
      <c r="A2203" s="15" t="str">
        <f>'RFM Summary'!A2203</f>
        <v>10609001858881</v>
      </c>
      <c r="B2203" s="90">
        <f>'RFM Summary'!B2203</f>
        <v>41565</v>
      </c>
      <c r="C2203" s="15">
        <f>'RFM Summary'!C2203</f>
        <v>3</v>
      </c>
      <c r="D2203" s="118">
        <f>'RFM Summary'!D2203</f>
        <v>22.083333333333332</v>
      </c>
      <c r="E2203" s="167">
        <f>'RFM Summary'!E2203</f>
        <v>3</v>
      </c>
      <c r="F2203" s="167">
        <f>'RFM Summary'!F2203</f>
        <v>1</v>
      </c>
      <c r="G2203" s="167">
        <f>'RFM Summary'!G2203</f>
        <v>2</v>
      </c>
      <c r="H2203" s="49">
        <v>0.18</v>
      </c>
      <c r="I2203" s="89">
        <f t="shared" si="52"/>
        <v>66.25</v>
      </c>
      <c r="J2203" s="89"/>
    </row>
    <row r="2204" spans="1:10" x14ac:dyDescent="0.35">
      <c r="A2204" s="15" t="str">
        <f>'RFM Summary'!A2204</f>
        <v>10609001859046</v>
      </c>
      <c r="B2204" s="90">
        <f>'RFM Summary'!B2204</f>
        <v>41558</v>
      </c>
      <c r="C2204" s="15">
        <f>'RFM Summary'!C2204</f>
        <v>10</v>
      </c>
      <c r="D2204" s="118">
        <f>'RFM Summary'!D2204</f>
        <v>71.360000000000014</v>
      </c>
      <c r="E2204" s="167">
        <f>'RFM Summary'!E2204</f>
        <v>3</v>
      </c>
      <c r="F2204" s="167">
        <f>'RFM Summary'!F2204</f>
        <v>2</v>
      </c>
      <c r="G2204" s="167">
        <f>'RFM Summary'!G2204</f>
        <v>3</v>
      </c>
      <c r="H2204" s="49">
        <v>0.2</v>
      </c>
      <c r="I2204" s="89">
        <f t="shared" si="52"/>
        <v>713.60000000000014</v>
      </c>
      <c r="J2204" s="89"/>
    </row>
    <row r="2205" spans="1:10" x14ac:dyDescent="0.35">
      <c r="A2205" s="15" t="str">
        <f>'RFM Summary'!A2205</f>
        <v>10609001859129</v>
      </c>
      <c r="B2205" s="90">
        <f>'RFM Summary'!B2205</f>
        <v>41562</v>
      </c>
      <c r="C2205" s="15">
        <f>'RFM Summary'!C2205</f>
        <v>7</v>
      </c>
      <c r="D2205" s="118">
        <f>'RFM Summary'!D2205</f>
        <v>34.274285714285718</v>
      </c>
      <c r="E2205" s="167">
        <f>'RFM Summary'!E2205</f>
        <v>3</v>
      </c>
      <c r="F2205" s="167">
        <f>'RFM Summary'!F2205</f>
        <v>1</v>
      </c>
      <c r="G2205" s="167">
        <f>'RFM Summary'!G2205</f>
        <v>2</v>
      </c>
      <c r="H2205" s="49">
        <v>0.33</v>
      </c>
      <c r="I2205" s="89">
        <f t="shared" si="52"/>
        <v>239.92000000000002</v>
      </c>
      <c r="J2205" s="89"/>
    </row>
    <row r="2206" spans="1:10" x14ac:dyDescent="0.35">
      <c r="A2206" s="15" t="str">
        <f>'RFM Summary'!A2206</f>
        <v>10609001859202</v>
      </c>
      <c r="B2206" s="90">
        <f>'RFM Summary'!B2206</f>
        <v>41437</v>
      </c>
      <c r="C2206" s="15">
        <f>'RFM Summary'!C2206</f>
        <v>3</v>
      </c>
      <c r="D2206" s="118">
        <f>'RFM Summary'!D2206</f>
        <v>45.400000000000006</v>
      </c>
      <c r="E2206" s="167">
        <f>'RFM Summary'!E2206</f>
        <v>2</v>
      </c>
      <c r="F2206" s="167">
        <f>'RFM Summary'!F2206</f>
        <v>1</v>
      </c>
      <c r="G2206" s="167">
        <f>'RFM Summary'!G2206</f>
        <v>3</v>
      </c>
      <c r="H2206" s="49">
        <v>0.1</v>
      </c>
      <c r="I2206" s="89">
        <f t="shared" si="52"/>
        <v>136.20000000000002</v>
      </c>
      <c r="J2206" s="89"/>
    </row>
    <row r="2207" spans="1:10" x14ac:dyDescent="0.35">
      <c r="A2207" s="15" t="str">
        <f>'RFM Summary'!A2207</f>
        <v>10609001859384</v>
      </c>
      <c r="B2207" s="90">
        <f>'RFM Summary'!B2207</f>
        <v>41550</v>
      </c>
      <c r="C2207" s="15">
        <f>'RFM Summary'!C2207</f>
        <v>31</v>
      </c>
      <c r="D2207" s="118">
        <f>'RFM Summary'!D2207</f>
        <v>18.466129032258063</v>
      </c>
      <c r="E2207" s="167">
        <f>'RFM Summary'!E2207</f>
        <v>3</v>
      </c>
      <c r="F2207" s="167">
        <f>'RFM Summary'!F2207</f>
        <v>3</v>
      </c>
      <c r="G2207" s="167">
        <f>'RFM Summary'!G2207</f>
        <v>2</v>
      </c>
      <c r="H2207" s="49">
        <v>7.0000000000000007E-2</v>
      </c>
      <c r="I2207" s="89">
        <f t="shared" si="52"/>
        <v>572.44999999999993</v>
      </c>
      <c r="J2207" s="89"/>
    </row>
    <row r="2208" spans="1:10" x14ac:dyDescent="0.35">
      <c r="A2208" s="15" t="str">
        <f>'RFM Summary'!A2208</f>
        <v>10609001859467</v>
      </c>
      <c r="B2208" s="90">
        <f>'RFM Summary'!B2208</f>
        <v>41441</v>
      </c>
      <c r="C2208" s="15">
        <f>'RFM Summary'!C2208</f>
        <v>3</v>
      </c>
      <c r="D2208" s="118">
        <f>'RFM Summary'!D2208</f>
        <v>50.050000000000004</v>
      </c>
      <c r="E2208" s="167">
        <f>'RFM Summary'!E2208</f>
        <v>2</v>
      </c>
      <c r="F2208" s="167">
        <f>'RFM Summary'!F2208</f>
        <v>1</v>
      </c>
      <c r="G2208" s="167">
        <f>'RFM Summary'!G2208</f>
        <v>3</v>
      </c>
      <c r="H2208" s="49">
        <v>0.79</v>
      </c>
      <c r="I2208" s="89">
        <f t="shared" si="52"/>
        <v>150.15</v>
      </c>
      <c r="J2208" s="89"/>
    </row>
    <row r="2209" spans="1:10" x14ac:dyDescent="0.35">
      <c r="A2209" s="15" t="str">
        <f>'RFM Summary'!A2209</f>
        <v>10609001859533</v>
      </c>
      <c r="B2209" s="90">
        <f>'RFM Summary'!B2209</f>
        <v>41349</v>
      </c>
      <c r="C2209" s="15">
        <f>'RFM Summary'!C2209</f>
        <v>1</v>
      </c>
      <c r="D2209" s="118">
        <f>'RFM Summary'!D2209</f>
        <v>37.6</v>
      </c>
      <c r="E2209" s="167">
        <f>'RFM Summary'!E2209</f>
        <v>1</v>
      </c>
      <c r="F2209" s="167">
        <f>'RFM Summary'!F2209</f>
        <v>1</v>
      </c>
      <c r="G2209" s="167">
        <f>'RFM Summary'!G2209</f>
        <v>2</v>
      </c>
      <c r="H2209" s="49">
        <v>0.41</v>
      </c>
      <c r="I2209" s="89">
        <f t="shared" si="52"/>
        <v>37.6</v>
      </c>
      <c r="J2209" s="89"/>
    </row>
    <row r="2210" spans="1:10" x14ac:dyDescent="0.35">
      <c r="A2210" s="15" t="str">
        <f>'RFM Summary'!A2210</f>
        <v>10609001859616</v>
      </c>
      <c r="B2210" s="90">
        <f>'RFM Summary'!B2210</f>
        <v>41529</v>
      </c>
      <c r="C2210" s="15">
        <f>'RFM Summary'!C2210</f>
        <v>13</v>
      </c>
      <c r="D2210" s="118">
        <f>'RFM Summary'!D2210</f>
        <v>36.323076923076925</v>
      </c>
      <c r="E2210" s="167">
        <f>'RFM Summary'!E2210</f>
        <v>3</v>
      </c>
      <c r="F2210" s="167">
        <f>'RFM Summary'!F2210</f>
        <v>2</v>
      </c>
      <c r="G2210" s="167">
        <f>'RFM Summary'!G2210</f>
        <v>2</v>
      </c>
      <c r="H2210" s="49">
        <v>0.46</v>
      </c>
      <c r="I2210" s="89">
        <f t="shared" si="52"/>
        <v>472.20000000000005</v>
      </c>
      <c r="J2210" s="89"/>
    </row>
    <row r="2211" spans="1:10" x14ac:dyDescent="0.35">
      <c r="A2211" s="15" t="str">
        <f>'RFM Summary'!A2211</f>
        <v>10609001859798</v>
      </c>
      <c r="B2211" s="90">
        <f>'RFM Summary'!B2211</f>
        <v>41574</v>
      </c>
      <c r="C2211" s="15">
        <f>'RFM Summary'!C2211</f>
        <v>13</v>
      </c>
      <c r="D2211" s="118">
        <f>'RFM Summary'!D2211</f>
        <v>26.526923076923079</v>
      </c>
      <c r="E2211" s="167">
        <f>'RFM Summary'!E2211</f>
        <v>3</v>
      </c>
      <c r="F2211" s="167">
        <f>'RFM Summary'!F2211</f>
        <v>2</v>
      </c>
      <c r="G2211" s="167">
        <f>'RFM Summary'!G2211</f>
        <v>2</v>
      </c>
      <c r="H2211" s="49">
        <v>0.91</v>
      </c>
      <c r="I2211" s="89">
        <f t="shared" si="52"/>
        <v>344.85</v>
      </c>
      <c r="J2211" s="89"/>
    </row>
    <row r="2212" spans="1:10" x14ac:dyDescent="0.35">
      <c r="A2212" s="15" t="str">
        <f>'RFM Summary'!A2212</f>
        <v>10609001859871</v>
      </c>
      <c r="B2212" s="90">
        <f>'RFM Summary'!B2212</f>
        <v>41287</v>
      </c>
      <c r="C2212" s="15">
        <f>'RFM Summary'!C2212</f>
        <v>1</v>
      </c>
      <c r="D2212" s="118">
        <f>'RFM Summary'!D2212</f>
        <v>47.7</v>
      </c>
      <c r="E2212" s="167">
        <f>'RFM Summary'!E2212</f>
        <v>1</v>
      </c>
      <c r="F2212" s="167">
        <f>'RFM Summary'!F2212</f>
        <v>1</v>
      </c>
      <c r="G2212" s="167">
        <f>'RFM Summary'!G2212</f>
        <v>3</v>
      </c>
      <c r="H2212" s="49">
        <v>0.05</v>
      </c>
      <c r="I2212" s="89">
        <f t="shared" si="52"/>
        <v>47.7</v>
      </c>
      <c r="J2212" s="89"/>
    </row>
    <row r="2213" spans="1:10" x14ac:dyDescent="0.35">
      <c r="A2213" s="15" t="str">
        <f>'RFM Summary'!A2213</f>
        <v>10609001859954</v>
      </c>
      <c r="B2213" s="90">
        <f>'RFM Summary'!B2213</f>
        <v>41306</v>
      </c>
      <c r="C2213" s="15">
        <f>'RFM Summary'!C2213</f>
        <v>2</v>
      </c>
      <c r="D2213" s="118">
        <f>'RFM Summary'!D2213</f>
        <v>25.375</v>
      </c>
      <c r="E2213" s="167">
        <f>'RFM Summary'!E2213</f>
        <v>1</v>
      </c>
      <c r="F2213" s="167">
        <f>'RFM Summary'!F2213</f>
        <v>1</v>
      </c>
      <c r="G2213" s="167">
        <f>'RFM Summary'!G2213</f>
        <v>2</v>
      </c>
      <c r="H2213" s="49">
        <v>0.91</v>
      </c>
      <c r="I2213" s="89">
        <f t="shared" si="52"/>
        <v>50.75</v>
      </c>
      <c r="J2213" s="89"/>
    </row>
    <row r="2214" spans="1:10" x14ac:dyDescent="0.35">
      <c r="A2214" s="15" t="str">
        <f>'RFM Summary'!A2214</f>
        <v>10609001860010</v>
      </c>
      <c r="B2214" s="90">
        <f>'RFM Summary'!B2214</f>
        <v>41292</v>
      </c>
      <c r="C2214" s="15">
        <f>'RFM Summary'!C2214</f>
        <v>1</v>
      </c>
      <c r="D2214" s="118">
        <f>'RFM Summary'!D2214</f>
        <v>30.2</v>
      </c>
      <c r="E2214" s="167">
        <f>'RFM Summary'!E2214</f>
        <v>1</v>
      </c>
      <c r="F2214" s="167">
        <f>'RFM Summary'!F2214</f>
        <v>1</v>
      </c>
      <c r="G2214" s="167">
        <f>'RFM Summary'!G2214</f>
        <v>2</v>
      </c>
      <c r="H2214" s="49">
        <v>0.96</v>
      </c>
      <c r="I2214" s="89">
        <f t="shared" si="52"/>
        <v>30.2</v>
      </c>
      <c r="J2214" s="89"/>
    </row>
    <row r="2215" spans="1:10" x14ac:dyDescent="0.35">
      <c r="A2215" s="15" t="str">
        <f>'RFM Summary'!A2215</f>
        <v>10609001860192</v>
      </c>
      <c r="B2215" s="90">
        <f>'RFM Summary'!B2215</f>
        <v>41293</v>
      </c>
      <c r="C2215" s="15">
        <f>'RFM Summary'!C2215</f>
        <v>1</v>
      </c>
      <c r="D2215" s="118">
        <f>'RFM Summary'!D2215</f>
        <v>45.349999999999994</v>
      </c>
      <c r="E2215" s="167">
        <f>'RFM Summary'!E2215</f>
        <v>1</v>
      </c>
      <c r="F2215" s="167">
        <f>'RFM Summary'!F2215</f>
        <v>1</v>
      </c>
      <c r="G2215" s="167">
        <f>'RFM Summary'!G2215</f>
        <v>3</v>
      </c>
      <c r="H2215" s="49">
        <v>0.55000000000000004</v>
      </c>
      <c r="I2215" s="89">
        <f t="shared" si="52"/>
        <v>45.349999999999994</v>
      </c>
      <c r="J2215" s="89"/>
    </row>
    <row r="2216" spans="1:10" x14ac:dyDescent="0.35">
      <c r="A2216" s="15" t="str">
        <f>'RFM Summary'!A2216</f>
        <v>10609001860275</v>
      </c>
      <c r="B2216" s="90">
        <f>'RFM Summary'!B2216</f>
        <v>41564</v>
      </c>
      <c r="C2216" s="15">
        <f>'RFM Summary'!C2216</f>
        <v>21</v>
      </c>
      <c r="D2216" s="118">
        <f>'RFM Summary'!D2216</f>
        <v>19.140476190476189</v>
      </c>
      <c r="E2216" s="167">
        <f>'RFM Summary'!E2216</f>
        <v>3</v>
      </c>
      <c r="F2216" s="167">
        <f>'RFM Summary'!F2216</f>
        <v>3</v>
      </c>
      <c r="G2216" s="167">
        <f>'RFM Summary'!G2216</f>
        <v>2</v>
      </c>
      <c r="H2216" s="49">
        <v>0.02</v>
      </c>
      <c r="I2216" s="89">
        <f t="shared" si="52"/>
        <v>401.95</v>
      </c>
      <c r="J2216" s="89"/>
    </row>
    <row r="2217" spans="1:10" x14ac:dyDescent="0.35">
      <c r="A2217" s="15" t="str">
        <f>'RFM Summary'!A2217</f>
        <v>10609001860358</v>
      </c>
      <c r="B2217" s="90">
        <f>'RFM Summary'!B2217</f>
        <v>41385</v>
      </c>
      <c r="C2217" s="15">
        <f>'RFM Summary'!C2217</f>
        <v>2</v>
      </c>
      <c r="D2217" s="118">
        <f>'RFM Summary'!D2217</f>
        <v>59.269999999999996</v>
      </c>
      <c r="E2217" s="167">
        <f>'RFM Summary'!E2217</f>
        <v>1</v>
      </c>
      <c r="F2217" s="167">
        <f>'RFM Summary'!F2217</f>
        <v>1</v>
      </c>
      <c r="G2217" s="167">
        <f>'RFM Summary'!G2217</f>
        <v>3</v>
      </c>
      <c r="H2217" s="49">
        <v>0.27</v>
      </c>
      <c r="I2217" s="89">
        <f t="shared" si="52"/>
        <v>118.53999999999999</v>
      </c>
      <c r="J2217" s="89"/>
    </row>
    <row r="2218" spans="1:10" x14ac:dyDescent="0.35">
      <c r="A2218" s="15" t="str">
        <f>'RFM Summary'!A2218</f>
        <v>10609001860432</v>
      </c>
      <c r="B2218" s="90">
        <f>'RFM Summary'!B2218</f>
        <v>41406</v>
      </c>
      <c r="C2218" s="15">
        <f>'RFM Summary'!C2218</f>
        <v>3</v>
      </c>
      <c r="D2218" s="118">
        <f>'RFM Summary'!D2218</f>
        <v>33.200000000000003</v>
      </c>
      <c r="E2218" s="167">
        <f>'RFM Summary'!E2218</f>
        <v>2</v>
      </c>
      <c r="F2218" s="167">
        <f>'RFM Summary'!F2218</f>
        <v>1</v>
      </c>
      <c r="G2218" s="167">
        <f>'RFM Summary'!G2218</f>
        <v>2</v>
      </c>
      <c r="H2218" s="49">
        <v>0.36</v>
      </c>
      <c r="I2218" s="89">
        <f t="shared" si="52"/>
        <v>99.600000000000009</v>
      </c>
      <c r="J2218" s="89"/>
    </row>
    <row r="2219" spans="1:10" x14ac:dyDescent="0.35">
      <c r="A2219" s="15" t="str">
        <f>'RFM Summary'!A2219</f>
        <v>10609001860507</v>
      </c>
      <c r="B2219" s="90">
        <f>'RFM Summary'!B2219</f>
        <v>41278</v>
      </c>
      <c r="C2219" s="15">
        <f>'RFM Summary'!C2219</f>
        <v>1</v>
      </c>
      <c r="D2219" s="118">
        <f>'RFM Summary'!D2219</f>
        <v>47.5</v>
      </c>
      <c r="E2219" s="167">
        <f>'RFM Summary'!E2219</f>
        <v>1</v>
      </c>
      <c r="F2219" s="167">
        <f>'RFM Summary'!F2219</f>
        <v>1</v>
      </c>
      <c r="G2219" s="167">
        <f>'RFM Summary'!G2219</f>
        <v>3</v>
      </c>
      <c r="H2219" s="49">
        <v>0.5</v>
      </c>
      <c r="I2219" s="89">
        <f t="shared" si="52"/>
        <v>47.5</v>
      </c>
      <c r="J2219" s="89"/>
    </row>
    <row r="2220" spans="1:10" x14ac:dyDescent="0.35">
      <c r="A2220" s="15" t="str">
        <f>'RFM Summary'!A2220</f>
        <v>10609001860689</v>
      </c>
      <c r="B2220" s="90">
        <f>'RFM Summary'!B2220</f>
        <v>41521</v>
      </c>
      <c r="C2220" s="15">
        <f>'RFM Summary'!C2220</f>
        <v>4</v>
      </c>
      <c r="D2220" s="118">
        <f>'RFM Summary'!D2220</f>
        <v>31.799999999999997</v>
      </c>
      <c r="E2220" s="167">
        <f>'RFM Summary'!E2220</f>
        <v>3</v>
      </c>
      <c r="F2220" s="167">
        <f>'RFM Summary'!F2220</f>
        <v>1</v>
      </c>
      <c r="G2220" s="167">
        <f>'RFM Summary'!G2220</f>
        <v>2</v>
      </c>
      <c r="H2220" s="49">
        <v>0.73</v>
      </c>
      <c r="I2220" s="89">
        <f t="shared" si="52"/>
        <v>127.19999999999999</v>
      </c>
      <c r="J2220" s="89"/>
    </row>
    <row r="2221" spans="1:10" x14ac:dyDescent="0.35">
      <c r="A2221" s="15" t="str">
        <f>'RFM Summary'!A2221</f>
        <v>10609001860762</v>
      </c>
      <c r="B2221" s="90">
        <f>'RFM Summary'!B2221</f>
        <v>41279</v>
      </c>
      <c r="C2221" s="15">
        <f>'RFM Summary'!C2221</f>
        <v>1</v>
      </c>
      <c r="D2221" s="118">
        <f>'RFM Summary'!D2221</f>
        <v>45.15</v>
      </c>
      <c r="E2221" s="167">
        <f>'RFM Summary'!E2221</f>
        <v>1</v>
      </c>
      <c r="F2221" s="167">
        <f>'RFM Summary'!F2221</f>
        <v>1</v>
      </c>
      <c r="G2221" s="167">
        <f>'RFM Summary'!G2221</f>
        <v>3</v>
      </c>
      <c r="H2221" s="49">
        <v>0.56000000000000005</v>
      </c>
      <c r="I2221" s="89">
        <f t="shared" si="52"/>
        <v>45.15</v>
      </c>
      <c r="J2221" s="89"/>
    </row>
    <row r="2222" spans="1:10" x14ac:dyDescent="0.35">
      <c r="A2222" s="15" t="str">
        <f>'RFM Summary'!A2222</f>
        <v>10609001860846</v>
      </c>
      <c r="B2222" s="90">
        <f>'RFM Summary'!B2222</f>
        <v>41430</v>
      </c>
      <c r="C2222" s="15">
        <f>'RFM Summary'!C2222</f>
        <v>3</v>
      </c>
      <c r="D2222" s="118">
        <f>'RFM Summary'!D2222</f>
        <v>36.81666666666667</v>
      </c>
      <c r="E2222" s="167">
        <f>'RFM Summary'!E2222</f>
        <v>2</v>
      </c>
      <c r="F2222" s="167">
        <f>'RFM Summary'!F2222</f>
        <v>1</v>
      </c>
      <c r="G2222" s="167">
        <f>'RFM Summary'!G2222</f>
        <v>2</v>
      </c>
      <c r="H2222" s="49">
        <v>0.53</v>
      </c>
      <c r="I2222" s="89">
        <f t="shared" si="52"/>
        <v>110.45000000000002</v>
      </c>
      <c r="J2222" s="89"/>
    </row>
    <row r="2223" spans="1:10" x14ac:dyDescent="0.35">
      <c r="A2223" s="15" t="str">
        <f>'RFM Summary'!A2223</f>
        <v>10609001860929</v>
      </c>
      <c r="B2223" s="90">
        <f>'RFM Summary'!B2223</f>
        <v>41287</v>
      </c>
      <c r="C2223" s="15">
        <f>'RFM Summary'!C2223</f>
        <v>1</v>
      </c>
      <c r="D2223" s="118">
        <f>'RFM Summary'!D2223</f>
        <v>29.349999999999998</v>
      </c>
      <c r="E2223" s="167">
        <f>'RFM Summary'!E2223</f>
        <v>1</v>
      </c>
      <c r="F2223" s="167">
        <f>'RFM Summary'!F2223</f>
        <v>1</v>
      </c>
      <c r="G2223" s="167">
        <f>'RFM Summary'!G2223</f>
        <v>2</v>
      </c>
      <c r="H2223" s="49">
        <v>0.71</v>
      </c>
      <c r="I2223" s="89">
        <f t="shared" si="52"/>
        <v>29.349999999999998</v>
      </c>
      <c r="J2223" s="89"/>
    </row>
    <row r="2224" spans="1:10" x14ac:dyDescent="0.35">
      <c r="A2224" s="15" t="str">
        <f>'RFM Summary'!A2224</f>
        <v>10609001861000</v>
      </c>
      <c r="B2224" s="90">
        <f>'RFM Summary'!B2224</f>
        <v>41378</v>
      </c>
      <c r="C2224" s="15">
        <f>'RFM Summary'!C2224</f>
        <v>3</v>
      </c>
      <c r="D2224" s="118">
        <f>'RFM Summary'!D2224</f>
        <v>41.133333333333333</v>
      </c>
      <c r="E2224" s="167">
        <f>'RFM Summary'!E2224</f>
        <v>1</v>
      </c>
      <c r="F2224" s="167">
        <f>'RFM Summary'!F2224</f>
        <v>1</v>
      </c>
      <c r="G2224" s="167">
        <f>'RFM Summary'!G2224</f>
        <v>3</v>
      </c>
      <c r="H2224" s="49">
        <v>0.77</v>
      </c>
      <c r="I2224" s="89">
        <f t="shared" si="52"/>
        <v>123.4</v>
      </c>
      <c r="J2224" s="89"/>
    </row>
    <row r="2225" spans="1:10" x14ac:dyDescent="0.35">
      <c r="A2225" s="15" t="str">
        <f>'RFM Summary'!A2225</f>
        <v>10609001861182</v>
      </c>
      <c r="B2225" s="90">
        <f>'RFM Summary'!B2225</f>
        <v>41567</v>
      </c>
      <c r="C2225" s="15">
        <f>'RFM Summary'!C2225</f>
        <v>7</v>
      </c>
      <c r="D2225" s="118">
        <f>'RFM Summary'!D2225</f>
        <v>28.742857142857144</v>
      </c>
      <c r="E2225" s="167">
        <f>'RFM Summary'!E2225</f>
        <v>3</v>
      </c>
      <c r="F2225" s="167">
        <f>'RFM Summary'!F2225</f>
        <v>1</v>
      </c>
      <c r="G2225" s="167">
        <f>'RFM Summary'!G2225</f>
        <v>2</v>
      </c>
      <c r="H2225" s="49">
        <v>0.51</v>
      </c>
      <c r="I2225" s="89">
        <f t="shared" si="52"/>
        <v>201.20000000000002</v>
      </c>
      <c r="J2225" s="89"/>
    </row>
    <row r="2226" spans="1:10" x14ac:dyDescent="0.35">
      <c r="A2226" s="15" t="str">
        <f>'RFM Summary'!A2226</f>
        <v>10609001861265</v>
      </c>
      <c r="B2226" s="90">
        <f>'RFM Summary'!B2226</f>
        <v>41285</v>
      </c>
      <c r="C2226" s="15">
        <f>'RFM Summary'!C2226</f>
        <v>1</v>
      </c>
      <c r="D2226" s="118">
        <f>'RFM Summary'!D2226</f>
        <v>39.1</v>
      </c>
      <c r="E2226" s="167">
        <f>'RFM Summary'!E2226</f>
        <v>1</v>
      </c>
      <c r="F2226" s="167">
        <f>'RFM Summary'!F2226</f>
        <v>1</v>
      </c>
      <c r="G2226" s="167">
        <f>'RFM Summary'!G2226</f>
        <v>2</v>
      </c>
      <c r="H2226" s="49">
        <v>0.77</v>
      </c>
      <c r="I2226" s="89">
        <f t="shared" si="52"/>
        <v>39.1</v>
      </c>
      <c r="J2226" s="89"/>
    </row>
    <row r="2227" spans="1:10" x14ac:dyDescent="0.35">
      <c r="A2227" s="15" t="str">
        <f>'RFM Summary'!A2227</f>
        <v>10609001861349</v>
      </c>
      <c r="B2227" s="90">
        <f>'RFM Summary'!B2227</f>
        <v>41392</v>
      </c>
      <c r="C2227" s="15">
        <f>'RFM Summary'!C2227</f>
        <v>3</v>
      </c>
      <c r="D2227" s="118">
        <f>'RFM Summary'!D2227</f>
        <v>34.983333333333327</v>
      </c>
      <c r="E2227" s="167">
        <f>'RFM Summary'!E2227</f>
        <v>1</v>
      </c>
      <c r="F2227" s="167">
        <f>'RFM Summary'!F2227</f>
        <v>1</v>
      </c>
      <c r="G2227" s="167">
        <f>'RFM Summary'!G2227</f>
        <v>2</v>
      </c>
      <c r="H2227" s="49">
        <v>0.87</v>
      </c>
      <c r="I2227" s="89">
        <f t="shared" si="52"/>
        <v>104.94999999999999</v>
      </c>
      <c r="J2227" s="89"/>
    </row>
    <row r="2228" spans="1:10" x14ac:dyDescent="0.35">
      <c r="A2228" s="15" t="str">
        <f>'RFM Summary'!A2228</f>
        <v>10609001861422</v>
      </c>
      <c r="B2228" s="90">
        <f>'RFM Summary'!B2228</f>
        <v>41376</v>
      </c>
      <c r="C2228" s="15">
        <f>'RFM Summary'!C2228</f>
        <v>5</v>
      </c>
      <c r="D2228" s="118">
        <f>'RFM Summary'!D2228</f>
        <v>15.370000000000001</v>
      </c>
      <c r="E2228" s="167">
        <f>'RFM Summary'!E2228</f>
        <v>1</v>
      </c>
      <c r="F2228" s="167">
        <f>'RFM Summary'!F2228</f>
        <v>1</v>
      </c>
      <c r="G2228" s="167">
        <f>'RFM Summary'!G2228</f>
        <v>2</v>
      </c>
      <c r="H2228" s="49">
        <v>0.63</v>
      </c>
      <c r="I2228" s="89">
        <f t="shared" si="52"/>
        <v>76.850000000000009</v>
      </c>
      <c r="J2228" s="89"/>
    </row>
    <row r="2229" spans="1:10" x14ac:dyDescent="0.35">
      <c r="A2229" s="15" t="str">
        <f>'RFM Summary'!A2229</f>
        <v>10609001861596</v>
      </c>
      <c r="B2229" s="90">
        <f>'RFM Summary'!B2229</f>
        <v>41563</v>
      </c>
      <c r="C2229" s="15">
        <f>'RFM Summary'!C2229</f>
        <v>9</v>
      </c>
      <c r="D2229" s="118">
        <f>'RFM Summary'!D2229</f>
        <v>30.272222222222222</v>
      </c>
      <c r="E2229" s="167">
        <f>'RFM Summary'!E2229</f>
        <v>3</v>
      </c>
      <c r="F2229" s="167">
        <f>'RFM Summary'!F2229</f>
        <v>1</v>
      </c>
      <c r="G2229" s="167">
        <f>'RFM Summary'!G2229</f>
        <v>2</v>
      </c>
      <c r="H2229" s="49">
        <v>0.17</v>
      </c>
      <c r="I2229" s="89">
        <f t="shared" si="52"/>
        <v>272.45</v>
      </c>
      <c r="J2229" s="89"/>
    </row>
    <row r="2230" spans="1:10" x14ac:dyDescent="0.35">
      <c r="A2230" s="15" t="str">
        <f>'RFM Summary'!A2230</f>
        <v>10609001861679</v>
      </c>
      <c r="B2230" s="90">
        <f>'RFM Summary'!B2230</f>
        <v>41556</v>
      </c>
      <c r="C2230" s="15">
        <f>'RFM Summary'!C2230</f>
        <v>26</v>
      </c>
      <c r="D2230" s="118">
        <f>'RFM Summary'!D2230</f>
        <v>41.146153846153844</v>
      </c>
      <c r="E2230" s="167">
        <f>'RFM Summary'!E2230</f>
        <v>3</v>
      </c>
      <c r="F2230" s="167">
        <f>'RFM Summary'!F2230</f>
        <v>3</v>
      </c>
      <c r="G2230" s="167">
        <f>'RFM Summary'!G2230</f>
        <v>3</v>
      </c>
      <c r="H2230" s="49">
        <v>0.77</v>
      </c>
      <c r="I2230" s="89">
        <f t="shared" si="52"/>
        <v>1069.8</v>
      </c>
      <c r="J2230" s="89"/>
    </row>
    <row r="2231" spans="1:10" x14ac:dyDescent="0.35">
      <c r="A2231" s="15" t="str">
        <f>'RFM Summary'!A2231</f>
        <v>10609001861752</v>
      </c>
      <c r="B2231" s="90">
        <f>'RFM Summary'!B2231</f>
        <v>41570</v>
      </c>
      <c r="C2231" s="15">
        <f>'RFM Summary'!C2231</f>
        <v>3</v>
      </c>
      <c r="D2231" s="118">
        <f>'RFM Summary'!D2231</f>
        <v>15</v>
      </c>
      <c r="E2231" s="167">
        <f>'RFM Summary'!E2231</f>
        <v>3</v>
      </c>
      <c r="F2231" s="167">
        <f>'RFM Summary'!F2231</f>
        <v>1</v>
      </c>
      <c r="G2231" s="167">
        <f>'RFM Summary'!G2231</f>
        <v>2</v>
      </c>
      <c r="H2231" s="49">
        <v>0.84</v>
      </c>
      <c r="I2231" s="89">
        <f t="shared" si="52"/>
        <v>45</v>
      </c>
      <c r="J2231" s="89"/>
    </row>
    <row r="2232" spans="1:10" x14ac:dyDescent="0.35">
      <c r="A2232" s="15" t="str">
        <f>'RFM Summary'!A2232</f>
        <v>10609001861919</v>
      </c>
      <c r="B2232" s="90">
        <f>'RFM Summary'!B2232</f>
        <v>41555</v>
      </c>
      <c r="C2232" s="15">
        <f>'RFM Summary'!C2232</f>
        <v>11</v>
      </c>
      <c r="D2232" s="118">
        <f>'RFM Summary'!D2232</f>
        <v>40.210909090909091</v>
      </c>
      <c r="E2232" s="167">
        <f>'RFM Summary'!E2232</f>
        <v>3</v>
      </c>
      <c r="F2232" s="167">
        <f>'RFM Summary'!F2232</f>
        <v>2</v>
      </c>
      <c r="G2232" s="167">
        <f>'RFM Summary'!G2232</f>
        <v>3</v>
      </c>
      <c r="H2232" s="49">
        <v>0.79</v>
      </c>
      <c r="I2232" s="89">
        <f t="shared" si="52"/>
        <v>442.32</v>
      </c>
      <c r="J2232" s="89"/>
    </row>
    <row r="2233" spans="1:10" x14ac:dyDescent="0.35">
      <c r="A2233" s="15" t="str">
        <f>'RFM Summary'!A2233</f>
        <v>10609001862099</v>
      </c>
      <c r="B2233" s="90">
        <f>'RFM Summary'!B2233</f>
        <v>41527</v>
      </c>
      <c r="C2233" s="15">
        <f>'RFM Summary'!C2233</f>
        <v>8</v>
      </c>
      <c r="D2233" s="118">
        <f>'RFM Summary'!D2233</f>
        <v>27.39875</v>
      </c>
      <c r="E2233" s="167">
        <f>'RFM Summary'!E2233</f>
        <v>3</v>
      </c>
      <c r="F2233" s="167">
        <f>'RFM Summary'!F2233</f>
        <v>1</v>
      </c>
      <c r="G2233" s="167">
        <f>'RFM Summary'!G2233</f>
        <v>2</v>
      </c>
      <c r="H2233" s="49">
        <v>0.78</v>
      </c>
      <c r="I2233" s="89">
        <f t="shared" si="52"/>
        <v>219.19</v>
      </c>
      <c r="J2233" s="89"/>
    </row>
    <row r="2234" spans="1:10" x14ac:dyDescent="0.35">
      <c r="A2234" s="15" t="str">
        <f>'RFM Summary'!A2234</f>
        <v>10609001862172</v>
      </c>
      <c r="B2234" s="90">
        <f>'RFM Summary'!B2234</f>
        <v>41281</v>
      </c>
      <c r="C2234" s="15">
        <f>'RFM Summary'!C2234</f>
        <v>1</v>
      </c>
      <c r="D2234" s="118">
        <f>'RFM Summary'!D2234</f>
        <v>43.93</v>
      </c>
      <c r="E2234" s="167">
        <f>'RFM Summary'!E2234</f>
        <v>1</v>
      </c>
      <c r="F2234" s="167">
        <f>'RFM Summary'!F2234</f>
        <v>1</v>
      </c>
      <c r="G2234" s="167">
        <f>'RFM Summary'!G2234</f>
        <v>3</v>
      </c>
      <c r="H2234" s="49">
        <v>0.56000000000000005</v>
      </c>
      <c r="I2234" s="89">
        <f t="shared" si="52"/>
        <v>43.93</v>
      </c>
      <c r="J2234" s="89"/>
    </row>
    <row r="2235" spans="1:10" x14ac:dyDescent="0.35">
      <c r="A2235" s="15" t="str">
        <f>'RFM Summary'!A2235</f>
        <v>10609001862255</v>
      </c>
      <c r="B2235" s="90">
        <f>'RFM Summary'!B2235</f>
        <v>41566</v>
      </c>
      <c r="C2235" s="15">
        <f>'RFM Summary'!C2235</f>
        <v>4</v>
      </c>
      <c r="D2235" s="118">
        <f>'RFM Summary'!D2235</f>
        <v>53.8125</v>
      </c>
      <c r="E2235" s="167">
        <f>'RFM Summary'!E2235</f>
        <v>3</v>
      </c>
      <c r="F2235" s="167">
        <f>'RFM Summary'!F2235</f>
        <v>1</v>
      </c>
      <c r="G2235" s="167">
        <f>'RFM Summary'!G2235</f>
        <v>3</v>
      </c>
      <c r="H2235" s="49">
        <v>0.44</v>
      </c>
      <c r="I2235" s="89">
        <f t="shared" si="52"/>
        <v>215.25</v>
      </c>
      <c r="J2235" s="89"/>
    </row>
    <row r="2236" spans="1:10" x14ac:dyDescent="0.35">
      <c r="A2236" s="15" t="str">
        <f>'RFM Summary'!A2236</f>
        <v>10609001862586</v>
      </c>
      <c r="B2236" s="90">
        <f>'RFM Summary'!B2236</f>
        <v>41291</v>
      </c>
      <c r="C2236" s="15">
        <f>'RFM Summary'!C2236</f>
        <v>1</v>
      </c>
      <c r="D2236" s="118">
        <f>'RFM Summary'!D2236</f>
        <v>29.5</v>
      </c>
      <c r="E2236" s="167">
        <f>'RFM Summary'!E2236</f>
        <v>1</v>
      </c>
      <c r="F2236" s="167">
        <f>'RFM Summary'!F2236</f>
        <v>1</v>
      </c>
      <c r="G2236" s="167">
        <f>'RFM Summary'!G2236</f>
        <v>2</v>
      </c>
      <c r="H2236" s="49">
        <v>0.89</v>
      </c>
      <c r="I2236" s="89">
        <f t="shared" si="52"/>
        <v>29.5</v>
      </c>
      <c r="J2236" s="89"/>
    </row>
    <row r="2237" spans="1:10" x14ac:dyDescent="0.35">
      <c r="A2237" s="15" t="str">
        <f>'RFM Summary'!A2237</f>
        <v>10609001862743</v>
      </c>
      <c r="B2237" s="90">
        <f>'RFM Summary'!B2237</f>
        <v>41460</v>
      </c>
      <c r="C2237" s="15">
        <f>'RFM Summary'!C2237</f>
        <v>7</v>
      </c>
      <c r="D2237" s="118">
        <f>'RFM Summary'!D2237</f>
        <v>39.242857142857147</v>
      </c>
      <c r="E2237" s="167">
        <f>'RFM Summary'!E2237</f>
        <v>2</v>
      </c>
      <c r="F2237" s="167">
        <f>'RFM Summary'!F2237</f>
        <v>1</v>
      </c>
      <c r="G2237" s="167">
        <f>'RFM Summary'!G2237</f>
        <v>2</v>
      </c>
      <c r="H2237" s="49">
        <v>0.5</v>
      </c>
      <c r="I2237" s="89">
        <f t="shared" si="52"/>
        <v>274.70000000000005</v>
      </c>
      <c r="J2237" s="89"/>
    </row>
    <row r="2238" spans="1:10" x14ac:dyDescent="0.35">
      <c r="A2238" s="15" t="str">
        <f>'RFM Summary'!A2238</f>
        <v>10609001862826</v>
      </c>
      <c r="B2238" s="90">
        <f>'RFM Summary'!B2238</f>
        <v>41314</v>
      </c>
      <c r="C2238" s="15">
        <f>'RFM Summary'!C2238</f>
        <v>2</v>
      </c>
      <c r="D2238" s="118">
        <f>'RFM Summary'!D2238</f>
        <v>42.575000000000003</v>
      </c>
      <c r="E2238" s="167">
        <f>'RFM Summary'!E2238</f>
        <v>1</v>
      </c>
      <c r="F2238" s="167">
        <f>'RFM Summary'!F2238</f>
        <v>1</v>
      </c>
      <c r="G2238" s="167">
        <f>'RFM Summary'!G2238</f>
        <v>3</v>
      </c>
      <c r="H2238" s="49">
        <v>0.81</v>
      </c>
      <c r="I2238" s="89">
        <f t="shared" si="52"/>
        <v>85.15</v>
      </c>
      <c r="J2238" s="89"/>
    </row>
    <row r="2239" spans="1:10" x14ac:dyDescent="0.35">
      <c r="A2239" s="15" t="str">
        <f>'RFM Summary'!A2239</f>
        <v>10609001862909</v>
      </c>
      <c r="B2239" s="90">
        <f>'RFM Summary'!B2239</f>
        <v>41279</v>
      </c>
      <c r="C2239" s="15">
        <f>'RFM Summary'!C2239</f>
        <v>1</v>
      </c>
      <c r="D2239" s="118">
        <f>'RFM Summary'!D2239</f>
        <v>28.95</v>
      </c>
      <c r="E2239" s="167">
        <f>'RFM Summary'!E2239</f>
        <v>1</v>
      </c>
      <c r="F2239" s="167">
        <f>'RFM Summary'!F2239</f>
        <v>1</v>
      </c>
      <c r="G2239" s="167">
        <f>'RFM Summary'!G2239</f>
        <v>2</v>
      </c>
      <c r="H2239" s="49">
        <v>0.28000000000000003</v>
      </c>
      <c r="I2239" s="89">
        <f t="shared" si="52"/>
        <v>28.95</v>
      </c>
      <c r="J2239" s="89"/>
    </row>
    <row r="2240" spans="1:10" x14ac:dyDescent="0.35">
      <c r="A2240" s="15" t="str">
        <f>'RFM Summary'!A2240</f>
        <v>10609001863089</v>
      </c>
      <c r="B2240" s="90">
        <f>'RFM Summary'!B2240</f>
        <v>41292</v>
      </c>
      <c r="C2240" s="15">
        <f>'RFM Summary'!C2240</f>
        <v>1</v>
      </c>
      <c r="D2240" s="118">
        <f>'RFM Summary'!D2240</f>
        <v>32.25</v>
      </c>
      <c r="E2240" s="167">
        <f>'RFM Summary'!E2240</f>
        <v>1</v>
      </c>
      <c r="F2240" s="167">
        <f>'RFM Summary'!F2240</f>
        <v>1</v>
      </c>
      <c r="G2240" s="167">
        <f>'RFM Summary'!G2240</f>
        <v>2</v>
      </c>
      <c r="H2240" s="49">
        <v>0.02</v>
      </c>
      <c r="I2240" s="89">
        <f t="shared" si="52"/>
        <v>32.25</v>
      </c>
      <c r="J2240" s="89"/>
    </row>
    <row r="2241" spans="1:10" x14ac:dyDescent="0.35">
      <c r="A2241" s="15" t="str">
        <f>'RFM Summary'!A2241</f>
        <v>10609001863246</v>
      </c>
      <c r="B2241" s="90">
        <f>'RFM Summary'!B2241</f>
        <v>41433</v>
      </c>
      <c r="C2241" s="15">
        <f>'RFM Summary'!C2241</f>
        <v>3</v>
      </c>
      <c r="D2241" s="118">
        <f>'RFM Summary'!D2241</f>
        <v>75.86666666666666</v>
      </c>
      <c r="E2241" s="167">
        <f>'RFM Summary'!E2241</f>
        <v>2</v>
      </c>
      <c r="F2241" s="167">
        <f>'RFM Summary'!F2241</f>
        <v>1</v>
      </c>
      <c r="G2241" s="167">
        <f>'RFM Summary'!G2241</f>
        <v>3</v>
      </c>
      <c r="H2241" s="49">
        <v>0.79</v>
      </c>
      <c r="I2241" s="89">
        <f t="shared" si="52"/>
        <v>227.59999999999997</v>
      </c>
      <c r="J2241" s="89"/>
    </row>
    <row r="2242" spans="1:10" x14ac:dyDescent="0.35">
      <c r="A2242" s="15" t="str">
        <f>'RFM Summary'!A2242</f>
        <v>10609001863329</v>
      </c>
      <c r="B2242" s="90">
        <f>'RFM Summary'!B2242</f>
        <v>41335</v>
      </c>
      <c r="C2242" s="15">
        <f>'RFM Summary'!C2242</f>
        <v>2</v>
      </c>
      <c r="D2242" s="118">
        <f>'RFM Summary'!D2242</f>
        <v>24.805</v>
      </c>
      <c r="E2242" s="167">
        <f>'RFM Summary'!E2242</f>
        <v>1</v>
      </c>
      <c r="F2242" s="167">
        <f>'RFM Summary'!F2242</f>
        <v>1</v>
      </c>
      <c r="G2242" s="167">
        <f>'RFM Summary'!G2242</f>
        <v>2</v>
      </c>
      <c r="H2242" s="49">
        <v>0.49</v>
      </c>
      <c r="I2242" s="89">
        <f t="shared" si="52"/>
        <v>49.61</v>
      </c>
      <c r="J2242" s="89"/>
    </row>
    <row r="2243" spans="1:10" x14ac:dyDescent="0.35">
      <c r="A2243" s="15" t="str">
        <f>'RFM Summary'!A2243</f>
        <v>10609001863402</v>
      </c>
      <c r="B2243" s="90">
        <f>'RFM Summary'!B2243</f>
        <v>41574</v>
      </c>
      <c r="C2243" s="15">
        <f>'RFM Summary'!C2243</f>
        <v>10</v>
      </c>
      <c r="D2243" s="118">
        <f>'RFM Summary'!D2243</f>
        <v>47.108000000000004</v>
      </c>
      <c r="E2243" s="167">
        <f>'RFM Summary'!E2243</f>
        <v>3</v>
      </c>
      <c r="F2243" s="167">
        <f>'RFM Summary'!F2243</f>
        <v>2</v>
      </c>
      <c r="G2243" s="167">
        <f>'RFM Summary'!G2243</f>
        <v>3</v>
      </c>
      <c r="H2243" s="49">
        <v>0.24</v>
      </c>
      <c r="I2243" s="89">
        <f t="shared" ref="I2243:I2306" si="53">D2243*C2243</f>
        <v>471.08000000000004</v>
      </c>
      <c r="J2243" s="89"/>
    </row>
    <row r="2244" spans="1:10" x14ac:dyDescent="0.35">
      <c r="A2244" s="15" t="str">
        <f>'RFM Summary'!A2244</f>
        <v>10609001863576</v>
      </c>
      <c r="B2244" s="90">
        <f>'RFM Summary'!B2244</f>
        <v>41297</v>
      </c>
      <c r="C2244" s="15">
        <f>'RFM Summary'!C2244</f>
        <v>1</v>
      </c>
      <c r="D2244" s="118">
        <f>'RFM Summary'!D2244</f>
        <v>16.2</v>
      </c>
      <c r="E2244" s="167">
        <f>'RFM Summary'!E2244</f>
        <v>1</v>
      </c>
      <c r="F2244" s="167">
        <f>'RFM Summary'!F2244</f>
        <v>1</v>
      </c>
      <c r="G2244" s="167">
        <f>'RFM Summary'!G2244</f>
        <v>2</v>
      </c>
      <c r="H2244" s="49">
        <v>0.88</v>
      </c>
      <c r="I2244" s="89">
        <f t="shared" si="53"/>
        <v>16.2</v>
      </c>
      <c r="J2244" s="89"/>
    </row>
    <row r="2245" spans="1:10" x14ac:dyDescent="0.35">
      <c r="A2245" s="15" t="str">
        <f>'RFM Summary'!A2245</f>
        <v>10609001863659</v>
      </c>
      <c r="B2245" s="90">
        <f>'RFM Summary'!B2245</f>
        <v>41447</v>
      </c>
      <c r="C2245" s="15">
        <f>'RFM Summary'!C2245</f>
        <v>6</v>
      </c>
      <c r="D2245" s="118">
        <f>'RFM Summary'!D2245</f>
        <v>47.949999999999996</v>
      </c>
      <c r="E2245" s="167">
        <f>'RFM Summary'!E2245</f>
        <v>2</v>
      </c>
      <c r="F2245" s="167">
        <f>'RFM Summary'!F2245</f>
        <v>1</v>
      </c>
      <c r="G2245" s="167">
        <f>'RFM Summary'!G2245</f>
        <v>3</v>
      </c>
      <c r="H2245" s="49">
        <v>0.52</v>
      </c>
      <c r="I2245" s="89">
        <f t="shared" si="53"/>
        <v>287.7</v>
      </c>
      <c r="J2245" s="89"/>
    </row>
    <row r="2246" spans="1:10" x14ac:dyDescent="0.35">
      <c r="A2246" s="15" t="str">
        <f>'RFM Summary'!A2246</f>
        <v>10609001863733</v>
      </c>
      <c r="B2246" s="90">
        <f>'RFM Summary'!B2246</f>
        <v>41292</v>
      </c>
      <c r="C2246" s="15">
        <f>'RFM Summary'!C2246</f>
        <v>1</v>
      </c>
      <c r="D2246" s="118">
        <f>'RFM Summary'!D2246</f>
        <v>21</v>
      </c>
      <c r="E2246" s="167">
        <f>'RFM Summary'!E2246</f>
        <v>1</v>
      </c>
      <c r="F2246" s="167">
        <f>'RFM Summary'!F2246</f>
        <v>1</v>
      </c>
      <c r="G2246" s="167">
        <f>'RFM Summary'!G2246</f>
        <v>2</v>
      </c>
      <c r="H2246" s="49">
        <v>0.77</v>
      </c>
      <c r="I2246" s="89">
        <f t="shared" si="53"/>
        <v>21</v>
      </c>
      <c r="J2246" s="89"/>
    </row>
    <row r="2247" spans="1:10" x14ac:dyDescent="0.35">
      <c r="A2247" s="15" t="str">
        <f>'RFM Summary'!A2247</f>
        <v>10609001863816</v>
      </c>
      <c r="B2247" s="90">
        <f>'RFM Summary'!B2247</f>
        <v>41322</v>
      </c>
      <c r="C2247" s="15">
        <f>'RFM Summary'!C2247</f>
        <v>2</v>
      </c>
      <c r="D2247" s="118">
        <f>'RFM Summary'!D2247</f>
        <v>43.05</v>
      </c>
      <c r="E2247" s="167">
        <f>'RFM Summary'!E2247</f>
        <v>1</v>
      </c>
      <c r="F2247" s="167">
        <f>'RFM Summary'!F2247</f>
        <v>1</v>
      </c>
      <c r="G2247" s="167">
        <f>'RFM Summary'!G2247</f>
        <v>3</v>
      </c>
      <c r="H2247" s="49">
        <v>0.91</v>
      </c>
      <c r="I2247" s="89">
        <f t="shared" si="53"/>
        <v>86.1</v>
      </c>
      <c r="J2247" s="89"/>
    </row>
    <row r="2248" spans="1:10" x14ac:dyDescent="0.35">
      <c r="A2248" s="15" t="str">
        <f>'RFM Summary'!A2248</f>
        <v>10609001863998</v>
      </c>
      <c r="B2248" s="90">
        <f>'RFM Summary'!B2248</f>
        <v>41288</v>
      </c>
      <c r="C2248" s="15">
        <f>'RFM Summary'!C2248</f>
        <v>1</v>
      </c>
      <c r="D2248" s="118">
        <f>'RFM Summary'!D2248</f>
        <v>73.100000000000009</v>
      </c>
      <c r="E2248" s="167">
        <f>'RFM Summary'!E2248</f>
        <v>1</v>
      </c>
      <c r="F2248" s="167">
        <f>'RFM Summary'!F2248</f>
        <v>1</v>
      </c>
      <c r="G2248" s="167">
        <f>'RFM Summary'!G2248</f>
        <v>3</v>
      </c>
      <c r="H2248" s="49">
        <v>0.91</v>
      </c>
      <c r="I2248" s="89">
        <f t="shared" si="53"/>
        <v>73.100000000000009</v>
      </c>
      <c r="J2248" s="89"/>
    </row>
    <row r="2249" spans="1:10" x14ac:dyDescent="0.35">
      <c r="A2249" s="15" t="str">
        <f>'RFM Summary'!A2249</f>
        <v>10609001864079</v>
      </c>
      <c r="B2249" s="90">
        <f>'RFM Summary'!B2249</f>
        <v>41581</v>
      </c>
      <c r="C2249" s="15">
        <f>'RFM Summary'!C2249</f>
        <v>2</v>
      </c>
      <c r="D2249" s="118">
        <f>'RFM Summary'!D2249</f>
        <v>34.674999999999997</v>
      </c>
      <c r="E2249" s="167">
        <f>'RFM Summary'!E2249</f>
        <v>3</v>
      </c>
      <c r="F2249" s="167">
        <f>'RFM Summary'!F2249</f>
        <v>1</v>
      </c>
      <c r="G2249" s="167">
        <f>'RFM Summary'!G2249</f>
        <v>2</v>
      </c>
      <c r="H2249" s="49">
        <v>0.96</v>
      </c>
      <c r="I2249" s="89">
        <f t="shared" si="53"/>
        <v>69.349999999999994</v>
      </c>
      <c r="J2249" s="89"/>
    </row>
    <row r="2250" spans="1:10" x14ac:dyDescent="0.35">
      <c r="A2250" s="15" t="str">
        <f>'RFM Summary'!A2250</f>
        <v>10609001864152</v>
      </c>
      <c r="B2250" s="90">
        <f>'RFM Summary'!B2250</f>
        <v>41306</v>
      </c>
      <c r="C2250" s="15">
        <f>'RFM Summary'!C2250</f>
        <v>1</v>
      </c>
      <c r="D2250" s="118">
        <f>'RFM Summary'!D2250</f>
        <v>71.300000000000011</v>
      </c>
      <c r="E2250" s="167">
        <f>'RFM Summary'!E2250</f>
        <v>1</v>
      </c>
      <c r="F2250" s="167">
        <f>'RFM Summary'!F2250</f>
        <v>1</v>
      </c>
      <c r="G2250" s="167">
        <f>'RFM Summary'!G2250</f>
        <v>3</v>
      </c>
      <c r="H2250" s="49">
        <v>0.87</v>
      </c>
      <c r="I2250" s="89">
        <f t="shared" si="53"/>
        <v>71.300000000000011</v>
      </c>
      <c r="J2250" s="89"/>
    </row>
    <row r="2251" spans="1:10" x14ac:dyDescent="0.35">
      <c r="A2251" s="15" t="str">
        <f>'RFM Summary'!A2251</f>
        <v>10609001864236</v>
      </c>
      <c r="B2251" s="90">
        <f>'RFM Summary'!B2251</f>
        <v>41544</v>
      </c>
      <c r="C2251" s="15">
        <f>'RFM Summary'!C2251</f>
        <v>18</v>
      </c>
      <c r="D2251" s="118">
        <f>'RFM Summary'!D2251</f>
        <v>35.138888888888886</v>
      </c>
      <c r="E2251" s="167">
        <f>'RFM Summary'!E2251</f>
        <v>3</v>
      </c>
      <c r="F2251" s="167">
        <f>'RFM Summary'!F2251</f>
        <v>2</v>
      </c>
      <c r="G2251" s="167">
        <f>'RFM Summary'!G2251</f>
        <v>2</v>
      </c>
      <c r="H2251" s="49">
        <v>0.93</v>
      </c>
      <c r="I2251" s="89">
        <f t="shared" si="53"/>
        <v>632.5</v>
      </c>
      <c r="J2251" s="89"/>
    </row>
    <row r="2252" spans="1:10" x14ac:dyDescent="0.35">
      <c r="A2252" s="15" t="str">
        <f>'RFM Summary'!A2252</f>
        <v>10609001864319</v>
      </c>
      <c r="B2252" s="90">
        <f>'RFM Summary'!B2252</f>
        <v>41441</v>
      </c>
      <c r="C2252" s="15">
        <f>'RFM Summary'!C2252</f>
        <v>4</v>
      </c>
      <c r="D2252" s="118">
        <f>'RFM Summary'!D2252</f>
        <v>38.722499999999997</v>
      </c>
      <c r="E2252" s="167">
        <f>'RFM Summary'!E2252</f>
        <v>2</v>
      </c>
      <c r="F2252" s="167">
        <f>'RFM Summary'!F2252</f>
        <v>1</v>
      </c>
      <c r="G2252" s="167">
        <f>'RFM Summary'!G2252</f>
        <v>2</v>
      </c>
      <c r="H2252" s="49">
        <v>0.85</v>
      </c>
      <c r="I2252" s="89">
        <f t="shared" si="53"/>
        <v>154.88999999999999</v>
      </c>
      <c r="J2252" s="89"/>
    </row>
    <row r="2253" spans="1:10" x14ac:dyDescent="0.35">
      <c r="A2253" s="15" t="str">
        <f>'RFM Summary'!A2253</f>
        <v>10609001864491</v>
      </c>
      <c r="B2253" s="90">
        <f>'RFM Summary'!B2253</f>
        <v>41399</v>
      </c>
      <c r="C2253" s="15">
        <f>'RFM Summary'!C2253</f>
        <v>4</v>
      </c>
      <c r="D2253" s="118">
        <f>'RFM Summary'!D2253</f>
        <v>12.329999999999998</v>
      </c>
      <c r="E2253" s="167">
        <f>'RFM Summary'!E2253</f>
        <v>2</v>
      </c>
      <c r="F2253" s="167">
        <f>'RFM Summary'!F2253</f>
        <v>1</v>
      </c>
      <c r="G2253" s="167">
        <f>'RFM Summary'!G2253</f>
        <v>2</v>
      </c>
      <c r="H2253" s="49">
        <v>0.27</v>
      </c>
      <c r="I2253" s="89">
        <f t="shared" si="53"/>
        <v>49.319999999999993</v>
      </c>
      <c r="J2253" s="89"/>
    </row>
    <row r="2254" spans="1:10" x14ac:dyDescent="0.35">
      <c r="A2254" s="15" t="str">
        <f>'RFM Summary'!A2254</f>
        <v>10609001864566</v>
      </c>
      <c r="B2254" s="90">
        <f>'RFM Summary'!B2254</f>
        <v>41305</v>
      </c>
      <c r="C2254" s="15">
        <f>'RFM Summary'!C2254</f>
        <v>1</v>
      </c>
      <c r="D2254" s="118">
        <f>'RFM Summary'!D2254</f>
        <v>25</v>
      </c>
      <c r="E2254" s="167">
        <f>'RFM Summary'!E2254</f>
        <v>1</v>
      </c>
      <c r="F2254" s="167">
        <f>'RFM Summary'!F2254</f>
        <v>1</v>
      </c>
      <c r="G2254" s="167">
        <f>'RFM Summary'!G2254</f>
        <v>2</v>
      </c>
      <c r="H2254" s="49">
        <v>0.14000000000000001</v>
      </c>
      <c r="I2254" s="89">
        <f t="shared" si="53"/>
        <v>25</v>
      </c>
      <c r="J2254" s="89"/>
    </row>
    <row r="2255" spans="1:10" x14ac:dyDescent="0.35">
      <c r="A2255" s="15" t="str">
        <f>'RFM Summary'!A2255</f>
        <v>10609001864723</v>
      </c>
      <c r="B2255" s="90">
        <f>'RFM Summary'!B2255</f>
        <v>41292</v>
      </c>
      <c r="C2255" s="15">
        <f>'RFM Summary'!C2255</f>
        <v>1</v>
      </c>
      <c r="D2255" s="118">
        <f>'RFM Summary'!D2255</f>
        <v>129.65</v>
      </c>
      <c r="E2255" s="167">
        <f>'RFM Summary'!E2255</f>
        <v>1</v>
      </c>
      <c r="F2255" s="167">
        <f>'RFM Summary'!F2255</f>
        <v>1</v>
      </c>
      <c r="G2255" s="167">
        <f>'RFM Summary'!G2255</f>
        <v>3</v>
      </c>
      <c r="H2255" s="49">
        <v>0.5</v>
      </c>
      <c r="I2255" s="89">
        <f t="shared" si="53"/>
        <v>129.65</v>
      </c>
      <c r="J2255" s="89"/>
    </row>
    <row r="2256" spans="1:10" x14ac:dyDescent="0.35">
      <c r="A2256" s="15" t="str">
        <f>'RFM Summary'!A2256</f>
        <v>10609001864988</v>
      </c>
      <c r="B2256" s="90">
        <f>'RFM Summary'!B2256</f>
        <v>41417</v>
      </c>
      <c r="C2256" s="15">
        <f>'RFM Summary'!C2256</f>
        <v>5</v>
      </c>
      <c r="D2256" s="118">
        <f>'RFM Summary'!D2256</f>
        <v>23.45</v>
      </c>
      <c r="E2256" s="167">
        <f>'RFM Summary'!E2256</f>
        <v>2</v>
      </c>
      <c r="F2256" s="167">
        <f>'RFM Summary'!F2256</f>
        <v>1</v>
      </c>
      <c r="G2256" s="167">
        <f>'RFM Summary'!G2256</f>
        <v>2</v>
      </c>
      <c r="H2256" s="49">
        <v>0.83</v>
      </c>
      <c r="I2256" s="89">
        <f t="shared" si="53"/>
        <v>117.25</v>
      </c>
      <c r="J2256" s="89"/>
    </row>
    <row r="2257" spans="1:10" x14ac:dyDescent="0.35">
      <c r="A2257" s="15" t="str">
        <f>'RFM Summary'!A2257</f>
        <v>10609001865068</v>
      </c>
      <c r="B2257" s="90">
        <f>'RFM Summary'!B2257</f>
        <v>41566</v>
      </c>
      <c r="C2257" s="15">
        <f>'RFM Summary'!C2257</f>
        <v>5</v>
      </c>
      <c r="D2257" s="118">
        <f>'RFM Summary'!D2257</f>
        <v>25.21</v>
      </c>
      <c r="E2257" s="167">
        <f>'RFM Summary'!E2257</f>
        <v>3</v>
      </c>
      <c r="F2257" s="167">
        <f>'RFM Summary'!F2257</f>
        <v>1</v>
      </c>
      <c r="G2257" s="167">
        <f>'RFM Summary'!G2257</f>
        <v>2</v>
      </c>
      <c r="H2257" s="49">
        <v>0.83</v>
      </c>
      <c r="I2257" s="89">
        <f t="shared" si="53"/>
        <v>126.05000000000001</v>
      </c>
      <c r="J2257" s="89"/>
    </row>
    <row r="2258" spans="1:10" x14ac:dyDescent="0.35">
      <c r="A2258" s="15" t="str">
        <f>'RFM Summary'!A2258</f>
        <v>10609001865142</v>
      </c>
      <c r="B2258" s="90">
        <f>'RFM Summary'!B2258</f>
        <v>41500</v>
      </c>
      <c r="C2258" s="15">
        <f>'RFM Summary'!C2258</f>
        <v>5</v>
      </c>
      <c r="D2258" s="118">
        <f>'RFM Summary'!D2258</f>
        <v>24.6</v>
      </c>
      <c r="E2258" s="167">
        <f>'RFM Summary'!E2258</f>
        <v>2</v>
      </c>
      <c r="F2258" s="167">
        <f>'RFM Summary'!F2258</f>
        <v>1</v>
      </c>
      <c r="G2258" s="167">
        <f>'RFM Summary'!G2258</f>
        <v>2</v>
      </c>
      <c r="H2258" s="49">
        <v>0.79</v>
      </c>
      <c r="I2258" s="89">
        <f t="shared" si="53"/>
        <v>123</v>
      </c>
      <c r="J2258" s="89"/>
    </row>
    <row r="2259" spans="1:10" x14ac:dyDescent="0.35">
      <c r="A2259" s="15" t="str">
        <f>'RFM Summary'!A2259</f>
        <v>10609001865225</v>
      </c>
      <c r="B2259" s="90">
        <f>'RFM Summary'!B2259</f>
        <v>41447</v>
      </c>
      <c r="C2259" s="15">
        <f>'RFM Summary'!C2259</f>
        <v>2</v>
      </c>
      <c r="D2259" s="118">
        <f>'RFM Summary'!D2259</f>
        <v>88.525000000000006</v>
      </c>
      <c r="E2259" s="167">
        <f>'RFM Summary'!E2259</f>
        <v>2</v>
      </c>
      <c r="F2259" s="167">
        <f>'RFM Summary'!F2259</f>
        <v>1</v>
      </c>
      <c r="G2259" s="167">
        <f>'RFM Summary'!G2259</f>
        <v>3</v>
      </c>
      <c r="H2259" s="49">
        <v>0.9</v>
      </c>
      <c r="I2259" s="89">
        <f t="shared" si="53"/>
        <v>177.05</v>
      </c>
      <c r="J2259" s="89"/>
    </row>
    <row r="2260" spans="1:10" x14ac:dyDescent="0.35">
      <c r="A2260" s="15" t="str">
        <f>'RFM Summary'!A2260</f>
        <v>10609001865308</v>
      </c>
      <c r="B2260" s="90">
        <f>'RFM Summary'!B2260</f>
        <v>41285</v>
      </c>
      <c r="C2260" s="15">
        <f>'RFM Summary'!C2260</f>
        <v>1</v>
      </c>
      <c r="D2260" s="118">
        <f>'RFM Summary'!D2260</f>
        <v>47.150000000000006</v>
      </c>
      <c r="E2260" s="167">
        <f>'RFM Summary'!E2260</f>
        <v>1</v>
      </c>
      <c r="F2260" s="167">
        <f>'RFM Summary'!F2260</f>
        <v>1</v>
      </c>
      <c r="G2260" s="167">
        <f>'RFM Summary'!G2260</f>
        <v>3</v>
      </c>
      <c r="H2260" s="49">
        <v>0.56999999999999995</v>
      </c>
      <c r="I2260" s="89">
        <f t="shared" si="53"/>
        <v>47.150000000000006</v>
      </c>
      <c r="J2260" s="89"/>
    </row>
    <row r="2261" spans="1:10" x14ac:dyDescent="0.35">
      <c r="A2261" s="15" t="str">
        <f>'RFM Summary'!A2261</f>
        <v>10609001865480</v>
      </c>
      <c r="B2261" s="90">
        <f>'RFM Summary'!B2261</f>
        <v>41461</v>
      </c>
      <c r="C2261" s="15">
        <f>'RFM Summary'!C2261</f>
        <v>4</v>
      </c>
      <c r="D2261" s="118">
        <f>'RFM Summary'!D2261</f>
        <v>41.400000000000006</v>
      </c>
      <c r="E2261" s="167">
        <f>'RFM Summary'!E2261</f>
        <v>2</v>
      </c>
      <c r="F2261" s="167">
        <f>'RFM Summary'!F2261</f>
        <v>1</v>
      </c>
      <c r="G2261" s="167">
        <f>'RFM Summary'!G2261</f>
        <v>3</v>
      </c>
      <c r="H2261" s="49">
        <v>0.62</v>
      </c>
      <c r="I2261" s="89">
        <f t="shared" si="53"/>
        <v>165.60000000000002</v>
      </c>
      <c r="J2261" s="89"/>
    </row>
    <row r="2262" spans="1:10" x14ac:dyDescent="0.35">
      <c r="A2262" s="15" t="str">
        <f>'RFM Summary'!A2262</f>
        <v>10609001865555</v>
      </c>
      <c r="B2262" s="90">
        <f>'RFM Summary'!B2262</f>
        <v>41353</v>
      </c>
      <c r="C2262" s="15">
        <f>'RFM Summary'!C2262</f>
        <v>2</v>
      </c>
      <c r="D2262" s="118">
        <f>'RFM Summary'!D2262</f>
        <v>52.475000000000001</v>
      </c>
      <c r="E2262" s="167">
        <f>'RFM Summary'!E2262</f>
        <v>1</v>
      </c>
      <c r="F2262" s="167">
        <f>'RFM Summary'!F2262</f>
        <v>1</v>
      </c>
      <c r="G2262" s="167">
        <f>'RFM Summary'!G2262</f>
        <v>3</v>
      </c>
      <c r="H2262" s="49">
        <v>0.83</v>
      </c>
      <c r="I2262" s="89">
        <f t="shared" si="53"/>
        <v>104.95</v>
      </c>
      <c r="J2262" s="89"/>
    </row>
    <row r="2263" spans="1:10" x14ac:dyDescent="0.35">
      <c r="A2263" s="15" t="str">
        <f>'RFM Summary'!A2263</f>
        <v>10609001865639</v>
      </c>
      <c r="B2263" s="90">
        <f>'RFM Summary'!B2263</f>
        <v>41481</v>
      </c>
      <c r="C2263" s="15">
        <f>'RFM Summary'!C2263</f>
        <v>4</v>
      </c>
      <c r="D2263" s="118">
        <f>'RFM Summary'!D2263</f>
        <v>76.412499999999994</v>
      </c>
      <c r="E2263" s="167">
        <f>'RFM Summary'!E2263</f>
        <v>2</v>
      </c>
      <c r="F2263" s="167">
        <f>'RFM Summary'!F2263</f>
        <v>1</v>
      </c>
      <c r="G2263" s="167">
        <f>'RFM Summary'!G2263</f>
        <v>3</v>
      </c>
      <c r="H2263" s="49">
        <v>0.03</v>
      </c>
      <c r="I2263" s="89">
        <f t="shared" si="53"/>
        <v>305.64999999999998</v>
      </c>
      <c r="J2263" s="89"/>
    </row>
    <row r="2264" spans="1:10" x14ac:dyDescent="0.35">
      <c r="A2264" s="15" t="str">
        <f>'RFM Summary'!A2264</f>
        <v>10609001865712</v>
      </c>
      <c r="B2264" s="90">
        <f>'RFM Summary'!B2264</f>
        <v>41568</v>
      </c>
      <c r="C2264" s="15">
        <f>'RFM Summary'!C2264</f>
        <v>3</v>
      </c>
      <c r="D2264" s="118">
        <f>'RFM Summary'!D2264</f>
        <v>18.166666666666668</v>
      </c>
      <c r="E2264" s="167">
        <f>'RFM Summary'!E2264</f>
        <v>3</v>
      </c>
      <c r="F2264" s="167">
        <f>'RFM Summary'!F2264</f>
        <v>1</v>
      </c>
      <c r="G2264" s="167">
        <f>'RFM Summary'!G2264</f>
        <v>2</v>
      </c>
      <c r="H2264" s="49">
        <v>0.51</v>
      </c>
      <c r="I2264" s="89">
        <f t="shared" si="53"/>
        <v>54.5</v>
      </c>
      <c r="J2264" s="89"/>
    </row>
    <row r="2265" spans="1:10" x14ac:dyDescent="0.35">
      <c r="A2265" s="15" t="str">
        <f>'RFM Summary'!A2265</f>
        <v>10609001865894</v>
      </c>
      <c r="B2265" s="90">
        <f>'RFM Summary'!B2265</f>
        <v>41517</v>
      </c>
      <c r="C2265" s="15">
        <f>'RFM Summary'!C2265</f>
        <v>6</v>
      </c>
      <c r="D2265" s="118">
        <f>'RFM Summary'!D2265</f>
        <v>27.833333333333329</v>
      </c>
      <c r="E2265" s="167">
        <f>'RFM Summary'!E2265</f>
        <v>2</v>
      </c>
      <c r="F2265" s="167">
        <f>'RFM Summary'!F2265</f>
        <v>1</v>
      </c>
      <c r="G2265" s="167">
        <f>'RFM Summary'!G2265</f>
        <v>2</v>
      </c>
      <c r="H2265" s="49">
        <v>0.5</v>
      </c>
      <c r="I2265" s="89">
        <f t="shared" si="53"/>
        <v>166.99999999999997</v>
      </c>
      <c r="J2265" s="89"/>
    </row>
    <row r="2266" spans="1:10" x14ac:dyDescent="0.35">
      <c r="A2266" s="15" t="str">
        <f>'RFM Summary'!A2266</f>
        <v>10609001865977</v>
      </c>
      <c r="B2266" s="90">
        <f>'RFM Summary'!B2266</f>
        <v>41581</v>
      </c>
      <c r="C2266" s="15">
        <f>'RFM Summary'!C2266</f>
        <v>11</v>
      </c>
      <c r="D2266" s="118">
        <f>'RFM Summary'!D2266</f>
        <v>50.331818181818193</v>
      </c>
      <c r="E2266" s="167">
        <f>'RFM Summary'!E2266</f>
        <v>3</v>
      </c>
      <c r="F2266" s="167">
        <f>'RFM Summary'!F2266</f>
        <v>2</v>
      </c>
      <c r="G2266" s="167">
        <f>'RFM Summary'!G2266</f>
        <v>3</v>
      </c>
      <c r="H2266" s="49">
        <v>0.38</v>
      </c>
      <c r="I2266" s="89">
        <f t="shared" si="53"/>
        <v>553.65000000000009</v>
      </c>
      <c r="J2266" s="89"/>
    </row>
    <row r="2267" spans="1:10" x14ac:dyDescent="0.35">
      <c r="A2267" s="15" t="str">
        <f>'RFM Summary'!A2267</f>
        <v>10609001866058</v>
      </c>
      <c r="B2267" s="90">
        <f>'RFM Summary'!B2267</f>
        <v>41291</v>
      </c>
      <c r="C2267" s="15">
        <f>'RFM Summary'!C2267</f>
        <v>1</v>
      </c>
      <c r="D2267" s="118">
        <f>'RFM Summary'!D2267</f>
        <v>56.1</v>
      </c>
      <c r="E2267" s="167">
        <f>'RFM Summary'!E2267</f>
        <v>1</v>
      </c>
      <c r="F2267" s="167">
        <f>'RFM Summary'!F2267</f>
        <v>1</v>
      </c>
      <c r="G2267" s="167">
        <f>'RFM Summary'!G2267</f>
        <v>3</v>
      </c>
      <c r="H2267" s="49">
        <v>0.3</v>
      </c>
      <c r="I2267" s="89">
        <f t="shared" si="53"/>
        <v>56.1</v>
      </c>
      <c r="J2267" s="89"/>
    </row>
    <row r="2268" spans="1:10" x14ac:dyDescent="0.35">
      <c r="A2268" s="15" t="str">
        <f>'RFM Summary'!A2268</f>
        <v>10609001866132</v>
      </c>
      <c r="B2268" s="90">
        <f>'RFM Summary'!B2268</f>
        <v>41535</v>
      </c>
      <c r="C2268" s="15">
        <f>'RFM Summary'!C2268</f>
        <v>13</v>
      </c>
      <c r="D2268" s="118">
        <f>'RFM Summary'!D2268</f>
        <v>39.57769230769231</v>
      </c>
      <c r="E2268" s="167">
        <f>'RFM Summary'!E2268</f>
        <v>3</v>
      </c>
      <c r="F2268" s="167">
        <f>'RFM Summary'!F2268</f>
        <v>2</v>
      </c>
      <c r="G2268" s="167">
        <f>'RFM Summary'!G2268</f>
        <v>2</v>
      </c>
      <c r="H2268" s="49">
        <v>0.26</v>
      </c>
      <c r="I2268" s="89">
        <f t="shared" si="53"/>
        <v>514.51</v>
      </c>
      <c r="J2268" s="89"/>
    </row>
    <row r="2269" spans="1:10" x14ac:dyDescent="0.35">
      <c r="A2269" s="15" t="str">
        <f>'RFM Summary'!A2269</f>
        <v>10609001866397</v>
      </c>
      <c r="B2269" s="90">
        <f>'RFM Summary'!B2269</f>
        <v>41523</v>
      </c>
      <c r="C2269" s="15">
        <f>'RFM Summary'!C2269</f>
        <v>7</v>
      </c>
      <c r="D2269" s="118">
        <f>'RFM Summary'!D2269</f>
        <v>32.807142857142857</v>
      </c>
      <c r="E2269" s="167">
        <f>'RFM Summary'!E2269</f>
        <v>3</v>
      </c>
      <c r="F2269" s="167">
        <f>'RFM Summary'!F2269</f>
        <v>1</v>
      </c>
      <c r="G2269" s="167">
        <f>'RFM Summary'!G2269</f>
        <v>2</v>
      </c>
      <c r="H2269" s="49">
        <v>0.88</v>
      </c>
      <c r="I2269" s="89">
        <f t="shared" si="53"/>
        <v>229.65</v>
      </c>
      <c r="J2269" s="89"/>
    </row>
    <row r="2270" spans="1:10" x14ac:dyDescent="0.35">
      <c r="A2270" s="15" t="str">
        <f>'RFM Summary'!A2270</f>
        <v>10609001866967</v>
      </c>
      <c r="B2270" s="90">
        <f>'RFM Summary'!B2270</f>
        <v>41351</v>
      </c>
      <c r="C2270" s="15">
        <f>'RFM Summary'!C2270</f>
        <v>2</v>
      </c>
      <c r="D2270" s="118">
        <f>'RFM Summary'!D2270</f>
        <v>42.725000000000001</v>
      </c>
      <c r="E2270" s="167">
        <f>'RFM Summary'!E2270</f>
        <v>1</v>
      </c>
      <c r="F2270" s="167">
        <f>'RFM Summary'!F2270</f>
        <v>1</v>
      </c>
      <c r="G2270" s="167">
        <f>'RFM Summary'!G2270</f>
        <v>3</v>
      </c>
      <c r="H2270" s="49">
        <v>0.22</v>
      </c>
      <c r="I2270" s="89">
        <f t="shared" si="53"/>
        <v>85.45</v>
      </c>
      <c r="J2270" s="89"/>
    </row>
    <row r="2271" spans="1:10" x14ac:dyDescent="0.35">
      <c r="A2271" s="15" t="str">
        <f>'RFM Summary'!A2271</f>
        <v>10609001867049</v>
      </c>
      <c r="B2271" s="90">
        <f>'RFM Summary'!B2271</f>
        <v>41286</v>
      </c>
      <c r="C2271" s="15">
        <f>'RFM Summary'!C2271</f>
        <v>1</v>
      </c>
      <c r="D2271" s="118">
        <f>'RFM Summary'!D2271</f>
        <v>8.9499999999999993</v>
      </c>
      <c r="E2271" s="167">
        <f>'RFM Summary'!E2271</f>
        <v>1</v>
      </c>
      <c r="F2271" s="167">
        <f>'RFM Summary'!F2271</f>
        <v>1</v>
      </c>
      <c r="G2271" s="167">
        <f>'RFM Summary'!G2271</f>
        <v>1</v>
      </c>
      <c r="H2271" s="49">
        <v>0.66</v>
      </c>
      <c r="I2271" s="89">
        <f t="shared" si="53"/>
        <v>8.9499999999999993</v>
      </c>
      <c r="J2271" s="89"/>
    </row>
    <row r="2272" spans="1:10" x14ac:dyDescent="0.35">
      <c r="A2272" s="15" t="str">
        <f>'RFM Summary'!A2272</f>
        <v>10609001867122</v>
      </c>
      <c r="B2272" s="90">
        <f>'RFM Summary'!B2272</f>
        <v>41285</v>
      </c>
      <c r="C2272" s="15">
        <f>'RFM Summary'!C2272</f>
        <v>1</v>
      </c>
      <c r="D2272" s="118">
        <f>'RFM Summary'!D2272</f>
        <v>37.9</v>
      </c>
      <c r="E2272" s="167">
        <f>'RFM Summary'!E2272</f>
        <v>1</v>
      </c>
      <c r="F2272" s="167">
        <f>'RFM Summary'!F2272</f>
        <v>1</v>
      </c>
      <c r="G2272" s="167">
        <f>'RFM Summary'!G2272</f>
        <v>2</v>
      </c>
      <c r="H2272" s="49">
        <v>0.65</v>
      </c>
      <c r="I2272" s="89">
        <f t="shared" si="53"/>
        <v>37.9</v>
      </c>
      <c r="J2272" s="89"/>
    </row>
    <row r="2273" spans="1:10" x14ac:dyDescent="0.35">
      <c r="A2273" s="15" t="str">
        <f>'RFM Summary'!A2273</f>
        <v>10609001867205</v>
      </c>
      <c r="B2273" s="90">
        <f>'RFM Summary'!B2273</f>
        <v>41307</v>
      </c>
      <c r="C2273" s="15">
        <f>'RFM Summary'!C2273</f>
        <v>2</v>
      </c>
      <c r="D2273" s="118">
        <f>'RFM Summary'!D2273</f>
        <v>10.625</v>
      </c>
      <c r="E2273" s="167">
        <f>'RFM Summary'!E2273</f>
        <v>1</v>
      </c>
      <c r="F2273" s="167">
        <f>'RFM Summary'!F2273</f>
        <v>1</v>
      </c>
      <c r="G2273" s="167">
        <f>'RFM Summary'!G2273</f>
        <v>2</v>
      </c>
      <c r="H2273" s="49">
        <v>7.0000000000000007E-2</v>
      </c>
      <c r="I2273" s="89">
        <f t="shared" si="53"/>
        <v>21.25</v>
      </c>
      <c r="J2273" s="89"/>
    </row>
    <row r="2274" spans="1:10" x14ac:dyDescent="0.35">
      <c r="A2274" s="15" t="str">
        <f>'RFM Summary'!A2274</f>
        <v>10609001867387</v>
      </c>
      <c r="B2274" s="90">
        <f>'RFM Summary'!B2274</f>
        <v>41576</v>
      </c>
      <c r="C2274" s="15">
        <f>'RFM Summary'!C2274</f>
        <v>15</v>
      </c>
      <c r="D2274" s="118">
        <f>'RFM Summary'!D2274</f>
        <v>13.306666666666667</v>
      </c>
      <c r="E2274" s="167">
        <f>'RFM Summary'!E2274</f>
        <v>3</v>
      </c>
      <c r="F2274" s="167">
        <f>'RFM Summary'!F2274</f>
        <v>2</v>
      </c>
      <c r="G2274" s="167">
        <f>'RFM Summary'!G2274</f>
        <v>2</v>
      </c>
      <c r="H2274" s="49">
        <v>0.36</v>
      </c>
      <c r="I2274" s="89">
        <f t="shared" si="53"/>
        <v>199.6</v>
      </c>
      <c r="J2274" s="89"/>
    </row>
    <row r="2275" spans="1:10" x14ac:dyDescent="0.35">
      <c r="A2275" s="15" t="str">
        <f>'RFM Summary'!A2275</f>
        <v>10609001867460</v>
      </c>
      <c r="B2275" s="90">
        <f>'RFM Summary'!B2275</f>
        <v>41572</v>
      </c>
      <c r="C2275" s="15">
        <f>'RFM Summary'!C2275</f>
        <v>30</v>
      </c>
      <c r="D2275" s="118">
        <f>'RFM Summary'!D2275</f>
        <v>28.938333333333336</v>
      </c>
      <c r="E2275" s="167">
        <f>'RFM Summary'!E2275</f>
        <v>3</v>
      </c>
      <c r="F2275" s="167">
        <f>'RFM Summary'!F2275</f>
        <v>3</v>
      </c>
      <c r="G2275" s="167">
        <f>'RFM Summary'!G2275</f>
        <v>2</v>
      </c>
      <c r="H2275" s="49">
        <v>0.75</v>
      </c>
      <c r="I2275" s="89">
        <f t="shared" si="53"/>
        <v>868.15000000000009</v>
      </c>
      <c r="J2275" s="89"/>
    </row>
    <row r="2276" spans="1:10" x14ac:dyDescent="0.35">
      <c r="A2276" s="15" t="str">
        <f>'RFM Summary'!A2276</f>
        <v>10609001867536</v>
      </c>
      <c r="B2276" s="90">
        <f>'RFM Summary'!B2276</f>
        <v>41286</v>
      </c>
      <c r="C2276" s="15">
        <f>'RFM Summary'!C2276</f>
        <v>1</v>
      </c>
      <c r="D2276" s="118">
        <f>'RFM Summary'!D2276</f>
        <v>13.75</v>
      </c>
      <c r="E2276" s="167">
        <f>'RFM Summary'!E2276</f>
        <v>1</v>
      </c>
      <c r="F2276" s="167">
        <f>'RFM Summary'!F2276</f>
        <v>1</v>
      </c>
      <c r="G2276" s="167">
        <f>'RFM Summary'!G2276</f>
        <v>2</v>
      </c>
      <c r="H2276" s="49">
        <v>0.79</v>
      </c>
      <c r="I2276" s="89">
        <f t="shared" si="53"/>
        <v>13.75</v>
      </c>
      <c r="J2276" s="89"/>
    </row>
    <row r="2277" spans="1:10" x14ac:dyDescent="0.35">
      <c r="A2277" s="15" t="str">
        <f>'RFM Summary'!A2277</f>
        <v>10609001867619</v>
      </c>
      <c r="B2277" s="90">
        <f>'RFM Summary'!B2277</f>
        <v>41530</v>
      </c>
      <c r="C2277" s="15">
        <f>'RFM Summary'!C2277</f>
        <v>6</v>
      </c>
      <c r="D2277" s="118">
        <f>'RFM Summary'!D2277</f>
        <v>37.966666666666669</v>
      </c>
      <c r="E2277" s="167">
        <f>'RFM Summary'!E2277</f>
        <v>3</v>
      </c>
      <c r="F2277" s="167">
        <f>'RFM Summary'!F2277</f>
        <v>1</v>
      </c>
      <c r="G2277" s="167">
        <f>'RFM Summary'!G2277</f>
        <v>2</v>
      </c>
      <c r="H2277" s="49">
        <v>0.81</v>
      </c>
      <c r="I2277" s="89">
        <f t="shared" si="53"/>
        <v>227.8</v>
      </c>
      <c r="J2277" s="89"/>
    </row>
    <row r="2278" spans="1:10" x14ac:dyDescent="0.35">
      <c r="A2278" s="15" t="str">
        <f>'RFM Summary'!A2278</f>
        <v>10609001867791</v>
      </c>
      <c r="B2278" s="90">
        <f>'RFM Summary'!B2278</f>
        <v>41439</v>
      </c>
      <c r="C2278" s="15">
        <f>'RFM Summary'!C2278</f>
        <v>7</v>
      </c>
      <c r="D2278" s="118">
        <f>'RFM Summary'!D2278</f>
        <v>54.394285714285722</v>
      </c>
      <c r="E2278" s="167">
        <f>'RFM Summary'!E2278</f>
        <v>2</v>
      </c>
      <c r="F2278" s="167">
        <f>'RFM Summary'!F2278</f>
        <v>1</v>
      </c>
      <c r="G2278" s="167">
        <f>'RFM Summary'!G2278</f>
        <v>3</v>
      </c>
      <c r="H2278" s="49">
        <v>0.23</v>
      </c>
      <c r="I2278" s="89">
        <f t="shared" si="53"/>
        <v>380.76000000000005</v>
      </c>
      <c r="J2278" s="89"/>
    </row>
    <row r="2279" spans="1:10" x14ac:dyDescent="0.35">
      <c r="A2279" s="15" t="str">
        <f>'RFM Summary'!A2279</f>
        <v>10609001867874</v>
      </c>
      <c r="B2279" s="90">
        <f>'RFM Summary'!B2279</f>
        <v>41278</v>
      </c>
      <c r="C2279" s="15">
        <f>'RFM Summary'!C2279</f>
        <v>1</v>
      </c>
      <c r="D2279" s="118">
        <f>'RFM Summary'!D2279</f>
        <v>59.850000000000009</v>
      </c>
      <c r="E2279" s="167">
        <f>'RFM Summary'!E2279</f>
        <v>1</v>
      </c>
      <c r="F2279" s="167">
        <f>'RFM Summary'!F2279</f>
        <v>1</v>
      </c>
      <c r="G2279" s="167">
        <f>'RFM Summary'!G2279</f>
        <v>3</v>
      </c>
      <c r="H2279" s="49">
        <v>0.99</v>
      </c>
      <c r="I2279" s="89">
        <f t="shared" si="53"/>
        <v>59.850000000000009</v>
      </c>
      <c r="J2279" s="89"/>
    </row>
    <row r="2280" spans="1:10" x14ac:dyDescent="0.35">
      <c r="A2280" s="15" t="str">
        <f>'RFM Summary'!A2280</f>
        <v>10609001867957</v>
      </c>
      <c r="B2280" s="90">
        <f>'RFM Summary'!B2280</f>
        <v>41279</v>
      </c>
      <c r="C2280" s="15">
        <f>'RFM Summary'!C2280</f>
        <v>1</v>
      </c>
      <c r="D2280" s="118">
        <f>'RFM Summary'!D2280</f>
        <v>36.65</v>
      </c>
      <c r="E2280" s="167">
        <f>'RFM Summary'!E2280</f>
        <v>1</v>
      </c>
      <c r="F2280" s="167">
        <f>'RFM Summary'!F2280</f>
        <v>1</v>
      </c>
      <c r="G2280" s="167">
        <f>'RFM Summary'!G2280</f>
        <v>2</v>
      </c>
      <c r="H2280" s="49">
        <v>0.74</v>
      </c>
      <c r="I2280" s="89">
        <f t="shared" si="53"/>
        <v>36.65</v>
      </c>
      <c r="J2280" s="89"/>
    </row>
    <row r="2281" spans="1:10" x14ac:dyDescent="0.35">
      <c r="A2281" s="15" t="str">
        <f>'RFM Summary'!A2281</f>
        <v>10609001868039</v>
      </c>
      <c r="B2281" s="90">
        <f>'RFM Summary'!B2281</f>
        <v>41280</v>
      </c>
      <c r="C2281" s="15">
        <f>'RFM Summary'!C2281</f>
        <v>1</v>
      </c>
      <c r="D2281" s="118">
        <f>'RFM Summary'!D2281</f>
        <v>31.8</v>
      </c>
      <c r="E2281" s="167">
        <f>'RFM Summary'!E2281</f>
        <v>1</v>
      </c>
      <c r="F2281" s="167">
        <f>'RFM Summary'!F2281</f>
        <v>1</v>
      </c>
      <c r="G2281" s="167">
        <f>'RFM Summary'!G2281</f>
        <v>2</v>
      </c>
      <c r="H2281" s="49">
        <v>0.89</v>
      </c>
      <c r="I2281" s="89">
        <f t="shared" si="53"/>
        <v>31.8</v>
      </c>
      <c r="J2281" s="89"/>
    </row>
    <row r="2282" spans="1:10" x14ac:dyDescent="0.35">
      <c r="A2282" s="15" t="str">
        <f>'RFM Summary'!A2282</f>
        <v>10609001868112</v>
      </c>
      <c r="B2282" s="90">
        <f>'RFM Summary'!B2282</f>
        <v>41282</v>
      </c>
      <c r="C2282" s="15">
        <f>'RFM Summary'!C2282</f>
        <v>1</v>
      </c>
      <c r="D2282" s="118">
        <f>'RFM Summary'!D2282</f>
        <v>35.75</v>
      </c>
      <c r="E2282" s="167">
        <f>'RFM Summary'!E2282</f>
        <v>1</v>
      </c>
      <c r="F2282" s="167">
        <f>'RFM Summary'!F2282</f>
        <v>1</v>
      </c>
      <c r="G2282" s="167">
        <f>'RFM Summary'!G2282</f>
        <v>2</v>
      </c>
      <c r="H2282" s="49">
        <v>0.49</v>
      </c>
      <c r="I2282" s="89">
        <f t="shared" si="53"/>
        <v>35.75</v>
      </c>
      <c r="J2282" s="89"/>
    </row>
    <row r="2283" spans="1:10" x14ac:dyDescent="0.35">
      <c r="A2283" s="15" t="str">
        <f>'RFM Summary'!A2283</f>
        <v>10609001868377</v>
      </c>
      <c r="B2283" s="90">
        <f>'RFM Summary'!B2283</f>
        <v>41282</v>
      </c>
      <c r="C2283" s="15">
        <f>'RFM Summary'!C2283</f>
        <v>1</v>
      </c>
      <c r="D2283" s="118">
        <f>'RFM Summary'!D2283</f>
        <v>31.95</v>
      </c>
      <c r="E2283" s="167">
        <f>'RFM Summary'!E2283</f>
        <v>1</v>
      </c>
      <c r="F2283" s="167">
        <f>'RFM Summary'!F2283</f>
        <v>1</v>
      </c>
      <c r="G2283" s="167">
        <f>'RFM Summary'!G2283</f>
        <v>2</v>
      </c>
      <c r="H2283" s="49">
        <v>0.21</v>
      </c>
      <c r="I2283" s="89">
        <f t="shared" si="53"/>
        <v>31.95</v>
      </c>
      <c r="J2283" s="89"/>
    </row>
    <row r="2284" spans="1:10" x14ac:dyDescent="0.35">
      <c r="A2284" s="15" t="str">
        <f>'RFM Summary'!A2284</f>
        <v>10609001868450</v>
      </c>
      <c r="B2284" s="90">
        <f>'RFM Summary'!B2284</f>
        <v>41401</v>
      </c>
      <c r="C2284" s="15">
        <f>'RFM Summary'!C2284</f>
        <v>3</v>
      </c>
      <c r="D2284" s="118">
        <f>'RFM Summary'!D2284</f>
        <v>23.133333333333336</v>
      </c>
      <c r="E2284" s="167">
        <f>'RFM Summary'!E2284</f>
        <v>2</v>
      </c>
      <c r="F2284" s="167">
        <f>'RFM Summary'!F2284</f>
        <v>1</v>
      </c>
      <c r="G2284" s="167">
        <f>'RFM Summary'!G2284</f>
        <v>2</v>
      </c>
      <c r="H2284" s="49">
        <v>0.31</v>
      </c>
      <c r="I2284" s="89">
        <f t="shared" si="53"/>
        <v>69.400000000000006</v>
      </c>
      <c r="J2284" s="89"/>
    </row>
    <row r="2285" spans="1:10" x14ac:dyDescent="0.35">
      <c r="A2285" s="15" t="str">
        <f>'RFM Summary'!A2285</f>
        <v>10609001868526</v>
      </c>
      <c r="B2285" s="90">
        <f>'RFM Summary'!B2285</f>
        <v>41327</v>
      </c>
      <c r="C2285" s="15">
        <f>'RFM Summary'!C2285</f>
        <v>3</v>
      </c>
      <c r="D2285" s="118">
        <f>'RFM Summary'!D2285</f>
        <v>60.416666666666664</v>
      </c>
      <c r="E2285" s="167">
        <f>'RFM Summary'!E2285</f>
        <v>1</v>
      </c>
      <c r="F2285" s="167">
        <f>'RFM Summary'!F2285</f>
        <v>1</v>
      </c>
      <c r="G2285" s="167">
        <f>'RFM Summary'!G2285</f>
        <v>3</v>
      </c>
      <c r="H2285" s="49">
        <v>7.0000000000000007E-2</v>
      </c>
      <c r="I2285" s="89">
        <f t="shared" si="53"/>
        <v>181.25</v>
      </c>
      <c r="J2285" s="89"/>
    </row>
    <row r="2286" spans="1:10" x14ac:dyDescent="0.35">
      <c r="A2286" s="15" t="str">
        <f>'RFM Summary'!A2286</f>
        <v>10609001868609</v>
      </c>
      <c r="B2286" s="90">
        <f>'RFM Summary'!B2286</f>
        <v>41537</v>
      </c>
      <c r="C2286" s="15">
        <f>'RFM Summary'!C2286</f>
        <v>2</v>
      </c>
      <c r="D2286" s="118">
        <f>'RFM Summary'!D2286</f>
        <v>60.000000000000007</v>
      </c>
      <c r="E2286" s="167">
        <f>'RFM Summary'!E2286</f>
        <v>3</v>
      </c>
      <c r="F2286" s="167">
        <f>'RFM Summary'!F2286</f>
        <v>1</v>
      </c>
      <c r="G2286" s="167">
        <f>'RFM Summary'!G2286</f>
        <v>3</v>
      </c>
      <c r="H2286" s="49">
        <v>0.78</v>
      </c>
      <c r="I2286" s="89">
        <f t="shared" si="53"/>
        <v>120.00000000000001</v>
      </c>
      <c r="J2286" s="89"/>
    </row>
    <row r="2287" spans="1:10" x14ac:dyDescent="0.35">
      <c r="A2287" s="15" t="str">
        <f>'RFM Summary'!A2287</f>
        <v>10609001868781</v>
      </c>
      <c r="B2287" s="90">
        <f>'RFM Summary'!B2287</f>
        <v>41276</v>
      </c>
      <c r="C2287" s="15">
        <f>'RFM Summary'!C2287</f>
        <v>1</v>
      </c>
      <c r="D2287" s="118">
        <f>'RFM Summary'!D2287</f>
        <v>41.65</v>
      </c>
      <c r="E2287" s="167">
        <f>'RFM Summary'!E2287</f>
        <v>1</v>
      </c>
      <c r="F2287" s="167">
        <f>'RFM Summary'!F2287</f>
        <v>1</v>
      </c>
      <c r="G2287" s="167">
        <f>'RFM Summary'!G2287</f>
        <v>3</v>
      </c>
      <c r="H2287" s="49">
        <v>0.71</v>
      </c>
      <c r="I2287" s="89">
        <f t="shared" si="53"/>
        <v>41.65</v>
      </c>
      <c r="J2287" s="89"/>
    </row>
    <row r="2288" spans="1:10" x14ac:dyDescent="0.35">
      <c r="A2288" s="15" t="str">
        <f>'RFM Summary'!A2288</f>
        <v>10609001868948</v>
      </c>
      <c r="B2288" s="90">
        <f>'RFM Summary'!B2288</f>
        <v>41296</v>
      </c>
      <c r="C2288" s="15">
        <f>'RFM Summary'!C2288</f>
        <v>2</v>
      </c>
      <c r="D2288" s="118">
        <f>'RFM Summary'!D2288</f>
        <v>50.475000000000001</v>
      </c>
      <c r="E2288" s="167">
        <f>'RFM Summary'!E2288</f>
        <v>1</v>
      </c>
      <c r="F2288" s="167">
        <f>'RFM Summary'!F2288</f>
        <v>1</v>
      </c>
      <c r="G2288" s="167">
        <f>'RFM Summary'!G2288</f>
        <v>3</v>
      </c>
      <c r="H2288" s="49">
        <v>0.05</v>
      </c>
      <c r="I2288" s="89">
        <f t="shared" si="53"/>
        <v>100.95</v>
      </c>
      <c r="J2288" s="89"/>
    </row>
    <row r="2289" spans="1:10" x14ac:dyDescent="0.35">
      <c r="A2289" s="15" t="str">
        <f>'RFM Summary'!A2289</f>
        <v>10609001869029</v>
      </c>
      <c r="B2289" s="90">
        <f>'RFM Summary'!B2289</f>
        <v>41580</v>
      </c>
      <c r="C2289" s="15">
        <f>'RFM Summary'!C2289</f>
        <v>8</v>
      </c>
      <c r="D2289" s="118">
        <f>'RFM Summary'!D2289</f>
        <v>15.09</v>
      </c>
      <c r="E2289" s="167">
        <f>'RFM Summary'!E2289</f>
        <v>3</v>
      </c>
      <c r="F2289" s="167">
        <f>'RFM Summary'!F2289</f>
        <v>1</v>
      </c>
      <c r="G2289" s="167">
        <f>'RFM Summary'!G2289</f>
        <v>2</v>
      </c>
      <c r="H2289" s="49">
        <v>0.88</v>
      </c>
      <c r="I2289" s="89">
        <f t="shared" si="53"/>
        <v>120.72</v>
      </c>
      <c r="J2289" s="89"/>
    </row>
    <row r="2290" spans="1:10" x14ac:dyDescent="0.35">
      <c r="A2290" s="15" t="str">
        <f>'RFM Summary'!A2290</f>
        <v>10609001869284</v>
      </c>
      <c r="B2290" s="90">
        <f>'RFM Summary'!B2290</f>
        <v>41275</v>
      </c>
      <c r="C2290" s="15">
        <f>'RFM Summary'!C2290</f>
        <v>1</v>
      </c>
      <c r="D2290" s="118">
        <f>'RFM Summary'!D2290</f>
        <v>35.4</v>
      </c>
      <c r="E2290" s="167">
        <f>'RFM Summary'!E2290</f>
        <v>1</v>
      </c>
      <c r="F2290" s="167">
        <f>'RFM Summary'!F2290</f>
        <v>1</v>
      </c>
      <c r="G2290" s="167">
        <f>'RFM Summary'!G2290</f>
        <v>2</v>
      </c>
      <c r="H2290" s="49">
        <v>0.26</v>
      </c>
      <c r="I2290" s="89">
        <f t="shared" si="53"/>
        <v>35.4</v>
      </c>
      <c r="J2290" s="89"/>
    </row>
    <row r="2291" spans="1:10" x14ac:dyDescent="0.35">
      <c r="A2291" s="15" t="str">
        <f>'RFM Summary'!A2291</f>
        <v>10609001869367</v>
      </c>
      <c r="B2291" s="90">
        <f>'RFM Summary'!B2291</f>
        <v>41276</v>
      </c>
      <c r="C2291" s="15">
        <f>'RFM Summary'!C2291</f>
        <v>1</v>
      </c>
      <c r="D2291" s="118">
        <f>'RFM Summary'!D2291</f>
        <v>39.599999999999994</v>
      </c>
      <c r="E2291" s="167">
        <f>'RFM Summary'!E2291</f>
        <v>1</v>
      </c>
      <c r="F2291" s="167">
        <f>'RFM Summary'!F2291</f>
        <v>1</v>
      </c>
      <c r="G2291" s="167">
        <f>'RFM Summary'!G2291</f>
        <v>2</v>
      </c>
      <c r="H2291" s="49">
        <v>0.53</v>
      </c>
      <c r="I2291" s="89">
        <f t="shared" si="53"/>
        <v>39.599999999999994</v>
      </c>
      <c r="J2291" s="89"/>
    </row>
    <row r="2292" spans="1:10" x14ac:dyDescent="0.35">
      <c r="A2292" s="15" t="str">
        <f>'RFM Summary'!A2292</f>
        <v>10609001869441</v>
      </c>
      <c r="B2292" s="90">
        <f>'RFM Summary'!B2292</f>
        <v>41276</v>
      </c>
      <c r="C2292" s="15">
        <f>'RFM Summary'!C2292</f>
        <v>1</v>
      </c>
      <c r="D2292" s="118">
        <f>'RFM Summary'!D2292</f>
        <v>43.2</v>
      </c>
      <c r="E2292" s="167">
        <f>'RFM Summary'!E2292</f>
        <v>1</v>
      </c>
      <c r="F2292" s="167">
        <f>'RFM Summary'!F2292</f>
        <v>1</v>
      </c>
      <c r="G2292" s="167">
        <f>'RFM Summary'!G2292</f>
        <v>3</v>
      </c>
      <c r="H2292" s="49">
        <v>0.26</v>
      </c>
      <c r="I2292" s="89">
        <f t="shared" si="53"/>
        <v>43.2</v>
      </c>
      <c r="J2292" s="89"/>
    </row>
    <row r="2293" spans="1:10" x14ac:dyDescent="0.35">
      <c r="A2293" s="15" t="str">
        <f>'RFM Summary'!A2293</f>
        <v>10609001869516</v>
      </c>
      <c r="B2293" s="90">
        <f>'RFM Summary'!B2293</f>
        <v>41276</v>
      </c>
      <c r="C2293" s="15">
        <f>'RFM Summary'!C2293</f>
        <v>1</v>
      </c>
      <c r="D2293" s="118">
        <f>'RFM Summary'!D2293</f>
        <v>98.100000000000009</v>
      </c>
      <c r="E2293" s="167">
        <f>'RFM Summary'!E2293</f>
        <v>1</v>
      </c>
      <c r="F2293" s="167">
        <f>'RFM Summary'!F2293</f>
        <v>1</v>
      </c>
      <c r="G2293" s="167">
        <f>'RFM Summary'!G2293</f>
        <v>3</v>
      </c>
      <c r="H2293" s="49">
        <v>0.57999999999999996</v>
      </c>
      <c r="I2293" s="89">
        <f t="shared" si="53"/>
        <v>98.100000000000009</v>
      </c>
      <c r="J2293" s="89"/>
    </row>
    <row r="2294" spans="1:10" x14ac:dyDescent="0.35">
      <c r="A2294" s="15" t="str">
        <f>'RFM Summary'!A2294</f>
        <v>10609001869698</v>
      </c>
      <c r="B2294" s="90">
        <f>'RFM Summary'!B2294</f>
        <v>41489</v>
      </c>
      <c r="C2294" s="15">
        <f>'RFM Summary'!C2294</f>
        <v>3</v>
      </c>
      <c r="D2294" s="118">
        <f>'RFM Summary'!D2294</f>
        <v>23.033333333333335</v>
      </c>
      <c r="E2294" s="167">
        <f>'RFM Summary'!E2294</f>
        <v>2</v>
      </c>
      <c r="F2294" s="167">
        <f>'RFM Summary'!F2294</f>
        <v>1</v>
      </c>
      <c r="G2294" s="167">
        <f>'RFM Summary'!G2294</f>
        <v>2</v>
      </c>
      <c r="H2294" s="49">
        <v>0.66</v>
      </c>
      <c r="I2294" s="89">
        <f t="shared" si="53"/>
        <v>69.100000000000009</v>
      </c>
      <c r="J2294" s="89"/>
    </row>
    <row r="2295" spans="1:10" x14ac:dyDescent="0.35">
      <c r="A2295" s="15" t="str">
        <f>'RFM Summary'!A2295</f>
        <v>10609001869771</v>
      </c>
      <c r="B2295" s="90">
        <f>'RFM Summary'!B2295</f>
        <v>41517</v>
      </c>
      <c r="C2295" s="15">
        <f>'RFM Summary'!C2295</f>
        <v>4</v>
      </c>
      <c r="D2295" s="118">
        <f>'RFM Summary'!D2295</f>
        <v>36.174999999999997</v>
      </c>
      <c r="E2295" s="167">
        <f>'RFM Summary'!E2295</f>
        <v>2</v>
      </c>
      <c r="F2295" s="167">
        <f>'RFM Summary'!F2295</f>
        <v>1</v>
      </c>
      <c r="G2295" s="167">
        <f>'RFM Summary'!G2295</f>
        <v>2</v>
      </c>
      <c r="H2295" s="49">
        <v>0.61</v>
      </c>
      <c r="I2295" s="89">
        <f t="shared" si="53"/>
        <v>144.69999999999999</v>
      </c>
      <c r="J2295" s="89"/>
    </row>
    <row r="2296" spans="1:10" x14ac:dyDescent="0.35">
      <c r="A2296" s="15" t="str">
        <f>'RFM Summary'!A2296</f>
        <v>10609001869854</v>
      </c>
      <c r="B2296" s="90">
        <f>'RFM Summary'!B2296</f>
        <v>41522</v>
      </c>
      <c r="C2296" s="15">
        <f>'RFM Summary'!C2296</f>
        <v>8</v>
      </c>
      <c r="D2296" s="118">
        <f>'RFM Summary'!D2296</f>
        <v>34.449999999999996</v>
      </c>
      <c r="E2296" s="167">
        <f>'RFM Summary'!E2296</f>
        <v>3</v>
      </c>
      <c r="F2296" s="167">
        <f>'RFM Summary'!F2296</f>
        <v>1</v>
      </c>
      <c r="G2296" s="167">
        <f>'RFM Summary'!G2296</f>
        <v>2</v>
      </c>
      <c r="H2296" s="49">
        <v>0.93</v>
      </c>
      <c r="I2296" s="89">
        <f t="shared" si="53"/>
        <v>275.59999999999997</v>
      </c>
      <c r="J2296" s="89"/>
    </row>
    <row r="2297" spans="1:10" x14ac:dyDescent="0.35">
      <c r="A2297" s="15" t="str">
        <f>'RFM Summary'!A2297</f>
        <v>10609001869938</v>
      </c>
      <c r="B2297" s="90">
        <f>'RFM Summary'!B2297</f>
        <v>41572</v>
      </c>
      <c r="C2297" s="15">
        <f>'RFM Summary'!C2297</f>
        <v>20</v>
      </c>
      <c r="D2297" s="118">
        <f>'RFM Summary'!D2297</f>
        <v>39.572499999999998</v>
      </c>
      <c r="E2297" s="167">
        <f>'RFM Summary'!E2297</f>
        <v>3</v>
      </c>
      <c r="F2297" s="167">
        <f>'RFM Summary'!F2297</f>
        <v>3</v>
      </c>
      <c r="G2297" s="167">
        <f>'RFM Summary'!G2297</f>
        <v>2</v>
      </c>
      <c r="H2297" s="49">
        <v>0.04</v>
      </c>
      <c r="I2297" s="89">
        <f t="shared" si="53"/>
        <v>791.44999999999993</v>
      </c>
      <c r="J2297" s="89"/>
    </row>
    <row r="2298" spans="1:10" x14ac:dyDescent="0.35">
      <c r="A2298" s="15" t="str">
        <f>'RFM Summary'!A2298</f>
        <v>10609001870092</v>
      </c>
      <c r="B2298" s="90">
        <f>'RFM Summary'!B2298</f>
        <v>41279</v>
      </c>
      <c r="C2298" s="15">
        <f>'RFM Summary'!C2298</f>
        <v>1</v>
      </c>
      <c r="D2298" s="118">
        <f>'RFM Summary'!D2298</f>
        <v>62.45</v>
      </c>
      <c r="E2298" s="167">
        <f>'RFM Summary'!E2298</f>
        <v>1</v>
      </c>
      <c r="F2298" s="167">
        <f>'RFM Summary'!F2298</f>
        <v>1</v>
      </c>
      <c r="G2298" s="167">
        <f>'RFM Summary'!G2298</f>
        <v>3</v>
      </c>
      <c r="H2298" s="49">
        <v>0.4</v>
      </c>
      <c r="I2298" s="89">
        <f t="shared" si="53"/>
        <v>62.45</v>
      </c>
      <c r="J2298" s="89"/>
    </row>
    <row r="2299" spans="1:10" x14ac:dyDescent="0.35">
      <c r="A2299" s="15" t="str">
        <f>'RFM Summary'!A2299</f>
        <v>10609001870175</v>
      </c>
      <c r="B2299" s="90">
        <f>'RFM Summary'!B2299</f>
        <v>41350</v>
      </c>
      <c r="C2299" s="15">
        <f>'RFM Summary'!C2299</f>
        <v>2</v>
      </c>
      <c r="D2299" s="118">
        <f>'RFM Summary'!D2299</f>
        <v>38.700000000000003</v>
      </c>
      <c r="E2299" s="167">
        <f>'RFM Summary'!E2299</f>
        <v>1</v>
      </c>
      <c r="F2299" s="167">
        <f>'RFM Summary'!F2299</f>
        <v>1</v>
      </c>
      <c r="G2299" s="167">
        <f>'RFM Summary'!G2299</f>
        <v>2</v>
      </c>
      <c r="H2299" s="49">
        <v>0.23</v>
      </c>
      <c r="I2299" s="89">
        <f t="shared" si="53"/>
        <v>77.400000000000006</v>
      </c>
      <c r="J2299" s="89"/>
    </row>
    <row r="2300" spans="1:10" x14ac:dyDescent="0.35">
      <c r="A2300" s="15" t="str">
        <f>'RFM Summary'!A2300</f>
        <v>10609001870332</v>
      </c>
      <c r="B2300" s="90">
        <f>'RFM Summary'!B2300</f>
        <v>41282</v>
      </c>
      <c r="C2300" s="15">
        <f>'RFM Summary'!C2300</f>
        <v>1</v>
      </c>
      <c r="D2300" s="118">
        <f>'RFM Summary'!D2300</f>
        <v>48.099999999999994</v>
      </c>
      <c r="E2300" s="167">
        <f>'RFM Summary'!E2300</f>
        <v>1</v>
      </c>
      <c r="F2300" s="167">
        <f>'RFM Summary'!F2300</f>
        <v>1</v>
      </c>
      <c r="G2300" s="167">
        <f>'RFM Summary'!G2300</f>
        <v>3</v>
      </c>
      <c r="H2300" s="49">
        <v>0.25</v>
      </c>
      <c r="I2300" s="89">
        <f t="shared" si="53"/>
        <v>48.099999999999994</v>
      </c>
      <c r="J2300" s="89"/>
    </row>
    <row r="2301" spans="1:10" x14ac:dyDescent="0.35">
      <c r="A2301" s="15" t="str">
        <f>'RFM Summary'!A2301</f>
        <v>10609001870415</v>
      </c>
      <c r="B2301" s="90">
        <f>'RFM Summary'!B2301</f>
        <v>41567</v>
      </c>
      <c r="C2301" s="15">
        <f>'RFM Summary'!C2301</f>
        <v>7</v>
      </c>
      <c r="D2301" s="118">
        <f>'RFM Summary'!D2301</f>
        <v>37.81428571428571</v>
      </c>
      <c r="E2301" s="167">
        <f>'RFM Summary'!E2301</f>
        <v>3</v>
      </c>
      <c r="F2301" s="167">
        <f>'RFM Summary'!F2301</f>
        <v>1</v>
      </c>
      <c r="G2301" s="167">
        <f>'RFM Summary'!G2301</f>
        <v>2</v>
      </c>
      <c r="H2301" s="49">
        <v>0.88</v>
      </c>
      <c r="I2301" s="89">
        <f t="shared" si="53"/>
        <v>264.7</v>
      </c>
      <c r="J2301" s="89"/>
    </row>
    <row r="2302" spans="1:10" x14ac:dyDescent="0.35">
      <c r="A2302" s="15" t="str">
        <f>'RFM Summary'!A2302</f>
        <v>10609001870589</v>
      </c>
      <c r="B2302" s="90">
        <f>'RFM Summary'!B2302</f>
        <v>41526</v>
      </c>
      <c r="C2302" s="15">
        <f>'RFM Summary'!C2302</f>
        <v>7</v>
      </c>
      <c r="D2302" s="118">
        <f>'RFM Summary'!D2302</f>
        <v>22.05857142857143</v>
      </c>
      <c r="E2302" s="167">
        <f>'RFM Summary'!E2302</f>
        <v>3</v>
      </c>
      <c r="F2302" s="167">
        <f>'RFM Summary'!F2302</f>
        <v>1</v>
      </c>
      <c r="G2302" s="167">
        <f>'RFM Summary'!G2302</f>
        <v>2</v>
      </c>
      <c r="H2302" s="49">
        <v>0.28999999999999998</v>
      </c>
      <c r="I2302" s="89">
        <f t="shared" si="53"/>
        <v>154.41</v>
      </c>
      <c r="J2302" s="89"/>
    </row>
    <row r="2303" spans="1:10" x14ac:dyDescent="0.35">
      <c r="A2303" s="15" t="str">
        <f>'RFM Summary'!A2303</f>
        <v>10609001870662</v>
      </c>
      <c r="B2303" s="90">
        <f>'RFM Summary'!B2303</f>
        <v>41563</v>
      </c>
      <c r="C2303" s="15">
        <f>'RFM Summary'!C2303</f>
        <v>9</v>
      </c>
      <c r="D2303" s="118">
        <f>'RFM Summary'!D2303</f>
        <v>21.762222222222217</v>
      </c>
      <c r="E2303" s="167">
        <f>'RFM Summary'!E2303</f>
        <v>3</v>
      </c>
      <c r="F2303" s="167">
        <f>'RFM Summary'!F2303</f>
        <v>1</v>
      </c>
      <c r="G2303" s="167">
        <f>'RFM Summary'!G2303</f>
        <v>2</v>
      </c>
      <c r="H2303" s="49">
        <v>0.6</v>
      </c>
      <c r="I2303" s="89">
        <f t="shared" si="53"/>
        <v>195.85999999999996</v>
      </c>
      <c r="J2303" s="89"/>
    </row>
    <row r="2304" spans="1:10" x14ac:dyDescent="0.35">
      <c r="A2304" s="15" t="str">
        <f>'RFM Summary'!A2304</f>
        <v>10609001870746</v>
      </c>
      <c r="B2304" s="90">
        <f>'RFM Summary'!B2304</f>
        <v>41284</v>
      </c>
      <c r="C2304" s="15">
        <f>'RFM Summary'!C2304</f>
        <v>1</v>
      </c>
      <c r="D2304" s="118">
        <f>'RFM Summary'!D2304</f>
        <v>47.45</v>
      </c>
      <c r="E2304" s="167">
        <f>'RFM Summary'!E2304</f>
        <v>1</v>
      </c>
      <c r="F2304" s="167">
        <f>'RFM Summary'!F2304</f>
        <v>1</v>
      </c>
      <c r="G2304" s="167">
        <f>'RFM Summary'!G2304</f>
        <v>3</v>
      </c>
      <c r="H2304" s="49">
        <v>0.86</v>
      </c>
      <c r="I2304" s="89">
        <f t="shared" si="53"/>
        <v>47.45</v>
      </c>
      <c r="J2304" s="89"/>
    </row>
    <row r="2305" spans="1:10" x14ac:dyDescent="0.35">
      <c r="A2305" s="15" t="str">
        <f>'RFM Summary'!A2305</f>
        <v>10609001870829</v>
      </c>
      <c r="B2305" s="90">
        <f>'RFM Summary'!B2305</f>
        <v>41404</v>
      </c>
      <c r="C2305" s="15">
        <f>'RFM Summary'!C2305</f>
        <v>4</v>
      </c>
      <c r="D2305" s="118">
        <f>'RFM Summary'!D2305</f>
        <v>40.525000000000006</v>
      </c>
      <c r="E2305" s="167">
        <f>'RFM Summary'!E2305</f>
        <v>2</v>
      </c>
      <c r="F2305" s="167">
        <f>'RFM Summary'!F2305</f>
        <v>1</v>
      </c>
      <c r="G2305" s="167">
        <f>'RFM Summary'!G2305</f>
        <v>3</v>
      </c>
      <c r="H2305" s="49">
        <v>0.64</v>
      </c>
      <c r="I2305" s="89">
        <f t="shared" si="53"/>
        <v>162.10000000000002</v>
      </c>
      <c r="J2305" s="89"/>
    </row>
    <row r="2306" spans="1:10" x14ac:dyDescent="0.35">
      <c r="A2306" s="15" t="str">
        <f>'RFM Summary'!A2306</f>
        <v>10609001870902</v>
      </c>
      <c r="B2306" s="90">
        <f>'RFM Summary'!B2306</f>
        <v>41551</v>
      </c>
      <c r="C2306" s="15">
        <f>'RFM Summary'!C2306</f>
        <v>15</v>
      </c>
      <c r="D2306" s="118">
        <f>'RFM Summary'!D2306</f>
        <v>26.70333333333333</v>
      </c>
      <c r="E2306" s="167">
        <f>'RFM Summary'!E2306</f>
        <v>3</v>
      </c>
      <c r="F2306" s="167">
        <f>'RFM Summary'!F2306</f>
        <v>2</v>
      </c>
      <c r="G2306" s="167">
        <f>'RFM Summary'!G2306</f>
        <v>2</v>
      </c>
      <c r="H2306" s="49">
        <v>0.04</v>
      </c>
      <c r="I2306" s="89">
        <f t="shared" si="53"/>
        <v>400.54999999999995</v>
      </c>
      <c r="J2306" s="89"/>
    </row>
    <row r="2307" spans="1:10" x14ac:dyDescent="0.35">
      <c r="A2307" s="15" t="str">
        <f>'RFM Summary'!A2307</f>
        <v>10609001871082</v>
      </c>
      <c r="B2307" s="90">
        <f>'RFM Summary'!B2307</f>
        <v>41323</v>
      </c>
      <c r="C2307" s="15">
        <f>'RFM Summary'!C2307</f>
        <v>4</v>
      </c>
      <c r="D2307" s="118">
        <f>'RFM Summary'!D2307</f>
        <v>41.95</v>
      </c>
      <c r="E2307" s="167">
        <f>'RFM Summary'!E2307</f>
        <v>1</v>
      </c>
      <c r="F2307" s="167">
        <f>'RFM Summary'!F2307</f>
        <v>1</v>
      </c>
      <c r="G2307" s="167">
        <f>'RFM Summary'!G2307</f>
        <v>3</v>
      </c>
      <c r="H2307" s="49">
        <v>0.23</v>
      </c>
      <c r="I2307" s="89">
        <f t="shared" ref="I2307:I2321" si="54">D2307*C2307</f>
        <v>167.8</v>
      </c>
      <c r="J2307" s="89"/>
    </row>
    <row r="2308" spans="1:10" x14ac:dyDescent="0.35">
      <c r="A2308" s="15" t="str">
        <f>'RFM Summary'!A2308</f>
        <v>10609001871165</v>
      </c>
      <c r="B2308" s="90">
        <f>'RFM Summary'!B2308</f>
        <v>41516</v>
      </c>
      <c r="C2308" s="15">
        <f>'RFM Summary'!C2308</f>
        <v>3</v>
      </c>
      <c r="D2308" s="118">
        <f>'RFM Summary'!D2308</f>
        <v>33.333333333333336</v>
      </c>
      <c r="E2308" s="167">
        <f>'RFM Summary'!E2308</f>
        <v>2</v>
      </c>
      <c r="F2308" s="167">
        <f>'RFM Summary'!F2308</f>
        <v>1</v>
      </c>
      <c r="G2308" s="167">
        <f>'RFM Summary'!G2308</f>
        <v>2</v>
      </c>
      <c r="H2308" s="49">
        <v>0.84</v>
      </c>
      <c r="I2308" s="89">
        <f t="shared" si="54"/>
        <v>100</v>
      </c>
      <c r="J2308" s="89"/>
    </row>
    <row r="2309" spans="1:10" x14ac:dyDescent="0.35">
      <c r="A2309" s="15" t="str">
        <f>'RFM Summary'!A2309</f>
        <v>10609001871249</v>
      </c>
      <c r="B2309" s="90">
        <f>'RFM Summary'!B2309</f>
        <v>41559</v>
      </c>
      <c r="C2309" s="15">
        <f>'RFM Summary'!C2309</f>
        <v>11</v>
      </c>
      <c r="D2309" s="118">
        <f>'RFM Summary'!D2309</f>
        <v>53.18636363636363</v>
      </c>
      <c r="E2309" s="167">
        <f>'RFM Summary'!E2309</f>
        <v>3</v>
      </c>
      <c r="F2309" s="167">
        <f>'RFM Summary'!F2309</f>
        <v>2</v>
      </c>
      <c r="G2309" s="167">
        <f>'RFM Summary'!G2309</f>
        <v>3</v>
      </c>
      <c r="H2309" s="49">
        <v>0.63</v>
      </c>
      <c r="I2309" s="89">
        <f t="shared" si="54"/>
        <v>585.04999999999995</v>
      </c>
      <c r="J2309" s="89"/>
    </row>
    <row r="2310" spans="1:10" x14ac:dyDescent="0.35">
      <c r="A2310" s="15" t="str">
        <f>'RFM Summary'!A2310</f>
        <v>10609001871322</v>
      </c>
      <c r="B2310" s="90">
        <f>'RFM Summary'!B2310</f>
        <v>41307</v>
      </c>
      <c r="C2310" s="15">
        <f>'RFM Summary'!C2310</f>
        <v>3</v>
      </c>
      <c r="D2310" s="118">
        <f>'RFM Summary'!D2310</f>
        <v>34.56666666666667</v>
      </c>
      <c r="E2310" s="167">
        <f>'RFM Summary'!E2310</f>
        <v>1</v>
      </c>
      <c r="F2310" s="167">
        <f>'RFM Summary'!F2310</f>
        <v>1</v>
      </c>
      <c r="G2310" s="167">
        <f>'RFM Summary'!G2310</f>
        <v>2</v>
      </c>
      <c r="H2310" s="49">
        <v>0.71</v>
      </c>
      <c r="I2310" s="89">
        <f t="shared" si="54"/>
        <v>103.70000000000002</v>
      </c>
      <c r="J2310" s="89"/>
    </row>
    <row r="2311" spans="1:10" x14ac:dyDescent="0.35">
      <c r="A2311" s="15" t="str">
        <f>'RFM Summary'!A2311</f>
        <v>10609001871405</v>
      </c>
      <c r="B2311" s="90">
        <f>'RFM Summary'!B2311</f>
        <v>41483</v>
      </c>
      <c r="C2311" s="15">
        <f>'RFM Summary'!C2311</f>
        <v>5</v>
      </c>
      <c r="D2311" s="118">
        <f>'RFM Summary'!D2311</f>
        <v>43.43</v>
      </c>
      <c r="E2311" s="167">
        <f>'RFM Summary'!E2311</f>
        <v>2</v>
      </c>
      <c r="F2311" s="167">
        <f>'RFM Summary'!F2311</f>
        <v>1</v>
      </c>
      <c r="G2311" s="167">
        <f>'RFM Summary'!G2311</f>
        <v>3</v>
      </c>
      <c r="H2311" s="49">
        <v>0.21</v>
      </c>
      <c r="I2311" s="89">
        <f t="shared" si="54"/>
        <v>217.15</v>
      </c>
      <c r="J2311" s="89"/>
    </row>
    <row r="2312" spans="1:10" x14ac:dyDescent="0.35">
      <c r="A2312" s="15" t="str">
        <f>'RFM Summary'!A2312</f>
        <v>10609001871579</v>
      </c>
      <c r="B2312" s="90">
        <f>'RFM Summary'!B2312</f>
        <v>41579</v>
      </c>
      <c r="C2312" s="15">
        <f>'RFM Summary'!C2312</f>
        <v>10</v>
      </c>
      <c r="D2312" s="118">
        <f>'RFM Summary'!D2312</f>
        <v>55.015000000000001</v>
      </c>
      <c r="E2312" s="167">
        <f>'RFM Summary'!E2312</f>
        <v>3</v>
      </c>
      <c r="F2312" s="167">
        <f>'RFM Summary'!F2312</f>
        <v>2</v>
      </c>
      <c r="G2312" s="167">
        <f>'RFM Summary'!G2312</f>
        <v>3</v>
      </c>
      <c r="H2312" s="49">
        <v>0.08</v>
      </c>
      <c r="I2312" s="89">
        <f t="shared" si="54"/>
        <v>550.15</v>
      </c>
      <c r="J2312" s="89"/>
    </row>
    <row r="2313" spans="1:10" x14ac:dyDescent="0.35">
      <c r="A2313" s="15" t="str">
        <f>'RFM Summary'!A2313</f>
        <v>10609001871652</v>
      </c>
      <c r="B2313" s="90">
        <f>'RFM Summary'!B2313</f>
        <v>41579</v>
      </c>
      <c r="C2313" s="15">
        <f>'RFM Summary'!C2313</f>
        <v>1</v>
      </c>
      <c r="D2313" s="118">
        <f>'RFM Summary'!D2313</f>
        <v>54.65</v>
      </c>
      <c r="E2313" s="167">
        <f>'RFM Summary'!E2313</f>
        <v>3</v>
      </c>
      <c r="F2313" s="167">
        <f>'RFM Summary'!F2313</f>
        <v>1</v>
      </c>
      <c r="G2313" s="167">
        <f>'RFM Summary'!G2313</f>
        <v>3</v>
      </c>
      <c r="H2313" s="49">
        <v>0.53</v>
      </c>
      <c r="I2313" s="89">
        <f t="shared" si="54"/>
        <v>54.65</v>
      </c>
      <c r="J2313" s="89"/>
    </row>
    <row r="2314" spans="1:10" x14ac:dyDescent="0.35">
      <c r="A2314" s="15" t="str">
        <f>'RFM Summary'!A2314</f>
        <v>10609001871736</v>
      </c>
      <c r="B2314" s="90">
        <f>'RFM Summary'!B2314</f>
        <v>41572</v>
      </c>
      <c r="C2314" s="15">
        <f>'RFM Summary'!C2314</f>
        <v>9</v>
      </c>
      <c r="D2314" s="118">
        <f>'RFM Summary'!D2314</f>
        <v>27.85</v>
      </c>
      <c r="E2314" s="167">
        <f>'RFM Summary'!E2314</f>
        <v>3</v>
      </c>
      <c r="F2314" s="167">
        <f>'RFM Summary'!F2314</f>
        <v>1</v>
      </c>
      <c r="G2314" s="167">
        <f>'RFM Summary'!G2314</f>
        <v>2</v>
      </c>
      <c r="H2314" s="49">
        <v>0.77</v>
      </c>
      <c r="I2314" s="89">
        <f t="shared" si="54"/>
        <v>250.65</v>
      </c>
      <c r="J2314" s="89"/>
    </row>
    <row r="2315" spans="1:10" x14ac:dyDescent="0.35">
      <c r="A2315" s="15" t="str">
        <f>'RFM Summary'!A2315</f>
        <v>10609001871991</v>
      </c>
      <c r="B2315" s="90">
        <f>'RFM Summary'!B2315</f>
        <v>41572</v>
      </c>
      <c r="C2315" s="15">
        <f>'RFM Summary'!C2315</f>
        <v>10</v>
      </c>
      <c r="D2315" s="118">
        <f>'RFM Summary'!D2315</f>
        <v>48.116</v>
      </c>
      <c r="E2315" s="167">
        <f>'RFM Summary'!E2315</f>
        <v>3</v>
      </c>
      <c r="F2315" s="167">
        <f>'RFM Summary'!F2315</f>
        <v>2</v>
      </c>
      <c r="G2315" s="167">
        <f>'RFM Summary'!G2315</f>
        <v>3</v>
      </c>
      <c r="H2315" s="49">
        <v>0.3</v>
      </c>
      <c r="I2315" s="89">
        <f t="shared" si="54"/>
        <v>481.15999999999997</v>
      </c>
      <c r="J2315" s="89"/>
    </row>
    <row r="2316" spans="1:10" x14ac:dyDescent="0.35">
      <c r="A2316" s="15" t="str">
        <f>'RFM Summary'!A2316</f>
        <v>10609001872072</v>
      </c>
      <c r="B2316" s="90">
        <f>'RFM Summary'!B2316</f>
        <v>41519</v>
      </c>
      <c r="C2316" s="15">
        <f>'RFM Summary'!C2316</f>
        <v>2</v>
      </c>
      <c r="D2316" s="118">
        <f>'RFM Summary'!D2316</f>
        <v>33.25</v>
      </c>
      <c r="E2316" s="167">
        <f>'RFM Summary'!E2316</f>
        <v>3</v>
      </c>
      <c r="F2316" s="167">
        <f>'RFM Summary'!F2316</f>
        <v>1</v>
      </c>
      <c r="G2316" s="167">
        <f>'RFM Summary'!G2316</f>
        <v>2</v>
      </c>
      <c r="H2316" s="49">
        <v>0.61</v>
      </c>
      <c r="I2316" s="89">
        <f t="shared" si="54"/>
        <v>66.5</v>
      </c>
      <c r="J2316" s="89"/>
    </row>
    <row r="2317" spans="1:10" x14ac:dyDescent="0.35">
      <c r="A2317" s="15" t="str">
        <f>'RFM Summary'!A2317</f>
        <v>10609001872155</v>
      </c>
      <c r="B2317" s="90">
        <f>'RFM Summary'!B2317</f>
        <v>41574</v>
      </c>
      <c r="C2317" s="15">
        <f>'RFM Summary'!C2317</f>
        <v>6</v>
      </c>
      <c r="D2317" s="118">
        <f>'RFM Summary'!D2317</f>
        <v>31.491666666666671</v>
      </c>
      <c r="E2317" s="167">
        <f>'RFM Summary'!E2317</f>
        <v>3</v>
      </c>
      <c r="F2317" s="167">
        <f>'RFM Summary'!F2317</f>
        <v>1</v>
      </c>
      <c r="G2317" s="167">
        <f>'RFM Summary'!G2317</f>
        <v>2</v>
      </c>
      <c r="H2317" s="49">
        <v>0.13</v>
      </c>
      <c r="I2317" s="89">
        <f t="shared" si="54"/>
        <v>188.95000000000002</v>
      </c>
      <c r="J2317" s="89"/>
    </row>
    <row r="2318" spans="1:10" x14ac:dyDescent="0.35">
      <c r="A2318" s="15" t="str">
        <f>'RFM Summary'!A2318</f>
        <v>10609001872239</v>
      </c>
      <c r="B2318" s="90">
        <f>'RFM Summary'!B2318</f>
        <v>41386</v>
      </c>
      <c r="C2318" s="15">
        <f>'RFM Summary'!C2318</f>
        <v>5</v>
      </c>
      <c r="D2318" s="118">
        <f>'RFM Summary'!D2318</f>
        <v>24.84</v>
      </c>
      <c r="E2318" s="167">
        <f>'RFM Summary'!E2318</f>
        <v>1</v>
      </c>
      <c r="F2318" s="167">
        <f>'RFM Summary'!F2318</f>
        <v>1</v>
      </c>
      <c r="G2318" s="167">
        <f>'RFM Summary'!G2318</f>
        <v>2</v>
      </c>
      <c r="H2318" s="49">
        <v>0.04</v>
      </c>
      <c r="I2318" s="89">
        <f t="shared" si="54"/>
        <v>124.2</v>
      </c>
      <c r="J2318" s="89"/>
    </row>
    <row r="2319" spans="1:10" x14ac:dyDescent="0.35">
      <c r="A2319" s="15" t="str">
        <f>'RFM Summary'!A2319</f>
        <v>10609001872312</v>
      </c>
      <c r="B2319" s="90">
        <f>'RFM Summary'!B2319</f>
        <v>41504</v>
      </c>
      <c r="C2319" s="15">
        <f>'RFM Summary'!C2319</f>
        <v>5</v>
      </c>
      <c r="D2319" s="118">
        <f>'RFM Summary'!D2319</f>
        <v>40.61</v>
      </c>
      <c r="E2319" s="167">
        <f>'RFM Summary'!E2319</f>
        <v>2</v>
      </c>
      <c r="F2319" s="167">
        <f>'RFM Summary'!F2319</f>
        <v>1</v>
      </c>
      <c r="G2319" s="167">
        <f>'RFM Summary'!G2319</f>
        <v>3</v>
      </c>
      <c r="H2319" s="49">
        <v>0.08</v>
      </c>
      <c r="I2319" s="89">
        <f t="shared" si="54"/>
        <v>203.05</v>
      </c>
      <c r="J2319" s="89"/>
    </row>
    <row r="2320" spans="1:10" x14ac:dyDescent="0.35">
      <c r="A2320" s="15" t="str">
        <f>'RFM Summary'!A2320</f>
        <v>10609001872494</v>
      </c>
      <c r="B2320" s="90">
        <f>'RFM Summary'!B2320</f>
        <v>41457</v>
      </c>
      <c r="C2320" s="15">
        <f>'RFM Summary'!C2320</f>
        <v>2</v>
      </c>
      <c r="D2320" s="118">
        <f>'RFM Summary'!D2320</f>
        <v>58.650000000000006</v>
      </c>
      <c r="E2320" s="167">
        <f>'RFM Summary'!E2320</f>
        <v>2</v>
      </c>
      <c r="F2320" s="167">
        <f>'RFM Summary'!F2320</f>
        <v>1</v>
      </c>
      <c r="G2320" s="167">
        <f>'RFM Summary'!G2320</f>
        <v>3</v>
      </c>
      <c r="H2320" s="49">
        <v>0.08</v>
      </c>
      <c r="I2320" s="89">
        <f t="shared" si="54"/>
        <v>117.30000000000001</v>
      </c>
      <c r="J2320" s="89"/>
    </row>
    <row r="2321" spans="1:10" x14ac:dyDescent="0.35">
      <c r="A2321" s="15" t="str">
        <f>'RFM Summary'!A2321</f>
        <v>10609001872569</v>
      </c>
      <c r="B2321" s="90">
        <f>'RFM Summary'!B2321</f>
        <v>41528</v>
      </c>
      <c r="C2321" s="15">
        <f>'RFM Summary'!C2321</f>
        <v>13</v>
      </c>
      <c r="D2321" s="118">
        <f>'RFM Summary'!D2321</f>
        <v>20.888461538461534</v>
      </c>
      <c r="E2321" s="167">
        <f>'RFM Summary'!E2321</f>
        <v>3</v>
      </c>
      <c r="F2321" s="167">
        <f>'RFM Summary'!F2321</f>
        <v>2</v>
      </c>
      <c r="G2321" s="167">
        <f>'RFM Summary'!G2321</f>
        <v>2</v>
      </c>
      <c r="H2321" s="49">
        <v>0.39</v>
      </c>
      <c r="I2321" s="89">
        <f t="shared" si="54"/>
        <v>271.54999999999995</v>
      </c>
      <c r="J2321" s="89"/>
    </row>
    <row r="2322" spans="1:10" x14ac:dyDescent="0.35">
      <c r="D2322" s="118"/>
      <c r="I2322" s="89"/>
      <c r="J2322" s="89"/>
    </row>
    <row r="2323" spans="1:10" x14ac:dyDescent="0.35">
      <c r="D2323" s="118"/>
      <c r="I2323" s="89"/>
      <c r="J2323" s="89"/>
    </row>
    <row r="2324" spans="1:10" x14ac:dyDescent="0.35">
      <c r="D2324" s="118"/>
      <c r="I2324" s="89"/>
      <c r="J2324" s="89"/>
    </row>
    <row r="2325" spans="1:10" x14ac:dyDescent="0.35">
      <c r="D2325" s="118"/>
      <c r="I2325" s="89"/>
      <c r="J2325" s="89"/>
    </row>
    <row r="2326" spans="1:10" x14ac:dyDescent="0.35">
      <c r="D2326" s="118"/>
      <c r="I2326" s="89"/>
      <c r="J2326" s="89"/>
    </row>
    <row r="2327" spans="1:10" x14ac:dyDescent="0.35">
      <c r="D2327" s="118"/>
      <c r="I2327" s="89"/>
      <c r="J2327" s="89"/>
    </row>
    <row r="2328" spans="1:10" x14ac:dyDescent="0.35">
      <c r="D2328" s="118"/>
      <c r="I2328" s="89"/>
      <c r="J2328" s="89"/>
    </row>
    <row r="2329" spans="1:10" x14ac:dyDescent="0.35">
      <c r="D2329" s="118"/>
      <c r="I2329" s="89"/>
      <c r="J2329" s="89"/>
    </row>
    <row r="2330" spans="1:10" x14ac:dyDescent="0.35">
      <c r="D2330" s="118"/>
      <c r="I2330" s="89"/>
      <c r="J2330" s="89"/>
    </row>
    <row r="2331" spans="1:10" x14ac:dyDescent="0.35">
      <c r="D2331" s="118"/>
      <c r="I2331" s="89"/>
      <c r="J2331" s="89"/>
    </row>
    <row r="2332" spans="1:10" x14ac:dyDescent="0.35">
      <c r="D2332" s="118"/>
      <c r="I2332" s="89"/>
      <c r="J2332" s="89"/>
    </row>
    <row r="2333" spans="1:10" x14ac:dyDescent="0.35">
      <c r="D2333" s="118"/>
      <c r="I2333" s="89"/>
      <c r="J2333" s="89"/>
    </row>
    <row r="2334" spans="1:10" x14ac:dyDescent="0.35">
      <c r="D2334" s="118"/>
      <c r="I2334" s="89"/>
      <c r="J2334" s="89"/>
    </row>
    <row r="2335" spans="1:10" x14ac:dyDescent="0.35">
      <c r="D2335" s="118"/>
      <c r="I2335" s="89"/>
      <c r="J2335" s="89"/>
    </row>
    <row r="2336" spans="1:10" x14ac:dyDescent="0.35">
      <c r="D2336" s="118"/>
      <c r="I2336" s="89"/>
      <c r="J2336" s="89"/>
    </row>
    <row r="2337" spans="4:10" x14ac:dyDescent="0.35">
      <c r="D2337" s="118"/>
      <c r="I2337" s="89"/>
      <c r="J2337" s="89"/>
    </row>
    <row r="2338" spans="4:10" x14ac:dyDescent="0.35">
      <c r="D2338" s="118"/>
      <c r="I2338" s="89"/>
      <c r="J2338" s="89"/>
    </row>
    <row r="2339" spans="4:10" x14ac:dyDescent="0.35">
      <c r="D2339" s="118"/>
      <c r="I2339" s="89"/>
      <c r="J2339" s="89"/>
    </row>
    <row r="2340" spans="4:10" x14ac:dyDescent="0.35">
      <c r="D2340" s="118"/>
      <c r="I2340" s="89"/>
      <c r="J2340" s="89"/>
    </row>
    <row r="2341" spans="4:10" x14ac:dyDescent="0.35">
      <c r="D2341" s="118"/>
      <c r="I2341" s="89"/>
      <c r="J2341" s="89"/>
    </row>
    <row r="2342" spans="4:10" x14ac:dyDescent="0.35">
      <c r="D2342" s="118"/>
      <c r="I2342" s="89"/>
      <c r="J2342" s="89"/>
    </row>
    <row r="2343" spans="4:10" x14ac:dyDescent="0.35">
      <c r="D2343" s="118"/>
      <c r="I2343" s="89"/>
      <c r="J2343" s="89"/>
    </row>
    <row r="2344" spans="4:10" x14ac:dyDescent="0.35">
      <c r="D2344" s="118"/>
      <c r="I2344" s="89"/>
      <c r="J2344" s="89"/>
    </row>
    <row r="2345" spans="4:10" x14ac:dyDescent="0.35">
      <c r="D2345" s="118"/>
      <c r="I2345" s="89"/>
      <c r="J2345" s="89"/>
    </row>
    <row r="2346" spans="4:10" x14ac:dyDescent="0.35">
      <c r="D2346" s="118"/>
      <c r="I2346" s="89"/>
      <c r="J2346" s="89"/>
    </row>
    <row r="2347" spans="4:10" x14ac:dyDescent="0.35">
      <c r="D2347" s="118"/>
      <c r="I2347" s="89"/>
      <c r="J2347" s="89"/>
    </row>
    <row r="2348" spans="4:10" x14ac:dyDescent="0.35">
      <c r="D2348" s="118"/>
      <c r="I2348" s="89"/>
      <c r="J2348" s="89"/>
    </row>
    <row r="2349" spans="4:10" x14ac:dyDescent="0.35">
      <c r="D2349" s="118"/>
      <c r="I2349" s="89"/>
      <c r="J2349" s="89"/>
    </row>
    <row r="2350" spans="4:10" ht="16.5" customHeight="1" x14ac:dyDescent="0.35">
      <c r="D2350" s="118"/>
      <c r="I2350" s="89"/>
      <c r="J2350" s="89"/>
    </row>
    <row r="2351" spans="4:10" x14ac:dyDescent="0.35">
      <c r="D2351" s="89"/>
    </row>
  </sheetData>
  <mergeCells count="7">
    <mergeCell ref="K11:L11"/>
    <mergeCell ref="M1:Q1"/>
    <mergeCell ref="R1:V1"/>
    <mergeCell ref="W1:AA1"/>
    <mergeCell ref="M10:Q10"/>
    <mergeCell ref="R10:V10"/>
    <mergeCell ref="W10:AA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46"/>
  <sheetViews>
    <sheetView zoomScale="90" zoomScaleNormal="90" workbookViewId="0">
      <selection activeCell="D14" sqref="D14"/>
    </sheetView>
  </sheetViews>
  <sheetFormatPr defaultColWidth="9.1796875" defaultRowHeight="14.5" x14ac:dyDescent="0.35"/>
  <cols>
    <col min="1" max="1" width="5" style="132" customWidth="1"/>
    <col min="2" max="2" width="3.81640625" style="131" customWidth="1"/>
    <col min="3" max="3" width="11.81640625" style="132" customWidth="1"/>
    <col min="4" max="4" width="11.7265625" style="132" customWidth="1"/>
    <col min="5" max="5" width="11.1796875" style="132" bestFit="1" customWidth="1"/>
    <col min="6" max="6" width="7.7265625" style="132" customWidth="1"/>
    <col min="7" max="7" width="8.453125" style="132" customWidth="1"/>
    <col min="8" max="8" width="11.54296875" style="131" customWidth="1"/>
    <col min="9" max="9" width="8.26953125" style="132" customWidth="1"/>
    <col min="10" max="10" width="3.81640625" style="132" customWidth="1"/>
    <col min="11" max="11" width="2.26953125" style="132" customWidth="1"/>
    <col min="12" max="12" width="10.54296875" style="132" bestFit="1" customWidth="1"/>
    <col min="13" max="15" width="11.54296875" style="132" bestFit="1" customWidth="1"/>
    <col min="16" max="16" width="12.54296875" style="132" bestFit="1" customWidth="1"/>
    <col min="17" max="16384" width="9.1796875" style="132"/>
  </cols>
  <sheetData>
    <row r="1" spans="1:22" x14ac:dyDescent="0.35">
      <c r="A1" s="130"/>
      <c r="D1" s="133" t="s">
        <v>2378</v>
      </c>
      <c r="E1" s="134">
        <f>'M Cont'!E1</f>
        <v>13000</v>
      </c>
      <c r="F1" s="130"/>
      <c r="G1" s="130"/>
      <c r="H1" s="135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x14ac:dyDescent="0.35">
      <c r="A2" s="130"/>
      <c r="D2" s="133" t="s">
        <v>2377</v>
      </c>
      <c r="E2" s="157">
        <f>'M Cont'!E2</f>
        <v>5.75</v>
      </c>
      <c r="F2" s="130"/>
      <c r="G2" s="130"/>
      <c r="H2" s="135"/>
      <c r="I2" s="130"/>
      <c r="J2" s="130"/>
      <c r="L2" s="130"/>
      <c r="M2" s="130"/>
      <c r="N2" s="130"/>
      <c r="O2" s="130"/>
      <c r="P2" s="130"/>
    </row>
    <row r="3" spans="1:22" x14ac:dyDescent="0.35">
      <c r="A3" s="130"/>
      <c r="B3" s="133"/>
      <c r="C3" s="228" t="s">
        <v>2334</v>
      </c>
      <c r="D3" s="228"/>
      <c r="E3" s="228"/>
      <c r="F3" s="228"/>
      <c r="G3" s="228"/>
      <c r="H3" s="229" t="s">
        <v>2335</v>
      </c>
      <c r="I3" s="229"/>
      <c r="J3" s="229"/>
      <c r="K3" s="229"/>
      <c r="L3" s="226" t="s">
        <v>2334</v>
      </c>
      <c r="M3" s="226"/>
      <c r="N3" s="226"/>
      <c r="O3" s="226"/>
      <c r="P3" s="226"/>
      <c r="Q3" s="130"/>
      <c r="R3" s="130"/>
      <c r="S3" s="130"/>
      <c r="T3" s="130"/>
      <c r="U3" s="130"/>
      <c r="V3" s="130"/>
    </row>
    <row r="4" spans="1:22" x14ac:dyDescent="0.35">
      <c r="A4" s="130"/>
      <c r="B4" s="130" t="s">
        <v>2336</v>
      </c>
      <c r="C4" s="130">
        <v>1</v>
      </c>
      <c r="D4" s="130">
        <v>2</v>
      </c>
      <c r="E4" s="130">
        <v>3</v>
      </c>
      <c r="F4" s="130">
        <v>4</v>
      </c>
      <c r="G4" s="130">
        <v>5</v>
      </c>
      <c r="H4" s="135"/>
      <c r="I4" s="130"/>
      <c r="J4" s="130"/>
      <c r="K4" s="133" t="s">
        <v>2337</v>
      </c>
      <c r="L4" s="130">
        <v>1</v>
      </c>
      <c r="M4" s="130">
        <v>2</v>
      </c>
      <c r="N4" s="130">
        <v>3</v>
      </c>
      <c r="O4" s="130"/>
      <c r="P4" s="130"/>
      <c r="Q4" s="130"/>
      <c r="R4" s="130"/>
      <c r="S4" s="130"/>
      <c r="T4" s="137">
        <f>AVERAGE(C5:G9)</f>
        <v>436.39243815568892</v>
      </c>
      <c r="U4" s="130"/>
      <c r="V4" s="130"/>
    </row>
    <row r="5" spans="1:22" ht="15" customHeight="1" x14ac:dyDescent="0.35">
      <c r="A5" s="230" t="s">
        <v>2325</v>
      </c>
      <c r="B5" s="130">
        <v>1</v>
      </c>
      <c r="C5" s="168">
        <f t="array" ref="C5:E7">TRANSPOSE('RFM Summary (2)'!M3:O5)</f>
        <v>42.532390710382415</v>
      </c>
      <c r="D5" s="168">
        <v>122.59697318007666</v>
      </c>
      <c r="E5" s="168">
        <v>168.26577235772356</v>
      </c>
      <c r="F5" s="113"/>
      <c r="G5" s="113"/>
      <c r="H5" s="135"/>
      <c r="I5" s="130"/>
      <c r="J5" s="230" t="s">
        <v>2325</v>
      </c>
      <c r="K5" s="135">
        <v>1</v>
      </c>
      <c r="L5" s="138">
        <v>1</v>
      </c>
      <c r="M5" s="138">
        <v>1</v>
      </c>
      <c r="N5" s="138">
        <v>1</v>
      </c>
      <c r="O5" s="138"/>
      <c r="P5" s="138"/>
      <c r="Q5" s="130"/>
      <c r="R5" s="130"/>
      <c r="S5" s="130"/>
      <c r="T5" s="130"/>
      <c r="U5" s="130"/>
      <c r="V5" s="130"/>
    </row>
    <row r="6" spans="1:22" x14ac:dyDescent="0.35">
      <c r="A6" s="230"/>
      <c r="B6" s="130">
        <v>2</v>
      </c>
      <c r="C6" s="168">
        <v>172.28842105263158</v>
      </c>
      <c r="D6" s="168">
        <v>293.2988095238095</v>
      </c>
      <c r="E6" s="168">
        <v>399.92324324324335</v>
      </c>
      <c r="F6" s="113"/>
      <c r="G6" s="113"/>
      <c r="H6" s="135"/>
      <c r="I6" s="130"/>
      <c r="J6" s="230"/>
      <c r="K6" s="135">
        <v>2</v>
      </c>
      <c r="L6" s="138">
        <v>0</v>
      </c>
      <c r="M6" s="138">
        <v>0</v>
      </c>
      <c r="N6" s="138">
        <v>1</v>
      </c>
      <c r="O6" s="138"/>
      <c r="P6" s="138"/>
      <c r="Q6" s="130"/>
      <c r="R6" s="130"/>
      <c r="S6" s="130"/>
      <c r="T6" s="130"/>
      <c r="U6" s="130"/>
      <c r="V6" s="130"/>
    </row>
    <row r="7" spans="1:22" x14ac:dyDescent="0.35">
      <c r="A7" s="230"/>
      <c r="B7" s="130">
        <v>3</v>
      </c>
      <c r="C7" s="168">
        <v>426.08083333333326</v>
      </c>
      <c r="D7" s="168">
        <v>796.69550000000015</v>
      </c>
      <c r="E7" s="168">
        <v>1505.85</v>
      </c>
      <c r="F7" s="113"/>
      <c r="G7" s="113"/>
      <c r="H7" s="135"/>
      <c r="I7" s="130"/>
      <c r="J7" s="230"/>
      <c r="K7" s="135">
        <v>3</v>
      </c>
      <c r="L7" s="138">
        <v>1</v>
      </c>
      <c r="M7" s="138">
        <v>1</v>
      </c>
      <c r="N7" s="138">
        <v>1</v>
      </c>
      <c r="O7" s="138"/>
      <c r="P7" s="138"/>
      <c r="Q7" s="130"/>
      <c r="R7" s="130"/>
      <c r="S7" s="130"/>
      <c r="T7" s="130"/>
      <c r="U7" s="130"/>
      <c r="V7" s="130"/>
    </row>
    <row r="8" spans="1:22" x14ac:dyDescent="0.35">
      <c r="A8" s="230"/>
      <c r="B8" s="130">
        <v>4</v>
      </c>
      <c r="C8" s="113"/>
      <c r="D8" s="113"/>
      <c r="E8" s="113"/>
      <c r="F8" s="113"/>
      <c r="G8" s="113"/>
      <c r="H8" s="135"/>
      <c r="I8" s="130"/>
      <c r="J8" s="230"/>
      <c r="K8" s="135"/>
      <c r="L8" s="138"/>
      <c r="M8" s="138"/>
      <c r="N8" s="138"/>
      <c r="O8" s="138"/>
      <c r="P8" s="138"/>
      <c r="Q8" s="130"/>
      <c r="R8" s="130"/>
      <c r="S8" s="130"/>
      <c r="T8" s="130"/>
      <c r="U8" s="130"/>
      <c r="V8" s="130"/>
    </row>
    <row r="9" spans="1:22" x14ac:dyDescent="0.35">
      <c r="A9" s="230"/>
      <c r="B9" s="130">
        <v>5</v>
      </c>
      <c r="C9" s="113"/>
      <c r="D9" s="113"/>
      <c r="E9" s="113"/>
      <c r="F9" s="113"/>
      <c r="G9" s="113"/>
      <c r="H9" s="135"/>
      <c r="I9" s="130"/>
      <c r="J9" s="230"/>
      <c r="K9" s="135"/>
      <c r="L9" s="138"/>
      <c r="M9" s="138"/>
      <c r="N9" s="138"/>
      <c r="O9" s="138"/>
      <c r="P9" s="138"/>
      <c r="Q9" s="130"/>
      <c r="R9" s="130"/>
      <c r="S9" s="130"/>
      <c r="T9" s="130"/>
      <c r="U9" s="130"/>
      <c r="V9" s="130"/>
    </row>
    <row r="10" spans="1:22" x14ac:dyDescent="0.35">
      <c r="A10" s="139"/>
      <c r="B10" s="130"/>
      <c r="C10" s="140"/>
      <c r="D10" s="140"/>
      <c r="E10" s="140"/>
      <c r="F10" s="140"/>
      <c r="G10" s="140"/>
      <c r="H10" s="135"/>
      <c r="I10" s="130"/>
      <c r="J10" s="139"/>
      <c r="K10" s="130"/>
      <c r="L10" s="130"/>
      <c r="M10" s="130"/>
      <c r="N10" s="130"/>
      <c r="O10" s="130"/>
      <c r="Q10" s="130"/>
    </row>
    <row r="11" spans="1:22" x14ac:dyDescent="0.35">
      <c r="A11" s="136"/>
      <c r="B11" s="135"/>
      <c r="C11" s="226" t="s">
        <v>2334</v>
      </c>
      <c r="D11" s="226"/>
      <c r="E11" s="226"/>
      <c r="F11" s="226"/>
      <c r="G11" s="226"/>
      <c r="H11" s="135"/>
      <c r="I11" s="130"/>
      <c r="J11" s="136"/>
      <c r="K11" s="135"/>
      <c r="L11" s="227" t="s">
        <v>2334</v>
      </c>
      <c r="M11" s="227"/>
      <c r="N11" s="227"/>
      <c r="O11" s="227"/>
      <c r="P11" s="227"/>
      <c r="Q11" s="130"/>
      <c r="R11" s="130"/>
      <c r="S11" s="130"/>
      <c r="T11" s="130"/>
      <c r="U11" s="130"/>
      <c r="V11" s="130"/>
    </row>
    <row r="12" spans="1:22" x14ac:dyDescent="0.35">
      <c r="A12" s="130"/>
      <c r="B12" s="135" t="s">
        <v>2338</v>
      </c>
      <c r="C12" s="130">
        <v>1</v>
      </c>
      <c r="D12" s="130">
        <v>2</v>
      </c>
      <c r="E12" s="130">
        <v>3</v>
      </c>
      <c r="F12" s="130">
        <v>4</v>
      </c>
      <c r="G12" s="130">
        <v>5</v>
      </c>
      <c r="H12" s="232" t="s">
        <v>2346</v>
      </c>
      <c r="I12" s="232"/>
      <c r="J12" s="232"/>
      <c r="K12" s="232"/>
      <c r="L12" s="130">
        <v>1</v>
      </c>
      <c r="M12" s="130">
        <v>2</v>
      </c>
      <c r="N12" s="130">
        <v>3</v>
      </c>
      <c r="O12" s="130"/>
      <c r="P12" s="130"/>
      <c r="Q12" s="130"/>
      <c r="R12" s="130"/>
      <c r="S12" s="130"/>
      <c r="T12" s="130"/>
      <c r="U12" s="130"/>
      <c r="V12" s="130"/>
    </row>
    <row r="13" spans="1:22" ht="15" customHeight="1" x14ac:dyDescent="0.35">
      <c r="A13" s="230" t="s">
        <v>2325</v>
      </c>
      <c r="B13" s="135">
        <v>1</v>
      </c>
      <c r="C13" s="111">
        <f t="array" ref="C13:E15">TRANSPOSE('RFM Summary (2)'!R3:T5)</f>
        <v>0.50568989071038206</v>
      </c>
      <c r="D13" s="111">
        <v>0.50739463601532575</v>
      </c>
      <c r="E13" s="111">
        <v>0.53609756097560934</v>
      </c>
      <c r="F13" s="111"/>
      <c r="G13" s="111"/>
      <c r="H13" s="141"/>
      <c r="I13" s="142"/>
      <c r="J13" s="230" t="s">
        <v>2325</v>
      </c>
      <c r="K13" s="135">
        <v>1</v>
      </c>
      <c r="L13" s="137">
        <f>$E$2*C21*L5</f>
        <v>8418</v>
      </c>
      <c r="M13" s="137">
        <f t="shared" ref="L13:N15" si="0">$E$2*D21*M5</f>
        <v>1500.75</v>
      </c>
      <c r="N13" s="137">
        <f t="shared" si="0"/>
        <v>1414.5</v>
      </c>
      <c r="O13" s="137"/>
      <c r="P13" s="137"/>
      <c r="Q13" s="130"/>
      <c r="R13" s="130"/>
      <c r="S13" s="130"/>
      <c r="T13" s="130"/>
      <c r="U13" s="130"/>
    </row>
    <row r="14" spans="1:22" x14ac:dyDescent="0.35">
      <c r="A14" s="230"/>
      <c r="B14" s="135">
        <v>2</v>
      </c>
      <c r="C14" s="111">
        <v>0.66631578947368419</v>
      </c>
      <c r="D14" s="111">
        <v>0.51928571428571424</v>
      </c>
      <c r="E14" s="111">
        <v>0.44486486486486493</v>
      </c>
      <c r="F14" s="111"/>
      <c r="G14" s="111"/>
      <c r="H14" s="141"/>
      <c r="I14" s="142"/>
      <c r="J14" s="230"/>
      <c r="K14" s="135">
        <v>2</v>
      </c>
      <c r="L14" s="137">
        <f t="shared" si="0"/>
        <v>0</v>
      </c>
      <c r="M14" s="137">
        <f t="shared" si="0"/>
        <v>0</v>
      </c>
      <c r="N14" s="137">
        <f t="shared" si="0"/>
        <v>638.25</v>
      </c>
      <c r="O14" s="137"/>
      <c r="P14" s="137"/>
      <c r="Q14" s="130"/>
      <c r="R14" s="130"/>
      <c r="S14" s="130"/>
      <c r="T14" s="130"/>
      <c r="U14" s="130"/>
    </row>
    <row r="15" spans="1:22" x14ac:dyDescent="0.35">
      <c r="A15" s="230"/>
      <c r="B15" s="135">
        <v>3</v>
      </c>
      <c r="C15" s="111">
        <v>0.41083333333333333</v>
      </c>
      <c r="D15" s="111">
        <v>0.39600000000000002</v>
      </c>
      <c r="E15" s="111">
        <v>0.47862068965517218</v>
      </c>
      <c r="F15" s="111"/>
      <c r="G15" s="111"/>
      <c r="H15" s="141"/>
      <c r="I15" s="142"/>
      <c r="J15" s="230"/>
      <c r="K15" s="135">
        <v>3</v>
      </c>
      <c r="L15" s="137">
        <f t="shared" si="0"/>
        <v>69</v>
      </c>
      <c r="M15" s="137">
        <f t="shared" si="0"/>
        <v>115</v>
      </c>
      <c r="N15" s="137">
        <f t="shared" si="0"/>
        <v>833.75</v>
      </c>
      <c r="O15" s="137"/>
      <c r="P15" s="137"/>
      <c r="Q15" s="130"/>
      <c r="R15" s="130"/>
      <c r="S15" s="130"/>
      <c r="T15" s="130"/>
      <c r="U15" s="130"/>
    </row>
    <row r="16" spans="1:22" x14ac:dyDescent="0.35">
      <c r="A16" s="230"/>
      <c r="B16" s="135">
        <v>4</v>
      </c>
      <c r="C16" s="111"/>
      <c r="D16" s="111"/>
      <c r="E16" s="111"/>
      <c r="F16" s="111"/>
      <c r="G16" s="111"/>
      <c r="H16" s="141"/>
      <c r="I16" s="142"/>
      <c r="J16" s="230"/>
      <c r="K16" s="135"/>
      <c r="L16" s="137"/>
      <c r="M16" s="137"/>
      <c r="N16" s="137"/>
      <c r="O16" s="137"/>
      <c r="P16" s="137"/>
      <c r="Q16" s="130"/>
      <c r="R16" s="130"/>
      <c r="S16" s="130"/>
      <c r="T16" s="130"/>
      <c r="U16" s="130"/>
    </row>
    <row r="17" spans="1:22" x14ac:dyDescent="0.35">
      <c r="A17" s="230"/>
      <c r="B17" s="135">
        <v>5</v>
      </c>
      <c r="C17" s="111"/>
      <c r="D17" s="111"/>
      <c r="E17" s="111"/>
      <c r="F17" s="111"/>
      <c r="G17" s="111"/>
      <c r="H17" s="141"/>
      <c r="I17" s="142"/>
      <c r="J17" s="230"/>
      <c r="K17" s="135"/>
      <c r="L17" s="137"/>
      <c r="M17" s="137"/>
      <c r="N17" s="137"/>
      <c r="O17" s="137"/>
      <c r="P17" s="137"/>
      <c r="Q17" s="130"/>
      <c r="R17" s="130"/>
      <c r="S17" s="130"/>
      <c r="T17" s="130"/>
      <c r="U17" s="130"/>
    </row>
    <row r="18" spans="1:22" x14ac:dyDescent="0.35">
      <c r="A18" s="130"/>
      <c r="B18" s="133"/>
      <c r="C18" s="130"/>
      <c r="D18" s="130"/>
      <c r="E18" s="130"/>
      <c r="F18" s="130"/>
      <c r="G18" s="130"/>
      <c r="H18" s="141"/>
      <c r="I18" s="130"/>
      <c r="J18" s="130"/>
      <c r="K18" s="130"/>
      <c r="L18" s="143"/>
      <c r="M18" s="143"/>
      <c r="N18" s="143"/>
      <c r="O18" s="144" t="s">
        <v>2339</v>
      </c>
      <c r="P18" s="143">
        <f>SUM(L13:P17)</f>
        <v>12989.25</v>
      </c>
      <c r="Q18" s="145"/>
      <c r="R18" s="130"/>
      <c r="S18" s="130"/>
      <c r="U18" s="130"/>
      <c r="V18" s="130"/>
    </row>
    <row r="19" spans="1:22" x14ac:dyDescent="0.35">
      <c r="A19" s="130"/>
      <c r="C19" s="231" t="s">
        <v>2334</v>
      </c>
      <c r="D19" s="226"/>
      <c r="E19" s="226"/>
      <c r="F19" s="226"/>
      <c r="G19" s="226"/>
      <c r="I19" s="130"/>
      <c r="J19" s="136"/>
      <c r="K19" s="135"/>
      <c r="L19" s="226" t="s">
        <v>2334</v>
      </c>
      <c r="M19" s="226"/>
      <c r="N19" s="226"/>
      <c r="O19" s="226"/>
      <c r="P19" s="226"/>
      <c r="Q19" s="130"/>
      <c r="R19" s="130"/>
      <c r="S19" s="130"/>
      <c r="U19" s="130"/>
      <c r="V19" s="130"/>
    </row>
    <row r="20" spans="1:22" x14ac:dyDescent="0.35">
      <c r="A20" s="130"/>
      <c r="B20" s="133" t="s">
        <v>2390</v>
      </c>
      <c r="C20" s="146">
        <v>1</v>
      </c>
      <c r="D20" s="146">
        <v>2</v>
      </c>
      <c r="E20" s="146">
        <v>3</v>
      </c>
      <c r="F20" s="146">
        <v>4</v>
      </c>
      <c r="G20" s="146">
        <v>5</v>
      </c>
      <c r="H20" s="135"/>
      <c r="I20" s="232" t="s">
        <v>2391</v>
      </c>
      <c r="J20" s="232"/>
      <c r="K20" s="232"/>
      <c r="L20" s="130">
        <v>1</v>
      </c>
      <c r="M20" s="130">
        <v>2</v>
      </c>
      <c r="N20" s="130">
        <v>3</v>
      </c>
      <c r="O20" s="130"/>
      <c r="P20" s="130"/>
      <c r="Q20" s="130"/>
      <c r="R20" s="130"/>
      <c r="S20" s="130"/>
      <c r="U20" s="130"/>
      <c r="V20" s="130"/>
    </row>
    <row r="21" spans="1:22" ht="15" customHeight="1" x14ac:dyDescent="0.35">
      <c r="A21" s="230" t="s">
        <v>2325</v>
      </c>
      <c r="B21" s="147">
        <v>1</v>
      </c>
      <c r="C21" s="109">
        <f t="array" ref="C21:E23">TRANSPOSE('RFM Summary (2)'!W3:Y5)</f>
        <v>1464</v>
      </c>
      <c r="D21" s="109">
        <v>261</v>
      </c>
      <c r="E21" s="109">
        <v>246</v>
      </c>
      <c r="F21" s="109"/>
      <c r="G21" s="109"/>
      <c r="H21" s="148"/>
      <c r="I21" s="130"/>
      <c r="J21" s="230" t="s">
        <v>2325</v>
      </c>
      <c r="K21" s="135">
        <v>1</v>
      </c>
      <c r="L21" s="137">
        <f>C5*C13*C21*L5-L13</f>
        <v>23070.004814617383</v>
      </c>
      <c r="M21" s="137">
        <f t="shared" ref="L21:N23" si="1">D5*D13*D21*M5-M13</f>
        <v>14734.767158237555</v>
      </c>
      <c r="N21" s="137">
        <f t="shared" si="1"/>
        <v>20776.390058536566</v>
      </c>
      <c r="O21" s="137"/>
      <c r="P21" s="137"/>
      <c r="Q21" s="130"/>
      <c r="R21" s="130"/>
      <c r="S21" s="130"/>
      <c r="U21" s="130"/>
      <c r="V21" s="130"/>
    </row>
    <row r="22" spans="1:22" x14ac:dyDescent="0.35">
      <c r="A22" s="230"/>
      <c r="B22" s="147">
        <v>2</v>
      </c>
      <c r="C22" s="109">
        <v>19</v>
      </c>
      <c r="D22" s="109">
        <v>42</v>
      </c>
      <c r="E22" s="109">
        <v>111</v>
      </c>
      <c r="F22" s="109"/>
      <c r="G22" s="109"/>
      <c r="H22" s="148"/>
      <c r="I22" s="130"/>
      <c r="J22" s="230"/>
      <c r="K22" s="135">
        <v>2</v>
      </c>
      <c r="L22" s="137">
        <f t="shared" si="1"/>
        <v>0</v>
      </c>
      <c r="M22" s="137">
        <f t="shared" si="1"/>
        <v>0</v>
      </c>
      <c r="N22" s="137">
        <f t="shared" si="1"/>
        <v>19109.959751351362</v>
      </c>
      <c r="O22" s="137"/>
      <c r="P22" s="137"/>
      <c r="Q22" s="130"/>
      <c r="R22" s="130"/>
      <c r="S22" s="130"/>
      <c r="U22" s="130"/>
      <c r="V22" s="130"/>
    </row>
    <row r="23" spans="1:22" x14ac:dyDescent="0.35">
      <c r="A23" s="230"/>
      <c r="B23" s="147">
        <v>3</v>
      </c>
      <c r="C23" s="109">
        <v>12</v>
      </c>
      <c r="D23" s="109">
        <v>20</v>
      </c>
      <c r="E23" s="109">
        <v>145</v>
      </c>
      <c r="F23" s="109"/>
      <c r="G23" s="109"/>
      <c r="H23" s="148"/>
      <c r="I23" s="130"/>
      <c r="J23" s="230"/>
      <c r="K23" s="135">
        <v>3</v>
      </c>
      <c r="L23" s="137">
        <f t="shared" si="1"/>
        <v>2031.578508333333</v>
      </c>
      <c r="M23" s="137">
        <f t="shared" si="1"/>
        <v>6194.8283600000013</v>
      </c>
      <c r="N23" s="137">
        <f t="shared" si="1"/>
        <v>103672.23999999995</v>
      </c>
      <c r="O23" s="137"/>
      <c r="P23" s="137"/>
      <c r="Q23" s="130"/>
      <c r="R23" s="130"/>
      <c r="S23" s="130"/>
      <c r="T23" s="130"/>
      <c r="U23" s="130"/>
      <c r="V23" s="130"/>
    </row>
    <row r="24" spans="1:22" x14ac:dyDescent="0.35">
      <c r="A24" s="230"/>
      <c r="B24" s="147">
        <v>4</v>
      </c>
      <c r="C24" s="109"/>
      <c r="D24" s="109"/>
      <c r="E24" s="109"/>
      <c r="F24" s="109"/>
      <c r="G24" s="109"/>
      <c r="H24" s="148"/>
      <c r="I24" s="130"/>
      <c r="J24" s="230"/>
      <c r="K24" s="135"/>
      <c r="L24" s="137"/>
      <c r="M24" s="137"/>
      <c r="N24" s="137"/>
      <c r="O24" s="137"/>
      <c r="P24" s="137"/>
      <c r="Q24" s="130"/>
      <c r="R24" s="130"/>
      <c r="S24" s="130"/>
      <c r="T24" s="130"/>
      <c r="U24" s="130"/>
      <c r="V24" s="130"/>
    </row>
    <row r="25" spans="1:22" x14ac:dyDescent="0.35">
      <c r="A25" s="230"/>
      <c r="B25" s="131">
        <v>5</v>
      </c>
      <c r="C25" s="109"/>
      <c r="D25" s="109"/>
      <c r="E25" s="109"/>
      <c r="F25" s="109"/>
      <c r="G25" s="109"/>
      <c r="H25" s="148"/>
      <c r="I25" s="130"/>
      <c r="J25" s="230"/>
      <c r="K25" s="135"/>
      <c r="L25" s="137"/>
      <c r="M25" s="137"/>
      <c r="N25" s="137"/>
      <c r="O25" s="137"/>
      <c r="P25" s="137"/>
      <c r="Q25" s="130"/>
      <c r="R25" s="130"/>
      <c r="S25" s="130"/>
      <c r="T25" s="130"/>
      <c r="U25" s="130"/>
      <c r="V25" s="130"/>
    </row>
    <row r="26" spans="1:22" x14ac:dyDescent="0.35">
      <c r="B26" s="147"/>
      <c r="C26" s="149"/>
      <c r="D26" s="149"/>
      <c r="E26" s="149">
        <f>SUM(C21:E23)</f>
        <v>2320</v>
      </c>
      <c r="F26" s="149"/>
      <c r="G26" s="149"/>
      <c r="H26" s="135"/>
      <c r="I26" s="130"/>
      <c r="J26" s="139"/>
      <c r="K26" s="135"/>
      <c r="L26" s="143"/>
      <c r="M26" s="143"/>
      <c r="N26" s="143"/>
      <c r="O26" s="143"/>
      <c r="P26" s="137">
        <f>SUM(L21:P25)</f>
        <v>189589.76865107613</v>
      </c>
      <c r="Q26" s="145"/>
      <c r="R26" s="130"/>
      <c r="S26" s="130"/>
      <c r="T26" s="130"/>
      <c r="U26" s="130"/>
      <c r="V26" s="130"/>
    </row>
    <row r="27" spans="1:22" x14ac:dyDescent="0.35">
      <c r="B27" s="150"/>
      <c r="C27" s="231"/>
      <c r="D27" s="231"/>
      <c r="E27" s="231"/>
      <c r="F27" s="231"/>
      <c r="G27" s="231"/>
      <c r="I27" s="151"/>
      <c r="J27" s="131"/>
      <c r="K27" s="231"/>
      <c r="L27" s="231"/>
      <c r="M27" s="231"/>
      <c r="N27" s="231"/>
      <c r="O27" s="231"/>
    </row>
    <row r="28" spans="1:22" x14ac:dyDescent="0.35">
      <c r="A28" s="151"/>
      <c r="C28" s="152"/>
      <c r="D28" s="152"/>
      <c r="E28" s="152"/>
      <c r="F28" s="152"/>
      <c r="G28" s="152"/>
      <c r="H28" s="153"/>
    </row>
    <row r="29" spans="1:22" x14ac:dyDescent="0.35">
      <c r="A29" s="151"/>
      <c r="C29" s="152"/>
      <c r="D29" s="152"/>
      <c r="E29" s="152"/>
      <c r="F29" s="152"/>
      <c r="G29" s="152"/>
      <c r="H29" s="153"/>
    </row>
    <row r="30" spans="1:22" x14ac:dyDescent="0.35">
      <c r="A30" s="151"/>
      <c r="C30" s="152"/>
      <c r="D30" s="152"/>
      <c r="E30" s="152"/>
      <c r="F30" s="152"/>
      <c r="G30" s="152"/>
      <c r="H30" s="153"/>
    </row>
    <row r="31" spans="1:22" x14ac:dyDescent="0.35">
      <c r="A31" s="151"/>
      <c r="C31" s="152"/>
      <c r="D31" s="152"/>
      <c r="E31" s="152"/>
      <c r="F31" s="152"/>
      <c r="G31" s="152"/>
      <c r="H31" s="153"/>
    </row>
    <row r="32" spans="1:22" x14ac:dyDescent="0.35">
      <c r="A32" s="151"/>
      <c r="B32" s="150"/>
      <c r="C32" s="152"/>
      <c r="D32" s="152"/>
      <c r="E32" s="152"/>
      <c r="F32" s="152"/>
      <c r="G32" s="152"/>
      <c r="H32" s="153"/>
    </row>
    <row r="33" spans="1:7" x14ac:dyDescent="0.35">
      <c r="A33" s="151"/>
      <c r="B33" s="150"/>
      <c r="C33" s="154"/>
      <c r="D33" s="154"/>
      <c r="E33" s="154"/>
      <c r="F33" s="154"/>
      <c r="G33" s="154"/>
    </row>
    <row r="34" spans="1:7" x14ac:dyDescent="0.35">
      <c r="A34" s="151"/>
    </row>
    <row r="35" spans="1:7" x14ac:dyDescent="0.35">
      <c r="A35" s="151"/>
    </row>
    <row r="36" spans="1:7" x14ac:dyDescent="0.35">
      <c r="A36" s="151"/>
    </row>
    <row r="37" spans="1:7" x14ac:dyDescent="0.35">
      <c r="A37" s="151"/>
    </row>
    <row r="38" spans="1:7" x14ac:dyDescent="0.35">
      <c r="A38" s="151"/>
    </row>
    <row r="39" spans="1:7" x14ac:dyDescent="0.35">
      <c r="A39" s="151"/>
    </row>
    <row r="40" spans="1:7" x14ac:dyDescent="0.35">
      <c r="A40" s="151"/>
    </row>
    <row r="41" spans="1:7" x14ac:dyDescent="0.35">
      <c r="A41" s="151"/>
    </row>
    <row r="42" spans="1:7" x14ac:dyDescent="0.35">
      <c r="A42" s="151"/>
    </row>
    <row r="43" spans="1:7" x14ac:dyDescent="0.35">
      <c r="A43" s="151"/>
    </row>
    <row r="44" spans="1:7" x14ac:dyDescent="0.35">
      <c r="A44" s="151"/>
    </row>
    <row r="45" spans="1:7" x14ac:dyDescent="0.35">
      <c r="A45" s="151"/>
    </row>
    <row r="46" spans="1:7" x14ac:dyDescent="0.35">
      <c r="A46" s="151"/>
    </row>
  </sheetData>
  <mergeCells count="17">
    <mergeCell ref="K27:O27"/>
    <mergeCell ref="H12:K12"/>
    <mergeCell ref="A13:A17"/>
    <mergeCell ref="J13:J17"/>
    <mergeCell ref="C19:G19"/>
    <mergeCell ref="L19:P19"/>
    <mergeCell ref="I20:K20"/>
    <mergeCell ref="A5:A9"/>
    <mergeCell ref="J5:J9"/>
    <mergeCell ref="A21:A25"/>
    <mergeCell ref="J21:J25"/>
    <mergeCell ref="C27:G27"/>
    <mergeCell ref="C11:G11"/>
    <mergeCell ref="L11:P11"/>
    <mergeCell ref="C3:G3"/>
    <mergeCell ref="H3:K3"/>
    <mergeCell ref="L3:P3"/>
  </mergeCells>
  <conditionalFormatting sqref="L5:P9">
    <cfRule type="cellIs" dxfId="5" priority="1" operator="greaterThan">
      <formula>0.5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46"/>
  <sheetViews>
    <sheetView zoomScale="90" zoomScaleNormal="90" workbookViewId="0">
      <selection activeCell="R23" sqref="R23"/>
    </sheetView>
  </sheetViews>
  <sheetFormatPr defaultColWidth="9.1796875" defaultRowHeight="14.5" x14ac:dyDescent="0.35"/>
  <cols>
    <col min="1" max="1" width="3.81640625" style="132" customWidth="1"/>
    <col min="2" max="2" width="3.81640625" style="131" customWidth="1"/>
    <col min="3" max="3" width="11.54296875" style="132" customWidth="1"/>
    <col min="4" max="4" width="7.7265625" style="132" customWidth="1"/>
    <col min="5" max="5" width="13.26953125" style="132" customWidth="1"/>
    <col min="6" max="6" width="8.1796875" style="132" customWidth="1"/>
    <col min="7" max="7" width="8.453125" style="132" customWidth="1"/>
    <col min="8" max="8" width="11.54296875" style="131" bestFit="1" customWidth="1"/>
    <col min="9" max="9" width="9.26953125" style="132" customWidth="1"/>
    <col min="10" max="10" width="3.81640625" style="132" customWidth="1"/>
    <col min="11" max="11" width="2.26953125" style="132" customWidth="1"/>
    <col min="12" max="12" width="10.54296875" style="132" bestFit="1" customWidth="1"/>
    <col min="13" max="15" width="11.54296875" style="132" bestFit="1" customWidth="1"/>
    <col min="16" max="16" width="12.54296875" style="132" bestFit="1" customWidth="1"/>
    <col min="17" max="16384" width="9.1796875" style="132"/>
  </cols>
  <sheetData>
    <row r="1" spans="1:22" x14ac:dyDescent="0.35">
      <c r="A1" s="130"/>
      <c r="D1" s="133" t="s">
        <v>2378</v>
      </c>
      <c r="E1" s="134">
        <f>RF!E1</f>
        <v>13000</v>
      </c>
      <c r="F1" s="130"/>
      <c r="G1" s="130"/>
      <c r="H1" s="135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x14ac:dyDescent="0.35">
      <c r="A2" s="130"/>
      <c r="D2" s="133" t="s">
        <v>2377</v>
      </c>
      <c r="E2" s="157">
        <f>RF!E2</f>
        <v>5.75</v>
      </c>
      <c r="F2" s="130"/>
      <c r="G2" s="130"/>
      <c r="H2" s="135"/>
      <c r="I2" s="130"/>
      <c r="J2" s="130"/>
      <c r="L2" s="130"/>
      <c r="M2" s="130"/>
      <c r="N2" s="130"/>
      <c r="O2" s="130"/>
      <c r="P2" s="130"/>
    </row>
    <row r="3" spans="1:22" x14ac:dyDescent="0.35">
      <c r="A3" s="130"/>
      <c r="B3" s="133"/>
      <c r="C3" s="228" t="s">
        <v>2334</v>
      </c>
      <c r="D3" s="228"/>
      <c r="E3" s="228"/>
      <c r="F3" s="228"/>
      <c r="G3" s="228"/>
      <c r="H3" s="229" t="s">
        <v>2335</v>
      </c>
      <c r="I3" s="229"/>
      <c r="J3" s="229"/>
      <c r="K3" s="229"/>
      <c r="L3" s="226" t="s">
        <v>2334</v>
      </c>
      <c r="M3" s="226"/>
      <c r="N3" s="226"/>
      <c r="O3" s="226"/>
      <c r="P3" s="226"/>
      <c r="Q3" s="130"/>
      <c r="R3" s="130"/>
      <c r="S3" s="130"/>
      <c r="T3" s="130"/>
      <c r="U3" s="130"/>
      <c r="V3" s="130"/>
    </row>
    <row r="4" spans="1:22" x14ac:dyDescent="0.35">
      <c r="A4" s="130"/>
      <c r="B4" s="130" t="s">
        <v>2336</v>
      </c>
      <c r="C4" s="130">
        <v>1</v>
      </c>
      <c r="D4" s="130">
        <v>2</v>
      </c>
      <c r="E4" s="130">
        <v>3</v>
      </c>
      <c r="F4" s="130">
        <v>4</v>
      </c>
      <c r="G4" s="130">
        <v>5</v>
      </c>
      <c r="H4" s="135"/>
      <c r="I4" s="130"/>
      <c r="J4" s="130"/>
      <c r="K4" s="133" t="s">
        <v>2337</v>
      </c>
      <c r="L4" s="130">
        <v>1</v>
      </c>
      <c r="M4" s="130">
        <v>2</v>
      </c>
      <c r="N4" s="130">
        <v>3</v>
      </c>
      <c r="O4" s="130"/>
      <c r="P4" s="130"/>
      <c r="Q4" s="130"/>
      <c r="R4" s="130"/>
      <c r="S4" s="130"/>
      <c r="T4" s="130"/>
      <c r="U4" s="130"/>
      <c r="V4" s="130"/>
    </row>
    <row r="5" spans="1:22" ht="15" customHeight="1" x14ac:dyDescent="0.35">
      <c r="A5" s="230" t="s">
        <v>2325</v>
      </c>
      <c r="B5" s="130">
        <v>1</v>
      </c>
      <c r="C5" s="113">
        <f>RF!C5</f>
        <v>42.532390710382415</v>
      </c>
      <c r="D5" s="113">
        <f>RF!D5</f>
        <v>122.59697318007666</v>
      </c>
      <c r="E5" s="113">
        <f>RF!E5</f>
        <v>168.26577235772356</v>
      </c>
      <c r="F5" s="113"/>
      <c r="G5" s="113"/>
      <c r="H5" s="135"/>
      <c r="I5" s="130"/>
      <c r="J5" s="230" t="s">
        <v>2325</v>
      </c>
      <c r="K5" s="135">
        <v>1</v>
      </c>
      <c r="L5" s="155">
        <v>0.95961035875504874</v>
      </c>
      <c r="M5" s="155">
        <v>1</v>
      </c>
      <c r="N5" s="155">
        <v>1</v>
      </c>
      <c r="O5" s="155"/>
      <c r="P5" s="155"/>
      <c r="Q5" s="130"/>
      <c r="R5" s="130"/>
      <c r="S5" s="130"/>
      <c r="T5" s="130"/>
      <c r="U5" s="130"/>
      <c r="V5" s="130"/>
    </row>
    <row r="6" spans="1:22" x14ac:dyDescent="0.35">
      <c r="A6" s="230"/>
      <c r="B6" s="130">
        <v>2</v>
      </c>
      <c r="C6" s="113">
        <f>RF!C6</f>
        <v>172.28842105263158</v>
      </c>
      <c r="D6" s="113">
        <f>RF!D6</f>
        <v>293.2988095238095</v>
      </c>
      <c r="E6" s="113">
        <f>RF!E6</f>
        <v>399.92324324324335</v>
      </c>
      <c r="F6" s="113"/>
      <c r="G6" s="113"/>
      <c r="H6" s="135"/>
      <c r="I6" s="130"/>
      <c r="J6" s="230"/>
      <c r="K6" s="135">
        <v>2</v>
      </c>
      <c r="L6" s="155">
        <v>1</v>
      </c>
      <c r="M6" s="155">
        <v>1</v>
      </c>
      <c r="N6" s="155">
        <v>1</v>
      </c>
      <c r="O6" s="155"/>
      <c r="P6" s="155"/>
      <c r="Q6" s="130"/>
      <c r="R6" s="130"/>
      <c r="S6" s="130"/>
      <c r="T6" s="130"/>
      <c r="U6" s="130"/>
      <c r="V6" s="130"/>
    </row>
    <row r="7" spans="1:22" x14ac:dyDescent="0.35">
      <c r="A7" s="230"/>
      <c r="B7" s="130">
        <v>3</v>
      </c>
      <c r="C7" s="113">
        <f>RF!C7</f>
        <v>426.08083333333326</v>
      </c>
      <c r="D7" s="113">
        <f>RF!D7</f>
        <v>796.69550000000015</v>
      </c>
      <c r="E7" s="113">
        <f>RF!E7</f>
        <v>1505.85</v>
      </c>
      <c r="F7" s="113"/>
      <c r="G7" s="113"/>
      <c r="H7" s="135"/>
      <c r="I7" s="130"/>
      <c r="J7" s="230"/>
      <c r="K7" s="135">
        <v>3</v>
      </c>
      <c r="L7" s="155">
        <v>1</v>
      </c>
      <c r="M7" s="155">
        <v>1</v>
      </c>
      <c r="N7" s="155">
        <v>1</v>
      </c>
      <c r="O7" s="155"/>
      <c r="P7" s="155"/>
      <c r="Q7" s="130"/>
      <c r="R7" s="130"/>
      <c r="S7" s="130"/>
      <c r="T7" s="130"/>
      <c r="U7" s="130"/>
      <c r="V7" s="130"/>
    </row>
    <row r="8" spans="1:22" x14ac:dyDescent="0.35">
      <c r="A8" s="230"/>
      <c r="B8" s="130">
        <v>4</v>
      </c>
      <c r="C8" s="113"/>
      <c r="D8" s="113"/>
      <c r="E8" s="113"/>
      <c r="F8" s="113"/>
      <c r="G8" s="113"/>
      <c r="H8" s="135"/>
      <c r="I8" s="130"/>
      <c r="J8" s="230"/>
      <c r="K8" s="135"/>
      <c r="L8" s="155"/>
      <c r="M8" s="155"/>
      <c r="N8" s="155"/>
      <c r="O8" s="155"/>
      <c r="P8" s="155"/>
      <c r="Q8" s="130"/>
      <c r="R8" s="130"/>
      <c r="S8" s="130"/>
      <c r="T8" s="130"/>
      <c r="U8" s="130"/>
      <c r="V8" s="130"/>
    </row>
    <row r="9" spans="1:22" x14ac:dyDescent="0.35">
      <c r="A9" s="230"/>
      <c r="B9" s="130">
        <v>5</v>
      </c>
      <c r="C9" s="113"/>
      <c r="D9" s="113"/>
      <c r="E9" s="113"/>
      <c r="F9" s="113"/>
      <c r="G9" s="113"/>
      <c r="H9" s="135"/>
      <c r="I9" s="130"/>
      <c r="J9" s="230"/>
      <c r="K9" s="135"/>
      <c r="L9" s="155"/>
      <c r="M9" s="155"/>
      <c r="N9" s="155"/>
      <c r="O9" s="155"/>
      <c r="P9" s="155"/>
      <c r="Q9" s="130"/>
      <c r="R9" s="130"/>
      <c r="S9" s="130"/>
      <c r="T9" s="130"/>
      <c r="U9" s="130"/>
      <c r="V9" s="130"/>
    </row>
    <row r="10" spans="1:22" x14ac:dyDescent="0.35">
      <c r="A10" s="139"/>
      <c r="B10" s="130"/>
      <c r="C10" s="140"/>
      <c r="D10" s="140"/>
      <c r="E10" s="140"/>
      <c r="F10" s="140"/>
      <c r="G10" s="140"/>
      <c r="H10" s="135"/>
      <c r="I10" s="130"/>
      <c r="J10" s="139"/>
      <c r="K10" s="130"/>
      <c r="L10" s="130"/>
      <c r="M10" s="130"/>
      <c r="N10" s="130"/>
      <c r="O10" s="130"/>
      <c r="Q10" s="130"/>
    </row>
    <row r="11" spans="1:22" x14ac:dyDescent="0.35">
      <c r="A11" s="136"/>
      <c r="B11" s="135"/>
      <c r="C11" s="226" t="s">
        <v>2334</v>
      </c>
      <c r="D11" s="226"/>
      <c r="E11" s="226"/>
      <c r="F11" s="226"/>
      <c r="G11" s="226"/>
      <c r="H11" s="135"/>
      <c r="I11" s="130"/>
      <c r="J11" s="136"/>
      <c r="K11" s="135"/>
      <c r="L11" s="227" t="s">
        <v>2334</v>
      </c>
      <c r="M11" s="227"/>
      <c r="N11" s="227"/>
      <c r="O11" s="227"/>
      <c r="P11" s="227"/>
      <c r="Q11" s="130"/>
      <c r="R11" s="130"/>
      <c r="S11" s="130"/>
      <c r="T11" s="130"/>
      <c r="U11" s="130"/>
      <c r="V11" s="130"/>
    </row>
    <row r="12" spans="1:22" x14ac:dyDescent="0.35">
      <c r="A12" s="130"/>
      <c r="B12" s="135" t="s">
        <v>2338</v>
      </c>
      <c r="C12" s="130">
        <v>1</v>
      </c>
      <c r="D12" s="130">
        <v>2</v>
      </c>
      <c r="E12" s="130">
        <v>3</v>
      </c>
      <c r="F12" s="130">
        <v>4</v>
      </c>
      <c r="G12" s="130">
        <v>5</v>
      </c>
      <c r="H12" s="232" t="s">
        <v>2346</v>
      </c>
      <c r="I12" s="232"/>
      <c r="J12" s="232"/>
      <c r="K12" s="232"/>
      <c r="L12" s="130">
        <v>1</v>
      </c>
      <c r="M12" s="130">
        <v>2</v>
      </c>
      <c r="N12" s="130">
        <v>3</v>
      </c>
      <c r="O12" s="130"/>
      <c r="P12" s="130"/>
      <c r="Q12" s="130"/>
      <c r="R12" s="130"/>
      <c r="S12" s="130"/>
      <c r="T12" s="130"/>
      <c r="U12" s="130"/>
      <c r="V12" s="130"/>
    </row>
    <row r="13" spans="1:22" ht="15" customHeight="1" x14ac:dyDescent="0.35">
      <c r="A13" s="230" t="s">
        <v>2325</v>
      </c>
      <c r="B13" s="135">
        <v>1</v>
      </c>
      <c r="C13" s="111">
        <f>RF!C13</f>
        <v>0.50568989071038206</v>
      </c>
      <c r="D13" s="111">
        <f>RF!D13</f>
        <v>0.50739463601532575</v>
      </c>
      <c r="E13" s="111">
        <f>RF!E13</f>
        <v>0.53609756097560934</v>
      </c>
      <c r="F13" s="111"/>
      <c r="G13" s="111"/>
      <c r="H13" s="141"/>
      <c r="I13" s="142"/>
      <c r="J13" s="230" t="s">
        <v>2325</v>
      </c>
      <c r="K13" s="135">
        <v>1</v>
      </c>
      <c r="L13" s="137">
        <f t="shared" ref="L13:N15" si="0">$E$2*C21*L5</f>
        <v>8078</v>
      </c>
      <c r="M13" s="137">
        <f t="shared" si="0"/>
        <v>1500.75</v>
      </c>
      <c r="N13" s="137">
        <f t="shared" si="0"/>
        <v>1414.5</v>
      </c>
      <c r="O13" s="137"/>
      <c r="P13" s="137"/>
      <c r="Q13" s="130"/>
      <c r="R13" s="130"/>
      <c r="S13" s="130"/>
      <c r="T13" s="130"/>
      <c r="U13" s="130"/>
    </row>
    <row r="14" spans="1:22" x14ac:dyDescent="0.35">
      <c r="A14" s="230"/>
      <c r="B14" s="135">
        <v>2</v>
      </c>
      <c r="C14" s="111">
        <f>RF!C14</f>
        <v>0.66631578947368419</v>
      </c>
      <c r="D14" s="111">
        <f>RF!D14</f>
        <v>0.51928571428571424</v>
      </c>
      <c r="E14" s="111">
        <f>RF!E14</f>
        <v>0.44486486486486493</v>
      </c>
      <c r="F14" s="111"/>
      <c r="G14" s="111"/>
      <c r="H14" s="141"/>
      <c r="I14" s="142"/>
      <c r="J14" s="230"/>
      <c r="K14" s="135">
        <v>2</v>
      </c>
      <c r="L14" s="137">
        <f t="shared" si="0"/>
        <v>109.25</v>
      </c>
      <c r="M14" s="137">
        <f t="shared" si="0"/>
        <v>241.5</v>
      </c>
      <c r="N14" s="137">
        <f t="shared" si="0"/>
        <v>638.25</v>
      </c>
      <c r="O14" s="137"/>
      <c r="P14" s="137"/>
      <c r="Q14" s="130"/>
      <c r="R14" s="130"/>
      <c r="S14" s="130"/>
      <c r="T14" s="130"/>
      <c r="U14" s="130"/>
    </row>
    <row r="15" spans="1:22" x14ac:dyDescent="0.35">
      <c r="A15" s="230"/>
      <c r="B15" s="135">
        <v>3</v>
      </c>
      <c r="C15" s="111">
        <f>RF!C15</f>
        <v>0.41083333333333333</v>
      </c>
      <c r="D15" s="111">
        <f>RF!D15</f>
        <v>0.39600000000000002</v>
      </c>
      <c r="E15" s="111">
        <f>RF!E15</f>
        <v>0.47862068965517218</v>
      </c>
      <c r="F15" s="111"/>
      <c r="G15" s="111"/>
      <c r="H15" s="141"/>
      <c r="I15" s="142"/>
      <c r="J15" s="230"/>
      <c r="K15" s="135">
        <v>3</v>
      </c>
      <c r="L15" s="137">
        <f t="shared" si="0"/>
        <v>69</v>
      </c>
      <c r="M15" s="137">
        <f t="shared" si="0"/>
        <v>115</v>
      </c>
      <c r="N15" s="137">
        <f t="shared" si="0"/>
        <v>833.75</v>
      </c>
      <c r="O15" s="137"/>
      <c r="P15" s="137"/>
      <c r="Q15" s="130"/>
      <c r="R15" s="130"/>
      <c r="S15" s="130"/>
      <c r="T15" s="130"/>
      <c r="U15" s="130"/>
    </row>
    <row r="16" spans="1:22" x14ac:dyDescent="0.35">
      <c r="A16" s="230"/>
      <c r="B16" s="135">
        <v>4</v>
      </c>
      <c r="C16" s="111"/>
      <c r="D16" s="111"/>
      <c r="E16" s="111"/>
      <c r="F16" s="111"/>
      <c r="G16" s="111"/>
      <c r="H16" s="141"/>
      <c r="I16" s="142"/>
      <c r="J16" s="230"/>
      <c r="K16" s="135"/>
      <c r="L16" s="137"/>
      <c r="M16" s="137"/>
      <c r="N16" s="137"/>
      <c r="O16" s="137"/>
      <c r="P16" s="137"/>
      <c r="Q16" s="130"/>
      <c r="R16" s="130"/>
      <c r="S16" s="130"/>
      <c r="T16" s="130"/>
      <c r="U16" s="130"/>
    </row>
    <row r="17" spans="1:22" x14ac:dyDescent="0.35">
      <c r="A17" s="230"/>
      <c r="B17" s="135">
        <v>5</v>
      </c>
      <c r="C17" s="111"/>
      <c r="D17" s="111"/>
      <c r="E17" s="111"/>
      <c r="F17" s="111"/>
      <c r="G17" s="111"/>
      <c r="H17" s="141"/>
      <c r="I17" s="142"/>
      <c r="J17" s="230"/>
      <c r="K17" s="135"/>
      <c r="L17" s="137"/>
      <c r="M17" s="137"/>
      <c r="N17" s="137"/>
      <c r="O17" s="137"/>
      <c r="P17" s="137"/>
      <c r="Q17" s="130"/>
      <c r="R17" s="130"/>
      <c r="S17" s="130"/>
      <c r="T17" s="130"/>
      <c r="U17" s="130"/>
    </row>
    <row r="18" spans="1:22" x14ac:dyDescent="0.35">
      <c r="A18" s="130"/>
      <c r="B18" s="133"/>
      <c r="C18" s="130"/>
      <c r="D18" s="130"/>
      <c r="E18" s="130"/>
      <c r="F18" s="130"/>
      <c r="G18" s="130"/>
      <c r="H18" s="141"/>
      <c r="I18" s="130"/>
      <c r="J18" s="130"/>
      <c r="K18" s="130"/>
      <c r="L18" s="143"/>
      <c r="M18" s="143"/>
      <c r="N18" s="143"/>
      <c r="O18" s="144" t="s">
        <v>2339</v>
      </c>
      <c r="P18" s="143">
        <f>SUM(L13:P17)</f>
        <v>13000</v>
      </c>
      <c r="Q18" s="145"/>
      <c r="R18" s="130"/>
      <c r="S18" s="130"/>
      <c r="U18" s="130"/>
      <c r="V18" s="130"/>
    </row>
    <row r="19" spans="1:22" x14ac:dyDescent="0.35">
      <c r="A19" s="130"/>
      <c r="C19" s="231" t="s">
        <v>2334</v>
      </c>
      <c r="D19" s="226"/>
      <c r="E19" s="226"/>
      <c r="F19" s="226"/>
      <c r="G19" s="226"/>
      <c r="I19" s="130"/>
      <c r="J19" s="136"/>
      <c r="K19" s="135"/>
      <c r="L19" s="226" t="s">
        <v>2334</v>
      </c>
      <c r="M19" s="226"/>
      <c r="N19" s="226"/>
      <c r="O19" s="226"/>
      <c r="P19" s="226"/>
      <c r="Q19" s="130"/>
      <c r="R19" s="130"/>
      <c r="S19" s="130"/>
      <c r="U19" s="130"/>
      <c r="V19" s="130"/>
    </row>
    <row r="20" spans="1:22" x14ac:dyDescent="0.35">
      <c r="A20" s="130"/>
      <c r="B20" s="133"/>
      <c r="C20" s="146">
        <v>1</v>
      </c>
      <c r="D20" s="146">
        <v>2</v>
      </c>
      <c r="E20" s="146">
        <v>3</v>
      </c>
      <c r="F20" s="146">
        <v>4</v>
      </c>
      <c r="G20" s="146">
        <v>5</v>
      </c>
      <c r="H20" s="135"/>
      <c r="I20" s="232" t="s">
        <v>2391</v>
      </c>
      <c r="J20" s="232"/>
      <c r="K20" s="232"/>
      <c r="L20" s="130">
        <v>1</v>
      </c>
      <c r="M20" s="130">
        <v>2</v>
      </c>
      <c r="N20" s="130">
        <v>3</v>
      </c>
      <c r="O20" s="130"/>
      <c r="P20" s="130"/>
      <c r="Q20" s="130"/>
      <c r="R20" s="130"/>
      <c r="S20" s="130"/>
      <c r="U20" s="130"/>
      <c r="V20" s="130"/>
    </row>
    <row r="21" spans="1:22" ht="15" customHeight="1" x14ac:dyDescent="0.35">
      <c r="A21" s="230" t="s">
        <v>2325</v>
      </c>
      <c r="B21" s="147">
        <v>1</v>
      </c>
      <c r="C21" s="109">
        <f>RF!C21</f>
        <v>1464</v>
      </c>
      <c r="D21" s="109">
        <f>RF!D21</f>
        <v>261</v>
      </c>
      <c r="E21" s="109">
        <f>RF!E21</f>
        <v>246</v>
      </c>
      <c r="F21" s="109"/>
      <c r="G21" s="109"/>
      <c r="H21" s="148"/>
      <c r="I21" s="130"/>
      <c r="J21" s="230" t="s">
        <v>2325</v>
      </c>
      <c r="K21" s="135">
        <v>1</v>
      </c>
      <c r="L21" s="137">
        <f t="shared" ref="L21:N23" si="1">C5*C13*C21*L5-L13</f>
        <v>22138.215596635688</v>
      </c>
      <c r="M21" s="137">
        <f t="shared" si="1"/>
        <v>14734.767158237555</v>
      </c>
      <c r="N21" s="137">
        <f t="shared" si="1"/>
        <v>20776.390058536566</v>
      </c>
      <c r="O21" s="137"/>
      <c r="P21" s="137"/>
      <c r="Q21" s="130"/>
      <c r="R21" s="130"/>
      <c r="S21" s="130"/>
      <c r="U21" s="130"/>
      <c r="V21" s="130"/>
    </row>
    <row r="22" spans="1:22" x14ac:dyDescent="0.35">
      <c r="A22" s="230"/>
      <c r="B22" s="147">
        <v>2</v>
      </c>
      <c r="C22" s="109">
        <f>RF!C22</f>
        <v>19</v>
      </c>
      <c r="D22" s="109">
        <f>RF!D22</f>
        <v>42</v>
      </c>
      <c r="E22" s="109">
        <f>RF!E22</f>
        <v>111</v>
      </c>
      <c r="F22" s="109"/>
      <c r="G22" s="109"/>
      <c r="H22" s="148"/>
      <c r="I22" s="130"/>
      <c r="J22" s="230"/>
      <c r="K22" s="135">
        <v>2</v>
      </c>
      <c r="L22" s="137">
        <f t="shared" si="1"/>
        <v>2071.9214105263159</v>
      </c>
      <c r="M22" s="137">
        <f t="shared" si="1"/>
        <v>6155.3470357142842</v>
      </c>
      <c r="N22" s="137">
        <f t="shared" si="1"/>
        <v>19109.959751351362</v>
      </c>
      <c r="O22" s="137"/>
      <c r="P22" s="137"/>
      <c r="Q22" s="130"/>
      <c r="R22" s="130"/>
      <c r="S22" s="130"/>
      <c r="U22" s="130"/>
      <c r="V22" s="130"/>
    </row>
    <row r="23" spans="1:22" x14ac:dyDescent="0.35">
      <c r="A23" s="230"/>
      <c r="B23" s="147">
        <v>3</v>
      </c>
      <c r="C23" s="109">
        <f>RF!C23</f>
        <v>12</v>
      </c>
      <c r="D23" s="109">
        <f>RF!D23</f>
        <v>20</v>
      </c>
      <c r="E23" s="109">
        <f>RF!E23</f>
        <v>145</v>
      </c>
      <c r="F23" s="109"/>
      <c r="G23" s="109"/>
      <c r="H23" s="148"/>
      <c r="I23" s="130"/>
      <c r="J23" s="230"/>
      <c r="K23" s="135">
        <v>3</v>
      </c>
      <c r="L23" s="137">
        <f t="shared" si="1"/>
        <v>2031.578508333333</v>
      </c>
      <c r="M23" s="137">
        <f t="shared" si="1"/>
        <v>6194.8283600000013</v>
      </c>
      <c r="N23" s="137">
        <f t="shared" si="1"/>
        <v>103672.23999999995</v>
      </c>
      <c r="O23" s="137"/>
      <c r="P23" s="137"/>
      <c r="Q23" s="130"/>
      <c r="R23" s="130"/>
      <c r="S23" s="130"/>
      <c r="T23" s="130"/>
      <c r="U23" s="130"/>
      <c r="V23" s="130"/>
    </row>
    <row r="24" spans="1:22" x14ac:dyDescent="0.35">
      <c r="A24" s="230"/>
      <c r="B24" s="147">
        <v>4</v>
      </c>
      <c r="C24" s="109"/>
      <c r="D24" s="109"/>
      <c r="E24" s="109"/>
      <c r="F24" s="109"/>
      <c r="G24" s="109"/>
      <c r="H24" s="148"/>
      <c r="I24" s="130"/>
      <c r="J24" s="230"/>
      <c r="K24" s="135"/>
      <c r="L24" s="137"/>
      <c r="M24" s="137"/>
      <c r="N24" s="137"/>
      <c r="O24" s="137"/>
      <c r="P24" s="137"/>
      <c r="Q24" s="130"/>
      <c r="R24" s="130"/>
      <c r="S24" s="130"/>
      <c r="T24" s="130"/>
      <c r="U24" s="130"/>
      <c r="V24" s="130"/>
    </row>
    <row r="25" spans="1:22" x14ac:dyDescent="0.35">
      <c r="A25" s="230"/>
      <c r="B25" s="131">
        <v>5</v>
      </c>
      <c r="C25" s="109"/>
      <c r="D25" s="109"/>
      <c r="E25" s="109"/>
      <c r="F25" s="109"/>
      <c r="G25" s="109"/>
      <c r="H25" s="148"/>
      <c r="I25" s="130"/>
      <c r="J25" s="230"/>
      <c r="K25" s="135"/>
      <c r="L25" s="137"/>
      <c r="M25" s="137"/>
      <c r="N25" s="137"/>
      <c r="O25" s="137"/>
      <c r="P25" s="137"/>
      <c r="Q25" s="130"/>
      <c r="R25" s="130"/>
      <c r="S25" s="130"/>
      <c r="T25" s="130"/>
      <c r="U25" s="130"/>
      <c r="V25" s="130"/>
    </row>
    <row r="26" spans="1:22" x14ac:dyDescent="0.35">
      <c r="B26" s="147"/>
      <c r="C26" s="109"/>
      <c r="D26" s="109"/>
      <c r="E26" s="109">
        <f>RF!E26</f>
        <v>2320</v>
      </c>
      <c r="F26" s="109"/>
      <c r="G26" s="109"/>
      <c r="H26" s="135"/>
      <c r="I26" s="130"/>
      <c r="J26" s="139"/>
      <c r="K26" s="135"/>
      <c r="L26" s="143"/>
      <c r="M26" s="143"/>
      <c r="N26" s="143"/>
      <c r="O26" s="143"/>
      <c r="P26" s="137">
        <f>SUM(L21:P25)</f>
        <v>196885.24787933505</v>
      </c>
      <c r="Q26" s="145"/>
      <c r="R26" s="130"/>
      <c r="S26" s="130"/>
      <c r="T26" s="130"/>
      <c r="U26" s="130"/>
      <c r="V26" s="130"/>
    </row>
    <row r="27" spans="1:22" x14ac:dyDescent="0.35">
      <c r="B27" s="150"/>
      <c r="C27" s="231"/>
      <c r="D27" s="231"/>
      <c r="E27" s="231"/>
      <c r="F27" s="231"/>
      <c r="G27" s="231"/>
      <c r="I27" s="151"/>
      <c r="J27" s="131"/>
      <c r="K27" s="231"/>
      <c r="L27" s="231"/>
      <c r="M27" s="231"/>
      <c r="N27" s="231"/>
      <c r="O27" s="231"/>
      <c r="Q27" s="159"/>
    </row>
    <row r="28" spans="1:22" x14ac:dyDescent="0.35">
      <c r="A28" s="151"/>
      <c r="C28" s="152"/>
      <c r="D28" s="152"/>
      <c r="E28" s="152"/>
      <c r="F28" s="152"/>
      <c r="G28" s="152"/>
      <c r="H28" s="153"/>
    </row>
    <row r="29" spans="1:22" x14ac:dyDescent="0.35">
      <c r="A29" s="151"/>
      <c r="C29" s="152"/>
      <c r="D29" s="152"/>
      <c r="E29" s="152"/>
      <c r="F29" s="152"/>
      <c r="G29" s="152"/>
      <c r="H29" s="153"/>
    </row>
    <row r="30" spans="1:22" x14ac:dyDescent="0.35">
      <c r="A30" s="151"/>
      <c r="C30" s="152"/>
      <c r="D30" s="152"/>
      <c r="E30" s="152"/>
      <c r="F30" s="152"/>
      <c r="G30" s="152"/>
      <c r="H30" s="153"/>
    </row>
    <row r="31" spans="1:22" x14ac:dyDescent="0.35">
      <c r="A31" s="151"/>
      <c r="C31" s="152"/>
      <c r="D31" s="152"/>
      <c r="E31" s="152"/>
      <c r="F31" s="152"/>
      <c r="G31" s="152"/>
      <c r="H31" s="153"/>
    </row>
    <row r="32" spans="1:22" x14ac:dyDescent="0.35">
      <c r="A32" s="151"/>
      <c r="B32" s="150"/>
      <c r="C32" s="152"/>
      <c r="D32" s="152"/>
      <c r="E32" s="152"/>
      <c r="F32" s="152"/>
      <c r="G32" s="152"/>
      <c r="H32" s="153"/>
    </row>
    <row r="33" spans="1:7" x14ac:dyDescent="0.35">
      <c r="A33" s="151"/>
      <c r="B33" s="150"/>
      <c r="C33" s="154"/>
      <c r="D33" s="154"/>
      <c r="E33" s="154"/>
      <c r="F33" s="154"/>
      <c r="G33" s="154"/>
    </row>
    <row r="34" spans="1:7" x14ac:dyDescent="0.35">
      <c r="A34" s="151"/>
    </row>
    <row r="35" spans="1:7" x14ac:dyDescent="0.35">
      <c r="A35" s="151"/>
    </row>
    <row r="36" spans="1:7" x14ac:dyDescent="0.35">
      <c r="A36" s="151"/>
    </row>
    <row r="37" spans="1:7" x14ac:dyDescent="0.35">
      <c r="A37" s="151"/>
    </row>
    <row r="38" spans="1:7" x14ac:dyDescent="0.35">
      <c r="A38" s="151"/>
    </row>
    <row r="39" spans="1:7" x14ac:dyDescent="0.35">
      <c r="A39" s="151"/>
    </row>
    <row r="40" spans="1:7" x14ac:dyDescent="0.35">
      <c r="A40" s="151"/>
    </row>
    <row r="41" spans="1:7" x14ac:dyDescent="0.35">
      <c r="A41" s="151"/>
    </row>
    <row r="42" spans="1:7" x14ac:dyDescent="0.35">
      <c r="A42" s="151"/>
    </row>
    <row r="43" spans="1:7" x14ac:dyDescent="0.35">
      <c r="A43" s="151"/>
    </row>
    <row r="44" spans="1:7" x14ac:dyDescent="0.35">
      <c r="A44" s="151"/>
    </row>
    <row r="45" spans="1:7" x14ac:dyDescent="0.35">
      <c r="A45" s="151"/>
    </row>
    <row r="46" spans="1:7" x14ac:dyDescent="0.35">
      <c r="A46" s="151"/>
    </row>
  </sheetData>
  <mergeCells count="17">
    <mergeCell ref="K27:O27"/>
    <mergeCell ref="H12:K12"/>
    <mergeCell ref="A13:A17"/>
    <mergeCell ref="J13:J17"/>
    <mergeCell ref="C19:G19"/>
    <mergeCell ref="L19:P19"/>
    <mergeCell ref="I20:K20"/>
    <mergeCell ref="A5:A9"/>
    <mergeCell ref="J5:J9"/>
    <mergeCell ref="A21:A25"/>
    <mergeCell ref="J21:J25"/>
    <mergeCell ref="C27:G27"/>
    <mergeCell ref="C11:G11"/>
    <mergeCell ref="L11:P11"/>
    <mergeCell ref="C3:G3"/>
    <mergeCell ref="H3:K3"/>
    <mergeCell ref="L3:P3"/>
  </mergeCells>
  <conditionalFormatting sqref="L5:P9">
    <cfRule type="cellIs" dxfId="4" priority="1" operator="greaterThan">
      <formula>0.5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46"/>
  <sheetViews>
    <sheetView zoomScale="90" zoomScaleNormal="90" workbookViewId="0">
      <selection activeCell="E13" sqref="E13"/>
    </sheetView>
  </sheetViews>
  <sheetFormatPr defaultColWidth="9.1796875" defaultRowHeight="14.5" x14ac:dyDescent="0.35"/>
  <cols>
    <col min="1" max="1" width="3.81640625" style="132" customWidth="1"/>
    <col min="2" max="2" width="3.81640625" style="131" customWidth="1"/>
    <col min="3" max="3" width="11.81640625" style="132" customWidth="1"/>
    <col min="4" max="4" width="7.7265625" style="132" customWidth="1"/>
    <col min="5" max="5" width="9.54296875" style="132" bestFit="1" customWidth="1"/>
    <col min="6" max="6" width="7.7265625" style="132" customWidth="1"/>
    <col min="7" max="7" width="8.453125" style="132" customWidth="1"/>
    <col min="8" max="8" width="6.1796875" style="131" customWidth="1"/>
    <col min="9" max="9" width="5.7265625" style="132" customWidth="1"/>
    <col min="10" max="10" width="3.81640625" style="132" customWidth="1"/>
    <col min="11" max="11" width="5" style="132" customWidth="1"/>
    <col min="12" max="12" width="10.54296875" style="132" bestFit="1" customWidth="1"/>
    <col min="13" max="15" width="11.54296875" style="132" bestFit="1" customWidth="1"/>
    <col min="16" max="16" width="12.54296875" style="132" bestFit="1" customWidth="1"/>
    <col min="17" max="16384" width="9.1796875" style="132"/>
  </cols>
  <sheetData>
    <row r="1" spans="1:22" x14ac:dyDescent="0.35">
      <c r="A1" s="130"/>
      <c r="D1" s="133" t="s">
        <v>2378</v>
      </c>
      <c r="E1" s="134">
        <f>'RF Cont'!E1</f>
        <v>13000</v>
      </c>
      <c r="F1" s="130"/>
      <c r="G1" s="130"/>
      <c r="H1" s="135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x14ac:dyDescent="0.35">
      <c r="A2" s="130"/>
      <c r="D2" s="133" t="s">
        <v>2377</v>
      </c>
      <c r="E2" s="157">
        <f>'RF Cont'!E2</f>
        <v>5.75</v>
      </c>
      <c r="F2" s="130"/>
      <c r="G2" s="130"/>
      <c r="H2" s="135"/>
      <c r="I2" s="130"/>
      <c r="J2" s="130"/>
      <c r="L2" s="130"/>
      <c r="M2" s="130"/>
      <c r="N2" s="130"/>
      <c r="O2" s="130"/>
      <c r="P2" s="130"/>
    </row>
    <row r="3" spans="1:22" x14ac:dyDescent="0.35">
      <c r="A3" s="130"/>
      <c r="B3" s="133"/>
      <c r="C3" s="228" t="s">
        <v>2334</v>
      </c>
      <c r="D3" s="228"/>
      <c r="E3" s="228"/>
      <c r="F3" s="228"/>
      <c r="G3" s="228"/>
      <c r="H3" s="229" t="s">
        <v>2335</v>
      </c>
      <c r="I3" s="229"/>
      <c r="J3" s="229"/>
      <c r="K3" s="229"/>
      <c r="L3" s="226" t="s">
        <v>2334</v>
      </c>
      <c r="M3" s="226"/>
      <c r="N3" s="226"/>
      <c r="O3" s="226"/>
      <c r="P3" s="226"/>
      <c r="Q3" s="130"/>
      <c r="R3" s="130"/>
      <c r="S3" s="130"/>
      <c r="T3" s="130"/>
      <c r="U3" s="130"/>
      <c r="V3" s="130"/>
    </row>
    <row r="4" spans="1:22" x14ac:dyDescent="0.35">
      <c r="A4" s="130"/>
      <c r="B4" s="130" t="s">
        <v>2336</v>
      </c>
      <c r="C4" s="130">
        <v>1</v>
      </c>
      <c r="D4" s="130">
        <v>2</v>
      </c>
      <c r="E4" s="130">
        <v>3</v>
      </c>
      <c r="F4" s="130">
        <v>4</v>
      </c>
      <c r="G4" s="130">
        <v>5</v>
      </c>
      <c r="H4" s="135"/>
      <c r="I4" s="130"/>
      <c r="J4" s="130"/>
      <c r="K4" s="133" t="s">
        <v>2337</v>
      </c>
      <c r="L4" s="130">
        <v>1</v>
      </c>
      <c r="M4" s="130">
        <v>2</v>
      </c>
      <c r="N4" s="130">
        <v>3</v>
      </c>
      <c r="O4" s="130">
        <v>4</v>
      </c>
      <c r="P4" s="130">
        <v>5</v>
      </c>
      <c r="Q4" s="130"/>
      <c r="R4" s="130"/>
      <c r="S4" s="130"/>
      <c r="T4" s="130"/>
      <c r="U4" s="130"/>
      <c r="V4" s="130"/>
    </row>
    <row r="5" spans="1:22" ht="15" customHeight="1" x14ac:dyDescent="0.35">
      <c r="A5" s="230" t="s">
        <v>2326</v>
      </c>
      <c r="B5" s="130">
        <v>1</v>
      </c>
      <c r="C5" s="113">
        <f>'RFM Summary (2)'!M12</f>
        <v>12.862835820895532</v>
      </c>
      <c r="D5" s="113">
        <f>'RFM Summary (2)'!N12</f>
        <v>65.81750000000001</v>
      </c>
      <c r="E5" s="113">
        <f>'RFM Summary (2)'!O12</f>
        <v>230.45899999999992</v>
      </c>
      <c r="F5" s="113"/>
      <c r="G5" s="113"/>
      <c r="H5" s="135"/>
      <c r="I5" s="130"/>
      <c r="J5" s="230" t="s">
        <v>2326</v>
      </c>
      <c r="K5" s="135">
        <v>1</v>
      </c>
      <c r="L5" s="138">
        <v>0</v>
      </c>
      <c r="M5" s="138">
        <v>1</v>
      </c>
      <c r="N5" s="138">
        <v>1</v>
      </c>
      <c r="O5" s="138"/>
      <c r="P5" s="138"/>
      <c r="Q5" s="130"/>
      <c r="R5" s="130"/>
      <c r="S5" s="130"/>
      <c r="T5" s="130"/>
      <c r="U5" s="130"/>
      <c r="V5" s="130"/>
    </row>
    <row r="6" spans="1:22" x14ac:dyDescent="0.35">
      <c r="A6" s="230"/>
      <c r="B6" s="130">
        <v>2</v>
      </c>
      <c r="C6" s="113">
        <f>'RFM Summary (2)'!M13</f>
        <v>40.814344355758358</v>
      </c>
      <c r="D6" s="113">
        <f>'RFM Summary (2)'!N13</f>
        <v>182.95167420814479</v>
      </c>
      <c r="E6" s="113">
        <f>'RFM Summary (2)'!O13</f>
        <v>627.34306282722571</v>
      </c>
      <c r="F6" s="113"/>
      <c r="G6" s="113"/>
      <c r="H6" s="135"/>
      <c r="I6" s="130"/>
      <c r="J6" s="230"/>
      <c r="K6" s="135">
        <v>2</v>
      </c>
      <c r="L6" s="138">
        <v>1</v>
      </c>
      <c r="M6" s="138">
        <v>1</v>
      </c>
      <c r="N6" s="138">
        <v>1</v>
      </c>
      <c r="O6" s="138"/>
      <c r="P6" s="138"/>
      <c r="Q6" s="130"/>
      <c r="R6" s="130"/>
      <c r="S6" s="130"/>
      <c r="T6" s="130"/>
      <c r="U6" s="130"/>
      <c r="V6" s="130"/>
    </row>
    <row r="7" spans="1:22" x14ac:dyDescent="0.35">
      <c r="A7" s="230"/>
      <c r="B7" s="130">
        <v>3</v>
      </c>
      <c r="C7" s="113">
        <f>'RFM Summary (2)'!M14</f>
        <v>89.749857142857195</v>
      </c>
      <c r="D7" s="113">
        <f>'RFM Summary (2)'!N14</f>
        <v>218.19616279069771</v>
      </c>
      <c r="E7" s="113">
        <f>'RFM Summary (2)'!O14</f>
        <v>598.78880000000026</v>
      </c>
      <c r="F7" s="113"/>
      <c r="G7" s="113"/>
      <c r="H7" s="135"/>
      <c r="I7" s="130"/>
      <c r="J7" s="230"/>
      <c r="K7" s="135">
        <v>3</v>
      </c>
      <c r="L7" s="138">
        <v>1</v>
      </c>
      <c r="M7" s="138">
        <v>1</v>
      </c>
      <c r="N7" s="138">
        <v>1</v>
      </c>
      <c r="O7" s="138"/>
      <c r="P7" s="138"/>
      <c r="Q7" s="130"/>
      <c r="R7" s="130"/>
      <c r="S7" s="130"/>
      <c r="T7" s="130"/>
      <c r="U7" s="130"/>
      <c r="V7" s="130"/>
    </row>
    <row r="8" spans="1:22" x14ac:dyDescent="0.35">
      <c r="A8" s="230"/>
      <c r="B8" s="130">
        <v>4</v>
      </c>
      <c r="C8" s="113"/>
      <c r="D8" s="113"/>
      <c r="E8" s="113"/>
      <c r="F8" s="113"/>
      <c r="G8" s="113"/>
      <c r="H8" s="135"/>
      <c r="I8" s="130"/>
      <c r="J8" s="230"/>
      <c r="K8" s="135">
        <v>4</v>
      </c>
      <c r="L8" s="138"/>
      <c r="M8" s="138"/>
      <c r="N8" s="138"/>
      <c r="O8" s="138"/>
      <c r="P8" s="138"/>
      <c r="Q8" s="130"/>
      <c r="R8" s="130"/>
      <c r="S8" s="130"/>
      <c r="T8" s="130"/>
      <c r="U8" s="130"/>
      <c r="V8" s="130"/>
    </row>
    <row r="9" spans="1:22" x14ac:dyDescent="0.35">
      <c r="A9" s="230"/>
      <c r="B9" s="130">
        <v>5</v>
      </c>
      <c r="C9" s="113"/>
      <c r="D9" s="113"/>
      <c r="E9" s="113"/>
      <c r="F9" s="113"/>
      <c r="G9" s="113"/>
      <c r="H9" s="135"/>
      <c r="I9" s="130"/>
      <c r="J9" s="230"/>
      <c r="K9" s="135">
        <v>5</v>
      </c>
      <c r="L9" s="138"/>
      <c r="M9" s="138"/>
      <c r="N9" s="138"/>
      <c r="O9" s="138">
        <v>0</v>
      </c>
      <c r="P9" s="138">
        <v>0</v>
      </c>
      <c r="Q9" s="130"/>
      <c r="R9" s="130"/>
      <c r="S9" s="130"/>
      <c r="T9" s="130"/>
      <c r="U9" s="130"/>
      <c r="V9" s="130"/>
    </row>
    <row r="10" spans="1:22" x14ac:dyDescent="0.35">
      <c r="A10" s="139"/>
      <c r="B10" s="130"/>
      <c r="C10" s="140"/>
      <c r="D10" s="140"/>
      <c r="E10" s="140"/>
      <c r="F10" s="140"/>
      <c r="G10" s="140"/>
      <c r="H10" s="135"/>
      <c r="I10" s="130"/>
      <c r="J10" s="139"/>
      <c r="K10" s="130"/>
      <c r="L10" s="130"/>
      <c r="M10" s="130"/>
      <c r="N10" s="130"/>
      <c r="O10" s="130"/>
      <c r="Q10" s="130"/>
    </row>
    <row r="11" spans="1:22" x14ac:dyDescent="0.35">
      <c r="A11" s="136"/>
      <c r="B11" s="135"/>
      <c r="C11" s="226" t="s">
        <v>2334</v>
      </c>
      <c r="D11" s="226"/>
      <c r="E11" s="226"/>
      <c r="F11" s="226"/>
      <c r="G11" s="226"/>
      <c r="H11" s="135"/>
      <c r="I11" s="130"/>
      <c r="J11" s="136"/>
      <c r="K11" s="135"/>
      <c r="L11" s="227" t="s">
        <v>2334</v>
      </c>
      <c r="M11" s="227"/>
      <c r="N11" s="227"/>
      <c r="O11" s="227"/>
      <c r="P11" s="227"/>
      <c r="Q11" s="130"/>
      <c r="R11" s="130"/>
      <c r="S11" s="130"/>
      <c r="T11" s="130"/>
      <c r="U11" s="130"/>
      <c r="V11" s="130"/>
    </row>
    <row r="12" spans="1:22" x14ac:dyDescent="0.35">
      <c r="A12" s="130"/>
      <c r="B12" s="135" t="s">
        <v>2338</v>
      </c>
      <c r="C12" s="130">
        <v>1</v>
      </c>
      <c r="D12" s="130">
        <v>2</v>
      </c>
      <c r="E12" s="130">
        <v>3</v>
      </c>
      <c r="F12" s="130">
        <v>4</v>
      </c>
      <c r="G12" s="130">
        <v>5</v>
      </c>
      <c r="H12" s="232" t="s">
        <v>2346</v>
      </c>
      <c r="I12" s="232"/>
      <c r="J12" s="232"/>
      <c r="K12" s="232"/>
      <c r="L12" s="130">
        <v>1</v>
      </c>
      <c r="M12" s="130">
        <v>2</v>
      </c>
      <c r="N12" s="130">
        <v>3</v>
      </c>
      <c r="O12" s="130">
        <v>4</v>
      </c>
      <c r="P12" s="130">
        <v>5</v>
      </c>
      <c r="Q12" s="130"/>
      <c r="R12" s="130"/>
      <c r="S12" s="130"/>
      <c r="T12" s="130"/>
      <c r="U12" s="130"/>
      <c r="V12" s="130"/>
    </row>
    <row r="13" spans="1:22" ht="15" customHeight="1" x14ac:dyDescent="0.35">
      <c r="A13" s="230" t="s">
        <v>2326</v>
      </c>
      <c r="B13" s="135">
        <v>1</v>
      </c>
      <c r="C13" s="111">
        <f>'RFM Summary (2)'!R12</f>
        <v>0.48593283582089547</v>
      </c>
      <c r="D13" s="111">
        <f>'RFM Summary (2)'!S12</f>
        <v>0.41500000000000004</v>
      </c>
      <c r="E13" s="111">
        <f>'RFM Summary (2)'!T12</f>
        <v>0.50450000000000006</v>
      </c>
      <c r="F13" s="111"/>
      <c r="G13" s="111"/>
      <c r="H13" s="141"/>
      <c r="I13" s="142"/>
      <c r="J13" s="230" t="s">
        <v>2326</v>
      </c>
      <c r="K13" s="135">
        <v>1</v>
      </c>
      <c r="L13" s="137">
        <f t="shared" ref="L13:N15" si="0">$E$2*C21*L5</f>
        <v>0</v>
      </c>
      <c r="M13" s="137">
        <f t="shared" si="0"/>
        <v>92</v>
      </c>
      <c r="N13" s="137">
        <f t="shared" si="0"/>
        <v>115</v>
      </c>
      <c r="O13" s="137"/>
      <c r="P13" s="137"/>
      <c r="Q13" s="130"/>
      <c r="R13" s="130"/>
      <c r="S13" s="130"/>
      <c r="T13" s="130"/>
      <c r="U13" s="130"/>
    </row>
    <row r="14" spans="1:22" x14ac:dyDescent="0.35">
      <c r="A14" s="230"/>
      <c r="B14" s="135">
        <v>2</v>
      </c>
      <c r="C14" s="111">
        <f>'RFM Summary (2)'!R13</f>
        <v>0.51762827822120838</v>
      </c>
      <c r="D14" s="111">
        <f>'RFM Summary (2)'!S13</f>
        <v>0.49868778280542986</v>
      </c>
      <c r="E14" s="111">
        <f>'RFM Summary (2)'!T13</f>
        <v>0.49316753926701606</v>
      </c>
      <c r="F14" s="111"/>
      <c r="G14" s="111"/>
      <c r="H14" s="141"/>
      <c r="I14" s="142"/>
      <c r="J14" s="230"/>
      <c r="K14" s="135">
        <v>2</v>
      </c>
      <c r="L14" s="137">
        <f t="shared" si="0"/>
        <v>5042.75</v>
      </c>
      <c r="M14" s="137">
        <f t="shared" si="0"/>
        <v>1270.75</v>
      </c>
      <c r="N14" s="137">
        <f t="shared" si="0"/>
        <v>2196.5</v>
      </c>
      <c r="O14" s="137"/>
      <c r="P14" s="137"/>
      <c r="Q14" s="130"/>
      <c r="R14" s="130"/>
      <c r="S14" s="130"/>
      <c r="T14" s="130"/>
      <c r="U14" s="130"/>
    </row>
    <row r="15" spans="1:22" x14ac:dyDescent="0.35">
      <c r="A15" s="230"/>
      <c r="B15" s="135">
        <v>3</v>
      </c>
      <c r="C15" s="111">
        <f>'RFM Summary (2)'!R14</f>
        <v>0.49637142857142896</v>
      </c>
      <c r="D15" s="111">
        <f>'RFM Summary (2)'!S14</f>
        <v>0.52686046511627882</v>
      </c>
      <c r="E15" s="111">
        <f>'RFM Summary (2)'!T14</f>
        <v>0.52180000000000015</v>
      </c>
      <c r="F15" s="111"/>
      <c r="G15" s="111"/>
      <c r="H15" s="141"/>
      <c r="I15" s="142"/>
      <c r="J15" s="230"/>
      <c r="K15" s="135">
        <v>3</v>
      </c>
      <c r="L15" s="137">
        <f t="shared" si="0"/>
        <v>2012.5</v>
      </c>
      <c r="M15" s="137">
        <f t="shared" si="0"/>
        <v>494.5</v>
      </c>
      <c r="N15" s="137">
        <f t="shared" si="0"/>
        <v>575</v>
      </c>
      <c r="O15" s="137"/>
      <c r="P15" s="137"/>
      <c r="Q15" s="130"/>
      <c r="R15" s="130"/>
      <c r="S15" s="130"/>
      <c r="T15" s="130"/>
      <c r="U15" s="130"/>
    </row>
    <row r="16" spans="1:22" x14ac:dyDescent="0.35">
      <c r="A16" s="230"/>
      <c r="B16" s="135">
        <v>4</v>
      </c>
      <c r="C16" s="111"/>
      <c r="D16" s="111"/>
      <c r="E16" s="111"/>
      <c r="F16" s="111"/>
      <c r="G16" s="111"/>
      <c r="H16" s="141"/>
      <c r="I16" s="142"/>
      <c r="J16" s="230"/>
      <c r="K16" s="135">
        <v>4</v>
      </c>
      <c r="L16" s="137"/>
      <c r="M16" s="137"/>
      <c r="N16" s="137"/>
      <c r="O16" s="137"/>
      <c r="P16" s="137"/>
      <c r="Q16" s="130"/>
      <c r="R16" s="130"/>
      <c r="S16" s="130"/>
      <c r="T16" s="130"/>
      <c r="U16" s="130"/>
    </row>
    <row r="17" spans="1:22" x14ac:dyDescent="0.35">
      <c r="A17" s="230"/>
      <c r="B17" s="135">
        <v>5</v>
      </c>
      <c r="C17" s="111"/>
      <c r="D17" s="111"/>
      <c r="E17" s="111"/>
      <c r="F17" s="111"/>
      <c r="G17" s="111"/>
      <c r="H17" s="141"/>
      <c r="I17" s="142"/>
      <c r="J17" s="230"/>
      <c r="K17" s="135">
        <v>5</v>
      </c>
      <c r="L17" s="137"/>
      <c r="M17" s="137"/>
      <c r="N17" s="137"/>
      <c r="O17" s="137"/>
      <c r="P17" s="137"/>
      <c r="Q17" s="130"/>
      <c r="R17" s="130"/>
      <c r="S17" s="130"/>
      <c r="T17" s="130"/>
      <c r="U17" s="130"/>
    </row>
    <row r="18" spans="1:22" x14ac:dyDescent="0.35">
      <c r="A18" s="130"/>
      <c r="B18" s="133"/>
      <c r="C18" s="130"/>
      <c r="D18" s="130"/>
      <c r="E18" s="130"/>
      <c r="F18" s="130"/>
      <c r="G18" s="130"/>
      <c r="H18" s="141"/>
      <c r="I18" s="130"/>
      <c r="J18" s="130"/>
      <c r="K18" s="130"/>
      <c r="L18" s="143"/>
      <c r="M18" s="143"/>
      <c r="N18" s="143"/>
      <c r="O18" s="144" t="s">
        <v>2339</v>
      </c>
      <c r="P18" s="143">
        <f>SUM(L13:P17)</f>
        <v>11799</v>
      </c>
      <c r="Q18" s="145"/>
      <c r="R18" s="130"/>
      <c r="S18" s="130"/>
      <c r="U18" s="130"/>
      <c r="V18" s="130"/>
    </row>
    <row r="19" spans="1:22" x14ac:dyDescent="0.35">
      <c r="A19" s="130"/>
      <c r="C19" s="231" t="s">
        <v>2334</v>
      </c>
      <c r="D19" s="226"/>
      <c r="E19" s="226"/>
      <c r="F19" s="226"/>
      <c r="G19" s="226"/>
      <c r="I19" s="130"/>
      <c r="J19" s="136"/>
      <c r="K19" s="135"/>
      <c r="L19" s="226" t="s">
        <v>2334</v>
      </c>
      <c r="M19" s="226"/>
      <c r="N19" s="226"/>
      <c r="O19" s="226"/>
      <c r="P19" s="226"/>
      <c r="Q19" s="130"/>
      <c r="R19" s="130"/>
      <c r="S19" s="130"/>
      <c r="U19" s="130"/>
      <c r="V19" s="130"/>
    </row>
    <row r="20" spans="1:22" x14ac:dyDescent="0.35">
      <c r="A20" s="130"/>
      <c r="B20" s="133"/>
      <c r="C20" s="146">
        <v>1</v>
      </c>
      <c r="D20" s="146">
        <v>2</v>
      </c>
      <c r="E20" s="146">
        <v>3</v>
      </c>
      <c r="F20" s="146">
        <v>4</v>
      </c>
      <c r="G20" s="146">
        <v>5</v>
      </c>
      <c r="H20" s="135"/>
      <c r="I20" s="232" t="s">
        <v>2391</v>
      </c>
      <c r="J20" s="232"/>
      <c r="K20" s="232"/>
      <c r="L20" s="130">
        <v>1</v>
      </c>
      <c r="M20" s="130">
        <v>2</v>
      </c>
      <c r="N20" s="130">
        <v>3</v>
      </c>
      <c r="O20" s="130">
        <v>4</v>
      </c>
      <c r="P20" s="130">
        <v>5</v>
      </c>
      <c r="Q20" s="130"/>
      <c r="R20" s="130"/>
      <c r="S20" s="130"/>
      <c r="U20" s="130"/>
      <c r="V20" s="130"/>
    </row>
    <row r="21" spans="1:22" ht="15" customHeight="1" x14ac:dyDescent="0.35">
      <c r="A21" s="230" t="s">
        <v>2326</v>
      </c>
      <c r="B21" s="147">
        <v>1</v>
      </c>
      <c r="C21" s="109">
        <f>'RFM Summary (2)'!W12</f>
        <v>268</v>
      </c>
      <c r="D21" s="109">
        <f>'RFM Summary (2)'!X12</f>
        <v>16</v>
      </c>
      <c r="E21" s="109">
        <f>'RFM Summary (2)'!Y12</f>
        <v>20</v>
      </c>
      <c r="F21" s="109"/>
      <c r="G21" s="109"/>
      <c r="H21" s="148"/>
      <c r="I21" s="130"/>
      <c r="J21" s="230" t="s">
        <v>2326</v>
      </c>
      <c r="K21" s="135">
        <v>1</v>
      </c>
      <c r="L21" s="137">
        <f t="shared" ref="L21:N23" si="1">C5*C13*C21*L5-L13</f>
        <v>0</v>
      </c>
      <c r="M21" s="137">
        <f t="shared" si="1"/>
        <v>345.02820000000008</v>
      </c>
      <c r="N21" s="137">
        <f t="shared" si="1"/>
        <v>2210.3313099999996</v>
      </c>
      <c r="O21" s="137"/>
      <c r="P21" s="137"/>
      <c r="Q21" s="130"/>
      <c r="R21" s="130"/>
      <c r="S21" s="130"/>
      <c r="U21" s="130"/>
      <c r="V21" s="130"/>
    </row>
    <row r="22" spans="1:22" x14ac:dyDescent="0.35">
      <c r="A22" s="230"/>
      <c r="B22" s="147">
        <v>2</v>
      </c>
      <c r="C22" s="109">
        <f>'RFM Summary (2)'!W13</f>
        <v>877</v>
      </c>
      <c r="D22" s="109">
        <f>'RFM Summary (2)'!X13</f>
        <v>221</v>
      </c>
      <c r="E22" s="109">
        <f>'RFM Summary (2)'!Y13</f>
        <v>382</v>
      </c>
      <c r="F22" s="109"/>
      <c r="G22" s="109"/>
      <c r="H22" s="148"/>
      <c r="I22" s="130"/>
      <c r="J22" s="230"/>
      <c r="K22" s="135">
        <v>2</v>
      </c>
      <c r="L22" s="137">
        <f t="shared" si="1"/>
        <v>13485.329763740054</v>
      </c>
      <c r="M22" s="137">
        <f t="shared" si="1"/>
        <v>18892.354014479639</v>
      </c>
      <c r="N22" s="137">
        <f t="shared" si="1"/>
        <v>115988.65960602115</v>
      </c>
      <c r="O22" s="137"/>
      <c r="P22" s="137"/>
      <c r="Q22" s="130"/>
      <c r="R22" s="130"/>
      <c r="S22" s="130"/>
      <c r="U22" s="130"/>
      <c r="V22" s="130"/>
    </row>
    <row r="23" spans="1:22" x14ac:dyDescent="0.35">
      <c r="A23" s="230"/>
      <c r="B23" s="147">
        <v>3</v>
      </c>
      <c r="C23" s="109">
        <f>'RFM Summary (2)'!W14</f>
        <v>350</v>
      </c>
      <c r="D23" s="109">
        <f>'RFM Summary (2)'!X14</f>
        <v>86</v>
      </c>
      <c r="E23" s="109">
        <f>'RFM Summary (2)'!Y14</f>
        <v>100</v>
      </c>
      <c r="F23" s="109"/>
      <c r="G23" s="109"/>
      <c r="H23" s="148"/>
      <c r="I23" s="130"/>
      <c r="J23" s="230"/>
      <c r="K23" s="135">
        <v>3</v>
      </c>
      <c r="L23" s="137">
        <f t="shared" si="1"/>
        <v>13579.742681428594</v>
      </c>
      <c r="M23" s="137">
        <f t="shared" si="1"/>
        <v>9391.9681360465092</v>
      </c>
      <c r="N23" s="137">
        <f t="shared" si="1"/>
        <v>30669.799584000022</v>
      </c>
      <c r="O23" s="137"/>
      <c r="P23" s="137"/>
      <c r="Q23" s="130"/>
      <c r="R23" s="130"/>
      <c r="S23" s="130"/>
      <c r="T23" s="130"/>
      <c r="U23" s="130"/>
      <c r="V23" s="130"/>
    </row>
    <row r="24" spans="1:22" x14ac:dyDescent="0.35">
      <c r="A24" s="230"/>
      <c r="B24" s="147">
        <v>4</v>
      </c>
      <c r="C24" s="109"/>
      <c r="D24" s="109"/>
      <c r="E24" s="109"/>
      <c r="F24" s="109"/>
      <c r="G24" s="109"/>
      <c r="H24" s="148"/>
      <c r="I24" s="130"/>
      <c r="J24" s="230"/>
      <c r="K24" s="135">
        <v>4</v>
      </c>
      <c r="L24" s="137"/>
      <c r="M24" s="137"/>
      <c r="N24" s="137"/>
      <c r="O24" s="137"/>
      <c r="P24" s="137"/>
      <c r="Q24" s="130"/>
      <c r="R24" s="130"/>
      <c r="S24" s="130"/>
      <c r="U24" s="130"/>
      <c r="V24" s="130"/>
    </row>
    <row r="25" spans="1:22" x14ac:dyDescent="0.35">
      <c r="A25" s="230"/>
      <c r="B25" s="131">
        <v>5</v>
      </c>
      <c r="C25" s="109"/>
      <c r="D25" s="109"/>
      <c r="E25" s="109"/>
      <c r="F25" s="109"/>
      <c r="G25" s="109"/>
      <c r="H25" s="148"/>
      <c r="I25" s="130"/>
      <c r="J25" s="230"/>
      <c r="K25" s="135">
        <v>5</v>
      </c>
      <c r="L25" s="137"/>
      <c r="M25" s="137"/>
      <c r="N25" s="137"/>
      <c r="O25" s="137"/>
      <c r="P25" s="137"/>
      <c r="Q25" s="130"/>
      <c r="R25" s="130"/>
      <c r="S25" s="130"/>
      <c r="T25" s="130"/>
      <c r="U25" s="130"/>
      <c r="V25" s="130"/>
    </row>
    <row r="26" spans="1:22" x14ac:dyDescent="0.35">
      <c r="B26" s="147"/>
      <c r="C26" s="149"/>
      <c r="D26" s="149"/>
      <c r="E26" s="149">
        <f>SUM(C21:E23)</f>
        <v>2320</v>
      </c>
      <c r="F26" s="149"/>
      <c r="G26" s="149"/>
      <c r="H26" s="135"/>
      <c r="I26" s="130"/>
      <c r="J26" s="139"/>
      <c r="K26" s="135"/>
      <c r="L26" s="143"/>
      <c r="M26" s="143"/>
      <c r="N26" s="143"/>
      <c r="O26" s="143"/>
      <c r="P26" s="137">
        <f>SUM(L21:P25)</f>
        <v>204563.21329571598</v>
      </c>
      <c r="Q26" s="145"/>
      <c r="R26" s="130"/>
      <c r="S26" s="130"/>
      <c r="T26" s="130"/>
      <c r="U26" s="130"/>
      <c r="V26" s="130"/>
    </row>
    <row r="27" spans="1:22" x14ac:dyDescent="0.35">
      <c r="B27" s="150"/>
      <c r="C27" s="231"/>
      <c r="D27" s="231"/>
      <c r="E27" s="231"/>
      <c r="F27" s="231"/>
      <c r="G27" s="231"/>
      <c r="I27" s="151"/>
      <c r="J27" s="131"/>
      <c r="K27" s="231"/>
      <c r="L27" s="231"/>
      <c r="M27" s="231"/>
      <c r="N27" s="231"/>
      <c r="O27" s="231"/>
    </row>
    <row r="28" spans="1:22" x14ac:dyDescent="0.35">
      <c r="A28" s="151"/>
      <c r="C28" s="152"/>
      <c r="D28" s="152"/>
      <c r="E28" s="152"/>
      <c r="F28" s="152"/>
      <c r="G28" s="152"/>
      <c r="H28" s="153"/>
    </row>
    <row r="29" spans="1:22" x14ac:dyDescent="0.35">
      <c r="A29" s="151"/>
      <c r="C29" s="152"/>
      <c r="D29" s="152"/>
      <c r="E29" s="152"/>
      <c r="F29" s="152"/>
      <c r="G29" s="152"/>
      <c r="H29" s="153"/>
      <c r="V29" s="137">
        <f>AVERAGE(C5:G9)</f>
        <v>229.66480412728663</v>
      </c>
    </row>
    <row r="30" spans="1:22" x14ac:dyDescent="0.35">
      <c r="A30" s="151"/>
      <c r="C30" s="152"/>
      <c r="D30" s="152"/>
      <c r="E30" s="152"/>
      <c r="F30" s="152"/>
      <c r="G30" s="152"/>
      <c r="H30" s="153"/>
    </row>
    <row r="31" spans="1:22" x14ac:dyDescent="0.35">
      <c r="A31" s="151"/>
      <c r="C31" s="152"/>
      <c r="D31" s="152"/>
      <c r="E31" s="152"/>
      <c r="F31" s="152"/>
      <c r="G31" s="152"/>
      <c r="H31" s="153"/>
    </row>
    <row r="32" spans="1:22" x14ac:dyDescent="0.35">
      <c r="A32" s="151"/>
      <c r="B32" s="150"/>
      <c r="C32" s="152"/>
      <c r="D32" s="152"/>
      <c r="E32" s="152"/>
      <c r="F32" s="152"/>
      <c r="G32" s="152"/>
      <c r="H32" s="153"/>
    </row>
    <row r="33" spans="1:7" x14ac:dyDescent="0.35">
      <c r="A33" s="151"/>
      <c r="B33" s="150"/>
      <c r="C33" s="154"/>
      <c r="D33" s="154"/>
      <c r="E33" s="154"/>
      <c r="F33" s="154"/>
      <c r="G33" s="154"/>
    </row>
    <row r="34" spans="1:7" x14ac:dyDescent="0.35">
      <c r="A34" s="151"/>
    </row>
    <row r="35" spans="1:7" x14ac:dyDescent="0.35">
      <c r="A35" s="151"/>
    </row>
    <row r="36" spans="1:7" x14ac:dyDescent="0.35">
      <c r="A36" s="151"/>
    </row>
    <row r="37" spans="1:7" x14ac:dyDescent="0.35">
      <c r="A37" s="151"/>
    </row>
    <row r="38" spans="1:7" x14ac:dyDescent="0.35">
      <c r="A38" s="151"/>
    </row>
    <row r="39" spans="1:7" x14ac:dyDescent="0.35">
      <c r="A39" s="151"/>
    </row>
    <row r="40" spans="1:7" x14ac:dyDescent="0.35">
      <c r="A40" s="151"/>
    </row>
    <row r="41" spans="1:7" x14ac:dyDescent="0.35">
      <c r="A41" s="151"/>
    </row>
    <row r="42" spans="1:7" x14ac:dyDescent="0.35">
      <c r="A42" s="151"/>
    </row>
    <row r="43" spans="1:7" x14ac:dyDescent="0.35">
      <c r="A43" s="151"/>
    </row>
    <row r="44" spans="1:7" x14ac:dyDescent="0.35">
      <c r="A44" s="151"/>
    </row>
    <row r="45" spans="1:7" x14ac:dyDescent="0.35">
      <c r="A45" s="151"/>
    </row>
    <row r="46" spans="1:7" x14ac:dyDescent="0.35">
      <c r="A46" s="151"/>
    </row>
  </sheetData>
  <mergeCells count="17">
    <mergeCell ref="K27:O27"/>
    <mergeCell ref="H12:K12"/>
    <mergeCell ref="A13:A17"/>
    <mergeCell ref="J13:J17"/>
    <mergeCell ref="C19:G19"/>
    <mergeCell ref="L19:P19"/>
    <mergeCell ref="I20:K20"/>
    <mergeCell ref="A5:A9"/>
    <mergeCell ref="J5:J9"/>
    <mergeCell ref="A21:A25"/>
    <mergeCell ref="J21:J25"/>
    <mergeCell ref="C27:G27"/>
    <mergeCell ref="C11:G11"/>
    <mergeCell ref="L11:P11"/>
    <mergeCell ref="C3:G3"/>
    <mergeCell ref="H3:K3"/>
    <mergeCell ref="L3:P3"/>
  </mergeCells>
  <conditionalFormatting sqref="L5:P9">
    <cfRule type="cellIs" dxfId="3" priority="1" operator="greaterThan">
      <formula>0.5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46"/>
  <sheetViews>
    <sheetView zoomScale="90" zoomScaleNormal="90" workbookViewId="0">
      <selection activeCell="C5" sqref="C5"/>
    </sheetView>
  </sheetViews>
  <sheetFormatPr defaultColWidth="9.1796875" defaultRowHeight="14.5" x14ac:dyDescent="0.35"/>
  <cols>
    <col min="1" max="1" width="3.81640625" style="132" customWidth="1"/>
    <col min="2" max="2" width="3.81640625" style="131" customWidth="1"/>
    <col min="3" max="3" width="11.54296875" style="132" customWidth="1"/>
    <col min="4" max="4" width="7.7265625" style="132" customWidth="1"/>
    <col min="5" max="5" width="10.453125" style="132" customWidth="1"/>
    <col min="6" max="6" width="7.7265625" style="132" customWidth="1"/>
    <col min="7" max="7" width="8.453125" style="132" customWidth="1"/>
    <col min="8" max="8" width="11.54296875" style="131" bestFit="1" customWidth="1"/>
    <col min="9" max="9" width="7.26953125" style="132" customWidth="1"/>
    <col min="10" max="10" width="3.81640625" style="132" customWidth="1"/>
    <col min="11" max="11" width="2.26953125" style="132" customWidth="1"/>
    <col min="12" max="12" width="10.54296875" style="132" bestFit="1" customWidth="1"/>
    <col min="13" max="15" width="11.54296875" style="132" bestFit="1" customWidth="1"/>
    <col min="16" max="16" width="12.54296875" style="132" bestFit="1" customWidth="1"/>
    <col min="17" max="16384" width="9.1796875" style="132"/>
  </cols>
  <sheetData>
    <row r="1" spans="1:22" x14ac:dyDescent="0.35">
      <c r="A1" s="130"/>
      <c r="D1" s="133" t="s">
        <v>2378</v>
      </c>
      <c r="E1" s="134">
        <f>RM!E1</f>
        <v>13000</v>
      </c>
      <c r="F1" s="130"/>
      <c r="G1" s="130"/>
      <c r="H1" s="135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x14ac:dyDescent="0.35">
      <c r="A2" s="130"/>
      <c r="D2" s="133" t="s">
        <v>2377</v>
      </c>
      <c r="E2" s="157">
        <f>RM!E2</f>
        <v>5.75</v>
      </c>
      <c r="F2" s="130"/>
      <c r="G2" s="130"/>
      <c r="H2" s="135"/>
      <c r="I2" s="130"/>
      <c r="J2" s="130"/>
      <c r="L2" s="130"/>
      <c r="M2" s="130"/>
      <c r="N2" s="130"/>
      <c r="O2" s="130"/>
      <c r="P2" s="130"/>
    </row>
    <row r="3" spans="1:22" x14ac:dyDescent="0.35">
      <c r="A3" s="130"/>
      <c r="B3" s="133"/>
      <c r="C3" s="228" t="s">
        <v>2334</v>
      </c>
      <c r="D3" s="228"/>
      <c r="E3" s="228"/>
      <c r="F3" s="228"/>
      <c r="G3" s="228"/>
      <c r="H3" s="229" t="s">
        <v>2335</v>
      </c>
      <c r="I3" s="229"/>
      <c r="J3" s="229"/>
      <c r="K3" s="229"/>
      <c r="L3" s="226" t="s">
        <v>2334</v>
      </c>
      <c r="M3" s="226"/>
      <c r="N3" s="226"/>
      <c r="O3" s="226"/>
      <c r="P3" s="226"/>
      <c r="Q3" s="130"/>
      <c r="R3" s="130"/>
      <c r="S3" s="130"/>
      <c r="T3" s="130"/>
      <c r="U3" s="130"/>
      <c r="V3" s="130"/>
    </row>
    <row r="4" spans="1:22" x14ac:dyDescent="0.35">
      <c r="A4" s="130"/>
      <c r="B4" s="137" t="str">
        <f>RM!B4</f>
        <v>Vij</v>
      </c>
      <c r="C4" s="156">
        <f>RM!C4</f>
        <v>1</v>
      </c>
      <c r="D4" s="156">
        <f>RM!D4</f>
        <v>2</v>
      </c>
      <c r="E4" s="156">
        <f>RM!E4</f>
        <v>3</v>
      </c>
      <c r="F4" s="156">
        <f>RM!F4</f>
        <v>4</v>
      </c>
      <c r="G4" s="156">
        <f>RM!G4</f>
        <v>5</v>
      </c>
      <c r="H4" s="135"/>
      <c r="I4" s="130"/>
      <c r="J4" s="130"/>
      <c r="K4" s="133" t="s">
        <v>2337</v>
      </c>
      <c r="L4" s="130">
        <v>1</v>
      </c>
      <c r="M4" s="130">
        <v>2</v>
      </c>
      <c r="N4" s="130">
        <v>3</v>
      </c>
      <c r="O4" s="130">
        <v>4</v>
      </c>
      <c r="P4" s="130">
        <v>5</v>
      </c>
      <c r="Q4" s="130"/>
      <c r="R4" s="130"/>
      <c r="S4" s="130"/>
      <c r="T4" s="130"/>
      <c r="U4" s="130"/>
      <c r="V4" s="130"/>
    </row>
    <row r="5" spans="1:22" ht="15" customHeight="1" x14ac:dyDescent="0.35">
      <c r="A5" s="230" t="s">
        <v>2326</v>
      </c>
      <c r="B5" s="156">
        <f>RM!B5</f>
        <v>1</v>
      </c>
      <c r="C5" s="137">
        <f>RM!C5</f>
        <v>12.862835820895532</v>
      </c>
      <c r="D5" s="137">
        <f>RM!D5</f>
        <v>65.81750000000001</v>
      </c>
      <c r="E5" s="137">
        <f>RM!E5</f>
        <v>230.45899999999992</v>
      </c>
      <c r="F5" s="137">
        <f>RM!F5</f>
        <v>0</v>
      </c>
      <c r="G5" s="137">
        <f>RM!G5</f>
        <v>0</v>
      </c>
      <c r="H5" s="135"/>
      <c r="I5" s="130"/>
      <c r="J5" s="230" t="s">
        <v>2326</v>
      </c>
      <c r="K5" s="135">
        <v>1</v>
      </c>
      <c r="L5" s="155">
        <v>0.77936404931862424</v>
      </c>
      <c r="M5" s="155">
        <v>1</v>
      </c>
      <c r="N5" s="155">
        <v>1</v>
      </c>
      <c r="O5" s="155">
        <v>0</v>
      </c>
      <c r="P5" s="155">
        <v>0</v>
      </c>
      <c r="Q5" s="130"/>
      <c r="R5" s="130"/>
      <c r="S5" s="130"/>
      <c r="T5" s="130"/>
      <c r="U5" s="130"/>
      <c r="V5" s="130"/>
    </row>
    <row r="6" spans="1:22" x14ac:dyDescent="0.35">
      <c r="A6" s="230"/>
      <c r="B6" s="156">
        <f>RM!B6</f>
        <v>2</v>
      </c>
      <c r="C6" s="137">
        <f>RM!C6</f>
        <v>40.814344355758358</v>
      </c>
      <c r="D6" s="137">
        <f>RM!D6</f>
        <v>182.95167420814479</v>
      </c>
      <c r="E6" s="137">
        <f>RM!E6</f>
        <v>627.34306282722571</v>
      </c>
      <c r="F6" s="137">
        <f>RM!F6</f>
        <v>0</v>
      </c>
      <c r="G6" s="137">
        <f>RM!G6</f>
        <v>0</v>
      </c>
      <c r="H6" s="135"/>
      <c r="I6" s="130"/>
      <c r="J6" s="230"/>
      <c r="K6" s="135">
        <v>2</v>
      </c>
      <c r="L6" s="155">
        <v>1</v>
      </c>
      <c r="M6" s="155">
        <v>1</v>
      </c>
      <c r="N6" s="155">
        <v>1</v>
      </c>
      <c r="O6" s="155">
        <v>1</v>
      </c>
      <c r="P6" s="155">
        <v>1</v>
      </c>
      <c r="Q6" s="130"/>
      <c r="R6" s="130"/>
      <c r="S6" s="130"/>
      <c r="T6" s="130"/>
      <c r="U6" s="130"/>
      <c r="V6" s="130"/>
    </row>
    <row r="7" spans="1:22" x14ac:dyDescent="0.35">
      <c r="A7" s="230"/>
      <c r="B7" s="156">
        <f>RM!B7</f>
        <v>3</v>
      </c>
      <c r="C7" s="137">
        <f>RM!C7</f>
        <v>89.749857142857195</v>
      </c>
      <c r="D7" s="137">
        <f>RM!D7</f>
        <v>218.19616279069771</v>
      </c>
      <c r="E7" s="137">
        <f>RM!E7</f>
        <v>598.78880000000026</v>
      </c>
      <c r="F7" s="137">
        <f>RM!F7</f>
        <v>0</v>
      </c>
      <c r="G7" s="137">
        <f>RM!G7</f>
        <v>0</v>
      </c>
      <c r="H7" s="135"/>
      <c r="I7" s="130"/>
      <c r="J7" s="230"/>
      <c r="K7" s="135">
        <v>3</v>
      </c>
      <c r="L7" s="155">
        <v>1</v>
      </c>
      <c r="M7" s="155">
        <v>1</v>
      </c>
      <c r="N7" s="155">
        <v>1</v>
      </c>
      <c r="O7" s="155">
        <v>1</v>
      </c>
      <c r="P7" s="155">
        <v>1</v>
      </c>
      <c r="Q7" s="130"/>
      <c r="R7" s="130"/>
      <c r="S7" s="130"/>
      <c r="T7" s="130"/>
      <c r="U7" s="130"/>
      <c r="V7" s="130"/>
    </row>
    <row r="8" spans="1:22" x14ac:dyDescent="0.35">
      <c r="A8" s="230"/>
      <c r="B8" s="156">
        <f>RM!B8</f>
        <v>4</v>
      </c>
      <c r="C8" s="137">
        <f>RM!C8</f>
        <v>0</v>
      </c>
      <c r="D8" s="137">
        <f>RM!D8</f>
        <v>0</v>
      </c>
      <c r="E8" s="137">
        <f>RM!E8</f>
        <v>0</v>
      </c>
      <c r="F8" s="137">
        <f>RM!F8</f>
        <v>0</v>
      </c>
      <c r="G8" s="137">
        <f>RM!G8</f>
        <v>0</v>
      </c>
      <c r="H8" s="135"/>
      <c r="I8" s="130"/>
      <c r="J8" s="230"/>
      <c r="K8" s="135">
        <v>4</v>
      </c>
      <c r="L8" s="155">
        <v>0</v>
      </c>
      <c r="M8" s="155">
        <v>1</v>
      </c>
      <c r="N8" s="155">
        <v>1</v>
      </c>
      <c r="O8" s="155">
        <v>1</v>
      </c>
      <c r="P8" s="155">
        <v>1</v>
      </c>
      <c r="Q8" s="130"/>
      <c r="R8" s="130"/>
      <c r="S8" s="130"/>
      <c r="T8" s="130"/>
      <c r="U8" s="130"/>
      <c r="V8" s="130"/>
    </row>
    <row r="9" spans="1:22" x14ac:dyDescent="0.35">
      <c r="A9" s="230"/>
      <c r="B9" s="156">
        <f>RM!B9</f>
        <v>5</v>
      </c>
      <c r="C9" s="137">
        <f>RM!C9</f>
        <v>0</v>
      </c>
      <c r="D9" s="137">
        <f>RM!D9</f>
        <v>0</v>
      </c>
      <c r="E9" s="137">
        <f>RM!E9</f>
        <v>0</v>
      </c>
      <c r="F9" s="137">
        <f>RM!F9</f>
        <v>0</v>
      </c>
      <c r="G9" s="137">
        <f>RM!G9</f>
        <v>0</v>
      </c>
      <c r="H9" s="135"/>
      <c r="I9" s="130"/>
      <c r="J9" s="230"/>
      <c r="K9" s="135">
        <v>5</v>
      </c>
      <c r="L9" s="155">
        <v>0</v>
      </c>
      <c r="M9" s="155">
        <v>0</v>
      </c>
      <c r="N9" s="155">
        <v>0</v>
      </c>
      <c r="O9" s="155">
        <v>0</v>
      </c>
      <c r="P9" s="155">
        <v>0</v>
      </c>
      <c r="Q9" s="130"/>
      <c r="R9" s="130"/>
      <c r="S9" s="130"/>
      <c r="T9" s="130"/>
      <c r="U9" s="130"/>
      <c r="V9" s="130"/>
    </row>
    <row r="10" spans="1:22" x14ac:dyDescent="0.35">
      <c r="A10" s="139"/>
      <c r="B10" s="130"/>
      <c r="C10" s="140"/>
      <c r="D10" s="140"/>
      <c r="E10" s="140"/>
      <c r="F10" s="140"/>
      <c r="G10" s="140"/>
      <c r="H10" s="135"/>
      <c r="I10" s="130"/>
      <c r="J10" s="139"/>
      <c r="K10" s="130"/>
      <c r="L10" s="130"/>
      <c r="M10" s="130"/>
      <c r="N10" s="130"/>
      <c r="O10" s="130"/>
      <c r="Q10" s="130"/>
    </row>
    <row r="11" spans="1:22" x14ac:dyDescent="0.35">
      <c r="A11" s="136"/>
      <c r="B11" s="135"/>
      <c r="C11" s="226" t="s">
        <v>2334</v>
      </c>
      <c r="D11" s="226"/>
      <c r="E11" s="226"/>
      <c r="F11" s="226"/>
      <c r="G11" s="226"/>
      <c r="H11" s="135"/>
      <c r="I11" s="130"/>
      <c r="J11" s="136"/>
      <c r="K11" s="135"/>
      <c r="L11" s="227" t="s">
        <v>2334</v>
      </c>
      <c r="M11" s="227"/>
      <c r="N11" s="227"/>
      <c r="O11" s="227"/>
      <c r="P11" s="227"/>
      <c r="Q11" s="130"/>
      <c r="R11" s="130"/>
      <c r="S11" s="130"/>
      <c r="T11" s="130"/>
      <c r="U11" s="130"/>
      <c r="V11" s="130"/>
    </row>
    <row r="12" spans="1:22" x14ac:dyDescent="0.35">
      <c r="A12" s="130"/>
      <c r="B12" s="135" t="s">
        <v>2338</v>
      </c>
      <c r="C12" s="130">
        <v>1</v>
      </c>
      <c r="D12" s="130">
        <v>2</v>
      </c>
      <c r="E12" s="130">
        <v>3</v>
      </c>
      <c r="F12" s="130">
        <v>4</v>
      </c>
      <c r="G12" s="130">
        <v>5</v>
      </c>
      <c r="H12" s="232" t="s">
        <v>2346</v>
      </c>
      <c r="I12" s="232"/>
      <c r="J12" s="232"/>
      <c r="K12" s="232"/>
      <c r="L12" s="130">
        <v>1</v>
      </c>
      <c r="M12" s="130">
        <v>2</v>
      </c>
      <c r="N12" s="130">
        <v>3</v>
      </c>
      <c r="O12" s="130">
        <v>4</v>
      </c>
      <c r="P12" s="130">
        <v>5</v>
      </c>
      <c r="Q12" s="130"/>
      <c r="R12" s="130"/>
      <c r="S12" s="130"/>
      <c r="T12" s="130"/>
      <c r="U12" s="130"/>
      <c r="V12" s="130"/>
    </row>
    <row r="13" spans="1:22" ht="15" customHeight="1" x14ac:dyDescent="0.35">
      <c r="A13" s="230" t="s">
        <v>2326</v>
      </c>
      <c r="B13" s="135">
        <v>1</v>
      </c>
      <c r="C13" s="111">
        <f>RM!C13</f>
        <v>0.48593283582089547</v>
      </c>
      <c r="D13" s="111">
        <f>RM!D13</f>
        <v>0.41500000000000004</v>
      </c>
      <c r="E13" s="111">
        <f>RM!E13</f>
        <v>0.50450000000000006</v>
      </c>
      <c r="F13" s="111">
        <f>RM!F13</f>
        <v>0</v>
      </c>
      <c r="G13" s="111">
        <f>RM!G13</f>
        <v>0</v>
      </c>
      <c r="H13" s="141"/>
      <c r="I13" s="142"/>
      <c r="J13" s="230" t="s">
        <v>2326</v>
      </c>
      <c r="K13" s="135">
        <v>1</v>
      </c>
      <c r="L13" s="137">
        <f t="shared" ref="L13:P16" si="0">$E$2*C21*L5</f>
        <v>1201</v>
      </c>
      <c r="M13" s="137">
        <f t="shared" si="0"/>
        <v>92</v>
      </c>
      <c r="N13" s="137">
        <f t="shared" si="0"/>
        <v>115</v>
      </c>
      <c r="O13" s="137">
        <f t="shared" si="0"/>
        <v>0</v>
      </c>
      <c r="P13" s="137">
        <f t="shared" si="0"/>
        <v>0</v>
      </c>
      <c r="Q13" s="130"/>
      <c r="R13" s="130"/>
      <c r="S13" s="130"/>
      <c r="T13" s="130"/>
      <c r="U13" s="130"/>
    </row>
    <row r="14" spans="1:22" x14ac:dyDescent="0.35">
      <c r="A14" s="230"/>
      <c r="B14" s="135">
        <v>2</v>
      </c>
      <c r="C14" s="111">
        <f>RM!C14</f>
        <v>0.51762827822120838</v>
      </c>
      <c r="D14" s="111">
        <f>RM!D14</f>
        <v>0.49868778280542986</v>
      </c>
      <c r="E14" s="111">
        <f>RM!E14</f>
        <v>0.49316753926701606</v>
      </c>
      <c r="F14" s="111">
        <f>RM!F14</f>
        <v>0</v>
      </c>
      <c r="G14" s="111">
        <f>RM!G14</f>
        <v>0</v>
      </c>
      <c r="H14" s="141"/>
      <c r="I14" s="142"/>
      <c r="J14" s="230"/>
      <c r="K14" s="135">
        <v>2</v>
      </c>
      <c r="L14" s="137">
        <f t="shared" si="0"/>
        <v>5042.75</v>
      </c>
      <c r="M14" s="137">
        <f t="shared" si="0"/>
        <v>1270.75</v>
      </c>
      <c r="N14" s="137">
        <f t="shared" si="0"/>
        <v>2196.5</v>
      </c>
      <c r="O14" s="137">
        <f t="shared" si="0"/>
        <v>0</v>
      </c>
      <c r="P14" s="137">
        <f t="shared" si="0"/>
        <v>0</v>
      </c>
      <c r="Q14" s="130"/>
      <c r="R14" s="130"/>
      <c r="S14" s="130"/>
      <c r="T14" s="130"/>
      <c r="U14" s="130"/>
    </row>
    <row r="15" spans="1:22" x14ac:dyDescent="0.35">
      <c r="A15" s="230"/>
      <c r="B15" s="135">
        <v>3</v>
      </c>
      <c r="C15" s="111">
        <f>RM!C15</f>
        <v>0.49637142857142896</v>
      </c>
      <c r="D15" s="111">
        <f>RM!D15</f>
        <v>0.52686046511627882</v>
      </c>
      <c r="E15" s="111">
        <f>RM!E15</f>
        <v>0.52180000000000015</v>
      </c>
      <c r="F15" s="111">
        <f>RM!F15</f>
        <v>0</v>
      </c>
      <c r="G15" s="111">
        <f>RM!G15</f>
        <v>0</v>
      </c>
      <c r="H15" s="141"/>
      <c r="I15" s="142"/>
      <c r="J15" s="230"/>
      <c r="K15" s="135">
        <v>3</v>
      </c>
      <c r="L15" s="137">
        <f t="shared" si="0"/>
        <v>2012.5</v>
      </c>
      <c r="M15" s="137">
        <f t="shared" si="0"/>
        <v>494.5</v>
      </c>
      <c r="N15" s="137">
        <f t="shared" si="0"/>
        <v>575</v>
      </c>
      <c r="O15" s="137">
        <f t="shared" si="0"/>
        <v>0</v>
      </c>
      <c r="P15" s="137">
        <f t="shared" si="0"/>
        <v>0</v>
      </c>
      <c r="Q15" s="130"/>
      <c r="R15" s="130"/>
      <c r="S15" s="130"/>
      <c r="T15" s="130"/>
      <c r="U15" s="130"/>
    </row>
    <row r="16" spans="1:22" x14ac:dyDescent="0.35">
      <c r="A16" s="230"/>
      <c r="B16" s="135">
        <v>4</v>
      </c>
      <c r="C16" s="111">
        <f>RM!C16</f>
        <v>0</v>
      </c>
      <c r="D16" s="111">
        <f>RM!D16</f>
        <v>0</v>
      </c>
      <c r="E16" s="111">
        <f>RM!E16</f>
        <v>0</v>
      </c>
      <c r="F16" s="111">
        <f>RM!F16</f>
        <v>0</v>
      </c>
      <c r="G16" s="111">
        <f>RM!G16</f>
        <v>0</v>
      </c>
      <c r="H16" s="141"/>
      <c r="I16" s="142"/>
      <c r="J16" s="230"/>
      <c r="K16" s="135">
        <v>4</v>
      </c>
      <c r="L16" s="137">
        <f t="shared" si="0"/>
        <v>0</v>
      </c>
      <c r="M16" s="137">
        <f t="shared" si="0"/>
        <v>0</v>
      </c>
      <c r="N16" s="137">
        <f t="shared" si="0"/>
        <v>0</v>
      </c>
      <c r="O16" s="137">
        <f t="shared" si="0"/>
        <v>0</v>
      </c>
      <c r="P16" s="137">
        <f t="shared" si="0"/>
        <v>0</v>
      </c>
      <c r="Q16" s="130"/>
      <c r="R16" s="130"/>
      <c r="S16" s="130"/>
      <c r="T16" s="130"/>
      <c r="U16" s="130"/>
    </row>
    <row r="17" spans="1:22" x14ac:dyDescent="0.35">
      <c r="A17" s="230"/>
      <c r="B17" s="135">
        <v>5</v>
      </c>
      <c r="C17" s="111">
        <f>RM!C17</f>
        <v>0</v>
      </c>
      <c r="D17" s="111">
        <f>RM!D17</f>
        <v>0</v>
      </c>
      <c r="E17" s="111">
        <f>RM!E17</f>
        <v>0</v>
      </c>
      <c r="F17" s="111">
        <f>RM!F17</f>
        <v>0</v>
      </c>
      <c r="G17" s="111">
        <f>RM!G17</f>
        <v>0</v>
      </c>
      <c r="H17" s="141"/>
      <c r="I17" s="142"/>
      <c r="J17" s="230"/>
      <c r="K17" s="135">
        <v>5</v>
      </c>
      <c r="L17" s="137">
        <f>$E$2*C26*L9</f>
        <v>0</v>
      </c>
      <c r="M17" s="137">
        <f>$E$2*D26*M9</f>
        <v>0</v>
      </c>
      <c r="N17" s="137">
        <f>$E$2*E26*N9</f>
        <v>0</v>
      </c>
      <c r="O17" s="137">
        <f>$E$2*F26*O9</f>
        <v>0</v>
      </c>
      <c r="P17" s="137">
        <f>$E$2*G26*P9</f>
        <v>0</v>
      </c>
      <c r="Q17" s="130"/>
      <c r="R17" s="130"/>
      <c r="S17" s="130"/>
      <c r="T17" s="130"/>
      <c r="U17" s="130"/>
    </row>
    <row r="18" spans="1:22" x14ac:dyDescent="0.35">
      <c r="A18" s="130"/>
      <c r="B18" s="133"/>
      <c r="C18" s="130"/>
      <c r="D18" s="130"/>
      <c r="E18" s="130"/>
      <c r="F18" s="130"/>
      <c r="G18" s="130"/>
      <c r="H18" s="141"/>
      <c r="I18" s="130"/>
      <c r="J18" s="130"/>
      <c r="K18" s="130"/>
      <c r="L18" s="143"/>
      <c r="M18" s="143"/>
      <c r="N18" s="143"/>
      <c r="O18" s="144" t="s">
        <v>2339</v>
      </c>
      <c r="P18" s="143">
        <f>SUM(L13:P17)</f>
        <v>13000</v>
      </c>
      <c r="Q18" s="145"/>
      <c r="R18" s="130"/>
      <c r="S18" s="130"/>
      <c r="U18" s="130"/>
      <c r="V18" s="130"/>
    </row>
    <row r="19" spans="1:22" x14ac:dyDescent="0.35">
      <c r="A19" s="130"/>
      <c r="C19" s="231" t="s">
        <v>2334</v>
      </c>
      <c r="D19" s="226"/>
      <c r="E19" s="226"/>
      <c r="F19" s="226"/>
      <c r="G19" s="226"/>
      <c r="I19" s="130"/>
      <c r="J19" s="136"/>
      <c r="K19" s="135"/>
      <c r="L19" s="226" t="s">
        <v>2334</v>
      </c>
      <c r="M19" s="226"/>
      <c r="N19" s="226"/>
      <c r="O19" s="226"/>
      <c r="P19" s="226"/>
      <c r="Q19" s="130"/>
      <c r="R19" s="130"/>
      <c r="S19" s="130"/>
      <c r="U19" s="130"/>
      <c r="V19" s="130"/>
    </row>
    <row r="20" spans="1:22" x14ac:dyDescent="0.35">
      <c r="A20" s="130"/>
      <c r="B20" s="133"/>
      <c r="C20" s="146">
        <v>1</v>
      </c>
      <c r="D20" s="146">
        <v>2</v>
      </c>
      <c r="E20" s="146">
        <v>3</v>
      </c>
      <c r="F20" s="146">
        <v>4</v>
      </c>
      <c r="G20" s="146">
        <v>5</v>
      </c>
      <c r="H20" s="135" t="s">
        <v>2392</v>
      </c>
      <c r="I20" s="232" t="s">
        <v>2391</v>
      </c>
      <c r="J20" s="232"/>
      <c r="K20" s="232"/>
      <c r="L20" s="130">
        <v>1</v>
      </c>
      <c r="M20" s="130">
        <v>2</v>
      </c>
      <c r="N20" s="130">
        <v>3</v>
      </c>
      <c r="O20" s="130">
        <v>4</v>
      </c>
      <c r="P20" s="130">
        <v>5</v>
      </c>
      <c r="Q20" s="130"/>
      <c r="R20" s="130"/>
      <c r="S20" s="130"/>
      <c r="U20" s="130"/>
      <c r="V20" s="130"/>
    </row>
    <row r="21" spans="1:22" ht="15" customHeight="1" x14ac:dyDescent="0.35">
      <c r="A21" s="230" t="s">
        <v>2326</v>
      </c>
      <c r="B21" s="147">
        <v>1</v>
      </c>
      <c r="C21" s="109">
        <f>RM!C21</f>
        <v>268</v>
      </c>
      <c r="D21" s="109">
        <f>RM!D21</f>
        <v>16</v>
      </c>
      <c r="E21" s="109">
        <f>RM!E21</f>
        <v>20</v>
      </c>
      <c r="F21" s="109">
        <f>RM!F21</f>
        <v>0</v>
      </c>
      <c r="G21" s="109">
        <f>RM!G21</f>
        <v>0</v>
      </c>
      <c r="H21" s="148"/>
      <c r="I21" s="130"/>
      <c r="J21" s="230" t="s">
        <v>2326</v>
      </c>
      <c r="K21" s="135">
        <v>1</v>
      </c>
      <c r="L21" s="137">
        <f t="shared" ref="L21:P24" si="1">C5*C13*C21*L5-L13</f>
        <v>104.5338467587444</v>
      </c>
      <c r="M21" s="137">
        <f t="shared" si="1"/>
        <v>345.02820000000008</v>
      </c>
      <c r="N21" s="137">
        <f t="shared" si="1"/>
        <v>2210.3313099999996</v>
      </c>
      <c r="O21" s="137">
        <f t="shared" si="1"/>
        <v>0</v>
      </c>
      <c r="P21" s="137">
        <f t="shared" si="1"/>
        <v>0</v>
      </c>
      <c r="Q21" s="130"/>
      <c r="R21" s="130"/>
      <c r="S21" s="130"/>
      <c r="U21" s="130"/>
      <c r="V21" s="130"/>
    </row>
    <row r="22" spans="1:22" x14ac:dyDescent="0.35">
      <c r="A22" s="230"/>
      <c r="B22" s="147">
        <v>2</v>
      </c>
      <c r="C22" s="109">
        <f>RM!C22</f>
        <v>877</v>
      </c>
      <c r="D22" s="109">
        <f>RM!D22</f>
        <v>221</v>
      </c>
      <c r="E22" s="109">
        <f>RM!E22</f>
        <v>382</v>
      </c>
      <c r="F22" s="109">
        <f>RM!F22</f>
        <v>0</v>
      </c>
      <c r="G22" s="109">
        <f>RM!G22</f>
        <v>0</v>
      </c>
      <c r="H22" s="148"/>
      <c r="I22" s="130"/>
      <c r="J22" s="230"/>
      <c r="K22" s="135">
        <v>2</v>
      </c>
      <c r="L22" s="137">
        <f t="shared" si="1"/>
        <v>13485.329763740054</v>
      </c>
      <c r="M22" s="137">
        <f t="shared" si="1"/>
        <v>18892.354014479639</v>
      </c>
      <c r="N22" s="137">
        <f t="shared" si="1"/>
        <v>115988.65960602115</v>
      </c>
      <c r="O22" s="137">
        <f t="shared" si="1"/>
        <v>0</v>
      </c>
      <c r="P22" s="137">
        <f t="shared" si="1"/>
        <v>0</v>
      </c>
      <c r="Q22" s="130"/>
      <c r="R22" s="130"/>
      <c r="S22" s="130"/>
      <c r="U22" s="130"/>
      <c r="V22" s="130"/>
    </row>
    <row r="23" spans="1:22" x14ac:dyDescent="0.35">
      <c r="A23" s="230"/>
      <c r="B23" s="147">
        <v>3</v>
      </c>
      <c r="C23" s="109">
        <f>RM!C23</f>
        <v>350</v>
      </c>
      <c r="D23" s="109">
        <f>RM!D23</f>
        <v>86</v>
      </c>
      <c r="E23" s="109">
        <f>RM!E23</f>
        <v>100</v>
      </c>
      <c r="F23" s="109">
        <f>RM!F23</f>
        <v>0</v>
      </c>
      <c r="G23" s="109">
        <f>RM!G23</f>
        <v>0</v>
      </c>
      <c r="H23" s="148"/>
      <c r="I23" s="130"/>
      <c r="J23" s="230"/>
      <c r="K23" s="135">
        <v>3</v>
      </c>
      <c r="L23" s="137">
        <f t="shared" si="1"/>
        <v>13579.742681428594</v>
      </c>
      <c r="M23" s="137">
        <f t="shared" si="1"/>
        <v>9391.9681360465092</v>
      </c>
      <c r="N23" s="137">
        <f t="shared" si="1"/>
        <v>30669.799584000022</v>
      </c>
      <c r="O23" s="137">
        <f t="shared" si="1"/>
        <v>0</v>
      </c>
      <c r="P23" s="137">
        <f t="shared" si="1"/>
        <v>0</v>
      </c>
      <c r="Q23" s="130"/>
      <c r="R23" s="130"/>
      <c r="S23" s="130"/>
      <c r="T23" s="130"/>
      <c r="U23" s="130"/>
      <c r="V23" s="130"/>
    </row>
    <row r="24" spans="1:22" x14ac:dyDescent="0.35">
      <c r="A24" s="230"/>
      <c r="B24" s="147">
        <v>4</v>
      </c>
      <c r="C24" s="109">
        <f>RM!C24</f>
        <v>0</v>
      </c>
      <c r="D24" s="109">
        <f>RM!D24</f>
        <v>0</v>
      </c>
      <c r="E24" s="109">
        <f>RM!E24</f>
        <v>0</v>
      </c>
      <c r="F24" s="109">
        <f>RM!F24</f>
        <v>0</v>
      </c>
      <c r="G24" s="109">
        <f>RM!G24</f>
        <v>0</v>
      </c>
      <c r="H24" s="148"/>
      <c r="I24" s="130"/>
      <c r="J24" s="230"/>
      <c r="K24" s="135">
        <v>4</v>
      </c>
      <c r="L24" s="137">
        <f t="shared" si="1"/>
        <v>0</v>
      </c>
      <c r="M24" s="137">
        <f t="shared" si="1"/>
        <v>0</v>
      </c>
      <c r="N24" s="137">
        <f t="shared" si="1"/>
        <v>0</v>
      </c>
      <c r="O24" s="137">
        <f t="shared" si="1"/>
        <v>0</v>
      </c>
      <c r="P24" s="137">
        <f t="shared" si="1"/>
        <v>0</v>
      </c>
      <c r="Q24" s="130"/>
      <c r="R24" s="130"/>
      <c r="S24" s="130"/>
      <c r="T24" s="130"/>
      <c r="U24" s="130"/>
      <c r="V24" s="130"/>
    </row>
    <row r="25" spans="1:22" x14ac:dyDescent="0.35">
      <c r="A25" s="230"/>
      <c r="B25" s="131">
        <v>5</v>
      </c>
      <c r="C25" s="109">
        <f>RM!C25</f>
        <v>0</v>
      </c>
      <c r="D25" s="109">
        <f>RM!D25</f>
        <v>0</v>
      </c>
      <c r="E25" s="109">
        <f>RM!E25</f>
        <v>0</v>
      </c>
      <c r="F25" s="109">
        <f>RM!F25</f>
        <v>0</v>
      </c>
      <c r="G25" s="109">
        <f>RM!G25</f>
        <v>0</v>
      </c>
      <c r="H25" s="148"/>
      <c r="I25" s="130"/>
      <c r="J25" s="230"/>
      <c r="K25" s="135">
        <v>5</v>
      </c>
      <c r="L25" s="137">
        <f>C9*C17*C26*L9-L17</f>
        <v>0</v>
      </c>
      <c r="M25" s="137">
        <f t="shared" ref="M25:P25" si="2">D9*D17*D26*M9-M17</f>
        <v>0</v>
      </c>
      <c r="N25" s="137">
        <f t="shared" si="2"/>
        <v>0</v>
      </c>
      <c r="O25" s="137">
        <f t="shared" si="2"/>
        <v>0</v>
      </c>
      <c r="P25" s="137">
        <f t="shared" si="2"/>
        <v>0</v>
      </c>
      <c r="Q25" s="130"/>
      <c r="R25" s="130"/>
      <c r="S25" s="130"/>
      <c r="T25" s="130"/>
      <c r="U25" s="130"/>
      <c r="V25" s="130"/>
    </row>
    <row r="26" spans="1:22" x14ac:dyDescent="0.35">
      <c r="B26" s="147"/>
      <c r="C26" s="149"/>
      <c r="D26" s="149"/>
      <c r="E26" s="149"/>
      <c r="F26" s="149"/>
      <c r="G26" s="149"/>
      <c r="H26" s="135"/>
      <c r="I26" s="130"/>
      <c r="J26" s="139"/>
      <c r="K26" s="135"/>
      <c r="L26" s="143"/>
      <c r="M26" s="143"/>
      <c r="N26" s="143"/>
      <c r="O26" s="143"/>
      <c r="P26" s="137">
        <f>SUM(L21:P25)</f>
        <v>204667.74714247469</v>
      </c>
      <c r="Q26" s="145"/>
      <c r="R26" s="130"/>
      <c r="S26" s="130"/>
      <c r="T26" s="130"/>
      <c r="U26" s="130"/>
      <c r="V26" s="130"/>
    </row>
    <row r="27" spans="1:22" x14ac:dyDescent="0.35">
      <c r="B27" s="150"/>
      <c r="C27" s="231"/>
      <c r="D27" s="231"/>
      <c r="E27" s="231"/>
      <c r="F27" s="231"/>
      <c r="G27" s="231"/>
      <c r="I27" s="151"/>
      <c r="J27" s="131"/>
      <c r="K27" s="231"/>
      <c r="L27" s="231"/>
      <c r="M27" s="231"/>
      <c r="N27" s="231"/>
      <c r="O27" s="231"/>
    </row>
    <row r="28" spans="1:22" x14ac:dyDescent="0.35">
      <c r="A28" s="151"/>
      <c r="C28" s="152"/>
      <c r="D28" s="152"/>
      <c r="E28" s="152"/>
      <c r="F28" s="152"/>
      <c r="G28" s="152"/>
      <c r="H28" s="153"/>
    </row>
    <row r="29" spans="1:22" x14ac:dyDescent="0.35">
      <c r="A29" s="151"/>
      <c r="C29" s="152"/>
      <c r="D29" s="152"/>
      <c r="E29" s="152"/>
      <c r="F29" s="152"/>
      <c r="G29" s="152"/>
      <c r="H29" s="153"/>
    </row>
    <row r="30" spans="1:22" x14ac:dyDescent="0.35">
      <c r="A30" s="151"/>
      <c r="C30" s="152"/>
      <c r="D30" s="152"/>
      <c r="E30" s="152"/>
      <c r="F30" s="152"/>
      <c r="G30" s="152"/>
      <c r="H30" s="153"/>
    </row>
    <row r="31" spans="1:22" x14ac:dyDescent="0.35">
      <c r="A31" s="151"/>
      <c r="C31" s="152"/>
      <c r="D31" s="152"/>
      <c r="E31" s="152"/>
      <c r="F31" s="152"/>
      <c r="G31" s="152"/>
      <c r="H31" s="153"/>
    </row>
    <row r="32" spans="1:22" x14ac:dyDescent="0.35">
      <c r="A32" s="151"/>
      <c r="B32" s="150"/>
      <c r="C32" s="152"/>
      <c r="D32" s="152"/>
      <c r="E32" s="152"/>
      <c r="F32" s="152"/>
      <c r="G32" s="152"/>
      <c r="H32" s="153"/>
    </row>
    <row r="33" spans="1:7" x14ac:dyDescent="0.35">
      <c r="A33" s="151"/>
      <c r="B33" s="150"/>
      <c r="C33" s="154"/>
      <c r="D33" s="154"/>
      <c r="E33" s="154"/>
      <c r="F33" s="154"/>
      <c r="G33" s="154"/>
    </row>
    <row r="34" spans="1:7" x14ac:dyDescent="0.35">
      <c r="A34" s="151"/>
    </row>
    <row r="35" spans="1:7" x14ac:dyDescent="0.35">
      <c r="A35" s="151"/>
    </row>
    <row r="36" spans="1:7" x14ac:dyDescent="0.35">
      <c r="A36" s="151"/>
    </row>
    <row r="37" spans="1:7" x14ac:dyDescent="0.35">
      <c r="A37" s="151"/>
    </row>
    <row r="38" spans="1:7" x14ac:dyDescent="0.35">
      <c r="A38" s="151"/>
    </row>
    <row r="39" spans="1:7" x14ac:dyDescent="0.35">
      <c r="A39" s="151"/>
    </row>
    <row r="40" spans="1:7" x14ac:dyDescent="0.35">
      <c r="A40" s="151"/>
    </row>
    <row r="41" spans="1:7" x14ac:dyDescent="0.35">
      <c r="A41" s="151"/>
    </row>
    <row r="42" spans="1:7" x14ac:dyDescent="0.35">
      <c r="A42" s="151"/>
    </row>
    <row r="43" spans="1:7" x14ac:dyDescent="0.35">
      <c r="A43" s="151"/>
    </row>
    <row r="44" spans="1:7" x14ac:dyDescent="0.35">
      <c r="A44" s="151"/>
    </row>
    <row r="45" spans="1:7" x14ac:dyDescent="0.35">
      <c r="A45" s="151"/>
    </row>
    <row r="46" spans="1:7" x14ac:dyDescent="0.35">
      <c r="A46" s="151"/>
    </row>
  </sheetData>
  <mergeCells count="17">
    <mergeCell ref="K27:O27"/>
    <mergeCell ref="H12:K12"/>
    <mergeCell ref="A13:A17"/>
    <mergeCell ref="J13:J17"/>
    <mergeCell ref="C19:G19"/>
    <mergeCell ref="L19:P19"/>
    <mergeCell ref="I20:K20"/>
    <mergeCell ref="A5:A9"/>
    <mergeCell ref="J5:J9"/>
    <mergeCell ref="A21:A25"/>
    <mergeCell ref="J21:J25"/>
    <mergeCell ref="C27:G27"/>
    <mergeCell ref="C11:G11"/>
    <mergeCell ref="L11:P11"/>
    <mergeCell ref="C3:G3"/>
    <mergeCell ref="H3:K3"/>
    <mergeCell ref="L3:P3"/>
  </mergeCells>
  <conditionalFormatting sqref="L5:P9">
    <cfRule type="cellIs" dxfId="2" priority="1" operator="greaterThan">
      <formula>0.5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46"/>
  <sheetViews>
    <sheetView zoomScale="90" zoomScaleNormal="90" workbookViewId="0">
      <selection activeCell="Q21" sqref="Q21"/>
    </sheetView>
  </sheetViews>
  <sheetFormatPr defaultColWidth="9.1796875" defaultRowHeight="14.5" x14ac:dyDescent="0.35"/>
  <cols>
    <col min="1" max="1" width="3.81640625" style="132" customWidth="1"/>
    <col min="2" max="2" width="3.81640625" style="131" customWidth="1"/>
    <col min="3" max="3" width="11.54296875" style="132" customWidth="1"/>
    <col min="4" max="4" width="10" style="132" customWidth="1"/>
    <col min="5" max="5" width="10.7265625" style="132" customWidth="1"/>
    <col min="6" max="6" width="7.7265625" style="132" customWidth="1"/>
    <col min="7" max="7" width="8.453125" style="132" customWidth="1"/>
    <col min="8" max="8" width="8.54296875" style="131" customWidth="1"/>
    <col min="9" max="9" width="5.7265625" style="132" customWidth="1"/>
    <col min="10" max="10" width="3.81640625" style="132" customWidth="1"/>
    <col min="11" max="11" width="4" style="132" customWidth="1"/>
    <col min="12" max="12" width="10.54296875" style="132" bestFit="1" customWidth="1"/>
    <col min="13" max="15" width="11.54296875" style="132" bestFit="1" customWidth="1"/>
    <col min="16" max="16" width="12.54296875" style="132" bestFit="1" customWidth="1"/>
    <col min="17" max="16384" width="9.1796875" style="132"/>
  </cols>
  <sheetData>
    <row r="1" spans="1:22" x14ac:dyDescent="0.35">
      <c r="A1" s="130"/>
      <c r="D1" s="133" t="s">
        <v>2378</v>
      </c>
      <c r="E1" s="134">
        <f>'RM Cont'!E1</f>
        <v>13000</v>
      </c>
      <c r="F1" s="130"/>
      <c r="G1" s="130"/>
      <c r="H1" s="135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x14ac:dyDescent="0.35">
      <c r="A2" s="130"/>
      <c r="D2" s="133" t="s">
        <v>2377</v>
      </c>
      <c r="E2" s="157">
        <f>'RM Cont'!E2</f>
        <v>5.75</v>
      </c>
      <c r="F2" s="130"/>
      <c r="G2" s="130"/>
      <c r="H2" s="135"/>
      <c r="I2" s="130"/>
      <c r="J2" s="130"/>
      <c r="L2" s="130"/>
      <c r="M2" s="130"/>
      <c r="N2" s="130"/>
      <c r="O2" s="130"/>
      <c r="P2" s="130"/>
    </row>
    <row r="3" spans="1:22" x14ac:dyDescent="0.35">
      <c r="A3" s="130"/>
      <c r="B3" s="133"/>
      <c r="C3" s="228" t="s">
        <v>2380</v>
      </c>
      <c r="D3" s="228"/>
      <c r="E3" s="228"/>
      <c r="F3" s="228"/>
      <c r="G3" s="228"/>
      <c r="H3" s="229" t="s">
        <v>2335</v>
      </c>
      <c r="I3" s="229"/>
      <c r="J3" s="229"/>
      <c r="K3" s="229"/>
      <c r="L3" s="226" t="s">
        <v>2380</v>
      </c>
      <c r="M3" s="226"/>
      <c r="N3" s="226"/>
      <c r="O3" s="226"/>
      <c r="P3" s="226"/>
      <c r="Q3" s="130"/>
      <c r="R3" s="130"/>
      <c r="S3" s="130"/>
      <c r="T3" s="130"/>
      <c r="U3" s="130"/>
      <c r="V3" s="130"/>
    </row>
    <row r="4" spans="1:22" x14ac:dyDescent="0.35">
      <c r="A4" s="130"/>
      <c r="B4" s="130" t="s">
        <v>2336</v>
      </c>
      <c r="C4" s="130">
        <v>1</v>
      </c>
      <c r="D4" s="130">
        <v>2</v>
      </c>
      <c r="E4" s="130">
        <v>3</v>
      </c>
      <c r="F4" s="130">
        <v>4</v>
      </c>
      <c r="G4" s="130">
        <v>5</v>
      </c>
      <c r="H4" s="135"/>
      <c r="I4" s="130"/>
      <c r="J4" s="130"/>
      <c r="K4" s="133" t="s">
        <v>2337</v>
      </c>
      <c r="L4" s="130">
        <v>1</v>
      </c>
      <c r="M4" s="130">
        <v>2</v>
      </c>
      <c r="N4" s="130">
        <v>3</v>
      </c>
      <c r="O4" s="130">
        <v>4</v>
      </c>
      <c r="P4" s="130">
        <v>5</v>
      </c>
      <c r="Q4" s="130"/>
      <c r="R4" s="130"/>
      <c r="S4" s="130"/>
      <c r="T4" s="130"/>
      <c r="U4" s="130"/>
      <c r="V4" s="130"/>
    </row>
    <row r="5" spans="1:22" ht="15" customHeight="1" x14ac:dyDescent="0.35">
      <c r="A5" s="230" t="s">
        <v>2326</v>
      </c>
      <c r="B5" s="130">
        <v>1</v>
      </c>
      <c r="C5" s="168">
        <f t="array" ref="C5:E7">TRANSPOSE('RFM Summary (2)'!M21:O23)</f>
        <v>10.043862815884484</v>
      </c>
      <c r="D5" s="168">
        <v>102.01769230769231</v>
      </c>
      <c r="E5" s="168">
        <v>357.22285714285692</v>
      </c>
      <c r="F5" s="113"/>
      <c r="G5" s="113"/>
      <c r="H5" s="135"/>
      <c r="I5" s="130"/>
      <c r="J5" s="230" t="s">
        <v>2326</v>
      </c>
      <c r="K5" s="135">
        <v>1</v>
      </c>
      <c r="L5" s="138">
        <v>0</v>
      </c>
      <c r="M5" s="138">
        <v>1</v>
      </c>
      <c r="N5" s="138">
        <v>1</v>
      </c>
      <c r="O5" s="138"/>
      <c r="P5" s="138"/>
      <c r="Q5" s="130"/>
      <c r="R5" s="130"/>
      <c r="S5" s="130"/>
      <c r="T5" s="130"/>
      <c r="U5" s="130"/>
      <c r="V5" s="130"/>
    </row>
    <row r="6" spans="1:22" x14ac:dyDescent="0.35">
      <c r="A6" s="230"/>
      <c r="B6" s="130">
        <v>2</v>
      </c>
      <c r="C6" s="168">
        <v>56.834929225645233</v>
      </c>
      <c r="D6" s="168">
        <v>301.24677165354336</v>
      </c>
      <c r="E6" s="168">
        <v>1377.3319736842109</v>
      </c>
      <c r="F6" s="113"/>
      <c r="G6" s="113"/>
      <c r="H6" s="135"/>
      <c r="I6" s="130"/>
      <c r="J6" s="230"/>
      <c r="K6" s="135">
        <v>2</v>
      </c>
      <c r="L6" s="138">
        <v>1</v>
      </c>
      <c r="M6" s="138">
        <v>1</v>
      </c>
      <c r="N6" s="138">
        <v>1</v>
      </c>
      <c r="O6" s="138"/>
      <c r="P6" s="138"/>
      <c r="Q6" s="130"/>
      <c r="R6" s="130"/>
      <c r="S6" s="130"/>
      <c r="T6" s="130"/>
      <c r="U6" s="130"/>
      <c r="V6" s="130"/>
    </row>
    <row r="7" spans="1:22" x14ac:dyDescent="0.35">
      <c r="A7" s="230"/>
      <c r="B7" s="130">
        <v>3</v>
      </c>
      <c r="C7" s="168">
        <v>131.0704056795131</v>
      </c>
      <c r="D7" s="168">
        <v>637.46687500000007</v>
      </c>
      <c r="E7" s="168">
        <v>2276.3227272727277</v>
      </c>
      <c r="F7" s="113"/>
      <c r="G7" s="113"/>
      <c r="H7" s="135"/>
      <c r="I7" s="130"/>
      <c r="J7" s="230"/>
      <c r="K7" s="135">
        <v>3</v>
      </c>
      <c r="L7" s="138">
        <v>1</v>
      </c>
      <c r="M7" s="138">
        <v>1</v>
      </c>
      <c r="N7" s="138">
        <v>1</v>
      </c>
      <c r="O7" s="138"/>
      <c r="P7" s="138"/>
      <c r="Q7" s="130"/>
      <c r="R7" s="130"/>
      <c r="S7" s="130"/>
      <c r="T7" s="130"/>
      <c r="U7" s="130"/>
      <c r="V7" s="130"/>
    </row>
    <row r="8" spans="1:22" x14ac:dyDescent="0.35">
      <c r="A8" s="230"/>
      <c r="B8" s="130">
        <v>4</v>
      </c>
      <c r="C8" s="113"/>
      <c r="D8" s="113"/>
      <c r="E8" s="113"/>
      <c r="F8" s="113"/>
      <c r="G8" s="113"/>
      <c r="H8" s="135"/>
      <c r="I8" s="130"/>
      <c r="J8" s="230"/>
      <c r="K8" s="135"/>
      <c r="L8" s="138"/>
      <c r="M8" s="138"/>
      <c r="N8" s="138"/>
      <c r="O8" s="138"/>
      <c r="P8" s="138"/>
      <c r="Q8" s="130"/>
      <c r="R8" s="130"/>
      <c r="S8" s="130"/>
      <c r="T8" s="130"/>
      <c r="U8" s="130"/>
      <c r="V8" s="130"/>
    </row>
    <row r="9" spans="1:22" x14ac:dyDescent="0.35">
      <c r="A9" s="230"/>
      <c r="B9" s="130">
        <v>5</v>
      </c>
      <c r="C9" s="113"/>
      <c r="D9" s="113"/>
      <c r="E9" s="113"/>
      <c r="F9" s="113"/>
      <c r="G9" s="113"/>
      <c r="H9" s="135"/>
      <c r="I9" s="130"/>
      <c r="J9" s="230"/>
      <c r="K9" s="135"/>
      <c r="L9" s="138"/>
      <c r="M9" s="138"/>
      <c r="N9" s="138"/>
      <c r="O9" s="138"/>
      <c r="P9" s="138"/>
      <c r="Q9" s="130"/>
      <c r="R9" s="130"/>
      <c r="S9" s="130"/>
      <c r="T9" s="130"/>
      <c r="U9" s="130"/>
      <c r="V9" s="130"/>
    </row>
    <row r="10" spans="1:22" x14ac:dyDescent="0.35">
      <c r="A10" s="139"/>
      <c r="B10" s="130"/>
      <c r="C10" s="140"/>
      <c r="D10" s="140"/>
      <c r="E10" s="140"/>
      <c r="F10" s="140"/>
      <c r="G10" s="140"/>
      <c r="H10" s="135"/>
      <c r="I10" s="130"/>
      <c r="J10" s="139"/>
      <c r="K10" s="130"/>
      <c r="L10" s="130"/>
      <c r="M10" s="130"/>
      <c r="N10" s="130"/>
      <c r="O10" s="130"/>
      <c r="Q10" s="130"/>
    </row>
    <row r="11" spans="1:22" x14ac:dyDescent="0.35">
      <c r="A11" s="136"/>
      <c r="B11" s="135"/>
      <c r="C11" s="226" t="s">
        <v>2380</v>
      </c>
      <c r="D11" s="226"/>
      <c r="E11" s="226"/>
      <c r="F11" s="226"/>
      <c r="G11" s="226"/>
      <c r="H11" s="135"/>
      <c r="I11" s="130"/>
      <c r="J11" s="136"/>
      <c r="K11" s="135"/>
      <c r="L11" s="227" t="s">
        <v>2380</v>
      </c>
      <c r="M11" s="227"/>
      <c r="N11" s="227"/>
      <c r="O11" s="227"/>
      <c r="P11" s="227"/>
      <c r="Q11" s="130"/>
      <c r="R11" s="130"/>
      <c r="S11" s="130"/>
      <c r="T11" s="130"/>
      <c r="U11" s="130"/>
      <c r="V11" s="130"/>
    </row>
    <row r="12" spans="1:22" x14ac:dyDescent="0.35">
      <c r="A12" s="130"/>
      <c r="B12" s="135" t="s">
        <v>2338</v>
      </c>
      <c r="C12" s="130">
        <v>1</v>
      </c>
      <c r="D12" s="130">
        <v>2</v>
      </c>
      <c r="E12" s="130">
        <v>3</v>
      </c>
      <c r="F12" s="130">
        <v>4</v>
      </c>
      <c r="G12" s="130">
        <v>5</v>
      </c>
      <c r="H12" s="232" t="s">
        <v>2346</v>
      </c>
      <c r="I12" s="232"/>
      <c r="J12" s="232"/>
      <c r="K12" s="232"/>
      <c r="L12" s="130">
        <v>1</v>
      </c>
      <c r="M12" s="130">
        <v>2</v>
      </c>
      <c r="N12" s="130">
        <v>3</v>
      </c>
      <c r="O12" s="130"/>
      <c r="P12" s="130"/>
      <c r="Q12" s="130"/>
      <c r="R12" s="130"/>
      <c r="S12" s="130"/>
      <c r="T12" s="130"/>
      <c r="U12" s="130"/>
      <c r="V12" s="130"/>
    </row>
    <row r="13" spans="1:22" ht="15" customHeight="1" x14ac:dyDescent="0.35">
      <c r="A13" s="230" t="s">
        <v>2326</v>
      </c>
      <c r="B13" s="135">
        <v>1</v>
      </c>
      <c r="C13" s="111">
        <f t="array" ref="C13:E15">TRANSPOSE('RFM Summary (2)'!R21:T23)</f>
        <v>0.48415162454873623</v>
      </c>
      <c r="D13" s="111">
        <v>0.46923076923076928</v>
      </c>
      <c r="E13" s="111">
        <v>0.48214285714285715</v>
      </c>
      <c r="F13" s="111"/>
      <c r="G13" s="111"/>
      <c r="H13" s="141"/>
      <c r="I13" s="142"/>
      <c r="J13" s="230" t="s">
        <v>2326</v>
      </c>
      <c r="K13" s="135">
        <v>1</v>
      </c>
      <c r="L13" s="137">
        <f t="shared" ref="L13:N15" si="0">$E$2*C21*L5</f>
        <v>0</v>
      </c>
      <c r="M13" s="137">
        <f t="shared" si="0"/>
        <v>74.75</v>
      </c>
      <c r="N13" s="137">
        <f t="shared" si="0"/>
        <v>80.5</v>
      </c>
      <c r="O13" s="137"/>
      <c r="P13" s="137"/>
      <c r="Q13" s="130"/>
      <c r="R13" s="130"/>
      <c r="S13" s="130"/>
      <c r="T13" s="130"/>
      <c r="U13" s="130"/>
    </row>
    <row r="14" spans="1:22" x14ac:dyDescent="0.35">
      <c r="A14" s="230"/>
      <c r="B14" s="135">
        <v>2</v>
      </c>
      <c r="C14" s="111">
        <v>0.51698584512905943</v>
      </c>
      <c r="D14" s="111">
        <v>0.49629921259842502</v>
      </c>
      <c r="E14" s="111">
        <v>0.45151315789473651</v>
      </c>
      <c r="F14" s="111"/>
      <c r="G14" s="111"/>
      <c r="H14" s="141"/>
      <c r="I14" s="142"/>
      <c r="J14" s="230"/>
      <c r="K14" s="135">
        <v>2</v>
      </c>
      <c r="L14" s="137">
        <f t="shared" si="0"/>
        <v>6905.75</v>
      </c>
      <c r="M14" s="137">
        <f t="shared" si="0"/>
        <v>730.25</v>
      </c>
      <c r="N14" s="137">
        <f t="shared" si="0"/>
        <v>874</v>
      </c>
      <c r="O14" s="137"/>
      <c r="P14" s="137"/>
      <c r="Q14" s="130"/>
      <c r="R14" s="130"/>
      <c r="S14" s="130"/>
      <c r="T14" s="130"/>
      <c r="U14" s="130"/>
    </row>
    <row r="15" spans="1:22" x14ac:dyDescent="0.35">
      <c r="A15" s="230"/>
      <c r="B15" s="135">
        <v>3</v>
      </c>
      <c r="C15" s="111">
        <v>0.50634888438133963</v>
      </c>
      <c r="D15" s="111">
        <v>0.46000000000000008</v>
      </c>
      <c r="E15" s="111">
        <v>0.62454545454545451</v>
      </c>
      <c r="F15" s="111"/>
      <c r="G15" s="111"/>
      <c r="H15" s="141"/>
      <c r="I15" s="142"/>
      <c r="J15" s="230"/>
      <c r="K15" s="135">
        <v>3</v>
      </c>
      <c r="L15" s="137">
        <f t="shared" si="0"/>
        <v>2834.75</v>
      </c>
      <c r="M15" s="137">
        <f t="shared" si="0"/>
        <v>184</v>
      </c>
      <c r="N15" s="137">
        <f t="shared" si="0"/>
        <v>63.25</v>
      </c>
      <c r="O15" s="137"/>
      <c r="P15" s="137"/>
      <c r="Q15" s="130"/>
      <c r="R15" s="130"/>
      <c r="S15" s="130"/>
      <c r="T15" s="130"/>
      <c r="U15" s="130"/>
    </row>
    <row r="16" spans="1:22" x14ac:dyDescent="0.35">
      <c r="A16" s="230"/>
      <c r="B16" s="135">
        <v>4</v>
      </c>
      <c r="C16" s="111"/>
      <c r="D16" s="111"/>
      <c r="E16" s="111"/>
      <c r="F16" s="111"/>
      <c r="G16" s="111"/>
      <c r="H16" s="141"/>
      <c r="I16" s="142"/>
      <c r="J16" s="230"/>
      <c r="K16" s="135"/>
      <c r="L16" s="137"/>
      <c r="M16" s="137"/>
      <c r="N16" s="137"/>
      <c r="O16" s="137"/>
      <c r="P16" s="137"/>
      <c r="Q16" s="130"/>
      <c r="R16" s="130"/>
      <c r="S16" s="130"/>
      <c r="T16" s="130"/>
      <c r="U16" s="130"/>
    </row>
    <row r="17" spans="1:22" x14ac:dyDescent="0.35">
      <c r="A17" s="230"/>
      <c r="B17" s="135">
        <v>5</v>
      </c>
      <c r="C17" s="111"/>
      <c r="D17" s="111"/>
      <c r="E17" s="111"/>
      <c r="F17" s="111"/>
      <c r="G17" s="111"/>
      <c r="H17" s="141"/>
      <c r="I17" s="142"/>
      <c r="J17" s="230"/>
      <c r="K17" s="135"/>
      <c r="L17" s="137"/>
      <c r="M17" s="137"/>
      <c r="N17" s="137"/>
      <c r="O17" s="137"/>
      <c r="P17" s="137"/>
      <c r="Q17" s="130"/>
      <c r="R17" s="130"/>
      <c r="S17" s="130"/>
      <c r="T17" s="130"/>
      <c r="U17" s="130"/>
    </row>
    <row r="18" spans="1:22" x14ac:dyDescent="0.35">
      <c r="A18" s="130"/>
      <c r="B18" s="133"/>
      <c r="C18" s="130"/>
      <c r="D18" s="130"/>
      <c r="E18" s="130"/>
      <c r="F18" s="130"/>
      <c r="G18" s="130"/>
      <c r="H18" s="141"/>
      <c r="I18" s="130"/>
      <c r="J18" s="130"/>
      <c r="K18" s="130"/>
      <c r="L18" s="143"/>
      <c r="M18" s="143"/>
      <c r="N18" s="143"/>
      <c r="O18" s="144" t="s">
        <v>2339</v>
      </c>
      <c r="P18" s="143">
        <f>SUM(L13:P17)</f>
        <v>11747.25</v>
      </c>
      <c r="Q18" s="145"/>
      <c r="R18" s="130"/>
      <c r="S18" s="130"/>
      <c r="U18" s="130"/>
      <c r="V18" s="130"/>
    </row>
    <row r="19" spans="1:22" x14ac:dyDescent="0.35">
      <c r="A19" s="130"/>
      <c r="C19" s="231" t="s">
        <v>2380</v>
      </c>
      <c r="D19" s="226"/>
      <c r="E19" s="226"/>
      <c r="F19" s="226"/>
      <c r="G19" s="226"/>
      <c r="I19" s="130"/>
      <c r="J19" s="136"/>
      <c r="K19" s="135"/>
      <c r="L19" s="226" t="s">
        <v>2380</v>
      </c>
      <c r="M19" s="226"/>
      <c r="N19" s="226"/>
      <c r="O19" s="226"/>
      <c r="P19" s="226"/>
      <c r="Q19" s="130"/>
      <c r="R19" s="130"/>
      <c r="S19" s="130"/>
      <c r="U19" s="130"/>
      <c r="V19" s="130"/>
    </row>
    <row r="20" spans="1:22" x14ac:dyDescent="0.35">
      <c r="A20" s="130"/>
      <c r="B20" s="133"/>
      <c r="C20" s="146">
        <v>1</v>
      </c>
      <c r="D20" s="146">
        <v>2</v>
      </c>
      <c r="E20" s="146">
        <v>3</v>
      </c>
      <c r="F20" s="146">
        <v>4</v>
      </c>
      <c r="G20" s="146">
        <v>5</v>
      </c>
      <c r="H20" s="135"/>
      <c r="I20" s="232" t="s">
        <v>2391</v>
      </c>
      <c r="J20" s="232"/>
      <c r="K20" s="232"/>
      <c r="L20" s="130">
        <v>1</v>
      </c>
      <c r="M20" s="130">
        <v>2</v>
      </c>
      <c r="N20" s="130">
        <v>3</v>
      </c>
      <c r="O20" s="130"/>
      <c r="P20" s="130"/>
      <c r="Q20" s="130"/>
      <c r="R20" s="130"/>
      <c r="S20" s="130"/>
      <c r="U20" s="130"/>
      <c r="V20" s="130"/>
    </row>
    <row r="21" spans="1:22" ht="15" customHeight="1" x14ac:dyDescent="0.35">
      <c r="A21" s="230" t="s">
        <v>2326</v>
      </c>
      <c r="B21" s="147">
        <v>1</v>
      </c>
      <c r="C21" s="109">
        <f t="array" ref="C21:E23">TRANSPOSE('RFM Summary (2)'!W21:Y23)</f>
        <v>277</v>
      </c>
      <c r="D21" s="109">
        <v>13</v>
      </c>
      <c r="E21" s="109">
        <v>14</v>
      </c>
      <c r="F21" s="109"/>
      <c r="G21" s="109"/>
      <c r="H21" s="148"/>
      <c r="I21" s="130"/>
      <c r="J21" s="230" t="s">
        <v>2326</v>
      </c>
      <c r="K21" s="135">
        <v>1</v>
      </c>
      <c r="L21" s="137">
        <f t="shared" ref="L21:N23" si="1">C5*C13*C21*L5-L13</f>
        <v>0</v>
      </c>
      <c r="M21" s="137">
        <f t="shared" si="1"/>
        <v>547.5579230769232</v>
      </c>
      <c r="N21" s="137">
        <f t="shared" si="1"/>
        <v>2330.7542857142844</v>
      </c>
      <c r="O21" s="137"/>
      <c r="P21" s="137"/>
      <c r="Q21" s="130"/>
      <c r="R21" s="130"/>
      <c r="S21" s="130"/>
      <c r="U21" s="130"/>
      <c r="V21" s="130"/>
    </row>
    <row r="22" spans="1:22" x14ac:dyDescent="0.35">
      <c r="A22" s="230"/>
      <c r="B22" s="147">
        <v>2</v>
      </c>
      <c r="C22" s="109">
        <v>1201</v>
      </c>
      <c r="D22" s="109">
        <v>127</v>
      </c>
      <c r="E22" s="109">
        <v>152</v>
      </c>
      <c r="F22" s="109"/>
      <c r="G22" s="109"/>
      <c r="H22" s="148"/>
      <c r="I22" s="130"/>
      <c r="J22" s="230"/>
      <c r="K22" s="135">
        <v>2</v>
      </c>
      <c r="L22" s="137">
        <f t="shared" si="1"/>
        <v>28383.057556203144</v>
      </c>
      <c r="M22" s="137">
        <f t="shared" si="1"/>
        <v>18257.334017322832</v>
      </c>
      <c r="N22" s="137">
        <f t="shared" si="1"/>
        <v>93652.293353947316</v>
      </c>
      <c r="O22" s="137"/>
      <c r="P22" s="137"/>
      <c r="Q22" s="130"/>
      <c r="R22" s="130"/>
      <c r="S22" s="130"/>
      <c r="U22" s="130"/>
      <c r="V22" s="130"/>
    </row>
    <row r="23" spans="1:22" x14ac:dyDescent="0.35">
      <c r="A23" s="230"/>
      <c r="B23" s="147">
        <v>3</v>
      </c>
      <c r="C23" s="109">
        <v>493</v>
      </c>
      <c r="D23" s="109">
        <v>32</v>
      </c>
      <c r="E23" s="109">
        <v>11</v>
      </c>
      <c r="F23" s="109"/>
      <c r="G23" s="109"/>
      <c r="H23" s="148"/>
      <c r="I23" s="130"/>
      <c r="J23" s="230"/>
      <c r="K23" s="135">
        <v>3</v>
      </c>
      <c r="L23" s="137">
        <f t="shared" si="1"/>
        <v>29884.355369776913</v>
      </c>
      <c r="M23" s="137">
        <f t="shared" si="1"/>
        <v>9199.5124000000033</v>
      </c>
      <c r="N23" s="137">
        <f t="shared" si="1"/>
        <v>15575.087136363638</v>
      </c>
      <c r="O23" s="137"/>
      <c r="P23" s="137"/>
      <c r="Q23" s="130"/>
      <c r="R23" s="130"/>
      <c r="S23" s="130"/>
      <c r="T23" s="130"/>
      <c r="U23" s="130"/>
      <c r="V23" s="130"/>
    </row>
    <row r="24" spans="1:22" x14ac:dyDescent="0.35">
      <c r="A24" s="230"/>
      <c r="B24" s="147">
        <v>4</v>
      </c>
      <c r="C24" s="109"/>
      <c r="D24" s="109"/>
      <c r="E24" s="109"/>
      <c r="F24" s="109"/>
      <c r="G24" s="109"/>
      <c r="H24" s="148"/>
      <c r="I24" s="130"/>
      <c r="J24" s="230"/>
      <c r="K24" s="135"/>
      <c r="L24" s="137"/>
      <c r="M24" s="137"/>
      <c r="N24" s="137"/>
      <c r="O24" s="137"/>
      <c r="P24" s="137"/>
      <c r="Q24" s="130"/>
      <c r="R24" s="130"/>
      <c r="S24" s="130"/>
      <c r="T24" s="130"/>
      <c r="U24" s="130"/>
      <c r="V24" s="130"/>
    </row>
    <row r="25" spans="1:22" x14ac:dyDescent="0.35">
      <c r="A25" s="230"/>
      <c r="B25" s="131">
        <v>5</v>
      </c>
      <c r="C25" s="109"/>
      <c r="D25" s="109"/>
      <c r="E25" s="109"/>
      <c r="F25" s="109"/>
      <c r="G25" s="109"/>
      <c r="H25" s="148"/>
      <c r="I25" s="130"/>
      <c r="J25" s="230"/>
      <c r="K25" s="135"/>
      <c r="L25" s="137"/>
      <c r="M25" s="137"/>
      <c r="N25" s="137"/>
      <c r="O25" s="137"/>
      <c r="P25" s="137"/>
      <c r="Q25" s="130"/>
      <c r="R25" s="130"/>
      <c r="S25" s="130"/>
      <c r="T25" s="130"/>
      <c r="U25" s="130"/>
      <c r="V25" s="130"/>
    </row>
    <row r="26" spans="1:22" x14ac:dyDescent="0.35">
      <c r="B26" s="147"/>
      <c r="C26" s="149"/>
      <c r="D26" s="149"/>
      <c r="E26" s="149">
        <f>SUM(C21:E23)</f>
        <v>2320</v>
      </c>
      <c r="F26" s="149"/>
      <c r="G26" s="149"/>
      <c r="H26" s="135"/>
      <c r="I26" s="130"/>
      <c r="J26" s="139"/>
      <c r="K26" s="135"/>
      <c r="L26" s="143"/>
      <c r="M26" s="143"/>
      <c r="N26" s="143"/>
      <c r="O26" s="143"/>
      <c r="P26" s="137">
        <f>SUM(L21:P25)</f>
        <v>197829.95204240509</v>
      </c>
      <c r="Q26" s="145"/>
      <c r="R26" s="130"/>
      <c r="S26" s="130"/>
      <c r="T26" s="130"/>
      <c r="U26" s="130"/>
      <c r="V26" s="130"/>
    </row>
    <row r="27" spans="1:22" x14ac:dyDescent="0.35">
      <c r="B27" s="150"/>
      <c r="C27" s="231"/>
      <c r="D27" s="231"/>
      <c r="E27" s="231"/>
      <c r="F27" s="231"/>
      <c r="G27" s="231"/>
      <c r="I27" s="151"/>
      <c r="J27" s="131"/>
      <c r="K27" s="231"/>
      <c r="L27" s="231"/>
      <c r="M27" s="231"/>
      <c r="N27" s="231"/>
      <c r="O27" s="231"/>
    </row>
    <row r="28" spans="1:22" x14ac:dyDescent="0.35">
      <c r="A28" s="151"/>
      <c r="C28" s="152"/>
      <c r="D28" s="152"/>
      <c r="E28" s="152"/>
      <c r="F28" s="152"/>
      <c r="G28" s="152"/>
      <c r="H28" s="153"/>
    </row>
    <row r="29" spans="1:22" x14ac:dyDescent="0.35">
      <c r="A29" s="151"/>
      <c r="C29" s="152"/>
      <c r="D29" s="152"/>
      <c r="E29" s="152"/>
      <c r="F29" s="152"/>
      <c r="G29" s="152"/>
      <c r="H29" s="153"/>
    </row>
    <row r="30" spans="1:22" x14ac:dyDescent="0.35">
      <c r="A30" s="151"/>
      <c r="C30" s="152"/>
      <c r="D30" s="152"/>
      <c r="E30" s="152"/>
      <c r="F30" s="152"/>
      <c r="G30" s="152"/>
      <c r="H30" s="153"/>
    </row>
    <row r="31" spans="1:22" x14ac:dyDescent="0.35">
      <c r="A31" s="151"/>
      <c r="C31" s="152"/>
      <c r="D31" s="152"/>
      <c r="E31" s="152"/>
      <c r="F31" s="152"/>
      <c r="G31" s="152"/>
      <c r="H31" s="153"/>
    </row>
    <row r="32" spans="1:22" x14ac:dyDescent="0.35">
      <c r="A32" s="151"/>
      <c r="B32" s="150"/>
      <c r="C32" s="152"/>
      <c r="D32" s="152"/>
      <c r="E32" s="152"/>
      <c r="F32" s="152"/>
      <c r="G32" s="152"/>
      <c r="H32" s="153"/>
    </row>
    <row r="33" spans="1:7" x14ac:dyDescent="0.35">
      <c r="A33" s="151"/>
      <c r="B33" s="150"/>
      <c r="C33" s="154"/>
      <c r="D33" s="154"/>
      <c r="E33" s="154"/>
      <c r="F33" s="154"/>
      <c r="G33" s="154"/>
    </row>
    <row r="34" spans="1:7" x14ac:dyDescent="0.35">
      <c r="A34" s="151"/>
    </row>
    <row r="35" spans="1:7" x14ac:dyDescent="0.35">
      <c r="A35" s="151"/>
    </row>
    <row r="36" spans="1:7" x14ac:dyDescent="0.35">
      <c r="A36" s="151"/>
    </row>
    <row r="37" spans="1:7" x14ac:dyDescent="0.35">
      <c r="A37" s="151"/>
    </row>
    <row r="38" spans="1:7" x14ac:dyDescent="0.35">
      <c r="A38" s="151"/>
    </row>
    <row r="39" spans="1:7" x14ac:dyDescent="0.35">
      <c r="A39" s="151"/>
    </row>
    <row r="40" spans="1:7" x14ac:dyDescent="0.35">
      <c r="A40" s="151"/>
    </row>
    <row r="41" spans="1:7" x14ac:dyDescent="0.35">
      <c r="A41" s="151"/>
    </row>
    <row r="42" spans="1:7" x14ac:dyDescent="0.35">
      <c r="A42" s="151"/>
    </row>
    <row r="43" spans="1:7" x14ac:dyDescent="0.35">
      <c r="A43" s="151"/>
    </row>
    <row r="44" spans="1:7" x14ac:dyDescent="0.35">
      <c r="A44" s="151"/>
    </row>
    <row r="45" spans="1:7" x14ac:dyDescent="0.35">
      <c r="A45" s="151"/>
    </row>
    <row r="46" spans="1:7" x14ac:dyDescent="0.35">
      <c r="A46" s="151"/>
    </row>
  </sheetData>
  <mergeCells count="17">
    <mergeCell ref="K27:O27"/>
    <mergeCell ref="H12:K12"/>
    <mergeCell ref="A13:A17"/>
    <mergeCell ref="J13:J17"/>
    <mergeCell ref="C19:G19"/>
    <mergeCell ref="L19:P19"/>
    <mergeCell ref="I20:K20"/>
    <mergeCell ref="A5:A9"/>
    <mergeCell ref="J5:J9"/>
    <mergeCell ref="A21:A25"/>
    <mergeCell ref="J21:J25"/>
    <mergeCell ref="C27:G27"/>
    <mergeCell ref="C11:G11"/>
    <mergeCell ref="L11:P11"/>
    <mergeCell ref="C3:G3"/>
    <mergeCell ref="H3:K3"/>
    <mergeCell ref="L3:P3"/>
  </mergeCells>
  <conditionalFormatting sqref="L5:P9">
    <cfRule type="cellIs" dxfId="1" priority="1" operator="greaterThan">
      <formula>0.5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46"/>
  <sheetViews>
    <sheetView zoomScale="90" zoomScaleNormal="90" workbookViewId="0">
      <selection activeCell="T22" sqref="T22"/>
    </sheetView>
  </sheetViews>
  <sheetFormatPr defaultColWidth="9.1796875" defaultRowHeight="14.5" x14ac:dyDescent="0.35"/>
  <cols>
    <col min="1" max="1" width="3.81640625" style="132" customWidth="1"/>
    <col min="2" max="2" width="3.81640625" style="131" customWidth="1"/>
    <col min="3" max="3" width="11.54296875" style="132" customWidth="1"/>
    <col min="4" max="4" width="7.7265625" style="132" customWidth="1"/>
    <col min="5" max="5" width="9.1796875" style="132" customWidth="1"/>
    <col min="6" max="6" width="7.7265625" style="132" customWidth="1"/>
    <col min="7" max="7" width="8.453125" style="132" customWidth="1"/>
    <col min="8" max="8" width="11.54296875" style="131" bestFit="1" customWidth="1"/>
    <col min="9" max="9" width="5.7265625" style="132" customWidth="1"/>
    <col min="10" max="10" width="3.81640625" style="132" customWidth="1"/>
    <col min="11" max="11" width="5" style="132" customWidth="1"/>
    <col min="12" max="12" width="10.453125" style="132" customWidth="1"/>
    <col min="13" max="15" width="11.54296875" style="132" bestFit="1" customWidth="1"/>
    <col min="16" max="16" width="12.54296875" style="132" bestFit="1" customWidth="1"/>
    <col min="17" max="16384" width="9.1796875" style="132"/>
  </cols>
  <sheetData>
    <row r="1" spans="1:22" x14ac:dyDescent="0.35">
      <c r="A1" s="130"/>
      <c r="D1" s="133" t="s">
        <v>2378</v>
      </c>
      <c r="E1" s="134">
        <f>FM!E1</f>
        <v>13000</v>
      </c>
      <c r="F1" s="130"/>
      <c r="G1" s="130"/>
      <c r="H1" s="135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</row>
    <row r="2" spans="1:22" x14ac:dyDescent="0.35">
      <c r="A2" s="130"/>
      <c r="D2" s="133" t="s">
        <v>2377</v>
      </c>
      <c r="E2" s="157">
        <f>FM!E2</f>
        <v>5.75</v>
      </c>
      <c r="F2" s="130"/>
      <c r="G2" s="130"/>
      <c r="H2" s="135"/>
      <c r="I2" s="130"/>
      <c r="J2" s="130"/>
      <c r="L2" s="130"/>
      <c r="M2" s="130"/>
      <c r="N2" s="130"/>
      <c r="O2" s="130"/>
      <c r="P2" s="130"/>
    </row>
    <row r="3" spans="1:22" x14ac:dyDescent="0.35">
      <c r="A3" s="130"/>
      <c r="B3" s="133"/>
      <c r="C3" s="228" t="s">
        <v>2380</v>
      </c>
      <c r="D3" s="228"/>
      <c r="E3" s="228"/>
      <c r="F3" s="228"/>
      <c r="G3" s="228"/>
      <c r="H3" s="229" t="s">
        <v>2335</v>
      </c>
      <c r="I3" s="229"/>
      <c r="J3" s="229"/>
      <c r="K3" s="229"/>
      <c r="L3" s="226" t="s">
        <v>2380</v>
      </c>
      <c r="M3" s="226"/>
      <c r="N3" s="226"/>
      <c r="O3" s="226"/>
      <c r="P3" s="226"/>
      <c r="Q3" s="130"/>
      <c r="R3" s="130"/>
      <c r="S3" s="130"/>
      <c r="T3" s="130"/>
      <c r="U3" s="130"/>
      <c r="V3" s="130"/>
    </row>
    <row r="4" spans="1:22" x14ac:dyDescent="0.35">
      <c r="A4" s="130"/>
      <c r="B4" s="130" t="s">
        <v>2336</v>
      </c>
      <c r="C4" s="130">
        <v>1</v>
      </c>
      <c r="D4" s="130">
        <v>2</v>
      </c>
      <c r="E4" s="130">
        <v>3</v>
      </c>
      <c r="F4" s="130">
        <v>4</v>
      </c>
      <c r="G4" s="130">
        <v>5</v>
      </c>
      <c r="H4" s="135"/>
      <c r="I4" s="130"/>
      <c r="J4" s="130"/>
      <c r="K4" s="133" t="s">
        <v>2337</v>
      </c>
      <c r="L4" s="130">
        <v>1</v>
      </c>
      <c r="M4" s="130">
        <v>2</v>
      </c>
      <c r="N4" s="130">
        <v>3</v>
      </c>
      <c r="O4" s="130">
        <v>4</v>
      </c>
      <c r="P4" s="130">
        <v>5</v>
      </c>
      <c r="Q4" s="130"/>
      <c r="R4" s="130"/>
      <c r="S4" s="130"/>
      <c r="T4" s="130"/>
      <c r="U4" s="130"/>
      <c r="V4" s="130"/>
    </row>
    <row r="5" spans="1:22" ht="15" customHeight="1" x14ac:dyDescent="0.35">
      <c r="A5" s="230" t="s">
        <v>2326</v>
      </c>
      <c r="B5" s="130">
        <v>1</v>
      </c>
      <c r="C5" s="113">
        <f>FM!C5</f>
        <v>10.043862815884484</v>
      </c>
      <c r="D5" s="113">
        <f>FM!D5</f>
        <v>102.01769230769231</v>
      </c>
      <c r="E5" s="113">
        <f>FM!E5</f>
        <v>357.22285714285692</v>
      </c>
      <c r="F5" s="113"/>
      <c r="G5" s="113"/>
      <c r="H5" s="135"/>
      <c r="I5" s="130"/>
      <c r="J5" s="230" t="s">
        <v>2326</v>
      </c>
      <c r="K5" s="135">
        <v>1</v>
      </c>
      <c r="L5" s="155">
        <v>0</v>
      </c>
      <c r="M5" s="155">
        <v>1</v>
      </c>
      <c r="N5" s="155">
        <v>1</v>
      </c>
      <c r="O5" s="155">
        <v>0</v>
      </c>
      <c r="P5" s="155">
        <v>0</v>
      </c>
      <c r="Q5" s="130"/>
      <c r="R5" s="130"/>
      <c r="S5" s="130"/>
      <c r="T5" s="130"/>
      <c r="U5" s="130"/>
      <c r="V5" s="130"/>
    </row>
    <row r="6" spans="1:22" x14ac:dyDescent="0.35">
      <c r="A6" s="230"/>
      <c r="B6" s="130">
        <v>2</v>
      </c>
      <c r="C6" s="113">
        <f>FM!C6</f>
        <v>56.834929225645233</v>
      </c>
      <c r="D6" s="113">
        <f>FM!D6</f>
        <v>301.24677165354336</v>
      </c>
      <c r="E6" s="113">
        <f>FM!E6</f>
        <v>1377.3319736842109</v>
      </c>
      <c r="F6" s="113"/>
      <c r="G6" s="113"/>
      <c r="H6" s="135"/>
      <c r="I6" s="130"/>
      <c r="J6" s="230"/>
      <c r="K6" s="135">
        <v>2</v>
      </c>
      <c r="L6" s="155">
        <v>1</v>
      </c>
      <c r="M6" s="155">
        <v>1</v>
      </c>
      <c r="N6" s="155">
        <v>1</v>
      </c>
      <c r="O6" s="155">
        <v>0</v>
      </c>
      <c r="P6" s="155">
        <v>0</v>
      </c>
      <c r="Q6" s="130"/>
      <c r="R6" s="130"/>
      <c r="S6" s="130"/>
      <c r="T6" s="130"/>
      <c r="U6" s="130"/>
      <c r="V6" s="130"/>
    </row>
    <row r="7" spans="1:22" x14ac:dyDescent="0.35">
      <c r="A7" s="230"/>
      <c r="B7" s="130">
        <v>3</v>
      </c>
      <c r="C7" s="113">
        <f>FM!C7</f>
        <v>131.0704056795131</v>
      </c>
      <c r="D7" s="113">
        <f>FM!D7</f>
        <v>637.46687500000007</v>
      </c>
      <c r="E7" s="113">
        <f>FM!E7</f>
        <v>2276.3227272727277</v>
      </c>
      <c r="F7" s="113"/>
      <c r="G7" s="113"/>
      <c r="H7" s="135"/>
      <c r="I7" s="130"/>
      <c r="J7" s="230"/>
      <c r="K7" s="135">
        <v>3</v>
      </c>
      <c r="L7" s="155">
        <v>1</v>
      </c>
      <c r="M7" s="155">
        <v>1</v>
      </c>
      <c r="N7" s="155">
        <v>1</v>
      </c>
      <c r="O7" s="155">
        <v>0</v>
      </c>
      <c r="P7" s="155">
        <v>0</v>
      </c>
      <c r="Q7" s="130"/>
      <c r="R7" s="130"/>
      <c r="S7" s="130"/>
      <c r="T7" s="130"/>
      <c r="U7" s="130"/>
      <c r="V7" s="130"/>
    </row>
    <row r="8" spans="1:22" x14ac:dyDescent="0.35">
      <c r="A8" s="230"/>
      <c r="B8" s="130">
        <v>4</v>
      </c>
      <c r="C8" s="113"/>
      <c r="D8" s="113"/>
      <c r="E8" s="113"/>
      <c r="F8" s="113"/>
      <c r="G8" s="113"/>
      <c r="H8" s="135"/>
      <c r="I8" s="130"/>
      <c r="J8" s="230"/>
      <c r="K8" s="135">
        <v>4</v>
      </c>
      <c r="L8" s="155">
        <v>0</v>
      </c>
      <c r="M8" s="155">
        <v>0</v>
      </c>
      <c r="N8" s="155">
        <v>0</v>
      </c>
      <c r="O8" s="155">
        <v>0</v>
      </c>
      <c r="P8" s="155">
        <v>0</v>
      </c>
      <c r="Q8" s="130"/>
      <c r="R8" s="130"/>
      <c r="S8" s="130"/>
      <c r="T8" s="130"/>
      <c r="U8" s="130"/>
      <c r="V8" s="130"/>
    </row>
    <row r="9" spans="1:22" x14ac:dyDescent="0.35">
      <c r="A9" s="230"/>
      <c r="B9" s="130">
        <v>5</v>
      </c>
      <c r="C9" s="113"/>
      <c r="D9" s="113"/>
      <c r="E9" s="113"/>
      <c r="F9" s="113"/>
      <c r="G9" s="113"/>
      <c r="H9" s="135"/>
      <c r="I9" s="130"/>
      <c r="J9" s="230"/>
      <c r="K9" s="135">
        <v>5</v>
      </c>
      <c r="L9" s="155">
        <v>0</v>
      </c>
      <c r="M9" s="155">
        <v>0</v>
      </c>
      <c r="N9" s="155">
        <v>0</v>
      </c>
      <c r="O9" s="155">
        <v>0</v>
      </c>
      <c r="P9" s="155">
        <v>0</v>
      </c>
      <c r="Q9" s="130"/>
      <c r="R9" s="130"/>
      <c r="S9" s="130"/>
      <c r="T9" s="130"/>
      <c r="U9" s="130"/>
      <c r="V9" s="130"/>
    </row>
    <row r="10" spans="1:22" x14ac:dyDescent="0.35">
      <c r="A10" s="139"/>
      <c r="B10" s="130"/>
      <c r="C10" s="140"/>
      <c r="D10" s="140"/>
      <c r="E10" s="140"/>
      <c r="F10" s="140"/>
      <c r="G10" s="140"/>
      <c r="H10" s="135"/>
      <c r="I10" s="130"/>
      <c r="J10" s="139"/>
      <c r="K10" s="130"/>
      <c r="L10" s="130"/>
      <c r="M10" s="130"/>
      <c r="N10" s="130"/>
      <c r="O10" s="130"/>
      <c r="Q10" s="130"/>
    </row>
    <row r="11" spans="1:22" x14ac:dyDescent="0.35">
      <c r="A11" s="136"/>
      <c r="B11" s="135"/>
      <c r="C11" s="226" t="s">
        <v>2380</v>
      </c>
      <c r="D11" s="226"/>
      <c r="E11" s="226"/>
      <c r="F11" s="226"/>
      <c r="G11" s="226"/>
      <c r="H11" s="135"/>
      <c r="I11" s="130"/>
      <c r="J11" s="136"/>
      <c r="K11" s="135"/>
      <c r="L11" s="227" t="s">
        <v>2380</v>
      </c>
      <c r="M11" s="227"/>
      <c r="N11" s="227"/>
      <c r="O11" s="227"/>
      <c r="P11" s="227"/>
      <c r="Q11" s="130"/>
      <c r="R11" s="130"/>
      <c r="S11" s="130"/>
      <c r="T11" s="130"/>
      <c r="U11" s="130"/>
      <c r="V11" s="130"/>
    </row>
    <row r="12" spans="1:22" x14ac:dyDescent="0.35">
      <c r="A12" s="130"/>
      <c r="B12" s="135" t="s">
        <v>2338</v>
      </c>
      <c r="C12" s="130">
        <v>1</v>
      </c>
      <c r="D12" s="130">
        <v>2</v>
      </c>
      <c r="E12" s="130">
        <v>3</v>
      </c>
      <c r="F12" s="130">
        <v>4</v>
      </c>
      <c r="G12" s="130">
        <v>5</v>
      </c>
      <c r="H12" s="232" t="s">
        <v>2346</v>
      </c>
      <c r="I12" s="232"/>
      <c r="J12" s="232"/>
      <c r="K12" s="232"/>
      <c r="L12" s="130">
        <v>1</v>
      </c>
      <c r="M12" s="130">
        <v>2</v>
      </c>
      <c r="N12" s="130">
        <v>3</v>
      </c>
      <c r="O12" s="130">
        <v>4</v>
      </c>
      <c r="P12" s="130">
        <v>5</v>
      </c>
      <c r="Q12" s="130"/>
      <c r="R12" s="130"/>
      <c r="S12" s="130"/>
      <c r="T12" s="130"/>
      <c r="U12" s="130"/>
      <c r="V12" s="130"/>
    </row>
    <row r="13" spans="1:22" ht="15" customHeight="1" x14ac:dyDescent="0.35">
      <c r="A13" s="230" t="s">
        <v>2326</v>
      </c>
      <c r="B13" s="135">
        <v>1</v>
      </c>
      <c r="C13" s="111">
        <f>FM!C13</f>
        <v>0.48415162454873623</v>
      </c>
      <c r="D13" s="111">
        <f>FM!D13</f>
        <v>0.46923076923076928</v>
      </c>
      <c r="E13" s="111">
        <f>FM!E13</f>
        <v>0.48214285714285715</v>
      </c>
      <c r="F13" s="111"/>
      <c r="G13" s="111"/>
      <c r="H13" s="141"/>
      <c r="I13" s="142"/>
      <c r="J13" s="230" t="s">
        <v>2326</v>
      </c>
      <c r="K13" s="135">
        <v>1</v>
      </c>
      <c r="L13" s="137">
        <f t="shared" ref="L13:P16" si="0">$E$2*C21*L5</f>
        <v>0</v>
      </c>
      <c r="M13" s="137">
        <f t="shared" si="0"/>
        <v>74.75</v>
      </c>
      <c r="N13" s="137">
        <f t="shared" si="0"/>
        <v>80.5</v>
      </c>
      <c r="O13" s="137">
        <f t="shared" si="0"/>
        <v>0</v>
      </c>
      <c r="P13" s="137">
        <f t="shared" si="0"/>
        <v>0</v>
      </c>
      <c r="Q13" s="130"/>
      <c r="R13" s="130"/>
      <c r="S13" s="130"/>
      <c r="T13" s="130"/>
      <c r="U13" s="130"/>
    </row>
    <row r="14" spans="1:22" x14ac:dyDescent="0.35">
      <c r="A14" s="230"/>
      <c r="B14" s="135">
        <v>2</v>
      </c>
      <c r="C14" s="111">
        <f>FM!C14</f>
        <v>0.51698584512905943</v>
      </c>
      <c r="D14" s="111">
        <f>FM!D14</f>
        <v>0.49629921259842502</v>
      </c>
      <c r="E14" s="111">
        <f>FM!E14</f>
        <v>0.45151315789473651</v>
      </c>
      <c r="F14" s="111"/>
      <c r="G14" s="111"/>
      <c r="H14" s="141"/>
      <c r="I14" s="142"/>
      <c r="J14" s="230"/>
      <c r="K14" s="135">
        <v>2</v>
      </c>
      <c r="L14" s="137">
        <f t="shared" si="0"/>
        <v>6905.75</v>
      </c>
      <c r="M14" s="137">
        <f t="shared" si="0"/>
        <v>730.25</v>
      </c>
      <c r="N14" s="137">
        <f t="shared" si="0"/>
        <v>874</v>
      </c>
      <c r="O14" s="137">
        <f t="shared" si="0"/>
        <v>0</v>
      </c>
      <c r="P14" s="137">
        <f t="shared" si="0"/>
        <v>0</v>
      </c>
      <c r="Q14" s="130"/>
      <c r="R14" s="130"/>
      <c r="S14" s="130"/>
      <c r="T14" s="130"/>
      <c r="U14" s="130"/>
    </row>
    <row r="15" spans="1:22" x14ac:dyDescent="0.35">
      <c r="A15" s="230"/>
      <c r="B15" s="135">
        <v>3</v>
      </c>
      <c r="C15" s="111">
        <f>FM!C15</f>
        <v>0.50634888438133963</v>
      </c>
      <c r="D15" s="111">
        <f>FM!D15</f>
        <v>0.46000000000000008</v>
      </c>
      <c r="E15" s="111">
        <f>FM!E15</f>
        <v>0.62454545454545451</v>
      </c>
      <c r="F15" s="111"/>
      <c r="G15" s="111"/>
      <c r="H15" s="141"/>
      <c r="I15" s="142"/>
      <c r="J15" s="230"/>
      <c r="K15" s="135">
        <v>3</v>
      </c>
      <c r="L15" s="137">
        <f t="shared" si="0"/>
        <v>2834.75</v>
      </c>
      <c r="M15" s="137">
        <f t="shared" si="0"/>
        <v>184</v>
      </c>
      <c r="N15" s="137">
        <f t="shared" si="0"/>
        <v>63.25</v>
      </c>
      <c r="O15" s="137">
        <f t="shared" si="0"/>
        <v>0</v>
      </c>
      <c r="P15" s="137">
        <f t="shared" si="0"/>
        <v>0</v>
      </c>
      <c r="Q15" s="130"/>
      <c r="R15" s="130"/>
      <c r="S15" s="130"/>
      <c r="T15" s="130"/>
      <c r="U15" s="130"/>
    </row>
    <row r="16" spans="1:22" x14ac:dyDescent="0.35">
      <c r="A16" s="230"/>
      <c r="B16" s="135">
        <v>4</v>
      </c>
      <c r="C16" s="111"/>
      <c r="D16" s="111"/>
      <c r="E16" s="111"/>
      <c r="F16" s="111"/>
      <c r="G16" s="111"/>
      <c r="H16" s="141"/>
      <c r="I16" s="142"/>
      <c r="J16" s="230"/>
      <c r="K16" s="135">
        <v>4</v>
      </c>
      <c r="L16" s="137">
        <f t="shared" si="0"/>
        <v>0</v>
      </c>
      <c r="M16" s="137">
        <f t="shared" si="0"/>
        <v>0</v>
      </c>
      <c r="N16" s="137">
        <f t="shared" si="0"/>
        <v>0</v>
      </c>
      <c r="O16" s="137">
        <f t="shared" si="0"/>
        <v>0</v>
      </c>
      <c r="P16" s="137">
        <f t="shared" si="0"/>
        <v>0</v>
      </c>
      <c r="Q16" s="130"/>
      <c r="R16" s="130"/>
      <c r="S16" s="130"/>
      <c r="T16" s="130"/>
      <c r="U16" s="130"/>
    </row>
    <row r="17" spans="1:22" x14ac:dyDescent="0.35">
      <c r="A17" s="230"/>
      <c r="B17" s="135">
        <v>5</v>
      </c>
      <c r="C17" s="111"/>
      <c r="D17" s="111"/>
      <c r="E17" s="111"/>
      <c r="F17" s="111"/>
      <c r="G17" s="111"/>
      <c r="H17" s="141"/>
      <c r="I17" s="142"/>
      <c r="J17" s="230"/>
      <c r="K17" s="135">
        <v>5</v>
      </c>
      <c r="L17" s="137">
        <f>$E$2*C26*L9</f>
        <v>0</v>
      </c>
      <c r="M17" s="137">
        <f>$E$2*D26*M9</f>
        <v>0</v>
      </c>
      <c r="N17" s="137">
        <f>$E$2*E26*N9</f>
        <v>0</v>
      </c>
      <c r="O17" s="137">
        <f>$E$2*F26*O9</f>
        <v>0</v>
      </c>
      <c r="P17" s="137">
        <f>$E$2*G26*P9</f>
        <v>0</v>
      </c>
      <c r="Q17" s="130"/>
      <c r="R17" s="130"/>
      <c r="S17" s="130"/>
      <c r="T17" s="130"/>
      <c r="U17" s="130"/>
    </row>
    <row r="18" spans="1:22" x14ac:dyDescent="0.35">
      <c r="A18" s="130"/>
      <c r="B18" s="133"/>
      <c r="C18" s="130"/>
      <c r="D18" s="130"/>
      <c r="E18" s="130"/>
      <c r="F18" s="130"/>
      <c r="G18" s="130"/>
      <c r="H18" s="141"/>
      <c r="I18" s="130"/>
      <c r="J18" s="130"/>
      <c r="K18" s="130"/>
      <c r="L18" s="143"/>
      <c r="M18" s="143"/>
      <c r="N18" s="143"/>
      <c r="O18" s="144" t="s">
        <v>2339</v>
      </c>
      <c r="P18" s="143">
        <f>SUM(L13:P17)</f>
        <v>11747.25</v>
      </c>
      <c r="Q18" s="145"/>
      <c r="R18" s="130"/>
      <c r="S18" s="130"/>
      <c r="U18" s="130"/>
      <c r="V18" s="130"/>
    </row>
    <row r="19" spans="1:22" x14ac:dyDescent="0.35">
      <c r="A19" s="130"/>
      <c r="C19" s="231" t="s">
        <v>2380</v>
      </c>
      <c r="D19" s="226"/>
      <c r="E19" s="226"/>
      <c r="F19" s="226"/>
      <c r="G19" s="226"/>
      <c r="I19" s="130"/>
      <c r="J19" s="136"/>
      <c r="K19" s="135"/>
      <c r="L19" s="226" t="s">
        <v>2380</v>
      </c>
      <c r="M19" s="226"/>
      <c r="N19" s="226"/>
      <c r="O19" s="226"/>
      <c r="P19" s="226"/>
      <c r="Q19" s="130"/>
      <c r="R19" s="130"/>
      <c r="S19" s="130"/>
      <c r="U19" s="130"/>
      <c r="V19" s="130"/>
    </row>
    <row r="20" spans="1:22" x14ac:dyDescent="0.35">
      <c r="A20" s="130"/>
      <c r="B20" s="133"/>
      <c r="C20" s="146">
        <v>1</v>
      </c>
      <c r="D20" s="146">
        <v>2</v>
      </c>
      <c r="E20" s="146">
        <v>3</v>
      </c>
      <c r="F20" s="146">
        <v>4</v>
      </c>
      <c r="G20" s="146">
        <v>5</v>
      </c>
      <c r="H20" s="135"/>
      <c r="I20" s="232" t="s">
        <v>2391</v>
      </c>
      <c r="J20" s="232"/>
      <c r="K20" s="232"/>
      <c r="L20" s="130">
        <v>1</v>
      </c>
      <c r="M20" s="130">
        <v>2</v>
      </c>
      <c r="N20" s="130">
        <v>3</v>
      </c>
      <c r="O20" s="130">
        <v>4</v>
      </c>
      <c r="P20" s="130">
        <v>5</v>
      </c>
      <c r="Q20" s="130"/>
      <c r="R20" s="130"/>
      <c r="S20" s="130"/>
      <c r="U20" s="130"/>
      <c r="V20" s="130"/>
    </row>
    <row r="21" spans="1:22" ht="15" customHeight="1" x14ac:dyDescent="0.35">
      <c r="A21" s="230" t="s">
        <v>2326</v>
      </c>
      <c r="B21" s="147">
        <v>1</v>
      </c>
      <c r="C21" s="109">
        <f>FM!C21</f>
        <v>277</v>
      </c>
      <c r="D21" s="109">
        <f>FM!D21</f>
        <v>13</v>
      </c>
      <c r="E21" s="109">
        <f>FM!E21</f>
        <v>14</v>
      </c>
      <c r="F21" s="109"/>
      <c r="G21" s="109"/>
      <c r="H21" s="148"/>
      <c r="I21" s="130"/>
      <c r="J21" s="230" t="s">
        <v>2326</v>
      </c>
      <c r="K21" s="135">
        <v>1</v>
      </c>
      <c r="L21" s="137">
        <f t="shared" ref="L21:P24" si="1">C5*C13*C21*L5-L13</f>
        <v>0</v>
      </c>
      <c r="M21" s="137">
        <f t="shared" si="1"/>
        <v>547.5579230769232</v>
      </c>
      <c r="N21" s="137">
        <f t="shared" si="1"/>
        <v>2330.7542857142844</v>
      </c>
      <c r="O21" s="137">
        <f t="shared" si="1"/>
        <v>0</v>
      </c>
      <c r="P21" s="137">
        <f t="shared" si="1"/>
        <v>0</v>
      </c>
      <c r="Q21" s="130"/>
      <c r="R21" s="130"/>
      <c r="S21" s="130"/>
      <c r="U21" s="130"/>
      <c r="V21" s="130"/>
    </row>
    <row r="22" spans="1:22" x14ac:dyDescent="0.35">
      <c r="A22" s="230"/>
      <c r="B22" s="147">
        <v>2</v>
      </c>
      <c r="C22" s="109">
        <f>FM!C22</f>
        <v>1201</v>
      </c>
      <c r="D22" s="109">
        <f>FM!D22</f>
        <v>127</v>
      </c>
      <c r="E22" s="109">
        <f>FM!E22</f>
        <v>152</v>
      </c>
      <c r="F22" s="109"/>
      <c r="G22" s="109"/>
      <c r="H22" s="148"/>
      <c r="I22" s="130"/>
      <c r="J22" s="230"/>
      <c r="K22" s="135">
        <v>2</v>
      </c>
      <c r="L22" s="137">
        <f t="shared" si="1"/>
        <v>28383.057556203144</v>
      </c>
      <c r="M22" s="137">
        <f t="shared" si="1"/>
        <v>18257.334017322832</v>
      </c>
      <c r="N22" s="137">
        <f t="shared" si="1"/>
        <v>93652.293353947316</v>
      </c>
      <c r="O22" s="137">
        <f t="shared" si="1"/>
        <v>0</v>
      </c>
      <c r="P22" s="137">
        <f t="shared" si="1"/>
        <v>0</v>
      </c>
      <c r="Q22" s="130"/>
      <c r="R22" s="130"/>
      <c r="S22" s="130"/>
      <c r="U22" s="130"/>
      <c r="V22" s="130"/>
    </row>
    <row r="23" spans="1:22" x14ac:dyDescent="0.35">
      <c r="A23" s="230"/>
      <c r="B23" s="147">
        <v>3</v>
      </c>
      <c r="C23" s="109">
        <f>FM!C23</f>
        <v>493</v>
      </c>
      <c r="D23" s="109">
        <f>FM!D23</f>
        <v>32</v>
      </c>
      <c r="E23" s="109">
        <f>FM!E23</f>
        <v>11</v>
      </c>
      <c r="F23" s="109"/>
      <c r="G23" s="109"/>
      <c r="H23" s="148"/>
      <c r="I23" s="130"/>
      <c r="J23" s="230"/>
      <c r="K23" s="135">
        <v>3</v>
      </c>
      <c r="L23" s="137">
        <f t="shared" si="1"/>
        <v>29884.355369776913</v>
      </c>
      <c r="M23" s="137">
        <f t="shared" si="1"/>
        <v>9199.5124000000033</v>
      </c>
      <c r="N23" s="137">
        <f t="shared" si="1"/>
        <v>15575.087136363638</v>
      </c>
      <c r="O23" s="137">
        <f t="shared" si="1"/>
        <v>0</v>
      </c>
      <c r="P23" s="137">
        <f t="shared" si="1"/>
        <v>0</v>
      </c>
      <c r="Q23" s="130"/>
      <c r="R23" s="130"/>
      <c r="S23" s="130"/>
      <c r="T23" s="130"/>
      <c r="U23" s="130"/>
      <c r="V23" s="130"/>
    </row>
    <row r="24" spans="1:22" x14ac:dyDescent="0.35">
      <c r="A24" s="230"/>
      <c r="B24" s="147">
        <v>4</v>
      </c>
      <c r="C24" s="109"/>
      <c r="D24" s="109"/>
      <c r="E24" s="109"/>
      <c r="F24" s="109"/>
      <c r="G24" s="109"/>
      <c r="H24" s="148"/>
      <c r="I24" s="130"/>
      <c r="J24" s="230"/>
      <c r="K24" s="135">
        <v>4</v>
      </c>
      <c r="L24" s="137">
        <f t="shared" si="1"/>
        <v>0</v>
      </c>
      <c r="M24" s="137">
        <f t="shared" si="1"/>
        <v>0</v>
      </c>
      <c r="N24" s="137">
        <f t="shared" si="1"/>
        <v>0</v>
      </c>
      <c r="O24" s="137">
        <f t="shared" si="1"/>
        <v>0</v>
      </c>
      <c r="P24" s="137">
        <f t="shared" si="1"/>
        <v>0</v>
      </c>
      <c r="Q24" s="130"/>
      <c r="R24" s="130"/>
      <c r="S24" s="130"/>
      <c r="T24" s="130"/>
      <c r="U24" s="130"/>
      <c r="V24" s="130"/>
    </row>
    <row r="25" spans="1:22" x14ac:dyDescent="0.35">
      <c r="A25" s="230"/>
      <c r="B25" s="131">
        <v>5</v>
      </c>
      <c r="C25" s="109"/>
      <c r="D25" s="109"/>
      <c r="E25" s="109"/>
      <c r="F25" s="109"/>
      <c r="G25" s="109"/>
      <c r="H25" s="148"/>
      <c r="I25" s="130"/>
      <c r="J25" s="230"/>
      <c r="K25" s="135">
        <v>5</v>
      </c>
      <c r="L25" s="137">
        <f>C9*C17*C26*L9-L17</f>
        <v>0</v>
      </c>
      <c r="M25" s="137">
        <f t="shared" ref="M25:P25" si="2">D9*D17*D26*M9-M17</f>
        <v>0</v>
      </c>
      <c r="N25" s="137">
        <f t="shared" si="2"/>
        <v>0</v>
      </c>
      <c r="O25" s="137">
        <f t="shared" si="2"/>
        <v>0</v>
      </c>
      <c r="P25" s="137">
        <f t="shared" si="2"/>
        <v>0</v>
      </c>
      <c r="Q25" s="130"/>
      <c r="R25" s="130"/>
      <c r="S25" s="130"/>
      <c r="T25" s="130"/>
      <c r="U25" s="130"/>
      <c r="V25" s="130"/>
    </row>
    <row r="26" spans="1:22" x14ac:dyDescent="0.35">
      <c r="B26" s="147"/>
      <c r="C26" s="149"/>
      <c r="D26" s="149"/>
      <c r="E26" s="149"/>
      <c r="F26" s="149"/>
      <c r="G26" s="149"/>
      <c r="H26" s="135"/>
      <c r="I26" s="130"/>
      <c r="J26" s="139"/>
      <c r="K26" s="135"/>
      <c r="L26" s="143"/>
      <c r="M26" s="143"/>
      <c r="N26" s="143"/>
      <c r="O26" s="143"/>
      <c r="P26" s="137">
        <f>SUM(L21:P25)</f>
        <v>197829.95204240509</v>
      </c>
      <c r="Q26" s="145"/>
      <c r="R26" s="130"/>
      <c r="S26" s="130"/>
      <c r="T26" s="130"/>
      <c r="U26" s="130"/>
      <c r="V26" s="130"/>
    </row>
    <row r="27" spans="1:22" x14ac:dyDescent="0.35">
      <c r="B27" s="150"/>
      <c r="C27" s="231"/>
      <c r="D27" s="231"/>
      <c r="E27" s="231"/>
      <c r="F27" s="231"/>
      <c r="G27" s="231"/>
      <c r="I27" s="151"/>
      <c r="J27" s="131"/>
      <c r="K27" s="231"/>
      <c r="L27" s="231"/>
      <c r="M27" s="231"/>
      <c r="N27" s="231"/>
      <c r="O27" s="231"/>
    </row>
    <row r="28" spans="1:22" x14ac:dyDescent="0.35">
      <c r="A28" s="151"/>
      <c r="C28" s="152"/>
      <c r="D28" s="152"/>
      <c r="E28" s="152"/>
      <c r="F28" s="152"/>
      <c r="G28" s="152"/>
      <c r="H28" s="153"/>
    </row>
    <row r="29" spans="1:22" x14ac:dyDescent="0.35">
      <c r="A29" s="151"/>
      <c r="C29" s="152"/>
      <c r="D29" s="152"/>
      <c r="E29" s="152"/>
      <c r="F29" s="152"/>
      <c r="G29" s="152"/>
      <c r="H29" s="153"/>
    </row>
    <row r="30" spans="1:22" x14ac:dyDescent="0.35">
      <c r="A30" s="151"/>
      <c r="C30" s="152"/>
      <c r="D30" s="152"/>
      <c r="E30" s="152"/>
      <c r="F30" s="152"/>
      <c r="G30" s="152"/>
      <c r="H30" s="153"/>
    </row>
    <row r="31" spans="1:22" x14ac:dyDescent="0.35">
      <c r="A31" s="151"/>
      <c r="C31" s="152"/>
      <c r="D31" s="152"/>
      <c r="E31" s="152"/>
      <c r="F31" s="152"/>
      <c r="G31" s="152"/>
      <c r="H31" s="153"/>
    </row>
    <row r="32" spans="1:22" x14ac:dyDescent="0.35">
      <c r="A32" s="151"/>
      <c r="B32" s="150"/>
      <c r="C32" s="152"/>
      <c r="D32" s="152"/>
      <c r="E32" s="152"/>
      <c r="F32" s="152"/>
      <c r="G32" s="152"/>
      <c r="H32" s="153"/>
    </row>
    <row r="33" spans="1:7" x14ac:dyDescent="0.35">
      <c r="A33" s="151"/>
      <c r="B33" s="150"/>
      <c r="C33" s="154"/>
      <c r="D33" s="154"/>
      <c r="E33" s="154"/>
      <c r="F33" s="154"/>
      <c r="G33" s="154"/>
    </row>
    <row r="34" spans="1:7" x14ac:dyDescent="0.35">
      <c r="A34" s="151"/>
    </row>
    <row r="35" spans="1:7" x14ac:dyDescent="0.35">
      <c r="A35" s="151"/>
    </row>
    <row r="36" spans="1:7" x14ac:dyDescent="0.35">
      <c r="A36" s="151"/>
    </row>
    <row r="37" spans="1:7" x14ac:dyDescent="0.35">
      <c r="A37" s="151"/>
    </row>
    <row r="38" spans="1:7" x14ac:dyDescent="0.35">
      <c r="A38" s="151"/>
    </row>
    <row r="39" spans="1:7" x14ac:dyDescent="0.35">
      <c r="A39" s="151"/>
    </row>
    <row r="40" spans="1:7" x14ac:dyDescent="0.35">
      <c r="A40" s="151"/>
    </row>
    <row r="41" spans="1:7" x14ac:dyDescent="0.35">
      <c r="A41" s="151"/>
    </row>
    <row r="42" spans="1:7" x14ac:dyDescent="0.35">
      <c r="A42" s="151"/>
    </row>
    <row r="43" spans="1:7" x14ac:dyDescent="0.35">
      <c r="A43" s="151"/>
    </row>
    <row r="44" spans="1:7" x14ac:dyDescent="0.35">
      <c r="A44" s="151"/>
    </row>
    <row r="45" spans="1:7" x14ac:dyDescent="0.35">
      <c r="A45" s="151"/>
    </row>
    <row r="46" spans="1:7" x14ac:dyDescent="0.35">
      <c r="A46" s="151"/>
    </row>
  </sheetData>
  <mergeCells count="17">
    <mergeCell ref="K27:O27"/>
    <mergeCell ref="H12:K12"/>
    <mergeCell ref="A13:A17"/>
    <mergeCell ref="J13:J17"/>
    <mergeCell ref="C19:G19"/>
    <mergeCell ref="L19:P19"/>
    <mergeCell ref="I20:K20"/>
    <mergeCell ref="A5:A9"/>
    <mergeCell ref="J5:J9"/>
    <mergeCell ref="A21:A25"/>
    <mergeCell ref="J21:J25"/>
    <mergeCell ref="C27:G27"/>
    <mergeCell ref="C11:G11"/>
    <mergeCell ref="L11:P11"/>
    <mergeCell ref="C3:G3"/>
    <mergeCell ref="H3:K3"/>
    <mergeCell ref="L3:P3"/>
  </mergeCells>
  <conditionalFormatting sqref="L5:P9">
    <cfRule type="cellIs" dxfId="0" priority="1" operator="greaterThan">
      <formula>0.5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21"/>
  <sheetViews>
    <sheetView workbookViewId="0">
      <selection activeCell="C18" sqref="C18"/>
    </sheetView>
  </sheetViews>
  <sheetFormatPr defaultRowHeight="14.5" x14ac:dyDescent="0.35"/>
  <cols>
    <col min="1" max="1" width="10.26953125" bestFit="1" customWidth="1"/>
    <col min="2" max="2" width="3.453125" bestFit="1" customWidth="1"/>
    <col min="5" max="5" width="10" customWidth="1"/>
    <col min="8" max="8" width="11" customWidth="1"/>
    <col min="10" max="10" width="7.7265625" customWidth="1"/>
    <col min="11" max="11" width="9.54296875" customWidth="1"/>
    <col min="12" max="12" width="9" customWidth="1"/>
  </cols>
  <sheetData>
    <row r="1" spans="1:19" x14ac:dyDescent="0.35">
      <c r="A1" s="21"/>
      <c r="B1" s="21"/>
      <c r="C1" s="21"/>
      <c r="D1" s="27" t="s">
        <v>2340</v>
      </c>
      <c r="E1" s="33">
        <v>13000</v>
      </c>
      <c r="F1" s="21"/>
      <c r="G1" s="56" t="s">
        <v>2345</v>
      </c>
      <c r="H1" s="81">
        <v>1</v>
      </c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</row>
    <row r="2" spans="1:19" x14ac:dyDescent="0.35">
      <c r="A2" s="21"/>
      <c r="B2" s="21"/>
      <c r="C2" s="21"/>
      <c r="D2" s="27" t="s">
        <v>2341</v>
      </c>
      <c r="E2" s="22">
        <v>5.75</v>
      </c>
      <c r="F2" s="21"/>
      <c r="G2" s="21"/>
      <c r="H2" s="25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</row>
    <row r="3" spans="1:19" x14ac:dyDescent="0.35">
      <c r="A3" s="21"/>
      <c r="B3" s="21"/>
      <c r="C3" s="21"/>
      <c r="D3" s="27"/>
      <c r="E3" s="22"/>
      <c r="F3" s="21"/>
      <c r="G3" s="21"/>
      <c r="H3" s="25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</row>
    <row r="4" spans="1:19" x14ac:dyDescent="0.35">
      <c r="A4" s="21"/>
      <c r="B4" s="27"/>
      <c r="C4" s="16" t="s">
        <v>2334</v>
      </c>
      <c r="D4" s="39"/>
      <c r="E4" s="39"/>
      <c r="F4" s="39"/>
      <c r="G4" s="42"/>
      <c r="H4" s="42" t="s">
        <v>2335</v>
      </c>
      <c r="I4" s="27"/>
      <c r="J4" s="41" t="s">
        <v>2334</v>
      </c>
      <c r="K4" s="41"/>
      <c r="L4" s="41"/>
      <c r="M4" s="41"/>
      <c r="N4" s="41"/>
      <c r="O4" s="21"/>
      <c r="P4" s="21"/>
      <c r="Q4" s="21"/>
    </row>
    <row r="5" spans="1:19" x14ac:dyDescent="0.35">
      <c r="A5" s="21"/>
      <c r="B5" s="59" t="s">
        <v>2336</v>
      </c>
      <c r="C5" s="58">
        <v>1</v>
      </c>
      <c r="D5" s="58">
        <v>2</v>
      </c>
      <c r="E5" s="58">
        <v>3</v>
      </c>
      <c r="F5" s="25"/>
      <c r="G5" s="21"/>
      <c r="H5" s="21"/>
      <c r="I5" s="66" t="s">
        <v>2337</v>
      </c>
      <c r="J5" s="58">
        <v>1</v>
      </c>
      <c r="K5" s="58">
        <v>2</v>
      </c>
      <c r="L5" s="58">
        <v>3</v>
      </c>
      <c r="M5" s="21"/>
      <c r="N5" s="21"/>
      <c r="O5" s="21"/>
    </row>
    <row r="6" spans="1:19" ht="15" customHeight="1" x14ac:dyDescent="0.35">
      <c r="A6" s="40" t="s">
        <v>2325</v>
      </c>
      <c r="B6" s="60">
        <v>1</v>
      </c>
      <c r="C6" s="57">
        <f>IFERROR(AVERAGEIFS('RFM Summary'!$I$2:$I$2321, 'RFM Summary'!$E$2:$E$2321, C$5, 'RFM Summary'!$F$2:$F$2321, $B6, 'RFM Summary'!$G$2:$G$2321, $H$1), 0)</f>
        <v>7.7868604651162805</v>
      </c>
      <c r="D6" s="57">
        <f>IFERROR(AVERAGEIFS('RFM Summary'!$I$2:$I$2321, 'RFM Summary'!$E$2:$E$2321, D$5, 'RFM Summary'!$F$2:$F$2321, $B6, 'RFM Summary'!$G$2:$G$2321, $H$1), 0)</f>
        <v>23.893999999999998</v>
      </c>
      <c r="E6" s="57">
        <f>IFERROR(AVERAGEIFS('RFM Summary'!$I$2:$I$2321, 'RFM Summary'!$E$2:$E$2321, E$5, 'RFM Summary'!$F$2:$F$2321, $B6, 'RFM Summary'!$G$2:$G$2321, $H$1), 0)</f>
        <v>59.355555555555561</v>
      </c>
      <c r="F6" s="25"/>
      <c r="G6" s="21"/>
      <c r="H6" s="40" t="s">
        <v>2325</v>
      </c>
      <c r="I6" s="61">
        <v>1</v>
      </c>
      <c r="J6" s="74">
        <f>Final_RFM_3D!G2</f>
        <v>0</v>
      </c>
      <c r="K6" s="74">
        <f>Final_RFM_3D!H2</f>
        <v>1</v>
      </c>
      <c r="L6" s="74">
        <f>Final_RFM_3D!I2</f>
        <v>1</v>
      </c>
      <c r="M6" s="38"/>
      <c r="N6" s="21"/>
      <c r="O6" s="21"/>
    </row>
    <row r="7" spans="1:19" x14ac:dyDescent="0.35">
      <c r="A7" s="62" t="s">
        <v>2348</v>
      </c>
      <c r="B7" s="60">
        <v>2</v>
      </c>
      <c r="C7" s="57">
        <f>IFERROR(AVERAGEIFS('RFM Summary'!$I$2:$I$2321, 'RFM Summary'!$E$2:$E$2321, C$5, 'RFM Summary'!$F$2:$F$2321, $B7, 'RFM Summary'!$G$2:$G$2321, $H$1), 0)</f>
        <v>92.835714285714289</v>
      </c>
      <c r="D7" s="57">
        <f>IFERROR(AVERAGEIFS('RFM Summary'!$I$2:$I$2321, 'RFM Summary'!$E$2:$E$2321, D$5, 'RFM Summary'!$F$2:$F$2321, $B7, 'RFM Summary'!$G$2:$G$2321, $H$1), 0)</f>
        <v>106.10999999999999</v>
      </c>
      <c r="E7" s="57">
        <f>IFERROR(AVERAGEIFS('RFM Summary'!$I$2:$I$2321, 'RFM Summary'!$E$2:$E$2321, E$5, 'RFM Summary'!$F$2:$F$2321, $B7, 'RFM Summary'!$G$2:$G$2321, $H$1), 0)</f>
        <v>125.97</v>
      </c>
      <c r="F7" s="25"/>
      <c r="G7" s="21"/>
      <c r="H7" s="62" t="s">
        <v>2348</v>
      </c>
      <c r="I7" s="61">
        <v>2</v>
      </c>
      <c r="J7" s="74">
        <f>Final_RFM_3D!G3</f>
        <v>1</v>
      </c>
      <c r="K7" s="74">
        <f>Final_RFM_3D!H3</f>
        <v>1</v>
      </c>
      <c r="L7" s="74">
        <f>Final_RFM_3D!I3</f>
        <v>1</v>
      </c>
      <c r="M7" s="21"/>
      <c r="N7" s="21"/>
      <c r="O7" s="21"/>
    </row>
    <row r="8" spans="1:19" x14ac:dyDescent="0.35">
      <c r="A8" s="32"/>
      <c r="B8" s="60">
        <v>3</v>
      </c>
      <c r="C8" s="57">
        <f>IFERROR(AVERAGEIFS('RFM Summary'!$I$2:$I$2321, 'RFM Summary'!$E$2:$E$2321, C$5, 'RFM Summary'!$F$2:$F$2321, $B8, 'RFM Summary'!$G$2:$G$2321, $H$1), 0)</f>
        <v>262.79333333333329</v>
      </c>
      <c r="D8" s="57">
        <f>IFERROR(AVERAGEIFS('RFM Summary'!$I$2:$I$2321, 'RFM Summary'!$E$2:$E$2321, D$5, 'RFM Summary'!$F$2:$F$2321, $B8, 'RFM Summary'!$G$2:$G$2321, $H$1), 0)</f>
        <v>194.85</v>
      </c>
      <c r="E8" s="57">
        <f>IFERROR(AVERAGEIFS('RFM Summary'!$I$2:$I$2321, 'RFM Summary'!$E$2:$E$2321, E$5, 'RFM Summary'!$F$2:$F$2321, $B8, 'RFM Summary'!$G$2:$G$2321, $H$1), 0)</f>
        <v>424.78222222222206</v>
      </c>
      <c r="F8" s="25"/>
      <c r="G8" s="21"/>
      <c r="H8" s="32"/>
      <c r="I8" s="61">
        <v>3</v>
      </c>
      <c r="J8" s="74">
        <f>Final_RFM_3D!G4</f>
        <v>1</v>
      </c>
      <c r="K8" s="74">
        <f>Final_RFM_3D!H4</f>
        <v>1</v>
      </c>
      <c r="L8" s="74">
        <f>Final_RFM_3D!I4</f>
        <v>1</v>
      </c>
      <c r="M8" s="21"/>
      <c r="N8" s="21"/>
      <c r="O8" s="21"/>
    </row>
    <row r="9" spans="1:19" x14ac:dyDescent="0.35">
      <c r="A9" s="32"/>
      <c r="B9" s="21"/>
      <c r="C9" s="31"/>
      <c r="D9" s="31"/>
      <c r="E9" s="31"/>
      <c r="F9" s="25"/>
      <c r="G9" s="21"/>
      <c r="H9" s="32"/>
      <c r="I9" s="21"/>
      <c r="J9" s="21"/>
      <c r="K9" s="21"/>
      <c r="L9" s="21"/>
      <c r="M9" s="21"/>
      <c r="N9" s="21"/>
      <c r="O9" s="21"/>
    </row>
    <row r="10" spans="1:19" x14ac:dyDescent="0.35">
      <c r="A10" s="54"/>
      <c r="B10" s="25"/>
      <c r="C10" s="41" t="s">
        <v>2334</v>
      </c>
      <c r="D10" s="41"/>
      <c r="E10" s="41"/>
      <c r="F10" s="25"/>
      <c r="G10" s="21"/>
      <c r="H10" s="22"/>
      <c r="I10" s="25"/>
      <c r="J10" s="43" t="s">
        <v>2334</v>
      </c>
      <c r="K10" s="43"/>
      <c r="L10" s="43"/>
      <c r="M10" s="21"/>
      <c r="N10" s="21"/>
      <c r="O10" s="21"/>
    </row>
    <row r="11" spans="1:19" x14ac:dyDescent="0.35">
      <c r="A11" s="32"/>
      <c r="B11" s="63" t="s">
        <v>2338</v>
      </c>
      <c r="C11" s="64">
        <v>1</v>
      </c>
      <c r="D11" s="64">
        <v>2</v>
      </c>
      <c r="E11" s="64">
        <v>3</v>
      </c>
      <c r="F11" s="26"/>
      <c r="G11" s="26"/>
      <c r="H11" s="70" t="s">
        <v>2346</v>
      </c>
      <c r="I11" s="63"/>
      <c r="J11" s="64">
        <v>1</v>
      </c>
      <c r="K11" s="64">
        <v>2</v>
      </c>
      <c r="L11" s="64">
        <v>3</v>
      </c>
      <c r="M11" s="21"/>
      <c r="N11" s="21"/>
      <c r="O11" s="21"/>
    </row>
    <row r="12" spans="1:19" ht="15" customHeight="1" x14ac:dyDescent="0.35">
      <c r="A12" s="40" t="s">
        <v>2325</v>
      </c>
      <c r="B12" s="65">
        <v>1</v>
      </c>
      <c r="C12" s="124">
        <f>IFERROR(AVERAGEIFS('RFM Summary'!$H$2:$H$2321, 'RFM Summary'!$E$2:$E$2321, C$5, 'RFM Summary'!$F$2:$F$2321, $B12, 'RFM Summary'!$G$2:$G$2321, $H$1),0)</f>
        <v>0.48728682170542648</v>
      </c>
      <c r="D12" s="124">
        <f>IFERROR(AVERAGEIFS('RFM Summary'!$H$2:$H$2321, 'RFM Summary'!$E$2:$E$2321, D$5, 'RFM Summary'!$F$2:$F$2321, $B12, 'RFM Summary'!$G$2:$G$2321, $H$1),0)</f>
        <v>0.34199999999999997</v>
      </c>
      <c r="E12" s="124">
        <f>IFERROR(AVERAGEIFS('RFM Summary'!$H$2:$H$2321, 'RFM Summary'!$E$2:$E$2321, E$5, 'RFM Summary'!$F$2:$F$2321, $B12, 'RFM Summary'!$G$2:$G$2321, $H$1),0)</f>
        <v>0.55222222222222217</v>
      </c>
      <c r="F12" s="36"/>
      <c r="G12" s="28"/>
      <c r="H12" s="71" t="s">
        <v>2325</v>
      </c>
      <c r="I12" s="65">
        <v>1</v>
      </c>
      <c r="J12" s="72">
        <f>$E$2*C18*J6</f>
        <v>0</v>
      </c>
      <c r="K12" s="72">
        <f t="shared" ref="K12:L12" si="0">$E$2*D18*K6</f>
        <v>57.5</v>
      </c>
      <c r="L12" s="72">
        <f t="shared" si="0"/>
        <v>51.75</v>
      </c>
      <c r="M12" s="38"/>
      <c r="N12" s="21"/>
      <c r="O12" s="21"/>
    </row>
    <row r="13" spans="1:19" x14ac:dyDescent="0.35">
      <c r="A13" s="62" t="s">
        <v>2348</v>
      </c>
      <c r="B13" s="65">
        <v>2</v>
      </c>
      <c r="C13" s="124">
        <f>IFERROR(AVERAGEIFS('RFM Summary'!$H$2:$H$2321, 'RFM Summary'!$E$2:$E$2321, C$5, 'RFM Summary'!$F$2:$F$2321, $B13, 'RFM Summary'!$G$2:$G$2321, $H$1),0)</f>
        <v>0.54</v>
      </c>
      <c r="D13" s="124">
        <f>IFERROR(AVERAGEIFS('RFM Summary'!$H$2:$H$2321, 'RFM Summary'!$E$2:$E$2321, D$5, 'RFM Summary'!$F$2:$F$2321, $B13, 'RFM Summary'!$G$2:$G$2321, $H$1),0)</f>
        <v>0.375</v>
      </c>
      <c r="E13" s="124">
        <f>IFERROR(AVERAGEIFS('RFM Summary'!$H$2:$H$2321, 'RFM Summary'!$E$2:$E$2321, E$5, 'RFM Summary'!$F$2:$F$2321, $B13, 'RFM Summary'!$G$2:$G$2321, $H$1),0)</f>
        <v>0.41</v>
      </c>
      <c r="F13" s="36"/>
      <c r="G13" s="28"/>
      <c r="H13" s="73" t="s">
        <v>2348</v>
      </c>
      <c r="I13" s="65">
        <v>2</v>
      </c>
      <c r="J13" s="72">
        <f t="shared" ref="J13:J14" si="1">$E$2*C19*J7</f>
        <v>40.25</v>
      </c>
      <c r="K13" s="72">
        <f t="shared" ref="K13:K14" si="2">$E$2*D19*K7</f>
        <v>23</v>
      </c>
      <c r="L13" s="72">
        <f t="shared" ref="L13:L14" si="3">$E$2*E19*L7</f>
        <v>11.5</v>
      </c>
      <c r="M13" s="21"/>
      <c r="N13" s="21"/>
      <c r="O13" s="21"/>
    </row>
    <row r="14" spans="1:19" x14ac:dyDescent="0.35">
      <c r="A14" s="32"/>
      <c r="B14" s="65">
        <v>3</v>
      </c>
      <c r="C14" s="124">
        <f>IFERROR(AVERAGEIFS('RFM Summary'!$H$2:$H$2321, 'RFM Summary'!$E$2:$E$2321, C$5, 'RFM Summary'!$F$2:$F$2321, $B14, 'RFM Summary'!$G$2:$G$2321, $H$1),0)</f>
        <v>0.24333333333333332</v>
      </c>
      <c r="D14" s="124">
        <f>IFERROR(AVERAGEIFS('RFM Summary'!$H$2:$H$2321, 'RFM Summary'!$E$2:$E$2321, D$5, 'RFM Summary'!$F$2:$F$2321, $B14, 'RFM Summary'!$G$2:$G$2321, $H$1),0)</f>
        <v>0.86</v>
      </c>
      <c r="E14" s="124">
        <f>IFERROR(AVERAGEIFS('RFM Summary'!$H$2:$H$2321, 'RFM Summary'!$E$2:$E$2321, E$5, 'RFM Summary'!$F$2:$F$2321, $B14, 'RFM Summary'!$G$2:$G$2321, $H$1),0)</f>
        <v>0.47777777777777775</v>
      </c>
      <c r="F14" s="36"/>
      <c r="G14" s="28"/>
      <c r="H14" s="73"/>
      <c r="I14" s="65">
        <v>3</v>
      </c>
      <c r="J14" s="72">
        <f t="shared" si="1"/>
        <v>17.25</v>
      </c>
      <c r="K14" s="72">
        <f t="shared" si="2"/>
        <v>11.5</v>
      </c>
      <c r="L14" s="72">
        <f t="shared" si="3"/>
        <v>51.75</v>
      </c>
      <c r="M14" s="21"/>
      <c r="N14" s="21"/>
      <c r="O14" s="21"/>
    </row>
    <row r="15" spans="1:19" x14ac:dyDescent="0.35">
      <c r="A15" s="32"/>
      <c r="B15" s="27"/>
      <c r="C15" s="21"/>
      <c r="D15" s="21"/>
      <c r="E15" s="21"/>
      <c r="F15" s="36"/>
      <c r="G15" s="21"/>
      <c r="H15" s="32"/>
      <c r="I15" s="21"/>
      <c r="J15" s="29"/>
      <c r="K15" s="34" t="s">
        <v>2339</v>
      </c>
      <c r="L15" s="29">
        <f>SUM(J12:L14)</f>
        <v>264.5</v>
      </c>
      <c r="M15" s="23"/>
      <c r="N15" s="21"/>
      <c r="O15" s="21"/>
    </row>
    <row r="16" spans="1:19" x14ac:dyDescent="0.35">
      <c r="A16" s="32"/>
      <c r="B16" s="21"/>
      <c r="C16" s="44" t="s">
        <v>2334</v>
      </c>
      <c r="D16" s="41"/>
      <c r="E16" s="41"/>
      <c r="F16" s="21"/>
      <c r="G16" s="21"/>
      <c r="H16" s="22"/>
      <c r="I16" s="25"/>
      <c r="J16" s="41" t="s">
        <v>2334</v>
      </c>
      <c r="K16" s="41"/>
      <c r="L16" s="41"/>
      <c r="M16" s="41"/>
      <c r="N16" s="41"/>
      <c r="O16" s="21"/>
      <c r="P16" s="21"/>
      <c r="Q16" s="21"/>
    </row>
    <row r="17" spans="1:15" x14ac:dyDescent="0.35">
      <c r="A17" s="32"/>
      <c r="B17" s="66"/>
      <c r="C17" s="64">
        <v>1</v>
      </c>
      <c r="D17" s="64">
        <v>2</v>
      </c>
      <c r="E17" s="64">
        <v>3</v>
      </c>
      <c r="F17" s="56" t="s">
        <v>2349</v>
      </c>
      <c r="G17" s="26"/>
      <c r="H17" s="70" t="s">
        <v>2347</v>
      </c>
      <c r="I17" s="63"/>
      <c r="J17" s="64">
        <v>1</v>
      </c>
      <c r="K17" s="64">
        <v>2</v>
      </c>
      <c r="L17" s="64">
        <v>3</v>
      </c>
      <c r="M17" s="21"/>
      <c r="N17" s="21"/>
      <c r="O17" s="21"/>
    </row>
    <row r="18" spans="1:15" ht="15" customHeight="1" x14ac:dyDescent="0.35">
      <c r="A18" s="40" t="s">
        <v>2325</v>
      </c>
      <c r="B18" s="67">
        <v>1</v>
      </c>
      <c r="C18" s="68">
        <f>COUNTIFS('RFM Summary'!$E$2:$E$2321,C$17,'RFM Summary'!$F$2:$F$2321,$B18,'RFM Summary'!$G$2:$G$2321,$H$1)</f>
        <v>258</v>
      </c>
      <c r="D18" s="68">
        <f>COUNTIFS('RFM Summary'!$E$2:$E$2321,D$17,'RFM Summary'!$F$2:$F$2321,$B18,'RFM Summary'!$G$2:$G$2321,$H$1)</f>
        <v>10</v>
      </c>
      <c r="E18" s="68">
        <f>COUNTIFS('RFM Summary'!$E$2:$E$2321,E$17,'RFM Summary'!$F$2:$F$2321,$B18,'RFM Summary'!$G$2:$G$2321,$H$1)</f>
        <v>9</v>
      </c>
      <c r="F18" s="37">
        <f>SUM(C18:E18)</f>
        <v>277</v>
      </c>
      <c r="G18" s="21"/>
      <c r="H18" s="71" t="s">
        <v>2325</v>
      </c>
      <c r="I18" s="65">
        <v>1</v>
      </c>
      <c r="J18" s="72">
        <f>C6*C12*C18*J6-J12</f>
        <v>0</v>
      </c>
      <c r="K18" s="72">
        <f t="shared" ref="K18:L18" si="4">D6*D12*D18*K6-K12</f>
        <v>24.217479999999995</v>
      </c>
      <c r="L18" s="72">
        <f t="shared" si="4"/>
        <v>243.24711111111111</v>
      </c>
      <c r="M18" s="38"/>
      <c r="N18" s="21"/>
      <c r="O18" s="24"/>
    </row>
    <row r="19" spans="1:15" x14ac:dyDescent="0.35">
      <c r="A19" s="62" t="s">
        <v>2348</v>
      </c>
      <c r="B19" s="67">
        <v>2</v>
      </c>
      <c r="C19" s="68">
        <f>COUNTIFS('RFM Summary'!$E$2:$E$2321,C$17,'RFM Summary'!$F$2:$F$2321,$B19,'RFM Summary'!$G$2:$G$2321,$H$1)</f>
        <v>7</v>
      </c>
      <c r="D19" s="68">
        <f>COUNTIFS('RFM Summary'!$E$2:$E$2321,D$17,'RFM Summary'!$F$2:$F$2321,$B19,'RFM Summary'!$G$2:$G$2321,$H$1)</f>
        <v>4</v>
      </c>
      <c r="E19" s="68">
        <f>COUNTIFS('RFM Summary'!$E$2:$E$2321,E$17,'RFM Summary'!$F$2:$F$2321,$B19,'RFM Summary'!$G$2:$G$2321,$H$1)</f>
        <v>2</v>
      </c>
      <c r="F19" s="37">
        <f t="shared" ref="F19:F20" si="5">SUM(C19:E19)</f>
        <v>13</v>
      </c>
      <c r="G19" s="21"/>
      <c r="H19" s="73" t="s">
        <v>2348</v>
      </c>
      <c r="I19" s="65">
        <v>2</v>
      </c>
      <c r="J19" s="72">
        <f t="shared" ref="J19:J20" si="6">C7*C13*C19*J7-J13</f>
        <v>310.66900000000004</v>
      </c>
      <c r="K19" s="72">
        <f t="shared" ref="K19:K20" si="7">D7*D13*D19*K7-K13</f>
        <v>136.16499999999996</v>
      </c>
      <c r="L19" s="72">
        <f t="shared" ref="L19:L20" si="8">E7*E13*E19*L7-L13</f>
        <v>91.795399999999987</v>
      </c>
      <c r="M19" s="21"/>
      <c r="N19" s="21"/>
      <c r="O19" s="24"/>
    </row>
    <row r="20" spans="1:15" x14ac:dyDescent="0.35">
      <c r="A20" s="32"/>
      <c r="B20" s="67">
        <v>3</v>
      </c>
      <c r="C20" s="68">
        <f>COUNTIFS('RFM Summary'!$E$2:$E$2321,C$17,'RFM Summary'!$F$2:$F$2321,$B20,'RFM Summary'!$G$2:$G$2321,$H$1)</f>
        <v>3</v>
      </c>
      <c r="D20" s="68">
        <f>COUNTIFS('RFM Summary'!$E$2:$E$2321,D$17,'RFM Summary'!$F$2:$F$2321,$B20,'RFM Summary'!$G$2:$G$2321,$H$1)</f>
        <v>2</v>
      </c>
      <c r="E20" s="68">
        <f>COUNTIFS('RFM Summary'!$E$2:$E$2321,E$17,'RFM Summary'!$F$2:$F$2321,$B20,'RFM Summary'!$G$2:$G$2321,$H$1)</f>
        <v>9</v>
      </c>
      <c r="F20" s="37">
        <f t="shared" si="5"/>
        <v>14</v>
      </c>
      <c r="G20" s="21"/>
      <c r="H20" s="73"/>
      <c r="I20" s="65">
        <v>3</v>
      </c>
      <c r="J20" s="72">
        <f t="shared" si="6"/>
        <v>174.58913333333328</v>
      </c>
      <c r="K20" s="72">
        <f t="shared" si="7"/>
        <v>323.642</v>
      </c>
      <c r="L20" s="72">
        <f t="shared" si="8"/>
        <v>1774.8135555555546</v>
      </c>
      <c r="M20" s="21"/>
      <c r="N20" s="21"/>
      <c r="O20" s="24"/>
    </row>
    <row r="21" spans="1:15" x14ac:dyDescent="0.35">
      <c r="A21" s="32"/>
      <c r="B21" s="30"/>
      <c r="C21" s="35"/>
      <c r="D21" s="35"/>
      <c r="E21" s="35"/>
      <c r="F21" s="69">
        <f>SUM(F18:F20)</f>
        <v>304</v>
      </c>
      <c r="H21" s="75"/>
      <c r="I21" s="76"/>
      <c r="J21" s="77"/>
      <c r="K21" s="75"/>
      <c r="L21" s="72">
        <f>SUM(J18:L20)</f>
        <v>3079.1386799999991</v>
      </c>
      <c r="M21" s="23"/>
      <c r="N21" s="21"/>
      <c r="O21" s="2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21"/>
  <sheetViews>
    <sheetView workbookViewId="0">
      <selection activeCell="C6" sqref="C6"/>
    </sheetView>
  </sheetViews>
  <sheetFormatPr defaultRowHeight="14.5" x14ac:dyDescent="0.35"/>
  <cols>
    <col min="1" max="1" width="10.26953125" bestFit="1" customWidth="1"/>
    <col min="2" max="2" width="3.453125" bestFit="1" customWidth="1"/>
    <col min="5" max="5" width="10.26953125" customWidth="1"/>
    <col min="8" max="8" width="11" customWidth="1"/>
    <col min="10" max="10" width="8.1796875" customWidth="1"/>
    <col min="11" max="11" width="7.7265625" customWidth="1"/>
    <col min="12" max="12" width="10.1796875" bestFit="1" customWidth="1"/>
  </cols>
  <sheetData>
    <row r="1" spans="1:19" x14ac:dyDescent="0.35">
      <c r="A1" s="21"/>
      <c r="B1" s="21"/>
      <c r="C1" s="21"/>
      <c r="D1" s="47" t="s">
        <v>2340</v>
      </c>
      <c r="E1" s="52">
        <v>13000</v>
      </c>
      <c r="F1" s="21"/>
      <c r="G1" s="56" t="s">
        <v>2345</v>
      </c>
      <c r="H1" s="82">
        <v>2</v>
      </c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</row>
    <row r="2" spans="1:19" x14ac:dyDescent="0.35">
      <c r="A2" s="21"/>
      <c r="B2" s="21"/>
      <c r="C2" s="21"/>
      <c r="D2" s="47" t="s">
        <v>2341</v>
      </c>
      <c r="E2" s="46">
        <v>5.75</v>
      </c>
      <c r="F2" s="21"/>
      <c r="G2" s="21"/>
      <c r="H2" s="25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</row>
    <row r="3" spans="1:19" x14ac:dyDescent="0.35">
      <c r="A3" s="21"/>
      <c r="B3" s="21"/>
      <c r="C3" s="21"/>
      <c r="D3" s="47"/>
      <c r="E3" s="46"/>
      <c r="F3" s="21"/>
      <c r="G3" s="21"/>
      <c r="H3" s="25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</row>
    <row r="4" spans="1:19" x14ac:dyDescent="0.35">
      <c r="A4" s="21"/>
      <c r="B4" s="47"/>
      <c r="C4" s="16" t="s">
        <v>2334</v>
      </c>
      <c r="D4" s="55"/>
      <c r="E4" s="55"/>
      <c r="F4" s="55"/>
      <c r="G4" s="42"/>
      <c r="H4" s="42" t="s">
        <v>2335</v>
      </c>
      <c r="I4" s="47"/>
      <c r="J4" s="41" t="s">
        <v>2334</v>
      </c>
      <c r="K4" s="41"/>
      <c r="L4" s="41"/>
      <c r="M4" s="41"/>
      <c r="N4" s="41"/>
      <c r="O4" s="21"/>
      <c r="P4" s="21"/>
      <c r="Q4" s="21"/>
    </row>
    <row r="5" spans="1:19" x14ac:dyDescent="0.35">
      <c r="A5" s="21"/>
      <c r="B5" s="59" t="s">
        <v>2336</v>
      </c>
      <c r="C5" s="58">
        <v>1</v>
      </c>
      <c r="D5" s="58">
        <v>2</v>
      </c>
      <c r="E5" s="58">
        <v>3</v>
      </c>
      <c r="F5" s="25"/>
      <c r="G5" s="21"/>
      <c r="H5" s="21"/>
      <c r="I5" s="66" t="s">
        <v>2337</v>
      </c>
      <c r="J5" s="58">
        <v>1</v>
      </c>
      <c r="K5" s="58">
        <v>2</v>
      </c>
      <c r="L5" s="58">
        <v>3</v>
      </c>
      <c r="M5" s="21"/>
      <c r="N5" s="21"/>
      <c r="O5" s="21"/>
    </row>
    <row r="6" spans="1:19" ht="15" customHeight="1" x14ac:dyDescent="0.35">
      <c r="A6" s="40" t="s">
        <v>2325</v>
      </c>
      <c r="B6" s="60">
        <v>1</v>
      </c>
      <c r="C6" s="57">
        <f>IFERROR(AVERAGEIFS('RFM Summary'!$I$2:$I$2321, 'RFM Summary'!$E$2:$E$2321, C$5, 'RFM Summary'!$F$2:$F$2321, $B6, 'RFM Summary'!$G$2:$G$2321, $H$1), 0)</f>
        <v>33.698551401869274</v>
      </c>
      <c r="D6" s="57">
        <f>IFERROR(AVERAGEIFS('RFM Summary'!$I$2:$I$2321, 'RFM Summary'!$E$2:$E$2321, D$5, 'RFM Summary'!$F$2:$F$2321, $B6, 'RFM Summary'!$G$2:$G$2321, $H$1), 0)</f>
        <v>95.468411764705934</v>
      </c>
      <c r="E6" s="57">
        <f>IFERROR(AVERAGEIFS('RFM Summary'!$I$2:$I$2321, 'RFM Summary'!$E$2:$E$2321, E$5, 'RFM Summary'!$F$2:$F$2321, $B6, 'RFM Summary'!$G$2:$G$2321, $H$1), 0)</f>
        <v>132.4752</v>
      </c>
      <c r="F6" s="25"/>
      <c r="G6" s="21"/>
      <c r="H6" s="40" t="s">
        <v>2325</v>
      </c>
      <c r="I6" s="61">
        <v>1</v>
      </c>
      <c r="J6" s="74">
        <f>Final_RFM_3D!G5</f>
        <v>1</v>
      </c>
      <c r="K6" s="74">
        <f>Final_RFM_3D!H5</f>
        <v>1</v>
      </c>
      <c r="L6" s="74">
        <f>Final_RFM_3D!I5</f>
        <v>1</v>
      </c>
      <c r="M6" s="38"/>
      <c r="N6" s="21"/>
      <c r="O6" s="21"/>
    </row>
    <row r="7" spans="1:19" x14ac:dyDescent="0.35">
      <c r="A7" s="62" t="s">
        <v>2348</v>
      </c>
      <c r="B7" s="60">
        <v>2</v>
      </c>
      <c r="C7" s="57">
        <f>IFERROR(AVERAGEIFS('RFM Summary'!$I$2:$I$2321, 'RFM Summary'!$E$2:$E$2321, C$5, 'RFM Summary'!$F$2:$F$2321, $B7, 'RFM Summary'!$G$2:$G$2321, $H$1), 0)</f>
        <v>218.6358333333333</v>
      </c>
      <c r="D7" s="57">
        <f>IFERROR(AVERAGEIFS('RFM Summary'!$I$2:$I$2321, 'RFM Summary'!$E$2:$E$2321, D$5, 'RFM Summary'!$F$2:$F$2321, $B7, 'RFM Summary'!$G$2:$G$2321, $H$1), 0)</f>
        <v>262.37818181818182</v>
      </c>
      <c r="E7" s="57">
        <f>IFERROR(AVERAGEIFS('RFM Summary'!$I$2:$I$2321, 'RFM Summary'!$E$2:$E$2321, E$5, 'RFM Summary'!$F$2:$F$2321, $B7, 'RFM Summary'!$G$2:$G$2321, $H$1), 0)</f>
        <v>328.9784146341463</v>
      </c>
      <c r="F7" s="25"/>
      <c r="G7" s="21"/>
      <c r="H7" s="62" t="s">
        <v>2348</v>
      </c>
      <c r="I7" s="61">
        <v>2</v>
      </c>
      <c r="J7" s="74">
        <f>Final_RFM_3D!G6</f>
        <v>1</v>
      </c>
      <c r="K7" s="74">
        <f>Final_RFM_3D!H6</f>
        <v>1</v>
      </c>
      <c r="L7" s="74">
        <f>Final_RFM_3D!I6</f>
        <v>1</v>
      </c>
      <c r="M7" s="21"/>
      <c r="N7" s="21"/>
      <c r="O7" s="21"/>
    </row>
    <row r="8" spans="1:19" x14ac:dyDescent="0.35">
      <c r="A8" s="32"/>
      <c r="B8" s="60">
        <v>3</v>
      </c>
      <c r="C8" s="57">
        <f>IFERROR(AVERAGEIFS('RFM Summary'!$I$2:$I$2321, 'RFM Summary'!$E$2:$E$2321, C$5, 'RFM Summary'!$F$2:$F$2321, $B8, 'RFM Summary'!$G$2:$G$2321, $H$1), 0)</f>
        <v>480.51</v>
      </c>
      <c r="D8" s="57">
        <f>IFERROR(AVERAGEIFS('RFM Summary'!$I$2:$I$2321, 'RFM Summary'!$E$2:$E$2321, D$5, 'RFM Summary'!$F$2:$F$2321, $B8, 'RFM Summary'!$G$2:$G$2321, $H$1), 0)</f>
        <v>863.56722222222243</v>
      </c>
      <c r="E8" s="57">
        <f>IFERROR(AVERAGEIFS('RFM Summary'!$I$2:$I$2321, 'RFM Summary'!$E$2:$E$2321, E$5, 'RFM Summary'!$F$2:$F$2321, $B8, 'RFM Summary'!$G$2:$G$2321, $H$1), 0)</f>
        <v>1515.8852800000002</v>
      </c>
      <c r="F8" s="25"/>
      <c r="G8" s="21"/>
      <c r="H8" s="32"/>
      <c r="I8" s="61">
        <v>3</v>
      </c>
      <c r="J8" s="74">
        <f>Final_RFM_3D!G7</f>
        <v>1</v>
      </c>
      <c r="K8" s="74">
        <f>Final_RFM_3D!H7</f>
        <v>1</v>
      </c>
      <c r="L8" s="74">
        <f>Final_RFM_3D!I7</f>
        <v>1</v>
      </c>
      <c r="M8" s="21"/>
      <c r="N8" s="21"/>
      <c r="O8" s="21"/>
    </row>
    <row r="9" spans="1:19" x14ac:dyDescent="0.35">
      <c r="A9" s="32"/>
      <c r="B9" s="21"/>
      <c r="C9" s="51"/>
      <c r="D9" s="51"/>
      <c r="E9" s="51"/>
      <c r="F9" s="25"/>
      <c r="G9" s="21"/>
      <c r="H9" s="32"/>
      <c r="I9" s="21"/>
      <c r="J9" s="21"/>
      <c r="K9" s="21"/>
      <c r="L9" s="21"/>
      <c r="M9" s="21"/>
      <c r="N9" s="21"/>
      <c r="O9" s="21"/>
    </row>
    <row r="10" spans="1:19" x14ac:dyDescent="0.35">
      <c r="A10" s="54"/>
      <c r="B10" s="25"/>
      <c r="C10" s="41" t="s">
        <v>2334</v>
      </c>
      <c r="D10" s="41"/>
      <c r="E10" s="41"/>
      <c r="F10" s="25"/>
      <c r="G10" s="21"/>
      <c r="H10" s="46"/>
      <c r="I10" s="25"/>
      <c r="J10" s="43" t="s">
        <v>2334</v>
      </c>
      <c r="K10" s="43"/>
      <c r="L10" s="43"/>
      <c r="M10" s="21"/>
      <c r="N10" s="21"/>
      <c r="O10" s="21"/>
    </row>
    <row r="11" spans="1:19" x14ac:dyDescent="0.35">
      <c r="A11" s="32"/>
      <c r="B11" s="63" t="s">
        <v>2338</v>
      </c>
      <c r="C11" s="64">
        <v>1</v>
      </c>
      <c r="D11" s="64">
        <v>2</v>
      </c>
      <c r="E11" s="64">
        <v>3</v>
      </c>
      <c r="F11" s="26"/>
      <c r="G11" s="26"/>
      <c r="H11" s="70" t="s">
        <v>2346</v>
      </c>
      <c r="I11" s="63"/>
      <c r="J11" s="64">
        <v>1</v>
      </c>
      <c r="K11" s="64">
        <v>2</v>
      </c>
      <c r="L11" s="64">
        <v>3</v>
      </c>
      <c r="M11" s="21"/>
      <c r="N11" s="21"/>
      <c r="O11" s="21"/>
    </row>
    <row r="12" spans="1:19" ht="15" customHeight="1" x14ac:dyDescent="0.35">
      <c r="A12" s="40" t="s">
        <v>2325</v>
      </c>
      <c r="B12" s="65">
        <v>1</v>
      </c>
      <c r="C12" s="124">
        <f>IFERROR(AVERAGEIFS('RFM Summary'!$H$2:$H$2321, 'RFM Summary'!$E$2:$E$2321, C$5, 'RFM Summary'!$F$2:$F$2321, $B12, 'RFM Summary'!$G$2:$G$2321, $H$1),0)</f>
        <v>0.51504672897196224</v>
      </c>
      <c r="D12" s="124">
        <f>IFERROR(AVERAGEIFS('RFM Summary'!$H$2:$H$2321, 'RFM Summary'!$E$2:$E$2321, D$5, 'RFM Summary'!$F$2:$F$2321, $B12, 'RFM Summary'!$G$2:$G$2321, $H$1),0)</f>
        <v>0.50258823529411734</v>
      </c>
      <c r="E12" s="124">
        <f>IFERROR(AVERAGEIFS('RFM Summary'!$H$2:$H$2321, 'RFM Summary'!$E$2:$E$2321, E$5, 'RFM Summary'!$F$2:$F$2321, $B12, 'RFM Summary'!$G$2:$G$2321, $H$1),0)</f>
        <v>0.54045714285714241</v>
      </c>
      <c r="F12" s="53"/>
      <c r="G12" s="48"/>
      <c r="H12" s="71" t="s">
        <v>2325</v>
      </c>
      <c r="I12" s="65">
        <v>1</v>
      </c>
      <c r="J12" s="72">
        <f>$E$2*C18*J6</f>
        <v>4922</v>
      </c>
      <c r="K12" s="72">
        <f t="shared" ref="K12:L14" si="0">$E$2*D18*K6</f>
        <v>977.5</v>
      </c>
      <c r="L12" s="72">
        <f t="shared" si="0"/>
        <v>1006.25</v>
      </c>
      <c r="M12" s="38"/>
      <c r="N12" s="21"/>
      <c r="O12" s="21"/>
    </row>
    <row r="13" spans="1:19" x14ac:dyDescent="0.35">
      <c r="A13" s="62" t="s">
        <v>2348</v>
      </c>
      <c r="B13" s="65">
        <v>2</v>
      </c>
      <c r="C13" s="124">
        <f>IFERROR(AVERAGEIFS('RFM Summary'!$H$2:$H$2321, 'RFM Summary'!$E$2:$E$2321, C$5, 'RFM Summary'!$F$2:$F$2321, $B13, 'RFM Summary'!$G$2:$G$2321, $H$1),0)</f>
        <v>0.73999999999999988</v>
      </c>
      <c r="D13" s="124">
        <f>IFERROR(AVERAGEIFS('RFM Summary'!$H$2:$H$2321, 'RFM Summary'!$E$2:$E$2321, D$5, 'RFM Summary'!$F$2:$F$2321, $B13, 'RFM Summary'!$G$2:$G$2321, $H$1),0)</f>
        <v>0.56272727272727285</v>
      </c>
      <c r="E13" s="124">
        <f>IFERROR(AVERAGEIFS('RFM Summary'!$H$2:$H$2321, 'RFM Summary'!$E$2:$E$2321, E$5, 'RFM Summary'!$F$2:$F$2321, $B13, 'RFM Summary'!$G$2:$G$2321, $H$1),0)</f>
        <v>0.43390243902439024</v>
      </c>
      <c r="F13" s="53"/>
      <c r="G13" s="48"/>
      <c r="H13" s="73" t="s">
        <v>2348</v>
      </c>
      <c r="I13" s="65">
        <v>2</v>
      </c>
      <c r="J13" s="72">
        <f t="shared" ref="J13:J14" si="1">$E$2*C19*J7</f>
        <v>69</v>
      </c>
      <c r="K13" s="72">
        <f t="shared" si="0"/>
        <v>189.75</v>
      </c>
      <c r="L13" s="72">
        <f t="shared" si="0"/>
        <v>471.5</v>
      </c>
      <c r="M13" s="21"/>
      <c r="N13" s="21"/>
      <c r="O13" s="21"/>
    </row>
    <row r="14" spans="1:19" x14ac:dyDescent="0.35">
      <c r="A14" s="32"/>
      <c r="B14" s="65">
        <v>3</v>
      </c>
      <c r="C14" s="124">
        <f>IFERROR(AVERAGEIFS('RFM Summary'!$H$2:$H$2321, 'RFM Summary'!$E$2:$E$2321, C$5, 'RFM Summary'!$F$2:$F$2321, $B14, 'RFM Summary'!$G$2:$G$2321, $H$1),0)</f>
        <v>0.46666666666666667</v>
      </c>
      <c r="D14" s="124">
        <f>IFERROR(AVERAGEIFS('RFM Summary'!$H$2:$H$2321, 'RFM Summary'!$E$2:$E$2321, D$5, 'RFM Summary'!$F$2:$F$2321, $B14, 'RFM Summary'!$G$2:$G$2321, $H$1),0)</f>
        <v>0.34444444444444444</v>
      </c>
      <c r="E14" s="124">
        <f>IFERROR(AVERAGEIFS('RFM Summary'!$H$2:$H$2321, 'RFM Summary'!$E$2:$E$2321, E$5, 'RFM Summary'!$F$2:$F$2321, $B14, 'RFM Summary'!$G$2:$G$2321, $H$1),0)</f>
        <v>0.46583999999999992</v>
      </c>
      <c r="F14" s="53"/>
      <c r="G14" s="48"/>
      <c r="H14" s="73"/>
      <c r="I14" s="65">
        <v>3</v>
      </c>
      <c r="J14" s="72">
        <f t="shared" si="1"/>
        <v>51.75</v>
      </c>
      <c r="K14" s="72">
        <f t="shared" si="0"/>
        <v>103.5</v>
      </c>
      <c r="L14" s="72">
        <f t="shared" si="0"/>
        <v>718.75</v>
      </c>
      <c r="M14" s="21"/>
      <c r="N14" s="21"/>
      <c r="O14" s="21"/>
    </row>
    <row r="15" spans="1:19" x14ac:dyDescent="0.35">
      <c r="A15" s="32"/>
      <c r="B15" s="47"/>
      <c r="C15" s="21"/>
      <c r="D15" s="21"/>
      <c r="E15" s="21"/>
      <c r="F15" s="53"/>
      <c r="G15" s="21"/>
      <c r="H15" s="32"/>
      <c r="I15" s="21"/>
      <c r="J15" s="29"/>
      <c r="K15" s="34" t="s">
        <v>2339</v>
      </c>
      <c r="L15" s="29">
        <f>SUM(J12:L14)</f>
        <v>8510</v>
      </c>
      <c r="M15" s="23"/>
      <c r="N15" s="21"/>
      <c r="O15" s="21"/>
    </row>
    <row r="16" spans="1:19" x14ac:dyDescent="0.35">
      <c r="A16" s="32"/>
      <c r="B16" s="21"/>
      <c r="C16" s="44" t="s">
        <v>2334</v>
      </c>
      <c r="D16" s="41"/>
      <c r="E16" s="41"/>
      <c r="F16" s="21"/>
      <c r="G16" s="21"/>
      <c r="H16" s="46"/>
      <c r="I16" s="25"/>
      <c r="J16" s="41" t="s">
        <v>2334</v>
      </c>
      <c r="K16" s="41"/>
      <c r="L16" s="41"/>
      <c r="M16" s="41"/>
      <c r="N16" s="41"/>
      <c r="O16" s="21"/>
      <c r="P16" s="21"/>
      <c r="Q16" s="21"/>
    </row>
    <row r="17" spans="1:15" x14ac:dyDescent="0.35">
      <c r="A17" s="32"/>
      <c r="B17" s="66"/>
      <c r="C17" s="64">
        <v>1</v>
      </c>
      <c r="D17" s="64">
        <v>2</v>
      </c>
      <c r="E17" s="64">
        <v>3</v>
      </c>
      <c r="F17" s="56" t="s">
        <v>2349</v>
      </c>
      <c r="G17" s="26"/>
      <c r="H17" s="70" t="s">
        <v>2347</v>
      </c>
      <c r="I17" s="63"/>
      <c r="J17" s="64">
        <v>1</v>
      </c>
      <c r="K17" s="64">
        <v>2</v>
      </c>
      <c r="L17" s="64">
        <v>3</v>
      </c>
      <c r="M17" s="21"/>
      <c r="N17" s="21"/>
      <c r="O17" s="21"/>
    </row>
    <row r="18" spans="1:15" ht="15" customHeight="1" x14ac:dyDescent="0.35">
      <c r="A18" s="40" t="s">
        <v>2325</v>
      </c>
      <c r="B18" s="67">
        <v>1</v>
      </c>
      <c r="C18" s="68">
        <f>COUNTIFS('RFM Summary'!$E$2:$E$2321,C$17,'RFM Summary'!$F$2:$F$2321,$B18,'RFM Summary'!$G$2:$G$2321,$H$1)</f>
        <v>856</v>
      </c>
      <c r="D18" s="68">
        <f>COUNTIFS('RFM Summary'!$E$2:$E$2321,D$17,'RFM Summary'!$F$2:$F$2321,$B18,'RFM Summary'!$G$2:$G$2321,$H$1)</f>
        <v>170</v>
      </c>
      <c r="E18" s="68">
        <f>COUNTIFS('RFM Summary'!$E$2:$E$2321,E$17,'RFM Summary'!$F$2:$F$2321,$B18,'RFM Summary'!$G$2:$G$2321,$H$1)</f>
        <v>175</v>
      </c>
      <c r="F18" s="37">
        <f>SUM(C18:E18)</f>
        <v>1201</v>
      </c>
      <c r="G18" s="21"/>
      <c r="H18" s="71" t="s">
        <v>2325</v>
      </c>
      <c r="I18" s="65">
        <v>1</v>
      </c>
      <c r="J18" s="72">
        <f>C6*C12*C18*J6-J12</f>
        <v>9935.0173420561132</v>
      </c>
      <c r="K18" s="72">
        <f t="shared" ref="K18:L20" si="2">D6*D12*D18*K6-K12</f>
        <v>7179.3211011764706</v>
      </c>
      <c r="L18" s="72">
        <f t="shared" si="2"/>
        <v>11523.254415999991</v>
      </c>
      <c r="M18" s="38"/>
      <c r="N18" s="21"/>
      <c r="O18" s="24"/>
    </row>
    <row r="19" spans="1:15" x14ac:dyDescent="0.35">
      <c r="A19" s="62" t="s">
        <v>2348</v>
      </c>
      <c r="B19" s="67">
        <v>2</v>
      </c>
      <c r="C19" s="68">
        <f>COUNTIFS('RFM Summary'!$E$2:$E$2321,C$17,'RFM Summary'!$F$2:$F$2321,$B19,'RFM Summary'!$G$2:$G$2321,$H$1)</f>
        <v>12</v>
      </c>
      <c r="D19" s="68">
        <f>COUNTIFS('RFM Summary'!$E$2:$E$2321,D$17,'RFM Summary'!$F$2:$F$2321,$B19,'RFM Summary'!$G$2:$G$2321,$H$1)</f>
        <v>33</v>
      </c>
      <c r="E19" s="68">
        <f>COUNTIFS('RFM Summary'!$E$2:$E$2321,E$17,'RFM Summary'!$F$2:$F$2321,$B19,'RFM Summary'!$G$2:$G$2321,$H$1)</f>
        <v>82</v>
      </c>
      <c r="F19" s="37">
        <f t="shared" ref="F19:F20" si="3">SUM(C19:E19)</f>
        <v>127</v>
      </c>
      <c r="G19" s="21"/>
      <c r="H19" s="73" t="s">
        <v>2348</v>
      </c>
      <c r="I19" s="65">
        <v>2</v>
      </c>
      <c r="J19" s="72">
        <f t="shared" ref="J19:J20" si="4">C7*C13*C19*J7-J13</f>
        <v>1872.4861999999994</v>
      </c>
      <c r="K19" s="72">
        <f t="shared" si="2"/>
        <v>4682.6128363636371</v>
      </c>
      <c r="L19" s="72">
        <f t="shared" si="2"/>
        <v>11233.551992682926</v>
      </c>
      <c r="M19" s="21"/>
      <c r="N19" s="21"/>
      <c r="O19" s="24"/>
    </row>
    <row r="20" spans="1:15" x14ac:dyDescent="0.35">
      <c r="A20" s="32"/>
      <c r="B20" s="67">
        <v>3</v>
      </c>
      <c r="C20" s="68">
        <f>COUNTIFS('RFM Summary'!$E$2:$E$2321,C$17,'RFM Summary'!$F$2:$F$2321,$B20,'RFM Summary'!$G$2:$G$2321,$H$1)</f>
        <v>9</v>
      </c>
      <c r="D20" s="68">
        <f>COUNTIFS('RFM Summary'!$E$2:$E$2321,D$17,'RFM Summary'!$F$2:$F$2321,$B20,'RFM Summary'!$G$2:$G$2321,$H$1)</f>
        <v>18</v>
      </c>
      <c r="E20" s="68">
        <f>COUNTIFS('RFM Summary'!$E$2:$E$2321,E$17,'RFM Summary'!$F$2:$F$2321,$B20,'RFM Summary'!$G$2:$G$2321,$H$1)</f>
        <v>125</v>
      </c>
      <c r="F20" s="37">
        <f t="shared" si="3"/>
        <v>152</v>
      </c>
      <c r="G20" s="21"/>
      <c r="H20" s="73"/>
      <c r="I20" s="65">
        <v>3</v>
      </c>
      <c r="J20" s="72">
        <f t="shared" si="4"/>
        <v>1966.3920000000001</v>
      </c>
      <c r="K20" s="72">
        <f t="shared" si="2"/>
        <v>5250.6167777777791</v>
      </c>
      <c r="L20" s="72">
        <f t="shared" si="2"/>
        <v>87551.249854399997</v>
      </c>
      <c r="M20" s="21"/>
      <c r="N20" s="21"/>
      <c r="O20" s="24"/>
    </row>
    <row r="21" spans="1:15" x14ac:dyDescent="0.35">
      <c r="A21" s="32"/>
      <c r="B21" s="50"/>
      <c r="C21" s="35"/>
      <c r="D21" s="35"/>
      <c r="E21" s="35"/>
      <c r="F21" s="69">
        <f>SUM(F18:F20)</f>
        <v>1480</v>
      </c>
      <c r="H21" s="75"/>
      <c r="I21" s="76"/>
      <c r="J21" s="77"/>
      <c r="K21" s="75"/>
      <c r="L21" s="72">
        <f>SUM(J18:L20)</f>
        <v>141194.50252045691</v>
      </c>
      <c r="M21" s="23"/>
      <c r="N21" s="21"/>
      <c r="O21" s="2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21"/>
  <sheetViews>
    <sheetView workbookViewId="0">
      <selection activeCell="F9" sqref="F9"/>
    </sheetView>
  </sheetViews>
  <sheetFormatPr defaultRowHeight="14.5" x14ac:dyDescent="0.35"/>
  <cols>
    <col min="1" max="1" width="10.26953125" bestFit="1" customWidth="1"/>
    <col min="2" max="2" width="3.453125" bestFit="1" customWidth="1"/>
    <col min="8" max="8" width="11" customWidth="1"/>
    <col min="10" max="10" width="8.1796875" customWidth="1"/>
    <col min="11" max="11" width="7.7265625" customWidth="1"/>
    <col min="12" max="12" width="9.1796875" bestFit="1" customWidth="1"/>
  </cols>
  <sheetData>
    <row r="1" spans="1:19" x14ac:dyDescent="0.35">
      <c r="A1" s="21"/>
      <c r="B1" s="21"/>
      <c r="C1" s="21"/>
      <c r="D1" s="47" t="s">
        <v>2340</v>
      </c>
      <c r="E1" s="52">
        <v>13000</v>
      </c>
      <c r="F1" s="21"/>
      <c r="G1" s="56" t="s">
        <v>2345</v>
      </c>
      <c r="H1" s="83">
        <v>3</v>
      </c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</row>
    <row r="2" spans="1:19" x14ac:dyDescent="0.35">
      <c r="A2" s="21"/>
      <c r="B2" s="21"/>
      <c r="C2" s="21"/>
      <c r="D2" s="47" t="s">
        <v>2341</v>
      </c>
      <c r="E2" s="46">
        <v>5.75</v>
      </c>
      <c r="F2" s="21"/>
      <c r="G2" s="21"/>
      <c r="H2" s="25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</row>
    <row r="3" spans="1:19" x14ac:dyDescent="0.35">
      <c r="A3" s="21"/>
      <c r="B3" s="21"/>
      <c r="C3" s="21"/>
      <c r="D3" s="47"/>
      <c r="E3" s="46"/>
      <c r="F3" s="21"/>
      <c r="G3" s="21"/>
      <c r="H3" s="25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</row>
    <row r="4" spans="1:19" x14ac:dyDescent="0.35">
      <c r="A4" s="21"/>
      <c r="B4" s="47"/>
      <c r="C4" s="16" t="s">
        <v>2334</v>
      </c>
      <c r="D4" s="55"/>
      <c r="E4" s="55"/>
      <c r="F4" s="55"/>
      <c r="G4" s="42"/>
      <c r="H4" s="42" t="s">
        <v>2335</v>
      </c>
      <c r="I4" s="47"/>
      <c r="J4" s="41" t="s">
        <v>2334</v>
      </c>
      <c r="K4" s="41"/>
      <c r="L4" s="41"/>
      <c r="M4" s="41"/>
      <c r="N4" s="41"/>
      <c r="O4" s="21"/>
      <c r="P4" s="21"/>
      <c r="Q4" s="21"/>
    </row>
    <row r="5" spans="1:19" x14ac:dyDescent="0.35">
      <c r="A5" s="21"/>
      <c r="B5" s="59" t="s">
        <v>2336</v>
      </c>
      <c r="C5" s="58">
        <v>1</v>
      </c>
      <c r="D5" s="58">
        <v>2</v>
      </c>
      <c r="E5" s="58">
        <v>3</v>
      </c>
      <c r="F5" s="25"/>
      <c r="G5" s="21"/>
      <c r="H5" s="21"/>
      <c r="I5" s="66" t="s">
        <v>2337</v>
      </c>
      <c r="J5" s="58">
        <v>1</v>
      </c>
      <c r="K5" s="58">
        <v>2</v>
      </c>
      <c r="L5" s="58">
        <v>3</v>
      </c>
      <c r="M5" s="21"/>
      <c r="N5" s="21"/>
      <c r="O5" s="21"/>
    </row>
    <row r="6" spans="1:19" ht="15" customHeight="1" x14ac:dyDescent="0.35">
      <c r="A6" s="40" t="s">
        <v>2325</v>
      </c>
      <c r="B6" s="60">
        <v>1</v>
      </c>
      <c r="C6" s="57">
        <f>IFERROR(AVERAGEIFS('RFM Summary'!$I$2:$I$2321, 'RFM Summary'!$E$2:$E$2321, C$5, 'RFM Summary'!$F$2:$F$2321, $B6, 'RFM Summary'!$G$2:$G$2321, $H$1), 0)</f>
        <v>89.749857142857195</v>
      </c>
      <c r="D6" s="57">
        <f>IFERROR(AVERAGEIFS('RFM Summary'!$I$2:$I$2321, 'RFM Summary'!$E$2:$E$2321, D$5, 'RFM Summary'!$F$2:$F$2321, $B6, 'RFM Summary'!$G$2:$G$2321, $H$1), 0)</f>
        <v>191.71901234567903</v>
      </c>
      <c r="E6" s="57">
        <f>IFERROR(AVERAGEIFS('RFM Summary'!$I$2:$I$2321, 'RFM Summary'!$E$2:$E$2321, E$5, 'RFM Summary'!$F$2:$F$2321, $B6, 'RFM Summary'!$G$2:$G$2321, $H$1), 0)</f>
        <v>285.09709677419357</v>
      </c>
      <c r="F6" s="25"/>
      <c r="G6" s="21"/>
      <c r="H6" s="40" t="s">
        <v>2325</v>
      </c>
      <c r="I6" s="61">
        <v>1</v>
      </c>
      <c r="J6" s="74">
        <f>Final_RFM_3D!G8</f>
        <v>1</v>
      </c>
      <c r="K6" s="74">
        <f>Final_RFM_3D!H8</f>
        <v>1</v>
      </c>
      <c r="L6" s="74">
        <f>Final_RFM_3D!I8</f>
        <v>1</v>
      </c>
      <c r="M6" s="38"/>
      <c r="N6" s="21"/>
      <c r="O6" s="21"/>
    </row>
    <row r="7" spans="1:19" x14ac:dyDescent="0.35">
      <c r="A7" s="62" t="s">
        <v>2348</v>
      </c>
      <c r="B7" s="60">
        <v>2</v>
      </c>
      <c r="C7" s="57">
        <f>IFERROR(AVERAGEIFS('RFM Summary'!$I$2:$I$2321, 'RFM Summary'!$E$2:$E$2321, C$5, 'RFM Summary'!$F$2:$F$2321, $B7, 'RFM Summary'!$G$2:$G$2321, $H$1), 0)</f>
        <v>0</v>
      </c>
      <c r="D7" s="57">
        <f>IFERROR(AVERAGEIFS('RFM Summary'!$I$2:$I$2321, 'RFM Summary'!$E$2:$E$2321, D$5, 'RFM Summary'!$F$2:$F$2321, $B7, 'RFM Summary'!$G$2:$G$2321, $H$1), 0)</f>
        <v>647.12599999999998</v>
      </c>
      <c r="E7" s="57">
        <f>IFERROR(AVERAGEIFS('RFM Summary'!$I$2:$I$2321, 'RFM Summary'!$E$2:$E$2321, E$5, 'RFM Summary'!$F$2:$F$2321, $B7, 'RFM Summary'!$G$2:$G$2321, $H$1), 0)</f>
        <v>635.67814814814824</v>
      </c>
      <c r="F7" s="25"/>
      <c r="G7" s="21"/>
      <c r="H7" s="62" t="s">
        <v>2348</v>
      </c>
      <c r="I7" s="61">
        <v>2</v>
      </c>
      <c r="J7" s="74">
        <f>Final_RFM_3D!G9</f>
        <v>0</v>
      </c>
      <c r="K7" s="74">
        <f>Final_RFM_3D!H9</f>
        <v>1</v>
      </c>
      <c r="L7" s="74">
        <f>Final_RFM_3D!I9</f>
        <v>1</v>
      </c>
      <c r="M7" s="21"/>
      <c r="N7" s="21"/>
      <c r="O7" s="21"/>
    </row>
    <row r="8" spans="1:19" x14ac:dyDescent="0.35">
      <c r="A8" s="32"/>
      <c r="B8" s="60">
        <v>3</v>
      </c>
      <c r="C8" s="57">
        <f>IFERROR(AVERAGEIFS('RFM Summary'!$I$2:$I$2321, 'RFM Summary'!$E$2:$E$2321, C$5, 'RFM Summary'!$F$2:$F$2321, $B8, 'RFM Summary'!$G$2:$G$2321, $H$1), 0)</f>
        <v>0</v>
      </c>
      <c r="D8" s="57">
        <f>IFERROR(AVERAGEIFS('RFM Summary'!$I$2:$I$2321, 'RFM Summary'!$E$2:$E$2321, D$5, 'RFM Summary'!$F$2:$F$2321, $B8, 'RFM Summary'!$G$2:$G$2321, $H$1), 0)</f>
        <v>0</v>
      </c>
      <c r="E8" s="57">
        <f>IFERROR(AVERAGEIFS('RFM Summary'!$I$2:$I$2321, 'RFM Summary'!$E$2:$E$2321, E$5, 'RFM Summary'!$F$2:$F$2321, $B8, 'RFM Summary'!$G$2:$G$2321, $H$1), 0)</f>
        <v>2276.3227272727277</v>
      </c>
      <c r="F8" s="25"/>
      <c r="G8" s="21"/>
      <c r="H8" s="32"/>
      <c r="I8" s="61">
        <v>3</v>
      </c>
      <c r="J8" s="74">
        <f>Final_RFM_3D!G10</f>
        <v>0</v>
      </c>
      <c r="K8" s="74">
        <f>Final_RFM_3D!H10</f>
        <v>0</v>
      </c>
      <c r="L8" s="74">
        <f>Final_RFM_3D!I10</f>
        <v>1</v>
      </c>
      <c r="M8" s="21"/>
      <c r="N8" s="21"/>
      <c r="O8" s="21"/>
    </row>
    <row r="9" spans="1:19" x14ac:dyDescent="0.35">
      <c r="A9" s="32"/>
      <c r="B9" s="21"/>
      <c r="C9" s="51"/>
      <c r="D9" s="51"/>
      <c r="E9" s="51"/>
      <c r="F9" s="25"/>
      <c r="G9" s="21"/>
      <c r="H9" s="32"/>
      <c r="I9" s="21"/>
      <c r="J9" s="21"/>
      <c r="K9" s="21"/>
      <c r="L9" s="21"/>
      <c r="M9" s="21"/>
      <c r="N9" s="21"/>
      <c r="O9" s="21"/>
    </row>
    <row r="10" spans="1:19" x14ac:dyDescent="0.35">
      <c r="A10" s="54"/>
      <c r="B10" s="25"/>
      <c r="C10" s="41" t="s">
        <v>2334</v>
      </c>
      <c r="D10" s="41"/>
      <c r="E10" s="41"/>
      <c r="F10" s="25"/>
      <c r="G10" s="21"/>
      <c r="H10" s="46"/>
      <c r="I10" s="25"/>
      <c r="J10" s="43" t="s">
        <v>2334</v>
      </c>
      <c r="K10" s="43"/>
      <c r="L10" s="43"/>
      <c r="M10" s="21"/>
      <c r="N10" s="21"/>
      <c r="O10" s="21"/>
    </row>
    <row r="11" spans="1:19" x14ac:dyDescent="0.35">
      <c r="A11" s="32"/>
      <c r="B11" s="63" t="s">
        <v>2338</v>
      </c>
      <c r="C11" s="64">
        <v>1</v>
      </c>
      <c r="D11" s="64">
        <v>2</v>
      </c>
      <c r="E11" s="64">
        <v>3</v>
      </c>
      <c r="F11" s="26"/>
      <c r="G11" s="26"/>
      <c r="H11" s="70" t="s">
        <v>2346</v>
      </c>
      <c r="I11" s="63"/>
      <c r="J11" s="64">
        <v>1</v>
      </c>
      <c r="K11" s="64">
        <v>2</v>
      </c>
      <c r="L11" s="64">
        <v>3</v>
      </c>
      <c r="M11" s="21"/>
      <c r="N11" s="21"/>
      <c r="O11" s="21"/>
    </row>
    <row r="12" spans="1:19" ht="15" customHeight="1" x14ac:dyDescent="0.35">
      <c r="A12" s="40" t="s">
        <v>2325</v>
      </c>
      <c r="B12" s="65">
        <v>1</v>
      </c>
      <c r="C12" s="124">
        <f>IFERROR(AVERAGEIFS('RFM Summary'!$H$2:$H$2321, 'RFM Summary'!$E$2:$E$2321, C$5, 'RFM Summary'!$F$2:$F$2321, $B12, 'RFM Summary'!$G$2:$G$2321, $H$1),0)</f>
        <v>0.49637142857142896</v>
      </c>
      <c r="D12" s="124">
        <f>IFERROR(AVERAGEIFS('RFM Summary'!$H$2:$H$2321, 'RFM Summary'!$E$2:$E$2321, D$5, 'RFM Summary'!$F$2:$F$2321, $B12, 'RFM Summary'!$G$2:$G$2321, $H$1),0)</f>
        <v>0.53790123456790118</v>
      </c>
      <c r="E12" s="124">
        <f>IFERROR(AVERAGEIFS('RFM Summary'!$H$2:$H$2321, 'RFM Summary'!$E$2:$E$2321, E$5, 'RFM Summary'!$F$2:$F$2321, $B12, 'RFM Summary'!$G$2:$G$2321, $H$1),0)</f>
        <v>0.52145161290322573</v>
      </c>
      <c r="F12" s="53"/>
      <c r="G12" s="48"/>
      <c r="H12" s="71" t="s">
        <v>2325</v>
      </c>
      <c r="I12" s="65">
        <v>1</v>
      </c>
      <c r="J12" s="72">
        <f>$E$2*C18*J6</f>
        <v>2012.5</v>
      </c>
      <c r="K12" s="72">
        <f t="shared" ref="K12:L14" si="0">$E$2*D18*K6</f>
        <v>465.75</v>
      </c>
      <c r="L12" s="72">
        <f t="shared" si="0"/>
        <v>356.5</v>
      </c>
      <c r="M12" s="38"/>
      <c r="N12" s="21"/>
      <c r="O12" s="21"/>
    </row>
    <row r="13" spans="1:19" x14ac:dyDescent="0.35">
      <c r="A13" s="62" t="s">
        <v>2348</v>
      </c>
      <c r="B13" s="65">
        <v>2</v>
      </c>
      <c r="C13" s="124">
        <f>IFERROR(AVERAGEIFS('RFM Summary'!$H$2:$H$2321, 'RFM Summary'!$E$2:$E$2321, C$5, 'RFM Summary'!$F$2:$F$2321, $B13, 'RFM Summary'!$G$2:$G$2321, $H$1),0)</f>
        <v>0</v>
      </c>
      <c r="D13" s="124">
        <f>IFERROR(AVERAGEIFS('RFM Summary'!$H$2:$H$2321, 'RFM Summary'!$E$2:$E$2321, D$5, 'RFM Summary'!$F$2:$F$2321, $B13, 'RFM Summary'!$G$2:$G$2321, $H$1),0)</f>
        <v>0.34799999999999998</v>
      </c>
      <c r="E13" s="124">
        <f>IFERROR(AVERAGEIFS('RFM Summary'!$H$2:$H$2321, 'RFM Summary'!$E$2:$E$2321, E$5, 'RFM Summary'!$F$2:$F$2321, $B13, 'RFM Summary'!$G$2:$G$2321, $H$1),0)</f>
        <v>0.48074074074074091</v>
      </c>
      <c r="F13" s="53"/>
      <c r="G13" s="48"/>
      <c r="H13" s="73" t="s">
        <v>2348</v>
      </c>
      <c r="I13" s="65">
        <v>2</v>
      </c>
      <c r="J13" s="72">
        <f t="shared" ref="J13:J14" si="1">$E$2*C19*J7</f>
        <v>0</v>
      </c>
      <c r="K13" s="72">
        <f t="shared" si="0"/>
        <v>28.75</v>
      </c>
      <c r="L13" s="72">
        <f t="shared" si="0"/>
        <v>155.25</v>
      </c>
      <c r="M13" s="21"/>
      <c r="N13" s="21"/>
      <c r="O13" s="21"/>
    </row>
    <row r="14" spans="1:19" x14ac:dyDescent="0.35">
      <c r="A14" s="32"/>
      <c r="B14" s="65">
        <v>3</v>
      </c>
      <c r="C14" s="124">
        <f>IFERROR(AVERAGEIFS('RFM Summary'!$H$2:$H$2321, 'RFM Summary'!$E$2:$E$2321, C$5, 'RFM Summary'!$F$2:$F$2321, $B14, 'RFM Summary'!$G$2:$G$2321, $H$1),0)</f>
        <v>0</v>
      </c>
      <c r="D14" s="124">
        <f>IFERROR(AVERAGEIFS('RFM Summary'!$H$2:$H$2321, 'RFM Summary'!$E$2:$E$2321, D$5, 'RFM Summary'!$F$2:$F$2321, $B14, 'RFM Summary'!$G$2:$G$2321, $H$1),0)</f>
        <v>0</v>
      </c>
      <c r="E14" s="124">
        <f>IFERROR(AVERAGEIFS('RFM Summary'!$H$2:$H$2321, 'RFM Summary'!$E$2:$E$2321, E$5, 'RFM Summary'!$F$2:$F$2321, $B14, 'RFM Summary'!$G$2:$G$2321, $H$1),0)</f>
        <v>0.62454545454545451</v>
      </c>
      <c r="F14" s="53"/>
      <c r="G14" s="48"/>
      <c r="H14" s="73"/>
      <c r="I14" s="65">
        <v>3</v>
      </c>
      <c r="J14" s="72">
        <f t="shared" si="1"/>
        <v>0</v>
      </c>
      <c r="K14" s="72">
        <f t="shared" si="0"/>
        <v>0</v>
      </c>
      <c r="L14" s="72">
        <f t="shared" si="0"/>
        <v>63.25</v>
      </c>
      <c r="M14" s="21"/>
      <c r="N14" s="21"/>
      <c r="O14" s="21"/>
    </row>
    <row r="15" spans="1:19" x14ac:dyDescent="0.35">
      <c r="A15" s="32"/>
      <c r="B15" s="47"/>
      <c r="C15" s="21"/>
      <c r="D15" s="21"/>
      <c r="E15" s="21"/>
      <c r="F15" s="53"/>
      <c r="G15" s="21"/>
      <c r="H15" s="32"/>
      <c r="I15" s="21"/>
      <c r="J15" s="29"/>
      <c r="K15" s="34" t="s">
        <v>2339</v>
      </c>
      <c r="L15" s="29">
        <f>SUM(J12:L14)</f>
        <v>3082</v>
      </c>
      <c r="M15" s="23"/>
      <c r="N15" s="21"/>
      <c r="O15" s="21"/>
    </row>
    <row r="16" spans="1:19" x14ac:dyDescent="0.35">
      <c r="A16" s="32"/>
      <c r="B16" s="21"/>
      <c r="C16" s="44" t="s">
        <v>2334</v>
      </c>
      <c r="D16" s="41"/>
      <c r="E16" s="41"/>
      <c r="F16" s="21"/>
      <c r="G16" s="21"/>
      <c r="H16" s="46"/>
      <c r="I16" s="25"/>
      <c r="J16" s="41" t="s">
        <v>2334</v>
      </c>
      <c r="K16" s="41"/>
      <c r="L16" s="41"/>
      <c r="M16" s="41"/>
      <c r="N16" s="41"/>
      <c r="O16" s="21"/>
      <c r="P16" s="21"/>
      <c r="Q16" s="21"/>
    </row>
    <row r="17" spans="1:15" x14ac:dyDescent="0.35">
      <c r="A17" s="32"/>
      <c r="B17" s="66"/>
      <c r="C17" s="64">
        <v>1</v>
      </c>
      <c r="D17" s="64">
        <v>2</v>
      </c>
      <c r="E17" s="64">
        <v>3</v>
      </c>
      <c r="F17" s="56" t="s">
        <v>2349</v>
      </c>
      <c r="G17" s="26"/>
      <c r="H17" s="70" t="s">
        <v>2347</v>
      </c>
      <c r="I17" s="63"/>
      <c r="J17" s="64">
        <v>1</v>
      </c>
      <c r="K17" s="64">
        <v>2</v>
      </c>
      <c r="L17" s="64">
        <v>3</v>
      </c>
      <c r="M17" s="21"/>
      <c r="N17" s="21"/>
      <c r="O17" s="21"/>
    </row>
    <row r="18" spans="1:15" ht="15" customHeight="1" x14ac:dyDescent="0.35">
      <c r="A18" s="40" t="s">
        <v>2325</v>
      </c>
      <c r="B18" s="67">
        <v>1</v>
      </c>
      <c r="C18" s="68">
        <f>COUNTIFS('RFM Summary'!$E$2:$E$2321,C$17,'RFM Summary'!$F$2:$F$2321,$B18,'RFM Summary'!$G$2:$G$2321,$H$1)</f>
        <v>350</v>
      </c>
      <c r="D18" s="68">
        <f>COUNTIFS('RFM Summary'!$E$2:$E$2321,D$17,'RFM Summary'!$F$2:$F$2321,$B18,'RFM Summary'!$G$2:$G$2321,$H$1)</f>
        <v>81</v>
      </c>
      <c r="E18" s="68">
        <f>COUNTIFS('RFM Summary'!$E$2:$E$2321,E$17,'RFM Summary'!$F$2:$F$2321,$B18,'RFM Summary'!$G$2:$G$2321,$H$1)</f>
        <v>62</v>
      </c>
      <c r="F18" s="37">
        <f>SUM(C18:E18)</f>
        <v>493</v>
      </c>
      <c r="G18" s="21"/>
      <c r="H18" s="71" t="s">
        <v>2325</v>
      </c>
      <c r="I18" s="65">
        <v>1</v>
      </c>
      <c r="J18" s="72">
        <f>C6*C12*C18*J6-J12</f>
        <v>13579.742681428594</v>
      </c>
      <c r="K18" s="72">
        <f t="shared" ref="K18:L20" si="2">D6*D12*D18*K6-K12</f>
        <v>7887.4473679012353</v>
      </c>
      <c r="L18" s="72">
        <f t="shared" si="2"/>
        <v>8860.6891387096766</v>
      </c>
      <c r="M18" s="38"/>
      <c r="N18" s="21"/>
      <c r="O18" s="24"/>
    </row>
    <row r="19" spans="1:15" x14ac:dyDescent="0.35">
      <c r="A19" s="62" t="s">
        <v>2348</v>
      </c>
      <c r="B19" s="67">
        <v>2</v>
      </c>
      <c r="C19" s="68">
        <f>COUNTIFS('RFM Summary'!$E$2:$E$2321,C$17,'RFM Summary'!$F$2:$F$2321,$B19,'RFM Summary'!$G$2:$G$2321,$H$1)</f>
        <v>0</v>
      </c>
      <c r="D19" s="68">
        <f>COUNTIFS('RFM Summary'!$E$2:$E$2321,D$17,'RFM Summary'!$F$2:$F$2321,$B19,'RFM Summary'!$G$2:$G$2321,$H$1)</f>
        <v>5</v>
      </c>
      <c r="E19" s="68">
        <f>COUNTIFS('RFM Summary'!$E$2:$E$2321,E$17,'RFM Summary'!$F$2:$F$2321,$B19,'RFM Summary'!$G$2:$G$2321,$H$1)</f>
        <v>27</v>
      </c>
      <c r="F19" s="37">
        <f t="shared" ref="F19:F20" si="3">SUM(C19:E19)</f>
        <v>32</v>
      </c>
      <c r="G19" s="21"/>
      <c r="H19" s="73" t="s">
        <v>2348</v>
      </c>
      <c r="I19" s="65">
        <v>2</v>
      </c>
      <c r="J19" s="72">
        <f t="shared" ref="J19:J20" si="4">C7*C13*C19*J7-J13</f>
        <v>0</v>
      </c>
      <c r="K19" s="72">
        <f t="shared" si="2"/>
        <v>1097.2492399999999</v>
      </c>
      <c r="L19" s="72">
        <f t="shared" si="2"/>
        <v>8095.8523629629672</v>
      </c>
      <c r="M19" s="21"/>
      <c r="N19" s="21"/>
      <c r="O19" s="24"/>
    </row>
    <row r="20" spans="1:15" x14ac:dyDescent="0.35">
      <c r="A20" s="32"/>
      <c r="B20" s="67">
        <v>3</v>
      </c>
      <c r="C20" s="68">
        <f>COUNTIFS('RFM Summary'!$E$2:$E$2321,C$17,'RFM Summary'!$F$2:$F$2321,$B20,'RFM Summary'!$G$2:$G$2321,$H$1)</f>
        <v>0</v>
      </c>
      <c r="D20" s="68">
        <f>COUNTIFS('RFM Summary'!$E$2:$E$2321,D$17,'RFM Summary'!$F$2:$F$2321,$B20,'RFM Summary'!$G$2:$G$2321,$H$1)</f>
        <v>0</v>
      </c>
      <c r="E20" s="68">
        <f>COUNTIFS('RFM Summary'!$E$2:$E$2321,E$17,'RFM Summary'!$F$2:$F$2321,$B20,'RFM Summary'!$G$2:$G$2321,$H$1)</f>
        <v>11</v>
      </c>
      <c r="F20" s="37">
        <f t="shared" si="3"/>
        <v>11</v>
      </c>
      <c r="G20" s="21"/>
      <c r="H20" s="73"/>
      <c r="I20" s="65">
        <v>3</v>
      </c>
      <c r="J20" s="72">
        <f t="shared" si="4"/>
        <v>0</v>
      </c>
      <c r="K20" s="72">
        <f t="shared" si="2"/>
        <v>0</v>
      </c>
      <c r="L20" s="72">
        <f t="shared" si="2"/>
        <v>15575.087136363638</v>
      </c>
      <c r="M20" s="21"/>
      <c r="N20" s="21"/>
      <c r="O20" s="24"/>
    </row>
    <row r="21" spans="1:15" x14ac:dyDescent="0.35">
      <c r="A21" s="32"/>
      <c r="B21" s="50"/>
      <c r="C21" s="35"/>
      <c r="D21" s="35"/>
      <c r="E21" s="35"/>
      <c r="F21" s="69">
        <f>SUM(F18:F20)</f>
        <v>536</v>
      </c>
      <c r="H21" s="75"/>
      <c r="I21" s="76"/>
      <c r="J21" s="77"/>
      <c r="K21" s="75"/>
      <c r="L21" s="72">
        <f>SUM(J18:L20)</f>
        <v>55096.067927366115</v>
      </c>
      <c r="M21" s="23"/>
      <c r="N21" s="21"/>
      <c r="O21" s="21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6"/>
  <sheetViews>
    <sheetView workbookViewId="0">
      <selection activeCell="S21" sqref="S21"/>
    </sheetView>
  </sheetViews>
  <sheetFormatPr defaultRowHeight="14.5" x14ac:dyDescent="0.35"/>
  <cols>
    <col min="1" max="1" width="11.453125" bestFit="1" customWidth="1"/>
    <col min="2" max="2" width="2.1796875" customWidth="1"/>
    <col min="3" max="3" width="12.26953125" customWidth="1"/>
    <col min="5" max="5" width="10" customWidth="1"/>
    <col min="6" max="9" width="2" bestFit="1" customWidth="1"/>
  </cols>
  <sheetData>
    <row r="1" spans="1:9" x14ac:dyDescent="0.35">
      <c r="A1" t="s">
        <v>2340</v>
      </c>
      <c r="C1" s="14">
        <v>13000</v>
      </c>
      <c r="E1" s="87" t="s">
        <v>2324</v>
      </c>
      <c r="G1" s="86">
        <v>1</v>
      </c>
      <c r="H1" s="85">
        <v>2</v>
      </c>
      <c r="I1" s="84">
        <v>3</v>
      </c>
    </row>
    <row r="2" spans="1:9" x14ac:dyDescent="0.35">
      <c r="A2" t="s">
        <v>2350</v>
      </c>
      <c r="C2" s="14">
        <f>SUM(Start:End!L15)</f>
        <v>11856.5</v>
      </c>
      <c r="E2" s="78" t="s">
        <v>2325</v>
      </c>
      <c r="F2" s="78">
        <v>1</v>
      </c>
      <c r="G2">
        <v>0</v>
      </c>
      <c r="H2">
        <v>1</v>
      </c>
      <c r="I2">
        <v>1</v>
      </c>
    </row>
    <row r="3" spans="1:9" x14ac:dyDescent="0.35">
      <c r="A3" s="79" t="s">
        <v>2351</v>
      </c>
      <c r="B3" s="79"/>
      <c r="C3" s="80">
        <f>SUM(Start:End!L21)</f>
        <v>199369.70912782304</v>
      </c>
      <c r="E3" s="78" t="s">
        <v>2353</v>
      </c>
      <c r="F3" s="78">
        <v>2</v>
      </c>
      <c r="G3">
        <v>1</v>
      </c>
      <c r="H3">
        <v>1</v>
      </c>
      <c r="I3">
        <v>1</v>
      </c>
    </row>
    <row r="4" spans="1:9" x14ac:dyDescent="0.35">
      <c r="A4" t="s">
        <v>2352</v>
      </c>
      <c r="C4">
        <f>SUM(Start:End!F21)</f>
        <v>2320</v>
      </c>
      <c r="E4" s="78"/>
      <c r="F4" s="78">
        <v>3</v>
      </c>
      <c r="G4">
        <v>1</v>
      </c>
      <c r="H4">
        <v>1</v>
      </c>
      <c r="I4">
        <v>1</v>
      </c>
    </row>
    <row r="5" spans="1:9" x14ac:dyDescent="0.35">
      <c r="E5" s="78" t="s">
        <v>2325</v>
      </c>
      <c r="F5" s="78">
        <v>1</v>
      </c>
      <c r="G5">
        <v>1</v>
      </c>
      <c r="H5">
        <v>1</v>
      </c>
      <c r="I5">
        <v>1</v>
      </c>
    </row>
    <row r="6" spans="1:9" x14ac:dyDescent="0.35">
      <c r="E6" s="78" t="s">
        <v>2354</v>
      </c>
      <c r="F6" s="78">
        <v>2</v>
      </c>
      <c r="G6">
        <v>1</v>
      </c>
      <c r="H6">
        <v>1</v>
      </c>
      <c r="I6">
        <v>1</v>
      </c>
    </row>
    <row r="7" spans="1:9" x14ac:dyDescent="0.35">
      <c r="E7" s="78"/>
      <c r="F7" s="78">
        <v>3</v>
      </c>
      <c r="G7">
        <v>1</v>
      </c>
      <c r="H7">
        <v>1</v>
      </c>
      <c r="I7">
        <v>1</v>
      </c>
    </row>
    <row r="8" spans="1:9" x14ac:dyDescent="0.35">
      <c r="E8" s="78" t="s">
        <v>2325</v>
      </c>
      <c r="F8" s="78">
        <v>1</v>
      </c>
      <c r="G8">
        <v>1</v>
      </c>
      <c r="H8">
        <v>1</v>
      </c>
      <c r="I8">
        <v>1</v>
      </c>
    </row>
    <row r="9" spans="1:9" x14ac:dyDescent="0.35">
      <c r="E9" s="78" t="s">
        <v>2355</v>
      </c>
      <c r="F9" s="78">
        <v>2</v>
      </c>
      <c r="G9">
        <v>0</v>
      </c>
      <c r="H9">
        <v>1</v>
      </c>
      <c r="I9">
        <v>1</v>
      </c>
    </row>
    <row r="10" spans="1:9" x14ac:dyDescent="0.35">
      <c r="E10" s="78"/>
      <c r="F10" s="78">
        <v>3</v>
      </c>
      <c r="G10">
        <v>0</v>
      </c>
      <c r="H10">
        <v>0</v>
      </c>
      <c r="I10">
        <v>1</v>
      </c>
    </row>
    <row r="16" spans="1:9" x14ac:dyDescent="0.35">
      <c r="E16" t="s">
        <v>2358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S16"/>
  <sheetViews>
    <sheetView tabSelected="1" zoomScale="90" zoomScaleNormal="90" workbookViewId="0">
      <selection activeCell="G18" sqref="G18"/>
    </sheetView>
  </sheetViews>
  <sheetFormatPr defaultColWidth="14.26953125" defaultRowHeight="14.5" x14ac:dyDescent="0.35"/>
  <cols>
    <col min="1" max="1" width="4.453125" style="177" customWidth="1"/>
    <col min="2" max="2" width="12.26953125" style="176" customWidth="1"/>
    <col min="3" max="3" width="14.7265625" style="177" customWidth="1"/>
    <col min="4" max="5" width="13.26953125" style="177" bestFit="1" customWidth="1"/>
    <col min="6" max="6" width="12.54296875" style="177" bestFit="1" customWidth="1"/>
    <col min="7" max="7" width="11.7265625" style="177" customWidth="1"/>
    <col min="8" max="8" width="16" style="177" customWidth="1"/>
    <col min="9" max="9" width="11.54296875" style="177" customWidth="1"/>
    <col min="10" max="10" width="15.26953125" style="177" bestFit="1" customWidth="1"/>
    <col min="11" max="11" width="12.26953125" style="177" bestFit="1" customWidth="1"/>
    <col min="12" max="12" width="5.7265625" style="177" customWidth="1"/>
    <col min="13" max="13" width="2.81640625" style="177" bestFit="1" customWidth="1"/>
    <col min="14" max="14" width="13" style="177" customWidth="1"/>
    <col min="15" max="15" width="9.54296875" style="177" customWidth="1"/>
    <col min="16" max="18" width="7.54296875" style="177" customWidth="1"/>
    <col min="19" max="19" width="7.81640625" style="177" customWidth="1"/>
    <col min="20" max="16384" width="14.26953125" style="177"/>
  </cols>
  <sheetData>
    <row r="1" spans="2:19" s="170" customFormat="1" ht="29" x14ac:dyDescent="0.35">
      <c r="B1" s="169"/>
      <c r="C1" s="170" t="s">
        <v>2403</v>
      </c>
      <c r="D1" s="170" t="s">
        <v>2404</v>
      </c>
      <c r="E1" s="170" t="s">
        <v>2405</v>
      </c>
      <c r="F1" s="209" t="s">
        <v>2430</v>
      </c>
      <c r="G1" s="170" t="s">
        <v>2406</v>
      </c>
      <c r="H1" s="171" t="s">
        <v>2391</v>
      </c>
      <c r="I1" s="171"/>
      <c r="J1" s="172" t="s">
        <v>2340</v>
      </c>
      <c r="K1" s="173">
        <f>'R'!E1</f>
        <v>13000</v>
      </c>
      <c r="L1" s="173"/>
      <c r="M1" s="174"/>
      <c r="N1" s="175" t="s">
        <v>2407</v>
      </c>
      <c r="O1" s="175" t="s">
        <v>2408</v>
      </c>
      <c r="P1" s="175" t="s">
        <v>2409</v>
      </c>
      <c r="Q1" s="175"/>
      <c r="R1" s="175"/>
    </row>
    <row r="2" spans="2:19" x14ac:dyDescent="0.35">
      <c r="B2" s="176" t="s">
        <v>2410</v>
      </c>
      <c r="C2" s="177">
        <v>1000</v>
      </c>
      <c r="D2" s="177">
        <v>500</v>
      </c>
      <c r="E2" s="177">
        <v>500</v>
      </c>
      <c r="F2" s="177">
        <v>100</v>
      </c>
      <c r="G2" s="178">
        <f>C2*C3+D2*D3+E2*E3+F2*F3</f>
        <v>76009531.033527881</v>
      </c>
      <c r="H2" s="179">
        <f>SUM(H5:H7)</f>
        <v>423721.33020478406</v>
      </c>
      <c r="I2" s="180"/>
      <c r="J2" s="181" t="s">
        <v>2411</v>
      </c>
      <c r="K2" s="182">
        <f>'R'!E2</f>
        <v>5.75</v>
      </c>
      <c r="L2" s="180"/>
      <c r="M2" s="183" t="s">
        <v>2412</v>
      </c>
      <c r="N2" s="184">
        <f>'R'!C5</f>
        <v>47.260113712374469</v>
      </c>
      <c r="O2" s="184">
        <f>'R'!D5</f>
        <v>186.53334365325065</v>
      </c>
      <c r="P2" s="184">
        <f>'R'!E5</f>
        <v>605.8428486055775</v>
      </c>
      <c r="Q2" s="184"/>
      <c r="R2" s="184"/>
    </row>
    <row r="3" spans="2:19" x14ac:dyDescent="0.35">
      <c r="B3" s="176" t="s">
        <v>2356</v>
      </c>
      <c r="C3" s="185">
        <v>25504.497006811085</v>
      </c>
      <c r="D3" s="186">
        <v>56795.659538508124</v>
      </c>
      <c r="E3" s="187">
        <v>44097.258514925452</v>
      </c>
      <c r="F3" s="177">
        <v>585.74999999999977</v>
      </c>
      <c r="H3" s="180"/>
      <c r="I3" s="180"/>
      <c r="J3" s="180"/>
      <c r="K3" s="180"/>
      <c r="L3" s="182"/>
      <c r="M3" s="183" t="s">
        <v>2413</v>
      </c>
      <c r="N3" s="94">
        <f>F!C5</f>
        <v>68.827300862506078</v>
      </c>
      <c r="O3" s="94">
        <f>F!D5</f>
        <v>348.74133720930234</v>
      </c>
      <c r="P3" s="94">
        <f>F!E5</f>
        <v>1352.5148587570618</v>
      </c>
      <c r="Q3" s="94"/>
      <c r="R3" s="94"/>
    </row>
    <row r="4" spans="2:19" s="170" customFormat="1" ht="14.25" customHeight="1" x14ac:dyDescent="0.35">
      <c r="B4" s="169" t="s">
        <v>2348</v>
      </c>
      <c r="C4" s="188">
        <v>1</v>
      </c>
      <c r="D4" s="188">
        <v>2</v>
      </c>
      <c r="E4" s="188">
        <v>3</v>
      </c>
      <c r="F4" s="188"/>
      <c r="G4" s="188"/>
      <c r="H4" s="171" t="s">
        <v>2414</v>
      </c>
      <c r="I4" s="171" t="s">
        <v>2415</v>
      </c>
      <c r="J4" s="189"/>
      <c r="K4" s="189" t="s">
        <v>2416</v>
      </c>
      <c r="L4" s="189"/>
      <c r="M4" s="190" t="s">
        <v>2417</v>
      </c>
      <c r="N4" s="191">
        <f>M!C5</f>
        <v>29.965460526315795</v>
      </c>
      <c r="O4" s="191">
        <f>M!D5</f>
        <v>213.42672297297423</v>
      </c>
      <c r="P4" s="191">
        <f>M!E5</f>
        <v>205.32873134328364</v>
      </c>
      <c r="Q4" s="191"/>
      <c r="R4" s="191"/>
    </row>
    <row r="5" spans="2:19" x14ac:dyDescent="0.35">
      <c r="B5" s="176" t="s">
        <v>2418</v>
      </c>
      <c r="C5" s="192">
        <v>0</v>
      </c>
      <c r="D5" s="193">
        <v>0</v>
      </c>
      <c r="E5" s="193">
        <v>1</v>
      </c>
      <c r="F5" s="193">
        <v>0</v>
      </c>
      <c r="G5" s="193">
        <v>0</v>
      </c>
      <c r="H5" s="194">
        <f>H14</f>
        <v>151860.5684314743</v>
      </c>
      <c r="I5" s="195">
        <f>'R'!H15</f>
        <v>177365.06543828544</v>
      </c>
      <c r="J5" s="179">
        <f>C3+H5</f>
        <v>177365.06543828538</v>
      </c>
      <c r="K5" s="179">
        <f>H9</f>
        <v>2886.5</v>
      </c>
      <c r="L5" s="179"/>
      <c r="M5" s="196"/>
      <c r="N5" s="91"/>
      <c r="O5" s="91"/>
      <c r="P5" s="91"/>
      <c r="Q5" s="91"/>
      <c r="R5" s="91"/>
    </row>
    <row r="6" spans="2:19" x14ac:dyDescent="0.35">
      <c r="B6" s="176" t="s">
        <v>2419</v>
      </c>
      <c r="C6" s="197">
        <v>0</v>
      </c>
      <c r="D6" s="198">
        <v>0</v>
      </c>
      <c r="E6" s="198">
        <v>1</v>
      </c>
      <c r="F6" s="198">
        <v>0</v>
      </c>
      <c r="G6" s="198">
        <v>0</v>
      </c>
      <c r="H6" s="194">
        <f>H15</f>
        <v>111244.34713276825</v>
      </c>
      <c r="I6" s="195">
        <f>F!H15</f>
        <v>168040.00667127638</v>
      </c>
      <c r="J6" s="179">
        <f>D3+H6</f>
        <v>168040.00667127638</v>
      </c>
      <c r="K6" s="179">
        <f>H10</f>
        <v>1017.75</v>
      </c>
      <c r="L6" s="179"/>
      <c r="M6" s="174"/>
      <c r="N6" s="175" t="s">
        <v>2420</v>
      </c>
      <c r="O6" s="175" t="s">
        <v>2421</v>
      </c>
      <c r="P6" s="175" t="s">
        <v>2422</v>
      </c>
      <c r="Q6" s="175"/>
      <c r="R6" s="175"/>
    </row>
    <row r="7" spans="2:19" x14ac:dyDescent="0.35">
      <c r="B7" s="176" t="s">
        <v>2423</v>
      </c>
      <c r="C7" s="199">
        <v>0</v>
      </c>
      <c r="D7" s="200">
        <v>1</v>
      </c>
      <c r="E7" s="200">
        <v>0</v>
      </c>
      <c r="F7" s="200">
        <v>0</v>
      </c>
      <c r="G7" s="200">
        <v>0</v>
      </c>
      <c r="H7" s="194">
        <f>H16</f>
        <v>160616.41464054154</v>
      </c>
      <c r="I7" s="195">
        <f>M!H15</f>
        <v>204713.673155467</v>
      </c>
      <c r="J7" s="179">
        <f>E3+H7</f>
        <v>204713.673155467</v>
      </c>
      <c r="K7" s="179">
        <f>H11</f>
        <v>8510</v>
      </c>
      <c r="L7" s="179"/>
      <c r="M7" s="183" t="s">
        <v>2412</v>
      </c>
      <c r="N7" s="201">
        <f>'R'!C6</f>
        <v>0.50696989966555162</v>
      </c>
      <c r="O7" s="201">
        <f>'R'!D6</f>
        <v>0.50204334365325098</v>
      </c>
      <c r="P7" s="201">
        <f>'R'!E6</f>
        <v>0.49932270916334742</v>
      </c>
      <c r="Q7" s="201"/>
      <c r="R7" s="201"/>
    </row>
    <row r="8" spans="2:19" x14ac:dyDescent="0.35">
      <c r="G8" s="214" t="s">
        <v>2340</v>
      </c>
      <c r="H8" s="215">
        <f>K8</f>
        <v>12414.25</v>
      </c>
      <c r="I8" s="216">
        <f>K1</f>
        <v>13000</v>
      </c>
      <c r="J8" s="179">
        <f>F3+H8</f>
        <v>13000</v>
      </c>
      <c r="K8" s="202">
        <f>SUM(K5:K7)</f>
        <v>12414.25</v>
      </c>
      <c r="L8" s="202"/>
      <c r="M8" s="183" t="s">
        <v>2413</v>
      </c>
      <c r="N8" s="211">
        <f>F!C6</f>
        <v>0.50971080669710833</v>
      </c>
      <c r="O8" s="211">
        <f>F!D6</f>
        <v>0.48749999999999999</v>
      </c>
      <c r="P8" s="211">
        <f>F!E6</f>
        <v>0.46468926553672285</v>
      </c>
      <c r="Q8" s="92"/>
      <c r="R8" s="92"/>
    </row>
    <row r="9" spans="2:19" x14ac:dyDescent="0.35">
      <c r="B9" s="176" t="s">
        <v>2424</v>
      </c>
      <c r="C9" s="203">
        <f t="shared" ref="C9:E11" si="0">$K$2*C5*N12</f>
        <v>0</v>
      </c>
      <c r="D9" s="203">
        <f t="shared" si="0"/>
        <v>0</v>
      </c>
      <c r="E9" s="203">
        <f t="shared" si="0"/>
        <v>2886.5</v>
      </c>
      <c r="F9" s="203"/>
      <c r="G9" s="203"/>
      <c r="H9" s="204">
        <f>SUM(C9:G9)</f>
        <v>2886.5</v>
      </c>
      <c r="I9" s="180"/>
      <c r="J9" s="180"/>
      <c r="K9" s="194"/>
      <c r="L9" s="194"/>
      <c r="M9" s="190" t="s">
        <v>2417</v>
      </c>
      <c r="N9" s="205">
        <f>M!C6</f>
        <v>0.48342105263157886</v>
      </c>
      <c r="O9" s="205">
        <f>M!D6</f>
        <v>0.50848648648648664</v>
      </c>
      <c r="P9" s="205">
        <f>M!E6</f>
        <v>0.50600746268656771</v>
      </c>
      <c r="Q9" s="205"/>
      <c r="R9" s="205"/>
    </row>
    <row r="10" spans="2:19" x14ac:dyDescent="0.35">
      <c r="B10" s="176" t="s">
        <v>2425</v>
      </c>
      <c r="C10" s="203">
        <f t="shared" si="0"/>
        <v>0</v>
      </c>
      <c r="D10" s="203">
        <f t="shared" si="0"/>
        <v>0</v>
      </c>
      <c r="E10" s="203">
        <f t="shared" si="0"/>
        <v>1017.75</v>
      </c>
      <c r="F10" s="203"/>
      <c r="G10" s="203"/>
      <c r="H10" s="204">
        <f t="shared" ref="H10:H11" si="1">SUM(C10:G10)</f>
        <v>1017.75</v>
      </c>
      <c r="I10" s="180"/>
      <c r="J10" s="180"/>
      <c r="K10" s="180"/>
      <c r="L10" s="180"/>
      <c r="M10" s="206"/>
      <c r="N10" s="91"/>
      <c r="O10" s="91"/>
      <c r="P10" s="91"/>
      <c r="Q10" s="91"/>
      <c r="R10" s="91"/>
    </row>
    <row r="11" spans="2:19" x14ac:dyDescent="0.35">
      <c r="B11" s="176" t="s">
        <v>2426</v>
      </c>
      <c r="C11" s="203">
        <f t="shared" si="0"/>
        <v>0</v>
      </c>
      <c r="D11" s="203">
        <f t="shared" si="0"/>
        <v>8510</v>
      </c>
      <c r="E11" s="203">
        <f t="shared" si="0"/>
        <v>0</v>
      </c>
      <c r="F11" s="203"/>
      <c r="G11" s="203"/>
      <c r="H11" s="204">
        <f t="shared" si="1"/>
        <v>8510</v>
      </c>
      <c r="I11" s="180"/>
      <c r="J11" s="180"/>
      <c r="K11" s="180"/>
      <c r="L11" s="180"/>
      <c r="M11" s="206"/>
      <c r="N11" s="91" t="s">
        <v>2427</v>
      </c>
      <c r="O11" s="91" t="s">
        <v>2428</v>
      </c>
      <c r="P11" s="91" t="s">
        <v>2429</v>
      </c>
      <c r="Q11" s="91"/>
      <c r="R11" s="91"/>
    </row>
    <row r="12" spans="2:19" x14ac:dyDescent="0.35">
      <c r="M12" s="207" t="s">
        <v>2412</v>
      </c>
      <c r="N12" s="210">
        <f>'R'!C7</f>
        <v>1495</v>
      </c>
      <c r="O12" s="210">
        <f>'R'!D7</f>
        <v>323</v>
      </c>
      <c r="P12" s="210">
        <f>'R'!E7</f>
        <v>502</v>
      </c>
      <c r="Q12" s="91"/>
      <c r="R12" s="91"/>
      <c r="S12" s="213">
        <f>SUM(N12:R12)</f>
        <v>2320</v>
      </c>
    </row>
    <row r="13" spans="2:19" x14ac:dyDescent="0.35">
      <c r="B13" s="176" t="s">
        <v>2351</v>
      </c>
      <c r="M13" s="207" t="s">
        <v>2413</v>
      </c>
      <c r="N13" s="212">
        <f>F!C7</f>
        <v>1971</v>
      </c>
      <c r="O13" s="212">
        <f>F!D7</f>
        <v>172</v>
      </c>
      <c r="P13" s="212">
        <f>F!E7</f>
        <v>177</v>
      </c>
      <c r="Q13" s="91"/>
      <c r="R13" s="91"/>
      <c r="S13" s="213">
        <f t="shared" ref="S13:S14" si="2">SUM(N13:R13)</f>
        <v>2320</v>
      </c>
    </row>
    <row r="14" spans="2:19" x14ac:dyDescent="0.35">
      <c r="B14" s="176" t="s">
        <v>2412</v>
      </c>
      <c r="C14" s="203">
        <f t="shared" ref="C14:E16" si="3">N2*N7*C5*N12</f>
        <v>0</v>
      </c>
      <c r="D14" s="203">
        <f t="shared" si="3"/>
        <v>0</v>
      </c>
      <c r="E14" s="203">
        <f t="shared" si="3"/>
        <v>151860.5684314743</v>
      </c>
      <c r="F14" s="203"/>
      <c r="G14" s="203"/>
      <c r="H14" s="208">
        <f>SUM(C14:G14)</f>
        <v>151860.5684314743</v>
      </c>
      <c r="M14" s="207" t="s">
        <v>2417</v>
      </c>
      <c r="N14" s="210">
        <f>M!C7</f>
        <v>304</v>
      </c>
      <c r="O14" s="210">
        <f>M!D7</f>
        <v>1480</v>
      </c>
      <c r="P14" s="210">
        <f>M!E7</f>
        <v>536</v>
      </c>
      <c r="Q14" s="91"/>
      <c r="R14" s="91"/>
      <c r="S14" s="213">
        <f t="shared" si="2"/>
        <v>2320</v>
      </c>
    </row>
    <row r="15" spans="2:19" x14ac:dyDescent="0.35">
      <c r="B15" s="176" t="s">
        <v>2413</v>
      </c>
      <c r="C15" s="203">
        <f t="shared" si="3"/>
        <v>0</v>
      </c>
      <c r="D15" s="203">
        <f t="shared" si="3"/>
        <v>0</v>
      </c>
      <c r="E15" s="203">
        <f t="shared" si="3"/>
        <v>111244.34713276825</v>
      </c>
      <c r="F15" s="203"/>
      <c r="G15" s="203"/>
      <c r="H15" s="208">
        <f t="shared" ref="H15:H16" si="4">SUM(C15:G15)</f>
        <v>111244.34713276825</v>
      </c>
    </row>
    <row r="16" spans="2:19" x14ac:dyDescent="0.35">
      <c r="B16" s="176" t="s">
        <v>2417</v>
      </c>
      <c r="C16" s="203">
        <f t="shared" si="3"/>
        <v>0</v>
      </c>
      <c r="D16" s="203">
        <f t="shared" si="3"/>
        <v>160616.41464054154</v>
      </c>
      <c r="E16" s="203">
        <f t="shared" si="3"/>
        <v>0</v>
      </c>
      <c r="F16" s="203"/>
      <c r="G16" s="203"/>
      <c r="H16" s="208">
        <f t="shared" si="4"/>
        <v>160616.41464054154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24</vt:i4>
      </vt:variant>
    </vt:vector>
  </HeadingPairs>
  <TitlesOfParts>
    <vt:vector size="24" baseType="lpstr">
      <vt:lpstr>RawSumOfSales</vt:lpstr>
      <vt:lpstr>Pivot</vt:lpstr>
      <vt:lpstr>RFM Summary</vt:lpstr>
      <vt:lpstr>R</vt:lpstr>
      <vt:lpstr>R Cont</vt:lpstr>
      <vt:lpstr>F</vt:lpstr>
      <vt:lpstr>F Cont</vt:lpstr>
      <vt:lpstr>M</vt:lpstr>
      <vt:lpstr>M Cont</vt:lpstr>
      <vt:lpstr>Side-by-Side</vt:lpstr>
      <vt:lpstr>RFM Summary (2)</vt:lpstr>
      <vt:lpstr>RF</vt:lpstr>
      <vt:lpstr>RF Cont</vt:lpstr>
      <vt:lpstr>RM</vt:lpstr>
      <vt:lpstr>RM Cont</vt:lpstr>
      <vt:lpstr>FM</vt:lpstr>
      <vt:lpstr>FM Cont</vt:lpstr>
      <vt:lpstr>Start</vt:lpstr>
      <vt:lpstr>RF1</vt:lpstr>
      <vt:lpstr>RF2</vt:lpstr>
      <vt:lpstr>RF3</vt:lpstr>
      <vt:lpstr>End</vt:lpstr>
      <vt:lpstr>Final_RFM_3D</vt:lpstr>
      <vt:lpstr>GP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2014-10-26T06:59:28Z</dcterms:created>
  <dcterms:modified xsi:type="dcterms:W3CDTF">2020-11-15T08:40:12Z</dcterms:modified>
</cp:coreProperties>
</file>